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https://clearesult5.sharepoint.com/sites/PPLCI/Shared Documents/Marketing/Phase V Marketing Assets/Phase V Engineering Calculators/"/>
    </mc:Choice>
  </mc:AlternateContent>
  <xr:revisionPtr revIDLastSave="37" documentId="8_{0153C236-46DC-4D51-B929-331DC9F94ED6}" xr6:coauthVersionLast="47" xr6:coauthVersionMax="47" xr10:uidLastSave="{3D2D76F9-F383-4F3C-85CA-425E3C9E7B80}"/>
  <workbookProtection workbookAlgorithmName="SHA-512" workbookHashValue="T3AkyM7s2iwOj66yJOu5GIdwnuJVeO2Wd4sXM18lQwqunR1RPr3P5aHe8J5qS6ZLzLI2PhfKMoc0L/JgSKaH6A==" workbookSaltValue="dQkAvkCGpmlyco165+E0wA==" workbookSpinCount="100000" lockStructure="1"/>
  <bookViews>
    <workbookView xWindow="28680" yWindow="-120" windowWidth="29040" windowHeight="15720" tabRatio="759" firstSheet="4" activeTab="4" xr2:uid="{00000000-000D-0000-FFFF-FFFF00000000}"/>
  </bookViews>
  <sheets>
    <sheet name="Zip Code Lookup Table" sheetId="19" state="hidden" r:id="rId1"/>
    <sheet name="ETDF Lookup" sheetId="17" state="hidden" r:id="rId2"/>
    <sheet name="Sanity Check" sheetId="20" state="hidden" r:id="rId3"/>
    <sheet name="Utility Admin" sheetId="23" state="hidden" r:id="rId4"/>
    <sheet name="Instructions" sheetId="22" r:id="rId5"/>
    <sheet name="Summary" sheetId="1" r:id="rId6"/>
    <sheet name="Inputs" sheetId="10" r:id="rId7"/>
    <sheet name="Lookups" sheetId="15" state="hidden" r:id="rId8"/>
    <sheet name="Data Export" sheetId="21" state="hidden" r:id="rId9"/>
    <sheet name="PVWatts Hourly Results (1)" sheetId="2" r:id="rId10"/>
    <sheet name="PVWatts Hourly Results (2)" sheetId="11" r:id="rId11"/>
    <sheet name="PVWatts Hourly Results (3)" sheetId="12" r:id="rId12"/>
    <sheet name="PVWatts Hourly Results (4)" sheetId="13" r:id="rId13"/>
    <sheet name="PVWatts Hourly Results (5)" sheetId="14" r:id="rId14"/>
    <sheet name="Depreciation Calculations" sheetId="9" state="hidden" r:id="rId15"/>
    <sheet name="PPA NPV Calculator" sheetId="6" state="hidden" r:id="rId16"/>
    <sheet name="Version Log" sheetId="7" state="hidden" r:id="rId17"/>
    <sheet name="Sources" sheetId="8" state="hidden" r:id="rId18"/>
  </sheets>
  <definedNames>
    <definedName name="_xlnm._FilterDatabase" localSheetId="9" hidden="1">'PVWatts Hourly Results (1)'!$A$32:$L$8792</definedName>
    <definedName name="_xlnm._FilterDatabase" localSheetId="5" hidden="1">Summary!$B$21:$S$8781</definedName>
    <definedName name="_xlnm._FilterDatabase" localSheetId="0" hidden="1">'Zip Code Lookup Table'!$A$1:$C$2223</definedName>
    <definedName name="ACC_Cost">#REF!</definedName>
    <definedName name="ACC_FL">#REF!</definedName>
    <definedName name="ACC_size">#REF!</definedName>
    <definedName name="Air_Source">#REF!</definedName>
    <definedName name="ASHkwh">#REF!</definedName>
    <definedName name="BaselineControlType">#REF!</definedName>
    <definedName name="BuildingList">#REF!</definedName>
    <definedName name="BuildingType">#REF!</definedName>
    <definedName name="BuildingTypes">#REF!</definedName>
    <definedName name="Calculation_Method_NC">#REF!</definedName>
    <definedName name="CapacityUnits">#REF!</definedName>
    <definedName name="Centrifugal_Cost">#REF!</definedName>
    <definedName name="Centrifugal_FL">#REF!</definedName>
    <definedName name="Centrifugal_size">#REF!</definedName>
    <definedName name="CF" localSheetId="8">#REF!</definedName>
    <definedName name="CF" localSheetId="0">'Zip Code Lookup Table'!#REF!</definedName>
    <definedName name="CF">#REF!</definedName>
    <definedName name="Chiller_BuildingLocation" localSheetId="8">#REF!</definedName>
    <definedName name="Chiller_BuildingLocation">#REF!</definedName>
    <definedName name="Chiller_BuildingType" localSheetId="8">#REF!</definedName>
    <definedName name="Chiller_BuildingType">#REF!</definedName>
    <definedName name="Chiller_Facility_Types">#REF!</definedName>
    <definedName name="City">"Pittsburgh"</definedName>
    <definedName name="CL_Incentive">0.06</definedName>
    <definedName name="Cooled">#REF!</definedName>
    <definedName name="CR_Utility">'Utility Admin'!$E$3</definedName>
    <definedName name="CR_Utility_Alt">'Utility Admin'!$F$3</definedName>
    <definedName name="Custom_Lite_Incentive" localSheetId="8">#REF!</definedName>
    <definedName name="Custom_Lite_Incentive">#REF!</definedName>
    <definedName name="Custom_Lite_Incentive_LCI">#REF!</definedName>
    <definedName name="CustomLite_Incentive">0.06</definedName>
    <definedName name="dASH">#REF!</definedName>
    <definedName name="DeterminingElecCostsDoc">"Object 4"</definedName>
    <definedName name="DHP_BuildingLocation" localSheetId="8">#REF!</definedName>
    <definedName name="DHP_BuildingLocation">#REF!</definedName>
    <definedName name="DHP_BuildingType" localSheetId="8">#REF!</definedName>
    <definedName name="DHP_BuildingType">#REF!</definedName>
    <definedName name="DischargeDamper">#REF!</definedName>
    <definedName name="DMS_Cost">#REF!</definedName>
    <definedName name="DMS_PL">#REF!</definedName>
    <definedName name="DMS_size">#REF!</definedName>
    <definedName name="DoorkW">#REF!</definedName>
    <definedName name="DoorkWh">#REF!</definedName>
    <definedName name="DSF">#REF!</definedName>
    <definedName name="EddyCurrentDrives">#REF!</definedName>
    <definedName name="EfficiencyLevel">#REF!</definedName>
    <definedName name="EfficiencyUnits">#REF!</definedName>
    <definedName name="EFLHc">#REF!</definedName>
    <definedName name="EFLHchiller">#REF!</definedName>
    <definedName name="EFLHh">#REF!</definedName>
    <definedName name="ElectricHeatCOP" localSheetId="8">#REF!</definedName>
    <definedName name="ElectricHeatCOP">#REF!</definedName>
    <definedName name="entered_eff">#REF!</definedName>
    <definedName name="entered_heating_eff">#REF!</definedName>
    <definedName name="EquipmentType" localSheetId="8">#REF!</definedName>
    <definedName name="EquipmentType">#REF!</definedName>
    <definedName name="ESF">#REF!</definedName>
    <definedName name="Facility_Types">#REF!</definedName>
    <definedName name="FlowFraction">#REF!</definedName>
    <definedName name="Heated">#REF!</definedName>
    <definedName name="HeatingType">#REF!</definedName>
    <definedName name="Hours">#REF!</definedName>
    <definedName name="HVAC">#REF!</definedName>
    <definedName name="HVAC_BuildingLocation" localSheetId="8">#REF!</definedName>
    <definedName name="HVAC_BuildingLocation">#REF!</definedName>
    <definedName name="incentives">#REF!</definedName>
    <definedName name="InletDamper">#REF!</definedName>
    <definedName name="InletGuideVane">#REF!</definedName>
    <definedName name="InletGuideVaneFCFan">#REF!</definedName>
    <definedName name="InletVaneDamper">#REF!</definedName>
    <definedName name="installation">#REF!</definedName>
    <definedName name="InstallationType">#REF!</definedName>
    <definedName name="Interior_or_Exterior">#REF!</definedName>
    <definedName name="KASH">#REF!</definedName>
    <definedName name="kW_Rate">#REF!</definedName>
    <definedName name="kWh_Rate">#REF!</definedName>
    <definedName name="LF">#REF!</definedName>
    <definedName name="Logo">IF('Utility Admin'!$E$3="PPL",  'Utility Admin'!$H$7:$L$15,   IF('Utility Admin'!$E$3 = "First Energy",'Utility Admin'!$H$27:$L$35,'Utility Admin'!$H$17:$L$25))</definedName>
    <definedName name="MaufYear">#REF!</definedName>
    <definedName name="motorsizes">#REF!</definedName>
    <definedName name="NC_Type" hidden="1">#REF!</definedName>
    <definedName name="nobypass">#REF!</definedName>
    <definedName name="NoControl">#REF!</definedName>
    <definedName name="Opcos">#REF!</definedName>
    <definedName name="OutletDamper">#REF!</definedName>
    <definedName name="OutletDamperFCFans">#REF!</definedName>
    <definedName name="PostControlTypes">#REF!</definedName>
    <definedName name="PreControlTypes">#REF!</definedName>
    <definedName name="Presc_kW_Incentive">185</definedName>
    <definedName name="Presc_kWh_Incentive">0.1</definedName>
    <definedName name="Prescriptive_Incentive" localSheetId="8">#REF!</definedName>
    <definedName name="Prescriptive_Incentive">#REF!</definedName>
    <definedName name="PRJ_Type" hidden="1">#REF!</definedName>
    <definedName name="Proj_Type">#REF!</definedName>
    <definedName name="Project_Type">#REF!</definedName>
    <definedName name="ProjectCost">#REF!</definedName>
    <definedName name="ProjectType">#REF!</definedName>
    <definedName name="PTAC_PTHP" localSheetId="8">#REF!</definedName>
    <definedName name="PTAC_PTHP">#REF!</definedName>
    <definedName name="Rate_Codes">#REF!</definedName>
    <definedName name="ReplacementType">#REF!</definedName>
    <definedName name="Reporting_Categories">#REF!</definedName>
    <definedName name="ReportLogo">IF('Utility Admin'!$E$3="PPL", 'Utility Admin'!$O$7:$S$15,   IF('Utility Admin'!$E$3 = "First Energy",'Utility Admin'!$O$27:$S$35,'Utility Admin'!$O$17:$S$25))</definedName>
    <definedName name="RetrofitControlType">#REF!</definedName>
    <definedName name="RHRSChilledWater">#REF!</definedName>
    <definedName name="RHRSFan">#REF!</definedName>
    <definedName name="RHRSHeating">#REF!</definedName>
    <definedName name="Scroll_Cost">#REF!</definedName>
    <definedName name="Scroll_FL">#REF!</definedName>
    <definedName name="Scroll_size">#REF!</definedName>
    <definedName name="Sector">#REF!</definedName>
    <definedName name="Size" localSheetId="8">#REF!</definedName>
    <definedName name="Size">#REF!</definedName>
    <definedName name="StatCost">#REF!</definedName>
    <definedName name="Std_Non_Std" localSheetId="8">#REF!</definedName>
    <definedName name="Std_Non_Std">#REF!</definedName>
    <definedName name="TerminalMin">#REF!</definedName>
    <definedName name="the_energy_eff">#REF!</definedName>
    <definedName name="the_heating_eff">#REF!</definedName>
    <definedName name="Uncooled">#REF!</definedName>
    <definedName name="Unheated">#REF!</definedName>
    <definedName name="Units">#REF!</definedName>
    <definedName name="VFDApplication">#REF!</definedName>
    <definedName name="VFDapps">#REF!</definedName>
    <definedName name="VFDBuildingType">#REF!</definedName>
    <definedName name="VFDDuctStaticPressure">#REF!</definedName>
    <definedName name="VFDLowDuctStaticPressure">#REF!</definedName>
    <definedName name="withbypass">#REF!</definedName>
    <definedName name="xBaseValues">#REF!</definedName>
    <definedName name="xBuilding_Location" localSheetId="8">#REF!</definedName>
    <definedName name="xBuilding_Location">#REF!</definedName>
    <definedName name="xuGRControls_Helper" localSheetId="8">#REF!</definedName>
    <definedName name="xuGRControls_Helper">#REF!</definedName>
    <definedName name="xyAC_Cooling_EFLHs" localSheetId="8">#REF!</definedName>
    <definedName name="xyAC_Cooling_EFLHs">#REF!</definedName>
    <definedName name="xyAFUE" localSheetId="8">#REF!</definedName>
    <definedName name="xyAFUE">#REF!</definedName>
    <definedName name="xyChiller_Cooling_EFLHs" localSheetId="8">#REF!</definedName>
    <definedName name="xyChiller_Cooling_EFLHs">#REF!</definedName>
    <definedName name="xyDegreeDays" localSheetId="8">#REF!</definedName>
    <definedName name="xyDegreeDays">#REF!</definedName>
    <definedName name="xyDHP_Cooling_Baseline" localSheetId="8">#REF!</definedName>
    <definedName name="xyDHP_Cooling_Baseline">#REF!</definedName>
    <definedName name="xyDHP_Heating_Baseline" localSheetId="8">#REF!</definedName>
    <definedName name="xyDHP_Heating_Baseline">#REF!</definedName>
    <definedName name="xyETDF" localSheetId="8">#REF!</definedName>
    <definedName name="xyETDF">#REF!</definedName>
    <definedName name="xyFree_Cooling_Hrs" localSheetId="8">#REF!</definedName>
    <definedName name="xyFree_Cooling_Hrs">#REF!</definedName>
    <definedName name="xyGeothermal_ConversionFactors">#REF!</definedName>
    <definedName name="xyHeating_EFLHs" localSheetId="8">#REF!</definedName>
    <definedName name="xyHeating_EFLHs">#REF!</definedName>
    <definedName name="xyHVAC_CFs" localSheetId="8">#REF!</definedName>
    <definedName name="xyHVAC_CFs">#REF!</definedName>
    <definedName name="xyInsulationValue" localSheetId="8">#REF!</definedName>
    <definedName name="xyInsulationValue">#REF!</definedName>
    <definedName name="xyPumpEff" localSheetId="8">#REF!</definedName>
    <definedName name="xyPumpEff">#REF!</definedName>
    <definedName name="y_ECM_VSD" localSheetId="8">#REF!</definedName>
    <definedName name="y_ECM_VSD">#REF!</definedName>
    <definedName name="y_Location_of_Fan_Plugs" localSheetId="8">#REF!</definedName>
    <definedName name="y_Location_of_Fan_Plugs">#REF!</definedName>
    <definedName name="yBuilding_Type_HVAC" localSheetId="8">#REF!</definedName>
    <definedName name="yBuilding_Type_HVAC">#REF!</definedName>
    <definedName name="yChiller_EER_base" localSheetId="8">#REF!</definedName>
    <definedName name="yChiller_EER_base">#REF!</definedName>
    <definedName name="yChiller_MaxCapacity" localSheetId="8">#REF!</definedName>
    <definedName name="yChiller_MaxCapacity">#REF!</definedName>
    <definedName name="yChiller_MinCapacity" localSheetId="8">#REF!</definedName>
    <definedName name="yChiller_MinCapacity">#REF!</definedName>
    <definedName name="yChiller_Type" localSheetId="8">#REF!</definedName>
    <definedName name="yChiller_Type">#REF!</definedName>
    <definedName name="yControlTypes" hidden="1">#REF!</definedName>
    <definedName name="yCOP_base" localSheetId="8">#REF!</definedName>
    <definedName name="yCOP_base">#REF!</definedName>
    <definedName name="yCOP_PT_a" localSheetId="8">#REF!</definedName>
    <definedName name="yCOP_PT_a">#REF!</definedName>
    <definedName name="yCOP_PT_b">#REF!</definedName>
    <definedName name="yEER_base" localSheetId="8">#REF!</definedName>
    <definedName name="yEER_base">#REF!</definedName>
    <definedName name="yEER_PT_a" localSheetId="8">#REF!</definedName>
    <definedName name="yEER_PT_a">#REF!</definedName>
    <definedName name="yEER_PT_b" localSheetId="8">#REF!</definedName>
    <definedName name="yEER_PT_b">#REF!</definedName>
    <definedName name="yEfficiencyKnown" localSheetId="8">#REF!</definedName>
    <definedName name="yEfficiencyKnown">#REF!</definedName>
    <definedName name="yER_Existence" localSheetId="8">#REF!</definedName>
    <definedName name="yER_Existence">#REF!</definedName>
    <definedName name="yFixedVariableSpeed" localSheetId="8">#REF!</definedName>
    <definedName name="yFixedVariableSpeed">#REF!</definedName>
    <definedName name="yFixture_Code" hidden="1">#REF!</definedName>
    <definedName name="yFS_COP" localSheetId="8">#REF!</definedName>
    <definedName name="yFS_COP">#REF!</definedName>
    <definedName name="yFS_EqptType" localSheetId="8">#REF!</definedName>
    <definedName name="yFS_EqptType">#REF!</definedName>
    <definedName name="yFS_HSPF" localSheetId="8">#REF!</definedName>
    <definedName name="yFS_HSPF">#REF!</definedName>
    <definedName name="yFS_MaxCap" localSheetId="8">#REF!</definedName>
    <definedName name="yFS_MaxCap">#REF!</definedName>
    <definedName name="yFS_MinCap" localSheetId="8">#REF!</definedName>
    <definedName name="yFS_MinCap">#REF!</definedName>
    <definedName name="yGeothermal_COP" localSheetId="8">#REF!</definedName>
    <definedName name="yGeothermal_COP">#REF!</definedName>
    <definedName name="yGeothermal_EER" localSheetId="8">#REF!</definedName>
    <definedName name="yGeothermal_EER">#REF!</definedName>
    <definedName name="yGeothermal_EOL_Eqpt" localSheetId="8">#REF!</definedName>
    <definedName name="yGeothermal_EOL_Eqpt">#REF!</definedName>
    <definedName name="yGeothermal_EqptType" localSheetId="8">#REF!</definedName>
    <definedName name="yGeothermal_EqptType">#REF!</definedName>
    <definedName name="yGeothermal_ERExist" localSheetId="8">#REF!</definedName>
    <definedName name="yGeothermal_ERExist">#REF!</definedName>
    <definedName name="yGeothermal_HSPF" localSheetId="8">#REF!</definedName>
    <definedName name="yGeothermal_HSPF">#REF!</definedName>
    <definedName name="yGeothermal_IEER_base" localSheetId="8">#REF!</definedName>
    <definedName name="yGeothermal_IEER_base">#REF!</definedName>
    <definedName name="yGeothermal_MinCap" localSheetId="8">#REF!</definedName>
    <definedName name="yGeothermal_MinCap">#REF!</definedName>
    <definedName name="yGeothermal_SEER" localSheetId="8">#REF!</definedName>
    <definedName name="yGeothermal_SEER">#REF!</definedName>
    <definedName name="yGeothermalMaxCap" localSheetId="8">#REF!</definedName>
    <definedName name="yGeothermalMaxCap">#REF!</definedName>
    <definedName name="yGR_EqmtType_Hotel" localSheetId="8">#REF!</definedName>
    <definedName name="yGR_EqmtType_Hotel">#REF!</definedName>
    <definedName name="yGRControls_Helper" localSheetId="8">#REF!</definedName>
    <definedName name="yGRControls_Helper">#REF!</definedName>
    <definedName name="yHSPF_base" localSheetId="8">#REF!</definedName>
    <definedName name="yHSPF_base">#REF!</definedName>
    <definedName name="yHVAC_MaxCapacity" localSheetId="8">#REF!</definedName>
    <definedName name="yHVAC_MaxCapacity">#REF!</definedName>
    <definedName name="yHVAC_MinCapacity" localSheetId="8">#REF!</definedName>
    <definedName name="yHVAC_MinCapacity">#REF!</definedName>
    <definedName name="yHVAC_Type" localSheetId="8">#REF!</definedName>
    <definedName name="yHVAC_Type">#REF!</definedName>
    <definedName name="yIEER_base" localSheetId="8">#REF!</definedName>
    <definedName name="yIEER_base">#REF!</definedName>
    <definedName name="yIPLV_base" localSheetId="8">#REF!</definedName>
    <definedName name="yIPLV_base">#REF!</definedName>
    <definedName name="ykWperton_base" localSheetId="8">#REF!</definedName>
    <definedName name="ykWperton_base">#REF!</definedName>
    <definedName name="yMotorSize" localSheetId="8">#REF!</definedName>
    <definedName name="yMotorSize">#REF!</definedName>
    <definedName name="YN">#REF!</definedName>
    <definedName name="yOperating_Schedule" localSheetId="8">#REF!</definedName>
    <definedName name="yOperating_Schedule">#REF!</definedName>
    <definedName name="yProject_Type" localSheetId="8">#REF!</definedName>
    <definedName name="yProject_Type">#REF!</definedName>
    <definedName name="ySEER_base" localSheetId="8">#REF!</definedName>
    <definedName name="ySEER_base">#REF!</definedName>
    <definedName name="yThermostat_Type" localSheetId="8">#REF!</definedName>
    <definedName name="yThermostat_Typ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22" l="1"/>
  <c r="F3" i="23"/>
  <c r="E6" i="23"/>
  <c r="E7" i="23"/>
  <c r="E22" i="1"/>
  <c r="D14" i="15" l="1" a="1"/>
  <c r="D14" i="15" s="1"/>
  <c r="C14" i="15" a="1"/>
  <c r="C14" i="15" s="1"/>
  <c r="C1" i="1"/>
  <c r="C18" i="15" l="1"/>
  <c r="D18" i="15"/>
  <c r="B9" i="20" l="1"/>
  <c r="B3" i="20"/>
  <c r="B5" i="20" s="1"/>
  <c r="B2" i="20"/>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K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7112" i="1"/>
  <c r="K7113" i="1"/>
  <c r="K7114" i="1"/>
  <c r="K7115" i="1"/>
  <c r="K7116" i="1"/>
  <c r="K7117" i="1"/>
  <c r="K7118" i="1"/>
  <c r="K7119" i="1"/>
  <c r="K7120" i="1"/>
  <c r="K7121" i="1"/>
  <c r="K7122" i="1"/>
  <c r="K7123" i="1"/>
  <c r="K7124" i="1"/>
  <c r="K7125" i="1"/>
  <c r="K7126" i="1"/>
  <c r="K7127" i="1"/>
  <c r="K7128" i="1"/>
  <c r="K7129" i="1"/>
  <c r="K7130" i="1"/>
  <c r="K7131" i="1"/>
  <c r="K7132" i="1"/>
  <c r="K7133" i="1"/>
  <c r="K7134" i="1"/>
  <c r="K7135" i="1"/>
  <c r="K7136" i="1"/>
  <c r="K7137" i="1"/>
  <c r="K7138" i="1"/>
  <c r="K7139" i="1"/>
  <c r="K7140" i="1"/>
  <c r="K7141" i="1"/>
  <c r="K7142" i="1"/>
  <c r="K7143" i="1"/>
  <c r="K7144" i="1"/>
  <c r="K7145" i="1"/>
  <c r="K7146" i="1"/>
  <c r="K7147" i="1"/>
  <c r="K7148" i="1"/>
  <c r="K7149" i="1"/>
  <c r="K7150" i="1"/>
  <c r="K7151" i="1"/>
  <c r="K7152" i="1"/>
  <c r="K7153" i="1"/>
  <c r="K7154" i="1"/>
  <c r="K7155" i="1"/>
  <c r="K7156" i="1"/>
  <c r="K7157" i="1"/>
  <c r="K7158" i="1"/>
  <c r="K7159" i="1"/>
  <c r="K7160" i="1"/>
  <c r="K7161" i="1"/>
  <c r="K7162" i="1"/>
  <c r="K7163" i="1"/>
  <c r="K7164" i="1"/>
  <c r="K7165" i="1"/>
  <c r="K7166" i="1"/>
  <c r="K7167" i="1"/>
  <c r="K7168" i="1"/>
  <c r="K7169" i="1"/>
  <c r="K7170" i="1"/>
  <c r="K7171" i="1"/>
  <c r="K7172" i="1"/>
  <c r="K7173" i="1"/>
  <c r="K7174" i="1"/>
  <c r="K7175" i="1"/>
  <c r="K7176" i="1"/>
  <c r="K7177" i="1"/>
  <c r="K7178" i="1"/>
  <c r="K7179" i="1"/>
  <c r="K7180" i="1"/>
  <c r="K7181" i="1"/>
  <c r="K7182" i="1"/>
  <c r="K7183" i="1"/>
  <c r="K7184" i="1"/>
  <c r="K7185" i="1"/>
  <c r="K7186" i="1"/>
  <c r="K7187" i="1"/>
  <c r="K7188" i="1"/>
  <c r="K7189" i="1"/>
  <c r="K7190" i="1"/>
  <c r="K7191" i="1"/>
  <c r="K7192" i="1"/>
  <c r="K7193" i="1"/>
  <c r="K7194" i="1"/>
  <c r="K7195" i="1"/>
  <c r="K7196" i="1"/>
  <c r="K7197" i="1"/>
  <c r="K7198" i="1"/>
  <c r="K7199" i="1"/>
  <c r="K7200" i="1"/>
  <c r="K7201" i="1"/>
  <c r="K7202" i="1"/>
  <c r="K7203" i="1"/>
  <c r="K7204" i="1"/>
  <c r="K7205" i="1"/>
  <c r="K7206" i="1"/>
  <c r="K7207" i="1"/>
  <c r="K7208" i="1"/>
  <c r="K7209" i="1"/>
  <c r="K7210" i="1"/>
  <c r="K7211" i="1"/>
  <c r="K7212" i="1"/>
  <c r="K7213" i="1"/>
  <c r="K7214" i="1"/>
  <c r="K7215" i="1"/>
  <c r="K7216" i="1"/>
  <c r="K7217" i="1"/>
  <c r="K7218" i="1"/>
  <c r="K7219" i="1"/>
  <c r="K7220" i="1"/>
  <c r="K7221" i="1"/>
  <c r="K7222" i="1"/>
  <c r="K7223" i="1"/>
  <c r="K7224" i="1"/>
  <c r="K7225" i="1"/>
  <c r="K7226" i="1"/>
  <c r="K7227" i="1"/>
  <c r="K7228" i="1"/>
  <c r="K7229" i="1"/>
  <c r="K7230" i="1"/>
  <c r="K7231" i="1"/>
  <c r="K7232" i="1"/>
  <c r="K7233" i="1"/>
  <c r="K7234" i="1"/>
  <c r="K7235" i="1"/>
  <c r="K7236" i="1"/>
  <c r="K7237" i="1"/>
  <c r="K7238" i="1"/>
  <c r="K7239" i="1"/>
  <c r="K7240" i="1"/>
  <c r="K7241" i="1"/>
  <c r="K7242" i="1"/>
  <c r="K7243" i="1"/>
  <c r="K7244" i="1"/>
  <c r="K7245" i="1"/>
  <c r="K7246" i="1"/>
  <c r="K7247" i="1"/>
  <c r="K7248" i="1"/>
  <c r="K7249" i="1"/>
  <c r="K7250" i="1"/>
  <c r="K7251" i="1"/>
  <c r="K7252" i="1"/>
  <c r="K7253" i="1"/>
  <c r="K7254" i="1"/>
  <c r="K7255" i="1"/>
  <c r="K7256" i="1"/>
  <c r="K7257" i="1"/>
  <c r="K7258" i="1"/>
  <c r="K7259" i="1"/>
  <c r="K7260" i="1"/>
  <c r="K7261" i="1"/>
  <c r="K7262" i="1"/>
  <c r="K7263" i="1"/>
  <c r="K7264" i="1"/>
  <c r="K7265" i="1"/>
  <c r="K7266" i="1"/>
  <c r="K7267" i="1"/>
  <c r="K7268" i="1"/>
  <c r="K7269" i="1"/>
  <c r="K7270" i="1"/>
  <c r="K7271" i="1"/>
  <c r="K7272" i="1"/>
  <c r="K7273" i="1"/>
  <c r="K7274" i="1"/>
  <c r="K7275" i="1"/>
  <c r="K7276" i="1"/>
  <c r="K7277" i="1"/>
  <c r="K7278" i="1"/>
  <c r="K7279" i="1"/>
  <c r="K7280" i="1"/>
  <c r="K7281" i="1"/>
  <c r="K7282" i="1"/>
  <c r="K7283" i="1"/>
  <c r="K7284" i="1"/>
  <c r="K7285" i="1"/>
  <c r="K7286" i="1"/>
  <c r="K7287" i="1"/>
  <c r="K7288" i="1"/>
  <c r="K7289" i="1"/>
  <c r="K7290" i="1"/>
  <c r="K7291" i="1"/>
  <c r="K7292" i="1"/>
  <c r="K7293" i="1"/>
  <c r="K7294" i="1"/>
  <c r="K7295" i="1"/>
  <c r="K7296" i="1"/>
  <c r="K7297" i="1"/>
  <c r="K7298" i="1"/>
  <c r="K7299" i="1"/>
  <c r="K7300" i="1"/>
  <c r="K7301" i="1"/>
  <c r="K7302" i="1"/>
  <c r="K7303" i="1"/>
  <c r="K7304" i="1"/>
  <c r="K7305" i="1"/>
  <c r="K7306" i="1"/>
  <c r="K7307" i="1"/>
  <c r="K7308" i="1"/>
  <c r="K7309" i="1"/>
  <c r="K7310" i="1"/>
  <c r="K7311" i="1"/>
  <c r="K7312" i="1"/>
  <c r="K7313" i="1"/>
  <c r="K7314" i="1"/>
  <c r="K7315" i="1"/>
  <c r="K7316" i="1"/>
  <c r="K7317" i="1"/>
  <c r="K7318" i="1"/>
  <c r="K7319" i="1"/>
  <c r="K7320" i="1"/>
  <c r="K7321" i="1"/>
  <c r="K7322" i="1"/>
  <c r="K7323" i="1"/>
  <c r="K7324" i="1"/>
  <c r="K7325" i="1"/>
  <c r="K7326" i="1"/>
  <c r="K7327" i="1"/>
  <c r="K7328" i="1"/>
  <c r="K7329" i="1"/>
  <c r="K7330" i="1"/>
  <c r="K7331" i="1"/>
  <c r="K7332" i="1"/>
  <c r="K7333" i="1"/>
  <c r="K7334" i="1"/>
  <c r="K7335" i="1"/>
  <c r="K7336" i="1"/>
  <c r="K7337" i="1"/>
  <c r="K7338" i="1"/>
  <c r="K7339" i="1"/>
  <c r="K7340" i="1"/>
  <c r="K7341" i="1"/>
  <c r="K7342" i="1"/>
  <c r="K7343" i="1"/>
  <c r="K7344" i="1"/>
  <c r="K7345" i="1"/>
  <c r="K7346" i="1"/>
  <c r="K7347" i="1"/>
  <c r="K7348" i="1"/>
  <c r="K7349" i="1"/>
  <c r="K7350" i="1"/>
  <c r="K7351" i="1"/>
  <c r="K7352" i="1"/>
  <c r="K7353" i="1"/>
  <c r="K7354" i="1"/>
  <c r="K7355" i="1"/>
  <c r="K7356" i="1"/>
  <c r="K7357" i="1"/>
  <c r="K7358" i="1"/>
  <c r="K7359" i="1"/>
  <c r="K7360" i="1"/>
  <c r="K7361" i="1"/>
  <c r="K7362" i="1"/>
  <c r="K7363" i="1"/>
  <c r="K7364" i="1"/>
  <c r="K7365" i="1"/>
  <c r="K7366" i="1"/>
  <c r="K7367" i="1"/>
  <c r="K7368" i="1"/>
  <c r="K7369" i="1"/>
  <c r="K7370" i="1"/>
  <c r="K7371" i="1"/>
  <c r="K7372" i="1"/>
  <c r="K7373" i="1"/>
  <c r="K7374" i="1"/>
  <c r="K7375" i="1"/>
  <c r="K7376" i="1"/>
  <c r="K7377" i="1"/>
  <c r="K7378" i="1"/>
  <c r="K7379" i="1"/>
  <c r="K7380" i="1"/>
  <c r="K7381" i="1"/>
  <c r="K7382" i="1"/>
  <c r="K7383" i="1"/>
  <c r="K7384" i="1"/>
  <c r="K7385" i="1"/>
  <c r="K7386" i="1"/>
  <c r="K7387" i="1"/>
  <c r="K7388" i="1"/>
  <c r="K7389" i="1"/>
  <c r="K7390" i="1"/>
  <c r="K7391" i="1"/>
  <c r="K7392" i="1"/>
  <c r="K7393" i="1"/>
  <c r="K7394" i="1"/>
  <c r="K7395" i="1"/>
  <c r="K7396" i="1"/>
  <c r="K7397" i="1"/>
  <c r="K7398" i="1"/>
  <c r="K7399" i="1"/>
  <c r="K7400" i="1"/>
  <c r="K7401" i="1"/>
  <c r="K7402" i="1"/>
  <c r="K7403" i="1"/>
  <c r="K7404" i="1"/>
  <c r="K7405" i="1"/>
  <c r="K7406" i="1"/>
  <c r="K7407" i="1"/>
  <c r="K7408" i="1"/>
  <c r="K7409" i="1"/>
  <c r="K7410" i="1"/>
  <c r="K7411" i="1"/>
  <c r="K7412" i="1"/>
  <c r="K7413" i="1"/>
  <c r="K7414" i="1"/>
  <c r="K7415" i="1"/>
  <c r="K7416" i="1"/>
  <c r="K7417" i="1"/>
  <c r="K7418" i="1"/>
  <c r="K7419" i="1"/>
  <c r="K7420" i="1"/>
  <c r="K7421" i="1"/>
  <c r="K7422" i="1"/>
  <c r="K7423" i="1"/>
  <c r="K7424" i="1"/>
  <c r="K7425" i="1"/>
  <c r="K7426" i="1"/>
  <c r="K7427" i="1"/>
  <c r="K7428" i="1"/>
  <c r="K7429" i="1"/>
  <c r="K7430" i="1"/>
  <c r="K7431" i="1"/>
  <c r="K7432" i="1"/>
  <c r="K7433" i="1"/>
  <c r="K7434" i="1"/>
  <c r="K7435" i="1"/>
  <c r="K7436" i="1"/>
  <c r="K7437" i="1"/>
  <c r="K7438" i="1"/>
  <c r="K7439" i="1"/>
  <c r="K7440" i="1"/>
  <c r="K7441" i="1"/>
  <c r="K7442" i="1"/>
  <c r="K7443" i="1"/>
  <c r="K7444" i="1"/>
  <c r="K7445" i="1"/>
  <c r="K7446" i="1"/>
  <c r="K7447" i="1"/>
  <c r="K7448" i="1"/>
  <c r="K7449" i="1"/>
  <c r="K7450" i="1"/>
  <c r="K7451" i="1"/>
  <c r="K7452" i="1"/>
  <c r="K7453" i="1"/>
  <c r="K7454" i="1"/>
  <c r="K7455" i="1"/>
  <c r="K7456" i="1"/>
  <c r="K7457" i="1"/>
  <c r="K7458" i="1"/>
  <c r="K7459" i="1"/>
  <c r="K7460" i="1"/>
  <c r="K7461" i="1"/>
  <c r="K7462" i="1"/>
  <c r="K7463" i="1"/>
  <c r="K7464" i="1"/>
  <c r="K7465" i="1"/>
  <c r="K7466" i="1"/>
  <c r="K7467" i="1"/>
  <c r="K7468" i="1"/>
  <c r="K7469" i="1"/>
  <c r="K7470" i="1"/>
  <c r="K7471" i="1"/>
  <c r="K7472" i="1"/>
  <c r="K7473" i="1"/>
  <c r="K7474" i="1"/>
  <c r="K7475" i="1"/>
  <c r="K7476" i="1"/>
  <c r="K7477" i="1"/>
  <c r="K7478" i="1"/>
  <c r="K7479" i="1"/>
  <c r="K7480" i="1"/>
  <c r="K7481" i="1"/>
  <c r="K7482" i="1"/>
  <c r="K7483" i="1"/>
  <c r="K7484" i="1"/>
  <c r="K7485" i="1"/>
  <c r="K7486" i="1"/>
  <c r="K7487" i="1"/>
  <c r="K7488" i="1"/>
  <c r="K7489" i="1"/>
  <c r="K7490" i="1"/>
  <c r="K7491" i="1"/>
  <c r="K7492" i="1"/>
  <c r="K7493" i="1"/>
  <c r="K7494" i="1"/>
  <c r="K7495" i="1"/>
  <c r="K7496" i="1"/>
  <c r="K7497" i="1"/>
  <c r="K7498" i="1"/>
  <c r="K7499" i="1"/>
  <c r="K7500" i="1"/>
  <c r="K7501" i="1"/>
  <c r="K7502" i="1"/>
  <c r="K7503" i="1"/>
  <c r="K7504" i="1"/>
  <c r="K7505" i="1"/>
  <c r="K7506" i="1"/>
  <c r="K7507" i="1"/>
  <c r="K7508" i="1"/>
  <c r="K7509" i="1"/>
  <c r="K7510" i="1"/>
  <c r="K7511" i="1"/>
  <c r="K7512" i="1"/>
  <c r="K7513" i="1"/>
  <c r="K7514" i="1"/>
  <c r="K7515" i="1"/>
  <c r="K7516" i="1"/>
  <c r="K7517" i="1"/>
  <c r="K7518" i="1"/>
  <c r="K7519" i="1"/>
  <c r="K7520" i="1"/>
  <c r="K7521" i="1"/>
  <c r="K7522" i="1"/>
  <c r="K7523" i="1"/>
  <c r="K7524" i="1"/>
  <c r="K7525" i="1"/>
  <c r="K7526" i="1"/>
  <c r="K7527" i="1"/>
  <c r="K7528" i="1"/>
  <c r="K7529" i="1"/>
  <c r="K7530" i="1"/>
  <c r="K7531" i="1"/>
  <c r="K7532" i="1"/>
  <c r="K7533" i="1"/>
  <c r="K7534" i="1"/>
  <c r="K7535" i="1"/>
  <c r="K7536" i="1"/>
  <c r="K7537" i="1"/>
  <c r="K7538" i="1"/>
  <c r="K7539" i="1"/>
  <c r="K7540" i="1"/>
  <c r="K7541" i="1"/>
  <c r="K7542" i="1"/>
  <c r="K7543" i="1"/>
  <c r="K7544" i="1"/>
  <c r="K7545" i="1"/>
  <c r="K7546" i="1"/>
  <c r="K7547" i="1"/>
  <c r="K7548" i="1"/>
  <c r="K7549" i="1"/>
  <c r="K7550" i="1"/>
  <c r="K7551" i="1"/>
  <c r="K7552" i="1"/>
  <c r="K7553" i="1"/>
  <c r="K7554" i="1"/>
  <c r="K7555" i="1"/>
  <c r="K7556" i="1"/>
  <c r="K7557" i="1"/>
  <c r="K7558" i="1"/>
  <c r="K7559" i="1"/>
  <c r="K7560" i="1"/>
  <c r="K7561" i="1"/>
  <c r="K7562" i="1"/>
  <c r="K7563" i="1"/>
  <c r="K7564" i="1"/>
  <c r="K7565" i="1"/>
  <c r="K7566" i="1"/>
  <c r="K7567" i="1"/>
  <c r="K7568" i="1"/>
  <c r="K7569" i="1"/>
  <c r="K7570" i="1"/>
  <c r="K7571" i="1"/>
  <c r="K7572" i="1"/>
  <c r="K7573" i="1"/>
  <c r="K7574" i="1"/>
  <c r="K7575" i="1"/>
  <c r="K7576" i="1"/>
  <c r="K7577" i="1"/>
  <c r="K7578" i="1"/>
  <c r="K7579" i="1"/>
  <c r="K7580" i="1"/>
  <c r="K7581" i="1"/>
  <c r="K7582" i="1"/>
  <c r="K7583" i="1"/>
  <c r="K7584" i="1"/>
  <c r="K7585" i="1"/>
  <c r="K7586" i="1"/>
  <c r="K7587" i="1"/>
  <c r="K7588" i="1"/>
  <c r="K7589" i="1"/>
  <c r="K7590" i="1"/>
  <c r="K7591" i="1"/>
  <c r="K7592" i="1"/>
  <c r="K7593" i="1"/>
  <c r="K7594" i="1"/>
  <c r="K7595" i="1"/>
  <c r="K7596" i="1"/>
  <c r="K7597" i="1"/>
  <c r="K7598" i="1"/>
  <c r="K7599" i="1"/>
  <c r="K7600" i="1"/>
  <c r="K7601" i="1"/>
  <c r="K7602" i="1"/>
  <c r="K7603" i="1"/>
  <c r="K7604" i="1"/>
  <c r="K7605" i="1"/>
  <c r="K7606" i="1"/>
  <c r="K7607" i="1"/>
  <c r="K7608" i="1"/>
  <c r="K7609" i="1"/>
  <c r="K7610" i="1"/>
  <c r="K7611" i="1"/>
  <c r="K7612" i="1"/>
  <c r="K7613" i="1"/>
  <c r="K7614" i="1"/>
  <c r="K7615" i="1"/>
  <c r="K7616" i="1"/>
  <c r="K7617" i="1"/>
  <c r="K7618" i="1"/>
  <c r="K7619" i="1"/>
  <c r="K7620" i="1"/>
  <c r="K7621" i="1"/>
  <c r="K7622" i="1"/>
  <c r="K7623" i="1"/>
  <c r="K7624" i="1"/>
  <c r="K7625" i="1"/>
  <c r="K7626" i="1"/>
  <c r="K7627" i="1"/>
  <c r="K7628" i="1"/>
  <c r="K7629" i="1"/>
  <c r="K7630" i="1"/>
  <c r="K7631" i="1"/>
  <c r="K7632" i="1"/>
  <c r="K7633" i="1"/>
  <c r="K7634" i="1"/>
  <c r="K7635" i="1"/>
  <c r="K7636" i="1"/>
  <c r="K7637" i="1"/>
  <c r="K7638" i="1"/>
  <c r="K7639" i="1"/>
  <c r="K7640" i="1"/>
  <c r="K7641" i="1"/>
  <c r="K7642" i="1"/>
  <c r="K7643" i="1"/>
  <c r="K7644" i="1"/>
  <c r="K7645" i="1"/>
  <c r="K7646" i="1"/>
  <c r="K7647" i="1"/>
  <c r="K7648" i="1"/>
  <c r="K7649" i="1"/>
  <c r="K7650" i="1"/>
  <c r="K7651" i="1"/>
  <c r="K7652" i="1"/>
  <c r="K7653" i="1"/>
  <c r="K7654" i="1"/>
  <c r="K7655" i="1"/>
  <c r="K7656" i="1"/>
  <c r="K7657" i="1"/>
  <c r="K7658" i="1"/>
  <c r="K7659" i="1"/>
  <c r="K7660" i="1"/>
  <c r="K7661" i="1"/>
  <c r="K7662" i="1"/>
  <c r="K7663" i="1"/>
  <c r="K7664" i="1"/>
  <c r="K7665" i="1"/>
  <c r="K7666" i="1"/>
  <c r="K7667" i="1"/>
  <c r="K7668" i="1"/>
  <c r="K7669" i="1"/>
  <c r="K7670" i="1"/>
  <c r="K7671" i="1"/>
  <c r="K7672" i="1"/>
  <c r="K7673" i="1"/>
  <c r="K7674" i="1"/>
  <c r="K7675" i="1"/>
  <c r="K7676" i="1"/>
  <c r="K7677" i="1"/>
  <c r="K7678" i="1"/>
  <c r="K7679" i="1"/>
  <c r="K7680" i="1"/>
  <c r="K7681" i="1"/>
  <c r="K7682" i="1"/>
  <c r="K7683" i="1"/>
  <c r="K7684" i="1"/>
  <c r="K7685" i="1"/>
  <c r="K7686" i="1"/>
  <c r="K7687" i="1"/>
  <c r="K7688" i="1"/>
  <c r="K7689" i="1"/>
  <c r="K7690" i="1"/>
  <c r="K7691" i="1"/>
  <c r="K7692" i="1"/>
  <c r="K7693" i="1"/>
  <c r="K7694" i="1"/>
  <c r="K7695" i="1"/>
  <c r="K7696" i="1"/>
  <c r="K7697" i="1"/>
  <c r="K7698" i="1"/>
  <c r="K7699" i="1"/>
  <c r="K7700" i="1"/>
  <c r="K7701" i="1"/>
  <c r="K7702" i="1"/>
  <c r="K7703" i="1"/>
  <c r="K7704" i="1"/>
  <c r="K7705" i="1"/>
  <c r="K7706" i="1"/>
  <c r="K7707" i="1"/>
  <c r="K7708" i="1"/>
  <c r="K7709" i="1"/>
  <c r="K7710" i="1"/>
  <c r="K7711" i="1"/>
  <c r="K7712" i="1"/>
  <c r="K7713" i="1"/>
  <c r="K7714" i="1"/>
  <c r="K7715" i="1"/>
  <c r="K7716" i="1"/>
  <c r="K7717" i="1"/>
  <c r="K7718" i="1"/>
  <c r="K7719" i="1"/>
  <c r="K7720" i="1"/>
  <c r="K7721" i="1"/>
  <c r="K7722" i="1"/>
  <c r="K7723" i="1"/>
  <c r="K7724" i="1"/>
  <c r="K7725" i="1"/>
  <c r="K7726" i="1"/>
  <c r="K7727" i="1"/>
  <c r="K7728" i="1"/>
  <c r="K7729" i="1"/>
  <c r="K7730" i="1"/>
  <c r="K7731" i="1"/>
  <c r="K7732" i="1"/>
  <c r="K7733" i="1"/>
  <c r="K7734" i="1"/>
  <c r="K7735" i="1"/>
  <c r="K7736" i="1"/>
  <c r="K7737" i="1"/>
  <c r="K7738" i="1"/>
  <c r="K7739" i="1"/>
  <c r="K7740" i="1"/>
  <c r="K7741" i="1"/>
  <c r="K7742" i="1"/>
  <c r="K7743" i="1"/>
  <c r="K7744" i="1"/>
  <c r="K7745" i="1"/>
  <c r="K7746" i="1"/>
  <c r="K7747" i="1"/>
  <c r="K7748" i="1"/>
  <c r="K7749" i="1"/>
  <c r="K7750" i="1"/>
  <c r="K7751" i="1"/>
  <c r="K7752" i="1"/>
  <c r="K7753" i="1"/>
  <c r="K7754" i="1"/>
  <c r="K7755" i="1"/>
  <c r="K7756" i="1"/>
  <c r="K7757" i="1"/>
  <c r="K7758" i="1"/>
  <c r="K7759" i="1"/>
  <c r="K7760" i="1"/>
  <c r="K7761" i="1"/>
  <c r="K7762" i="1"/>
  <c r="K7763" i="1"/>
  <c r="K7764" i="1"/>
  <c r="K7765" i="1"/>
  <c r="K7766" i="1"/>
  <c r="K7767" i="1"/>
  <c r="K7768" i="1"/>
  <c r="K7769" i="1"/>
  <c r="K7770" i="1"/>
  <c r="K7771" i="1"/>
  <c r="K7772" i="1"/>
  <c r="K7773" i="1"/>
  <c r="K7774" i="1"/>
  <c r="K7775" i="1"/>
  <c r="K7776" i="1"/>
  <c r="K7777" i="1"/>
  <c r="K7778" i="1"/>
  <c r="K7779" i="1"/>
  <c r="K7780" i="1"/>
  <c r="K7781" i="1"/>
  <c r="K7782" i="1"/>
  <c r="K7783" i="1"/>
  <c r="K7784" i="1"/>
  <c r="K7785" i="1"/>
  <c r="K7786" i="1"/>
  <c r="K7787" i="1"/>
  <c r="K7788" i="1"/>
  <c r="K7789" i="1"/>
  <c r="K7790" i="1"/>
  <c r="K7791" i="1"/>
  <c r="K7792" i="1"/>
  <c r="K7793" i="1"/>
  <c r="K7794" i="1"/>
  <c r="K7795" i="1"/>
  <c r="K7796" i="1"/>
  <c r="K7797" i="1"/>
  <c r="K7798" i="1"/>
  <c r="K7799" i="1"/>
  <c r="K7800" i="1"/>
  <c r="K7801" i="1"/>
  <c r="K7802" i="1"/>
  <c r="K7803" i="1"/>
  <c r="K7804" i="1"/>
  <c r="K7805" i="1"/>
  <c r="K7806" i="1"/>
  <c r="K7807" i="1"/>
  <c r="K7808" i="1"/>
  <c r="K7809" i="1"/>
  <c r="K7810" i="1"/>
  <c r="K7811" i="1"/>
  <c r="K7812" i="1"/>
  <c r="K7813" i="1"/>
  <c r="K7814" i="1"/>
  <c r="K7815" i="1"/>
  <c r="K7816" i="1"/>
  <c r="K7817" i="1"/>
  <c r="K7818" i="1"/>
  <c r="K7819" i="1"/>
  <c r="K7820" i="1"/>
  <c r="K7821" i="1"/>
  <c r="K7822" i="1"/>
  <c r="K7823" i="1"/>
  <c r="K7824" i="1"/>
  <c r="K7825" i="1"/>
  <c r="K7826" i="1"/>
  <c r="K7827" i="1"/>
  <c r="K7828" i="1"/>
  <c r="K7829" i="1"/>
  <c r="K7830" i="1"/>
  <c r="K7831" i="1"/>
  <c r="K7832" i="1"/>
  <c r="K7833" i="1"/>
  <c r="K7834" i="1"/>
  <c r="K7835" i="1"/>
  <c r="K7836" i="1"/>
  <c r="K7837" i="1"/>
  <c r="K7838" i="1"/>
  <c r="K7839" i="1"/>
  <c r="K7840" i="1"/>
  <c r="K7841" i="1"/>
  <c r="K7842" i="1"/>
  <c r="K7843" i="1"/>
  <c r="K7844" i="1"/>
  <c r="K7845" i="1"/>
  <c r="K7846" i="1"/>
  <c r="K7847" i="1"/>
  <c r="K7848" i="1"/>
  <c r="K7849" i="1"/>
  <c r="K7850" i="1"/>
  <c r="K7851" i="1"/>
  <c r="K7852" i="1"/>
  <c r="K7853" i="1"/>
  <c r="K7854" i="1"/>
  <c r="K7855" i="1"/>
  <c r="K7856" i="1"/>
  <c r="K7857" i="1"/>
  <c r="K7858" i="1"/>
  <c r="K7859" i="1"/>
  <c r="K7860" i="1"/>
  <c r="K7861" i="1"/>
  <c r="K7862" i="1"/>
  <c r="K7863" i="1"/>
  <c r="K7864" i="1"/>
  <c r="K7865" i="1"/>
  <c r="K7866" i="1"/>
  <c r="K7867" i="1"/>
  <c r="K7868" i="1"/>
  <c r="K7869" i="1"/>
  <c r="K7870" i="1"/>
  <c r="K7871" i="1"/>
  <c r="K7872" i="1"/>
  <c r="K7873" i="1"/>
  <c r="K7874" i="1"/>
  <c r="K7875" i="1"/>
  <c r="K7876" i="1"/>
  <c r="K7877" i="1"/>
  <c r="K7878" i="1"/>
  <c r="K7879" i="1"/>
  <c r="K7880" i="1"/>
  <c r="K7881" i="1"/>
  <c r="K7882" i="1"/>
  <c r="K7883" i="1"/>
  <c r="K7884" i="1"/>
  <c r="K7885" i="1"/>
  <c r="K7886" i="1"/>
  <c r="K7887" i="1"/>
  <c r="K7888" i="1"/>
  <c r="K7889" i="1"/>
  <c r="K7890" i="1"/>
  <c r="K7891" i="1"/>
  <c r="K7892" i="1"/>
  <c r="K7893" i="1"/>
  <c r="K7894" i="1"/>
  <c r="K7895" i="1"/>
  <c r="K7896" i="1"/>
  <c r="K7897" i="1"/>
  <c r="K7898" i="1"/>
  <c r="K7899" i="1"/>
  <c r="K7900" i="1"/>
  <c r="K7901" i="1"/>
  <c r="K7902" i="1"/>
  <c r="K7903" i="1"/>
  <c r="K7904" i="1"/>
  <c r="K7905" i="1"/>
  <c r="K7906" i="1"/>
  <c r="K7907" i="1"/>
  <c r="K7908" i="1"/>
  <c r="K7909" i="1"/>
  <c r="K7910" i="1"/>
  <c r="K7911" i="1"/>
  <c r="K7912" i="1"/>
  <c r="K7913" i="1"/>
  <c r="K7914" i="1"/>
  <c r="K7915" i="1"/>
  <c r="K7916" i="1"/>
  <c r="K7917" i="1"/>
  <c r="K7918" i="1"/>
  <c r="K7919" i="1"/>
  <c r="K7920" i="1"/>
  <c r="K7921" i="1"/>
  <c r="K7922" i="1"/>
  <c r="K7923" i="1"/>
  <c r="K7924" i="1"/>
  <c r="K7925" i="1"/>
  <c r="K7926" i="1"/>
  <c r="K7927" i="1"/>
  <c r="K7928" i="1"/>
  <c r="K7929" i="1"/>
  <c r="K7930" i="1"/>
  <c r="K7931" i="1"/>
  <c r="K7932" i="1"/>
  <c r="K7933" i="1"/>
  <c r="K7934" i="1"/>
  <c r="K7935" i="1"/>
  <c r="K7936" i="1"/>
  <c r="K7937" i="1"/>
  <c r="K7938" i="1"/>
  <c r="K7939" i="1"/>
  <c r="K7940" i="1"/>
  <c r="K7941" i="1"/>
  <c r="K7942" i="1"/>
  <c r="K7943" i="1"/>
  <c r="K7944" i="1"/>
  <c r="K7945" i="1"/>
  <c r="K7946" i="1"/>
  <c r="K7947" i="1"/>
  <c r="K7948" i="1"/>
  <c r="K7949" i="1"/>
  <c r="K7950" i="1"/>
  <c r="K7951" i="1"/>
  <c r="K7952" i="1"/>
  <c r="K7953" i="1"/>
  <c r="K7954" i="1"/>
  <c r="K7955" i="1"/>
  <c r="K7956" i="1"/>
  <c r="K7957" i="1"/>
  <c r="K7958" i="1"/>
  <c r="K7959" i="1"/>
  <c r="K7960" i="1"/>
  <c r="K7961" i="1"/>
  <c r="K7962" i="1"/>
  <c r="K7963" i="1"/>
  <c r="K7964" i="1"/>
  <c r="K7965" i="1"/>
  <c r="K7966" i="1"/>
  <c r="K7967" i="1"/>
  <c r="K7968" i="1"/>
  <c r="K7969" i="1"/>
  <c r="K7970" i="1"/>
  <c r="K7971" i="1"/>
  <c r="K7972" i="1"/>
  <c r="K7973" i="1"/>
  <c r="K7974" i="1"/>
  <c r="K7975" i="1"/>
  <c r="K7976" i="1"/>
  <c r="K7977" i="1"/>
  <c r="K7978" i="1"/>
  <c r="K7979" i="1"/>
  <c r="K7980" i="1"/>
  <c r="K7981" i="1"/>
  <c r="K7982" i="1"/>
  <c r="K7983" i="1"/>
  <c r="K7984" i="1"/>
  <c r="K7985" i="1"/>
  <c r="K7986" i="1"/>
  <c r="K7987" i="1"/>
  <c r="K7988" i="1"/>
  <c r="K7989" i="1"/>
  <c r="K7990" i="1"/>
  <c r="K7991" i="1"/>
  <c r="K7992" i="1"/>
  <c r="K7993" i="1"/>
  <c r="K7994" i="1"/>
  <c r="K7995" i="1"/>
  <c r="K7996" i="1"/>
  <c r="K7997" i="1"/>
  <c r="K7998" i="1"/>
  <c r="K7999" i="1"/>
  <c r="K8000" i="1"/>
  <c r="K8001" i="1"/>
  <c r="K8002" i="1"/>
  <c r="K8003" i="1"/>
  <c r="K8004" i="1"/>
  <c r="K8005" i="1"/>
  <c r="K8006" i="1"/>
  <c r="K8007" i="1"/>
  <c r="K8008" i="1"/>
  <c r="K8009" i="1"/>
  <c r="K8010" i="1"/>
  <c r="K8011" i="1"/>
  <c r="K8012" i="1"/>
  <c r="K8013" i="1"/>
  <c r="K8014" i="1"/>
  <c r="K8015" i="1"/>
  <c r="K8016" i="1"/>
  <c r="K8017" i="1"/>
  <c r="K8018" i="1"/>
  <c r="K8019" i="1"/>
  <c r="K8020" i="1"/>
  <c r="K8021" i="1"/>
  <c r="K8022" i="1"/>
  <c r="K8023" i="1"/>
  <c r="K8024" i="1"/>
  <c r="K8025" i="1"/>
  <c r="K8026" i="1"/>
  <c r="K8027" i="1"/>
  <c r="K8028" i="1"/>
  <c r="K8029" i="1"/>
  <c r="K8030" i="1"/>
  <c r="K8031" i="1"/>
  <c r="K8032" i="1"/>
  <c r="K8033" i="1"/>
  <c r="K8034" i="1"/>
  <c r="K8035" i="1"/>
  <c r="K8036" i="1"/>
  <c r="K8037" i="1"/>
  <c r="K8038" i="1"/>
  <c r="K8039" i="1"/>
  <c r="K8040" i="1"/>
  <c r="K8041" i="1"/>
  <c r="K8042" i="1"/>
  <c r="K8043" i="1"/>
  <c r="K8044" i="1"/>
  <c r="K8045" i="1"/>
  <c r="K8046" i="1"/>
  <c r="K8047" i="1"/>
  <c r="K8048" i="1"/>
  <c r="K8049" i="1"/>
  <c r="K8050" i="1"/>
  <c r="K8051" i="1"/>
  <c r="K8052" i="1"/>
  <c r="K8053" i="1"/>
  <c r="K8054" i="1"/>
  <c r="K8055" i="1"/>
  <c r="K8056" i="1"/>
  <c r="K8057" i="1"/>
  <c r="K8058" i="1"/>
  <c r="K8059" i="1"/>
  <c r="K8060" i="1"/>
  <c r="K8061" i="1"/>
  <c r="K8062" i="1"/>
  <c r="K8063" i="1"/>
  <c r="K8064" i="1"/>
  <c r="K8065" i="1"/>
  <c r="K8066" i="1"/>
  <c r="K8067" i="1"/>
  <c r="K8068" i="1"/>
  <c r="K8069" i="1"/>
  <c r="K8070" i="1"/>
  <c r="K8071" i="1"/>
  <c r="K8072" i="1"/>
  <c r="K8073" i="1"/>
  <c r="K8074" i="1"/>
  <c r="K8075" i="1"/>
  <c r="K8076" i="1"/>
  <c r="K8077" i="1"/>
  <c r="K8078" i="1"/>
  <c r="K8079" i="1"/>
  <c r="K8080" i="1"/>
  <c r="K8081" i="1"/>
  <c r="K8082" i="1"/>
  <c r="K8083" i="1"/>
  <c r="K8084" i="1"/>
  <c r="K8085" i="1"/>
  <c r="K8086" i="1"/>
  <c r="K8087" i="1"/>
  <c r="K8088" i="1"/>
  <c r="K8089" i="1"/>
  <c r="K8090" i="1"/>
  <c r="K8091" i="1"/>
  <c r="K8092" i="1"/>
  <c r="K8093" i="1"/>
  <c r="K8094" i="1"/>
  <c r="K8095" i="1"/>
  <c r="K8096" i="1"/>
  <c r="K8097" i="1"/>
  <c r="K8098" i="1"/>
  <c r="K8099" i="1"/>
  <c r="K8100" i="1"/>
  <c r="K8101" i="1"/>
  <c r="K8102" i="1"/>
  <c r="K8103" i="1"/>
  <c r="K8104" i="1"/>
  <c r="K8105" i="1"/>
  <c r="K8106" i="1"/>
  <c r="K8107" i="1"/>
  <c r="K8108" i="1"/>
  <c r="K8109" i="1"/>
  <c r="K8110" i="1"/>
  <c r="K8111" i="1"/>
  <c r="K8112" i="1"/>
  <c r="K8113" i="1"/>
  <c r="K8114" i="1"/>
  <c r="K8115" i="1"/>
  <c r="K8116" i="1"/>
  <c r="K8117" i="1"/>
  <c r="K8118" i="1"/>
  <c r="K8119" i="1"/>
  <c r="K8120" i="1"/>
  <c r="K8121" i="1"/>
  <c r="K8122" i="1"/>
  <c r="K8123" i="1"/>
  <c r="K8124" i="1"/>
  <c r="K8125" i="1"/>
  <c r="K8126" i="1"/>
  <c r="K8127" i="1"/>
  <c r="K8128" i="1"/>
  <c r="K8129" i="1"/>
  <c r="K8130" i="1"/>
  <c r="K8131" i="1"/>
  <c r="K8132" i="1"/>
  <c r="K8133" i="1"/>
  <c r="K8134" i="1"/>
  <c r="K8135" i="1"/>
  <c r="K8136" i="1"/>
  <c r="K8137" i="1"/>
  <c r="K8138" i="1"/>
  <c r="K8139" i="1"/>
  <c r="K8140" i="1"/>
  <c r="K8141" i="1"/>
  <c r="K8142" i="1"/>
  <c r="K8143" i="1"/>
  <c r="K8144" i="1"/>
  <c r="K8145" i="1"/>
  <c r="K8146" i="1"/>
  <c r="K8147" i="1"/>
  <c r="K8148" i="1"/>
  <c r="K8149" i="1"/>
  <c r="K8150" i="1"/>
  <c r="K8151" i="1"/>
  <c r="K8152" i="1"/>
  <c r="K8153" i="1"/>
  <c r="K8154" i="1"/>
  <c r="K8155" i="1"/>
  <c r="K8156" i="1"/>
  <c r="K8157" i="1"/>
  <c r="K8158" i="1"/>
  <c r="K8159" i="1"/>
  <c r="K8160" i="1"/>
  <c r="K8161" i="1"/>
  <c r="K8162" i="1"/>
  <c r="K8163" i="1"/>
  <c r="K8164" i="1"/>
  <c r="K8165" i="1"/>
  <c r="K8166" i="1"/>
  <c r="K8167" i="1"/>
  <c r="K8168" i="1"/>
  <c r="K8169" i="1"/>
  <c r="K8170" i="1"/>
  <c r="K8171" i="1"/>
  <c r="K8172" i="1"/>
  <c r="K8173" i="1"/>
  <c r="K8174" i="1"/>
  <c r="K8175" i="1"/>
  <c r="K8176" i="1"/>
  <c r="K8177" i="1"/>
  <c r="K8178" i="1"/>
  <c r="K8179" i="1"/>
  <c r="K8180" i="1"/>
  <c r="K8181" i="1"/>
  <c r="K8182" i="1"/>
  <c r="K8183" i="1"/>
  <c r="K8184" i="1"/>
  <c r="K8185" i="1"/>
  <c r="K8186" i="1"/>
  <c r="K8187" i="1"/>
  <c r="K8188" i="1"/>
  <c r="K8189" i="1"/>
  <c r="K8190" i="1"/>
  <c r="K8191" i="1"/>
  <c r="K8192" i="1"/>
  <c r="K8193" i="1"/>
  <c r="K8194" i="1"/>
  <c r="K8195" i="1"/>
  <c r="K8196" i="1"/>
  <c r="K8197" i="1"/>
  <c r="K8198" i="1"/>
  <c r="K8199" i="1"/>
  <c r="K8200" i="1"/>
  <c r="K8201" i="1"/>
  <c r="K8202" i="1"/>
  <c r="K8203" i="1"/>
  <c r="K8204" i="1"/>
  <c r="K8205" i="1"/>
  <c r="K8206" i="1"/>
  <c r="K8207" i="1"/>
  <c r="K8208" i="1"/>
  <c r="K8209" i="1"/>
  <c r="K8210" i="1"/>
  <c r="K8211" i="1"/>
  <c r="K8212" i="1"/>
  <c r="K8213" i="1"/>
  <c r="K8214" i="1"/>
  <c r="K8215" i="1"/>
  <c r="K8216" i="1"/>
  <c r="K8217" i="1"/>
  <c r="K8218" i="1"/>
  <c r="K8219" i="1"/>
  <c r="K8220" i="1"/>
  <c r="K8221" i="1"/>
  <c r="K8222" i="1"/>
  <c r="K8223" i="1"/>
  <c r="K8224" i="1"/>
  <c r="K8225" i="1"/>
  <c r="K8226" i="1"/>
  <c r="K8227" i="1"/>
  <c r="K8228" i="1"/>
  <c r="K8229" i="1"/>
  <c r="K8230" i="1"/>
  <c r="K8231" i="1"/>
  <c r="K8232" i="1"/>
  <c r="K8233" i="1"/>
  <c r="K8234" i="1"/>
  <c r="K8235" i="1"/>
  <c r="K8236" i="1"/>
  <c r="K8237" i="1"/>
  <c r="K8238" i="1"/>
  <c r="K8239" i="1"/>
  <c r="K8240" i="1"/>
  <c r="K8241" i="1"/>
  <c r="K8242" i="1"/>
  <c r="K8243" i="1"/>
  <c r="K8244" i="1"/>
  <c r="K8245" i="1"/>
  <c r="K8246" i="1"/>
  <c r="K8247" i="1"/>
  <c r="K8248" i="1"/>
  <c r="K8249" i="1"/>
  <c r="K8250" i="1"/>
  <c r="K8251" i="1"/>
  <c r="K8252" i="1"/>
  <c r="K8253" i="1"/>
  <c r="K8254" i="1"/>
  <c r="K8255" i="1"/>
  <c r="K8256" i="1"/>
  <c r="K8257" i="1"/>
  <c r="K8258" i="1"/>
  <c r="K8259" i="1"/>
  <c r="K8260" i="1"/>
  <c r="K8261" i="1"/>
  <c r="K8262" i="1"/>
  <c r="K8263" i="1"/>
  <c r="K8264" i="1"/>
  <c r="K8265" i="1"/>
  <c r="K8266" i="1"/>
  <c r="K8267" i="1"/>
  <c r="K8268" i="1"/>
  <c r="K8269" i="1"/>
  <c r="K8270" i="1"/>
  <c r="K8271" i="1"/>
  <c r="K8272" i="1"/>
  <c r="K8273" i="1"/>
  <c r="K8274" i="1"/>
  <c r="K8275" i="1"/>
  <c r="K8276" i="1"/>
  <c r="K8277" i="1"/>
  <c r="K8278" i="1"/>
  <c r="K8279" i="1"/>
  <c r="K8280" i="1"/>
  <c r="K8281" i="1"/>
  <c r="K8282" i="1"/>
  <c r="K8283" i="1"/>
  <c r="K8284" i="1"/>
  <c r="K8285" i="1"/>
  <c r="K8286" i="1"/>
  <c r="K8287" i="1"/>
  <c r="K8288" i="1"/>
  <c r="K8289" i="1"/>
  <c r="K8290" i="1"/>
  <c r="K8291" i="1"/>
  <c r="K8292" i="1"/>
  <c r="K8293" i="1"/>
  <c r="K8294" i="1"/>
  <c r="K8295" i="1"/>
  <c r="K8296" i="1"/>
  <c r="K8297" i="1"/>
  <c r="K8298" i="1"/>
  <c r="K8299" i="1"/>
  <c r="K8300" i="1"/>
  <c r="K8301" i="1"/>
  <c r="K8302" i="1"/>
  <c r="K8303" i="1"/>
  <c r="K8304" i="1"/>
  <c r="K8305" i="1"/>
  <c r="K8306" i="1"/>
  <c r="K8307" i="1"/>
  <c r="K8308" i="1"/>
  <c r="K8309" i="1"/>
  <c r="K8310" i="1"/>
  <c r="K8311" i="1"/>
  <c r="K8312" i="1"/>
  <c r="K8313" i="1"/>
  <c r="K8314" i="1"/>
  <c r="K8315" i="1"/>
  <c r="K8316" i="1"/>
  <c r="K8317" i="1"/>
  <c r="K8318" i="1"/>
  <c r="K8319" i="1"/>
  <c r="K8320" i="1"/>
  <c r="K8321" i="1"/>
  <c r="K8322" i="1"/>
  <c r="K8323" i="1"/>
  <c r="K8324" i="1"/>
  <c r="K8325" i="1"/>
  <c r="K8326" i="1"/>
  <c r="K8327" i="1"/>
  <c r="K8328" i="1"/>
  <c r="K8329" i="1"/>
  <c r="K8330" i="1"/>
  <c r="K8331" i="1"/>
  <c r="K8332" i="1"/>
  <c r="K8333" i="1"/>
  <c r="K8334" i="1"/>
  <c r="K8335" i="1"/>
  <c r="K8336" i="1"/>
  <c r="K8337" i="1"/>
  <c r="K8338" i="1"/>
  <c r="K8339" i="1"/>
  <c r="K8340" i="1"/>
  <c r="K8341" i="1"/>
  <c r="K8342" i="1"/>
  <c r="K8343" i="1"/>
  <c r="K8344" i="1"/>
  <c r="K8345" i="1"/>
  <c r="K8346" i="1"/>
  <c r="K8347" i="1"/>
  <c r="K8348" i="1"/>
  <c r="K8349" i="1"/>
  <c r="K8350" i="1"/>
  <c r="K8351" i="1"/>
  <c r="K8352" i="1"/>
  <c r="K8353" i="1"/>
  <c r="K8354" i="1"/>
  <c r="K8355" i="1"/>
  <c r="K8356" i="1"/>
  <c r="K8357" i="1"/>
  <c r="K8358" i="1"/>
  <c r="K8359" i="1"/>
  <c r="K8360" i="1"/>
  <c r="K8361" i="1"/>
  <c r="K8362" i="1"/>
  <c r="K8363" i="1"/>
  <c r="K8364" i="1"/>
  <c r="K8365" i="1"/>
  <c r="K8366" i="1"/>
  <c r="K8367" i="1"/>
  <c r="K8368" i="1"/>
  <c r="K8369" i="1"/>
  <c r="K8370" i="1"/>
  <c r="K8371" i="1"/>
  <c r="K8372" i="1"/>
  <c r="K8373" i="1"/>
  <c r="K8374" i="1"/>
  <c r="K8375" i="1"/>
  <c r="K8376" i="1"/>
  <c r="K8377" i="1"/>
  <c r="K8378" i="1"/>
  <c r="K8379" i="1"/>
  <c r="K8380" i="1"/>
  <c r="K8381" i="1"/>
  <c r="K8382" i="1"/>
  <c r="K8383" i="1"/>
  <c r="K8384" i="1"/>
  <c r="K8385" i="1"/>
  <c r="K8386" i="1"/>
  <c r="K8387" i="1"/>
  <c r="K8388" i="1"/>
  <c r="K8389" i="1"/>
  <c r="K8390" i="1"/>
  <c r="K8391" i="1"/>
  <c r="K8392" i="1"/>
  <c r="K8393" i="1"/>
  <c r="K8394" i="1"/>
  <c r="K8395" i="1"/>
  <c r="K8396" i="1"/>
  <c r="K8397" i="1"/>
  <c r="K8398" i="1"/>
  <c r="K8399" i="1"/>
  <c r="K8400" i="1"/>
  <c r="K8401" i="1"/>
  <c r="K8402" i="1"/>
  <c r="K8403" i="1"/>
  <c r="K8404" i="1"/>
  <c r="K8405" i="1"/>
  <c r="K8406" i="1"/>
  <c r="K8407" i="1"/>
  <c r="K8408" i="1"/>
  <c r="K8409" i="1"/>
  <c r="K8410" i="1"/>
  <c r="K8411" i="1"/>
  <c r="K8412" i="1"/>
  <c r="K8413" i="1"/>
  <c r="K8414" i="1"/>
  <c r="K8415" i="1"/>
  <c r="K8416" i="1"/>
  <c r="K8417" i="1"/>
  <c r="K8418" i="1"/>
  <c r="K8419" i="1"/>
  <c r="K8420" i="1"/>
  <c r="K8421" i="1"/>
  <c r="K8422" i="1"/>
  <c r="K8423" i="1"/>
  <c r="K8424" i="1"/>
  <c r="K8425" i="1"/>
  <c r="K8426" i="1"/>
  <c r="K8427" i="1"/>
  <c r="K8428" i="1"/>
  <c r="K8429" i="1"/>
  <c r="K8430" i="1"/>
  <c r="K8431" i="1"/>
  <c r="K8432" i="1"/>
  <c r="K8433" i="1"/>
  <c r="K8434" i="1"/>
  <c r="K8435" i="1"/>
  <c r="K8436" i="1"/>
  <c r="K8437" i="1"/>
  <c r="K8438" i="1"/>
  <c r="K8439" i="1"/>
  <c r="K8440" i="1"/>
  <c r="K8441" i="1"/>
  <c r="K8442" i="1"/>
  <c r="K8443" i="1"/>
  <c r="K8444" i="1"/>
  <c r="K8445" i="1"/>
  <c r="K8446" i="1"/>
  <c r="K8447" i="1"/>
  <c r="K8448" i="1"/>
  <c r="K8449" i="1"/>
  <c r="K8450" i="1"/>
  <c r="K8451" i="1"/>
  <c r="K8452" i="1"/>
  <c r="K8453" i="1"/>
  <c r="K8454" i="1"/>
  <c r="K8455" i="1"/>
  <c r="K8456" i="1"/>
  <c r="K8457" i="1"/>
  <c r="K8458" i="1"/>
  <c r="K8459" i="1"/>
  <c r="K8460" i="1"/>
  <c r="K8461" i="1"/>
  <c r="K8462" i="1"/>
  <c r="K8463" i="1"/>
  <c r="K8464" i="1"/>
  <c r="K8465" i="1"/>
  <c r="K8466" i="1"/>
  <c r="K8467" i="1"/>
  <c r="K8468" i="1"/>
  <c r="K8469" i="1"/>
  <c r="K8470" i="1"/>
  <c r="K8471" i="1"/>
  <c r="K8472" i="1"/>
  <c r="K8473" i="1"/>
  <c r="K8474" i="1"/>
  <c r="K8475" i="1"/>
  <c r="K8476" i="1"/>
  <c r="K8477" i="1"/>
  <c r="K8478" i="1"/>
  <c r="K8479" i="1"/>
  <c r="K8480" i="1"/>
  <c r="K8481" i="1"/>
  <c r="K8482" i="1"/>
  <c r="K8483" i="1"/>
  <c r="K8484" i="1"/>
  <c r="K8485" i="1"/>
  <c r="K8486" i="1"/>
  <c r="K8487" i="1"/>
  <c r="K8488" i="1"/>
  <c r="K8489" i="1"/>
  <c r="K8490" i="1"/>
  <c r="K8491" i="1"/>
  <c r="K8492" i="1"/>
  <c r="K8493" i="1"/>
  <c r="K8494" i="1"/>
  <c r="K8495" i="1"/>
  <c r="K8496" i="1"/>
  <c r="K8497" i="1"/>
  <c r="K8498" i="1"/>
  <c r="K8499" i="1"/>
  <c r="K8500" i="1"/>
  <c r="K8501" i="1"/>
  <c r="K8502" i="1"/>
  <c r="K8503" i="1"/>
  <c r="K8504" i="1"/>
  <c r="K8505" i="1"/>
  <c r="K8506" i="1"/>
  <c r="K8507" i="1"/>
  <c r="K8508" i="1"/>
  <c r="K8509" i="1"/>
  <c r="K8510" i="1"/>
  <c r="K8511" i="1"/>
  <c r="K8512" i="1"/>
  <c r="K8513" i="1"/>
  <c r="K8514" i="1"/>
  <c r="K8515" i="1"/>
  <c r="K8516" i="1"/>
  <c r="K8517" i="1"/>
  <c r="K8518" i="1"/>
  <c r="K8519" i="1"/>
  <c r="K8520" i="1"/>
  <c r="K8521" i="1"/>
  <c r="K8522" i="1"/>
  <c r="K8523" i="1"/>
  <c r="K8524" i="1"/>
  <c r="K8525" i="1"/>
  <c r="K8526" i="1"/>
  <c r="K8527" i="1"/>
  <c r="K8528" i="1"/>
  <c r="K8529" i="1"/>
  <c r="K8530" i="1"/>
  <c r="K8531" i="1"/>
  <c r="K8532" i="1"/>
  <c r="K8533" i="1"/>
  <c r="K8534" i="1"/>
  <c r="K8535" i="1"/>
  <c r="K8536" i="1"/>
  <c r="K8537" i="1"/>
  <c r="K8538" i="1"/>
  <c r="K8539" i="1"/>
  <c r="K8540" i="1"/>
  <c r="K8541" i="1"/>
  <c r="K8542" i="1"/>
  <c r="K8543" i="1"/>
  <c r="K8544" i="1"/>
  <c r="K8545" i="1"/>
  <c r="K8546" i="1"/>
  <c r="K8547" i="1"/>
  <c r="K8548" i="1"/>
  <c r="K8549" i="1"/>
  <c r="K8550" i="1"/>
  <c r="K8551" i="1"/>
  <c r="K8552" i="1"/>
  <c r="K8553" i="1"/>
  <c r="K8554" i="1"/>
  <c r="K8555" i="1"/>
  <c r="K8556" i="1"/>
  <c r="K8557" i="1"/>
  <c r="K8558" i="1"/>
  <c r="K8559" i="1"/>
  <c r="K8560" i="1"/>
  <c r="K8561" i="1"/>
  <c r="K8562" i="1"/>
  <c r="K8563" i="1"/>
  <c r="K8564" i="1"/>
  <c r="K8565" i="1"/>
  <c r="K8566" i="1"/>
  <c r="K8567" i="1"/>
  <c r="K8568" i="1"/>
  <c r="K8569" i="1"/>
  <c r="K8570" i="1"/>
  <c r="K8571" i="1"/>
  <c r="K8572" i="1"/>
  <c r="K8573" i="1"/>
  <c r="K8574" i="1"/>
  <c r="K8575" i="1"/>
  <c r="K8576" i="1"/>
  <c r="K8577" i="1"/>
  <c r="K8578" i="1"/>
  <c r="K8579" i="1"/>
  <c r="K8580" i="1"/>
  <c r="K8581" i="1"/>
  <c r="K8582" i="1"/>
  <c r="K8583" i="1"/>
  <c r="K8584" i="1"/>
  <c r="K8585" i="1"/>
  <c r="K8586" i="1"/>
  <c r="K8587" i="1"/>
  <c r="K8588" i="1"/>
  <c r="K8589" i="1"/>
  <c r="K8590" i="1"/>
  <c r="K8591" i="1"/>
  <c r="K8592" i="1"/>
  <c r="K8593" i="1"/>
  <c r="K8594" i="1"/>
  <c r="K8595" i="1"/>
  <c r="K8596" i="1"/>
  <c r="K8597" i="1"/>
  <c r="K8598" i="1"/>
  <c r="K8599" i="1"/>
  <c r="K8600" i="1"/>
  <c r="K8601" i="1"/>
  <c r="K8602" i="1"/>
  <c r="K8603" i="1"/>
  <c r="K8604" i="1"/>
  <c r="K8605" i="1"/>
  <c r="K8606" i="1"/>
  <c r="K8607" i="1"/>
  <c r="K8608" i="1"/>
  <c r="K8609" i="1"/>
  <c r="K8610" i="1"/>
  <c r="K8611" i="1"/>
  <c r="K8612" i="1"/>
  <c r="K8613" i="1"/>
  <c r="K8614" i="1"/>
  <c r="K8615" i="1"/>
  <c r="K8616" i="1"/>
  <c r="K8617" i="1"/>
  <c r="K8618" i="1"/>
  <c r="K8619" i="1"/>
  <c r="K8620" i="1"/>
  <c r="K8621" i="1"/>
  <c r="K8622" i="1"/>
  <c r="K8623" i="1"/>
  <c r="K8624" i="1"/>
  <c r="K8625" i="1"/>
  <c r="K8626" i="1"/>
  <c r="K8627" i="1"/>
  <c r="K8628" i="1"/>
  <c r="K8629" i="1"/>
  <c r="K8630" i="1"/>
  <c r="K8631" i="1"/>
  <c r="K8632" i="1"/>
  <c r="K8633" i="1"/>
  <c r="K8634" i="1"/>
  <c r="K8635" i="1"/>
  <c r="K8636" i="1"/>
  <c r="K8637" i="1"/>
  <c r="K8638" i="1"/>
  <c r="K8639" i="1"/>
  <c r="K8640" i="1"/>
  <c r="K8641" i="1"/>
  <c r="K8642" i="1"/>
  <c r="K8643" i="1"/>
  <c r="K8644" i="1"/>
  <c r="K8645" i="1"/>
  <c r="K8646" i="1"/>
  <c r="K8647" i="1"/>
  <c r="K8648" i="1"/>
  <c r="K8649" i="1"/>
  <c r="K8650" i="1"/>
  <c r="K8651" i="1"/>
  <c r="K8652" i="1"/>
  <c r="K8653" i="1"/>
  <c r="K8654" i="1"/>
  <c r="K8655" i="1"/>
  <c r="K8656" i="1"/>
  <c r="K8657" i="1"/>
  <c r="K8658" i="1"/>
  <c r="K8659" i="1"/>
  <c r="K8660" i="1"/>
  <c r="K8661" i="1"/>
  <c r="K8662" i="1"/>
  <c r="K8663" i="1"/>
  <c r="K8664" i="1"/>
  <c r="K8665" i="1"/>
  <c r="K8666" i="1"/>
  <c r="K8667" i="1"/>
  <c r="K8668" i="1"/>
  <c r="K8669" i="1"/>
  <c r="K8670" i="1"/>
  <c r="K8671" i="1"/>
  <c r="K8672" i="1"/>
  <c r="K8673" i="1"/>
  <c r="K8674" i="1"/>
  <c r="K8675" i="1"/>
  <c r="K8676" i="1"/>
  <c r="K8677" i="1"/>
  <c r="K8678" i="1"/>
  <c r="K8679" i="1"/>
  <c r="K8680" i="1"/>
  <c r="K8681" i="1"/>
  <c r="K8682" i="1"/>
  <c r="K8683" i="1"/>
  <c r="K8684" i="1"/>
  <c r="K8685" i="1"/>
  <c r="K8686" i="1"/>
  <c r="K8687" i="1"/>
  <c r="K8688" i="1"/>
  <c r="K8689" i="1"/>
  <c r="K8690" i="1"/>
  <c r="K8691" i="1"/>
  <c r="K8692" i="1"/>
  <c r="K8693" i="1"/>
  <c r="K8694" i="1"/>
  <c r="K8695" i="1"/>
  <c r="K8696" i="1"/>
  <c r="K8697" i="1"/>
  <c r="K8698" i="1"/>
  <c r="K8699" i="1"/>
  <c r="K8700" i="1"/>
  <c r="K8701" i="1"/>
  <c r="K8702" i="1"/>
  <c r="K8703" i="1"/>
  <c r="K8704" i="1"/>
  <c r="K8705" i="1"/>
  <c r="K8706" i="1"/>
  <c r="K8707" i="1"/>
  <c r="K8708" i="1"/>
  <c r="K8709" i="1"/>
  <c r="K8710" i="1"/>
  <c r="K8711" i="1"/>
  <c r="K8712" i="1"/>
  <c r="K8713" i="1"/>
  <c r="K8714" i="1"/>
  <c r="K8715" i="1"/>
  <c r="K8716" i="1"/>
  <c r="K8717" i="1"/>
  <c r="K8718" i="1"/>
  <c r="K8719" i="1"/>
  <c r="K8720" i="1"/>
  <c r="K8721" i="1"/>
  <c r="K8722" i="1"/>
  <c r="K8723" i="1"/>
  <c r="K8724" i="1"/>
  <c r="K8725" i="1"/>
  <c r="K8726" i="1"/>
  <c r="K8727" i="1"/>
  <c r="K8728" i="1"/>
  <c r="K8729" i="1"/>
  <c r="K8730" i="1"/>
  <c r="K8731" i="1"/>
  <c r="K8732" i="1"/>
  <c r="K8733" i="1"/>
  <c r="K8734" i="1"/>
  <c r="K8735" i="1"/>
  <c r="K8736" i="1"/>
  <c r="K8737" i="1"/>
  <c r="K8738" i="1"/>
  <c r="K8739" i="1"/>
  <c r="K8740" i="1"/>
  <c r="K8741" i="1"/>
  <c r="K8742" i="1"/>
  <c r="K8743" i="1"/>
  <c r="K8744" i="1"/>
  <c r="K8745" i="1"/>
  <c r="K8746" i="1"/>
  <c r="K8747" i="1"/>
  <c r="K8748" i="1"/>
  <c r="K8749" i="1"/>
  <c r="K8750" i="1"/>
  <c r="K8751" i="1"/>
  <c r="K8752" i="1"/>
  <c r="K8753" i="1"/>
  <c r="K8754" i="1"/>
  <c r="K8755" i="1"/>
  <c r="K8757" i="1"/>
  <c r="K8758" i="1"/>
  <c r="K8759" i="1"/>
  <c r="K8760" i="1"/>
  <c r="K8761" i="1"/>
  <c r="K8762" i="1"/>
  <c r="K8763" i="1"/>
  <c r="K8764" i="1"/>
  <c r="K8765" i="1"/>
  <c r="K8766" i="1"/>
  <c r="K8767" i="1"/>
  <c r="K8768" i="1"/>
  <c r="K8769" i="1"/>
  <c r="K8770" i="1"/>
  <c r="K8771" i="1"/>
  <c r="K8772" i="1"/>
  <c r="K8773" i="1"/>
  <c r="K8774" i="1"/>
  <c r="K8775" i="1"/>
  <c r="K8776" i="1"/>
  <c r="K8777" i="1"/>
  <c r="K8778" i="1"/>
  <c r="K8779" i="1"/>
  <c r="K8780" i="1"/>
  <c r="K8781" i="1"/>
  <c r="K8756" i="1"/>
  <c r="B10" i="20" l="1" a="1"/>
  <c r="B10" i="20" s="1"/>
  <c r="B11" i="20" s="1"/>
  <c r="B7" i="20" a="1"/>
  <c r="B7" i="20" s="1"/>
  <c r="B6" i="20"/>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B8" i="20" l="1"/>
  <c r="M23" i="1"/>
  <c r="N23" i="1"/>
  <c r="O23" i="1"/>
  <c r="P23" i="1"/>
  <c r="Q23" i="1"/>
  <c r="M24" i="1"/>
  <c r="N24" i="1"/>
  <c r="O24" i="1"/>
  <c r="P24" i="1"/>
  <c r="Q24" i="1"/>
  <c r="M25" i="1"/>
  <c r="N25" i="1"/>
  <c r="O25" i="1"/>
  <c r="P25" i="1"/>
  <c r="Q25" i="1"/>
  <c r="M26" i="1"/>
  <c r="N26" i="1"/>
  <c r="O26" i="1"/>
  <c r="P26" i="1"/>
  <c r="Q26" i="1"/>
  <c r="M27" i="1"/>
  <c r="N27" i="1"/>
  <c r="O27" i="1"/>
  <c r="P27" i="1"/>
  <c r="Q27" i="1"/>
  <c r="M28" i="1"/>
  <c r="N28" i="1"/>
  <c r="O28" i="1"/>
  <c r="P28" i="1"/>
  <c r="Q28" i="1"/>
  <c r="M29" i="1"/>
  <c r="N29" i="1"/>
  <c r="O29" i="1"/>
  <c r="P29" i="1"/>
  <c r="Q29" i="1"/>
  <c r="M30" i="1"/>
  <c r="N30" i="1"/>
  <c r="O30" i="1"/>
  <c r="P30" i="1"/>
  <c r="Q30" i="1"/>
  <c r="M31" i="1"/>
  <c r="N31" i="1"/>
  <c r="O31" i="1"/>
  <c r="P31" i="1"/>
  <c r="Q31" i="1"/>
  <c r="M32" i="1"/>
  <c r="N32" i="1"/>
  <c r="O32" i="1"/>
  <c r="P32" i="1"/>
  <c r="Q32" i="1"/>
  <c r="M33" i="1"/>
  <c r="N33" i="1"/>
  <c r="O33" i="1"/>
  <c r="P33" i="1"/>
  <c r="Q33" i="1"/>
  <c r="M34" i="1"/>
  <c r="N34" i="1"/>
  <c r="O34" i="1"/>
  <c r="P34" i="1"/>
  <c r="Q34" i="1"/>
  <c r="M35" i="1"/>
  <c r="N35" i="1"/>
  <c r="O35" i="1"/>
  <c r="P35" i="1"/>
  <c r="Q35" i="1"/>
  <c r="M36" i="1"/>
  <c r="N36" i="1"/>
  <c r="O36" i="1"/>
  <c r="P36" i="1"/>
  <c r="Q36" i="1"/>
  <c r="M37" i="1"/>
  <c r="N37" i="1"/>
  <c r="O37" i="1"/>
  <c r="P37" i="1"/>
  <c r="Q37" i="1"/>
  <c r="M38" i="1"/>
  <c r="N38" i="1"/>
  <c r="O38" i="1"/>
  <c r="P38" i="1"/>
  <c r="Q38" i="1"/>
  <c r="M39" i="1"/>
  <c r="N39" i="1"/>
  <c r="O39" i="1"/>
  <c r="P39" i="1"/>
  <c r="Q39" i="1"/>
  <c r="M40" i="1"/>
  <c r="N40" i="1"/>
  <c r="O40" i="1"/>
  <c r="P40" i="1"/>
  <c r="Q40" i="1"/>
  <c r="M41" i="1"/>
  <c r="N41" i="1"/>
  <c r="O41" i="1"/>
  <c r="P41" i="1"/>
  <c r="Q41" i="1"/>
  <c r="M42" i="1"/>
  <c r="N42" i="1"/>
  <c r="O42" i="1"/>
  <c r="P42" i="1"/>
  <c r="Q42" i="1"/>
  <c r="M43" i="1"/>
  <c r="N43" i="1"/>
  <c r="O43" i="1"/>
  <c r="P43" i="1"/>
  <c r="Q43" i="1"/>
  <c r="M44" i="1"/>
  <c r="N44" i="1"/>
  <c r="O44" i="1"/>
  <c r="P44" i="1"/>
  <c r="Q44" i="1"/>
  <c r="M45" i="1"/>
  <c r="N45" i="1"/>
  <c r="O45" i="1"/>
  <c r="P45" i="1"/>
  <c r="Q45" i="1"/>
  <c r="M46" i="1"/>
  <c r="N46" i="1"/>
  <c r="O46" i="1"/>
  <c r="P46" i="1"/>
  <c r="Q46" i="1"/>
  <c r="M47" i="1"/>
  <c r="N47" i="1"/>
  <c r="O47" i="1"/>
  <c r="P47" i="1"/>
  <c r="Q47" i="1"/>
  <c r="M48" i="1"/>
  <c r="N48" i="1"/>
  <c r="O48" i="1"/>
  <c r="P48" i="1"/>
  <c r="Q48" i="1"/>
  <c r="M49" i="1"/>
  <c r="N49" i="1"/>
  <c r="O49" i="1"/>
  <c r="P49" i="1"/>
  <c r="Q49" i="1"/>
  <c r="M50" i="1"/>
  <c r="N50" i="1"/>
  <c r="O50" i="1"/>
  <c r="P50" i="1"/>
  <c r="Q50" i="1"/>
  <c r="M51" i="1"/>
  <c r="N51" i="1"/>
  <c r="O51" i="1"/>
  <c r="P51" i="1"/>
  <c r="Q51" i="1"/>
  <c r="M52" i="1"/>
  <c r="N52" i="1"/>
  <c r="O52" i="1"/>
  <c r="P52" i="1"/>
  <c r="Q52" i="1"/>
  <c r="M53" i="1"/>
  <c r="N53" i="1"/>
  <c r="O53" i="1"/>
  <c r="P53" i="1"/>
  <c r="Q53" i="1"/>
  <c r="M54" i="1"/>
  <c r="N54" i="1"/>
  <c r="O54" i="1"/>
  <c r="P54" i="1"/>
  <c r="Q54" i="1"/>
  <c r="M55" i="1"/>
  <c r="N55" i="1"/>
  <c r="O55" i="1"/>
  <c r="P55" i="1"/>
  <c r="Q55" i="1"/>
  <c r="M56" i="1"/>
  <c r="N56" i="1"/>
  <c r="O56" i="1"/>
  <c r="P56" i="1"/>
  <c r="Q56" i="1"/>
  <c r="M57" i="1"/>
  <c r="N57" i="1"/>
  <c r="O57" i="1"/>
  <c r="P57" i="1"/>
  <c r="Q57" i="1"/>
  <c r="M58" i="1"/>
  <c r="N58" i="1"/>
  <c r="O58" i="1"/>
  <c r="P58" i="1"/>
  <c r="Q58" i="1"/>
  <c r="M59" i="1"/>
  <c r="N59" i="1"/>
  <c r="O59" i="1"/>
  <c r="P59" i="1"/>
  <c r="Q59" i="1"/>
  <c r="M60" i="1"/>
  <c r="N60" i="1"/>
  <c r="O60" i="1"/>
  <c r="P60" i="1"/>
  <c r="Q60" i="1"/>
  <c r="M61" i="1"/>
  <c r="N61" i="1"/>
  <c r="O61" i="1"/>
  <c r="P61" i="1"/>
  <c r="Q61" i="1"/>
  <c r="M62" i="1"/>
  <c r="N62" i="1"/>
  <c r="O62" i="1"/>
  <c r="P62" i="1"/>
  <c r="Q62" i="1"/>
  <c r="M63" i="1"/>
  <c r="N63" i="1"/>
  <c r="O63" i="1"/>
  <c r="P63" i="1"/>
  <c r="Q63" i="1"/>
  <c r="M64" i="1"/>
  <c r="N64" i="1"/>
  <c r="O64" i="1"/>
  <c r="P64" i="1"/>
  <c r="Q64" i="1"/>
  <c r="M65" i="1"/>
  <c r="N65" i="1"/>
  <c r="O65" i="1"/>
  <c r="P65" i="1"/>
  <c r="Q65" i="1"/>
  <c r="M66" i="1"/>
  <c r="N66" i="1"/>
  <c r="O66" i="1"/>
  <c r="P66" i="1"/>
  <c r="Q66" i="1"/>
  <c r="M67" i="1"/>
  <c r="N67" i="1"/>
  <c r="O67" i="1"/>
  <c r="P67" i="1"/>
  <c r="Q67" i="1"/>
  <c r="M68" i="1"/>
  <c r="N68" i="1"/>
  <c r="O68" i="1"/>
  <c r="P68" i="1"/>
  <c r="Q68" i="1"/>
  <c r="M69" i="1"/>
  <c r="N69" i="1"/>
  <c r="O69" i="1"/>
  <c r="P69" i="1"/>
  <c r="Q69" i="1"/>
  <c r="M70" i="1"/>
  <c r="N70" i="1"/>
  <c r="O70" i="1"/>
  <c r="P70" i="1"/>
  <c r="Q70" i="1"/>
  <c r="M71" i="1"/>
  <c r="N71" i="1"/>
  <c r="O71" i="1"/>
  <c r="P71" i="1"/>
  <c r="Q71" i="1"/>
  <c r="M72" i="1"/>
  <c r="N72" i="1"/>
  <c r="O72" i="1"/>
  <c r="P72" i="1"/>
  <c r="Q72" i="1"/>
  <c r="M73" i="1"/>
  <c r="N73" i="1"/>
  <c r="O73" i="1"/>
  <c r="P73" i="1"/>
  <c r="Q73" i="1"/>
  <c r="M74" i="1"/>
  <c r="N74" i="1"/>
  <c r="O74" i="1"/>
  <c r="P74" i="1"/>
  <c r="Q74" i="1"/>
  <c r="M75" i="1"/>
  <c r="N75" i="1"/>
  <c r="O75" i="1"/>
  <c r="P75" i="1"/>
  <c r="Q75" i="1"/>
  <c r="M76" i="1"/>
  <c r="N76" i="1"/>
  <c r="O76" i="1"/>
  <c r="P76" i="1"/>
  <c r="Q76" i="1"/>
  <c r="M77" i="1"/>
  <c r="N77" i="1"/>
  <c r="O77" i="1"/>
  <c r="P77" i="1"/>
  <c r="Q77" i="1"/>
  <c r="M78" i="1"/>
  <c r="N78" i="1"/>
  <c r="O78" i="1"/>
  <c r="P78" i="1"/>
  <c r="Q78" i="1"/>
  <c r="M79" i="1"/>
  <c r="N79" i="1"/>
  <c r="O79" i="1"/>
  <c r="P79" i="1"/>
  <c r="Q79" i="1"/>
  <c r="M80" i="1"/>
  <c r="N80" i="1"/>
  <c r="O80" i="1"/>
  <c r="P80" i="1"/>
  <c r="Q80" i="1"/>
  <c r="M81" i="1"/>
  <c r="N81" i="1"/>
  <c r="O81" i="1"/>
  <c r="P81" i="1"/>
  <c r="Q81" i="1"/>
  <c r="M82" i="1"/>
  <c r="N82" i="1"/>
  <c r="O82" i="1"/>
  <c r="P82" i="1"/>
  <c r="Q82" i="1"/>
  <c r="M83" i="1"/>
  <c r="N83" i="1"/>
  <c r="O83" i="1"/>
  <c r="P83" i="1"/>
  <c r="Q83" i="1"/>
  <c r="M84" i="1"/>
  <c r="N84" i="1"/>
  <c r="O84" i="1"/>
  <c r="P84" i="1"/>
  <c r="Q84" i="1"/>
  <c r="M85" i="1"/>
  <c r="N85" i="1"/>
  <c r="O85" i="1"/>
  <c r="P85" i="1"/>
  <c r="Q85" i="1"/>
  <c r="M86" i="1"/>
  <c r="N86" i="1"/>
  <c r="O86" i="1"/>
  <c r="P86" i="1"/>
  <c r="Q86" i="1"/>
  <c r="M87" i="1"/>
  <c r="N87" i="1"/>
  <c r="O87" i="1"/>
  <c r="P87" i="1"/>
  <c r="Q87" i="1"/>
  <c r="M88" i="1"/>
  <c r="N88" i="1"/>
  <c r="O88" i="1"/>
  <c r="P88" i="1"/>
  <c r="Q88" i="1"/>
  <c r="M89" i="1"/>
  <c r="N89" i="1"/>
  <c r="O89" i="1"/>
  <c r="P89" i="1"/>
  <c r="Q89" i="1"/>
  <c r="M90" i="1"/>
  <c r="N90" i="1"/>
  <c r="O90" i="1"/>
  <c r="P90" i="1"/>
  <c r="Q90" i="1"/>
  <c r="M91" i="1"/>
  <c r="N91" i="1"/>
  <c r="O91" i="1"/>
  <c r="P91" i="1"/>
  <c r="Q91" i="1"/>
  <c r="M92" i="1"/>
  <c r="N92" i="1"/>
  <c r="O92" i="1"/>
  <c r="P92" i="1"/>
  <c r="Q92" i="1"/>
  <c r="M93" i="1"/>
  <c r="N93" i="1"/>
  <c r="O93" i="1"/>
  <c r="P93" i="1"/>
  <c r="Q93" i="1"/>
  <c r="M94" i="1"/>
  <c r="N94" i="1"/>
  <c r="O94" i="1"/>
  <c r="P94" i="1"/>
  <c r="Q94" i="1"/>
  <c r="M95" i="1"/>
  <c r="N95" i="1"/>
  <c r="O95" i="1"/>
  <c r="P95" i="1"/>
  <c r="Q95" i="1"/>
  <c r="M96" i="1"/>
  <c r="N96" i="1"/>
  <c r="O96" i="1"/>
  <c r="P96" i="1"/>
  <c r="Q96" i="1"/>
  <c r="M97" i="1"/>
  <c r="N97" i="1"/>
  <c r="O97" i="1"/>
  <c r="P97" i="1"/>
  <c r="Q97" i="1"/>
  <c r="M98" i="1"/>
  <c r="N98" i="1"/>
  <c r="O98" i="1"/>
  <c r="P98" i="1"/>
  <c r="Q98" i="1"/>
  <c r="M99" i="1"/>
  <c r="N99" i="1"/>
  <c r="O99" i="1"/>
  <c r="P99" i="1"/>
  <c r="Q99" i="1"/>
  <c r="M100" i="1"/>
  <c r="N100" i="1"/>
  <c r="O100" i="1"/>
  <c r="P100" i="1"/>
  <c r="Q100" i="1"/>
  <c r="M101" i="1"/>
  <c r="N101" i="1"/>
  <c r="O101" i="1"/>
  <c r="P101" i="1"/>
  <c r="Q101" i="1"/>
  <c r="M102" i="1"/>
  <c r="N102" i="1"/>
  <c r="O102" i="1"/>
  <c r="P102" i="1"/>
  <c r="Q102" i="1"/>
  <c r="M103" i="1"/>
  <c r="N103" i="1"/>
  <c r="O103" i="1"/>
  <c r="P103" i="1"/>
  <c r="Q103" i="1"/>
  <c r="M104" i="1"/>
  <c r="N104" i="1"/>
  <c r="O104" i="1"/>
  <c r="P104" i="1"/>
  <c r="Q104" i="1"/>
  <c r="M105" i="1"/>
  <c r="N105" i="1"/>
  <c r="O105" i="1"/>
  <c r="P105" i="1"/>
  <c r="Q105" i="1"/>
  <c r="M106" i="1"/>
  <c r="N106" i="1"/>
  <c r="O106" i="1"/>
  <c r="P106" i="1"/>
  <c r="Q106" i="1"/>
  <c r="M107" i="1"/>
  <c r="N107" i="1"/>
  <c r="O107" i="1"/>
  <c r="P107" i="1"/>
  <c r="Q107" i="1"/>
  <c r="M108" i="1"/>
  <c r="N108" i="1"/>
  <c r="O108" i="1"/>
  <c r="P108" i="1"/>
  <c r="Q108" i="1"/>
  <c r="M109" i="1"/>
  <c r="N109" i="1"/>
  <c r="O109" i="1"/>
  <c r="P109" i="1"/>
  <c r="Q109" i="1"/>
  <c r="M110" i="1"/>
  <c r="N110" i="1"/>
  <c r="O110" i="1"/>
  <c r="P110" i="1"/>
  <c r="Q110" i="1"/>
  <c r="M111" i="1"/>
  <c r="N111" i="1"/>
  <c r="O111" i="1"/>
  <c r="P111" i="1"/>
  <c r="Q111" i="1"/>
  <c r="M112" i="1"/>
  <c r="N112" i="1"/>
  <c r="O112" i="1"/>
  <c r="P112" i="1"/>
  <c r="Q112" i="1"/>
  <c r="M113" i="1"/>
  <c r="N113" i="1"/>
  <c r="O113" i="1"/>
  <c r="P113" i="1"/>
  <c r="Q113" i="1"/>
  <c r="M114" i="1"/>
  <c r="N114" i="1"/>
  <c r="O114" i="1"/>
  <c r="P114" i="1"/>
  <c r="Q114" i="1"/>
  <c r="M115" i="1"/>
  <c r="N115" i="1"/>
  <c r="O115" i="1"/>
  <c r="P115" i="1"/>
  <c r="Q115" i="1"/>
  <c r="M116" i="1"/>
  <c r="N116" i="1"/>
  <c r="O116" i="1"/>
  <c r="P116" i="1"/>
  <c r="Q116" i="1"/>
  <c r="M117" i="1"/>
  <c r="N117" i="1"/>
  <c r="O117" i="1"/>
  <c r="P117" i="1"/>
  <c r="Q117" i="1"/>
  <c r="M118" i="1"/>
  <c r="N118" i="1"/>
  <c r="O118" i="1"/>
  <c r="P118" i="1"/>
  <c r="Q118" i="1"/>
  <c r="M119" i="1"/>
  <c r="N119" i="1"/>
  <c r="O119" i="1"/>
  <c r="P119" i="1"/>
  <c r="Q119" i="1"/>
  <c r="M120" i="1"/>
  <c r="N120" i="1"/>
  <c r="O120" i="1"/>
  <c r="P120" i="1"/>
  <c r="Q120" i="1"/>
  <c r="M121" i="1"/>
  <c r="N121" i="1"/>
  <c r="O121" i="1"/>
  <c r="P121" i="1"/>
  <c r="Q121" i="1"/>
  <c r="M122" i="1"/>
  <c r="N122" i="1"/>
  <c r="O122" i="1"/>
  <c r="P122" i="1"/>
  <c r="Q122" i="1"/>
  <c r="M123" i="1"/>
  <c r="N123" i="1"/>
  <c r="O123" i="1"/>
  <c r="P123" i="1"/>
  <c r="Q123" i="1"/>
  <c r="M124" i="1"/>
  <c r="N124" i="1"/>
  <c r="O124" i="1"/>
  <c r="P124" i="1"/>
  <c r="Q124" i="1"/>
  <c r="M125" i="1"/>
  <c r="N125" i="1"/>
  <c r="O125" i="1"/>
  <c r="P125" i="1"/>
  <c r="Q125" i="1"/>
  <c r="M126" i="1"/>
  <c r="N126" i="1"/>
  <c r="O126" i="1"/>
  <c r="P126" i="1"/>
  <c r="Q126" i="1"/>
  <c r="M127" i="1"/>
  <c r="N127" i="1"/>
  <c r="O127" i="1"/>
  <c r="P127" i="1"/>
  <c r="Q127" i="1"/>
  <c r="M128" i="1"/>
  <c r="N128" i="1"/>
  <c r="O128" i="1"/>
  <c r="P128" i="1"/>
  <c r="Q128" i="1"/>
  <c r="M129" i="1"/>
  <c r="N129" i="1"/>
  <c r="O129" i="1"/>
  <c r="P129" i="1"/>
  <c r="Q129" i="1"/>
  <c r="M130" i="1"/>
  <c r="N130" i="1"/>
  <c r="O130" i="1"/>
  <c r="P130" i="1"/>
  <c r="Q130" i="1"/>
  <c r="M131" i="1"/>
  <c r="N131" i="1"/>
  <c r="O131" i="1"/>
  <c r="P131" i="1"/>
  <c r="Q131" i="1"/>
  <c r="M132" i="1"/>
  <c r="N132" i="1"/>
  <c r="O132" i="1"/>
  <c r="P132" i="1"/>
  <c r="Q132" i="1"/>
  <c r="M133" i="1"/>
  <c r="N133" i="1"/>
  <c r="O133" i="1"/>
  <c r="P133" i="1"/>
  <c r="Q133" i="1"/>
  <c r="M134" i="1"/>
  <c r="N134" i="1"/>
  <c r="O134" i="1"/>
  <c r="P134" i="1"/>
  <c r="Q134" i="1"/>
  <c r="M135" i="1"/>
  <c r="N135" i="1"/>
  <c r="O135" i="1"/>
  <c r="P135" i="1"/>
  <c r="Q135" i="1"/>
  <c r="M136" i="1"/>
  <c r="N136" i="1"/>
  <c r="O136" i="1"/>
  <c r="P136" i="1"/>
  <c r="Q136" i="1"/>
  <c r="M137" i="1"/>
  <c r="N137" i="1"/>
  <c r="O137" i="1"/>
  <c r="P137" i="1"/>
  <c r="Q137" i="1"/>
  <c r="M138" i="1"/>
  <c r="N138" i="1"/>
  <c r="O138" i="1"/>
  <c r="P138" i="1"/>
  <c r="Q138" i="1"/>
  <c r="M139" i="1"/>
  <c r="N139" i="1"/>
  <c r="O139" i="1"/>
  <c r="P139" i="1"/>
  <c r="Q139" i="1"/>
  <c r="M140" i="1"/>
  <c r="N140" i="1"/>
  <c r="O140" i="1"/>
  <c r="P140" i="1"/>
  <c r="Q140" i="1"/>
  <c r="M141" i="1"/>
  <c r="N141" i="1"/>
  <c r="O141" i="1"/>
  <c r="P141" i="1"/>
  <c r="Q141" i="1"/>
  <c r="M142" i="1"/>
  <c r="N142" i="1"/>
  <c r="O142" i="1"/>
  <c r="P142" i="1"/>
  <c r="Q142" i="1"/>
  <c r="M143" i="1"/>
  <c r="N143" i="1"/>
  <c r="O143" i="1"/>
  <c r="P143" i="1"/>
  <c r="Q143" i="1"/>
  <c r="M144" i="1"/>
  <c r="N144" i="1"/>
  <c r="O144" i="1"/>
  <c r="P144" i="1"/>
  <c r="Q144" i="1"/>
  <c r="M145" i="1"/>
  <c r="N145" i="1"/>
  <c r="O145" i="1"/>
  <c r="P145" i="1"/>
  <c r="Q145" i="1"/>
  <c r="M146" i="1"/>
  <c r="N146" i="1"/>
  <c r="O146" i="1"/>
  <c r="P146" i="1"/>
  <c r="Q146" i="1"/>
  <c r="M147" i="1"/>
  <c r="N147" i="1"/>
  <c r="O147" i="1"/>
  <c r="P147" i="1"/>
  <c r="Q147" i="1"/>
  <c r="M148" i="1"/>
  <c r="N148" i="1"/>
  <c r="O148" i="1"/>
  <c r="P148" i="1"/>
  <c r="Q148" i="1"/>
  <c r="M149" i="1"/>
  <c r="N149" i="1"/>
  <c r="O149" i="1"/>
  <c r="P149" i="1"/>
  <c r="Q149" i="1"/>
  <c r="M150" i="1"/>
  <c r="N150" i="1"/>
  <c r="O150" i="1"/>
  <c r="P150" i="1"/>
  <c r="Q150" i="1"/>
  <c r="M151" i="1"/>
  <c r="N151" i="1"/>
  <c r="O151" i="1"/>
  <c r="P151" i="1"/>
  <c r="Q151" i="1"/>
  <c r="M152" i="1"/>
  <c r="N152" i="1"/>
  <c r="O152" i="1"/>
  <c r="P152" i="1"/>
  <c r="Q152" i="1"/>
  <c r="M153" i="1"/>
  <c r="N153" i="1"/>
  <c r="O153" i="1"/>
  <c r="P153" i="1"/>
  <c r="Q153" i="1"/>
  <c r="M154" i="1"/>
  <c r="N154" i="1"/>
  <c r="O154" i="1"/>
  <c r="P154" i="1"/>
  <c r="Q154" i="1"/>
  <c r="M155" i="1"/>
  <c r="N155" i="1"/>
  <c r="O155" i="1"/>
  <c r="P155" i="1"/>
  <c r="Q155" i="1"/>
  <c r="M156" i="1"/>
  <c r="N156" i="1"/>
  <c r="O156" i="1"/>
  <c r="P156" i="1"/>
  <c r="Q156" i="1"/>
  <c r="M157" i="1"/>
  <c r="N157" i="1"/>
  <c r="O157" i="1"/>
  <c r="P157" i="1"/>
  <c r="Q157" i="1"/>
  <c r="M158" i="1"/>
  <c r="N158" i="1"/>
  <c r="O158" i="1"/>
  <c r="P158" i="1"/>
  <c r="Q158" i="1"/>
  <c r="M159" i="1"/>
  <c r="N159" i="1"/>
  <c r="O159" i="1"/>
  <c r="P159" i="1"/>
  <c r="Q159" i="1"/>
  <c r="M160" i="1"/>
  <c r="N160" i="1"/>
  <c r="O160" i="1"/>
  <c r="P160" i="1"/>
  <c r="Q160" i="1"/>
  <c r="M161" i="1"/>
  <c r="N161" i="1"/>
  <c r="O161" i="1"/>
  <c r="P161" i="1"/>
  <c r="Q161" i="1"/>
  <c r="M162" i="1"/>
  <c r="N162" i="1"/>
  <c r="O162" i="1"/>
  <c r="P162" i="1"/>
  <c r="Q162" i="1"/>
  <c r="M163" i="1"/>
  <c r="N163" i="1"/>
  <c r="O163" i="1"/>
  <c r="P163" i="1"/>
  <c r="Q163" i="1"/>
  <c r="M164" i="1"/>
  <c r="N164" i="1"/>
  <c r="O164" i="1"/>
  <c r="P164" i="1"/>
  <c r="Q164" i="1"/>
  <c r="M165" i="1"/>
  <c r="N165" i="1"/>
  <c r="O165" i="1"/>
  <c r="P165" i="1"/>
  <c r="Q165" i="1"/>
  <c r="M166" i="1"/>
  <c r="N166" i="1"/>
  <c r="O166" i="1"/>
  <c r="P166" i="1"/>
  <c r="Q166" i="1"/>
  <c r="M167" i="1"/>
  <c r="N167" i="1"/>
  <c r="O167" i="1"/>
  <c r="P167" i="1"/>
  <c r="Q167" i="1"/>
  <c r="M168" i="1"/>
  <c r="N168" i="1"/>
  <c r="O168" i="1"/>
  <c r="P168" i="1"/>
  <c r="Q168" i="1"/>
  <c r="M169" i="1"/>
  <c r="N169" i="1"/>
  <c r="O169" i="1"/>
  <c r="P169" i="1"/>
  <c r="Q169" i="1"/>
  <c r="M170" i="1"/>
  <c r="N170" i="1"/>
  <c r="O170" i="1"/>
  <c r="P170" i="1"/>
  <c r="Q170" i="1"/>
  <c r="M171" i="1"/>
  <c r="N171" i="1"/>
  <c r="O171" i="1"/>
  <c r="P171" i="1"/>
  <c r="Q171" i="1"/>
  <c r="M172" i="1"/>
  <c r="N172" i="1"/>
  <c r="O172" i="1"/>
  <c r="P172" i="1"/>
  <c r="Q172" i="1"/>
  <c r="M173" i="1"/>
  <c r="N173" i="1"/>
  <c r="O173" i="1"/>
  <c r="P173" i="1"/>
  <c r="Q173" i="1"/>
  <c r="M174" i="1"/>
  <c r="N174" i="1"/>
  <c r="O174" i="1"/>
  <c r="P174" i="1"/>
  <c r="Q174" i="1"/>
  <c r="M175" i="1"/>
  <c r="N175" i="1"/>
  <c r="O175" i="1"/>
  <c r="P175" i="1"/>
  <c r="Q175" i="1"/>
  <c r="M176" i="1"/>
  <c r="N176" i="1"/>
  <c r="O176" i="1"/>
  <c r="P176" i="1"/>
  <c r="Q176" i="1"/>
  <c r="M177" i="1"/>
  <c r="N177" i="1"/>
  <c r="O177" i="1"/>
  <c r="P177" i="1"/>
  <c r="Q177" i="1"/>
  <c r="M178" i="1"/>
  <c r="N178" i="1"/>
  <c r="O178" i="1"/>
  <c r="P178" i="1"/>
  <c r="Q178" i="1"/>
  <c r="M179" i="1"/>
  <c r="N179" i="1"/>
  <c r="O179" i="1"/>
  <c r="P179" i="1"/>
  <c r="Q179" i="1"/>
  <c r="M180" i="1"/>
  <c r="N180" i="1"/>
  <c r="O180" i="1"/>
  <c r="P180" i="1"/>
  <c r="Q180" i="1"/>
  <c r="M181" i="1"/>
  <c r="N181" i="1"/>
  <c r="O181" i="1"/>
  <c r="P181" i="1"/>
  <c r="Q181" i="1"/>
  <c r="M182" i="1"/>
  <c r="N182" i="1"/>
  <c r="O182" i="1"/>
  <c r="P182" i="1"/>
  <c r="Q182" i="1"/>
  <c r="M183" i="1"/>
  <c r="N183" i="1"/>
  <c r="O183" i="1"/>
  <c r="P183" i="1"/>
  <c r="Q183" i="1"/>
  <c r="M184" i="1"/>
  <c r="N184" i="1"/>
  <c r="O184" i="1"/>
  <c r="P184" i="1"/>
  <c r="Q184" i="1"/>
  <c r="M185" i="1"/>
  <c r="N185" i="1"/>
  <c r="O185" i="1"/>
  <c r="P185" i="1"/>
  <c r="Q185" i="1"/>
  <c r="M186" i="1"/>
  <c r="N186" i="1"/>
  <c r="O186" i="1"/>
  <c r="P186" i="1"/>
  <c r="Q186" i="1"/>
  <c r="M187" i="1"/>
  <c r="N187" i="1"/>
  <c r="O187" i="1"/>
  <c r="P187" i="1"/>
  <c r="Q187" i="1"/>
  <c r="M188" i="1"/>
  <c r="N188" i="1"/>
  <c r="O188" i="1"/>
  <c r="P188" i="1"/>
  <c r="Q188" i="1"/>
  <c r="M189" i="1"/>
  <c r="N189" i="1"/>
  <c r="O189" i="1"/>
  <c r="P189" i="1"/>
  <c r="Q189" i="1"/>
  <c r="M190" i="1"/>
  <c r="N190" i="1"/>
  <c r="O190" i="1"/>
  <c r="P190" i="1"/>
  <c r="Q190" i="1"/>
  <c r="M191" i="1"/>
  <c r="N191" i="1"/>
  <c r="O191" i="1"/>
  <c r="P191" i="1"/>
  <c r="Q191" i="1"/>
  <c r="M192" i="1"/>
  <c r="N192" i="1"/>
  <c r="O192" i="1"/>
  <c r="P192" i="1"/>
  <c r="Q192" i="1"/>
  <c r="M193" i="1"/>
  <c r="N193" i="1"/>
  <c r="O193" i="1"/>
  <c r="P193" i="1"/>
  <c r="Q193" i="1"/>
  <c r="M194" i="1"/>
  <c r="N194" i="1"/>
  <c r="O194" i="1"/>
  <c r="P194" i="1"/>
  <c r="Q194" i="1"/>
  <c r="M195" i="1"/>
  <c r="N195" i="1"/>
  <c r="O195" i="1"/>
  <c r="P195" i="1"/>
  <c r="Q195" i="1"/>
  <c r="M196" i="1"/>
  <c r="N196" i="1"/>
  <c r="O196" i="1"/>
  <c r="P196" i="1"/>
  <c r="Q196" i="1"/>
  <c r="M197" i="1"/>
  <c r="N197" i="1"/>
  <c r="O197" i="1"/>
  <c r="P197" i="1"/>
  <c r="Q197" i="1"/>
  <c r="M198" i="1"/>
  <c r="N198" i="1"/>
  <c r="O198" i="1"/>
  <c r="P198" i="1"/>
  <c r="Q198" i="1"/>
  <c r="M199" i="1"/>
  <c r="N199" i="1"/>
  <c r="O199" i="1"/>
  <c r="P199" i="1"/>
  <c r="Q199" i="1"/>
  <c r="M200" i="1"/>
  <c r="N200" i="1"/>
  <c r="O200" i="1"/>
  <c r="P200" i="1"/>
  <c r="Q200" i="1"/>
  <c r="M201" i="1"/>
  <c r="N201" i="1"/>
  <c r="O201" i="1"/>
  <c r="P201" i="1"/>
  <c r="Q201" i="1"/>
  <c r="M202" i="1"/>
  <c r="N202" i="1"/>
  <c r="O202" i="1"/>
  <c r="P202" i="1"/>
  <c r="Q202" i="1"/>
  <c r="M203" i="1"/>
  <c r="N203" i="1"/>
  <c r="O203" i="1"/>
  <c r="P203" i="1"/>
  <c r="Q203" i="1"/>
  <c r="M204" i="1"/>
  <c r="N204" i="1"/>
  <c r="O204" i="1"/>
  <c r="P204" i="1"/>
  <c r="Q204" i="1"/>
  <c r="M205" i="1"/>
  <c r="N205" i="1"/>
  <c r="O205" i="1"/>
  <c r="P205" i="1"/>
  <c r="Q205" i="1"/>
  <c r="M206" i="1"/>
  <c r="N206" i="1"/>
  <c r="O206" i="1"/>
  <c r="P206" i="1"/>
  <c r="Q206" i="1"/>
  <c r="M207" i="1"/>
  <c r="N207" i="1"/>
  <c r="O207" i="1"/>
  <c r="P207" i="1"/>
  <c r="Q207" i="1"/>
  <c r="M208" i="1"/>
  <c r="N208" i="1"/>
  <c r="O208" i="1"/>
  <c r="P208" i="1"/>
  <c r="Q208" i="1"/>
  <c r="M209" i="1"/>
  <c r="N209" i="1"/>
  <c r="O209" i="1"/>
  <c r="P209" i="1"/>
  <c r="Q209" i="1"/>
  <c r="M210" i="1"/>
  <c r="N210" i="1"/>
  <c r="O210" i="1"/>
  <c r="P210" i="1"/>
  <c r="Q210" i="1"/>
  <c r="M211" i="1"/>
  <c r="N211" i="1"/>
  <c r="O211" i="1"/>
  <c r="P211" i="1"/>
  <c r="Q211" i="1"/>
  <c r="M212" i="1"/>
  <c r="N212" i="1"/>
  <c r="O212" i="1"/>
  <c r="P212" i="1"/>
  <c r="Q212" i="1"/>
  <c r="M213" i="1"/>
  <c r="N213" i="1"/>
  <c r="O213" i="1"/>
  <c r="P213" i="1"/>
  <c r="Q213" i="1"/>
  <c r="M214" i="1"/>
  <c r="N214" i="1"/>
  <c r="O214" i="1"/>
  <c r="P214" i="1"/>
  <c r="Q214" i="1"/>
  <c r="M215" i="1"/>
  <c r="N215" i="1"/>
  <c r="O215" i="1"/>
  <c r="P215" i="1"/>
  <c r="Q215" i="1"/>
  <c r="M216" i="1"/>
  <c r="N216" i="1"/>
  <c r="O216" i="1"/>
  <c r="P216" i="1"/>
  <c r="Q216" i="1"/>
  <c r="M217" i="1"/>
  <c r="N217" i="1"/>
  <c r="O217" i="1"/>
  <c r="P217" i="1"/>
  <c r="Q217" i="1"/>
  <c r="M218" i="1"/>
  <c r="N218" i="1"/>
  <c r="O218" i="1"/>
  <c r="P218" i="1"/>
  <c r="Q218" i="1"/>
  <c r="M219" i="1"/>
  <c r="N219" i="1"/>
  <c r="O219" i="1"/>
  <c r="P219" i="1"/>
  <c r="Q219" i="1"/>
  <c r="M220" i="1"/>
  <c r="N220" i="1"/>
  <c r="O220" i="1"/>
  <c r="P220" i="1"/>
  <c r="Q220" i="1"/>
  <c r="M221" i="1"/>
  <c r="N221" i="1"/>
  <c r="O221" i="1"/>
  <c r="P221" i="1"/>
  <c r="Q221" i="1"/>
  <c r="M222" i="1"/>
  <c r="N222" i="1"/>
  <c r="O222" i="1"/>
  <c r="P222" i="1"/>
  <c r="Q222" i="1"/>
  <c r="M223" i="1"/>
  <c r="N223" i="1"/>
  <c r="O223" i="1"/>
  <c r="P223" i="1"/>
  <c r="Q223" i="1"/>
  <c r="M224" i="1"/>
  <c r="N224" i="1"/>
  <c r="O224" i="1"/>
  <c r="P224" i="1"/>
  <c r="Q224" i="1"/>
  <c r="M225" i="1"/>
  <c r="N225" i="1"/>
  <c r="O225" i="1"/>
  <c r="P225" i="1"/>
  <c r="Q225" i="1"/>
  <c r="M226" i="1"/>
  <c r="N226" i="1"/>
  <c r="O226" i="1"/>
  <c r="P226" i="1"/>
  <c r="Q226" i="1"/>
  <c r="M227" i="1"/>
  <c r="N227" i="1"/>
  <c r="O227" i="1"/>
  <c r="P227" i="1"/>
  <c r="Q227" i="1"/>
  <c r="M228" i="1"/>
  <c r="N228" i="1"/>
  <c r="O228" i="1"/>
  <c r="P228" i="1"/>
  <c r="Q228" i="1"/>
  <c r="M229" i="1"/>
  <c r="N229" i="1"/>
  <c r="O229" i="1"/>
  <c r="P229" i="1"/>
  <c r="Q229" i="1"/>
  <c r="M230" i="1"/>
  <c r="N230" i="1"/>
  <c r="O230" i="1"/>
  <c r="P230" i="1"/>
  <c r="Q230" i="1"/>
  <c r="M231" i="1"/>
  <c r="N231" i="1"/>
  <c r="O231" i="1"/>
  <c r="P231" i="1"/>
  <c r="Q231" i="1"/>
  <c r="M232" i="1"/>
  <c r="N232" i="1"/>
  <c r="O232" i="1"/>
  <c r="P232" i="1"/>
  <c r="Q232" i="1"/>
  <c r="M233" i="1"/>
  <c r="N233" i="1"/>
  <c r="O233" i="1"/>
  <c r="P233" i="1"/>
  <c r="Q233" i="1"/>
  <c r="M234" i="1"/>
  <c r="N234" i="1"/>
  <c r="O234" i="1"/>
  <c r="P234" i="1"/>
  <c r="Q234" i="1"/>
  <c r="M235" i="1"/>
  <c r="N235" i="1"/>
  <c r="O235" i="1"/>
  <c r="P235" i="1"/>
  <c r="Q235" i="1"/>
  <c r="M236" i="1"/>
  <c r="N236" i="1"/>
  <c r="O236" i="1"/>
  <c r="P236" i="1"/>
  <c r="Q236" i="1"/>
  <c r="M237" i="1"/>
  <c r="N237" i="1"/>
  <c r="O237" i="1"/>
  <c r="P237" i="1"/>
  <c r="Q237" i="1"/>
  <c r="M238" i="1"/>
  <c r="N238" i="1"/>
  <c r="O238" i="1"/>
  <c r="P238" i="1"/>
  <c r="Q238" i="1"/>
  <c r="M239" i="1"/>
  <c r="N239" i="1"/>
  <c r="O239" i="1"/>
  <c r="P239" i="1"/>
  <c r="Q239" i="1"/>
  <c r="M240" i="1"/>
  <c r="N240" i="1"/>
  <c r="O240" i="1"/>
  <c r="P240" i="1"/>
  <c r="Q240" i="1"/>
  <c r="M241" i="1"/>
  <c r="N241" i="1"/>
  <c r="O241" i="1"/>
  <c r="P241" i="1"/>
  <c r="Q241" i="1"/>
  <c r="M242" i="1"/>
  <c r="N242" i="1"/>
  <c r="O242" i="1"/>
  <c r="P242" i="1"/>
  <c r="Q242" i="1"/>
  <c r="M243" i="1"/>
  <c r="N243" i="1"/>
  <c r="O243" i="1"/>
  <c r="P243" i="1"/>
  <c r="Q243" i="1"/>
  <c r="M244" i="1"/>
  <c r="N244" i="1"/>
  <c r="O244" i="1"/>
  <c r="P244" i="1"/>
  <c r="Q244" i="1"/>
  <c r="M245" i="1"/>
  <c r="N245" i="1"/>
  <c r="O245" i="1"/>
  <c r="P245" i="1"/>
  <c r="Q245" i="1"/>
  <c r="M246" i="1"/>
  <c r="N246" i="1"/>
  <c r="O246" i="1"/>
  <c r="P246" i="1"/>
  <c r="Q246" i="1"/>
  <c r="M247" i="1"/>
  <c r="N247" i="1"/>
  <c r="O247" i="1"/>
  <c r="P247" i="1"/>
  <c r="Q247" i="1"/>
  <c r="M248" i="1"/>
  <c r="N248" i="1"/>
  <c r="O248" i="1"/>
  <c r="P248" i="1"/>
  <c r="Q248" i="1"/>
  <c r="M249" i="1"/>
  <c r="N249" i="1"/>
  <c r="O249" i="1"/>
  <c r="P249" i="1"/>
  <c r="Q249" i="1"/>
  <c r="M250" i="1"/>
  <c r="N250" i="1"/>
  <c r="O250" i="1"/>
  <c r="P250" i="1"/>
  <c r="Q250" i="1"/>
  <c r="M251" i="1"/>
  <c r="N251" i="1"/>
  <c r="O251" i="1"/>
  <c r="P251" i="1"/>
  <c r="Q251" i="1"/>
  <c r="M252" i="1"/>
  <c r="N252" i="1"/>
  <c r="O252" i="1"/>
  <c r="P252" i="1"/>
  <c r="Q252" i="1"/>
  <c r="M253" i="1"/>
  <c r="N253" i="1"/>
  <c r="O253" i="1"/>
  <c r="P253" i="1"/>
  <c r="Q253" i="1"/>
  <c r="M254" i="1"/>
  <c r="N254" i="1"/>
  <c r="O254" i="1"/>
  <c r="P254" i="1"/>
  <c r="Q254" i="1"/>
  <c r="M255" i="1"/>
  <c r="N255" i="1"/>
  <c r="O255" i="1"/>
  <c r="P255" i="1"/>
  <c r="Q255" i="1"/>
  <c r="M256" i="1"/>
  <c r="N256" i="1"/>
  <c r="O256" i="1"/>
  <c r="P256" i="1"/>
  <c r="Q256" i="1"/>
  <c r="M257" i="1"/>
  <c r="N257" i="1"/>
  <c r="O257" i="1"/>
  <c r="P257" i="1"/>
  <c r="Q257" i="1"/>
  <c r="M258" i="1"/>
  <c r="N258" i="1"/>
  <c r="O258" i="1"/>
  <c r="P258" i="1"/>
  <c r="Q258" i="1"/>
  <c r="M259" i="1"/>
  <c r="N259" i="1"/>
  <c r="O259" i="1"/>
  <c r="P259" i="1"/>
  <c r="Q259" i="1"/>
  <c r="M260" i="1"/>
  <c r="N260" i="1"/>
  <c r="O260" i="1"/>
  <c r="P260" i="1"/>
  <c r="Q260" i="1"/>
  <c r="M261" i="1"/>
  <c r="N261" i="1"/>
  <c r="O261" i="1"/>
  <c r="P261" i="1"/>
  <c r="Q261" i="1"/>
  <c r="M262" i="1"/>
  <c r="N262" i="1"/>
  <c r="O262" i="1"/>
  <c r="P262" i="1"/>
  <c r="Q262" i="1"/>
  <c r="M263" i="1"/>
  <c r="N263" i="1"/>
  <c r="O263" i="1"/>
  <c r="P263" i="1"/>
  <c r="Q263" i="1"/>
  <c r="M264" i="1"/>
  <c r="N264" i="1"/>
  <c r="O264" i="1"/>
  <c r="P264" i="1"/>
  <c r="Q264" i="1"/>
  <c r="M265" i="1"/>
  <c r="N265" i="1"/>
  <c r="O265" i="1"/>
  <c r="P265" i="1"/>
  <c r="Q265" i="1"/>
  <c r="M266" i="1"/>
  <c r="N266" i="1"/>
  <c r="O266" i="1"/>
  <c r="P266" i="1"/>
  <c r="Q266" i="1"/>
  <c r="M267" i="1"/>
  <c r="N267" i="1"/>
  <c r="O267" i="1"/>
  <c r="P267" i="1"/>
  <c r="Q267" i="1"/>
  <c r="M268" i="1"/>
  <c r="N268" i="1"/>
  <c r="O268" i="1"/>
  <c r="P268" i="1"/>
  <c r="Q268" i="1"/>
  <c r="M269" i="1"/>
  <c r="N269" i="1"/>
  <c r="O269" i="1"/>
  <c r="P269" i="1"/>
  <c r="Q269" i="1"/>
  <c r="M270" i="1"/>
  <c r="N270" i="1"/>
  <c r="O270" i="1"/>
  <c r="P270" i="1"/>
  <c r="Q270" i="1"/>
  <c r="M271" i="1"/>
  <c r="N271" i="1"/>
  <c r="O271" i="1"/>
  <c r="P271" i="1"/>
  <c r="Q271" i="1"/>
  <c r="M272" i="1"/>
  <c r="N272" i="1"/>
  <c r="O272" i="1"/>
  <c r="P272" i="1"/>
  <c r="Q272" i="1"/>
  <c r="M273" i="1"/>
  <c r="N273" i="1"/>
  <c r="O273" i="1"/>
  <c r="P273" i="1"/>
  <c r="Q273" i="1"/>
  <c r="M274" i="1"/>
  <c r="N274" i="1"/>
  <c r="O274" i="1"/>
  <c r="P274" i="1"/>
  <c r="Q274" i="1"/>
  <c r="M275" i="1"/>
  <c r="N275" i="1"/>
  <c r="O275" i="1"/>
  <c r="P275" i="1"/>
  <c r="Q275" i="1"/>
  <c r="M276" i="1"/>
  <c r="N276" i="1"/>
  <c r="O276" i="1"/>
  <c r="P276" i="1"/>
  <c r="Q276" i="1"/>
  <c r="M277" i="1"/>
  <c r="N277" i="1"/>
  <c r="O277" i="1"/>
  <c r="P277" i="1"/>
  <c r="Q277" i="1"/>
  <c r="M278" i="1"/>
  <c r="N278" i="1"/>
  <c r="O278" i="1"/>
  <c r="P278" i="1"/>
  <c r="Q278" i="1"/>
  <c r="M279" i="1"/>
  <c r="N279" i="1"/>
  <c r="O279" i="1"/>
  <c r="P279" i="1"/>
  <c r="Q279" i="1"/>
  <c r="M280" i="1"/>
  <c r="N280" i="1"/>
  <c r="O280" i="1"/>
  <c r="P280" i="1"/>
  <c r="Q280" i="1"/>
  <c r="M281" i="1"/>
  <c r="N281" i="1"/>
  <c r="O281" i="1"/>
  <c r="P281" i="1"/>
  <c r="Q281" i="1"/>
  <c r="M282" i="1"/>
  <c r="N282" i="1"/>
  <c r="O282" i="1"/>
  <c r="P282" i="1"/>
  <c r="Q282" i="1"/>
  <c r="M283" i="1"/>
  <c r="N283" i="1"/>
  <c r="O283" i="1"/>
  <c r="P283" i="1"/>
  <c r="Q283" i="1"/>
  <c r="M284" i="1"/>
  <c r="N284" i="1"/>
  <c r="O284" i="1"/>
  <c r="P284" i="1"/>
  <c r="Q284" i="1"/>
  <c r="M285" i="1"/>
  <c r="N285" i="1"/>
  <c r="O285" i="1"/>
  <c r="P285" i="1"/>
  <c r="Q285" i="1"/>
  <c r="M286" i="1"/>
  <c r="N286" i="1"/>
  <c r="O286" i="1"/>
  <c r="P286" i="1"/>
  <c r="Q286" i="1"/>
  <c r="M287" i="1"/>
  <c r="N287" i="1"/>
  <c r="O287" i="1"/>
  <c r="P287" i="1"/>
  <c r="Q287" i="1"/>
  <c r="M288" i="1"/>
  <c r="N288" i="1"/>
  <c r="O288" i="1"/>
  <c r="P288" i="1"/>
  <c r="Q288" i="1"/>
  <c r="M289" i="1"/>
  <c r="N289" i="1"/>
  <c r="O289" i="1"/>
  <c r="P289" i="1"/>
  <c r="Q289" i="1"/>
  <c r="M290" i="1"/>
  <c r="N290" i="1"/>
  <c r="O290" i="1"/>
  <c r="P290" i="1"/>
  <c r="Q290" i="1"/>
  <c r="M291" i="1"/>
  <c r="N291" i="1"/>
  <c r="O291" i="1"/>
  <c r="P291" i="1"/>
  <c r="Q291" i="1"/>
  <c r="M292" i="1"/>
  <c r="N292" i="1"/>
  <c r="O292" i="1"/>
  <c r="P292" i="1"/>
  <c r="Q292" i="1"/>
  <c r="M293" i="1"/>
  <c r="N293" i="1"/>
  <c r="O293" i="1"/>
  <c r="P293" i="1"/>
  <c r="Q293" i="1"/>
  <c r="M294" i="1"/>
  <c r="N294" i="1"/>
  <c r="O294" i="1"/>
  <c r="P294" i="1"/>
  <c r="Q294" i="1"/>
  <c r="M295" i="1"/>
  <c r="N295" i="1"/>
  <c r="O295" i="1"/>
  <c r="P295" i="1"/>
  <c r="Q295" i="1"/>
  <c r="M296" i="1"/>
  <c r="N296" i="1"/>
  <c r="O296" i="1"/>
  <c r="P296" i="1"/>
  <c r="Q296" i="1"/>
  <c r="M297" i="1"/>
  <c r="N297" i="1"/>
  <c r="O297" i="1"/>
  <c r="P297" i="1"/>
  <c r="Q297" i="1"/>
  <c r="M298" i="1"/>
  <c r="N298" i="1"/>
  <c r="O298" i="1"/>
  <c r="P298" i="1"/>
  <c r="Q298" i="1"/>
  <c r="M299" i="1"/>
  <c r="N299" i="1"/>
  <c r="O299" i="1"/>
  <c r="P299" i="1"/>
  <c r="Q299" i="1"/>
  <c r="M300" i="1"/>
  <c r="N300" i="1"/>
  <c r="O300" i="1"/>
  <c r="P300" i="1"/>
  <c r="Q300" i="1"/>
  <c r="M301" i="1"/>
  <c r="N301" i="1"/>
  <c r="O301" i="1"/>
  <c r="P301" i="1"/>
  <c r="Q301" i="1"/>
  <c r="M302" i="1"/>
  <c r="N302" i="1"/>
  <c r="O302" i="1"/>
  <c r="P302" i="1"/>
  <c r="Q302" i="1"/>
  <c r="M303" i="1"/>
  <c r="N303" i="1"/>
  <c r="O303" i="1"/>
  <c r="P303" i="1"/>
  <c r="Q303" i="1"/>
  <c r="M304" i="1"/>
  <c r="N304" i="1"/>
  <c r="O304" i="1"/>
  <c r="P304" i="1"/>
  <c r="Q304" i="1"/>
  <c r="M305" i="1"/>
  <c r="N305" i="1"/>
  <c r="O305" i="1"/>
  <c r="P305" i="1"/>
  <c r="Q305" i="1"/>
  <c r="M306" i="1"/>
  <c r="N306" i="1"/>
  <c r="O306" i="1"/>
  <c r="P306" i="1"/>
  <c r="Q306" i="1"/>
  <c r="M307" i="1"/>
  <c r="N307" i="1"/>
  <c r="O307" i="1"/>
  <c r="P307" i="1"/>
  <c r="Q307" i="1"/>
  <c r="M308" i="1"/>
  <c r="N308" i="1"/>
  <c r="O308" i="1"/>
  <c r="P308" i="1"/>
  <c r="Q308" i="1"/>
  <c r="M309" i="1"/>
  <c r="N309" i="1"/>
  <c r="O309" i="1"/>
  <c r="P309" i="1"/>
  <c r="Q309" i="1"/>
  <c r="M310" i="1"/>
  <c r="N310" i="1"/>
  <c r="O310" i="1"/>
  <c r="P310" i="1"/>
  <c r="Q310" i="1"/>
  <c r="M311" i="1"/>
  <c r="N311" i="1"/>
  <c r="O311" i="1"/>
  <c r="P311" i="1"/>
  <c r="Q311" i="1"/>
  <c r="M312" i="1"/>
  <c r="N312" i="1"/>
  <c r="O312" i="1"/>
  <c r="P312" i="1"/>
  <c r="Q312" i="1"/>
  <c r="M313" i="1"/>
  <c r="N313" i="1"/>
  <c r="O313" i="1"/>
  <c r="P313" i="1"/>
  <c r="Q313" i="1"/>
  <c r="M314" i="1"/>
  <c r="N314" i="1"/>
  <c r="O314" i="1"/>
  <c r="P314" i="1"/>
  <c r="Q314" i="1"/>
  <c r="M315" i="1"/>
  <c r="N315" i="1"/>
  <c r="O315" i="1"/>
  <c r="P315" i="1"/>
  <c r="Q315" i="1"/>
  <c r="M316" i="1"/>
  <c r="N316" i="1"/>
  <c r="O316" i="1"/>
  <c r="P316" i="1"/>
  <c r="Q316" i="1"/>
  <c r="M317" i="1"/>
  <c r="N317" i="1"/>
  <c r="O317" i="1"/>
  <c r="P317" i="1"/>
  <c r="Q317" i="1"/>
  <c r="M318" i="1"/>
  <c r="N318" i="1"/>
  <c r="O318" i="1"/>
  <c r="P318" i="1"/>
  <c r="Q318" i="1"/>
  <c r="M319" i="1"/>
  <c r="N319" i="1"/>
  <c r="O319" i="1"/>
  <c r="P319" i="1"/>
  <c r="Q319" i="1"/>
  <c r="M320" i="1"/>
  <c r="N320" i="1"/>
  <c r="O320" i="1"/>
  <c r="P320" i="1"/>
  <c r="Q320" i="1"/>
  <c r="M321" i="1"/>
  <c r="N321" i="1"/>
  <c r="O321" i="1"/>
  <c r="P321" i="1"/>
  <c r="Q321" i="1"/>
  <c r="M322" i="1"/>
  <c r="N322" i="1"/>
  <c r="O322" i="1"/>
  <c r="P322" i="1"/>
  <c r="Q322" i="1"/>
  <c r="M323" i="1"/>
  <c r="N323" i="1"/>
  <c r="O323" i="1"/>
  <c r="P323" i="1"/>
  <c r="Q323" i="1"/>
  <c r="M324" i="1"/>
  <c r="N324" i="1"/>
  <c r="O324" i="1"/>
  <c r="P324" i="1"/>
  <c r="Q324" i="1"/>
  <c r="M325" i="1"/>
  <c r="N325" i="1"/>
  <c r="O325" i="1"/>
  <c r="P325" i="1"/>
  <c r="Q325" i="1"/>
  <c r="M326" i="1"/>
  <c r="N326" i="1"/>
  <c r="O326" i="1"/>
  <c r="P326" i="1"/>
  <c r="Q326" i="1"/>
  <c r="M327" i="1"/>
  <c r="N327" i="1"/>
  <c r="O327" i="1"/>
  <c r="P327" i="1"/>
  <c r="Q327" i="1"/>
  <c r="M328" i="1"/>
  <c r="N328" i="1"/>
  <c r="O328" i="1"/>
  <c r="P328" i="1"/>
  <c r="Q328" i="1"/>
  <c r="M329" i="1"/>
  <c r="N329" i="1"/>
  <c r="O329" i="1"/>
  <c r="P329" i="1"/>
  <c r="Q329" i="1"/>
  <c r="M330" i="1"/>
  <c r="N330" i="1"/>
  <c r="O330" i="1"/>
  <c r="P330" i="1"/>
  <c r="Q330" i="1"/>
  <c r="M331" i="1"/>
  <c r="N331" i="1"/>
  <c r="O331" i="1"/>
  <c r="P331" i="1"/>
  <c r="Q331" i="1"/>
  <c r="M332" i="1"/>
  <c r="N332" i="1"/>
  <c r="O332" i="1"/>
  <c r="P332" i="1"/>
  <c r="Q332" i="1"/>
  <c r="M333" i="1"/>
  <c r="N333" i="1"/>
  <c r="O333" i="1"/>
  <c r="P333" i="1"/>
  <c r="Q333" i="1"/>
  <c r="M334" i="1"/>
  <c r="N334" i="1"/>
  <c r="O334" i="1"/>
  <c r="P334" i="1"/>
  <c r="Q334" i="1"/>
  <c r="M335" i="1"/>
  <c r="N335" i="1"/>
  <c r="O335" i="1"/>
  <c r="P335" i="1"/>
  <c r="Q335" i="1"/>
  <c r="M336" i="1"/>
  <c r="N336" i="1"/>
  <c r="O336" i="1"/>
  <c r="P336" i="1"/>
  <c r="Q336" i="1"/>
  <c r="M337" i="1"/>
  <c r="N337" i="1"/>
  <c r="O337" i="1"/>
  <c r="P337" i="1"/>
  <c r="Q337" i="1"/>
  <c r="M338" i="1"/>
  <c r="N338" i="1"/>
  <c r="O338" i="1"/>
  <c r="P338" i="1"/>
  <c r="Q338" i="1"/>
  <c r="M339" i="1"/>
  <c r="N339" i="1"/>
  <c r="O339" i="1"/>
  <c r="P339" i="1"/>
  <c r="Q339" i="1"/>
  <c r="M340" i="1"/>
  <c r="N340" i="1"/>
  <c r="O340" i="1"/>
  <c r="P340" i="1"/>
  <c r="Q340" i="1"/>
  <c r="M341" i="1"/>
  <c r="N341" i="1"/>
  <c r="O341" i="1"/>
  <c r="P341" i="1"/>
  <c r="Q341" i="1"/>
  <c r="M342" i="1"/>
  <c r="N342" i="1"/>
  <c r="O342" i="1"/>
  <c r="P342" i="1"/>
  <c r="Q342" i="1"/>
  <c r="M343" i="1"/>
  <c r="N343" i="1"/>
  <c r="O343" i="1"/>
  <c r="P343" i="1"/>
  <c r="Q343" i="1"/>
  <c r="M344" i="1"/>
  <c r="N344" i="1"/>
  <c r="O344" i="1"/>
  <c r="P344" i="1"/>
  <c r="Q344" i="1"/>
  <c r="M345" i="1"/>
  <c r="N345" i="1"/>
  <c r="O345" i="1"/>
  <c r="P345" i="1"/>
  <c r="Q345" i="1"/>
  <c r="M346" i="1"/>
  <c r="N346" i="1"/>
  <c r="O346" i="1"/>
  <c r="P346" i="1"/>
  <c r="Q346" i="1"/>
  <c r="M347" i="1"/>
  <c r="N347" i="1"/>
  <c r="O347" i="1"/>
  <c r="P347" i="1"/>
  <c r="Q347" i="1"/>
  <c r="M348" i="1"/>
  <c r="N348" i="1"/>
  <c r="O348" i="1"/>
  <c r="P348" i="1"/>
  <c r="Q348" i="1"/>
  <c r="M349" i="1"/>
  <c r="N349" i="1"/>
  <c r="O349" i="1"/>
  <c r="P349" i="1"/>
  <c r="Q349" i="1"/>
  <c r="M350" i="1"/>
  <c r="N350" i="1"/>
  <c r="O350" i="1"/>
  <c r="P350" i="1"/>
  <c r="Q350" i="1"/>
  <c r="M351" i="1"/>
  <c r="N351" i="1"/>
  <c r="O351" i="1"/>
  <c r="P351" i="1"/>
  <c r="Q351" i="1"/>
  <c r="M352" i="1"/>
  <c r="N352" i="1"/>
  <c r="O352" i="1"/>
  <c r="P352" i="1"/>
  <c r="Q352" i="1"/>
  <c r="M353" i="1"/>
  <c r="N353" i="1"/>
  <c r="O353" i="1"/>
  <c r="P353" i="1"/>
  <c r="Q353" i="1"/>
  <c r="M354" i="1"/>
  <c r="N354" i="1"/>
  <c r="O354" i="1"/>
  <c r="P354" i="1"/>
  <c r="Q354" i="1"/>
  <c r="M355" i="1"/>
  <c r="N355" i="1"/>
  <c r="O355" i="1"/>
  <c r="P355" i="1"/>
  <c r="Q355" i="1"/>
  <c r="M356" i="1"/>
  <c r="N356" i="1"/>
  <c r="O356" i="1"/>
  <c r="P356" i="1"/>
  <c r="Q356" i="1"/>
  <c r="M357" i="1"/>
  <c r="N357" i="1"/>
  <c r="O357" i="1"/>
  <c r="P357" i="1"/>
  <c r="Q357" i="1"/>
  <c r="M358" i="1"/>
  <c r="N358" i="1"/>
  <c r="O358" i="1"/>
  <c r="P358" i="1"/>
  <c r="Q358" i="1"/>
  <c r="M359" i="1"/>
  <c r="N359" i="1"/>
  <c r="O359" i="1"/>
  <c r="P359" i="1"/>
  <c r="Q359" i="1"/>
  <c r="M360" i="1"/>
  <c r="N360" i="1"/>
  <c r="O360" i="1"/>
  <c r="P360" i="1"/>
  <c r="Q360" i="1"/>
  <c r="M361" i="1"/>
  <c r="N361" i="1"/>
  <c r="O361" i="1"/>
  <c r="P361" i="1"/>
  <c r="Q361" i="1"/>
  <c r="M362" i="1"/>
  <c r="N362" i="1"/>
  <c r="O362" i="1"/>
  <c r="P362" i="1"/>
  <c r="Q362" i="1"/>
  <c r="M363" i="1"/>
  <c r="N363" i="1"/>
  <c r="O363" i="1"/>
  <c r="P363" i="1"/>
  <c r="Q363" i="1"/>
  <c r="M364" i="1"/>
  <c r="N364" i="1"/>
  <c r="O364" i="1"/>
  <c r="P364" i="1"/>
  <c r="Q364" i="1"/>
  <c r="M365" i="1"/>
  <c r="N365" i="1"/>
  <c r="O365" i="1"/>
  <c r="P365" i="1"/>
  <c r="Q365" i="1"/>
  <c r="M366" i="1"/>
  <c r="N366" i="1"/>
  <c r="O366" i="1"/>
  <c r="P366" i="1"/>
  <c r="Q366" i="1"/>
  <c r="M367" i="1"/>
  <c r="N367" i="1"/>
  <c r="O367" i="1"/>
  <c r="P367" i="1"/>
  <c r="Q367" i="1"/>
  <c r="M368" i="1"/>
  <c r="N368" i="1"/>
  <c r="O368" i="1"/>
  <c r="P368" i="1"/>
  <c r="Q368" i="1"/>
  <c r="M369" i="1"/>
  <c r="N369" i="1"/>
  <c r="O369" i="1"/>
  <c r="P369" i="1"/>
  <c r="Q369" i="1"/>
  <c r="M370" i="1"/>
  <c r="N370" i="1"/>
  <c r="O370" i="1"/>
  <c r="P370" i="1"/>
  <c r="Q370" i="1"/>
  <c r="M371" i="1"/>
  <c r="N371" i="1"/>
  <c r="O371" i="1"/>
  <c r="P371" i="1"/>
  <c r="Q371" i="1"/>
  <c r="M372" i="1"/>
  <c r="N372" i="1"/>
  <c r="O372" i="1"/>
  <c r="P372" i="1"/>
  <c r="Q372" i="1"/>
  <c r="M373" i="1"/>
  <c r="N373" i="1"/>
  <c r="O373" i="1"/>
  <c r="P373" i="1"/>
  <c r="Q373" i="1"/>
  <c r="M374" i="1"/>
  <c r="N374" i="1"/>
  <c r="O374" i="1"/>
  <c r="P374" i="1"/>
  <c r="Q374" i="1"/>
  <c r="M375" i="1"/>
  <c r="N375" i="1"/>
  <c r="O375" i="1"/>
  <c r="P375" i="1"/>
  <c r="Q375" i="1"/>
  <c r="M376" i="1"/>
  <c r="N376" i="1"/>
  <c r="O376" i="1"/>
  <c r="P376" i="1"/>
  <c r="Q376" i="1"/>
  <c r="M377" i="1"/>
  <c r="N377" i="1"/>
  <c r="O377" i="1"/>
  <c r="P377" i="1"/>
  <c r="Q377" i="1"/>
  <c r="M378" i="1"/>
  <c r="N378" i="1"/>
  <c r="O378" i="1"/>
  <c r="P378" i="1"/>
  <c r="Q378" i="1"/>
  <c r="M379" i="1"/>
  <c r="N379" i="1"/>
  <c r="O379" i="1"/>
  <c r="P379" i="1"/>
  <c r="Q379" i="1"/>
  <c r="M380" i="1"/>
  <c r="N380" i="1"/>
  <c r="O380" i="1"/>
  <c r="P380" i="1"/>
  <c r="Q380" i="1"/>
  <c r="M381" i="1"/>
  <c r="N381" i="1"/>
  <c r="O381" i="1"/>
  <c r="P381" i="1"/>
  <c r="Q381" i="1"/>
  <c r="M382" i="1"/>
  <c r="N382" i="1"/>
  <c r="O382" i="1"/>
  <c r="P382" i="1"/>
  <c r="Q382" i="1"/>
  <c r="M383" i="1"/>
  <c r="N383" i="1"/>
  <c r="O383" i="1"/>
  <c r="P383" i="1"/>
  <c r="Q383" i="1"/>
  <c r="M384" i="1"/>
  <c r="N384" i="1"/>
  <c r="O384" i="1"/>
  <c r="P384" i="1"/>
  <c r="Q384" i="1"/>
  <c r="M385" i="1"/>
  <c r="N385" i="1"/>
  <c r="O385" i="1"/>
  <c r="P385" i="1"/>
  <c r="Q385" i="1"/>
  <c r="M386" i="1"/>
  <c r="N386" i="1"/>
  <c r="O386" i="1"/>
  <c r="P386" i="1"/>
  <c r="Q386" i="1"/>
  <c r="M387" i="1"/>
  <c r="N387" i="1"/>
  <c r="O387" i="1"/>
  <c r="P387" i="1"/>
  <c r="Q387" i="1"/>
  <c r="M388" i="1"/>
  <c r="N388" i="1"/>
  <c r="O388" i="1"/>
  <c r="P388" i="1"/>
  <c r="Q388" i="1"/>
  <c r="M389" i="1"/>
  <c r="N389" i="1"/>
  <c r="O389" i="1"/>
  <c r="P389" i="1"/>
  <c r="Q389" i="1"/>
  <c r="M390" i="1"/>
  <c r="N390" i="1"/>
  <c r="O390" i="1"/>
  <c r="P390" i="1"/>
  <c r="Q390" i="1"/>
  <c r="M391" i="1"/>
  <c r="N391" i="1"/>
  <c r="O391" i="1"/>
  <c r="P391" i="1"/>
  <c r="Q391" i="1"/>
  <c r="M392" i="1"/>
  <c r="N392" i="1"/>
  <c r="O392" i="1"/>
  <c r="P392" i="1"/>
  <c r="Q392" i="1"/>
  <c r="M393" i="1"/>
  <c r="N393" i="1"/>
  <c r="O393" i="1"/>
  <c r="P393" i="1"/>
  <c r="Q393" i="1"/>
  <c r="M394" i="1"/>
  <c r="N394" i="1"/>
  <c r="O394" i="1"/>
  <c r="P394" i="1"/>
  <c r="Q394" i="1"/>
  <c r="M395" i="1"/>
  <c r="N395" i="1"/>
  <c r="O395" i="1"/>
  <c r="P395" i="1"/>
  <c r="Q395" i="1"/>
  <c r="M396" i="1"/>
  <c r="N396" i="1"/>
  <c r="O396" i="1"/>
  <c r="P396" i="1"/>
  <c r="Q396" i="1"/>
  <c r="M397" i="1"/>
  <c r="N397" i="1"/>
  <c r="O397" i="1"/>
  <c r="P397" i="1"/>
  <c r="Q397" i="1"/>
  <c r="M398" i="1"/>
  <c r="N398" i="1"/>
  <c r="O398" i="1"/>
  <c r="P398" i="1"/>
  <c r="Q398" i="1"/>
  <c r="M399" i="1"/>
  <c r="N399" i="1"/>
  <c r="O399" i="1"/>
  <c r="P399" i="1"/>
  <c r="Q399" i="1"/>
  <c r="M400" i="1"/>
  <c r="N400" i="1"/>
  <c r="O400" i="1"/>
  <c r="P400" i="1"/>
  <c r="Q400" i="1"/>
  <c r="M401" i="1"/>
  <c r="N401" i="1"/>
  <c r="O401" i="1"/>
  <c r="P401" i="1"/>
  <c r="Q401" i="1"/>
  <c r="M402" i="1"/>
  <c r="N402" i="1"/>
  <c r="O402" i="1"/>
  <c r="P402" i="1"/>
  <c r="Q402" i="1"/>
  <c r="M403" i="1"/>
  <c r="N403" i="1"/>
  <c r="O403" i="1"/>
  <c r="P403" i="1"/>
  <c r="Q403" i="1"/>
  <c r="M404" i="1"/>
  <c r="N404" i="1"/>
  <c r="O404" i="1"/>
  <c r="P404" i="1"/>
  <c r="Q404" i="1"/>
  <c r="M405" i="1"/>
  <c r="N405" i="1"/>
  <c r="O405" i="1"/>
  <c r="P405" i="1"/>
  <c r="Q405" i="1"/>
  <c r="M406" i="1"/>
  <c r="N406" i="1"/>
  <c r="O406" i="1"/>
  <c r="P406" i="1"/>
  <c r="Q406" i="1"/>
  <c r="M407" i="1"/>
  <c r="N407" i="1"/>
  <c r="O407" i="1"/>
  <c r="P407" i="1"/>
  <c r="Q407" i="1"/>
  <c r="M408" i="1"/>
  <c r="N408" i="1"/>
  <c r="O408" i="1"/>
  <c r="P408" i="1"/>
  <c r="Q408" i="1"/>
  <c r="M409" i="1"/>
  <c r="N409" i="1"/>
  <c r="O409" i="1"/>
  <c r="P409" i="1"/>
  <c r="Q409" i="1"/>
  <c r="M410" i="1"/>
  <c r="N410" i="1"/>
  <c r="O410" i="1"/>
  <c r="P410" i="1"/>
  <c r="Q410" i="1"/>
  <c r="M411" i="1"/>
  <c r="N411" i="1"/>
  <c r="O411" i="1"/>
  <c r="P411" i="1"/>
  <c r="Q411" i="1"/>
  <c r="M412" i="1"/>
  <c r="N412" i="1"/>
  <c r="O412" i="1"/>
  <c r="P412" i="1"/>
  <c r="Q412" i="1"/>
  <c r="M413" i="1"/>
  <c r="N413" i="1"/>
  <c r="O413" i="1"/>
  <c r="P413" i="1"/>
  <c r="Q413" i="1"/>
  <c r="M414" i="1"/>
  <c r="N414" i="1"/>
  <c r="O414" i="1"/>
  <c r="P414" i="1"/>
  <c r="Q414" i="1"/>
  <c r="M415" i="1"/>
  <c r="N415" i="1"/>
  <c r="O415" i="1"/>
  <c r="P415" i="1"/>
  <c r="Q415" i="1"/>
  <c r="M416" i="1"/>
  <c r="N416" i="1"/>
  <c r="O416" i="1"/>
  <c r="P416" i="1"/>
  <c r="Q416" i="1"/>
  <c r="M417" i="1"/>
  <c r="N417" i="1"/>
  <c r="O417" i="1"/>
  <c r="P417" i="1"/>
  <c r="Q417" i="1"/>
  <c r="M418" i="1"/>
  <c r="N418" i="1"/>
  <c r="O418" i="1"/>
  <c r="P418" i="1"/>
  <c r="Q418" i="1"/>
  <c r="M419" i="1"/>
  <c r="N419" i="1"/>
  <c r="O419" i="1"/>
  <c r="P419" i="1"/>
  <c r="Q419" i="1"/>
  <c r="M420" i="1"/>
  <c r="N420" i="1"/>
  <c r="O420" i="1"/>
  <c r="P420" i="1"/>
  <c r="Q420" i="1"/>
  <c r="M421" i="1"/>
  <c r="N421" i="1"/>
  <c r="O421" i="1"/>
  <c r="P421" i="1"/>
  <c r="Q421" i="1"/>
  <c r="M422" i="1"/>
  <c r="N422" i="1"/>
  <c r="O422" i="1"/>
  <c r="P422" i="1"/>
  <c r="Q422" i="1"/>
  <c r="M423" i="1"/>
  <c r="N423" i="1"/>
  <c r="O423" i="1"/>
  <c r="P423" i="1"/>
  <c r="Q423" i="1"/>
  <c r="M424" i="1"/>
  <c r="N424" i="1"/>
  <c r="O424" i="1"/>
  <c r="P424" i="1"/>
  <c r="Q424" i="1"/>
  <c r="M425" i="1"/>
  <c r="N425" i="1"/>
  <c r="O425" i="1"/>
  <c r="P425" i="1"/>
  <c r="Q425" i="1"/>
  <c r="M426" i="1"/>
  <c r="N426" i="1"/>
  <c r="O426" i="1"/>
  <c r="P426" i="1"/>
  <c r="Q426" i="1"/>
  <c r="M427" i="1"/>
  <c r="N427" i="1"/>
  <c r="O427" i="1"/>
  <c r="P427" i="1"/>
  <c r="Q427" i="1"/>
  <c r="M428" i="1"/>
  <c r="N428" i="1"/>
  <c r="O428" i="1"/>
  <c r="P428" i="1"/>
  <c r="Q428" i="1"/>
  <c r="M429" i="1"/>
  <c r="N429" i="1"/>
  <c r="O429" i="1"/>
  <c r="P429" i="1"/>
  <c r="Q429" i="1"/>
  <c r="M430" i="1"/>
  <c r="N430" i="1"/>
  <c r="O430" i="1"/>
  <c r="P430" i="1"/>
  <c r="Q430" i="1"/>
  <c r="M431" i="1"/>
  <c r="N431" i="1"/>
  <c r="O431" i="1"/>
  <c r="P431" i="1"/>
  <c r="Q431" i="1"/>
  <c r="M432" i="1"/>
  <c r="N432" i="1"/>
  <c r="O432" i="1"/>
  <c r="P432" i="1"/>
  <c r="Q432" i="1"/>
  <c r="M433" i="1"/>
  <c r="N433" i="1"/>
  <c r="O433" i="1"/>
  <c r="P433" i="1"/>
  <c r="Q433" i="1"/>
  <c r="M434" i="1"/>
  <c r="N434" i="1"/>
  <c r="O434" i="1"/>
  <c r="P434" i="1"/>
  <c r="Q434" i="1"/>
  <c r="M435" i="1"/>
  <c r="N435" i="1"/>
  <c r="O435" i="1"/>
  <c r="P435" i="1"/>
  <c r="Q435" i="1"/>
  <c r="M436" i="1"/>
  <c r="N436" i="1"/>
  <c r="O436" i="1"/>
  <c r="P436" i="1"/>
  <c r="Q436" i="1"/>
  <c r="M437" i="1"/>
  <c r="N437" i="1"/>
  <c r="O437" i="1"/>
  <c r="P437" i="1"/>
  <c r="Q437" i="1"/>
  <c r="M438" i="1"/>
  <c r="N438" i="1"/>
  <c r="O438" i="1"/>
  <c r="P438" i="1"/>
  <c r="Q438" i="1"/>
  <c r="M439" i="1"/>
  <c r="N439" i="1"/>
  <c r="O439" i="1"/>
  <c r="P439" i="1"/>
  <c r="Q439" i="1"/>
  <c r="M440" i="1"/>
  <c r="N440" i="1"/>
  <c r="O440" i="1"/>
  <c r="P440" i="1"/>
  <c r="Q440" i="1"/>
  <c r="M441" i="1"/>
  <c r="N441" i="1"/>
  <c r="O441" i="1"/>
  <c r="P441" i="1"/>
  <c r="Q441" i="1"/>
  <c r="M442" i="1"/>
  <c r="N442" i="1"/>
  <c r="O442" i="1"/>
  <c r="P442" i="1"/>
  <c r="Q442" i="1"/>
  <c r="M443" i="1"/>
  <c r="N443" i="1"/>
  <c r="O443" i="1"/>
  <c r="P443" i="1"/>
  <c r="Q443" i="1"/>
  <c r="M444" i="1"/>
  <c r="N444" i="1"/>
  <c r="O444" i="1"/>
  <c r="P444" i="1"/>
  <c r="Q444" i="1"/>
  <c r="M445" i="1"/>
  <c r="N445" i="1"/>
  <c r="O445" i="1"/>
  <c r="P445" i="1"/>
  <c r="Q445" i="1"/>
  <c r="M446" i="1"/>
  <c r="N446" i="1"/>
  <c r="O446" i="1"/>
  <c r="P446" i="1"/>
  <c r="Q446" i="1"/>
  <c r="M447" i="1"/>
  <c r="N447" i="1"/>
  <c r="O447" i="1"/>
  <c r="P447" i="1"/>
  <c r="Q447" i="1"/>
  <c r="M448" i="1"/>
  <c r="N448" i="1"/>
  <c r="O448" i="1"/>
  <c r="P448" i="1"/>
  <c r="Q448" i="1"/>
  <c r="M449" i="1"/>
  <c r="N449" i="1"/>
  <c r="O449" i="1"/>
  <c r="P449" i="1"/>
  <c r="Q449" i="1"/>
  <c r="M450" i="1"/>
  <c r="N450" i="1"/>
  <c r="O450" i="1"/>
  <c r="P450" i="1"/>
  <c r="Q450" i="1"/>
  <c r="M451" i="1"/>
  <c r="N451" i="1"/>
  <c r="O451" i="1"/>
  <c r="P451" i="1"/>
  <c r="Q451" i="1"/>
  <c r="M452" i="1"/>
  <c r="N452" i="1"/>
  <c r="O452" i="1"/>
  <c r="P452" i="1"/>
  <c r="Q452" i="1"/>
  <c r="M453" i="1"/>
  <c r="N453" i="1"/>
  <c r="O453" i="1"/>
  <c r="P453" i="1"/>
  <c r="Q453" i="1"/>
  <c r="M454" i="1"/>
  <c r="N454" i="1"/>
  <c r="O454" i="1"/>
  <c r="P454" i="1"/>
  <c r="Q454" i="1"/>
  <c r="M455" i="1"/>
  <c r="N455" i="1"/>
  <c r="O455" i="1"/>
  <c r="P455" i="1"/>
  <c r="Q455" i="1"/>
  <c r="M456" i="1"/>
  <c r="N456" i="1"/>
  <c r="O456" i="1"/>
  <c r="P456" i="1"/>
  <c r="Q456" i="1"/>
  <c r="M457" i="1"/>
  <c r="N457" i="1"/>
  <c r="O457" i="1"/>
  <c r="P457" i="1"/>
  <c r="Q457" i="1"/>
  <c r="M458" i="1"/>
  <c r="N458" i="1"/>
  <c r="O458" i="1"/>
  <c r="P458" i="1"/>
  <c r="Q458" i="1"/>
  <c r="M459" i="1"/>
  <c r="N459" i="1"/>
  <c r="O459" i="1"/>
  <c r="P459" i="1"/>
  <c r="Q459" i="1"/>
  <c r="M460" i="1"/>
  <c r="N460" i="1"/>
  <c r="O460" i="1"/>
  <c r="P460" i="1"/>
  <c r="Q460" i="1"/>
  <c r="M461" i="1"/>
  <c r="N461" i="1"/>
  <c r="O461" i="1"/>
  <c r="P461" i="1"/>
  <c r="Q461" i="1"/>
  <c r="M462" i="1"/>
  <c r="N462" i="1"/>
  <c r="O462" i="1"/>
  <c r="P462" i="1"/>
  <c r="Q462" i="1"/>
  <c r="M463" i="1"/>
  <c r="N463" i="1"/>
  <c r="O463" i="1"/>
  <c r="P463" i="1"/>
  <c r="Q463" i="1"/>
  <c r="M464" i="1"/>
  <c r="N464" i="1"/>
  <c r="O464" i="1"/>
  <c r="P464" i="1"/>
  <c r="Q464" i="1"/>
  <c r="M465" i="1"/>
  <c r="N465" i="1"/>
  <c r="O465" i="1"/>
  <c r="P465" i="1"/>
  <c r="Q465" i="1"/>
  <c r="M466" i="1"/>
  <c r="N466" i="1"/>
  <c r="O466" i="1"/>
  <c r="P466" i="1"/>
  <c r="Q466" i="1"/>
  <c r="M467" i="1"/>
  <c r="N467" i="1"/>
  <c r="O467" i="1"/>
  <c r="P467" i="1"/>
  <c r="Q467" i="1"/>
  <c r="M468" i="1"/>
  <c r="N468" i="1"/>
  <c r="O468" i="1"/>
  <c r="P468" i="1"/>
  <c r="Q468" i="1"/>
  <c r="M469" i="1"/>
  <c r="N469" i="1"/>
  <c r="O469" i="1"/>
  <c r="P469" i="1"/>
  <c r="Q469" i="1"/>
  <c r="M470" i="1"/>
  <c r="N470" i="1"/>
  <c r="O470" i="1"/>
  <c r="P470" i="1"/>
  <c r="Q470" i="1"/>
  <c r="M471" i="1"/>
  <c r="N471" i="1"/>
  <c r="O471" i="1"/>
  <c r="P471" i="1"/>
  <c r="Q471" i="1"/>
  <c r="M472" i="1"/>
  <c r="N472" i="1"/>
  <c r="O472" i="1"/>
  <c r="P472" i="1"/>
  <c r="Q472" i="1"/>
  <c r="M473" i="1"/>
  <c r="N473" i="1"/>
  <c r="O473" i="1"/>
  <c r="P473" i="1"/>
  <c r="Q473" i="1"/>
  <c r="M474" i="1"/>
  <c r="N474" i="1"/>
  <c r="O474" i="1"/>
  <c r="P474" i="1"/>
  <c r="Q474" i="1"/>
  <c r="M475" i="1"/>
  <c r="N475" i="1"/>
  <c r="O475" i="1"/>
  <c r="P475" i="1"/>
  <c r="Q475" i="1"/>
  <c r="M476" i="1"/>
  <c r="N476" i="1"/>
  <c r="O476" i="1"/>
  <c r="P476" i="1"/>
  <c r="Q476" i="1"/>
  <c r="M477" i="1"/>
  <c r="N477" i="1"/>
  <c r="O477" i="1"/>
  <c r="P477" i="1"/>
  <c r="Q477" i="1"/>
  <c r="M478" i="1"/>
  <c r="N478" i="1"/>
  <c r="O478" i="1"/>
  <c r="P478" i="1"/>
  <c r="Q478" i="1"/>
  <c r="M479" i="1"/>
  <c r="N479" i="1"/>
  <c r="O479" i="1"/>
  <c r="P479" i="1"/>
  <c r="Q479" i="1"/>
  <c r="M480" i="1"/>
  <c r="N480" i="1"/>
  <c r="O480" i="1"/>
  <c r="P480" i="1"/>
  <c r="Q480" i="1"/>
  <c r="M481" i="1"/>
  <c r="N481" i="1"/>
  <c r="O481" i="1"/>
  <c r="P481" i="1"/>
  <c r="Q481" i="1"/>
  <c r="M482" i="1"/>
  <c r="N482" i="1"/>
  <c r="O482" i="1"/>
  <c r="P482" i="1"/>
  <c r="Q482" i="1"/>
  <c r="M483" i="1"/>
  <c r="N483" i="1"/>
  <c r="O483" i="1"/>
  <c r="P483" i="1"/>
  <c r="Q483" i="1"/>
  <c r="M484" i="1"/>
  <c r="N484" i="1"/>
  <c r="O484" i="1"/>
  <c r="P484" i="1"/>
  <c r="Q484" i="1"/>
  <c r="M485" i="1"/>
  <c r="N485" i="1"/>
  <c r="O485" i="1"/>
  <c r="P485" i="1"/>
  <c r="Q485" i="1"/>
  <c r="M486" i="1"/>
  <c r="N486" i="1"/>
  <c r="O486" i="1"/>
  <c r="P486" i="1"/>
  <c r="Q486" i="1"/>
  <c r="M487" i="1"/>
  <c r="N487" i="1"/>
  <c r="O487" i="1"/>
  <c r="P487" i="1"/>
  <c r="Q487" i="1"/>
  <c r="M488" i="1"/>
  <c r="N488" i="1"/>
  <c r="O488" i="1"/>
  <c r="P488" i="1"/>
  <c r="Q488" i="1"/>
  <c r="M489" i="1"/>
  <c r="N489" i="1"/>
  <c r="O489" i="1"/>
  <c r="P489" i="1"/>
  <c r="Q489" i="1"/>
  <c r="M490" i="1"/>
  <c r="N490" i="1"/>
  <c r="O490" i="1"/>
  <c r="P490" i="1"/>
  <c r="Q490" i="1"/>
  <c r="M491" i="1"/>
  <c r="N491" i="1"/>
  <c r="O491" i="1"/>
  <c r="P491" i="1"/>
  <c r="Q491" i="1"/>
  <c r="M492" i="1"/>
  <c r="N492" i="1"/>
  <c r="O492" i="1"/>
  <c r="P492" i="1"/>
  <c r="Q492" i="1"/>
  <c r="M493" i="1"/>
  <c r="N493" i="1"/>
  <c r="O493" i="1"/>
  <c r="P493" i="1"/>
  <c r="Q493" i="1"/>
  <c r="M494" i="1"/>
  <c r="N494" i="1"/>
  <c r="O494" i="1"/>
  <c r="P494" i="1"/>
  <c r="Q494" i="1"/>
  <c r="M495" i="1"/>
  <c r="N495" i="1"/>
  <c r="O495" i="1"/>
  <c r="P495" i="1"/>
  <c r="Q495" i="1"/>
  <c r="M496" i="1"/>
  <c r="N496" i="1"/>
  <c r="O496" i="1"/>
  <c r="P496" i="1"/>
  <c r="Q496" i="1"/>
  <c r="M497" i="1"/>
  <c r="N497" i="1"/>
  <c r="O497" i="1"/>
  <c r="P497" i="1"/>
  <c r="Q497" i="1"/>
  <c r="M498" i="1"/>
  <c r="N498" i="1"/>
  <c r="O498" i="1"/>
  <c r="P498" i="1"/>
  <c r="Q498" i="1"/>
  <c r="M499" i="1"/>
  <c r="N499" i="1"/>
  <c r="O499" i="1"/>
  <c r="P499" i="1"/>
  <c r="Q499" i="1"/>
  <c r="M500" i="1"/>
  <c r="N500" i="1"/>
  <c r="O500" i="1"/>
  <c r="P500" i="1"/>
  <c r="Q500" i="1"/>
  <c r="M501" i="1"/>
  <c r="N501" i="1"/>
  <c r="O501" i="1"/>
  <c r="P501" i="1"/>
  <c r="Q501" i="1"/>
  <c r="M502" i="1"/>
  <c r="N502" i="1"/>
  <c r="O502" i="1"/>
  <c r="P502" i="1"/>
  <c r="Q502" i="1"/>
  <c r="M503" i="1"/>
  <c r="N503" i="1"/>
  <c r="O503" i="1"/>
  <c r="P503" i="1"/>
  <c r="Q503" i="1"/>
  <c r="M504" i="1"/>
  <c r="N504" i="1"/>
  <c r="O504" i="1"/>
  <c r="P504" i="1"/>
  <c r="Q504" i="1"/>
  <c r="M505" i="1"/>
  <c r="N505" i="1"/>
  <c r="O505" i="1"/>
  <c r="P505" i="1"/>
  <c r="Q505" i="1"/>
  <c r="M506" i="1"/>
  <c r="N506" i="1"/>
  <c r="O506" i="1"/>
  <c r="P506" i="1"/>
  <c r="Q506" i="1"/>
  <c r="M507" i="1"/>
  <c r="N507" i="1"/>
  <c r="O507" i="1"/>
  <c r="P507" i="1"/>
  <c r="Q507" i="1"/>
  <c r="M508" i="1"/>
  <c r="N508" i="1"/>
  <c r="O508" i="1"/>
  <c r="P508" i="1"/>
  <c r="Q508" i="1"/>
  <c r="M509" i="1"/>
  <c r="N509" i="1"/>
  <c r="O509" i="1"/>
  <c r="P509" i="1"/>
  <c r="Q509" i="1"/>
  <c r="M510" i="1"/>
  <c r="N510" i="1"/>
  <c r="O510" i="1"/>
  <c r="P510" i="1"/>
  <c r="Q510" i="1"/>
  <c r="M511" i="1"/>
  <c r="N511" i="1"/>
  <c r="O511" i="1"/>
  <c r="P511" i="1"/>
  <c r="Q511" i="1"/>
  <c r="M512" i="1"/>
  <c r="N512" i="1"/>
  <c r="O512" i="1"/>
  <c r="P512" i="1"/>
  <c r="Q512" i="1"/>
  <c r="M513" i="1"/>
  <c r="N513" i="1"/>
  <c r="O513" i="1"/>
  <c r="P513" i="1"/>
  <c r="Q513" i="1"/>
  <c r="M514" i="1"/>
  <c r="N514" i="1"/>
  <c r="O514" i="1"/>
  <c r="P514" i="1"/>
  <c r="Q514" i="1"/>
  <c r="M515" i="1"/>
  <c r="N515" i="1"/>
  <c r="O515" i="1"/>
  <c r="P515" i="1"/>
  <c r="Q515" i="1"/>
  <c r="M516" i="1"/>
  <c r="N516" i="1"/>
  <c r="O516" i="1"/>
  <c r="P516" i="1"/>
  <c r="Q516" i="1"/>
  <c r="M517" i="1"/>
  <c r="N517" i="1"/>
  <c r="O517" i="1"/>
  <c r="P517" i="1"/>
  <c r="Q517" i="1"/>
  <c r="M518" i="1"/>
  <c r="N518" i="1"/>
  <c r="O518" i="1"/>
  <c r="P518" i="1"/>
  <c r="Q518" i="1"/>
  <c r="M519" i="1"/>
  <c r="N519" i="1"/>
  <c r="O519" i="1"/>
  <c r="P519" i="1"/>
  <c r="Q519" i="1"/>
  <c r="M520" i="1"/>
  <c r="N520" i="1"/>
  <c r="O520" i="1"/>
  <c r="P520" i="1"/>
  <c r="Q520" i="1"/>
  <c r="M521" i="1"/>
  <c r="N521" i="1"/>
  <c r="O521" i="1"/>
  <c r="P521" i="1"/>
  <c r="Q521" i="1"/>
  <c r="M522" i="1"/>
  <c r="N522" i="1"/>
  <c r="O522" i="1"/>
  <c r="P522" i="1"/>
  <c r="Q522" i="1"/>
  <c r="M523" i="1"/>
  <c r="N523" i="1"/>
  <c r="O523" i="1"/>
  <c r="P523" i="1"/>
  <c r="Q523" i="1"/>
  <c r="M524" i="1"/>
  <c r="N524" i="1"/>
  <c r="O524" i="1"/>
  <c r="P524" i="1"/>
  <c r="Q524" i="1"/>
  <c r="M525" i="1"/>
  <c r="N525" i="1"/>
  <c r="O525" i="1"/>
  <c r="P525" i="1"/>
  <c r="Q525" i="1"/>
  <c r="M526" i="1"/>
  <c r="N526" i="1"/>
  <c r="O526" i="1"/>
  <c r="P526" i="1"/>
  <c r="Q526" i="1"/>
  <c r="M527" i="1"/>
  <c r="N527" i="1"/>
  <c r="O527" i="1"/>
  <c r="P527" i="1"/>
  <c r="Q527" i="1"/>
  <c r="M528" i="1"/>
  <c r="N528" i="1"/>
  <c r="O528" i="1"/>
  <c r="P528" i="1"/>
  <c r="Q528" i="1"/>
  <c r="M529" i="1"/>
  <c r="N529" i="1"/>
  <c r="O529" i="1"/>
  <c r="P529" i="1"/>
  <c r="Q529" i="1"/>
  <c r="M530" i="1"/>
  <c r="N530" i="1"/>
  <c r="O530" i="1"/>
  <c r="P530" i="1"/>
  <c r="Q530" i="1"/>
  <c r="M531" i="1"/>
  <c r="N531" i="1"/>
  <c r="O531" i="1"/>
  <c r="P531" i="1"/>
  <c r="Q531" i="1"/>
  <c r="M532" i="1"/>
  <c r="N532" i="1"/>
  <c r="O532" i="1"/>
  <c r="P532" i="1"/>
  <c r="Q532" i="1"/>
  <c r="M533" i="1"/>
  <c r="N533" i="1"/>
  <c r="O533" i="1"/>
  <c r="P533" i="1"/>
  <c r="Q533" i="1"/>
  <c r="M534" i="1"/>
  <c r="N534" i="1"/>
  <c r="O534" i="1"/>
  <c r="P534" i="1"/>
  <c r="Q534" i="1"/>
  <c r="M535" i="1"/>
  <c r="N535" i="1"/>
  <c r="O535" i="1"/>
  <c r="P535" i="1"/>
  <c r="Q535" i="1"/>
  <c r="M536" i="1"/>
  <c r="N536" i="1"/>
  <c r="O536" i="1"/>
  <c r="P536" i="1"/>
  <c r="Q536" i="1"/>
  <c r="M537" i="1"/>
  <c r="N537" i="1"/>
  <c r="O537" i="1"/>
  <c r="P537" i="1"/>
  <c r="Q537" i="1"/>
  <c r="M538" i="1"/>
  <c r="N538" i="1"/>
  <c r="O538" i="1"/>
  <c r="P538" i="1"/>
  <c r="Q538" i="1"/>
  <c r="M539" i="1"/>
  <c r="N539" i="1"/>
  <c r="O539" i="1"/>
  <c r="P539" i="1"/>
  <c r="Q539" i="1"/>
  <c r="M540" i="1"/>
  <c r="N540" i="1"/>
  <c r="O540" i="1"/>
  <c r="P540" i="1"/>
  <c r="Q540" i="1"/>
  <c r="M541" i="1"/>
  <c r="N541" i="1"/>
  <c r="O541" i="1"/>
  <c r="P541" i="1"/>
  <c r="Q541" i="1"/>
  <c r="M542" i="1"/>
  <c r="N542" i="1"/>
  <c r="O542" i="1"/>
  <c r="P542" i="1"/>
  <c r="Q542" i="1"/>
  <c r="M543" i="1"/>
  <c r="N543" i="1"/>
  <c r="O543" i="1"/>
  <c r="P543" i="1"/>
  <c r="Q543" i="1"/>
  <c r="M544" i="1"/>
  <c r="N544" i="1"/>
  <c r="O544" i="1"/>
  <c r="P544" i="1"/>
  <c r="Q544" i="1"/>
  <c r="M545" i="1"/>
  <c r="N545" i="1"/>
  <c r="O545" i="1"/>
  <c r="P545" i="1"/>
  <c r="Q545" i="1"/>
  <c r="M546" i="1"/>
  <c r="N546" i="1"/>
  <c r="O546" i="1"/>
  <c r="P546" i="1"/>
  <c r="Q546" i="1"/>
  <c r="M547" i="1"/>
  <c r="N547" i="1"/>
  <c r="O547" i="1"/>
  <c r="P547" i="1"/>
  <c r="Q547" i="1"/>
  <c r="M548" i="1"/>
  <c r="N548" i="1"/>
  <c r="O548" i="1"/>
  <c r="P548" i="1"/>
  <c r="Q548" i="1"/>
  <c r="M549" i="1"/>
  <c r="N549" i="1"/>
  <c r="O549" i="1"/>
  <c r="P549" i="1"/>
  <c r="Q549" i="1"/>
  <c r="M550" i="1"/>
  <c r="N550" i="1"/>
  <c r="O550" i="1"/>
  <c r="P550" i="1"/>
  <c r="Q550" i="1"/>
  <c r="M551" i="1"/>
  <c r="N551" i="1"/>
  <c r="O551" i="1"/>
  <c r="P551" i="1"/>
  <c r="Q551" i="1"/>
  <c r="M552" i="1"/>
  <c r="N552" i="1"/>
  <c r="O552" i="1"/>
  <c r="P552" i="1"/>
  <c r="Q552" i="1"/>
  <c r="M553" i="1"/>
  <c r="N553" i="1"/>
  <c r="O553" i="1"/>
  <c r="P553" i="1"/>
  <c r="Q553" i="1"/>
  <c r="M554" i="1"/>
  <c r="N554" i="1"/>
  <c r="O554" i="1"/>
  <c r="P554" i="1"/>
  <c r="Q554" i="1"/>
  <c r="M555" i="1"/>
  <c r="N555" i="1"/>
  <c r="O555" i="1"/>
  <c r="P555" i="1"/>
  <c r="Q555" i="1"/>
  <c r="M556" i="1"/>
  <c r="N556" i="1"/>
  <c r="O556" i="1"/>
  <c r="P556" i="1"/>
  <c r="Q556" i="1"/>
  <c r="M557" i="1"/>
  <c r="N557" i="1"/>
  <c r="O557" i="1"/>
  <c r="P557" i="1"/>
  <c r="Q557" i="1"/>
  <c r="M558" i="1"/>
  <c r="N558" i="1"/>
  <c r="O558" i="1"/>
  <c r="P558" i="1"/>
  <c r="Q558" i="1"/>
  <c r="M559" i="1"/>
  <c r="N559" i="1"/>
  <c r="O559" i="1"/>
  <c r="P559" i="1"/>
  <c r="Q559" i="1"/>
  <c r="M560" i="1"/>
  <c r="N560" i="1"/>
  <c r="O560" i="1"/>
  <c r="P560" i="1"/>
  <c r="Q560" i="1"/>
  <c r="M561" i="1"/>
  <c r="N561" i="1"/>
  <c r="O561" i="1"/>
  <c r="P561" i="1"/>
  <c r="Q561" i="1"/>
  <c r="M562" i="1"/>
  <c r="N562" i="1"/>
  <c r="O562" i="1"/>
  <c r="P562" i="1"/>
  <c r="Q562" i="1"/>
  <c r="M563" i="1"/>
  <c r="N563" i="1"/>
  <c r="O563" i="1"/>
  <c r="P563" i="1"/>
  <c r="Q563" i="1"/>
  <c r="M564" i="1"/>
  <c r="N564" i="1"/>
  <c r="O564" i="1"/>
  <c r="P564" i="1"/>
  <c r="Q564" i="1"/>
  <c r="M565" i="1"/>
  <c r="N565" i="1"/>
  <c r="O565" i="1"/>
  <c r="P565" i="1"/>
  <c r="Q565" i="1"/>
  <c r="M566" i="1"/>
  <c r="N566" i="1"/>
  <c r="O566" i="1"/>
  <c r="P566" i="1"/>
  <c r="Q566" i="1"/>
  <c r="M567" i="1"/>
  <c r="N567" i="1"/>
  <c r="O567" i="1"/>
  <c r="P567" i="1"/>
  <c r="Q567" i="1"/>
  <c r="M568" i="1"/>
  <c r="N568" i="1"/>
  <c r="O568" i="1"/>
  <c r="P568" i="1"/>
  <c r="Q568" i="1"/>
  <c r="M569" i="1"/>
  <c r="N569" i="1"/>
  <c r="O569" i="1"/>
  <c r="P569" i="1"/>
  <c r="Q569" i="1"/>
  <c r="M570" i="1"/>
  <c r="N570" i="1"/>
  <c r="O570" i="1"/>
  <c r="P570" i="1"/>
  <c r="Q570" i="1"/>
  <c r="M571" i="1"/>
  <c r="N571" i="1"/>
  <c r="O571" i="1"/>
  <c r="P571" i="1"/>
  <c r="Q571" i="1"/>
  <c r="M572" i="1"/>
  <c r="N572" i="1"/>
  <c r="O572" i="1"/>
  <c r="P572" i="1"/>
  <c r="Q572" i="1"/>
  <c r="M573" i="1"/>
  <c r="N573" i="1"/>
  <c r="O573" i="1"/>
  <c r="P573" i="1"/>
  <c r="Q573" i="1"/>
  <c r="M574" i="1"/>
  <c r="N574" i="1"/>
  <c r="O574" i="1"/>
  <c r="P574" i="1"/>
  <c r="Q574" i="1"/>
  <c r="M575" i="1"/>
  <c r="N575" i="1"/>
  <c r="O575" i="1"/>
  <c r="P575" i="1"/>
  <c r="Q575" i="1"/>
  <c r="M576" i="1"/>
  <c r="N576" i="1"/>
  <c r="O576" i="1"/>
  <c r="P576" i="1"/>
  <c r="Q576" i="1"/>
  <c r="M577" i="1"/>
  <c r="N577" i="1"/>
  <c r="O577" i="1"/>
  <c r="P577" i="1"/>
  <c r="Q577" i="1"/>
  <c r="M578" i="1"/>
  <c r="N578" i="1"/>
  <c r="O578" i="1"/>
  <c r="P578" i="1"/>
  <c r="Q578" i="1"/>
  <c r="M579" i="1"/>
  <c r="N579" i="1"/>
  <c r="O579" i="1"/>
  <c r="P579" i="1"/>
  <c r="Q579" i="1"/>
  <c r="M580" i="1"/>
  <c r="N580" i="1"/>
  <c r="O580" i="1"/>
  <c r="P580" i="1"/>
  <c r="Q580" i="1"/>
  <c r="M581" i="1"/>
  <c r="N581" i="1"/>
  <c r="O581" i="1"/>
  <c r="P581" i="1"/>
  <c r="Q581" i="1"/>
  <c r="M582" i="1"/>
  <c r="N582" i="1"/>
  <c r="O582" i="1"/>
  <c r="P582" i="1"/>
  <c r="Q582" i="1"/>
  <c r="M583" i="1"/>
  <c r="N583" i="1"/>
  <c r="O583" i="1"/>
  <c r="P583" i="1"/>
  <c r="Q583" i="1"/>
  <c r="M584" i="1"/>
  <c r="N584" i="1"/>
  <c r="O584" i="1"/>
  <c r="P584" i="1"/>
  <c r="Q584" i="1"/>
  <c r="M585" i="1"/>
  <c r="N585" i="1"/>
  <c r="O585" i="1"/>
  <c r="P585" i="1"/>
  <c r="Q585" i="1"/>
  <c r="M586" i="1"/>
  <c r="N586" i="1"/>
  <c r="O586" i="1"/>
  <c r="P586" i="1"/>
  <c r="Q586" i="1"/>
  <c r="M587" i="1"/>
  <c r="N587" i="1"/>
  <c r="O587" i="1"/>
  <c r="P587" i="1"/>
  <c r="Q587" i="1"/>
  <c r="M588" i="1"/>
  <c r="N588" i="1"/>
  <c r="O588" i="1"/>
  <c r="P588" i="1"/>
  <c r="Q588" i="1"/>
  <c r="M589" i="1"/>
  <c r="N589" i="1"/>
  <c r="O589" i="1"/>
  <c r="P589" i="1"/>
  <c r="Q589" i="1"/>
  <c r="M590" i="1"/>
  <c r="N590" i="1"/>
  <c r="O590" i="1"/>
  <c r="P590" i="1"/>
  <c r="Q590" i="1"/>
  <c r="M591" i="1"/>
  <c r="N591" i="1"/>
  <c r="O591" i="1"/>
  <c r="P591" i="1"/>
  <c r="Q591" i="1"/>
  <c r="M592" i="1"/>
  <c r="N592" i="1"/>
  <c r="O592" i="1"/>
  <c r="P592" i="1"/>
  <c r="Q592" i="1"/>
  <c r="M593" i="1"/>
  <c r="N593" i="1"/>
  <c r="O593" i="1"/>
  <c r="P593" i="1"/>
  <c r="Q593" i="1"/>
  <c r="M594" i="1"/>
  <c r="N594" i="1"/>
  <c r="O594" i="1"/>
  <c r="P594" i="1"/>
  <c r="Q594" i="1"/>
  <c r="M595" i="1"/>
  <c r="N595" i="1"/>
  <c r="O595" i="1"/>
  <c r="P595" i="1"/>
  <c r="Q595" i="1"/>
  <c r="M596" i="1"/>
  <c r="N596" i="1"/>
  <c r="O596" i="1"/>
  <c r="P596" i="1"/>
  <c r="Q596" i="1"/>
  <c r="M597" i="1"/>
  <c r="N597" i="1"/>
  <c r="O597" i="1"/>
  <c r="P597" i="1"/>
  <c r="Q597" i="1"/>
  <c r="M598" i="1"/>
  <c r="N598" i="1"/>
  <c r="O598" i="1"/>
  <c r="P598" i="1"/>
  <c r="Q598" i="1"/>
  <c r="M599" i="1"/>
  <c r="N599" i="1"/>
  <c r="O599" i="1"/>
  <c r="P599" i="1"/>
  <c r="Q599" i="1"/>
  <c r="M600" i="1"/>
  <c r="N600" i="1"/>
  <c r="O600" i="1"/>
  <c r="P600" i="1"/>
  <c r="Q600" i="1"/>
  <c r="M601" i="1"/>
  <c r="N601" i="1"/>
  <c r="O601" i="1"/>
  <c r="P601" i="1"/>
  <c r="Q601" i="1"/>
  <c r="M602" i="1"/>
  <c r="N602" i="1"/>
  <c r="O602" i="1"/>
  <c r="P602" i="1"/>
  <c r="Q602" i="1"/>
  <c r="M603" i="1"/>
  <c r="N603" i="1"/>
  <c r="O603" i="1"/>
  <c r="P603" i="1"/>
  <c r="Q603" i="1"/>
  <c r="M604" i="1"/>
  <c r="N604" i="1"/>
  <c r="O604" i="1"/>
  <c r="P604" i="1"/>
  <c r="Q604" i="1"/>
  <c r="M605" i="1"/>
  <c r="N605" i="1"/>
  <c r="O605" i="1"/>
  <c r="P605" i="1"/>
  <c r="Q605" i="1"/>
  <c r="M606" i="1"/>
  <c r="N606" i="1"/>
  <c r="O606" i="1"/>
  <c r="P606" i="1"/>
  <c r="Q606" i="1"/>
  <c r="M607" i="1"/>
  <c r="N607" i="1"/>
  <c r="O607" i="1"/>
  <c r="P607" i="1"/>
  <c r="Q607" i="1"/>
  <c r="M608" i="1"/>
  <c r="N608" i="1"/>
  <c r="O608" i="1"/>
  <c r="P608" i="1"/>
  <c r="Q608" i="1"/>
  <c r="M609" i="1"/>
  <c r="N609" i="1"/>
  <c r="O609" i="1"/>
  <c r="P609" i="1"/>
  <c r="Q609" i="1"/>
  <c r="M610" i="1"/>
  <c r="N610" i="1"/>
  <c r="O610" i="1"/>
  <c r="P610" i="1"/>
  <c r="Q610" i="1"/>
  <c r="M611" i="1"/>
  <c r="N611" i="1"/>
  <c r="O611" i="1"/>
  <c r="P611" i="1"/>
  <c r="Q611" i="1"/>
  <c r="M612" i="1"/>
  <c r="N612" i="1"/>
  <c r="O612" i="1"/>
  <c r="P612" i="1"/>
  <c r="Q612" i="1"/>
  <c r="M613" i="1"/>
  <c r="N613" i="1"/>
  <c r="O613" i="1"/>
  <c r="P613" i="1"/>
  <c r="Q613" i="1"/>
  <c r="M614" i="1"/>
  <c r="N614" i="1"/>
  <c r="O614" i="1"/>
  <c r="P614" i="1"/>
  <c r="Q614" i="1"/>
  <c r="M615" i="1"/>
  <c r="N615" i="1"/>
  <c r="O615" i="1"/>
  <c r="P615" i="1"/>
  <c r="Q615" i="1"/>
  <c r="M616" i="1"/>
  <c r="N616" i="1"/>
  <c r="O616" i="1"/>
  <c r="P616" i="1"/>
  <c r="Q616" i="1"/>
  <c r="M617" i="1"/>
  <c r="N617" i="1"/>
  <c r="O617" i="1"/>
  <c r="P617" i="1"/>
  <c r="Q617" i="1"/>
  <c r="M618" i="1"/>
  <c r="N618" i="1"/>
  <c r="O618" i="1"/>
  <c r="P618" i="1"/>
  <c r="Q618" i="1"/>
  <c r="M619" i="1"/>
  <c r="N619" i="1"/>
  <c r="O619" i="1"/>
  <c r="P619" i="1"/>
  <c r="Q619" i="1"/>
  <c r="M620" i="1"/>
  <c r="N620" i="1"/>
  <c r="O620" i="1"/>
  <c r="P620" i="1"/>
  <c r="Q620" i="1"/>
  <c r="M621" i="1"/>
  <c r="N621" i="1"/>
  <c r="O621" i="1"/>
  <c r="P621" i="1"/>
  <c r="Q621" i="1"/>
  <c r="M622" i="1"/>
  <c r="N622" i="1"/>
  <c r="O622" i="1"/>
  <c r="P622" i="1"/>
  <c r="Q622" i="1"/>
  <c r="M623" i="1"/>
  <c r="N623" i="1"/>
  <c r="O623" i="1"/>
  <c r="P623" i="1"/>
  <c r="Q623" i="1"/>
  <c r="M624" i="1"/>
  <c r="N624" i="1"/>
  <c r="O624" i="1"/>
  <c r="P624" i="1"/>
  <c r="Q624" i="1"/>
  <c r="M625" i="1"/>
  <c r="N625" i="1"/>
  <c r="O625" i="1"/>
  <c r="P625" i="1"/>
  <c r="Q625" i="1"/>
  <c r="M626" i="1"/>
  <c r="N626" i="1"/>
  <c r="O626" i="1"/>
  <c r="P626" i="1"/>
  <c r="Q626" i="1"/>
  <c r="M627" i="1"/>
  <c r="N627" i="1"/>
  <c r="O627" i="1"/>
  <c r="P627" i="1"/>
  <c r="Q627" i="1"/>
  <c r="M628" i="1"/>
  <c r="N628" i="1"/>
  <c r="O628" i="1"/>
  <c r="P628" i="1"/>
  <c r="Q628" i="1"/>
  <c r="M629" i="1"/>
  <c r="N629" i="1"/>
  <c r="O629" i="1"/>
  <c r="P629" i="1"/>
  <c r="Q629" i="1"/>
  <c r="M630" i="1"/>
  <c r="N630" i="1"/>
  <c r="O630" i="1"/>
  <c r="P630" i="1"/>
  <c r="Q630" i="1"/>
  <c r="M631" i="1"/>
  <c r="N631" i="1"/>
  <c r="O631" i="1"/>
  <c r="P631" i="1"/>
  <c r="Q631" i="1"/>
  <c r="M632" i="1"/>
  <c r="N632" i="1"/>
  <c r="O632" i="1"/>
  <c r="P632" i="1"/>
  <c r="Q632" i="1"/>
  <c r="M633" i="1"/>
  <c r="N633" i="1"/>
  <c r="O633" i="1"/>
  <c r="P633" i="1"/>
  <c r="Q633" i="1"/>
  <c r="M634" i="1"/>
  <c r="N634" i="1"/>
  <c r="O634" i="1"/>
  <c r="P634" i="1"/>
  <c r="Q634" i="1"/>
  <c r="M635" i="1"/>
  <c r="N635" i="1"/>
  <c r="O635" i="1"/>
  <c r="P635" i="1"/>
  <c r="Q635" i="1"/>
  <c r="M636" i="1"/>
  <c r="N636" i="1"/>
  <c r="O636" i="1"/>
  <c r="P636" i="1"/>
  <c r="Q636" i="1"/>
  <c r="M637" i="1"/>
  <c r="N637" i="1"/>
  <c r="O637" i="1"/>
  <c r="P637" i="1"/>
  <c r="Q637" i="1"/>
  <c r="M638" i="1"/>
  <c r="N638" i="1"/>
  <c r="O638" i="1"/>
  <c r="P638" i="1"/>
  <c r="Q638" i="1"/>
  <c r="M639" i="1"/>
  <c r="N639" i="1"/>
  <c r="O639" i="1"/>
  <c r="P639" i="1"/>
  <c r="Q639" i="1"/>
  <c r="M640" i="1"/>
  <c r="N640" i="1"/>
  <c r="O640" i="1"/>
  <c r="P640" i="1"/>
  <c r="Q640" i="1"/>
  <c r="M641" i="1"/>
  <c r="N641" i="1"/>
  <c r="O641" i="1"/>
  <c r="P641" i="1"/>
  <c r="Q641" i="1"/>
  <c r="M642" i="1"/>
  <c r="N642" i="1"/>
  <c r="O642" i="1"/>
  <c r="P642" i="1"/>
  <c r="Q642" i="1"/>
  <c r="M643" i="1"/>
  <c r="N643" i="1"/>
  <c r="O643" i="1"/>
  <c r="P643" i="1"/>
  <c r="Q643" i="1"/>
  <c r="M644" i="1"/>
  <c r="N644" i="1"/>
  <c r="O644" i="1"/>
  <c r="P644" i="1"/>
  <c r="Q644" i="1"/>
  <c r="M645" i="1"/>
  <c r="N645" i="1"/>
  <c r="O645" i="1"/>
  <c r="P645" i="1"/>
  <c r="Q645" i="1"/>
  <c r="M646" i="1"/>
  <c r="N646" i="1"/>
  <c r="O646" i="1"/>
  <c r="P646" i="1"/>
  <c r="Q646" i="1"/>
  <c r="M647" i="1"/>
  <c r="N647" i="1"/>
  <c r="O647" i="1"/>
  <c r="P647" i="1"/>
  <c r="Q647" i="1"/>
  <c r="M648" i="1"/>
  <c r="N648" i="1"/>
  <c r="O648" i="1"/>
  <c r="P648" i="1"/>
  <c r="Q648" i="1"/>
  <c r="M649" i="1"/>
  <c r="N649" i="1"/>
  <c r="O649" i="1"/>
  <c r="P649" i="1"/>
  <c r="Q649" i="1"/>
  <c r="M650" i="1"/>
  <c r="N650" i="1"/>
  <c r="O650" i="1"/>
  <c r="P650" i="1"/>
  <c r="Q650" i="1"/>
  <c r="M651" i="1"/>
  <c r="N651" i="1"/>
  <c r="O651" i="1"/>
  <c r="P651" i="1"/>
  <c r="Q651" i="1"/>
  <c r="M652" i="1"/>
  <c r="N652" i="1"/>
  <c r="O652" i="1"/>
  <c r="P652" i="1"/>
  <c r="Q652" i="1"/>
  <c r="M653" i="1"/>
  <c r="N653" i="1"/>
  <c r="O653" i="1"/>
  <c r="P653" i="1"/>
  <c r="Q653" i="1"/>
  <c r="M654" i="1"/>
  <c r="N654" i="1"/>
  <c r="O654" i="1"/>
  <c r="P654" i="1"/>
  <c r="Q654" i="1"/>
  <c r="M655" i="1"/>
  <c r="N655" i="1"/>
  <c r="O655" i="1"/>
  <c r="P655" i="1"/>
  <c r="Q655" i="1"/>
  <c r="M656" i="1"/>
  <c r="N656" i="1"/>
  <c r="O656" i="1"/>
  <c r="P656" i="1"/>
  <c r="Q656" i="1"/>
  <c r="M657" i="1"/>
  <c r="N657" i="1"/>
  <c r="O657" i="1"/>
  <c r="P657" i="1"/>
  <c r="Q657" i="1"/>
  <c r="M658" i="1"/>
  <c r="N658" i="1"/>
  <c r="O658" i="1"/>
  <c r="P658" i="1"/>
  <c r="Q658" i="1"/>
  <c r="M659" i="1"/>
  <c r="N659" i="1"/>
  <c r="O659" i="1"/>
  <c r="P659" i="1"/>
  <c r="Q659" i="1"/>
  <c r="M660" i="1"/>
  <c r="N660" i="1"/>
  <c r="O660" i="1"/>
  <c r="P660" i="1"/>
  <c r="Q660" i="1"/>
  <c r="M661" i="1"/>
  <c r="N661" i="1"/>
  <c r="O661" i="1"/>
  <c r="P661" i="1"/>
  <c r="Q661" i="1"/>
  <c r="M662" i="1"/>
  <c r="N662" i="1"/>
  <c r="O662" i="1"/>
  <c r="P662" i="1"/>
  <c r="Q662" i="1"/>
  <c r="M663" i="1"/>
  <c r="N663" i="1"/>
  <c r="O663" i="1"/>
  <c r="P663" i="1"/>
  <c r="Q663" i="1"/>
  <c r="M664" i="1"/>
  <c r="N664" i="1"/>
  <c r="O664" i="1"/>
  <c r="P664" i="1"/>
  <c r="Q664" i="1"/>
  <c r="M665" i="1"/>
  <c r="N665" i="1"/>
  <c r="O665" i="1"/>
  <c r="P665" i="1"/>
  <c r="Q665" i="1"/>
  <c r="M666" i="1"/>
  <c r="N666" i="1"/>
  <c r="O666" i="1"/>
  <c r="P666" i="1"/>
  <c r="Q666" i="1"/>
  <c r="M667" i="1"/>
  <c r="N667" i="1"/>
  <c r="O667" i="1"/>
  <c r="P667" i="1"/>
  <c r="Q667" i="1"/>
  <c r="M668" i="1"/>
  <c r="N668" i="1"/>
  <c r="O668" i="1"/>
  <c r="P668" i="1"/>
  <c r="Q668" i="1"/>
  <c r="M669" i="1"/>
  <c r="N669" i="1"/>
  <c r="O669" i="1"/>
  <c r="P669" i="1"/>
  <c r="Q669" i="1"/>
  <c r="M670" i="1"/>
  <c r="N670" i="1"/>
  <c r="O670" i="1"/>
  <c r="P670" i="1"/>
  <c r="Q670" i="1"/>
  <c r="M671" i="1"/>
  <c r="N671" i="1"/>
  <c r="O671" i="1"/>
  <c r="P671" i="1"/>
  <c r="Q671" i="1"/>
  <c r="M672" i="1"/>
  <c r="N672" i="1"/>
  <c r="O672" i="1"/>
  <c r="P672" i="1"/>
  <c r="Q672" i="1"/>
  <c r="M673" i="1"/>
  <c r="N673" i="1"/>
  <c r="O673" i="1"/>
  <c r="P673" i="1"/>
  <c r="Q673" i="1"/>
  <c r="M674" i="1"/>
  <c r="N674" i="1"/>
  <c r="O674" i="1"/>
  <c r="P674" i="1"/>
  <c r="Q674" i="1"/>
  <c r="M675" i="1"/>
  <c r="N675" i="1"/>
  <c r="O675" i="1"/>
  <c r="P675" i="1"/>
  <c r="Q675" i="1"/>
  <c r="M676" i="1"/>
  <c r="N676" i="1"/>
  <c r="O676" i="1"/>
  <c r="P676" i="1"/>
  <c r="Q676" i="1"/>
  <c r="M677" i="1"/>
  <c r="N677" i="1"/>
  <c r="O677" i="1"/>
  <c r="P677" i="1"/>
  <c r="Q677" i="1"/>
  <c r="M678" i="1"/>
  <c r="N678" i="1"/>
  <c r="O678" i="1"/>
  <c r="P678" i="1"/>
  <c r="Q678" i="1"/>
  <c r="M679" i="1"/>
  <c r="N679" i="1"/>
  <c r="O679" i="1"/>
  <c r="P679" i="1"/>
  <c r="Q679" i="1"/>
  <c r="M680" i="1"/>
  <c r="N680" i="1"/>
  <c r="O680" i="1"/>
  <c r="P680" i="1"/>
  <c r="Q680" i="1"/>
  <c r="M681" i="1"/>
  <c r="N681" i="1"/>
  <c r="O681" i="1"/>
  <c r="P681" i="1"/>
  <c r="Q681" i="1"/>
  <c r="M682" i="1"/>
  <c r="N682" i="1"/>
  <c r="O682" i="1"/>
  <c r="P682" i="1"/>
  <c r="Q682" i="1"/>
  <c r="M683" i="1"/>
  <c r="N683" i="1"/>
  <c r="O683" i="1"/>
  <c r="P683" i="1"/>
  <c r="Q683" i="1"/>
  <c r="M684" i="1"/>
  <c r="N684" i="1"/>
  <c r="O684" i="1"/>
  <c r="P684" i="1"/>
  <c r="Q684" i="1"/>
  <c r="M685" i="1"/>
  <c r="N685" i="1"/>
  <c r="O685" i="1"/>
  <c r="P685" i="1"/>
  <c r="Q685" i="1"/>
  <c r="M686" i="1"/>
  <c r="N686" i="1"/>
  <c r="O686" i="1"/>
  <c r="P686" i="1"/>
  <c r="Q686" i="1"/>
  <c r="M687" i="1"/>
  <c r="N687" i="1"/>
  <c r="O687" i="1"/>
  <c r="P687" i="1"/>
  <c r="Q687" i="1"/>
  <c r="M688" i="1"/>
  <c r="N688" i="1"/>
  <c r="O688" i="1"/>
  <c r="P688" i="1"/>
  <c r="Q688" i="1"/>
  <c r="M689" i="1"/>
  <c r="N689" i="1"/>
  <c r="O689" i="1"/>
  <c r="P689" i="1"/>
  <c r="Q689" i="1"/>
  <c r="M690" i="1"/>
  <c r="N690" i="1"/>
  <c r="O690" i="1"/>
  <c r="P690" i="1"/>
  <c r="Q690" i="1"/>
  <c r="M691" i="1"/>
  <c r="N691" i="1"/>
  <c r="O691" i="1"/>
  <c r="P691" i="1"/>
  <c r="Q691" i="1"/>
  <c r="M692" i="1"/>
  <c r="N692" i="1"/>
  <c r="O692" i="1"/>
  <c r="P692" i="1"/>
  <c r="Q692" i="1"/>
  <c r="M693" i="1"/>
  <c r="N693" i="1"/>
  <c r="O693" i="1"/>
  <c r="P693" i="1"/>
  <c r="Q693" i="1"/>
  <c r="M694" i="1"/>
  <c r="N694" i="1"/>
  <c r="O694" i="1"/>
  <c r="P694" i="1"/>
  <c r="Q694" i="1"/>
  <c r="M695" i="1"/>
  <c r="N695" i="1"/>
  <c r="O695" i="1"/>
  <c r="P695" i="1"/>
  <c r="Q695" i="1"/>
  <c r="M696" i="1"/>
  <c r="N696" i="1"/>
  <c r="O696" i="1"/>
  <c r="P696" i="1"/>
  <c r="Q696" i="1"/>
  <c r="M697" i="1"/>
  <c r="N697" i="1"/>
  <c r="O697" i="1"/>
  <c r="P697" i="1"/>
  <c r="Q697" i="1"/>
  <c r="M698" i="1"/>
  <c r="N698" i="1"/>
  <c r="O698" i="1"/>
  <c r="P698" i="1"/>
  <c r="Q698" i="1"/>
  <c r="M699" i="1"/>
  <c r="N699" i="1"/>
  <c r="O699" i="1"/>
  <c r="P699" i="1"/>
  <c r="Q699" i="1"/>
  <c r="M700" i="1"/>
  <c r="N700" i="1"/>
  <c r="O700" i="1"/>
  <c r="P700" i="1"/>
  <c r="Q700" i="1"/>
  <c r="M701" i="1"/>
  <c r="N701" i="1"/>
  <c r="O701" i="1"/>
  <c r="P701" i="1"/>
  <c r="Q701" i="1"/>
  <c r="M702" i="1"/>
  <c r="N702" i="1"/>
  <c r="O702" i="1"/>
  <c r="P702" i="1"/>
  <c r="Q702" i="1"/>
  <c r="M703" i="1"/>
  <c r="N703" i="1"/>
  <c r="O703" i="1"/>
  <c r="P703" i="1"/>
  <c r="Q703" i="1"/>
  <c r="M704" i="1"/>
  <c r="N704" i="1"/>
  <c r="O704" i="1"/>
  <c r="P704" i="1"/>
  <c r="Q704" i="1"/>
  <c r="M705" i="1"/>
  <c r="N705" i="1"/>
  <c r="O705" i="1"/>
  <c r="P705" i="1"/>
  <c r="Q705" i="1"/>
  <c r="M706" i="1"/>
  <c r="N706" i="1"/>
  <c r="O706" i="1"/>
  <c r="P706" i="1"/>
  <c r="Q706" i="1"/>
  <c r="M707" i="1"/>
  <c r="N707" i="1"/>
  <c r="O707" i="1"/>
  <c r="P707" i="1"/>
  <c r="Q707" i="1"/>
  <c r="M708" i="1"/>
  <c r="N708" i="1"/>
  <c r="O708" i="1"/>
  <c r="P708" i="1"/>
  <c r="Q708" i="1"/>
  <c r="M709" i="1"/>
  <c r="N709" i="1"/>
  <c r="O709" i="1"/>
  <c r="P709" i="1"/>
  <c r="Q709" i="1"/>
  <c r="M710" i="1"/>
  <c r="N710" i="1"/>
  <c r="O710" i="1"/>
  <c r="P710" i="1"/>
  <c r="Q710" i="1"/>
  <c r="M711" i="1"/>
  <c r="N711" i="1"/>
  <c r="O711" i="1"/>
  <c r="P711" i="1"/>
  <c r="Q711" i="1"/>
  <c r="M712" i="1"/>
  <c r="N712" i="1"/>
  <c r="O712" i="1"/>
  <c r="P712" i="1"/>
  <c r="Q712" i="1"/>
  <c r="M713" i="1"/>
  <c r="N713" i="1"/>
  <c r="O713" i="1"/>
  <c r="P713" i="1"/>
  <c r="Q713" i="1"/>
  <c r="M714" i="1"/>
  <c r="N714" i="1"/>
  <c r="O714" i="1"/>
  <c r="P714" i="1"/>
  <c r="Q714" i="1"/>
  <c r="M715" i="1"/>
  <c r="N715" i="1"/>
  <c r="O715" i="1"/>
  <c r="P715" i="1"/>
  <c r="Q715" i="1"/>
  <c r="M716" i="1"/>
  <c r="N716" i="1"/>
  <c r="O716" i="1"/>
  <c r="P716" i="1"/>
  <c r="Q716" i="1"/>
  <c r="M717" i="1"/>
  <c r="N717" i="1"/>
  <c r="O717" i="1"/>
  <c r="P717" i="1"/>
  <c r="Q717" i="1"/>
  <c r="M718" i="1"/>
  <c r="N718" i="1"/>
  <c r="O718" i="1"/>
  <c r="P718" i="1"/>
  <c r="Q718" i="1"/>
  <c r="M719" i="1"/>
  <c r="N719" i="1"/>
  <c r="O719" i="1"/>
  <c r="P719" i="1"/>
  <c r="Q719" i="1"/>
  <c r="M720" i="1"/>
  <c r="N720" i="1"/>
  <c r="O720" i="1"/>
  <c r="P720" i="1"/>
  <c r="Q720" i="1"/>
  <c r="M721" i="1"/>
  <c r="N721" i="1"/>
  <c r="O721" i="1"/>
  <c r="P721" i="1"/>
  <c r="Q721" i="1"/>
  <c r="M722" i="1"/>
  <c r="N722" i="1"/>
  <c r="O722" i="1"/>
  <c r="P722" i="1"/>
  <c r="Q722" i="1"/>
  <c r="M723" i="1"/>
  <c r="N723" i="1"/>
  <c r="O723" i="1"/>
  <c r="P723" i="1"/>
  <c r="Q723" i="1"/>
  <c r="M724" i="1"/>
  <c r="N724" i="1"/>
  <c r="O724" i="1"/>
  <c r="P724" i="1"/>
  <c r="Q724" i="1"/>
  <c r="M725" i="1"/>
  <c r="N725" i="1"/>
  <c r="O725" i="1"/>
  <c r="P725" i="1"/>
  <c r="Q725" i="1"/>
  <c r="M726" i="1"/>
  <c r="N726" i="1"/>
  <c r="O726" i="1"/>
  <c r="P726" i="1"/>
  <c r="Q726" i="1"/>
  <c r="M727" i="1"/>
  <c r="N727" i="1"/>
  <c r="O727" i="1"/>
  <c r="P727" i="1"/>
  <c r="Q727" i="1"/>
  <c r="M728" i="1"/>
  <c r="N728" i="1"/>
  <c r="O728" i="1"/>
  <c r="P728" i="1"/>
  <c r="Q728" i="1"/>
  <c r="M729" i="1"/>
  <c r="N729" i="1"/>
  <c r="O729" i="1"/>
  <c r="P729" i="1"/>
  <c r="Q729" i="1"/>
  <c r="M730" i="1"/>
  <c r="N730" i="1"/>
  <c r="O730" i="1"/>
  <c r="P730" i="1"/>
  <c r="Q730" i="1"/>
  <c r="M731" i="1"/>
  <c r="N731" i="1"/>
  <c r="O731" i="1"/>
  <c r="P731" i="1"/>
  <c r="Q731" i="1"/>
  <c r="M732" i="1"/>
  <c r="N732" i="1"/>
  <c r="O732" i="1"/>
  <c r="P732" i="1"/>
  <c r="Q732" i="1"/>
  <c r="M733" i="1"/>
  <c r="N733" i="1"/>
  <c r="O733" i="1"/>
  <c r="P733" i="1"/>
  <c r="Q733" i="1"/>
  <c r="M734" i="1"/>
  <c r="N734" i="1"/>
  <c r="O734" i="1"/>
  <c r="P734" i="1"/>
  <c r="Q734" i="1"/>
  <c r="M735" i="1"/>
  <c r="N735" i="1"/>
  <c r="O735" i="1"/>
  <c r="P735" i="1"/>
  <c r="Q735" i="1"/>
  <c r="M736" i="1"/>
  <c r="N736" i="1"/>
  <c r="O736" i="1"/>
  <c r="P736" i="1"/>
  <c r="Q736" i="1"/>
  <c r="M737" i="1"/>
  <c r="N737" i="1"/>
  <c r="O737" i="1"/>
  <c r="P737" i="1"/>
  <c r="Q737" i="1"/>
  <c r="M738" i="1"/>
  <c r="N738" i="1"/>
  <c r="O738" i="1"/>
  <c r="P738" i="1"/>
  <c r="Q738" i="1"/>
  <c r="M739" i="1"/>
  <c r="N739" i="1"/>
  <c r="O739" i="1"/>
  <c r="P739" i="1"/>
  <c r="Q739" i="1"/>
  <c r="M740" i="1"/>
  <c r="N740" i="1"/>
  <c r="O740" i="1"/>
  <c r="P740" i="1"/>
  <c r="Q740" i="1"/>
  <c r="M741" i="1"/>
  <c r="N741" i="1"/>
  <c r="O741" i="1"/>
  <c r="P741" i="1"/>
  <c r="Q741" i="1"/>
  <c r="M742" i="1"/>
  <c r="N742" i="1"/>
  <c r="O742" i="1"/>
  <c r="P742" i="1"/>
  <c r="Q742" i="1"/>
  <c r="M743" i="1"/>
  <c r="N743" i="1"/>
  <c r="O743" i="1"/>
  <c r="P743" i="1"/>
  <c r="Q743" i="1"/>
  <c r="M744" i="1"/>
  <c r="N744" i="1"/>
  <c r="O744" i="1"/>
  <c r="P744" i="1"/>
  <c r="Q744" i="1"/>
  <c r="M745" i="1"/>
  <c r="N745" i="1"/>
  <c r="O745" i="1"/>
  <c r="P745" i="1"/>
  <c r="Q745" i="1"/>
  <c r="M746" i="1"/>
  <c r="N746" i="1"/>
  <c r="O746" i="1"/>
  <c r="P746" i="1"/>
  <c r="Q746" i="1"/>
  <c r="M747" i="1"/>
  <c r="N747" i="1"/>
  <c r="O747" i="1"/>
  <c r="P747" i="1"/>
  <c r="Q747" i="1"/>
  <c r="M748" i="1"/>
  <c r="N748" i="1"/>
  <c r="O748" i="1"/>
  <c r="P748" i="1"/>
  <c r="Q748" i="1"/>
  <c r="M749" i="1"/>
  <c r="N749" i="1"/>
  <c r="O749" i="1"/>
  <c r="P749" i="1"/>
  <c r="Q749" i="1"/>
  <c r="M750" i="1"/>
  <c r="N750" i="1"/>
  <c r="O750" i="1"/>
  <c r="P750" i="1"/>
  <c r="Q750" i="1"/>
  <c r="M751" i="1"/>
  <c r="N751" i="1"/>
  <c r="O751" i="1"/>
  <c r="P751" i="1"/>
  <c r="Q751" i="1"/>
  <c r="M752" i="1"/>
  <c r="N752" i="1"/>
  <c r="O752" i="1"/>
  <c r="P752" i="1"/>
  <c r="Q752" i="1"/>
  <c r="M753" i="1"/>
  <c r="N753" i="1"/>
  <c r="O753" i="1"/>
  <c r="P753" i="1"/>
  <c r="Q753" i="1"/>
  <c r="M754" i="1"/>
  <c r="N754" i="1"/>
  <c r="O754" i="1"/>
  <c r="P754" i="1"/>
  <c r="Q754" i="1"/>
  <c r="M755" i="1"/>
  <c r="N755" i="1"/>
  <c r="O755" i="1"/>
  <c r="P755" i="1"/>
  <c r="Q755" i="1"/>
  <c r="M756" i="1"/>
  <c r="N756" i="1"/>
  <c r="O756" i="1"/>
  <c r="P756" i="1"/>
  <c r="Q756" i="1"/>
  <c r="M757" i="1"/>
  <c r="N757" i="1"/>
  <c r="O757" i="1"/>
  <c r="P757" i="1"/>
  <c r="Q757" i="1"/>
  <c r="M758" i="1"/>
  <c r="N758" i="1"/>
  <c r="O758" i="1"/>
  <c r="P758" i="1"/>
  <c r="Q758" i="1"/>
  <c r="M759" i="1"/>
  <c r="N759" i="1"/>
  <c r="O759" i="1"/>
  <c r="P759" i="1"/>
  <c r="Q759" i="1"/>
  <c r="M760" i="1"/>
  <c r="N760" i="1"/>
  <c r="O760" i="1"/>
  <c r="P760" i="1"/>
  <c r="Q760" i="1"/>
  <c r="M761" i="1"/>
  <c r="N761" i="1"/>
  <c r="O761" i="1"/>
  <c r="P761" i="1"/>
  <c r="Q761" i="1"/>
  <c r="M762" i="1"/>
  <c r="N762" i="1"/>
  <c r="O762" i="1"/>
  <c r="P762" i="1"/>
  <c r="Q762" i="1"/>
  <c r="M763" i="1"/>
  <c r="N763" i="1"/>
  <c r="O763" i="1"/>
  <c r="P763" i="1"/>
  <c r="Q763" i="1"/>
  <c r="M764" i="1"/>
  <c r="N764" i="1"/>
  <c r="O764" i="1"/>
  <c r="P764" i="1"/>
  <c r="Q764" i="1"/>
  <c r="M765" i="1"/>
  <c r="N765" i="1"/>
  <c r="O765" i="1"/>
  <c r="P765" i="1"/>
  <c r="Q765" i="1"/>
  <c r="M766" i="1"/>
  <c r="N766" i="1"/>
  <c r="O766" i="1"/>
  <c r="P766" i="1"/>
  <c r="Q766" i="1"/>
  <c r="M767" i="1"/>
  <c r="N767" i="1"/>
  <c r="O767" i="1"/>
  <c r="P767" i="1"/>
  <c r="Q767" i="1"/>
  <c r="M768" i="1"/>
  <c r="N768" i="1"/>
  <c r="O768" i="1"/>
  <c r="P768" i="1"/>
  <c r="Q768" i="1"/>
  <c r="M769" i="1"/>
  <c r="N769" i="1"/>
  <c r="O769" i="1"/>
  <c r="P769" i="1"/>
  <c r="Q769" i="1"/>
  <c r="M770" i="1"/>
  <c r="N770" i="1"/>
  <c r="O770" i="1"/>
  <c r="P770" i="1"/>
  <c r="Q770" i="1"/>
  <c r="M771" i="1"/>
  <c r="N771" i="1"/>
  <c r="O771" i="1"/>
  <c r="P771" i="1"/>
  <c r="Q771" i="1"/>
  <c r="M772" i="1"/>
  <c r="N772" i="1"/>
  <c r="O772" i="1"/>
  <c r="P772" i="1"/>
  <c r="Q772" i="1"/>
  <c r="M773" i="1"/>
  <c r="N773" i="1"/>
  <c r="O773" i="1"/>
  <c r="P773" i="1"/>
  <c r="Q773" i="1"/>
  <c r="M774" i="1"/>
  <c r="N774" i="1"/>
  <c r="O774" i="1"/>
  <c r="P774" i="1"/>
  <c r="Q774" i="1"/>
  <c r="M775" i="1"/>
  <c r="N775" i="1"/>
  <c r="O775" i="1"/>
  <c r="P775" i="1"/>
  <c r="Q775" i="1"/>
  <c r="M776" i="1"/>
  <c r="N776" i="1"/>
  <c r="O776" i="1"/>
  <c r="P776" i="1"/>
  <c r="Q776" i="1"/>
  <c r="M777" i="1"/>
  <c r="N777" i="1"/>
  <c r="O777" i="1"/>
  <c r="P777" i="1"/>
  <c r="Q777" i="1"/>
  <c r="M778" i="1"/>
  <c r="N778" i="1"/>
  <c r="O778" i="1"/>
  <c r="P778" i="1"/>
  <c r="Q778" i="1"/>
  <c r="M779" i="1"/>
  <c r="N779" i="1"/>
  <c r="O779" i="1"/>
  <c r="P779" i="1"/>
  <c r="Q779" i="1"/>
  <c r="M780" i="1"/>
  <c r="N780" i="1"/>
  <c r="O780" i="1"/>
  <c r="P780" i="1"/>
  <c r="Q780" i="1"/>
  <c r="M781" i="1"/>
  <c r="N781" i="1"/>
  <c r="O781" i="1"/>
  <c r="P781" i="1"/>
  <c r="Q781" i="1"/>
  <c r="M782" i="1"/>
  <c r="N782" i="1"/>
  <c r="O782" i="1"/>
  <c r="P782" i="1"/>
  <c r="Q782" i="1"/>
  <c r="M783" i="1"/>
  <c r="N783" i="1"/>
  <c r="O783" i="1"/>
  <c r="P783" i="1"/>
  <c r="Q783" i="1"/>
  <c r="M784" i="1"/>
  <c r="N784" i="1"/>
  <c r="O784" i="1"/>
  <c r="P784" i="1"/>
  <c r="Q784" i="1"/>
  <c r="M785" i="1"/>
  <c r="N785" i="1"/>
  <c r="O785" i="1"/>
  <c r="P785" i="1"/>
  <c r="Q785" i="1"/>
  <c r="M786" i="1"/>
  <c r="N786" i="1"/>
  <c r="O786" i="1"/>
  <c r="P786" i="1"/>
  <c r="Q786" i="1"/>
  <c r="M787" i="1"/>
  <c r="N787" i="1"/>
  <c r="O787" i="1"/>
  <c r="P787" i="1"/>
  <c r="Q787" i="1"/>
  <c r="M788" i="1"/>
  <c r="N788" i="1"/>
  <c r="O788" i="1"/>
  <c r="P788" i="1"/>
  <c r="Q788" i="1"/>
  <c r="M789" i="1"/>
  <c r="N789" i="1"/>
  <c r="O789" i="1"/>
  <c r="P789" i="1"/>
  <c r="Q789" i="1"/>
  <c r="M790" i="1"/>
  <c r="N790" i="1"/>
  <c r="O790" i="1"/>
  <c r="P790" i="1"/>
  <c r="Q790" i="1"/>
  <c r="M791" i="1"/>
  <c r="N791" i="1"/>
  <c r="O791" i="1"/>
  <c r="P791" i="1"/>
  <c r="Q791" i="1"/>
  <c r="M792" i="1"/>
  <c r="N792" i="1"/>
  <c r="O792" i="1"/>
  <c r="P792" i="1"/>
  <c r="Q792" i="1"/>
  <c r="M793" i="1"/>
  <c r="N793" i="1"/>
  <c r="O793" i="1"/>
  <c r="P793" i="1"/>
  <c r="Q793" i="1"/>
  <c r="M794" i="1"/>
  <c r="N794" i="1"/>
  <c r="O794" i="1"/>
  <c r="P794" i="1"/>
  <c r="Q794" i="1"/>
  <c r="M795" i="1"/>
  <c r="N795" i="1"/>
  <c r="O795" i="1"/>
  <c r="P795" i="1"/>
  <c r="Q795" i="1"/>
  <c r="M796" i="1"/>
  <c r="N796" i="1"/>
  <c r="O796" i="1"/>
  <c r="P796" i="1"/>
  <c r="Q796" i="1"/>
  <c r="M797" i="1"/>
  <c r="N797" i="1"/>
  <c r="O797" i="1"/>
  <c r="P797" i="1"/>
  <c r="Q797" i="1"/>
  <c r="M798" i="1"/>
  <c r="N798" i="1"/>
  <c r="O798" i="1"/>
  <c r="P798" i="1"/>
  <c r="Q798" i="1"/>
  <c r="M799" i="1"/>
  <c r="N799" i="1"/>
  <c r="O799" i="1"/>
  <c r="P799" i="1"/>
  <c r="Q799" i="1"/>
  <c r="M800" i="1"/>
  <c r="N800" i="1"/>
  <c r="O800" i="1"/>
  <c r="P800" i="1"/>
  <c r="Q800" i="1"/>
  <c r="M801" i="1"/>
  <c r="N801" i="1"/>
  <c r="O801" i="1"/>
  <c r="P801" i="1"/>
  <c r="Q801" i="1"/>
  <c r="M802" i="1"/>
  <c r="N802" i="1"/>
  <c r="O802" i="1"/>
  <c r="P802" i="1"/>
  <c r="Q802" i="1"/>
  <c r="M803" i="1"/>
  <c r="N803" i="1"/>
  <c r="O803" i="1"/>
  <c r="P803" i="1"/>
  <c r="Q803" i="1"/>
  <c r="M804" i="1"/>
  <c r="N804" i="1"/>
  <c r="O804" i="1"/>
  <c r="P804" i="1"/>
  <c r="Q804" i="1"/>
  <c r="M805" i="1"/>
  <c r="N805" i="1"/>
  <c r="O805" i="1"/>
  <c r="P805" i="1"/>
  <c r="Q805" i="1"/>
  <c r="M806" i="1"/>
  <c r="N806" i="1"/>
  <c r="O806" i="1"/>
  <c r="P806" i="1"/>
  <c r="Q806" i="1"/>
  <c r="M807" i="1"/>
  <c r="N807" i="1"/>
  <c r="O807" i="1"/>
  <c r="P807" i="1"/>
  <c r="Q807" i="1"/>
  <c r="M808" i="1"/>
  <c r="N808" i="1"/>
  <c r="O808" i="1"/>
  <c r="P808" i="1"/>
  <c r="Q808" i="1"/>
  <c r="M809" i="1"/>
  <c r="N809" i="1"/>
  <c r="O809" i="1"/>
  <c r="P809" i="1"/>
  <c r="Q809" i="1"/>
  <c r="M810" i="1"/>
  <c r="N810" i="1"/>
  <c r="O810" i="1"/>
  <c r="P810" i="1"/>
  <c r="Q810" i="1"/>
  <c r="M811" i="1"/>
  <c r="N811" i="1"/>
  <c r="O811" i="1"/>
  <c r="P811" i="1"/>
  <c r="Q811" i="1"/>
  <c r="M812" i="1"/>
  <c r="N812" i="1"/>
  <c r="O812" i="1"/>
  <c r="P812" i="1"/>
  <c r="Q812" i="1"/>
  <c r="M813" i="1"/>
  <c r="N813" i="1"/>
  <c r="O813" i="1"/>
  <c r="P813" i="1"/>
  <c r="Q813" i="1"/>
  <c r="M814" i="1"/>
  <c r="N814" i="1"/>
  <c r="O814" i="1"/>
  <c r="P814" i="1"/>
  <c r="Q814" i="1"/>
  <c r="M815" i="1"/>
  <c r="N815" i="1"/>
  <c r="O815" i="1"/>
  <c r="P815" i="1"/>
  <c r="Q815" i="1"/>
  <c r="M816" i="1"/>
  <c r="N816" i="1"/>
  <c r="O816" i="1"/>
  <c r="P816" i="1"/>
  <c r="Q816" i="1"/>
  <c r="M817" i="1"/>
  <c r="N817" i="1"/>
  <c r="O817" i="1"/>
  <c r="P817" i="1"/>
  <c r="Q817" i="1"/>
  <c r="M818" i="1"/>
  <c r="N818" i="1"/>
  <c r="O818" i="1"/>
  <c r="P818" i="1"/>
  <c r="Q818" i="1"/>
  <c r="M819" i="1"/>
  <c r="N819" i="1"/>
  <c r="O819" i="1"/>
  <c r="P819" i="1"/>
  <c r="Q819" i="1"/>
  <c r="M820" i="1"/>
  <c r="N820" i="1"/>
  <c r="O820" i="1"/>
  <c r="P820" i="1"/>
  <c r="Q820" i="1"/>
  <c r="M821" i="1"/>
  <c r="N821" i="1"/>
  <c r="O821" i="1"/>
  <c r="P821" i="1"/>
  <c r="Q821" i="1"/>
  <c r="M822" i="1"/>
  <c r="N822" i="1"/>
  <c r="O822" i="1"/>
  <c r="P822" i="1"/>
  <c r="Q822" i="1"/>
  <c r="M823" i="1"/>
  <c r="N823" i="1"/>
  <c r="O823" i="1"/>
  <c r="P823" i="1"/>
  <c r="Q823" i="1"/>
  <c r="M824" i="1"/>
  <c r="N824" i="1"/>
  <c r="O824" i="1"/>
  <c r="P824" i="1"/>
  <c r="Q824" i="1"/>
  <c r="M825" i="1"/>
  <c r="N825" i="1"/>
  <c r="O825" i="1"/>
  <c r="P825" i="1"/>
  <c r="Q825" i="1"/>
  <c r="M826" i="1"/>
  <c r="N826" i="1"/>
  <c r="O826" i="1"/>
  <c r="P826" i="1"/>
  <c r="Q826" i="1"/>
  <c r="M827" i="1"/>
  <c r="N827" i="1"/>
  <c r="O827" i="1"/>
  <c r="P827" i="1"/>
  <c r="Q827" i="1"/>
  <c r="M828" i="1"/>
  <c r="N828" i="1"/>
  <c r="O828" i="1"/>
  <c r="P828" i="1"/>
  <c r="Q828" i="1"/>
  <c r="M829" i="1"/>
  <c r="N829" i="1"/>
  <c r="O829" i="1"/>
  <c r="P829" i="1"/>
  <c r="Q829" i="1"/>
  <c r="M830" i="1"/>
  <c r="N830" i="1"/>
  <c r="O830" i="1"/>
  <c r="P830" i="1"/>
  <c r="Q830" i="1"/>
  <c r="M831" i="1"/>
  <c r="N831" i="1"/>
  <c r="O831" i="1"/>
  <c r="P831" i="1"/>
  <c r="Q831" i="1"/>
  <c r="M832" i="1"/>
  <c r="N832" i="1"/>
  <c r="O832" i="1"/>
  <c r="P832" i="1"/>
  <c r="Q832" i="1"/>
  <c r="M833" i="1"/>
  <c r="N833" i="1"/>
  <c r="O833" i="1"/>
  <c r="P833" i="1"/>
  <c r="Q833" i="1"/>
  <c r="M834" i="1"/>
  <c r="N834" i="1"/>
  <c r="O834" i="1"/>
  <c r="P834" i="1"/>
  <c r="Q834" i="1"/>
  <c r="M835" i="1"/>
  <c r="N835" i="1"/>
  <c r="O835" i="1"/>
  <c r="P835" i="1"/>
  <c r="Q835" i="1"/>
  <c r="M836" i="1"/>
  <c r="N836" i="1"/>
  <c r="O836" i="1"/>
  <c r="P836" i="1"/>
  <c r="Q836" i="1"/>
  <c r="M837" i="1"/>
  <c r="N837" i="1"/>
  <c r="O837" i="1"/>
  <c r="P837" i="1"/>
  <c r="Q837" i="1"/>
  <c r="M838" i="1"/>
  <c r="N838" i="1"/>
  <c r="O838" i="1"/>
  <c r="P838" i="1"/>
  <c r="Q838" i="1"/>
  <c r="M839" i="1"/>
  <c r="N839" i="1"/>
  <c r="O839" i="1"/>
  <c r="P839" i="1"/>
  <c r="Q839" i="1"/>
  <c r="M840" i="1"/>
  <c r="N840" i="1"/>
  <c r="O840" i="1"/>
  <c r="P840" i="1"/>
  <c r="Q840" i="1"/>
  <c r="M841" i="1"/>
  <c r="N841" i="1"/>
  <c r="O841" i="1"/>
  <c r="P841" i="1"/>
  <c r="Q841" i="1"/>
  <c r="M842" i="1"/>
  <c r="N842" i="1"/>
  <c r="O842" i="1"/>
  <c r="P842" i="1"/>
  <c r="Q842" i="1"/>
  <c r="M843" i="1"/>
  <c r="N843" i="1"/>
  <c r="O843" i="1"/>
  <c r="P843" i="1"/>
  <c r="Q843" i="1"/>
  <c r="M844" i="1"/>
  <c r="N844" i="1"/>
  <c r="O844" i="1"/>
  <c r="P844" i="1"/>
  <c r="Q844" i="1"/>
  <c r="M845" i="1"/>
  <c r="N845" i="1"/>
  <c r="O845" i="1"/>
  <c r="P845" i="1"/>
  <c r="Q845" i="1"/>
  <c r="M846" i="1"/>
  <c r="N846" i="1"/>
  <c r="O846" i="1"/>
  <c r="P846" i="1"/>
  <c r="Q846" i="1"/>
  <c r="M847" i="1"/>
  <c r="N847" i="1"/>
  <c r="O847" i="1"/>
  <c r="P847" i="1"/>
  <c r="Q847" i="1"/>
  <c r="M848" i="1"/>
  <c r="N848" i="1"/>
  <c r="O848" i="1"/>
  <c r="P848" i="1"/>
  <c r="Q848" i="1"/>
  <c r="M849" i="1"/>
  <c r="N849" i="1"/>
  <c r="O849" i="1"/>
  <c r="P849" i="1"/>
  <c r="Q849" i="1"/>
  <c r="M850" i="1"/>
  <c r="N850" i="1"/>
  <c r="O850" i="1"/>
  <c r="P850" i="1"/>
  <c r="Q850" i="1"/>
  <c r="M851" i="1"/>
  <c r="N851" i="1"/>
  <c r="O851" i="1"/>
  <c r="P851" i="1"/>
  <c r="Q851" i="1"/>
  <c r="M852" i="1"/>
  <c r="N852" i="1"/>
  <c r="O852" i="1"/>
  <c r="P852" i="1"/>
  <c r="Q852" i="1"/>
  <c r="M853" i="1"/>
  <c r="N853" i="1"/>
  <c r="O853" i="1"/>
  <c r="P853" i="1"/>
  <c r="Q853" i="1"/>
  <c r="M854" i="1"/>
  <c r="N854" i="1"/>
  <c r="O854" i="1"/>
  <c r="P854" i="1"/>
  <c r="Q854" i="1"/>
  <c r="M855" i="1"/>
  <c r="N855" i="1"/>
  <c r="O855" i="1"/>
  <c r="P855" i="1"/>
  <c r="Q855" i="1"/>
  <c r="M856" i="1"/>
  <c r="N856" i="1"/>
  <c r="O856" i="1"/>
  <c r="P856" i="1"/>
  <c r="Q856" i="1"/>
  <c r="M857" i="1"/>
  <c r="N857" i="1"/>
  <c r="O857" i="1"/>
  <c r="P857" i="1"/>
  <c r="Q857" i="1"/>
  <c r="M858" i="1"/>
  <c r="N858" i="1"/>
  <c r="O858" i="1"/>
  <c r="P858" i="1"/>
  <c r="Q858" i="1"/>
  <c r="M859" i="1"/>
  <c r="N859" i="1"/>
  <c r="O859" i="1"/>
  <c r="P859" i="1"/>
  <c r="Q859" i="1"/>
  <c r="M860" i="1"/>
  <c r="N860" i="1"/>
  <c r="O860" i="1"/>
  <c r="P860" i="1"/>
  <c r="Q860" i="1"/>
  <c r="M861" i="1"/>
  <c r="N861" i="1"/>
  <c r="O861" i="1"/>
  <c r="P861" i="1"/>
  <c r="Q861" i="1"/>
  <c r="M862" i="1"/>
  <c r="N862" i="1"/>
  <c r="O862" i="1"/>
  <c r="P862" i="1"/>
  <c r="Q862" i="1"/>
  <c r="M863" i="1"/>
  <c r="N863" i="1"/>
  <c r="O863" i="1"/>
  <c r="P863" i="1"/>
  <c r="Q863" i="1"/>
  <c r="M864" i="1"/>
  <c r="N864" i="1"/>
  <c r="O864" i="1"/>
  <c r="P864" i="1"/>
  <c r="Q864" i="1"/>
  <c r="M865" i="1"/>
  <c r="N865" i="1"/>
  <c r="O865" i="1"/>
  <c r="P865" i="1"/>
  <c r="Q865" i="1"/>
  <c r="M866" i="1"/>
  <c r="N866" i="1"/>
  <c r="O866" i="1"/>
  <c r="P866" i="1"/>
  <c r="Q866" i="1"/>
  <c r="M867" i="1"/>
  <c r="N867" i="1"/>
  <c r="O867" i="1"/>
  <c r="P867" i="1"/>
  <c r="Q867" i="1"/>
  <c r="M868" i="1"/>
  <c r="N868" i="1"/>
  <c r="O868" i="1"/>
  <c r="P868" i="1"/>
  <c r="Q868" i="1"/>
  <c r="M869" i="1"/>
  <c r="N869" i="1"/>
  <c r="O869" i="1"/>
  <c r="P869" i="1"/>
  <c r="Q869" i="1"/>
  <c r="M870" i="1"/>
  <c r="N870" i="1"/>
  <c r="O870" i="1"/>
  <c r="P870" i="1"/>
  <c r="Q870" i="1"/>
  <c r="M871" i="1"/>
  <c r="N871" i="1"/>
  <c r="O871" i="1"/>
  <c r="P871" i="1"/>
  <c r="Q871" i="1"/>
  <c r="M872" i="1"/>
  <c r="N872" i="1"/>
  <c r="O872" i="1"/>
  <c r="P872" i="1"/>
  <c r="Q872" i="1"/>
  <c r="M873" i="1"/>
  <c r="N873" i="1"/>
  <c r="O873" i="1"/>
  <c r="P873" i="1"/>
  <c r="Q873" i="1"/>
  <c r="M874" i="1"/>
  <c r="N874" i="1"/>
  <c r="O874" i="1"/>
  <c r="P874" i="1"/>
  <c r="Q874" i="1"/>
  <c r="M875" i="1"/>
  <c r="N875" i="1"/>
  <c r="O875" i="1"/>
  <c r="P875" i="1"/>
  <c r="Q875" i="1"/>
  <c r="M876" i="1"/>
  <c r="N876" i="1"/>
  <c r="O876" i="1"/>
  <c r="P876" i="1"/>
  <c r="Q876" i="1"/>
  <c r="M877" i="1"/>
  <c r="N877" i="1"/>
  <c r="O877" i="1"/>
  <c r="P877" i="1"/>
  <c r="Q877" i="1"/>
  <c r="M878" i="1"/>
  <c r="N878" i="1"/>
  <c r="O878" i="1"/>
  <c r="P878" i="1"/>
  <c r="Q878" i="1"/>
  <c r="M879" i="1"/>
  <c r="N879" i="1"/>
  <c r="O879" i="1"/>
  <c r="P879" i="1"/>
  <c r="Q879" i="1"/>
  <c r="M880" i="1"/>
  <c r="N880" i="1"/>
  <c r="O880" i="1"/>
  <c r="P880" i="1"/>
  <c r="Q880" i="1"/>
  <c r="M881" i="1"/>
  <c r="N881" i="1"/>
  <c r="O881" i="1"/>
  <c r="P881" i="1"/>
  <c r="Q881" i="1"/>
  <c r="M882" i="1"/>
  <c r="N882" i="1"/>
  <c r="O882" i="1"/>
  <c r="P882" i="1"/>
  <c r="Q882" i="1"/>
  <c r="M883" i="1"/>
  <c r="N883" i="1"/>
  <c r="O883" i="1"/>
  <c r="P883" i="1"/>
  <c r="Q883" i="1"/>
  <c r="M884" i="1"/>
  <c r="N884" i="1"/>
  <c r="O884" i="1"/>
  <c r="P884" i="1"/>
  <c r="Q884" i="1"/>
  <c r="M885" i="1"/>
  <c r="N885" i="1"/>
  <c r="O885" i="1"/>
  <c r="P885" i="1"/>
  <c r="Q885" i="1"/>
  <c r="M886" i="1"/>
  <c r="N886" i="1"/>
  <c r="O886" i="1"/>
  <c r="P886" i="1"/>
  <c r="Q886" i="1"/>
  <c r="M887" i="1"/>
  <c r="N887" i="1"/>
  <c r="O887" i="1"/>
  <c r="P887" i="1"/>
  <c r="Q887" i="1"/>
  <c r="M888" i="1"/>
  <c r="N888" i="1"/>
  <c r="O888" i="1"/>
  <c r="P888" i="1"/>
  <c r="Q888" i="1"/>
  <c r="M889" i="1"/>
  <c r="N889" i="1"/>
  <c r="O889" i="1"/>
  <c r="P889" i="1"/>
  <c r="Q889" i="1"/>
  <c r="M890" i="1"/>
  <c r="N890" i="1"/>
  <c r="O890" i="1"/>
  <c r="P890" i="1"/>
  <c r="Q890" i="1"/>
  <c r="M891" i="1"/>
  <c r="N891" i="1"/>
  <c r="O891" i="1"/>
  <c r="P891" i="1"/>
  <c r="Q891" i="1"/>
  <c r="M892" i="1"/>
  <c r="N892" i="1"/>
  <c r="O892" i="1"/>
  <c r="P892" i="1"/>
  <c r="Q892" i="1"/>
  <c r="M893" i="1"/>
  <c r="N893" i="1"/>
  <c r="O893" i="1"/>
  <c r="P893" i="1"/>
  <c r="Q893" i="1"/>
  <c r="M894" i="1"/>
  <c r="N894" i="1"/>
  <c r="O894" i="1"/>
  <c r="P894" i="1"/>
  <c r="Q894" i="1"/>
  <c r="M895" i="1"/>
  <c r="N895" i="1"/>
  <c r="O895" i="1"/>
  <c r="P895" i="1"/>
  <c r="Q895" i="1"/>
  <c r="M896" i="1"/>
  <c r="N896" i="1"/>
  <c r="O896" i="1"/>
  <c r="P896" i="1"/>
  <c r="Q896" i="1"/>
  <c r="M897" i="1"/>
  <c r="N897" i="1"/>
  <c r="O897" i="1"/>
  <c r="P897" i="1"/>
  <c r="Q897" i="1"/>
  <c r="M898" i="1"/>
  <c r="N898" i="1"/>
  <c r="O898" i="1"/>
  <c r="P898" i="1"/>
  <c r="Q898" i="1"/>
  <c r="M899" i="1"/>
  <c r="N899" i="1"/>
  <c r="O899" i="1"/>
  <c r="P899" i="1"/>
  <c r="Q899" i="1"/>
  <c r="M900" i="1"/>
  <c r="N900" i="1"/>
  <c r="O900" i="1"/>
  <c r="P900" i="1"/>
  <c r="Q900" i="1"/>
  <c r="M901" i="1"/>
  <c r="N901" i="1"/>
  <c r="O901" i="1"/>
  <c r="P901" i="1"/>
  <c r="Q901" i="1"/>
  <c r="M902" i="1"/>
  <c r="N902" i="1"/>
  <c r="O902" i="1"/>
  <c r="P902" i="1"/>
  <c r="Q902" i="1"/>
  <c r="M903" i="1"/>
  <c r="N903" i="1"/>
  <c r="O903" i="1"/>
  <c r="P903" i="1"/>
  <c r="Q903" i="1"/>
  <c r="M904" i="1"/>
  <c r="N904" i="1"/>
  <c r="O904" i="1"/>
  <c r="P904" i="1"/>
  <c r="Q904" i="1"/>
  <c r="M905" i="1"/>
  <c r="N905" i="1"/>
  <c r="O905" i="1"/>
  <c r="P905" i="1"/>
  <c r="Q905" i="1"/>
  <c r="M906" i="1"/>
  <c r="N906" i="1"/>
  <c r="O906" i="1"/>
  <c r="P906" i="1"/>
  <c r="Q906" i="1"/>
  <c r="M907" i="1"/>
  <c r="N907" i="1"/>
  <c r="O907" i="1"/>
  <c r="P907" i="1"/>
  <c r="Q907" i="1"/>
  <c r="M908" i="1"/>
  <c r="N908" i="1"/>
  <c r="O908" i="1"/>
  <c r="P908" i="1"/>
  <c r="Q908" i="1"/>
  <c r="M909" i="1"/>
  <c r="N909" i="1"/>
  <c r="O909" i="1"/>
  <c r="P909" i="1"/>
  <c r="Q909" i="1"/>
  <c r="M910" i="1"/>
  <c r="N910" i="1"/>
  <c r="O910" i="1"/>
  <c r="P910" i="1"/>
  <c r="Q910" i="1"/>
  <c r="M911" i="1"/>
  <c r="N911" i="1"/>
  <c r="O911" i="1"/>
  <c r="P911" i="1"/>
  <c r="Q911" i="1"/>
  <c r="M912" i="1"/>
  <c r="N912" i="1"/>
  <c r="O912" i="1"/>
  <c r="P912" i="1"/>
  <c r="Q912" i="1"/>
  <c r="M913" i="1"/>
  <c r="N913" i="1"/>
  <c r="O913" i="1"/>
  <c r="P913" i="1"/>
  <c r="Q913" i="1"/>
  <c r="M914" i="1"/>
  <c r="N914" i="1"/>
  <c r="O914" i="1"/>
  <c r="P914" i="1"/>
  <c r="Q914" i="1"/>
  <c r="M915" i="1"/>
  <c r="N915" i="1"/>
  <c r="O915" i="1"/>
  <c r="P915" i="1"/>
  <c r="Q915" i="1"/>
  <c r="M916" i="1"/>
  <c r="N916" i="1"/>
  <c r="O916" i="1"/>
  <c r="P916" i="1"/>
  <c r="Q916" i="1"/>
  <c r="M917" i="1"/>
  <c r="N917" i="1"/>
  <c r="O917" i="1"/>
  <c r="P917" i="1"/>
  <c r="Q917" i="1"/>
  <c r="M918" i="1"/>
  <c r="N918" i="1"/>
  <c r="O918" i="1"/>
  <c r="P918" i="1"/>
  <c r="Q918" i="1"/>
  <c r="M919" i="1"/>
  <c r="N919" i="1"/>
  <c r="O919" i="1"/>
  <c r="P919" i="1"/>
  <c r="Q919" i="1"/>
  <c r="M920" i="1"/>
  <c r="N920" i="1"/>
  <c r="O920" i="1"/>
  <c r="P920" i="1"/>
  <c r="Q920" i="1"/>
  <c r="M921" i="1"/>
  <c r="N921" i="1"/>
  <c r="O921" i="1"/>
  <c r="P921" i="1"/>
  <c r="Q921" i="1"/>
  <c r="M922" i="1"/>
  <c r="N922" i="1"/>
  <c r="O922" i="1"/>
  <c r="P922" i="1"/>
  <c r="Q922" i="1"/>
  <c r="M923" i="1"/>
  <c r="N923" i="1"/>
  <c r="O923" i="1"/>
  <c r="P923" i="1"/>
  <c r="Q923" i="1"/>
  <c r="M924" i="1"/>
  <c r="N924" i="1"/>
  <c r="O924" i="1"/>
  <c r="P924" i="1"/>
  <c r="Q924" i="1"/>
  <c r="M925" i="1"/>
  <c r="N925" i="1"/>
  <c r="O925" i="1"/>
  <c r="P925" i="1"/>
  <c r="Q925" i="1"/>
  <c r="M926" i="1"/>
  <c r="N926" i="1"/>
  <c r="O926" i="1"/>
  <c r="P926" i="1"/>
  <c r="Q926" i="1"/>
  <c r="M927" i="1"/>
  <c r="N927" i="1"/>
  <c r="O927" i="1"/>
  <c r="P927" i="1"/>
  <c r="Q927" i="1"/>
  <c r="M928" i="1"/>
  <c r="N928" i="1"/>
  <c r="O928" i="1"/>
  <c r="P928" i="1"/>
  <c r="Q928" i="1"/>
  <c r="M929" i="1"/>
  <c r="N929" i="1"/>
  <c r="O929" i="1"/>
  <c r="P929" i="1"/>
  <c r="Q929" i="1"/>
  <c r="M930" i="1"/>
  <c r="N930" i="1"/>
  <c r="O930" i="1"/>
  <c r="P930" i="1"/>
  <c r="Q930" i="1"/>
  <c r="M931" i="1"/>
  <c r="N931" i="1"/>
  <c r="O931" i="1"/>
  <c r="P931" i="1"/>
  <c r="Q931" i="1"/>
  <c r="M932" i="1"/>
  <c r="N932" i="1"/>
  <c r="O932" i="1"/>
  <c r="P932" i="1"/>
  <c r="Q932" i="1"/>
  <c r="M933" i="1"/>
  <c r="N933" i="1"/>
  <c r="O933" i="1"/>
  <c r="P933" i="1"/>
  <c r="Q933" i="1"/>
  <c r="M934" i="1"/>
  <c r="N934" i="1"/>
  <c r="O934" i="1"/>
  <c r="P934" i="1"/>
  <c r="Q934" i="1"/>
  <c r="M935" i="1"/>
  <c r="N935" i="1"/>
  <c r="O935" i="1"/>
  <c r="P935" i="1"/>
  <c r="Q935" i="1"/>
  <c r="M936" i="1"/>
  <c r="N936" i="1"/>
  <c r="O936" i="1"/>
  <c r="P936" i="1"/>
  <c r="Q936" i="1"/>
  <c r="M937" i="1"/>
  <c r="N937" i="1"/>
  <c r="O937" i="1"/>
  <c r="P937" i="1"/>
  <c r="Q937" i="1"/>
  <c r="M938" i="1"/>
  <c r="N938" i="1"/>
  <c r="O938" i="1"/>
  <c r="P938" i="1"/>
  <c r="Q938" i="1"/>
  <c r="M939" i="1"/>
  <c r="N939" i="1"/>
  <c r="O939" i="1"/>
  <c r="P939" i="1"/>
  <c r="Q939" i="1"/>
  <c r="M940" i="1"/>
  <c r="N940" i="1"/>
  <c r="O940" i="1"/>
  <c r="P940" i="1"/>
  <c r="Q940" i="1"/>
  <c r="M941" i="1"/>
  <c r="N941" i="1"/>
  <c r="O941" i="1"/>
  <c r="P941" i="1"/>
  <c r="Q941" i="1"/>
  <c r="M942" i="1"/>
  <c r="N942" i="1"/>
  <c r="O942" i="1"/>
  <c r="P942" i="1"/>
  <c r="Q942" i="1"/>
  <c r="M943" i="1"/>
  <c r="N943" i="1"/>
  <c r="O943" i="1"/>
  <c r="P943" i="1"/>
  <c r="Q943" i="1"/>
  <c r="M944" i="1"/>
  <c r="N944" i="1"/>
  <c r="O944" i="1"/>
  <c r="P944" i="1"/>
  <c r="Q944" i="1"/>
  <c r="M945" i="1"/>
  <c r="N945" i="1"/>
  <c r="O945" i="1"/>
  <c r="P945" i="1"/>
  <c r="Q945" i="1"/>
  <c r="M946" i="1"/>
  <c r="N946" i="1"/>
  <c r="O946" i="1"/>
  <c r="P946" i="1"/>
  <c r="Q946" i="1"/>
  <c r="M947" i="1"/>
  <c r="N947" i="1"/>
  <c r="O947" i="1"/>
  <c r="P947" i="1"/>
  <c r="Q947" i="1"/>
  <c r="M948" i="1"/>
  <c r="N948" i="1"/>
  <c r="O948" i="1"/>
  <c r="P948" i="1"/>
  <c r="Q948" i="1"/>
  <c r="M949" i="1"/>
  <c r="N949" i="1"/>
  <c r="O949" i="1"/>
  <c r="P949" i="1"/>
  <c r="Q949" i="1"/>
  <c r="M950" i="1"/>
  <c r="N950" i="1"/>
  <c r="O950" i="1"/>
  <c r="P950" i="1"/>
  <c r="Q950" i="1"/>
  <c r="M951" i="1"/>
  <c r="N951" i="1"/>
  <c r="O951" i="1"/>
  <c r="P951" i="1"/>
  <c r="Q951" i="1"/>
  <c r="M952" i="1"/>
  <c r="N952" i="1"/>
  <c r="O952" i="1"/>
  <c r="P952" i="1"/>
  <c r="Q952" i="1"/>
  <c r="M953" i="1"/>
  <c r="N953" i="1"/>
  <c r="O953" i="1"/>
  <c r="P953" i="1"/>
  <c r="Q953" i="1"/>
  <c r="M954" i="1"/>
  <c r="N954" i="1"/>
  <c r="O954" i="1"/>
  <c r="P954" i="1"/>
  <c r="Q954" i="1"/>
  <c r="M955" i="1"/>
  <c r="N955" i="1"/>
  <c r="O955" i="1"/>
  <c r="P955" i="1"/>
  <c r="Q955" i="1"/>
  <c r="M956" i="1"/>
  <c r="N956" i="1"/>
  <c r="O956" i="1"/>
  <c r="P956" i="1"/>
  <c r="Q956" i="1"/>
  <c r="M957" i="1"/>
  <c r="N957" i="1"/>
  <c r="O957" i="1"/>
  <c r="P957" i="1"/>
  <c r="Q957" i="1"/>
  <c r="M958" i="1"/>
  <c r="N958" i="1"/>
  <c r="O958" i="1"/>
  <c r="P958" i="1"/>
  <c r="Q958" i="1"/>
  <c r="M959" i="1"/>
  <c r="N959" i="1"/>
  <c r="O959" i="1"/>
  <c r="P959" i="1"/>
  <c r="Q959" i="1"/>
  <c r="M960" i="1"/>
  <c r="N960" i="1"/>
  <c r="O960" i="1"/>
  <c r="P960" i="1"/>
  <c r="Q960" i="1"/>
  <c r="M961" i="1"/>
  <c r="N961" i="1"/>
  <c r="O961" i="1"/>
  <c r="P961" i="1"/>
  <c r="Q961" i="1"/>
  <c r="M962" i="1"/>
  <c r="N962" i="1"/>
  <c r="O962" i="1"/>
  <c r="P962" i="1"/>
  <c r="Q962" i="1"/>
  <c r="M963" i="1"/>
  <c r="N963" i="1"/>
  <c r="O963" i="1"/>
  <c r="P963" i="1"/>
  <c r="Q963" i="1"/>
  <c r="M964" i="1"/>
  <c r="N964" i="1"/>
  <c r="O964" i="1"/>
  <c r="P964" i="1"/>
  <c r="Q964" i="1"/>
  <c r="M965" i="1"/>
  <c r="N965" i="1"/>
  <c r="O965" i="1"/>
  <c r="P965" i="1"/>
  <c r="Q965" i="1"/>
  <c r="M966" i="1"/>
  <c r="N966" i="1"/>
  <c r="O966" i="1"/>
  <c r="P966" i="1"/>
  <c r="Q966" i="1"/>
  <c r="M967" i="1"/>
  <c r="N967" i="1"/>
  <c r="O967" i="1"/>
  <c r="P967" i="1"/>
  <c r="Q967" i="1"/>
  <c r="M968" i="1"/>
  <c r="N968" i="1"/>
  <c r="O968" i="1"/>
  <c r="P968" i="1"/>
  <c r="Q968" i="1"/>
  <c r="M969" i="1"/>
  <c r="N969" i="1"/>
  <c r="O969" i="1"/>
  <c r="P969" i="1"/>
  <c r="Q969" i="1"/>
  <c r="M970" i="1"/>
  <c r="N970" i="1"/>
  <c r="O970" i="1"/>
  <c r="P970" i="1"/>
  <c r="Q970" i="1"/>
  <c r="M971" i="1"/>
  <c r="N971" i="1"/>
  <c r="O971" i="1"/>
  <c r="P971" i="1"/>
  <c r="Q971" i="1"/>
  <c r="M972" i="1"/>
  <c r="N972" i="1"/>
  <c r="O972" i="1"/>
  <c r="P972" i="1"/>
  <c r="Q972" i="1"/>
  <c r="M973" i="1"/>
  <c r="N973" i="1"/>
  <c r="O973" i="1"/>
  <c r="P973" i="1"/>
  <c r="Q973" i="1"/>
  <c r="M974" i="1"/>
  <c r="N974" i="1"/>
  <c r="O974" i="1"/>
  <c r="P974" i="1"/>
  <c r="Q974" i="1"/>
  <c r="M975" i="1"/>
  <c r="N975" i="1"/>
  <c r="O975" i="1"/>
  <c r="P975" i="1"/>
  <c r="Q975" i="1"/>
  <c r="M976" i="1"/>
  <c r="N976" i="1"/>
  <c r="O976" i="1"/>
  <c r="P976" i="1"/>
  <c r="Q976" i="1"/>
  <c r="M977" i="1"/>
  <c r="N977" i="1"/>
  <c r="O977" i="1"/>
  <c r="P977" i="1"/>
  <c r="Q977" i="1"/>
  <c r="M978" i="1"/>
  <c r="N978" i="1"/>
  <c r="O978" i="1"/>
  <c r="P978" i="1"/>
  <c r="Q978" i="1"/>
  <c r="M979" i="1"/>
  <c r="N979" i="1"/>
  <c r="O979" i="1"/>
  <c r="P979" i="1"/>
  <c r="Q979" i="1"/>
  <c r="M980" i="1"/>
  <c r="N980" i="1"/>
  <c r="O980" i="1"/>
  <c r="P980" i="1"/>
  <c r="Q980" i="1"/>
  <c r="M981" i="1"/>
  <c r="N981" i="1"/>
  <c r="O981" i="1"/>
  <c r="P981" i="1"/>
  <c r="Q981" i="1"/>
  <c r="M982" i="1"/>
  <c r="N982" i="1"/>
  <c r="O982" i="1"/>
  <c r="P982" i="1"/>
  <c r="Q982" i="1"/>
  <c r="M983" i="1"/>
  <c r="N983" i="1"/>
  <c r="O983" i="1"/>
  <c r="P983" i="1"/>
  <c r="Q983" i="1"/>
  <c r="M984" i="1"/>
  <c r="N984" i="1"/>
  <c r="O984" i="1"/>
  <c r="P984" i="1"/>
  <c r="Q984" i="1"/>
  <c r="M985" i="1"/>
  <c r="N985" i="1"/>
  <c r="O985" i="1"/>
  <c r="P985" i="1"/>
  <c r="Q985" i="1"/>
  <c r="M986" i="1"/>
  <c r="N986" i="1"/>
  <c r="O986" i="1"/>
  <c r="P986" i="1"/>
  <c r="Q986" i="1"/>
  <c r="M987" i="1"/>
  <c r="N987" i="1"/>
  <c r="O987" i="1"/>
  <c r="P987" i="1"/>
  <c r="Q987" i="1"/>
  <c r="M988" i="1"/>
  <c r="N988" i="1"/>
  <c r="O988" i="1"/>
  <c r="P988" i="1"/>
  <c r="Q988" i="1"/>
  <c r="M989" i="1"/>
  <c r="N989" i="1"/>
  <c r="O989" i="1"/>
  <c r="P989" i="1"/>
  <c r="Q989" i="1"/>
  <c r="M990" i="1"/>
  <c r="N990" i="1"/>
  <c r="O990" i="1"/>
  <c r="P990" i="1"/>
  <c r="Q990" i="1"/>
  <c r="M991" i="1"/>
  <c r="N991" i="1"/>
  <c r="O991" i="1"/>
  <c r="P991" i="1"/>
  <c r="Q991" i="1"/>
  <c r="M992" i="1"/>
  <c r="N992" i="1"/>
  <c r="O992" i="1"/>
  <c r="P992" i="1"/>
  <c r="Q992" i="1"/>
  <c r="M993" i="1"/>
  <c r="N993" i="1"/>
  <c r="O993" i="1"/>
  <c r="P993" i="1"/>
  <c r="Q993" i="1"/>
  <c r="M994" i="1"/>
  <c r="N994" i="1"/>
  <c r="O994" i="1"/>
  <c r="P994" i="1"/>
  <c r="Q994" i="1"/>
  <c r="M995" i="1"/>
  <c r="N995" i="1"/>
  <c r="O995" i="1"/>
  <c r="P995" i="1"/>
  <c r="Q995" i="1"/>
  <c r="M996" i="1"/>
  <c r="N996" i="1"/>
  <c r="O996" i="1"/>
  <c r="P996" i="1"/>
  <c r="Q996" i="1"/>
  <c r="M997" i="1"/>
  <c r="N997" i="1"/>
  <c r="O997" i="1"/>
  <c r="P997" i="1"/>
  <c r="Q997" i="1"/>
  <c r="M998" i="1"/>
  <c r="N998" i="1"/>
  <c r="O998" i="1"/>
  <c r="P998" i="1"/>
  <c r="Q998" i="1"/>
  <c r="M999" i="1"/>
  <c r="N999" i="1"/>
  <c r="O999" i="1"/>
  <c r="P999" i="1"/>
  <c r="Q999" i="1"/>
  <c r="M1000" i="1"/>
  <c r="N1000" i="1"/>
  <c r="O1000" i="1"/>
  <c r="P1000" i="1"/>
  <c r="Q1000" i="1"/>
  <c r="M1001" i="1"/>
  <c r="N1001" i="1"/>
  <c r="O1001" i="1"/>
  <c r="P1001" i="1"/>
  <c r="Q1001" i="1"/>
  <c r="M1002" i="1"/>
  <c r="N1002" i="1"/>
  <c r="O1002" i="1"/>
  <c r="P1002" i="1"/>
  <c r="Q1002" i="1"/>
  <c r="M1003" i="1"/>
  <c r="N1003" i="1"/>
  <c r="O1003" i="1"/>
  <c r="P1003" i="1"/>
  <c r="Q1003" i="1"/>
  <c r="M1004" i="1"/>
  <c r="N1004" i="1"/>
  <c r="O1004" i="1"/>
  <c r="P1004" i="1"/>
  <c r="Q1004" i="1"/>
  <c r="M1005" i="1"/>
  <c r="N1005" i="1"/>
  <c r="O1005" i="1"/>
  <c r="P1005" i="1"/>
  <c r="Q1005" i="1"/>
  <c r="M1006" i="1"/>
  <c r="N1006" i="1"/>
  <c r="O1006" i="1"/>
  <c r="P1006" i="1"/>
  <c r="Q1006" i="1"/>
  <c r="M1007" i="1"/>
  <c r="N1007" i="1"/>
  <c r="O1007" i="1"/>
  <c r="P1007" i="1"/>
  <c r="Q1007" i="1"/>
  <c r="M1008" i="1"/>
  <c r="N1008" i="1"/>
  <c r="O1008" i="1"/>
  <c r="P1008" i="1"/>
  <c r="Q1008" i="1"/>
  <c r="M1009" i="1"/>
  <c r="N1009" i="1"/>
  <c r="O1009" i="1"/>
  <c r="P1009" i="1"/>
  <c r="Q1009" i="1"/>
  <c r="M1010" i="1"/>
  <c r="N1010" i="1"/>
  <c r="O1010" i="1"/>
  <c r="P1010" i="1"/>
  <c r="Q1010" i="1"/>
  <c r="M1011" i="1"/>
  <c r="N1011" i="1"/>
  <c r="O1011" i="1"/>
  <c r="P1011" i="1"/>
  <c r="Q1011" i="1"/>
  <c r="M1012" i="1"/>
  <c r="N1012" i="1"/>
  <c r="O1012" i="1"/>
  <c r="P1012" i="1"/>
  <c r="Q1012" i="1"/>
  <c r="M1013" i="1"/>
  <c r="N1013" i="1"/>
  <c r="O1013" i="1"/>
  <c r="P1013" i="1"/>
  <c r="Q1013" i="1"/>
  <c r="M1014" i="1"/>
  <c r="N1014" i="1"/>
  <c r="O1014" i="1"/>
  <c r="P1014" i="1"/>
  <c r="Q1014" i="1"/>
  <c r="M1015" i="1"/>
  <c r="N1015" i="1"/>
  <c r="O1015" i="1"/>
  <c r="P1015" i="1"/>
  <c r="Q1015" i="1"/>
  <c r="M1016" i="1"/>
  <c r="N1016" i="1"/>
  <c r="O1016" i="1"/>
  <c r="P1016" i="1"/>
  <c r="Q1016" i="1"/>
  <c r="M1017" i="1"/>
  <c r="N1017" i="1"/>
  <c r="O1017" i="1"/>
  <c r="P1017" i="1"/>
  <c r="Q1017" i="1"/>
  <c r="M1018" i="1"/>
  <c r="N1018" i="1"/>
  <c r="O1018" i="1"/>
  <c r="P1018" i="1"/>
  <c r="Q1018" i="1"/>
  <c r="M1019" i="1"/>
  <c r="N1019" i="1"/>
  <c r="O1019" i="1"/>
  <c r="P1019" i="1"/>
  <c r="Q1019" i="1"/>
  <c r="M1020" i="1"/>
  <c r="N1020" i="1"/>
  <c r="O1020" i="1"/>
  <c r="P1020" i="1"/>
  <c r="Q1020" i="1"/>
  <c r="M1021" i="1"/>
  <c r="N1021" i="1"/>
  <c r="O1021" i="1"/>
  <c r="P1021" i="1"/>
  <c r="Q1021" i="1"/>
  <c r="M1022" i="1"/>
  <c r="N1022" i="1"/>
  <c r="O1022" i="1"/>
  <c r="P1022" i="1"/>
  <c r="Q1022" i="1"/>
  <c r="M1023" i="1"/>
  <c r="N1023" i="1"/>
  <c r="O1023" i="1"/>
  <c r="P1023" i="1"/>
  <c r="Q1023" i="1"/>
  <c r="M1024" i="1"/>
  <c r="N1024" i="1"/>
  <c r="O1024" i="1"/>
  <c r="P1024" i="1"/>
  <c r="Q1024" i="1"/>
  <c r="M1025" i="1"/>
  <c r="N1025" i="1"/>
  <c r="O1025" i="1"/>
  <c r="P1025" i="1"/>
  <c r="Q1025" i="1"/>
  <c r="M1026" i="1"/>
  <c r="N1026" i="1"/>
  <c r="O1026" i="1"/>
  <c r="P1026" i="1"/>
  <c r="Q1026" i="1"/>
  <c r="M1027" i="1"/>
  <c r="N1027" i="1"/>
  <c r="O1027" i="1"/>
  <c r="P1027" i="1"/>
  <c r="Q1027" i="1"/>
  <c r="M1028" i="1"/>
  <c r="N1028" i="1"/>
  <c r="O1028" i="1"/>
  <c r="P1028" i="1"/>
  <c r="Q1028" i="1"/>
  <c r="M1029" i="1"/>
  <c r="N1029" i="1"/>
  <c r="O1029" i="1"/>
  <c r="P1029" i="1"/>
  <c r="Q1029" i="1"/>
  <c r="M1030" i="1"/>
  <c r="N1030" i="1"/>
  <c r="O1030" i="1"/>
  <c r="P1030" i="1"/>
  <c r="Q1030" i="1"/>
  <c r="M1031" i="1"/>
  <c r="N1031" i="1"/>
  <c r="O1031" i="1"/>
  <c r="P1031" i="1"/>
  <c r="Q1031" i="1"/>
  <c r="M1032" i="1"/>
  <c r="N1032" i="1"/>
  <c r="O1032" i="1"/>
  <c r="P1032" i="1"/>
  <c r="Q1032" i="1"/>
  <c r="M1033" i="1"/>
  <c r="N1033" i="1"/>
  <c r="O1033" i="1"/>
  <c r="P1033" i="1"/>
  <c r="Q1033" i="1"/>
  <c r="M1034" i="1"/>
  <c r="N1034" i="1"/>
  <c r="O1034" i="1"/>
  <c r="P1034" i="1"/>
  <c r="Q1034" i="1"/>
  <c r="M1035" i="1"/>
  <c r="N1035" i="1"/>
  <c r="O1035" i="1"/>
  <c r="P1035" i="1"/>
  <c r="Q1035" i="1"/>
  <c r="M1036" i="1"/>
  <c r="N1036" i="1"/>
  <c r="O1036" i="1"/>
  <c r="P1036" i="1"/>
  <c r="Q1036" i="1"/>
  <c r="M1037" i="1"/>
  <c r="N1037" i="1"/>
  <c r="O1037" i="1"/>
  <c r="P1037" i="1"/>
  <c r="Q1037" i="1"/>
  <c r="M1038" i="1"/>
  <c r="N1038" i="1"/>
  <c r="O1038" i="1"/>
  <c r="P1038" i="1"/>
  <c r="Q1038" i="1"/>
  <c r="M1039" i="1"/>
  <c r="N1039" i="1"/>
  <c r="O1039" i="1"/>
  <c r="P1039" i="1"/>
  <c r="Q1039" i="1"/>
  <c r="M1040" i="1"/>
  <c r="N1040" i="1"/>
  <c r="O1040" i="1"/>
  <c r="P1040" i="1"/>
  <c r="Q1040" i="1"/>
  <c r="M1041" i="1"/>
  <c r="N1041" i="1"/>
  <c r="O1041" i="1"/>
  <c r="P1041" i="1"/>
  <c r="Q1041" i="1"/>
  <c r="M1042" i="1"/>
  <c r="N1042" i="1"/>
  <c r="O1042" i="1"/>
  <c r="P1042" i="1"/>
  <c r="Q1042" i="1"/>
  <c r="M1043" i="1"/>
  <c r="N1043" i="1"/>
  <c r="O1043" i="1"/>
  <c r="P1043" i="1"/>
  <c r="Q1043" i="1"/>
  <c r="M1044" i="1"/>
  <c r="N1044" i="1"/>
  <c r="O1044" i="1"/>
  <c r="P1044" i="1"/>
  <c r="Q1044" i="1"/>
  <c r="M1045" i="1"/>
  <c r="N1045" i="1"/>
  <c r="O1045" i="1"/>
  <c r="P1045" i="1"/>
  <c r="Q1045" i="1"/>
  <c r="M1046" i="1"/>
  <c r="N1046" i="1"/>
  <c r="O1046" i="1"/>
  <c r="P1046" i="1"/>
  <c r="Q1046" i="1"/>
  <c r="M1047" i="1"/>
  <c r="N1047" i="1"/>
  <c r="O1047" i="1"/>
  <c r="P1047" i="1"/>
  <c r="Q1047" i="1"/>
  <c r="M1048" i="1"/>
  <c r="N1048" i="1"/>
  <c r="O1048" i="1"/>
  <c r="P1048" i="1"/>
  <c r="Q1048" i="1"/>
  <c r="M1049" i="1"/>
  <c r="N1049" i="1"/>
  <c r="O1049" i="1"/>
  <c r="P1049" i="1"/>
  <c r="Q1049" i="1"/>
  <c r="M1050" i="1"/>
  <c r="N1050" i="1"/>
  <c r="O1050" i="1"/>
  <c r="P1050" i="1"/>
  <c r="Q1050" i="1"/>
  <c r="M1051" i="1"/>
  <c r="N1051" i="1"/>
  <c r="O1051" i="1"/>
  <c r="P1051" i="1"/>
  <c r="Q1051" i="1"/>
  <c r="M1052" i="1"/>
  <c r="N1052" i="1"/>
  <c r="O1052" i="1"/>
  <c r="P1052" i="1"/>
  <c r="Q1052" i="1"/>
  <c r="M1053" i="1"/>
  <c r="N1053" i="1"/>
  <c r="O1053" i="1"/>
  <c r="P1053" i="1"/>
  <c r="Q1053" i="1"/>
  <c r="M1054" i="1"/>
  <c r="N1054" i="1"/>
  <c r="O1054" i="1"/>
  <c r="P1054" i="1"/>
  <c r="Q1054" i="1"/>
  <c r="M1055" i="1"/>
  <c r="N1055" i="1"/>
  <c r="O1055" i="1"/>
  <c r="P1055" i="1"/>
  <c r="Q1055" i="1"/>
  <c r="M1056" i="1"/>
  <c r="N1056" i="1"/>
  <c r="O1056" i="1"/>
  <c r="P1056" i="1"/>
  <c r="Q1056" i="1"/>
  <c r="M1057" i="1"/>
  <c r="N1057" i="1"/>
  <c r="O1057" i="1"/>
  <c r="P1057" i="1"/>
  <c r="Q1057" i="1"/>
  <c r="M1058" i="1"/>
  <c r="N1058" i="1"/>
  <c r="O1058" i="1"/>
  <c r="P1058" i="1"/>
  <c r="Q1058" i="1"/>
  <c r="M1059" i="1"/>
  <c r="N1059" i="1"/>
  <c r="O1059" i="1"/>
  <c r="P1059" i="1"/>
  <c r="Q1059" i="1"/>
  <c r="M1060" i="1"/>
  <c r="N1060" i="1"/>
  <c r="O1060" i="1"/>
  <c r="P1060" i="1"/>
  <c r="Q1060" i="1"/>
  <c r="M1061" i="1"/>
  <c r="N1061" i="1"/>
  <c r="O1061" i="1"/>
  <c r="P1061" i="1"/>
  <c r="Q1061" i="1"/>
  <c r="M1062" i="1"/>
  <c r="N1062" i="1"/>
  <c r="O1062" i="1"/>
  <c r="P1062" i="1"/>
  <c r="Q1062" i="1"/>
  <c r="M1063" i="1"/>
  <c r="N1063" i="1"/>
  <c r="O1063" i="1"/>
  <c r="P1063" i="1"/>
  <c r="Q1063" i="1"/>
  <c r="M1064" i="1"/>
  <c r="N1064" i="1"/>
  <c r="O1064" i="1"/>
  <c r="P1064" i="1"/>
  <c r="Q1064" i="1"/>
  <c r="M1065" i="1"/>
  <c r="N1065" i="1"/>
  <c r="O1065" i="1"/>
  <c r="P1065" i="1"/>
  <c r="Q1065" i="1"/>
  <c r="M1066" i="1"/>
  <c r="N1066" i="1"/>
  <c r="O1066" i="1"/>
  <c r="P1066" i="1"/>
  <c r="Q1066" i="1"/>
  <c r="M1067" i="1"/>
  <c r="N1067" i="1"/>
  <c r="O1067" i="1"/>
  <c r="P1067" i="1"/>
  <c r="Q1067" i="1"/>
  <c r="M1068" i="1"/>
  <c r="N1068" i="1"/>
  <c r="O1068" i="1"/>
  <c r="P1068" i="1"/>
  <c r="Q1068" i="1"/>
  <c r="M1069" i="1"/>
  <c r="N1069" i="1"/>
  <c r="O1069" i="1"/>
  <c r="P1069" i="1"/>
  <c r="Q1069" i="1"/>
  <c r="M1070" i="1"/>
  <c r="N1070" i="1"/>
  <c r="O1070" i="1"/>
  <c r="P1070" i="1"/>
  <c r="Q1070" i="1"/>
  <c r="M1071" i="1"/>
  <c r="N1071" i="1"/>
  <c r="O1071" i="1"/>
  <c r="P1071" i="1"/>
  <c r="Q1071" i="1"/>
  <c r="M1072" i="1"/>
  <c r="N1072" i="1"/>
  <c r="O1072" i="1"/>
  <c r="P1072" i="1"/>
  <c r="Q1072" i="1"/>
  <c r="M1073" i="1"/>
  <c r="N1073" i="1"/>
  <c r="O1073" i="1"/>
  <c r="P1073" i="1"/>
  <c r="Q1073" i="1"/>
  <c r="M1074" i="1"/>
  <c r="N1074" i="1"/>
  <c r="O1074" i="1"/>
  <c r="P1074" i="1"/>
  <c r="Q1074" i="1"/>
  <c r="M1075" i="1"/>
  <c r="N1075" i="1"/>
  <c r="O1075" i="1"/>
  <c r="P1075" i="1"/>
  <c r="Q1075" i="1"/>
  <c r="M1076" i="1"/>
  <c r="N1076" i="1"/>
  <c r="O1076" i="1"/>
  <c r="P1076" i="1"/>
  <c r="Q1076" i="1"/>
  <c r="M1077" i="1"/>
  <c r="N1077" i="1"/>
  <c r="O1077" i="1"/>
  <c r="P1077" i="1"/>
  <c r="Q1077" i="1"/>
  <c r="M1078" i="1"/>
  <c r="N1078" i="1"/>
  <c r="O1078" i="1"/>
  <c r="P1078" i="1"/>
  <c r="Q1078" i="1"/>
  <c r="M1079" i="1"/>
  <c r="N1079" i="1"/>
  <c r="O1079" i="1"/>
  <c r="P1079" i="1"/>
  <c r="Q1079" i="1"/>
  <c r="M1080" i="1"/>
  <c r="N1080" i="1"/>
  <c r="O1080" i="1"/>
  <c r="P1080" i="1"/>
  <c r="Q1080" i="1"/>
  <c r="M1081" i="1"/>
  <c r="N1081" i="1"/>
  <c r="O1081" i="1"/>
  <c r="P1081" i="1"/>
  <c r="Q1081" i="1"/>
  <c r="M1082" i="1"/>
  <c r="N1082" i="1"/>
  <c r="O1082" i="1"/>
  <c r="P1082" i="1"/>
  <c r="Q1082" i="1"/>
  <c r="M1083" i="1"/>
  <c r="N1083" i="1"/>
  <c r="O1083" i="1"/>
  <c r="P1083" i="1"/>
  <c r="Q1083" i="1"/>
  <c r="M1084" i="1"/>
  <c r="N1084" i="1"/>
  <c r="O1084" i="1"/>
  <c r="P1084" i="1"/>
  <c r="Q1084" i="1"/>
  <c r="M1085" i="1"/>
  <c r="N1085" i="1"/>
  <c r="O1085" i="1"/>
  <c r="P1085" i="1"/>
  <c r="Q1085" i="1"/>
  <c r="M1086" i="1"/>
  <c r="N1086" i="1"/>
  <c r="O1086" i="1"/>
  <c r="P1086" i="1"/>
  <c r="Q1086" i="1"/>
  <c r="M1087" i="1"/>
  <c r="N1087" i="1"/>
  <c r="O1087" i="1"/>
  <c r="P1087" i="1"/>
  <c r="Q1087" i="1"/>
  <c r="M1088" i="1"/>
  <c r="N1088" i="1"/>
  <c r="O1088" i="1"/>
  <c r="P1088" i="1"/>
  <c r="Q1088" i="1"/>
  <c r="M1089" i="1"/>
  <c r="N1089" i="1"/>
  <c r="O1089" i="1"/>
  <c r="P1089" i="1"/>
  <c r="Q1089" i="1"/>
  <c r="M1090" i="1"/>
  <c r="N1090" i="1"/>
  <c r="O1090" i="1"/>
  <c r="P1090" i="1"/>
  <c r="Q1090" i="1"/>
  <c r="M1091" i="1"/>
  <c r="N1091" i="1"/>
  <c r="O1091" i="1"/>
  <c r="P1091" i="1"/>
  <c r="Q1091" i="1"/>
  <c r="M1092" i="1"/>
  <c r="N1092" i="1"/>
  <c r="O1092" i="1"/>
  <c r="P1092" i="1"/>
  <c r="Q1092" i="1"/>
  <c r="M1093" i="1"/>
  <c r="N1093" i="1"/>
  <c r="O1093" i="1"/>
  <c r="P1093" i="1"/>
  <c r="Q1093" i="1"/>
  <c r="M1094" i="1"/>
  <c r="N1094" i="1"/>
  <c r="O1094" i="1"/>
  <c r="P1094" i="1"/>
  <c r="Q1094" i="1"/>
  <c r="M1095" i="1"/>
  <c r="N1095" i="1"/>
  <c r="O1095" i="1"/>
  <c r="P1095" i="1"/>
  <c r="Q1095" i="1"/>
  <c r="M1096" i="1"/>
  <c r="N1096" i="1"/>
  <c r="O1096" i="1"/>
  <c r="P1096" i="1"/>
  <c r="Q1096" i="1"/>
  <c r="M1097" i="1"/>
  <c r="N1097" i="1"/>
  <c r="O1097" i="1"/>
  <c r="P1097" i="1"/>
  <c r="Q1097" i="1"/>
  <c r="M1098" i="1"/>
  <c r="N1098" i="1"/>
  <c r="O1098" i="1"/>
  <c r="P1098" i="1"/>
  <c r="Q1098" i="1"/>
  <c r="M1099" i="1"/>
  <c r="N1099" i="1"/>
  <c r="O1099" i="1"/>
  <c r="P1099" i="1"/>
  <c r="Q1099" i="1"/>
  <c r="M1100" i="1"/>
  <c r="N1100" i="1"/>
  <c r="O1100" i="1"/>
  <c r="P1100" i="1"/>
  <c r="Q1100" i="1"/>
  <c r="M1101" i="1"/>
  <c r="N1101" i="1"/>
  <c r="O1101" i="1"/>
  <c r="P1101" i="1"/>
  <c r="Q1101" i="1"/>
  <c r="M1102" i="1"/>
  <c r="N1102" i="1"/>
  <c r="O1102" i="1"/>
  <c r="P1102" i="1"/>
  <c r="Q1102" i="1"/>
  <c r="M1103" i="1"/>
  <c r="N1103" i="1"/>
  <c r="O1103" i="1"/>
  <c r="P1103" i="1"/>
  <c r="Q1103" i="1"/>
  <c r="M1104" i="1"/>
  <c r="N1104" i="1"/>
  <c r="O1104" i="1"/>
  <c r="P1104" i="1"/>
  <c r="Q1104" i="1"/>
  <c r="M1105" i="1"/>
  <c r="N1105" i="1"/>
  <c r="O1105" i="1"/>
  <c r="P1105" i="1"/>
  <c r="Q1105" i="1"/>
  <c r="M1106" i="1"/>
  <c r="N1106" i="1"/>
  <c r="O1106" i="1"/>
  <c r="P1106" i="1"/>
  <c r="Q1106" i="1"/>
  <c r="M1107" i="1"/>
  <c r="N1107" i="1"/>
  <c r="O1107" i="1"/>
  <c r="P1107" i="1"/>
  <c r="Q1107" i="1"/>
  <c r="M1108" i="1"/>
  <c r="N1108" i="1"/>
  <c r="O1108" i="1"/>
  <c r="P1108" i="1"/>
  <c r="Q1108" i="1"/>
  <c r="M1109" i="1"/>
  <c r="N1109" i="1"/>
  <c r="O1109" i="1"/>
  <c r="P1109" i="1"/>
  <c r="Q1109" i="1"/>
  <c r="M1110" i="1"/>
  <c r="N1110" i="1"/>
  <c r="O1110" i="1"/>
  <c r="P1110" i="1"/>
  <c r="Q1110" i="1"/>
  <c r="M1111" i="1"/>
  <c r="N1111" i="1"/>
  <c r="O1111" i="1"/>
  <c r="P1111" i="1"/>
  <c r="Q1111" i="1"/>
  <c r="M1112" i="1"/>
  <c r="N1112" i="1"/>
  <c r="O1112" i="1"/>
  <c r="P1112" i="1"/>
  <c r="Q1112" i="1"/>
  <c r="M1113" i="1"/>
  <c r="N1113" i="1"/>
  <c r="O1113" i="1"/>
  <c r="P1113" i="1"/>
  <c r="Q1113" i="1"/>
  <c r="M1114" i="1"/>
  <c r="N1114" i="1"/>
  <c r="O1114" i="1"/>
  <c r="P1114" i="1"/>
  <c r="Q1114" i="1"/>
  <c r="M1115" i="1"/>
  <c r="N1115" i="1"/>
  <c r="O1115" i="1"/>
  <c r="P1115" i="1"/>
  <c r="Q1115" i="1"/>
  <c r="M1116" i="1"/>
  <c r="N1116" i="1"/>
  <c r="O1116" i="1"/>
  <c r="P1116" i="1"/>
  <c r="Q1116" i="1"/>
  <c r="M1117" i="1"/>
  <c r="N1117" i="1"/>
  <c r="O1117" i="1"/>
  <c r="P1117" i="1"/>
  <c r="Q1117" i="1"/>
  <c r="M1118" i="1"/>
  <c r="N1118" i="1"/>
  <c r="O1118" i="1"/>
  <c r="P1118" i="1"/>
  <c r="Q1118" i="1"/>
  <c r="M1119" i="1"/>
  <c r="N1119" i="1"/>
  <c r="O1119" i="1"/>
  <c r="P1119" i="1"/>
  <c r="Q1119" i="1"/>
  <c r="M1120" i="1"/>
  <c r="N1120" i="1"/>
  <c r="O1120" i="1"/>
  <c r="P1120" i="1"/>
  <c r="Q1120" i="1"/>
  <c r="M1121" i="1"/>
  <c r="N1121" i="1"/>
  <c r="O1121" i="1"/>
  <c r="P1121" i="1"/>
  <c r="Q1121" i="1"/>
  <c r="M1122" i="1"/>
  <c r="N1122" i="1"/>
  <c r="O1122" i="1"/>
  <c r="P1122" i="1"/>
  <c r="Q1122" i="1"/>
  <c r="M1123" i="1"/>
  <c r="N1123" i="1"/>
  <c r="O1123" i="1"/>
  <c r="P1123" i="1"/>
  <c r="Q1123" i="1"/>
  <c r="M1124" i="1"/>
  <c r="N1124" i="1"/>
  <c r="O1124" i="1"/>
  <c r="P1124" i="1"/>
  <c r="Q1124" i="1"/>
  <c r="M1125" i="1"/>
  <c r="N1125" i="1"/>
  <c r="O1125" i="1"/>
  <c r="P1125" i="1"/>
  <c r="Q1125" i="1"/>
  <c r="M1126" i="1"/>
  <c r="N1126" i="1"/>
  <c r="O1126" i="1"/>
  <c r="P1126" i="1"/>
  <c r="Q1126" i="1"/>
  <c r="M1127" i="1"/>
  <c r="N1127" i="1"/>
  <c r="O1127" i="1"/>
  <c r="P1127" i="1"/>
  <c r="Q1127" i="1"/>
  <c r="M1128" i="1"/>
  <c r="N1128" i="1"/>
  <c r="O1128" i="1"/>
  <c r="P1128" i="1"/>
  <c r="Q1128" i="1"/>
  <c r="M1129" i="1"/>
  <c r="N1129" i="1"/>
  <c r="O1129" i="1"/>
  <c r="P1129" i="1"/>
  <c r="Q1129" i="1"/>
  <c r="M1130" i="1"/>
  <c r="N1130" i="1"/>
  <c r="O1130" i="1"/>
  <c r="P1130" i="1"/>
  <c r="Q1130" i="1"/>
  <c r="M1131" i="1"/>
  <c r="N1131" i="1"/>
  <c r="O1131" i="1"/>
  <c r="P1131" i="1"/>
  <c r="Q1131" i="1"/>
  <c r="M1132" i="1"/>
  <c r="N1132" i="1"/>
  <c r="O1132" i="1"/>
  <c r="P1132" i="1"/>
  <c r="Q1132" i="1"/>
  <c r="M1133" i="1"/>
  <c r="N1133" i="1"/>
  <c r="O1133" i="1"/>
  <c r="P1133" i="1"/>
  <c r="Q1133" i="1"/>
  <c r="M1134" i="1"/>
  <c r="N1134" i="1"/>
  <c r="O1134" i="1"/>
  <c r="P1134" i="1"/>
  <c r="Q1134" i="1"/>
  <c r="M1135" i="1"/>
  <c r="N1135" i="1"/>
  <c r="O1135" i="1"/>
  <c r="P1135" i="1"/>
  <c r="Q1135" i="1"/>
  <c r="M1136" i="1"/>
  <c r="N1136" i="1"/>
  <c r="O1136" i="1"/>
  <c r="P1136" i="1"/>
  <c r="Q1136" i="1"/>
  <c r="M1137" i="1"/>
  <c r="N1137" i="1"/>
  <c r="O1137" i="1"/>
  <c r="P1137" i="1"/>
  <c r="Q1137" i="1"/>
  <c r="M1138" i="1"/>
  <c r="N1138" i="1"/>
  <c r="O1138" i="1"/>
  <c r="P1138" i="1"/>
  <c r="Q1138" i="1"/>
  <c r="M1139" i="1"/>
  <c r="N1139" i="1"/>
  <c r="O1139" i="1"/>
  <c r="P1139" i="1"/>
  <c r="Q1139" i="1"/>
  <c r="M1140" i="1"/>
  <c r="N1140" i="1"/>
  <c r="O1140" i="1"/>
  <c r="P1140" i="1"/>
  <c r="Q1140" i="1"/>
  <c r="M1141" i="1"/>
  <c r="N1141" i="1"/>
  <c r="O1141" i="1"/>
  <c r="P1141" i="1"/>
  <c r="Q1141" i="1"/>
  <c r="M1142" i="1"/>
  <c r="N1142" i="1"/>
  <c r="O1142" i="1"/>
  <c r="P1142" i="1"/>
  <c r="Q1142" i="1"/>
  <c r="M1143" i="1"/>
  <c r="N1143" i="1"/>
  <c r="O1143" i="1"/>
  <c r="P1143" i="1"/>
  <c r="Q1143" i="1"/>
  <c r="M1144" i="1"/>
  <c r="N1144" i="1"/>
  <c r="O1144" i="1"/>
  <c r="P1144" i="1"/>
  <c r="Q1144" i="1"/>
  <c r="M1145" i="1"/>
  <c r="N1145" i="1"/>
  <c r="O1145" i="1"/>
  <c r="P1145" i="1"/>
  <c r="Q1145" i="1"/>
  <c r="M1146" i="1"/>
  <c r="N1146" i="1"/>
  <c r="O1146" i="1"/>
  <c r="P1146" i="1"/>
  <c r="Q1146" i="1"/>
  <c r="M1147" i="1"/>
  <c r="N1147" i="1"/>
  <c r="O1147" i="1"/>
  <c r="P1147" i="1"/>
  <c r="Q1147" i="1"/>
  <c r="M1148" i="1"/>
  <c r="N1148" i="1"/>
  <c r="O1148" i="1"/>
  <c r="P1148" i="1"/>
  <c r="Q1148" i="1"/>
  <c r="M1149" i="1"/>
  <c r="N1149" i="1"/>
  <c r="O1149" i="1"/>
  <c r="P1149" i="1"/>
  <c r="Q1149" i="1"/>
  <c r="M1150" i="1"/>
  <c r="N1150" i="1"/>
  <c r="O1150" i="1"/>
  <c r="P1150" i="1"/>
  <c r="Q1150" i="1"/>
  <c r="M1151" i="1"/>
  <c r="N1151" i="1"/>
  <c r="O1151" i="1"/>
  <c r="P1151" i="1"/>
  <c r="Q1151" i="1"/>
  <c r="M1152" i="1"/>
  <c r="N1152" i="1"/>
  <c r="O1152" i="1"/>
  <c r="P1152" i="1"/>
  <c r="Q1152" i="1"/>
  <c r="M1153" i="1"/>
  <c r="N1153" i="1"/>
  <c r="O1153" i="1"/>
  <c r="P1153" i="1"/>
  <c r="Q1153" i="1"/>
  <c r="M1154" i="1"/>
  <c r="N1154" i="1"/>
  <c r="O1154" i="1"/>
  <c r="P1154" i="1"/>
  <c r="Q1154" i="1"/>
  <c r="M1155" i="1"/>
  <c r="N1155" i="1"/>
  <c r="O1155" i="1"/>
  <c r="P1155" i="1"/>
  <c r="Q1155" i="1"/>
  <c r="M1156" i="1"/>
  <c r="N1156" i="1"/>
  <c r="O1156" i="1"/>
  <c r="P1156" i="1"/>
  <c r="Q1156" i="1"/>
  <c r="M1157" i="1"/>
  <c r="N1157" i="1"/>
  <c r="O1157" i="1"/>
  <c r="P1157" i="1"/>
  <c r="Q1157" i="1"/>
  <c r="M1158" i="1"/>
  <c r="N1158" i="1"/>
  <c r="O1158" i="1"/>
  <c r="P1158" i="1"/>
  <c r="Q1158" i="1"/>
  <c r="M1159" i="1"/>
  <c r="N1159" i="1"/>
  <c r="O1159" i="1"/>
  <c r="P1159" i="1"/>
  <c r="Q1159" i="1"/>
  <c r="M1160" i="1"/>
  <c r="N1160" i="1"/>
  <c r="O1160" i="1"/>
  <c r="P1160" i="1"/>
  <c r="Q1160" i="1"/>
  <c r="M1161" i="1"/>
  <c r="N1161" i="1"/>
  <c r="O1161" i="1"/>
  <c r="P1161" i="1"/>
  <c r="Q1161" i="1"/>
  <c r="M1162" i="1"/>
  <c r="N1162" i="1"/>
  <c r="O1162" i="1"/>
  <c r="P1162" i="1"/>
  <c r="Q1162" i="1"/>
  <c r="M1163" i="1"/>
  <c r="N1163" i="1"/>
  <c r="O1163" i="1"/>
  <c r="P1163" i="1"/>
  <c r="Q1163" i="1"/>
  <c r="M1164" i="1"/>
  <c r="N1164" i="1"/>
  <c r="O1164" i="1"/>
  <c r="P1164" i="1"/>
  <c r="Q1164" i="1"/>
  <c r="M1165" i="1"/>
  <c r="N1165" i="1"/>
  <c r="O1165" i="1"/>
  <c r="P1165" i="1"/>
  <c r="Q1165" i="1"/>
  <c r="M1166" i="1"/>
  <c r="N1166" i="1"/>
  <c r="O1166" i="1"/>
  <c r="P1166" i="1"/>
  <c r="Q1166" i="1"/>
  <c r="M1167" i="1"/>
  <c r="N1167" i="1"/>
  <c r="O1167" i="1"/>
  <c r="P1167" i="1"/>
  <c r="Q1167" i="1"/>
  <c r="M1168" i="1"/>
  <c r="N1168" i="1"/>
  <c r="O1168" i="1"/>
  <c r="P1168" i="1"/>
  <c r="Q1168" i="1"/>
  <c r="M1169" i="1"/>
  <c r="N1169" i="1"/>
  <c r="O1169" i="1"/>
  <c r="P1169" i="1"/>
  <c r="Q1169" i="1"/>
  <c r="M1170" i="1"/>
  <c r="N1170" i="1"/>
  <c r="O1170" i="1"/>
  <c r="P1170" i="1"/>
  <c r="Q1170" i="1"/>
  <c r="M1171" i="1"/>
  <c r="N1171" i="1"/>
  <c r="O1171" i="1"/>
  <c r="P1171" i="1"/>
  <c r="Q1171" i="1"/>
  <c r="M1172" i="1"/>
  <c r="N1172" i="1"/>
  <c r="O1172" i="1"/>
  <c r="P1172" i="1"/>
  <c r="Q1172" i="1"/>
  <c r="M1173" i="1"/>
  <c r="N1173" i="1"/>
  <c r="O1173" i="1"/>
  <c r="P1173" i="1"/>
  <c r="Q1173" i="1"/>
  <c r="M1174" i="1"/>
  <c r="N1174" i="1"/>
  <c r="O1174" i="1"/>
  <c r="P1174" i="1"/>
  <c r="Q1174" i="1"/>
  <c r="M1175" i="1"/>
  <c r="N1175" i="1"/>
  <c r="O1175" i="1"/>
  <c r="P1175" i="1"/>
  <c r="Q1175" i="1"/>
  <c r="M1176" i="1"/>
  <c r="N1176" i="1"/>
  <c r="O1176" i="1"/>
  <c r="P1176" i="1"/>
  <c r="Q1176" i="1"/>
  <c r="M1177" i="1"/>
  <c r="N1177" i="1"/>
  <c r="O1177" i="1"/>
  <c r="P1177" i="1"/>
  <c r="Q1177" i="1"/>
  <c r="M1178" i="1"/>
  <c r="N1178" i="1"/>
  <c r="O1178" i="1"/>
  <c r="P1178" i="1"/>
  <c r="Q1178" i="1"/>
  <c r="M1179" i="1"/>
  <c r="N1179" i="1"/>
  <c r="O1179" i="1"/>
  <c r="P1179" i="1"/>
  <c r="Q1179" i="1"/>
  <c r="M1180" i="1"/>
  <c r="N1180" i="1"/>
  <c r="O1180" i="1"/>
  <c r="P1180" i="1"/>
  <c r="Q1180" i="1"/>
  <c r="M1181" i="1"/>
  <c r="N1181" i="1"/>
  <c r="O1181" i="1"/>
  <c r="P1181" i="1"/>
  <c r="Q1181" i="1"/>
  <c r="M1182" i="1"/>
  <c r="N1182" i="1"/>
  <c r="O1182" i="1"/>
  <c r="P1182" i="1"/>
  <c r="Q1182" i="1"/>
  <c r="M1183" i="1"/>
  <c r="N1183" i="1"/>
  <c r="O1183" i="1"/>
  <c r="P1183" i="1"/>
  <c r="Q1183" i="1"/>
  <c r="M1184" i="1"/>
  <c r="N1184" i="1"/>
  <c r="O1184" i="1"/>
  <c r="P1184" i="1"/>
  <c r="Q1184" i="1"/>
  <c r="M1185" i="1"/>
  <c r="N1185" i="1"/>
  <c r="O1185" i="1"/>
  <c r="P1185" i="1"/>
  <c r="Q1185" i="1"/>
  <c r="M1186" i="1"/>
  <c r="N1186" i="1"/>
  <c r="O1186" i="1"/>
  <c r="P1186" i="1"/>
  <c r="Q1186" i="1"/>
  <c r="M1187" i="1"/>
  <c r="N1187" i="1"/>
  <c r="O1187" i="1"/>
  <c r="P1187" i="1"/>
  <c r="Q1187" i="1"/>
  <c r="M1188" i="1"/>
  <c r="N1188" i="1"/>
  <c r="O1188" i="1"/>
  <c r="P1188" i="1"/>
  <c r="Q1188" i="1"/>
  <c r="M1189" i="1"/>
  <c r="N1189" i="1"/>
  <c r="O1189" i="1"/>
  <c r="P1189" i="1"/>
  <c r="Q1189" i="1"/>
  <c r="M1190" i="1"/>
  <c r="N1190" i="1"/>
  <c r="O1190" i="1"/>
  <c r="P1190" i="1"/>
  <c r="Q1190" i="1"/>
  <c r="M1191" i="1"/>
  <c r="N1191" i="1"/>
  <c r="O1191" i="1"/>
  <c r="P1191" i="1"/>
  <c r="Q1191" i="1"/>
  <c r="M1192" i="1"/>
  <c r="N1192" i="1"/>
  <c r="O1192" i="1"/>
  <c r="P1192" i="1"/>
  <c r="Q1192" i="1"/>
  <c r="M1193" i="1"/>
  <c r="N1193" i="1"/>
  <c r="O1193" i="1"/>
  <c r="P1193" i="1"/>
  <c r="Q1193" i="1"/>
  <c r="M1194" i="1"/>
  <c r="N1194" i="1"/>
  <c r="O1194" i="1"/>
  <c r="P1194" i="1"/>
  <c r="Q1194" i="1"/>
  <c r="M1195" i="1"/>
  <c r="N1195" i="1"/>
  <c r="O1195" i="1"/>
  <c r="P1195" i="1"/>
  <c r="Q1195" i="1"/>
  <c r="M1196" i="1"/>
  <c r="N1196" i="1"/>
  <c r="O1196" i="1"/>
  <c r="P1196" i="1"/>
  <c r="Q1196" i="1"/>
  <c r="M1197" i="1"/>
  <c r="N1197" i="1"/>
  <c r="O1197" i="1"/>
  <c r="P1197" i="1"/>
  <c r="Q1197" i="1"/>
  <c r="M1198" i="1"/>
  <c r="N1198" i="1"/>
  <c r="O1198" i="1"/>
  <c r="P1198" i="1"/>
  <c r="Q1198" i="1"/>
  <c r="M1199" i="1"/>
  <c r="N1199" i="1"/>
  <c r="O1199" i="1"/>
  <c r="P1199" i="1"/>
  <c r="Q1199" i="1"/>
  <c r="M1200" i="1"/>
  <c r="N1200" i="1"/>
  <c r="O1200" i="1"/>
  <c r="P1200" i="1"/>
  <c r="Q1200" i="1"/>
  <c r="M1201" i="1"/>
  <c r="N1201" i="1"/>
  <c r="O1201" i="1"/>
  <c r="P1201" i="1"/>
  <c r="Q1201" i="1"/>
  <c r="M1202" i="1"/>
  <c r="N1202" i="1"/>
  <c r="O1202" i="1"/>
  <c r="P1202" i="1"/>
  <c r="Q1202" i="1"/>
  <c r="M1203" i="1"/>
  <c r="N1203" i="1"/>
  <c r="O1203" i="1"/>
  <c r="P1203" i="1"/>
  <c r="Q1203" i="1"/>
  <c r="M1204" i="1"/>
  <c r="N1204" i="1"/>
  <c r="O1204" i="1"/>
  <c r="P1204" i="1"/>
  <c r="Q1204" i="1"/>
  <c r="M1205" i="1"/>
  <c r="N1205" i="1"/>
  <c r="O1205" i="1"/>
  <c r="P1205" i="1"/>
  <c r="Q1205" i="1"/>
  <c r="M1206" i="1"/>
  <c r="N1206" i="1"/>
  <c r="O1206" i="1"/>
  <c r="P1206" i="1"/>
  <c r="Q1206" i="1"/>
  <c r="M1207" i="1"/>
  <c r="N1207" i="1"/>
  <c r="O1207" i="1"/>
  <c r="P1207" i="1"/>
  <c r="Q1207" i="1"/>
  <c r="M1208" i="1"/>
  <c r="N1208" i="1"/>
  <c r="O1208" i="1"/>
  <c r="P1208" i="1"/>
  <c r="Q1208" i="1"/>
  <c r="M1209" i="1"/>
  <c r="N1209" i="1"/>
  <c r="O1209" i="1"/>
  <c r="P1209" i="1"/>
  <c r="Q1209" i="1"/>
  <c r="M1210" i="1"/>
  <c r="N1210" i="1"/>
  <c r="O1210" i="1"/>
  <c r="P1210" i="1"/>
  <c r="Q1210" i="1"/>
  <c r="M1211" i="1"/>
  <c r="N1211" i="1"/>
  <c r="O1211" i="1"/>
  <c r="P1211" i="1"/>
  <c r="Q1211" i="1"/>
  <c r="M1212" i="1"/>
  <c r="N1212" i="1"/>
  <c r="O1212" i="1"/>
  <c r="P1212" i="1"/>
  <c r="Q1212" i="1"/>
  <c r="M1213" i="1"/>
  <c r="N1213" i="1"/>
  <c r="O1213" i="1"/>
  <c r="P1213" i="1"/>
  <c r="Q1213" i="1"/>
  <c r="M1214" i="1"/>
  <c r="N1214" i="1"/>
  <c r="O1214" i="1"/>
  <c r="P1214" i="1"/>
  <c r="Q1214" i="1"/>
  <c r="M1215" i="1"/>
  <c r="N1215" i="1"/>
  <c r="O1215" i="1"/>
  <c r="P1215" i="1"/>
  <c r="Q1215" i="1"/>
  <c r="M1216" i="1"/>
  <c r="N1216" i="1"/>
  <c r="O1216" i="1"/>
  <c r="P1216" i="1"/>
  <c r="Q1216" i="1"/>
  <c r="M1217" i="1"/>
  <c r="N1217" i="1"/>
  <c r="O1217" i="1"/>
  <c r="P1217" i="1"/>
  <c r="Q1217" i="1"/>
  <c r="M1218" i="1"/>
  <c r="N1218" i="1"/>
  <c r="O1218" i="1"/>
  <c r="P1218" i="1"/>
  <c r="Q1218" i="1"/>
  <c r="M1219" i="1"/>
  <c r="N1219" i="1"/>
  <c r="O1219" i="1"/>
  <c r="P1219" i="1"/>
  <c r="Q1219" i="1"/>
  <c r="M1220" i="1"/>
  <c r="N1220" i="1"/>
  <c r="O1220" i="1"/>
  <c r="P1220" i="1"/>
  <c r="Q1220" i="1"/>
  <c r="M1221" i="1"/>
  <c r="N1221" i="1"/>
  <c r="O1221" i="1"/>
  <c r="P1221" i="1"/>
  <c r="Q1221" i="1"/>
  <c r="M1222" i="1"/>
  <c r="N1222" i="1"/>
  <c r="O1222" i="1"/>
  <c r="P1222" i="1"/>
  <c r="Q1222" i="1"/>
  <c r="M1223" i="1"/>
  <c r="N1223" i="1"/>
  <c r="O1223" i="1"/>
  <c r="P1223" i="1"/>
  <c r="Q1223" i="1"/>
  <c r="M1224" i="1"/>
  <c r="N1224" i="1"/>
  <c r="O1224" i="1"/>
  <c r="P1224" i="1"/>
  <c r="Q1224" i="1"/>
  <c r="M1225" i="1"/>
  <c r="N1225" i="1"/>
  <c r="O1225" i="1"/>
  <c r="P1225" i="1"/>
  <c r="Q1225" i="1"/>
  <c r="M1226" i="1"/>
  <c r="N1226" i="1"/>
  <c r="O1226" i="1"/>
  <c r="P1226" i="1"/>
  <c r="Q1226" i="1"/>
  <c r="M1227" i="1"/>
  <c r="N1227" i="1"/>
  <c r="O1227" i="1"/>
  <c r="P1227" i="1"/>
  <c r="Q1227" i="1"/>
  <c r="M1228" i="1"/>
  <c r="N1228" i="1"/>
  <c r="O1228" i="1"/>
  <c r="P1228" i="1"/>
  <c r="Q1228" i="1"/>
  <c r="M1229" i="1"/>
  <c r="N1229" i="1"/>
  <c r="O1229" i="1"/>
  <c r="P1229" i="1"/>
  <c r="Q1229" i="1"/>
  <c r="M1230" i="1"/>
  <c r="N1230" i="1"/>
  <c r="O1230" i="1"/>
  <c r="P1230" i="1"/>
  <c r="Q1230" i="1"/>
  <c r="M1231" i="1"/>
  <c r="N1231" i="1"/>
  <c r="O1231" i="1"/>
  <c r="P1231" i="1"/>
  <c r="Q1231" i="1"/>
  <c r="M1232" i="1"/>
  <c r="N1232" i="1"/>
  <c r="O1232" i="1"/>
  <c r="P1232" i="1"/>
  <c r="Q1232" i="1"/>
  <c r="M1233" i="1"/>
  <c r="N1233" i="1"/>
  <c r="O1233" i="1"/>
  <c r="P1233" i="1"/>
  <c r="Q1233" i="1"/>
  <c r="M1234" i="1"/>
  <c r="N1234" i="1"/>
  <c r="O1234" i="1"/>
  <c r="P1234" i="1"/>
  <c r="Q1234" i="1"/>
  <c r="M1235" i="1"/>
  <c r="N1235" i="1"/>
  <c r="O1235" i="1"/>
  <c r="P1235" i="1"/>
  <c r="Q1235" i="1"/>
  <c r="M1236" i="1"/>
  <c r="N1236" i="1"/>
  <c r="O1236" i="1"/>
  <c r="P1236" i="1"/>
  <c r="Q1236" i="1"/>
  <c r="M1237" i="1"/>
  <c r="N1237" i="1"/>
  <c r="O1237" i="1"/>
  <c r="P1237" i="1"/>
  <c r="Q1237" i="1"/>
  <c r="M1238" i="1"/>
  <c r="N1238" i="1"/>
  <c r="O1238" i="1"/>
  <c r="P1238" i="1"/>
  <c r="Q1238" i="1"/>
  <c r="M1239" i="1"/>
  <c r="N1239" i="1"/>
  <c r="O1239" i="1"/>
  <c r="P1239" i="1"/>
  <c r="Q1239" i="1"/>
  <c r="M1240" i="1"/>
  <c r="N1240" i="1"/>
  <c r="O1240" i="1"/>
  <c r="P1240" i="1"/>
  <c r="Q1240" i="1"/>
  <c r="M1241" i="1"/>
  <c r="N1241" i="1"/>
  <c r="O1241" i="1"/>
  <c r="P1241" i="1"/>
  <c r="Q1241" i="1"/>
  <c r="M1242" i="1"/>
  <c r="N1242" i="1"/>
  <c r="O1242" i="1"/>
  <c r="P1242" i="1"/>
  <c r="Q1242" i="1"/>
  <c r="M1243" i="1"/>
  <c r="N1243" i="1"/>
  <c r="O1243" i="1"/>
  <c r="P1243" i="1"/>
  <c r="Q1243" i="1"/>
  <c r="M1244" i="1"/>
  <c r="N1244" i="1"/>
  <c r="O1244" i="1"/>
  <c r="P1244" i="1"/>
  <c r="Q1244" i="1"/>
  <c r="M1245" i="1"/>
  <c r="N1245" i="1"/>
  <c r="O1245" i="1"/>
  <c r="P1245" i="1"/>
  <c r="Q1245" i="1"/>
  <c r="M1246" i="1"/>
  <c r="N1246" i="1"/>
  <c r="O1246" i="1"/>
  <c r="P1246" i="1"/>
  <c r="Q1246" i="1"/>
  <c r="M1247" i="1"/>
  <c r="N1247" i="1"/>
  <c r="O1247" i="1"/>
  <c r="P1247" i="1"/>
  <c r="Q1247" i="1"/>
  <c r="M1248" i="1"/>
  <c r="N1248" i="1"/>
  <c r="O1248" i="1"/>
  <c r="P1248" i="1"/>
  <c r="Q1248" i="1"/>
  <c r="M1249" i="1"/>
  <c r="N1249" i="1"/>
  <c r="O1249" i="1"/>
  <c r="P1249" i="1"/>
  <c r="Q1249" i="1"/>
  <c r="M1250" i="1"/>
  <c r="N1250" i="1"/>
  <c r="O1250" i="1"/>
  <c r="P1250" i="1"/>
  <c r="Q1250" i="1"/>
  <c r="M1251" i="1"/>
  <c r="N1251" i="1"/>
  <c r="O1251" i="1"/>
  <c r="P1251" i="1"/>
  <c r="Q1251" i="1"/>
  <c r="M1252" i="1"/>
  <c r="N1252" i="1"/>
  <c r="O1252" i="1"/>
  <c r="P1252" i="1"/>
  <c r="Q1252" i="1"/>
  <c r="M1253" i="1"/>
  <c r="N1253" i="1"/>
  <c r="O1253" i="1"/>
  <c r="P1253" i="1"/>
  <c r="Q1253" i="1"/>
  <c r="M1254" i="1"/>
  <c r="N1254" i="1"/>
  <c r="O1254" i="1"/>
  <c r="P1254" i="1"/>
  <c r="Q1254" i="1"/>
  <c r="M1255" i="1"/>
  <c r="N1255" i="1"/>
  <c r="O1255" i="1"/>
  <c r="P1255" i="1"/>
  <c r="Q1255" i="1"/>
  <c r="M1256" i="1"/>
  <c r="N1256" i="1"/>
  <c r="O1256" i="1"/>
  <c r="P1256" i="1"/>
  <c r="Q1256" i="1"/>
  <c r="M1257" i="1"/>
  <c r="N1257" i="1"/>
  <c r="O1257" i="1"/>
  <c r="P1257" i="1"/>
  <c r="Q1257" i="1"/>
  <c r="M1258" i="1"/>
  <c r="N1258" i="1"/>
  <c r="O1258" i="1"/>
  <c r="P1258" i="1"/>
  <c r="Q1258" i="1"/>
  <c r="M1259" i="1"/>
  <c r="N1259" i="1"/>
  <c r="O1259" i="1"/>
  <c r="P1259" i="1"/>
  <c r="Q1259" i="1"/>
  <c r="M1260" i="1"/>
  <c r="N1260" i="1"/>
  <c r="O1260" i="1"/>
  <c r="P1260" i="1"/>
  <c r="Q1260" i="1"/>
  <c r="M1261" i="1"/>
  <c r="N1261" i="1"/>
  <c r="O1261" i="1"/>
  <c r="P1261" i="1"/>
  <c r="Q1261" i="1"/>
  <c r="M1262" i="1"/>
  <c r="N1262" i="1"/>
  <c r="O1262" i="1"/>
  <c r="P1262" i="1"/>
  <c r="Q1262" i="1"/>
  <c r="M1263" i="1"/>
  <c r="N1263" i="1"/>
  <c r="O1263" i="1"/>
  <c r="P1263" i="1"/>
  <c r="Q1263" i="1"/>
  <c r="M1264" i="1"/>
  <c r="N1264" i="1"/>
  <c r="O1264" i="1"/>
  <c r="P1264" i="1"/>
  <c r="Q1264" i="1"/>
  <c r="M1265" i="1"/>
  <c r="N1265" i="1"/>
  <c r="O1265" i="1"/>
  <c r="P1265" i="1"/>
  <c r="Q1265" i="1"/>
  <c r="M1266" i="1"/>
  <c r="N1266" i="1"/>
  <c r="O1266" i="1"/>
  <c r="P1266" i="1"/>
  <c r="Q1266" i="1"/>
  <c r="M1267" i="1"/>
  <c r="N1267" i="1"/>
  <c r="O1267" i="1"/>
  <c r="P1267" i="1"/>
  <c r="Q1267" i="1"/>
  <c r="M1268" i="1"/>
  <c r="N1268" i="1"/>
  <c r="O1268" i="1"/>
  <c r="P1268" i="1"/>
  <c r="Q1268" i="1"/>
  <c r="M1269" i="1"/>
  <c r="N1269" i="1"/>
  <c r="O1269" i="1"/>
  <c r="P1269" i="1"/>
  <c r="Q1269" i="1"/>
  <c r="M1270" i="1"/>
  <c r="N1270" i="1"/>
  <c r="O1270" i="1"/>
  <c r="P1270" i="1"/>
  <c r="Q1270" i="1"/>
  <c r="M1271" i="1"/>
  <c r="N1271" i="1"/>
  <c r="O1271" i="1"/>
  <c r="P1271" i="1"/>
  <c r="Q1271" i="1"/>
  <c r="M1272" i="1"/>
  <c r="N1272" i="1"/>
  <c r="O1272" i="1"/>
  <c r="P1272" i="1"/>
  <c r="Q1272" i="1"/>
  <c r="M1273" i="1"/>
  <c r="N1273" i="1"/>
  <c r="O1273" i="1"/>
  <c r="P1273" i="1"/>
  <c r="Q1273" i="1"/>
  <c r="M1274" i="1"/>
  <c r="N1274" i="1"/>
  <c r="O1274" i="1"/>
  <c r="P1274" i="1"/>
  <c r="Q1274" i="1"/>
  <c r="M1275" i="1"/>
  <c r="N1275" i="1"/>
  <c r="O1275" i="1"/>
  <c r="P1275" i="1"/>
  <c r="Q1275" i="1"/>
  <c r="M1276" i="1"/>
  <c r="N1276" i="1"/>
  <c r="O1276" i="1"/>
  <c r="P1276" i="1"/>
  <c r="Q1276" i="1"/>
  <c r="M1277" i="1"/>
  <c r="N1277" i="1"/>
  <c r="O1277" i="1"/>
  <c r="P1277" i="1"/>
  <c r="Q1277" i="1"/>
  <c r="M1278" i="1"/>
  <c r="N1278" i="1"/>
  <c r="O1278" i="1"/>
  <c r="P1278" i="1"/>
  <c r="Q1278" i="1"/>
  <c r="M1279" i="1"/>
  <c r="N1279" i="1"/>
  <c r="O1279" i="1"/>
  <c r="P1279" i="1"/>
  <c r="Q1279" i="1"/>
  <c r="M1280" i="1"/>
  <c r="N1280" i="1"/>
  <c r="O1280" i="1"/>
  <c r="P1280" i="1"/>
  <c r="Q1280" i="1"/>
  <c r="M1281" i="1"/>
  <c r="N1281" i="1"/>
  <c r="O1281" i="1"/>
  <c r="P1281" i="1"/>
  <c r="Q1281" i="1"/>
  <c r="M1282" i="1"/>
  <c r="N1282" i="1"/>
  <c r="O1282" i="1"/>
  <c r="P1282" i="1"/>
  <c r="Q1282" i="1"/>
  <c r="M1283" i="1"/>
  <c r="N1283" i="1"/>
  <c r="O1283" i="1"/>
  <c r="P1283" i="1"/>
  <c r="Q1283" i="1"/>
  <c r="M1284" i="1"/>
  <c r="N1284" i="1"/>
  <c r="O1284" i="1"/>
  <c r="P1284" i="1"/>
  <c r="Q1284" i="1"/>
  <c r="M1285" i="1"/>
  <c r="N1285" i="1"/>
  <c r="O1285" i="1"/>
  <c r="P1285" i="1"/>
  <c r="Q1285" i="1"/>
  <c r="M1286" i="1"/>
  <c r="N1286" i="1"/>
  <c r="O1286" i="1"/>
  <c r="P1286" i="1"/>
  <c r="Q1286" i="1"/>
  <c r="M1287" i="1"/>
  <c r="N1287" i="1"/>
  <c r="O1287" i="1"/>
  <c r="P1287" i="1"/>
  <c r="Q1287" i="1"/>
  <c r="M1288" i="1"/>
  <c r="N1288" i="1"/>
  <c r="O1288" i="1"/>
  <c r="P1288" i="1"/>
  <c r="Q1288" i="1"/>
  <c r="M1289" i="1"/>
  <c r="N1289" i="1"/>
  <c r="O1289" i="1"/>
  <c r="P1289" i="1"/>
  <c r="Q1289" i="1"/>
  <c r="M1290" i="1"/>
  <c r="N1290" i="1"/>
  <c r="O1290" i="1"/>
  <c r="P1290" i="1"/>
  <c r="Q1290" i="1"/>
  <c r="M1291" i="1"/>
  <c r="N1291" i="1"/>
  <c r="O1291" i="1"/>
  <c r="P1291" i="1"/>
  <c r="Q1291" i="1"/>
  <c r="M1292" i="1"/>
  <c r="N1292" i="1"/>
  <c r="O1292" i="1"/>
  <c r="P1292" i="1"/>
  <c r="Q1292" i="1"/>
  <c r="M1293" i="1"/>
  <c r="N1293" i="1"/>
  <c r="O1293" i="1"/>
  <c r="P1293" i="1"/>
  <c r="Q1293" i="1"/>
  <c r="M1294" i="1"/>
  <c r="N1294" i="1"/>
  <c r="O1294" i="1"/>
  <c r="P1294" i="1"/>
  <c r="Q1294" i="1"/>
  <c r="M1295" i="1"/>
  <c r="N1295" i="1"/>
  <c r="O1295" i="1"/>
  <c r="P1295" i="1"/>
  <c r="Q1295" i="1"/>
  <c r="M1296" i="1"/>
  <c r="N1296" i="1"/>
  <c r="O1296" i="1"/>
  <c r="P1296" i="1"/>
  <c r="Q1296" i="1"/>
  <c r="M1297" i="1"/>
  <c r="N1297" i="1"/>
  <c r="O1297" i="1"/>
  <c r="P1297" i="1"/>
  <c r="Q1297" i="1"/>
  <c r="M1298" i="1"/>
  <c r="N1298" i="1"/>
  <c r="O1298" i="1"/>
  <c r="P1298" i="1"/>
  <c r="Q1298" i="1"/>
  <c r="M1299" i="1"/>
  <c r="N1299" i="1"/>
  <c r="O1299" i="1"/>
  <c r="P1299" i="1"/>
  <c r="Q1299" i="1"/>
  <c r="M1300" i="1"/>
  <c r="N1300" i="1"/>
  <c r="O1300" i="1"/>
  <c r="P1300" i="1"/>
  <c r="Q1300" i="1"/>
  <c r="M1301" i="1"/>
  <c r="N1301" i="1"/>
  <c r="O1301" i="1"/>
  <c r="P1301" i="1"/>
  <c r="Q1301" i="1"/>
  <c r="M1302" i="1"/>
  <c r="N1302" i="1"/>
  <c r="O1302" i="1"/>
  <c r="P1302" i="1"/>
  <c r="Q1302" i="1"/>
  <c r="M1303" i="1"/>
  <c r="N1303" i="1"/>
  <c r="O1303" i="1"/>
  <c r="P1303" i="1"/>
  <c r="Q1303" i="1"/>
  <c r="M1304" i="1"/>
  <c r="N1304" i="1"/>
  <c r="O1304" i="1"/>
  <c r="P1304" i="1"/>
  <c r="Q1304" i="1"/>
  <c r="M1305" i="1"/>
  <c r="N1305" i="1"/>
  <c r="O1305" i="1"/>
  <c r="P1305" i="1"/>
  <c r="Q1305" i="1"/>
  <c r="M1306" i="1"/>
  <c r="N1306" i="1"/>
  <c r="O1306" i="1"/>
  <c r="P1306" i="1"/>
  <c r="Q1306" i="1"/>
  <c r="M1307" i="1"/>
  <c r="N1307" i="1"/>
  <c r="O1307" i="1"/>
  <c r="P1307" i="1"/>
  <c r="Q1307" i="1"/>
  <c r="M1308" i="1"/>
  <c r="N1308" i="1"/>
  <c r="O1308" i="1"/>
  <c r="P1308" i="1"/>
  <c r="Q1308" i="1"/>
  <c r="M1309" i="1"/>
  <c r="N1309" i="1"/>
  <c r="O1309" i="1"/>
  <c r="P1309" i="1"/>
  <c r="Q1309" i="1"/>
  <c r="M1310" i="1"/>
  <c r="N1310" i="1"/>
  <c r="O1310" i="1"/>
  <c r="P1310" i="1"/>
  <c r="Q1310" i="1"/>
  <c r="M1311" i="1"/>
  <c r="N1311" i="1"/>
  <c r="O1311" i="1"/>
  <c r="P1311" i="1"/>
  <c r="Q1311" i="1"/>
  <c r="M1312" i="1"/>
  <c r="N1312" i="1"/>
  <c r="O1312" i="1"/>
  <c r="P1312" i="1"/>
  <c r="Q1312" i="1"/>
  <c r="M1313" i="1"/>
  <c r="N1313" i="1"/>
  <c r="O1313" i="1"/>
  <c r="P1313" i="1"/>
  <c r="Q1313" i="1"/>
  <c r="M1314" i="1"/>
  <c r="N1314" i="1"/>
  <c r="O1314" i="1"/>
  <c r="P1314" i="1"/>
  <c r="Q1314" i="1"/>
  <c r="M1315" i="1"/>
  <c r="N1315" i="1"/>
  <c r="O1315" i="1"/>
  <c r="P1315" i="1"/>
  <c r="Q1315" i="1"/>
  <c r="M1316" i="1"/>
  <c r="N1316" i="1"/>
  <c r="O1316" i="1"/>
  <c r="P1316" i="1"/>
  <c r="Q1316" i="1"/>
  <c r="M1317" i="1"/>
  <c r="N1317" i="1"/>
  <c r="O1317" i="1"/>
  <c r="P1317" i="1"/>
  <c r="Q1317" i="1"/>
  <c r="M1318" i="1"/>
  <c r="N1318" i="1"/>
  <c r="O1318" i="1"/>
  <c r="P1318" i="1"/>
  <c r="Q1318" i="1"/>
  <c r="M1319" i="1"/>
  <c r="N1319" i="1"/>
  <c r="O1319" i="1"/>
  <c r="P1319" i="1"/>
  <c r="Q1319" i="1"/>
  <c r="M1320" i="1"/>
  <c r="N1320" i="1"/>
  <c r="O1320" i="1"/>
  <c r="P1320" i="1"/>
  <c r="Q1320" i="1"/>
  <c r="M1321" i="1"/>
  <c r="N1321" i="1"/>
  <c r="O1321" i="1"/>
  <c r="P1321" i="1"/>
  <c r="Q1321" i="1"/>
  <c r="M1322" i="1"/>
  <c r="N1322" i="1"/>
  <c r="O1322" i="1"/>
  <c r="P1322" i="1"/>
  <c r="Q1322" i="1"/>
  <c r="M1323" i="1"/>
  <c r="N1323" i="1"/>
  <c r="O1323" i="1"/>
  <c r="P1323" i="1"/>
  <c r="Q1323" i="1"/>
  <c r="M1324" i="1"/>
  <c r="N1324" i="1"/>
  <c r="O1324" i="1"/>
  <c r="P1324" i="1"/>
  <c r="Q1324" i="1"/>
  <c r="M1325" i="1"/>
  <c r="N1325" i="1"/>
  <c r="O1325" i="1"/>
  <c r="P1325" i="1"/>
  <c r="Q1325" i="1"/>
  <c r="M1326" i="1"/>
  <c r="N1326" i="1"/>
  <c r="O1326" i="1"/>
  <c r="P1326" i="1"/>
  <c r="Q1326" i="1"/>
  <c r="M1327" i="1"/>
  <c r="N1327" i="1"/>
  <c r="O1327" i="1"/>
  <c r="P1327" i="1"/>
  <c r="Q1327" i="1"/>
  <c r="M1328" i="1"/>
  <c r="N1328" i="1"/>
  <c r="O1328" i="1"/>
  <c r="P1328" i="1"/>
  <c r="Q1328" i="1"/>
  <c r="M1329" i="1"/>
  <c r="N1329" i="1"/>
  <c r="O1329" i="1"/>
  <c r="P1329" i="1"/>
  <c r="Q1329" i="1"/>
  <c r="M1330" i="1"/>
  <c r="N1330" i="1"/>
  <c r="O1330" i="1"/>
  <c r="P1330" i="1"/>
  <c r="Q1330" i="1"/>
  <c r="M1331" i="1"/>
  <c r="N1331" i="1"/>
  <c r="O1331" i="1"/>
  <c r="P1331" i="1"/>
  <c r="Q1331" i="1"/>
  <c r="M1332" i="1"/>
  <c r="N1332" i="1"/>
  <c r="O1332" i="1"/>
  <c r="P1332" i="1"/>
  <c r="Q1332" i="1"/>
  <c r="M1333" i="1"/>
  <c r="N1333" i="1"/>
  <c r="O1333" i="1"/>
  <c r="P1333" i="1"/>
  <c r="Q1333" i="1"/>
  <c r="M1334" i="1"/>
  <c r="N1334" i="1"/>
  <c r="O1334" i="1"/>
  <c r="P1334" i="1"/>
  <c r="Q1334" i="1"/>
  <c r="M1335" i="1"/>
  <c r="N1335" i="1"/>
  <c r="O1335" i="1"/>
  <c r="P1335" i="1"/>
  <c r="Q1335" i="1"/>
  <c r="M1336" i="1"/>
  <c r="N1336" i="1"/>
  <c r="O1336" i="1"/>
  <c r="P1336" i="1"/>
  <c r="Q1336" i="1"/>
  <c r="M1337" i="1"/>
  <c r="N1337" i="1"/>
  <c r="O1337" i="1"/>
  <c r="P1337" i="1"/>
  <c r="Q1337" i="1"/>
  <c r="M1338" i="1"/>
  <c r="N1338" i="1"/>
  <c r="O1338" i="1"/>
  <c r="P1338" i="1"/>
  <c r="Q1338" i="1"/>
  <c r="M1339" i="1"/>
  <c r="N1339" i="1"/>
  <c r="O1339" i="1"/>
  <c r="P1339" i="1"/>
  <c r="Q1339" i="1"/>
  <c r="M1340" i="1"/>
  <c r="N1340" i="1"/>
  <c r="O1340" i="1"/>
  <c r="P1340" i="1"/>
  <c r="Q1340" i="1"/>
  <c r="M1341" i="1"/>
  <c r="N1341" i="1"/>
  <c r="O1341" i="1"/>
  <c r="P1341" i="1"/>
  <c r="Q1341" i="1"/>
  <c r="M1342" i="1"/>
  <c r="N1342" i="1"/>
  <c r="O1342" i="1"/>
  <c r="P1342" i="1"/>
  <c r="Q1342" i="1"/>
  <c r="M1343" i="1"/>
  <c r="N1343" i="1"/>
  <c r="O1343" i="1"/>
  <c r="P1343" i="1"/>
  <c r="Q1343" i="1"/>
  <c r="M1344" i="1"/>
  <c r="N1344" i="1"/>
  <c r="O1344" i="1"/>
  <c r="P1344" i="1"/>
  <c r="Q1344" i="1"/>
  <c r="M1345" i="1"/>
  <c r="N1345" i="1"/>
  <c r="O1345" i="1"/>
  <c r="P1345" i="1"/>
  <c r="Q1345" i="1"/>
  <c r="M1346" i="1"/>
  <c r="N1346" i="1"/>
  <c r="O1346" i="1"/>
  <c r="P1346" i="1"/>
  <c r="Q1346" i="1"/>
  <c r="M1347" i="1"/>
  <c r="N1347" i="1"/>
  <c r="O1347" i="1"/>
  <c r="P1347" i="1"/>
  <c r="Q1347" i="1"/>
  <c r="M1348" i="1"/>
  <c r="N1348" i="1"/>
  <c r="O1348" i="1"/>
  <c r="P1348" i="1"/>
  <c r="Q1348" i="1"/>
  <c r="M1349" i="1"/>
  <c r="N1349" i="1"/>
  <c r="O1349" i="1"/>
  <c r="P1349" i="1"/>
  <c r="Q1349" i="1"/>
  <c r="M1350" i="1"/>
  <c r="N1350" i="1"/>
  <c r="O1350" i="1"/>
  <c r="P1350" i="1"/>
  <c r="Q1350" i="1"/>
  <c r="M1351" i="1"/>
  <c r="N1351" i="1"/>
  <c r="O1351" i="1"/>
  <c r="P1351" i="1"/>
  <c r="Q1351" i="1"/>
  <c r="M1352" i="1"/>
  <c r="N1352" i="1"/>
  <c r="O1352" i="1"/>
  <c r="P1352" i="1"/>
  <c r="Q1352" i="1"/>
  <c r="M1353" i="1"/>
  <c r="N1353" i="1"/>
  <c r="O1353" i="1"/>
  <c r="P1353" i="1"/>
  <c r="Q1353" i="1"/>
  <c r="M1354" i="1"/>
  <c r="N1354" i="1"/>
  <c r="O1354" i="1"/>
  <c r="P1354" i="1"/>
  <c r="Q1354" i="1"/>
  <c r="M1355" i="1"/>
  <c r="N1355" i="1"/>
  <c r="O1355" i="1"/>
  <c r="P1355" i="1"/>
  <c r="Q1355" i="1"/>
  <c r="M1356" i="1"/>
  <c r="N1356" i="1"/>
  <c r="O1356" i="1"/>
  <c r="P1356" i="1"/>
  <c r="Q1356" i="1"/>
  <c r="M1357" i="1"/>
  <c r="N1357" i="1"/>
  <c r="O1357" i="1"/>
  <c r="P1357" i="1"/>
  <c r="Q1357" i="1"/>
  <c r="M1358" i="1"/>
  <c r="N1358" i="1"/>
  <c r="O1358" i="1"/>
  <c r="P1358" i="1"/>
  <c r="Q1358" i="1"/>
  <c r="M1359" i="1"/>
  <c r="N1359" i="1"/>
  <c r="O1359" i="1"/>
  <c r="P1359" i="1"/>
  <c r="Q1359" i="1"/>
  <c r="M1360" i="1"/>
  <c r="N1360" i="1"/>
  <c r="O1360" i="1"/>
  <c r="P1360" i="1"/>
  <c r="Q1360" i="1"/>
  <c r="M1361" i="1"/>
  <c r="N1361" i="1"/>
  <c r="O1361" i="1"/>
  <c r="P1361" i="1"/>
  <c r="Q1361" i="1"/>
  <c r="M1362" i="1"/>
  <c r="N1362" i="1"/>
  <c r="O1362" i="1"/>
  <c r="P1362" i="1"/>
  <c r="Q1362" i="1"/>
  <c r="M1363" i="1"/>
  <c r="N1363" i="1"/>
  <c r="O1363" i="1"/>
  <c r="P1363" i="1"/>
  <c r="Q1363" i="1"/>
  <c r="M1364" i="1"/>
  <c r="N1364" i="1"/>
  <c r="O1364" i="1"/>
  <c r="P1364" i="1"/>
  <c r="Q1364" i="1"/>
  <c r="M1365" i="1"/>
  <c r="N1365" i="1"/>
  <c r="O1365" i="1"/>
  <c r="P1365" i="1"/>
  <c r="Q1365" i="1"/>
  <c r="M1366" i="1"/>
  <c r="N1366" i="1"/>
  <c r="O1366" i="1"/>
  <c r="P1366" i="1"/>
  <c r="Q1366" i="1"/>
  <c r="M1367" i="1"/>
  <c r="N1367" i="1"/>
  <c r="O1367" i="1"/>
  <c r="P1367" i="1"/>
  <c r="Q1367" i="1"/>
  <c r="M1368" i="1"/>
  <c r="N1368" i="1"/>
  <c r="O1368" i="1"/>
  <c r="P1368" i="1"/>
  <c r="Q1368" i="1"/>
  <c r="M1369" i="1"/>
  <c r="N1369" i="1"/>
  <c r="O1369" i="1"/>
  <c r="P1369" i="1"/>
  <c r="Q1369" i="1"/>
  <c r="M1370" i="1"/>
  <c r="N1370" i="1"/>
  <c r="O1370" i="1"/>
  <c r="P1370" i="1"/>
  <c r="Q1370" i="1"/>
  <c r="M1371" i="1"/>
  <c r="N1371" i="1"/>
  <c r="O1371" i="1"/>
  <c r="P1371" i="1"/>
  <c r="Q1371" i="1"/>
  <c r="M1372" i="1"/>
  <c r="N1372" i="1"/>
  <c r="O1372" i="1"/>
  <c r="P1372" i="1"/>
  <c r="Q1372" i="1"/>
  <c r="M1373" i="1"/>
  <c r="N1373" i="1"/>
  <c r="O1373" i="1"/>
  <c r="P1373" i="1"/>
  <c r="Q1373" i="1"/>
  <c r="M1374" i="1"/>
  <c r="N1374" i="1"/>
  <c r="O1374" i="1"/>
  <c r="P1374" i="1"/>
  <c r="Q1374" i="1"/>
  <c r="M1375" i="1"/>
  <c r="N1375" i="1"/>
  <c r="O1375" i="1"/>
  <c r="P1375" i="1"/>
  <c r="Q1375" i="1"/>
  <c r="M1376" i="1"/>
  <c r="N1376" i="1"/>
  <c r="O1376" i="1"/>
  <c r="P1376" i="1"/>
  <c r="Q1376" i="1"/>
  <c r="M1377" i="1"/>
  <c r="N1377" i="1"/>
  <c r="O1377" i="1"/>
  <c r="P1377" i="1"/>
  <c r="Q1377" i="1"/>
  <c r="M1378" i="1"/>
  <c r="N1378" i="1"/>
  <c r="O1378" i="1"/>
  <c r="P1378" i="1"/>
  <c r="Q1378" i="1"/>
  <c r="M1379" i="1"/>
  <c r="N1379" i="1"/>
  <c r="O1379" i="1"/>
  <c r="P1379" i="1"/>
  <c r="Q1379" i="1"/>
  <c r="M1380" i="1"/>
  <c r="N1380" i="1"/>
  <c r="O1380" i="1"/>
  <c r="P1380" i="1"/>
  <c r="Q1380" i="1"/>
  <c r="M1381" i="1"/>
  <c r="N1381" i="1"/>
  <c r="O1381" i="1"/>
  <c r="P1381" i="1"/>
  <c r="Q1381" i="1"/>
  <c r="M1382" i="1"/>
  <c r="N1382" i="1"/>
  <c r="O1382" i="1"/>
  <c r="P1382" i="1"/>
  <c r="Q1382" i="1"/>
  <c r="M1383" i="1"/>
  <c r="N1383" i="1"/>
  <c r="O1383" i="1"/>
  <c r="P1383" i="1"/>
  <c r="Q1383" i="1"/>
  <c r="M1384" i="1"/>
  <c r="N1384" i="1"/>
  <c r="O1384" i="1"/>
  <c r="P1384" i="1"/>
  <c r="Q1384" i="1"/>
  <c r="M1385" i="1"/>
  <c r="N1385" i="1"/>
  <c r="O1385" i="1"/>
  <c r="P1385" i="1"/>
  <c r="Q1385" i="1"/>
  <c r="M1386" i="1"/>
  <c r="N1386" i="1"/>
  <c r="O1386" i="1"/>
  <c r="P1386" i="1"/>
  <c r="Q1386" i="1"/>
  <c r="M1387" i="1"/>
  <c r="N1387" i="1"/>
  <c r="O1387" i="1"/>
  <c r="P1387" i="1"/>
  <c r="Q1387" i="1"/>
  <c r="M1388" i="1"/>
  <c r="N1388" i="1"/>
  <c r="O1388" i="1"/>
  <c r="P1388" i="1"/>
  <c r="Q1388" i="1"/>
  <c r="M1389" i="1"/>
  <c r="N1389" i="1"/>
  <c r="O1389" i="1"/>
  <c r="P1389" i="1"/>
  <c r="Q1389" i="1"/>
  <c r="M1390" i="1"/>
  <c r="N1390" i="1"/>
  <c r="O1390" i="1"/>
  <c r="P1390" i="1"/>
  <c r="Q1390" i="1"/>
  <c r="M1391" i="1"/>
  <c r="N1391" i="1"/>
  <c r="O1391" i="1"/>
  <c r="P1391" i="1"/>
  <c r="Q1391" i="1"/>
  <c r="M1392" i="1"/>
  <c r="N1392" i="1"/>
  <c r="O1392" i="1"/>
  <c r="P1392" i="1"/>
  <c r="Q1392" i="1"/>
  <c r="M1393" i="1"/>
  <c r="N1393" i="1"/>
  <c r="O1393" i="1"/>
  <c r="P1393" i="1"/>
  <c r="Q1393" i="1"/>
  <c r="M1394" i="1"/>
  <c r="N1394" i="1"/>
  <c r="O1394" i="1"/>
  <c r="P1394" i="1"/>
  <c r="Q1394" i="1"/>
  <c r="M1395" i="1"/>
  <c r="N1395" i="1"/>
  <c r="O1395" i="1"/>
  <c r="P1395" i="1"/>
  <c r="Q1395" i="1"/>
  <c r="M1396" i="1"/>
  <c r="N1396" i="1"/>
  <c r="O1396" i="1"/>
  <c r="P1396" i="1"/>
  <c r="Q1396" i="1"/>
  <c r="M1397" i="1"/>
  <c r="N1397" i="1"/>
  <c r="O1397" i="1"/>
  <c r="P1397" i="1"/>
  <c r="Q1397" i="1"/>
  <c r="M1398" i="1"/>
  <c r="N1398" i="1"/>
  <c r="O1398" i="1"/>
  <c r="P1398" i="1"/>
  <c r="Q1398" i="1"/>
  <c r="M1399" i="1"/>
  <c r="N1399" i="1"/>
  <c r="O1399" i="1"/>
  <c r="P1399" i="1"/>
  <c r="Q1399" i="1"/>
  <c r="M1400" i="1"/>
  <c r="N1400" i="1"/>
  <c r="O1400" i="1"/>
  <c r="P1400" i="1"/>
  <c r="Q1400" i="1"/>
  <c r="M1401" i="1"/>
  <c r="N1401" i="1"/>
  <c r="O1401" i="1"/>
  <c r="P1401" i="1"/>
  <c r="Q1401" i="1"/>
  <c r="M1402" i="1"/>
  <c r="N1402" i="1"/>
  <c r="O1402" i="1"/>
  <c r="P1402" i="1"/>
  <c r="Q1402" i="1"/>
  <c r="M1403" i="1"/>
  <c r="N1403" i="1"/>
  <c r="O1403" i="1"/>
  <c r="P1403" i="1"/>
  <c r="Q1403" i="1"/>
  <c r="M1404" i="1"/>
  <c r="N1404" i="1"/>
  <c r="O1404" i="1"/>
  <c r="P1404" i="1"/>
  <c r="Q1404" i="1"/>
  <c r="M1405" i="1"/>
  <c r="N1405" i="1"/>
  <c r="O1405" i="1"/>
  <c r="P1405" i="1"/>
  <c r="Q1405" i="1"/>
  <c r="M1406" i="1"/>
  <c r="N1406" i="1"/>
  <c r="O1406" i="1"/>
  <c r="P1406" i="1"/>
  <c r="Q1406" i="1"/>
  <c r="M1407" i="1"/>
  <c r="N1407" i="1"/>
  <c r="O1407" i="1"/>
  <c r="P1407" i="1"/>
  <c r="Q1407" i="1"/>
  <c r="M1408" i="1"/>
  <c r="N1408" i="1"/>
  <c r="O1408" i="1"/>
  <c r="P1408" i="1"/>
  <c r="Q1408" i="1"/>
  <c r="M1409" i="1"/>
  <c r="N1409" i="1"/>
  <c r="O1409" i="1"/>
  <c r="P1409" i="1"/>
  <c r="Q1409" i="1"/>
  <c r="M1410" i="1"/>
  <c r="N1410" i="1"/>
  <c r="O1410" i="1"/>
  <c r="P1410" i="1"/>
  <c r="Q1410" i="1"/>
  <c r="M1411" i="1"/>
  <c r="N1411" i="1"/>
  <c r="O1411" i="1"/>
  <c r="P1411" i="1"/>
  <c r="Q1411" i="1"/>
  <c r="M1412" i="1"/>
  <c r="N1412" i="1"/>
  <c r="O1412" i="1"/>
  <c r="P1412" i="1"/>
  <c r="Q1412" i="1"/>
  <c r="M1413" i="1"/>
  <c r="N1413" i="1"/>
  <c r="O1413" i="1"/>
  <c r="P1413" i="1"/>
  <c r="Q1413" i="1"/>
  <c r="M1414" i="1"/>
  <c r="N1414" i="1"/>
  <c r="O1414" i="1"/>
  <c r="P1414" i="1"/>
  <c r="Q1414" i="1"/>
  <c r="M1415" i="1"/>
  <c r="N1415" i="1"/>
  <c r="O1415" i="1"/>
  <c r="P1415" i="1"/>
  <c r="Q1415" i="1"/>
  <c r="M1416" i="1"/>
  <c r="N1416" i="1"/>
  <c r="O1416" i="1"/>
  <c r="P1416" i="1"/>
  <c r="Q1416" i="1"/>
  <c r="M1417" i="1"/>
  <c r="N1417" i="1"/>
  <c r="O1417" i="1"/>
  <c r="P1417" i="1"/>
  <c r="Q1417" i="1"/>
  <c r="M1418" i="1"/>
  <c r="N1418" i="1"/>
  <c r="O1418" i="1"/>
  <c r="P1418" i="1"/>
  <c r="Q1418" i="1"/>
  <c r="M1419" i="1"/>
  <c r="N1419" i="1"/>
  <c r="O1419" i="1"/>
  <c r="P1419" i="1"/>
  <c r="Q1419" i="1"/>
  <c r="M1420" i="1"/>
  <c r="N1420" i="1"/>
  <c r="O1420" i="1"/>
  <c r="P1420" i="1"/>
  <c r="Q1420" i="1"/>
  <c r="M1421" i="1"/>
  <c r="N1421" i="1"/>
  <c r="O1421" i="1"/>
  <c r="P1421" i="1"/>
  <c r="Q1421" i="1"/>
  <c r="M1422" i="1"/>
  <c r="N1422" i="1"/>
  <c r="O1422" i="1"/>
  <c r="P1422" i="1"/>
  <c r="Q1422" i="1"/>
  <c r="M1423" i="1"/>
  <c r="N1423" i="1"/>
  <c r="O1423" i="1"/>
  <c r="P1423" i="1"/>
  <c r="Q1423" i="1"/>
  <c r="M1424" i="1"/>
  <c r="N1424" i="1"/>
  <c r="O1424" i="1"/>
  <c r="P1424" i="1"/>
  <c r="Q1424" i="1"/>
  <c r="M1425" i="1"/>
  <c r="N1425" i="1"/>
  <c r="O1425" i="1"/>
  <c r="P1425" i="1"/>
  <c r="Q1425" i="1"/>
  <c r="M1426" i="1"/>
  <c r="N1426" i="1"/>
  <c r="O1426" i="1"/>
  <c r="P1426" i="1"/>
  <c r="Q1426" i="1"/>
  <c r="M1427" i="1"/>
  <c r="N1427" i="1"/>
  <c r="O1427" i="1"/>
  <c r="P1427" i="1"/>
  <c r="Q1427" i="1"/>
  <c r="M1428" i="1"/>
  <c r="N1428" i="1"/>
  <c r="O1428" i="1"/>
  <c r="P1428" i="1"/>
  <c r="Q1428" i="1"/>
  <c r="M1429" i="1"/>
  <c r="N1429" i="1"/>
  <c r="O1429" i="1"/>
  <c r="P1429" i="1"/>
  <c r="Q1429" i="1"/>
  <c r="M1430" i="1"/>
  <c r="N1430" i="1"/>
  <c r="O1430" i="1"/>
  <c r="P1430" i="1"/>
  <c r="Q1430" i="1"/>
  <c r="M1431" i="1"/>
  <c r="N1431" i="1"/>
  <c r="O1431" i="1"/>
  <c r="P1431" i="1"/>
  <c r="Q1431" i="1"/>
  <c r="M1432" i="1"/>
  <c r="N1432" i="1"/>
  <c r="O1432" i="1"/>
  <c r="P1432" i="1"/>
  <c r="Q1432" i="1"/>
  <c r="M1433" i="1"/>
  <c r="N1433" i="1"/>
  <c r="O1433" i="1"/>
  <c r="P1433" i="1"/>
  <c r="Q1433" i="1"/>
  <c r="M1434" i="1"/>
  <c r="N1434" i="1"/>
  <c r="O1434" i="1"/>
  <c r="P1434" i="1"/>
  <c r="Q1434" i="1"/>
  <c r="M1435" i="1"/>
  <c r="N1435" i="1"/>
  <c r="O1435" i="1"/>
  <c r="P1435" i="1"/>
  <c r="Q1435" i="1"/>
  <c r="M1436" i="1"/>
  <c r="N1436" i="1"/>
  <c r="O1436" i="1"/>
  <c r="P1436" i="1"/>
  <c r="Q1436" i="1"/>
  <c r="M1437" i="1"/>
  <c r="N1437" i="1"/>
  <c r="O1437" i="1"/>
  <c r="P1437" i="1"/>
  <c r="Q1437" i="1"/>
  <c r="M1438" i="1"/>
  <c r="N1438" i="1"/>
  <c r="O1438" i="1"/>
  <c r="P1438" i="1"/>
  <c r="Q1438" i="1"/>
  <c r="M1439" i="1"/>
  <c r="N1439" i="1"/>
  <c r="O1439" i="1"/>
  <c r="P1439" i="1"/>
  <c r="Q1439" i="1"/>
  <c r="M1440" i="1"/>
  <c r="N1440" i="1"/>
  <c r="O1440" i="1"/>
  <c r="P1440" i="1"/>
  <c r="Q1440" i="1"/>
  <c r="M1441" i="1"/>
  <c r="N1441" i="1"/>
  <c r="O1441" i="1"/>
  <c r="P1441" i="1"/>
  <c r="Q1441" i="1"/>
  <c r="M1442" i="1"/>
  <c r="N1442" i="1"/>
  <c r="O1442" i="1"/>
  <c r="P1442" i="1"/>
  <c r="Q1442" i="1"/>
  <c r="M1443" i="1"/>
  <c r="N1443" i="1"/>
  <c r="O1443" i="1"/>
  <c r="P1443" i="1"/>
  <c r="Q1443" i="1"/>
  <c r="M1444" i="1"/>
  <c r="N1444" i="1"/>
  <c r="O1444" i="1"/>
  <c r="P1444" i="1"/>
  <c r="Q1444" i="1"/>
  <c r="M1445" i="1"/>
  <c r="N1445" i="1"/>
  <c r="O1445" i="1"/>
  <c r="P1445" i="1"/>
  <c r="Q1445" i="1"/>
  <c r="M1446" i="1"/>
  <c r="N1446" i="1"/>
  <c r="O1446" i="1"/>
  <c r="P1446" i="1"/>
  <c r="Q1446" i="1"/>
  <c r="M1447" i="1"/>
  <c r="N1447" i="1"/>
  <c r="O1447" i="1"/>
  <c r="P1447" i="1"/>
  <c r="Q1447" i="1"/>
  <c r="M1448" i="1"/>
  <c r="N1448" i="1"/>
  <c r="O1448" i="1"/>
  <c r="P1448" i="1"/>
  <c r="Q1448" i="1"/>
  <c r="M1449" i="1"/>
  <c r="N1449" i="1"/>
  <c r="O1449" i="1"/>
  <c r="P1449" i="1"/>
  <c r="Q1449" i="1"/>
  <c r="M1450" i="1"/>
  <c r="N1450" i="1"/>
  <c r="O1450" i="1"/>
  <c r="P1450" i="1"/>
  <c r="Q1450" i="1"/>
  <c r="M1451" i="1"/>
  <c r="N1451" i="1"/>
  <c r="O1451" i="1"/>
  <c r="P1451" i="1"/>
  <c r="Q1451" i="1"/>
  <c r="M1452" i="1"/>
  <c r="N1452" i="1"/>
  <c r="O1452" i="1"/>
  <c r="P1452" i="1"/>
  <c r="Q1452" i="1"/>
  <c r="M1453" i="1"/>
  <c r="N1453" i="1"/>
  <c r="O1453" i="1"/>
  <c r="P1453" i="1"/>
  <c r="Q1453" i="1"/>
  <c r="M1454" i="1"/>
  <c r="N1454" i="1"/>
  <c r="O1454" i="1"/>
  <c r="P1454" i="1"/>
  <c r="Q1454" i="1"/>
  <c r="M1455" i="1"/>
  <c r="N1455" i="1"/>
  <c r="O1455" i="1"/>
  <c r="P1455" i="1"/>
  <c r="Q1455" i="1"/>
  <c r="M1456" i="1"/>
  <c r="N1456" i="1"/>
  <c r="O1456" i="1"/>
  <c r="P1456" i="1"/>
  <c r="Q1456" i="1"/>
  <c r="M1457" i="1"/>
  <c r="N1457" i="1"/>
  <c r="O1457" i="1"/>
  <c r="P1457" i="1"/>
  <c r="Q1457" i="1"/>
  <c r="M1458" i="1"/>
  <c r="N1458" i="1"/>
  <c r="O1458" i="1"/>
  <c r="P1458" i="1"/>
  <c r="Q1458" i="1"/>
  <c r="M1459" i="1"/>
  <c r="N1459" i="1"/>
  <c r="O1459" i="1"/>
  <c r="P1459" i="1"/>
  <c r="Q1459" i="1"/>
  <c r="M1460" i="1"/>
  <c r="N1460" i="1"/>
  <c r="O1460" i="1"/>
  <c r="P1460" i="1"/>
  <c r="Q1460" i="1"/>
  <c r="M1461" i="1"/>
  <c r="N1461" i="1"/>
  <c r="O1461" i="1"/>
  <c r="P1461" i="1"/>
  <c r="Q1461" i="1"/>
  <c r="M1462" i="1"/>
  <c r="N1462" i="1"/>
  <c r="O1462" i="1"/>
  <c r="P1462" i="1"/>
  <c r="Q1462" i="1"/>
  <c r="M1463" i="1"/>
  <c r="N1463" i="1"/>
  <c r="O1463" i="1"/>
  <c r="P1463" i="1"/>
  <c r="Q1463" i="1"/>
  <c r="M1464" i="1"/>
  <c r="N1464" i="1"/>
  <c r="O1464" i="1"/>
  <c r="P1464" i="1"/>
  <c r="Q1464" i="1"/>
  <c r="M1465" i="1"/>
  <c r="N1465" i="1"/>
  <c r="O1465" i="1"/>
  <c r="P1465" i="1"/>
  <c r="Q1465" i="1"/>
  <c r="M1466" i="1"/>
  <c r="N1466" i="1"/>
  <c r="O1466" i="1"/>
  <c r="P1466" i="1"/>
  <c r="Q1466" i="1"/>
  <c r="M1467" i="1"/>
  <c r="N1467" i="1"/>
  <c r="O1467" i="1"/>
  <c r="P1467" i="1"/>
  <c r="Q1467" i="1"/>
  <c r="M1468" i="1"/>
  <c r="N1468" i="1"/>
  <c r="O1468" i="1"/>
  <c r="P1468" i="1"/>
  <c r="Q1468" i="1"/>
  <c r="M1469" i="1"/>
  <c r="N1469" i="1"/>
  <c r="O1469" i="1"/>
  <c r="P1469" i="1"/>
  <c r="Q1469" i="1"/>
  <c r="M1470" i="1"/>
  <c r="N1470" i="1"/>
  <c r="O1470" i="1"/>
  <c r="P1470" i="1"/>
  <c r="Q1470" i="1"/>
  <c r="M1471" i="1"/>
  <c r="N1471" i="1"/>
  <c r="O1471" i="1"/>
  <c r="P1471" i="1"/>
  <c r="Q1471" i="1"/>
  <c r="M1472" i="1"/>
  <c r="N1472" i="1"/>
  <c r="O1472" i="1"/>
  <c r="P1472" i="1"/>
  <c r="Q1472" i="1"/>
  <c r="M1473" i="1"/>
  <c r="N1473" i="1"/>
  <c r="O1473" i="1"/>
  <c r="P1473" i="1"/>
  <c r="Q1473" i="1"/>
  <c r="M1474" i="1"/>
  <c r="N1474" i="1"/>
  <c r="O1474" i="1"/>
  <c r="P1474" i="1"/>
  <c r="Q1474" i="1"/>
  <c r="M1475" i="1"/>
  <c r="N1475" i="1"/>
  <c r="O1475" i="1"/>
  <c r="P1475" i="1"/>
  <c r="Q1475" i="1"/>
  <c r="M1476" i="1"/>
  <c r="N1476" i="1"/>
  <c r="O1476" i="1"/>
  <c r="P1476" i="1"/>
  <c r="Q1476" i="1"/>
  <c r="M1477" i="1"/>
  <c r="N1477" i="1"/>
  <c r="O1477" i="1"/>
  <c r="P1477" i="1"/>
  <c r="Q1477" i="1"/>
  <c r="M1478" i="1"/>
  <c r="N1478" i="1"/>
  <c r="O1478" i="1"/>
  <c r="P1478" i="1"/>
  <c r="Q1478" i="1"/>
  <c r="M1479" i="1"/>
  <c r="N1479" i="1"/>
  <c r="O1479" i="1"/>
  <c r="P1479" i="1"/>
  <c r="Q1479" i="1"/>
  <c r="M1480" i="1"/>
  <c r="N1480" i="1"/>
  <c r="O1480" i="1"/>
  <c r="P1480" i="1"/>
  <c r="Q1480" i="1"/>
  <c r="M1481" i="1"/>
  <c r="N1481" i="1"/>
  <c r="O1481" i="1"/>
  <c r="P1481" i="1"/>
  <c r="Q1481" i="1"/>
  <c r="M1482" i="1"/>
  <c r="N1482" i="1"/>
  <c r="O1482" i="1"/>
  <c r="P1482" i="1"/>
  <c r="Q1482" i="1"/>
  <c r="M1483" i="1"/>
  <c r="N1483" i="1"/>
  <c r="O1483" i="1"/>
  <c r="P1483" i="1"/>
  <c r="Q1483" i="1"/>
  <c r="M1484" i="1"/>
  <c r="N1484" i="1"/>
  <c r="O1484" i="1"/>
  <c r="P1484" i="1"/>
  <c r="Q1484" i="1"/>
  <c r="M1485" i="1"/>
  <c r="N1485" i="1"/>
  <c r="O1485" i="1"/>
  <c r="P1485" i="1"/>
  <c r="Q1485" i="1"/>
  <c r="M1486" i="1"/>
  <c r="N1486" i="1"/>
  <c r="O1486" i="1"/>
  <c r="P1486" i="1"/>
  <c r="Q1486" i="1"/>
  <c r="M1487" i="1"/>
  <c r="N1487" i="1"/>
  <c r="O1487" i="1"/>
  <c r="P1487" i="1"/>
  <c r="Q1487" i="1"/>
  <c r="M1488" i="1"/>
  <c r="N1488" i="1"/>
  <c r="O1488" i="1"/>
  <c r="P1488" i="1"/>
  <c r="Q1488" i="1"/>
  <c r="M1489" i="1"/>
  <c r="N1489" i="1"/>
  <c r="O1489" i="1"/>
  <c r="P1489" i="1"/>
  <c r="Q1489" i="1"/>
  <c r="M1490" i="1"/>
  <c r="N1490" i="1"/>
  <c r="O1490" i="1"/>
  <c r="P1490" i="1"/>
  <c r="Q1490" i="1"/>
  <c r="M1491" i="1"/>
  <c r="N1491" i="1"/>
  <c r="O1491" i="1"/>
  <c r="P1491" i="1"/>
  <c r="Q1491" i="1"/>
  <c r="M1492" i="1"/>
  <c r="N1492" i="1"/>
  <c r="O1492" i="1"/>
  <c r="P1492" i="1"/>
  <c r="Q1492" i="1"/>
  <c r="M1493" i="1"/>
  <c r="N1493" i="1"/>
  <c r="O1493" i="1"/>
  <c r="P1493" i="1"/>
  <c r="Q1493" i="1"/>
  <c r="M1494" i="1"/>
  <c r="N1494" i="1"/>
  <c r="O1494" i="1"/>
  <c r="P1494" i="1"/>
  <c r="Q1494" i="1"/>
  <c r="M1495" i="1"/>
  <c r="N1495" i="1"/>
  <c r="O1495" i="1"/>
  <c r="P1495" i="1"/>
  <c r="Q1495" i="1"/>
  <c r="M1496" i="1"/>
  <c r="N1496" i="1"/>
  <c r="O1496" i="1"/>
  <c r="P1496" i="1"/>
  <c r="Q1496" i="1"/>
  <c r="M1497" i="1"/>
  <c r="N1497" i="1"/>
  <c r="O1497" i="1"/>
  <c r="P1497" i="1"/>
  <c r="Q1497" i="1"/>
  <c r="M1498" i="1"/>
  <c r="N1498" i="1"/>
  <c r="O1498" i="1"/>
  <c r="P1498" i="1"/>
  <c r="Q1498" i="1"/>
  <c r="M1499" i="1"/>
  <c r="N1499" i="1"/>
  <c r="O1499" i="1"/>
  <c r="P1499" i="1"/>
  <c r="Q1499" i="1"/>
  <c r="M1500" i="1"/>
  <c r="N1500" i="1"/>
  <c r="O1500" i="1"/>
  <c r="P1500" i="1"/>
  <c r="Q1500" i="1"/>
  <c r="M1501" i="1"/>
  <c r="N1501" i="1"/>
  <c r="O1501" i="1"/>
  <c r="P1501" i="1"/>
  <c r="Q1501" i="1"/>
  <c r="M1502" i="1"/>
  <c r="N1502" i="1"/>
  <c r="O1502" i="1"/>
  <c r="P1502" i="1"/>
  <c r="Q1502" i="1"/>
  <c r="M1503" i="1"/>
  <c r="N1503" i="1"/>
  <c r="O1503" i="1"/>
  <c r="P1503" i="1"/>
  <c r="Q1503" i="1"/>
  <c r="M1504" i="1"/>
  <c r="N1504" i="1"/>
  <c r="O1504" i="1"/>
  <c r="P1504" i="1"/>
  <c r="Q1504" i="1"/>
  <c r="M1505" i="1"/>
  <c r="N1505" i="1"/>
  <c r="O1505" i="1"/>
  <c r="P1505" i="1"/>
  <c r="Q1505" i="1"/>
  <c r="M1506" i="1"/>
  <c r="N1506" i="1"/>
  <c r="O1506" i="1"/>
  <c r="P1506" i="1"/>
  <c r="Q1506" i="1"/>
  <c r="M1507" i="1"/>
  <c r="N1507" i="1"/>
  <c r="O1507" i="1"/>
  <c r="P1507" i="1"/>
  <c r="Q1507" i="1"/>
  <c r="M1508" i="1"/>
  <c r="N1508" i="1"/>
  <c r="O1508" i="1"/>
  <c r="P1508" i="1"/>
  <c r="Q1508" i="1"/>
  <c r="M1509" i="1"/>
  <c r="N1509" i="1"/>
  <c r="O1509" i="1"/>
  <c r="P1509" i="1"/>
  <c r="Q1509" i="1"/>
  <c r="M1510" i="1"/>
  <c r="N1510" i="1"/>
  <c r="O1510" i="1"/>
  <c r="P1510" i="1"/>
  <c r="Q1510" i="1"/>
  <c r="M1511" i="1"/>
  <c r="N1511" i="1"/>
  <c r="O1511" i="1"/>
  <c r="P1511" i="1"/>
  <c r="Q1511" i="1"/>
  <c r="M1512" i="1"/>
  <c r="N1512" i="1"/>
  <c r="O1512" i="1"/>
  <c r="P1512" i="1"/>
  <c r="Q1512" i="1"/>
  <c r="M1513" i="1"/>
  <c r="N1513" i="1"/>
  <c r="O1513" i="1"/>
  <c r="P1513" i="1"/>
  <c r="Q1513" i="1"/>
  <c r="M1514" i="1"/>
  <c r="N1514" i="1"/>
  <c r="O1514" i="1"/>
  <c r="P1514" i="1"/>
  <c r="Q1514" i="1"/>
  <c r="M1515" i="1"/>
  <c r="N1515" i="1"/>
  <c r="O1515" i="1"/>
  <c r="P1515" i="1"/>
  <c r="Q1515" i="1"/>
  <c r="M1516" i="1"/>
  <c r="N1516" i="1"/>
  <c r="O1516" i="1"/>
  <c r="P1516" i="1"/>
  <c r="Q1516" i="1"/>
  <c r="M1517" i="1"/>
  <c r="N1517" i="1"/>
  <c r="O1517" i="1"/>
  <c r="P1517" i="1"/>
  <c r="Q1517" i="1"/>
  <c r="M1518" i="1"/>
  <c r="N1518" i="1"/>
  <c r="O1518" i="1"/>
  <c r="P1518" i="1"/>
  <c r="Q1518" i="1"/>
  <c r="M1519" i="1"/>
  <c r="N1519" i="1"/>
  <c r="O1519" i="1"/>
  <c r="P1519" i="1"/>
  <c r="Q1519" i="1"/>
  <c r="M1520" i="1"/>
  <c r="N1520" i="1"/>
  <c r="O1520" i="1"/>
  <c r="P1520" i="1"/>
  <c r="Q1520" i="1"/>
  <c r="M1521" i="1"/>
  <c r="N1521" i="1"/>
  <c r="O1521" i="1"/>
  <c r="P1521" i="1"/>
  <c r="Q1521" i="1"/>
  <c r="M1522" i="1"/>
  <c r="N1522" i="1"/>
  <c r="O1522" i="1"/>
  <c r="P1522" i="1"/>
  <c r="Q1522" i="1"/>
  <c r="M1523" i="1"/>
  <c r="N1523" i="1"/>
  <c r="O1523" i="1"/>
  <c r="P1523" i="1"/>
  <c r="Q1523" i="1"/>
  <c r="M1524" i="1"/>
  <c r="N1524" i="1"/>
  <c r="O1524" i="1"/>
  <c r="P1524" i="1"/>
  <c r="Q1524" i="1"/>
  <c r="M1525" i="1"/>
  <c r="N1525" i="1"/>
  <c r="O1525" i="1"/>
  <c r="P1525" i="1"/>
  <c r="Q1525" i="1"/>
  <c r="M1526" i="1"/>
  <c r="N1526" i="1"/>
  <c r="O1526" i="1"/>
  <c r="P1526" i="1"/>
  <c r="Q1526" i="1"/>
  <c r="M1527" i="1"/>
  <c r="N1527" i="1"/>
  <c r="O1527" i="1"/>
  <c r="P1527" i="1"/>
  <c r="Q1527" i="1"/>
  <c r="M1528" i="1"/>
  <c r="N1528" i="1"/>
  <c r="O1528" i="1"/>
  <c r="P1528" i="1"/>
  <c r="Q1528" i="1"/>
  <c r="M1529" i="1"/>
  <c r="N1529" i="1"/>
  <c r="O1529" i="1"/>
  <c r="P1529" i="1"/>
  <c r="Q1529" i="1"/>
  <c r="M1530" i="1"/>
  <c r="N1530" i="1"/>
  <c r="O1530" i="1"/>
  <c r="P1530" i="1"/>
  <c r="Q1530" i="1"/>
  <c r="M1531" i="1"/>
  <c r="N1531" i="1"/>
  <c r="O1531" i="1"/>
  <c r="P1531" i="1"/>
  <c r="Q1531" i="1"/>
  <c r="M1532" i="1"/>
  <c r="N1532" i="1"/>
  <c r="O1532" i="1"/>
  <c r="P1532" i="1"/>
  <c r="Q1532" i="1"/>
  <c r="M1533" i="1"/>
  <c r="N1533" i="1"/>
  <c r="O1533" i="1"/>
  <c r="P1533" i="1"/>
  <c r="Q1533" i="1"/>
  <c r="M1534" i="1"/>
  <c r="N1534" i="1"/>
  <c r="O1534" i="1"/>
  <c r="P1534" i="1"/>
  <c r="Q1534" i="1"/>
  <c r="M1535" i="1"/>
  <c r="N1535" i="1"/>
  <c r="O1535" i="1"/>
  <c r="P1535" i="1"/>
  <c r="Q1535" i="1"/>
  <c r="M1536" i="1"/>
  <c r="N1536" i="1"/>
  <c r="O1536" i="1"/>
  <c r="P1536" i="1"/>
  <c r="Q1536" i="1"/>
  <c r="M1537" i="1"/>
  <c r="N1537" i="1"/>
  <c r="O1537" i="1"/>
  <c r="P1537" i="1"/>
  <c r="Q1537" i="1"/>
  <c r="M1538" i="1"/>
  <c r="N1538" i="1"/>
  <c r="O1538" i="1"/>
  <c r="P1538" i="1"/>
  <c r="Q1538" i="1"/>
  <c r="M1539" i="1"/>
  <c r="N1539" i="1"/>
  <c r="O1539" i="1"/>
  <c r="P1539" i="1"/>
  <c r="Q1539" i="1"/>
  <c r="M1540" i="1"/>
  <c r="N1540" i="1"/>
  <c r="O1540" i="1"/>
  <c r="P1540" i="1"/>
  <c r="Q1540" i="1"/>
  <c r="M1541" i="1"/>
  <c r="N1541" i="1"/>
  <c r="O1541" i="1"/>
  <c r="P1541" i="1"/>
  <c r="Q1541" i="1"/>
  <c r="M1542" i="1"/>
  <c r="N1542" i="1"/>
  <c r="O1542" i="1"/>
  <c r="P1542" i="1"/>
  <c r="Q1542" i="1"/>
  <c r="M1543" i="1"/>
  <c r="N1543" i="1"/>
  <c r="O1543" i="1"/>
  <c r="P1543" i="1"/>
  <c r="Q1543" i="1"/>
  <c r="M1544" i="1"/>
  <c r="N1544" i="1"/>
  <c r="O1544" i="1"/>
  <c r="P1544" i="1"/>
  <c r="Q1544" i="1"/>
  <c r="M1545" i="1"/>
  <c r="N1545" i="1"/>
  <c r="O1545" i="1"/>
  <c r="P1545" i="1"/>
  <c r="Q1545" i="1"/>
  <c r="M1546" i="1"/>
  <c r="N1546" i="1"/>
  <c r="O1546" i="1"/>
  <c r="P1546" i="1"/>
  <c r="Q1546" i="1"/>
  <c r="M1547" i="1"/>
  <c r="N1547" i="1"/>
  <c r="O1547" i="1"/>
  <c r="P1547" i="1"/>
  <c r="Q1547" i="1"/>
  <c r="M1548" i="1"/>
  <c r="N1548" i="1"/>
  <c r="O1548" i="1"/>
  <c r="P1548" i="1"/>
  <c r="Q1548" i="1"/>
  <c r="M1549" i="1"/>
  <c r="N1549" i="1"/>
  <c r="O1549" i="1"/>
  <c r="P1549" i="1"/>
  <c r="Q1549" i="1"/>
  <c r="M1550" i="1"/>
  <c r="N1550" i="1"/>
  <c r="O1550" i="1"/>
  <c r="P1550" i="1"/>
  <c r="Q1550" i="1"/>
  <c r="M1551" i="1"/>
  <c r="N1551" i="1"/>
  <c r="O1551" i="1"/>
  <c r="P1551" i="1"/>
  <c r="Q1551" i="1"/>
  <c r="M1552" i="1"/>
  <c r="N1552" i="1"/>
  <c r="O1552" i="1"/>
  <c r="P1552" i="1"/>
  <c r="Q1552" i="1"/>
  <c r="M1553" i="1"/>
  <c r="N1553" i="1"/>
  <c r="O1553" i="1"/>
  <c r="P1553" i="1"/>
  <c r="Q1553" i="1"/>
  <c r="M1554" i="1"/>
  <c r="N1554" i="1"/>
  <c r="O1554" i="1"/>
  <c r="P1554" i="1"/>
  <c r="Q1554" i="1"/>
  <c r="M1555" i="1"/>
  <c r="N1555" i="1"/>
  <c r="O1555" i="1"/>
  <c r="P1555" i="1"/>
  <c r="Q1555" i="1"/>
  <c r="M1556" i="1"/>
  <c r="N1556" i="1"/>
  <c r="O1556" i="1"/>
  <c r="P1556" i="1"/>
  <c r="Q1556" i="1"/>
  <c r="M1557" i="1"/>
  <c r="N1557" i="1"/>
  <c r="O1557" i="1"/>
  <c r="P1557" i="1"/>
  <c r="Q1557" i="1"/>
  <c r="M1558" i="1"/>
  <c r="N1558" i="1"/>
  <c r="O1558" i="1"/>
  <c r="P1558" i="1"/>
  <c r="Q1558" i="1"/>
  <c r="M1559" i="1"/>
  <c r="N1559" i="1"/>
  <c r="O1559" i="1"/>
  <c r="P1559" i="1"/>
  <c r="Q1559" i="1"/>
  <c r="M1560" i="1"/>
  <c r="N1560" i="1"/>
  <c r="O1560" i="1"/>
  <c r="P1560" i="1"/>
  <c r="Q1560" i="1"/>
  <c r="M1561" i="1"/>
  <c r="N1561" i="1"/>
  <c r="O1561" i="1"/>
  <c r="P1561" i="1"/>
  <c r="Q1561" i="1"/>
  <c r="M1562" i="1"/>
  <c r="N1562" i="1"/>
  <c r="O1562" i="1"/>
  <c r="P1562" i="1"/>
  <c r="Q1562" i="1"/>
  <c r="M1563" i="1"/>
  <c r="N1563" i="1"/>
  <c r="O1563" i="1"/>
  <c r="P1563" i="1"/>
  <c r="Q1563" i="1"/>
  <c r="M1564" i="1"/>
  <c r="N1564" i="1"/>
  <c r="O1564" i="1"/>
  <c r="P1564" i="1"/>
  <c r="Q1564" i="1"/>
  <c r="M1565" i="1"/>
  <c r="N1565" i="1"/>
  <c r="O1565" i="1"/>
  <c r="P1565" i="1"/>
  <c r="Q1565" i="1"/>
  <c r="M1566" i="1"/>
  <c r="N1566" i="1"/>
  <c r="O1566" i="1"/>
  <c r="P1566" i="1"/>
  <c r="Q1566" i="1"/>
  <c r="M1567" i="1"/>
  <c r="N1567" i="1"/>
  <c r="O1567" i="1"/>
  <c r="P1567" i="1"/>
  <c r="Q1567" i="1"/>
  <c r="M1568" i="1"/>
  <c r="N1568" i="1"/>
  <c r="O1568" i="1"/>
  <c r="P1568" i="1"/>
  <c r="Q1568" i="1"/>
  <c r="M1569" i="1"/>
  <c r="N1569" i="1"/>
  <c r="O1569" i="1"/>
  <c r="P1569" i="1"/>
  <c r="Q1569" i="1"/>
  <c r="M1570" i="1"/>
  <c r="N1570" i="1"/>
  <c r="O1570" i="1"/>
  <c r="P1570" i="1"/>
  <c r="Q1570" i="1"/>
  <c r="M1571" i="1"/>
  <c r="N1571" i="1"/>
  <c r="O1571" i="1"/>
  <c r="P1571" i="1"/>
  <c r="Q1571" i="1"/>
  <c r="M1572" i="1"/>
  <c r="N1572" i="1"/>
  <c r="O1572" i="1"/>
  <c r="P1572" i="1"/>
  <c r="Q1572" i="1"/>
  <c r="M1573" i="1"/>
  <c r="N1573" i="1"/>
  <c r="O1573" i="1"/>
  <c r="P1573" i="1"/>
  <c r="Q1573" i="1"/>
  <c r="M1574" i="1"/>
  <c r="N1574" i="1"/>
  <c r="O1574" i="1"/>
  <c r="P1574" i="1"/>
  <c r="Q1574" i="1"/>
  <c r="M1575" i="1"/>
  <c r="N1575" i="1"/>
  <c r="O1575" i="1"/>
  <c r="P1575" i="1"/>
  <c r="Q1575" i="1"/>
  <c r="M1576" i="1"/>
  <c r="N1576" i="1"/>
  <c r="O1576" i="1"/>
  <c r="P1576" i="1"/>
  <c r="Q1576" i="1"/>
  <c r="M1577" i="1"/>
  <c r="N1577" i="1"/>
  <c r="O1577" i="1"/>
  <c r="P1577" i="1"/>
  <c r="Q1577" i="1"/>
  <c r="M1578" i="1"/>
  <c r="N1578" i="1"/>
  <c r="O1578" i="1"/>
  <c r="P1578" i="1"/>
  <c r="Q1578" i="1"/>
  <c r="M1579" i="1"/>
  <c r="N1579" i="1"/>
  <c r="O1579" i="1"/>
  <c r="P1579" i="1"/>
  <c r="Q1579" i="1"/>
  <c r="M1580" i="1"/>
  <c r="N1580" i="1"/>
  <c r="O1580" i="1"/>
  <c r="P1580" i="1"/>
  <c r="Q1580" i="1"/>
  <c r="M1581" i="1"/>
  <c r="N1581" i="1"/>
  <c r="O1581" i="1"/>
  <c r="P1581" i="1"/>
  <c r="Q1581" i="1"/>
  <c r="M1582" i="1"/>
  <c r="N1582" i="1"/>
  <c r="O1582" i="1"/>
  <c r="P1582" i="1"/>
  <c r="Q1582" i="1"/>
  <c r="M1583" i="1"/>
  <c r="N1583" i="1"/>
  <c r="O1583" i="1"/>
  <c r="P1583" i="1"/>
  <c r="Q1583" i="1"/>
  <c r="M1584" i="1"/>
  <c r="N1584" i="1"/>
  <c r="O1584" i="1"/>
  <c r="P1584" i="1"/>
  <c r="Q1584" i="1"/>
  <c r="M1585" i="1"/>
  <c r="N1585" i="1"/>
  <c r="O1585" i="1"/>
  <c r="P1585" i="1"/>
  <c r="Q1585" i="1"/>
  <c r="M1586" i="1"/>
  <c r="N1586" i="1"/>
  <c r="O1586" i="1"/>
  <c r="P1586" i="1"/>
  <c r="Q1586" i="1"/>
  <c r="M1587" i="1"/>
  <c r="N1587" i="1"/>
  <c r="O1587" i="1"/>
  <c r="P1587" i="1"/>
  <c r="Q1587" i="1"/>
  <c r="M1588" i="1"/>
  <c r="N1588" i="1"/>
  <c r="O1588" i="1"/>
  <c r="P1588" i="1"/>
  <c r="Q1588" i="1"/>
  <c r="M1589" i="1"/>
  <c r="N1589" i="1"/>
  <c r="O1589" i="1"/>
  <c r="P1589" i="1"/>
  <c r="Q1589" i="1"/>
  <c r="M1590" i="1"/>
  <c r="N1590" i="1"/>
  <c r="O1590" i="1"/>
  <c r="P1590" i="1"/>
  <c r="Q1590" i="1"/>
  <c r="M1591" i="1"/>
  <c r="N1591" i="1"/>
  <c r="O1591" i="1"/>
  <c r="P1591" i="1"/>
  <c r="Q1591" i="1"/>
  <c r="M1592" i="1"/>
  <c r="N1592" i="1"/>
  <c r="O1592" i="1"/>
  <c r="P1592" i="1"/>
  <c r="Q1592" i="1"/>
  <c r="M1593" i="1"/>
  <c r="N1593" i="1"/>
  <c r="O1593" i="1"/>
  <c r="P1593" i="1"/>
  <c r="Q1593" i="1"/>
  <c r="M1594" i="1"/>
  <c r="N1594" i="1"/>
  <c r="O1594" i="1"/>
  <c r="P1594" i="1"/>
  <c r="Q1594" i="1"/>
  <c r="M1595" i="1"/>
  <c r="N1595" i="1"/>
  <c r="O1595" i="1"/>
  <c r="P1595" i="1"/>
  <c r="Q1595" i="1"/>
  <c r="M1596" i="1"/>
  <c r="N1596" i="1"/>
  <c r="O1596" i="1"/>
  <c r="P1596" i="1"/>
  <c r="Q1596" i="1"/>
  <c r="M1597" i="1"/>
  <c r="N1597" i="1"/>
  <c r="O1597" i="1"/>
  <c r="P1597" i="1"/>
  <c r="Q1597" i="1"/>
  <c r="M1598" i="1"/>
  <c r="N1598" i="1"/>
  <c r="O1598" i="1"/>
  <c r="P1598" i="1"/>
  <c r="Q1598" i="1"/>
  <c r="M1599" i="1"/>
  <c r="N1599" i="1"/>
  <c r="O1599" i="1"/>
  <c r="P1599" i="1"/>
  <c r="Q1599" i="1"/>
  <c r="M1600" i="1"/>
  <c r="N1600" i="1"/>
  <c r="O1600" i="1"/>
  <c r="P1600" i="1"/>
  <c r="Q1600" i="1"/>
  <c r="M1601" i="1"/>
  <c r="N1601" i="1"/>
  <c r="O1601" i="1"/>
  <c r="P1601" i="1"/>
  <c r="Q1601" i="1"/>
  <c r="M1602" i="1"/>
  <c r="N1602" i="1"/>
  <c r="O1602" i="1"/>
  <c r="P1602" i="1"/>
  <c r="Q1602" i="1"/>
  <c r="M1603" i="1"/>
  <c r="N1603" i="1"/>
  <c r="O1603" i="1"/>
  <c r="P1603" i="1"/>
  <c r="Q1603" i="1"/>
  <c r="M1604" i="1"/>
  <c r="N1604" i="1"/>
  <c r="O1604" i="1"/>
  <c r="P1604" i="1"/>
  <c r="Q1604" i="1"/>
  <c r="M1605" i="1"/>
  <c r="N1605" i="1"/>
  <c r="O1605" i="1"/>
  <c r="P1605" i="1"/>
  <c r="Q1605" i="1"/>
  <c r="M1606" i="1"/>
  <c r="N1606" i="1"/>
  <c r="O1606" i="1"/>
  <c r="P1606" i="1"/>
  <c r="Q1606" i="1"/>
  <c r="M1607" i="1"/>
  <c r="N1607" i="1"/>
  <c r="O1607" i="1"/>
  <c r="P1607" i="1"/>
  <c r="Q1607" i="1"/>
  <c r="M1608" i="1"/>
  <c r="N1608" i="1"/>
  <c r="O1608" i="1"/>
  <c r="P1608" i="1"/>
  <c r="Q1608" i="1"/>
  <c r="M1609" i="1"/>
  <c r="N1609" i="1"/>
  <c r="O1609" i="1"/>
  <c r="P1609" i="1"/>
  <c r="Q1609" i="1"/>
  <c r="M1610" i="1"/>
  <c r="N1610" i="1"/>
  <c r="O1610" i="1"/>
  <c r="P1610" i="1"/>
  <c r="Q1610" i="1"/>
  <c r="M1611" i="1"/>
  <c r="N1611" i="1"/>
  <c r="O1611" i="1"/>
  <c r="P1611" i="1"/>
  <c r="Q1611" i="1"/>
  <c r="M1612" i="1"/>
  <c r="N1612" i="1"/>
  <c r="O1612" i="1"/>
  <c r="P1612" i="1"/>
  <c r="Q1612" i="1"/>
  <c r="M1613" i="1"/>
  <c r="N1613" i="1"/>
  <c r="O1613" i="1"/>
  <c r="P1613" i="1"/>
  <c r="Q1613" i="1"/>
  <c r="M1614" i="1"/>
  <c r="N1614" i="1"/>
  <c r="O1614" i="1"/>
  <c r="P1614" i="1"/>
  <c r="Q1614" i="1"/>
  <c r="M1615" i="1"/>
  <c r="N1615" i="1"/>
  <c r="O1615" i="1"/>
  <c r="P1615" i="1"/>
  <c r="Q1615" i="1"/>
  <c r="M1616" i="1"/>
  <c r="N1616" i="1"/>
  <c r="O1616" i="1"/>
  <c r="P1616" i="1"/>
  <c r="Q1616" i="1"/>
  <c r="M1617" i="1"/>
  <c r="N1617" i="1"/>
  <c r="O1617" i="1"/>
  <c r="P1617" i="1"/>
  <c r="Q1617" i="1"/>
  <c r="M1618" i="1"/>
  <c r="N1618" i="1"/>
  <c r="O1618" i="1"/>
  <c r="P1618" i="1"/>
  <c r="Q1618" i="1"/>
  <c r="M1619" i="1"/>
  <c r="N1619" i="1"/>
  <c r="O1619" i="1"/>
  <c r="P1619" i="1"/>
  <c r="Q1619" i="1"/>
  <c r="M1620" i="1"/>
  <c r="N1620" i="1"/>
  <c r="O1620" i="1"/>
  <c r="P1620" i="1"/>
  <c r="Q1620" i="1"/>
  <c r="M1621" i="1"/>
  <c r="N1621" i="1"/>
  <c r="O1621" i="1"/>
  <c r="P1621" i="1"/>
  <c r="Q1621" i="1"/>
  <c r="M1622" i="1"/>
  <c r="N1622" i="1"/>
  <c r="O1622" i="1"/>
  <c r="P1622" i="1"/>
  <c r="Q1622" i="1"/>
  <c r="M1623" i="1"/>
  <c r="N1623" i="1"/>
  <c r="O1623" i="1"/>
  <c r="P1623" i="1"/>
  <c r="Q1623" i="1"/>
  <c r="M1624" i="1"/>
  <c r="N1624" i="1"/>
  <c r="O1624" i="1"/>
  <c r="P1624" i="1"/>
  <c r="Q1624" i="1"/>
  <c r="M1625" i="1"/>
  <c r="N1625" i="1"/>
  <c r="O1625" i="1"/>
  <c r="P1625" i="1"/>
  <c r="Q1625" i="1"/>
  <c r="M1626" i="1"/>
  <c r="N1626" i="1"/>
  <c r="O1626" i="1"/>
  <c r="P1626" i="1"/>
  <c r="Q1626" i="1"/>
  <c r="M1627" i="1"/>
  <c r="N1627" i="1"/>
  <c r="O1627" i="1"/>
  <c r="P1627" i="1"/>
  <c r="Q1627" i="1"/>
  <c r="M1628" i="1"/>
  <c r="N1628" i="1"/>
  <c r="O1628" i="1"/>
  <c r="P1628" i="1"/>
  <c r="Q1628" i="1"/>
  <c r="M1629" i="1"/>
  <c r="N1629" i="1"/>
  <c r="O1629" i="1"/>
  <c r="P1629" i="1"/>
  <c r="Q1629" i="1"/>
  <c r="M1630" i="1"/>
  <c r="N1630" i="1"/>
  <c r="O1630" i="1"/>
  <c r="P1630" i="1"/>
  <c r="Q1630" i="1"/>
  <c r="M1631" i="1"/>
  <c r="N1631" i="1"/>
  <c r="O1631" i="1"/>
  <c r="P1631" i="1"/>
  <c r="Q1631" i="1"/>
  <c r="M1632" i="1"/>
  <c r="N1632" i="1"/>
  <c r="O1632" i="1"/>
  <c r="P1632" i="1"/>
  <c r="Q1632" i="1"/>
  <c r="M1633" i="1"/>
  <c r="N1633" i="1"/>
  <c r="O1633" i="1"/>
  <c r="P1633" i="1"/>
  <c r="Q1633" i="1"/>
  <c r="M1634" i="1"/>
  <c r="N1634" i="1"/>
  <c r="O1634" i="1"/>
  <c r="P1634" i="1"/>
  <c r="Q1634" i="1"/>
  <c r="M1635" i="1"/>
  <c r="N1635" i="1"/>
  <c r="O1635" i="1"/>
  <c r="P1635" i="1"/>
  <c r="Q1635" i="1"/>
  <c r="M1636" i="1"/>
  <c r="N1636" i="1"/>
  <c r="O1636" i="1"/>
  <c r="P1636" i="1"/>
  <c r="Q1636" i="1"/>
  <c r="M1637" i="1"/>
  <c r="N1637" i="1"/>
  <c r="O1637" i="1"/>
  <c r="P1637" i="1"/>
  <c r="Q1637" i="1"/>
  <c r="M1638" i="1"/>
  <c r="N1638" i="1"/>
  <c r="O1638" i="1"/>
  <c r="P1638" i="1"/>
  <c r="Q1638" i="1"/>
  <c r="M1639" i="1"/>
  <c r="N1639" i="1"/>
  <c r="O1639" i="1"/>
  <c r="P1639" i="1"/>
  <c r="Q1639" i="1"/>
  <c r="M1640" i="1"/>
  <c r="N1640" i="1"/>
  <c r="O1640" i="1"/>
  <c r="P1640" i="1"/>
  <c r="Q1640" i="1"/>
  <c r="M1641" i="1"/>
  <c r="N1641" i="1"/>
  <c r="O1641" i="1"/>
  <c r="P1641" i="1"/>
  <c r="Q1641" i="1"/>
  <c r="M1642" i="1"/>
  <c r="N1642" i="1"/>
  <c r="O1642" i="1"/>
  <c r="P1642" i="1"/>
  <c r="Q1642" i="1"/>
  <c r="M1643" i="1"/>
  <c r="N1643" i="1"/>
  <c r="O1643" i="1"/>
  <c r="P1643" i="1"/>
  <c r="Q1643" i="1"/>
  <c r="M1644" i="1"/>
  <c r="N1644" i="1"/>
  <c r="O1644" i="1"/>
  <c r="P1644" i="1"/>
  <c r="Q1644" i="1"/>
  <c r="M1645" i="1"/>
  <c r="N1645" i="1"/>
  <c r="O1645" i="1"/>
  <c r="P1645" i="1"/>
  <c r="Q1645" i="1"/>
  <c r="M1646" i="1"/>
  <c r="N1646" i="1"/>
  <c r="O1646" i="1"/>
  <c r="P1646" i="1"/>
  <c r="Q1646" i="1"/>
  <c r="M1647" i="1"/>
  <c r="N1647" i="1"/>
  <c r="O1647" i="1"/>
  <c r="P1647" i="1"/>
  <c r="Q1647" i="1"/>
  <c r="M1648" i="1"/>
  <c r="N1648" i="1"/>
  <c r="O1648" i="1"/>
  <c r="P1648" i="1"/>
  <c r="Q1648" i="1"/>
  <c r="M1649" i="1"/>
  <c r="N1649" i="1"/>
  <c r="O1649" i="1"/>
  <c r="P1649" i="1"/>
  <c r="Q1649" i="1"/>
  <c r="M1650" i="1"/>
  <c r="N1650" i="1"/>
  <c r="O1650" i="1"/>
  <c r="P1650" i="1"/>
  <c r="Q1650" i="1"/>
  <c r="M1651" i="1"/>
  <c r="N1651" i="1"/>
  <c r="O1651" i="1"/>
  <c r="P1651" i="1"/>
  <c r="Q1651" i="1"/>
  <c r="M1652" i="1"/>
  <c r="N1652" i="1"/>
  <c r="O1652" i="1"/>
  <c r="P1652" i="1"/>
  <c r="Q1652" i="1"/>
  <c r="M1653" i="1"/>
  <c r="N1653" i="1"/>
  <c r="O1653" i="1"/>
  <c r="P1653" i="1"/>
  <c r="Q1653" i="1"/>
  <c r="M1654" i="1"/>
  <c r="N1654" i="1"/>
  <c r="O1654" i="1"/>
  <c r="P1654" i="1"/>
  <c r="Q1654" i="1"/>
  <c r="M1655" i="1"/>
  <c r="N1655" i="1"/>
  <c r="O1655" i="1"/>
  <c r="P1655" i="1"/>
  <c r="Q1655" i="1"/>
  <c r="M1656" i="1"/>
  <c r="N1656" i="1"/>
  <c r="O1656" i="1"/>
  <c r="P1656" i="1"/>
  <c r="Q1656" i="1"/>
  <c r="M1657" i="1"/>
  <c r="N1657" i="1"/>
  <c r="O1657" i="1"/>
  <c r="P1657" i="1"/>
  <c r="Q1657" i="1"/>
  <c r="M1658" i="1"/>
  <c r="N1658" i="1"/>
  <c r="O1658" i="1"/>
  <c r="P1658" i="1"/>
  <c r="Q1658" i="1"/>
  <c r="M1659" i="1"/>
  <c r="N1659" i="1"/>
  <c r="O1659" i="1"/>
  <c r="P1659" i="1"/>
  <c r="Q1659" i="1"/>
  <c r="M1660" i="1"/>
  <c r="N1660" i="1"/>
  <c r="O1660" i="1"/>
  <c r="P1660" i="1"/>
  <c r="Q1660" i="1"/>
  <c r="M1661" i="1"/>
  <c r="N1661" i="1"/>
  <c r="O1661" i="1"/>
  <c r="P1661" i="1"/>
  <c r="Q1661" i="1"/>
  <c r="M1662" i="1"/>
  <c r="N1662" i="1"/>
  <c r="O1662" i="1"/>
  <c r="P1662" i="1"/>
  <c r="Q1662" i="1"/>
  <c r="M1663" i="1"/>
  <c r="N1663" i="1"/>
  <c r="O1663" i="1"/>
  <c r="P1663" i="1"/>
  <c r="Q1663" i="1"/>
  <c r="M1664" i="1"/>
  <c r="N1664" i="1"/>
  <c r="O1664" i="1"/>
  <c r="P1664" i="1"/>
  <c r="Q1664" i="1"/>
  <c r="M1665" i="1"/>
  <c r="N1665" i="1"/>
  <c r="O1665" i="1"/>
  <c r="P1665" i="1"/>
  <c r="Q1665" i="1"/>
  <c r="M1666" i="1"/>
  <c r="N1666" i="1"/>
  <c r="O1666" i="1"/>
  <c r="P1666" i="1"/>
  <c r="Q1666" i="1"/>
  <c r="M1667" i="1"/>
  <c r="N1667" i="1"/>
  <c r="O1667" i="1"/>
  <c r="P1667" i="1"/>
  <c r="Q1667" i="1"/>
  <c r="M1668" i="1"/>
  <c r="N1668" i="1"/>
  <c r="O1668" i="1"/>
  <c r="P1668" i="1"/>
  <c r="Q1668" i="1"/>
  <c r="M1669" i="1"/>
  <c r="N1669" i="1"/>
  <c r="O1669" i="1"/>
  <c r="P1669" i="1"/>
  <c r="Q1669" i="1"/>
  <c r="M1670" i="1"/>
  <c r="N1670" i="1"/>
  <c r="O1670" i="1"/>
  <c r="P1670" i="1"/>
  <c r="Q1670" i="1"/>
  <c r="M1671" i="1"/>
  <c r="N1671" i="1"/>
  <c r="O1671" i="1"/>
  <c r="P1671" i="1"/>
  <c r="Q1671" i="1"/>
  <c r="M1672" i="1"/>
  <c r="N1672" i="1"/>
  <c r="O1672" i="1"/>
  <c r="P1672" i="1"/>
  <c r="Q1672" i="1"/>
  <c r="M1673" i="1"/>
  <c r="N1673" i="1"/>
  <c r="O1673" i="1"/>
  <c r="P1673" i="1"/>
  <c r="Q1673" i="1"/>
  <c r="M1674" i="1"/>
  <c r="N1674" i="1"/>
  <c r="O1674" i="1"/>
  <c r="P1674" i="1"/>
  <c r="Q1674" i="1"/>
  <c r="M1675" i="1"/>
  <c r="N1675" i="1"/>
  <c r="O1675" i="1"/>
  <c r="P1675" i="1"/>
  <c r="Q1675" i="1"/>
  <c r="M1676" i="1"/>
  <c r="N1676" i="1"/>
  <c r="O1676" i="1"/>
  <c r="P1676" i="1"/>
  <c r="Q1676" i="1"/>
  <c r="M1677" i="1"/>
  <c r="N1677" i="1"/>
  <c r="O1677" i="1"/>
  <c r="P1677" i="1"/>
  <c r="Q1677" i="1"/>
  <c r="M1678" i="1"/>
  <c r="N1678" i="1"/>
  <c r="O1678" i="1"/>
  <c r="P1678" i="1"/>
  <c r="Q1678" i="1"/>
  <c r="M1679" i="1"/>
  <c r="N1679" i="1"/>
  <c r="O1679" i="1"/>
  <c r="P1679" i="1"/>
  <c r="Q1679" i="1"/>
  <c r="M1680" i="1"/>
  <c r="N1680" i="1"/>
  <c r="O1680" i="1"/>
  <c r="P1680" i="1"/>
  <c r="Q1680" i="1"/>
  <c r="M1681" i="1"/>
  <c r="N1681" i="1"/>
  <c r="O1681" i="1"/>
  <c r="P1681" i="1"/>
  <c r="Q1681" i="1"/>
  <c r="M1682" i="1"/>
  <c r="N1682" i="1"/>
  <c r="O1682" i="1"/>
  <c r="P1682" i="1"/>
  <c r="Q1682" i="1"/>
  <c r="M1683" i="1"/>
  <c r="N1683" i="1"/>
  <c r="O1683" i="1"/>
  <c r="P1683" i="1"/>
  <c r="Q1683" i="1"/>
  <c r="M1684" i="1"/>
  <c r="N1684" i="1"/>
  <c r="O1684" i="1"/>
  <c r="P1684" i="1"/>
  <c r="Q1684" i="1"/>
  <c r="M1685" i="1"/>
  <c r="N1685" i="1"/>
  <c r="O1685" i="1"/>
  <c r="P1685" i="1"/>
  <c r="Q1685" i="1"/>
  <c r="M1686" i="1"/>
  <c r="N1686" i="1"/>
  <c r="O1686" i="1"/>
  <c r="P1686" i="1"/>
  <c r="Q1686" i="1"/>
  <c r="M1687" i="1"/>
  <c r="N1687" i="1"/>
  <c r="O1687" i="1"/>
  <c r="P1687" i="1"/>
  <c r="Q1687" i="1"/>
  <c r="M1688" i="1"/>
  <c r="N1688" i="1"/>
  <c r="O1688" i="1"/>
  <c r="P1688" i="1"/>
  <c r="Q1688" i="1"/>
  <c r="M1689" i="1"/>
  <c r="N1689" i="1"/>
  <c r="O1689" i="1"/>
  <c r="P1689" i="1"/>
  <c r="Q1689" i="1"/>
  <c r="M1690" i="1"/>
  <c r="N1690" i="1"/>
  <c r="O1690" i="1"/>
  <c r="P1690" i="1"/>
  <c r="Q1690" i="1"/>
  <c r="M1691" i="1"/>
  <c r="N1691" i="1"/>
  <c r="O1691" i="1"/>
  <c r="P1691" i="1"/>
  <c r="Q1691" i="1"/>
  <c r="M1692" i="1"/>
  <c r="N1692" i="1"/>
  <c r="O1692" i="1"/>
  <c r="P1692" i="1"/>
  <c r="Q1692" i="1"/>
  <c r="M1693" i="1"/>
  <c r="N1693" i="1"/>
  <c r="O1693" i="1"/>
  <c r="P1693" i="1"/>
  <c r="Q1693" i="1"/>
  <c r="M1694" i="1"/>
  <c r="N1694" i="1"/>
  <c r="O1694" i="1"/>
  <c r="P1694" i="1"/>
  <c r="Q1694" i="1"/>
  <c r="M1695" i="1"/>
  <c r="N1695" i="1"/>
  <c r="O1695" i="1"/>
  <c r="P1695" i="1"/>
  <c r="Q1695" i="1"/>
  <c r="M1696" i="1"/>
  <c r="N1696" i="1"/>
  <c r="O1696" i="1"/>
  <c r="P1696" i="1"/>
  <c r="Q1696" i="1"/>
  <c r="M1697" i="1"/>
  <c r="N1697" i="1"/>
  <c r="O1697" i="1"/>
  <c r="P1697" i="1"/>
  <c r="Q1697" i="1"/>
  <c r="M1698" i="1"/>
  <c r="N1698" i="1"/>
  <c r="O1698" i="1"/>
  <c r="P1698" i="1"/>
  <c r="Q1698" i="1"/>
  <c r="M1699" i="1"/>
  <c r="N1699" i="1"/>
  <c r="O1699" i="1"/>
  <c r="P1699" i="1"/>
  <c r="Q1699" i="1"/>
  <c r="M1700" i="1"/>
  <c r="N1700" i="1"/>
  <c r="O1700" i="1"/>
  <c r="P1700" i="1"/>
  <c r="Q1700" i="1"/>
  <c r="M1701" i="1"/>
  <c r="N1701" i="1"/>
  <c r="O1701" i="1"/>
  <c r="P1701" i="1"/>
  <c r="Q1701" i="1"/>
  <c r="M1702" i="1"/>
  <c r="N1702" i="1"/>
  <c r="O1702" i="1"/>
  <c r="P1702" i="1"/>
  <c r="Q1702" i="1"/>
  <c r="M1703" i="1"/>
  <c r="N1703" i="1"/>
  <c r="O1703" i="1"/>
  <c r="P1703" i="1"/>
  <c r="Q1703" i="1"/>
  <c r="M1704" i="1"/>
  <c r="N1704" i="1"/>
  <c r="O1704" i="1"/>
  <c r="P1704" i="1"/>
  <c r="Q1704" i="1"/>
  <c r="M1705" i="1"/>
  <c r="N1705" i="1"/>
  <c r="O1705" i="1"/>
  <c r="P1705" i="1"/>
  <c r="Q1705" i="1"/>
  <c r="M1706" i="1"/>
  <c r="N1706" i="1"/>
  <c r="O1706" i="1"/>
  <c r="P1706" i="1"/>
  <c r="Q1706" i="1"/>
  <c r="M1707" i="1"/>
  <c r="N1707" i="1"/>
  <c r="O1707" i="1"/>
  <c r="P1707" i="1"/>
  <c r="Q1707" i="1"/>
  <c r="M1708" i="1"/>
  <c r="N1708" i="1"/>
  <c r="O1708" i="1"/>
  <c r="P1708" i="1"/>
  <c r="Q1708" i="1"/>
  <c r="M1709" i="1"/>
  <c r="N1709" i="1"/>
  <c r="O1709" i="1"/>
  <c r="P1709" i="1"/>
  <c r="Q1709" i="1"/>
  <c r="M1710" i="1"/>
  <c r="N1710" i="1"/>
  <c r="O1710" i="1"/>
  <c r="P1710" i="1"/>
  <c r="Q1710" i="1"/>
  <c r="M1711" i="1"/>
  <c r="N1711" i="1"/>
  <c r="O1711" i="1"/>
  <c r="P1711" i="1"/>
  <c r="Q1711" i="1"/>
  <c r="M1712" i="1"/>
  <c r="N1712" i="1"/>
  <c r="O1712" i="1"/>
  <c r="P1712" i="1"/>
  <c r="Q1712" i="1"/>
  <c r="M1713" i="1"/>
  <c r="N1713" i="1"/>
  <c r="O1713" i="1"/>
  <c r="P1713" i="1"/>
  <c r="Q1713" i="1"/>
  <c r="M1714" i="1"/>
  <c r="N1714" i="1"/>
  <c r="O1714" i="1"/>
  <c r="P1714" i="1"/>
  <c r="Q1714" i="1"/>
  <c r="M1715" i="1"/>
  <c r="N1715" i="1"/>
  <c r="O1715" i="1"/>
  <c r="P1715" i="1"/>
  <c r="Q1715" i="1"/>
  <c r="M1716" i="1"/>
  <c r="N1716" i="1"/>
  <c r="O1716" i="1"/>
  <c r="P1716" i="1"/>
  <c r="Q1716" i="1"/>
  <c r="M1717" i="1"/>
  <c r="N1717" i="1"/>
  <c r="O1717" i="1"/>
  <c r="P1717" i="1"/>
  <c r="Q1717" i="1"/>
  <c r="M1718" i="1"/>
  <c r="N1718" i="1"/>
  <c r="O1718" i="1"/>
  <c r="P1718" i="1"/>
  <c r="Q1718" i="1"/>
  <c r="M1719" i="1"/>
  <c r="N1719" i="1"/>
  <c r="O1719" i="1"/>
  <c r="P1719" i="1"/>
  <c r="Q1719" i="1"/>
  <c r="M1720" i="1"/>
  <c r="N1720" i="1"/>
  <c r="O1720" i="1"/>
  <c r="P1720" i="1"/>
  <c r="Q1720" i="1"/>
  <c r="M1721" i="1"/>
  <c r="N1721" i="1"/>
  <c r="O1721" i="1"/>
  <c r="P1721" i="1"/>
  <c r="Q1721" i="1"/>
  <c r="M1722" i="1"/>
  <c r="N1722" i="1"/>
  <c r="O1722" i="1"/>
  <c r="P1722" i="1"/>
  <c r="Q1722" i="1"/>
  <c r="M1723" i="1"/>
  <c r="N1723" i="1"/>
  <c r="O1723" i="1"/>
  <c r="P1723" i="1"/>
  <c r="Q1723" i="1"/>
  <c r="M1724" i="1"/>
  <c r="N1724" i="1"/>
  <c r="O1724" i="1"/>
  <c r="P1724" i="1"/>
  <c r="Q1724" i="1"/>
  <c r="M1725" i="1"/>
  <c r="N1725" i="1"/>
  <c r="O1725" i="1"/>
  <c r="P1725" i="1"/>
  <c r="Q1725" i="1"/>
  <c r="M1726" i="1"/>
  <c r="N1726" i="1"/>
  <c r="O1726" i="1"/>
  <c r="P1726" i="1"/>
  <c r="Q1726" i="1"/>
  <c r="M1727" i="1"/>
  <c r="N1727" i="1"/>
  <c r="O1727" i="1"/>
  <c r="P1727" i="1"/>
  <c r="Q1727" i="1"/>
  <c r="M1728" i="1"/>
  <c r="N1728" i="1"/>
  <c r="O1728" i="1"/>
  <c r="P1728" i="1"/>
  <c r="Q1728" i="1"/>
  <c r="M1729" i="1"/>
  <c r="N1729" i="1"/>
  <c r="O1729" i="1"/>
  <c r="P1729" i="1"/>
  <c r="Q1729" i="1"/>
  <c r="M1730" i="1"/>
  <c r="N1730" i="1"/>
  <c r="O1730" i="1"/>
  <c r="P1730" i="1"/>
  <c r="Q1730" i="1"/>
  <c r="M1731" i="1"/>
  <c r="N1731" i="1"/>
  <c r="O1731" i="1"/>
  <c r="P1731" i="1"/>
  <c r="Q1731" i="1"/>
  <c r="M1732" i="1"/>
  <c r="N1732" i="1"/>
  <c r="O1732" i="1"/>
  <c r="P1732" i="1"/>
  <c r="Q1732" i="1"/>
  <c r="M1733" i="1"/>
  <c r="N1733" i="1"/>
  <c r="O1733" i="1"/>
  <c r="P1733" i="1"/>
  <c r="Q1733" i="1"/>
  <c r="M1734" i="1"/>
  <c r="N1734" i="1"/>
  <c r="O1734" i="1"/>
  <c r="P1734" i="1"/>
  <c r="Q1734" i="1"/>
  <c r="M1735" i="1"/>
  <c r="N1735" i="1"/>
  <c r="O1735" i="1"/>
  <c r="P1735" i="1"/>
  <c r="Q1735" i="1"/>
  <c r="M1736" i="1"/>
  <c r="N1736" i="1"/>
  <c r="O1736" i="1"/>
  <c r="P1736" i="1"/>
  <c r="Q1736" i="1"/>
  <c r="M1737" i="1"/>
  <c r="N1737" i="1"/>
  <c r="O1737" i="1"/>
  <c r="P1737" i="1"/>
  <c r="Q1737" i="1"/>
  <c r="M1738" i="1"/>
  <c r="N1738" i="1"/>
  <c r="O1738" i="1"/>
  <c r="P1738" i="1"/>
  <c r="Q1738" i="1"/>
  <c r="M1739" i="1"/>
  <c r="N1739" i="1"/>
  <c r="O1739" i="1"/>
  <c r="P1739" i="1"/>
  <c r="Q1739" i="1"/>
  <c r="M1740" i="1"/>
  <c r="N1740" i="1"/>
  <c r="O1740" i="1"/>
  <c r="P1740" i="1"/>
  <c r="Q1740" i="1"/>
  <c r="M1741" i="1"/>
  <c r="N1741" i="1"/>
  <c r="O1741" i="1"/>
  <c r="P1741" i="1"/>
  <c r="Q1741" i="1"/>
  <c r="M1742" i="1"/>
  <c r="N1742" i="1"/>
  <c r="O1742" i="1"/>
  <c r="P1742" i="1"/>
  <c r="Q1742" i="1"/>
  <c r="M1743" i="1"/>
  <c r="N1743" i="1"/>
  <c r="O1743" i="1"/>
  <c r="P1743" i="1"/>
  <c r="Q1743" i="1"/>
  <c r="M1744" i="1"/>
  <c r="N1744" i="1"/>
  <c r="O1744" i="1"/>
  <c r="P1744" i="1"/>
  <c r="Q1744" i="1"/>
  <c r="M1745" i="1"/>
  <c r="N1745" i="1"/>
  <c r="O1745" i="1"/>
  <c r="P1745" i="1"/>
  <c r="Q1745" i="1"/>
  <c r="M1746" i="1"/>
  <c r="N1746" i="1"/>
  <c r="O1746" i="1"/>
  <c r="P1746" i="1"/>
  <c r="Q1746" i="1"/>
  <c r="M1747" i="1"/>
  <c r="N1747" i="1"/>
  <c r="O1747" i="1"/>
  <c r="P1747" i="1"/>
  <c r="Q1747" i="1"/>
  <c r="M1748" i="1"/>
  <c r="N1748" i="1"/>
  <c r="O1748" i="1"/>
  <c r="P1748" i="1"/>
  <c r="Q1748" i="1"/>
  <c r="M1749" i="1"/>
  <c r="N1749" i="1"/>
  <c r="O1749" i="1"/>
  <c r="P1749" i="1"/>
  <c r="Q1749" i="1"/>
  <c r="M1750" i="1"/>
  <c r="N1750" i="1"/>
  <c r="O1750" i="1"/>
  <c r="P1750" i="1"/>
  <c r="Q1750" i="1"/>
  <c r="M1751" i="1"/>
  <c r="N1751" i="1"/>
  <c r="O1751" i="1"/>
  <c r="P1751" i="1"/>
  <c r="Q1751" i="1"/>
  <c r="M1752" i="1"/>
  <c r="N1752" i="1"/>
  <c r="O1752" i="1"/>
  <c r="P1752" i="1"/>
  <c r="Q1752" i="1"/>
  <c r="M1753" i="1"/>
  <c r="N1753" i="1"/>
  <c r="O1753" i="1"/>
  <c r="P1753" i="1"/>
  <c r="Q1753" i="1"/>
  <c r="M1754" i="1"/>
  <c r="N1754" i="1"/>
  <c r="O1754" i="1"/>
  <c r="P1754" i="1"/>
  <c r="Q1754" i="1"/>
  <c r="M1755" i="1"/>
  <c r="N1755" i="1"/>
  <c r="O1755" i="1"/>
  <c r="P1755" i="1"/>
  <c r="Q1755" i="1"/>
  <c r="M1756" i="1"/>
  <c r="N1756" i="1"/>
  <c r="O1756" i="1"/>
  <c r="P1756" i="1"/>
  <c r="Q1756" i="1"/>
  <c r="M1757" i="1"/>
  <c r="N1757" i="1"/>
  <c r="O1757" i="1"/>
  <c r="P1757" i="1"/>
  <c r="Q1757" i="1"/>
  <c r="M1758" i="1"/>
  <c r="N1758" i="1"/>
  <c r="O1758" i="1"/>
  <c r="P1758" i="1"/>
  <c r="Q1758" i="1"/>
  <c r="M1759" i="1"/>
  <c r="N1759" i="1"/>
  <c r="O1759" i="1"/>
  <c r="P1759" i="1"/>
  <c r="Q1759" i="1"/>
  <c r="M1760" i="1"/>
  <c r="N1760" i="1"/>
  <c r="O1760" i="1"/>
  <c r="P1760" i="1"/>
  <c r="Q1760" i="1"/>
  <c r="M1761" i="1"/>
  <c r="N1761" i="1"/>
  <c r="O1761" i="1"/>
  <c r="P1761" i="1"/>
  <c r="Q1761" i="1"/>
  <c r="M1762" i="1"/>
  <c r="N1762" i="1"/>
  <c r="O1762" i="1"/>
  <c r="P1762" i="1"/>
  <c r="Q1762" i="1"/>
  <c r="M1763" i="1"/>
  <c r="N1763" i="1"/>
  <c r="O1763" i="1"/>
  <c r="P1763" i="1"/>
  <c r="Q1763" i="1"/>
  <c r="M1764" i="1"/>
  <c r="N1764" i="1"/>
  <c r="O1764" i="1"/>
  <c r="P1764" i="1"/>
  <c r="Q1764" i="1"/>
  <c r="M1765" i="1"/>
  <c r="N1765" i="1"/>
  <c r="O1765" i="1"/>
  <c r="P1765" i="1"/>
  <c r="Q1765" i="1"/>
  <c r="M1766" i="1"/>
  <c r="N1766" i="1"/>
  <c r="O1766" i="1"/>
  <c r="P1766" i="1"/>
  <c r="Q1766" i="1"/>
  <c r="M1767" i="1"/>
  <c r="N1767" i="1"/>
  <c r="O1767" i="1"/>
  <c r="P1767" i="1"/>
  <c r="Q1767" i="1"/>
  <c r="M1768" i="1"/>
  <c r="N1768" i="1"/>
  <c r="O1768" i="1"/>
  <c r="P1768" i="1"/>
  <c r="Q1768" i="1"/>
  <c r="M1769" i="1"/>
  <c r="N1769" i="1"/>
  <c r="O1769" i="1"/>
  <c r="P1769" i="1"/>
  <c r="Q1769" i="1"/>
  <c r="M1770" i="1"/>
  <c r="N1770" i="1"/>
  <c r="O1770" i="1"/>
  <c r="P1770" i="1"/>
  <c r="Q1770" i="1"/>
  <c r="M1771" i="1"/>
  <c r="N1771" i="1"/>
  <c r="O1771" i="1"/>
  <c r="P1771" i="1"/>
  <c r="Q1771" i="1"/>
  <c r="M1772" i="1"/>
  <c r="N1772" i="1"/>
  <c r="O1772" i="1"/>
  <c r="P1772" i="1"/>
  <c r="Q1772" i="1"/>
  <c r="M1773" i="1"/>
  <c r="N1773" i="1"/>
  <c r="O1773" i="1"/>
  <c r="P1773" i="1"/>
  <c r="Q1773" i="1"/>
  <c r="M1774" i="1"/>
  <c r="N1774" i="1"/>
  <c r="O1774" i="1"/>
  <c r="P1774" i="1"/>
  <c r="Q1774" i="1"/>
  <c r="M1775" i="1"/>
  <c r="N1775" i="1"/>
  <c r="O1775" i="1"/>
  <c r="P1775" i="1"/>
  <c r="Q1775" i="1"/>
  <c r="M1776" i="1"/>
  <c r="N1776" i="1"/>
  <c r="O1776" i="1"/>
  <c r="P1776" i="1"/>
  <c r="Q1776" i="1"/>
  <c r="M1777" i="1"/>
  <c r="N1777" i="1"/>
  <c r="O1777" i="1"/>
  <c r="P1777" i="1"/>
  <c r="Q1777" i="1"/>
  <c r="M1778" i="1"/>
  <c r="N1778" i="1"/>
  <c r="O1778" i="1"/>
  <c r="P1778" i="1"/>
  <c r="Q1778" i="1"/>
  <c r="M1779" i="1"/>
  <c r="N1779" i="1"/>
  <c r="O1779" i="1"/>
  <c r="P1779" i="1"/>
  <c r="Q1779" i="1"/>
  <c r="M1780" i="1"/>
  <c r="N1780" i="1"/>
  <c r="O1780" i="1"/>
  <c r="P1780" i="1"/>
  <c r="Q1780" i="1"/>
  <c r="M1781" i="1"/>
  <c r="N1781" i="1"/>
  <c r="O1781" i="1"/>
  <c r="P1781" i="1"/>
  <c r="Q1781" i="1"/>
  <c r="M1782" i="1"/>
  <c r="N1782" i="1"/>
  <c r="O1782" i="1"/>
  <c r="P1782" i="1"/>
  <c r="Q1782" i="1"/>
  <c r="M1783" i="1"/>
  <c r="N1783" i="1"/>
  <c r="O1783" i="1"/>
  <c r="P1783" i="1"/>
  <c r="Q1783" i="1"/>
  <c r="M1784" i="1"/>
  <c r="N1784" i="1"/>
  <c r="O1784" i="1"/>
  <c r="P1784" i="1"/>
  <c r="Q1784" i="1"/>
  <c r="M1785" i="1"/>
  <c r="N1785" i="1"/>
  <c r="O1785" i="1"/>
  <c r="P1785" i="1"/>
  <c r="Q1785" i="1"/>
  <c r="M1786" i="1"/>
  <c r="N1786" i="1"/>
  <c r="O1786" i="1"/>
  <c r="P1786" i="1"/>
  <c r="Q1786" i="1"/>
  <c r="M1787" i="1"/>
  <c r="N1787" i="1"/>
  <c r="O1787" i="1"/>
  <c r="P1787" i="1"/>
  <c r="Q1787" i="1"/>
  <c r="M1788" i="1"/>
  <c r="N1788" i="1"/>
  <c r="O1788" i="1"/>
  <c r="P1788" i="1"/>
  <c r="Q1788" i="1"/>
  <c r="M1789" i="1"/>
  <c r="N1789" i="1"/>
  <c r="O1789" i="1"/>
  <c r="P1789" i="1"/>
  <c r="Q1789" i="1"/>
  <c r="M1790" i="1"/>
  <c r="N1790" i="1"/>
  <c r="O1790" i="1"/>
  <c r="P1790" i="1"/>
  <c r="Q1790" i="1"/>
  <c r="M1791" i="1"/>
  <c r="N1791" i="1"/>
  <c r="O1791" i="1"/>
  <c r="P1791" i="1"/>
  <c r="Q1791" i="1"/>
  <c r="M1792" i="1"/>
  <c r="N1792" i="1"/>
  <c r="O1792" i="1"/>
  <c r="P1792" i="1"/>
  <c r="Q1792" i="1"/>
  <c r="M1793" i="1"/>
  <c r="N1793" i="1"/>
  <c r="O1793" i="1"/>
  <c r="P1793" i="1"/>
  <c r="Q1793" i="1"/>
  <c r="M1794" i="1"/>
  <c r="N1794" i="1"/>
  <c r="O1794" i="1"/>
  <c r="P1794" i="1"/>
  <c r="Q1794" i="1"/>
  <c r="M1795" i="1"/>
  <c r="N1795" i="1"/>
  <c r="O1795" i="1"/>
  <c r="P1795" i="1"/>
  <c r="Q1795" i="1"/>
  <c r="M1796" i="1"/>
  <c r="N1796" i="1"/>
  <c r="O1796" i="1"/>
  <c r="P1796" i="1"/>
  <c r="Q1796" i="1"/>
  <c r="M1797" i="1"/>
  <c r="N1797" i="1"/>
  <c r="O1797" i="1"/>
  <c r="P1797" i="1"/>
  <c r="Q1797" i="1"/>
  <c r="M1798" i="1"/>
  <c r="N1798" i="1"/>
  <c r="O1798" i="1"/>
  <c r="P1798" i="1"/>
  <c r="Q1798" i="1"/>
  <c r="M1799" i="1"/>
  <c r="N1799" i="1"/>
  <c r="O1799" i="1"/>
  <c r="P1799" i="1"/>
  <c r="Q1799" i="1"/>
  <c r="M1800" i="1"/>
  <c r="N1800" i="1"/>
  <c r="O1800" i="1"/>
  <c r="P1800" i="1"/>
  <c r="Q1800" i="1"/>
  <c r="M1801" i="1"/>
  <c r="N1801" i="1"/>
  <c r="O1801" i="1"/>
  <c r="P1801" i="1"/>
  <c r="Q1801" i="1"/>
  <c r="M1802" i="1"/>
  <c r="N1802" i="1"/>
  <c r="O1802" i="1"/>
  <c r="P1802" i="1"/>
  <c r="Q1802" i="1"/>
  <c r="M1803" i="1"/>
  <c r="N1803" i="1"/>
  <c r="O1803" i="1"/>
  <c r="P1803" i="1"/>
  <c r="Q1803" i="1"/>
  <c r="M1804" i="1"/>
  <c r="N1804" i="1"/>
  <c r="O1804" i="1"/>
  <c r="P1804" i="1"/>
  <c r="Q1804" i="1"/>
  <c r="M1805" i="1"/>
  <c r="N1805" i="1"/>
  <c r="O1805" i="1"/>
  <c r="P1805" i="1"/>
  <c r="Q1805" i="1"/>
  <c r="M1806" i="1"/>
  <c r="N1806" i="1"/>
  <c r="O1806" i="1"/>
  <c r="P1806" i="1"/>
  <c r="Q1806" i="1"/>
  <c r="M1807" i="1"/>
  <c r="N1807" i="1"/>
  <c r="O1807" i="1"/>
  <c r="P1807" i="1"/>
  <c r="Q1807" i="1"/>
  <c r="M1808" i="1"/>
  <c r="N1808" i="1"/>
  <c r="O1808" i="1"/>
  <c r="P1808" i="1"/>
  <c r="Q1808" i="1"/>
  <c r="M1809" i="1"/>
  <c r="N1809" i="1"/>
  <c r="O1809" i="1"/>
  <c r="P1809" i="1"/>
  <c r="Q1809" i="1"/>
  <c r="M1810" i="1"/>
  <c r="N1810" i="1"/>
  <c r="O1810" i="1"/>
  <c r="P1810" i="1"/>
  <c r="Q1810" i="1"/>
  <c r="M1811" i="1"/>
  <c r="N1811" i="1"/>
  <c r="O1811" i="1"/>
  <c r="P1811" i="1"/>
  <c r="Q1811" i="1"/>
  <c r="M1812" i="1"/>
  <c r="N1812" i="1"/>
  <c r="O1812" i="1"/>
  <c r="P1812" i="1"/>
  <c r="Q1812" i="1"/>
  <c r="M1813" i="1"/>
  <c r="N1813" i="1"/>
  <c r="O1813" i="1"/>
  <c r="P1813" i="1"/>
  <c r="Q1813" i="1"/>
  <c r="M1814" i="1"/>
  <c r="N1814" i="1"/>
  <c r="O1814" i="1"/>
  <c r="P1814" i="1"/>
  <c r="Q1814" i="1"/>
  <c r="M1815" i="1"/>
  <c r="N1815" i="1"/>
  <c r="O1815" i="1"/>
  <c r="P1815" i="1"/>
  <c r="Q1815" i="1"/>
  <c r="M1816" i="1"/>
  <c r="N1816" i="1"/>
  <c r="O1816" i="1"/>
  <c r="P1816" i="1"/>
  <c r="Q1816" i="1"/>
  <c r="M1817" i="1"/>
  <c r="N1817" i="1"/>
  <c r="O1817" i="1"/>
  <c r="P1817" i="1"/>
  <c r="Q1817" i="1"/>
  <c r="M1818" i="1"/>
  <c r="N1818" i="1"/>
  <c r="O1818" i="1"/>
  <c r="P1818" i="1"/>
  <c r="Q1818" i="1"/>
  <c r="M1819" i="1"/>
  <c r="N1819" i="1"/>
  <c r="O1819" i="1"/>
  <c r="P1819" i="1"/>
  <c r="Q1819" i="1"/>
  <c r="M1820" i="1"/>
  <c r="N1820" i="1"/>
  <c r="O1820" i="1"/>
  <c r="P1820" i="1"/>
  <c r="Q1820" i="1"/>
  <c r="M1821" i="1"/>
  <c r="N1821" i="1"/>
  <c r="O1821" i="1"/>
  <c r="P1821" i="1"/>
  <c r="Q1821" i="1"/>
  <c r="M1822" i="1"/>
  <c r="N1822" i="1"/>
  <c r="O1822" i="1"/>
  <c r="P1822" i="1"/>
  <c r="Q1822" i="1"/>
  <c r="M1823" i="1"/>
  <c r="N1823" i="1"/>
  <c r="O1823" i="1"/>
  <c r="P1823" i="1"/>
  <c r="Q1823" i="1"/>
  <c r="M1824" i="1"/>
  <c r="N1824" i="1"/>
  <c r="O1824" i="1"/>
  <c r="P1824" i="1"/>
  <c r="Q1824" i="1"/>
  <c r="M1825" i="1"/>
  <c r="N1825" i="1"/>
  <c r="O1825" i="1"/>
  <c r="P1825" i="1"/>
  <c r="Q1825" i="1"/>
  <c r="M1826" i="1"/>
  <c r="N1826" i="1"/>
  <c r="O1826" i="1"/>
  <c r="P1826" i="1"/>
  <c r="Q1826" i="1"/>
  <c r="M1827" i="1"/>
  <c r="N1827" i="1"/>
  <c r="O1827" i="1"/>
  <c r="P1827" i="1"/>
  <c r="Q1827" i="1"/>
  <c r="M1828" i="1"/>
  <c r="N1828" i="1"/>
  <c r="O1828" i="1"/>
  <c r="P1828" i="1"/>
  <c r="Q1828" i="1"/>
  <c r="M1829" i="1"/>
  <c r="N1829" i="1"/>
  <c r="O1829" i="1"/>
  <c r="P1829" i="1"/>
  <c r="Q1829" i="1"/>
  <c r="M1830" i="1"/>
  <c r="N1830" i="1"/>
  <c r="O1830" i="1"/>
  <c r="P1830" i="1"/>
  <c r="Q1830" i="1"/>
  <c r="M1831" i="1"/>
  <c r="N1831" i="1"/>
  <c r="O1831" i="1"/>
  <c r="P1831" i="1"/>
  <c r="Q1831" i="1"/>
  <c r="M1832" i="1"/>
  <c r="N1832" i="1"/>
  <c r="O1832" i="1"/>
  <c r="P1832" i="1"/>
  <c r="Q1832" i="1"/>
  <c r="M1833" i="1"/>
  <c r="N1833" i="1"/>
  <c r="O1833" i="1"/>
  <c r="P1833" i="1"/>
  <c r="Q1833" i="1"/>
  <c r="M1834" i="1"/>
  <c r="N1834" i="1"/>
  <c r="O1834" i="1"/>
  <c r="P1834" i="1"/>
  <c r="Q1834" i="1"/>
  <c r="M1835" i="1"/>
  <c r="N1835" i="1"/>
  <c r="O1835" i="1"/>
  <c r="P1835" i="1"/>
  <c r="Q1835" i="1"/>
  <c r="M1836" i="1"/>
  <c r="N1836" i="1"/>
  <c r="O1836" i="1"/>
  <c r="P1836" i="1"/>
  <c r="Q1836" i="1"/>
  <c r="M1837" i="1"/>
  <c r="N1837" i="1"/>
  <c r="O1837" i="1"/>
  <c r="P1837" i="1"/>
  <c r="Q1837" i="1"/>
  <c r="M1838" i="1"/>
  <c r="N1838" i="1"/>
  <c r="O1838" i="1"/>
  <c r="P1838" i="1"/>
  <c r="Q1838" i="1"/>
  <c r="M1839" i="1"/>
  <c r="N1839" i="1"/>
  <c r="O1839" i="1"/>
  <c r="P1839" i="1"/>
  <c r="Q1839" i="1"/>
  <c r="M1840" i="1"/>
  <c r="N1840" i="1"/>
  <c r="O1840" i="1"/>
  <c r="P1840" i="1"/>
  <c r="Q1840" i="1"/>
  <c r="M1841" i="1"/>
  <c r="N1841" i="1"/>
  <c r="O1841" i="1"/>
  <c r="P1841" i="1"/>
  <c r="Q1841" i="1"/>
  <c r="M1842" i="1"/>
  <c r="N1842" i="1"/>
  <c r="O1842" i="1"/>
  <c r="P1842" i="1"/>
  <c r="Q1842" i="1"/>
  <c r="M1843" i="1"/>
  <c r="N1843" i="1"/>
  <c r="O1843" i="1"/>
  <c r="P1843" i="1"/>
  <c r="Q1843" i="1"/>
  <c r="M1844" i="1"/>
  <c r="N1844" i="1"/>
  <c r="O1844" i="1"/>
  <c r="P1844" i="1"/>
  <c r="Q1844" i="1"/>
  <c r="M1845" i="1"/>
  <c r="N1845" i="1"/>
  <c r="O1845" i="1"/>
  <c r="P1845" i="1"/>
  <c r="Q1845" i="1"/>
  <c r="M1846" i="1"/>
  <c r="N1846" i="1"/>
  <c r="O1846" i="1"/>
  <c r="P1846" i="1"/>
  <c r="Q1846" i="1"/>
  <c r="M1847" i="1"/>
  <c r="N1847" i="1"/>
  <c r="O1847" i="1"/>
  <c r="P1847" i="1"/>
  <c r="Q1847" i="1"/>
  <c r="M1848" i="1"/>
  <c r="N1848" i="1"/>
  <c r="O1848" i="1"/>
  <c r="P1848" i="1"/>
  <c r="Q1848" i="1"/>
  <c r="M1849" i="1"/>
  <c r="N1849" i="1"/>
  <c r="O1849" i="1"/>
  <c r="P1849" i="1"/>
  <c r="Q1849" i="1"/>
  <c r="M1850" i="1"/>
  <c r="N1850" i="1"/>
  <c r="O1850" i="1"/>
  <c r="P1850" i="1"/>
  <c r="Q1850" i="1"/>
  <c r="M1851" i="1"/>
  <c r="N1851" i="1"/>
  <c r="O1851" i="1"/>
  <c r="P1851" i="1"/>
  <c r="Q1851" i="1"/>
  <c r="M1852" i="1"/>
  <c r="N1852" i="1"/>
  <c r="O1852" i="1"/>
  <c r="P1852" i="1"/>
  <c r="Q1852" i="1"/>
  <c r="M1853" i="1"/>
  <c r="N1853" i="1"/>
  <c r="O1853" i="1"/>
  <c r="P1853" i="1"/>
  <c r="Q1853" i="1"/>
  <c r="M1854" i="1"/>
  <c r="N1854" i="1"/>
  <c r="O1854" i="1"/>
  <c r="P1854" i="1"/>
  <c r="Q1854" i="1"/>
  <c r="M1855" i="1"/>
  <c r="N1855" i="1"/>
  <c r="O1855" i="1"/>
  <c r="P1855" i="1"/>
  <c r="Q1855" i="1"/>
  <c r="M1856" i="1"/>
  <c r="N1856" i="1"/>
  <c r="O1856" i="1"/>
  <c r="P1856" i="1"/>
  <c r="Q1856" i="1"/>
  <c r="M1857" i="1"/>
  <c r="N1857" i="1"/>
  <c r="O1857" i="1"/>
  <c r="P1857" i="1"/>
  <c r="Q1857" i="1"/>
  <c r="M1858" i="1"/>
  <c r="N1858" i="1"/>
  <c r="O1858" i="1"/>
  <c r="P1858" i="1"/>
  <c r="Q1858" i="1"/>
  <c r="M1859" i="1"/>
  <c r="N1859" i="1"/>
  <c r="O1859" i="1"/>
  <c r="P1859" i="1"/>
  <c r="Q1859" i="1"/>
  <c r="M1860" i="1"/>
  <c r="N1860" i="1"/>
  <c r="O1860" i="1"/>
  <c r="P1860" i="1"/>
  <c r="Q1860" i="1"/>
  <c r="M1861" i="1"/>
  <c r="N1861" i="1"/>
  <c r="O1861" i="1"/>
  <c r="P1861" i="1"/>
  <c r="Q1861" i="1"/>
  <c r="M1862" i="1"/>
  <c r="N1862" i="1"/>
  <c r="O1862" i="1"/>
  <c r="P1862" i="1"/>
  <c r="Q1862" i="1"/>
  <c r="M1863" i="1"/>
  <c r="N1863" i="1"/>
  <c r="O1863" i="1"/>
  <c r="P1863" i="1"/>
  <c r="Q1863" i="1"/>
  <c r="M1864" i="1"/>
  <c r="N1864" i="1"/>
  <c r="O1864" i="1"/>
  <c r="P1864" i="1"/>
  <c r="Q1864" i="1"/>
  <c r="M1865" i="1"/>
  <c r="N1865" i="1"/>
  <c r="O1865" i="1"/>
  <c r="P1865" i="1"/>
  <c r="Q1865" i="1"/>
  <c r="M1866" i="1"/>
  <c r="N1866" i="1"/>
  <c r="O1866" i="1"/>
  <c r="P1866" i="1"/>
  <c r="Q1866" i="1"/>
  <c r="M1867" i="1"/>
  <c r="N1867" i="1"/>
  <c r="O1867" i="1"/>
  <c r="P1867" i="1"/>
  <c r="Q1867" i="1"/>
  <c r="M1868" i="1"/>
  <c r="N1868" i="1"/>
  <c r="O1868" i="1"/>
  <c r="P1868" i="1"/>
  <c r="Q1868" i="1"/>
  <c r="M1869" i="1"/>
  <c r="N1869" i="1"/>
  <c r="O1869" i="1"/>
  <c r="P1869" i="1"/>
  <c r="Q1869" i="1"/>
  <c r="M1870" i="1"/>
  <c r="N1870" i="1"/>
  <c r="O1870" i="1"/>
  <c r="P1870" i="1"/>
  <c r="Q1870" i="1"/>
  <c r="M1871" i="1"/>
  <c r="N1871" i="1"/>
  <c r="O1871" i="1"/>
  <c r="P1871" i="1"/>
  <c r="Q1871" i="1"/>
  <c r="M1872" i="1"/>
  <c r="N1872" i="1"/>
  <c r="O1872" i="1"/>
  <c r="P1872" i="1"/>
  <c r="Q1872" i="1"/>
  <c r="M1873" i="1"/>
  <c r="N1873" i="1"/>
  <c r="O1873" i="1"/>
  <c r="P1873" i="1"/>
  <c r="Q1873" i="1"/>
  <c r="M1874" i="1"/>
  <c r="N1874" i="1"/>
  <c r="O1874" i="1"/>
  <c r="P1874" i="1"/>
  <c r="Q1874" i="1"/>
  <c r="M1875" i="1"/>
  <c r="N1875" i="1"/>
  <c r="O1875" i="1"/>
  <c r="P1875" i="1"/>
  <c r="Q1875" i="1"/>
  <c r="M1876" i="1"/>
  <c r="N1876" i="1"/>
  <c r="O1876" i="1"/>
  <c r="P1876" i="1"/>
  <c r="Q1876" i="1"/>
  <c r="M1877" i="1"/>
  <c r="N1877" i="1"/>
  <c r="O1877" i="1"/>
  <c r="P1877" i="1"/>
  <c r="Q1877" i="1"/>
  <c r="M1878" i="1"/>
  <c r="N1878" i="1"/>
  <c r="O1878" i="1"/>
  <c r="P1878" i="1"/>
  <c r="Q1878" i="1"/>
  <c r="M1879" i="1"/>
  <c r="N1879" i="1"/>
  <c r="O1879" i="1"/>
  <c r="P1879" i="1"/>
  <c r="Q1879" i="1"/>
  <c r="M1880" i="1"/>
  <c r="N1880" i="1"/>
  <c r="O1880" i="1"/>
  <c r="P1880" i="1"/>
  <c r="Q1880" i="1"/>
  <c r="M1881" i="1"/>
  <c r="N1881" i="1"/>
  <c r="O1881" i="1"/>
  <c r="P1881" i="1"/>
  <c r="Q1881" i="1"/>
  <c r="M1882" i="1"/>
  <c r="N1882" i="1"/>
  <c r="O1882" i="1"/>
  <c r="P1882" i="1"/>
  <c r="Q1882" i="1"/>
  <c r="M1883" i="1"/>
  <c r="N1883" i="1"/>
  <c r="O1883" i="1"/>
  <c r="P1883" i="1"/>
  <c r="Q1883" i="1"/>
  <c r="M1884" i="1"/>
  <c r="N1884" i="1"/>
  <c r="O1884" i="1"/>
  <c r="P1884" i="1"/>
  <c r="Q1884" i="1"/>
  <c r="M1885" i="1"/>
  <c r="N1885" i="1"/>
  <c r="O1885" i="1"/>
  <c r="P1885" i="1"/>
  <c r="Q1885" i="1"/>
  <c r="M1886" i="1"/>
  <c r="N1886" i="1"/>
  <c r="O1886" i="1"/>
  <c r="P1886" i="1"/>
  <c r="Q1886" i="1"/>
  <c r="M1887" i="1"/>
  <c r="N1887" i="1"/>
  <c r="O1887" i="1"/>
  <c r="P1887" i="1"/>
  <c r="Q1887" i="1"/>
  <c r="M1888" i="1"/>
  <c r="N1888" i="1"/>
  <c r="O1888" i="1"/>
  <c r="P1888" i="1"/>
  <c r="Q1888" i="1"/>
  <c r="M1889" i="1"/>
  <c r="N1889" i="1"/>
  <c r="O1889" i="1"/>
  <c r="P1889" i="1"/>
  <c r="Q1889" i="1"/>
  <c r="M1890" i="1"/>
  <c r="N1890" i="1"/>
  <c r="O1890" i="1"/>
  <c r="P1890" i="1"/>
  <c r="Q1890" i="1"/>
  <c r="M1891" i="1"/>
  <c r="N1891" i="1"/>
  <c r="O1891" i="1"/>
  <c r="P1891" i="1"/>
  <c r="Q1891" i="1"/>
  <c r="M1892" i="1"/>
  <c r="N1892" i="1"/>
  <c r="O1892" i="1"/>
  <c r="P1892" i="1"/>
  <c r="Q1892" i="1"/>
  <c r="M1893" i="1"/>
  <c r="N1893" i="1"/>
  <c r="O1893" i="1"/>
  <c r="P1893" i="1"/>
  <c r="Q1893" i="1"/>
  <c r="M1894" i="1"/>
  <c r="N1894" i="1"/>
  <c r="O1894" i="1"/>
  <c r="P1894" i="1"/>
  <c r="Q1894" i="1"/>
  <c r="M1895" i="1"/>
  <c r="N1895" i="1"/>
  <c r="O1895" i="1"/>
  <c r="P1895" i="1"/>
  <c r="Q1895" i="1"/>
  <c r="M1896" i="1"/>
  <c r="N1896" i="1"/>
  <c r="O1896" i="1"/>
  <c r="P1896" i="1"/>
  <c r="Q1896" i="1"/>
  <c r="M1897" i="1"/>
  <c r="N1897" i="1"/>
  <c r="O1897" i="1"/>
  <c r="P1897" i="1"/>
  <c r="Q1897" i="1"/>
  <c r="M1898" i="1"/>
  <c r="N1898" i="1"/>
  <c r="O1898" i="1"/>
  <c r="P1898" i="1"/>
  <c r="Q1898" i="1"/>
  <c r="M1899" i="1"/>
  <c r="N1899" i="1"/>
  <c r="O1899" i="1"/>
  <c r="P1899" i="1"/>
  <c r="Q1899" i="1"/>
  <c r="M1900" i="1"/>
  <c r="N1900" i="1"/>
  <c r="O1900" i="1"/>
  <c r="P1900" i="1"/>
  <c r="Q1900" i="1"/>
  <c r="M1901" i="1"/>
  <c r="N1901" i="1"/>
  <c r="O1901" i="1"/>
  <c r="P1901" i="1"/>
  <c r="Q1901" i="1"/>
  <c r="M1902" i="1"/>
  <c r="N1902" i="1"/>
  <c r="O1902" i="1"/>
  <c r="P1902" i="1"/>
  <c r="Q1902" i="1"/>
  <c r="M1903" i="1"/>
  <c r="N1903" i="1"/>
  <c r="O1903" i="1"/>
  <c r="P1903" i="1"/>
  <c r="Q1903" i="1"/>
  <c r="M1904" i="1"/>
  <c r="N1904" i="1"/>
  <c r="O1904" i="1"/>
  <c r="P1904" i="1"/>
  <c r="Q1904" i="1"/>
  <c r="M1905" i="1"/>
  <c r="N1905" i="1"/>
  <c r="O1905" i="1"/>
  <c r="P1905" i="1"/>
  <c r="Q1905" i="1"/>
  <c r="M1906" i="1"/>
  <c r="N1906" i="1"/>
  <c r="O1906" i="1"/>
  <c r="P1906" i="1"/>
  <c r="Q1906" i="1"/>
  <c r="M1907" i="1"/>
  <c r="N1907" i="1"/>
  <c r="O1907" i="1"/>
  <c r="P1907" i="1"/>
  <c r="Q1907" i="1"/>
  <c r="M1908" i="1"/>
  <c r="N1908" i="1"/>
  <c r="O1908" i="1"/>
  <c r="P1908" i="1"/>
  <c r="Q1908" i="1"/>
  <c r="M1909" i="1"/>
  <c r="N1909" i="1"/>
  <c r="O1909" i="1"/>
  <c r="P1909" i="1"/>
  <c r="Q1909" i="1"/>
  <c r="M1910" i="1"/>
  <c r="N1910" i="1"/>
  <c r="O1910" i="1"/>
  <c r="P1910" i="1"/>
  <c r="Q1910" i="1"/>
  <c r="M1911" i="1"/>
  <c r="N1911" i="1"/>
  <c r="O1911" i="1"/>
  <c r="P1911" i="1"/>
  <c r="Q1911" i="1"/>
  <c r="M1912" i="1"/>
  <c r="N1912" i="1"/>
  <c r="O1912" i="1"/>
  <c r="P1912" i="1"/>
  <c r="Q1912" i="1"/>
  <c r="M1913" i="1"/>
  <c r="N1913" i="1"/>
  <c r="O1913" i="1"/>
  <c r="P1913" i="1"/>
  <c r="Q1913" i="1"/>
  <c r="M1914" i="1"/>
  <c r="N1914" i="1"/>
  <c r="O1914" i="1"/>
  <c r="P1914" i="1"/>
  <c r="Q1914" i="1"/>
  <c r="M1915" i="1"/>
  <c r="N1915" i="1"/>
  <c r="O1915" i="1"/>
  <c r="P1915" i="1"/>
  <c r="Q1915" i="1"/>
  <c r="M1916" i="1"/>
  <c r="N1916" i="1"/>
  <c r="O1916" i="1"/>
  <c r="P1916" i="1"/>
  <c r="Q1916" i="1"/>
  <c r="M1917" i="1"/>
  <c r="N1917" i="1"/>
  <c r="O1917" i="1"/>
  <c r="P1917" i="1"/>
  <c r="Q1917" i="1"/>
  <c r="M1918" i="1"/>
  <c r="N1918" i="1"/>
  <c r="O1918" i="1"/>
  <c r="P1918" i="1"/>
  <c r="Q1918" i="1"/>
  <c r="M1919" i="1"/>
  <c r="N1919" i="1"/>
  <c r="O1919" i="1"/>
  <c r="P1919" i="1"/>
  <c r="Q1919" i="1"/>
  <c r="M1920" i="1"/>
  <c r="N1920" i="1"/>
  <c r="O1920" i="1"/>
  <c r="P1920" i="1"/>
  <c r="Q1920" i="1"/>
  <c r="M1921" i="1"/>
  <c r="N1921" i="1"/>
  <c r="O1921" i="1"/>
  <c r="P1921" i="1"/>
  <c r="Q1921" i="1"/>
  <c r="M1922" i="1"/>
  <c r="N1922" i="1"/>
  <c r="O1922" i="1"/>
  <c r="P1922" i="1"/>
  <c r="Q1922" i="1"/>
  <c r="M1923" i="1"/>
  <c r="N1923" i="1"/>
  <c r="O1923" i="1"/>
  <c r="P1923" i="1"/>
  <c r="Q1923" i="1"/>
  <c r="M1924" i="1"/>
  <c r="N1924" i="1"/>
  <c r="O1924" i="1"/>
  <c r="P1924" i="1"/>
  <c r="Q1924" i="1"/>
  <c r="M1925" i="1"/>
  <c r="N1925" i="1"/>
  <c r="O1925" i="1"/>
  <c r="P1925" i="1"/>
  <c r="Q1925" i="1"/>
  <c r="M1926" i="1"/>
  <c r="N1926" i="1"/>
  <c r="O1926" i="1"/>
  <c r="P1926" i="1"/>
  <c r="Q1926" i="1"/>
  <c r="M1927" i="1"/>
  <c r="N1927" i="1"/>
  <c r="O1927" i="1"/>
  <c r="P1927" i="1"/>
  <c r="Q1927" i="1"/>
  <c r="M1928" i="1"/>
  <c r="N1928" i="1"/>
  <c r="O1928" i="1"/>
  <c r="P1928" i="1"/>
  <c r="Q1928" i="1"/>
  <c r="M1929" i="1"/>
  <c r="N1929" i="1"/>
  <c r="O1929" i="1"/>
  <c r="P1929" i="1"/>
  <c r="Q1929" i="1"/>
  <c r="M1930" i="1"/>
  <c r="N1930" i="1"/>
  <c r="O1930" i="1"/>
  <c r="P1930" i="1"/>
  <c r="Q1930" i="1"/>
  <c r="M1931" i="1"/>
  <c r="N1931" i="1"/>
  <c r="O1931" i="1"/>
  <c r="P1931" i="1"/>
  <c r="Q1931" i="1"/>
  <c r="M1932" i="1"/>
  <c r="N1932" i="1"/>
  <c r="O1932" i="1"/>
  <c r="P1932" i="1"/>
  <c r="Q1932" i="1"/>
  <c r="M1933" i="1"/>
  <c r="N1933" i="1"/>
  <c r="O1933" i="1"/>
  <c r="P1933" i="1"/>
  <c r="Q1933" i="1"/>
  <c r="M1934" i="1"/>
  <c r="N1934" i="1"/>
  <c r="O1934" i="1"/>
  <c r="P1934" i="1"/>
  <c r="Q1934" i="1"/>
  <c r="M1935" i="1"/>
  <c r="N1935" i="1"/>
  <c r="O1935" i="1"/>
  <c r="P1935" i="1"/>
  <c r="Q1935" i="1"/>
  <c r="M1936" i="1"/>
  <c r="N1936" i="1"/>
  <c r="O1936" i="1"/>
  <c r="P1936" i="1"/>
  <c r="Q1936" i="1"/>
  <c r="M1937" i="1"/>
  <c r="N1937" i="1"/>
  <c r="O1937" i="1"/>
  <c r="P1937" i="1"/>
  <c r="Q1937" i="1"/>
  <c r="M1938" i="1"/>
  <c r="N1938" i="1"/>
  <c r="O1938" i="1"/>
  <c r="P1938" i="1"/>
  <c r="Q1938" i="1"/>
  <c r="M1939" i="1"/>
  <c r="N1939" i="1"/>
  <c r="O1939" i="1"/>
  <c r="P1939" i="1"/>
  <c r="Q1939" i="1"/>
  <c r="M1940" i="1"/>
  <c r="N1940" i="1"/>
  <c r="O1940" i="1"/>
  <c r="P1940" i="1"/>
  <c r="Q1940" i="1"/>
  <c r="M1941" i="1"/>
  <c r="N1941" i="1"/>
  <c r="O1941" i="1"/>
  <c r="P1941" i="1"/>
  <c r="Q1941" i="1"/>
  <c r="M1942" i="1"/>
  <c r="N1942" i="1"/>
  <c r="O1942" i="1"/>
  <c r="P1942" i="1"/>
  <c r="Q1942" i="1"/>
  <c r="M1943" i="1"/>
  <c r="N1943" i="1"/>
  <c r="O1943" i="1"/>
  <c r="P1943" i="1"/>
  <c r="Q1943" i="1"/>
  <c r="M1944" i="1"/>
  <c r="N1944" i="1"/>
  <c r="O1944" i="1"/>
  <c r="P1944" i="1"/>
  <c r="Q1944" i="1"/>
  <c r="M1945" i="1"/>
  <c r="N1945" i="1"/>
  <c r="O1945" i="1"/>
  <c r="P1945" i="1"/>
  <c r="Q1945" i="1"/>
  <c r="M1946" i="1"/>
  <c r="N1946" i="1"/>
  <c r="O1946" i="1"/>
  <c r="P1946" i="1"/>
  <c r="Q1946" i="1"/>
  <c r="M1947" i="1"/>
  <c r="N1947" i="1"/>
  <c r="O1947" i="1"/>
  <c r="P1947" i="1"/>
  <c r="Q1947" i="1"/>
  <c r="M1948" i="1"/>
  <c r="N1948" i="1"/>
  <c r="O1948" i="1"/>
  <c r="P1948" i="1"/>
  <c r="Q1948" i="1"/>
  <c r="M1949" i="1"/>
  <c r="N1949" i="1"/>
  <c r="O1949" i="1"/>
  <c r="P1949" i="1"/>
  <c r="Q1949" i="1"/>
  <c r="M1950" i="1"/>
  <c r="N1950" i="1"/>
  <c r="O1950" i="1"/>
  <c r="P1950" i="1"/>
  <c r="Q1950" i="1"/>
  <c r="M1951" i="1"/>
  <c r="N1951" i="1"/>
  <c r="O1951" i="1"/>
  <c r="P1951" i="1"/>
  <c r="Q1951" i="1"/>
  <c r="M1952" i="1"/>
  <c r="N1952" i="1"/>
  <c r="O1952" i="1"/>
  <c r="P1952" i="1"/>
  <c r="Q1952" i="1"/>
  <c r="M1953" i="1"/>
  <c r="N1953" i="1"/>
  <c r="O1953" i="1"/>
  <c r="P1953" i="1"/>
  <c r="Q1953" i="1"/>
  <c r="M1954" i="1"/>
  <c r="N1954" i="1"/>
  <c r="O1954" i="1"/>
  <c r="P1954" i="1"/>
  <c r="Q1954" i="1"/>
  <c r="M1955" i="1"/>
  <c r="N1955" i="1"/>
  <c r="O1955" i="1"/>
  <c r="P1955" i="1"/>
  <c r="Q1955" i="1"/>
  <c r="M1956" i="1"/>
  <c r="N1956" i="1"/>
  <c r="O1956" i="1"/>
  <c r="P1956" i="1"/>
  <c r="Q1956" i="1"/>
  <c r="M1957" i="1"/>
  <c r="N1957" i="1"/>
  <c r="O1957" i="1"/>
  <c r="P1957" i="1"/>
  <c r="Q1957" i="1"/>
  <c r="M1958" i="1"/>
  <c r="N1958" i="1"/>
  <c r="O1958" i="1"/>
  <c r="P1958" i="1"/>
  <c r="Q1958" i="1"/>
  <c r="M1959" i="1"/>
  <c r="N1959" i="1"/>
  <c r="O1959" i="1"/>
  <c r="P1959" i="1"/>
  <c r="Q1959" i="1"/>
  <c r="M1960" i="1"/>
  <c r="N1960" i="1"/>
  <c r="O1960" i="1"/>
  <c r="P1960" i="1"/>
  <c r="Q1960" i="1"/>
  <c r="M1961" i="1"/>
  <c r="N1961" i="1"/>
  <c r="O1961" i="1"/>
  <c r="P1961" i="1"/>
  <c r="Q1961" i="1"/>
  <c r="M1962" i="1"/>
  <c r="N1962" i="1"/>
  <c r="O1962" i="1"/>
  <c r="P1962" i="1"/>
  <c r="Q1962" i="1"/>
  <c r="M1963" i="1"/>
  <c r="N1963" i="1"/>
  <c r="O1963" i="1"/>
  <c r="P1963" i="1"/>
  <c r="Q1963" i="1"/>
  <c r="M1964" i="1"/>
  <c r="N1964" i="1"/>
  <c r="O1964" i="1"/>
  <c r="P1964" i="1"/>
  <c r="Q1964" i="1"/>
  <c r="M1965" i="1"/>
  <c r="N1965" i="1"/>
  <c r="O1965" i="1"/>
  <c r="P1965" i="1"/>
  <c r="Q1965" i="1"/>
  <c r="M1966" i="1"/>
  <c r="N1966" i="1"/>
  <c r="O1966" i="1"/>
  <c r="P1966" i="1"/>
  <c r="Q1966" i="1"/>
  <c r="M1967" i="1"/>
  <c r="N1967" i="1"/>
  <c r="O1967" i="1"/>
  <c r="P1967" i="1"/>
  <c r="Q1967" i="1"/>
  <c r="M1968" i="1"/>
  <c r="N1968" i="1"/>
  <c r="O1968" i="1"/>
  <c r="P1968" i="1"/>
  <c r="Q1968" i="1"/>
  <c r="M1969" i="1"/>
  <c r="N1969" i="1"/>
  <c r="O1969" i="1"/>
  <c r="P1969" i="1"/>
  <c r="Q1969" i="1"/>
  <c r="M1970" i="1"/>
  <c r="N1970" i="1"/>
  <c r="O1970" i="1"/>
  <c r="P1970" i="1"/>
  <c r="Q1970" i="1"/>
  <c r="M1971" i="1"/>
  <c r="N1971" i="1"/>
  <c r="O1971" i="1"/>
  <c r="P1971" i="1"/>
  <c r="Q1971" i="1"/>
  <c r="M1972" i="1"/>
  <c r="N1972" i="1"/>
  <c r="O1972" i="1"/>
  <c r="P1972" i="1"/>
  <c r="Q1972" i="1"/>
  <c r="M1973" i="1"/>
  <c r="N1973" i="1"/>
  <c r="O1973" i="1"/>
  <c r="P1973" i="1"/>
  <c r="Q1973" i="1"/>
  <c r="M1974" i="1"/>
  <c r="N1974" i="1"/>
  <c r="O1974" i="1"/>
  <c r="P1974" i="1"/>
  <c r="Q1974" i="1"/>
  <c r="M1975" i="1"/>
  <c r="N1975" i="1"/>
  <c r="O1975" i="1"/>
  <c r="P1975" i="1"/>
  <c r="Q1975" i="1"/>
  <c r="M1976" i="1"/>
  <c r="N1976" i="1"/>
  <c r="O1976" i="1"/>
  <c r="P1976" i="1"/>
  <c r="Q1976" i="1"/>
  <c r="M1977" i="1"/>
  <c r="N1977" i="1"/>
  <c r="O1977" i="1"/>
  <c r="P1977" i="1"/>
  <c r="Q1977" i="1"/>
  <c r="M1978" i="1"/>
  <c r="N1978" i="1"/>
  <c r="O1978" i="1"/>
  <c r="P1978" i="1"/>
  <c r="Q1978" i="1"/>
  <c r="M1979" i="1"/>
  <c r="N1979" i="1"/>
  <c r="O1979" i="1"/>
  <c r="P1979" i="1"/>
  <c r="Q1979" i="1"/>
  <c r="M1980" i="1"/>
  <c r="N1980" i="1"/>
  <c r="O1980" i="1"/>
  <c r="P1980" i="1"/>
  <c r="Q1980" i="1"/>
  <c r="M1981" i="1"/>
  <c r="N1981" i="1"/>
  <c r="O1981" i="1"/>
  <c r="P1981" i="1"/>
  <c r="Q1981" i="1"/>
  <c r="M1982" i="1"/>
  <c r="N1982" i="1"/>
  <c r="O1982" i="1"/>
  <c r="P1982" i="1"/>
  <c r="Q1982" i="1"/>
  <c r="M1983" i="1"/>
  <c r="N1983" i="1"/>
  <c r="O1983" i="1"/>
  <c r="P1983" i="1"/>
  <c r="Q1983" i="1"/>
  <c r="M1984" i="1"/>
  <c r="N1984" i="1"/>
  <c r="O1984" i="1"/>
  <c r="P1984" i="1"/>
  <c r="Q1984" i="1"/>
  <c r="M1985" i="1"/>
  <c r="N1985" i="1"/>
  <c r="O1985" i="1"/>
  <c r="P1985" i="1"/>
  <c r="Q1985" i="1"/>
  <c r="M1986" i="1"/>
  <c r="N1986" i="1"/>
  <c r="O1986" i="1"/>
  <c r="P1986" i="1"/>
  <c r="Q1986" i="1"/>
  <c r="M1987" i="1"/>
  <c r="N1987" i="1"/>
  <c r="O1987" i="1"/>
  <c r="P1987" i="1"/>
  <c r="Q1987" i="1"/>
  <c r="M1988" i="1"/>
  <c r="N1988" i="1"/>
  <c r="O1988" i="1"/>
  <c r="P1988" i="1"/>
  <c r="Q1988" i="1"/>
  <c r="M1989" i="1"/>
  <c r="N1989" i="1"/>
  <c r="O1989" i="1"/>
  <c r="P1989" i="1"/>
  <c r="Q1989" i="1"/>
  <c r="M1990" i="1"/>
  <c r="N1990" i="1"/>
  <c r="O1990" i="1"/>
  <c r="P1990" i="1"/>
  <c r="Q1990" i="1"/>
  <c r="M1991" i="1"/>
  <c r="N1991" i="1"/>
  <c r="O1991" i="1"/>
  <c r="P1991" i="1"/>
  <c r="Q1991" i="1"/>
  <c r="M1992" i="1"/>
  <c r="N1992" i="1"/>
  <c r="O1992" i="1"/>
  <c r="P1992" i="1"/>
  <c r="Q1992" i="1"/>
  <c r="M1993" i="1"/>
  <c r="N1993" i="1"/>
  <c r="O1993" i="1"/>
  <c r="P1993" i="1"/>
  <c r="Q1993" i="1"/>
  <c r="M1994" i="1"/>
  <c r="N1994" i="1"/>
  <c r="O1994" i="1"/>
  <c r="P1994" i="1"/>
  <c r="Q1994" i="1"/>
  <c r="M1995" i="1"/>
  <c r="N1995" i="1"/>
  <c r="O1995" i="1"/>
  <c r="P1995" i="1"/>
  <c r="Q1995" i="1"/>
  <c r="M1996" i="1"/>
  <c r="N1996" i="1"/>
  <c r="O1996" i="1"/>
  <c r="P1996" i="1"/>
  <c r="Q1996" i="1"/>
  <c r="M1997" i="1"/>
  <c r="N1997" i="1"/>
  <c r="O1997" i="1"/>
  <c r="P1997" i="1"/>
  <c r="Q1997" i="1"/>
  <c r="M1998" i="1"/>
  <c r="N1998" i="1"/>
  <c r="O1998" i="1"/>
  <c r="P1998" i="1"/>
  <c r="Q1998" i="1"/>
  <c r="M1999" i="1"/>
  <c r="N1999" i="1"/>
  <c r="O1999" i="1"/>
  <c r="P1999" i="1"/>
  <c r="Q1999" i="1"/>
  <c r="M2000" i="1"/>
  <c r="N2000" i="1"/>
  <c r="O2000" i="1"/>
  <c r="P2000" i="1"/>
  <c r="Q2000" i="1"/>
  <c r="M2001" i="1"/>
  <c r="N2001" i="1"/>
  <c r="O2001" i="1"/>
  <c r="P2001" i="1"/>
  <c r="Q2001" i="1"/>
  <c r="M2002" i="1"/>
  <c r="N2002" i="1"/>
  <c r="O2002" i="1"/>
  <c r="P2002" i="1"/>
  <c r="Q2002" i="1"/>
  <c r="M2003" i="1"/>
  <c r="N2003" i="1"/>
  <c r="O2003" i="1"/>
  <c r="P2003" i="1"/>
  <c r="Q2003" i="1"/>
  <c r="M2004" i="1"/>
  <c r="N2004" i="1"/>
  <c r="O2004" i="1"/>
  <c r="P2004" i="1"/>
  <c r="Q2004" i="1"/>
  <c r="M2005" i="1"/>
  <c r="N2005" i="1"/>
  <c r="O2005" i="1"/>
  <c r="P2005" i="1"/>
  <c r="Q2005" i="1"/>
  <c r="M2006" i="1"/>
  <c r="N2006" i="1"/>
  <c r="O2006" i="1"/>
  <c r="P2006" i="1"/>
  <c r="Q2006" i="1"/>
  <c r="M2007" i="1"/>
  <c r="N2007" i="1"/>
  <c r="O2007" i="1"/>
  <c r="P2007" i="1"/>
  <c r="Q2007" i="1"/>
  <c r="M2008" i="1"/>
  <c r="N2008" i="1"/>
  <c r="O2008" i="1"/>
  <c r="P2008" i="1"/>
  <c r="Q2008" i="1"/>
  <c r="M2009" i="1"/>
  <c r="N2009" i="1"/>
  <c r="O2009" i="1"/>
  <c r="P2009" i="1"/>
  <c r="Q2009" i="1"/>
  <c r="M2010" i="1"/>
  <c r="N2010" i="1"/>
  <c r="O2010" i="1"/>
  <c r="P2010" i="1"/>
  <c r="Q2010" i="1"/>
  <c r="M2011" i="1"/>
  <c r="N2011" i="1"/>
  <c r="O2011" i="1"/>
  <c r="P2011" i="1"/>
  <c r="Q2011" i="1"/>
  <c r="M2012" i="1"/>
  <c r="N2012" i="1"/>
  <c r="O2012" i="1"/>
  <c r="P2012" i="1"/>
  <c r="Q2012" i="1"/>
  <c r="M2013" i="1"/>
  <c r="N2013" i="1"/>
  <c r="O2013" i="1"/>
  <c r="P2013" i="1"/>
  <c r="Q2013" i="1"/>
  <c r="M2014" i="1"/>
  <c r="N2014" i="1"/>
  <c r="O2014" i="1"/>
  <c r="P2014" i="1"/>
  <c r="Q2014" i="1"/>
  <c r="M2015" i="1"/>
  <c r="N2015" i="1"/>
  <c r="O2015" i="1"/>
  <c r="P2015" i="1"/>
  <c r="Q2015" i="1"/>
  <c r="M2016" i="1"/>
  <c r="N2016" i="1"/>
  <c r="O2016" i="1"/>
  <c r="P2016" i="1"/>
  <c r="Q2016" i="1"/>
  <c r="M2017" i="1"/>
  <c r="N2017" i="1"/>
  <c r="O2017" i="1"/>
  <c r="P2017" i="1"/>
  <c r="Q2017" i="1"/>
  <c r="M2018" i="1"/>
  <c r="N2018" i="1"/>
  <c r="O2018" i="1"/>
  <c r="P2018" i="1"/>
  <c r="Q2018" i="1"/>
  <c r="M2019" i="1"/>
  <c r="N2019" i="1"/>
  <c r="O2019" i="1"/>
  <c r="P2019" i="1"/>
  <c r="Q2019" i="1"/>
  <c r="M2020" i="1"/>
  <c r="N2020" i="1"/>
  <c r="O2020" i="1"/>
  <c r="P2020" i="1"/>
  <c r="Q2020" i="1"/>
  <c r="M2021" i="1"/>
  <c r="N2021" i="1"/>
  <c r="O2021" i="1"/>
  <c r="P2021" i="1"/>
  <c r="Q2021" i="1"/>
  <c r="M2022" i="1"/>
  <c r="N2022" i="1"/>
  <c r="O2022" i="1"/>
  <c r="P2022" i="1"/>
  <c r="Q2022" i="1"/>
  <c r="M2023" i="1"/>
  <c r="N2023" i="1"/>
  <c r="O2023" i="1"/>
  <c r="P2023" i="1"/>
  <c r="Q2023" i="1"/>
  <c r="M2024" i="1"/>
  <c r="N2024" i="1"/>
  <c r="O2024" i="1"/>
  <c r="P2024" i="1"/>
  <c r="Q2024" i="1"/>
  <c r="M2025" i="1"/>
  <c r="N2025" i="1"/>
  <c r="O2025" i="1"/>
  <c r="P2025" i="1"/>
  <c r="Q2025" i="1"/>
  <c r="M2026" i="1"/>
  <c r="N2026" i="1"/>
  <c r="O2026" i="1"/>
  <c r="P2026" i="1"/>
  <c r="Q2026" i="1"/>
  <c r="M2027" i="1"/>
  <c r="N2027" i="1"/>
  <c r="O2027" i="1"/>
  <c r="P2027" i="1"/>
  <c r="Q2027" i="1"/>
  <c r="M2028" i="1"/>
  <c r="N2028" i="1"/>
  <c r="O2028" i="1"/>
  <c r="P2028" i="1"/>
  <c r="Q2028" i="1"/>
  <c r="M2029" i="1"/>
  <c r="N2029" i="1"/>
  <c r="O2029" i="1"/>
  <c r="P2029" i="1"/>
  <c r="Q2029" i="1"/>
  <c r="M2030" i="1"/>
  <c r="N2030" i="1"/>
  <c r="O2030" i="1"/>
  <c r="P2030" i="1"/>
  <c r="Q2030" i="1"/>
  <c r="M2031" i="1"/>
  <c r="N2031" i="1"/>
  <c r="O2031" i="1"/>
  <c r="P2031" i="1"/>
  <c r="Q2031" i="1"/>
  <c r="M2032" i="1"/>
  <c r="N2032" i="1"/>
  <c r="O2032" i="1"/>
  <c r="P2032" i="1"/>
  <c r="Q2032" i="1"/>
  <c r="M2033" i="1"/>
  <c r="N2033" i="1"/>
  <c r="O2033" i="1"/>
  <c r="P2033" i="1"/>
  <c r="Q2033" i="1"/>
  <c r="M2034" i="1"/>
  <c r="N2034" i="1"/>
  <c r="O2034" i="1"/>
  <c r="P2034" i="1"/>
  <c r="Q2034" i="1"/>
  <c r="M2035" i="1"/>
  <c r="N2035" i="1"/>
  <c r="O2035" i="1"/>
  <c r="P2035" i="1"/>
  <c r="Q2035" i="1"/>
  <c r="M2036" i="1"/>
  <c r="N2036" i="1"/>
  <c r="O2036" i="1"/>
  <c r="P2036" i="1"/>
  <c r="Q2036" i="1"/>
  <c r="M2037" i="1"/>
  <c r="N2037" i="1"/>
  <c r="O2037" i="1"/>
  <c r="P2037" i="1"/>
  <c r="Q2037" i="1"/>
  <c r="M2038" i="1"/>
  <c r="N2038" i="1"/>
  <c r="O2038" i="1"/>
  <c r="P2038" i="1"/>
  <c r="Q2038" i="1"/>
  <c r="M2039" i="1"/>
  <c r="N2039" i="1"/>
  <c r="O2039" i="1"/>
  <c r="P2039" i="1"/>
  <c r="Q2039" i="1"/>
  <c r="M2040" i="1"/>
  <c r="N2040" i="1"/>
  <c r="O2040" i="1"/>
  <c r="P2040" i="1"/>
  <c r="Q2040" i="1"/>
  <c r="M2041" i="1"/>
  <c r="N2041" i="1"/>
  <c r="O2041" i="1"/>
  <c r="P2041" i="1"/>
  <c r="Q2041" i="1"/>
  <c r="M2042" i="1"/>
  <c r="N2042" i="1"/>
  <c r="O2042" i="1"/>
  <c r="P2042" i="1"/>
  <c r="Q2042" i="1"/>
  <c r="M2043" i="1"/>
  <c r="N2043" i="1"/>
  <c r="O2043" i="1"/>
  <c r="P2043" i="1"/>
  <c r="Q2043" i="1"/>
  <c r="M2044" i="1"/>
  <c r="N2044" i="1"/>
  <c r="O2044" i="1"/>
  <c r="P2044" i="1"/>
  <c r="Q2044" i="1"/>
  <c r="M2045" i="1"/>
  <c r="N2045" i="1"/>
  <c r="O2045" i="1"/>
  <c r="P2045" i="1"/>
  <c r="Q2045" i="1"/>
  <c r="M2046" i="1"/>
  <c r="N2046" i="1"/>
  <c r="O2046" i="1"/>
  <c r="P2046" i="1"/>
  <c r="Q2046" i="1"/>
  <c r="M2047" i="1"/>
  <c r="N2047" i="1"/>
  <c r="O2047" i="1"/>
  <c r="P2047" i="1"/>
  <c r="Q2047" i="1"/>
  <c r="M2048" i="1"/>
  <c r="N2048" i="1"/>
  <c r="O2048" i="1"/>
  <c r="P2048" i="1"/>
  <c r="Q2048" i="1"/>
  <c r="M2049" i="1"/>
  <c r="N2049" i="1"/>
  <c r="O2049" i="1"/>
  <c r="P2049" i="1"/>
  <c r="Q2049" i="1"/>
  <c r="M2050" i="1"/>
  <c r="N2050" i="1"/>
  <c r="O2050" i="1"/>
  <c r="P2050" i="1"/>
  <c r="Q2050" i="1"/>
  <c r="M2051" i="1"/>
  <c r="N2051" i="1"/>
  <c r="O2051" i="1"/>
  <c r="P2051" i="1"/>
  <c r="Q2051" i="1"/>
  <c r="M2052" i="1"/>
  <c r="N2052" i="1"/>
  <c r="O2052" i="1"/>
  <c r="P2052" i="1"/>
  <c r="Q2052" i="1"/>
  <c r="M2053" i="1"/>
  <c r="N2053" i="1"/>
  <c r="O2053" i="1"/>
  <c r="P2053" i="1"/>
  <c r="Q2053" i="1"/>
  <c r="M2054" i="1"/>
  <c r="N2054" i="1"/>
  <c r="O2054" i="1"/>
  <c r="P2054" i="1"/>
  <c r="Q2054" i="1"/>
  <c r="M2055" i="1"/>
  <c r="N2055" i="1"/>
  <c r="O2055" i="1"/>
  <c r="P2055" i="1"/>
  <c r="Q2055" i="1"/>
  <c r="M2056" i="1"/>
  <c r="N2056" i="1"/>
  <c r="O2056" i="1"/>
  <c r="P2056" i="1"/>
  <c r="Q2056" i="1"/>
  <c r="M2057" i="1"/>
  <c r="N2057" i="1"/>
  <c r="O2057" i="1"/>
  <c r="P2057" i="1"/>
  <c r="Q2057" i="1"/>
  <c r="M2058" i="1"/>
  <c r="N2058" i="1"/>
  <c r="O2058" i="1"/>
  <c r="P2058" i="1"/>
  <c r="Q2058" i="1"/>
  <c r="M2059" i="1"/>
  <c r="N2059" i="1"/>
  <c r="O2059" i="1"/>
  <c r="P2059" i="1"/>
  <c r="Q2059" i="1"/>
  <c r="M2060" i="1"/>
  <c r="N2060" i="1"/>
  <c r="O2060" i="1"/>
  <c r="P2060" i="1"/>
  <c r="Q2060" i="1"/>
  <c r="M2061" i="1"/>
  <c r="N2061" i="1"/>
  <c r="O2061" i="1"/>
  <c r="P2061" i="1"/>
  <c r="Q2061" i="1"/>
  <c r="M2062" i="1"/>
  <c r="N2062" i="1"/>
  <c r="O2062" i="1"/>
  <c r="P2062" i="1"/>
  <c r="Q2062" i="1"/>
  <c r="M2063" i="1"/>
  <c r="N2063" i="1"/>
  <c r="O2063" i="1"/>
  <c r="P2063" i="1"/>
  <c r="Q2063" i="1"/>
  <c r="M2064" i="1"/>
  <c r="N2064" i="1"/>
  <c r="O2064" i="1"/>
  <c r="P2064" i="1"/>
  <c r="Q2064" i="1"/>
  <c r="M2065" i="1"/>
  <c r="N2065" i="1"/>
  <c r="O2065" i="1"/>
  <c r="P2065" i="1"/>
  <c r="Q2065" i="1"/>
  <c r="M2066" i="1"/>
  <c r="N2066" i="1"/>
  <c r="O2066" i="1"/>
  <c r="P2066" i="1"/>
  <c r="Q2066" i="1"/>
  <c r="M2067" i="1"/>
  <c r="N2067" i="1"/>
  <c r="O2067" i="1"/>
  <c r="P2067" i="1"/>
  <c r="Q2067" i="1"/>
  <c r="M2068" i="1"/>
  <c r="N2068" i="1"/>
  <c r="O2068" i="1"/>
  <c r="P2068" i="1"/>
  <c r="Q2068" i="1"/>
  <c r="M2069" i="1"/>
  <c r="N2069" i="1"/>
  <c r="O2069" i="1"/>
  <c r="P2069" i="1"/>
  <c r="Q2069" i="1"/>
  <c r="M2070" i="1"/>
  <c r="N2070" i="1"/>
  <c r="O2070" i="1"/>
  <c r="P2070" i="1"/>
  <c r="Q2070" i="1"/>
  <c r="M2071" i="1"/>
  <c r="N2071" i="1"/>
  <c r="O2071" i="1"/>
  <c r="P2071" i="1"/>
  <c r="Q2071" i="1"/>
  <c r="M2072" i="1"/>
  <c r="N2072" i="1"/>
  <c r="O2072" i="1"/>
  <c r="P2072" i="1"/>
  <c r="Q2072" i="1"/>
  <c r="M2073" i="1"/>
  <c r="N2073" i="1"/>
  <c r="O2073" i="1"/>
  <c r="P2073" i="1"/>
  <c r="Q2073" i="1"/>
  <c r="M2074" i="1"/>
  <c r="N2074" i="1"/>
  <c r="O2074" i="1"/>
  <c r="P2074" i="1"/>
  <c r="Q2074" i="1"/>
  <c r="M2075" i="1"/>
  <c r="N2075" i="1"/>
  <c r="O2075" i="1"/>
  <c r="P2075" i="1"/>
  <c r="Q2075" i="1"/>
  <c r="M2076" i="1"/>
  <c r="N2076" i="1"/>
  <c r="O2076" i="1"/>
  <c r="P2076" i="1"/>
  <c r="Q2076" i="1"/>
  <c r="M2077" i="1"/>
  <c r="N2077" i="1"/>
  <c r="O2077" i="1"/>
  <c r="P2077" i="1"/>
  <c r="Q2077" i="1"/>
  <c r="M2078" i="1"/>
  <c r="N2078" i="1"/>
  <c r="O2078" i="1"/>
  <c r="P2078" i="1"/>
  <c r="Q2078" i="1"/>
  <c r="M2079" i="1"/>
  <c r="N2079" i="1"/>
  <c r="O2079" i="1"/>
  <c r="P2079" i="1"/>
  <c r="Q2079" i="1"/>
  <c r="M2080" i="1"/>
  <c r="N2080" i="1"/>
  <c r="O2080" i="1"/>
  <c r="P2080" i="1"/>
  <c r="Q2080" i="1"/>
  <c r="M2081" i="1"/>
  <c r="N2081" i="1"/>
  <c r="O2081" i="1"/>
  <c r="P2081" i="1"/>
  <c r="Q2081" i="1"/>
  <c r="M2082" i="1"/>
  <c r="N2082" i="1"/>
  <c r="O2082" i="1"/>
  <c r="P2082" i="1"/>
  <c r="Q2082" i="1"/>
  <c r="M2083" i="1"/>
  <c r="N2083" i="1"/>
  <c r="O2083" i="1"/>
  <c r="P2083" i="1"/>
  <c r="Q2083" i="1"/>
  <c r="M2084" i="1"/>
  <c r="N2084" i="1"/>
  <c r="O2084" i="1"/>
  <c r="P2084" i="1"/>
  <c r="Q2084" i="1"/>
  <c r="M2085" i="1"/>
  <c r="N2085" i="1"/>
  <c r="O2085" i="1"/>
  <c r="P2085" i="1"/>
  <c r="Q2085" i="1"/>
  <c r="M2086" i="1"/>
  <c r="N2086" i="1"/>
  <c r="O2086" i="1"/>
  <c r="P2086" i="1"/>
  <c r="Q2086" i="1"/>
  <c r="M2087" i="1"/>
  <c r="N2087" i="1"/>
  <c r="O2087" i="1"/>
  <c r="P2087" i="1"/>
  <c r="Q2087" i="1"/>
  <c r="M2088" i="1"/>
  <c r="N2088" i="1"/>
  <c r="O2088" i="1"/>
  <c r="P2088" i="1"/>
  <c r="Q2088" i="1"/>
  <c r="M2089" i="1"/>
  <c r="N2089" i="1"/>
  <c r="O2089" i="1"/>
  <c r="P2089" i="1"/>
  <c r="Q2089" i="1"/>
  <c r="M2090" i="1"/>
  <c r="N2090" i="1"/>
  <c r="O2090" i="1"/>
  <c r="P2090" i="1"/>
  <c r="Q2090" i="1"/>
  <c r="M2091" i="1"/>
  <c r="N2091" i="1"/>
  <c r="O2091" i="1"/>
  <c r="P2091" i="1"/>
  <c r="Q2091" i="1"/>
  <c r="M2092" i="1"/>
  <c r="N2092" i="1"/>
  <c r="O2092" i="1"/>
  <c r="P2092" i="1"/>
  <c r="Q2092" i="1"/>
  <c r="M2093" i="1"/>
  <c r="N2093" i="1"/>
  <c r="O2093" i="1"/>
  <c r="P2093" i="1"/>
  <c r="Q2093" i="1"/>
  <c r="M2094" i="1"/>
  <c r="N2094" i="1"/>
  <c r="O2094" i="1"/>
  <c r="P2094" i="1"/>
  <c r="Q2094" i="1"/>
  <c r="M2095" i="1"/>
  <c r="N2095" i="1"/>
  <c r="O2095" i="1"/>
  <c r="P2095" i="1"/>
  <c r="Q2095" i="1"/>
  <c r="M2096" i="1"/>
  <c r="N2096" i="1"/>
  <c r="O2096" i="1"/>
  <c r="P2096" i="1"/>
  <c r="Q2096" i="1"/>
  <c r="M2097" i="1"/>
  <c r="N2097" i="1"/>
  <c r="O2097" i="1"/>
  <c r="P2097" i="1"/>
  <c r="Q2097" i="1"/>
  <c r="M2098" i="1"/>
  <c r="N2098" i="1"/>
  <c r="O2098" i="1"/>
  <c r="P2098" i="1"/>
  <c r="Q2098" i="1"/>
  <c r="M2099" i="1"/>
  <c r="N2099" i="1"/>
  <c r="O2099" i="1"/>
  <c r="P2099" i="1"/>
  <c r="Q2099" i="1"/>
  <c r="M2100" i="1"/>
  <c r="N2100" i="1"/>
  <c r="O2100" i="1"/>
  <c r="P2100" i="1"/>
  <c r="Q2100" i="1"/>
  <c r="M2101" i="1"/>
  <c r="N2101" i="1"/>
  <c r="O2101" i="1"/>
  <c r="P2101" i="1"/>
  <c r="Q2101" i="1"/>
  <c r="M2102" i="1"/>
  <c r="N2102" i="1"/>
  <c r="O2102" i="1"/>
  <c r="P2102" i="1"/>
  <c r="Q2102" i="1"/>
  <c r="M2103" i="1"/>
  <c r="N2103" i="1"/>
  <c r="O2103" i="1"/>
  <c r="P2103" i="1"/>
  <c r="Q2103" i="1"/>
  <c r="M2104" i="1"/>
  <c r="N2104" i="1"/>
  <c r="O2104" i="1"/>
  <c r="P2104" i="1"/>
  <c r="Q2104" i="1"/>
  <c r="M2105" i="1"/>
  <c r="N2105" i="1"/>
  <c r="O2105" i="1"/>
  <c r="P2105" i="1"/>
  <c r="Q2105" i="1"/>
  <c r="M2106" i="1"/>
  <c r="N2106" i="1"/>
  <c r="O2106" i="1"/>
  <c r="P2106" i="1"/>
  <c r="Q2106" i="1"/>
  <c r="M2107" i="1"/>
  <c r="N2107" i="1"/>
  <c r="O2107" i="1"/>
  <c r="P2107" i="1"/>
  <c r="Q2107" i="1"/>
  <c r="M2108" i="1"/>
  <c r="N2108" i="1"/>
  <c r="O2108" i="1"/>
  <c r="P2108" i="1"/>
  <c r="Q2108" i="1"/>
  <c r="M2109" i="1"/>
  <c r="N2109" i="1"/>
  <c r="O2109" i="1"/>
  <c r="P2109" i="1"/>
  <c r="Q2109" i="1"/>
  <c r="M2110" i="1"/>
  <c r="N2110" i="1"/>
  <c r="O2110" i="1"/>
  <c r="P2110" i="1"/>
  <c r="Q2110" i="1"/>
  <c r="M2111" i="1"/>
  <c r="N2111" i="1"/>
  <c r="O2111" i="1"/>
  <c r="P2111" i="1"/>
  <c r="Q2111" i="1"/>
  <c r="M2112" i="1"/>
  <c r="N2112" i="1"/>
  <c r="O2112" i="1"/>
  <c r="P2112" i="1"/>
  <c r="Q2112" i="1"/>
  <c r="M2113" i="1"/>
  <c r="N2113" i="1"/>
  <c r="O2113" i="1"/>
  <c r="P2113" i="1"/>
  <c r="Q2113" i="1"/>
  <c r="M2114" i="1"/>
  <c r="N2114" i="1"/>
  <c r="O2114" i="1"/>
  <c r="P2114" i="1"/>
  <c r="Q2114" i="1"/>
  <c r="M2115" i="1"/>
  <c r="N2115" i="1"/>
  <c r="O2115" i="1"/>
  <c r="P2115" i="1"/>
  <c r="Q2115" i="1"/>
  <c r="M2116" i="1"/>
  <c r="N2116" i="1"/>
  <c r="O2116" i="1"/>
  <c r="P2116" i="1"/>
  <c r="Q2116" i="1"/>
  <c r="M2117" i="1"/>
  <c r="N2117" i="1"/>
  <c r="O2117" i="1"/>
  <c r="P2117" i="1"/>
  <c r="Q2117" i="1"/>
  <c r="M2118" i="1"/>
  <c r="N2118" i="1"/>
  <c r="O2118" i="1"/>
  <c r="P2118" i="1"/>
  <c r="Q2118" i="1"/>
  <c r="M2119" i="1"/>
  <c r="N2119" i="1"/>
  <c r="O2119" i="1"/>
  <c r="P2119" i="1"/>
  <c r="Q2119" i="1"/>
  <c r="M2120" i="1"/>
  <c r="N2120" i="1"/>
  <c r="O2120" i="1"/>
  <c r="P2120" i="1"/>
  <c r="Q2120" i="1"/>
  <c r="M2121" i="1"/>
  <c r="N2121" i="1"/>
  <c r="O2121" i="1"/>
  <c r="P2121" i="1"/>
  <c r="Q2121" i="1"/>
  <c r="M2122" i="1"/>
  <c r="N2122" i="1"/>
  <c r="O2122" i="1"/>
  <c r="P2122" i="1"/>
  <c r="Q2122" i="1"/>
  <c r="M2123" i="1"/>
  <c r="N2123" i="1"/>
  <c r="O2123" i="1"/>
  <c r="P2123" i="1"/>
  <c r="Q2123" i="1"/>
  <c r="M2124" i="1"/>
  <c r="N2124" i="1"/>
  <c r="O2124" i="1"/>
  <c r="P2124" i="1"/>
  <c r="Q2124" i="1"/>
  <c r="M2125" i="1"/>
  <c r="N2125" i="1"/>
  <c r="O2125" i="1"/>
  <c r="P2125" i="1"/>
  <c r="Q2125" i="1"/>
  <c r="M2126" i="1"/>
  <c r="N2126" i="1"/>
  <c r="O2126" i="1"/>
  <c r="P2126" i="1"/>
  <c r="Q2126" i="1"/>
  <c r="M2127" i="1"/>
  <c r="N2127" i="1"/>
  <c r="O2127" i="1"/>
  <c r="P2127" i="1"/>
  <c r="Q2127" i="1"/>
  <c r="M2128" i="1"/>
  <c r="N2128" i="1"/>
  <c r="O2128" i="1"/>
  <c r="P2128" i="1"/>
  <c r="Q2128" i="1"/>
  <c r="M2129" i="1"/>
  <c r="N2129" i="1"/>
  <c r="O2129" i="1"/>
  <c r="P2129" i="1"/>
  <c r="Q2129" i="1"/>
  <c r="M2130" i="1"/>
  <c r="N2130" i="1"/>
  <c r="O2130" i="1"/>
  <c r="P2130" i="1"/>
  <c r="Q2130" i="1"/>
  <c r="M2131" i="1"/>
  <c r="N2131" i="1"/>
  <c r="O2131" i="1"/>
  <c r="P2131" i="1"/>
  <c r="Q2131" i="1"/>
  <c r="M2132" i="1"/>
  <c r="N2132" i="1"/>
  <c r="O2132" i="1"/>
  <c r="P2132" i="1"/>
  <c r="Q2132" i="1"/>
  <c r="M2133" i="1"/>
  <c r="N2133" i="1"/>
  <c r="O2133" i="1"/>
  <c r="P2133" i="1"/>
  <c r="Q2133" i="1"/>
  <c r="M2134" i="1"/>
  <c r="N2134" i="1"/>
  <c r="O2134" i="1"/>
  <c r="P2134" i="1"/>
  <c r="Q2134" i="1"/>
  <c r="M2135" i="1"/>
  <c r="N2135" i="1"/>
  <c r="O2135" i="1"/>
  <c r="P2135" i="1"/>
  <c r="Q2135" i="1"/>
  <c r="M2136" i="1"/>
  <c r="N2136" i="1"/>
  <c r="O2136" i="1"/>
  <c r="P2136" i="1"/>
  <c r="Q2136" i="1"/>
  <c r="M2137" i="1"/>
  <c r="N2137" i="1"/>
  <c r="O2137" i="1"/>
  <c r="P2137" i="1"/>
  <c r="Q2137" i="1"/>
  <c r="M2138" i="1"/>
  <c r="N2138" i="1"/>
  <c r="O2138" i="1"/>
  <c r="P2138" i="1"/>
  <c r="Q2138" i="1"/>
  <c r="M2139" i="1"/>
  <c r="N2139" i="1"/>
  <c r="O2139" i="1"/>
  <c r="P2139" i="1"/>
  <c r="Q2139" i="1"/>
  <c r="M2140" i="1"/>
  <c r="N2140" i="1"/>
  <c r="O2140" i="1"/>
  <c r="P2140" i="1"/>
  <c r="Q2140" i="1"/>
  <c r="M2141" i="1"/>
  <c r="N2141" i="1"/>
  <c r="O2141" i="1"/>
  <c r="P2141" i="1"/>
  <c r="Q2141" i="1"/>
  <c r="M2142" i="1"/>
  <c r="N2142" i="1"/>
  <c r="O2142" i="1"/>
  <c r="P2142" i="1"/>
  <c r="Q2142" i="1"/>
  <c r="M2143" i="1"/>
  <c r="N2143" i="1"/>
  <c r="O2143" i="1"/>
  <c r="P2143" i="1"/>
  <c r="Q2143" i="1"/>
  <c r="M2144" i="1"/>
  <c r="N2144" i="1"/>
  <c r="O2144" i="1"/>
  <c r="P2144" i="1"/>
  <c r="Q2144" i="1"/>
  <c r="M2145" i="1"/>
  <c r="N2145" i="1"/>
  <c r="O2145" i="1"/>
  <c r="P2145" i="1"/>
  <c r="Q2145" i="1"/>
  <c r="M2146" i="1"/>
  <c r="N2146" i="1"/>
  <c r="O2146" i="1"/>
  <c r="P2146" i="1"/>
  <c r="Q2146" i="1"/>
  <c r="M2147" i="1"/>
  <c r="N2147" i="1"/>
  <c r="O2147" i="1"/>
  <c r="P2147" i="1"/>
  <c r="Q2147" i="1"/>
  <c r="M2148" i="1"/>
  <c r="N2148" i="1"/>
  <c r="O2148" i="1"/>
  <c r="P2148" i="1"/>
  <c r="Q2148" i="1"/>
  <c r="M2149" i="1"/>
  <c r="N2149" i="1"/>
  <c r="O2149" i="1"/>
  <c r="P2149" i="1"/>
  <c r="Q2149" i="1"/>
  <c r="M2150" i="1"/>
  <c r="N2150" i="1"/>
  <c r="O2150" i="1"/>
  <c r="P2150" i="1"/>
  <c r="Q2150" i="1"/>
  <c r="M2151" i="1"/>
  <c r="N2151" i="1"/>
  <c r="O2151" i="1"/>
  <c r="P2151" i="1"/>
  <c r="Q2151" i="1"/>
  <c r="M2152" i="1"/>
  <c r="N2152" i="1"/>
  <c r="O2152" i="1"/>
  <c r="P2152" i="1"/>
  <c r="Q2152" i="1"/>
  <c r="M2153" i="1"/>
  <c r="N2153" i="1"/>
  <c r="O2153" i="1"/>
  <c r="P2153" i="1"/>
  <c r="Q2153" i="1"/>
  <c r="M2154" i="1"/>
  <c r="N2154" i="1"/>
  <c r="O2154" i="1"/>
  <c r="P2154" i="1"/>
  <c r="Q2154" i="1"/>
  <c r="M2155" i="1"/>
  <c r="N2155" i="1"/>
  <c r="O2155" i="1"/>
  <c r="P2155" i="1"/>
  <c r="Q2155" i="1"/>
  <c r="M2156" i="1"/>
  <c r="N2156" i="1"/>
  <c r="O2156" i="1"/>
  <c r="P2156" i="1"/>
  <c r="Q2156" i="1"/>
  <c r="M2157" i="1"/>
  <c r="N2157" i="1"/>
  <c r="O2157" i="1"/>
  <c r="P2157" i="1"/>
  <c r="Q2157" i="1"/>
  <c r="M2158" i="1"/>
  <c r="N2158" i="1"/>
  <c r="O2158" i="1"/>
  <c r="P2158" i="1"/>
  <c r="Q2158" i="1"/>
  <c r="M2159" i="1"/>
  <c r="N2159" i="1"/>
  <c r="O2159" i="1"/>
  <c r="P2159" i="1"/>
  <c r="Q2159" i="1"/>
  <c r="M2160" i="1"/>
  <c r="N2160" i="1"/>
  <c r="O2160" i="1"/>
  <c r="P2160" i="1"/>
  <c r="Q2160" i="1"/>
  <c r="M2161" i="1"/>
  <c r="N2161" i="1"/>
  <c r="O2161" i="1"/>
  <c r="P2161" i="1"/>
  <c r="Q2161" i="1"/>
  <c r="M2162" i="1"/>
  <c r="N2162" i="1"/>
  <c r="O2162" i="1"/>
  <c r="P2162" i="1"/>
  <c r="Q2162" i="1"/>
  <c r="M2163" i="1"/>
  <c r="N2163" i="1"/>
  <c r="O2163" i="1"/>
  <c r="P2163" i="1"/>
  <c r="Q2163" i="1"/>
  <c r="M2164" i="1"/>
  <c r="N2164" i="1"/>
  <c r="O2164" i="1"/>
  <c r="P2164" i="1"/>
  <c r="Q2164" i="1"/>
  <c r="M2165" i="1"/>
  <c r="N2165" i="1"/>
  <c r="O2165" i="1"/>
  <c r="P2165" i="1"/>
  <c r="Q2165" i="1"/>
  <c r="M2166" i="1"/>
  <c r="N2166" i="1"/>
  <c r="O2166" i="1"/>
  <c r="P2166" i="1"/>
  <c r="Q2166" i="1"/>
  <c r="M2167" i="1"/>
  <c r="N2167" i="1"/>
  <c r="O2167" i="1"/>
  <c r="P2167" i="1"/>
  <c r="Q2167" i="1"/>
  <c r="M2168" i="1"/>
  <c r="N2168" i="1"/>
  <c r="O2168" i="1"/>
  <c r="P2168" i="1"/>
  <c r="Q2168" i="1"/>
  <c r="M2169" i="1"/>
  <c r="N2169" i="1"/>
  <c r="O2169" i="1"/>
  <c r="P2169" i="1"/>
  <c r="Q2169" i="1"/>
  <c r="M2170" i="1"/>
  <c r="N2170" i="1"/>
  <c r="O2170" i="1"/>
  <c r="P2170" i="1"/>
  <c r="Q2170" i="1"/>
  <c r="M2171" i="1"/>
  <c r="N2171" i="1"/>
  <c r="O2171" i="1"/>
  <c r="P2171" i="1"/>
  <c r="Q2171" i="1"/>
  <c r="M2172" i="1"/>
  <c r="N2172" i="1"/>
  <c r="O2172" i="1"/>
  <c r="P2172" i="1"/>
  <c r="Q2172" i="1"/>
  <c r="M2173" i="1"/>
  <c r="N2173" i="1"/>
  <c r="O2173" i="1"/>
  <c r="P2173" i="1"/>
  <c r="Q2173" i="1"/>
  <c r="M2174" i="1"/>
  <c r="N2174" i="1"/>
  <c r="O2174" i="1"/>
  <c r="P2174" i="1"/>
  <c r="Q2174" i="1"/>
  <c r="M2175" i="1"/>
  <c r="N2175" i="1"/>
  <c r="O2175" i="1"/>
  <c r="P2175" i="1"/>
  <c r="Q2175" i="1"/>
  <c r="M2176" i="1"/>
  <c r="N2176" i="1"/>
  <c r="O2176" i="1"/>
  <c r="P2176" i="1"/>
  <c r="Q2176" i="1"/>
  <c r="M2177" i="1"/>
  <c r="N2177" i="1"/>
  <c r="O2177" i="1"/>
  <c r="P2177" i="1"/>
  <c r="Q2177" i="1"/>
  <c r="M2178" i="1"/>
  <c r="N2178" i="1"/>
  <c r="O2178" i="1"/>
  <c r="P2178" i="1"/>
  <c r="Q2178" i="1"/>
  <c r="M2179" i="1"/>
  <c r="N2179" i="1"/>
  <c r="O2179" i="1"/>
  <c r="P2179" i="1"/>
  <c r="Q2179" i="1"/>
  <c r="M2180" i="1"/>
  <c r="N2180" i="1"/>
  <c r="O2180" i="1"/>
  <c r="P2180" i="1"/>
  <c r="Q2180" i="1"/>
  <c r="M2181" i="1"/>
  <c r="N2181" i="1"/>
  <c r="O2181" i="1"/>
  <c r="P2181" i="1"/>
  <c r="Q2181" i="1"/>
  <c r="M2182" i="1"/>
  <c r="N2182" i="1"/>
  <c r="O2182" i="1"/>
  <c r="P2182" i="1"/>
  <c r="Q2182" i="1"/>
  <c r="M2183" i="1"/>
  <c r="N2183" i="1"/>
  <c r="O2183" i="1"/>
  <c r="P2183" i="1"/>
  <c r="Q2183" i="1"/>
  <c r="M2184" i="1"/>
  <c r="N2184" i="1"/>
  <c r="O2184" i="1"/>
  <c r="P2184" i="1"/>
  <c r="Q2184" i="1"/>
  <c r="M2185" i="1"/>
  <c r="N2185" i="1"/>
  <c r="O2185" i="1"/>
  <c r="P2185" i="1"/>
  <c r="Q2185" i="1"/>
  <c r="M2186" i="1"/>
  <c r="N2186" i="1"/>
  <c r="O2186" i="1"/>
  <c r="P2186" i="1"/>
  <c r="Q2186" i="1"/>
  <c r="M2187" i="1"/>
  <c r="N2187" i="1"/>
  <c r="O2187" i="1"/>
  <c r="P2187" i="1"/>
  <c r="Q2187" i="1"/>
  <c r="M2188" i="1"/>
  <c r="N2188" i="1"/>
  <c r="O2188" i="1"/>
  <c r="P2188" i="1"/>
  <c r="Q2188" i="1"/>
  <c r="M2189" i="1"/>
  <c r="N2189" i="1"/>
  <c r="O2189" i="1"/>
  <c r="P2189" i="1"/>
  <c r="Q2189" i="1"/>
  <c r="M2190" i="1"/>
  <c r="N2190" i="1"/>
  <c r="O2190" i="1"/>
  <c r="P2190" i="1"/>
  <c r="Q2190" i="1"/>
  <c r="M2191" i="1"/>
  <c r="N2191" i="1"/>
  <c r="O2191" i="1"/>
  <c r="P2191" i="1"/>
  <c r="Q2191" i="1"/>
  <c r="M2192" i="1"/>
  <c r="N2192" i="1"/>
  <c r="O2192" i="1"/>
  <c r="P2192" i="1"/>
  <c r="Q2192" i="1"/>
  <c r="M2193" i="1"/>
  <c r="N2193" i="1"/>
  <c r="O2193" i="1"/>
  <c r="P2193" i="1"/>
  <c r="Q2193" i="1"/>
  <c r="M2194" i="1"/>
  <c r="N2194" i="1"/>
  <c r="O2194" i="1"/>
  <c r="P2194" i="1"/>
  <c r="Q2194" i="1"/>
  <c r="M2195" i="1"/>
  <c r="N2195" i="1"/>
  <c r="O2195" i="1"/>
  <c r="P2195" i="1"/>
  <c r="Q2195" i="1"/>
  <c r="M2196" i="1"/>
  <c r="N2196" i="1"/>
  <c r="O2196" i="1"/>
  <c r="P2196" i="1"/>
  <c r="Q2196" i="1"/>
  <c r="M2197" i="1"/>
  <c r="N2197" i="1"/>
  <c r="O2197" i="1"/>
  <c r="P2197" i="1"/>
  <c r="Q2197" i="1"/>
  <c r="M2198" i="1"/>
  <c r="N2198" i="1"/>
  <c r="O2198" i="1"/>
  <c r="P2198" i="1"/>
  <c r="Q2198" i="1"/>
  <c r="M2199" i="1"/>
  <c r="N2199" i="1"/>
  <c r="O2199" i="1"/>
  <c r="P2199" i="1"/>
  <c r="Q2199" i="1"/>
  <c r="M2200" i="1"/>
  <c r="N2200" i="1"/>
  <c r="O2200" i="1"/>
  <c r="P2200" i="1"/>
  <c r="Q2200" i="1"/>
  <c r="M2201" i="1"/>
  <c r="N2201" i="1"/>
  <c r="O2201" i="1"/>
  <c r="P2201" i="1"/>
  <c r="Q2201" i="1"/>
  <c r="M2202" i="1"/>
  <c r="N2202" i="1"/>
  <c r="O2202" i="1"/>
  <c r="P2202" i="1"/>
  <c r="Q2202" i="1"/>
  <c r="M2203" i="1"/>
  <c r="N2203" i="1"/>
  <c r="O2203" i="1"/>
  <c r="P2203" i="1"/>
  <c r="Q2203" i="1"/>
  <c r="M2204" i="1"/>
  <c r="N2204" i="1"/>
  <c r="O2204" i="1"/>
  <c r="P2204" i="1"/>
  <c r="Q2204" i="1"/>
  <c r="M2205" i="1"/>
  <c r="N2205" i="1"/>
  <c r="O2205" i="1"/>
  <c r="P2205" i="1"/>
  <c r="Q2205" i="1"/>
  <c r="M2206" i="1"/>
  <c r="N2206" i="1"/>
  <c r="O2206" i="1"/>
  <c r="P2206" i="1"/>
  <c r="Q2206" i="1"/>
  <c r="M2207" i="1"/>
  <c r="N2207" i="1"/>
  <c r="O2207" i="1"/>
  <c r="P2207" i="1"/>
  <c r="Q2207" i="1"/>
  <c r="M2208" i="1"/>
  <c r="N2208" i="1"/>
  <c r="O2208" i="1"/>
  <c r="P2208" i="1"/>
  <c r="Q2208" i="1"/>
  <c r="M2209" i="1"/>
  <c r="N2209" i="1"/>
  <c r="O2209" i="1"/>
  <c r="P2209" i="1"/>
  <c r="Q2209" i="1"/>
  <c r="M2210" i="1"/>
  <c r="N2210" i="1"/>
  <c r="O2210" i="1"/>
  <c r="P2210" i="1"/>
  <c r="Q2210" i="1"/>
  <c r="M2211" i="1"/>
  <c r="N2211" i="1"/>
  <c r="O2211" i="1"/>
  <c r="P2211" i="1"/>
  <c r="Q2211" i="1"/>
  <c r="M2212" i="1"/>
  <c r="N2212" i="1"/>
  <c r="O2212" i="1"/>
  <c r="P2212" i="1"/>
  <c r="Q2212" i="1"/>
  <c r="M2213" i="1"/>
  <c r="N2213" i="1"/>
  <c r="O2213" i="1"/>
  <c r="P2213" i="1"/>
  <c r="Q2213" i="1"/>
  <c r="M2214" i="1"/>
  <c r="N2214" i="1"/>
  <c r="O2214" i="1"/>
  <c r="P2214" i="1"/>
  <c r="Q2214" i="1"/>
  <c r="M2215" i="1"/>
  <c r="N2215" i="1"/>
  <c r="O2215" i="1"/>
  <c r="P2215" i="1"/>
  <c r="Q2215" i="1"/>
  <c r="M2216" i="1"/>
  <c r="N2216" i="1"/>
  <c r="O2216" i="1"/>
  <c r="P2216" i="1"/>
  <c r="Q2216" i="1"/>
  <c r="M2217" i="1"/>
  <c r="N2217" i="1"/>
  <c r="O2217" i="1"/>
  <c r="P2217" i="1"/>
  <c r="Q2217" i="1"/>
  <c r="M2218" i="1"/>
  <c r="N2218" i="1"/>
  <c r="O2218" i="1"/>
  <c r="P2218" i="1"/>
  <c r="Q2218" i="1"/>
  <c r="M2219" i="1"/>
  <c r="N2219" i="1"/>
  <c r="O2219" i="1"/>
  <c r="P2219" i="1"/>
  <c r="Q2219" i="1"/>
  <c r="M2220" i="1"/>
  <c r="N2220" i="1"/>
  <c r="O2220" i="1"/>
  <c r="P2220" i="1"/>
  <c r="Q2220" i="1"/>
  <c r="M2221" i="1"/>
  <c r="N2221" i="1"/>
  <c r="O2221" i="1"/>
  <c r="P2221" i="1"/>
  <c r="Q2221" i="1"/>
  <c r="M2222" i="1"/>
  <c r="N2222" i="1"/>
  <c r="O2222" i="1"/>
  <c r="P2222" i="1"/>
  <c r="Q2222" i="1"/>
  <c r="M2223" i="1"/>
  <c r="N2223" i="1"/>
  <c r="O2223" i="1"/>
  <c r="P2223" i="1"/>
  <c r="Q2223" i="1"/>
  <c r="M2224" i="1"/>
  <c r="N2224" i="1"/>
  <c r="O2224" i="1"/>
  <c r="P2224" i="1"/>
  <c r="Q2224" i="1"/>
  <c r="M2225" i="1"/>
  <c r="N2225" i="1"/>
  <c r="O2225" i="1"/>
  <c r="P2225" i="1"/>
  <c r="Q2225" i="1"/>
  <c r="M2226" i="1"/>
  <c r="N2226" i="1"/>
  <c r="O2226" i="1"/>
  <c r="P2226" i="1"/>
  <c r="Q2226" i="1"/>
  <c r="M2227" i="1"/>
  <c r="N2227" i="1"/>
  <c r="O2227" i="1"/>
  <c r="P2227" i="1"/>
  <c r="Q2227" i="1"/>
  <c r="M2228" i="1"/>
  <c r="N2228" i="1"/>
  <c r="O2228" i="1"/>
  <c r="P2228" i="1"/>
  <c r="Q2228" i="1"/>
  <c r="M2229" i="1"/>
  <c r="N2229" i="1"/>
  <c r="O2229" i="1"/>
  <c r="P2229" i="1"/>
  <c r="Q2229" i="1"/>
  <c r="M2230" i="1"/>
  <c r="N2230" i="1"/>
  <c r="O2230" i="1"/>
  <c r="P2230" i="1"/>
  <c r="Q2230" i="1"/>
  <c r="M2231" i="1"/>
  <c r="N2231" i="1"/>
  <c r="O2231" i="1"/>
  <c r="P2231" i="1"/>
  <c r="Q2231" i="1"/>
  <c r="M2232" i="1"/>
  <c r="N2232" i="1"/>
  <c r="O2232" i="1"/>
  <c r="P2232" i="1"/>
  <c r="Q2232" i="1"/>
  <c r="M2233" i="1"/>
  <c r="N2233" i="1"/>
  <c r="O2233" i="1"/>
  <c r="P2233" i="1"/>
  <c r="Q2233" i="1"/>
  <c r="M2234" i="1"/>
  <c r="N2234" i="1"/>
  <c r="O2234" i="1"/>
  <c r="P2234" i="1"/>
  <c r="Q2234" i="1"/>
  <c r="M2235" i="1"/>
  <c r="N2235" i="1"/>
  <c r="O2235" i="1"/>
  <c r="P2235" i="1"/>
  <c r="Q2235" i="1"/>
  <c r="M2236" i="1"/>
  <c r="N2236" i="1"/>
  <c r="O2236" i="1"/>
  <c r="P2236" i="1"/>
  <c r="Q2236" i="1"/>
  <c r="M2237" i="1"/>
  <c r="N2237" i="1"/>
  <c r="O2237" i="1"/>
  <c r="P2237" i="1"/>
  <c r="Q2237" i="1"/>
  <c r="M2238" i="1"/>
  <c r="N2238" i="1"/>
  <c r="O2238" i="1"/>
  <c r="P2238" i="1"/>
  <c r="Q2238" i="1"/>
  <c r="M2239" i="1"/>
  <c r="N2239" i="1"/>
  <c r="O2239" i="1"/>
  <c r="P2239" i="1"/>
  <c r="Q2239" i="1"/>
  <c r="M2240" i="1"/>
  <c r="N2240" i="1"/>
  <c r="O2240" i="1"/>
  <c r="P2240" i="1"/>
  <c r="Q2240" i="1"/>
  <c r="M2241" i="1"/>
  <c r="N2241" i="1"/>
  <c r="O2241" i="1"/>
  <c r="P2241" i="1"/>
  <c r="Q2241" i="1"/>
  <c r="M2242" i="1"/>
  <c r="N2242" i="1"/>
  <c r="O2242" i="1"/>
  <c r="P2242" i="1"/>
  <c r="Q2242" i="1"/>
  <c r="M2243" i="1"/>
  <c r="N2243" i="1"/>
  <c r="O2243" i="1"/>
  <c r="P2243" i="1"/>
  <c r="Q2243" i="1"/>
  <c r="M2244" i="1"/>
  <c r="N2244" i="1"/>
  <c r="O2244" i="1"/>
  <c r="P2244" i="1"/>
  <c r="Q2244" i="1"/>
  <c r="M2245" i="1"/>
  <c r="N2245" i="1"/>
  <c r="O2245" i="1"/>
  <c r="P2245" i="1"/>
  <c r="Q2245" i="1"/>
  <c r="M2246" i="1"/>
  <c r="N2246" i="1"/>
  <c r="O2246" i="1"/>
  <c r="P2246" i="1"/>
  <c r="Q2246" i="1"/>
  <c r="M2247" i="1"/>
  <c r="N2247" i="1"/>
  <c r="O2247" i="1"/>
  <c r="P2247" i="1"/>
  <c r="Q2247" i="1"/>
  <c r="M2248" i="1"/>
  <c r="N2248" i="1"/>
  <c r="O2248" i="1"/>
  <c r="P2248" i="1"/>
  <c r="Q2248" i="1"/>
  <c r="M2249" i="1"/>
  <c r="N2249" i="1"/>
  <c r="O2249" i="1"/>
  <c r="P2249" i="1"/>
  <c r="Q2249" i="1"/>
  <c r="M2250" i="1"/>
  <c r="N2250" i="1"/>
  <c r="O2250" i="1"/>
  <c r="P2250" i="1"/>
  <c r="Q2250" i="1"/>
  <c r="M2251" i="1"/>
  <c r="N2251" i="1"/>
  <c r="O2251" i="1"/>
  <c r="P2251" i="1"/>
  <c r="Q2251" i="1"/>
  <c r="M2252" i="1"/>
  <c r="N2252" i="1"/>
  <c r="O2252" i="1"/>
  <c r="P2252" i="1"/>
  <c r="Q2252" i="1"/>
  <c r="M2253" i="1"/>
  <c r="N2253" i="1"/>
  <c r="O2253" i="1"/>
  <c r="P2253" i="1"/>
  <c r="Q2253" i="1"/>
  <c r="M2254" i="1"/>
  <c r="N2254" i="1"/>
  <c r="O2254" i="1"/>
  <c r="P2254" i="1"/>
  <c r="Q2254" i="1"/>
  <c r="M2255" i="1"/>
  <c r="N2255" i="1"/>
  <c r="O2255" i="1"/>
  <c r="P2255" i="1"/>
  <c r="Q2255" i="1"/>
  <c r="M2256" i="1"/>
  <c r="N2256" i="1"/>
  <c r="O2256" i="1"/>
  <c r="P2256" i="1"/>
  <c r="Q2256" i="1"/>
  <c r="M2257" i="1"/>
  <c r="N2257" i="1"/>
  <c r="O2257" i="1"/>
  <c r="P2257" i="1"/>
  <c r="Q2257" i="1"/>
  <c r="M2258" i="1"/>
  <c r="N2258" i="1"/>
  <c r="O2258" i="1"/>
  <c r="P2258" i="1"/>
  <c r="Q2258" i="1"/>
  <c r="M2259" i="1"/>
  <c r="N2259" i="1"/>
  <c r="O2259" i="1"/>
  <c r="P2259" i="1"/>
  <c r="Q2259" i="1"/>
  <c r="M2260" i="1"/>
  <c r="N2260" i="1"/>
  <c r="O2260" i="1"/>
  <c r="P2260" i="1"/>
  <c r="Q2260" i="1"/>
  <c r="M2261" i="1"/>
  <c r="N2261" i="1"/>
  <c r="O2261" i="1"/>
  <c r="P2261" i="1"/>
  <c r="Q2261" i="1"/>
  <c r="M2262" i="1"/>
  <c r="N2262" i="1"/>
  <c r="O2262" i="1"/>
  <c r="P2262" i="1"/>
  <c r="Q2262" i="1"/>
  <c r="M2263" i="1"/>
  <c r="N2263" i="1"/>
  <c r="O2263" i="1"/>
  <c r="P2263" i="1"/>
  <c r="Q2263" i="1"/>
  <c r="M2264" i="1"/>
  <c r="N2264" i="1"/>
  <c r="O2264" i="1"/>
  <c r="P2264" i="1"/>
  <c r="Q2264" i="1"/>
  <c r="M2265" i="1"/>
  <c r="N2265" i="1"/>
  <c r="O2265" i="1"/>
  <c r="P2265" i="1"/>
  <c r="Q2265" i="1"/>
  <c r="M2266" i="1"/>
  <c r="N2266" i="1"/>
  <c r="O2266" i="1"/>
  <c r="P2266" i="1"/>
  <c r="Q2266" i="1"/>
  <c r="M2267" i="1"/>
  <c r="N2267" i="1"/>
  <c r="O2267" i="1"/>
  <c r="P2267" i="1"/>
  <c r="Q2267" i="1"/>
  <c r="M2268" i="1"/>
  <c r="N2268" i="1"/>
  <c r="O2268" i="1"/>
  <c r="P2268" i="1"/>
  <c r="Q2268" i="1"/>
  <c r="M2269" i="1"/>
  <c r="N2269" i="1"/>
  <c r="O2269" i="1"/>
  <c r="P2269" i="1"/>
  <c r="Q2269" i="1"/>
  <c r="M2270" i="1"/>
  <c r="N2270" i="1"/>
  <c r="O2270" i="1"/>
  <c r="P2270" i="1"/>
  <c r="Q2270" i="1"/>
  <c r="M2271" i="1"/>
  <c r="N2271" i="1"/>
  <c r="O2271" i="1"/>
  <c r="P2271" i="1"/>
  <c r="Q2271" i="1"/>
  <c r="M2272" i="1"/>
  <c r="N2272" i="1"/>
  <c r="O2272" i="1"/>
  <c r="P2272" i="1"/>
  <c r="Q2272" i="1"/>
  <c r="M2273" i="1"/>
  <c r="N2273" i="1"/>
  <c r="O2273" i="1"/>
  <c r="P2273" i="1"/>
  <c r="Q2273" i="1"/>
  <c r="M2274" i="1"/>
  <c r="N2274" i="1"/>
  <c r="O2274" i="1"/>
  <c r="P2274" i="1"/>
  <c r="Q2274" i="1"/>
  <c r="M2275" i="1"/>
  <c r="N2275" i="1"/>
  <c r="O2275" i="1"/>
  <c r="P2275" i="1"/>
  <c r="Q2275" i="1"/>
  <c r="M2276" i="1"/>
  <c r="N2276" i="1"/>
  <c r="O2276" i="1"/>
  <c r="P2276" i="1"/>
  <c r="Q2276" i="1"/>
  <c r="M2277" i="1"/>
  <c r="N2277" i="1"/>
  <c r="O2277" i="1"/>
  <c r="P2277" i="1"/>
  <c r="Q2277" i="1"/>
  <c r="M2278" i="1"/>
  <c r="N2278" i="1"/>
  <c r="O2278" i="1"/>
  <c r="P2278" i="1"/>
  <c r="Q2278" i="1"/>
  <c r="M2279" i="1"/>
  <c r="N2279" i="1"/>
  <c r="O2279" i="1"/>
  <c r="P2279" i="1"/>
  <c r="Q2279" i="1"/>
  <c r="M2280" i="1"/>
  <c r="N2280" i="1"/>
  <c r="O2280" i="1"/>
  <c r="P2280" i="1"/>
  <c r="Q2280" i="1"/>
  <c r="M2281" i="1"/>
  <c r="N2281" i="1"/>
  <c r="O2281" i="1"/>
  <c r="P2281" i="1"/>
  <c r="Q2281" i="1"/>
  <c r="M2282" i="1"/>
  <c r="N2282" i="1"/>
  <c r="O2282" i="1"/>
  <c r="P2282" i="1"/>
  <c r="Q2282" i="1"/>
  <c r="M2283" i="1"/>
  <c r="N2283" i="1"/>
  <c r="O2283" i="1"/>
  <c r="P2283" i="1"/>
  <c r="Q2283" i="1"/>
  <c r="M2284" i="1"/>
  <c r="N2284" i="1"/>
  <c r="O2284" i="1"/>
  <c r="P2284" i="1"/>
  <c r="Q2284" i="1"/>
  <c r="M2285" i="1"/>
  <c r="N2285" i="1"/>
  <c r="O2285" i="1"/>
  <c r="P2285" i="1"/>
  <c r="Q2285" i="1"/>
  <c r="M2286" i="1"/>
  <c r="N2286" i="1"/>
  <c r="O2286" i="1"/>
  <c r="P2286" i="1"/>
  <c r="Q2286" i="1"/>
  <c r="M2287" i="1"/>
  <c r="N2287" i="1"/>
  <c r="O2287" i="1"/>
  <c r="P2287" i="1"/>
  <c r="Q2287" i="1"/>
  <c r="M2288" i="1"/>
  <c r="N2288" i="1"/>
  <c r="O2288" i="1"/>
  <c r="P2288" i="1"/>
  <c r="Q2288" i="1"/>
  <c r="M2289" i="1"/>
  <c r="N2289" i="1"/>
  <c r="O2289" i="1"/>
  <c r="P2289" i="1"/>
  <c r="Q2289" i="1"/>
  <c r="M2290" i="1"/>
  <c r="N2290" i="1"/>
  <c r="O2290" i="1"/>
  <c r="P2290" i="1"/>
  <c r="Q2290" i="1"/>
  <c r="M2291" i="1"/>
  <c r="N2291" i="1"/>
  <c r="O2291" i="1"/>
  <c r="P2291" i="1"/>
  <c r="Q2291" i="1"/>
  <c r="M2292" i="1"/>
  <c r="N2292" i="1"/>
  <c r="O2292" i="1"/>
  <c r="P2292" i="1"/>
  <c r="Q2292" i="1"/>
  <c r="M2293" i="1"/>
  <c r="N2293" i="1"/>
  <c r="O2293" i="1"/>
  <c r="P2293" i="1"/>
  <c r="Q2293" i="1"/>
  <c r="M2294" i="1"/>
  <c r="N2294" i="1"/>
  <c r="O2294" i="1"/>
  <c r="P2294" i="1"/>
  <c r="Q2294" i="1"/>
  <c r="M2295" i="1"/>
  <c r="N2295" i="1"/>
  <c r="O2295" i="1"/>
  <c r="P2295" i="1"/>
  <c r="Q2295" i="1"/>
  <c r="M2296" i="1"/>
  <c r="N2296" i="1"/>
  <c r="O2296" i="1"/>
  <c r="P2296" i="1"/>
  <c r="Q2296" i="1"/>
  <c r="M2297" i="1"/>
  <c r="N2297" i="1"/>
  <c r="O2297" i="1"/>
  <c r="P2297" i="1"/>
  <c r="Q2297" i="1"/>
  <c r="M2298" i="1"/>
  <c r="N2298" i="1"/>
  <c r="O2298" i="1"/>
  <c r="P2298" i="1"/>
  <c r="Q2298" i="1"/>
  <c r="M2299" i="1"/>
  <c r="N2299" i="1"/>
  <c r="O2299" i="1"/>
  <c r="P2299" i="1"/>
  <c r="Q2299" i="1"/>
  <c r="M2300" i="1"/>
  <c r="N2300" i="1"/>
  <c r="O2300" i="1"/>
  <c r="P2300" i="1"/>
  <c r="Q2300" i="1"/>
  <c r="M2301" i="1"/>
  <c r="N2301" i="1"/>
  <c r="O2301" i="1"/>
  <c r="P2301" i="1"/>
  <c r="Q2301" i="1"/>
  <c r="M2302" i="1"/>
  <c r="N2302" i="1"/>
  <c r="O2302" i="1"/>
  <c r="P2302" i="1"/>
  <c r="Q2302" i="1"/>
  <c r="M2303" i="1"/>
  <c r="N2303" i="1"/>
  <c r="O2303" i="1"/>
  <c r="P2303" i="1"/>
  <c r="Q2303" i="1"/>
  <c r="M2304" i="1"/>
  <c r="N2304" i="1"/>
  <c r="O2304" i="1"/>
  <c r="P2304" i="1"/>
  <c r="Q2304" i="1"/>
  <c r="M2305" i="1"/>
  <c r="N2305" i="1"/>
  <c r="O2305" i="1"/>
  <c r="P2305" i="1"/>
  <c r="Q2305" i="1"/>
  <c r="M2306" i="1"/>
  <c r="N2306" i="1"/>
  <c r="O2306" i="1"/>
  <c r="P2306" i="1"/>
  <c r="Q2306" i="1"/>
  <c r="M2307" i="1"/>
  <c r="N2307" i="1"/>
  <c r="O2307" i="1"/>
  <c r="P2307" i="1"/>
  <c r="Q2307" i="1"/>
  <c r="M2308" i="1"/>
  <c r="N2308" i="1"/>
  <c r="O2308" i="1"/>
  <c r="P2308" i="1"/>
  <c r="Q2308" i="1"/>
  <c r="M2309" i="1"/>
  <c r="N2309" i="1"/>
  <c r="O2309" i="1"/>
  <c r="P2309" i="1"/>
  <c r="Q2309" i="1"/>
  <c r="M2310" i="1"/>
  <c r="N2310" i="1"/>
  <c r="O2310" i="1"/>
  <c r="P2310" i="1"/>
  <c r="Q2310" i="1"/>
  <c r="M2311" i="1"/>
  <c r="N2311" i="1"/>
  <c r="O2311" i="1"/>
  <c r="P2311" i="1"/>
  <c r="Q2311" i="1"/>
  <c r="M2312" i="1"/>
  <c r="N2312" i="1"/>
  <c r="O2312" i="1"/>
  <c r="P2312" i="1"/>
  <c r="Q2312" i="1"/>
  <c r="M2313" i="1"/>
  <c r="N2313" i="1"/>
  <c r="O2313" i="1"/>
  <c r="P2313" i="1"/>
  <c r="Q2313" i="1"/>
  <c r="M2314" i="1"/>
  <c r="N2314" i="1"/>
  <c r="O2314" i="1"/>
  <c r="P2314" i="1"/>
  <c r="Q2314" i="1"/>
  <c r="M2315" i="1"/>
  <c r="N2315" i="1"/>
  <c r="O2315" i="1"/>
  <c r="P2315" i="1"/>
  <c r="Q2315" i="1"/>
  <c r="M2316" i="1"/>
  <c r="N2316" i="1"/>
  <c r="O2316" i="1"/>
  <c r="P2316" i="1"/>
  <c r="Q2316" i="1"/>
  <c r="M2317" i="1"/>
  <c r="N2317" i="1"/>
  <c r="O2317" i="1"/>
  <c r="P2317" i="1"/>
  <c r="Q2317" i="1"/>
  <c r="M2318" i="1"/>
  <c r="N2318" i="1"/>
  <c r="O2318" i="1"/>
  <c r="P2318" i="1"/>
  <c r="Q2318" i="1"/>
  <c r="M2319" i="1"/>
  <c r="N2319" i="1"/>
  <c r="O2319" i="1"/>
  <c r="P2319" i="1"/>
  <c r="Q2319" i="1"/>
  <c r="M2320" i="1"/>
  <c r="N2320" i="1"/>
  <c r="O2320" i="1"/>
  <c r="P2320" i="1"/>
  <c r="Q2320" i="1"/>
  <c r="M2321" i="1"/>
  <c r="N2321" i="1"/>
  <c r="O2321" i="1"/>
  <c r="P2321" i="1"/>
  <c r="Q2321" i="1"/>
  <c r="M2322" i="1"/>
  <c r="N2322" i="1"/>
  <c r="O2322" i="1"/>
  <c r="P2322" i="1"/>
  <c r="Q2322" i="1"/>
  <c r="M2323" i="1"/>
  <c r="N2323" i="1"/>
  <c r="O2323" i="1"/>
  <c r="P2323" i="1"/>
  <c r="Q2323" i="1"/>
  <c r="M2324" i="1"/>
  <c r="N2324" i="1"/>
  <c r="O2324" i="1"/>
  <c r="P2324" i="1"/>
  <c r="Q2324" i="1"/>
  <c r="M2325" i="1"/>
  <c r="N2325" i="1"/>
  <c r="O2325" i="1"/>
  <c r="P2325" i="1"/>
  <c r="Q2325" i="1"/>
  <c r="M2326" i="1"/>
  <c r="N2326" i="1"/>
  <c r="O2326" i="1"/>
  <c r="P2326" i="1"/>
  <c r="Q2326" i="1"/>
  <c r="M2327" i="1"/>
  <c r="N2327" i="1"/>
  <c r="O2327" i="1"/>
  <c r="P2327" i="1"/>
  <c r="Q2327" i="1"/>
  <c r="M2328" i="1"/>
  <c r="N2328" i="1"/>
  <c r="O2328" i="1"/>
  <c r="P2328" i="1"/>
  <c r="Q2328" i="1"/>
  <c r="M2329" i="1"/>
  <c r="N2329" i="1"/>
  <c r="O2329" i="1"/>
  <c r="P2329" i="1"/>
  <c r="Q2329" i="1"/>
  <c r="M2330" i="1"/>
  <c r="N2330" i="1"/>
  <c r="O2330" i="1"/>
  <c r="P2330" i="1"/>
  <c r="Q2330" i="1"/>
  <c r="M2331" i="1"/>
  <c r="N2331" i="1"/>
  <c r="O2331" i="1"/>
  <c r="P2331" i="1"/>
  <c r="Q2331" i="1"/>
  <c r="M2332" i="1"/>
  <c r="N2332" i="1"/>
  <c r="O2332" i="1"/>
  <c r="P2332" i="1"/>
  <c r="Q2332" i="1"/>
  <c r="M2333" i="1"/>
  <c r="N2333" i="1"/>
  <c r="O2333" i="1"/>
  <c r="P2333" i="1"/>
  <c r="Q2333" i="1"/>
  <c r="M2334" i="1"/>
  <c r="N2334" i="1"/>
  <c r="O2334" i="1"/>
  <c r="P2334" i="1"/>
  <c r="Q2334" i="1"/>
  <c r="M2335" i="1"/>
  <c r="N2335" i="1"/>
  <c r="O2335" i="1"/>
  <c r="P2335" i="1"/>
  <c r="Q2335" i="1"/>
  <c r="M2336" i="1"/>
  <c r="N2336" i="1"/>
  <c r="O2336" i="1"/>
  <c r="P2336" i="1"/>
  <c r="Q2336" i="1"/>
  <c r="M2337" i="1"/>
  <c r="N2337" i="1"/>
  <c r="O2337" i="1"/>
  <c r="P2337" i="1"/>
  <c r="Q2337" i="1"/>
  <c r="M2338" i="1"/>
  <c r="N2338" i="1"/>
  <c r="O2338" i="1"/>
  <c r="P2338" i="1"/>
  <c r="Q2338" i="1"/>
  <c r="M2339" i="1"/>
  <c r="N2339" i="1"/>
  <c r="O2339" i="1"/>
  <c r="P2339" i="1"/>
  <c r="Q2339" i="1"/>
  <c r="M2340" i="1"/>
  <c r="N2340" i="1"/>
  <c r="O2340" i="1"/>
  <c r="P2340" i="1"/>
  <c r="Q2340" i="1"/>
  <c r="M2341" i="1"/>
  <c r="N2341" i="1"/>
  <c r="O2341" i="1"/>
  <c r="P2341" i="1"/>
  <c r="Q2341" i="1"/>
  <c r="M2342" i="1"/>
  <c r="N2342" i="1"/>
  <c r="O2342" i="1"/>
  <c r="P2342" i="1"/>
  <c r="Q2342" i="1"/>
  <c r="M2343" i="1"/>
  <c r="N2343" i="1"/>
  <c r="O2343" i="1"/>
  <c r="P2343" i="1"/>
  <c r="Q2343" i="1"/>
  <c r="M2344" i="1"/>
  <c r="N2344" i="1"/>
  <c r="O2344" i="1"/>
  <c r="P2344" i="1"/>
  <c r="Q2344" i="1"/>
  <c r="M2345" i="1"/>
  <c r="N2345" i="1"/>
  <c r="O2345" i="1"/>
  <c r="P2345" i="1"/>
  <c r="Q2345" i="1"/>
  <c r="M2346" i="1"/>
  <c r="N2346" i="1"/>
  <c r="O2346" i="1"/>
  <c r="P2346" i="1"/>
  <c r="Q2346" i="1"/>
  <c r="M2347" i="1"/>
  <c r="N2347" i="1"/>
  <c r="O2347" i="1"/>
  <c r="P2347" i="1"/>
  <c r="Q2347" i="1"/>
  <c r="M2348" i="1"/>
  <c r="N2348" i="1"/>
  <c r="O2348" i="1"/>
  <c r="P2348" i="1"/>
  <c r="Q2348" i="1"/>
  <c r="M2349" i="1"/>
  <c r="N2349" i="1"/>
  <c r="O2349" i="1"/>
  <c r="P2349" i="1"/>
  <c r="Q2349" i="1"/>
  <c r="M2350" i="1"/>
  <c r="N2350" i="1"/>
  <c r="O2350" i="1"/>
  <c r="P2350" i="1"/>
  <c r="Q2350" i="1"/>
  <c r="M2351" i="1"/>
  <c r="N2351" i="1"/>
  <c r="O2351" i="1"/>
  <c r="P2351" i="1"/>
  <c r="Q2351" i="1"/>
  <c r="M2352" i="1"/>
  <c r="N2352" i="1"/>
  <c r="O2352" i="1"/>
  <c r="P2352" i="1"/>
  <c r="Q2352" i="1"/>
  <c r="M2353" i="1"/>
  <c r="N2353" i="1"/>
  <c r="O2353" i="1"/>
  <c r="P2353" i="1"/>
  <c r="Q2353" i="1"/>
  <c r="M2354" i="1"/>
  <c r="N2354" i="1"/>
  <c r="O2354" i="1"/>
  <c r="P2354" i="1"/>
  <c r="Q2354" i="1"/>
  <c r="M2355" i="1"/>
  <c r="N2355" i="1"/>
  <c r="O2355" i="1"/>
  <c r="P2355" i="1"/>
  <c r="Q2355" i="1"/>
  <c r="M2356" i="1"/>
  <c r="N2356" i="1"/>
  <c r="O2356" i="1"/>
  <c r="P2356" i="1"/>
  <c r="Q2356" i="1"/>
  <c r="M2357" i="1"/>
  <c r="N2357" i="1"/>
  <c r="O2357" i="1"/>
  <c r="P2357" i="1"/>
  <c r="Q2357" i="1"/>
  <c r="M2358" i="1"/>
  <c r="N2358" i="1"/>
  <c r="O2358" i="1"/>
  <c r="P2358" i="1"/>
  <c r="Q2358" i="1"/>
  <c r="M2359" i="1"/>
  <c r="N2359" i="1"/>
  <c r="O2359" i="1"/>
  <c r="P2359" i="1"/>
  <c r="Q2359" i="1"/>
  <c r="M2360" i="1"/>
  <c r="N2360" i="1"/>
  <c r="O2360" i="1"/>
  <c r="P2360" i="1"/>
  <c r="Q2360" i="1"/>
  <c r="M2361" i="1"/>
  <c r="N2361" i="1"/>
  <c r="O2361" i="1"/>
  <c r="P2361" i="1"/>
  <c r="Q2361" i="1"/>
  <c r="M2362" i="1"/>
  <c r="N2362" i="1"/>
  <c r="O2362" i="1"/>
  <c r="P2362" i="1"/>
  <c r="Q2362" i="1"/>
  <c r="M2363" i="1"/>
  <c r="N2363" i="1"/>
  <c r="O2363" i="1"/>
  <c r="P2363" i="1"/>
  <c r="Q2363" i="1"/>
  <c r="M2364" i="1"/>
  <c r="N2364" i="1"/>
  <c r="O2364" i="1"/>
  <c r="P2364" i="1"/>
  <c r="Q2364" i="1"/>
  <c r="M2365" i="1"/>
  <c r="N2365" i="1"/>
  <c r="O2365" i="1"/>
  <c r="P2365" i="1"/>
  <c r="Q2365" i="1"/>
  <c r="M2366" i="1"/>
  <c r="N2366" i="1"/>
  <c r="O2366" i="1"/>
  <c r="P2366" i="1"/>
  <c r="Q2366" i="1"/>
  <c r="M2367" i="1"/>
  <c r="N2367" i="1"/>
  <c r="O2367" i="1"/>
  <c r="P2367" i="1"/>
  <c r="Q2367" i="1"/>
  <c r="M2368" i="1"/>
  <c r="N2368" i="1"/>
  <c r="O2368" i="1"/>
  <c r="P2368" i="1"/>
  <c r="Q2368" i="1"/>
  <c r="M2369" i="1"/>
  <c r="N2369" i="1"/>
  <c r="O2369" i="1"/>
  <c r="P2369" i="1"/>
  <c r="Q2369" i="1"/>
  <c r="M2370" i="1"/>
  <c r="N2370" i="1"/>
  <c r="O2370" i="1"/>
  <c r="P2370" i="1"/>
  <c r="Q2370" i="1"/>
  <c r="M2371" i="1"/>
  <c r="N2371" i="1"/>
  <c r="O2371" i="1"/>
  <c r="P2371" i="1"/>
  <c r="Q2371" i="1"/>
  <c r="M2372" i="1"/>
  <c r="N2372" i="1"/>
  <c r="O2372" i="1"/>
  <c r="P2372" i="1"/>
  <c r="Q2372" i="1"/>
  <c r="M2373" i="1"/>
  <c r="N2373" i="1"/>
  <c r="O2373" i="1"/>
  <c r="P2373" i="1"/>
  <c r="Q2373" i="1"/>
  <c r="M2374" i="1"/>
  <c r="N2374" i="1"/>
  <c r="O2374" i="1"/>
  <c r="P2374" i="1"/>
  <c r="Q2374" i="1"/>
  <c r="M2375" i="1"/>
  <c r="N2375" i="1"/>
  <c r="O2375" i="1"/>
  <c r="P2375" i="1"/>
  <c r="Q2375" i="1"/>
  <c r="M2376" i="1"/>
  <c r="N2376" i="1"/>
  <c r="O2376" i="1"/>
  <c r="P2376" i="1"/>
  <c r="Q2376" i="1"/>
  <c r="M2377" i="1"/>
  <c r="N2377" i="1"/>
  <c r="O2377" i="1"/>
  <c r="P2377" i="1"/>
  <c r="Q2377" i="1"/>
  <c r="M2378" i="1"/>
  <c r="N2378" i="1"/>
  <c r="O2378" i="1"/>
  <c r="P2378" i="1"/>
  <c r="Q2378" i="1"/>
  <c r="M2379" i="1"/>
  <c r="N2379" i="1"/>
  <c r="O2379" i="1"/>
  <c r="P2379" i="1"/>
  <c r="Q2379" i="1"/>
  <c r="M2380" i="1"/>
  <c r="N2380" i="1"/>
  <c r="O2380" i="1"/>
  <c r="P2380" i="1"/>
  <c r="Q2380" i="1"/>
  <c r="M2381" i="1"/>
  <c r="N2381" i="1"/>
  <c r="O2381" i="1"/>
  <c r="P2381" i="1"/>
  <c r="Q2381" i="1"/>
  <c r="M2382" i="1"/>
  <c r="N2382" i="1"/>
  <c r="O2382" i="1"/>
  <c r="P2382" i="1"/>
  <c r="Q2382" i="1"/>
  <c r="M2383" i="1"/>
  <c r="N2383" i="1"/>
  <c r="O2383" i="1"/>
  <c r="P2383" i="1"/>
  <c r="Q2383" i="1"/>
  <c r="M2384" i="1"/>
  <c r="N2384" i="1"/>
  <c r="O2384" i="1"/>
  <c r="P2384" i="1"/>
  <c r="Q2384" i="1"/>
  <c r="M2385" i="1"/>
  <c r="N2385" i="1"/>
  <c r="O2385" i="1"/>
  <c r="P2385" i="1"/>
  <c r="Q2385" i="1"/>
  <c r="M2386" i="1"/>
  <c r="N2386" i="1"/>
  <c r="O2386" i="1"/>
  <c r="P2386" i="1"/>
  <c r="Q2386" i="1"/>
  <c r="M2387" i="1"/>
  <c r="N2387" i="1"/>
  <c r="O2387" i="1"/>
  <c r="P2387" i="1"/>
  <c r="Q2387" i="1"/>
  <c r="M2388" i="1"/>
  <c r="N2388" i="1"/>
  <c r="O2388" i="1"/>
  <c r="P2388" i="1"/>
  <c r="Q2388" i="1"/>
  <c r="M2389" i="1"/>
  <c r="N2389" i="1"/>
  <c r="O2389" i="1"/>
  <c r="P2389" i="1"/>
  <c r="Q2389" i="1"/>
  <c r="M2390" i="1"/>
  <c r="N2390" i="1"/>
  <c r="O2390" i="1"/>
  <c r="P2390" i="1"/>
  <c r="Q2390" i="1"/>
  <c r="M2391" i="1"/>
  <c r="N2391" i="1"/>
  <c r="O2391" i="1"/>
  <c r="P2391" i="1"/>
  <c r="Q2391" i="1"/>
  <c r="M2392" i="1"/>
  <c r="N2392" i="1"/>
  <c r="O2392" i="1"/>
  <c r="P2392" i="1"/>
  <c r="Q2392" i="1"/>
  <c r="M2393" i="1"/>
  <c r="N2393" i="1"/>
  <c r="O2393" i="1"/>
  <c r="P2393" i="1"/>
  <c r="Q2393" i="1"/>
  <c r="M2394" i="1"/>
  <c r="N2394" i="1"/>
  <c r="O2394" i="1"/>
  <c r="P2394" i="1"/>
  <c r="Q2394" i="1"/>
  <c r="M2395" i="1"/>
  <c r="N2395" i="1"/>
  <c r="O2395" i="1"/>
  <c r="P2395" i="1"/>
  <c r="Q2395" i="1"/>
  <c r="M2396" i="1"/>
  <c r="N2396" i="1"/>
  <c r="O2396" i="1"/>
  <c r="P2396" i="1"/>
  <c r="Q2396" i="1"/>
  <c r="M2397" i="1"/>
  <c r="N2397" i="1"/>
  <c r="O2397" i="1"/>
  <c r="P2397" i="1"/>
  <c r="Q2397" i="1"/>
  <c r="M2398" i="1"/>
  <c r="N2398" i="1"/>
  <c r="O2398" i="1"/>
  <c r="P2398" i="1"/>
  <c r="Q2398" i="1"/>
  <c r="M2399" i="1"/>
  <c r="N2399" i="1"/>
  <c r="O2399" i="1"/>
  <c r="P2399" i="1"/>
  <c r="Q2399" i="1"/>
  <c r="M2400" i="1"/>
  <c r="N2400" i="1"/>
  <c r="O2400" i="1"/>
  <c r="P2400" i="1"/>
  <c r="Q2400" i="1"/>
  <c r="M2401" i="1"/>
  <c r="N2401" i="1"/>
  <c r="O2401" i="1"/>
  <c r="P2401" i="1"/>
  <c r="Q2401" i="1"/>
  <c r="M2402" i="1"/>
  <c r="N2402" i="1"/>
  <c r="O2402" i="1"/>
  <c r="P2402" i="1"/>
  <c r="Q2402" i="1"/>
  <c r="M2403" i="1"/>
  <c r="N2403" i="1"/>
  <c r="O2403" i="1"/>
  <c r="P2403" i="1"/>
  <c r="Q2403" i="1"/>
  <c r="M2404" i="1"/>
  <c r="N2404" i="1"/>
  <c r="O2404" i="1"/>
  <c r="P2404" i="1"/>
  <c r="Q2404" i="1"/>
  <c r="M2405" i="1"/>
  <c r="N2405" i="1"/>
  <c r="O2405" i="1"/>
  <c r="P2405" i="1"/>
  <c r="Q2405" i="1"/>
  <c r="M2406" i="1"/>
  <c r="N2406" i="1"/>
  <c r="O2406" i="1"/>
  <c r="P2406" i="1"/>
  <c r="Q2406" i="1"/>
  <c r="M2407" i="1"/>
  <c r="N2407" i="1"/>
  <c r="O2407" i="1"/>
  <c r="P2407" i="1"/>
  <c r="Q2407" i="1"/>
  <c r="M2408" i="1"/>
  <c r="N2408" i="1"/>
  <c r="O2408" i="1"/>
  <c r="P2408" i="1"/>
  <c r="Q2408" i="1"/>
  <c r="M2409" i="1"/>
  <c r="N2409" i="1"/>
  <c r="O2409" i="1"/>
  <c r="P2409" i="1"/>
  <c r="Q2409" i="1"/>
  <c r="M2410" i="1"/>
  <c r="N2410" i="1"/>
  <c r="O2410" i="1"/>
  <c r="P2410" i="1"/>
  <c r="Q2410" i="1"/>
  <c r="M2411" i="1"/>
  <c r="N2411" i="1"/>
  <c r="O2411" i="1"/>
  <c r="P2411" i="1"/>
  <c r="Q2411" i="1"/>
  <c r="M2412" i="1"/>
  <c r="N2412" i="1"/>
  <c r="O2412" i="1"/>
  <c r="P2412" i="1"/>
  <c r="Q2412" i="1"/>
  <c r="M2413" i="1"/>
  <c r="N2413" i="1"/>
  <c r="O2413" i="1"/>
  <c r="P2413" i="1"/>
  <c r="Q2413" i="1"/>
  <c r="M2414" i="1"/>
  <c r="N2414" i="1"/>
  <c r="O2414" i="1"/>
  <c r="P2414" i="1"/>
  <c r="Q2414" i="1"/>
  <c r="M2415" i="1"/>
  <c r="N2415" i="1"/>
  <c r="O2415" i="1"/>
  <c r="P2415" i="1"/>
  <c r="Q2415" i="1"/>
  <c r="M2416" i="1"/>
  <c r="N2416" i="1"/>
  <c r="O2416" i="1"/>
  <c r="P2416" i="1"/>
  <c r="Q2416" i="1"/>
  <c r="M2417" i="1"/>
  <c r="N2417" i="1"/>
  <c r="O2417" i="1"/>
  <c r="P2417" i="1"/>
  <c r="Q2417" i="1"/>
  <c r="M2418" i="1"/>
  <c r="N2418" i="1"/>
  <c r="O2418" i="1"/>
  <c r="P2418" i="1"/>
  <c r="Q2418" i="1"/>
  <c r="M2419" i="1"/>
  <c r="N2419" i="1"/>
  <c r="O2419" i="1"/>
  <c r="P2419" i="1"/>
  <c r="Q2419" i="1"/>
  <c r="M2420" i="1"/>
  <c r="N2420" i="1"/>
  <c r="O2420" i="1"/>
  <c r="P2420" i="1"/>
  <c r="Q2420" i="1"/>
  <c r="M2421" i="1"/>
  <c r="N2421" i="1"/>
  <c r="O2421" i="1"/>
  <c r="P2421" i="1"/>
  <c r="Q2421" i="1"/>
  <c r="M2422" i="1"/>
  <c r="N2422" i="1"/>
  <c r="O2422" i="1"/>
  <c r="P2422" i="1"/>
  <c r="Q2422" i="1"/>
  <c r="M2423" i="1"/>
  <c r="N2423" i="1"/>
  <c r="O2423" i="1"/>
  <c r="P2423" i="1"/>
  <c r="Q2423" i="1"/>
  <c r="M2424" i="1"/>
  <c r="N2424" i="1"/>
  <c r="O2424" i="1"/>
  <c r="P2424" i="1"/>
  <c r="Q2424" i="1"/>
  <c r="M2425" i="1"/>
  <c r="N2425" i="1"/>
  <c r="O2425" i="1"/>
  <c r="P2425" i="1"/>
  <c r="Q2425" i="1"/>
  <c r="M2426" i="1"/>
  <c r="N2426" i="1"/>
  <c r="O2426" i="1"/>
  <c r="P2426" i="1"/>
  <c r="Q2426" i="1"/>
  <c r="M2427" i="1"/>
  <c r="N2427" i="1"/>
  <c r="O2427" i="1"/>
  <c r="P2427" i="1"/>
  <c r="Q2427" i="1"/>
  <c r="M2428" i="1"/>
  <c r="N2428" i="1"/>
  <c r="O2428" i="1"/>
  <c r="P2428" i="1"/>
  <c r="Q2428" i="1"/>
  <c r="M2429" i="1"/>
  <c r="N2429" i="1"/>
  <c r="O2429" i="1"/>
  <c r="P2429" i="1"/>
  <c r="Q2429" i="1"/>
  <c r="M2430" i="1"/>
  <c r="N2430" i="1"/>
  <c r="O2430" i="1"/>
  <c r="P2430" i="1"/>
  <c r="Q2430" i="1"/>
  <c r="M2431" i="1"/>
  <c r="N2431" i="1"/>
  <c r="O2431" i="1"/>
  <c r="P2431" i="1"/>
  <c r="Q2431" i="1"/>
  <c r="M2432" i="1"/>
  <c r="N2432" i="1"/>
  <c r="O2432" i="1"/>
  <c r="P2432" i="1"/>
  <c r="Q2432" i="1"/>
  <c r="M2433" i="1"/>
  <c r="N2433" i="1"/>
  <c r="O2433" i="1"/>
  <c r="P2433" i="1"/>
  <c r="Q2433" i="1"/>
  <c r="M2434" i="1"/>
  <c r="N2434" i="1"/>
  <c r="O2434" i="1"/>
  <c r="P2434" i="1"/>
  <c r="Q2434" i="1"/>
  <c r="M2435" i="1"/>
  <c r="N2435" i="1"/>
  <c r="O2435" i="1"/>
  <c r="P2435" i="1"/>
  <c r="Q2435" i="1"/>
  <c r="M2436" i="1"/>
  <c r="N2436" i="1"/>
  <c r="O2436" i="1"/>
  <c r="P2436" i="1"/>
  <c r="Q2436" i="1"/>
  <c r="M2437" i="1"/>
  <c r="N2437" i="1"/>
  <c r="O2437" i="1"/>
  <c r="P2437" i="1"/>
  <c r="Q2437" i="1"/>
  <c r="M2438" i="1"/>
  <c r="N2438" i="1"/>
  <c r="O2438" i="1"/>
  <c r="P2438" i="1"/>
  <c r="Q2438" i="1"/>
  <c r="M2439" i="1"/>
  <c r="N2439" i="1"/>
  <c r="O2439" i="1"/>
  <c r="P2439" i="1"/>
  <c r="Q2439" i="1"/>
  <c r="M2440" i="1"/>
  <c r="N2440" i="1"/>
  <c r="O2440" i="1"/>
  <c r="P2440" i="1"/>
  <c r="Q2440" i="1"/>
  <c r="M2441" i="1"/>
  <c r="N2441" i="1"/>
  <c r="O2441" i="1"/>
  <c r="P2441" i="1"/>
  <c r="Q2441" i="1"/>
  <c r="M2442" i="1"/>
  <c r="N2442" i="1"/>
  <c r="O2442" i="1"/>
  <c r="P2442" i="1"/>
  <c r="Q2442" i="1"/>
  <c r="M2443" i="1"/>
  <c r="N2443" i="1"/>
  <c r="O2443" i="1"/>
  <c r="P2443" i="1"/>
  <c r="Q2443" i="1"/>
  <c r="M2444" i="1"/>
  <c r="N2444" i="1"/>
  <c r="O2444" i="1"/>
  <c r="P2444" i="1"/>
  <c r="Q2444" i="1"/>
  <c r="M2445" i="1"/>
  <c r="N2445" i="1"/>
  <c r="O2445" i="1"/>
  <c r="P2445" i="1"/>
  <c r="Q2445" i="1"/>
  <c r="M2446" i="1"/>
  <c r="N2446" i="1"/>
  <c r="O2446" i="1"/>
  <c r="P2446" i="1"/>
  <c r="Q2446" i="1"/>
  <c r="M2447" i="1"/>
  <c r="N2447" i="1"/>
  <c r="O2447" i="1"/>
  <c r="P2447" i="1"/>
  <c r="Q2447" i="1"/>
  <c r="M2448" i="1"/>
  <c r="N2448" i="1"/>
  <c r="O2448" i="1"/>
  <c r="P2448" i="1"/>
  <c r="Q2448" i="1"/>
  <c r="M2449" i="1"/>
  <c r="N2449" i="1"/>
  <c r="O2449" i="1"/>
  <c r="P2449" i="1"/>
  <c r="Q2449" i="1"/>
  <c r="M2450" i="1"/>
  <c r="N2450" i="1"/>
  <c r="O2450" i="1"/>
  <c r="P2450" i="1"/>
  <c r="Q2450" i="1"/>
  <c r="M2451" i="1"/>
  <c r="N2451" i="1"/>
  <c r="O2451" i="1"/>
  <c r="P2451" i="1"/>
  <c r="Q2451" i="1"/>
  <c r="M2452" i="1"/>
  <c r="N2452" i="1"/>
  <c r="O2452" i="1"/>
  <c r="P2452" i="1"/>
  <c r="Q2452" i="1"/>
  <c r="M2453" i="1"/>
  <c r="N2453" i="1"/>
  <c r="O2453" i="1"/>
  <c r="P2453" i="1"/>
  <c r="Q2453" i="1"/>
  <c r="M2454" i="1"/>
  <c r="N2454" i="1"/>
  <c r="O2454" i="1"/>
  <c r="P2454" i="1"/>
  <c r="Q2454" i="1"/>
  <c r="M2455" i="1"/>
  <c r="N2455" i="1"/>
  <c r="O2455" i="1"/>
  <c r="P2455" i="1"/>
  <c r="Q2455" i="1"/>
  <c r="M2456" i="1"/>
  <c r="N2456" i="1"/>
  <c r="O2456" i="1"/>
  <c r="P2456" i="1"/>
  <c r="Q2456" i="1"/>
  <c r="M2457" i="1"/>
  <c r="N2457" i="1"/>
  <c r="O2457" i="1"/>
  <c r="P2457" i="1"/>
  <c r="Q2457" i="1"/>
  <c r="M2458" i="1"/>
  <c r="N2458" i="1"/>
  <c r="O2458" i="1"/>
  <c r="P2458" i="1"/>
  <c r="Q2458" i="1"/>
  <c r="M2459" i="1"/>
  <c r="N2459" i="1"/>
  <c r="O2459" i="1"/>
  <c r="P2459" i="1"/>
  <c r="Q2459" i="1"/>
  <c r="M2460" i="1"/>
  <c r="N2460" i="1"/>
  <c r="O2460" i="1"/>
  <c r="P2460" i="1"/>
  <c r="Q2460" i="1"/>
  <c r="M2461" i="1"/>
  <c r="N2461" i="1"/>
  <c r="O2461" i="1"/>
  <c r="P2461" i="1"/>
  <c r="Q2461" i="1"/>
  <c r="M2462" i="1"/>
  <c r="N2462" i="1"/>
  <c r="O2462" i="1"/>
  <c r="P2462" i="1"/>
  <c r="Q2462" i="1"/>
  <c r="M2463" i="1"/>
  <c r="N2463" i="1"/>
  <c r="O2463" i="1"/>
  <c r="P2463" i="1"/>
  <c r="Q2463" i="1"/>
  <c r="M2464" i="1"/>
  <c r="N2464" i="1"/>
  <c r="O2464" i="1"/>
  <c r="P2464" i="1"/>
  <c r="Q2464" i="1"/>
  <c r="M2465" i="1"/>
  <c r="N2465" i="1"/>
  <c r="O2465" i="1"/>
  <c r="P2465" i="1"/>
  <c r="Q2465" i="1"/>
  <c r="M2466" i="1"/>
  <c r="N2466" i="1"/>
  <c r="O2466" i="1"/>
  <c r="P2466" i="1"/>
  <c r="Q2466" i="1"/>
  <c r="M2467" i="1"/>
  <c r="N2467" i="1"/>
  <c r="O2467" i="1"/>
  <c r="P2467" i="1"/>
  <c r="Q2467" i="1"/>
  <c r="M2468" i="1"/>
  <c r="N2468" i="1"/>
  <c r="O2468" i="1"/>
  <c r="P2468" i="1"/>
  <c r="Q2468" i="1"/>
  <c r="M2469" i="1"/>
  <c r="N2469" i="1"/>
  <c r="O2469" i="1"/>
  <c r="P2469" i="1"/>
  <c r="Q2469" i="1"/>
  <c r="M2470" i="1"/>
  <c r="N2470" i="1"/>
  <c r="O2470" i="1"/>
  <c r="P2470" i="1"/>
  <c r="Q2470" i="1"/>
  <c r="M2471" i="1"/>
  <c r="N2471" i="1"/>
  <c r="O2471" i="1"/>
  <c r="P2471" i="1"/>
  <c r="Q2471" i="1"/>
  <c r="M2472" i="1"/>
  <c r="N2472" i="1"/>
  <c r="O2472" i="1"/>
  <c r="P2472" i="1"/>
  <c r="Q2472" i="1"/>
  <c r="M2473" i="1"/>
  <c r="N2473" i="1"/>
  <c r="O2473" i="1"/>
  <c r="P2473" i="1"/>
  <c r="Q2473" i="1"/>
  <c r="M2474" i="1"/>
  <c r="N2474" i="1"/>
  <c r="O2474" i="1"/>
  <c r="P2474" i="1"/>
  <c r="Q2474" i="1"/>
  <c r="M2475" i="1"/>
  <c r="N2475" i="1"/>
  <c r="O2475" i="1"/>
  <c r="P2475" i="1"/>
  <c r="Q2475" i="1"/>
  <c r="M2476" i="1"/>
  <c r="N2476" i="1"/>
  <c r="O2476" i="1"/>
  <c r="P2476" i="1"/>
  <c r="Q2476" i="1"/>
  <c r="M2477" i="1"/>
  <c r="N2477" i="1"/>
  <c r="O2477" i="1"/>
  <c r="P2477" i="1"/>
  <c r="Q2477" i="1"/>
  <c r="M2478" i="1"/>
  <c r="N2478" i="1"/>
  <c r="O2478" i="1"/>
  <c r="P2478" i="1"/>
  <c r="Q2478" i="1"/>
  <c r="M2479" i="1"/>
  <c r="N2479" i="1"/>
  <c r="O2479" i="1"/>
  <c r="P2479" i="1"/>
  <c r="Q2479" i="1"/>
  <c r="M2480" i="1"/>
  <c r="N2480" i="1"/>
  <c r="O2480" i="1"/>
  <c r="P2480" i="1"/>
  <c r="Q2480" i="1"/>
  <c r="M2481" i="1"/>
  <c r="N2481" i="1"/>
  <c r="O2481" i="1"/>
  <c r="P2481" i="1"/>
  <c r="Q2481" i="1"/>
  <c r="M2482" i="1"/>
  <c r="N2482" i="1"/>
  <c r="O2482" i="1"/>
  <c r="P2482" i="1"/>
  <c r="Q2482" i="1"/>
  <c r="M2483" i="1"/>
  <c r="N2483" i="1"/>
  <c r="O2483" i="1"/>
  <c r="P2483" i="1"/>
  <c r="Q2483" i="1"/>
  <c r="M2484" i="1"/>
  <c r="N2484" i="1"/>
  <c r="O2484" i="1"/>
  <c r="P2484" i="1"/>
  <c r="Q2484" i="1"/>
  <c r="M2485" i="1"/>
  <c r="N2485" i="1"/>
  <c r="O2485" i="1"/>
  <c r="P2485" i="1"/>
  <c r="Q2485" i="1"/>
  <c r="M2486" i="1"/>
  <c r="N2486" i="1"/>
  <c r="O2486" i="1"/>
  <c r="P2486" i="1"/>
  <c r="Q2486" i="1"/>
  <c r="M2487" i="1"/>
  <c r="N2487" i="1"/>
  <c r="O2487" i="1"/>
  <c r="P2487" i="1"/>
  <c r="Q2487" i="1"/>
  <c r="M2488" i="1"/>
  <c r="N2488" i="1"/>
  <c r="O2488" i="1"/>
  <c r="P2488" i="1"/>
  <c r="Q2488" i="1"/>
  <c r="M2489" i="1"/>
  <c r="N2489" i="1"/>
  <c r="O2489" i="1"/>
  <c r="P2489" i="1"/>
  <c r="Q2489" i="1"/>
  <c r="M2490" i="1"/>
  <c r="N2490" i="1"/>
  <c r="O2490" i="1"/>
  <c r="P2490" i="1"/>
  <c r="Q2490" i="1"/>
  <c r="M2491" i="1"/>
  <c r="N2491" i="1"/>
  <c r="O2491" i="1"/>
  <c r="P2491" i="1"/>
  <c r="Q2491" i="1"/>
  <c r="M2492" i="1"/>
  <c r="N2492" i="1"/>
  <c r="O2492" i="1"/>
  <c r="P2492" i="1"/>
  <c r="Q2492" i="1"/>
  <c r="M2493" i="1"/>
  <c r="N2493" i="1"/>
  <c r="O2493" i="1"/>
  <c r="P2493" i="1"/>
  <c r="Q2493" i="1"/>
  <c r="M2494" i="1"/>
  <c r="N2494" i="1"/>
  <c r="O2494" i="1"/>
  <c r="P2494" i="1"/>
  <c r="Q2494" i="1"/>
  <c r="M2495" i="1"/>
  <c r="N2495" i="1"/>
  <c r="O2495" i="1"/>
  <c r="P2495" i="1"/>
  <c r="Q2495" i="1"/>
  <c r="M2496" i="1"/>
  <c r="N2496" i="1"/>
  <c r="O2496" i="1"/>
  <c r="P2496" i="1"/>
  <c r="Q2496" i="1"/>
  <c r="M2497" i="1"/>
  <c r="N2497" i="1"/>
  <c r="O2497" i="1"/>
  <c r="P2497" i="1"/>
  <c r="Q2497" i="1"/>
  <c r="M2498" i="1"/>
  <c r="N2498" i="1"/>
  <c r="O2498" i="1"/>
  <c r="P2498" i="1"/>
  <c r="Q2498" i="1"/>
  <c r="M2499" i="1"/>
  <c r="N2499" i="1"/>
  <c r="O2499" i="1"/>
  <c r="P2499" i="1"/>
  <c r="Q2499" i="1"/>
  <c r="M2500" i="1"/>
  <c r="N2500" i="1"/>
  <c r="O2500" i="1"/>
  <c r="P2500" i="1"/>
  <c r="Q2500" i="1"/>
  <c r="M2501" i="1"/>
  <c r="N2501" i="1"/>
  <c r="O2501" i="1"/>
  <c r="P2501" i="1"/>
  <c r="Q2501" i="1"/>
  <c r="M2502" i="1"/>
  <c r="N2502" i="1"/>
  <c r="O2502" i="1"/>
  <c r="P2502" i="1"/>
  <c r="Q2502" i="1"/>
  <c r="M2503" i="1"/>
  <c r="N2503" i="1"/>
  <c r="O2503" i="1"/>
  <c r="P2503" i="1"/>
  <c r="Q2503" i="1"/>
  <c r="M2504" i="1"/>
  <c r="N2504" i="1"/>
  <c r="O2504" i="1"/>
  <c r="P2504" i="1"/>
  <c r="Q2504" i="1"/>
  <c r="M2505" i="1"/>
  <c r="N2505" i="1"/>
  <c r="O2505" i="1"/>
  <c r="P2505" i="1"/>
  <c r="Q2505" i="1"/>
  <c r="M2506" i="1"/>
  <c r="N2506" i="1"/>
  <c r="O2506" i="1"/>
  <c r="P2506" i="1"/>
  <c r="Q2506" i="1"/>
  <c r="M2507" i="1"/>
  <c r="N2507" i="1"/>
  <c r="O2507" i="1"/>
  <c r="P2507" i="1"/>
  <c r="Q2507" i="1"/>
  <c r="M2508" i="1"/>
  <c r="N2508" i="1"/>
  <c r="O2508" i="1"/>
  <c r="P2508" i="1"/>
  <c r="Q2508" i="1"/>
  <c r="M2509" i="1"/>
  <c r="N2509" i="1"/>
  <c r="O2509" i="1"/>
  <c r="P2509" i="1"/>
  <c r="Q2509" i="1"/>
  <c r="M2510" i="1"/>
  <c r="N2510" i="1"/>
  <c r="O2510" i="1"/>
  <c r="P2510" i="1"/>
  <c r="Q2510" i="1"/>
  <c r="M2511" i="1"/>
  <c r="N2511" i="1"/>
  <c r="O2511" i="1"/>
  <c r="P2511" i="1"/>
  <c r="Q2511" i="1"/>
  <c r="M2512" i="1"/>
  <c r="N2512" i="1"/>
  <c r="O2512" i="1"/>
  <c r="P2512" i="1"/>
  <c r="Q2512" i="1"/>
  <c r="M2513" i="1"/>
  <c r="N2513" i="1"/>
  <c r="O2513" i="1"/>
  <c r="P2513" i="1"/>
  <c r="Q2513" i="1"/>
  <c r="M2514" i="1"/>
  <c r="N2514" i="1"/>
  <c r="O2514" i="1"/>
  <c r="P2514" i="1"/>
  <c r="Q2514" i="1"/>
  <c r="M2515" i="1"/>
  <c r="N2515" i="1"/>
  <c r="O2515" i="1"/>
  <c r="P2515" i="1"/>
  <c r="Q2515" i="1"/>
  <c r="M2516" i="1"/>
  <c r="N2516" i="1"/>
  <c r="O2516" i="1"/>
  <c r="P2516" i="1"/>
  <c r="Q2516" i="1"/>
  <c r="M2517" i="1"/>
  <c r="N2517" i="1"/>
  <c r="O2517" i="1"/>
  <c r="P2517" i="1"/>
  <c r="Q2517" i="1"/>
  <c r="M2518" i="1"/>
  <c r="N2518" i="1"/>
  <c r="O2518" i="1"/>
  <c r="P2518" i="1"/>
  <c r="Q2518" i="1"/>
  <c r="M2519" i="1"/>
  <c r="N2519" i="1"/>
  <c r="O2519" i="1"/>
  <c r="P2519" i="1"/>
  <c r="Q2519" i="1"/>
  <c r="M2520" i="1"/>
  <c r="N2520" i="1"/>
  <c r="O2520" i="1"/>
  <c r="P2520" i="1"/>
  <c r="Q2520" i="1"/>
  <c r="M2521" i="1"/>
  <c r="N2521" i="1"/>
  <c r="O2521" i="1"/>
  <c r="P2521" i="1"/>
  <c r="Q2521" i="1"/>
  <c r="M2522" i="1"/>
  <c r="N2522" i="1"/>
  <c r="O2522" i="1"/>
  <c r="P2522" i="1"/>
  <c r="Q2522" i="1"/>
  <c r="M2523" i="1"/>
  <c r="N2523" i="1"/>
  <c r="O2523" i="1"/>
  <c r="P2523" i="1"/>
  <c r="Q2523" i="1"/>
  <c r="M2524" i="1"/>
  <c r="N2524" i="1"/>
  <c r="O2524" i="1"/>
  <c r="P2524" i="1"/>
  <c r="Q2524" i="1"/>
  <c r="M2525" i="1"/>
  <c r="N2525" i="1"/>
  <c r="O2525" i="1"/>
  <c r="P2525" i="1"/>
  <c r="Q2525" i="1"/>
  <c r="M2526" i="1"/>
  <c r="N2526" i="1"/>
  <c r="O2526" i="1"/>
  <c r="P2526" i="1"/>
  <c r="Q2526" i="1"/>
  <c r="M2527" i="1"/>
  <c r="N2527" i="1"/>
  <c r="O2527" i="1"/>
  <c r="P2527" i="1"/>
  <c r="Q2527" i="1"/>
  <c r="M2528" i="1"/>
  <c r="N2528" i="1"/>
  <c r="O2528" i="1"/>
  <c r="P2528" i="1"/>
  <c r="Q2528" i="1"/>
  <c r="M2529" i="1"/>
  <c r="N2529" i="1"/>
  <c r="O2529" i="1"/>
  <c r="P2529" i="1"/>
  <c r="Q2529" i="1"/>
  <c r="M2530" i="1"/>
  <c r="N2530" i="1"/>
  <c r="O2530" i="1"/>
  <c r="P2530" i="1"/>
  <c r="Q2530" i="1"/>
  <c r="M2531" i="1"/>
  <c r="N2531" i="1"/>
  <c r="O2531" i="1"/>
  <c r="P2531" i="1"/>
  <c r="Q2531" i="1"/>
  <c r="M2532" i="1"/>
  <c r="N2532" i="1"/>
  <c r="O2532" i="1"/>
  <c r="P2532" i="1"/>
  <c r="Q2532" i="1"/>
  <c r="M2533" i="1"/>
  <c r="N2533" i="1"/>
  <c r="O2533" i="1"/>
  <c r="P2533" i="1"/>
  <c r="Q2533" i="1"/>
  <c r="M2534" i="1"/>
  <c r="N2534" i="1"/>
  <c r="O2534" i="1"/>
  <c r="P2534" i="1"/>
  <c r="Q2534" i="1"/>
  <c r="M2535" i="1"/>
  <c r="N2535" i="1"/>
  <c r="O2535" i="1"/>
  <c r="P2535" i="1"/>
  <c r="Q2535" i="1"/>
  <c r="M2536" i="1"/>
  <c r="N2536" i="1"/>
  <c r="O2536" i="1"/>
  <c r="P2536" i="1"/>
  <c r="Q2536" i="1"/>
  <c r="M2537" i="1"/>
  <c r="N2537" i="1"/>
  <c r="O2537" i="1"/>
  <c r="P2537" i="1"/>
  <c r="Q2537" i="1"/>
  <c r="M2538" i="1"/>
  <c r="N2538" i="1"/>
  <c r="O2538" i="1"/>
  <c r="P2538" i="1"/>
  <c r="Q2538" i="1"/>
  <c r="M2539" i="1"/>
  <c r="N2539" i="1"/>
  <c r="O2539" i="1"/>
  <c r="P2539" i="1"/>
  <c r="Q2539" i="1"/>
  <c r="M2540" i="1"/>
  <c r="N2540" i="1"/>
  <c r="O2540" i="1"/>
  <c r="P2540" i="1"/>
  <c r="Q2540" i="1"/>
  <c r="M2541" i="1"/>
  <c r="N2541" i="1"/>
  <c r="O2541" i="1"/>
  <c r="P2541" i="1"/>
  <c r="Q2541" i="1"/>
  <c r="M2542" i="1"/>
  <c r="N2542" i="1"/>
  <c r="O2542" i="1"/>
  <c r="P2542" i="1"/>
  <c r="Q2542" i="1"/>
  <c r="M2543" i="1"/>
  <c r="N2543" i="1"/>
  <c r="O2543" i="1"/>
  <c r="P2543" i="1"/>
  <c r="Q2543" i="1"/>
  <c r="M2544" i="1"/>
  <c r="N2544" i="1"/>
  <c r="O2544" i="1"/>
  <c r="P2544" i="1"/>
  <c r="Q2544" i="1"/>
  <c r="M2545" i="1"/>
  <c r="N2545" i="1"/>
  <c r="O2545" i="1"/>
  <c r="P2545" i="1"/>
  <c r="Q2545" i="1"/>
  <c r="M2546" i="1"/>
  <c r="N2546" i="1"/>
  <c r="O2546" i="1"/>
  <c r="P2546" i="1"/>
  <c r="Q2546" i="1"/>
  <c r="M2547" i="1"/>
  <c r="N2547" i="1"/>
  <c r="O2547" i="1"/>
  <c r="P2547" i="1"/>
  <c r="Q2547" i="1"/>
  <c r="M2548" i="1"/>
  <c r="N2548" i="1"/>
  <c r="O2548" i="1"/>
  <c r="P2548" i="1"/>
  <c r="Q2548" i="1"/>
  <c r="M2549" i="1"/>
  <c r="N2549" i="1"/>
  <c r="O2549" i="1"/>
  <c r="P2549" i="1"/>
  <c r="Q2549" i="1"/>
  <c r="M2550" i="1"/>
  <c r="N2550" i="1"/>
  <c r="O2550" i="1"/>
  <c r="P2550" i="1"/>
  <c r="Q2550" i="1"/>
  <c r="M2551" i="1"/>
  <c r="N2551" i="1"/>
  <c r="O2551" i="1"/>
  <c r="P2551" i="1"/>
  <c r="Q2551" i="1"/>
  <c r="M2552" i="1"/>
  <c r="N2552" i="1"/>
  <c r="O2552" i="1"/>
  <c r="P2552" i="1"/>
  <c r="Q2552" i="1"/>
  <c r="M2553" i="1"/>
  <c r="N2553" i="1"/>
  <c r="O2553" i="1"/>
  <c r="P2553" i="1"/>
  <c r="Q2553" i="1"/>
  <c r="M2554" i="1"/>
  <c r="N2554" i="1"/>
  <c r="O2554" i="1"/>
  <c r="P2554" i="1"/>
  <c r="Q2554" i="1"/>
  <c r="M2555" i="1"/>
  <c r="N2555" i="1"/>
  <c r="O2555" i="1"/>
  <c r="P2555" i="1"/>
  <c r="Q2555" i="1"/>
  <c r="M2556" i="1"/>
  <c r="N2556" i="1"/>
  <c r="O2556" i="1"/>
  <c r="P2556" i="1"/>
  <c r="Q2556" i="1"/>
  <c r="M2557" i="1"/>
  <c r="N2557" i="1"/>
  <c r="O2557" i="1"/>
  <c r="P2557" i="1"/>
  <c r="Q2557" i="1"/>
  <c r="M2558" i="1"/>
  <c r="N2558" i="1"/>
  <c r="O2558" i="1"/>
  <c r="P2558" i="1"/>
  <c r="Q2558" i="1"/>
  <c r="M2559" i="1"/>
  <c r="N2559" i="1"/>
  <c r="O2559" i="1"/>
  <c r="P2559" i="1"/>
  <c r="Q2559" i="1"/>
  <c r="M2560" i="1"/>
  <c r="N2560" i="1"/>
  <c r="O2560" i="1"/>
  <c r="P2560" i="1"/>
  <c r="Q2560" i="1"/>
  <c r="M2561" i="1"/>
  <c r="N2561" i="1"/>
  <c r="O2561" i="1"/>
  <c r="P2561" i="1"/>
  <c r="Q2561" i="1"/>
  <c r="M2562" i="1"/>
  <c r="N2562" i="1"/>
  <c r="O2562" i="1"/>
  <c r="P2562" i="1"/>
  <c r="Q2562" i="1"/>
  <c r="M2563" i="1"/>
  <c r="N2563" i="1"/>
  <c r="O2563" i="1"/>
  <c r="P2563" i="1"/>
  <c r="Q2563" i="1"/>
  <c r="M2564" i="1"/>
  <c r="N2564" i="1"/>
  <c r="O2564" i="1"/>
  <c r="P2564" i="1"/>
  <c r="Q2564" i="1"/>
  <c r="M2565" i="1"/>
  <c r="N2565" i="1"/>
  <c r="O2565" i="1"/>
  <c r="P2565" i="1"/>
  <c r="Q2565" i="1"/>
  <c r="M2566" i="1"/>
  <c r="N2566" i="1"/>
  <c r="O2566" i="1"/>
  <c r="P2566" i="1"/>
  <c r="Q2566" i="1"/>
  <c r="M2567" i="1"/>
  <c r="N2567" i="1"/>
  <c r="O2567" i="1"/>
  <c r="P2567" i="1"/>
  <c r="Q2567" i="1"/>
  <c r="M2568" i="1"/>
  <c r="N2568" i="1"/>
  <c r="O2568" i="1"/>
  <c r="P2568" i="1"/>
  <c r="Q2568" i="1"/>
  <c r="M2569" i="1"/>
  <c r="N2569" i="1"/>
  <c r="O2569" i="1"/>
  <c r="P2569" i="1"/>
  <c r="Q2569" i="1"/>
  <c r="M2570" i="1"/>
  <c r="N2570" i="1"/>
  <c r="O2570" i="1"/>
  <c r="P2570" i="1"/>
  <c r="Q2570" i="1"/>
  <c r="M2571" i="1"/>
  <c r="N2571" i="1"/>
  <c r="O2571" i="1"/>
  <c r="P2571" i="1"/>
  <c r="Q2571" i="1"/>
  <c r="M2572" i="1"/>
  <c r="N2572" i="1"/>
  <c r="O2572" i="1"/>
  <c r="P2572" i="1"/>
  <c r="Q2572" i="1"/>
  <c r="M2573" i="1"/>
  <c r="N2573" i="1"/>
  <c r="O2573" i="1"/>
  <c r="P2573" i="1"/>
  <c r="Q2573" i="1"/>
  <c r="M2574" i="1"/>
  <c r="N2574" i="1"/>
  <c r="O2574" i="1"/>
  <c r="P2574" i="1"/>
  <c r="Q2574" i="1"/>
  <c r="M2575" i="1"/>
  <c r="N2575" i="1"/>
  <c r="O2575" i="1"/>
  <c r="P2575" i="1"/>
  <c r="Q2575" i="1"/>
  <c r="M2576" i="1"/>
  <c r="N2576" i="1"/>
  <c r="O2576" i="1"/>
  <c r="P2576" i="1"/>
  <c r="Q2576" i="1"/>
  <c r="M2577" i="1"/>
  <c r="N2577" i="1"/>
  <c r="O2577" i="1"/>
  <c r="P2577" i="1"/>
  <c r="Q2577" i="1"/>
  <c r="M2578" i="1"/>
  <c r="N2578" i="1"/>
  <c r="O2578" i="1"/>
  <c r="P2578" i="1"/>
  <c r="Q2578" i="1"/>
  <c r="M2579" i="1"/>
  <c r="N2579" i="1"/>
  <c r="O2579" i="1"/>
  <c r="P2579" i="1"/>
  <c r="Q2579" i="1"/>
  <c r="M2580" i="1"/>
  <c r="N2580" i="1"/>
  <c r="O2580" i="1"/>
  <c r="P2580" i="1"/>
  <c r="Q2580" i="1"/>
  <c r="M2581" i="1"/>
  <c r="N2581" i="1"/>
  <c r="O2581" i="1"/>
  <c r="P2581" i="1"/>
  <c r="Q2581" i="1"/>
  <c r="M2582" i="1"/>
  <c r="N2582" i="1"/>
  <c r="O2582" i="1"/>
  <c r="P2582" i="1"/>
  <c r="Q2582" i="1"/>
  <c r="M2583" i="1"/>
  <c r="N2583" i="1"/>
  <c r="O2583" i="1"/>
  <c r="P2583" i="1"/>
  <c r="Q2583" i="1"/>
  <c r="M2584" i="1"/>
  <c r="N2584" i="1"/>
  <c r="O2584" i="1"/>
  <c r="P2584" i="1"/>
  <c r="Q2584" i="1"/>
  <c r="M2585" i="1"/>
  <c r="N2585" i="1"/>
  <c r="O2585" i="1"/>
  <c r="P2585" i="1"/>
  <c r="Q2585" i="1"/>
  <c r="M2586" i="1"/>
  <c r="N2586" i="1"/>
  <c r="O2586" i="1"/>
  <c r="P2586" i="1"/>
  <c r="Q2586" i="1"/>
  <c r="M2587" i="1"/>
  <c r="N2587" i="1"/>
  <c r="O2587" i="1"/>
  <c r="P2587" i="1"/>
  <c r="Q2587" i="1"/>
  <c r="M2588" i="1"/>
  <c r="N2588" i="1"/>
  <c r="O2588" i="1"/>
  <c r="P2588" i="1"/>
  <c r="Q2588" i="1"/>
  <c r="M2589" i="1"/>
  <c r="N2589" i="1"/>
  <c r="O2589" i="1"/>
  <c r="P2589" i="1"/>
  <c r="Q2589" i="1"/>
  <c r="M2590" i="1"/>
  <c r="N2590" i="1"/>
  <c r="O2590" i="1"/>
  <c r="P2590" i="1"/>
  <c r="Q2590" i="1"/>
  <c r="M2591" i="1"/>
  <c r="N2591" i="1"/>
  <c r="O2591" i="1"/>
  <c r="P2591" i="1"/>
  <c r="Q2591" i="1"/>
  <c r="M2592" i="1"/>
  <c r="N2592" i="1"/>
  <c r="O2592" i="1"/>
  <c r="P2592" i="1"/>
  <c r="Q2592" i="1"/>
  <c r="M2593" i="1"/>
  <c r="N2593" i="1"/>
  <c r="O2593" i="1"/>
  <c r="P2593" i="1"/>
  <c r="Q2593" i="1"/>
  <c r="M2594" i="1"/>
  <c r="N2594" i="1"/>
  <c r="O2594" i="1"/>
  <c r="P2594" i="1"/>
  <c r="Q2594" i="1"/>
  <c r="M2595" i="1"/>
  <c r="N2595" i="1"/>
  <c r="O2595" i="1"/>
  <c r="P2595" i="1"/>
  <c r="Q2595" i="1"/>
  <c r="M2596" i="1"/>
  <c r="N2596" i="1"/>
  <c r="O2596" i="1"/>
  <c r="P2596" i="1"/>
  <c r="Q2596" i="1"/>
  <c r="M2597" i="1"/>
  <c r="N2597" i="1"/>
  <c r="O2597" i="1"/>
  <c r="P2597" i="1"/>
  <c r="Q2597" i="1"/>
  <c r="M2598" i="1"/>
  <c r="N2598" i="1"/>
  <c r="O2598" i="1"/>
  <c r="P2598" i="1"/>
  <c r="Q2598" i="1"/>
  <c r="M2599" i="1"/>
  <c r="N2599" i="1"/>
  <c r="O2599" i="1"/>
  <c r="P2599" i="1"/>
  <c r="Q2599" i="1"/>
  <c r="M2600" i="1"/>
  <c r="N2600" i="1"/>
  <c r="O2600" i="1"/>
  <c r="P2600" i="1"/>
  <c r="Q2600" i="1"/>
  <c r="M2601" i="1"/>
  <c r="N2601" i="1"/>
  <c r="O2601" i="1"/>
  <c r="P2601" i="1"/>
  <c r="Q2601" i="1"/>
  <c r="M2602" i="1"/>
  <c r="N2602" i="1"/>
  <c r="O2602" i="1"/>
  <c r="P2602" i="1"/>
  <c r="Q2602" i="1"/>
  <c r="M2603" i="1"/>
  <c r="N2603" i="1"/>
  <c r="O2603" i="1"/>
  <c r="P2603" i="1"/>
  <c r="Q2603" i="1"/>
  <c r="M2604" i="1"/>
  <c r="N2604" i="1"/>
  <c r="O2604" i="1"/>
  <c r="P2604" i="1"/>
  <c r="Q2604" i="1"/>
  <c r="M2605" i="1"/>
  <c r="N2605" i="1"/>
  <c r="O2605" i="1"/>
  <c r="P2605" i="1"/>
  <c r="Q2605" i="1"/>
  <c r="M2606" i="1"/>
  <c r="N2606" i="1"/>
  <c r="O2606" i="1"/>
  <c r="P2606" i="1"/>
  <c r="Q2606" i="1"/>
  <c r="M2607" i="1"/>
  <c r="N2607" i="1"/>
  <c r="O2607" i="1"/>
  <c r="P2607" i="1"/>
  <c r="Q2607" i="1"/>
  <c r="M2608" i="1"/>
  <c r="N2608" i="1"/>
  <c r="O2608" i="1"/>
  <c r="P2608" i="1"/>
  <c r="Q2608" i="1"/>
  <c r="M2609" i="1"/>
  <c r="N2609" i="1"/>
  <c r="O2609" i="1"/>
  <c r="P2609" i="1"/>
  <c r="Q2609" i="1"/>
  <c r="M2610" i="1"/>
  <c r="N2610" i="1"/>
  <c r="O2610" i="1"/>
  <c r="P2610" i="1"/>
  <c r="Q2610" i="1"/>
  <c r="M2611" i="1"/>
  <c r="N2611" i="1"/>
  <c r="O2611" i="1"/>
  <c r="P2611" i="1"/>
  <c r="Q2611" i="1"/>
  <c r="M2612" i="1"/>
  <c r="N2612" i="1"/>
  <c r="O2612" i="1"/>
  <c r="P2612" i="1"/>
  <c r="Q2612" i="1"/>
  <c r="M2613" i="1"/>
  <c r="N2613" i="1"/>
  <c r="O2613" i="1"/>
  <c r="P2613" i="1"/>
  <c r="Q2613" i="1"/>
  <c r="M2614" i="1"/>
  <c r="N2614" i="1"/>
  <c r="O2614" i="1"/>
  <c r="P2614" i="1"/>
  <c r="Q2614" i="1"/>
  <c r="M2615" i="1"/>
  <c r="N2615" i="1"/>
  <c r="O2615" i="1"/>
  <c r="P2615" i="1"/>
  <c r="Q2615" i="1"/>
  <c r="M2616" i="1"/>
  <c r="N2616" i="1"/>
  <c r="O2616" i="1"/>
  <c r="P2616" i="1"/>
  <c r="Q2616" i="1"/>
  <c r="M2617" i="1"/>
  <c r="N2617" i="1"/>
  <c r="O2617" i="1"/>
  <c r="P2617" i="1"/>
  <c r="Q2617" i="1"/>
  <c r="M2618" i="1"/>
  <c r="N2618" i="1"/>
  <c r="O2618" i="1"/>
  <c r="P2618" i="1"/>
  <c r="Q2618" i="1"/>
  <c r="M2619" i="1"/>
  <c r="N2619" i="1"/>
  <c r="O2619" i="1"/>
  <c r="P2619" i="1"/>
  <c r="Q2619" i="1"/>
  <c r="M2620" i="1"/>
  <c r="N2620" i="1"/>
  <c r="O2620" i="1"/>
  <c r="P2620" i="1"/>
  <c r="Q2620" i="1"/>
  <c r="M2621" i="1"/>
  <c r="N2621" i="1"/>
  <c r="O2621" i="1"/>
  <c r="P2621" i="1"/>
  <c r="Q2621" i="1"/>
  <c r="M2622" i="1"/>
  <c r="N2622" i="1"/>
  <c r="O2622" i="1"/>
  <c r="P2622" i="1"/>
  <c r="Q2622" i="1"/>
  <c r="M2623" i="1"/>
  <c r="N2623" i="1"/>
  <c r="O2623" i="1"/>
  <c r="P2623" i="1"/>
  <c r="Q2623" i="1"/>
  <c r="M2624" i="1"/>
  <c r="N2624" i="1"/>
  <c r="O2624" i="1"/>
  <c r="P2624" i="1"/>
  <c r="Q2624" i="1"/>
  <c r="M2625" i="1"/>
  <c r="N2625" i="1"/>
  <c r="O2625" i="1"/>
  <c r="P2625" i="1"/>
  <c r="Q2625" i="1"/>
  <c r="M2626" i="1"/>
  <c r="N2626" i="1"/>
  <c r="O2626" i="1"/>
  <c r="P2626" i="1"/>
  <c r="Q2626" i="1"/>
  <c r="M2627" i="1"/>
  <c r="N2627" i="1"/>
  <c r="O2627" i="1"/>
  <c r="P2627" i="1"/>
  <c r="Q2627" i="1"/>
  <c r="M2628" i="1"/>
  <c r="N2628" i="1"/>
  <c r="O2628" i="1"/>
  <c r="P2628" i="1"/>
  <c r="Q2628" i="1"/>
  <c r="M2629" i="1"/>
  <c r="N2629" i="1"/>
  <c r="O2629" i="1"/>
  <c r="P2629" i="1"/>
  <c r="Q2629" i="1"/>
  <c r="M2630" i="1"/>
  <c r="N2630" i="1"/>
  <c r="O2630" i="1"/>
  <c r="P2630" i="1"/>
  <c r="Q2630" i="1"/>
  <c r="M2631" i="1"/>
  <c r="N2631" i="1"/>
  <c r="O2631" i="1"/>
  <c r="P2631" i="1"/>
  <c r="Q2631" i="1"/>
  <c r="M2632" i="1"/>
  <c r="N2632" i="1"/>
  <c r="O2632" i="1"/>
  <c r="P2632" i="1"/>
  <c r="Q2632" i="1"/>
  <c r="M2633" i="1"/>
  <c r="N2633" i="1"/>
  <c r="O2633" i="1"/>
  <c r="P2633" i="1"/>
  <c r="Q2633" i="1"/>
  <c r="M2634" i="1"/>
  <c r="N2634" i="1"/>
  <c r="O2634" i="1"/>
  <c r="P2634" i="1"/>
  <c r="Q2634" i="1"/>
  <c r="M2635" i="1"/>
  <c r="N2635" i="1"/>
  <c r="O2635" i="1"/>
  <c r="P2635" i="1"/>
  <c r="Q2635" i="1"/>
  <c r="M2636" i="1"/>
  <c r="N2636" i="1"/>
  <c r="O2636" i="1"/>
  <c r="P2636" i="1"/>
  <c r="Q2636" i="1"/>
  <c r="M2637" i="1"/>
  <c r="N2637" i="1"/>
  <c r="O2637" i="1"/>
  <c r="P2637" i="1"/>
  <c r="Q2637" i="1"/>
  <c r="M2638" i="1"/>
  <c r="N2638" i="1"/>
  <c r="O2638" i="1"/>
  <c r="P2638" i="1"/>
  <c r="Q2638" i="1"/>
  <c r="M2639" i="1"/>
  <c r="N2639" i="1"/>
  <c r="O2639" i="1"/>
  <c r="P2639" i="1"/>
  <c r="Q2639" i="1"/>
  <c r="M2640" i="1"/>
  <c r="N2640" i="1"/>
  <c r="O2640" i="1"/>
  <c r="P2640" i="1"/>
  <c r="Q2640" i="1"/>
  <c r="M2641" i="1"/>
  <c r="N2641" i="1"/>
  <c r="O2641" i="1"/>
  <c r="P2641" i="1"/>
  <c r="Q2641" i="1"/>
  <c r="M2642" i="1"/>
  <c r="N2642" i="1"/>
  <c r="O2642" i="1"/>
  <c r="P2642" i="1"/>
  <c r="Q2642" i="1"/>
  <c r="M2643" i="1"/>
  <c r="N2643" i="1"/>
  <c r="O2643" i="1"/>
  <c r="P2643" i="1"/>
  <c r="Q2643" i="1"/>
  <c r="M2644" i="1"/>
  <c r="N2644" i="1"/>
  <c r="O2644" i="1"/>
  <c r="P2644" i="1"/>
  <c r="Q2644" i="1"/>
  <c r="M2645" i="1"/>
  <c r="N2645" i="1"/>
  <c r="O2645" i="1"/>
  <c r="P2645" i="1"/>
  <c r="Q2645" i="1"/>
  <c r="M2646" i="1"/>
  <c r="N2646" i="1"/>
  <c r="O2646" i="1"/>
  <c r="P2646" i="1"/>
  <c r="Q2646" i="1"/>
  <c r="M2647" i="1"/>
  <c r="N2647" i="1"/>
  <c r="O2647" i="1"/>
  <c r="P2647" i="1"/>
  <c r="Q2647" i="1"/>
  <c r="M2648" i="1"/>
  <c r="N2648" i="1"/>
  <c r="O2648" i="1"/>
  <c r="P2648" i="1"/>
  <c r="Q2648" i="1"/>
  <c r="M2649" i="1"/>
  <c r="N2649" i="1"/>
  <c r="O2649" i="1"/>
  <c r="P2649" i="1"/>
  <c r="Q2649" i="1"/>
  <c r="M2650" i="1"/>
  <c r="N2650" i="1"/>
  <c r="O2650" i="1"/>
  <c r="P2650" i="1"/>
  <c r="Q2650" i="1"/>
  <c r="M2651" i="1"/>
  <c r="N2651" i="1"/>
  <c r="O2651" i="1"/>
  <c r="P2651" i="1"/>
  <c r="Q2651" i="1"/>
  <c r="M2652" i="1"/>
  <c r="N2652" i="1"/>
  <c r="O2652" i="1"/>
  <c r="P2652" i="1"/>
  <c r="Q2652" i="1"/>
  <c r="M2653" i="1"/>
  <c r="N2653" i="1"/>
  <c r="O2653" i="1"/>
  <c r="P2653" i="1"/>
  <c r="Q2653" i="1"/>
  <c r="M2654" i="1"/>
  <c r="N2654" i="1"/>
  <c r="O2654" i="1"/>
  <c r="P2654" i="1"/>
  <c r="Q2654" i="1"/>
  <c r="M2655" i="1"/>
  <c r="N2655" i="1"/>
  <c r="O2655" i="1"/>
  <c r="P2655" i="1"/>
  <c r="Q2655" i="1"/>
  <c r="M2656" i="1"/>
  <c r="N2656" i="1"/>
  <c r="O2656" i="1"/>
  <c r="P2656" i="1"/>
  <c r="Q2656" i="1"/>
  <c r="M2657" i="1"/>
  <c r="N2657" i="1"/>
  <c r="O2657" i="1"/>
  <c r="P2657" i="1"/>
  <c r="Q2657" i="1"/>
  <c r="M2658" i="1"/>
  <c r="N2658" i="1"/>
  <c r="O2658" i="1"/>
  <c r="P2658" i="1"/>
  <c r="Q2658" i="1"/>
  <c r="M2659" i="1"/>
  <c r="N2659" i="1"/>
  <c r="O2659" i="1"/>
  <c r="P2659" i="1"/>
  <c r="Q2659" i="1"/>
  <c r="M2660" i="1"/>
  <c r="N2660" i="1"/>
  <c r="O2660" i="1"/>
  <c r="P2660" i="1"/>
  <c r="Q2660" i="1"/>
  <c r="M2661" i="1"/>
  <c r="N2661" i="1"/>
  <c r="O2661" i="1"/>
  <c r="P2661" i="1"/>
  <c r="Q2661" i="1"/>
  <c r="M2662" i="1"/>
  <c r="N2662" i="1"/>
  <c r="O2662" i="1"/>
  <c r="P2662" i="1"/>
  <c r="Q2662" i="1"/>
  <c r="M2663" i="1"/>
  <c r="N2663" i="1"/>
  <c r="O2663" i="1"/>
  <c r="P2663" i="1"/>
  <c r="Q2663" i="1"/>
  <c r="M2664" i="1"/>
  <c r="N2664" i="1"/>
  <c r="O2664" i="1"/>
  <c r="P2664" i="1"/>
  <c r="Q2664" i="1"/>
  <c r="M2665" i="1"/>
  <c r="N2665" i="1"/>
  <c r="O2665" i="1"/>
  <c r="P2665" i="1"/>
  <c r="Q2665" i="1"/>
  <c r="M2666" i="1"/>
  <c r="N2666" i="1"/>
  <c r="O2666" i="1"/>
  <c r="P2666" i="1"/>
  <c r="Q2666" i="1"/>
  <c r="M2667" i="1"/>
  <c r="N2667" i="1"/>
  <c r="O2667" i="1"/>
  <c r="P2667" i="1"/>
  <c r="Q2667" i="1"/>
  <c r="M2668" i="1"/>
  <c r="N2668" i="1"/>
  <c r="O2668" i="1"/>
  <c r="P2668" i="1"/>
  <c r="Q2668" i="1"/>
  <c r="M2669" i="1"/>
  <c r="N2669" i="1"/>
  <c r="O2669" i="1"/>
  <c r="P2669" i="1"/>
  <c r="Q2669" i="1"/>
  <c r="M2670" i="1"/>
  <c r="N2670" i="1"/>
  <c r="O2670" i="1"/>
  <c r="P2670" i="1"/>
  <c r="Q2670" i="1"/>
  <c r="M2671" i="1"/>
  <c r="N2671" i="1"/>
  <c r="O2671" i="1"/>
  <c r="P2671" i="1"/>
  <c r="Q2671" i="1"/>
  <c r="M2672" i="1"/>
  <c r="N2672" i="1"/>
  <c r="O2672" i="1"/>
  <c r="P2672" i="1"/>
  <c r="Q2672" i="1"/>
  <c r="M2673" i="1"/>
  <c r="N2673" i="1"/>
  <c r="O2673" i="1"/>
  <c r="P2673" i="1"/>
  <c r="Q2673" i="1"/>
  <c r="M2674" i="1"/>
  <c r="N2674" i="1"/>
  <c r="O2674" i="1"/>
  <c r="P2674" i="1"/>
  <c r="Q2674" i="1"/>
  <c r="M2675" i="1"/>
  <c r="N2675" i="1"/>
  <c r="O2675" i="1"/>
  <c r="P2675" i="1"/>
  <c r="Q2675" i="1"/>
  <c r="M2676" i="1"/>
  <c r="N2676" i="1"/>
  <c r="O2676" i="1"/>
  <c r="P2676" i="1"/>
  <c r="Q2676" i="1"/>
  <c r="M2677" i="1"/>
  <c r="N2677" i="1"/>
  <c r="O2677" i="1"/>
  <c r="P2677" i="1"/>
  <c r="Q2677" i="1"/>
  <c r="M2678" i="1"/>
  <c r="N2678" i="1"/>
  <c r="O2678" i="1"/>
  <c r="P2678" i="1"/>
  <c r="Q2678" i="1"/>
  <c r="M2679" i="1"/>
  <c r="N2679" i="1"/>
  <c r="O2679" i="1"/>
  <c r="P2679" i="1"/>
  <c r="Q2679" i="1"/>
  <c r="M2680" i="1"/>
  <c r="N2680" i="1"/>
  <c r="O2680" i="1"/>
  <c r="P2680" i="1"/>
  <c r="Q2680" i="1"/>
  <c r="M2681" i="1"/>
  <c r="N2681" i="1"/>
  <c r="O2681" i="1"/>
  <c r="P2681" i="1"/>
  <c r="Q2681" i="1"/>
  <c r="M2682" i="1"/>
  <c r="N2682" i="1"/>
  <c r="O2682" i="1"/>
  <c r="P2682" i="1"/>
  <c r="Q2682" i="1"/>
  <c r="M2683" i="1"/>
  <c r="N2683" i="1"/>
  <c r="O2683" i="1"/>
  <c r="P2683" i="1"/>
  <c r="Q2683" i="1"/>
  <c r="M2684" i="1"/>
  <c r="N2684" i="1"/>
  <c r="O2684" i="1"/>
  <c r="P2684" i="1"/>
  <c r="Q2684" i="1"/>
  <c r="M2685" i="1"/>
  <c r="N2685" i="1"/>
  <c r="O2685" i="1"/>
  <c r="P2685" i="1"/>
  <c r="Q2685" i="1"/>
  <c r="M2686" i="1"/>
  <c r="N2686" i="1"/>
  <c r="O2686" i="1"/>
  <c r="P2686" i="1"/>
  <c r="Q2686" i="1"/>
  <c r="M2687" i="1"/>
  <c r="N2687" i="1"/>
  <c r="O2687" i="1"/>
  <c r="P2687" i="1"/>
  <c r="Q2687" i="1"/>
  <c r="M2688" i="1"/>
  <c r="N2688" i="1"/>
  <c r="O2688" i="1"/>
  <c r="P2688" i="1"/>
  <c r="Q2688" i="1"/>
  <c r="M2689" i="1"/>
  <c r="N2689" i="1"/>
  <c r="O2689" i="1"/>
  <c r="P2689" i="1"/>
  <c r="Q2689" i="1"/>
  <c r="M2690" i="1"/>
  <c r="N2690" i="1"/>
  <c r="O2690" i="1"/>
  <c r="P2690" i="1"/>
  <c r="Q2690" i="1"/>
  <c r="M2691" i="1"/>
  <c r="N2691" i="1"/>
  <c r="O2691" i="1"/>
  <c r="P2691" i="1"/>
  <c r="Q2691" i="1"/>
  <c r="M2692" i="1"/>
  <c r="N2692" i="1"/>
  <c r="O2692" i="1"/>
  <c r="P2692" i="1"/>
  <c r="Q2692" i="1"/>
  <c r="M2693" i="1"/>
  <c r="N2693" i="1"/>
  <c r="O2693" i="1"/>
  <c r="P2693" i="1"/>
  <c r="Q2693" i="1"/>
  <c r="M2694" i="1"/>
  <c r="N2694" i="1"/>
  <c r="O2694" i="1"/>
  <c r="P2694" i="1"/>
  <c r="Q2694" i="1"/>
  <c r="M2695" i="1"/>
  <c r="N2695" i="1"/>
  <c r="O2695" i="1"/>
  <c r="P2695" i="1"/>
  <c r="Q2695" i="1"/>
  <c r="M2696" i="1"/>
  <c r="N2696" i="1"/>
  <c r="O2696" i="1"/>
  <c r="P2696" i="1"/>
  <c r="Q2696" i="1"/>
  <c r="M2697" i="1"/>
  <c r="N2697" i="1"/>
  <c r="O2697" i="1"/>
  <c r="P2697" i="1"/>
  <c r="Q2697" i="1"/>
  <c r="M2698" i="1"/>
  <c r="N2698" i="1"/>
  <c r="O2698" i="1"/>
  <c r="P2698" i="1"/>
  <c r="Q2698" i="1"/>
  <c r="M2699" i="1"/>
  <c r="N2699" i="1"/>
  <c r="O2699" i="1"/>
  <c r="P2699" i="1"/>
  <c r="Q2699" i="1"/>
  <c r="M2700" i="1"/>
  <c r="N2700" i="1"/>
  <c r="O2700" i="1"/>
  <c r="P2700" i="1"/>
  <c r="Q2700" i="1"/>
  <c r="M2701" i="1"/>
  <c r="N2701" i="1"/>
  <c r="O2701" i="1"/>
  <c r="P2701" i="1"/>
  <c r="Q2701" i="1"/>
  <c r="M2702" i="1"/>
  <c r="N2702" i="1"/>
  <c r="O2702" i="1"/>
  <c r="P2702" i="1"/>
  <c r="Q2702" i="1"/>
  <c r="M2703" i="1"/>
  <c r="N2703" i="1"/>
  <c r="O2703" i="1"/>
  <c r="P2703" i="1"/>
  <c r="Q2703" i="1"/>
  <c r="M2704" i="1"/>
  <c r="N2704" i="1"/>
  <c r="O2704" i="1"/>
  <c r="P2704" i="1"/>
  <c r="Q2704" i="1"/>
  <c r="M2705" i="1"/>
  <c r="N2705" i="1"/>
  <c r="O2705" i="1"/>
  <c r="P2705" i="1"/>
  <c r="Q2705" i="1"/>
  <c r="M2706" i="1"/>
  <c r="N2706" i="1"/>
  <c r="O2706" i="1"/>
  <c r="P2706" i="1"/>
  <c r="Q2706" i="1"/>
  <c r="M2707" i="1"/>
  <c r="N2707" i="1"/>
  <c r="O2707" i="1"/>
  <c r="P2707" i="1"/>
  <c r="Q2707" i="1"/>
  <c r="M2708" i="1"/>
  <c r="N2708" i="1"/>
  <c r="O2708" i="1"/>
  <c r="P2708" i="1"/>
  <c r="Q2708" i="1"/>
  <c r="M2709" i="1"/>
  <c r="N2709" i="1"/>
  <c r="O2709" i="1"/>
  <c r="P2709" i="1"/>
  <c r="Q2709" i="1"/>
  <c r="M2710" i="1"/>
  <c r="N2710" i="1"/>
  <c r="O2710" i="1"/>
  <c r="P2710" i="1"/>
  <c r="Q2710" i="1"/>
  <c r="M2711" i="1"/>
  <c r="N2711" i="1"/>
  <c r="O2711" i="1"/>
  <c r="P2711" i="1"/>
  <c r="Q2711" i="1"/>
  <c r="M2712" i="1"/>
  <c r="N2712" i="1"/>
  <c r="O2712" i="1"/>
  <c r="P2712" i="1"/>
  <c r="Q2712" i="1"/>
  <c r="M2713" i="1"/>
  <c r="N2713" i="1"/>
  <c r="O2713" i="1"/>
  <c r="P2713" i="1"/>
  <c r="Q2713" i="1"/>
  <c r="M2714" i="1"/>
  <c r="N2714" i="1"/>
  <c r="O2714" i="1"/>
  <c r="P2714" i="1"/>
  <c r="Q2714" i="1"/>
  <c r="M2715" i="1"/>
  <c r="N2715" i="1"/>
  <c r="O2715" i="1"/>
  <c r="P2715" i="1"/>
  <c r="Q2715" i="1"/>
  <c r="M2716" i="1"/>
  <c r="N2716" i="1"/>
  <c r="O2716" i="1"/>
  <c r="P2716" i="1"/>
  <c r="Q2716" i="1"/>
  <c r="M2717" i="1"/>
  <c r="N2717" i="1"/>
  <c r="O2717" i="1"/>
  <c r="P2717" i="1"/>
  <c r="Q2717" i="1"/>
  <c r="M2718" i="1"/>
  <c r="N2718" i="1"/>
  <c r="O2718" i="1"/>
  <c r="P2718" i="1"/>
  <c r="Q2718" i="1"/>
  <c r="M2719" i="1"/>
  <c r="N2719" i="1"/>
  <c r="O2719" i="1"/>
  <c r="P2719" i="1"/>
  <c r="Q2719" i="1"/>
  <c r="M2720" i="1"/>
  <c r="N2720" i="1"/>
  <c r="O2720" i="1"/>
  <c r="P2720" i="1"/>
  <c r="Q2720" i="1"/>
  <c r="M2721" i="1"/>
  <c r="N2721" i="1"/>
  <c r="O2721" i="1"/>
  <c r="P2721" i="1"/>
  <c r="Q2721" i="1"/>
  <c r="M2722" i="1"/>
  <c r="N2722" i="1"/>
  <c r="O2722" i="1"/>
  <c r="P2722" i="1"/>
  <c r="Q2722" i="1"/>
  <c r="M2723" i="1"/>
  <c r="N2723" i="1"/>
  <c r="O2723" i="1"/>
  <c r="P2723" i="1"/>
  <c r="Q2723" i="1"/>
  <c r="M2724" i="1"/>
  <c r="N2724" i="1"/>
  <c r="O2724" i="1"/>
  <c r="P2724" i="1"/>
  <c r="Q2724" i="1"/>
  <c r="M2725" i="1"/>
  <c r="N2725" i="1"/>
  <c r="O2725" i="1"/>
  <c r="P2725" i="1"/>
  <c r="Q2725" i="1"/>
  <c r="M2726" i="1"/>
  <c r="N2726" i="1"/>
  <c r="O2726" i="1"/>
  <c r="P2726" i="1"/>
  <c r="Q2726" i="1"/>
  <c r="M2727" i="1"/>
  <c r="N2727" i="1"/>
  <c r="O2727" i="1"/>
  <c r="P2727" i="1"/>
  <c r="Q2727" i="1"/>
  <c r="M2728" i="1"/>
  <c r="N2728" i="1"/>
  <c r="O2728" i="1"/>
  <c r="P2728" i="1"/>
  <c r="Q2728" i="1"/>
  <c r="M2729" i="1"/>
  <c r="N2729" i="1"/>
  <c r="O2729" i="1"/>
  <c r="P2729" i="1"/>
  <c r="Q2729" i="1"/>
  <c r="M2730" i="1"/>
  <c r="N2730" i="1"/>
  <c r="O2730" i="1"/>
  <c r="P2730" i="1"/>
  <c r="Q2730" i="1"/>
  <c r="M2731" i="1"/>
  <c r="N2731" i="1"/>
  <c r="O2731" i="1"/>
  <c r="P2731" i="1"/>
  <c r="Q2731" i="1"/>
  <c r="M2732" i="1"/>
  <c r="N2732" i="1"/>
  <c r="O2732" i="1"/>
  <c r="P2732" i="1"/>
  <c r="Q2732" i="1"/>
  <c r="M2733" i="1"/>
  <c r="N2733" i="1"/>
  <c r="O2733" i="1"/>
  <c r="P2733" i="1"/>
  <c r="Q2733" i="1"/>
  <c r="M2734" i="1"/>
  <c r="N2734" i="1"/>
  <c r="O2734" i="1"/>
  <c r="P2734" i="1"/>
  <c r="Q2734" i="1"/>
  <c r="M2735" i="1"/>
  <c r="N2735" i="1"/>
  <c r="O2735" i="1"/>
  <c r="P2735" i="1"/>
  <c r="Q2735" i="1"/>
  <c r="M2736" i="1"/>
  <c r="N2736" i="1"/>
  <c r="O2736" i="1"/>
  <c r="P2736" i="1"/>
  <c r="Q2736" i="1"/>
  <c r="M2737" i="1"/>
  <c r="N2737" i="1"/>
  <c r="O2737" i="1"/>
  <c r="P2737" i="1"/>
  <c r="Q2737" i="1"/>
  <c r="M2738" i="1"/>
  <c r="N2738" i="1"/>
  <c r="O2738" i="1"/>
  <c r="P2738" i="1"/>
  <c r="Q2738" i="1"/>
  <c r="M2739" i="1"/>
  <c r="N2739" i="1"/>
  <c r="O2739" i="1"/>
  <c r="P2739" i="1"/>
  <c r="Q2739" i="1"/>
  <c r="M2740" i="1"/>
  <c r="N2740" i="1"/>
  <c r="O2740" i="1"/>
  <c r="P2740" i="1"/>
  <c r="Q2740" i="1"/>
  <c r="M2741" i="1"/>
  <c r="N2741" i="1"/>
  <c r="O2741" i="1"/>
  <c r="P2741" i="1"/>
  <c r="Q2741" i="1"/>
  <c r="M2742" i="1"/>
  <c r="N2742" i="1"/>
  <c r="O2742" i="1"/>
  <c r="P2742" i="1"/>
  <c r="Q2742" i="1"/>
  <c r="M2743" i="1"/>
  <c r="N2743" i="1"/>
  <c r="O2743" i="1"/>
  <c r="P2743" i="1"/>
  <c r="Q2743" i="1"/>
  <c r="M2744" i="1"/>
  <c r="N2744" i="1"/>
  <c r="O2744" i="1"/>
  <c r="P2744" i="1"/>
  <c r="Q2744" i="1"/>
  <c r="M2745" i="1"/>
  <c r="N2745" i="1"/>
  <c r="O2745" i="1"/>
  <c r="P2745" i="1"/>
  <c r="Q2745" i="1"/>
  <c r="M2746" i="1"/>
  <c r="N2746" i="1"/>
  <c r="O2746" i="1"/>
  <c r="P2746" i="1"/>
  <c r="Q2746" i="1"/>
  <c r="M2747" i="1"/>
  <c r="N2747" i="1"/>
  <c r="O2747" i="1"/>
  <c r="P2747" i="1"/>
  <c r="Q2747" i="1"/>
  <c r="M2748" i="1"/>
  <c r="N2748" i="1"/>
  <c r="O2748" i="1"/>
  <c r="P2748" i="1"/>
  <c r="Q2748" i="1"/>
  <c r="M2749" i="1"/>
  <c r="N2749" i="1"/>
  <c r="O2749" i="1"/>
  <c r="P2749" i="1"/>
  <c r="Q2749" i="1"/>
  <c r="M2750" i="1"/>
  <c r="N2750" i="1"/>
  <c r="O2750" i="1"/>
  <c r="P2750" i="1"/>
  <c r="Q2750" i="1"/>
  <c r="M2751" i="1"/>
  <c r="N2751" i="1"/>
  <c r="O2751" i="1"/>
  <c r="P2751" i="1"/>
  <c r="Q2751" i="1"/>
  <c r="M2752" i="1"/>
  <c r="N2752" i="1"/>
  <c r="O2752" i="1"/>
  <c r="P2752" i="1"/>
  <c r="Q2752" i="1"/>
  <c r="M2753" i="1"/>
  <c r="N2753" i="1"/>
  <c r="O2753" i="1"/>
  <c r="P2753" i="1"/>
  <c r="Q2753" i="1"/>
  <c r="M2754" i="1"/>
  <c r="N2754" i="1"/>
  <c r="O2754" i="1"/>
  <c r="P2754" i="1"/>
  <c r="Q2754" i="1"/>
  <c r="M2755" i="1"/>
  <c r="N2755" i="1"/>
  <c r="O2755" i="1"/>
  <c r="P2755" i="1"/>
  <c r="Q2755" i="1"/>
  <c r="M2756" i="1"/>
  <c r="N2756" i="1"/>
  <c r="O2756" i="1"/>
  <c r="P2756" i="1"/>
  <c r="Q2756" i="1"/>
  <c r="M2757" i="1"/>
  <c r="N2757" i="1"/>
  <c r="O2757" i="1"/>
  <c r="P2757" i="1"/>
  <c r="Q2757" i="1"/>
  <c r="M2758" i="1"/>
  <c r="N2758" i="1"/>
  <c r="O2758" i="1"/>
  <c r="P2758" i="1"/>
  <c r="Q2758" i="1"/>
  <c r="M2759" i="1"/>
  <c r="N2759" i="1"/>
  <c r="O2759" i="1"/>
  <c r="P2759" i="1"/>
  <c r="Q2759" i="1"/>
  <c r="M2760" i="1"/>
  <c r="N2760" i="1"/>
  <c r="O2760" i="1"/>
  <c r="P2760" i="1"/>
  <c r="Q2760" i="1"/>
  <c r="M2761" i="1"/>
  <c r="N2761" i="1"/>
  <c r="O2761" i="1"/>
  <c r="P2761" i="1"/>
  <c r="Q2761" i="1"/>
  <c r="M2762" i="1"/>
  <c r="N2762" i="1"/>
  <c r="O2762" i="1"/>
  <c r="P2762" i="1"/>
  <c r="Q2762" i="1"/>
  <c r="M2763" i="1"/>
  <c r="N2763" i="1"/>
  <c r="O2763" i="1"/>
  <c r="P2763" i="1"/>
  <c r="Q2763" i="1"/>
  <c r="M2764" i="1"/>
  <c r="N2764" i="1"/>
  <c r="O2764" i="1"/>
  <c r="P2764" i="1"/>
  <c r="Q2764" i="1"/>
  <c r="M2765" i="1"/>
  <c r="N2765" i="1"/>
  <c r="O2765" i="1"/>
  <c r="P2765" i="1"/>
  <c r="Q2765" i="1"/>
  <c r="M2766" i="1"/>
  <c r="N2766" i="1"/>
  <c r="O2766" i="1"/>
  <c r="P2766" i="1"/>
  <c r="Q2766" i="1"/>
  <c r="M2767" i="1"/>
  <c r="N2767" i="1"/>
  <c r="O2767" i="1"/>
  <c r="P2767" i="1"/>
  <c r="Q2767" i="1"/>
  <c r="M2768" i="1"/>
  <c r="N2768" i="1"/>
  <c r="O2768" i="1"/>
  <c r="P2768" i="1"/>
  <c r="Q2768" i="1"/>
  <c r="M2769" i="1"/>
  <c r="N2769" i="1"/>
  <c r="O2769" i="1"/>
  <c r="P2769" i="1"/>
  <c r="Q2769" i="1"/>
  <c r="M2770" i="1"/>
  <c r="N2770" i="1"/>
  <c r="O2770" i="1"/>
  <c r="P2770" i="1"/>
  <c r="Q2770" i="1"/>
  <c r="M2771" i="1"/>
  <c r="N2771" i="1"/>
  <c r="O2771" i="1"/>
  <c r="P2771" i="1"/>
  <c r="Q2771" i="1"/>
  <c r="M2772" i="1"/>
  <c r="N2772" i="1"/>
  <c r="O2772" i="1"/>
  <c r="P2772" i="1"/>
  <c r="Q2772" i="1"/>
  <c r="M2773" i="1"/>
  <c r="N2773" i="1"/>
  <c r="O2773" i="1"/>
  <c r="P2773" i="1"/>
  <c r="Q2773" i="1"/>
  <c r="M2774" i="1"/>
  <c r="N2774" i="1"/>
  <c r="O2774" i="1"/>
  <c r="P2774" i="1"/>
  <c r="Q2774" i="1"/>
  <c r="M2775" i="1"/>
  <c r="N2775" i="1"/>
  <c r="O2775" i="1"/>
  <c r="P2775" i="1"/>
  <c r="Q2775" i="1"/>
  <c r="M2776" i="1"/>
  <c r="N2776" i="1"/>
  <c r="O2776" i="1"/>
  <c r="P2776" i="1"/>
  <c r="Q2776" i="1"/>
  <c r="M2777" i="1"/>
  <c r="N2777" i="1"/>
  <c r="O2777" i="1"/>
  <c r="P2777" i="1"/>
  <c r="Q2777" i="1"/>
  <c r="M2778" i="1"/>
  <c r="N2778" i="1"/>
  <c r="O2778" i="1"/>
  <c r="P2778" i="1"/>
  <c r="Q2778" i="1"/>
  <c r="M2779" i="1"/>
  <c r="N2779" i="1"/>
  <c r="O2779" i="1"/>
  <c r="P2779" i="1"/>
  <c r="Q2779" i="1"/>
  <c r="M2780" i="1"/>
  <c r="N2780" i="1"/>
  <c r="O2780" i="1"/>
  <c r="P2780" i="1"/>
  <c r="Q2780" i="1"/>
  <c r="M2781" i="1"/>
  <c r="N2781" i="1"/>
  <c r="O2781" i="1"/>
  <c r="P2781" i="1"/>
  <c r="Q2781" i="1"/>
  <c r="M2782" i="1"/>
  <c r="N2782" i="1"/>
  <c r="O2782" i="1"/>
  <c r="P2782" i="1"/>
  <c r="Q2782" i="1"/>
  <c r="M2783" i="1"/>
  <c r="N2783" i="1"/>
  <c r="O2783" i="1"/>
  <c r="P2783" i="1"/>
  <c r="Q2783" i="1"/>
  <c r="M2784" i="1"/>
  <c r="N2784" i="1"/>
  <c r="O2784" i="1"/>
  <c r="P2784" i="1"/>
  <c r="Q2784" i="1"/>
  <c r="M2785" i="1"/>
  <c r="N2785" i="1"/>
  <c r="O2785" i="1"/>
  <c r="P2785" i="1"/>
  <c r="Q2785" i="1"/>
  <c r="M2786" i="1"/>
  <c r="N2786" i="1"/>
  <c r="O2786" i="1"/>
  <c r="P2786" i="1"/>
  <c r="Q2786" i="1"/>
  <c r="M2787" i="1"/>
  <c r="N2787" i="1"/>
  <c r="O2787" i="1"/>
  <c r="P2787" i="1"/>
  <c r="Q2787" i="1"/>
  <c r="M2788" i="1"/>
  <c r="N2788" i="1"/>
  <c r="O2788" i="1"/>
  <c r="P2788" i="1"/>
  <c r="Q2788" i="1"/>
  <c r="M2789" i="1"/>
  <c r="N2789" i="1"/>
  <c r="O2789" i="1"/>
  <c r="P2789" i="1"/>
  <c r="Q2789" i="1"/>
  <c r="M2790" i="1"/>
  <c r="N2790" i="1"/>
  <c r="O2790" i="1"/>
  <c r="P2790" i="1"/>
  <c r="Q2790" i="1"/>
  <c r="M2791" i="1"/>
  <c r="N2791" i="1"/>
  <c r="O2791" i="1"/>
  <c r="P2791" i="1"/>
  <c r="Q2791" i="1"/>
  <c r="M2792" i="1"/>
  <c r="N2792" i="1"/>
  <c r="O2792" i="1"/>
  <c r="P2792" i="1"/>
  <c r="Q2792" i="1"/>
  <c r="M2793" i="1"/>
  <c r="N2793" i="1"/>
  <c r="O2793" i="1"/>
  <c r="P2793" i="1"/>
  <c r="Q2793" i="1"/>
  <c r="M2794" i="1"/>
  <c r="N2794" i="1"/>
  <c r="O2794" i="1"/>
  <c r="P2794" i="1"/>
  <c r="Q2794" i="1"/>
  <c r="M2795" i="1"/>
  <c r="N2795" i="1"/>
  <c r="O2795" i="1"/>
  <c r="P2795" i="1"/>
  <c r="Q2795" i="1"/>
  <c r="M2796" i="1"/>
  <c r="N2796" i="1"/>
  <c r="O2796" i="1"/>
  <c r="P2796" i="1"/>
  <c r="Q2796" i="1"/>
  <c r="M2797" i="1"/>
  <c r="N2797" i="1"/>
  <c r="O2797" i="1"/>
  <c r="P2797" i="1"/>
  <c r="Q2797" i="1"/>
  <c r="M2798" i="1"/>
  <c r="N2798" i="1"/>
  <c r="O2798" i="1"/>
  <c r="P2798" i="1"/>
  <c r="Q2798" i="1"/>
  <c r="M2799" i="1"/>
  <c r="N2799" i="1"/>
  <c r="O2799" i="1"/>
  <c r="P2799" i="1"/>
  <c r="Q2799" i="1"/>
  <c r="M2800" i="1"/>
  <c r="N2800" i="1"/>
  <c r="O2800" i="1"/>
  <c r="P2800" i="1"/>
  <c r="Q2800" i="1"/>
  <c r="M2801" i="1"/>
  <c r="N2801" i="1"/>
  <c r="O2801" i="1"/>
  <c r="P2801" i="1"/>
  <c r="Q2801" i="1"/>
  <c r="M2802" i="1"/>
  <c r="N2802" i="1"/>
  <c r="O2802" i="1"/>
  <c r="P2802" i="1"/>
  <c r="Q2802" i="1"/>
  <c r="M2803" i="1"/>
  <c r="N2803" i="1"/>
  <c r="O2803" i="1"/>
  <c r="P2803" i="1"/>
  <c r="Q2803" i="1"/>
  <c r="M2804" i="1"/>
  <c r="N2804" i="1"/>
  <c r="O2804" i="1"/>
  <c r="P2804" i="1"/>
  <c r="Q2804" i="1"/>
  <c r="M2805" i="1"/>
  <c r="N2805" i="1"/>
  <c r="O2805" i="1"/>
  <c r="P2805" i="1"/>
  <c r="Q2805" i="1"/>
  <c r="M2806" i="1"/>
  <c r="N2806" i="1"/>
  <c r="O2806" i="1"/>
  <c r="P2806" i="1"/>
  <c r="Q2806" i="1"/>
  <c r="M2807" i="1"/>
  <c r="N2807" i="1"/>
  <c r="O2807" i="1"/>
  <c r="P2807" i="1"/>
  <c r="Q2807" i="1"/>
  <c r="M2808" i="1"/>
  <c r="N2808" i="1"/>
  <c r="O2808" i="1"/>
  <c r="P2808" i="1"/>
  <c r="Q2808" i="1"/>
  <c r="M2809" i="1"/>
  <c r="N2809" i="1"/>
  <c r="O2809" i="1"/>
  <c r="P2809" i="1"/>
  <c r="Q2809" i="1"/>
  <c r="M2810" i="1"/>
  <c r="N2810" i="1"/>
  <c r="O2810" i="1"/>
  <c r="P2810" i="1"/>
  <c r="Q2810" i="1"/>
  <c r="M2811" i="1"/>
  <c r="N2811" i="1"/>
  <c r="O2811" i="1"/>
  <c r="P2811" i="1"/>
  <c r="Q2811" i="1"/>
  <c r="M2812" i="1"/>
  <c r="N2812" i="1"/>
  <c r="O2812" i="1"/>
  <c r="P2812" i="1"/>
  <c r="Q2812" i="1"/>
  <c r="M2813" i="1"/>
  <c r="N2813" i="1"/>
  <c r="O2813" i="1"/>
  <c r="P2813" i="1"/>
  <c r="Q2813" i="1"/>
  <c r="M2814" i="1"/>
  <c r="N2814" i="1"/>
  <c r="O2814" i="1"/>
  <c r="P2814" i="1"/>
  <c r="Q2814" i="1"/>
  <c r="M2815" i="1"/>
  <c r="N2815" i="1"/>
  <c r="O2815" i="1"/>
  <c r="P2815" i="1"/>
  <c r="Q2815" i="1"/>
  <c r="M2816" i="1"/>
  <c r="N2816" i="1"/>
  <c r="O2816" i="1"/>
  <c r="P2816" i="1"/>
  <c r="Q2816" i="1"/>
  <c r="M2817" i="1"/>
  <c r="N2817" i="1"/>
  <c r="O2817" i="1"/>
  <c r="P2817" i="1"/>
  <c r="Q2817" i="1"/>
  <c r="M2818" i="1"/>
  <c r="N2818" i="1"/>
  <c r="O2818" i="1"/>
  <c r="P2818" i="1"/>
  <c r="Q2818" i="1"/>
  <c r="M2819" i="1"/>
  <c r="N2819" i="1"/>
  <c r="O2819" i="1"/>
  <c r="P2819" i="1"/>
  <c r="Q2819" i="1"/>
  <c r="M2820" i="1"/>
  <c r="N2820" i="1"/>
  <c r="O2820" i="1"/>
  <c r="P2820" i="1"/>
  <c r="Q2820" i="1"/>
  <c r="M2821" i="1"/>
  <c r="N2821" i="1"/>
  <c r="O2821" i="1"/>
  <c r="P2821" i="1"/>
  <c r="Q2821" i="1"/>
  <c r="M2822" i="1"/>
  <c r="N2822" i="1"/>
  <c r="O2822" i="1"/>
  <c r="P2822" i="1"/>
  <c r="Q2822" i="1"/>
  <c r="M2823" i="1"/>
  <c r="N2823" i="1"/>
  <c r="O2823" i="1"/>
  <c r="P2823" i="1"/>
  <c r="Q2823" i="1"/>
  <c r="M2824" i="1"/>
  <c r="N2824" i="1"/>
  <c r="O2824" i="1"/>
  <c r="P2824" i="1"/>
  <c r="Q2824" i="1"/>
  <c r="M2825" i="1"/>
  <c r="N2825" i="1"/>
  <c r="O2825" i="1"/>
  <c r="P2825" i="1"/>
  <c r="Q2825" i="1"/>
  <c r="M2826" i="1"/>
  <c r="N2826" i="1"/>
  <c r="O2826" i="1"/>
  <c r="P2826" i="1"/>
  <c r="Q2826" i="1"/>
  <c r="M2827" i="1"/>
  <c r="N2827" i="1"/>
  <c r="O2827" i="1"/>
  <c r="P2827" i="1"/>
  <c r="Q2827" i="1"/>
  <c r="M2828" i="1"/>
  <c r="N2828" i="1"/>
  <c r="O2828" i="1"/>
  <c r="P2828" i="1"/>
  <c r="Q2828" i="1"/>
  <c r="M2829" i="1"/>
  <c r="N2829" i="1"/>
  <c r="O2829" i="1"/>
  <c r="P2829" i="1"/>
  <c r="Q2829" i="1"/>
  <c r="M2830" i="1"/>
  <c r="N2830" i="1"/>
  <c r="O2830" i="1"/>
  <c r="P2830" i="1"/>
  <c r="Q2830" i="1"/>
  <c r="M2831" i="1"/>
  <c r="N2831" i="1"/>
  <c r="O2831" i="1"/>
  <c r="P2831" i="1"/>
  <c r="Q2831" i="1"/>
  <c r="M2832" i="1"/>
  <c r="N2832" i="1"/>
  <c r="O2832" i="1"/>
  <c r="P2832" i="1"/>
  <c r="Q2832" i="1"/>
  <c r="M2833" i="1"/>
  <c r="N2833" i="1"/>
  <c r="O2833" i="1"/>
  <c r="P2833" i="1"/>
  <c r="Q2833" i="1"/>
  <c r="M2834" i="1"/>
  <c r="N2834" i="1"/>
  <c r="O2834" i="1"/>
  <c r="P2834" i="1"/>
  <c r="Q2834" i="1"/>
  <c r="M2835" i="1"/>
  <c r="N2835" i="1"/>
  <c r="O2835" i="1"/>
  <c r="P2835" i="1"/>
  <c r="Q2835" i="1"/>
  <c r="M2836" i="1"/>
  <c r="N2836" i="1"/>
  <c r="O2836" i="1"/>
  <c r="P2836" i="1"/>
  <c r="Q2836" i="1"/>
  <c r="M2837" i="1"/>
  <c r="N2837" i="1"/>
  <c r="O2837" i="1"/>
  <c r="P2837" i="1"/>
  <c r="Q2837" i="1"/>
  <c r="M2838" i="1"/>
  <c r="N2838" i="1"/>
  <c r="O2838" i="1"/>
  <c r="P2838" i="1"/>
  <c r="Q2838" i="1"/>
  <c r="M2839" i="1"/>
  <c r="N2839" i="1"/>
  <c r="O2839" i="1"/>
  <c r="P2839" i="1"/>
  <c r="Q2839" i="1"/>
  <c r="M2840" i="1"/>
  <c r="N2840" i="1"/>
  <c r="O2840" i="1"/>
  <c r="P2840" i="1"/>
  <c r="Q2840" i="1"/>
  <c r="M2841" i="1"/>
  <c r="N2841" i="1"/>
  <c r="O2841" i="1"/>
  <c r="P2841" i="1"/>
  <c r="Q2841" i="1"/>
  <c r="M2842" i="1"/>
  <c r="N2842" i="1"/>
  <c r="O2842" i="1"/>
  <c r="P2842" i="1"/>
  <c r="Q2842" i="1"/>
  <c r="M2843" i="1"/>
  <c r="N2843" i="1"/>
  <c r="O2843" i="1"/>
  <c r="P2843" i="1"/>
  <c r="Q2843" i="1"/>
  <c r="M2844" i="1"/>
  <c r="N2844" i="1"/>
  <c r="O2844" i="1"/>
  <c r="P2844" i="1"/>
  <c r="Q2844" i="1"/>
  <c r="M2845" i="1"/>
  <c r="N2845" i="1"/>
  <c r="O2845" i="1"/>
  <c r="P2845" i="1"/>
  <c r="Q2845" i="1"/>
  <c r="M2846" i="1"/>
  <c r="N2846" i="1"/>
  <c r="O2846" i="1"/>
  <c r="P2846" i="1"/>
  <c r="Q2846" i="1"/>
  <c r="M2847" i="1"/>
  <c r="N2847" i="1"/>
  <c r="O2847" i="1"/>
  <c r="P2847" i="1"/>
  <c r="Q2847" i="1"/>
  <c r="M2848" i="1"/>
  <c r="N2848" i="1"/>
  <c r="O2848" i="1"/>
  <c r="P2848" i="1"/>
  <c r="Q2848" i="1"/>
  <c r="M2849" i="1"/>
  <c r="N2849" i="1"/>
  <c r="O2849" i="1"/>
  <c r="P2849" i="1"/>
  <c r="Q2849" i="1"/>
  <c r="M2850" i="1"/>
  <c r="N2850" i="1"/>
  <c r="O2850" i="1"/>
  <c r="P2850" i="1"/>
  <c r="Q2850" i="1"/>
  <c r="M2851" i="1"/>
  <c r="N2851" i="1"/>
  <c r="O2851" i="1"/>
  <c r="P2851" i="1"/>
  <c r="Q2851" i="1"/>
  <c r="M2852" i="1"/>
  <c r="N2852" i="1"/>
  <c r="O2852" i="1"/>
  <c r="P2852" i="1"/>
  <c r="Q2852" i="1"/>
  <c r="M2853" i="1"/>
  <c r="N2853" i="1"/>
  <c r="O2853" i="1"/>
  <c r="P2853" i="1"/>
  <c r="Q2853" i="1"/>
  <c r="M2854" i="1"/>
  <c r="N2854" i="1"/>
  <c r="O2854" i="1"/>
  <c r="P2854" i="1"/>
  <c r="Q2854" i="1"/>
  <c r="M2855" i="1"/>
  <c r="N2855" i="1"/>
  <c r="O2855" i="1"/>
  <c r="P2855" i="1"/>
  <c r="Q2855" i="1"/>
  <c r="M2856" i="1"/>
  <c r="N2856" i="1"/>
  <c r="O2856" i="1"/>
  <c r="P2856" i="1"/>
  <c r="Q2856" i="1"/>
  <c r="M2857" i="1"/>
  <c r="N2857" i="1"/>
  <c r="O2857" i="1"/>
  <c r="P2857" i="1"/>
  <c r="Q2857" i="1"/>
  <c r="M2858" i="1"/>
  <c r="N2858" i="1"/>
  <c r="O2858" i="1"/>
  <c r="P2858" i="1"/>
  <c r="Q2858" i="1"/>
  <c r="M2859" i="1"/>
  <c r="N2859" i="1"/>
  <c r="O2859" i="1"/>
  <c r="P2859" i="1"/>
  <c r="Q2859" i="1"/>
  <c r="M2860" i="1"/>
  <c r="N2860" i="1"/>
  <c r="O2860" i="1"/>
  <c r="P2860" i="1"/>
  <c r="Q2860" i="1"/>
  <c r="M2861" i="1"/>
  <c r="N2861" i="1"/>
  <c r="O2861" i="1"/>
  <c r="P2861" i="1"/>
  <c r="Q2861" i="1"/>
  <c r="M2862" i="1"/>
  <c r="N2862" i="1"/>
  <c r="O2862" i="1"/>
  <c r="P2862" i="1"/>
  <c r="Q2862" i="1"/>
  <c r="M2863" i="1"/>
  <c r="N2863" i="1"/>
  <c r="O2863" i="1"/>
  <c r="P2863" i="1"/>
  <c r="Q2863" i="1"/>
  <c r="M2864" i="1"/>
  <c r="N2864" i="1"/>
  <c r="O2864" i="1"/>
  <c r="P2864" i="1"/>
  <c r="Q2864" i="1"/>
  <c r="M2865" i="1"/>
  <c r="N2865" i="1"/>
  <c r="O2865" i="1"/>
  <c r="P2865" i="1"/>
  <c r="Q2865" i="1"/>
  <c r="M2866" i="1"/>
  <c r="N2866" i="1"/>
  <c r="O2866" i="1"/>
  <c r="P2866" i="1"/>
  <c r="Q2866" i="1"/>
  <c r="M2867" i="1"/>
  <c r="N2867" i="1"/>
  <c r="O2867" i="1"/>
  <c r="P2867" i="1"/>
  <c r="Q2867" i="1"/>
  <c r="M2868" i="1"/>
  <c r="N2868" i="1"/>
  <c r="O2868" i="1"/>
  <c r="P2868" i="1"/>
  <c r="Q2868" i="1"/>
  <c r="M2869" i="1"/>
  <c r="N2869" i="1"/>
  <c r="O2869" i="1"/>
  <c r="P2869" i="1"/>
  <c r="Q2869" i="1"/>
  <c r="M2870" i="1"/>
  <c r="N2870" i="1"/>
  <c r="O2870" i="1"/>
  <c r="P2870" i="1"/>
  <c r="Q2870" i="1"/>
  <c r="M2871" i="1"/>
  <c r="N2871" i="1"/>
  <c r="O2871" i="1"/>
  <c r="P2871" i="1"/>
  <c r="Q2871" i="1"/>
  <c r="M2872" i="1"/>
  <c r="N2872" i="1"/>
  <c r="O2872" i="1"/>
  <c r="P2872" i="1"/>
  <c r="Q2872" i="1"/>
  <c r="M2873" i="1"/>
  <c r="N2873" i="1"/>
  <c r="O2873" i="1"/>
  <c r="P2873" i="1"/>
  <c r="Q2873" i="1"/>
  <c r="M2874" i="1"/>
  <c r="N2874" i="1"/>
  <c r="O2874" i="1"/>
  <c r="P2874" i="1"/>
  <c r="Q2874" i="1"/>
  <c r="M2875" i="1"/>
  <c r="N2875" i="1"/>
  <c r="O2875" i="1"/>
  <c r="P2875" i="1"/>
  <c r="Q2875" i="1"/>
  <c r="M2876" i="1"/>
  <c r="N2876" i="1"/>
  <c r="O2876" i="1"/>
  <c r="P2876" i="1"/>
  <c r="Q2876" i="1"/>
  <c r="M2877" i="1"/>
  <c r="N2877" i="1"/>
  <c r="O2877" i="1"/>
  <c r="P2877" i="1"/>
  <c r="Q2877" i="1"/>
  <c r="M2878" i="1"/>
  <c r="N2878" i="1"/>
  <c r="O2878" i="1"/>
  <c r="P2878" i="1"/>
  <c r="Q2878" i="1"/>
  <c r="M2879" i="1"/>
  <c r="N2879" i="1"/>
  <c r="O2879" i="1"/>
  <c r="P2879" i="1"/>
  <c r="Q2879" i="1"/>
  <c r="M2880" i="1"/>
  <c r="N2880" i="1"/>
  <c r="O2880" i="1"/>
  <c r="P2880" i="1"/>
  <c r="Q2880" i="1"/>
  <c r="M2881" i="1"/>
  <c r="N2881" i="1"/>
  <c r="O2881" i="1"/>
  <c r="P2881" i="1"/>
  <c r="Q2881" i="1"/>
  <c r="M2882" i="1"/>
  <c r="N2882" i="1"/>
  <c r="O2882" i="1"/>
  <c r="P2882" i="1"/>
  <c r="Q2882" i="1"/>
  <c r="M2883" i="1"/>
  <c r="N2883" i="1"/>
  <c r="O2883" i="1"/>
  <c r="P2883" i="1"/>
  <c r="Q2883" i="1"/>
  <c r="M2884" i="1"/>
  <c r="N2884" i="1"/>
  <c r="O2884" i="1"/>
  <c r="P2884" i="1"/>
  <c r="Q2884" i="1"/>
  <c r="M2885" i="1"/>
  <c r="N2885" i="1"/>
  <c r="O2885" i="1"/>
  <c r="P2885" i="1"/>
  <c r="Q2885" i="1"/>
  <c r="M2886" i="1"/>
  <c r="N2886" i="1"/>
  <c r="O2886" i="1"/>
  <c r="P2886" i="1"/>
  <c r="Q2886" i="1"/>
  <c r="M2887" i="1"/>
  <c r="N2887" i="1"/>
  <c r="O2887" i="1"/>
  <c r="P2887" i="1"/>
  <c r="Q2887" i="1"/>
  <c r="M2888" i="1"/>
  <c r="N2888" i="1"/>
  <c r="O2888" i="1"/>
  <c r="P2888" i="1"/>
  <c r="Q2888" i="1"/>
  <c r="M2889" i="1"/>
  <c r="N2889" i="1"/>
  <c r="O2889" i="1"/>
  <c r="P2889" i="1"/>
  <c r="Q2889" i="1"/>
  <c r="M2890" i="1"/>
  <c r="N2890" i="1"/>
  <c r="O2890" i="1"/>
  <c r="P2890" i="1"/>
  <c r="Q2890" i="1"/>
  <c r="M2891" i="1"/>
  <c r="N2891" i="1"/>
  <c r="O2891" i="1"/>
  <c r="P2891" i="1"/>
  <c r="Q2891" i="1"/>
  <c r="M2892" i="1"/>
  <c r="N2892" i="1"/>
  <c r="O2892" i="1"/>
  <c r="P2892" i="1"/>
  <c r="Q2892" i="1"/>
  <c r="M2893" i="1"/>
  <c r="N2893" i="1"/>
  <c r="O2893" i="1"/>
  <c r="P2893" i="1"/>
  <c r="Q2893" i="1"/>
  <c r="M2894" i="1"/>
  <c r="N2894" i="1"/>
  <c r="O2894" i="1"/>
  <c r="P2894" i="1"/>
  <c r="Q2894" i="1"/>
  <c r="M2895" i="1"/>
  <c r="N2895" i="1"/>
  <c r="O2895" i="1"/>
  <c r="P2895" i="1"/>
  <c r="Q2895" i="1"/>
  <c r="M2896" i="1"/>
  <c r="N2896" i="1"/>
  <c r="O2896" i="1"/>
  <c r="P2896" i="1"/>
  <c r="Q2896" i="1"/>
  <c r="M2897" i="1"/>
  <c r="N2897" i="1"/>
  <c r="O2897" i="1"/>
  <c r="P2897" i="1"/>
  <c r="Q2897" i="1"/>
  <c r="M2898" i="1"/>
  <c r="N2898" i="1"/>
  <c r="O2898" i="1"/>
  <c r="P2898" i="1"/>
  <c r="Q2898" i="1"/>
  <c r="M2899" i="1"/>
  <c r="N2899" i="1"/>
  <c r="O2899" i="1"/>
  <c r="P2899" i="1"/>
  <c r="Q2899" i="1"/>
  <c r="M2900" i="1"/>
  <c r="N2900" i="1"/>
  <c r="O2900" i="1"/>
  <c r="P2900" i="1"/>
  <c r="Q2900" i="1"/>
  <c r="M2901" i="1"/>
  <c r="N2901" i="1"/>
  <c r="O2901" i="1"/>
  <c r="P2901" i="1"/>
  <c r="Q2901" i="1"/>
  <c r="M2902" i="1"/>
  <c r="N2902" i="1"/>
  <c r="O2902" i="1"/>
  <c r="P2902" i="1"/>
  <c r="Q2902" i="1"/>
  <c r="M2903" i="1"/>
  <c r="N2903" i="1"/>
  <c r="O2903" i="1"/>
  <c r="P2903" i="1"/>
  <c r="Q2903" i="1"/>
  <c r="M2904" i="1"/>
  <c r="N2904" i="1"/>
  <c r="O2904" i="1"/>
  <c r="P2904" i="1"/>
  <c r="Q2904" i="1"/>
  <c r="M2905" i="1"/>
  <c r="N2905" i="1"/>
  <c r="O2905" i="1"/>
  <c r="P2905" i="1"/>
  <c r="Q2905" i="1"/>
  <c r="M2906" i="1"/>
  <c r="N2906" i="1"/>
  <c r="O2906" i="1"/>
  <c r="P2906" i="1"/>
  <c r="Q2906" i="1"/>
  <c r="M2907" i="1"/>
  <c r="N2907" i="1"/>
  <c r="O2907" i="1"/>
  <c r="P2907" i="1"/>
  <c r="Q2907" i="1"/>
  <c r="M2908" i="1"/>
  <c r="N2908" i="1"/>
  <c r="O2908" i="1"/>
  <c r="P2908" i="1"/>
  <c r="Q2908" i="1"/>
  <c r="M2909" i="1"/>
  <c r="N2909" i="1"/>
  <c r="O2909" i="1"/>
  <c r="P2909" i="1"/>
  <c r="Q2909" i="1"/>
  <c r="M2910" i="1"/>
  <c r="N2910" i="1"/>
  <c r="O2910" i="1"/>
  <c r="P2910" i="1"/>
  <c r="Q2910" i="1"/>
  <c r="M2911" i="1"/>
  <c r="N2911" i="1"/>
  <c r="O2911" i="1"/>
  <c r="P2911" i="1"/>
  <c r="Q2911" i="1"/>
  <c r="M2912" i="1"/>
  <c r="N2912" i="1"/>
  <c r="O2912" i="1"/>
  <c r="P2912" i="1"/>
  <c r="Q2912" i="1"/>
  <c r="M2913" i="1"/>
  <c r="N2913" i="1"/>
  <c r="O2913" i="1"/>
  <c r="P2913" i="1"/>
  <c r="Q2913" i="1"/>
  <c r="M2914" i="1"/>
  <c r="N2914" i="1"/>
  <c r="O2914" i="1"/>
  <c r="P2914" i="1"/>
  <c r="Q2914" i="1"/>
  <c r="M2915" i="1"/>
  <c r="N2915" i="1"/>
  <c r="O2915" i="1"/>
  <c r="P2915" i="1"/>
  <c r="Q2915" i="1"/>
  <c r="M2916" i="1"/>
  <c r="N2916" i="1"/>
  <c r="O2916" i="1"/>
  <c r="P2916" i="1"/>
  <c r="Q2916" i="1"/>
  <c r="M2917" i="1"/>
  <c r="N2917" i="1"/>
  <c r="O2917" i="1"/>
  <c r="P2917" i="1"/>
  <c r="Q2917" i="1"/>
  <c r="M2918" i="1"/>
  <c r="N2918" i="1"/>
  <c r="O2918" i="1"/>
  <c r="P2918" i="1"/>
  <c r="Q2918" i="1"/>
  <c r="M2919" i="1"/>
  <c r="N2919" i="1"/>
  <c r="O2919" i="1"/>
  <c r="P2919" i="1"/>
  <c r="Q2919" i="1"/>
  <c r="M2920" i="1"/>
  <c r="N2920" i="1"/>
  <c r="O2920" i="1"/>
  <c r="P2920" i="1"/>
  <c r="Q2920" i="1"/>
  <c r="M2921" i="1"/>
  <c r="N2921" i="1"/>
  <c r="O2921" i="1"/>
  <c r="P2921" i="1"/>
  <c r="Q2921" i="1"/>
  <c r="M2922" i="1"/>
  <c r="N2922" i="1"/>
  <c r="O2922" i="1"/>
  <c r="P2922" i="1"/>
  <c r="Q2922" i="1"/>
  <c r="M2923" i="1"/>
  <c r="N2923" i="1"/>
  <c r="O2923" i="1"/>
  <c r="P2923" i="1"/>
  <c r="Q2923" i="1"/>
  <c r="M2924" i="1"/>
  <c r="N2924" i="1"/>
  <c r="O2924" i="1"/>
  <c r="P2924" i="1"/>
  <c r="Q2924" i="1"/>
  <c r="M2925" i="1"/>
  <c r="N2925" i="1"/>
  <c r="O2925" i="1"/>
  <c r="P2925" i="1"/>
  <c r="Q2925" i="1"/>
  <c r="M2926" i="1"/>
  <c r="N2926" i="1"/>
  <c r="O2926" i="1"/>
  <c r="P2926" i="1"/>
  <c r="Q2926" i="1"/>
  <c r="M2927" i="1"/>
  <c r="N2927" i="1"/>
  <c r="O2927" i="1"/>
  <c r="P2927" i="1"/>
  <c r="Q2927" i="1"/>
  <c r="M2928" i="1"/>
  <c r="N2928" i="1"/>
  <c r="O2928" i="1"/>
  <c r="P2928" i="1"/>
  <c r="Q2928" i="1"/>
  <c r="M2929" i="1"/>
  <c r="N2929" i="1"/>
  <c r="O2929" i="1"/>
  <c r="P2929" i="1"/>
  <c r="Q2929" i="1"/>
  <c r="M2930" i="1"/>
  <c r="N2930" i="1"/>
  <c r="O2930" i="1"/>
  <c r="P2930" i="1"/>
  <c r="Q2930" i="1"/>
  <c r="M2931" i="1"/>
  <c r="N2931" i="1"/>
  <c r="O2931" i="1"/>
  <c r="P2931" i="1"/>
  <c r="Q2931" i="1"/>
  <c r="M2932" i="1"/>
  <c r="N2932" i="1"/>
  <c r="O2932" i="1"/>
  <c r="P2932" i="1"/>
  <c r="Q2932" i="1"/>
  <c r="M2933" i="1"/>
  <c r="N2933" i="1"/>
  <c r="O2933" i="1"/>
  <c r="P2933" i="1"/>
  <c r="Q2933" i="1"/>
  <c r="M2934" i="1"/>
  <c r="N2934" i="1"/>
  <c r="O2934" i="1"/>
  <c r="P2934" i="1"/>
  <c r="Q2934" i="1"/>
  <c r="M2935" i="1"/>
  <c r="N2935" i="1"/>
  <c r="O2935" i="1"/>
  <c r="P2935" i="1"/>
  <c r="Q2935" i="1"/>
  <c r="M2936" i="1"/>
  <c r="N2936" i="1"/>
  <c r="O2936" i="1"/>
  <c r="P2936" i="1"/>
  <c r="Q2936" i="1"/>
  <c r="M2937" i="1"/>
  <c r="N2937" i="1"/>
  <c r="O2937" i="1"/>
  <c r="P2937" i="1"/>
  <c r="Q2937" i="1"/>
  <c r="M2938" i="1"/>
  <c r="N2938" i="1"/>
  <c r="O2938" i="1"/>
  <c r="P2938" i="1"/>
  <c r="Q2938" i="1"/>
  <c r="M2939" i="1"/>
  <c r="N2939" i="1"/>
  <c r="O2939" i="1"/>
  <c r="P2939" i="1"/>
  <c r="Q2939" i="1"/>
  <c r="M2940" i="1"/>
  <c r="N2940" i="1"/>
  <c r="O2940" i="1"/>
  <c r="P2940" i="1"/>
  <c r="Q2940" i="1"/>
  <c r="M2941" i="1"/>
  <c r="N2941" i="1"/>
  <c r="O2941" i="1"/>
  <c r="P2941" i="1"/>
  <c r="Q2941" i="1"/>
  <c r="M2942" i="1"/>
  <c r="N2942" i="1"/>
  <c r="O2942" i="1"/>
  <c r="P2942" i="1"/>
  <c r="Q2942" i="1"/>
  <c r="M2943" i="1"/>
  <c r="N2943" i="1"/>
  <c r="O2943" i="1"/>
  <c r="P2943" i="1"/>
  <c r="Q2943" i="1"/>
  <c r="M2944" i="1"/>
  <c r="N2944" i="1"/>
  <c r="O2944" i="1"/>
  <c r="P2944" i="1"/>
  <c r="Q2944" i="1"/>
  <c r="M2945" i="1"/>
  <c r="N2945" i="1"/>
  <c r="O2945" i="1"/>
  <c r="P2945" i="1"/>
  <c r="Q2945" i="1"/>
  <c r="M2946" i="1"/>
  <c r="N2946" i="1"/>
  <c r="O2946" i="1"/>
  <c r="P2946" i="1"/>
  <c r="Q2946" i="1"/>
  <c r="M2947" i="1"/>
  <c r="N2947" i="1"/>
  <c r="O2947" i="1"/>
  <c r="P2947" i="1"/>
  <c r="Q2947" i="1"/>
  <c r="M2948" i="1"/>
  <c r="N2948" i="1"/>
  <c r="O2948" i="1"/>
  <c r="P2948" i="1"/>
  <c r="Q2948" i="1"/>
  <c r="M2949" i="1"/>
  <c r="N2949" i="1"/>
  <c r="O2949" i="1"/>
  <c r="P2949" i="1"/>
  <c r="Q2949" i="1"/>
  <c r="M2950" i="1"/>
  <c r="N2950" i="1"/>
  <c r="O2950" i="1"/>
  <c r="P2950" i="1"/>
  <c r="Q2950" i="1"/>
  <c r="M2951" i="1"/>
  <c r="N2951" i="1"/>
  <c r="O2951" i="1"/>
  <c r="P2951" i="1"/>
  <c r="Q2951" i="1"/>
  <c r="M2952" i="1"/>
  <c r="N2952" i="1"/>
  <c r="O2952" i="1"/>
  <c r="P2952" i="1"/>
  <c r="Q2952" i="1"/>
  <c r="M2953" i="1"/>
  <c r="N2953" i="1"/>
  <c r="O2953" i="1"/>
  <c r="P2953" i="1"/>
  <c r="Q2953" i="1"/>
  <c r="M2954" i="1"/>
  <c r="N2954" i="1"/>
  <c r="O2954" i="1"/>
  <c r="P2954" i="1"/>
  <c r="Q2954" i="1"/>
  <c r="M2955" i="1"/>
  <c r="N2955" i="1"/>
  <c r="O2955" i="1"/>
  <c r="P2955" i="1"/>
  <c r="Q2955" i="1"/>
  <c r="M2956" i="1"/>
  <c r="N2956" i="1"/>
  <c r="O2956" i="1"/>
  <c r="P2956" i="1"/>
  <c r="Q2956" i="1"/>
  <c r="M2957" i="1"/>
  <c r="N2957" i="1"/>
  <c r="O2957" i="1"/>
  <c r="P2957" i="1"/>
  <c r="Q2957" i="1"/>
  <c r="M2958" i="1"/>
  <c r="N2958" i="1"/>
  <c r="O2958" i="1"/>
  <c r="P2958" i="1"/>
  <c r="Q2958" i="1"/>
  <c r="M2959" i="1"/>
  <c r="N2959" i="1"/>
  <c r="O2959" i="1"/>
  <c r="P2959" i="1"/>
  <c r="Q2959" i="1"/>
  <c r="M2960" i="1"/>
  <c r="N2960" i="1"/>
  <c r="O2960" i="1"/>
  <c r="P2960" i="1"/>
  <c r="Q2960" i="1"/>
  <c r="M2961" i="1"/>
  <c r="N2961" i="1"/>
  <c r="O2961" i="1"/>
  <c r="P2961" i="1"/>
  <c r="Q2961" i="1"/>
  <c r="M2962" i="1"/>
  <c r="N2962" i="1"/>
  <c r="O2962" i="1"/>
  <c r="P2962" i="1"/>
  <c r="Q2962" i="1"/>
  <c r="M2963" i="1"/>
  <c r="N2963" i="1"/>
  <c r="O2963" i="1"/>
  <c r="P2963" i="1"/>
  <c r="Q2963" i="1"/>
  <c r="M2964" i="1"/>
  <c r="N2964" i="1"/>
  <c r="O2964" i="1"/>
  <c r="P2964" i="1"/>
  <c r="Q2964" i="1"/>
  <c r="M2965" i="1"/>
  <c r="N2965" i="1"/>
  <c r="O2965" i="1"/>
  <c r="P2965" i="1"/>
  <c r="Q2965" i="1"/>
  <c r="M2966" i="1"/>
  <c r="N2966" i="1"/>
  <c r="O2966" i="1"/>
  <c r="P2966" i="1"/>
  <c r="Q2966" i="1"/>
  <c r="M2967" i="1"/>
  <c r="N2967" i="1"/>
  <c r="O2967" i="1"/>
  <c r="P2967" i="1"/>
  <c r="Q2967" i="1"/>
  <c r="M2968" i="1"/>
  <c r="N2968" i="1"/>
  <c r="O2968" i="1"/>
  <c r="P2968" i="1"/>
  <c r="Q2968" i="1"/>
  <c r="M2969" i="1"/>
  <c r="N2969" i="1"/>
  <c r="O2969" i="1"/>
  <c r="P2969" i="1"/>
  <c r="Q2969" i="1"/>
  <c r="M2970" i="1"/>
  <c r="N2970" i="1"/>
  <c r="O2970" i="1"/>
  <c r="P2970" i="1"/>
  <c r="Q2970" i="1"/>
  <c r="M2971" i="1"/>
  <c r="N2971" i="1"/>
  <c r="O2971" i="1"/>
  <c r="P2971" i="1"/>
  <c r="Q2971" i="1"/>
  <c r="M2972" i="1"/>
  <c r="N2972" i="1"/>
  <c r="O2972" i="1"/>
  <c r="P2972" i="1"/>
  <c r="Q2972" i="1"/>
  <c r="M2973" i="1"/>
  <c r="N2973" i="1"/>
  <c r="O2973" i="1"/>
  <c r="P2973" i="1"/>
  <c r="Q2973" i="1"/>
  <c r="M2974" i="1"/>
  <c r="N2974" i="1"/>
  <c r="O2974" i="1"/>
  <c r="P2974" i="1"/>
  <c r="Q2974" i="1"/>
  <c r="M2975" i="1"/>
  <c r="N2975" i="1"/>
  <c r="O2975" i="1"/>
  <c r="P2975" i="1"/>
  <c r="Q2975" i="1"/>
  <c r="M2976" i="1"/>
  <c r="N2976" i="1"/>
  <c r="O2976" i="1"/>
  <c r="P2976" i="1"/>
  <c r="Q2976" i="1"/>
  <c r="M2977" i="1"/>
  <c r="N2977" i="1"/>
  <c r="O2977" i="1"/>
  <c r="P2977" i="1"/>
  <c r="Q2977" i="1"/>
  <c r="M2978" i="1"/>
  <c r="N2978" i="1"/>
  <c r="O2978" i="1"/>
  <c r="P2978" i="1"/>
  <c r="Q2978" i="1"/>
  <c r="M2979" i="1"/>
  <c r="N2979" i="1"/>
  <c r="O2979" i="1"/>
  <c r="P2979" i="1"/>
  <c r="Q2979" i="1"/>
  <c r="M2980" i="1"/>
  <c r="N2980" i="1"/>
  <c r="O2980" i="1"/>
  <c r="P2980" i="1"/>
  <c r="Q2980" i="1"/>
  <c r="M2981" i="1"/>
  <c r="N2981" i="1"/>
  <c r="O2981" i="1"/>
  <c r="P2981" i="1"/>
  <c r="Q2981" i="1"/>
  <c r="M2982" i="1"/>
  <c r="N2982" i="1"/>
  <c r="O2982" i="1"/>
  <c r="P2982" i="1"/>
  <c r="Q2982" i="1"/>
  <c r="M2983" i="1"/>
  <c r="N2983" i="1"/>
  <c r="O2983" i="1"/>
  <c r="P2983" i="1"/>
  <c r="Q2983" i="1"/>
  <c r="M2984" i="1"/>
  <c r="N2984" i="1"/>
  <c r="O2984" i="1"/>
  <c r="P2984" i="1"/>
  <c r="Q2984" i="1"/>
  <c r="M2985" i="1"/>
  <c r="N2985" i="1"/>
  <c r="O2985" i="1"/>
  <c r="P2985" i="1"/>
  <c r="Q2985" i="1"/>
  <c r="M2986" i="1"/>
  <c r="N2986" i="1"/>
  <c r="O2986" i="1"/>
  <c r="P2986" i="1"/>
  <c r="Q2986" i="1"/>
  <c r="M2987" i="1"/>
  <c r="N2987" i="1"/>
  <c r="O2987" i="1"/>
  <c r="P2987" i="1"/>
  <c r="Q2987" i="1"/>
  <c r="M2988" i="1"/>
  <c r="N2988" i="1"/>
  <c r="O2988" i="1"/>
  <c r="P2988" i="1"/>
  <c r="Q2988" i="1"/>
  <c r="M2989" i="1"/>
  <c r="N2989" i="1"/>
  <c r="O2989" i="1"/>
  <c r="P2989" i="1"/>
  <c r="Q2989" i="1"/>
  <c r="M2990" i="1"/>
  <c r="N2990" i="1"/>
  <c r="O2990" i="1"/>
  <c r="P2990" i="1"/>
  <c r="Q2990" i="1"/>
  <c r="M2991" i="1"/>
  <c r="N2991" i="1"/>
  <c r="O2991" i="1"/>
  <c r="P2991" i="1"/>
  <c r="Q2991" i="1"/>
  <c r="M2992" i="1"/>
  <c r="N2992" i="1"/>
  <c r="O2992" i="1"/>
  <c r="P2992" i="1"/>
  <c r="Q2992" i="1"/>
  <c r="M2993" i="1"/>
  <c r="N2993" i="1"/>
  <c r="O2993" i="1"/>
  <c r="P2993" i="1"/>
  <c r="Q2993" i="1"/>
  <c r="M2994" i="1"/>
  <c r="N2994" i="1"/>
  <c r="O2994" i="1"/>
  <c r="P2994" i="1"/>
  <c r="Q2994" i="1"/>
  <c r="M2995" i="1"/>
  <c r="N2995" i="1"/>
  <c r="O2995" i="1"/>
  <c r="P2995" i="1"/>
  <c r="Q2995" i="1"/>
  <c r="M2996" i="1"/>
  <c r="N2996" i="1"/>
  <c r="O2996" i="1"/>
  <c r="P2996" i="1"/>
  <c r="Q2996" i="1"/>
  <c r="M2997" i="1"/>
  <c r="N2997" i="1"/>
  <c r="O2997" i="1"/>
  <c r="P2997" i="1"/>
  <c r="Q2997" i="1"/>
  <c r="M2998" i="1"/>
  <c r="N2998" i="1"/>
  <c r="O2998" i="1"/>
  <c r="P2998" i="1"/>
  <c r="Q2998" i="1"/>
  <c r="M2999" i="1"/>
  <c r="N2999" i="1"/>
  <c r="O2999" i="1"/>
  <c r="P2999" i="1"/>
  <c r="Q2999" i="1"/>
  <c r="M3000" i="1"/>
  <c r="N3000" i="1"/>
  <c r="O3000" i="1"/>
  <c r="P3000" i="1"/>
  <c r="Q3000" i="1"/>
  <c r="M3001" i="1"/>
  <c r="N3001" i="1"/>
  <c r="O3001" i="1"/>
  <c r="P3001" i="1"/>
  <c r="Q3001" i="1"/>
  <c r="M3002" i="1"/>
  <c r="N3002" i="1"/>
  <c r="O3002" i="1"/>
  <c r="P3002" i="1"/>
  <c r="Q3002" i="1"/>
  <c r="M3003" i="1"/>
  <c r="N3003" i="1"/>
  <c r="O3003" i="1"/>
  <c r="P3003" i="1"/>
  <c r="Q3003" i="1"/>
  <c r="M3004" i="1"/>
  <c r="N3004" i="1"/>
  <c r="O3004" i="1"/>
  <c r="P3004" i="1"/>
  <c r="Q3004" i="1"/>
  <c r="M3005" i="1"/>
  <c r="N3005" i="1"/>
  <c r="O3005" i="1"/>
  <c r="P3005" i="1"/>
  <c r="Q3005" i="1"/>
  <c r="M3006" i="1"/>
  <c r="N3006" i="1"/>
  <c r="O3006" i="1"/>
  <c r="P3006" i="1"/>
  <c r="Q3006" i="1"/>
  <c r="M3007" i="1"/>
  <c r="N3007" i="1"/>
  <c r="O3007" i="1"/>
  <c r="P3007" i="1"/>
  <c r="Q3007" i="1"/>
  <c r="M3008" i="1"/>
  <c r="N3008" i="1"/>
  <c r="O3008" i="1"/>
  <c r="P3008" i="1"/>
  <c r="Q3008" i="1"/>
  <c r="M3009" i="1"/>
  <c r="N3009" i="1"/>
  <c r="O3009" i="1"/>
  <c r="P3009" i="1"/>
  <c r="Q3009" i="1"/>
  <c r="M3010" i="1"/>
  <c r="N3010" i="1"/>
  <c r="O3010" i="1"/>
  <c r="P3010" i="1"/>
  <c r="Q3010" i="1"/>
  <c r="M3011" i="1"/>
  <c r="N3011" i="1"/>
  <c r="O3011" i="1"/>
  <c r="P3011" i="1"/>
  <c r="Q3011" i="1"/>
  <c r="M3012" i="1"/>
  <c r="N3012" i="1"/>
  <c r="O3012" i="1"/>
  <c r="P3012" i="1"/>
  <c r="Q3012" i="1"/>
  <c r="M3013" i="1"/>
  <c r="N3013" i="1"/>
  <c r="O3013" i="1"/>
  <c r="P3013" i="1"/>
  <c r="Q3013" i="1"/>
  <c r="M3014" i="1"/>
  <c r="N3014" i="1"/>
  <c r="O3014" i="1"/>
  <c r="P3014" i="1"/>
  <c r="Q3014" i="1"/>
  <c r="M3015" i="1"/>
  <c r="N3015" i="1"/>
  <c r="O3015" i="1"/>
  <c r="P3015" i="1"/>
  <c r="Q3015" i="1"/>
  <c r="M3016" i="1"/>
  <c r="N3016" i="1"/>
  <c r="O3016" i="1"/>
  <c r="P3016" i="1"/>
  <c r="Q3016" i="1"/>
  <c r="M3017" i="1"/>
  <c r="N3017" i="1"/>
  <c r="O3017" i="1"/>
  <c r="P3017" i="1"/>
  <c r="Q3017" i="1"/>
  <c r="M3018" i="1"/>
  <c r="N3018" i="1"/>
  <c r="O3018" i="1"/>
  <c r="P3018" i="1"/>
  <c r="Q3018" i="1"/>
  <c r="M3019" i="1"/>
  <c r="N3019" i="1"/>
  <c r="O3019" i="1"/>
  <c r="P3019" i="1"/>
  <c r="Q3019" i="1"/>
  <c r="M3020" i="1"/>
  <c r="N3020" i="1"/>
  <c r="O3020" i="1"/>
  <c r="P3020" i="1"/>
  <c r="Q3020" i="1"/>
  <c r="M3021" i="1"/>
  <c r="N3021" i="1"/>
  <c r="O3021" i="1"/>
  <c r="P3021" i="1"/>
  <c r="Q3021" i="1"/>
  <c r="M3022" i="1"/>
  <c r="N3022" i="1"/>
  <c r="O3022" i="1"/>
  <c r="P3022" i="1"/>
  <c r="Q3022" i="1"/>
  <c r="M3023" i="1"/>
  <c r="N3023" i="1"/>
  <c r="O3023" i="1"/>
  <c r="P3023" i="1"/>
  <c r="Q3023" i="1"/>
  <c r="M3024" i="1"/>
  <c r="N3024" i="1"/>
  <c r="O3024" i="1"/>
  <c r="P3024" i="1"/>
  <c r="Q3024" i="1"/>
  <c r="M3025" i="1"/>
  <c r="N3025" i="1"/>
  <c r="O3025" i="1"/>
  <c r="P3025" i="1"/>
  <c r="Q3025" i="1"/>
  <c r="M3026" i="1"/>
  <c r="N3026" i="1"/>
  <c r="O3026" i="1"/>
  <c r="P3026" i="1"/>
  <c r="Q3026" i="1"/>
  <c r="M3027" i="1"/>
  <c r="N3027" i="1"/>
  <c r="O3027" i="1"/>
  <c r="P3027" i="1"/>
  <c r="Q3027" i="1"/>
  <c r="M3028" i="1"/>
  <c r="N3028" i="1"/>
  <c r="O3028" i="1"/>
  <c r="P3028" i="1"/>
  <c r="Q3028" i="1"/>
  <c r="M3029" i="1"/>
  <c r="N3029" i="1"/>
  <c r="O3029" i="1"/>
  <c r="P3029" i="1"/>
  <c r="Q3029" i="1"/>
  <c r="M3030" i="1"/>
  <c r="N3030" i="1"/>
  <c r="O3030" i="1"/>
  <c r="P3030" i="1"/>
  <c r="Q3030" i="1"/>
  <c r="M3031" i="1"/>
  <c r="N3031" i="1"/>
  <c r="O3031" i="1"/>
  <c r="P3031" i="1"/>
  <c r="Q3031" i="1"/>
  <c r="M3032" i="1"/>
  <c r="N3032" i="1"/>
  <c r="O3032" i="1"/>
  <c r="P3032" i="1"/>
  <c r="Q3032" i="1"/>
  <c r="M3033" i="1"/>
  <c r="N3033" i="1"/>
  <c r="O3033" i="1"/>
  <c r="P3033" i="1"/>
  <c r="Q3033" i="1"/>
  <c r="M3034" i="1"/>
  <c r="N3034" i="1"/>
  <c r="O3034" i="1"/>
  <c r="P3034" i="1"/>
  <c r="Q3034" i="1"/>
  <c r="M3035" i="1"/>
  <c r="N3035" i="1"/>
  <c r="O3035" i="1"/>
  <c r="P3035" i="1"/>
  <c r="Q3035" i="1"/>
  <c r="M3036" i="1"/>
  <c r="N3036" i="1"/>
  <c r="O3036" i="1"/>
  <c r="P3036" i="1"/>
  <c r="Q3036" i="1"/>
  <c r="M3037" i="1"/>
  <c r="N3037" i="1"/>
  <c r="O3037" i="1"/>
  <c r="P3037" i="1"/>
  <c r="Q3037" i="1"/>
  <c r="M3038" i="1"/>
  <c r="N3038" i="1"/>
  <c r="O3038" i="1"/>
  <c r="P3038" i="1"/>
  <c r="Q3038" i="1"/>
  <c r="M3039" i="1"/>
  <c r="N3039" i="1"/>
  <c r="O3039" i="1"/>
  <c r="P3039" i="1"/>
  <c r="Q3039" i="1"/>
  <c r="M3040" i="1"/>
  <c r="N3040" i="1"/>
  <c r="O3040" i="1"/>
  <c r="P3040" i="1"/>
  <c r="Q3040" i="1"/>
  <c r="M3041" i="1"/>
  <c r="N3041" i="1"/>
  <c r="O3041" i="1"/>
  <c r="P3041" i="1"/>
  <c r="Q3041" i="1"/>
  <c r="M3042" i="1"/>
  <c r="N3042" i="1"/>
  <c r="O3042" i="1"/>
  <c r="P3042" i="1"/>
  <c r="Q3042" i="1"/>
  <c r="M3043" i="1"/>
  <c r="N3043" i="1"/>
  <c r="O3043" i="1"/>
  <c r="P3043" i="1"/>
  <c r="Q3043" i="1"/>
  <c r="M3044" i="1"/>
  <c r="N3044" i="1"/>
  <c r="O3044" i="1"/>
  <c r="P3044" i="1"/>
  <c r="Q3044" i="1"/>
  <c r="M3045" i="1"/>
  <c r="N3045" i="1"/>
  <c r="O3045" i="1"/>
  <c r="P3045" i="1"/>
  <c r="Q3045" i="1"/>
  <c r="M3046" i="1"/>
  <c r="N3046" i="1"/>
  <c r="O3046" i="1"/>
  <c r="P3046" i="1"/>
  <c r="Q3046" i="1"/>
  <c r="M3047" i="1"/>
  <c r="N3047" i="1"/>
  <c r="O3047" i="1"/>
  <c r="P3047" i="1"/>
  <c r="Q3047" i="1"/>
  <c r="M3048" i="1"/>
  <c r="N3048" i="1"/>
  <c r="O3048" i="1"/>
  <c r="P3048" i="1"/>
  <c r="Q3048" i="1"/>
  <c r="M3049" i="1"/>
  <c r="N3049" i="1"/>
  <c r="O3049" i="1"/>
  <c r="P3049" i="1"/>
  <c r="Q3049" i="1"/>
  <c r="M3050" i="1"/>
  <c r="N3050" i="1"/>
  <c r="O3050" i="1"/>
  <c r="P3050" i="1"/>
  <c r="Q3050" i="1"/>
  <c r="M3051" i="1"/>
  <c r="N3051" i="1"/>
  <c r="O3051" i="1"/>
  <c r="P3051" i="1"/>
  <c r="Q3051" i="1"/>
  <c r="M3052" i="1"/>
  <c r="N3052" i="1"/>
  <c r="O3052" i="1"/>
  <c r="P3052" i="1"/>
  <c r="Q3052" i="1"/>
  <c r="M3053" i="1"/>
  <c r="N3053" i="1"/>
  <c r="O3053" i="1"/>
  <c r="P3053" i="1"/>
  <c r="Q3053" i="1"/>
  <c r="M3054" i="1"/>
  <c r="N3054" i="1"/>
  <c r="O3054" i="1"/>
  <c r="P3054" i="1"/>
  <c r="Q3054" i="1"/>
  <c r="M3055" i="1"/>
  <c r="N3055" i="1"/>
  <c r="O3055" i="1"/>
  <c r="P3055" i="1"/>
  <c r="Q3055" i="1"/>
  <c r="M3056" i="1"/>
  <c r="N3056" i="1"/>
  <c r="O3056" i="1"/>
  <c r="P3056" i="1"/>
  <c r="Q3056" i="1"/>
  <c r="M3057" i="1"/>
  <c r="N3057" i="1"/>
  <c r="O3057" i="1"/>
  <c r="P3057" i="1"/>
  <c r="Q3057" i="1"/>
  <c r="M3058" i="1"/>
  <c r="N3058" i="1"/>
  <c r="O3058" i="1"/>
  <c r="P3058" i="1"/>
  <c r="Q3058" i="1"/>
  <c r="M3059" i="1"/>
  <c r="N3059" i="1"/>
  <c r="O3059" i="1"/>
  <c r="P3059" i="1"/>
  <c r="Q3059" i="1"/>
  <c r="M3060" i="1"/>
  <c r="N3060" i="1"/>
  <c r="O3060" i="1"/>
  <c r="P3060" i="1"/>
  <c r="Q3060" i="1"/>
  <c r="M3061" i="1"/>
  <c r="N3061" i="1"/>
  <c r="O3061" i="1"/>
  <c r="P3061" i="1"/>
  <c r="Q3061" i="1"/>
  <c r="M3062" i="1"/>
  <c r="N3062" i="1"/>
  <c r="O3062" i="1"/>
  <c r="P3062" i="1"/>
  <c r="Q3062" i="1"/>
  <c r="M3063" i="1"/>
  <c r="N3063" i="1"/>
  <c r="O3063" i="1"/>
  <c r="P3063" i="1"/>
  <c r="Q3063" i="1"/>
  <c r="M3064" i="1"/>
  <c r="N3064" i="1"/>
  <c r="O3064" i="1"/>
  <c r="P3064" i="1"/>
  <c r="Q3064" i="1"/>
  <c r="M3065" i="1"/>
  <c r="N3065" i="1"/>
  <c r="O3065" i="1"/>
  <c r="P3065" i="1"/>
  <c r="Q3065" i="1"/>
  <c r="M3066" i="1"/>
  <c r="N3066" i="1"/>
  <c r="O3066" i="1"/>
  <c r="P3066" i="1"/>
  <c r="Q3066" i="1"/>
  <c r="M3067" i="1"/>
  <c r="N3067" i="1"/>
  <c r="O3067" i="1"/>
  <c r="P3067" i="1"/>
  <c r="Q3067" i="1"/>
  <c r="M3068" i="1"/>
  <c r="N3068" i="1"/>
  <c r="O3068" i="1"/>
  <c r="P3068" i="1"/>
  <c r="Q3068" i="1"/>
  <c r="M3069" i="1"/>
  <c r="N3069" i="1"/>
  <c r="O3069" i="1"/>
  <c r="P3069" i="1"/>
  <c r="Q3069" i="1"/>
  <c r="M3070" i="1"/>
  <c r="N3070" i="1"/>
  <c r="O3070" i="1"/>
  <c r="P3070" i="1"/>
  <c r="Q3070" i="1"/>
  <c r="M3071" i="1"/>
  <c r="N3071" i="1"/>
  <c r="O3071" i="1"/>
  <c r="P3071" i="1"/>
  <c r="Q3071" i="1"/>
  <c r="M3072" i="1"/>
  <c r="N3072" i="1"/>
  <c r="O3072" i="1"/>
  <c r="P3072" i="1"/>
  <c r="Q3072" i="1"/>
  <c r="M3073" i="1"/>
  <c r="N3073" i="1"/>
  <c r="O3073" i="1"/>
  <c r="P3073" i="1"/>
  <c r="Q3073" i="1"/>
  <c r="M3074" i="1"/>
  <c r="N3074" i="1"/>
  <c r="O3074" i="1"/>
  <c r="P3074" i="1"/>
  <c r="Q3074" i="1"/>
  <c r="M3075" i="1"/>
  <c r="N3075" i="1"/>
  <c r="O3075" i="1"/>
  <c r="P3075" i="1"/>
  <c r="Q3075" i="1"/>
  <c r="M3076" i="1"/>
  <c r="N3076" i="1"/>
  <c r="O3076" i="1"/>
  <c r="P3076" i="1"/>
  <c r="Q3076" i="1"/>
  <c r="M3077" i="1"/>
  <c r="N3077" i="1"/>
  <c r="O3077" i="1"/>
  <c r="P3077" i="1"/>
  <c r="Q3077" i="1"/>
  <c r="M3078" i="1"/>
  <c r="N3078" i="1"/>
  <c r="O3078" i="1"/>
  <c r="P3078" i="1"/>
  <c r="Q3078" i="1"/>
  <c r="M3079" i="1"/>
  <c r="N3079" i="1"/>
  <c r="O3079" i="1"/>
  <c r="P3079" i="1"/>
  <c r="Q3079" i="1"/>
  <c r="M3080" i="1"/>
  <c r="N3080" i="1"/>
  <c r="O3080" i="1"/>
  <c r="P3080" i="1"/>
  <c r="Q3080" i="1"/>
  <c r="M3081" i="1"/>
  <c r="N3081" i="1"/>
  <c r="O3081" i="1"/>
  <c r="P3081" i="1"/>
  <c r="Q3081" i="1"/>
  <c r="M3082" i="1"/>
  <c r="N3082" i="1"/>
  <c r="O3082" i="1"/>
  <c r="P3082" i="1"/>
  <c r="Q3082" i="1"/>
  <c r="M3083" i="1"/>
  <c r="N3083" i="1"/>
  <c r="O3083" i="1"/>
  <c r="P3083" i="1"/>
  <c r="Q3083" i="1"/>
  <c r="M3084" i="1"/>
  <c r="N3084" i="1"/>
  <c r="O3084" i="1"/>
  <c r="P3084" i="1"/>
  <c r="Q3084" i="1"/>
  <c r="M3085" i="1"/>
  <c r="N3085" i="1"/>
  <c r="O3085" i="1"/>
  <c r="P3085" i="1"/>
  <c r="Q3085" i="1"/>
  <c r="M3086" i="1"/>
  <c r="N3086" i="1"/>
  <c r="O3086" i="1"/>
  <c r="P3086" i="1"/>
  <c r="Q3086" i="1"/>
  <c r="M3087" i="1"/>
  <c r="N3087" i="1"/>
  <c r="O3087" i="1"/>
  <c r="P3087" i="1"/>
  <c r="Q3087" i="1"/>
  <c r="M3088" i="1"/>
  <c r="N3088" i="1"/>
  <c r="O3088" i="1"/>
  <c r="P3088" i="1"/>
  <c r="Q3088" i="1"/>
  <c r="M3089" i="1"/>
  <c r="N3089" i="1"/>
  <c r="O3089" i="1"/>
  <c r="P3089" i="1"/>
  <c r="Q3089" i="1"/>
  <c r="M3090" i="1"/>
  <c r="N3090" i="1"/>
  <c r="O3090" i="1"/>
  <c r="P3090" i="1"/>
  <c r="Q3090" i="1"/>
  <c r="M3091" i="1"/>
  <c r="N3091" i="1"/>
  <c r="O3091" i="1"/>
  <c r="P3091" i="1"/>
  <c r="Q3091" i="1"/>
  <c r="M3092" i="1"/>
  <c r="N3092" i="1"/>
  <c r="O3092" i="1"/>
  <c r="P3092" i="1"/>
  <c r="Q3092" i="1"/>
  <c r="M3093" i="1"/>
  <c r="N3093" i="1"/>
  <c r="O3093" i="1"/>
  <c r="P3093" i="1"/>
  <c r="Q3093" i="1"/>
  <c r="M3094" i="1"/>
  <c r="N3094" i="1"/>
  <c r="O3094" i="1"/>
  <c r="P3094" i="1"/>
  <c r="Q3094" i="1"/>
  <c r="M3095" i="1"/>
  <c r="N3095" i="1"/>
  <c r="O3095" i="1"/>
  <c r="P3095" i="1"/>
  <c r="Q3095" i="1"/>
  <c r="M3096" i="1"/>
  <c r="N3096" i="1"/>
  <c r="O3096" i="1"/>
  <c r="P3096" i="1"/>
  <c r="Q3096" i="1"/>
  <c r="M3097" i="1"/>
  <c r="N3097" i="1"/>
  <c r="O3097" i="1"/>
  <c r="P3097" i="1"/>
  <c r="Q3097" i="1"/>
  <c r="M3098" i="1"/>
  <c r="N3098" i="1"/>
  <c r="O3098" i="1"/>
  <c r="P3098" i="1"/>
  <c r="Q3098" i="1"/>
  <c r="M3099" i="1"/>
  <c r="N3099" i="1"/>
  <c r="O3099" i="1"/>
  <c r="P3099" i="1"/>
  <c r="Q3099" i="1"/>
  <c r="M3100" i="1"/>
  <c r="N3100" i="1"/>
  <c r="O3100" i="1"/>
  <c r="P3100" i="1"/>
  <c r="Q3100" i="1"/>
  <c r="M3101" i="1"/>
  <c r="N3101" i="1"/>
  <c r="O3101" i="1"/>
  <c r="P3101" i="1"/>
  <c r="Q3101" i="1"/>
  <c r="M3102" i="1"/>
  <c r="N3102" i="1"/>
  <c r="O3102" i="1"/>
  <c r="P3102" i="1"/>
  <c r="Q3102" i="1"/>
  <c r="M3103" i="1"/>
  <c r="N3103" i="1"/>
  <c r="O3103" i="1"/>
  <c r="P3103" i="1"/>
  <c r="Q3103" i="1"/>
  <c r="M3104" i="1"/>
  <c r="N3104" i="1"/>
  <c r="O3104" i="1"/>
  <c r="P3104" i="1"/>
  <c r="Q3104" i="1"/>
  <c r="M3105" i="1"/>
  <c r="N3105" i="1"/>
  <c r="O3105" i="1"/>
  <c r="P3105" i="1"/>
  <c r="Q3105" i="1"/>
  <c r="M3106" i="1"/>
  <c r="N3106" i="1"/>
  <c r="O3106" i="1"/>
  <c r="P3106" i="1"/>
  <c r="Q3106" i="1"/>
  <c r="M3107" i="1"/>
  <c r="N3107" i="1"/>
  <c r="O3107" i="1"/>
  <c r="P3107" i="1"/>
  <c r="Q3107" i="1"/>
  <c r="M3108" i="1"/>
  <c r="N3108" i="1"/>
  <c r="O3108" i="1"/>
  <c r="P3108" i="1"/>
  <c r="Q3108" i="1"/>
  <c r="M3109" i="1"/>
  <c r="N3109" i="1"/>
  <c r="O3109" i="1"/>
  <c r="P3109" i="1"/>
  <c r="Q3109" i="1"/>
  <c r="M3110" i="1"/>
  <c r="N3110" i="1"/>
  <c r="O3110" i="1"/>
  <c r="P3110" i="1"/>
  <c r="Q3110" i="1"/>
  <c r="M3111" i="1"/>
  <c r="N3111" i="1"/>
  <c r="O3111" i="1"/>
  <c r="P3111" i="1"/>
  <c r="Q3111" i="1"/>
  <c r="M3112" i="1"/>
  <c r="N3112" i="1"/>
  <c r="O3112" i="1"/>
  <c r="P3112" i="1"/>
  <c r="Q3112" i="1"/>
  <c r="M3113" i="1"/>
  <c r="N3113" i="1"/>
  <c r="O3113" i="1"/>
  <c r="P3113" i="1"/>
  <c r="Q3113" i="1"/>
  <c r="M3114" i="1"/>
  <c r="N3114" i="1"/>
  <c r="O3114" i="1"/>
  <c r="P3114" i="1"/>
  <c r="Q3114" i="1"/>
  <c r="M3115" i="1"/>
  <c r="N3115" i="1"/>
  <c r="O3115" i="1"/>
  <c r="P3115" i="1"/>
  <c r="Q3115" i="1"/>
  <c r="M3116" i="1"/>
  <c r="N3116" i="1"/>
  <c r="O3116" i="1"/>
  <c r="P3116" i="1"/>
  <c r="Q3116" i="1"/>
  <c r="M3117" i="1"/>
  <c r="N3117" i="1"/>
  <c r="O3117" i="1"/>
  <c r="P3117" i="1"/>
  <c r="Q3117" i="1"/>
  <c r="M3118" i="1"/>
  <c r="N3118" i="1"/>
  <c r="O3118" i="1"/>
  <c r="P3118" i="1"/>
  <c r="Q3118" i="1"/>
  <c r="M3119" i="1"/>
  <c r="N3119" i="1"/>
  <c r="O3119" i="1"/>
  <c r="P3119" i="1"/>
  <c r="Q3119" i="1"/>
  <c r="M3120" i="1"/>
  <c r="N3120" i="1"/>
  <c r="O3120" i="1"/>
  <c r="P3120" i="1"/>
  <c r="Q3120" i="1"/>
  <c r="M3121" i="1"/>
  <c r="N3121" i="1"/>
  <c r="O3121" i="1"/>
  <c r="P3121" i="1"/>
  <c r="Q3121" i="1"/>
  <c r="M3122" i="1"/>
  <c r="N3122" i="1"/>
  <c r="O3122" i="1"/>
  <c r="P3122" i="1"/>
  <c r="Q3122" i="1"/>
  <c r="M3123" i="1"/>
  <c r="N3123" i="1"/>
  <c r="O3123" i="1"/>
  <c r="P3123" i="1"/>
  <c r="Q3123" i="1"/>
  <c r="M3124" i="1"/>
  <c r="N3124" i="1"/>
  <c r="O3124" i="1"/>
  <c r="P3124" i="1"/>
  <c r="Q3124" i="1"/>
  <c r="M3125" i="1"/>
  <c r="N3125" i="1"/>
  <c r="O3125" i="1"/>
  <c r="P3125" i="1"/>
  <c r="Q3125" i="1"/>
  <c r="M3126" i="1"/>
  <c r="N3126" i="1"/>
  <c r="O3126" i="1"/>
  <c r="P3126" i="1"/>
  <c r="Q3126" i="1"/>
  <c r="M3127" i="1"/>
  <c r="N3127" i="1"/>
  <c r="O3127" i="1"/>
  <c r="P3127" i="1"/>
  <c r="Q3127" i="1"/>
  <c r="M3128" i="1"/>
  <c r="N3128" i="1"/>
  <c r="O3128" i="1"/>
  <c r="P3128" i="1"/>
  <c r="Q3128" i="1"/>
  <c r="M3129" i="1"/>
  <c r="N3129" i="1"/>
  <c r="O3129" i="1"/>
  <c r="P3129" i="1"/>
  <c r="Q3129" i="1"/>
  <c r="M3130" i="1"/>
  <c r="N3130" i="1"/>
  <c r="O3130" i="1"/>
  <c r="P3130" i="1"/>
  <c r="Q3130" i="1"/>
  <c r="M3131" i="1"/>
  <c r="N3131" i="1"/>
  <c r="O3131" i="1"/>
  <c r="P3131" i="1"/>
  <c r="Q3131" i="1"/>
  <c r="M3132" i="1"/>
  <c r="N3132" i="1"/>
  <c r="O3132" i="1"/>
  <c r="P3132" i="1"/>
  <c r="Q3132" i="1"/>
  <c r="M3133" i="1"/>
  <c r="N3133" i="1"/>
  <c r="O3133" i="1"/>
  <c r="P3133" i="1"/>
  <c r="Q3133" i="1"/>
  <c r="M3134" i="1"/>
  <c r="N3134" i="1"/>
  <c r="O3134" i="1"/>
  <c r="P3134" i="1"/>
  <c r="Q3134" i="1"/>
  <c r="M3135" i="1"/>
  <c r="N3135" i="1"/>
  <c r="O3135" i="1"/>
  <c r="P3135" i="1"/>
  <c r="Q3135" i="1"/>
  <c r="M3136" i="1"/>
  <c r="N3136" i="1"/>
  <c r="O3136" i="1"/>
  <c r="P3136" i="1"/>
  <c r="Q3136" i="1"/>
  <c r="M3137" i="1"/>
  <c r="N3137" i="1"/>
  <c r="O3137" i="1"/>
  <c r="P3137" i="1"/>
  <c r="Q3137" i="1"/>
  <c r="M3138" i="1"/>
  <c r="N3138" i="1"/>
  <c r="O3138" i="1"/>
  <c r="P3138" i="1"/>
  <c r="Q3138" i="1"/>
  <c r="M3139" i="1"/>
  <c r="N3139" i="1"/>
  <c r="O3139" i="1"/>
  <c r="P3139" i="1"/>
  <c r="Q3139" i="1"/>
  <c r="M3140" i="1"/>
  <c r="N3140" i="1"/>
  <c r="O3140" i="1"/>
  <c r="P3140" i="1"/>
  <c r="Q3140" i="1"/>
  <c r="M3141" i="1"/>
  <c r="N3141" i="1"/>
  <c r="O3141" i="1"/>
  <c r="P3141" i="1"/>
  <c r="Q3141" i="1"/>
  <c r="M3142" i="1"/>
  <c r="N3142" i="1"/>
  <c r="O3142" i="1"/>
  <c r="P3142" i="1"/>
  <c r="Q3142" i="1"/>
  <c r="M3143" i="1"/>
  <c r="N3143" i="1"/>
  <c r="O3143" i="1"/>
  <c r="P3143" i="1"/>
  <c r="Q3143" i="1"/>
  <c r="M3144" i="1"/>
  <c r="N3144" i="1"/>
  <c r="O3144" i="1"/>
  <c r="P3144" i="1"/>
  <c r="Q3144" i="1"/>
  <c r="M3145" i="1"/>
  <c r="N3145" i="1"/>
  <c r="O3145" i="1"/>
  <c r="P3145" i="1"/>
  <c r="Q3145" i="1"/>
  <c r="M3146" i="1"/>
  <c r="N3146" i="1"/>
  <c r="O3146" i="1"/>
  <c r="P3146" i="1"/>
  <c r="Q3146" i="1"/>
  <c r="M3147" i="1"/>
  <c r="N3147" i="1"/>
  <c r="O3147" i="1"/>
  <c r="P3147" i="1"/>
  <c r="Q3147" i="1"/>
  <c r="M3148" i="1"/>
  <c r="N3148" i="1"/>
  <c r="O3148" i="1"/>
  <c r="P3148" i="1"/>
  <c r="Q3148" i="1"/>
  <c r="M3149" i="1"/>
  <c r="N3149" i="1"/>
  <c r="O3149" i="1"/>
  <c r="P3149" i="1"/>
  <c r="Q3149" i="1"/>
  <c r="M3150" i="1"/>
  <c r="N3150" i="1"/>
  <c r="O3150" i="1"/>
  <c r="P3150" i="1"/>
  <c r="Q3150" i="1"/>
  <c r="M3151" i="1"/>
  <c r="N3151" i="1"/>
  <c r="O3151" i="1"/>
  <c r="P3151" i="1"/>
  <c r="Q3151" i="1"/>
  <c r="M3152" i="1"/>
  <c r="N3152" i="1"/>
  <c r="O3152" i="1"/>
  <c r="P3152" i="1"/>
  <c r="Q3152" i="1"/>
  <c r="M3153" i="1"/>
  <c r="N3153" i="1"/>
  <c r="O3153" i="1"/>
  <c r="P3153" i="1"/>
  <c r="Q3153" i="1"/>
  <c r="M3154" i="1"/>
  <c r="N3154" i="1"/>
  <c r="O3154" i="1"/>
  <c r="P3154" i="1"/>
  <c r="Q3154" i="1"/>
  <c r="M3155" i="1"/>
  <c r="N3155" i="1"/>
  <c r="O3155" i="1"/>
  <c r="P3155" i="1"/>
  <c r="Q3155" i="1"/>
  <c r="M3156" i="1"/>
  <c r="N3156" i="1"/>
  <c r="O3156" i="1"/>
  <c r="P3156" i="1"/>
  <c r="Q3156" i="1"/>
  <c r="M3157" i="1"/>
  <c r="N3157" i="1"/>
  <c r="O3157" i="1"/>
  <c r="P3157" i="1"/>
  <c r="Q3157" i="1"/>
  <c r="M3158" i="1"/>
  <c r="N3158" i="1"/>
  <c r="O3158" i="1"/>
  <c r="P3158" i="1"/>
  <c r="Q3158" i="1"/>
  <c r="M3159" i="1"/>
  <c r="N3159" i="1"/>
  <c r="O3159" i="1"/>
  <c r="P3159" i="1"/>
  <c r="Q3159" i="1"/>
  <c r="M3160" i="1"/>
  <c r="N3160" i="1"/>
  <c r="O3160" i="1"/>
  <c r="P3160" i="1"/>
  <c r="Q3160" i="1"/>
  <c r="M3161" i="1"/>
  <c r="N3161" i="1"/>
  <c r="O3161" i="1"/>
  <c r="P3161" i="1"/>
  <c r="Q3161" i="1"/>
  <c r="M3162" i="1"/>
  <c r="N3162" i="1"/>
  <c r="O3162" i="1"/>
  <c r="P3162" i="1"/>
  <c r="Q3162" i="1"/>
  <c r="M3163" i="1"/>
  <c r="N3163" i="1"/>
  <c r="O3163" i="1"/>
  <c r="P3163" i="1"/>
  <c r="Q3163" i="1"/>
  <c r="M3164" i="1"/>
  <c r="N3164" i="1"/>
  <c r="O3164" i="1"/>
  <c r="P3164" i="1"/>
  <c r="Q3164" i="1"/>
  <c r="M3165" i="1"/>
  <c r="N3165" i="1"/>
  <c r="O3165" i="1"/>
  <c r="P3165" i="1"/>
  <c r="Q3165" i="1"/>
  <c r="M3166" i="1"/>
  <c r="N3166" i="1"/>
  <c r="O3166" i="1"/>
  <c r="P3166" i="1"/>
  <c r="Q3166" i="1"/>
  <c r="M3167" i="1"/>
  <c r="N3167" i="1"/>
  <c r="O3167" i="1"/>
  <c r="P3167" i="1"/>
  <c r="Q3167" i="1"/>
  <c r="M3168" i="1"/>
  <c r="N3168" i="1"/>
  <c r="O3168" i="1"/>
  <c r="P3168" i="1"/>
  <c r="Q3168" i="1"/>
  <c r="M3169" i="1"/>
  <c r="N3169" i="1"/>
  <c r="O3169" i="1"/>
  <c r="P3169" i="1"/>
  <c r="Q3169" i="1"/>
  <c r="M3170" i="1"/>
  <c r="N3170" i="1"/>
  <c r="O3170" i="1"/>
  <c r="P3170" i="1"/>
  <c r="Q3170" i="1"/>
  <c r="M3171" i="1"/>
  <c r="N3171" i="1"/>
  <c r="O3171" i="1"/>
  <c r="P3171" i="1"/>
  <c r="Q3171" i="1"/>
  <c r="M3172" i="1"/>
  <c r="N3172" i="1"/>
  <c r="O3172" i="1"/>
  <c r="P3172" i="1"/>
  <c r="Q3172" i="1"/>
  <c r="M3173" i="1"/>
  <c r="N3173" i="1"/>
  <c r="O3173" i="1"/>
  <c r="P3173" i="1"/>
  <c r="Q3173" i="1"/>
  <c r="M3174" i="1"/>
  <c r="N3174" i="1"/>
  <c r="O3174" i="1"/>
  <c r="P3174" i="1"/>
  <c r="Q3174" i="1"/>
  <c r="M3175" i="1"/>
  <c r="N3175" i="1"/>
  <c r="O3175" i="1"/>
  <c r="P3175" i="1"/>
  <c r="Q3175" i="1"/>
  <c r="M3176" i="1"/>
  <c r="N3176" i="1"/>
  <c r="O3176" i="1"/>
  <c r="P3176" i="1"/>
  <c r="Q3176" i="1"/>
  <c r="M3177" i="1"/>
  <c r="N3177" i="1"/>
  <c r="O3177" i="1"/>
  <c r="P3177" i="1"/>
  <c r="Q3177" i="1"/>
  <c r="M3178" i="1"/>
  <c r="N3178" i="1"/>
  <c r="O3178" i="1"/>
  <c r="P3178" i="1"/>
  <c r="Q3178" i="1"/>
  <c r="M3179" i="1"/>
  <c r="N3179" i="1"/>
  <c r="O3179" i="1"/>
  <c r="P3179" i="1"/>
  <c r="Q3179" i="1"/>
  <c r="M3180" i="1"/>
  <c r="N3180" i="1"/>
  <c r="O3180" i="1"/>
  <c r="P3180" i="1"/>
  <c r="Q3180" i="1"/>
  <c r="M3181" i="1"/>
  <c r="N3181" i="1"/>
  <c r="O3181" i="1"/>
  <c r="P3181" i="1"/>
  <c r="Q3181" i="1"/>
  <c r="M3182" i="1"/>
  <c r="N3182" i="1"/>
  <c r="O3182" i="1"/>
  <c r="P3182" i="1"/>
  <c r="Q3182" i="1"/>
  <c r="M3183" i="1"/>
  <c r="N3183" i="1"/>
  <c r="O3183" i="1"/>
  <c r="P3183" i="1"/>
  <c r="Q3183" i="1"/>
  <c r="M3184" i="1"/>
  <c r="N3184" i="1"/>
  <c r="O3184" i="1"/>
  <c r="P3184" i="1"/>
  <c r="Q3184" i="1"/>
  <c r="M3185" i="1"/>
  <c r="N3185" i="1"/>
  <c r="O3185" i="1"/>
  <c r="P3185" i="1"/>
  <c r="Q3185" i="1"/>
  <c r="M3186" i="1"/>
  <c r="N3186" i="1"/>
  <c r="O3186" i="1"/>
  <c r="P3186" i="1"/>
  <c r="Q3186" i="1"/>
  <c r="M3187" i="1"/>
  <c r="N3187" i="1"/>
  <c r="O3187" i="1"/>
  <c r="P3187" i="1"/>
  <c r="Q3187" i="1"/>
  <c r="M3188" i="1"/>
  <c r="N3188" i="1"/>
  <c r="O3188" i="1"/>
  <c r="P3188" i="1"/>
  <c r="Q3188" i="1"/>
  <c r="M3189" i="1"/>
  <c r="N3189" i="1"/>
  <c r="O3189" i="1"/>
  <c r="P3189" i="1"/>
  <c r="Q3189" i="1"/>
  <c r="M3190" i="1"/>
  <c r="N3190" i="1"/>
  <c r="O3190" i="1"/>
  <c r="P3190" i="1"/>
  <c r="Q3190" i="1"/>
  <c r="M3191" i="1"/>
  <c r="N3191" i="1"/>
  <c r="O3191" i="1"/>
  <c r="P3191" i="1"/>
  <c r="Q3191" i="1"/>
  <c r="M3192" i="1"/>
  <c r="N3192" i="1"/>
  <c r="O3192" i="1"/>
  <c r="P3192" i="1"/>
  <c r="Q3192" i="1"/>
  <c r="M3193" i="1"/>
  <c r="N3193" i="1"/>
  <c r="O3193" i="1"/>
  <c r="P3193" i="1"/>
  <c r="Q3193" i="1"/>
  <c r="M3194" i="1"/>
  <c r="N3194" i="1"/>
  <c r="O3194" i="1"/>
  <c r="P3194" i="1"/>
  <c r="Q3194" i="1"/>
  <c r="M3195" i="1"/>
  <c r="N3195" i="1"/>
  <c r="O3195" i="1"/>
  <c r="P3195" i="1"/>
  <c r="Q3195" i="1"/>
  <c r="M3196" i="1"/>
  <c r="N3196" i="1"/>
  <c r="O3196" i="1"/>
  <c r="P3196" i="1"/>
  <c r="Q3196" i="1"/>
  <c r="M3197" i="1"/>
  <c r="N3197" i="1"/>
  <c r="O3197" i="1"/>
  <c r="P3197" i="1"/>
  <c r="Q3197" i="1"/>
  <c r="M3198" i="1"/>
  <c r="N3198" i="1"/>
  <c r="O3198" i="1"/>
  <c r="P3198" i="1"/>
  <c r="Q3198" i="1"/>
  <c r="M3199" i="1"/>
  <c r="N3199" i="1"/>
  <c r="O3199" i="1"/>
  <c r="P3199" i="1"/>
  <c r="Q3199" i="1"/>
  <c r="M3200" i="1"/>
  <c r="N3200" i="1"/>
  <c r="O3200" i="1"/>
  <c r="P3200" i="1"/>
  <c r="Q3200" i="1"/>
  <c r="M3201" i="1"/>
  <c r="N3201" i="1"/>
  <c r="O3201" i="1"/>
  <c r="P3201" i="1"/>
  <c r="Q3201" i="1"/>
  <c r="M3202" i="1"/>
  <c r="N3202" i="1"/>
  <c r="O3202" i="1"/>
  <c r="P3202" i="1"/>
  <c r="Q3202" i="1"/>
  <c r="M3203" i="1"/>
  <c r="N3203" i="1"/>
  <c r="O3203" i="1"/>
  <c r="P3203" i="1"/>
  <c r="Q3203" i="1"/>
  <c r="M3204" i="1"/>
  <c r="N3204" i="1"/>
  <c r="O3204" i="1"/>
  <c r="P3204" i="1"/>
  <c r="Q3204" i="1"/>
  <c r="M3205" i="1"/>
  <c r="N3205" i="1"/>
  <c r="O3205" i="1"/>
  <c r="P3205" i="1"/>
  <c r="Q3205" i="1"/>
  <c r="M3206" i="1"/>
  <c r="N3206" i="1"/>
  <c r="O3206" i="1"/>
  <c r="P3206" i="1"/>
  <c r="Q3206" i="1"/>
  <c r="M3207" i="1"/>
  <c r="N3207" i="1"/>
  <c r="O3207" i="1"/>
  <c r="P3207" i="1"/>
  <c r="Q3207" i="1"/>
  <c r="M3208" i="1"/>
  <c r="N3208" i="1"/>
  <c r="O3208" i="1"/>
  <c r="P3208" i="1"/>
  <c r="Q3208" i="1"/>
  <c r="M3209" i="1"/>
  <c r="N3209" i="1"/>
  <c r="O3209" i="1"/>
  <c r="P3209" i="1"/>
  <c r="Q3209" i="1"/>
  <c r="M3210" i="1"/>
  <c r="N3210" i="1"/>
  <c r="O3210" i="1"/>
  <c r="P3210" i="1"/>
  <c r="Q3210" i="1"/>
  <c r="M3211" i="1"/>
  <c r="N3211" i="1"/>
  <c r="O3211" i="1"/>
  <c r="P3211" i="1"/>
  <c r="Q3211" i="1"/>
  <c r="M3212" i="1"/>
  <c r="N3212" i="1"/>
  <c r="O3212" i="1"/>
  <c r="P3212" i="1"/>
  <c r="Q3212" i="1"/>
  <c r="M3213" i="1"/>
  <c r="N3213" i="1"/>
  <c r="O3213" i="1"/>
  <c r="P3213" i="1"/>
  <c r="Q3213" i="1"/>
  <c r="M3214" i="1"/>
  <c r="N3214" i="1"/>
  <c r="O3214" i="1"/>
  <c r="P3214" i="1"/>
  <c r="Q3214" i="1"/>
  <c r="M3215" i="1"/>
  <c r="N3215" i="1"/>
  <c r="O3215" i="1"/>
  <c r="P3215" i="1"/>
  <c r="Q3215" i="1"/>
  <c r="M3216" i="1"/>
  <c r="N3216" i="1"/>
  <c r="O3216" i="1"/>
  <c r="P3216" i="1"/>
  <c r="Q3216" i="1"/>
  <c r="M3217" i="1"/>
  <c r="N3217" i="1"/>
  <c r="O3217" i="1"/>
  <c r="P3217" i="1"/>
  <c r="Q3217" i="1"/>
  <c r="M3218" i="1"/>
  <c r="N3218" i="1"/>
  <c r="O3218" i="1"/>
  <c r="P3218" i="1"/>
  <c r="Q3218" i="1"/>
  <c r="M3219" i="1"/>
  <c r="N3219" i="1"/>
  <c r="O3219" i="1"/>
  <c r="P3219" i="1"/>
  <c r="Q3219" i="1"/>
  <c r="M3220" i="1"/>
  <c r="N3220" i="1"/>
  <c r="O3220" i="1"/>
  <c r="P3220" i="1"/>
  <c r="Q3220" i="1"/>
  <c r="M3221" i="1"/>
  <c r="N3221" i="1"/>
  <c r="O3221" i="1"/>
  <c r="P3221" i="1"/>
  <c r="Q3221" i="1"/>
  <c r="M3222" i="1"/>
  <c r="N3222" i="1"/>
  <c r="O3222" i="1"/>
  <c r="P3222" i="1"/>
  <c r="Q3222" i="1"/>
  <c r="M3223" i="1"/>
  <c r="N3223" i="1"/>
  <c r="O3223" i="1"/>
  <c r="P3223" i="1"/>
  <c r="Q3223" i="1"/>
  <c r="M3224" i="1"/>
  <c r="N3224" i="1"/>
  <c r="O3224" i="1"/>
  <c r="P3224" i="1"/>
  <c r="Q3224" i="1"/>
  <c r="M3225" i="1"/>
  <c r="N3225" i="1"/>
  <c r="O3225" i="1"/>
  <c r="P3225" i="1"/>
  <c r="Q3225" i="1"/>
  <c r="M3226" i="1"/>
  <c r="N3226" i="1"/>
  <c r="O3226" i="1"/>
  <c r="P3226" i="1"/>
  <c r="Q3226" i="1"/>
  <c r="M3227" i="1"/>
  <c r="N3227" i="1"/>
  <c r="O3227" i="1"/>
  <c r="P3227" i="1"/>
  <c r="Q3227" i="1"/>
  <c r="M3228" i="1"/>
  <c r="N3228" i="1"/>
  <c r="O3228" i="1"/>
  <c r="P3228" i="1"/>
  <c r="Q3228" i="1"/>
  <c r="M3229" i="1"/>
  <c r="N3229" i="1"/>
  <c r="O3229" i="1"/>
  <c r="P3229" i="1"/>
  <c r="Q3229" i="1"/>
  <c r="M3230" i="1"/>
  <c r="N3230" i="1"/>
  <c r="O3230" i="1"/>
  <c r="P3230" i="1"/>
  <c r="Q3230" i="1"/>
  <c r="M3231" i="1"/>
  <c r="N3231" i="1"/>
  <c r="O3231" i="1"/>
  <c r="P3231" i="1"/>
  <c r="Q3231" i="1"/>
  <c r="M3232" i="1"/>
  <c r="N3232" i="1"/>
  <c r="O3232" i="1"/>
  <c r="P3232" i="1"/>
  <c r="Q3232" i="1"/>
  <c r="M3233" i="1"/>
  <c r="N3233" i="1"/>
  <c r="O3233" i="1"/>
  <c r="P3233" i="1"/>
  <c r="Q3233" i="1"/>
  <c r="M3234" i="1"/>
  <c r="N3234" i="1"/>
  <c r="O3234" i="1"/>
  <c r="P3234" i="1"/>
  <c r="Q3234" i="1"/>
  <c r="M3235" i="1"/>
  <c r="N3235" i="1"/>
  <c r="O3235" i="1"/>
  <c r="P3235" i="1"/>
  <c r="Q3235" i="1"/>
  <c r="M3236" i="1"/>
  <c r="N3236" i="1"/>
  <c r="O3236" i="1"/>
  <c r="P3236" i="1"/>
  <c r="Q3236" i="1"/>
  <c r="M3237" i="1"/>
  <c r="N3237" i="1"/>
  <c r="O3237" i="1"/>
  <c r="P3237" i="1"/>
  <c r="Q3237" i="1"/>
  <c r="M3238" i="1"/>
  <c r="N3238" i="1"/>
  <c r="O3238" i="1"/>
  <c r="P3238" i="1"/>
  <c r="Q3238" i="1"/>
  <c r="M3239" i="1"/>
  <c r="N3239" i="1"/>
  <c r="O3239" i="1"/>
  <c r="P3239" i="1"/>
  <c r="Q3239" i="1"/>
  <c r="M3240" i="1"/>
  <c r="N3240" i="1"/>
  <c r="O3240" i="1"/>
  <c r="P3240" i="1"/>
  <c r="Q3240" i="1"/>
  <c r="M3241" i="1"/>
  <c r="N3241" i="1"/>
  <c r="O3241" i="1"/>
  <c r="P3241" i="1"/>
  <c r="Q3241" i="1"/>
  <c r="M3242" i="1"/>
  <c r="N3242" i="1"/>
  <c r="O3242" i="1"/>
  <c r="P3242" i="1"/>
  <c r="Q3242" i="1"/>
  <c r="M3243" i="1"/>
  <c r="N3243" i="1"/>
  <c r="O3243" i="1"/>
  <c r="P3243" i="1"/>
  <c r="Q3243" i="1"/>
  <c r="M3244" i="1"/>
  <c r="N3244" i="1"/>
  <c r="O3244" i="1"/>
  <c r="P3244" i="1"/>
  <c r="Q3244" i="1"/>
  <c r="M3245" i="1"/>
  <c r="N3245" i="1"/>
  <c r="O3245" i="1"/>
  <c r="P3245" i="1"/>
  <c r="Q3245" i="1"/>
  <c r="M3246" i="1"/>
  <c r="N3246" i="1"/>
  <c r="O3246" i="1"/>
  <c r="P3246" i="1"/>
  <c r="Q3246" i="1"/>
  <c r="M3247" i="1"/>
  <c r="N3247" i="1"/>
  <c r="O3247" i="1"/>
  <c r="P3247" i="1"/>
  <c r="Q3247" i="1"/>
  <c r="M3248" i="1"/>
  <c r="N3248" i="1"/>
  <c r="O3248" i="1"/>
  <c r="P3248" i="1"/>
  <c r="Q3248" i="1"/>
  <c r="M3249" i="1"/>
  <c r="N3249" i="1"/>
  <c r="O3249" i="1"/>
  <c r="P3249" i="1"/>
  <c r="Q3249" i="1"/>
  <c r="M3250" i="1"/>
  <c r="N3250" i="1"/>
  <c r="O3250" i="1"/>
  <c r="P3250" i="1"/>
  <c r="Q3250" i="1"/>
  <c r="M3251" i="1"/>
  <c r="N3251" i="1"/>
  <c r="O3251" i="1"/>
  <c r="P3251" i="1"/>
  <c r="Q3251" i="1"/>
  <c r="M3252" i="1"/>
  <c r="N3252" i="1"/>
  <c r="O3252" i="1"/>
  <c r="P3252" i="1"/>
  <c r="Q3252" i="1"/>
  <c r="M3253" i="1"/>
  <c r="N3253" i="1"/>
  <c r="O3253" i="1"/>
  <c r="P3253" i="1"/>
  <c r="Q3253" i="1"/>
  <c r="M3254" i="1"/>
  <c r="N3254" i="1"/>
  <c r="O3254" i="1"/>
  <c r="P3254" i="1"/>
  <c r="Q3254" i="1"/>
  <c r="M3255" i="1"/>
  <c r="N3255" i="1"/>
  <c r="O3255" i="1"/>
  <c r="P3255" i="1"/>
  <c r="Q3255" i="1"/>
  <c r="M3256" i="1"/>
  <c r="N3256" i="1"/>
  <c r="O3256" i="1"/>
  <c r="P3256" i="1"/>
  <c r="Q3256" i="1"/>
  <c r="M3257" i="1"/>
  <c r="N3257" i="1"/>
  <c r="O3257" i="1"/>
  <c r="P3257" i="1"/>
  <c r="Q3257" i="1"/>
  <c r="M3258" i="1"/>
  <c r="N3258" i="1"/>
  <c r="O3258" i="1"/>
  <c r="P3258" i="1"/>
  <c r="Q3258" i="1"/>
  <c r="M3259" i="1"/>
  <c r="N3259" i="1"/>
  <c r="O3259" i="1"/>
  <c r="P3259" i="1"/>
  <c r="Q3259" i="1"/>
  <c r="M3260" i="1"/>
  <c r="N3260" i="1"/>
  <c r="O3260" i="1"/>
  <c r="P3260" i="1"/>
  <c r="Q3260" i="1"/>
  <c r="M3261" i="1"/>
  <c r="N3261" i="1"/>
  <c r="O3261" i="1"/>
  <c r="P3261" i="1"/>
  <c r="Q3261" i="1"/>
  <c r="M3262" i="1"/>
  <c r="N3262" i="1"/>
  <c r="O3262" i="1"/>
  <c r="P3262" i="1"/>
  <c r="Q3262" i="1"/>
  <c r="M3263" i="1"/>
  <c r="N3263" i="1"/>
  <c r="O3263" i="1"/>
  <c r="P3263" i="1"/>
  <c r="Q3263" i="1"/>
  <c r="M3264" i="1"/>
  <c r="N3264" i="1"/>
  <c r="O3264" i="1"/>
  <c r="P3264" i="1"/>
  <c r="Q3264" i="1"/>
  <c r="M3265" i="1"/>
  <c r="N3265" i="1"/>
  <c r="O3265" i="1"/>
  <c r="P3265" i="1"/>
  <c r="Q3265" i="1"/>
  <c r="M3266" i="1"/>
  <c r="N3266" i="1"/>
  <c r="O3266" i="1"/>
  <c r="P3266" i="1"/>
  <c r="Q3266" i="1"/>
  <c r="M3267" i="1"/>
  <c r="N3267" i="1"/>
  <c r="O3267" i="1"/>
  <c r="P3267" i="1"/>
  <c r="Q3267" i="1"/>
  <c r="M3268" i="1"/>
  <c r="N3268" i="1"/>
  <c r="O3268" i="1"/>
  <c r="P3268" i="1"/>
  <c r="Q3268" i="1"/>
  <c r="M3269" i="1"/>
  <c r="N3269" i="1"/>
  <c r="O3269" i="1"/>
  <c r="P3269" i="1"/>
  <c r="Q3269" i="1"/>
  <c r="M3270" i="1"/>
  <c r="N3270" i="1"/>
  <c r="O3270" i="1"/>
  <c r="P3270" i="1"/>
  <c r="Q3270" i="1"/>
  <c r="M3271" i="1"/>
  <c r="N3271" i="1"/>
  <c r="O3271" i="1"/>
  <c r="P3271" i="1"/>
  <c r="Q3271" i="1"/>
  <c r="M3272" i="1"/>
  <c r="N3272" i="1"/>
  <c r="O3272" i="1"/>
  <c r="P3272" i="1"/>
  <c r="Q3272" i="1"/>
  <c r="M3273" i="1"/>
  <c r="N3273" i="1"/>
  <c r="O3273" i="1"/>
  <c r="P3273" i="1"/>
  <c r="Q3273" i="1"/>
  <c r="M3274" i="1"/>
  <c r="N3274" i="1"/>
  <c r="O3274" i="1"/>
  <c r="P3274" i="1"/>
  <c r="Q3274" i="1"/>
  <c r="M3275" i="1"/>
  <c r="N3275" i="1"/>
  <c r="O3275" i="1"/>
  <c r="P3275" i="1"/>
  <c r="Q3275" i="1"/>
  <c r="M3276" i="1"/>
  <c r="N3276" i="1"/>
  <c r="O3276" i="1"/>
  <c r="P3276" i="1"/>
  <c r="Q3276" i="1"/>
  <c r="M3277" i="1"/>
  <c r="N3277" i="1"/>
  <c r="O3277" i="1"/>
  <c r="P3277" i="1"/>
  <c r="Q3277" i="1"/>
  <c r="M3278" i="1"/>
  <c r="N3278" i="1"/>
  <c r="O3278" i="1"/>
  <c r="P3278" i="1"/>
  <c r="Q3278" i="1"/>
  <c r="M3279" i="1"/>
  <c r="N3279" i="1"/>
  <c r="O3279" i="1"/>
  <c r="P3279" i="1"/>
  <c r="Q3279" i="1"/>
  <c r="M3280" i="1"/>
  <c r="N3280" i="1"/>
  <c r="O3280" i="1"/>
  <c r="P3280" i="1"/>
  <c r="Q3280" i="1"/>
  <c r="M3281" i="1"/>
  <c r="N3281" i="1"/>
  <c r="O3281" i="1"/>
  <c r="P3281" i="1"/>
  <c r="Q3281" i="1"/>
  <c r="M3282" i="1"/>
  <c r="N3282" i="1"/>
  <c r="O3282" i="1"/>
  <c r="P3282" i="1"/>
  <c r="Q3282" i="1"/>
  <c r="M3283" i="1"/>
  <c r="N3283" i="1"/>
  <c r="O3283" i="1"/>
  <c r="P3283" i="1"/>
  <c r="Q3283" i="1"/>
  <c r="M3284" i="1"/>
  <c r="N3284" i="1"/>
  <c r="O3284" i="1"/>
  <c r="P3284" i="1"/>
  <c r="Q3284" i="1"/>
  <c r="M3285" i="1"/>
  <c r="N3285" i="1"/>
  <c r="O3285" i="1"/>
  <c r="P3285" i="1"/>
  <c r="Q3285" i="1"/>
  <c r="M3286" i="1"/>
  <c r="N3286" i="1"/>
  <c r="O3286" i="1"/>
  <c r="P3286" i="1"/>
  <c r="Q3286" i="1"/>
  <c r="M3287" i="1"/>
  <c r="N3287" i="1"/>
  <c r="O3287" i="1"/>
  <c r="P3287" i="1"/>
  <c r="Q3287" i="1"/>
  <c r="M3288" i="1"/>
  <c r="N3288" i="1"/>
  <c r="O3288" i="1"/>
  <c r="P3288" i="1"/>
  <c r="Q3288" i="1"/>
  <c r="M3289" i="1"/>
  <c r="N3289" i="1"/>
  <c r="O3289" i="1"/>
  <c r="P3289" i="1"/>
  <c r="Q3289" i="1"/>
  <c r="M3290" i="1"/>
  <c r="N3290" i="1"/>
  <c r="O3290" i="1"/>
  <c r="P3290" i="1"/>
  <c r="Q3290" i="1"/>
  <c r="M3291" i="1"/>
  <c r="N3291" i="1"/>
  <c r="O3291" i="1"/>
  <c r="P3291" i="1"/>
  <c r="Q3291" i="1"/>
  <c r="M3292" i="1"/>
  <c r="N3292" i="1"/>
  <c r="O3292" i="1"/>
  <c r="P3292" i="1"/>
  <c r="Q3292" i="1"/>
  <c r="M3293" i="1"/>
  <c r="N3293" i="1"/>
  <c r="O3293" i="1"/>
  <c r="P3293" i="1"/>
  <c r="Q3293" i="1"/>
  <c r="M3294" i="1"/>
  <c r="N3294" i="1"/>
  <c r="O3294" i="1"/>
  <c r="P3294" i="1"/>
  <c r="Q3294" i="1"/>
  <c r="M3295" i="1"/>
  <c r="N3295" i="1"/>
  <c r="O3295" i="1"/>
  <c r="P3295" i="1"/>
  <c r="Q3295" i="1"/>
  <c r="M3296" i="1"/>
  <c r="N3296" i="1"/>
  <c r="O3296" i="1"/>
  <c r="P3296" i="1"/>
  <c r="Q3296" i="1"/>
  <c r="M3297" i="1"/>
  <c r="N3297" i="1"/>
  <c r="O3297" i="1"/>
  <c r="P3297" i="1"/>
  <c r="Q3297" i="1"/>
  <c r="M3298" i="1"/>
  <c r="N3298" i="1"/>
  <c r="O3298" i="1"/>
  <c r="P3298" i="1"/>
  <c r="Q3298" i="1"/>
  <c r="M3299" i="1"/>
  <c r="N3299" i="1"/>
  <c r="O3299" i="1"/>
  <c r="P3299" i="1"/>
  <c r="Q3299" i="1"/>
  <c r="M3300" i="1"/>
  <c r="N3300" i="1"/>
  <c r="O3300" i="1"/>
  <c r="P3300" i="1"/>
  <c r="Q3300" i="1"/>
  <c r="M3301" i="1"/>
  <c r="N3301" i="1"/>
  <c r="O3301" i="1"/>
  <c r="P3301" i="1"/>
  <c r="Q3301" i="1"/>
  <c r="M3302" i="1"/>
  <c r="N3302" i="1"/>
  <c r="O3302" i="1"/>
  <c r="P3302" i="1"/>
  <c r="Q3302" i="1"/>
  <c r="M3303" i="1"/>
  <c r="N3303" i="1"/>
  <c r="O3303" i="1"/>
  <c r="P3303" i="1"/>
  <c r="Q3303" i="1"/>
  <c r="M3304" i="1"/>
  <c r="N3304" i="1"/>
  <c r="O3304" i="1"/>
  <c r="P3304" i="1"/>
  <c r="Q3304" i="1"/>
  <c r="M3305" i="1"/>
  <c r="N3305" i="1"/>
  <c r="O3305" i="1"/>
  <c r="P3305" i="1"/>
  <c r="Q3305" i="1"/>
  <c r="M3306" i="1"/>
  <c r="N3306" i="1"/>
  <c r="O3306" i="1"/>
  <c r="P3306" i="1"/>
  <c r="Q3306" i="1"/>
  <c r="M3307" i="1"/>
  <c r="N3307" i="1"/>
  <c r="O3307" i="1"/>
  <c r="P3307" i="1"/>
  <c r="Q3307" i="1"/>
  <c r="M3308" i="1"/>
  <c r="N3308" i="1"/>
  <c r="O3308" i="1"/>
  <c r="P3308" i="1"/>
  <c r="Q3308" i="1"/>
  <c r="M3309" i="1"/>
  <c r="N3309" i="1"/>
  <c r="O3309" i="1"/>
  <c r="P3309" i="1"/>
  <c r="Q3309" i="1"/>
  <c r="M3310" i="1"/>
  <c r="N3310" i="1"/>
  <c r="O3310" i="1"/>
  <c r="P3310" i="1"/>
  <c r="Q3310" i="1"/>
  <c r="M3311" i="1"/>
  <c r="N3311" i="1"/>
  <c r="O3311" i="1"/>
  <c r="P3311" i="1"/>
  <c r="Q3311" i="1"/>
  <c r="M3312" i="1"/>
  <c r="N3312" i="1"/>
  <c r="O3312" i="1"/>
  <c r="P3312" i="1"/>
  <c r="Q3312" i="1"/>
  <c r="M3313" i="1"/>
  <c r="N3313" i="1"/>
  <c r="O3313" i="1"/>
  <c r="P3313" i="1"/>
  <c r="Q3313" i="1"/>
  <c r="M3314" i="1"/>
  <c r="N3314" i="1"/>
  <c r="O3314" i="1"/>
  <c r="P3314" i="1"/>
  <c r="Q3314" i="1"/>
  <c r="M3315" i="1"/>
  <c r="N3315" i="1"/>
  <c r="O3315" i="1"/>
  <c r="P3315" i="1"/>
  <c r="Q3315" i="1"/>
  <c r="M3316" i="1"/>
  <c r="N3316" i="1"/>
  <c r="O3316" i="1"/>
  <c r="P3316" i="1"/>
  <c r="Q3316" i="1"/>
  <c r="M3317" i="1"/>
  <c r="N3317" i="1"/>
  <c r="O3317" i="1"/>
  <c r="P3317" i="1"/>
  <c r="Q3317" i="1"/>
  <c r="M3318" i="1"/>
  <c r="N3318" i="1"/>
  <c r="O3318" i="1"/>
  <c r="P3318" i="1"/>
  <c r="Q3318" i="1"/>
  <c r="M3319" i="1"/>
  <c r="N3319" i="1"/>
  <c r="O3319" i="1"/>
  <c r="P3319" i="1"/>
  <c r="Q3319" i="1"/>
  <c r="M3320" i="1"/>
  <c r="N3320" i="1"/>
  <c r="O3320" i="1"/>
  <c r="P3320" i="1"/>
  <c r="Q3320" i="1"/>
  <c r="M3321" i="1"/>
  <c r="N3321" i="1"/>
  <c r="O3321" i="1"/>
  <c r="P3321" i="1"/>
  <c r="Q3321" i="1"/>
  <c r="M3322" i="1"/>
  <c r="N3322" i="1"/>
  <c r="O3322" i="1"/>
  <c r="P3322" i="1"/>
  <c r="Q3322" i="1"/>
  <c r="M3323" i="1"/>
  <c r="N3323" i="1"/>
  <c r="O3323" i="1"/>
  <c r="P3323" i="1"/>
  <c r="Q3323" i="1"/>
  <c r="M3324" i="1"/>
  <c r="N3324" i="1"/>
  <c r="O3324" i="1"/>
  <c r="P3324" i="1"/>
  <c r="Q3324" i="1"/>
  <c r="M3325" i="1"/>
  <c r="N3325" i="1"/>
  <c r="O3325" i="1"/>
  <c r="P3325" i="1"/>
  <c r="Q3325" i="1"/>
  <c r="M3326" i="1"/>
  <c r="N3326" i="1"/>
  <c r="O3326" i="1"/>
  <c r="P3326" i="1"/>
  <c r="Q3326" i="1"/>
  <c r="M3327" i="1"/>
  <c r="N3327" i="1"/>
  <c r="O3327" i="1"/>
  <c r="P3327" i="1"/>
  <c r="Q3327" i="1"/>
  <c r="M3328" i="1"/>
  <c r="N3328" i="1"/>
  <c r="O3328" i="1"/>
  <c r="P3328" i="1"/>
  <c r="Q3328" i="1"/>
  <c r="M3329" i="1"/>
  <c r="N3329" i="1"/>
  <c r="O3329" i="1"/>
  <c r="P3329" i="1"/>
  <c r="Q3329" i="1"/>
  <c r="M3330" i="1"/>
  <c r="N3330" i="1"/>
  <c r="O3330" i="1"/>
  <c r="P3330" i="1"/>
  <c r="Q3330" i="1"/>
  <c r="M3331" i="1"/>
  <c r="N3331" i="1"/>
  <c r="O3331" i="1"/>
  <c r="P3331" i="1"/>
  <c r="Q3331" i="1"/>
  <c r="M3332" i="1"/>
  <c r="N3332" i="1"/>
  <c r="O3332" i="1"/>
  <c r="P3332" i="1"/>
  <c r="Q3332" i="1"/>
  <c r="M3333" i="1"/>
  <c r="N3333" i="1"/>
  <c r="O3333" i="1"/>
  <c r="P3333" i="1"/>
  <c r="Q3333" i="1"/>
  <c r="M3334" i="1"/>
  <c r="N3334" i="1"/>
  <c r="O3334" i="1"/>
  <c r="P3334" i="1"/>
  <c r="Q3334" i="1"/>
  <c r="M3335" i="1"/>
  <c r="N3335" i="1"/>
  <c r="O3335" i="1"/>
  <c r="P3335" i="1"/>
  <c r="Q3335" i="1"/>
  <c r="M3336" i="1"/>
  <c r="N3336" i="1"/>
  <c r="O3336" i="1"/>
  <c r="P3336" i="1"/>
  <c r="Q3336" i="1"/>
  <c r="M3337" i="1"/>
  <c r="N3337" i="1"/>
  <c r="O3337" i="1"/>
  <c r="P3337" i="1"/>
  <c r="Q3337" i="1"/>
  <c r="M3338" i="1"/>
  <c r="N3338" i="1"/>
  <c r="O3338" i="1"/>
  <c r="P3338" i="1"/>
  <c r="Q3338" i="1"/>
  <c r="M3339" i="1"/>
  <c r="N3339" i="1"/>
  <c r="O3339" i="1"/>
  <c r="P3339" i="1"/>
  <c r="Q3339" i="1"/>
  <c r="M3340" i="1"/>
  <c r="N3340" i="1"/>
  <c r="O3340" i="1"/>
  <c r="P3340" i="1"/>
  <c r="Q3340" i="1"/>
  <c r="M3341" i="1"/>
  <c r="N3341" i="1"/>
  <c r="O3341" i="1"/>
  <c r="P3341" i="1"/>
  <c r="Q3341" i="1"/>
  <c r="M3342" i="1"/>
  <c r="N3342" i="1"/>
  <c r="O3342" i="1"/>
  <c r="P3342" i="1"/>
  <c r="Q3342" i="1"/>
  <c r="M3343" i="1"/>
  <c r="N3343" i="1"/>
  <c r="O3343" i="1"/>
  <c r="P3343" i="1"/>
  <c r="Q3343" i="1"/>
  <c r="M3344" i="1"/>
  <c r="N3344" i="1"/>
  <c r="O3344" i="1"/>
  <c r="P3344" i="1"/>
  <c r="Q3344" i="1"/>
  <c r="M3345" i="1"/>
  <c r="N3345" i="1"/>
  <c r="O3345" i="1"/>
  <c r="P3345" i="1"/>
  <c r="Q3345" i="1"/>
  <c r="M3346" i="1"/>
  <c r="N3346" i="1"/>
  <c r="O3346" i="1"/>
  <c r="P3346" i="1"/>
  <c r="Q3346" i="1"/>
  <c r="M3347" i="1"/>
  <c r="N3347" i="1"/>
  <c r="O3347" i="1"/>
  <c r="P3347" i="1"/>
  <c r="Q3347" i="1"/>
  <c r="M3348" i="1"/>
  <c r="N3348" i="1"/>
  <c r="O3348" i="1"/>
  <c r="P3348" i="1"/>
  <c r="Q3348" i="1"/>
  <c r="M3349" i="1"/>
  <c r="N3349" i="1"/>
  <c r="O3349" i="1"/>
  <c r="P3349" i="1"/>
  <c r="Q3349" i="1"/>
  <c r="M3350" i="1"/>
  <c r="N3350" i="1"/>
  <c r="O3350" i="1"/>
  <c r="P3350" i="1"/>
  <c r="Q3350" i="1"/>
  <c r="M3351" i="1"/>
  <c r="N3351" i="1"/>
  <c r="O3351" i="1"/>
  <c r="P3351" i="1"/>
  <c r="Q3351" i="1"/>
  <c r="M3352" i="1"/>
  <c r="N3352" i="1"/>
  <c r="O3352" i="1"/>
  <c r="P3352" i="1"/>
  <c r="Q3352" i="1"/>
  <c r="M3353" i="1"/>
  <c r="N3353" i="1"/>
  <c r="O3353" i="1"/>
  <c r="P3353" i="1"/>
  <c r="Q3353" i="1"/>
  <c r="M3354" i="1"/>
  <c r="N3354" i="1"/>
  <c r="O3354" i="1"/>
  <c r="P3354" i="1"/>
  <c r="Q3354" i="1"/>
  <c r="M3355" i="1"/>
  <c r="N3355" i="1"/>
  <c r="O3355" i="1"/>
  <c r="P3355" i="1"/>
  <c r="Q3355" i="1"/>
  <c r="M3356" i="1"/>
  <c r="N3356" i="1"/>
  <c r="O3356" i="1"/>
  <c r="P3356" i="1"/>
  <c r="Q3356" i="1"/>
  <c r="M3357" i="1"/>
  <c r="N3357" i="1"/>
  <c r="O3357" i="1"/>
  <c r="P3357" i="1"/>
  <c r="Q3357" i="1"/>
  <c r="M3358" i="1"/>
  <c r="N3358" i="1"/>
  <c r="O3358" i="1"/>
  <c r="P3358" i="1"/>
  <c r="Q3358" i="1"/>
  <c r="M3359" i="1"/>
  <c r="N3359" i="1"/>
  <c r="O3359" i="1"/>
  <c r="P3359" i="1"/>
  <c r="Q3359" i="1"/>
  <c r="M3360" i="1"/>
  <c r="N3360" i="1"/>
  <c r="O3360" i="1"/>
  <c r="P3360" i="1"/>
  <c r="Q3360" i="1"/>
  <c r="M3361" i="1"/>
  <c r="N3361" i="1"/>
  <c r="O3361" i="1"/>
  <c r="P3361" i="1"/>
  <c r="Q3361" i="1"/>
  <c r="M3362" i="1"/>
  <c r="N3362" i="1"/>
  <c r="O3362" i="1"/>
  <c r="P3362" i="1"/>
  <c r="Q3362" i="1"/>
  <c r="M3363" i="1"/>
  <c r="N3363" i="1"/>
  <c r="O3363" i="1"/>
  <c r="P3363" i="1"/>
  <c r="Q3363" i="1"/>
  <c r="M3364" i="1"/>
  <c r="N3364" i="1"/>
  <c r="O3364" i="1"/>
  <c r="P3364" i="1"/>
  <c r="Q3364" i="1"/>
  <c r="M3365" i="1"/>
  <c r="N3365" i="1"/>
  <c r="O3365" i="1"/>
  <c r="P3365" i="1"/>
  <c r="Q3365" i="1"/>
  <c r="M3366" i="1"/>
  <c r="N3366" i="1"/>
  <c r="O3366" i="1"/>
  <c r="P3366" i="1"/>
  <c r="Q3366" i="1"/>
  <c r="M3367" i="1"/>
  <c r="N3367" i="1"/>
  <c r="O3367" i="1"/>
  <c r="P3367" i="1"/>
  <c r="Q3367" i="1"/>
  <c r="M3368" i="1"/>
  <c r="N3368" i="1"/>
  <c r="O3368" i="1"/>
  <c r="P3368" i="1"/>
  <c r="Q3368" i="1"/>
  <c r="M3369" i="1"/>
  <c r="N3369" i="1"/>
  <c r="O3369" i="1"/>
  <c r="P3369" i="1"/>
  <c r="Q3369" i="1"/>
  <c r="M3370" i="1"/>
  <c r="N3370" i="1"/>
  <c r="O3370" i="1"/>
  <c r="P3370" i="1"/>
  <c r="Q3370" i="1"/>
  <c r="M3371" i="1"/>
  <c r="N3371" i="1"/>
  <c r="O3371" i="1"/>
  <c r="P3371" i="1"/>
  <c r="Q3371" i="1"/>
  <c r="M3372" i="1"/>
  <c r="N3372" i="1"/>
  <c r="O3372" i="1"/>
  <c r="P3372" i="1"/>
  <c r="Q3372" i="1"/>
  <c r="M3373" i="1"/>
  <c r="N3373" i="1"/>
  <c r="O3373" i="1"/>
  <c r="P3373" i="1"/>
  <c r="Q3373" i="1"/>
  <c r="M3374" i="1"/>
  <c r="N3374" i="1"/>
  <c r="O3374" i="1"/>
  <c r="P3374" i="1"/>
  <c r="Q3374" i="1"/>
  <c r="M3375" i="1"/>
  <c r="N3375" i="1"/>
  <c r="O3375" i="1"/>
  <c r="P3375" i="1"/>
  <c r="Q3375" i="1"/>
  <c r="M3376" i="1"/>
  <c r="N3376" i="1"/>
  <c r="O3376" i="1"/>
  <c r="P3376" i="1"/>
  <c r="Q3376" i="1"/>
  <c r="M3377" i="1"/>
  <c r="N3377" i="1"/>
  <c r="O3377" i="1"/>
  <c r="P3377" i="1"/>
  <c r="Q3377" i="1"/>
  <c r="M3378" i="1"/>
  <c r="N3378" i="1"/>
  <c r="O3378" i="1"/>
  <c r="P3378" i="1"/>
  <c r="Q3378" i="1"/>
  <c r="M3379" i="1"/>
  <c r="N3379" i="1"/>
  <c r="O3379" i="1"/>
  <c r="P3379" i="1"/>
  <c r="Q3379" i="1"/>
  <c r="M3380" i="1"/>
  <c r="N3380" i="1"/>
  <c r="O3380" i="1"/>
  <c r="P3380" i="1"/>
  <c r="Q3380" i="1"/>
  <c r="M3381" i="1"/>
  <c r="N3381" i="1"/>
  <c r="O3381" i="1"/>
  <c r="P3381" i="1"/>
  <c r="Q3381" i="1"/>
  <c r="M3382" i="1"/>
  <c r="N3382" i="1"/>
  <c r="O3382" i="1"/>
  <c r="P3382" i="1"/>
  <c r="Q3382" i="1"/>
  <c r="M3383" i="1"/>
  <c r="N3383" i="1"/>
  <c r="O3383" i="1"/>
  <c r="P3383" i="1"/>
  <c r="Q3383" i="1"/>
  <c r="M3384" i="1"/>
  <c r="N3384" i="1"/>
  <c r="O3384" i="1"/>
  <c r="P3384" i="1"/>
  <c r="Q3384" i="1"/>
  <c r="M3385" i="1"/>
  <c r="N3385" i="1"/>
  <c r="O3385" i="1"/>
  <c r="P3385" i="1"/>
  <c r="Q3385" i="1"/>
  <c r="M3386" i="1"/>
  <c r="N3386" i="1"/>
  <c r="O3386" i="1"/>
  <c r="P3386" i="1"/>
  <c r="Q3386" i="1"/>
  <c r="M3387" i="1"/>
  <c r="N3387" i="1"/>
  <c r="O3387" i="1"/>
  <c r="P3387" i="1"/>
  <c r="Q3387" i="1"/>
  <c r="M3388" i="1"/>
  <c r="N3388" i="1"/>
  <c r="O3388" i="1"/>
  <c r="P3388" i="1"/>
  <c r="Q3388" i="1"/>
  <c r="M3389" i="1"/>
  <c r="N3389" i="1"/>
  <c r="O3389" i="1"/>
  <c r="P3389" i="1"/>
  <c r="Q3389" i="1"/>
  <c r="M3390" i="1"/>
  <c r="N3390" i="1"/>
  <c r="O3390" i="1"/>
  <c r="P3390" i="1"/>
  <c r="Q3390" i="1"/>
  <c r="M3391" i="1"/>
  <c r="N3391" i="1"/>
  <c r="O3391" i="1"/>
  <c r="P3391" i="1"/>
  <c r="Q3391" i="1"/>
  <c r="M3392" i="1"/>
  <c r="N3392" i="1"/>
  <c r="O3392" i="1"/>
  <c r="P3392" i="1"/>
  <c r="Q3392" i="1"/>
  <c r="M3393" i="1"/>
  <c r="N3393" i="1"/>
  <c r="O3393" i="1"/>
  <c r="P3393" i="1"/>
  <c r="Q3393" i="1"/>
  <c r="M3394" i="1"/>
  <c r="N3394" i="1"/>
  <c r="O3394" i="1"/>
  <c r="P3394" i="1"/>
  <c r="Q3394" i="1"/>
  <c r="M3395" i="1"/>
  <c r="N3395" i="1"/>
  <c r="O3395" i="1"/>
  <c r="P3395" i="1"/>
  <c r="Q3395" i="1"/>
  <c r="M3396" i="1"/>
  <c r="N3396" i="1"/>
  <c r="O3396" i="1"/>
  <c r="P3396" i="1"/>
  <c r="Q3396" i="1"/>
  <c r="M3397" i="1"/>
  <c r="N3397" i="1"/>
  <c r="O3397" i="1"/>
  <c r="P3397" i="1"/>
  <c r="Q3397" i="1"/>
  <c r="M3398" i="1"/>
  <c r="N3398" i="1"/>
  <c r="O3398" i="1"/>
  <c r="P3398" i="1"/>
  <c r="Q3398" i="1"/>
  <c r="M3399" i="1"/>
  <c r="N3399" i="1"/>
  <c r="O3399" i="1"/>
  <c r="P3399" i="1"/>
  <c r="Q3399" i="1"/>
  <c r="M3400" i="1"/>
  <c r="N3400" i="1"/>
  <c r="O3400" i="1"/>
  <c r="P3400" i="1"/>
  <c r="Q3400" i="1"/>
  <c r="M3401" i="1"/>
  <c r="N3401" i="1"/>
  <c r="O3401" i="1"/>
  <c r="P3401" i="1"/>
  <c r="Q3401" i="1"/>
  <c r="M3402" i="1"/>
  <c r="N3402" i="1"/>
  <c r="O3402" i="1"/>
  <c r="P3402" i="1"/>
  <c r="Q3402" i="1"/>
  <c r="M3403" i="1"/>
  <c r="N3403" i="1"/>
  <c r="O3403" i="1"/>
  <c r="P3403" i="1"/>
  <c r="Q3403" i="1"/>
  <c r="M3404" i="1"/>
  <c r="N3404" i="1"/>
  <c r="O3404" i="1"/>
  <c r="P3404" i="1"/>
  <c r="Q3404" i="1"/>
  <c r="M3405" i="1"/>
  <c r="N3405" i="1"/>
  <c r="O3405" i="1"/>
  <c r="P3405" i="1"/>
  <c r="Q3405" i="1"/>
  <c r="M3406" i="1"/>
  <c r="N3406" i="1"/>
  <c r="O3406" i="1"/>
  <c r="P3406" i="1"/>
  <c r="Q3406" i="1"/>
  <c r="M3407" i="1"/>
  <c r="N3407" i="1"/>
  <c r="O3407" i="1"/>
  <c r="P3407" i="1"/>
  <c r="Q3407" i="1"/>
  <c r="M3408" i="1"/>
  <c r="N3408" i="1"/>
  <c r="O3408" i="1"/>
  <c r="P3408" i="1"/>
  <c r="Q3408" i="1"/>
  <c r="M3409" i="1"/>
  <c r="N3409" i="1"/>
  <c r="O3409" i="1"/>
  <c r="P3409" i="1"/>
  <c r="Q3409" i="1"/>
  <c r="M3410" i="1"/>
  <c r="N3410" i="1"/>
  <c r="O3410" i="1"/>
  <c r="P3410" i="1"/>
  <c r="Q3410" i="1"/>
  <c r="M3411" i="1"/>
  <c r="N3411" i="1"/>
  <c r="O3411" i="1"/>
  <c r="P3411" i="1"/>
  <c r="Q3411" i="1"/>
  <c r="M3412" i="1"/>
  <c r="N3412" i="1"/>
  <c r="O3412" i="1"/>
  <c r="P3412" i="1"/>
  <c r="Q3412" i="1"/>
  <c r="M3413" i="1"/>
  <c r="N3413" i="1"/>
  <c r="O3413" i="1"/>
  <c r="P3413" i="1"/>
  <c r="Q3413" i="1"/>
  <c r="M3414" i="1"/>
  <c r="N3414" i="1"/>
  <c r="O3414" i="1"/>
  <c r="P3414" i="1"/>
  <c r="Q3414" i="1"/>
  <c r="M3415" i="1"/>
  <c r="N3415" i="1"/>
  <c r="O3415" i="1"/>
  <c r="P3415" i="1"/>
  <c r="Q3415" i="1"/>
  <c r="M3416" i="1"/>
  <c r="N3416" i="1"/>
  <c r="O3416" i="1"/>
  <c r="P3416" i="1"/>
  <c r="Q3416" i="1"/>
  <c r="M3417" i="1"/>
  <c r="N3417" i="1"/>
  <c r="O3417" i="1"/>
  <c r="P3417" i="1"/>
  <c r="Q3417" i="1"/>
  <c r="M3418" i="1"/>
  <c r="N3418" i="1"/>
  <c r="O3418" i="1"/>
  <c r="P3418" i="1"/>
  <c r="Q3418" i="1"/>
  <c r="M3419" i="1"/>
  <c r="N3419" i="1"/>
  <c r="O3419" i="1"/>
  <c r="P3419" i="1"/>
  <c r="Q3419" i="1"/>
  <c r="M3420" i="1"/>
  <c r="N3420" i="1"/>
  <c r="O3420" i="1"/>
  <c r="P3420" i="1"/>
  <c r="Q3420" i="1"/>
  <c r="M3421" i="1"/>
  <c r="N3421" i="1"/>
  <c r="O3421" i="1"/>
  <c r="P3421" i="1"/>
  <c r="Q3421" i="1"/>
  <c r="M3422" i="1"/>
  <c r="N3422" i="1"/>
  <c r="O3422" i="1"/>
  <c r="P3422" i="1"/>
  <c r="Q3422" i="1"/>
  <c r="M3423" i="1"/>
  <c r="N3423" i="1"/>
  <c r="O3423" i="1"/>
  <c r="P3423" i="1"/>
  <c r="Q3423" i="1"/>
  <c r="M3424" i="1"/>
  <c r="N3424" i="1"/>
  <c r="O3424" i="1"/>
  <c r="P3424" i="1"/>
  <c r="Q3424" i="1"/>
  <c r="M3425" i="1"/>
  <c r="N3425" i="1"/>
  <c r="O3425" i="1"/>
  <c r="P3425" i="1"/>
  <c r="Q3425" i="1"/>
  <c r="M3426" i="1"/>
  <c r="N3426" i="1"/>
  <c r="O3426" i="1"/>
  <c r="P3426" i="1"/>
  <c r="Q3426" i="1"/>
  <c r="M3427" i="1"/>
  <c r="N3427" i="1"/>
  <c r="O3427" i="1"/>
  <c r="P3427" i="1"/>
  <c r="Q3427" i="1"/>
  <c r="M3428" i="1"/>
  <c r="N3428" i="1"/>
  <c r="O3428" i="1"/>
  <c r="P3428" i="1"/>
  <c r="Q3428" i="1"/>
  <c r="M3429" i="1"/>
  <c r="N3429" i="1"/>
  <c r="O3429" i="1"/>
  <c r="P3429" i="1"/>
  <c r="Q3429" i="1"/>
  <c r="M3430" i="1"/>
  <c r="N3430" i="1"/>
  <c r="O3430" i="1"/>
  <c r="P3430" i="1"/>
  <c r="Q3430" i="1"/>
  <c r="M3431" i="1"/>
  <c r="N3431" i="1"/>
  <c r="O3431" i="1"/>
  <c r="P3431" i="1"/>
  <c r="Q3431" i="1"/>
  <c r="M3432" i="1"/>
  <c r="N3432" i="1"/>
  <c r="O3432" i="1"/>
  <c r="P3432" i="1"/>
  <c r="Q3432" i="1"/>
  <c r="M3433" i="1"/>
  <c r="N3433" i="1"/>
  <c r="O3433" i="1"/>
  <c r="P3433" i="1"/>
  <c r="Q3433" i="1"/>
  <c r="M3434" i="1"/>
  <c r="N3434" i="1"/>
  <c r="O3434" i="1"/>
  <c r="P3434" i="1"/>
  <c r="Q3434" i="1"/>
  <c r="M3435" i="1"/>
  <c r="N3435" i="1"/>
  <c r="O3435" i="1"/>
  <c r="P3435" i="1"/>
  <c r="Q3435" i="1"/>
  <c r="M3436" i="1"/>
  <c r="N3436" i="1"/>
  <c r="O3436" i="1"/>
  <c r="P3436" i="1"/>
  <c r="Q3436" i="1"/>
  <c r="M3437" i="1"/>
  <c r="N3437" i="1"/>
  <c r="O3437" i="1"/>
  <c r="P3437" i="1"/>
  <c r="Q3437" i="1"/>
  <c r="M3438" i="1"/>
  <c r="N3438" i="1"/>
  <c r="O3438" i="1"/>
  <c r="P3438" i="1"/>
  <c r="Q3438" i="1"/>
  <c r="M3439" i="1"/>
  <c r="N3439" i="1"/>
  <c r="O3439" i="1"/>
  <c r="P3439" i="1"/>
  <c r="Q3439" i="1"/>
  <c r="M3440" i="1"/>
  <c r="N3440" i="1"/>
  <c r="O3440" i="1"/>
  <c r="P3440" i="1"/>
  <c r="Q3440" i="1"/>
  <c r="M3441" i="1"/>
  <c r="N3441" i="1"/>
  <c r="O3441" i="1"/>
  <c r="P3441" i="1"/>
  <c r="Q3441" i="1"/>
  <c r="M3442" i="1"/>
  <c r="N3442" i="1"/>
  <c r="O3442" i="1"/>
  <c r="P3442" i="1"/>
  <c r="Q3442" i="1"/>
  <c r="M3443" i="1"/>
  <c r="N3443" i="1"/>
  <c r="O3443" i="1"/>
  <c r="P3443" i="1"/>
  <c r="Q3443" i="1"/>
  <c r="M3444" i="1"/>
  <c r="N3444" i="1"/>
  <c r="O3444" i="1"/>
  <c r="P3444" i="1"/>
  <c r="Q3444" i="1"/>
  <c r="M3445" i="1"/>
  <c r="N3445" i="1"/>
  <c r="O3445" i="1"/>
  <c r="P3445" i="1"/>
  <c r="Q3445" i="1"/>
  <c r="M3446" i="1"/>
  <c r="N3446" i="1"/>
  <c r="O3446" i="1"/>
  <c r="P3446" i="1"/>
  <c r="Q3446" i="1"/>
  <c r="M3447" i="1"/>
  <c r="N3447" i="1"/>
  <c r="O3447" i="1"/>
  <c r="P3447" i="1"/>
  <c r="Q3447" i="1"/>
  <c r="M3448" i="1"/>
  <c r="N3448" i="1"/>
  <c r="O3448" i="1"/>
  <c r="P3448" i="1"/>
  <c r="Q3448" i="1"/>
  <c r="M3449" i="1"/>
  <c r="N3449" i="1"/>
  <c r="O3449" i="1"/>
  <c r="P3449" i="1"/>
  <c r="Q3449" i="1"/>
  <c r="M3450" i="1"/>
  <c r="N3450" i="1"/>
  <c r="O3450" i="1"/>
  <c r="P3450" i="1"/>
  <c r="Q3450" i="1"/>
  <c r="M3451" i="1"/>
  <c r="N3451" i="1"/>
  <c r="O3451" i="1"/>
  <c r="P3451" i="1"/>
  <c r="Q3451" i="1"/>
  <c r="M3452" i="1"/>
  <c r="N3452" i="1"/>
  <c r="O3452" i="1"/>
  <c r="P3452" i="1"/>
  <c r="Q3452" i="1"/>
  <c r="M3453" i="1"/>
  <c r="N3453" i="1"/>
  <c r="O3453" i="1"/>
  <c r="P3453" i="1"/>
  <c r="Q3453" i="1"/>
  <c r="M3454" i="1"/>
  <c r="N3454" i="1"/>
  <c r="O3454" i="1"/>
  <c r="P3454" i="1"/>
  <c r="Q3454" i="1"/>
  <c r="M3455" i="1"/>
  <c r="N3455" i="1"/>
  <c r="O3455" i="1"/>
  <c r="P3455" i="1"/>
  <c r="Q3455" i="1"/>
  <c r="M3456" i="1"/>
  <c r="N3456" i="1"/>
  <c r="O3456" i="1"/>
  <c r="P3456" i="1"/>
  <c r="Q3456" i="1"/>
  <c r="M3457" i="1"/>
  <c r="N3457" i="1"/>
  <c r="O3457" i="1"/>
  <c r="P3457" i="1"/>
  <c r="Q3457" i="1"/>
  <c r="M3458" i="1"/>
  <c r="N3458" i="1"/>
  <c r="O3458" i="1"/>
  <c r="P3458" i="1"/>
  <c r="Q3458" i="1"/>
  <c r="M3459" i="1"/>
  <c r="N3459" i="1"/>
  <c r="O3459" i="1"/>
  <c r="P3459" i="1"/>
  <c r="Q3459" i="1"/>
  <c r="M3460" i="1"/>
  <c r="N3460" i="1"/>
  <c r="O3460" i="1"/>
  <c r="P3460" i="1"/>
  <c r="Q3460" i="1"/>
  <c r="M3461" i="1"/>
  <c r="N3461" i="1"/>
  <c r="O3461" i="1"/>
  <c r="P3461" i="1"/>
  <c r="Q3461" i="1"/>
  <c r="M3462" i="1"/>
  <c r="N3462" i="1"/>
  <c r="O3462" i="1"/>
  <c r="P3462" i="1"/>
  <c r="Q3462" i="1"/>
  <c r="M3463" i="1"/>
  <c r="N3463" i="1"/>
  <c r="O3463" i="1"/>
  <c r="P3463" i="1"/>
  <c r="Q3463" i="1"/>
  <c r="M3464" i="1"/>
  <c r="N3464" i="1"/>
  <c r="O3464" i="1"/>
  <c r="P3464" i="1"/>
  <c r="Q3464" i="1"/>
  <c r="M3465" i="1"/>
  <c r="N3465" i="1"/>
  <c r="O3465" i="1"/>
  <c r="P3465" i="1"/>
  <c r="Q3465" i="1"/>
  <c r="M3466" i="1"/>
  <c r="N3466" i="1"/>
  <c r="O3466" i="1"/>
  <c r="P3466" i="1"/>
  <c r="Q3466" i="1"/>
  <c r="M3467" i="1"/>
  <c r="N3467" i="1"/>
  <c r="O3467" i="1"/>
  <c r="P3467" i="1"/>
  <c r="Q3467" i="1"/>
  <c r="M3468" i="1"/>
  <c r="N3468" i="1"/>
  <c r="O3468" i="1"/>
  <c r="P3468" i="1"/>
  <c r="Q3468" i="1"/>
  <c r="M3469" i="1"/>
  <c r="N3469" i="1"/>
  <c r="O3469" i="1"/>
  <c r="P3469" i="1"/>
  <c r="Q3469" i="1"/>
  <c r="M3470" i="1"/>
  <c r="N3470" i="1"/>
  <c r="O3470" i="1"/>
  <c r="P3470" i="1"/>
  <c r="Q3470" i="1"/>
  <c r="M3471" i="1"/>
  <c r="N3471" i="1"/>
  <c r="O3471" i="1"/>
  <c r="P3471" i="1"/>
  <c r="Q3471" i="1"/>
  <c r="M3472" i="1"/>
  <c r="N3472" i="1"/>
  <c r="O3472" i="1"/>
  <c r="P3472" i="1"/>
  <c r="Q3472" i="1"/>
  <c r="M3473" i="1"/>
  <c r="N3473" i="1"/>
  <c r="O3473" i="1"/>
  <c r="P3473" i="1"/>
  <c r="Q3473" i="1"/>
  <c r="M3474" i="1"/>
  <c r="N3474" i="1"/>
  <c r="O3474" i="1"/>
  <c r="P3474" i="1"/>
  <c r="Q3474" i="1"/>
  <c r="M3475" i="1"/>
  <c r="N3475" i="1"/>
  <c r="O3475" i="1"/>
  <c r="P3475" i="1"/>
  <c r="Q3475" i="1"/>
  <c r="M3476" i="1"/>
  <c r="N3476" i="1"/>
  <c r="O3476" i="1"/>
  <c r="P3476" i="1"/>
  <c r="Q3476" i="1"/>
  <c r="M3477" i="1"/>
  <c r="N3477" i="1"/>
  <c r="O3477" i="1"/>
  <c r="P3477" i="1"/>
  <c r="Q3477" i="1"/>
  <c r="M3478" i="1"/>
  <c r="N3478" i="1"/>
  <c r="O3478" i="1"/>
  <c r="P3478" i="1"/>
  <c r="Q3478" i="1"/>
  <c r="M3479" i="1"/>
  <c r="N3479" i="1"/>
  <c r="O3479" i="1"/>
  <c r="P3479" i="1"/>
  <c r="Q3479" i="1"/>
  <c r="M3480" i="1"/>
  <c r="N3480" i="1"/>
  <c r="O3480" i="1"/>
  <c r="P3480" i="1"/>
  <c r="Q3480" i="1"/>
  <c r="M3481" i="1"/>
  <c r="N3481" i="1"/>
  <c r="O3481" i="1"/>
  <c r="P3481" i="1"/>
  <c r="Q3481" i="1"/>
  <c r="M3482" i="1"/>
  <c r="N3482" i="1"/>
  <c r="O3482" i="1"/>
  <c r="P3482" i="1"/>
  <c r="Q3482" i="1"/>
  <c r="M3483" i="1"/>
  <c r="N3483" i="1"/>
  <c r="O3483" i="1"/>
  <c r="P3483" i="1"/>
  <c r="Q3483" i="1"/>
  <c r="M3484" i="1"/>
  <c r="N3484" i="1"/>
  <c r="O3484" i="1"/>
  <c r="P3484" i="1"/>
  <c r="Q3484" i="1"/>
  <c r="M3485" i="1"/>
  <c r="N3485" i="1"/>
  <c r="O3485" i="1"/>
  <c r="P3485" i="1"/>
  <c r="Q3485" i="1"/>
  <c r="M3486" i="1"/>
  <c r="N3486" i="1"/>
  <c r="O3486" i="1"/>
  <c r="P3486" i="1"/>
  <c r="Q3486" i="1"/>
  <c r="M3487" i="1"/>
  <c r="N3487" i="1"/>
  <c r="O3487" i="1"/>
  <c r="P3487" i="1"/>
  <c r="Q3487" i="1"/>
  <c r="M3488" i="1"/>
  <c r="N3488" i="1"/>
  <c r="O3488" i="1"/>
  <c r="P3488" i="1"/>
  <c r="Q3488" i="1"/>
  <c r="M3489" i="1"/>
  <c r="N3489" i="1"/>
  <c r="O3489" i="1"/>
  <c r="P3489" i="1"/>
  <c r="Q3489" i="1"/>
  <c r="M3490" i="1"/>
  <c r="N3490" i="1"/>
  <c r="O3490" i="1"/>
  <c r="P3490" i="1"/>
  <c r="Q3490" i="1"/>
  <c r="M3491" i="1"/>
  <c r="N3491" i="1"/>
  <c r="O3491" i="1"/>
  <c r="P3491" i="1"/>
  <c r="Q3491" i="1"/>
  <c r="M3492" i="1"/>
  <c r="N3492" i="1"/>
  <c r="O3492" i="1"/>
  <c r="P3492" i="1"/>
  <c r="Q3492" i="1"/>
  <c r="M3493" i="1"/>
  <c r="N3493" i="1"/>
  <c r="O3493" i="1"/>
  <c r="P3493" i="1"/>
  <c r="Q3493" i="1"/>
  <c r="M3494" i="1"/>
  <c r="N3494" i="1"/>
  <c r="O3494" i="1"/>
  <c r="P3494" i="1"/>
  <c r="Q3494" i="1"/>
  <c r="M3495" i="1"/>
  <c r="N3495" i="1"/>
  <c r="O3495" i="1"/>
  <c r="P3495" i="1"/>
  <c r="Q3495" i="1"/>
  <c r="M3496" i="1"/>
  <c r="N3496" i="1"/>
  <c r="O3496" i="1"/>
  <c r="P3496" i="1"/>
  <c r="Q3496" i="1"/>
  <c r="M3497" i="1"/>
  <c r="N3497" i="1"/>
  <c r="O3497" i="1"/>
  <c r="P3497" i="1"/>
  <c r="Q3497" i="1"/>
  <c r="M3498" i="1"/>
  <c r="N3498" i="1"/>
  <c r="O3498" i="1"/>
  <c r="P3498" i="1"/>
  <c r="Q3498" i="1"/>
  <c r="M3499" i="1"/>
  <c r="N3499" i="1"/>
  <c r="O3499" i="1"/>
  <c r="P3499" i="1"/>
  <c r="Q3499" i="1"/>
  <c r="M3500" i="1"/>
  <c r="N3500" i="1"/>
  <c r="O3500" i="1"/>
  <c r="P3500" i="1"/>
  <c r="Q3500" i="1"/>
  <c r="M3501" i="1"/>
  <c r="N3501" i="1"/>
  <c r="O3501" i="1"/>
  <c r="P3501" i="1"/>
  <c r="Q3501" i="1"/>
  <c r="M3502" i="1"/>
  <c r="N3502" i="1"/>
  <c r="O3502" i="1"/>
  <c r="P3502" i="1"/>
  <c r="Q3502" i="1"/>
  <c r="M3503" i="1"/>
  <c r="N3503" i="1"/>
  <c r="O3503" i="1"/>
  <c r="P3503" i="1"/>
  <c r="Q3503" i="1"/>
  <c r="M3504" i="1"/>
  <c r="N3504" i="1"/>
  <c r="O3504" i="1"/>
  <c r="P3504" i="1"/>
  <c r="Q3504" i="1"/>
  <c r="M3505" i="1"/>
  <c r="N3505" i="1"/>
  <c r="O3505" i="1"/>
  <c r="P3505" i="1"/>
  <c r="Q3505" i="1"/>
  <c r="M3506" i="1"/>
  <c r="N3506" i="1"/>
  <c r="O3506" i="1"/>
  <c r="P3506" i="1"/>
  <c r="Q3506" i="1"/>
  <c r="M3507" i="1"/>
  <c r="N3507" i="1"/>
  <c r="O3507" i="1"/>
  <c r="P3507" i="1"/>
  <c r="Q3507" i="1"/>
  <c r="M3508" i="1"/>
  <c r="N3508" i="1"/>
  <c r="O3508" i="1"/>
  <c r="P3508" i="1"/>
  <c r="Q3508" i="1"/>
  <c r="M3509" i="1"/>
  <c r="N3509" i="1"/>
  <c r="O3509" i="1"/>
  <c r="P3509" i="1"/>
  <c r="Q3509" i="1"/>
  <c r="M3510" i="1"/>
  <c r="N3510" i="1"/>
  <c r="O3510" i="1"/>
  <c r="P3510" i="1"/>
  <c r="Q3510" i="1"/>
  <c r="M3511" i="1"/>
  <c r="N3511" i="1"/>
  <c r="O3511" i="1"/>
  <c r="P3511" i="1"/>
  <c r="Q3511" i="1"/>
  <c r="M3512" i="1"/>
  <c r="N3512" i="1"/>
  <c r="O3512" i="1"/>
  <c r="P3512" i="1"/>
  <c r="Q3512" i="1"/>
  <c r="M3513" i="1"/>
  <c r="N3513" i="1"/>
  <c r="O3513" i="1"/>
  <c r="P3513" i="1"/>
  <c r="Q3513" i="1"/>
  <c r="M3514" i="1"/>
  <c r="N3514" i="1"/>
  <c r="O3514" i="1"/>
  <c r="P3514" i="1"/>
  <c r="Q3514" i="1"/>
  <c r="M3515" i="1"/>
  <c r="N3515" i="1"/>
  <c r="O3515" i="1"/>
  <c r="P3515" i="1"/>
  <c r="Q3515" i="1"/>
  <c r="M3516" i="1"/>
  <c r="N3516" i="1"/>
  <c r="O3516" i="1"/>
  <c r="P3516" i="1"/>
  <c r="Q3516" i="1"/>
  <c r="M3517" i="1"/>
  <c r="N3517" i="1"/>
  <c r="O3517" i="1"/>
  <c r="P3517" i="1"/>
  <c r="Q3517" i="1"/>
  <c r="M3518" i="1"/>
  <c r="N3518" i="1"/>
  <c r="O3518" i="1"/>
  <c r="P3518" i="1"/>
  <c r="Q3518" i="1"/>
  <c r="M3519" i="1"/>
  <c r="N3519" i="1"/>
  <c r="O3519" i="1"/>
  <c r="P3519" i="1"/>
  <c r="Q3519" i="1"/>
  <c r="M3520" i="1"/>
  <c r="N3520" i="1"/>
  <c r="O3520" i="1"/>
  <c r="P3520" i="1"/>
  <c r="Q3520" i="1"/>
  <c r="M3521" i="1"/>
  <c r="N3521" i="1"/>
  <c r="O3521" i="1"/>
  <c r="P3521" i="1"/>
  <c r="Q3521" i="1"/>
  <c r="M3522" i="1"/>
  <c r="N3522" i="1"/>
  <c r="O3522" i="1"/>
  <c r="P3522" i="1"/>
  <c r="Q3522" i="1"/>
  <c r="M3523" i="1"/>
  <c r="N3523" i="1"/>
  <c r="O3523" i="1"/>
  <c r="P3523" i="1"/>
  <c r="Q3523" i="1"/>
  <c r="M3524" i="1"/>
  <c r="N3524" i="1"/>
  <c r="O3524" i="1"/>
  <c r="P3524" i="1"/>
  <c r="Q3524" i="1"/>
  <c r="M3525" i="1"/>
  <c r="N3525" i="1"/>
  <c r="O3525" i="1"/>
  <c r="P3525" i="1"/>
  <c r="Q3525" i="1"/>
  <c r="M3526" i="1"/>
  <c r="N3526" i="1"/>
  <c r="O3526" i="1"/>
  <c r="P3526" i="1"/>
  <c r="Q3526" i="1"/>
  <c r="M3527" i="1"/>
  <c r="N3527" i="1"/>
  <c r="O3527" i="1"/>
  <c r="P3527" i="1"/>
  <c r="Q3527" i="1"/>
  <c r="M3528" i="1"/>
  <c r="N3528" i="1"/>
  <c r="O3528" i="1"/>
  <c r="P3528" i="1"/>
  <c r="Q3528" i="1"/>
  <c r="M3529" i="1"/>
  <c r="N3529" i="1"/>
  <c r="O3529" i="1"/>
  <c r="P3529" i="1"/>
  <c r="Q3529" i="1"/>
  <c r="M3530" i="1"/>
  <c r="N3530" i="1"/>
  <c r="O3530" i="1"/>
  <c r="P3530" i="1"/>
  <c r="Q3530" i="1"/>
  <c r="M3531" i="1"/>
  <c r="N3531" i="1"/>
  <c r="O3531" i="1"/>
  <c r="P3531" i="1"/>
  <c r="Q3531" i="1"/>
  <c r="M3532" i="1"/>
  <c r="N3532" i="1"/>
  <c r="O3532" i="1"/>
  <c r="P3532" i="1"/>
  <c r="Q3532" i="1"/>
  <c r="M3533" i="1"/>
  <c r="N3533" i="1"/>
  <c r="O3533" i="1"/>
  <c r="P3533" i="1"/>
  <c r="Q3533" i="1"/>
  <c r="M3534" i="1"/>
  <c r="N3534" i="1"/>
  <c r="O3534" i="1"/>
  <c r="P3534" i="1"/>
  <c r="Q3534" i="1"/>
  <c r="M3535" i="1"/>
  <c r="N3535" i="1"/>
  <c r="O3535" i="1"/>
  <c r="P3535" i="1"/>
  <c r="Q3535" i="1"/>
  <c r="M3536" i="1"/>
  <c r="N3536" i="1"/>
  <c r="O3536" i="1"/>
  <c r="P3536" i="1"/>
  <c r="Q3536" i="1"/>
  <c r="M3537" i="1"/>
  <c r="N3537" i="1"/>
  <c r="O3537" i="1"/>
  <c r="P3537" i="1"/>
  <c r="Q3537" i="1"/>
  <c r="M3538" i="1"/>
  <c r="N3538" i="1"/>
  <c r="O3538" i="1"/>
  <c r="P3538" i="1"/>
  <c r="Q3538" i="1"/>
  <c r="M3539" i="1"/>
  <c r="N3539" i="1"/>
  <c r="O3539" i="1"/>
  <c r="P3539" i="1"/>
  <c r="Q3539" i="1"/>
  <c r="M3540" i="1"/>
  <c r="N3540" i="1"/>
  <c r="O3540" i="1"/>
  <c r="P3540" i="1"/>
  <c r="Q3540" i="1"/>
  <c r="M3541" i="1"/>
  <c r="N3541" i="1"/>
  <c r="O3541" i="1"/>
  <c r="P3541" i="1"/>
  <c r="Q3541" i="1"/>
  <c r="M3542" i="1"/>
  <c r="N3542" i="1"/>
  <c r="O3542" i="1"/>
  <c r="P3542" i="1"/>
  <c r="Q3542" i="1"/>
  <c r="M3543" i="1"/>
  <c r="N3543" i="1"/>
  <c r="O3543" i="1"/>
  <c r="P3543" i="1"/>
  <c r="Q3543" i="1"/>
  <c r="M3544" i="1"/>
  <c r="N3544" i="1"/>
  <c r="O3544" i="1"/>
  <c r="P3544" i="1"/>
  <c r="Q3544" i="1"/>
  <c r="M3545" i="1"/>
  <c r="N3545" i="1"/>
  <c r="O3545" i="1"/>
  <c r="P3545" i="1"/>
  <c r="Q3545" i="1"/>
  <c r="M3546" i="1"/>
  <c r="N3546" i="1"/>
  <c r="O3546" i="1"/>
  <c r="P3546" i="1"/>
  <c r="Q3546" i="1"/>
  <c r="M3547" i="1"/>
  <c r="N3547" i="1"/>
  <c r="O3547" i="1"/>
  <c r="P3547" i="1"/>
  <c r="Q3547" i="1"/>
  <c r="M3548" i="1"/>
  <c r="N3548" i="1"/>
  <c r="O3548" i="1"/>
  <c r="P3548" i="1"/>
  <c r="Q3548" i="1"/>
  <c r="M3549" i="1"/>
  <c r="N3549" i="1"/>
  <c r="O3549" i="1"/>
  <c r="P3549" i="1"/>
  <c r="Q3549" i="1"/>
  <c r="M3550" i="1"/>
  <c r="N3550" i="1"/>
  <c r="O3550" i="1"/>
  <c r="P3550" i="1"/>
  <c r="Q3550" i="1"/>
  <c r="M3551" i="1"/>
  <c r="N3551" i="1"/>
  <c r="O3551" i="1"/>
  <c r="P3551" i="1"/>
  <c r="Q3551" i="1"/>
  <c r="M3552" i="1"/>
  <c r="N3552" i="1"/>
  <c r="O3552" i="1"/>
  <c r="P3552" i="1"/>
  <c r="Q3552" i="1"/>
  <c r="M3553" i="1"/>
  <c r="N3553" i="1"/>
  <c r="O3553" i="1"/>
  <c r="P3553" i="1"/>
  <c r="Q3553" i="1"/>
  <c r="M3554" i="1"/>
  <c r="N3554" i="1"/>
  <c r="O3554" i="1"/>
  <c r="P3554" i="1"/>
  <c r="Q3554" i="1"/>
  <c r="M3555" i="1"/>
  <c r="N3555" i="1"/>
  <c r="O3555" i="1"/>
  <c r="P3555" i="1"/>
  <c r="Q3555" i="1"/>
  <c r="M3556" i="1"/>
  <c r="N3556" i="1"/>
  <c r="O3556" i="1"/>
  <c r="P3556" i="1"/>
  <c r="Q3556" i="1"/>
  <c r="M3557" i="1"/>
  <c r="N3557" i="1"/>
  <c r="O3557" i="1"/>
  <c r="P3557" i="1"/>
  <c r="Q3557" i="1"/>
  <c r="M3558" i="1"/>
  <c r="N3558" i="1"/>
  <c r="O3558" i="1"/>
  <c r="P3558" i="1"/>
  <c r="Q3558" i="1"/>
  <c r="M3559" i="1"/>
  <c r="N3559" i="1"/>
  <c r="O3559" i="1"/>
  <c r="P3559" i="1"/>
  <c r="Q3559" i="1"/>
  <c r="M3560" i="1"/>
  <c r="N3560" i="1"/>
  <c r="O3560" i="1"/>
  <c r="P3560" i="1"/>
  <c r="Q3560" i="1"/>
  <c r="M3561" i="1"/>
  <c r="N3561" i="1"/>
  <c r="O3561" i="1"/>
  <c r="P3561" i="1"/>
  <c r="Q3561" i="1"/>
  <c r="M3562" i="1"/>
  <c r="N3562" i="1"/>
  <c r="O3562" i="1"/>
  <c r="P3562" i="1"/>
  <c r="Q3562" i="1"/>
  <c r="M3563" i="1"/>
  <c r="N3563" i="1"/>
  <c r="O3563" i="1"/>
  <c r="P3563" i="1"/>
  <c r="Q3563" i="1"/>
  <c r="M3564" i="1"/>
  <c r="N3564" i="1"/>
  <c r="O3564" i="1"/>
  <c r="P3564" i="1"/>
  <c r="Q3564" i="1"/>
  <c r="M3565" i="1"/>
  <c r="N3565" i="1"/>
  <c r="O3565" i="1"/>
  <c r="P3565" i="1"/>
  <c r="Q3565" i="1"/>
  <c r="M3566" i="1"/>
  <c r="N3566" i="1"/>
  <c r="O3566" i="1"/>
  <c r="P3566" i="1"/>
  <c r="Q3566" i="1"/>
  <c r="M3567" i="1"/>
  <c r="N3567" i="1"/>
  <c r="O3567" i="1"/>
  <c r="P3567" i="1"/>
  <c r="Q3567" i="1"/>
  <c r="M3568" i="1"/>
  <c r="N3568" i="1"/>
  <c r="O3568" i="1"/>
  <c r="P3568" i="1"/>
  <c r="Q3568" i="1"/>
  <c r="M3569" i="1"/>
  <c r="N3569" i="1"/>
  <c r="O3569" i="1"/>
  <c r="P3569" i="1"/>
  <c r="Q3569" i="1"/>
  <c r="M3570" i="1"/>
  <c r="N3570" i="1"/>
  <c r="O3570" i="1"/>
  <c r="P3570" i="1"/>
  <c r="Q3570" i="1"/>
  <c r="M3571" i="1"/>
  <c r="N3571" i="1"/>
  <c r="O3571" i="1"/>
  <c r="P3571" i="1"/>
  <c r="Q3571" i="1"/>
  <c r="M3572" i="1"/>
  <c r="N3572" i="1"/>
  <c r="O3572" i="1"/>
  <c r="P3572" i="1"/>
  <c r="Q3572" i="1"/>
  <c r="M3573" i="1"/>
  <c r="N3573" i="1"/>
  <c r="O3573" i="1"/>
  <c r="P3573" i="1"/>
  <c r="Q3573" i="1"/>
  <c r="M3574" i="1"/>
  <c r="N3574" i="1"/>
  <c r="O3574" i="1"/>
  <c r="P3574" i="1"/>
  <c r="Q3574" i="1"/>
  <c r="M3575" i="1"/>
  <c r="N3575" i="1"/>
  <c r="O3575" i="1"/>
  <c r="P3575" i="1"/>
  <c r="Q3575" i="1"/>
  <c r="M3576" i="1"/>
  <c r="N3576" i="1"/>
  <c r="O3576" i="1"/>
  <c r="P3576" i="1"/>
  <c r="Q3576" i="1"/>
  <c r="M3577" i="1"/>
  <c r="N3577" i="1"/>
  <c r="O3577" i="1"/>
  <c r="P3577" i="1"/>
  <c r="Q3577" i="1"/>
  <c r="M3578" i="1"/>
  <c r="N3578" i="1"/>
  <c r="O3578" i="1"/>
  <c r="P3578" i="1"/>
  <c r="Q3578" i="1"/>
  <c r="M3579" i="1"/>
  <c r="N3579" i="1"/>
  <c r="O3579" i="1"/>
  <c r="P3579" i="1"/>
  <c r="Q3579" i="1"/>
  <c r="M3580" i="1"/>
  <c r="N3580" i="1"/>
  <c r="O3580" i="1"/>
  <c r="P3580" i="1"/>
  <c r="Q3580" i="1"/>
  <c r="M3581" i="1"/>
  <c r="N3581" i="1"/>
  <c r="O3581" i="1"/>
  <c r="P3581" i="1"/>
  <c r="Q3581" i="1"/>
  <c r="M3582" i="1"/>
  <c r="N3582" i="1"/>
  <c r="O3582" i="1"/>
  <c r="P3582" i="1"/>
  <c r="Q3582" i="1"/>
  <c r="M3583" i="1"/>
  <c r="N3583" i="1"/>
  <c r="O3583" i="1"/>
  <c r="P3583" i="1"/>
  <c r="Q3583" i="1"/>
  <c r="M3584" i="1"/>
  <c r="N3584" i="1"/>
  <c r="O3584" i="1"/>
  <c r="P3584" i="1"/>
  <c r="Q3584" i="1"/>
  <c r="M3585" i="1"/>
  <c r="N3585" i="1"/>
  <c r="O3585" i="1"/>
  <c r="P3585" i="1"/>
  <c r="Q3585" i="1"/>
  <c r="M3586" i="1"/>
  <c r="N3586" i="1"/>
  <c r="O3586" i="1"/>
  <c r="P3586" i="1"/>
  <c r="Q3586" i="1"/>
  <c r="M3587" i="1"/>
  <c r="N3587" i="1"/>
  <c r="O3587" i="1"/>
  <c r="P3587" i="1"/>
  <c r="Q3587" i="1"/>
  <c r="M3588" i="1"/>
  <c r="N3588" i="1"/>
  <c r="O3588" i="1"/>
  <c r="P3588" i="1"/>
  <c r="Q3588" i="1"/>
  <c r="M3589" i="1"/>
  <c r="N3589" i="1"/>
  <c r="O3589" i="1"/>
  <c r="P3589" i="1"/>
  <c r="Q3589" i="1"/>
  <c r="M3590" i="1"/>
  <c r="N3590" i="1"/>
  <c r="O3590" i="1"/>
  <c r="P3590" i="1"/>
  <c r="Q3590" i="1"/>
  <c r="M3591" i="1"/>
  <c r="N3591" i="1"/>
  <c r="O3591" i="1"/>
  <c r="P3591" i="1"/>
  <c r="Q3591" i="1"/>
  <c r="M3592" i="1"/>
  <c r="N3592" i="1"/>
  <c r="O3592" i="1"/>
  <c r="P3592" i="1"/>
  <c r="Q3592" i="1"/>
  <c r="M3593" i="1"/>
  <c r="N3593" i="1"/>
  <c r="O3593" i="1"/>
  <c r="P3593" i="1"/>
  <c r="Q3593" i="1"/>
  <c r="M3594" i="1"/>
  <c r="N3594" i="1"/>
  <c r="O3594" i="1"/>
  <c r="P3594" i="1"/>
  <c r="Q3594" i="1"/>
  <c r="M3595" i="1"/>
  <c r="N3595" i="1"/>
  <c r="O3595" i="1"/>
  <c r="P3595" i="1"/>
  <c r="Q3595" i="1"/>
  <c r="M3596" i="1"/>
  <c r="N3596" i="1"/>
  <c r="O3596" i="1"/>
  <c r="P3596" i="1"/>
  <c r="Q3596" i="1"/>
  <c r="M3597" i="1"/>
  <c r="N3597" i="1"/>
  <c r="O3597" i="1"/>
  <c r="P3597" i="1"/>
  <c r="Q3597" i="1"/>
  <c r="M3598" i="1"/>
  <c r="N3598" i="1"/>
  <c r="O3598" i="1"/>
  <c r="P3598" i="1"/>
  <c r="Q3598" i="1"/>
  <c r="M3599" i="1"/>
  <c r="N3599" i="1"/>
  <c r="O3599" i="1"/>
  <c r="P3599" i="1"/>
  <c r="Q3599" i="1"/>
  <c r="M3600" i="1"/>
  <c r="N3600" i="1"/>
  <c r="O3600" i="1"/>
  <c r="P3600" i="1"/>
  <c r="Q3600" i="1"/>
  <c r="M3601" i="1"/>
  <c r="N3601" i="1"/>
  <c r="O3601" i="1"/>
  <c r="P3601" i="1"/>
  <c r="Q3601" i="1"/>
  <c r="M3602" i="1"/>
  <c r="N3602" i="1"/>
  <c r="O3602" i="1"/>
  <c r="P3602" i="1"/>
  <c r="Q3602" i="1"/>
  <c r="M3603" i="1"/>
  <c r="N3603" i="1"/>
  <c r="O3603" i="1"/>
  <c r="P3603" i="1"/>
  <c r="Q3603" i="1"/>
  <c r="M3604" i="1"/>
  <c r="N3604" i="1"/>
  <c r="O3604" i="1"/>
  <c r="P3604" i="1"/>
  <c r="Q3604" i="1"/>
  <c r="M3605" i="1"/>
  <c r="N3605" i="1"/>
  <c r="O3605" i="1"/>
  <c r="P3605" i="1"/>
  <c r="Q3605" i="1"/>
  <c r="M3606" i="1"/>
  <c r="N3606" i="1"/>
  <c r="O3606" i="1"/>
  <c r="P3606" i="1"/>
  <c r="Q3606" i="1"/>
  <c r="M3607" i="1"/>
  <c r="N3607" i="1"/>
  <c r="O3607" i="1"/>
  <c r="P3607" i="1"/>
  <c r="Q3607" i="1"/>
  <c r="M3608" i="1"/>
  <c r="N3608" i="1"/>
  <c r="O3608" i="1"/>
  <c r="P3608" i="1"/>
  <c r="Q3608" i="1"/>
  <c r="M3609" i="1"/>
  <c r="N3609" i="1"/>
  <c r="O3609" i="1"/>
  <c r="P3609" i="1"/>
  <c r="Q3609" i="1"/>
  <c r="M3610" i="1"/>
  <c r="N3610" i="1"/>
  <c r="O3610" i="1"/>
  <c r="P3610" i="1"/>
  <c r="Q3610" i="1"/>
  <c r="M3611" i="1"/>
  <c r="N3611" i="1"/>
  <c r="O3611" i="1"/>
  <c r="P3611" i="1"/>
  <c r="Q3611" i="1"/>
  <c r="M3612" i="1"/>
  <c r="N3612" i="1"/>
  <c r="O3612" i="1"/>
  <c r="P3612" i="1"/>
  <c r="Q3612" i="1"/>
  <c r="M3613" i="1"/>
  <c r="N3613" i="1"/>
  <c r="O3613" i="1"/>
  <c r="P3613" i="1"/>
  <c r="Q3613" i="1"/>
  <c r="M3614" i="1"/>
  <c r="N3614" i="1"/>
  <c r="O3614" i="1"/>
  <c r="P3614" i="1"/>
  <c r="Q3614" i="1"/>
  <c r="M3615" i="1"/>
  <c r="N3615" i="1"/>
  <c r="O3615" i="1"/>
  <c r="P3615" i="1"/>
  <c r="Q3615" i="1"/>
  <c r="M3616" i="1"/>
  <c r="N3616" i="1"/>
  <c r="O3616" i="1"/>
  <c r="P3616" i="1"/>
  <c r="Q3616" i="1"/>
  <c r="M3617" i="1"/>
  <c r="N3617" i="1"/>
  <c r="O3617" i="1"/>
  <c r="P3617" i="1"/>
  <c r="Q3617" i="1"/>
  <c r="M3618" i="1"/>
  <c r="N3618" i="1"/>
  <c r="O3618" i="1"/>
  <c r="P3618" i="1"/>
  <c r="Q3618" i="1"/>
  <c r="M3619" i="1"/>
  <c r="N3619" i="1"/>
  <c r="O3619" i="1"/>
  <c r="P3619" i="1"/>
  <c r="Q3619" i="1"/>
  <c r="M3620" i="1"/>
  <c r="N3620" i="1"/>
  <c r="O3620" i="1"/>
  <c r="P3620" i="1"/>
  <c r="Q3620" i="1"/>
  <c r="M3621" i="1"/>
  <c r="N3621" i="1"/>
  <c r="O3621" i="1"/>
  <c r="P3621" i="1"/>
  <c r="Q3621" i="1"/>
  <c r="M3622" i="1"/>
  <c r="N3622" i="1"/>
  <c r="O3622" i="1"/>
  <c r="P3622" i="1"/>
  <c r="Q3622" i="1"/>
  <c r="M3623" i="1"/>
  <c r="N3623" i="1"/>
  <c r="O3623" i="1"/>
  <c r="P3623" i="1"/>
  <c r="Q3623" i="1"/>
  <c r="M3624" i="1"/>
  <c r="N3624" i="1"/>
  <c r="O3624" i="1"/>
  <c r="P3624" i="1"/>
  <c r="Q3624" i="1"/>
  <c r="M3625" i="1"/>
  <c r="N3625" i="1"/>
  <c r="O3625" i="1"/>
  <c r="P3625" i="1"/>
  <c r="Q3625" i="1"/>
  <c r="M3626" i="1"/>
  <c r="N3626" i="1"/>
  <c r="O3626" i="1"/>
  <c r="P3626" i="1"/>
  <c r="Q3626" i="1"/>
  <c r="M3627" i="1"/>
  <c r="N3627" i="1"/>
  <c r="O3627" i="1"/>
  <c r="P3627" i="1"/>
  <c r="Q3627" i="1"/>
  <c r="M3628" i="1"/>
  <c r="N3628" i="1"/>
  <c r="O3628" i="1"/>
  <c r="P3628" i="1"/>
  <c r="Q3628" i="1"/>
  <c r="M3629" i="1"/>
  <c r="N3629" i="1"/>
  <c r="O3629" i="1"/>
  <c r="P3629" i="1"/>
  <c r="Q3629" i="1"/>
  <c r="M3630" i="1"/>
  <c r="N3630" i="1"/>
  <c r="O3630" i="1"/>
  <c r="P3630" i="1"/>
  <c r="Q3630" i="1"/>
  <c r="M3631" i="1"/>
  <c r="N3631" i="1"/>
  <c r="O3631" i="1"/>
  <c r="P3631" i="1"/>
  <c r="Q3631" i="1"/>
  <c r="M3632" i="1"/>
  <c r="N3632" i="1"/>
  <c r="O3632" i="1"/>
  <c r="P3632" i="1"/>
  <c r="Q3632" i="1"/>
  <c r="M3633" i="1"/>
  <c r="N3633" i="1"/>
  <c r="O3633" i="1"/>
  <c r="P3633" i="1"/>
  <c r="Q3633" i="1"/>
  <c r="M3634" i="1"/>
  <c r="N3634" i="1"/>
  <c r="O3634" i="1"/>
  <c r="P3634" i="1"/>
  <c r="Q3634" i="1"/>
  <c r="M3635" i="1"/>
  <c r="N3635" i="1"/>
  <c r="O3635" i="1"/>
  <c r="P3635" i="1"/>
  <c r="Q3635" i="1"/>
  <c r="M3636" i="1"/>
  <c r="N3636" i="1"/>
  <c r="O3636" i="1"/>
  <c r="P3636" i="1"/>
  <c r="Q3636" i="1"/>
  <c r="M3637" i="1"/>
  <c r="N3637" i="1"/>
  <c r="O3637" i="1"/>
  <c r="P3637" i="1"/>
  <c r="Q3637" i="1"/>
  <c r="M3638" i="1"/>
  <c r="N3638" i="1"/>
  <c r="O3638" i="1"/>
  <c r="P3638" i="1"/>
  <c r="Q3638" i="1"/>
  <c r="M3639" i="1"/>
  <c r="N3639" i="1"/>
  <c r="O3639" i="1"/>
  <c r="P3639" i="1"/>
  <c r="Q3639" i="1"/>
  <c r="M3640" i="1"/>
  <c r="N3640" i="1"/>
  <c r="O3640" i="1"/>
  <c r="P3640" i="1"/>
  <c r="Q3640" i="1"/>
  <c r="M3641" i="1"/>
  <c r="N3641" i="1"/>
  <c r="O3641" i="1"/>
  <c r="P3641" i="1"/>
  <c r="Q3641" i="1"/>
  <c r="M3642" i="1"/>
  <c r="N3642" i="1"/>
  <c r="O3642" i="1"/>
  <c r="P3642" i="1"/>
  <c r="Q3642" i="1"/>
  <c r="M3643" i="1"/>
  <c r="N3643" i="1"/>
  <c r="O3643" i="1"/>
  <c r="P3643" i="1"/>
  <c r="Q3643" i="1"/>
  <c r="M3644" i="1"/>
  <c r="N3644" i="1"/>
  <c r="O3644" i="1"/>
  <c r="P3644" i="1"/>
  <c r="Q3644" i="1"/>
  <c r="M3645" i="1"/>
  <c r="N3645" i="1"/>
  <c r="O3645" i="1"/>
  <c r="P3645" i="1"/>
  <c r="Q3645" i="1"/>
  <c r="M3646" i="1"/>
  <c r="N3646" i="1"/>
  <c r="O3646" i="1"/>
  <c r="P3646" i="1"/>
  <c r="Q3646" i="1"/>
  <c r="M3647" i="1"/>
  <c r="N3647" i="1"/>
  <c r="O3647" i="1"/>
  <c r="P3647" i="1"/>
  <c r="Q3647" i="1"/>
  <c r="M3648" i="1"/>
  <c r="N3648" i="1"/>
  <c r="O3648" i="1"/>
  <c r="P3648" i="1"/>
  <c r="Q3648" i="1"/>
  <c r="M3649" i="1"/>
  <c r="N3649" i="1"/>
  <c r="O3649" i="1"/>
  <c r="P3649" i="1"/>
  <c r="Q3649" i="1"/>
  <c r="M3650" i="1"/>
  <c r="N3650" i="1"/>
  <c r="O3650" i="1"/>
  <c r="P3650" i="1"/>
  <c r="Q3650" i="1"/>
  <c r="M3651" i="1"/>
  <c r="N3651" i="1"/>
  <c r="O3651" i="1"/>
  <c r="P3651" i="1"/>
  <c r="Q3651" i="1"/>
  <c r="M3652" i="1"/>
  <c r="N3652" i="1"/>
  <c r="O3652" i="1"/>
  <c r="P3652" i="1"/>
  <c r="Q3652" i="1"/>
  <c r="M3653" i="1"/>
  <c r="N3653" i="1"/>
  <c r="O3653" i="1"/>
  <c r="P3653" i="1"/>
  <c r="Q3653" i="1"/>
  <c r="M3654" i="1"/>
  <c r="N3654" i="1"/>
  <c r="O3654" i="1"/>
  <c r="P3654" i="1"/>
  <c r="Q3654" i="1"/>
  <c r="M3655" i="1"/>
  <c r="N3655" i="1"/>
  <c r="O3655" i="1"/>
  <c r="P3655" i="1"/>
  <c r="Q3655" i="1"/>
  <c r="M3656" i="1"/>
  <c r="N3656" i="1"/>
  <c r="O3656" i="1"/>
  <c r="P3656" i="1"/>
  <c r="Q3656" i="1"/>
  <c r="M3657" i="1"/>
  <c r="N3657" i="1"/>
  <c r="O3657" i="1"/>
  <c r="P3657" i="1"/>
  <c r="Q3657" i="1"/>
  <c r="M3658" i="1"/>
  <c r="N3658" i="1"/>
  <c r="O3658" i="1"/>
  <c r="P3658" i="1"/>
  <c r="Q3658" i="1"/>
  <c r="M3659" i="1"/>
  <c r="N3659" i="1"/>
  <c r="O3659" i="1"/>
  <c r="P3659" i="1"/>
  <c r="Q3659" i="1"/>
  <c r="M3660" i="1"/>
  <c r="N3660" i="1"/>
  <c r="O3660" i="1"/>
  <c r="P3660" i="1"/>
  <c r="Q3660" i="1"/>
  <c r="M3661" i="1"/>
  <c r="N3661" i="1"/>
  <c r="O3661" i="1"/>
  <c r="P3661" i="1"/>
  <c r="Q3661" i="1"/>
  <c r="M3662" i="1"/>
  <c r="N3662" i="1"/>
  <c r="O3662" i="1"/>
  <c r="P3662" i="1"/>
  <c r="Q3662" i="1"/>
  <c r="M3663" i="1"/>
  <c r="N3663" i="1"/>
  <c r="O3663" i="1"/>
  <c r="P3663" i="1"/>
  <c r="Q3663" i="1"/>
  <c r="M3664" i="1"/>
  <c r="N3664" i="1"/>
  <c r="O3664" i="1"/>
  <c r="P3664" i="1"/>
  <c r="Q3664" i="1"/>
  <c r="M3665" i="1"/>
  <c r="N3665" i="1"/>
  <c r="O3665" i="1"/>
  <c r="P3665" i="1"/>
  <c r="Q3665" i="1"/>
  <c r="M3666" i="1"/>
  <c r="N3666" i="1"/>
  <c r="O3666" i="1"/>
  <c r="P3666" i="1"/>
  <c r="Q3666" i="1"/>
  <c r="M3667" i="1"/>
  <c r="N3667" i="1"/>
  <c r="O3667" i="1"/>
  <c r="P3667" i="1"/>
  <c r="Q3667" i="1"/>
  <c r="M3668" i="1"/>
  <c r="N3668" i="1"/>
  <c r="O3668" i="1"/>
  <c r="P3668" i="1"/>
  <c r="Q3668" i="1"/>
  <c r="M3669" i="1"/>
  <c r="N3669" i="1"/>
  <c r="O3669" i="1"/>
  <c r="P3669" i="1"/>
  <c r="Q3669" i="1"/>
  <c r="M3670" i="1"/>
  <c r="N3670" i="1"/>
  <c r="O3670" i="1"/>
  <c r="P3670" i="1"/>
  <c r="Q3670" i="1"/>
  <c r="M3671" i="1"/>
  <c r="N3671" i="1"/>
  <c r="O3671" i="1"/>
  <c r="P3671" i="1"/>
  <c r="Q3671" i="1"/>
  <c r="M3672" i="1"/>
  <c r="N3672" i="1"/>
  <c r="O3672" i="1"/>
  <c r="P3672" i="1"/>
  <c r="Q3672" i="1"/>
  <c r="M3673" i="1"/>
  <c r="N3673" i="1"/>
  <c r="O3673" i="1"/>
  <c r="P3673" i="1"/>
  <c r="Q3673" i="1"/>
  <c r="M3674" i="1"/>
  <c r="N3674" i="1"/>
  <c r="O3674" i="1"/>
  <c r="P3674" i="1"/>
  <c r="Q3674" i="1"/>
  <c r="M3675" i="1"/>
  <c r="N3675" i="1"/>
  <c r="O3675" i="1"/>
  <c r="P3675" i="1"/>
  <c r="Q3675" i="1"/>
  <c r="M3676" i="1"/>
  <c r="N3676" i="1"/>
  <c r="O3676" i="1"/>
  <c r="P3676" i="1"/>
  <c r="Q3676" i="1"/>
  <c r="M3677" i="1"/>
  <c r="N3677" i="1"/>
  <c r="O3677" i="1"/>
  <c r="P3677" i="1"/>
  <c r="Q3677" i="1"/>
  <c r="M3678" i="1"/>
  <c r="N3678" i="1"/>
  <c r="O3678" i="1"/>
  <c r="P3678" i="1"/>
  <c r="Q3678" i="1"/>
  <c r="M3679" i="1"/>
  <c r="N3679" i="1"/>
  <c r="O3679" i="1"/>
  <c r="P3679" i="1"/>
  <c r="Q3679" i="1"/>
  <c r="M3680" i="1"/>
  <c r="N3680" i="1"/>
  <c r="O3680" i="1"/>
  <c r="P3680" i="1"/>
  <c r="Q3680" i="1"/>
  <c r="M3681" i="1"/>
  <c r="N3681" i="1"/>
  <c r="O3681" i="1"/>
  <c r="P3681" i="1"/>
  <c r="Q3681" i="1"/>
  <c r="M3682" i="1"/>
  <c r="N3682" i="1"/>
  <c r="O3682" i="1"/>
  <c r="P3682" i="1"/>
  <c r="Q3682" i="1"/>
  <c r="M3683" i="1"/>
  <c r="N3683" i="1"/>
  <c r="O3683" i="1"/>
  <c r="P3683" i="1"/>
  <c r="Q3683" i="1"/>
  <c r="M3684" i="1"/>
  <c r="N3684" i="1"/>
  <c r="O3684" i="1"/>
  <c r="P3684" i="1"/>
  <c r="Q3684" i="1"/>
  <c r="M3685" i="1"/>
  <c r="N3685" i="1"/>
  <c r="O3685" i="1"/>
  <c r="P3685" i="1"/>
  <c r="Q3685" i="1"/>
  <c r="M3686" i="1"/>
  <c r="N3686" i="1"/>
  <c r="O3686" i="1"/>
  <c r="P3686" i="1"/>
  <c r="Q3686" i="1"/>
  <c r="M3687" i="1"/>
  <c r="N3687" i="1"/>
  <c r="O3687" i="1"/>
  <c r="P3687" i="1"/>
  <c r="Q3687" i="1"/>
  <c r="M3688" i="1"/>
  <c r="N3688" i="1"/>
  <c r="O3688" i="1"/>
  <c r="P3688" i="1"/>
  <c r="Q3688" i="1"/>
  <c r="M3689" i="1"/>
  <c r="N3689" i="1"/>
  <c r="O3689" i="1"/>
  <c r="P3689" i="1"/>
  <c r="Q3689" i="1"/>
  <c r="M3690" i="1"/>
  <c r="N3690" i="1"/>
  <c r="O3690" i="1"/>
  <c r="P3690" i="1"/>
  <c r="Q3690" i="1"/>
  <c r="M3691" i="1"/>
  <c r="N3691" i="1"/>
  <c r="O3691" i="1"/>
  <c r="P3691" i="1"/>
  <c r="Q3691" i="1"/>
  <c r="M3692" i="1"/>
  <c r="N3692" i="1"/>
  <c r="O3692" i="1"/>
  <c r="P3692" i="1"/>
  <c r="Q3692" i="1"/>
  <c r="M3693" i="1"/>
  <c r="N3693" i="1"/>
  <c r="O3693" i="1"/>
  <c r="P3693" i="1"/>
  <c r="Q3693" i="1"/>
  <c r="M3694" i="1"/>
  <c r="N3694" i="1"/>
  <c r="O3694" i="1"/>
  <c r="P3694" i="1"/>
  <c r="Q3694" i="1"/>
  <c r="M3695" i="1"/>
  <c r="N3695" i="1"/>
  <c r="O3695" i="1"/>
  <c r="P3695" i="1"/>
  <c r="Q3695" i="1"/>
  <c r="M3696" i="1"/>
  <c r="N3696" i="1"/>
  <c r="O3696" i="1"/>
  <c r="P3696" i="1"/>
  <c r="Q3696" i="1"/>
  <c r="M3697" i="1"/>
  <c r="N3697" i="1"/>
  <c r="O3697" i="1"/>
  <c r="P3697" i="1"/>
  <c r="Q3697" i="1"/>
  <c r="M3698" i="1"/>
  <c r="N3698" i="1"/>
  <c r="O3698" i="1"/>
  <c r="P3698" i="1"/>
  <c r="Q3698" i="1"/>
  <c r="M3699" i="1"/>
  <c r="N3699" i="1"/>
  <c r="O3699" i="1"/>
  <c r="P3699" i="1"/>
  <c r="Q3699" i="1"/>
  <c r="M3700" i="1"/>
  <c r="N3700" i="1"/>
  <c r="O3700" i="1"/>
  <c r="P3700" i="1"/>
  <c r="Q3700" i="1"/>
  <c r="M3701" i="1"/>
  <c r="N3701" i="1"/>
  <c r="O3701" i="1"/>
  <c r="P3701" i="1"/>
  <c r="Q3701" i="1"/>
  <c r="M3702" i="1"/>
  <c r="N3702" i="1"/>
  <c r="O3702" i="1"/>
  <c r="P3702" i="1"/>
  <c r="Q3702" i="1"/>
  <c r="M3703" i="1"/>
  <c r="N3703" i="1"/>
  <c r="O3703" i="1"/>
  <c r="P3703" i="1"/>
  <c r="Q3703" i="1"/>
  <c r="M3704" i="1"/>
  <c r="N3704" i="1"/>
  <c r="O3704" i="1"/>
  <c r="P3704" i="1"/>
  <c r="Q3704" i="1"/>
  <c r="M3705" i="1"/>
  <c r="N3705" i="1"/>
  <c r="O3705" i="1"/>
  <c r="P3705" i="1"/>
  <c r="Q3705" i="1"/>
  <c r="M3706" i="1"/>
  <c r="N3706" i="1"/>
  <c r="O3706" i="1"/>
  <c r="P3706" i="1"/>
  <c r="Q3706" i="1"/>
  <c r="M3707" i="1"/>
  <c r="N3707" i="1"/>
  <c r="O3707" i="1"/>
  <c r="P3707" i="1"/>
  <c r="Q3707" i="1"/>
  <c r="M3708" i="1"/>
  <c r="N3708" i="1"/>
  <c r="O3708" i="1"/>
  <c r="P3708" i="1"/>
  <c r="Q3708" i="1"/>
  <c r="M3709" i="1"/>
  <c r="N3709" i="1"/>
  <c r="O3709" i="1"/>
  <c r="P3709" i="1"/>
  <c r="Q3709" i="1"/>
  <c r="M3710" i="1"/>
  <c r="N3710" i="1"/>
  <c r="O3710" i="1"/>
  <c r="P3710" i="1"/>
  <c r="Q3710" i="1"/>
  <c r="M3711" i="1"/>
  <c r="N3711" i="1"/>
  <c r="O3711" i="1"/>
  <c r="P3711" i="1"/>
  <c r="Q3711" i="1"/>
  <c r="M3712" i="1"/>
  <c r="N3712" i="1"/>
  <c r="O3712" i="1"/>
  <c r="P3712" i="1"/>
  <c r="Q3712" i="1"/>
  <c r="M3713" i="1"/>
  <c r="N3713" i="1"/>
  <c r="O3713" i="1"/>
  <c r="P3713" i="1"/>
  <c r="Q3713" i="1"/>
  <c r="M3714" i="1"/>
  <c r="N3714" i="1"/>
  <c r="O3714" i="1"/>
  <c r="P3714" i="1"/>
  <c r="Q3714" i="1"/>
  <c r="M3715" i="1"/>
  <c r="N3715" i="1"/>
  <c r="O3715" i="1"/>
  <c r="P3715" i="1"/>
  <c r="Q3715" i="1"/>
  <c r="M3716" i="1"/>
  <c r="N3716" i="1"/>
  <c r="O3716" i="1"/>
  <c r="P3716" i="1"/>
  <c r="Q3716" i="1"/>
  <c r="M3717" i="1"/>
  <c r="N3717" i="1"/>
  <c r="O3717" i="1"/>
  <c r="P3717" i="1"/>
  <c r="Q3717" i="1"/>
  <c r="M3718" i="1"/>
  <c r="N3718" i="1"/>
  <c r="O3718" i="1"/>
  <c r="P3718" i="1"/>
  <c r="Q3718" i="1"/>
  <c r="M3719" i="1"/>
  <c r="N3719" i="1"/>
  <c r="O3719" i="1"/>
  <c r="P3719" i="1"/>
  <c r="Q3719" i="1"/>
  <c r="M3720" i="1"/>
  <c r="N3720" i="1"/>
  <c r="O3720" i="1"/>
  <c r="P3720" i="1"/>
  <c r="Q3720" i="1"/>
  <c r="M3721" i="1"/>
  <c r="N3721" i="1"/>
  <c r="O3721" i="1"/>
  <c r="P3721" i="1"/>
  <c r="Q3721" i="1"/>
  <c r="M3722" i="1"/>
  <c r="N3722" i="1"/>
  <c r="O3722" i="1"/>
  <c r="P3722" i="1"/>
  <c r="Q3722" i="1"/>
  <c r="M3723" i="1"/>
  <c r="N3723" i="1"/>
  <c r="O3723" i="1"/>
  <c r="P3723" i="1"/>
  <c r="Q3723" i="1"/>
  <c r="M3724" i="1"/>
  <c r="N3724" i="1"/>
  <c r="O3724" i="1"/>
  <c r="P3724" i="1"/>
  <c r="Q3724" i="1"/>
  <c r="M3725" i="1"/>
  <c r="N3725" i="1"/>
  <c r="O3725" i="1"/>
  <c r="P3725" i="1"/>
  <c r="Q3725" i="1"/>
  <c r="M3726" i="1"/>
  <c r="N3726" i="1"/>
  <c r="O3726" i="1"/>
  <c r="P3726" i="1"/>
  <c r="Q3726" i="1"/>
  <c r="M3727" i="1"/>
  <c r="N3727" i="1"/>
  <c r="O3727" i="1"/>
  <c r="P3727" i="1"/>
  <c r="Q3727" i="1"/>
  <c r="M3728" i="1"/>
  <c r="N3728" i="1"/>
  <c r="O3728" i="1"/>
  <c r="P3728" i="1"/>
  <c r="Q3728" i="1"/>
  <c r="M3729" i="1"/>
  <c r="N3729" i="1"/>
  <c r="O3729" i="1"/>
  <c r="P3729" i="1"/>
  <c r="Q3729" i="1"/>
  <c r="M3730" i="1"/>
  <c r="N3730" i="1"/>
  <c r="O3730" i="1"/>
  <c r="P3730" i="1"/>
  <c r="Q3730" i="1"/>
  <c r="M3731" i="1"/>
  <c r="N3731" i="1"/>
  <c r="O3731" i="1"/>
  <c r="P3731" i="1"/>
  <c r="Q3731" i="1"/>
  <c r="M3732" i="1"/>
  <c r="N3732" i="1"/>
  <c r="O3732" i="1"/>
  <c r="P3732" i="1"/>
  <c r="Q3732" i="1"/>
  <c r="M3733" i="1"/>
  <c r="N3733" i="1"/>
  <c r="O3733" i="1"/>
  <c r="P3733" i="1"/>
  <c r="Q3733" i="1"/>
  <c r="M3734" i="1"/>
  <c r="N3734" i="1"/>
  <c r="O3734" i="1"/>
  <c r="P3734" i="1"/>
  <c r="Q3734" i="1"/>
  <c r="M3735" i="1"/>
  <c r="N3735" i="1"/>
  <c r="O3735" i="1"/>
  <c r="P3735" i="1"/>
  <c r="Q3735" i="1"/>
  <c r="M3736" i="1"/>
  <c r="N3736" i="1"/>
  <c r="O3736" i="1"/>
  <c r="P3736" i="1"/>
  <c r="Q3736" i="1"/>
  <c r="M3737" i="1"/>
  <c r="N3737" i="1"/>
  <c r="O3737" i="1"/>
  <c r="P3737" i="1"/>
  <c r="Q3737" i="1"/>
  <c r="M3738" i="1"/>
  <c r="N3738" i="1"/>
  <c r="O3738" i="1"/>
  <c r="P3738" i="1"/>
  <c r="Q3738" i="1"/>
  <c r="M3739" i="1"/>
  <c r="N3739" i="1"/>
  <c r="O3739" i="1"/>
  <c r="P3739" i="1"/>
  <c r="Q3739" i="1"/>
  <c r="M3740" i="1"/>
  <c r="N3740" i="1"/>
  <c r="O3740" i="1"/>
  <c r="P3740" i="1"/>
  <c r="Q3740" i="1"/>
  <c r="M3741" i="1"/>
  <c r="N3741" i="1"/>
  <c r="O3741" i="1"/>
  <c r="P3741" i="1"/>
  <c r="Q3741" i="1"/>
  <c r="M3742" i="1"/>
  <c r="N3742" i="1"/>
  <c r="O3742" i="1"/>
  <c r="P3742" i="1"/>
  <c r="Q3742" i="1"/>
  <c r="M3743" i="1"/>
  <c r="N3743" i="1"/>
  <c r="O3743" i="1"/>
  <c r="P3743" i="1"/>
  <c r="Q3743" i="1"/>
  <c r="M3744" i="1"/>
  <c r="N3744" i="1"/>
  <c r="O3744" i="1"/>
  <c r="P3744" i="1"/>
  <c r="Q3744" i="1"/>
  <c r="M3745" i="1"/>
  <c r="N3745" i="1"/>
  <c r="O3745" i="1"/>
  <c r="P3745" i="1"/>
  <c r="Q3745" i="1"/>
  <c r="M3746" i="1"/>
  <c r="N3746" i="1"/>
  <c r="O3746" i="1"/>
  <c r="P3746" i="1"/>
  <c r="Q3746" i="1"/>
  <c r="M3747" i="1"/>
  <c r="N3747" i="1"/>
  <c r="O3747" i="1"/>
  <c r="P3747" i="1"/>
  <c r="Q3747" i="1"/>
  <c r="M3748" i="1"/>
  <c r="N3748" i="1"/>
  <c r="O3748" i="1"/>
  <c r="P3748" i="1"/>
  <c r="Q3748" i="1"/>
  <c r="M3749" i="1"/>
  <c r="N3749" i="1"/>
  <c r="O3749" i="1"/>
  <c r="P3749" i="1"/>
  <c r="Q3749" i="1"/>
  <c r="M3750" i="1"/>
  <c r="N3750" i="1"/>
  <c r="O3750" i="1"/>
  <c r="P3750" i="1"/>
  <c r="Q3750" i="1"/>
  <c r="M3751" i="1"/>
  <c r="N3751" i="1"/>
  <c r="O3751" i="1"/>
  <c r="P3751" i="1"/>
  <c r="Q3751" i="1"/>
  <c r="M3752" i="1"/>
  <c r="N3752" i="1"/>
  <c r="O3752" i="1"/>
  <c r="P3752" i="1"/>
  <c r="Q3752" i="1"/>
  <c r="M3753" i="1"/>
  <c r="N3753" i="1"/>
  <c r="O3753" i="1"/>
  <c r="P3753" i="1"/>
  <c r="Q3753" i="1"/>
  <c r="M3754" i="1"/>
  <c r="N3754" i="1"/>
  <c r="O3754" i="1"/>
  <c r="P3754" i="1"/>
  <c r="Q3754" i="1"/>
  <c r="M3755" i="1"/>
  <c r="N3755" i="1"/>
  <c r="O3755" i="1"/>
  <c r="P3755" i="1"/>
  <c r="Q3755" i="1"/>
  <c r="M3756" i="1"/>
  <c r="N3756" i="1"/>
  <c r="O3756" i="1"/>
  <c r="P3756" i="1"/>
  <c r="Q3756" i="1"/>
  <c r="M3757" i="1"/>
  <c r="N3757" i="1"/>
  <c r="O3757" i="1"/>
  <c r="P3757" i="1"/>
  <c r="Q3757" i="1"/>
  <c r="M3758" i="1"/>
  <c r="N3758" i="1"/>
  <c r="O3758" i="1"/>
  <c r="P3758" i="1"/>
  <c r="Q3758" i="1"/>
  <c r="M3759" i="1"/>
  <c r="N3759" i="1"/>
  <c r="O3759" i="1"/>
  <c r="P3759" i="1"/>
  <c r="Q3759" i="1"/>
  <c r="M3760" i="1"/>
  <c r="N3760" i="1"/>
  <c r="O3760" i="1"/>
  <c r="P3760" i="1"/>
  <c r="Q3760" i="1"/>
  <c r="M3761" i="1"/>
  <c r="N3761" i="1"/>
  <c r="O3761" i="1"/>
  <c r="P3761" i="1"/>
  <c r="Q3761" i="1"/>
  <c r="M3762" i="1"/>
  <c r="N3762" i="1"/>
  <c r="O3762" i="1"/>
  <c r="P3762" i="1"/>
  <c r="Q3762" i="1"/>
  <c r="M3763" i="1"/>
  <c r="N3763" i="1"/>
  <c r="O3763" i="1"/>
  <c r="P3763" i="1"/>
  <c r="Q3763" i="1"/>
  <c r="M3764" i="1"/>
  <c r="N3764" i="1"/>
  <c r="O3764" i="1"/>
  <c r="P3764" i="1"/>
  <c r="Q3764" i="1"/>
  <c r="M3765" i="1"/>
  <c r="N3765" i="1"/>
  <c r="O3765" i="1"/>
  <c r="P3765" i="1"/>
  <c r="Q3765" i="1"/>
  <c r="M3766" i="1"/>
  <c r="N3766" i="1"/>
  <c r="O3766" i="1"/>
  <c r="P3766" i="1"/>
  <c r="Q3766" i="1"/>
  <c r="M3767" i="1"/>
  <c r="N3767" i="1"/>
  <c r="O3767" i="1"/>
  <c r="P3767" i="1"/>
  <c r="Q3767" i="1"/>
  <c r="M3768" i="1"/>
  <c r="N3768" i="1"/>
  <c r="O3768" i="1"/>
  <c r="P3768" i="1"/>
  <c r="Q3768" i="1"/>
  <c r="M3769" i="1"/>
  <c r="N3769" i="1"/>
  <c r="O3769" i="1"/>
  <c r="P3769" i="1"/>
  <c r="Q3769" i="1"/>
  <c r="M3770" i="1"/>
  <c r="N3770" i="1"/>
  <c r="O3770" i="1"/>
  <c r="P3770" i="1"/>
  <c r="Q3770" i="1"/>
  <c r="M3771" i="1"/>
  <c r="N3771" i="1"/>
  <c r="O3771" i="1"/>
  <c r="P3771" i="1"/>
  <c r="Q3771" i="1"/>
  <c r="M3772" i="1"/>
  <c r="N3772" i="1"/>
  <c r="O3772" i="1"/>
  <c r="P3772" i="1"/>
  <c r="Q3772" i="1"/>
  <c r="M3773" i="1"/>
  <c r="N3773" i="1"/>
  <c r="O3773" i="1"/>
  <c r="P3773" i="1"/>
  <c r="Q3773" i="1"/>
  <c r="M3774" i="1"/>
  <c r="N3774" i="1"/>
  <c r="O3774" i="1"/>
  <c r="P3774" i="1"/>
  <c r="Q3774" i="1"/>
  <c r="M3775" i="1"/>
  <c r="N3775" i="1"/>
  <c r="O3775" i="1"/>
  <c r="P3775" i="1"/>
  <c r="Q3775" i="1"/>
  <c r="M3776" i="1"/>
  <c r="N3776" i="1"/>
  <c r="O3776" i="1"/>
  <c r="P3776" i="1"/>
  <c r="Q3776" i="1"/>
  <c r="M3777" i="1"/>
  <c r="N3777" i="1"/>
  <c r="O3777" i="1"/>
  <c r="P3777" i="1"/>
  <c r="Q3777" i="1"/>
  <c r="M3778" i="1"/>
  <c r="N3778" i="1"/>
  <c r="O3778" i="1"/>
  <c r="P3778" i="1"/>
  <c r="Q3778" i="1"/>
  <c r="M3779" i="1"/>
  <c r="N3779" i="1"/>
  <c r="O3779" i="1"/>
  <c r="P3779" i="1"/>
  <c r="Q3779" i="1"/>
  <c r="M3780" i="1"/>
  <c r="N3780" i="1"/>
  <c r="O3780" i="1"/>
  <c r="P3780" i="1"/>
  <c r="Q3780" i="1"/>
  <c r="M3781" i="1"/>
  <c r="N3781" i="1"/>
  <c r="O3781" i="1"/>
  <c r="P3781" i="1"/>
  <c r="Q3781" i="1"/>
  <c r="M3782" i="1"/>
  <c r="N3782" i="1"/>
  <c r="O3782" i="1"/>
  <c r="P3782" i="1"/>
  <c r="Q3782" i="1"/>
  <c r="M3783" i="1"/>
  <c r="N3783" i="1"/>
  <c r="O3783" i="1"/>
  <c r="P3783" i="1"/>
  <c r="Q3783" i="1"/>
  <c r="M3784" i="1"/>
  <c r="N3784" i="1"/>
  <c r="O3784" i="1"/>
  <c r="P3784" i="1"/>
  <c r="Q3784" i="1"/>
  <c r="M3785" i="1"/>
  <c r="N3785" i="1"/>
  <c r="O3785" i="1"/>
  <c r="P3785" i="1"/>
  <c r="Q3785" i="1"/>
  <c r="M3786" i="1"/>
  <c r="N3786" i="1"/>
  <c r="O3786" i="1"/>
  <c r="P3786" i="1"/>
  <c r="Q3786" i="1"/>
  <c r="M3787" i="1"/>
  <c r="N3787" i="1"/>
  <c r="O3787" i="1"/>
  <c r="P3787" i="1"/>
  <c r="Q3787" i="1"/>
  <c r="M3788" i="1"/>
  <c r="N3788" i="1"/>
  <c r="O3788" i="1"/>
  <c r="P3788" i="1"/>
  <c r="Q3788" i="1"/>
  <c r="M3789" i="1"/>
  <c r="N3789" i="1"/>
  <c r="O3789" i="1"/>
  <c r="P3789" i="1"/>
  <c r="Q3789" i="1"/>
  <c r="M3790" i="1"/>
  <c r="N3790" i="1"/>
  <c r="O3790" i="1"/>
  <c r="P3790" i="1"/>
  <c r="Q3790" i="1"/>
  <c r="M3791" i="1"/>
  <c r="N3791" i="1"/>
  <c r="O3791" i="1"/>
  <c r="P3791" i="1"/>
  <c r="Q3791" i="1"/>
  <c r="M3792" i="1"/>
  <c r="N3792" i="1"/>
  <c r="O3792" i="1"/>
  <c r="P3792" i="1"/>
  <c r="Q3792" i="1"/>
  <c r="M3793" i="1"/>
  <c r="N3793" i="1"/>
  <c r="O3793" i="1"/>
  <c r="P3793" i="1"/>
  <c r="Q3793" i="1"/>
  <c r="M3794" i="1"/>
  <c r="N3794" i="1"/>
  <c r="O3794" i="1"/>
  <c r="P3794" i="1"/>
  <c r="Q3794" i="1"/>
  <c r="M3795" i="1"/>
  <c r="N3795" i="1"/>
  <c r="O3795" i="1"/>
  <c r="P3795" i="1"/>
  <c r="Q3795" i="1"/>
  <c r="M3796" i="1"/>
  <c r="N3796" i="1"/>
  <c r="O3796" i="1"/>
  <c r="P3796" i="1"/>
  <c r="Q3796" i="1"/>
  <c r="M3797" i="1"/>
  <c r="N3797" i="1"/>
  <c r="O3797" i="1"/>
  <c r="P3797" i="1"/>
  <c r="Q3797" i="1"/>
  <c r="M3798" i="1"/>
  <c r="N3798" i="1"/>
  <c r="O3798" i="1"/>
  <c r="P3798" i="1"/>
  <c r="Q3798" i="1"/>
  <c r="M3799" i="1"/>
  <c r="N3799" i="1"/>
  <c r="O3799" i="1"/>
  <c r="P3799" i="1"/>
  <c r="Q3799" i="1"/>
  <c r="M3800" i="1"/>
  <c r="N3800" i="1"/>
  <c r="O3800" i="1"/>
  <c r="P3800" i="1"/>
  <c r="Q3800" i="1"/>
  <c r="M3801" i="1"/>
  <c r="N3801" i="1"/>
  <c r="O3801" i="1"/>
  <c r="P3801" i="1"/>
  <c r="Q3801" i="1"/>
  <c r="M3802" i="1"/>
  <c r="N3802" i="1"/>
  <c r="O3802" i="1"/>
  <c r="P3802" i="1"/>
  <c r="Q3802" i="1"/>
  <c r="M3803" i="1"/>
  <c r="N3803" i="1"/>
  <c r="O3803" i="1"/>
  <c r="P3803" i="1"/>
  <c r="Q3803" i="1"/>
  <c r="M3804" i="1"/>
  <c r="N3804" i="1"/>
  <c r="O3804" i="1"/>
  <c r="P3804" i="1"/>
  <c r="Q3804" i="1"/>
  <c r="M3805" i="1"/>
  <c r="N3805" i="1"/>
  <c r="O3805" i="1"/>
  <c r="P3805" i="1"/>
  <c r="Q3805" i="1"/>
  <c r="M3806" i="1"/>
  <c r="N3806" i="1"/>
  <c r="O3806" i="1"/>
  <c r="P3806" i="1"/>
  <c r="Q3806" i="1"/>
  <c r="M3807" i="1"/>
  <c r="N3807" i="1"/>
  <c r="O3807" i="1"/>
  <c r="P3807" i="1"/>
  <c r="Q3807" i="1"/>
  <c r="M3808" i="1"/>
  <c r="N3808" i="1"/>
  <c r="O3808" i="1"/>
  <c r="P3808" i="1"/>
  <c r="Q3808" i="1"/>
  <c r="M3809" i="1"/>
  <c r="N3809" i="1"/>
  <c r="O3809" i="1"/>
  <c r="P3809" i="1"/>
  <c r="Q3809" i="1"/>
  <c r="M3810" i="1"/>
  <c r="N3810" i="1"/>
  <c r="O3810" i="1"/>
  <c r="P3810" i="1"/>
  <c r="Q3810" i="1"/>
  <c r="M3811" i="1"/>
  <c r="N3811" i="1"/>
  <c r="O3811" i="1"/>
  <c r="P3811" i="1"/>
  <c r="Q3811" i="1"/>
  <c r="M3812" i="1"/>
  <c r="N3812" i="1"/>
  <c r="O3812" i="1"/>
  <c r="P3812" i="1"/>
  <c r="Q3812" i="1"/>
  <c r="M3813" i="1"/>
  <c r="N3813" i="1"/>
  <c r="O3813" i="1"/>
  <c r="P3813" i="1"/>
  <c r="Q3813" i="1"/>
  <c r="M3814" i="1"/>
  <c r="N3814" i="1"/>
  <c r="O3814" i="1"/>
  <c r="P3814" i="1"/>
  <c r="Q3814" i="1"/>
  <c r="M3815" i="1"/>
  <c r="N3815" i="1"/>
  <c r="O3815" i="1"/>
  <c r="P3815" i="1"/>
  <c r="Q3815" i="1"/>
  <c r="M3816" i="1"/>
  <c r="N3816" i="1"/>
  <c r="O3816" i="1"/>
  <c r="P3816" i="1"/>
  <c r="Q3816" i="1"/>
  <c r="M3817" i="1"/>
  <c r="N3817" i="1"/>
  <c r="O3817" i="1"/>
  <c r="P3817" i="1"/>
  <c r="Q3817" i="1"/>
  <c r="M3818" i="1"/>
  <c r="N3818" i="1"/>
  <c r="O3818" i="1"/>
  <c r="P3818" i="1"/>
  <c r="Q3818" i="1"/>
  <c r="M3819" i="1"/>
  <c r="N3819" i="1"/>
  <c r="O3819" i="1"/>
  <c r="P3819" i="1"/>
  <c r="Q3819" i="1"/>
  <c r="M3820" i="1"/>
  <c r="N3820" i="1"/>
  <c r="O3820" i="1"/>
  <c r="P3820" i="1"/>
  <c r="Q3820" i="1"/>
  <c r="M3821" i="1"/>
  <c r="N3821" i="1"/>
  <c r="O3821" i="1"/>
  <c r="P3821" i="1"/>
  <c r="Q3821" i="1"/>
  <c r="M3822" i="1"/>
  <c r="N3822" i="1"/>
  <c r="O3822" i="1"/>
  <c r="P3822" i="1"/>
  <c r="Q3822" i="1"/>
  <c r="M3823" i="1"/>
  <c r="N3823" i="1"/>
  <c r="O3823" i="1"/>
  <c r="P3823" i="1"/>
  <c r="Q3823" i="1"/>
  <c r="M3824" i="1"/>
  <c r="N3824" i="1"/>
  <c r="O3824" i="1"/>
  <c r="P3824" i="1"/>
  <c r="Q3824" i="1"/>
  <c r="M3825" i="1"/>
  <c r="N3825" i="1"/>
  <c r="O3825" i="1"/>
  <c r="P3825" i="1"/>
  <c r="Q3825" i="1"/>
  <c r="M3826" i="1"/>
  <c r="N3826" i="1"/>
  <c r="O3826" i="1"/>
  <c r="P3826" i="1"/>
  <c r="Q3826" i="1"/>
  <c r="M3827" i="1"/>
  <c r="N3827" i="1"/>
  <c r="O3827" i="1"/>
  <c r="P3827" i="1"/>
  <c r="Q3827" i="1"/>
  <c r="M3828" i="1"/>
  <c r="N3828" i="1"/>
  <c r="O3828" i="1"/>
  <c r="P3828" i="1"/>
  <c r="Q3828" i="1"/>
  <c r="M3829" i="1"/>
  <c r="N3829" i="1"/>
  <c r="O3829" i="1"/>
  <c r="P3829" i="1"/>
  <c r="Q3829" i="1"/>
  <c r="M3830" i="1"/>
  <c r="N3830" i="1"/>
  <c r="O3830" i="1"/>
  <c r="P3830" i="1"/>
  <c r="Q3830" i="1"/>
  <c r="M3831" i="1"/>
  <c r="N3831" i="1"/>
  <c r="O3831" i="1"/>
  <c r="P3831" i="1"/>
  <c r="Q3831" i="1"/>
  <c r="M3832" i="1"/>
  <c r="N3832" i="1"/>
  <c r="O3832" i="1"/>
  <c r="P3832" i="1"/>
  <c r="Q3832" i="1"/>
  <c r="M3833" i="1"/>
  <c r="N3833" i="1"/>
  <c r="O3833" i="1"/>
  <c r="P3833" i="1"/>
  <c r="Q3833" i="1"/>
  <c r="M3834" i="1"/>
  <c r="N3834" i="1"/>
  <c r="O3834" i="1"/>
  <c r="P3834" i="1"/>
  <c r="Q3834" i="1"/>
  <c r="M3835" i="1"/>
  <c r="N3835" i="1"/>
  <c r="O3835" i="1"/>
  <c r="P3835" i="1"/>
  <c r="Q3835" i="1"/>
  <c r="M3836" i="1"/>
  <c r="N3836" i="1"/>
  <c r="O3836" i="1"/>
  <c r="P3836" i="1"/>
  <c r="Q3836" i="1"/>
  <c r="M3837" i="1"/>
  <c r="N3837" i="1"/>
  <c r="O3837" i="1"/>
  <c r="P3837" i="1"/>
  <c r="Q3837" i="1"/>
  <c r="M3838" i="1"/>
  <c r="N3838" i="1"/>
  <c r="O3838" i="1"/>
  <c r="P3838" i="1"/>
  <c r="Q3838" i="1"/>
  <c r="M3839" i="1"/>
  <c r="N3839" i="1"/>
  <c r="O3839" i="1"/>
  <c r="P3839" i="1"/>
  <c r="Q3839" i="1"/>
  <c r="M3840" i="1"/>
  <c r="N3840" i="1"/>
  <c r="O3840" i="1"/>
  <c r="P3840" i="1"/>
  <c r="Q3840" i="1"/>
  <c r="M3841" i="1"/>
  <c r="N3841" i="1"/>
  <c r="O3841" i="1"/>
  <c r="P3841" i="1"/>
  <c r="Q3841" i="1"/>
  <c r="M3842" i="1"/>
  <c r="N3842" i="1"/>
  <c r="O3842" i="1"/>
  <c r="P3842" i="1"/>
  <c r="Q3842" i="1"/>
  <c r="M3843" i="1"/>
  <c r="N3843" i="1"/>
  <c r="O3843" i="1"/>
  <c r="P3843" i="1"/>
  <c r="Q3843" i="1"/>
  <c r="M3844" i="1"/>
  <c r="N3844" i="1"/>
  <c r="O3844" i="1"/>
  <c r="P3844" i="1"/>
  <c r="Q3844" i="1"/>
  <c r="M3845" i="1"/>
  <c r="N3845" i="1"/>
  <c r="O3845" i="1"/>
  <c r="P3845" i="1"/>
  <c r="Q3845" i="1"/>
  <c r="M3846" i="1"/>
  <c r="N3846" i="1"/>
  <c r="O3846" i="1"/>
  <c r="P3846" i="1"/>
  <c r="Q3846" i="1"/>
  <c r="M3847" i="1"/>
  <c r="N3847" i="1"/>
  <c r="O3847" i="1"/>
  <c r="P3847" i="1"/>
  <c r="Q3847" i="1"/>
  <c r="M3848" i="1"/>
  <c r="N3848" i="1"/>
  <c r="O3848" i="1"/>
  <c r="P3848" i="1"/>
  <c r="Q3848" i="1"/>
  <c r="M3849" i="1"/>
  <c r="N3849" i="1"/>
  <c r="O3849" i="1"/>
  <c r="P3849" i="1"/>
  <c r="Q3849" i="1"/>
  <c r="M3850" i="1"/>
  <c r="N3850" i="1"/>
  <c r="O3850" i="1"/>
  <c r="P3850" i="1"/>
  <c r="Q3850" i="1"/>
  <c r="M3851" i="1"/>
  <c r="N3851" i="1"/>
  <c r="O3851" i="1"/>
  <c r="P3851" i="1"/>
  <c r="Q3851" i="1"/>
  <c r="M3852" i="1"/>
  <c r="N3852" i="1"/>
  <c r="O3852" i="1"/>
  <c r="P3852" i="1"/>
  <c r="Q3852" i="1"/>
  <c r="M3853" i="1"/>
  <c r="N3853" i="1"/>
  <c r="O3853" i="1"/>
  <c r="P3853" i="1"/>
  <c r="Q3853" i="1"/>
  <c r="M3854" i="1"/>
  <c r="N3854" i="1"/>
  <c r="O3854" i="1"/>
  <c r="P3854" i="1"/>
  <c r="Q3854" i="1"/>
  <c r="M3855" i="1"/>
  <c r="N3855" i="1"/>
  <c r="O3855" i="1"/>
  <c r="P3855" i="1"/>
  <c r="Q3855" i="1"/>
  <c r="M3856" i="1"/>
  <c r="N3856" i="1"/>
  <c r="O3856" i="1"/>
  <c r="P3856" i="1"/>
  <c r="Q3856" i="1"/>
  <c r="M3857" i="1"/>
  <c r="N3857" i="1"/>
  <c r="O3857" i="1"/>
  <c r="P3857" i="1"/>
  <c r="Q3857" i="1"/>
  <c r="M3858" i="1"/>
  <c r="N3858" i="1"/>
  <c r="O3858" i="1"/>
  <c r="P3858" i="1"/>
  <c r="Q3858" i="1"/>
  <c r="M3859" i="1"/>
  <c r="N3859" i="1"/>
  <c r="O3859" i="1"/>
  <c r="P3859" i="1"/>
  <c r="Q3859" i="1"/>
  <c r="M3860" i="1"/>
  <c r="N3860" i="1"/>
  <c r="O3860" i="1"/>
  <c r="P3860" i="1"/>
  <c r="Q3860" i="1"/>
  <c r="M3861" i="1"/>
  <c r="N3861" i="1"/>
  <c r="O3861" i="1"/>
  <c r="P3861" i="1"/>
  <c r="Q3861" i="1"/>
  <c r="M3862" i="1"/>
  <c r="N3862" i="1"/>
  <c r="O3862" i="1"/>
  <c r="P3862" i="1"/>
  <c r="Q3862" i="1"/>
  <c r="M3863" i="1"/>
  <c r="N3863" i="1"/>
  <c r="O3863" i="1"/>
  <c r="P3863" i="1"/>
  <c r="Q3863" i="1"/>
  <c r="M3864" i="1"/>
  <c r="N3864" i="1"/>
  <c r="O3864" i="1"/>
  <c r="P3864" i="1"/>
  <c r="Q3864" i="1"/>
  <c r="M3865" i="1"/>
  <c r="N3865" i="1"/>
  <c r="O3865" i="1"/>
  <c r="P3865" i="1"/>
  <c r="Q3865" i="1"/>
  <c r="M3866" i="1"/>
  <c r="N3866" i="1"/>
  <c r="O3866" i="1"/>
  <c r="P3866" i="1"/>
  <c r="Q3866" i="1"/>
  <c r="M3867" i="1"/>
  <c r="N3867" i="1"/>
  <c r="O3867" i="1"/>
  <c r="P3867" i="1"/>
  <c r="Q3867" i="1"/>
  <c r="M3868" i="1"/>
  <c r="N3868" i="1"/>
  <c r="O3868" i="1"/>
  <c r="P3868" i="1"/>
  <c r="Q3868" i="1"/>
  <c r="M3869" i="1"/>
  <c r="N3869" i="1"/>
  <c r="O3869" i="1"/>
  <c r="P3869" i="1"/>
  <c r="Q3869" i="1"/>
  <c r="M3870" i="1"/>
  <c r="N3870" i="1"/>
  <c r="O3870" i="1"/>
  <c r="P3870" i="1"/>
  <c r="Q3870" i="1"/>
  <c r="M3871" i="1"/>
  <c r="N3871" i="1"/>
  <c r="O3871" i="1"/>
  <c r="P3871" i="1"/>
  <c r="Q3871" i="1"/>
  <c r="M3872" i="1"/>
  <c r="N3872" i="1"/>
  <c r="O3872" i="1"/>
  <c r="P3872" i="1"/>
  <c r="Q3872" i="1"/>
  <c r="M3873" i="1"/>
  <c r="N3873" i="1"/>
  <c r="O3873" i="1"/>
  <c r="P3873" i="1"/>
  <c r="Q3873" i="1"/>
  <c r="M3874" i="1"/>
  <c r="N3874" i="1"/>
  <c r="O3874" i="1"/>
  <c r="P3874" i="1"/>
  <c r="Q3874" i="1"/>
  <c r="M3875" i="1"/>
  <c r="N3875" i="1"/>
  <c r="O3875" i="1"/>
  <c r="P3875" i="1"/>
  <c r="Q3875" i="1"/>
  <c r="M3876" i="1"/>
  <c r="N3876" i="1"/>
  <c r="O3876" i="1"/>
  <c r="P3876" i="1"/>
  <c r="Q3876" i="1"/>
  <c r="M3877" i="1"/>
  <c r="N3877" i="1"/>
  <c r="O3877" i="1"/>
  <c r="P3877" i="1"/>
  <c r="Q3877" i="1"/>
  <c r="M3878" i="1"/>
  <c r="N3878" i="1"/>
  <c r="O3878" i="1"/>
  <c r="P3878" i="1"/>
  <c r="Q3878" i="1"/>
  <c r="M3879" i="1"/>
  <c r="N3879" i="1"/>
  <c r="O3879" i="1"/>
  <c r="P3879" i="1"/>
  <c r="Q3879" i="1"/>
  <c r="M3880" i="1"/>
  <c r="N3880" i="1"/>
  <c r="O3880" i="1"/>
  <c r="P3880" i="1"/>
  <c r="Q3880" i="1"/>
  <c r="M3881" i="1"/>
  <c r="N3881" i="1"/>
  <c r="O3881" i="1"/>
  <c r="P3881" i="1"/>
  <c r="Q3881" i="1"/>
  <c r="M3882" i="1"/>
  <c r="N3882" i="1"/>
  <c r="O3882" i="1"/>
  <c r="P3882" i="1"/>
  <c r="Q3882" i="1"/>
  <c r="M3883" i="1"/>
  <c r="N3883" i="1"/>
  <c r="O3883" i="1"/>
  <c r="P3883" i="1"/>
  <c r="Q3883" i="1"/>
  <c r="M3884" i="1"/>
  <c r="N3884" i="1"/>
  <c r="O3884" i="1"/>
  <c r="P3884" i="1"/>
  <c r="Q3884" i="1"/>
  <c r="M3885" i="1"/>
  <c r="N3885" i="1"/>
  <c r="O3885" i="1"/>
  <c r="P3885" i="1"/>
  <c r="Q3885" i="1"/>
  <c r="M3886" i="1"/>
  <c r="N3886" i="1"/>
  <c r="O3886" i="1"/>
  <c r="P3886" i="1"/>
  <c r="Q3886" i="1"/>
  <c r="M3887" i="1"/>
  <c r="N3887" i="1"/>
  <c r="O3887" i="1"/>
  <c r="P3887" i="1"/>
  <c r="Q3887" i="1"/>
  <c r="M3888" i="1"/>
  <c r="N3888" i="1"/>
  <c r="O3888" i="1"/>
  <c r="P3888" i="1"/>
  <c r="Q3888" i="1"/>
  <c r="M3889" i="1"/>
  <c r="N3889" i="1"/>
  <c r="O3889" i="1"/>
  <c r="P3889" i="1"/>
  <c r="Q3889" i="1"/>
  <c r="M3890" i="1"/>
  <c r="N3890" i="1"/>
  <c r="O3890" i="1"/>
  <c r="P3890" i="1"/>
  <c r="Q3890" i="1"/>
  <c r="M3891" i="1"/>
  <c r="N3891" i="1"/>
  <c r="O3891" i="1"/>
  <c r="P3891" i="1"/>
  <c r="Q3891" i="1"/>
  <c r="M3892" i="1"/>
  <c r="N3892" i="1"/>
  <c r="O3892" i="1"/>
  <c r="P3892" i="1"/>
  <c r="Q3892" i="1"/>
  <c r="M3893" i="1"/>
  <c r="N3893" i="1"/>
  <c r="O3893" i="1"/>
  <c r="P3893" i="1"/>
  <c r="Q3893" i="1"/>
  <c r="M3894" i="1"/>
  <c r="N3894" i="1"/>
  <c r="O3894" i="1"/>
  <c r="P3894" i="1"/>
  <c r="Q3894" i="1"/>
  <c r="M3895" i="1"/>
  <c r="N3895" i="1"/>
  <c r="O3895" i="1"/>
  <c r="P3895" i="1"/>
  <c r="Q3895" i="1"/>
  <c r="M3896" i="1"/>
  <c r="N3896" i="1"/>
  <c r="O3896" i="1"/>
  <c r="P3896" i="1"/>
  <c r="Q3896" i="1"/>
  <c r="M3897" i="1"/>
  <c r="N3897" i="1"/>
  <c r="O3897" i="1"/>
  <c r="P3897" i="1"/>
  <c r="Q3897" i="1"/>
  <c r="M3898" i="1"/>
  <c r="N3898" i="1"/>
  <c r="O3898" i="1"/>
  <c r="P3898" i="1"/>
  <c r="Q3898" i="1"/>
  <c r="M3899" i="1"/>
  <c r="N3899" i="1"/>
  <c r="O3899" i="1"/>
  <c r="P3899" i="1"/>
  <c r="Q3899" i="1"/>
  <c r="M3900" i="1"/>
  <c r="N3900" i="1"/>
  <c r="O3900" i="1"/>
  <c r="P3900" i="1"/>
  <c r="Q3900" i="1"/>
  <c r="M3901" i="1"/>
  <c r="N3901" i="1"/>
  <c r="O3901" i="1"/>
  <c r="P3901" i="1"/>
  <c r="Q3901" i="1"/>
  <c r="M3902" i="1"/>
  <c r="N3902" i="1"/>
  <c r="O3902" i="1"/>
  <c r="P3902" i="1"/>
  <c r="Q3902" i="1"/>
  <c r="M3903" i="1"/>
  <c r="N3903" i="1"/>
  <c r="O3903" i="1"/>
  <c r="P3903" i="1"/>
  <c r="Q3903" i="1"/>
  <c r="M3904" i="1"/>
  <c r="N3904" i="1"/>
  <c r="O3904" i="1"/>
  <c r="P3904" i="1"/>
  <c r="Q3904" i="1"/>
  <c r="M3905" i="1"/>
  <c r="N3905" i="1"/>
  <c r="O3905" i="1"/>
  <c r="P3905" i="1"/>
  <c r="Q3905" i="1"/>
  <c r="M3906" i="1"/>
  <c r="N3906" i="1"/>
  <c r="O3906" i="1"/>
  <c r="P3906" i="1"/>
  <c r="Q3906" i="1"/>
  <c r="M3907" i="1"/>
  <c r="N3907" i="1"/>
  <c r="O3907" i="1"/>
  <c r="P3907" i="1"/>
  <c r="Q3907" i="1"/>
  <c r="M3908" i="1"/>
  <c r="N3908" i="1"/>
  <c r="O3908" i="1"/>
  <c r="P3908" i="1"/>
  <c r="Q3908" i="1"/>
  <c r="M3909" i="1"/>
  <c r="N3909" i="1"/>
  <c r="O3909" i="1"/>
  <c r="P3909" i="1"/>
  <c r="Q3909" i="1"/>
  <c r="M3910" i="1"/>
  <c r="N3910" i="1"/>
  <c r="O3910" i="1"/>
  <c r="P3910" i="1"/>
  <c r="Q3910" i="1"/>
  <c r="M3911" i="1"/>
  <c r="N3911" i="1"/>
  <c r="O3911" i="1"/>
  <c r="P3911" i="1"/>
  <c r="Q3911" i="1"/>
  <c r="M3912" i="1"/>
  <c r="N3912" i="1"/>
  <c r="O3912" i="1"/>
  <c r="P3912" i="1"/>
  <c r="Q3912" i="1"/>
  <c r="M3913" i="1"/>
  <c r="N3913" i="1"/>
  <c r="O3913" i="1"/>
  <c r="P3913" i="1"/>
  <c r="Q3913" i="1"/>
  <c r="M3914" i="1"/>
  <c r="N3914" i="1"/>
  <c r="O3914" i="1"/>
  <c r="P3914" i="1"/>
  <c r="Q3914" i="1"/>
  <c r="M3915" i="1"/>
  <c r="N3915" i="1"/>
  <c r="O3915" i="1"/>
  <c r="P3915" i="1"/>
  <c r="Q3915" i="1"/>
  <c r="M3916" i="1"/>
  <c r="N3916" i="1"/>
  <c r="O3916" i="1"/>
  <c r="P3916" i="1"/>
  <c r="Q3916" i="1"/>
  <c r="M3917" i="1"/>
  <c r="N3917" i="1"/>
  <c r="O3917" i="1"/>
  <c r="P3917" i="1"/>
  <c r="Q3917" i="1"/>
  <c r="M3918" i="1"/>
  <c r="N3918" i="1"/>
  <c r="O3918" i="1"/>
  <c r="P3918" i="1"/>
  <c r="Q3918" i="1"/>
  <c r="M3919" i="1"/>
  <c r="N3919" i="1"/>
  <c r="O3919" i="1"/>
  <c r="P3919" i="1"/>
  <c r="Q3919" i="1"/>
  <c r="M3920" i="1"/>
  <c r="N3920" i="1"/>
  <c r="O3920" i="1"/>
  <c r="P3920" i="1"/>
  <c r="Q3920" i="1"/>
  <c r="M3921" i="1"/>
  <c r="N3921" i="1"/>
  <c r="O3921" i="1"/>
  <c r="P3921" i="1"/>
  <c r="Q3921" i="1"/>
  <c r="M3922" i="1"/>
  <c r="N3922" i="1"/>
  <c r="O3922" i="1"/>
  <c r="P3922" i="1"/>
  <c r="Q3922" i="1"/>
  <c r="M3923" i="1"/>
  <c r="N3923" i="1"/>
  <c r="O3923" i="1"/>
  <c r="P3923" i="1"/>
  <c r="Q3923" i="1"/>
  <c r="M3924" i="1"/>
  <c r="N3924" i="1"/>
  <c r="O3924" i="1"/>
  <c r="P3924" i="1"/>
  <c r="Q3924" i="1"/>
  <c r="M3925" i="1"/>
  <c r="N3925" i="1"/>
  <c r="O3925" i="1"/>
  <c r="P3925" i="1"/>
  <c r="Q3925" i="1"/>
  <c r="M3926" i="1"/>
  <c r="N3926" i="1"/>
  <c r="O3926" i="1"/>
  <c r="P3926" i="1"/>
  <c r="Q3926" i="1"/>
  <c r="M3927" i="1"/>
  <c r="N3927" i="1"/>
  <c r="O3927" i="1"/>
  <c r="P3927" i="1"/>
  <c r="Q3927" i="1"/>
  <c r="M3928" i="1"/>
  <c r="N3928" i="1"/>
  <c r="O3928" i="1"/>
  <c r="P3928" i="1"/>
  <c r="Q3928" i="1"/>
  <c r="M3929" i="1"/>
  <c r="N3929" i="1"/>
  <c r="O3929" i="1"/>
  <c r="P3929" i="1"/>
  <c r="Q3929" i="1"/>
  <c r="M3930" i="1"/>
  <c r="N3930" i="1"/>
  <c r="O3930" i="1"/>
  <c r="P3930" i="1"/>
  <c r="Q3930" i="1"/>
  <c r="M3931" i="1"/>
  <c r="N3931" i="1"/>
  <c r="O3931" i="1"/>
  <c r="P3931" i="1"/>
  <c r="Q3931" i="1"/>
  <c r="M3932" i="1"/>
  <c r="N3932" i="1"/>
  <c r="O3932" i="1"/>
  <c r="P3932" i="1"/>
  <c r="Q3932" i="1"/>
  <c r="M3933" i="1"/>
  <c r="N3933" i="1"/>
  <c r="O3933" i="1"/>
  <c r="P3933" i="1"/>
  <c r="Q3933" i="1"/>
  <c r="M3934" i="1"/>
  <c r="N3934" i="1"/>
  <c r="O3934" i="1"/>
  <c r="P3934" i="1"/>
  <c r="Q3934" i="1"/>
  <c r="M3935" i="1"/>
  <c r="N3935" i="1"/>
  <c r="O3935" i="1"/>
  <c r="P3935" i="1"/>
  <c r="Q3935" i="1"/>
  <c r="M3936" i="1"/>
  <c r="N3936" i="1"/>
  <c r="O3936" i="1"/>
  <c r="P3936" i="1"/>
  <c r="Q3936" i="1"/>
  <c r="M3937" i="1"/>
  <c r="N3937" i="1"/>
  <c r="O3937" i="1"/>
  <c r="P3937" i="1"/>
  <c r="Q3937" i="1"/>
  <c r="M3938" i="1"/>
  <c r="N3938" i="1"/>
  <c r="O3938" i="1"/>
  <c r="P3938" i="1"/>
  <c r="Q3938" i="1"/>
  <c r="M3939" i="1"/>
  <c r="N3939" i="1"/>
  <c r="O3939" i="1"/>
  <c r="P3939" i="1"/>
  <c r="Q3939" i="1"/>
  <c r="M3940" i="1"/>
  <c r="N3940" i="1"/>
  <c r="O3940" i="1"/>
  <c r="P3940" i="1"/>
  <c r="Q3940" i="1"/>
  <c r="M3941" i="1"/>
  <c r="N3941" i="1"/>
  <c r="O3941" i="1"/>
  <c r="P3941" i="1"/>
  <c r="Q3941" i="1"/>
  <c r="M3942" i="1"/>
  <c r="N3942" i="1"/>
  <c r="O3942" i="1"/>
  <c r="P3942" i="1"/>
  <c r="Q3942" i="1"/>
  <c r="M3943" i="1"/>
  <c r="N3943" i="1"/>
  <c r="O3943" i="1"/>
  <c r="P3943" i="1"/>
  <c r="Q3943" i="1"/>
  <c r="M3944" i="1"/>
  <c r="N3944" i="1"/>
  <c r="O3944" i="1"/>
  <c r="P3944" i="1"/>
  <c r="Q3944" i="1"/>
  <c r="M3945" i="1"/>
  <c r="N3945" i="1"/>
  <c r="O3945" i="1"/>
  <c r="P3945" i="1"/>
  <c r="Q3945" i="1"/>
  <c r="M3946" i="1"/>
  <c r="N3946" i="1"/>
  <c r="O3946" i="1"/>
  <c r="P3946" i="1"/>
  <c r="Q3946" i="1"/>
  <c r="M3947" i="1"/>
  <c r="N3947" i="1"/>
  <c r="O3947" i="1"/>
  <c r="P3947" i="1"/>
  <c r="Q3947" i="1"/>
  <c r="M3948" i="1"/>
  <c r="N3948" i="1"/>
  <c r="O3948" i="1"/>
  <c r="P3948" i="1"/>
  <c r="Q3948" i="1"/>
  <c r="M3949" i="1"/>
  <c r="N3949" i="1"/>
  <c r="O3949" i="1"/>
  <c r="P3949" i="1"/>
  <c r="Q3949" i="1"/>
  <c r="M3950" i="1"/>
  <c r="N3950" i="1"/>
  <c r="O3950" i="1"/>
  <c r="P3950" i="1"/>
  <c r="Q3950" i="1"/>
  <c r="M3951" i="1"/>
  <c r="N3951" i="1"/>
  <c r="O3951" i="1"/>
  <c r="P3951" i="1"/>
  <c r="Q3951" i="1"/>
  <c r="M3952" i="1"/>
  <c r="N3952" i="1"/>
  <c r="O3952" i="1"/>
  <c r="P3952" i="1"/>
  <c r="Q3952" i="1"/>
  <c r="M3953" i="1"/>
  <c r="N3953" i="1"/>
  <c r="O3953" i="1"/>
  <c r="P3953" i="1"/>
  <c r="Q3953" i="1"/>
  <c r="M3954" i="1"/>
  <c r="N3954" i="1"/>
  <c r="O3954" i="1"/>
  <c r="P3954" i="1"/>
  <c r="Q3954" i="1"/>
  <c r="M3955" i="1"/>
  <c r="N3955" i="1"/>
  <c r="O3955" i="1"/>
  <c r="P3955" i="1"/>
  <c r="Q3955" i="1"/>
  <c r="M3956" i="1"/>
  <c r="N3956" i="1"/>
  <c r="O3956" i="1"/>
  <c r="P3956" i="1"/>
  <c r="Q3956" i="1"/>
  <c r="M3957" i="1"/>
  <c r="N3957" i="1"/>
  <c r="O3957" i="1"/>
  <c r="P3957" i="1"/>
  <c r="Q3957" i="1"/>
  <c r="M3958" i="1"/>
  <c r="N3958" i="1"/>
  <c r="O3958" i="1"/>
  <c r="P3958" i="1"/>
  <c r="Q3958" i="1"/>
  <c r="M3959" i="1"/>
  <c r="N3959" i="1"/>
  <c r="O3959" i="1"/>
  <c r="P3959" i="1"/>
  <c r="Q3959" i="1"/>
  <c r="M3960" i="1"/>
  <c r="N3960" i="1"/>
  <c r="O3960" i="1"/>
  <c r="P3960" i="1"/>
  <c r="Q3960" i="1"/>
  <c r="M3961" i="1"/>
  <c r="N3961" i="1"/>
  <c r="O3961" i="1"/>
  <c r="P3961" i="1"/>
  <c r="Q3961" i="1"/>
  <c r="M3962" i="1"/>
  <c r="N3962" i="1"/>
  <c r="O3962" i="1"/>
  <c r="P3962" i="1"/>
  <c r="Q3962" i="1"/>
  <c r="M3963" i="1"/>
  <c r="N3963" i="1"/>
  <c r="O3963" i="1"/>
  <c r="P3963" i="1"/>
  <c r="Q3963" i="1"/>
  <c r="M3964" i="1"/>
  <c r="N3964" i="1"/>
  <c r="O3964" i="1"/>
  <c r="P3964" i="1"/>
  <c r="Q3964" i="1"/>
  <c r="M3965" i="1"/>
  <c r="N3965" i="1"/>
  <c r="O3965" i="1"/>
  <c r="P3965" i="1"/>
  <c r="Q3965" i="1"/>
  <c r="M3966" i="1"/>
  <c r="N3966" i="1"/>
  <c r="O3966" i="1"/>
  <c r="P3966" i="1"/>
  <c r="Q3966" i="1"/>
  <c r="M3967" i="1"/>
  <c r="N3967" i="1"/>
  <c r="O3967" i="1"/>
  <c r="P3967" i="1"/>
  <c r="Q3967" i="1"/>
  <c r="M3968" i="1"/>
  <c r="N3968" i="1"/>
  <c r="O3968" i="1"/>
  <c r="P3968" i="1"/>
  <c r="Q3968" i="1"/>
  <c r="M3969" i="1"/>
  <c r="N3969" i="1"/>
  <c r="O3969" i="1"/>
  <c r="P3969" i="1"/>
  <c r="Q3969" i="1"/>
  <c r="M3970" i="1"/>
  <c r="N3970" i="1"/>
  <c r="O3970" i="1"/>
  <c r="P3970" i="1"/>
  <c r="Q3970" i="1"/>
  <c r="M3971" i="1"/>
  <c r="N3971" i="1"/>
  <c r="O3971" i="1"/>
  <c r="P3971" i="1"/>
  <c r="Q3971" i="1"/>
  <c r="M3972" i="1"/>
  <c r="N3972" i="1"/>
  <c r="O3972" i="1"/>
  <c r="P3972" i="1"/>
  <c r="Q3972" i="1"/>
  <c r="M3973" i="1"/>
  <c r="N3973" i="1"/>
  <c r="O3973" i="1"/>
  <c r="P3973" i="1"/>
  <c r="Q3973" i="1"/>
  <c r="M3974" i="1"/>
  <c r="N3974" i="1"/>
  <c r="O3974" i="1"/>
  <c r="P3974" i="1"/>
  <c r="Q3974" i="1"/>
  <c r="M3975" i="1"/>
  <c r="N3975" i="1"/>
  <c r="O3975" i="1"/>
  <c r="P3975" i="1"/>
  <c r="Q3975" i="1"/>
  <c r="M3976" i="1"/>
  <c r="N3976" i="1"/>
  <c r="O3976" i="1"/>
  <c r="P3976" i="1"/>
  <c r="Q3976" i="1"/>
  <c r="M3977" i="1"/>
  <c r="N3977" i="1"/>
  <c r="O3977" i="1"/>
  <c r="P3977" i="1"/>
  <c r="Q3977" i="1"/>
  <c r="M3978" i="1"/>
  <c r="N3978" i="1"/>
  <c r="O3978" i="1"/>
  <c r="P3978" i="1"/>
  <c r="Q3978" i="1"/>
  <c r="M3979" i="1"/>
  <c r="N3979" i="1"/>
  <c r="O3979" i="1"/>
  <c r="P3979" i="1"/>
  <c r="Q3979" i="1"/>
  <c r="M3980" i="1"/>
  <c r="N3980" i="1"/>
  <c r="O3980" i="1"/>
  <c r="P3980" i="1"/>
  <c r="Q3980" i="1"/>
  <c r="M3981" i="1"/>
  <c r="N3981" i="1"/>
  <c r="O3981" i="1"/>
  <c r="P3981" i="1"/>
  <c r="Q3981" i="1"/>
  <c r="M3982" i="1"/>
  <c r="N3982" i="1"/>
  <c r="O3982" i="1"/>
  <c r="P3982" i="1"/>
  <c r="Q3982" i="1"/>
  <c r="M3983" i="1"/>
  <c r="N3983" i="1"/>
  <c r="O3983" i="1"/>
  <c r="P3983" i="1"/>
  <c r="Q3983" i="1"/>
  <c r="M3984" i="1"/>
  <c r="N3984" i="1"/>
  <c r="O3984" i="1"/>
  <c r="P3984" i="1"/>
  <c r="Q3984" i="1"/>
  <c r="M3985" i="1"/>
  <c r="N3985" i="1"/>
  <c r="O3985" i="1"/>
  <c r="P3985" i="1"/>
  <c r="Q3985" i="1"/>
  <c r="M3986" i="1"/>
  <c r="N3986" i="1"/>
  <c r="O3986" i="1"/>
  <c r="P3986" i="1"/>
  <c r="Q3986" i="1"/>
  <c r="M3987" i="1"/>
  <c r="N3987" i="1"/>
  <c r="O3987" i="1"/>
  <c r="P3987" i="1"/>
  <c r="Q3987" i="1"/>
  <c r="M3988" i="1"/>
  <c r="N3988" i="1"/>
  <c r="O3988" i="1"/>
  <c r="P3988" i="1"/>
  <c r="Q3988" i="1"/>
  <c r="M3989" i="1"/>
  <c r="N3989" i="1"/>
  <c r="O3989" i="1"/>
  <c r="P3989" i="1"/>
  <c r="Q3989" i="1"/>
  <c r="M3990" i="1"/>
  <c r="N3990" i="1"/>
  <c r="O3990" i="1"/>
  <c r="P3990" i="1"/>
  <c r="Q3990" i="1"/>
  <c r="M3991" i="1"/>
  <c r="N3991" i="1"/>
  <c r="O3991" i="1"/>
  <c r="P3991" i="1"/>
  <c r="Q3991" i="1"/>
  <c r="M3992" i="1"/>
  <c r="N3992" i="1"/>
  <c r="O3992" i="1"/>
  <c r="P3992" i="1"/>
  <c r="Q3992" i="1"/>
  <c r="M3993" i="1"/>
  <c r="N3993" i="1"/>
  <c r="O3993" i="1"/>
  <c r="P3993" i="1"/>
  <c r="Q3993" i="1"/>
  <c r="M3994" i="1"/>
  <c r="N3994" i="1"/>
  <c r="O3994" i="1"/>
  <c r="P3994" i="1"/>
  <c r="Q3994" i="1"/>
  <c r="M3995" i="1"/>
  <c r="N3995" i="1"/>
  <c r="O3995" i="1"/>
  <c r="P3995" i="1"/>
  <c r="Q3995" i="1"/>
  <c r="M3996" i="1"/>
  <c r="N3996" i="1"/>
  <c r="O3996" i="1"/>
  <c r="P3996" i="1"/>
  <c r="Q3996" i="1"/>
  <c r="M3997" i="1"/>
  <c r="N3997" i="1"/>
  <c r="O3997" i="1"/>
  <c r="P3997" i="1"/>
  <c r="Q3997" i="1"/>
  <c r="M3998" i="1"/>
  <c r="N3998" i="1"/>
  <c r="O3998" i="1"/>
  <c r="P3998" i="1"/>
  <c r="Q3998" i="1"/>
  <c r="M3999" i="1"/>
  <c r="N3999" i="1"/>
  <c r="O3999" i="1"/>
  <c r="P3999" i="1"/>
  <c r="Q3999" i="1"/>
  <c r="M4000" i="1"/>
  <c r="N4000" i="1"/>
  <c r="O4000" i="1"/>
  <c r="P4000" i="1"/>
  <c r="Q4000" i="1"/>
  <c r="M4001" i="1"/>
  <c r="N4001" i="1"/>
  <c r="O4001" i="1"/>
  <c r="P4001" i="1"/>
  <c r="Q4001" i="1"/>
  <c r="M4002" i="1"/>
  <c r="N4002" i="1"/>
  <c r="O4002" i="1"/>
  <c r="P4002" i="1"/>
  <c r="Q4002" i="1"/>
  <c r="M4003" i="1"/>
  <c r="N4003" i="1"/>
  <c r="O4003" i="1"/>
  <c r="P4003" i="1"/>
  <c r="Q4003" i="1"/>
  <c r="M4004" i="1"/>
  <c r="N4004" i="1"/>
  <c r="O4004" i="1"/>
  <c r="P4004" i="1"/>
  <c r="Q4004" i="1"/>
  <c r="M4005" i="1"/>
  <c r="N4005" i="1"/>
  <c r="O4005" i="1"/>
  <c r="P4005" i="1"/>
  <c r="Q4005" i="1"/>
  <c r="M4006" i="1"/>
  <c r="N4006" i="1"/>
  <c r="O4006" i="1"/>
  <c r="P4006" i="1"/>
  <c r="Q4006" i="1"/>
  <c r="M4007" i="1"/>
  <c r="N4007" i="1"/>
  <c r="O4007" i="1"/>
  <c r="P4007" i="1"/>
  <c r="Q4007" i="1"/>
  <c r="M4008" i="1"/>
  <c r="N4008" i="1"/>
  <c r="O4008" i="1"/>
  <c r="P4008" i="1"/>
  <c r="Q4008" i="1"/>
  <c r="M4009" i="1"/>
  <c r="N4009" i="1"/>
  <c r="O4009" i="1"/>
  <c r="P4009" i="1"/>
  <c r="Q4009" i="1"/>
  <c r="M4010" i="1"/>
  <c r="N4010" i="1"/>
  <c r="O4010" i="1"/>
  <c r="P4010" i="1"/>
  <c r="Q4010" i="1"/>
  <c r="M4011" i="1"/>
  <c r="N4011" i="1"/>
  <c r="O4011" i="1"/>
  <c r="P4011" i="1"/>
  <c r="Q4011" i="1"/>
  <c r="M4012" i="1"/>
  <c r="N4012" i="1"/>
  <c r="O4012" i="1"/>
  <c r="P4012" i="1"/>
  <c r="Q4012" i="1"/>
  <c r="M4013" i="1"/>
  <c r="N4013" i="1"/>
  <c r="O4013" i="1"/>
  <c r="P4013" i="1"/>
  <c r="Q4013" i="1"/>
  <c r="M4014" i="1"/>
  <c r="N4014" i="1"/>
  <c r="O4014" i="1"/>
  <c r="P4014" i="1"/>
  <c r="Q4014" i="1"/>
  <c r="M4015" i="1"/>
  <c r="N4015" i="1"/>
  <c r="O4015" i="1"/>
  <c r="P4015" i="1"/>
  <c r="Q4015" i="1"/>
  <c r="M4016" i="1"/>
  <c r="N4016" i="1"/>
  <c r="O4016" i="1"/>
  <c r="P4016" i="1"/>
  <c r="Q4016" i="1"/>
  <c r="M4017" i="1"/>
  <c r="N4017" i="1"/>
  <c r="O4017" i="1"/>
  <c r="P4017" i="1"/>
  <c r="Q4017" i="1"/>
  <c r="M4018" i="1"/>
  <c r="N4018" i="1"/>
  <c r="O4018" i="1"/>
  <c r="P4018" i="1"/>
  <c r="Q4018" i="1"/>
  <c r="M4019" i="1"/>
  <c r="N4019" i="1"/>
  <c r="O4019" i="1"/>
  <c r="P4019" i="1"/>
  <c r="Q4019" i="1"/>
  <c r="M4020" i="1"/>
  <c r="N4020" i="1"/>
  <c r="O4020" i="1"/>
  <c r="P4020" i="1"/>
  <c r="Q4020" i="1"/>
  <c r="M4021" i="1"/>
  <c r="N4021" i="1"/>
  <c r="O4021" i="1"/>
  <c r="P4021" i="1"/>
  <c r="Q4021" i="1"/>
  <c r="M4022" i="1"/>
  <c r="N4022" i="1"/>
  <c r="O4022" i="1"/>
  <c r="P4022" i="1"/>
  <c r="Q4022" i="1"/>
  <c r="M4023" i="1"/>
  <c r="N4023" i="1"/>
  <c r="O4023" i="1"/>
  <c r="P4023" i="1"/>
  <c r="Q4023" i="1"/>
  <c r="M4024" i="1"/>
  <c r="N4024" i="1"/>
  <c r="O4024" i="1"/>
  <c r="P4024" i="1"/>
  <c r="Q4024" i="1"/>
  <c r="M4025" i="1"/>
  <c r="N4025" i="1"/>
  <c r="O4025" i="1"/>
  <c r="P4025" i="1"/>
  <c r="Q4025" i="1"/>
  <c r="M4026" i="1"/>
  <c r="N4026" i="1"/>
  <c r="O4026" i="1"/>
  <c r="P4026" i="1"/>
  <c r="Q4026" i="1"/>
  <c r="M4027" i="1"/>
  <c r="N4027" i="1"/>
  <c r="O4027" i="1"/>
  <c r="P4027" i="1"/>
  <c r="Q4027" i="1"/>
  <c r="M4028" i="1"/>
  <c r="N4028" i="1"/>
  <c r="O4028" i="1"/>
  <c r="P4028" i="1"/>
  <c r="Q4028" i="1"/>
  <c r="M4029" i="1"/>
  <c r="N4029" i="1"/>
  <c r="O4029" i="1"/>
  <c r="P4029" i="1"/>
  <c r="Q4029" i="1"/>
  <c r="M4030" i="1"/>
  <c r="N4030" i="1"/>
  <c r="O4030" i="1"/>
  <c r="P4030" i="1"/>
  <c r="Q4030" i="1"/>
  <c r="M4031" i="1"/>
  <c r="N4031" i="1"/>
  <c r="O4031" i="1"/>
  <c r="P4031" i="1"/>
  <c r="Q4031" i="1"/>
  <c r="M4032" i="1"/>
  <c r="N4032" i="1"/>
  <c r="O4032" i="1"/>
  <c r="P4032" i="1"/>
  <c r="Q4032" i="1"/>
  <c r="M4033" i="1"/>
  <c r="N4033" i="1"/>
  <c r="O4033" i="1"/>
  <c r="P4033" i="1"/>
  <c r="Q4033" i="1"/>
  <c r="M4034" i="1"/>
  <c r="N4034" i="1"/>
  <c r="O4034" i="1"/>
  <c r="P4034" i="1"/>
  <c r="Q4034" i="1"/>
  <c r="M4035" i="1"/>
  <c r="N4035" i="1"/>
  <c r="O4035" i="1"/>
  <c r="P4035" i="1"/>
  <c r="Q4035" i="1"/>
  <c r="M4036" i="1"/>
  <c r="N4036" i="1"/>
  <c r="O4036" i="1"/>
  <c r="P4036" i="1"/>
  <c r="Q4036" i="1"/>
  <c r="M4037" i="1"/>
  <c r="N4037" i="1"/>
  <c r="O4037" i="1"/>
  <c r="P4037" i="1"/>
  <c r="Q4037" i="1"/>
  <c r="M4038" i="1"/>
  <c r="N4038" i="1"/>
  <c r="O4038" i="1"/>
  <c r="P4038" i="1"/>
  <c r="Q4038" i="1"/>
  <c r="M4039" i="1"/>
  <c r="N4039" i="1"/>
  <c r="O4039" i="1"/>
  <c r="P4039" i="1"/>
  <c r="Q4039" i="1"/>
  <c r="M4040" i="1"/>
  <c r="N4040" i="1"/>
  <c r="O4040" i="1"/>
  <c r="P4040" i="1"/>
  <c r="Q4040" i="1"/>
  <c r="M4041" i="1"/>
  <c r="N4041" i="1"/>
  <c r="O4041" i="1"/>
  <c r="P4041" i="1"/>
  <c r="Q4041" i="1"/>
  <c r="M4042" i="1"/>
  <c r="N4042" i="1"/>
  <c r="O4042" i="1"/>
  <c r="P4042" i="1"/>
  <c r="Q4042" i="1"/>
  <c r="M4043" i="1"/>
  <c r="N4043" i="1"/>
  <c r="O4043" i="1"/>
  <c r="P4043" i="1"/>
  <c r="Q4043" i="1"/>
  <c r="M4044" i="1"/>
  <c r="N4044" i="1"/>
  <c r="O4044" i="1"/>
  <c r="P4044" i="1"/>
  <c r="Q4044" i="1"/>
  <c r="M4045" i="1"/>
  <c r="N4045" i="1"/>
  <c r="O4045" i="1"/>
  <c r="P4045" i="1"/>
  <c r="Q4045" i="1"/>
  <c r="M4046" i="1"/>
  <c r="N4046" i="1"/>
  <c r="O4046" i="1"/>
  <c r="P4046" i="1"/>
  <c r="Q4046" i="1"/>
  <c r="M4047" i="1"/>
  <c r="N4047" i="1"/>
  <c r="O4047" i="1"/>
  <c r="P4047" i="1"/>
  <c r="Q4047" i="1"/>
  <c r="M4048" i="1"/>
  <c r="N4048" i="1"/>
  <c r="O4048" i="1"/>
  <c r="P4048" i="1"/>
  <c r="Q4048" i="1"/>
  <c r="M4049" i="1"/>
  <c r="N4049" i="1"/>
  <c r="O4049" i="1"/>
  <c r="P4049" i="1"/>
  <c r="Q4049" i="1"/>
  <c r="M4050" i="1"/>
  <c r="N4050" i="1"/>
  <c r="O4050" i="1"/>
  <c r="P4050" i="1"/>
  <c r="Q4050" i="1"/>
  <c r="M4051" i="1"/>
  <c r="N4051" i="1"/>
  <c r="O4051" i="1"/>
  <c r="P4051" i="1"/>
  <c r="Q4051" i="1"/>
  <c r="M4052" i="1"/>
  <c r="N4052" i="1"/>
  <c r="O4052" i="1"/>
  <c r="P4052" i="1"/>
  <c r="Q4052" i="1"/>
  <c r="M4053" i="1"/>
  <c r="N4053" i="1"/>
  <c r="O4053" i="1"/>
  <c r="P4053" i="1"/>
  <c r="Q4053" i="1"/>
  <c r="M4054" i="1"/>
  <c r="N4054" i="1"/>
  <c r="O4054" i="1"/>
  <c r="P4054" i="1"/>
  <c r="Q4054" i="1"/>
  <c r="M4055" i="1"/>
  <c r="N4055" i="1"/>
  <c r="O4055" i="1"/>
  <c r="P4055" i="1"/>
  <c r="Q4055" i="1"/>
  <c r="M4056" i="1"/>
  <c r="N4056" i="1"/>
  <c r="O4056" i="1"/>
  <c r="P4056" i="1"/>
  <c r="Q4056" i="1"/>
  <c r="M4057" i="1"/>
  <c r="N4057" i="1"/>
  <c r="O4057" i="1"/>
  <c r="P4057" i="1"/>
  <c r="Q4057" i="1"/>
  <c r="M4058" i="1"/>
  <c r="N4058" i="1"/>
  <c r="O4058" i="1"/>
  <c r="P4058" i="1"/>
  <c r="Q4058" i="1"/>
  <c r="M4059" i="1"/>
  <c r="N4059" i="1"/>
  <c r="O4059" i="1"/>
  <c r="P4059" i="1"/>
  <c r="Q4059" i="1"/>
  <c r="M4060" i="1"/>
  <c r="N4060" i="1"/>
  <c r="O4060" i="1"/>
  <c r="P4060" i="1"/>
  <c r="Q4060" i="1"/>
  <c r="M4061" i="1"/>
  <c r="N4061" i="1"/>
  <c r="O4061" i="1"/>
  <c r="P4061" i="1"/>
  <c r="Q4061" i="1"/>
  <c r="M4062" i="1"/>
  <c r="N4062" i="1"/>
  <c r="O4062" i="1"/>
  <c r="P4062" i="1"/>
  <c r="Q4062" i="1"/>
  <c r="M4063" i="1"/>
  <c r="N4063" i="1"/>
  <c r="O4063" i="1"/>
  <c r="P4063" i="1"/>
  <c r="Q4063" i="1"/>
  <c r="M4064" i="1"/>
  <c r="N4064" i="1"/>
  <c r="O4064" i="1"/>
  <c r="P4064" i="1"/>
  <c r="Q4064" i="1"/>
  <c r="M4065" i="1"/>
  <c r="N4065" i="1"/>
  <c r="O4065" i="1"/>
  <c r="P4065" i="1"/>
  <c r="Q4065" i="1"/>
  <c r="M4066" i="1"/>
  <c r="N4066" i="1"/>
  <c r="O4066" i="1"/>
  <c r="P4066" i="1"/>
  <c r="Q4066" i="1"/>
  <c r="M4067" i="1"/>
  <c r="N4067" i="1"/>
  <c r="O4067" i="1"/>
  <c r="P4067" i="1"/>
  <c r="Q4067" i="1"/>
  <c r="M4068" i="1"/>
  <c r="N4068" i="1"/>
  <c r="O4068" i="1"/>
  <c r="P4068" i="1"/>
  <c r="Q4068" i="1"/>
  <c r="M4069" i="1"/>
  <c r="N4069" i="1"/>
  <c r="O4069" i="1"/>
  <c r="P4069" i="1"/>
  <c r="Q4069" i="1"/>
  <c r="M4070" i="1"/>
  <c r="N4070" i="1"/>
  <c r="O4070" i="1"/>
  <c r="P4070" i="1"/>
  <c r="Q4070" i="1"/>
  <c r="M4071" i="1"/>
  <c r="N4071" i="1"/>
  <c r="O4071" i="1"/>
  <c r="P4071" i="1"/>
  <c r="Q4071" i="1"/>
  <c r="M4072" i="1"/>
  <c r="N4072" i="1"/>
  <c r="O4072" i="1"/>
  <c r="P4072" i="1"/>
  <c r="Q4072" i="1"/>
  <c r="M4073" i="1"/>
  <c r="N4073" i="1"/>
  <c r="O4073" i="1"/>
  <c r="P4073" i="1"/>
  <c r="Q4073" i="1"/>
  <c r="M4074" i="1"/>
  <c r="N4074" i="1"/>
  <c r="O4074" i="1"/>
  <c r="P4074" i="1"/>
  <c r="Q4074" i="1"/>
  <c r="M4075" i="1"/>
  <c r="N4075" i="1"/>
  <c r="O4075" i="1"/>
  <c r="P4075" i="1"/>
  <c r="Q4075" i="1"/>
  <c r="M4076" i="1"/>
  <c r="N4076" i="1"/>
  <c r="O4076" i="1"/>
  <c r="P4076" i="1"/>
  <c r="Q4076" i="1"/>
  <c r="M4077" i="1"/>
  <c r="N4077" i="1"/>
  <c r="O4077" i="1"/>
  <c r="P4077" i="1"/>
  <c r="Q4077" i="1"/>
  <c r="M4078" i="1"/>
  <c r="N4078" i="1"/>
  <c r="O4078" i="1"/>
  <c r="P4078" i="1"/>
  <c r="Q4078" i="1"/>
  <c r="M4079" i="1"/>
  <c r="N4079" i="1"/>
  <c r="O4079" i="1"/>
  <c r="P4079" i="1"/>
  <c r="Q4079" i="1"/>
  <c r="M4080" i="1"/>
  <c r="N4080" i="1"/>
  <c r="O4080" i="1"/>
  <c r="P4080" i="1"/>
  <c r="Q4080" i="1"/>
  <c r="M4081" i="1"/>
  <c r="N4081" i="1"/>
  <c r="O4081" i="1"/>
  <c r="P4081" i="1"/>
  <c r="Q4081" i="1"/>
  <c r="M4082" i="1"/>
  <c r="N4082" i="1"/>
  <c r="O4082" i="1"/>
  <c r="P4082" i="1"/>
  <c r="Q4082" i="1"/>
  <c r="M4083" i="1"/>
  <c r="N4083" i="1"/>
  <c r="O4083" i="1"/>
  <c r="P4083" i="1"/>
  <c r="Q4083" i="1"/>
  <c r="M4084" i="1"/>
  <c r="N4084" i="1"/>
  <c r="O4084" i="1"/>
  <c r="P4084" i="1"/>
  <c r="Q4084" i="1"/>
  <c r="M4085" i="1"/>
  <c r="N4085" i="1"/>
  <c r="O4085" i="1"/>
  <c r="P4085" i="1"/>
  <c r="Q4085" i="1"/>
  <c r="M4086" i="1"/>
  <c r="N4086" i="1"/>
  <c r="O4086" i="1"/>
  <c r="P4086" i="1"/>
  <c r="Q4086" i="1"/>
  <c r="M4087" i="1"/>
  <c r="N4087" i="1"/>
  <c r="O4087" i="1"/>
  <c r="P4087" i="1"/>
  <c r="Q4087" i="1"/>
  <c r="M4088" i="1"/>
  <c r="N4088" i="1"/>
  <c r="O4088" i="1"/>
  <c r="P4088" i="1"/>
  <c r="Q4088" i="1"/>
  <c r="M4089" i="1"/>
  <c r="N4089" i="1"/>
  <c r="O4089" i="1"/>
  <c r="P4089" i="1"/>
  <c r="Q4089" i="1"/>
  <c r="M4090" i="1"/>
  <c r="N4090" i="1"/>
  <c r="O4090" i="1"/>
  <c r="P4090" i="1"/>
  <c r="Q4090" i="1"/>
  <c r="M4091" i="1"/>
  <c r="N4091" i="1"/>
  <c r="O4091" i="1"/>
  <c r="P4091" i="1"/>
  <c r="Q4091" i="1"/>
  <c r="M4092" i="1"/>
  <c r="N4092" i="1"/>
  <c r="O4092" i="1"/>
  <c r="P4092" i="1"/>
  <c r="Q4092" i="1"/>
  <c r="M4093" i="1"/>
  <c r="N4093" i="1"/>
  <c r="O4093" i="1"/>
  <c r="P4093" i="1"/>
  <c r="Q4093" i="1"/>
  <c r="M4094" i="1"/>
  <c r="N4094" i="1"/>
  <c r="O4094" i="1"/>
  <c r="P4094" i="1"/>
  <c r="Q4094" i="1"/>
  <c r="M4095" i="1"/>
  <c r="N4095" i="1"/>
  <c r="O4095" i="1"/>
  <c r="P4095" i="1"/>
  <c r="Q4095" i="1"/>
  <c r="M4096" i="1"/>
  <c r="N4096" i="1"/>
  <c r="O4096" i="1"/>
  <c r="P4096" i="1"/>
  <c r="Q4096" i="1"/>
  <c r="M4097" i="1"/>
  <c r="N4097" i="1"/>
  <c r="O4097" i="1"/>
  <c r="P4097" i="1"/>
  <c r="Q4097" i="1"/>
  <c r="M4098" i="1"/>
  <c r="N4098" i="1"/>
  <c r="O4098" i="1"/>
  <c r="P4098" i="1"/>
  <c r="Q4098" i="1"/>
  <c r="M4099" i="1"/>
  <c r="N4099" i="1"/>
  <c r="O4099" i="1"/>
  <c r="P4099" i="1"/>
  <c r="Q4099" i="1"/>
  <c r="M4100" i="1"/>
  <c r="N4100" i="1"/>
  <c r="O4100" i="1"/>
  <c r="P4100" i="1"/>
  <c r="Q4100" i="1"/>
  <c r="M4101" i="1"/>
  <c r="N4101" i="1"/>
  <c r="O4101" i="1"/>
  <c r="P4101" i="1"/>
  <c r="Q4101" i="1"/>
  <c r="M4102" i="1"/>
  <c r="N4102" i="1"/>
  <c r="O4102" i="1"/>
  <c r="P4102" i="1"/>
  <c r="Q4102" i="1"/>
  <c r="M4103" i="1"/>
  <c r="N4103" i="1"/>
  <c r="O4103" i="1"/>
  <c r="P4103" i="1"/>
  <c r="Q4103" i="1"/>
  <c r="M4104" i="1"/>
  <c r="N4104" i="1"/>
  <c r="O4104" i="1"/>
  <c r="P4104" i="1"/>
  <c r="Q4104" i="1"/>
  <c r="M4105" i="1"/>
  <c r="N4105" i="1"/>
  <c r="O4105" i="1"/>
  <c r="P4105" i="1"/>
  <c r="Q4105" i="1"/>
  <c r="M4106" i="1"/>
  <c r="N4106" i="1"/>
  <c r="O4106" i="1"/>
  <c r="P4106" i="1"/>
  <c r="Q4106" i="1"/>
  <c r="M4107" i="1"/>
  <c r="N4107" i="1"/>
  <c r="O4107" i="1"/>
  <c r="P4107" i="1"/>
  <c r="Q4107" i="1"/>
  <c r="M4108" i="1"/>
  <c r="N4108" i="1"/>
  <c r="O4108" i="1"/>
  <c r="P4108" i="1"/>
  <c r="Q4108" i="1"/>
  <c r="M4109" i="1"/>
  <c r="N4109" i="1"/>
  <c r="O4109" i="1"/>
  <c r="P4109" i="1"/>
  <c r="Q4109" i="1"/>
  <c r="M4110" i="1"/>
  <c r="N4110" i="1"/>
  <c r="O4110" i="1"/>
  <c r="P4110" i="1"/>
  <c r="Q4110" i="1"/>
  <c r="M4111" i="1"/>
  <c r="N4111" i="1"/>
  <c r="O4111" i="1"/>
  <c r="P4111" i="1"/>
  <c r="Q4111" i="1"/>
  <c r="M4112" i="1"/>
  <c r="N4112" i="1"/>
  <c r="O4112" i="1"/>
  <c r="P4112" i="1"/>
  <c r="Q4112" i="1"/>
  <c r="M4113" i="1"/>
  <c r="N4113" i="1"/>
  <c r="O4113" i="1"/>
  <c r="P4113" i="1"/>
  <c r="Q4113" i="1"/>
  <c r="M4114" i="1"/>
  <c r="N4114" i="1"/>
  <c r="O4114" i="1"/>
  <c r="P4114" i="1"/>
  <c r="Q4114" i="1"/>
  <c r="M4115" i="1"/>
  <c r="N4115" i="1"/>
  <c r="O4115" i="1"/>
  <c r="P4115" i="1"/>
  <c r="Q4115" i="1"/>
  <c r="M4116" i="1"/>
  <c r="N4116" i="1"/>
  <c r="O4116" i="1"/>
  <c r="P4116" i="1"/>
  <c r="Q4116" i="1"/>
  <c r="M4117" i="1"/>
  <c r="N4117" i="1"/>
  <c r="O4117" i="1"/>
  <c r="P4117" i="1"/>
  <c r="Q4117" i="1"/>
  <c r="M4118" i="1"/>
  <c r="N4118" i="1"/>
  <c r="O4118" i="1"/>
  <c r="P4118" i="1"/>
  <c r="Q4118" i="1"/>
  <c r="M4119" i="1"/>
  <c r="N4119" i="1"/>
  <c r="O4119" i="1"/>
  <c r="P4119" i="1"/>
  <c r="Q4119" i="1"/>
  <c r="M4120" i="1"/>
  <c r="N4120" i="1"/>
  <c r="O4120" i="1"/>
  <c r="P4120" i="1"/>
  <c r="Q4120" i="1"/>
  <c r="M4121" i="1"/>
  <c r="N4121" i="1"/>
  <c r="O4121" i="1"/>
  <c r="P4121" i="1"/>
  <c r="Q4121" i="1"/>
  <c r="M4122" i="1"/>
  <c r="N4122" i="1"/>
  <c r="O4122" i="1"/>
  <c r="P4122" i="1"/>
  <c r="Q4122" i="1"/>
  <c r="M4123" i="1"/>
  <c r="N4123" i="1"/>
  <c r="O4123" i="1"/>
  <c r="P4123" i="1"/>
  <c r="Q4123" i="1"/>
  <c r="M4124" i="1"/>
  <c r="N4124" i="1"/>
  <c r="O4124" i="1"/>
  <c r="P4124" i="1"/>
  <c r="Q4124" i="1"/>
  <c r="M4125" i="1"/>
  <c r="N4125" i="1"/>
  <c r="O4125" i="1"/>
  <c r="P4125" i="1"/>
  <c r="Q4125" i="1"/>
  <c r="M4126" i="1"/>
  <c r="N4126" i="1"/>
  <c r="O4126" i="1"/>
  <c r="P4126" i="1"/>
  <c r="Q4126" i="1"/>
  <c r="M4127" i="1"/>
  <c r="N4127" i="1"/>
  <c r="O4127" i="1"/>
  <c r="P4127" i="1"/>
  <c r="Q4127" i="1"/>
  <c r="M4128" i="1"/>
  <c r="N4128" i="1"/>
  <c r="O4128" i="1"/>
  <c r="P4128" i="1"/>
  <c r="Q4128" i="1"/>
  <c r="M4129" i="1"/>
  <c r="N4129" i="1"/>
  <c r="O4129" i="1"/>
  <c r="P4129" i="1"/>
  <c r="Q4129" i="1"/>
  <c r="M4130" i="1"/>
  <c r="N4130" i="1"/>
  <c r="O4130" i="1"/>
  <c r="P4130" i="1"/>
  <c r="Q4130" i="1"/>
  <c r="M4131" i="1"/>
  <c r="N4131" i="1"/>
  <c r="O4131" i="1"/>
  <c r="P4131" i="1"/>
  <c r="Q4131" i="1"/>
  <c r="M4132" i="1"/>
  <c r="N4132" i="1"/>
  <c r="O4132" i="1"/>
  <c r="P4132" i="1"/>
  <c r="Q4132" i="1"/>
  <c r="M4133" i="1"/>
  <c r="N4133" i="1"/>
  <c r="O4133" i="1"/>
  <c r="P4133" i="1"/>
  <c r="Q4133" i="1"/>
  <c r="M4134" i="1"/>
  <c r="N4134" i="1"/>
  <c r="O4134" i="1"/>
  <c r="P4134" i="1"/>
  <c r="Q4134" i="1"/>
  <c r="M4135" i="1"/>
  <c r="N4135" i="1"/>
  <c r="O4135" i="1"/>
  <c r="P4135" i="1"/>
  <c r="Q4135" i="1"/>
  <c r="M4136" i="1"/>
  <c r="N4136" i="1"/>
  <c r="O4136" i="1"/>
  <c r="P4136" i="1"/>
  <c r="Q4136" i="1"/>
  <c r="M4137" i="1"/>
  <c r="N4137" i="1"/>
  <c r="O4137" i="1"/>
  <c r="P4137" i="1"/>
  <c r="Q4137" i="1"/>
  <c r="M4138" i="1"/>
  <c r="N4138" i="1"/>
  <c r="O4138" i="1"/>
  <c r="P4138" i="1"/>
  <c r="Q4138" i="1"/>
  <c r="M4139" i="1"/>
  <c r="N4139" i="1"/>
  <c r="O4139" i="1"/>
  <c r="P4139" i="1"/>
  <c r="Q4139" i="1"/>
  <c r="M4140" i="1"/>
  <c r="N4140" i="1"/>
  <c r="O4140" i="1"/>
  <c r="P4140" i="1"/>
  <c r="Q4140" i="1"/>
  <c r="M4141" i="1"/>
  <c r="N4141" i="1"/>
  <c r="O4141" i="1"/>
  <c r="P4141" i="1"/>
  <c r="Q4141" i="1"/>
  <c r="M4142" i="1"/>
  <c r="N4142" i="1"/>
  <c r="O4142" i="1"/>
  <c r="P4142" i="1"/>
  <c r="Q4142" i="1"/>
  <c r="M4143" i="1"/>
  <c r="N4143" i="1"/>
  <c r="O4143" i="1"/>
  <c r="P4143" i="1"/>
  <c r="Q4143" i="1"/>
  <c r="M4144" i="1"/>
  <c r="N4144" i="1"/>
  <c r="O4144" i="1"/>
  <c r="P4144" i="1"/>
  <c r="Q4144" i="1"/>
  <c r="M4145" i="1"/>
  <c r="N4145" i="1"/>
  <c r="O4145" i="1"/>
  <c r="P4145" i="1"/>
  <c r="Q4145" i="1"/>
  <c r="M4146" i="1"/>
  <c r="N4146" i="1"/>
  <c r="O4146" i="1"/>
  <c r="P4146" i="1"/>
  <c r="Q4146" i="1"/>
  <c r="M4147" i="1"/>
  <c r="N4147" i="1"/>
  <c r="O4147" i="1"/>
  <c r="P4147" i="1"/>
  <c r="Q4147" i="1"/>
  <c r="M4148" i="1"/>
  <c r="N4148" i="1"/>
  <c r="O4148" i="1"/>
  <c r="P4148" i="1"/>
  <c r="Q4148" i="1"/>
  <c r="M4149" i="1"/>
  <c r="N4149" i="1"/>
  <c r="O4149" i="1"/>
  <c r="P4149" i="1"/>
  <c r="Q4149" i="1"/>
  <c r="M4150" i="1"/>
  <c r="N4150" i="1"/>
  <c r="O4150" i="1"/>
  <c r="P4150" i="1"/>
  <c r="Q4150" i="1"/>
  <c r="M4151" i="1"/>
  <c r="N4151" i="1"/>
  <c r="O4151" i="1"/>
  <c r="P4151" i="1"/>
  <c r="Q4151" i="1"/>
  <c r="M4152" i="1"/>
  <c r="N4152" i="1"/>
  <c r="O4152" i="1"/>
  <c r="P4152" i="1"/>
  <c r="Q4152" i="1"/>
  <c r="M4153" i="1"/>
  <c r="N4153" i="1"/>
  <c r="O4153" i="1"/>
  <c r="P4153" i="1"/>
  <c r="Q4153" i="1"/>
  <c r="M4154" i="1"/>
  <c r="N4154" i="1"/>
  <c r="O4154" i="1"/>
  <c r="P4154" i="1"/>
  <c r="Q4154" i="1"/>
  <c r="M4155" i="1"/>
  <c r="N4155" i="1"/>
  <c r="O4155" i="1"/>
  <c r="P4155" i="1"/>
  <c r="Q4155" i="1"/>
  <c r="M4156" i="1"/>
  <c r="N4156" i="1"/>
  <c r="O4156" i="1"/>
  <c r="P4156" i="1"/>
  <c r="Q4156" i="1"/>
  <c r="M4157" i="1"/>
  <c r="N4157" i="1"/>
  <c r="O4157" i="1"/>
  <c r="P4157" i="1"/>
  <c r="Q4157" i="1"/>
  <c r="M4158" i="1"/>
  <c r="N4158" i="1"/>
  <c r="O4158" i="1"/>
  <c r="P4158" i="1"/>
  <c r="Q4158" i="1"/>
  <c r="M4159" i="1"/>
  <c r="N4159" i="1"/>
  <c r="O4159" i="1"/>
  <c r="P4159" i="1"/>
  <c r="Q4159" i="1"/>
  <c r="M4160" i="1"/>
  <c r="N4160" i="1"/>
  <c r="O4160" i="1"/>
  <c r="P4160" i="1"/>
  <c r="Q4160" i="1"/>
  <c r="M4161" i="1"/>
  <c r="N4161" i="1"/>
  <c r="O4161" i="1"/>
  <c r="P4161" i="1"/>
  <c r="Q4161" i="1"/>
  <c r="M4162" i="1"/>
  <c r="N4162" i="1"/>
  <c r="O4162" i="1"/>
  <c r="P4162" i="1"/>
  <c r="Q4162" i="1"/>
  <c r="M4163" i="1"/>
  <c r="N4163" i="1"/>
  <c r="O4163" i="1"/>
  <c r="P4163" i="1"/>
  <c r="Q4163" i="1"/>
  <c r="M4164" i="1"/>
  <c r="N4164" i="1"/>
  <c r="O4164" i="1"/>
  <c r="P4164" i="1"/>
  <c r="Q4164" i="1"/>
  <c r="M4165" i="1"/>
  <c r="N4165" i="1"/>
  <c r="O4165" i="1"/>
  <c r="P4165" i="1"/>
  <c r="Q4165" i="1"/>
  <c r="M4166" i="1"/>
  <c r="N4166" i="1"/>
  <c r="O4166" i="1"/>
  <c r="P4166" i="1"/>
  <c r="Q4166" i="1"/>
  <c r="M4167" i="1"/>
  <c r="N4167" i="1"/>
  <c r="O4167" i="1"/>
  <c r="P4167" i="1"/>
  <c r="Q4167" i="1"/>
  <c r="M4168" i="1"/>
  <c r="N4168" i="1"/>
  <c r="O4168" i="1"/>
  <c r="P4168" i="1"/>
  <c r="Q4168" i="1"/>
  <c r="M4169" i="1"/>
  <c r="N4169" i="1"/>
  <c r="O4169" i="1"/>
  <c r="P4169" i="1"/>
  <c r="Q4169" i="1"/>
  <c r="M4170" i="1"/>
  <c r="N4170" i="1"/>
  <c r="O4170" i="1"/>
  <c r="P4170" i="1"/>
  <c r="Q4170" i="1"/>
  <c r="M4171" i="1"/>
  <c r="N4171" i="1"/>
  <c r="O4171" i="1"/>
  <c r="P4171" i="1"/>
  <c r="Q4171" i="1"/>
  <c r="M4172" i="1"/>
  <c r="N4172" i="1"/>
  <c r="O4172" i="1"/>
  <c r="P4172" i="1"/>
  <c r="Q4172" i="1"/>
  <c r="M4173" i="1"/>
  <c r="N4173" i="1"/>
  <c r="O4173" i="1"/>
  <c r="P4173" i="1"/>
  <c r="Q4173" i="1"/>
  <c r="M4174" i="1"/>
  <c r="N4174" i="1"/>
  <c r="O4174" i="1"/>
  <c r="P4174" i="1"/>
  <c r="Q4174" i="1"/>
  <c r="M4175" i="1"/>
  <c r="N4175" i="1"/>
  <c r="O4175" i="1"/>
  <c r="P4175" i="1"/>
  <c r="Q4175" i="1"/>
  <c r="M4176" i="1"/>
  <c r="N4176" i="1"/>
  <c r="O4176" i="1"/>
  <c r="P4176" i="1"/>
  <c r="Q4176" i="1"/>
  <c r="M4177" i="1"/>
  <c r="N4177" i="1"/>
  <c r="O4177" i="1"/>
  <c r="P4177" i="1"/>
  <c r="Q4177" i="1"/>
  <c r="M4178" i="1"/>
  <c r="N4178" i="1"/>
  <c r="O4178" i="1"/>
  <c r="P4178" i="1"/>
  <c r="Q4178" i="1"/>
  <c r="M4179" i="1"/>
  <c r="N4179" i="1"/>
  <c r="O4179" i="1"/>
  <c r="P4179" i="1"/>
  <c r="Q4179" i="1"/>
  <c r="M4180" i="1"/>
  <c r="N4180" i="1"/>
  <c r="O4180" i="1"/>
  <c r="P4180" i="1"/>
  <c r="Q4180" i="1"/>
  <c r="M4181" i="1"/>
  <c r="N4181" i="1"/>
  <c r="O4181" i="1"/>
  <c r="P4181" i="1"/>
  <c r="Q4181" i="1"/>
  <c r="M4182" i="1"/>
  <c r="N4182" i="1"/>
  <c r="O4182" i="1"/>
  <c r="P4182" i="1"/>
  <c r="Q4182" i="1"/>
  <c r="M4183" i="1"/>
  <c r="N4183" i="1"/>
  <c r="O4183" i="1"/>
  <c r="P4183" i="1"/>
  <c r="Q4183" i="1"/>
  <c r="M4184" i="1"/>
  <c r="N4184" i="1"/>
  <c r="O4184" i="1"/>
  <c r="P4184" i="1"/>
  <c r="Q4184" i="1"/>
  <c r="M4185" i="1"/>
  <c r="N4185" i="1"/>
  <c r="O4185" i="1"/>
  <c r="P4185" i="1"/>
  <c r="Q4185" i="1"/>
  <c r="M4186" i="1"/>
  <c r="N4186" i="1"/>
  <c r="O4186" i="1"/>
  <c r="P4186" i="1"/>
  <c r="Q4186" i="1"/>
  <c r="M4187" i="1"/>
  <c r="N4187" i="1"/>
  <c r="O4187" i="1"/>
  <c r="P4187" i="1"/>
  <c r="Q4187" i="1"/>
  <c r="M4188" i="1"/>
  <c r="N4188" i="1"/>
  <c r="O4188" i="1"/>
  <c r="P4188" i="1"/>
  <c r="Q4188" i="1"/>
  <c r="M4189" i="1"/>
  <c r="N4189" i="1"/>
  <c r="O4189" i="1"/>
  <c r="P4189" i="1"/>
  <c r="Q4189" i="1"/>
  <c r="M4190" i="1"/>
  <c r="N4190" i="1"/>
  <c r="O4190" i="1"/>
  <c r="P4190" i="1"/>
  <c r="Q4190" i="1"/>
  <c r="M4191" i="1"/>
  <c r="N4191" i="1"/>
  <c r="O4191" i="1"/>
  <c r="P4191" i="1"/>
  <c r="Q4191" i="1"/>
  <c r="M4192" i="1"/>
  <c r="N4192" i="1"/>
  <c r="O4192" i="1"/>
  <c r="P4192" i="1"/>
  <c r="Q4192" i="1"/>
  <c r="M4193" i="1"/>
  <c r="N4193" i="1"/>
  <c r="O4193" i="1"/>
  <c r="P4193" i="1"/>
  <c r="Q4193" i="1"/>
  <c r="M4194" i="1"/>
  <c r="N4194" i="1"/>
  <c r="O4194" i="1"/>
  <c r="P4194" i="1"/>
  <c r="Q4194" i="1"/>
  <c r="M4195" i="1"/>
  <c r="N4195" i="1"/>
  <c r="O4195" i="1"/>
  <c r="P4195" i="1"/>
  <c r="Q4195" i="1"/>
  <c r="M4196" i="1"/>
  <c r="N4196" i="1"/>
  <c r="O4196" i="1"/>
  <c r="P4196" i="1"/>
  <c r="Q4196" i="1"/>
  <c r="M4197" i="1"/>
  <c r="N4197" i="1"/>
  <c r="O4197" i="1"/>
  <c r="P4197" i="1"/>
  <c r="Q4197" i="1"/>
  <c r="M4198" i="1"/>
  <c r="N4198" i="1"/>
  <c r="O4198" i="1"/>
  <c r="P4198" i="1"/>
  <c r="Q4198" i="1"/>
  <c r="M4199" i="1"/>
  <c r="N4199" i="1"/>
  <c r="O4199" i="1"/>
  <c r="P4199" i="1"/>
  <c r="Q4199" i="1"/>
  <c r="M4200" i="1"/>
  <c r="N4200" i="1"/>
  <c r="O4200" i="1"/>
  <c r="P4200" i="1"/>
  <c r="Q4200" i="1"/>
  <c r="M4201" i="1"/>
  <c r="N4201" i="1"/>
  <c r="O4201" i="1"/>
  <c r="P4201" i="1"/>
  <c r="Q4201" i="1"/>
  <c r="M4202" i="1"/>
  <c r="N4202" i="1"/>
  <c r="O4202" i="1"/>
  <c r="P4202" i="1"/>
  <c r="Q4202" i="1"/>
  <c r="M4203" i="1"/>
  <c r="N4203" i="1"/>
  <c r="O4203" i="1"/>
  <c r="P4203" i="1"/>
  <c r="Q4203" i="1"/>
  <c r="M4204" i="1"/>
  <c r="N4204" i="1"/>
  <c r="O4204" i="1"/>
  <c r="P4204" i="1"/>
  <c r="Q4204" i="1"/>
  <c r="M4205" i="1"/>
  <c r="N4205" i="1"/>
  <c r="O4205" i="1"/>
  <c r="P4205" i="1"/>
  <c r="Q4205" i="1"/>
  <c r="M4206" i="1"/>
  <c r="N4206" i="1"/>
  <c r="O4206" i="1"/>
  <c r="P4206" i="1"/>
  <c r="Q4206" i="1"/>
  <c r="M4207" i="1"/>
  <c r="N4207" i="1"/>
  <c r="O4207" i="1"/>
  <c r="P4207" i="1"/>
  <c r="Q4207" i="1"/>
  <c r="M4208" i="1"/>
  <c r="N4208" i="1"/>
  <c r="O4208" i="1"/>
  <c r="P4208" i="1"/>
  <c r="Q4208" i="1"/>
  <c r="M4209" i="1"/>
  <c r="N4209" i="1"/>
  <c r="O4209" i="1"/>
  <c r="P4209" i="1"/>
  <c r="Q4209" i="1"/>
  <c r="M4210" i="1"/>
  <c r="N4210" i="1"/>
  <c r="O4210" i="1"/>
  <c r="P4210" i="1"/>
  <c r="Q4210" i="1"/>
  <c r="M4211" i="1"/>
  <c r="N4211" i="1"/>
  <c r="O4211" i="1"/>
  <c r="P4211" i="1"/>
  <c r="Q4211" i="1"/>
  <c r="M4212" i="1"/>
  <c r="N4212" i="1"/>
  <c r="O4212" i="1"/>
  <c r="P4212" i="1"/>
  <c r="Q4212" i="1"/>
  <c r="M4213" i="1"/>
  <c r="N4213" i="1"/>
  <c r="O4213" i="1"/>
  <c r="P4213" i="1"/>
  <c r="Q4213" i="1"/>
  <c r="M4214" i="1"/>
  <c r="N4214" i="1"/>
  <c r="O4214" i="1"/>
  <c r="P4214" i="1"/>
  <c r="Q4214" i="1"/>
  <c r="M4215" i="1"/>
  <c r="N4215" i="1"/>
  <c r="O4215" i="1"/>
  <c r="P4215" i="1"/>
  <c r="Q4215" i="1"/>
  <c r="M4216" i="1"/>
  <c r="N4216" i="1"/>
  <c r="O4216" i="1"/>
  <c r="P4216" i="1"/>
  <c r="Q4216" i="1"/>
  <c r="M4217" i="1"/>
  <c r="N4217" i="1"/>
  <c r="O4217" i="1"/>
  <c r="P4217" i="1"/>
  <c r="Q4217" i="1"/>
  <c r="M4218" i="1"/>
  <c r="N4218" i="1"/>
  <c r="O4218" i="1"/>
  <c r="P4218" i="1"/>
  <c r="Q4218" i="1"/>
  <c r="M4219" i="1"/>
  <c r="N4219" i="1"/>
  <c r="O4219" i="1"/>
  <c r="P4219" i="1"/>
  <c r="Q4219" i="1"/>
  <c r="M4220" i="1"/>
  <c r="N4220" i="1"/>
  <c r="O4220" i="1"/>
  <c r="P4220" i="1"/>
  <c r="Q4220" i="1"/>
  <c r="M4221" i="1"/>
  <c r="N4221" i="1"/>
  <c r="O4221" i="1"/>
  <c r="P4221" i="1"/>
  <c r="Q4221" i="1"/>
  <c r="M4222" i="1"/>
  <c r="N4222" i="1"/>
  <c r="O4222" i="1"/>
  <c r="P4222" i="1"/>
  <c r="Q4222" i="1"/>
  <c r="M4223" i="1"/>
  <c r="N4223" i="1"/>
  <c r="O4223" i="1"/>
  <c r="P4223" i="1"/>
  <c r="Q4223" i="1"/>
  <c r="M4224" i="1"/>
  <c r="N4224" i="1"/>
  <c r="O4224" i="1"/>
  <c r="P4224" i="1"/>
  <c r="Q4224" i="1"/>
  <c r="M4225" i="1"/>
  <c r="N4225" i="1"/>
  <c r="O4225" i="1"/>
  <c r="P4225" i="1"/>
  <c r="Q4225" i="1"/>
  <c r="M4226" i="1"/>
  <c r="N4226" i="1"/>
  <c r="O4226" i="1"/>
  <c r="P4226" i="1"/>
  <c r="Q4226" i="1"/>
  <c r="M4227" i="1"/>
  <c r="N4227" i="1"/>
  <c r="O4227" i="1"/>
  <c r="P4227" i="1"/>
  <c r="Q4227" i="1"/>
  <c r="M4228" i="1"/>
  <c r="N4228" i="1"/>
  <c r="O4228" i="1"/>
  <c r="P4228" i="1"/>
  <c r="Q4228" i="1"/>
  <c r="M4229" i="1"/>
  <c r="N4229" i="1"/>
  <c r="O4229" i="1"/>
  <c r="P4229" i="1"/>
  <c r="Q4229" i="1"/>
  <c r="M4230" i="1"/>
  <c r="N4230" i="1"/>
  <c r="O4230" i="1"/>
  <c r="P4230" i="1"/>
  <c r="Q4230" i="1"/>
  <c r="M4231" i="1"/>
  <c r="N4231" i="1"/>
  <c r="O4231" i="1"/>
  <c r="P4231" i="1"/>
  <c r="Q4231" i="1"/>
  <c r="M4232" i="1"/>
  <c r="N4232" i="1"/>
  <c r="O4232" i="1"/>
  <c r="P4232" i="1"/>
  <c r="Q4232" i="1"/>
  <c r="M4233" i="1"/>
  <c r="N4233" i="1"/>
  <c r="O4233" i="1"/>
  <c r="P4233" i="1"/>
  <c r="Q4233" i="1"/>
  <c r="M4234" i="1"/>
  <c r="N4234" i="1"/>
  <c r="O4234" i="1"/>
  <c r="P4234" i="1"/>
  <c r="Q4234" i="1"/>
  <c r="M4235" i="1"/>
  <c r="N4235" i="1"/>
  <c r="O4235" i="1"/>
  <c r="P4235" i="1"/>
  <c r="Q4235" i="1"/>
  <c r="M4236" i="1"/>
  <c r="N4236" i="1"/>
  <c r="O4236" i="1"/>
  <c r="P4236" i="1"/>
  <c r="Q4236" i="1"/>
  <c r="M4237" i="1"/>
  <c r="N4237" i="1"/>
  <c r="O4237" i="1"/>
  <c r="P4237" i="1"/>
  <c r="Q4237" i="1"/>
  <c r="M4238" i="1"/>
  <c r="N4238" i="1"/>
  <c r="O4238" i="1"/>
  <c r="P4238" i="1"/>
  <c r="Q4238" i="1"/>
  <c r="M4239" i="1"/>
  <c r="N4239" i="1"/>
  <c r="O4239" i="1"/>
  <c r="P4239" i="1"/>
  <c r="Q4239" i="1"/>
  <c r="M4240" i="1"/>
  <c r="N4240" i="1"/>
  <c r="O4240" i="1"/>
  <c r="P4240" i="1"/>
  <c r="Q4240" i="1"/>
  <c r="M4241" i="1"/>
  <c r="N4241" i="1"/>
  <c r="O4241" i="1"/>
  <c r="P4241" i="1"/>
  <c r="Q4241" i="1"/>
  <c r="M4242" i="1"/>
  <c r="N4242" i="1"/>
  <c r="O4242" i="1"/>
  <c r="P4242" i="1"/>
  <c r="Q4242" i="1"/>
  <c r="M4243" i="1"/>
  <c r="N4243" i="1"/>
  <c r="O4243" i="1"/>
  <c r="P4243" i="1"/>
  <c r="Q4243" i="1"/>
  <c r="M4244" i="1"/>
  <c r="N4244" i="1"/>
  <c r="O4244" i="1"/>
  <c r="P4244" i="1"/>
  <c r="Q4244" i="1"/>
  <c r="M4245" i="1"/>
  <c r="N4245" i="1"/>
  <c r="O4245" i="1"/>
  <c r="P4245" i="1"/>
  <c r="Q4245" i="1"/>
  <c r="M4246" i="1"/>
  <c r="N4246" i="1"/>
  <c r="O4246" i="1"/>
  <c r="P4246" i="1"/>
  <c r="Q4246" i="1"/>
  <c r="M4247" i="1"/>
  <c r="N4247" i="1"/>
  <c r="O4247" i="1"/>
  <c r="P4247" i="1"/>
  <c r="Q4247" i="1"/>
  <c r="M4248" i="1"/>
  <c r="N4248" i="1"/>
  <c r="O4248" i="1"/>
  <c r="P4248" i="1"/>
  <c r="Q4248" i="1"/>
  <c r="M4249" i="1"/>
  <c r="N4249" i="1"/>
  <c r="O4249" i="1"/>
  <c r="P4249" i="1"/>
  <c r="Q4249" i="1"/>
  <c r="M4250" i="1"/>
  <c r="N4250" i="1"/>
  <c r="O4250" i="1"/>
  <c r="P4250" i="1"/>
  <c r="Q4250" i="1"/>
  <c r="M4251" i="1"/>
  <c r="N4251" i="1"/>
  <c r="O4251" i="1"/>
  <c r="P4251" i="1"/>
  <c r="Q4251" i="1"/>
  <c r="M4252" i="1"/>
  <c r="N4252" i="1"/>
  <c r="O4252" i="1"/>
  <c r="P4252" i="1"/>
  <c r="Q4252" i="1"/>
  <c r="M4253" i="1"/>
  <c r="N4253" i="1"/>
  <c r="O4253" i="1"/>
  <c r="P4253" i="1"/>
  <c r="Q4253" i="1"/>
  <c r="M4254" i="1"/>
  <c r="N4254" i="1"/>
  <c r="O4254" i="1"/>
  <c r="P4254" i="1"/>
  <c r="Q4254" i="1"/>
  <c r="M4255" i="1"/>
  <c r="N4255" i="1"/>
  <c r="O4255" i="1"/>
  <c r="P4255" i="1"/>
  <c r="Q4255" i="1"/>
  <c r="M4256" i="1"/>
  <c r="N4256" i="1"/>
  <c r="O4256" i="1"/>
  <c r="P4256" i="1"/>
  <c r="Q4256" i="1"/>
  <c r="M4257" i="1"/>
  <c r="N4257" i="1"/>
  <c r="O4257" i="1"/>
  <c r="P4257" i="1"/>
  <c r="Q4257" i="1"/>
  <c r="M4258" i="1"/>
  <c r="N4258" i="1"/>
  <c r="O4258" i="1"/>
  <c r="P4258" i="1"/>
  <c r="Q4258" i="1"/>
  <c r="M4259" i="1"/>
  <c r="N4259" i="1"/>
  <c r="O4259" i="1"/>
  <c r="P4259" i="1"/>
  <c r="Q4259" i="1"/>
  <c r="M4260" i="1"/>
  <c r="N4260" i="1"/>
  <c r="O4260" i="1"/>
  <c r="P4260" i="1"/>
  <c r="Q4260" i="1"/>
  <c r="M4261" i="1"/>
  <c r="N4261" i="1"/>
  <c r="O4261" i="1"/>
  <c r="P4261" i="1"/>
  <c r="Q4261" i="1"/>
  <c r="M4262" i="1"/>
  <c r="N4262" i="1"/>
  <c r="O4262" i="1"/>
  <c r="P4262" i="1"/>
  <c r="Q4262" i="1"/>
  <c r="M4263" i="1"/>
  <c r="N4263" i="1"/>
  <c r="O4263" i="1"/>
  <c r="P4263" i="1"/>
  <c r="Q4263" i="1"/>
  <c r="M4264" i="1"/>
  <c r="N4264" i="1"/>
  <c r="O4264" i="1"/>
  <c r="P4264" i="1"/>
  <c r="Q4264" i="1"/>
  <c r="M4265" i="1"/>
  <c r="N4265" i="1"/>
  <c r="O4265" i="1"/>
  <c r="P4265" i="1"/>
  <c r="Q4265" i="1"/>
  <c r="M4266" i="1"/>
  <c r="N4266" i="1"/>
  <c r="O4266" i="1"/>
  <c r="P4266" i="1"/>
  <c r="Q4266" i="1"/>
  <c r="M4267" i="1"/>
  <c r="N4267" i="1"/>
  <c r="O4267" i="1"/>
  <c r="P4267" i="1"/>
  <c r="Q4267" i="1"/>
  <c r="M4268" i="1"/>
  <c r="N4268" i="1"/>
  <c r="O4268" i="1"/>
  <c r="P4268" i="1"/>
  <c r="Q4268" i="1"/>
  <c r="M4269" i="1"/>
  <c r="N4269" i="1"/>
  <c r="O4269" i="1"/>
  <c r="P4269" i="1"/>
  <c r="Q4269" i="1"/>
  <c r="M4270" i="1"/>
  <c r="N4270" i="1"/>
  <c r="O4270" i="1"/>
  <c r="P4270" i="1"/>
  <c r="Q4270" i="1"/>
  <c r="M4271" i="1"/>
  <c r="N4271" i="1"/>
  <c r="O4271" i="1"/>
  <c r="P4271" i="1"/>
  <c r="Q4271" i="1"/>
  <c r="M4272" i="1"/>
  <c r="N4272" i="1"/>
  <c r="O4272" i="1"/>
  <c r="P4272" i="1"/>
  <c r="Q4272" i="1"/>
  <c r="M4273" i="1"/>
  <c r="N4273" i="1"/>
  <c r="O4273" i="1"/>
  <c r="P4273" i="1"/>
  <c r="Q4273" i="1"/>
  <c r="M4274" i="1"/>
  <c r="N4274" i="1"/>
  <c r="O4274" i="1"/>
  <c r="P4274" i="1"/>
  <c r="Q4274" i="1"/>
  <c r="M4275" i="1"/>
  <c r="N4275" i="1"/>
  <c r="O4275" i="1"/>
  <c r="P4275" i="1"/>
  <c r="Q4275" i="1"/>
  <c r="M4276" i="1"/>
  <c r="N4276" i="1"/>
  <c r="O4276" i="1"/>
  <c r="P4276" i="1"/>
  <c r="Q4276" i="1"/>
  <c r="M4277" i="1"/>
  <c r="N4277" i="1"/>
  <c r="O4277" i="1"/>
  <c r="P4277" i="1"/>
  <c r="Q4277" i="1"/>
  <c r="M4278" i="1"/>
  <c r="N4278" i="1"/>
  <c r="O4278" i="1"/>
  <c r="P4278" i="1"/>
  <c r="Q4278" i="1"/>
  <c r="M4279" i="1"/>
  <c r="N4279" i="1"/>
  <c r="O4279" i="1"/>
  <c r="P4279" i="1"/>
  <c r="Q4279" i="1"/>
  <c r="M4280" i="1"/>
  <c r="N4280" i="1"/>
  <c r="O4280" i="1"/>
  <c r="P4280" i="1"/>
  <c r="Q4280" i="1"/>
  <c r="M4281" i="1"/>
  <c r="N4281" i="1"/>
  <c r="O4281" i="1"/>
  <c r="P4281" i="1"/>
  <c r="Q4281" i="1"/>
  <c r="M4282" i="1"/>
  <c r="N4282" i="1"/>
  <c r="O4282" i="1"/>
  <c r="P4282" i="1"/>
  <c r="Q4282" i="1"/>
  <c r="M4283" i="1"/>
  <c r="N4283" i="1"/>
  <c r="O4283" i="1"/>
  <c r="P4283" i="1"/>
  <c r="Q4283" i="1"/>
  <c r="M4284" i="1"/>
  <c r="N4284" i="1"/>
  <c r="O4284" i="1"/>
  <c r="P4284" i="1"/>
  <c r="Q4284" i="1"/>
  <c r="M4285" i="1"/>
  <c r="N4285" i="1"/>
  <c r="O4285" i="1"/>
  <c r="P4285" i="1"/>
  <c r="Q4285" i="1"/>
  <c r="M4286" i="1"/>
  <c r="N4286" i="1"/>
  <c r="O4286" i="1"/>
  <c r="P4286" i="1"/>
  <c r="Q4286" i="1"/>
  <c r="M4287" i="1"/>
  <c r="N4287" i="1"/>
  <c r="O4287" i="1"/>
  <c r="P4287" i="1"/>
  <c r="Q4287" i="1"/>
  <c r="M4288" i="1"/>
  <c r="N4288" i="1"/>
  <c r="O4288" i="1"/>
  <c r="P4288" i="1"/>
  <c r="Q4288" i="1"/>
  <c r="M4289" i="1"/>
  <c r="N4289" i="1"/>
  <c r="O4289" i="1"/>
  <c r="P4289" i="1"/>
  <c r="Q4289" i="1"/>
  <c r="M4290" i="1"/>
  <c r="N4290" i="1"/>
  <c r="O4290" i="1"/>
  <c r="P4290" i="1"/>
  <c r="Q4290" i="1"/>
  <c r="M4291" i="1"/>
  <c r="N4291" i="1"/>
  <c r="O4291" i="1"/>
  <c r="P4291" i="1"/>
  <c r="Q4291" i="1"/>
  <c r="M4292" i="1"/>
  <c r="N4292" i="1"/>
  <c r="O4292" i="1"/>
  <c r="P4292" i="1"/>
  <c r="Q4292" i="1"/>
  <c r="M4293" i="1"/>
  <c r="N4293" i="1"/>
  <c r="O4293" i="1"/>
  <c r="P4293" i="1"/>
  <c r="Q4293" i="1"/>
  <c r="M4294" i="1"/>
  <c r="N4294" i="1"/>
  <c r="O4294" i="1"/>
  <c r="P4294" i="1"/>
  <c r="Q4294" i="1"/>
  <c r="M4295" i="1"/>
  <c r="N4295" i="1"/>
  <c r="O4295" i="1"/>
  <c r="P4295" i="1"/>
  <c r="Q4295" i="1"/>
  <c r="M4296" i="1"/>
  <c r="N4296" i="1"/>
  <c r="O4296" i="1"/>
  <c r="P4296" i="1"/>
  <c r="Q4296" i="1"/>
  <c r="M4297" i="1"/>
  <c r="N4297" i="1"/>
  <c r="O4297" i="1"/>
  <c r="P4297" i="1"/>
  <c r="Q4297" i="1"/>
  <c r="M4298" i="1"/>
  <c r="N4298" i="1"/>
  <c r="O4298" i="1"/>
  <c r="P4298" i="1"/>
  <c r="Q4298" i="1"/>
  <c r="M4299" i="1"/>
  <c r="N4299" i="1"/>
  <c r="O4299" i="1"/>
  <c r="P4299" i="1"/>
  <c r="Q4299" i="1"/>
  <c r="M4300" i="1"/>
  <c r="N4300" i="1"/>
  <c r="O4300" i="1"/>
  <c r="P4300" i="1"/>
  <c r="Q4300" i="1"/>
  <c r="M4301" i="1"/>
  <c r="N4301" i="1"/>
  <c r="O4301" i="1"/>
  <c r="P4301" i="1"/>
  <c r="Q4301" i="1"/>
  <c r="M4302" i="1"/>
  <c r="N4302" i="1"/>
  <c r="O4302" i="1"/>
  <c r="P4302" i="1"/>
  <c r="Q4302" i="1"/>
  <c r="M4303" i="1"/>
  <c r="N4303" i="1"/>
  <c r="O4303" i="1"/>
  <c r="P4303" i="1"/>
  <c r="Q4303" i="1"/>
  <c r="M4304" i="1"/>
  <c r="N4304" i="1"/>
  <c r="O4304" i="1"/>
  <c r="P4304" i="1"/>
  <c r="Q4304" i="1"/>
  <c r="M4305" i="1"/>
  <c r="N4305" i="1"/>
  <c r="O4305" i="1"/>
  <c r="P4305" i="1"/>
  <c r="Q4305" i="1"/>
  <c r="M4306" i="1"/>
  <c r="N4306" i="1"/>
  <c r="O4306" i="1"/>
  <c r="P4306" i="1"/>
  <c r="Q4306" i="1"/>
  <c r="M4307" i="1"/>
  <c r="N4307" i="1"/>
  <c r="O4307" i="1"/>
  <c r="P4307" i="1"/>
  <c r="Q4307" i="1"/>
  <c r="M4308" i="1"/>
  <c r="N4308" i="1"/>
  <c r="O4308" i="1"/>
  <c r="P4308" i="1"/>
  <c r="Q4308" i="1"/>
  <c r="M4309" i="1"/>
  <c r="N4309" i="1"/>
  <c r="O4309" i="1"/>
  <c r="P4309" i="1"/>
  <c r="Q4309" i="1"/>
  <c r="M4310" i="1"/>
  <c r="N4310" i="1"/>
  <c r="O4310" i="1"/>
  <c r="P4310" i="1"/>
  <c r="Q4310" i="1"/>
  <c r="M4311" i="1"/>
  <c r="N4311" i="1"/>
  <c r="O4311" i="1"/>
  <c r="P4311" i="1"/>
  <c r="Q4311" i="1"/>
  <c r="M4312" i="1"/>
  <c r="N4312" i="1"/>
  <c r="O4312" i="1"/>
  <c r="P4312" i="1"/>
  <c r="Q4312" i="1"/>
  <c r="M4313" i="1"/>
  <c r="N4313" i="1"/>
  <c r="O4313" i="1"/>
  <c r="P4313" i="1"/>
  <c r="Q4313" i="1"/>
  <c r="M4314" i="1"/>
  <c r="N4314" i="1"/>
  <c r="O4314" i="1"/>
  <c r="P4314" i="1"/>
  <c r="Q4314" i="1"/>
  <c r="M4315" i="1"/>
  <c r="N4315" i="1"/>
  <c r="O4315" i="1"/>
  <c r="P4315" i="1"/>
  <c r="Q4315" i="1"/>
  <c r="M4316" i="1"/>
  <c r="N4316" i="1"/>
  <c r="O4316" i="1"/>
  <c r="P4316" i="1"/>
  <c r="Q4316" i="1"/>
  <c r="M4317" i="1"/>
  <c r="N4317" i="1"/>
  <c r="O4317" i="1"/>
  <c r="P4317" i="1"/>
  <c r="Q4317" i="1"/>
  <c r="M4318" i="1"/>
  <c r="N4318" i="1"/>
  <c r="O4318" i="1"/>
  <c r="P4318" i="1"/>
  <c r="Q4318" i="1"/>
  <c r="M4319" i="1"/>
  <c r="N4319" i="1"/>
  <c r="O4319" i="1"/>
  <c r="P4319" i="1"/>
  <c r="Q4319" i="1"/>
  <c r="M4320" i="1"/>
  <c r="N4320" i="1"/>
  <c r="O4320" i="1"/>
  <c r="P4320" i="1"/>
  <c r="Q4320" i="1"/>
  <c r="M4321" i="1"/>
  <c r="N4321" i="1"/>
  <c r="O4321" i="1"/>
  <c r="P4321" i="1"/>
  <c r="Q4321" i="1"/>
  <c r="M4322" i="1"/>
  <c r="N4322" i="1"/>
  <c r="O4322" i="1"/>
  <c r="P4322" i="1"/>
  <c r="Q4322" i="1"/>
  <c r="M4323" i="1"/>
  <c r="N4323" i="1"/>
  <c r="O4323" i="1"/>
  <c r="P4323" i="1"/>
  <c r="Q4323" i="1"/>
  <c r="M4324" i="1"/>
  <c r="N4324" i="1"/>
  <c r="O4324" i="1"/>
  <c r="P4324" i="1"/>
  <c r="Q4324" i="1"/>
  <c r="M4325" i="1"/>
  <c r="N4325" i="1"/>
  <c r="O4325" i="1"/>
  <c r="P4325" i="1"/>
  <c r="Q4325" i="1"/>
  <c r="M4326" i="1"/>
  <c r="N4326" i="1"/>
  <c r="O4326" i="1"/>
  <c r="P4326" i="1"/>
  <c r="Q4326" i="1"/>
  <c r="M4327" i="1"/>
  <c r="N4327" i="1"/>
  <c r="O4327" i="1"/>
  <c r="P4327" i="1"/>
  <c r="Q4327" i="1"/>
  <c r="M4328" i="1"/>
  <c r="N4328" i="1"/>
  <c r="O4328" i="1"/>
  <c r="P4328" i="1"/>
  <c r="Q4328" i="1"/>
  <c r="M4329" i="1"/>
  <c r="N4329" i="1"/>
  <c r="O4329" i="1"/>
  <c r="P4329" i="1"/>
  <c r="Q4329" i="1"/>
  <c r="M4330" i="1"/>
  <c r="N4330" i="1"/>
  <c r="O4330" i="1"/>
  <c r="P4330" i="1"/>
  <c r="Q4330" i="1"/>
  <c r="M4331" i="1"/>
  <c r="N4331" i="1"/>
  <c r="O4331" i="1"/>
  <c r="P4331" i="1"/>
  <c r="Q4331" i="1"/>
  <c r="M4332" i="1"/>
  <c r="N4332" i="1"/>
  <c r="O4332" i="1"/>
  <c r="P4332" i="1"/>
  <c r="Q4332" i="1"/>
  <c r="M4333" i="1"/>
  <c r="N4333" i="1"/>
  <c r="O4333" i="1"/>
  <c r="P4333" i="1"/>
  <c r="Q4333" i="1"/>
  <c r="M4334" i="1"/>
  <c r="N4334" i="1"/>
  <c r="O4334" i="1"/>
  <c r="P4334" i="1"/>
  <c r="Q4334" i="1"/>
  <c r="M4335" i="1"/>
  <c r="N4335" i="1"/>
  <c r="O4335" i="1"/>
  <c r="P4335" i="1"/>
  <c r="Q4335" i="1"/>
  <c r="M4336" i="1"/>
  <c r="N4336" i="1"/>
  <c r="O4336" i="1"/>
  <c r="P4336" i="1"/>
  <c r="Q4336" i="1"/>
  <c r="M4337" i="1"/>
  <c r="N4337" i="1"/>
  <c r="O4337" i="1"/>
  <c r="P4337" i="1"/>
  <c r="Q4337" i="1"/>
  <c r="M4338" i="1"/>
  <c r="N4338" i="1"/>
  <c r="O4338" i="1"/>
  <c r="P4338" i="1"/>
  <c r="Q4338" i="1"/>
  <c r="M4339" i="1"/>
  <c r="N4339" i="1"/>
  <c r="O4339" i="1"/>
  <c r="P4339" i="1"/>
  <c r="Q4339" i="1"/>
  <c r="M4340" i="1"/>
  <c r="N4340" i="1"/>
  <c r="O4340" i="1"/>
  <c r="P4340" i="1"/>
  <c r="Q4340" i="1"/>
  <c r="M4341" i="1"/>
  <c r="N4341" i="1"/>
  <c r="O4341" i="1"/>
  <c r="P4341" i="1"/>
  <c r="Q4341" i="1"/>
  <c r="M4342" i="1"/>
  <c r="N4342" i="1"/>
  <c r="O4342" i="1"/>
  <c r="P4342" i="1"/>
  <c r="Q4342" i="1"/>
  <c r="M4343" i="1"/>
  <c r="N4343" i="1"/>
  <c r="O4343" i="1"/>
  <c r="P4343" i="1"/>
  <c r="Q4343" i="1"/>
  <c r="M4344" i="1"/>
  <c r="N4344" i="1"/>
  <c r="O4344" i="1"/>
  <c r="P4344" i="1"/>
  <c r="Q4344" i="1"/>
  <c r="M4345" i="1"/>
  <c r="N4345" i="1"/>
  <c r="O4345" i="1"/>
  <c r="P4345" i="1"/>
  <c r="Q4345" i="1"/>
  <c r="M4346" i="1"/>
  <c r="N4346" i="1"/>
  <c r="O4346" i="1"/>
  <c r="P4346" i="1"/>
  <c r="Q4346" i="1"/>
  <c r="M4347" i="1"/>
  <c r="N4347" i="1"/>
  <c r="O4347" i="1"/>
  <c r="P4347" i="1"/>
  <c r="Q4347" i="1"/>
  <c r="M4348" i="1"/>
  <c r="N4348" i="1"/>
  <c r="O4348" i="1"/>
  <c r="P4348" i="1"/>
  <c r="Q4348" i="1"/>
  <c r="M4349" i="1"/>
  <c r="N4349" i="1"/>
  <c r="O4349" i="1"/>
  <c r="P4349" i="1"/>
  <c r="Q4349" i="1"/>
  <c r="M4350" i="1"/>
  <c r="N4350" i="1"/>
  <c r="O4350" i="1"/>
  <c r="P4350" i="1"/>
  <c r="Q4350" i="1"/>
  <c r="M4351" i="1"/>
  <c r="N4351" i="1"/>
  <c r="O4351" i="1"/>
  <c r="P4351" i="1"/>
  <c r="Q4351" i="1"/>
  <c r="M4352" i="1"/>
  <c r="N4352" i="1"/>
  <c r="O4352" i="1"/>
  <c r="P4352" i="1"/>
  <c r="Q4352" i="1"/>
  <c r="M4353" i="1"/>
  <c r="N4353" i="1"/>
  <c r="O4353" i="1"/>
  <c r="P4353" i="1"/>
  <c r="Q4353" i="1"/>
  <c r="M4354" i="1"/>
  <c r="N4354" i="1"/>
  <c r="O4354" i="1"/>
  <c r="P4354" i="1"/>
  <c r="Q4354" i="1"/>
  <c r="M4355" i="1"/>
  <c r="N4355" i="1"/>
  <c r="O4355" i="1"/>
  <c r="P4355" i="1"/>
  <c r="Q4355" i="1"/>
  <c r="M4356" i="1"/>
  <c r="N4356" i="1"/>
  <c r="O4356" i="1"/>
  <c r="P4356" i="1"/>
  <c r="Q4356" i="1"/>
  <c r="M4357" i="1"/>
  <c r="N4357" i="1"/>
  <c r="O4357" i="1"/>
  <c r="P4357" i="1"/>
  <c r="Q4357" i="1"/>
  <c r="M4358" i="1"/>
  <c r="N4358" i="1"/>
  <c r="O4358" i="1"/>
  <c r="P4358" i="1"/>
  <c r="Q4358" i="1"/>
  <c r="M4359" i="1"/>
  <c r="N4359" i="1"/>
  <c r="O4359" i="1"/>
  <c r="P4359" i="1"/>
  <c r="Q4359" i="1"/>
  <c r="M4360" i="1"/>
  <c r="N4360" i="1"/>
  <c r="O4360" i="1"/>
  <c r="P4360" i="1"/>
  <c r="Q4360" i="1"/>
  <c r="M4361" i="1"/>
  <c r="N4361" i="1"/>
  <c r="O4361" i="1"/>
  <c r="P4361" i="1"/>
  <c r="Q4361" i="1"/>
  <c r="M4362" i="1"/>
  <c r="N4362" i="1"/>
  <c r="O4362" i="1"/>
  <c r="P4362" i="1"/>
  <c r="Q4362" i="1"/>
  <c r="M4363" i="1"/>
  <c r="N4363" i="1"/>
  <c r="O4363" i="1"/>
  <c r="P4363" i="1"/>
  <c r="Q4363" i="1"/>
  <c r="M4364" i="1"/>
  <c r="N4364" i="1"/>
  <c r="O4364" i="1"/>
  <c r="P4364" i="1"/>
  <c r="Q4364" i="1"/>
  <c r="M4365" i="1"/>
  <c r="N4365" i="1"/>
  <c r="O4365" i="1"/>
  <c r="P4365" i="1"/>
  <c r="Q4365" i="1"/>
  <c r="M4366" i="1"/>
  <c r="N4366" i="1"/>
  <c r="O4366" i="1"/>
  <c r="P4366" i="1"/>
  <c r="Q4366" i="1"/>
  <c r="M4367" i="1"/>
  <c r="N4367" i="1"/>
  <c r="O4367" i="1"/>
  <c r="P4367" i="1"/>
  <c r="Q4367" i="1"/>
  <c r="M4368" i="1"/>
  <c r="N4368" i="1"/>
  <c r="O4368" i="1"/>
  <c r="P4368" i="1"/>
  <c r="Q4368" i="1"/>
  <c r="M4369" i="1"/>
  <c r="N4369" i="1"/>
  <c r="O4369" i="1"/>
  <c r="P4369" i="1"/>
  <c r="Q4369" i="1"/>
  <c r="M4370" i="1"/>
  <c r="N4370" i="1"/>
  <c r="O4370" i="1"/>
  <c r="P4370" i="1"/>
  <c r="Q4370" i="1"/>
  <c r="M4371" i="1"/>
  <c r="N4371" i="1"/>
  <c r="O4371" i="1"/>
  <c r="P4371" i="1"/>
  <c r="Q4371" i="1"/>
  <c r="M4372" i="1"/>
  <c r="N4372" i="1"/>
  <c r="O4372" i="1"/>
  <c r="P4372" i="1"/>
  <c r="Q4372" i="1"/>
  <c r="M4373" i="1"/>
  <c r="N4373" i="1"/>
  <c r="O4373" i="1"/>
  <c r="P4373" i="1"/>
  <c r="Q4373" i="1"/>
  <c r="M4374" i="1"/>
  <c r="N4374" i="1"/>
  <c r="O4374" i="1"/>
  <c r="P4374" i="1"/>
  <c r="Q4374" i="1"/>
  <c r="M4375" i="1"/>
  <c r="N4375" i="1"/>
  <c r="O4375" i="1"/>
  <c r="P4375" i="1"/>
  <c r="Q4375" i="1"/>
  <c r="M4376" i="1"/>
  <c r="N4376" i="1"/>
  <c r="O4376" i="1"/>
  <c r="P4376" i="1"/>
  <c r="Q4376" i="1"/>
  <c r="M4377" i="1"/>
  <c r="N4377" i="1"/>
  <c r="O4377" i="1"/>
  <c r="P4377" i="1"/>
  <c r="Q4377" i="1"/>
  <c r="M4378" i="1"/>
  <c r="N4378" i="1"/>
  <c r="O4378" i="1"/>
  <c r="P4378" i="1"/>
  <c r="Q4378" i="1"/>
  <c r="M4379" i="1"/>
  <c r="N4379" i="1"/>
  <c r="O4379" i="1"/>
  <c r="P4379" i="1"/>
  <c r="Q4379" i="1"/>
  <c r="M4380" i="1"/>
  <c r="N4380" i="1"/>
  <c r="O4380" i="1"/>
  <c r="P4380" i="1"/>
  <c r="Q4380" i="1"/>
  <c r="M4381" i="1"/>
  <c r="N4381" i="1"/>
  <c r="O4381" i="1"/>
  <c r="P4381" i="1"/>
  <c r="Q4381" i="1"/>
  <c r="M4382" i="1"/>
  <c r="N4382" i="1"/>
  <c r="O4382" i="1"/>
  <c r="P4382" i="1"/>
  <c r="Q4382" i="1"/>
  <c r="M4383" i="1"/>
  <c r="N4383" i="1"/>
  <c r="O4383" i="1"/>
  <c r="P4383" i="1"/>
  <c r="Q4383" i="1"/>
  <c r="M4384" i="1"/>
  <c r="N4384" i="1"/>
  <c r="O4384" i="1"/>
  <c r="P4384" i="1"/>
  <c r="Q4384" i="1"/>
  <c r="M4385" i="1"/>
  <c r="N4385" i="1"/>
  <c r="O4385" i="1"/>
  <c r="P4385" i="1"/>
  <c r="Q4385" i="1"/>
  <c r="M4386" i="1"/>
  <c r="N4386" i="1"/>
  <c r="O4386" i="1"/>
  <c r="P4386" i="1"/>
  <c r="Q4386" i="1"/>
  <c r="M4387" i="1"/>
  <c r="N4387" i="1"/>
  <c r="O4387" i="1"/>
  <c r="P4387" i="1"/>
  <c r="Q4387" i="1"/>
  <c r="M4388" i="1"/>
  <c r="N4388" i="1"/>
  <c r="O4388" i="1"/>
  <c r="P4388" i="1"/>
  <c r="Q4388" i="1"/>
  <c r="M4389" i="1"/>
  <c r="N4389" i="1"/>
  <c r="O4389" i="1"/>
  <c r="P4389" i="1"/>
  <c r="Q4389" i="1"/>
  <c r="M4390" i="1"/>
  <c r="N4390" i="1"/>
  <c r="O4390" i="1"/>
  <c r="P4390" i="1"/>
  <c r="Q4390" i="1"/>
  <c r="M4391" i="1"/>
  <c r="N4391" i="1"/>
  <c r="O4391" i="1"/>
  <c r="P4391" i="1"/>
  <c r="Q4391" i="1"/>
  <c r="M4392" i="1"/>
  <c r="N4392" i="1"/>
  <c r="O4392" i="1"/>
  <c r="P4392" i="1"/>
  <c r="Q4392" i="1"/>
  <c r="M4393" i="1"/>
  <c r="N4393" i="1"/>
  <c r="O4393" i="1"/>
  <c r="P4393" i="1"/>
  <c r="Q4393" i="1"/>
  <c r="M4394" i="1"/>
  <c r="N4394" i="1"/>
  <c r="O4394" i="1"/>
  <c r="P4394" i="1"/>
  <c r="Q4394" i="1"/>
  <c r="M4395" i="1"/>
  <c r="N4395" i="1"/>
  <c r="O4395" i="1"/>
  <c r="P4395" i="1"/>
  <c r="Q4395" i="1"/>
  <c r="M4396" i="1"/>
  <c r="N4396" i="1"/>
  <c r="O4396" i="1"/>
  <c r="P4396" i="1"/>
  <c r="Q4396" i="1"/>
  <c r="M4397" i="1"/>
  <c r="N4397" i="1"/>
  <c r="O4397" i="1"/>
  <c r="P4397" i="1"/>
  <c r="Q4397" i="1"/>
  <c r="M4398" i="1"/>
  <c r="N4398" i="1"/>
  <c r="O4398" i="1"/>
  <c r="P4398" i="1"/>
  <c r="Q4398" i="1"/>
  <c r="M4399" i="1"/>
  <c r="N4399" i="1"/>
  <c r="O4399" i="1"/>
  <c r="P4399" i="1"/>
  <c r="Q4399" i="1"/>
  <c r="M4400" i="1"/>
  <c r="N4400" i="1"/>
  <c r="O4400" i="1"/>
  <c r="P4400" i="1"/>
  <c r="Q4400" i="1"/>
  <c r="M4401" i="1"/>
  <c r="N4401" i="1"/>
  <c r="O4401" i="1"/>
  <c r="P4401" i="1"/>
  <c r="Q4401" i="1"/>
  <c r="M4402" i="1"/>
  <c r="N4402" i="1"/>
  <c r="O4402" i="1"/>
  <c r="P4402" i="1"/>
  <c r="Q4402" i="1"/>
  <c r="M4403" i="1"/>
  <c r="N4403" i="1"/>
  <c r="O4403" i="1"/>
  <c r="P4403" i="1"/>
  <c r="Q4403" i="1"/>
  <c r="M4404" i="1"/>
  <c r="N4404" i="1"/>
  <c r="O4404" i="1"/>
  <c r="P4404" i="1"/>
  <c r="Q4404" i="1"/>
  <c r="M4405" i="1"/>
  <c r="N4405" i="1"/>
  <c r="O4405" i="1"/>
  <c r="P4405" i="1"/>
  <c r="Q4405" i="1"/>
  <c r="M4406" i="1"/>
  <c r="N4406" i="1"/>
  <c r="O4406" i="1"/>
  <c r="P4406" i="1"/>
  <c r="Q4406" i="1"/>
  <c r="M4407" i="1"/>
  <c r="N4407" i="1"/>
  <c r="O4407" i="1"/>
  <c r="P4407" i="1"/>
  <c r="Q4407" i="1"/>
  <c r="M4408" i="1"/>
  <c r="N4408" i="1"/>
  <c r="O4408" i="1"/>
  <c r="P4408" i="1"/>
  <c r="Q4408" i="1"/>
  <c r="M4409" i="1"/>
  <c r="N4409" i="1"/>
  <c r="O4409" i="1"/>
  <c r="P4409" i="1"/>
  <c r="Q4409" i="1"/>
  <c r="M4410" i="1"/>
  <c r="N4410" i="1"/>
  <c r="O4410" i="1"/>
  <c r="P4410" i="1"/>
  <c r="Q4410" i="1"/>
  <c r="M4411" i="1"/>
  <c r="N4411" i="1"/>
  <c r="O4411" i="1"/>
  <c r="P4411" i="1"/>
  <c r="Q4411" i="1"/>
  <c r="M4412" i="1"/>
  <c r="N4412" i="1"/>
  <c r="O4412" i="1"/>
  <c r="P4412" i="1"/>
  <c r="Q4412" i="1"/>
  <c r="M4413" i="1"/>
  <c r="N4413" i="1"/>
  <c r="O4413" i="1"/>
  <c r="P4413" i="1"/>
  <c r="Q4413" i="1"/>
  <c r="M4414" i="1"/>
  <c r="N4414" i="1"/>
  <c r="O4414" i="1"/>
  <c r="P4414" i="1"/>
  <c r="Q4414" i="1"/>
  <c r="M4415" i="1"/>
  <c r="N4415" i="1"/>
  <c r="O4415" i="1"/>
  <c r="P4415" i="1"/>
  <c r="Q4415" i="1"/>
  <c r="M4416" i="1"/>
  <c r="N4416" i="1"/>
  <c r="O4416" i="1"/>
  <c r="P4416" i="1"/>
  <c r="Q4416" i="1"/>
  <c r="M4417" i="1"/>
  <c r="N4417" i="1"/>
  <c r="O4417" i="1"/>
  <c r="P4417" i="1"/>
  <c r="Q4417" i="1"/>
  <c r="M4418" i="1"/>
  <c r="N4418" i="1"/>
  <c r="O4418" i="1"/>
  <c r="P4418" i="1"/>
  <c r="Q4418" i="1"/>
  <c r="M4419" i="1"/>
  <c r="N4419" i="1"/>
  <c r="O4419" i="1"/>
  <c r="P4419" i="1"/>
  <c r="Q4419" i="1"/>
  <c r="M4420" i="1"/>
  <c r="N4420" i="1"/>
  <c r="O4420" i="1"/>
  <c r="P4420" i="1"/>
  <c r="Q4420" i="1"/>
  <c r="M4421" i="1"/>
  <c r="N4421" i="1"/>
  <c r="O4421" i="1"/>
  <c r="P4421" i="1"/>
  <c r="Q4421" i="1"/>
  <c r="M4422" i="1"/>
  <c r="N4422" i="1"/>
  <c r="O4422" i="1"/>
  <c r="P4422" i="1"/>
  <c r="Q4422" i="1"/>
  <c r="M4423" i="1"/>
  <c r="N4423" i="1"/>
  <c r="O4423" i="1"/>
  <c r="P4423" i="1"/>
  <c r="Q4423" i="1"/>
  <c r="M4424" i="1"/>
  <c r="N4424" i="1"/>
  <c r="O4424" i="1"/>
  <c r="P4424" i="1"/>
  <c r="Q4424" i="1"/>
  <c r="M4425" i="1"/>
  <c r="N4425" i="1"/>
  <c r="O4425" i="1"/>
  <c r="P4425" i="1"/>
  <c r="Q4425" i="1"/>
  <c r="M4426" i="1"/>
  <c r="N4426" i="1"/>
  <c r="O4426" i="1"/>
  <c r="P4426" i="1"/>
  <c r="Q4426" i="1"/>
  <c r="M4427" i="1"/>
  <c r="N4427" i="1"/>
  <c r="O4427" i="1"/>
  <c r="P4427" i="1"/>
  <c r="Q4427" i="1"/>
  <c r="M4428" i="1"/>
  <c r="N4428" i="1"/>
  <c r="O4428" i="1"/>
  <c r="P4428" i="1"/>
  <c r="Q4428" i="1"/>
  <c r="M4429" i="1"/>
  <c r="N4429" i="1"/>
  <c r="O4429" i="1"/>
  <c r="P4429" i="1"/>
  <c r="Q4429" i="1"/>
  <c r="M4430" i="1"/>
  <c r="N4430" i="1"/>
  <c r="O4430" i="1"/>
  <c r="P4430" i="1"/>
  <c r="Q4430" i="1"/>
  <c r="M4431" i="1"/>
  <c r="N4431" i="1"/>
  <c r="O4431" i="1"/>
  <c r="P4431" i="1"/>
  <c r="Q4431" i="1"/>
  <c r="M4432" i="1"/>
  <c r="N4432" i="1"/>
  <c r="O4432" i="1"/>
  <c r="P4432" i="1"/>
  <c r="Q4432" i="1"/>
  <c r="M4433" i="1"/>
  <c r="N4433" i="1"/>
  <c r="O4433" i="1"/>
  <c r="P4433" i="1"/>
  <c r="Q4433" i="1"/>
  <c r="M4434" i="1"/>
  <c r="N4434" i="1"/>
  <c r="O4434" i="1"/>
  <c r="P4434" i="1"/>
  <c r="Q4434" i="1"/>
  <c r="M4435" i="1"/>
  <c r="N4435" i="1"/>
  <c r="O4435" i="1"/>
  <c r="P4435" i="1"/>
  <c r="Q4435" i="1"/>
  <c r="M4436" i="1"/>
  <c r="N4436" i="1"/>
  <c r="O4436" i="1"/>
  <c r="P4436" i="1"/>
  <c r="Q4436" i="1"/>
  <c r="M4437" i="1"/>
  <c r="N4437" i="1"/>
  <c r="O4437" i="1"/>
  <c r="P4437" i="1"/>
  <c r="Q4437" i="1"/>
  <c r="M4438" i="1"/>
  <c r="N4438" i="1"/>
  <c r="O4438" i="1"/>
  <c r="P4438" i="1"/>
  <c r="Q4438" i="1"/>
  <c r="M4439" i="1"/>
  <c r="N4439" i="1"/>
  <c r="O4439" i="1"/>
  <c r="P4439" i="1"/>
  <c r="Q4439" i="1"/>
  <c r="M4440" i="1"/>
  <c r="N4440" i="1"/>
  <c r="O4440" i="1"/>
  <c r="P4440" i="1"/>
  <c r="Q4440" i="1"/>
  <c r="M4441" i="1"/>
  <c r="N4441" i="1"/>
  <c r="O4441" i="1"/>
  <c r="P4441" i="1"/>
  <c r="Q4441" i="1"/>
  <c r="M4442" i="1"/>
  <c r="N4442" i="1"/>
  <c r="O4442" i="1"/>
  <c r="P4442" i="1"/>
  <c r="Q4442" i="1"/>
  <c r="M4443" i="1"/>
  <c r="N4443" i="1"/>
  <c r="O4443" i="1"/>
  <c r="P4443" i="1"/>
  <c r="Q4443" i="1"/>
  <c r="M4444" i="1"/>
  <c r="N4444" i="1"/>
  <c r="O4444" i="1"/>
  <c r="P4444" i="1"/>
  <c r="Q4444" i="1"/>
  <c r="M4445" i="1"/>
  <c r="N4445" i="1"/>
  <c r="O4445" i="1"/>
  <c r="P4445" i="1"/>
  <c r="Q4445" i="1"/>
  <c r="M4446" i="1"/>
  <c r="N4446" i="1"/>
  <c r="O4446" i="1"/>
  <c r="P4446" i="1"/>
  <c r="Q4446" i="1"/>
  <c r="M4447" i="1"/>
  <c r="N4447" i="1"/>
  <c r="O4447" i="1"/>
  <c r="P4447" i="1"/>
  <c r="Q4447" i="1"/>
  <c r="M4448" i="1"/>
  <c r="N4448" i="1"/>
  <c r="O4448" i="1"/>
  <c r="P4448" i="1"/>
  <c r="Q4448" i="1"/>
  <c r="M4449" i="1"/>
  <c r="N4449" i="1"/>
  <c r="O4449" i="1"/>
  <c r="P4449" i="1"/>
  <c r="Q4449" i="1"/>
  <c r="M4450" i="1"/>
  <c r="N4450" i="1"/>
  <c r="O4450" i="1"/>
  <c r="P4450" i="1"/>
  <c r="Q4450" i="1"/>
  <c r="M4451" i="1"/>
  <c r="N4451" i="1"/>
  <c r="O4451" i="1"/>
  <c r="P4451" i="1"/>
  <c r="Q4451" i="1"/>
  <c r="M4452" i="1"/>
  <c r="N4452" i="1"/>
  <c r="O4452" i="1"/>
  <c r="P4452" i="1"/>
  <c r="Q4452" i="1"/>
  <c r="M4453" i="1"/>
  <c r="N4453" i="1"/>
  <c r="O4453" i="1"/>
  <c r="P4453" i="1"/>
  <c r="Q4453" i="1"/>
  <c r="M4454" i="1"/>
  <c r="N4454" i="1"/>
  <c r="O4454" i="1"/>
  <c r="P4454" i="1"/>
  <c r="Q4454" i="1"/>
  <c r="M4455" i="1"/>
  <c r="N4455" i="1"/>
  <c r="O4455" i="1"/>
  <c r="P4455" i="1"/>
  <c r="Q4455" i="1"/>
  <c r="M4456" i="1"/>
  <c r="N4456" i="1"/>
  <c r="O4456" i="1"/>
  <c r="P4456" i="1"/>
  <c r="Q4456" i="1"/>
  <c r="M4457" i="1"/>
  <c r="N4457" i="1"/>
  <c r="O4457" i="1"/>
  <c r="P4457" i="1"/>
  <c r="Q4457" i="1"/>
  <c r="M4458" i="1"/>
  <c r="N4458" i="1"/>
  <c r="O4458" i="1"/>
  <c r="P4458" i="1"/>
  <c r="Q4458" i="1"/>
  <c r="M4459" i="1"/>
  <c r="N4459" i="1"/>
  <c r="O4459" i="1"/>
  <c r="P4459" i="1"/>
  <c r="Q4459" i="1"/>
  <c r="M4460" i="1"/>
  <c r="N4460" i="1"/>
  <c r="O4460" i="1"/>
  <c r="P4460" i="1"/>
  <c r="Q4460" i="1"/>
  <c r="M4461" i="1"/>
  <c r="N4461" i="1"/>
  <c r="O4461" i="1"/>
  <c r="P4461" i="1"/>
  <c r="Q4461" i="1"/>
  <c r="M4462" i="1"/>
  <c r="N4462" i="1"/>
  <c r="O4462" i="1"/>
  <c r="P4462" i="1"/>
  <c r="Q4462" i="1"/>
  <c r="M4463" i="1"/>
  <c r="N4463" i="1"/>
  <c r="O4463" i="1"/>
  <c r="P4463" i="1"/>
  <c r="Q4463" i="1"/>
  <c r="M4464" i="1"/>
  <c r="N4464" i="1"/>
  <c r="O4464" i="1"/>
  <c r="P4464" i="1"/>
  <c r="Q4464" i="1"/>
  <c r="M4465" i="1"/>
  <c r="N4465" i="1"/>
  <c r="O4465" i="1"/>
  <c r="P4465" i="1"/>
  <c r="Q4465" i="1"/>
  <c r="M4466" i="1"/>
  <c r="N4466" i="1"/>
  <c r="O4466" i="1"/>
  <c r="P4466" i="1"/>
  <c r="Q4466" i="1"/>
  <c r="M4467" i="1"/>
  <c r="N4467" i="1"/>
  <c r="O4467" i="1"/>
  <c r="P4467" i="1"/>
  <c r="Q4467" i="1"/>
  <c r="M4468" i="1"/>
  <c r="N4468" i="1"/>
  <c r="O4468" i="1"/>
  <c r="P4468" i="1"/>
  <c r="Q4468" i="1"/>
  <c r="M4469" i="1"/>
  <c r="N4469" i="1"/>
  <c r="O4469" i="1"/>
  <c r="P4469" i="1"/>
  <c r="Q4469" i="1"/>
  <c r="M4470" i="1"/>
  <c r="N4470" i="1"/>
  <c r="O4470" i="1"/>
  <c r="P4470" i="1"/>
  <c r="Q4470" i="1"/>
  <c r="M4471" i="1"/>
  <c r="N4471" i="1"/>
  <c r="O4471" i="1"/>
  <c r="P4471" i="1"/>
  <c r="Q4471" i="1"/>
  <c r="M4472" i="1"/>
  <c r="N4472" i="1"/>
  <c r="O4472" i="1"/>
  <c r="P4472" i="1"/>
  <c r="Q4472" i="1"/>
  <c r="M4473" i="1"/>
  <c r="N4473" i="1"/>
  <c r="O4473" i="1"/>
  <c r="P4473" i="1"/>
  <c r="Q4473" i="1"/>
  <c r="M4474" i="1"/>
  <c r="N4474" i="1"/>
  <c r="O4474" i="1"/>
  <c r="P4474" i="1"/>
  <c r="Q4474" i="1"/>
  <c r="M4475" i="1"/>
  <c r="N4475" i="1"/>
  <c r="O4475" i="1"/>
  <c r="P4475" i="1"/>
  <c r="Q4475" i="1"/>
  <c r="M4476" i="1"/>
  <c r="N4476" i="1"/>
  <c r="O4476" i="1"/>
  <c r="P4476" i="1"/>
  <c r="Q4476" i="1"/>
  <c r="M4477" i="1"/>
  <c r="N4477" i="1"/>
  <c r="O4477" i="1"/>
  <c r="P4477" i="1"/>
  <c r="Q4477" i="1"/>
  <c r="M4478" i="1"/>
  <c r="N4478" i="1"/>
  <c r="O4478" i="1"/>
  <c r="P4478" i="1"/>
  <c r="Q4478" i="1"/>
  <c r="M4479" i="1"/>
  <c r="N4479" i="1"/>
  <c r="O4479" i="1"/>
  <c r="P4479" i="1"/>
  <c r="Q4479" i="1"/>
  <c r="M4480" i="1"/>
  <c r="N4480" i="1"/>
  <c r="O4480" i="1"/>
  <c r="P4480" i="1"/>
  <c r="Q4480" i="1"/>
  <c r="M4481" i="1"/>
  <c r="N4481" i="1"/>
  <c r="O4481" i="1"/>
  <c r="P4481" i="1"/>
  <c r="Q4481" i="1"/>
  <c r="M4482" i="1"/>
  <c r="N4482" i="1"/>
  <c r="O4482" i="1"/>
  <c r="P4482" i="1"/>
  <c r="Q4482" i="1"/>
  <c r="M4483" i="1"/>
  <c r="N4483" i="1"/>
  <c r="O4483" i="1"/>
  <c r="P4483" i="1"/>
  <c r="Q4483" i="1"/>
  <c r="M4484" i="1"/>
  <c r="N4484" i="1"/>
  <c r="O4484" i="1"/>
  <c r="P4484" i="1"/>
  <c r="Q4484" i="1"/>
  <c r="M4485" i="1"/>
  <c r="N4485" i="1"/>
  <c r="O4485" i="1"/>
  <c r="P4485" i="1"/>
  <c r="Q4485" i="1"/>
  <c r="M4486" i="1"/>
  <c r="N4486" i="1"/>
  <c r="O4486" i="1"/>
  <c r="P4486" i="1"/>
  <c r="Q4486" i="1"/>
  <c r="M4487" i="1"/>
  <c r="N4487" i="1"/>
  <c r="O4487" i="1"/>
  <c r="P4487" i="1"/>
  <c r="Q4487" i="1"/>
  <c r="M4488" i="1"/>
  <c r="N4488" i="1"/>
  <c r="O4488" i="1"/>
  <c r="P4488" i="1"/>
  <c r="Q4488" i="1"/>
  <c r="M4489" i="1"/>
  <c r="N4489" i="1"/>
  <c r="O4489" i="1"/>
  <c r="P4489" i="1"/>
  <c r="Q4489" i="1"/>
  <c r="M4490" i="1"/>
  <c r="N4490" i="1"/>
  <c r="O4490" i="1"/>
  <c r="P4490" i="1"/>
  <c r="Q4490" i="1"/>
  <c r="M4491" i="1"/>
  <c r="N4491" i="1"/>
  <c r="O4491" i="1"/>
  <c r="P4491" i="1"/>
  <c r="Q4491" i="1"/>
  <c r="M4492" i="1"/>
  <c r="N4492" i="1"/>
  <c r="O4492" i="1"/>
  <c r="P4492" i="1"/>
  <c r="Q4492" i="1"/>
  <c r="M4493" i="1"/>
  <c r="N4493" i="1"/>
  <c r="O4493" i="1"/>
  <c r="P4493" i="1"/>
  <c r="Q4493" i="1"/>
  <c r="M4494" i="1"/>
  <c r="N4494" i="1"/>
  <c r="O4494" i="1"/>
  <c r="P4494" i="1"/>
  <c r="Q4494" i="1"/>
  <c r="M4495" i="1"/>
  <c r="N4495" i="1"/>
  <c r="O4495" i="1"/>
  <c r="P4495" i="1"/>
  <c r="Q4495" i="1"/>
  <c r="M4496" i="1"/>
  <c r="N4496" i="1"/>
  <c r="O4496" i="1"/>
  <c r="P4496" i="1"/>
  <c r="Q4496" i="1"/>
  <c r="M4497" i="1"/>
  <c r="N4497" i="1"/>
  <c r="O4497" i="1"/>
  <c r="P4497" i="1"/>
  <c r="Q4497" i="1"/>
  <c r="M4498" i="1"/>
  <c r="N4498" i="1"/>
  <c r="O4498" i="1"/>
  <c r="P4498" i="1"/>
  <c r="Q4498" i="1"/>
  <c r="M4499" i="1"/>
  <c r="N4499" i="1"/>
  <c r="O4499" i="1"/>
  <c r="P4499" i="1"/>
  <c r="Q4499" i="1"/>
  <c r="M4500" i="1"/>
  <c r="N4500" i="1"/>
  <c r="O4500" i="1"/>
  <c r="P4500" i="1"/>
  <c r="Q4500" i="1"/>
  <c r="M4501" i="1"/>
  <c r="N4501" i="1"/>
  <c r="O4501" i="1"/>
  <c r="P4501" i="1"/>
  <c r="Q4501" i="1"/>
  <c r="M4502" i="1"/>
  <c r="N4502" i="1"/>
  <c r="O4502" i="1"/>
  <c r="P4502" i="1"/>
  <c r="Q4502" i="1"/>
  <c r="M4503" i="1"/>
  <c r="N4503" i="1"/>
  <c r="O4503" i="1"/>
  <c r="P4503" i="1"/>
  <c r="Q4503" i="1"/>
  <c r="M4504" i="1"/>
  <c r="N4504" i="1"/>
  <c r="O4504" i="1"/>
  <c r="P4504" i="1"/>
  <c r="Q4504" i="1"/>
  <c r="M4505" i="1"/>
  <c r="N4505" i="1"/>
  <c r="O4505" i="1"/>
  <c r="P4505" i="1"/>
  <c r="Q4505" i="1"/>
  <c r="M4506" i="1"/>
  <c r="N4506" i="1"/>
  <c r="O4506" i="1"/>
  <c r="P4506" i="1"/>
  <c r="Q4506" i="1"/>
  <c r="M4507" i="1"/>
  <c r="N4507" i="1"/>
  <c r="O4507" i="1"/>
  <c r="P4507" i="1"/>
  <c r="Q4507" i="1"/>
  <c r="M4508" i="1"/>
  <c r="N4508" i="1"/>
  <c r="O4508" i="1"/>
  <c r="P4508" i="1"/>
  <c r="Q4508" i="1"/>
  <c r="M4509" i="1"/>
  <c r="N4509" i="1"/>
  <c r="O4509" i="1"/>
  <c r="P4509" i="1"/>
  <c r="Q4509" i="1"/>
  <c r="M4510" i="1"/>
  <c r="N4510" i="1"/>
  <c r="O4510" i="1"/>
  <c r="P4510" i="1"/>
  <c r="Q4510" i="1"/>
  <c r="M4511" i="1"/>
  <c r="N4511" i="1"/>
  <c r="O4511" i="1"/>
  <c r="P4511" i="1"/>
  <c r="Q4511" i="1"/>
  <c r="M4512" i="1"/>
  <c r="N4512" i="1"/>
  <c r="O4512" i="1"/>
  <c r="P4512" i="1"/>
  <c r="Q4512" i="1"/>
  <c r="M4513" i="1"/>
  <c r="N4513" i="1"/>
  <c r="O4513" i="1"/>
  <c r="P4513" i="1"/>
  <c r="Q4513" i="1"/>
  <c r="M4514" i="1"/>
  <c r="N4514" i="1"/>
  <c r="O4514" i="1"/>
  <c r="P4514" i="1"/>
  <c r="Q4514" i="1"/>
  <c r="M4515" i="1"/>
  <c r="N4515" i="1"/>
  <c r="O4515" i="1"/>
  <c r="P4515" i="1"/>
  <c r="Q4515" i="1"/>
  <c r="M4516" i="1"/>
  <c r="N4516" i="1"/>
  <c r="O4516" i="1"/>
  <c r="P4516" i="1"/>
  <c r="Q4516" i="1"/>
  <c r="M4517" i="1"/>
  <c r="N4517" i="1"/>
  <c r="O4517" i="1"/>
  <c r="P4517" i="1"/>
  <c r="Q4517" i="1"/>
  <c r="M4518" i="1"/>
  <c r="N4518" i="1"/>
  <c r="O4518" i="1"/>
  <c r="P4518" i="1"/>
  <c r="Q4518" i="1"/>
  <c r="M4519" i="1"/>
  <c r="N4519" i="1"/>
  <c r="O4519" i="1"/>
  <c r="P4519" i="1"/>
  <c r="Q4519" i="1"/>
  <c r="M4520" i="1"/>
  <c r="N4520" i="1"/>
  <c r="O4520" i="1"/>
  <c r="P4520" i="1"/>
  <c r="Q4520" i="1"/>
  <c r="M4521" i="1"/>
  <c r="N4521" i="1"/>
  <c r="O4521" i="1"/>
  <c r="P4521" i="1"/>
  <c r="Q4521" i="1"/>
  <c r="M4522" i="1"/>
  <c r="N4522" i="1"/>
  <c r="O4522" i="1"/>
  <c r="P4522" i="1"/>
  <c r="Q4522" i="1"/>
  <c r="M4523" i="1"/>
  <c r="N4523" i="1"/>
  <c r="O4523" i="1"/>
  <c r="P4523" i="1"/>
  <c r="Q4523" i="1"/>
  <c r="M4524" i="1"/>
  <c r="N4524" i="1"/>
  <c r="O4524" i="1"/>
  <c r="P4524" i="1"/>
  <c r="Q4524" i="1"/>
  <c r="M4525" i="1"/>
  <c r="N4525" i="1"/>
  <c r="O4525" i="1"/>
  <c r="P4525" i="1"/>
  <c r="Q4525" i="1"/>
  <c r="M4526" i="1"/>
  <c r="N4526" i="1"/>
  <c r="O4526" i="1"/>
  <c r="P4526" i="1"/>
  <c r="Q4526" i="1"/>
  <c r="M4527" i="1"/>
  <c r="N4527" i="1"/>
  <c r="O4527" i="1"/>
  <c r="P4527" i="1"/>
  <c r="Q4527" i="1"/>
  <c r="M4528" i="1"/>
  <c r="N4528" i="1"/>
  <c r="O4528" i="1"/>
  <c r="P4528" i="1"/>
  <c r="Q4528" i="1"/>
  <c r="M4529" i="1"/>
  <c r="N4529" i="1"/>
  <c r="O4529" i="1"/>
  <c r="P4529" i="1"/>
  <c r="Q4529" i="1"/>
  <c r="M4530" i="1"/>
  <c r="N4530" i="1"/>
  <c r="O4530" i="1"/>
  <c r="P4530" i="1"/>
  <c r="Q4530" i="1"/>
  <c r="M4531" i="1"/>
  <c r="N4531" i="1"/>
  <c r="O4531" i="1"/>
  <c r="P4531" i="1"/>
  <c r="Q4531" i="1"/>
  <c r="M4532" i="1"/>
  <c r="N4532" i="1"/>
  <c r="O4532" i="1"/>
  <c r="P4532" i="1"/>
  <c r="Q4532" i="1"/>
  <c r="M4533" i="1"/>
  <c r="N4533" i="1"/>
  <c r="O4533" i="1"/>
  <c r="P4533" i="1"/>
  <c r="Q4533" i="1"/>
  <c r="M4534" i="1"/>
  <c r="N4534" i="1"/>
  <c r="O4534" i="1"/>
  <c r="P4534" i="1"/>
  <c r="Q4534" i="1"/>
  <c r="M4535" i="1"/>
  <c r="N4535" i="1"/>
  <c r="O4535" i="1"/>
  <c r="P4535" i="1"/>
  <c r="Q4535" i="1"/>
  <c r="M4536" i="1"/>
  <c r="N4536" i="1"/>
  <c r="O4536" i="1"/>
  <c r="P4536" i="1"/>
  <c r="Q4536" i="1"/>
  <c r="M4537" i="1"/>
  <c r="N4537" i="1"/>
  <c r="O4537" i="1"/>
  <c r="P4537" i="1"/>
  <c r="Q4537" i="1"/>
  <c r="M4538" i="1"/>
  <c r="N4538" i="1"/>
  <c r="O4538" i="1"/>
  <c r="P4538" i="1"/>
  <c r="Q4538" i="1"/>
  <c r="M4539" i="1"/>
  <c r="N4539" i="1"/>
  <c r="O4539" i="1"/>
  <c r="P4539" i="1"/>
  <c r="Q4539" i="1"/>
  <c r="M4540" i="1"/>
  <c r="N4540" i="1"/>
  <c r="O4540" i="1"/>
  <c r="P4540" i="1"/>
  <c r="Q4540" i="1"/>
  <c r="M4541" i="1"/>
  <c r="N4541" i="1"/>
  <c r="O4541" i="1"/>
  <c r="P4541" i="1"/>
  <c r="Q4541" i="1"/>
  <c r="M4542" i="1"/>
  <c r="N4542" i="1"/>
  <c r="O4542" i="1"/>
  <c r="P4542" i="1"/>
  <c r="Q4542" i="1"/>
  <c r="M4543" i="1"/>
  <c r="N4543" i="1"/>
  <c r="O4543" i="1"/>
  <c r="P4543" i="1"/>
  <c r="Q4543" i="1"/>
  <c r="M4544" i="1"/>
  <c r="N4544" i="1"/>
  <c r="O4544" i="1"/>
  <c r="P4544" i="1"/>
  <c r="Q4544" i="1"/>
  <c r="M4545" i="1"/>
  <c r="N4545" i="1"/>
  <c r="O4545" i="1"/>
  <c r="P4545" i="1"/>
  <c r="Q4545" i="1"/>
  <c r="M4546" i="1"/>
  <c r="N4546" i="1"/>
  <c r="O4546" i="1"/>
  <c r="P4546" i="1"/>
  <c r="Q4546" i="1"/>
  <c r="M4547" i="1"/>
  <c r="N4547" i="1"/>
  <c r="O4547" i="1"/>
  <c r="P4547" i="1"/>
  <c r="Q4547" i="1"/>
  <c r="M4548" i="1"/>
  <c r="N4548" i="1"/>
  <c r="O4548" i="1"/>
  <c r="P4548" i="1"/>
  <c r="Q4548" i="1"/>
  <c r="M4549" i="1"/>
  <c r="N4549" i="1"/>
  <c r="O4549" i="1"/>
  <c r="P4549" i="1"/>
  <c r="Q4549" i="1"/>
  <c r="M4550" i="1"/>
  <c r="N4550" i="1"/>
  <c r="O4550" i="1"/>
  <c r="P4550" i="1"/>
  <c r="Q4550" i="1"/>
  <c r="M4551" i="1"/>
  <c r="N4551" i="1"/>
  <c r="O4551" i="1"/>
  <c r="P4551" i="1"/>
  <c r="Q4551" i="1"/>
  <c r="M4552" i="1"/>
  <c r="N4552" i="1"/>
  <c r="O4552" i="1"/>
  <c r="P4552" i="1"/>
  <c r="Q4552" i="1"/>
  <c r="M4553" i="1"/>
  <c r="N4553" i="1"/>
  <c r="O4553" i="1"/>
  <c r="P4553" i="1"/>
  <c r="Q4553" i="1"/>
  <c r="M4554" i="1"/>
  <c r="N4554" i="1"/>
  <c r="O4554" i="1"/>
  <c r="P4554" i="1"/>
  <c r="Q4554" i="1"/>
  <c r="M4555" i="1"/>
  <c r="N4555" i="1"/>
  <c r="O4555" i="1"/>
  <c r="P4555" i="1"/>
  <c r="Q4555" i="1"/>
  <c r="M4556" i="1"/>
  <c r="N4556" i="1"/>
  <c r="O4556" i="1"/>
  <c r="P4556" i="1"/>
  <c r="Q4556" i="1"/>
  <c r="M4557" i="1"/>
  <c r="N4557" i="1"/>
  <c r="O4557" i="1"/>
  <c r="P4557" i="1"/>
  <c r="Q4557" i="1"/>
  <c r="M4558" i="1"/>
  <c r="N4558" i="1"/>
  <c r="O4558" i="1"/>
  <c r="P4558" i="1"/>
  <c r="Q4558" i="1"/>
  <c r="M4559" i="1"/>
  <c r="N4559" i="1"/>
  <c r="O4559" i="1"/>
  <c r="P4559" i="1"/>
  <c r="Q4559" i="1"/>
  <c r="M4560" i="1"/>
  <c r="N4560" i="1"/>
  <c r="O4560" i="1"/>
  <c r="P4560" i="1"/>
  <c r="Q4560" i="1"/>
  <c r="M4561" i="1"/>
  <c r="N4561" i="1"/>
  <c r="O4561" i="1"/>
  <c r="P4561" i="1"/>
  <c r="Q4561" i="1"/>
  <c r="M4562" i="1"/>
  <c r="N4562" i="1"/>
  <c r="O4562" i="1"/>
  <c r="P4562" i="1"/>
  <c r="Q4562" i="1"/>
  <c r="M4563" i="1"/>
  <c r="N4563" i="1"/>
  <c r="O4563" i="1"/>
  <c r="P4563" i="1"/>
  <c r="Q4563" i="1"/>
  <c r="M4564" i="1"/>
  <c r="N4564" i="1"/>
  <c r="O4564" i="1"/>
  <c r="P4564" i="1"/>
  <c r="Q4564" i="1"/>
  <c r="M4565" i="1"/>
  <c r="N4565" i="1"/>
  <c r="O4565" i="1"/>
  <c r="P4565" i="1"/>
  <c r="Q4565" i="1"/>
  <c r="M4566" i="1"/>
  <c r="N4566" i="1"/>
  <c r="O4566" i="1"/>
  <c r="P4566" i="1"/>
  <c r="Q4566" i="1"/>
  <c r="M4567" i="1"/>
  <c r="N4567" i="1"/>
  <c r="O4567" i="1"/>
  <c r="P4567" i="1"/>
  <c r="Q4567" i="1"/>
  <c r="M4568" i="1"/>
  <c r="N4568" i="1"/>
  <c r="O4568" i="1"/>
  <c r="P4568" i="1"/>
  <c r="Q4568" i="1"/>
  <c r="M4569" i="1"/>
  <c r="N4569" i="1"/>
  <c r="O4569" i="1"/>
  <c r="P4569" i="1"/>
  <c r="Q4569" i="1"/>
  <c r="M4570" i="1"/>
  <c r="N4570" i="1"/>
  <c r="O4570" i="1"/>
  <c r="P4570" i="1"/>
  <c r="Q4570" i="1"/>
  <c r="M4571" i="1"/>
  <c r="N4571" i="1"/>
  <c r="O4571" i="1"/>
  <c r="P4571" i="1"/>
  <c r="Q4571" i="1"/>
  <c r="M4572" i="1"/>
  <c r="N4572" i="1"/>
  <c r="O4572" i="1"/>
  <c r="P4572" i="1"/>
  <c r="Q4572" i="1"/>
  <c r="M4573" i="1"/>
  <c r="N4573" i="1"/>
  <c r="O4573" i="1"/>
  <c r="P4573" i="1"/>
  <c r="Q4573" i="1"/>
  <c r="M4574" i="1"/>
  <c r="N4574" i="1"/>
  <c r="O4574" i="1"/>
  <c r="P4574" i="1"/>
  <c r="Q4574" i="1"/>
  <c r="M4575" i="1"/>
  <c r="N4575" i="1"/>
  <c r="O4575" i="1"/>
  <c r="P4575" i="1"/>
  <c r="Q4575" i="1"/>
  <c r="M4576" i="1"/>
  <c r="N4576" i="1"/>
  <c r="O4576" i="1"/>
  <c r="P4576" i="1"/>
  <c r="Q4576" i="1"/>
  <c r="M4577" i="1"/>
  <c r="N4577" i="1"/>
  <c r="O4577" i="1"/>
  <c r="P4577" i="1"/>
  <c r="Q4577" i="1"/>
  <c r="M4578" i="1"/>
  <c r="N4578" i="1"/>
  <c r="O4578" i="1"/>
  <c r="P4578" i="1"/>
  <c r="Q4578" i="1"/>
  <c r="M4579" i="1"/>
  <c r="N4579" i="1"/>
  <c r="O4579" i="1"/>
  <c r="P4579" i="1"/>
  <c r="Q4579" i="1"/>
  <c r="M4580" i="1"/>
  <c r="N4580" i="1"/>
  <c r="O4580" i="1"/>
  <c r="P4580" i="1"/>
  <c r="Q4580" i="1"/>
  <c r="M4581" i="1"/>
  <c r="N4581" i="1"/>
  <c r="O4581" i="1"/>
  <c r="P4581" i="1"/>
  <c r="Q4581" i="1"/>
  <c r="M4582" i="1"/>
  <c r="N4582" i="1"/>
  <c r="O4582" i="1"/>
  <c r="P4582" i="1"/>
  <c r="Q4582" i="1"/>
  <c r="M4583" i="1"/>
  <c r="N4583" i="1"/>
  <c r="O4583" i="1"/>
  <c r="P4583" i="1"/>
  <c r="Q4583" i="1"/>
  <c r="M4584" i="1"/>
  <c r="N4584" i="1"/>
  <c r="O4584" i="1"/>
  <c r="P4584" i="1"/>
  <c r="Q4584" i="1"/>
  <c r="M4585" i="1"/>
  <c r="N4585" i="1"/>
  <c r="O4585" i="1"/>
  <c r="P4585" i="1"/>
  <c r="Q4585" i="1"/>
  <c r="M4586" i="1"/>
  <c r="N4586" i="1"/>
  <c r="O4586" i="1"/>
  <c r="P4586" i="1"/>
  <c r="Q4586" i="1"/>
  <c r="M4587" i="1"/>
  <c r="N4587" i="1"/>
  <c r="O4587" i="1"/>
  <c r="P4587" i="1"/>
  <c r="Q4587" i="1"/>
  <c r="M4588" i="1"/>
  <c r="N4588" i="1"/>
  <c r="O4588" i="1"/>
  <c r="P4588" i="1"/>
  <c r="Q4588" i="1"/>
  <c r="M4589" i="1"/>
  <c r="N4589" i="1"/>
  <c r="O4589" i="1"/>
  <c r="P4589" i="1"/>
  <c r="Q4589" i="1"/>
  <c r="M4590" i="1"/>
  <c r="N4590" i="1"/>
  <c r="O4590" i="1"/>
  <c r="P4590" i="1"/>
  <c r="Q4590" i="1"/>
  <c r="M4591" i="1"/>
  <c r="N4591" i="1"/>
  <c r="O4591" i="1"/>
  <c r="P4591" i="1"/>
  <c r="Q4591" i="1"/>
  <c r="M4592" i="1"/>
  <c r="N4592" i="1"/>
  <c r="O4592" i="1"/>
  <c r="P4592" i="1"/>
  <c r="Q4592" i="1"/>
  <c r="M4593" i="1"/>
  <c r="N4593" i="1"/>
  <c r="O4593" i="1"/>
  <c r="P4593" i="1"/>
  <c r="Q4593" i="1"/>
  <c r="M4594" i="1"/>
  <c r="N4594" i="1"/>
  <c r="O4594" i="1"/>
  <c r="P4594" i="1"/>
  <c r="Q4594" i="1"/>
  <c r="M4595" i="1"/>
  <c r="N4595" i="1"/>
  <c r="O4595" i="1"/>
  <c r="P4595" i="1"/>
  <c r="Q4595" i="1"/>
  <c r="M4596" i="1"/>
  <c r="N4596" i="1"/>
  <c r="O4596" i="1"/>
  <c r="P4596" i="1"/>
  <c r="Q4596" i="1"/>
  <c r="M4597" i="1"/>
  <c r="N4597" i="1"/>
  <c r="O4597" i="1"/>
  <c r="P4597" i="1"/>
  <c r="Q4597" i="1"/>
  <c r="M4598" i="1"/>
  <c r="N4598" i="1"/>
  <c r="O4598" i="1"/>
  <c r="P4598" i="1"/>
  <c r="Q4598" i="1"/>
  <c r="M4599" i="1"/>
  <c r="N4599" i="1"/>
  <c r="O4599" i="1"/>
  <c r="P4599" i="1"/>
  <c r="Q4599" i="1"/>
  <c r="M4600" i="1"/>
  <c r="N4600" i="1"/>
  <c r="O4600" i="1"/>
  <c r="P4600" i="1"/>
  <c r="Q4600" i="1"/>
  <c r="M4601" i="1"/>
  <c r="N4601" i="1"/>
  <c r="O4601" i="1"/>
  <c r="P4601" i="1"/>
  <c r="Q4601" i="1"/>
  <c r="M4602" i="1"/>
  <c r="N4602" i="1"/>
  <c r="O4602" i="1"/>
  <c r="P4602" i="1"/>
  <c r="Q4602" i="1"/>
  <c r="M4603" i="1"/>
  <c r="N4603" i="1"/>
  <c r="O4603" i="1"/>
  <c r="P4603" i="1"/>
  <c r="Q4603" i="1"/>
  <c r="M4604" i="1"/>
  <c r="N4604" i="1"/>
  <c r="O4604" i="1"/>
  <c r="P4604" i="1"/>
  <c r="Q4604" i="1"/>
  <c r="M4605" i="1"/>
  <c r="N4605" i="1"/>
  <c r="O4605" i="1"/>
  <c r="P4605" i="1"/>
  <c r="Q4605" i="1"/>
  <c r="M4606" i="1"/>
  <c r="N4606" i="1"/>
  <c r="O4606" i="1"/>
  <c r="P4606" i="1"/>
  <c r="Q4606" i="1"/>
  <c r="M4607" i="1"/>
  <c r="N4607" i="1"/>
  <c r="O4607" i="1"/>
  <c r="P4607" i="1"/>
  <c r="Q4607" i="1"/>
  <c r="M4608" i="1"/>
  <c r="N4608" i="1"/>
  <c r="O4608" i="1"/>
  <c r="P4608" i="1"/>
  <c r="Q4608" i="1"/>
  <c r="M4609" i="1"/>
  <c r="N4609" i="1"/>
  <c r="O4609" i="1"/>
  <c r="P4609" i="1"/>
  <c r="Q4609" i="1"/>
  <c r="M4610" i="1"/>
  <c r="N4610" i="1"/>
  <c r="O4610" i="1"/>
  <c r="P4610" i="1"/>
  <c r="Q4610" i="1"/>
  <c r="M4611" i="1"/>
  <c r="N4611" i="1"/>
  <c r="O4611" i="1"/>
  <c r="P4611" i="1"/>
  <c r="Q4611" i="1"/>
  <c r="M4612" i="1"/>
  <c r="N4612" i="1"/>
  <c r="O4612" i="1"/>
  <c r="P4612" i="1"/>
  <c r="Q4612" i="1"/>
  <c r="M4613" i="1"/>
  <c r="N4613" i="1"/>
  <c r="O4613" i="1"/>
  <c r="P4613" i="1"/>
  <c r="Q4613" i="1"/>
  <c r="M4614" i="1"/>
  <c r="N4614" i="1"/>
  <c r="O4614" i="1"/>
  <c r="P4614" i="1"/>
  <c r="Q4614" i="1"/>
  <c r="M4615" i="1"/>
  <c r="N4615" i="1"/>
  <c r="O4615" i="1"/>
  <c r="P4615" i="1"/>
  <c r="Q4615" i="1"/>
  <c r="M4616" i="1"/>
  <c r="N4616" i="1"/>
  <c r="O4616" i="1"/>
  <c r="P4616" i="1"/>
  <c r="Q4616" i="1"/>
  <c r="M4617" i="1"/>
  <c r="N4617" i="1"/>
  <c r="O4617" i="1"/>
  <c r="P4617" i="1"/>
  <c r="Q4617" i="1"/>
  <c r="M4618" i="1"/>
  <c r="N4618" i="1"/>
  <c r="O4618" i="1"/>
  <c r="P4618" i="1"/>
  <c r="Q4618" i="1"/>
  <c r="M4619" i="1"/>
  <c r="N4619" i="1"/>
  <c r="O4619" i="1"/>
  <c r="P4619" i="1"/>
  <c r="Q4619" i="1"/>
  <c r="M4620" i="1"/>
  <c r="N4620" i="1"/>
  <c r="O4620" i="1"/>
  <c r="P4620" i="1"/>
  <c r="Q4620" i="1"/>
  <c r="M4621" i="1"/>
  <c r="N4621" i="1"/>
  <c r="O4621" i="1"/>
  <c r="P4621" i="1"/>
  <c r="Q4621" i="1"/>
  <c r="M4622" i="1"/>
  <c r="N4622" i="1"/>
  <c r="O4622" i="1"/>
  <c r="P4622" i="1"/>
  <c r="Q4622" i="1"/>
  <c r="M4623" i="1"/>
  <c r="N4623" i="1"/>
  <c r="O4623" i="1"/>
  <c r="P4623" i="1"/>
  <c r="Q4623" i="1"/>
  <c r="M4624" i="1"/>
  <c r="N4624" i="1"/>
  <c r="O4624" i="1"/>
  <c r="P4624" i="1"/>
  <c r="Q4624" i="1"/>
  <c r="M4625" i="1"/>
  <c r="N4625" i="1"/>
  <c r="O4625" i="1"/>
  <c r="P4625" i="1"/>
  <c r="Q4625" i="1"/>
  <c r="M4626" i="1"/>
  <c r="N4626" i="1"/>
  <c r="O4626" i="1"/>
  <c r="P4626" i="1"/>
  <c r="Q4626" i="1"/>
  <c r="M4627" i="1"/>
  <c r="N4627" i="1"/>
  <c r="O4627" i="1"/>
  <c r="P4627" i="1"/>
  <c r="Q4627" i="1"/>
  <c r="M4628" i="1"/>
  <c r="N4628" i="1"/>
  <c r="O4628" i="1"/>
  <c r="P4628" i="1"/>
  <c r="Q4628" i="1"/>
  <c r="M4629" i="1"/>
  <c r="N4629" i="1"/>
  <c r="O4629" i="1"/>
  <c r="P4629" i="1"/>
  <c r="Q4629" i="1"/>
  <c r="M4630" i="1"/>
  <c r="N4630" i="1"/>
  <c r="O4630" i="1"/>
  <c r="P4630" i="1"/>
  <c r="Q4630" i="1"/>
  <c r="M4631" i="1"/>
  <c r="N4631" i="1"/>
  <c r="O4631" i="1"/>
  <c r="P4631" i="1"/>
  <c r="Q4631" i="1"/>
  <c r="M4632" i="1"/>
  <c r="N4632" i="1"/>
  <c r="O4632" i="1"/>
  <c r="P4632" i="1"/>
  <c r="Q4632" i="1"/>
  <c r="M4633" i="1"/>
  <c r="N4633" i="1"/>
  <c r="O4633" i="1"/>
  <c r="P4633" i="1"/>
  <c r="Q4633" i="1"/>
  <c r="M4634" i="1"/>
  <c r="N4634" i="1"/>
  <c r="O4634" i="1"/>
  <c r="P4634" i="1"/>
  <c r="Q4634" i="1"/>
  <c r="M4635" i="1"/>
  <c r="N4635" i="1"/>
  <c r="O4635" i="1"/>
  <c r="P4635" i="1"/>
  <c r="Q4635" i="1"/>
  <c r="M4636" i="1"/>
  <c r="N4636" i="1"/>
  <c r="O4636" i="1"/>
  <c r="P4636" i="1"/>
  <c r="Q4636" i="1"/>
  <c r="M4637" i="1"/>
  <c r="N4637" i="1"/>
  <c r="O4637" i="1"/>
  <c r="P4637" i="1"/>
  <c r="Q4637" i="1"/>
  <c r="M4638" i="1"/>
  <c r="N4638" i="1"/>
  <c r="O4638" i="1"/>
  <c r="P4638" i="1"/>
  <c r="Q4638" i="1"/>
  <c r="M4639" i="1"/>
  <c r="N4639" i="1"/>
  <c r="O4639" i="1"/>
  <c r="P4639" i="1"/>
  <c r="Q4639" i="1"/>
  <c r="M4640" i="1"/>
  <c r="N4640" i="1"/>
  <c r="O4640" i="1"/>
  <c r="P4640" i="1"/>
  <c r="Q4640" i="1"/>
  <c r="M4641" i="1"/>
  <c r="N4641" i="1"/>
  <c r="O4641" i="1"/>
  <c r="P4641" i="1"/>
  <c r="Q4641" i="1"/>
  <c r="M4642" i="1"/>
  <c r="N4642" i="1"/>
  <c r="O4642" i="1"/>
  <c r="P4642" i="1"/>
  <c r="Q4642" i="1"/>
  <c r="M4643" i="1"/>
  <c r="N4643" i="1"/>
  <c r="O4643" i="1"/>
  <c r="P4643" i="1"/>
  <c r="Q4643" i="1"/>
  <c r="M4644" i="1"/>
  <c r="N4644" i="1"/>
  <c r="O4644" i="1"/>
  <c r="P4644" i="1"/>
  <c r="Q4644" i="1"/>
  <c r="M4645" i="1"/>
  <c r="N4645" i="1"/>
  <c r="O4645" i="1"/>
  <c r="P4645" i="1"/>
  <c r="Q4645" i="1"/>
  <c r="M4646" i="1"/>
  <c r="N4646" i="1"/>
  <c r="O4646" i="1"/>
  <c r="P4646" i="1"/>
  <c r="Q4646" i="1"/>
  <c r="M4647" i="1"/>
  <c r="N4647" i="1"/>
  <c r="O4647" i="1"/>
  <c r="P4647" i="1"/>
  <c r="Q4647" i="1"/>
  <c r="M4648" i="1"/>
  <c r="N4648" i="1"/>
  <c r="O4648" i="1"/>
  <c r="P4648" i="1"/>
  <c r="Q4648" i="1"/>
  <c r="M4649" i="1"/>
  <c r="N4649" i="1"/>
  <c r="O4649" i="1"/>
  <c r="P4649" i="1"/>
  <c r="Q4649" i="1"/>
  <c r="M4650" i="1"/>
  <c r="N4650" i="1"/>
  <c r="O4650" i="1"/>
  <c r="P4650" i="1"/>
  <c r="Q4650" i="1"/>
  <c r="M4651" i="1"/>
  <c r="N4651" i="1"/>
  <c r="O4651" i="1"/>
  <c r="P4651" i="1"/>
  <c r="Q4651" i="1"/>
  <c r="M4652" i="1"/>
  <c r="N4652" i="1"/>
  <c r="O4652" i="1"/>
  <c r="P4652" i="1"/>
  <c r="Q4652" i="1"/>
  <c r="M4653" i="1"/>
  <c r="N4653" i="1"/>
  <c r="O4653" i="1"/>
  <c r="P4653" i="1"/>
  <c r="Q4653" i="1"/>
  <c r="M4654" i="1"/>
  <c r="N4654" i="1"/>
  <c r="O4654" i="1"/>
  <c r="P4654" i="1"/>
  <c r="Q4654" i="1"/>
  <c r="M4655" i="1"/>
  <c r="N4655" i="1"/>
  <c r="O4655" i="1"/>
  <c r="P4655" i="1"/>
  <c r="Q4655" i="1"/>
  <c r="M4656" i="1"/>
  <c r="N4656" i="1"/>
  <c r="O4656" i="1"/>
  <c r="P4656" i="1"/>
  <c r="Q4656" i="1"/>
  <c r="M4657" i="1"/>
  <c r="N4657" i="1"/>
  <c r="O4657" i="1"/>
  <c r="P4657" i="1"/>
  <c r="Q4657" i="1"/>
  <c r="M4658" i="1"/>
  <c r="N4658" i="1"/>
  <c r="O4658" i="1"/>
  <c r="P4658" i="1"/>
  <c r="Q4658" i="1"/>
  <c r="M4659" i="1"/>
  <c r="N4659" i="1"/>
  <c r="O4659" i="1"/>
  <c r="P4659" i="1"/>
  <c r="Q4659" i="1"/>
  <c r="M4660" i="1"/>
  <c r="N4660" i="1"/>
  <c r="O4660" i="1"/>
  <c r="P4660" i="1"/>
  <c r="Q4660" i="1"/>
  <c r="M4661" i="1"/>
  <c r="N4661" i="1"/>
  <c r="O4661" i="1"/>
  <c r="P4661" i="1"/>
  <c r="Q4661" i="1"/>
  <c r="M4662" i="1"/>
  <c r="N4662" i="1"/>
  <c r="O4662" i="1"/>
  <c r="P4662" i="1"/>
  <c r="Q4662" i="1"/>
  <c r="M4663" i="1"/>
  <c r="N4663" i="1"/>
  <c r="O4663" i="1"/>
  <c r="P4663" i="1"/>
  <c r="Q4663" i="1"/>
  <c r="M4664" i="1"/>
  <c r="N4664" i="1"/>
  <c r="O4664" i="1"/>
  <c r="P4664" i="1"/>
  <c r="Q4664" i="1"/>
  <c r="M4665" i="1"/>
  <c r="N4665" i="1"/>
  <c r="O4665" i="1"/>
  <c r="P4665" i="1"/>
  <c r="Q4665" i="1"/>
  <c r="M4666" i="1"/>
  <c r="N4666" i="1"/>
  <c r="O4666" i="1"/>
  <c r="P4666" i="1"/>
  <c r="Q4666" i="1"/>
  <c r="M4667" i="1"/>
  <c r="N4667" i="1"/>
  <c r="O4667" i="1"/>
  <c r="P4667" i="1"/>
  <c r="Q4667" i="1"/>
  <c r="M4668" i="1"/>
  <c r="N4668" i="1"/>
  <c r="O4668" i="1"/>
  <c r="P4668" i="1"/>
  <c r="Q4668" i="1"/>
  <c r="M4669" i="1"/>
  <c r="N4669" i="1"/>
  <c r="O4669" i="1"/>
  <c r="P4669" i="1"/>
  <c r="Q4669" i="1"/>
  <c r="M4670" i="1"/>
  <c r="N4670" i="1"/>
  <c r="O4670" i="1"/>
  <c r="P4670" i="1"/>
  <c r="Q4670" i="1"/>
  <c r="M4671" i="1"/>
  <c r="N4671" i="1"/>
  <c r="O4671" i="1"/>
  <c r="P4671" i="1"/>
  <c r="Q4671" i="1"/>
  <c r="M4672" i="1"/>
  <c r="N4672" i="1"/>
  <c r="O4672" i="1"/>
  <c r="P4672" i="1"/>
  <c r="Q4672" i="1"/>
  <c r="M4673" i="1"/>
  <c r="N4673" i="1"/>
  <c r="O4673" i="1"/>
  <c r="P4673" i="1"/>
  <c r="Q4673" i="1"/>
  <c r="M4674" i="1"/>
  <c r="N4674" i="1"/>
  <c r="O4674" i="1"/>
  <c r="P4674" i="1"/>
  <c r="Q4674" i="1"/>
  <c r="M4675" i="1"/>
  <c r="N4675" i="1"/>
  <c r="O4675" i="1"/>
  <c r="P4675" i="1"/>
  <c r="Q4675" i="1"/>
  <c r="M4676" i="1"/>
  <c r="N4676" i="1"/>
  <c r="O4676" i="1"/>
  <c r="P4676" i="1"/>
  <c r="Q4676" i="1"/>
  <c r="M4677" i="1"/>
  <c r="N4677" i="1"/>
  <c r="O4677" i="1"/>
  <c r="P4677" i="1"/>
  <c r="Q4677" i="1"/>
  <c r="M4678" i="1"/>
  <c r="N4678" i="1"/>
  <c r="O4678" i="1"/>
  <c r="P4678" i="1"/>
  <c r="Q4678" i="1"/>
  <c r="M4679" i="1"/>
  <c r="N4679" i="1"/>
  <c r="O4679" i="1"/>
  <c r="P4679" i="1"/>
  <c r="Q4679" i="1"/>
  <c r="M4680" i="1"/>
  <c r="N4680" i="1"/>
  <c r="O4680" i="1"/>
  <c r="P4680" i="1"/>
  <c r="Q4680" i="1"/>
  <c r="M4681" i="1"/>
  <c r="N4681" i="1"/>
  <c r="O4681" i="1"/>
  <c r="P4681" i="1"/>
  <c r="Q4681" i="1"/>
  <c r="M4682" i="1"/>
  <c r="N4682" i="1"/>
  <c r="O4682" i="1"/>
  <c r="P4682" i="1"/>
  <c r="Q4682" i="1"/>
  <c r="M4683" i="1"/>
  <c r="N4683" i="1"/>
  <c r="O4683" i="1"/>
  <c r="P4683" i="1"/>
  <c r="Q4683" i="1"/>
  <c r="M4684" i="1"/>
  <c r="N4684" i="1"/>
  <c r="O4684" i="1"/>
  <c r="P4684" i="1"/>
  <c r="Q4684" i="1"/>
  <c r="M4685" i="1"/>
  <c r="N4685" i="1"/>
  <c r="O4685" i="1"/>
  <c r="P4685" i="1"/>
  <c r="Q4685" i="1"/>
  <c r="M4686" i="1"/>
  <c r="N4686" i="1"/>
  <c r="O4686" i="1"/>
  <c r="P4686" i="1"/>
  <c r="Q4686" i="1"/>
  <c r="M4687" i="1"/>
  <c r="N4687" i="1"/>
  <c r="O4687" i="1"/>
  <c r="P4687" i="1"/>
  <c r="Q4687" i="1"/>
  <c r="M4688" i="1"/>
  <c r="N4688" i="1"/>
  <c r="O4688" i="1"/>
  <c r="P4688" i="1"/>
  <c r="Q4688" i="1"/>
  <c r="M4689" i="1"/>
  <c r="N4689" i="1"/>
  <c r="O4689" i="1"/>
  <c r="P4689" i="1"/>
  <c r="Q4689" i="1"/>
  <c r="M4690" i="1"/>
  <c r="N4690" i="1"/>
  <c r="O4690" i="1"/>
  <c r="P4690" i="1"/>
  <c r="Q4690" i="1"/>
  <c r="M4691" i="1"/>
  <c r="N4691" i="1"/>
  <c r="O4691" i="1"/>
  <c r="P4691" i="1"/>
  <c r="Q4691" i="1"/>
  <c r="M4692" i="1"/>
  <c r="N4692" i="1"/>
  <c r="O4692" i="1"/>
  <c r="P4692" i="1"/>
  <c r="Q4692" i="1"/>
  <c r="M4693" i="1"/>
  <c r="N4693" i="1"/>
  <c r="O4693" i="1"/>
  <c r="P4693" i="1"/>
  <c r="Q4693" i="1"/>
  <c r="M4694" i="1"/>
  <c r="N4694" i="1"/>
  <c r="O4694" i="1"/>
  <c r="P4694" i="1"/>
  <c r="Q4694" i="1"/>
  <c r="M4695" i="1"/>
  <c r="N4695" i="1"/>
  <c r="O4695" i="1"/>
  <c r="P4695" i="1"/>
  <c r="Q4695" i="1"/>
  <c r="M4696" i="1"/>
  <c r="N4696" i="1"/>
  <c r="O4696" i="1"/>
  <c r="P4696" i="1"/>
  <c r="Q4696" i="1"/>
  <c r="M4697" i="1"/>
  <c r="N4697" i="1"/>
  <c r="O4697" i="1"/>
  <c r="P4697" i="1"/>
  <c r="Q4697" i="1"/>
  <c r="M4698" i="1"/>
  <c r="N4698" i="1"/>
  <c r="O4698" i="1"/>
  <c r="P4698" i="1"/>
  <c r="Q4698" i="1"/>
  <c r="M4699" i="1"/>
  <c r="N4699" i="1"/>
  <c r="O4699" i="1"/>
  <c r="P4699" i="1"/>
  <c r="Q4699" i="1"/>
  <c r="M4700" i="1"/>
  <c r="N4700" i="1"/>
  <c r="O4700" i="1"/>
  <c r="P4700" i="1"/>
  <c r="Q4700" i="1"/>
  <c r="M4701" i="1"/>
  <c r="N4701" i="1"/>
  <c r="O4701" i="1"/>
  <c r="P4701" i="1"/>
  <c r="Q4701" i="1"/>
  <c r="M4702" i="1"/>
  <c r="N4702" i="1"/>
  <c r="O4702" i="1"/>
  <c r="P4702" i="1"/>
  <c r="Q4702" i="1"/>
  <c r="M4703" i="1"/>
  <c r="N4703" i="1"/>
  <c r="O4703" i="1"/>
  <c r="P4703" i="1"/>
  <c r="Q4703" i="1"/>
  <c r="M4704" i="1"/>
  <c r="N4704" i="1"/>
  <c r="O4704" i="1"/>
  <c r="P4704" i="1"/>
  <c r="Q4704" i="1"/>
  <c r="M4705" i="1"/>
  <c r="N4705" i="1"/>
  <c r="O4705" i="1"/>
  <c r="P4705" i="1"/>
  <c r="Q4705" i="1"/>
  <c r="M4706" i="1"/>
  <c r="N4706" i="1"/>
  <c r="O4706" i="1"/>
  <c r="P4706" i="1"/>
  <c r="Q4706" i="1"/>
  <c r="M4707" i="1"/>
  <c r="N4707" i="1"/>
  <c r="O4707" i="1"/>
  <c r="P4707" i="1"/>
  <c r="Q4707" i="1"/>
  <c r="M4708" i="1"/>
  <c r="N4708" i="1"/>
  <c r="O4708" i="1"/>
  <c r="P4708" i="1"/>
  <c r="Q4708" i="1"/>
  <c r="M4709" i="1"/>
  <c r="N4709" i="1"/>
  <c r="O4709" i="1"/>
  <c r="P4709" i="1"/>
  <c r="Q4709" i="1"/>
  <c r="M4710" i="1"/>
  <c r="N4710" i="1"/>
  <c r="O4710" i="1"/>
  <c r="P4710" i="1"/>
  <c r="Q4710" i="1"/>
  <c r="M4711" i="1"/>
  <c r="N4711" i="1"/>
  <c r="O4711" i="1"/>
  <c r="P4711" i="1"/>
  <c r="Q4711" i="1"/>
  <c r="M4712" i="1"/>
  <c r="N4712" i="1"/>
  <c r="O4712" i="1"/>
  <c r="P4712" i="1"/>
  <c r="Q4712" i="1"/>
  <c r="M4713" i="1"/>
  <c r="N4713" i="1"/>
  <c r="O4713" i="1"/>
  <c r="P4713" i="1"/>
  <c r="Q4713" i="1"/>
  <c r="M4714" i="1"/>
  <c r="N4714" i="1"/>
  <c r="O4714" i="1"/>
  <c r="P4714" i="1"/>
  <c r="Q4714" i="1"/>
  <c r="M4715" i="1"/>
  <c r="N4715" i="1"/>
  <c r="O4715" i="1"/>
  <c r="P4715" i="1"/>
  <c r="Q4715" i="1"/>
  <c r="M4716" i="1"/>
  <c r="N4716" i="1"/>
  <c r="O4716" i="1"/>
  <c r="P4716" i="1"/>
  <c r="Q4716" i="1"/>
  <c r="M4717" i="1"/>
  <c r="N4717" i="1"/>
  <c r="O4717" i="1"/>
  <c r="P4717" i="1"/>
  <c r="Q4717" i="1"/>
  <c r="M4718" i="1"/>
  <c r="N4718" i="1"/>
  <c r="O4718" i="1"/>
  <c r="P4718" i="1"/>
  <c r="Q4718" i="1"/>
  <c r="M4719" i="1"/>
  <c r="N4719" i="1"/>
  <c r="O4719" i="1"/>
  <c r="P4719" i="1"/>
  <c r="Q4719" i="1"/>
  <c r="M4720" i="1"/>
  <c r="N4720" i="1"/>
  <c r="O4720" i="1"/>
  <c r="P4720" i="1"/>
  <c r="Q4720" i="1"/>
  <c r="M4721" i="1"/>
  <c r="N4721" i="1"/>
  <c r="O4721" i="1"/>
  <c r="P4721" i="1"/>
  <c r="Q4721" i="1"/>
  <c r="M4722" i="1"/>
  <c r="N4722" i="1"/>
  <c r="O4722" i="1"/>
  <c r="P4722" i="1"/>
  <c r="Q4722" i="1"/>
  <c r="M4723" i="1"/>
  <c r="N4723" i="1"/>
  <c r="O4723" i="1"/>
  <c r="P4723" i="1"/>
  <c r="Q4723" i="1"/>
  <c r="M4724" i="1"/>
  <c r="N4724" i="1"/>
  <c r="O4724" i="1"/>
  <c r="P4724" i="1"/>
  <c r="Q4724" i="1"/>
  <c r="M4725" i="1"/>
  <c r="N4725" i="1"/>
  <c r="O4725" i="1"/>
  <c r="P4725" i="1"/>
  <c r="Q4725" i="1"/>
  <c r="M4726" i="1"/>
  <c r="N4726" i="1"/>
  <c r="O4726" i="1"/>
  <c r="P4726" i="1"/>
  <c r="Q4726" i="1"/>
  <c r="M4727" i="1"/>
  <c r="N4727" i="1"/>
  <c r="O4727" i="1"/>
  <c r="P4727" i="1"/>
  <c r="Q4727" i="1"/>
  <c r="M4728" i="1"/>
  <c r="N4728" i="1"/>
  <c r="O4728" i="1"/>
  <c r="P4728" i="1"/>
  <c r="Q4728" i="1"/>
  <c r="M4729" i="1"/>
  <c r="N4729" i="1"/>
  <c r="O4729" i="1"/>
  <c r="P4729" i="1"/>
  <c r="Q4729" i="1"/>
  <c r="M4730" i="1"/>
  <c r="N4730" i="1"/>
  <c r="O4730" i="1"/>
  <c r="P4730" i="1"/>
  <c r="Q4730" i="1"/>
  <c r="M4731" i="1"/>
  <c r="N4731" i="1"/>
  <c r="O4731" i="1"/>
  <c r="P4731" i="1"/>
  <c r="Q4731" i="1"/>
  <c r="M4732" i="1"/>
  <c r="N4732" i="1"/>
  <c r="O4732" i="1"/>
  <c r="P4732" i="1"/>
  <c r="Q4732" i="1"/>
  <c r="M4733" i="1"/>
  <c r="N4733" i="1"/>
  <c r="O4733" i="1"/>
  <c r="P4733" i="1"/>
  <c r="Q4733" i="1"/>
  <c r="M4734" i="1"/>
  <c r="N4734" i="1"/>
  <c r="O4734" i="1"/>
  <c r="P4734" i="1"/>
  <c r="Q4734" i="1"/>
  <c r="M4735" i="1"/>
  <c r="N4735" i="1"/>
  <c r="O4735" i="1"/>
  <c r="P4735" i="1"/>
  <c r="Q4735" i="1"/>
  <c r="M4736" i="1"/>
  <c r="N4736" i="1"/>
  <c r="O4736" i="1"/>
  <c r="P4736" i="1"/>
  <c r="Q4736" i="1"/>
  <c r="M4737" i="1"/>
  <c r="N4737" i="1"/>
  <c r="O4737" i="1"/>
  <c r="P4737" i="1"/>
  <c r="Q4737" i="1"/>
  <c r="M4738" i="1"/>
  <c r="N4738" i="1"/>
  <c r="O4738" i="1"/>
  <c r="P4738" i="1"/>
  <c r="Q4738" i="1"/>
  <c r="M4739" i="1"/>
  <c r="N4739" i="1"/>
  <c r="O4739" i="1"/>
  <c r="P4739" i="1"/>
  <c r="Q4739" i="1"/>
  <c r="M4740" i="1"/>
  <c r="N4740" i="1"/>
  <c r="O4740" i="1"/>
  <c r="P4740" i="1"/>
  <c r="Q4740" i="1"/>
  <c r="M4741" i="1"/>
  <c r="N4741" i="1"/>
  <c r="O4741" i="1"/>
  <c r="P4741" i="1"/>
  <c r="Q4741" i="1"/>
  <c r="M4742" i="1"/>
  <c r="N4742" i="1"/>
  <c r="O4742" i="1"/>
  <c r="P4742" i="1"/>
  <c r="Q4742" i="1"/>
  <c r="M4743" i="1"/>
  <c r="N4743" i="1"/>
  <c r="O4743" i="1"/>
  <c r="P4743" i="1"/>
  <c r="Q4743" i="1"/>
  <c r="M4744" i="1"/>
  <c r="N4744" i="1"/>
  <c r="O4744" i="1"/>
  <c r="P4744" i="1"/>
  <c r="Q4744" i="1"/>
  <c r="M4745" i="1"/>
  <c r="N4745" i="1"/>
  <c r="O4745" i="1"/>
  <c r="P4745" i="1"/>
  <c r="Q4745" i="1"/>
  <c r="M4746" i="1"/>
  <c r="N4746" i="1"/>
  <c r="O4746" i="1"/>
  <c r="P4746" i="1"/>
  <c r="Q4746" i="1"/>
  <c r="M4747" i="1"/>
  <c r="N4747" i="1"/>
  <c r="O4747" i="1"/>
  <c r="P4747" i="1"/>
  <c r="Q4747" i="1"/>
  <c r="M4748" i="1"/>
  <c r="N4748" i="1"/>
  <c r="O4748" i="1"/>
  <c r="P4748" i="1"/>
  <c r="Q4748" i="1"/>
  <c r="M4749" i="1"/>
  <c r="N4749" i="1"/>
  <c r="O4749" i="1"/>
  <c r="P4749" i="1"/>
  <c r="Q4749" i="1"/>
  <c r="M4750" i="1"/>
  <c r="N4750" i="1"/>
  <c r="O4750" i="1"/>
  <c r="P4750" i="1"/>
  <c r="Q4750" i="1"/>
  <c r="M4751" i="1"/>
  <c r="N4751" i="1"/>
  <c r="O4751" i="1"/>
  <c r="P4751" i="1"/>
  <c r="Q4751" i="1"/>
  <c r="M4752" i="1"/>
  <c r="N4752" i="1"/>
  <c r="O4752" i="1"/>
  <c r="P4752" i="1"/>
  <c r="Q4752" i="1"/>
  <c r="M4753" i="1"/>
  <c r="N4753" i="1"/>
  <c r="O4753" i="1"/>
  <c r="P4753" i="1"/>
  <c r="Q4753" i="1"/>
  <c r="M4754" i="1"/>
  <c r="N4754" i="1"/>
  <c r="O4754" i="1"/>
  <c r="P4754" i="1"/>
  <c r="Q4754" i="1"/>
  <c r="M4755" i="1"/>
  <c r="N4755" i="1"/>
  <c r="O4755" i="1"/>
  <c r="P4755" i="1"/>
  <c r="Q4755" i="1"/>
  <c r="M4756" i="1"/>
  <c r="N4756" i="1"/>
  <c r="O4756" i="1"/>
  <c r="P4756" i="1"/>
  <c r="Q4756" i="1"/>
  <c r="M4757" i="1"/>
  <c r="N4757" i="1"/>
  <c r="O4757" i="1"/>
  <c r="P4757" i="1"/>
  <c r="Q4757" i="1"/>
  <c r="M4758" i="1"/>
  <c r="N4758" i="1"/>
  <c r="O4758" i="1"/>
  <c r="P4758" i="1"/>
  <c r="Q4758" i="1"/>
  <c r="M4759" i="1"/>
  <c r="N4759" i="1"/>
  <c r="O4759" i="1"/>
  <c r="P4759" i="1"/>
  <c r="Q4759" i="1"/>
  <c r="M4760" i="1"/>
  <c r="N4760" i="1"/>
  <c r="O4760" i="1"/>
  <c r="P4760" i="1"/>
  <c r="Q4760" i="1"/>
  <c r="M4761" i="1"/>
  <c r="N4761" i="1"/>
  <c r="O4761" i="1"/>
  <c r="P4761" i="1"/>
  <c r="Q4761" i="1"/>
  <c r="M4762" i="1"/>
  <c r="N4762" i="1"/>
  <c r="O4762" i="1"/>
  <c r="P4762" i="1"/>
  <c r="Q4762" i="1"/>
  <c r="M4763" i="1"/>
  <c r="N4763" i="1"/>
  <c r="O4763" i="1"/>
  <c r="P4763" i="1"/>
  <c r="Q4763" i="1"/>
  <c r="M4764" i="1"/>
  <c r="N4764" i="1"/>
  <c r="O4764" i="1"/>
  <c r="P4764" i="1"/>
  <c r="Q4764" i="1"/>
  <c r="M4765" i="1"/>
  <c r="N4765" i="1"/>
  <c r="O4765" i="1"/>
  <c r="P4765" i="1"/>
  <c r="Q4765" i="1"/>
  <c r="M4766" i="1"/>
  <c r="N4766" i="1"/>
  <c r="O4766" i="1"/>
  <c r="P4766" i="1"/>
  <c r="Q4766" i="1"/>
  <c r="M4767" i="1"/>
  <c r="N4767" i="1"/>
  <c r="O4767" i="1"/>
  <c r="P4767" i="1"/>
  <c r="Q4767" i="1"/>
  <c r="M4768" i="1"/>
  <c r="N4768" i="1"/>
  <c r="O4768" i="1"/>
  <c r="P4768" i="1"/>
  <c r="Q4768" i="1"/>
  <c r="M4769" i="1"/>
  <c r="N4769" i="1"/>
  <c r="O4769" i="1"/>
  <c r="P4769" i="1"/>
  <c r="Q4769" i="1"/>
  <c r="M4770" i="1"/>
  <c r="N4770" i="1"/>
  <c r="O4770" i="1"/>
  <c r="P4770" i="1"/>
  <c r="Q4770" i="1"/>
  <c r="M4771" i="1"/>
  <c r="N4771" i="1"/>
  <c r="O4771" i="1"/>
  <c r="P4771" i="1"/>
  <c r="Q4771" i="1"/>
  <c r="M4772" i="1"/>
  <c r="N4772" i="1"/>
  <c r="O4772" i="1"/>
  <c r="P4772" i="1"/>
  <c r="Q4772" i="1"/>
  <c r="M4773" i="1"/>
  <c r="N4773" i="1"/>
  <c r="O4773" i="1"/>
  <c r="P4773" i="1"/>
  <c r="Q4773" i="1"/>
  <c r="M4774" i="1"/>
  <c r="N4774" i="1"/>
  <c r="O4774" i="1"/>
  <c r="P4774" i="1"/>
  <c r="Q4774" i="1"/>
  <c r="M4775" i="1"/>
  <c r="N4775" i="1"/>
  <c r="O4775" i="1"/>
  <c r="P4775" i="1"/>
  <c r="Q4775" i="1"/>
  <c r="M4776" i="1"/>
  <c r="N4776" i="1"/>
  <c r="O4776" i="1"/>
  <c r="P4776" i="1"/>
  <c r="Q4776" i="1"/>
  <c r="M4777" i="1"/>
  <c r="N4777" i="1"/>
  <c r="O4777" i="1"/>
  <c r="P4777" i="1"/>
  <c r="Q4777" i="1"/>
  <c r="M4778" i="1"/>
  <c r="N4778" i="1"/>
  <c r="O4778" i="1"/>
  <c r="P4778" i="1"/>
  <c r="Q4778" i="1"/>
  <c r="M4779" i="1"/>
  <c r="N4779" i="1"/>
  <c r="O4779" i="1"/>
  <c r="P4779" i="1"/>
  <c r="Q4779" i="1"/>
  <c r="M4780" i="1"/>
  <c r="N4780" i="1"/>
  <c r="O4780" i="1"/>
  <c r="P4780" i="1"/>
  <c r="Q4780" i="1"/>
  <c r="M4781" i="1"/>
  <c r="N4781" i="1"/>
  <c r="O4781" i="1"/>
  <c r="P4781" i="1"/>
  <c r="Q4781" i="1"/>
  <c r="M4782" i="1"/>
  <c r="N4782" i="1"/>
  <c r="O4782" i="1"/>
  <c r="P4782" i="1"/>
  <c r="Q4782" i="1"/>
  <c r="M4783" i="1"/>
  <c r="N4783" i="1"/>
  <c r="O4783" i="1"/>
  <c r="P4783" i="1"/>
  <c r="Q4783" i="1"/>
  <c r="M4784" i="1"/>
  <c r="N4784" i="1"/>
  <c r="O4784" i="1"/>
  <c r="P4784" i="1"/>
  <c r="Q4784" i="1"/>
  <c r="M4785" i="1"/>
  <c r="N4785" i="1"/>
  <c r="O4785" i="1"/>
  <c r="P4785" i="1"/>
  <c r="Q4785" i="1"/>
  <c r="M4786" i="1"/>
  <c r="N4786" i="1"/>
  <c r="O4786" i="1"/>
  <c r="P4786" i="1"/>
  <c r="Q4786" i="1"/>
  <c r="M4787" i="1"/>
  <c r="N4787" i="1"/>
  <c r="O4787" i="1"/>
  <c r="P4787" i="1"/>
  <c r="Q4787" i="1"/>
  <c r="M4788" i="1"/>
  <c r="N4788" i="1"/>
  <c r="O4788" i="1"/>
  <c r="P4788" i="1"/>
  <c r="Q4788" i="1"/>
  <c r="M4789" i="1"/>
  <c r="N4789" i="1"/>
  <c r="O4789" i="1"/>
  <c r="P4789" i="1"/>
  <c r="Q4789" i="1"/>
  <c r="M4790" i="1"/>
  <c r="N4790" i="1"/>
  <c r="O4790" i="1"/>
  <c r="P4790" i="1"/>
  <c r="Q4790" i="1"/>
  <c r="M4791" i="1"/>
  <c r="N4791" i="1"/>
  <c r="O4791" i="1"/>
  <c r="P4791" i="1"/>
  <c r="Q4791" i="1"/>
  <c r="M4792" i="1"/>
  <c r="N4792" i="1"/>
  <c r="O4792" i="1"/>
  <c r="P4792" i="1"/>
  <c r="Q4792" i="1"/>
  <c r="M4793" i="1"/>
  <c r="N4793" i="1"/>
  <c r="O4793" i="1"/>
  <c r="P4793" i="1"/>
  <c r="Q4793" i="1"/>
  <c r="M4794" i="1"/>
  <c r="N4794" i="1"/>
  <c r="O4794" i="1"/>
  <c r="P4794" i="1"/>
  <c r="Q4794" i="1"/>
  <c r="M4795" i="1"/>
  <c r="N4795" i="1"/>
  <c r="O4795" i="1"/>
  <c r="P4795" i="1"/>
  <c r="Q4795" i="1"/>
  <c r="M4796" i="1"/>
  <c r="N4796" i="1"/>
  <c r="O4796" i="1"/>
  <c r="P4796" i="1"/>
  <c r="Q4796" i="1"/>
  <c r="M4797" i="1"/>
  <c r="N4797" i="1"/>
  <c r="O4797" i="1"/>
  <c r="P4797" i="1"/>
  <c r="Q4797" i="1"/>
  <c r="M4798" i="1"/>
  <c r="N4798" i="1"/>
  <c r="O4798" i="1"/>
  <c r="P4798" i="1"/>
  <c r="Q4798" i="1"/>
  <c r="M4799" i="1"/>
  <c r="N4799" i="1"/>
  <c r="O4799" i="1"/>
  <c r="P4799" i="1"/>
  <c r="Q4799" i="1"/>
  <c r="M4800" i="1"/>
  <c r="N4800" i="1"/>
  <c r="O4800" i="1"/>
  <c r="P4800" i="1"/>
  <c r="Q4800" i="1"/>
  <c r="M4801" i="1"/>
  <c r="N4801" i="1"/>
  <c r="O4801" i="1"/>
  <c r="P4801" i="1"/>
  <c r="Q4801" i="1"/>
  <c r="M4802" i="1"/>
  <c r="N4802" i="1"/>
  <c r="O4802" i="1"/>
  <c r="P4802" i="1"/>
  <c r="Q4802" i="1"/>
  <c r="M4803" i="1"/>
  <c r="N4803" i="1"/>
  <c r="O4803" i="1"/>
  <c r="P4803" i="1"/>
  <c r="Q4803" i="1"/>
  <c r="M4804" i="1"/>
  <c r="N4804" i="1"/>
  <c r="O4804" i="1"/>
  <c r="P4804" i="1"/>
  <c r="Q4804" i="1"/>
  <c r="M4805" i="1"/>
  <c r="N4805" i="1"/>
  <c r="O4805" i="1"/>
  <c r="P4805" i="1"/>
  <c r="Q4805" i="1"/>
  <c r="M4806" i="1"/>
  <c r="N4806" i="1"/>
  <c r="O4806" i="1"/>
  <c r="P4806" i="1"/>
  <c r="Q4806" i="1"/>
  <c r="M4807" i="1"/>
  <c r="N4807" i="1"/>
  <c r="O4807" i="1"/>
  <c r="P4807" i="1"/>
  <c r="Q4807" i="1"/>
  <c r="M4808" i="1"/>
  <c r="N4808" i="1"/>
  <c r="O4808" i="1"/>
  <c r="P4808" i="1"/>
  <c r="Q4808" i="1"/>
  <c r="M4809" i="1"/>
  <c r="N4809" i="1"/>
  <c r="O4809" i="1"/>
  <c r="P4809" i="1"/>
  <c r="Q4809" i="1"/>
  <c r="M4810" i="1"/>
  <c r="N4810" i="1"/>
  <c r="O4810" i="1"/>
  <c r="P4810" i="1"/>
  <c r="Q4810" i="1"/>
  <c r="M4811" i="1"/>
  <c r="N4811" i="1"/>
  <c r="O4811" i="1"/>
  <c r="P4811" i="1"/>
  <c r="Q4811" i="1"/>
  <c r="M4812" i="1"/>
  <c r="N4812" i="1"/>
  <c r="O4812" i="1"/>
  <c r="P4812" i="1"/>
  <c r="Q4812" i="1"/>
  <c r="M4813" i="1"/>
  <c r="N4813" i="1"/>
  <c r="O4813" i="1"/>
  <c r="P4813" i="1"/>
  <c r="Q4813" i="1"/>
  <c r="M4814" i="1"/>
  <c r="N4814" i="1"/>
  <c r="O4814" i="1"/>
  <c r="P4814" i="1"/>
  <c r="Q4814" i="1"/>
  <c r="M4815" i="1"/>
  <c r="N4815" i="1"/>
  <c r="O4815" i="1"/>
  <c r="P4815" i="1"/>
  <c r="Q4815" i="1"/>
  <c r="M4816" i="1"/>
  <c r="N4816" i="1"/>
  <c r="O4816" i="1"/>
  <c r="P4816" i="1"/>
  <c r="Q4816" i="1"/>
  <c r="M4817" i="1"/>
  <c r="N4817" i="1"/>
  <c r="O4817" i="1"/>
  <c r="P4817" i="1"/>
  <c r="Q4817" i="1"/>
  <c r="M4818" i="1"/>
  <c r="N4818" i="1"/>
  <c r="O4818" i="1"/>
  <c r="P4818" i="1"/>
  <c r="Q4818" i="1"/>
  <c r="M4819" i="1"/>
  <c r="N4819" i="1"/>
  <c r="O4819" i="1"/>
  <c r="P4819" i="1"/>
  <c r="Q4819" i="1"/>
  <c r="M4820" i="1"/>
  <c r="N4820" i="1"/>
  <c r="O4820" i="1"/>
  <c r="P4820" i="1"/>
  <c r="Q4820" i="1"/>
  <c r="M4821" i="1"/>
  <c r="N4821" i="1"/>
  <c r="O4821" i="1"/>
  <c r="P4821" i="1"/>
  <c r="Q4821" i="1"/>
  <c r="M4822" i="1"/>
  <c r="N4822" i="1"/>
  <c r="O4822" i="1"/>
  <c r="P4822" i="1"/>
  <c r="Q4822" i="1"/>
  <c r="M4823" i="1"/>
  <c r="N4823" i="1"/>
  <c r="O4823" i="1"/>
  <c r="P4823" i="1"/>
  <c r="Q4823" i="1"/>
  <c r="M4824" i="1"/>
  <c r="N4824" i="1"/>
  <c r="O4824" i="1"/>
  <c r="P4824" i="1"/>
  <c r="Q4824" i="1"/>
  <c r="M4825" i="1"/>
  <c r="N4825" i="1"/>
  <c r="O4825" i="1"/>
  <c r="P4825" i="1"/>
  <c r="Q4825" i="1"/>
  <c r="M4826" i="1"/>
  <c r="N4826" i="1"/>
  <c r="O4826" i="1"/>
  <c r="P4826" i="1"/>
  <c r="Q4826" i="1"/>
  <c r="M4827" i="1"/>
  <c r="N4827" i="1"/>
  <c r="O4827" i="1"/>
  <c r="P4827" i="1"/>
  <c r="Q4827" i="1"/>
  <c r="M4828" i="1"/>
  <c r="N4828" i="1"/>
  <c r="O4828" i="1"/>
  <c r="P4828" i="1"/>
  <c r="Q4828" i="1"/>
  <c r="M4829" i="1"/>
  <c r="N4829" i="1"/>
  <c r="O4829" i="1"/>
  <c r="P4829" i="1"/>
  <c r="Q4829" i="1"/>
  <c r="M4830" i="1"/>
  <c r="N4830" i="1"/>
  <c r="O4830" i="1"/>
  <c r="P4830" i="1"/>
  <c r="Q4830" i="1"/>
  <c r="M4831" i="1"/>
  <c r="N4831" i="1"/>
  <c r="O4831" i="1"/>
  <c r="P4831" i="1"/>
  <c r="Q4831" i="1"/>
  <c r="M4832" i="1"/>
  <c r="N4832" i="1"/>
  <c r="O4832" i="1"/>
  <c r="P4832" i="1"/>
  <c r="Q4832" i="1"/>
  <c r="M4833" i="1"/>
  <c r="N4833" i="1"/>
  <c r="O4833" i="1"/>
  <c r="P4833" i="1"/>
  <c r="Q4833" i="1"/>
  <c r="M4834" i="1"/>
  <c r="N4834" i="1"/>
  <c r="O4834" i="1"/>
  <c r="P4834" i="1"/>
  <c r="Q4834" i="1"/>
  <c r="M4835" i="1"/>
  <c r="N4835" i="1"/>
  <c r="O4835" i="1"/>
  <c r="P4835" i="1"/>
  <c r="Q4835" i="1"/>
  <c r="M4836" i="1"/>
  <c r="N4836" i="1"/>
  <c r="O4836" i="1"/>
  <c r="P4836" i="1"/>
  <c r="Q4836" i="1"/>
  <c r="M4837" i="1"/>
  <c r="N4837" i="1"/>
  <c r="O4837" i="1"/>
  <c r="P4837" i="1"/>
  <c r="Q4837" i="1"/>
  <c r="M4838" i="1"/>
  <c r="N4838" i="1"/>
  <c r="O4838" i="1"/>
  <c r="P4838" i="1"/>
  <c r="Q4838" i="1"/>
  <c r="M4839" i="1"/>
  <c r="N4839" i="1"/>
  <c r="O4839" i="1"/>
  <c r="P4839" i="1"/>
  <c r="Q4839" i="1"/>
  <c r="M4840" i="1"/>
  <c r="N4840" i="1"/>
  <c r="O4840" i="1"/>
  <c r="P4840" i="1"/>
  <c r="Q4840" i="1"/>
  <c r="M4841" i="1"/>
  <c r="N4841" i="1"/>
  <c r="O4841" i="1"/>
  <c r="P4841" i="1"/>
  <c r="Q4841" i="1"/>
  <c r="M4842" i="1"/>
  <c r="N4842" i="1"/>
  <c r="O4842" i="1"/>
  <c r="P4842" i="1"/>
  <c r="Q4842" i="1"/>
  <c r="M4843" i="1"/>
  <c r="N4843" i="1"/>
  <c r="O4843" i="1"/>
  <c r="P4843" i="1"/>
  <c r="Q4843" i="1"/>
  <c r="M4844" i="1"/>
  <c r="N4844" i="1"/>
  <c r="O4844" i="1"/>
  <c r="P4844" i="1"/>
  <c r="Q4844" i="1"/>
  <c r="M4845" i="1"/>
  <c r="N4845" i="1"/>
  <c r="O4845" i="1"/>
  <c r="P4845" i="1"/>
  <c r="Q4845" i="1"/>
  <c r="M4846" i="1"/>
  <c r="N4846" i="1"/>
  <c r="O4846" i="1"/>
  <c r="P4846" i="1"/>
  <c r="Q4846" i="1"/>
  <c r="M4847" i="1"/>
  <c r="N4847" i="1"/>
  <c r="O4847" i="1"/>
  <c r="P4847" i="1"/>
  <c r="Q4847" i="1"/>
  <c r="M4848" i="1"/>
  <c r="N4848" i="1"/>
  <c r="O4848" i="1"/>
  <c r="P4848" i="1"/>
  <c r="Q4848" i="1"/>
  <c r="M4849" i="1"/>
  <c r="N4849" i="1"/>
  <c r="O4849" i="1"/>
  <c r="P4849" i="1"/>
  <c r="Q4849" i="1"/>
  <c r="M4850" i="1"/>
  <c r="N4850" i="1"/>
  <c r="O4850" i="1"/>
  <c r="P4850" i="1"/>
  <c r="Q4850" i="1"/>
  <c r="M4851" i="1"/>
  <c r="N4851" i="1"/>
  <c r="O4851" i="1"/>
  <c r="P4851" i="1"/>
  <c r="Q4851" i="1"/>
  <c r="M4852" i="1"/>
  <c r="N4852" i="1"/>
  <c r="O4852" i="1"/>
  <c r="P4852" i="1"/>
  <c r="Q4852" i="1"/>
  <c r="M4853" i="1"/>
  <c r="N4853" i="1"/>
  <c r="O4853" i="1"/>
  <c r="P4853" i="1"/>
  <c r="Q4853" i="1"/>
  <c r="M4854" i="1"/>
  <c r="N4854" i="1"/>
  <c r="O4854" i="1"/>
  <c r="P4854" i="1"/>
  <c r="Q4854" i="1"/>
  <c r="M4855" i="1"/>
  <c r="N4855" i="1"/>
  <c r="O4855" i="1"/>
  <c r="P4855" i="1"/>
  <c r="Q4855" i="1"/>
  <c r="M4856" i="1"/>
  <c r="N4856" i="1"/>
  <c r="O4856" i="1"/>
  <c r="P4856" i="1"/>
  <c r="Q4856" i="1"/>
  <c r="M4857" i="1"/>
  <c r="N4857" i="1"/>
  <c r="O4857" i="1"/>
  <c r="P4857" i="1"/>
  <c r="Q4857" i="1"/>
  <c r="M4858" i="1"/>
  <c r="N4858" i="1"/>
  <c r="O4858" i="1"/>
  <c r="P4858" i="1"/>
  <c r="Q4858" i="1"/>
  <c r="M4859" i="1"/>
  <c r="N4859" i="1"/>
  <c r="O4859" i="1"/>
  <c r="P4859" i="1"/>
  <c r="Q4859" i="1"/>
  <c r="M4860" i="1"/>
  <c r="N4860" i="1"/>
  <c r="O4860" i="1"/>
  <c r="P4860" i="1"/>
  <c r="Q4860" i="1"/>
  <c r="M4861" i="1"/>
  <c r="N4861" i="1"/>
  <c r="O4861" i="1"/>
  <c r="P4861" i="1"/>
  <c r="Q4861" i="1"/>
  <c r="M4862" i="1"/>
  <c r="N4862" i="1"/>
  <c r="O4862" i="1"/>
  <c r="P4862" i="1"/>
  <c r="Q4862" i="1"/>
  <c r="M4863" i="1"/>
  <c r="N4863" i="1"/>
  <c r="O4863" i="1"/>
  <c r="P4863" i="1"/>
  <c r="Q4863" i="1"/>
  <c r="M4864" i="1"/>
  <c r="N4864" i="1"/>
  <c r="O4864" i="1"/>
  <c r="P4864" i="1"/>
  <c r="Q4864" i="1"/>
  <c r="M4865" i="1"/>
  <c r="N4865" i="1"/>
  <c r="O4865" i="1"/>
  <c r="P4865" i="1"/>
  <c r="Q4865" i="1"/>
  <c r="M4866" i="1"/>
  <c r="N4866" i="1"/>
  <c r="O4866" i="1"/>
  <c r="P4866" i="1"/>
  <c r="Q4866" i="1"/>
  <c r="M4867" i="1"/>
  <c r="N4867" i="1"/>
  <c r="O4867" i="1"/>
  <c r="P4867" i="1"/>
  <c r="Q4867" i="1"/>
  <c r="M4868" i="1"/>
  <c r="N4868" i="1"/>
  <c r="O4868" i="1"/>
  <c r="P4868" i="1"/>
  <c r="Q4868" i="1"/>
  <c r="M4869" i="1"/>
  <c r="N4869" i="1"/>
  <c r="O4869" i="1"/>
  <c r="P4869" i="1"/>
  <c r="Q4869" i="1"/>
  <c r="M4870" i="1"/>
  <c r="N4870" i="1"/>
  <c r="O4870" i="1"/>
  <c r="P4870" i="1"/>
  <c r="Q4870" i="1"/>
  <c r="M4871" i="1"/>
  <c r="N4871" i="1"/>
  <c r="O4871" i="1"/>
  <c r="P4871" i="1"/>
  <c r="Q4871" i="1"/>
  <c r="M4872" i="1"/>
  <c r="N4872" i="1"/>
  <c r="O4872" i="1"/>
  <c r="P4872" i="1"/>
  <c r="Q4872" i="1"/>
  <c r="M4873" i="1"/>
  <c r="N4873" i="1"/>
  <c r="O4873" i="1"/>
  <c r="P4873" i="1"/>
  <c r="Q4873" i="1"/>
  <c r="M4874" i="1"/>
  <c r="N4874" i="1"/>
  <c r="O4874" i="1"/>
  <c r="P4874" i="1"/>
  <c r="Q4874" i="1"/>
  <c r="M4875" i="1"/>
  <c r="N4875" i="1"/>
  <c r="O4875" i="1"/>
  <c r="P4875" i="1"/>
  <c r="Q4875" i="1"/>
  <c r="M4876" i="1"/>
  <c r="N4876" i="1"/>
  <c r="O4876" i="1"/>
  <c r="P4876" i="1"/>
  <c r="Q4876" i="1"/>
  <c r="M4877" i="1"/>
  <c r="N4877" i="1"/>
  <c r="O4877" i="1"/>
  <c r="P4877" i="1"/>
  <c r="Q4877" i="1"/>
  <c r="M4878" i="1"/>
  <c r="N4878" i="1"/>
  <c r="O4878" i="1"/>
  <c r="P4878" i="1"/>
  <c r="Q4878" i="1"/>
  <c r="M4879" i="1"/>
  <c r="N4879" i="1"/>
  <c r="O4879" i="1"/>
  <c r="P4879" i="1"/>
  <c r="Q4879" i="1"/>
  <c r="M4880" i="1"/>
  <c r="N4880" i="1"/>
  <c r="O4880" i="1"/>
  <c r="P4880" i="1"/>
  <c r="Q4880" i="1"/>
  <c r="M4881" i="1"/>
  <c r="N4881" i="1"/>
  <c r="O4881" i="1"/>
  <c r="P4881" i="1"/>
  <c r="Q4881" i="1"/>
  <c r="M4882" i="1"/>
  <c r="N4882" i="1"/>
  <c r="O4882" i="1"/>
  <c r="P4882" i="1"/>
  <c r="Q4882" i="1"/>
  <c r="M4883" i="1"/>
  <c r="N4883" i="1"/>
  <c r="O4883" i="1"/>
  <c r="P4883" i="1"/>
  <c r="Q4883" i="1"/>
  <c r="M4884" i="1"/>
  <c r="N4884" i="1"/>
  <c r="O4884" i="1"/>
  <c r="P4884" i="1"/>
  <c r="Q4884" i="1"/>
  <c r="M4885" i="1"/>
  <c r="N4885" i="1"/>
  <c r="O4885" i="1"/>
  <c r="P4885" i="1"/>
  <c r="Q4885" i="1"/>
  <c r="M4886" i="1"/>
  <c r="N4886" i="1"/>
  <c r="O4886" i="1"/>
  <c r="P4886" i="1"/>
  <c r="Q4886" i="1"/>
  <c r="M4887" i="1"/>
  <c r="N4887" i="1"/>
  <c r="O4887" i="1"/>
  <c r="P4887" i="1"/>
  <c r="Q4887" i="1"/>
  <c r="M4888" i="1"/>
  <c r="N4888" i="1"/>
  <c r="O4888" i="1"/>
  <c r="P4888" i="1"/>
  <c r="Q4888" i="1"/>
  <c r="M4889" i="1"/>
  <c r="N4889" i="1"/>
  <c r="O4889" i="1"/>
  <c r="P4889" i="1"/>
  <c r="Q4889" i="1"/>
  <c r="M4890" i="1"/>
  <c r="N4890" i="1"/>
  <c r="O4890" i="1"/>
  <c r="P4890" i="1"/>
  <c r="Q4890" i="1"/>
  <c r="M4891" i="1"/>
  <c r="N4891" i="1"/>
  <c r="O4891" i="1"/>
  <c r="P4891" i="1"/>
  <c r="Q4891" i="1"/>
  <c r="M4892" i="1"/>
  <c r="N4892" i="1"/>
  <c r="O4892" i="1"/>
  <c r="P4892" i="1"/>
  <c r="Q4892" i="1"/>
  <c r="M4893" i="1"/>
  <c r="N4893" i="1"/>
  <c r="O4893" i="1"/>
  <c r="P4893" i="1"/>
  <c r="Q4893" i="1"/>
  <c r="M4894" i="1"/>
  <c r="N4894" i="1"/>
  <c r="O4894" i="1"/>
  <c r="P4894" i="1"/>
  <c r="Q4894" i="1"/>
  <c r="M4895" i="1"/>
  <c r="N4895" i="1"/>
  <c r="O4895" i="1"/>
  <c r="P4895" i="1"/>
  <c r="Q4895" i="1"/>
  <c r="M4896" i="1"/>
  <c r="N4896" i="1"/>
  <c r="O4896" i="1"/>
  <c r="P4896" i="1"/>
  <c r="Q4896" i="1"/>
  <c r="M4897" i="1"/>
  <c r="N4897" i="1"/>
  <c r="O4897" i="1"/>
  <c r="P4897" i="1"/>
  <c r="Q4897" i="1"/>
  <c r="M4898" i="1"/>
  <c r="N4898" i="1"/>
  <c r="O4898" i="1"/>
  <c r="P4898" i="1"/>
  <c r="Q4898" i="1"/>
  <c r="M4899" i="1"/>
  <c r="N4899" i="1"/>
  <c r="O4899" i="1"/>
  <c r="P4899" i="1"/>
  <c r="Q4899" i="1"/>
  <c r="M4900" i="1"/>
  <c r="N4900" i="1"/>
  <c r="O4900" i="1"/>
  <c r="P4900" i="1"/>
  <c r="Q4900" i="1"/>
  <c r="M4901" i="1"/>
  <c r="N4901" i="1"/>
  <c r="O4901" i="1"/>
  <c r="P4901" i="1"/>
  <c r="Q4901" i="1"/>
  <c r="M4902" i="1"/>
  <c r="N4902" i="1"/>
  <c r="O4902" i="1"/>
  <c r="P4902" i="1"/>
  <c r="Q4902" i="1"/>
  <c r="M4903" i="1"/>
  <c r="N4903" i="1"/>
  <c r="O4903" i="1"/>
  <c r="P4903" i="1"/>
  <c r="Q4903" i="1"/>
  <c r="M4904" i="1"/>
  <c r="N4904" i="1"/>
  <c r="O4904" i="1"/>
  <c r="P4904" i="1"/>
  <c r="Q4904" i="1"/>
  <c r="M4905" i="1"/>
  <c r="N4905" i="1"/>
  <c r="O4905" i="1"/>
  <c r="P4905" i="1"/>
  <c r="Q4905" i="1"/>
  <c r="M4906" i="1"/>
  <c r="N4906" i="1"/>
  <c r="O4906" i="1"/>
  <c r="P4906" i="1"/>
  <c r="Q4906" i="1"/>
  <c r="M4907" i="1"/>
  <c r="N4907" i="1"/>
  <c r="O4907" i="1"/>
  <c r="P4907" i="1"/>
  <c r="Q4907" i="1"/>
  <c r="M4908" i="1"/>
  <c r="N4908" i="1"/>
  <c r="O4908" i="1"/>
  <c r="P4908" i="1"/>
  <c r="Q4908" i="1"/>
  <c r="M4909" i="1"/>
  <c r="N4909" i="1"/>
  <c r="O4909" i="1"/>
  <c r="P4909" i="1"/>
  <c r="Q4909" i="1"/>
  <c r="M4910" i="1"/>
  <c r="N4910" i="1"/>
  <c r="O4910" i="1"/>
  <c r="P4910" i="1"/>
  <c r="Q4910" i="1"/>
  <c r="M4911" i="1"/>
  <c r="N4911" i="1"/>
  <c r="O4911" i="1"/>
  <c r="P4911" i="1"/>
  <c r="Q4911" i="1"/>
  <c r="M4912" i="1"/>
  <c r="N4912" i="1"/>
  <c r="O4912" i="1"/>
  <c r="P4912" i="1"/>
  <c r="Q4912" i="1"/>
  <c r="M4913" i="1"/>
  <c r="N4913" i="1"/>
  <c r="O4913" i="1"/>
  <c r="P4913" i="1"/>
  <c r="Q4913" i="1"/>
  <c r="M4914" i="1"/>
  <c r="N4914" i="1"/>
  <c r="O4914" i="1"/>
  <c r="P4914" i="1"/>
  <c r="Q4914" i="1"/>
  <c r="M4915" i="1"/>
  <c r="N4915" i="1"/>
  <c r="O4915" i="1"/>
  <c r="P4915" i="1"/>
  <c r="Q4915" i="1"/>
  <c r="M4916" i="1"/>
  <c r="N4916" i="1"/>
  <c r="O4916" i="1"/>
  <c r="P4916" i="1"/>
  <c r="Q4916" i="1"/>
  <c r="M4917" i="1"/>
  <c r="N4917" i="1"/>
  <c r="O4917" i="1"/>
  <c r="P4917" i="1"/>
  <c r="Q4917" i="1"/>
  <c r="M4918" i="1"/>
  <c r="N4918" i="1"/>
  <c r="O4918" i="1"/>
  <c r="P4918" i="1"/>
  <c r="Q4918" i="1"/>
  <c r="M4919" i="1"/>
  <c r="N4919" i="1"/>
  <c r="O4919" i="1"/>
  <c r="P4919" i="1"/>
  <c r="Q4919" i="1"/>
  <c r="M4920" i="1"/>
  <c r="N4920" i="1"/>
  <c r="O4920" i="1"/>
  <c r="P4920" i="1"/>
  <c r="Q4920" i="1"/>
  <c r="M4921" i="1"/>
  <c r="N4921" i="1"/>
  <c r="O4921" i="1"/>
  <c r="P4921" i="1"/>
  <c r="Q4921" i="1"/>
  <c r="M4922" i="1"/>
  <c r="N4922" i="1"/>
  <c r="O4922" i="1"/>
  <c r="P4922" i="1"/>
  <c r="Q4922" i="1"/>
  <c r="M4923" i="1"/>
  <c r="N4923" i="1"/>
  <c r="O4923" i="1"/>
  <c r="P4923" i="1"/>
  <c r="Q4923" i="1"/>
  <c r="M4924" i="1"/>
  <c r="N4924" i="1"/>
  <c r="O4924" i="1"/>
  <c r="P4924" i="1"/>
  <c r="Q4924" i="1"/>
  <c r="M4925" i="1"/>
  <c r="N4925" i="1"/>
  <c r="O4925" i="1"/>
  <c r="P4925" i="1"/>
  <c r="Q4925" i="1"/>
  <c r="M4926" i="1"/>
  <c r="N4926" i="1"/>
  <c r="O4926" i="1"/>
  <c r="P4926" i="1"/>
  <c r="Q4926" i="1"/>
  <c r="M4927" i="1"/>
  <c r="N4927" i="1"/>
  <c r="O4927" i="1"/>
  <c r="P4927" i="1"/>
  <c r="Q4927" i="1"/>
  <c r="M4928" i="1"/>
  <c r="N4928" i="1"/>
  <c r="O4928" i="1"/>
  <c r="P4928" i="1"/>
  <c r="Q4928" i="1"/>
  <c r="M4929" i="1"/>
  <c r="N4929" i="1"/>
  <c r="O4929" i="1"/>
  <c r="P4929" i="1"/>
  <c r="Q4929" i="1"/>
  <c r="M4930" i="1"/>
  <c r="N4930" i="1"/>
  <c r="O4930" i="1"/>
  <c r="P4930" i="1"/>
  <c r="Q4930" i="1"/>
  <c r="M4931" i="1"/>
  <c r="N4931" i="1"/>
  <c r="O4931" i="1"/>
  <c r="P4931" i="1"/>
  <c r="Q4931" i="1"/>
  <c r="M4932" i="1"/>
  <c r="N4932" i="1"/>
  <c r="O4932" i="1"/>
  <c r="P4932" i="1"/>
  <c r="Q4932" i="1"/>
  <c r="M4933" i="1"/>
  <c r="N4933" i="1"/>
  <c r="O4933" i="1"/>
  <c r="P4933" i="1"/>
  <c r="Q4933" i="1"/>
  <c r="M4934" i="1"/>
  <c r="N4934" i="1"/>
  <c r="O4934" i="1"/>
  <c r="P4934" i="1"/>
  <c r="Q4934" i="1"/>
  <c r="M4935" i="1"/>
  <c r="N4935" i="1"/>
  <c r="O4935" i="1"/>
  <c r="P4935" i="1"/>
  <c r="Q4935" i="1"/>
  <c r="M4936" i="1"/>
  <c r="N4936" i="1"/>
  <c r="O4936" i="1"/>
  <c r="P4936" i="1"/>
  <c r="Q4936" i="1"/>
  <c r="M4937" i="1"/>
  <c r="N4937" i="1"/>
  <c r="O4937" i="1"/>
  <c r="P4937" i="1"/>
  <c r="Q4937" i="1"/>
  <c r="M4938" i="1"/>
  <c r="N4938" i="1"/>
  <c r="O4938" i="1"/>
  <c r="P4938" i="1"/>
  <c r="Q4938" i="1"/>
  <c r="M4939" i="1"/>
  <c r="N4939" i="1"/>
  <c r="O4939" i="1"/>
  <c r="P4939" i="1"/>
  <c r="Q4939" i="1"/>
  <c r="M4940" i="1"/>
  <c r="N4940" i="1"/>
  <c r="O4940" i="1"/>
  <c r="P4940" i="1"/>
  <c r="Q4940" i="1"/>
  <c r="M4941" i="1"/>
  <c r="N4941" i="1"/>
  <c r="O4941" i="1"/>
  <c r="P4941" i="1"/>
  <c r="Q4941" i="1"/>
  <c r="M4942" i="1"/>
  <c r="N4942" i="1"/>
  <c r="O4942" i="1"/>
  <c r="P4942" i="1"/>
  <c r="Q4942" i="1"/>
  <c r="M4943" i="1"/>
  <c r="N4943" i="1"/>
  <c r="O4943" i="1"/>
  <c r="P4943" i="1"/>
  <c r="Q4943" i="1"/>
  <c r="M4944" i="1"/>
  <c r="N4944" i="1"/>
  <c r="O4944" i="1"/>
  <c r="P4944" i="1"/>
  <c r="Q4944" i="1"/>
  <c r="M4945" i="1"/>
  <c r="N4945" i="1"/>
  <c r="O4945" i="1"/>
  <c r="P4945" i="1"/>
  <c r="Q4945" i="1"/>
  <c r="M4946" i="1"/>
  <c r="N4946" i="1"/>
  <c r="O4946" i="1"/>
  <c r="P4946" i="1"/>
  <c r="Q4946" i="1"/>
  <c r="M4947" i="1"/>
  <c r="N4947" i="1"/>
  <c r="O4947" i="1"/>
  <c r="P4947" i="1"/>
  <c r="Q4947" i="1"/>
  <c r="M4948" i="1"/>
  <c r="N4948" i="1"/>
  <c r="O4948" i="1"/>
  <c r="P4948" i="1"/>
  <c r="Q4948" i="1"/>
  <c r="M4949" i="1"/>
  <c r="N4949" i="1"/>
  <c r="O4949" i="1"/>
  <c r="P4949" i="1"/>
  <c r="Q4949" i="1"/>
  <c r="M4950" i="1"/>
  <c r="N4950" i="1"/>
  <c r="O4950" i="1"/>
  <c r="P4950" i="1"/>
  <c r="Q4950" i="1"/>
  <c r="M4951" i="1"/>
  <c r="N4951" i="1"/>
  <c r="O4951" i="1"/>
  <c r="P4951" i="1"/>
  <c r="Q4951" i="1"/>
  <c r="M4952" i="1"/>
  <c r="N4952" i="1"/>
  <c r="O4952" i="1"/>
  <c r="P4952" i="1"/>
  <c r="Q4952" i="1"/>
  <c r="M4953" i="1"/>
  <c r="N4953" i="1"/>
  <c r="O4953" i="1"/>
  <c r="P4953" i="1"/>
  <c r="Q4953" i="1"/>
  <c r="M4954" i="1"/>
  <c r="N4954" i="1"/>
  <c r="O4954" i="1"/>
  <c r="P4954" i="1"/>
  <c r="Q4954" i="1"/>
  <c r="M4955" i="1"/>
  <c r="N4955" i="1"/>
  <c r="O4955" i="1"/>
  <c r="P4955" i="1"/>
  <c r="Q4955" i="1"/>
  <c r="M4956" i="1"/>
  <c r="N4956" i="1"/>
  <c r="O4956" i="1"/>
  <c r="P4956" i="1"/>
  <c r="Q4956" i="1"/>
  <c r="M4957" i="1"/>
  <c r="N4957" i="1"/>
  <c r="O4957" i="1"/>
  <c r="P4957" i="1"/>
  <c r="Q4957" i="1"/>
  <c r="M4958" i="1"/>
  <c r="N4958" i="1"/>
  <c r="O4958" i="1"/>
  <c r="P4958" i="1"/>
  <c r="Q4958" i="1"/>
  <c r="M4959" i="1"/>
  <c r="N4959" i="1"/>
  <c r="O4959" i="1"/>
  <c r="P4959" i="1"/>
  <c r="Q4959" i="1"/>
  <c r="M4960" i="1"/>
  <c r="N4960" i="1"/>
  <c r="O4960" i="1"/>
  <c r="P4960" i="1"/>
  <c r="Q4960" i="1"/>
  <c r="M4961" i="1"/>
  <c r="N4961" i="1"/>
  <c r="O4961" i="1"/>
  <c r="P4961" i="1"/>
  <c r="Q4961" i="1"/>
  <c r="M4962" i="1"/>
  <c r="N4962" i="1"/>
  <c r="O4962" i="1"/>
  <c r="P4962" i="1"/>
  <c r="Q4962" i="1"/>
  <c r="M4963" i="1"/>
  <c r="N4963" i="1"/>
  <c r="O4963" i="1"/>
  <c r="P4963" i="1"/>
  <c r="Q4963" i="1"/>
  <c r="M4964" i="1"/>
  <c r="N4964" i="1"/>
  <c r="O4964" i="1"/>
  <c r="P4964" i="1"/>
  <c r="Q4964" i="1"/>
  <c r="M4965" i="1"/>
  <c r="N4965" i="1"/>
  <c r="O4965" i="1"/>
  <c r="P4965" i="1"/>
  <c r="Q4965" i="1"/>
  <c r="M4966" i="1"/>
  <c r="N4966" i="1"/>
  <c r="O4966" i="1"/>
  <c r="P4966" i="1"/>
  <c r="Q4966" i="1"/>
  <c r="M4967" i="1"/>
  <c r="N4967" i="1"/>
  <c r="O4967" i="1"/>
  <c r="P4967" i="1"/>
  <c r="Q4967" i="1"/>
  <c r="M4968" i="1"/>
  <c r="N4968" i="1"/>
  <c r="O4968" i="1"/>
  <c r="P4968" i="1"/>
  <c r="Q4968" i="1"/>
  <c r="M4969" i="1"/>
  <c r="N4969" i="1"/>
  <c r="O4969" i="1"/>
  <c r="P4969" i="1"/>
  <c r="Q4969" i="1"/>
  <c r="M4970" i="1"/>
  <c r="N4970" i="1"/>
  <c r="O4970" i="1"/>
  <c r="P4970" i="1"/>
  <c r="Q4970" i="1"/>
  <c r="M4971" i="1"/>
  <c r="N4971" i="1"/>
  <c r="O4971" i="1"/>
  <c r="P4971" i="1"/>
  <c r="Q4971" i="1"/>
  <c r="M4972" i="1"/>
  <c r="N4972" i="1"/>
  <c r="O4972" i="1"/>
  <c r="P4972" i="1"/>
  <c r="Q4972" i="1"/>
  <c r="M4973" i="1"/>
  <c r="N4973" i="1"/>
  <c r="O4973" i="1"/>
  <c r="P4973" i="1"/>
  <c r="Q4973" i="1"/>
  <c r="M4974" i="1"/>
  <c r="N4974" i="1"/>
  <c r="O4974" i="1"/>
  <c r="P4974" i="1"/>
  <c r="Q4974" i="1"/>
  <c r="M4975" i="1"/>
  <c r="N4975" i="1"/>
  <c r="O4975" i="1"/>
  <c r="P4975" i="1"/>
  <c r="Q4975" i="1"/>
  <c r="M4976" i="1"/>
  <c r="N4976" i="1"/>
  <c r="O4976" i="1"/>
  <c r="P4976" i="1"/>
  <c r="Q4976" i="1"/>
  <c r="M4977" i="1"/>
  <c r="N4977" i="1"/>
  <c r="O4977" i="1"/>
  <c r="P4977" i="1"/>
  <c r="Q4977" i="1"/>
  <c r="M4978" i="1"/>
  <c r="N4978" i="1"/>
  <c r="O4978" i="1"/>
  <c r="P4978" i="1"/>
  <c r="Q4978" i="1"/>
  <c r="M4979" i="1"/>
  <c r="N4979" i="1"/>
  <c r="O4979" i="1"/>
  <c r="P4979" i="1"/>
  <c r="Q4979" i="1"/>
  <c r="M4980" i="1"/>
  <c r="N4980" i="1"/>
  <c r="O4980" i="1"/>
  <c r="P4980" i="1"/>
  <c r="Q4980" i="1"/>
  <c r="M4981" i="1"/>
  <c r="N4981" i="1"/>
  <c r="O4981" i="1"/>
  <c r="P4981" i="1"/>
  <c r="Q4981" i="1"/>
  <c r="M4982" i="1"/>
  <c r="N4982" i="1"/>
  <c r="O4982" i="1"/>
  <c r="P4982" i="1"/>
  <c r="Q4982" i="1"/>
  <c r="M4983" i="1"/>
  <c r="N4983" i="1"/>
  <c r="O4983" i="1"/>
  <c r="P4983" i="1"/>
  <c r="Q4983" i="1"/>
  <c r="M4984" i="1"/>
  <c r="N4984" i="1"/>
  <c r="O4984" i="1"/>
  <c r="P4984" i="1"/>
  <c r="Q4984" i="1"/>
  <c r="M4985" i="1"/>
  <c r="N4985" i="1"/>
  <c r="O4985" i="1"/>
  <c r="P4985" i="1"/>
  <c r="Q4985" i="1"/>
  <c r="M4986" i="1"/>
  <c r="N4986" i="1"/>
  <c r="O4986" i="1"/>
  <c r="P4986" i="1"/>
  <c r="Q4986" i="1"/>
  <c r="M4987" i="1"/>
  <c r="N4987" i="1"/>
  <c r="O4987" i="1"/>
  <c r="P4987" i="1"/>
  <c r="Q4987" i="1"/>
  <c r="M4988" i="1"/>
  <c r="N4988" i="1"/>
  <c r="O4988" i="1"/>
  <c r="P4988" i="1"/>
  <c r="Q4988" i="1"/>
  <c r="M4989" i="1"/>
  <c r="N4989" i="1"/>
  <c r="O4989" i="1"/>
  <c r="P4989" i="1"/>
  <c r="Q4989" i="1"/>
  <c r="M4990" i="1"/>
  <c r="N4990" i="1"/>
  <c r="O4990" i="1"/>
  <c r="P4990" i="1"/>
  <c r="Q4990" i="1"/>
  <c r="M4991" i="1"/>
  <c r="N4991" i="1"/>
  <c r="O4991" i="1"/>
  <c r="P4991" i="1"/>
  <c r="Q4991" i="1"/>
  <c r="M4992" i="1"/>
  <c r="N4992" i="1"/>
  <c r="O4992" i="1"/>
  <c r="P4992" i="1"/>
  <c r="Q4992" i="1"/>
  <c r="M4993" i="1"/>
  <c r="N4993" i="1"/>
  <c r="O4993" i="1"/>
  <c r="P4993" i="1"/>
  <c r="Q4993" i="1"/>
  <c r="M4994" i="1"/>
  <c r="N4994" i="1"/>
  <c r="O4994" i="1"/>
  <c r="P4994" i="1"/>
  <c r="Q4994" i="1"/>
  <c r="M4995" i="1"/>
  <c r="N4995" i="1"/>
  <c r="O4995" i="1"/>
  <c r="P4995" i="1"/>
  <c r="Q4995" i="1"/>
  <c r="M4996" i="1"/>
  <c r="N4996" i="1"/>
  <c r="O4996" i="1"/>
  <c r="P4996" i="1"/>
  <c r="Q4996" i="1"/>
  <c r="M4997" i="1"/>
  <c r="N4997" i="1"/>
  <c r="O4997" i="1"/>
  <c r="P4997" i="1"/>
  <c r="Q4997" i="1"/>
  <c r="M4998" i="1"/>
  <c r="N4998" i="1"/>
  <c r="O4998" i="1"/>
  <c r="P4998" i="1"/>
  <c r="Q4998" i="1"/>
  <c r="M4999" i="1"/>
  <c r="N4999" i="1"/>
  <c r="O4999" i="1"/>
  <c r="P4999" i="1"/>
  <c r="Q4999" i="1"/>
  <c r="M5000" i="1"/>
  <c r="N5000" i="1"/>
  <c r="O5000" i="1"/>
  <c r="P5000" i="1"/>
  <c r="Q5000" i="1"/>
  <c r="M5001" i="1"/>
  <c r="N5001" i="1"/>
  <c r="O5001" i="1"/>
  <c r="P5001" i="1"/>
  <c r="Q5001" i="1"/>
  <c r="M5002" i="1"/>
  <c r="N5002" i="1"/>
  <c r="O5002" i="1"/>
  <c r="P5002" i="1"/>
  <c r="Q5002" i="1"/>
  <c r="M5003" i="1"/>
  <c r="N5003" i="1"/>
  <c r="O5003" i="1"/>
  <c r="P5003" i="1"/>
  <c r="Q5003" i="1"/>
  <c r="M5004" i="1"/>
  <c r="N5004" i="1"/>
  <c r="O5004" i="1"/>
  <c r="P5004" i="1"/>
  <c r="Q5004" i="1"/>
  <c r="M5005" i="1"/>
  <c r="N5005" i="1"/>
  <c r="O5005" i="1"/>
  <c r="P5005" i="1"/>
  <c r="Q5005" i="1"/>
  <c r="M5006" i="1"/>
  <c r="N5006" i="1"/>
  <c r="O5006" i="1"/>
  <c r="P5006" i="1"/>
  <c r="Q5006" i="1"/>
  <c r="M5007" i="1"/>
  <c r="N5007" i="1"/>
  <c r="O5007" i="1"/>
  <c r="P5007" i="1"/>
  <c r="Q5007" i="1"/>
  <c r="M5008" i="1"/>
  <c r="N5008" i="1"/>
  <c r="O5008" i="1"/>
  <c r="P5008" i="1"/>
  <c r="Q5008" i="1"/>
  <c r="M5009" i="1"/>
  <c r="N5009" i="1"/>
  <c r="O5009" i="1"/>
  <c r="P5009" i="1"/>
  <c r="Q5009" i="1"/>
  <c r="M5010" i="1"/>
  <c r="N5010" i="1"/>
  <c r="O5010" i="1"/>
  <c r="P5010" i="1"/>
  <c r="Q5010" i="1"/>
  <c r="M5011" i="1"/>
  <c r="N5011" i="1"/>
  <c r="O5011" i="1"/>
  <c r="P5011" i="1"/>
  <c r="Q5011" i="1"/>
  <c r="M5012" i="1"/>
  <c r="N5012" i="1"/>
  <c r="O5012" i="1"/>
  <c r="P5012" i="1"/>
  <c r="Q5012" i="1"/>
  <c r="M5013" i="1"/>
  <c r="N5013" i="1"/>
  <c r="O5013" i="1"/>
  <c r="P5013" i="1"/>
  <c r="Q5013" i="1"/>
  <c r="M5014" i="1"/>
  <c r="N5014" i="1"/>
  <c r="O5014" i="1"/>
  <c r="P5014" i="1"/>
  <c r="Q5014" i="1"/>
  <c r="M5015" i="1"/>
  <c r="N5015" i="1"/>
  <c r="O5015" i="1"/>
  <c r="P5015" i="1"/>
  <c r="Q5015" i="1"/>
  <c r="M5016" i="1"/>
  <c r="N5016" i="1"/>
  <c r="O5016" i="1"/>
  <c r="P5016" i="1"/>
  <c r="Q5016" i="1"/>
  <c r="M5017" i="1"/>
  <c r="N5017" i="1"/>
  <c r="O5017" i="1"/>
  <c r="P5017" i="1"/>
  <c r="Q5017" i="1"/>
  <c r="M5018" i="1"/>
  <c r="N5018" i="1"/>
  <c r="O5018" i="1"/>
  <c r="P5018" i="1"/>
  <c r="Q5018" i="1"/>
  <c r="M5019" i="1"/>
  <c r="N5019" i="1"/>
  <c r="O5019" i="1"/>
  <c r="P5019" i="1"/>
  <c r="Q5019" i="1"/>
  <c r="M5020" i="1"/>
  <c r="N5020" i="1"/>
  <c r="O5020" i="1"/>
  <c r="P5020" i="1"/>
  <c r="Q5020" i="1"/>
  <c r="M5021" i="1"/>
  <c r="N5021" i="1"/>
  <c r="O5021" i="1"/>
  <c r="P5021" i="1"/>
  <c r="Q5021" i="1"/>
  <c r="M5022" i="1"/>
  <c r="N5022" i="1"/>
  <c r="O5022" i="1"/>
  <c r="P5022" i="1"/>
  <c r="Q5022" i="1"/>
  <c r="M5023" i="1"/>
  <c r="N5023" i="1"/>
  <c r="O5023" i="1"/>
  <c r="P5023" i="1"/>
  <c r="Q5023" i="1"/>
  <c r="M5024" i="1"/>
  <c r="N5024" i="1"/>
  <c r="O5024" i="1"/>
  <c r="P5024" i="1"/>
  <c r="Q5024" i="1"/>
  <c r="M5025" i="1"/>
  <c r="N5025" i="1"/>
  <c r="O5025" i="1"/>
  <c r="P5025" i="1"/>
  <c r="Q5025" i="1"/>
  <c r="M5026" i="1"/>
  <c r="N5026" i="1"/>
  <c r="O5026" i="1"/>
  <c r="P5026" i="1"/>
  <c r="Q5026" i="1"/>
  <c r="M5027" i="1"/>
  <c r="N5027" i="1"/>
  <c r="O5027" i="1"/>
  <c r="P5027" i="1"/>
  <c r="Q5027" i="1"/>
  <c r="M5028" i="1"/>
  <c r="N5028" i="1"/>
  <c r="O5028" i="1"/>
  <c r="P5028" i="1"/>
  <c r="Q5028" i="1"/>
  <c r="M5029" i="1"/>
  <c r="N5029" i="1"/>
  <c r="O5029" i="1"/>
  <c r="P5029" i="1"/>
  <c r="Q5029" i="1"/>
  <c r="M5030" i="1"/>
  <c r="N5030" i="1"/>
  <c r="O5030" i="1"/>
  <c r="P5030" i="1"/>
  <c r="Q5030" i="1"/>
  <c r="M5031" i="1"/>
  <c r="N5031" i="1"/>
  <c r="O5031" i="1"/>
  <c r="P5031" i="1"/>
  <c r="Q5031" i="1"/>
  <c r="M5032" i="1"/>
  <c r="N5032" i="1"/>
  <c r="O5032" i="1"/>
  <c r="P5032" i="1"/>
  <c r="Q5032" i="1"/>
  <c r="M5033" i="1"/>
  <c r="N5033" i="1"/>
  <c r="O5033" i="1"/>
  <c r="P5033" i="1"/>
  <c r="Q5033" i="1"/>
  <c r="M5034" i="1"/>
  <c r="N5034" i="1"/>
  <c r="O5034" i="1"/>
  <c r="P5034" i="1"/>
  <c r="Q5034" i="1"/>
  <c r="M5035" i="1"/>
  <c r="N5035" i="1"/>
  <c r="O5035" i="1"/>
  <c r="P5035" i="1"/>
  <c r="Q5035" i="1"/>
  <c r="M5036" i="1"/>
  <c r="N5036" i="1"/>
  <c r="O5036" i="1"/>
  <c r="P5036" i="1"/>
  <c r="Q5036" i="1"/>
  <c r="M5037" i="1"/>
  <c r="N5037" i="1"/>
  <c r="O5037" i="1"/>
  <c r="P5037" i="1"/>
  <c r="Q5037" i="1"/>
  <c r="M5038" i="1"/>
  <c r="N5038" i="1"/>
  <c r="O5038" i="1"/>
  <c r="P5038" i="1"/>
  <c r="Q5038" i="1"/>
  <c r="M5039" i="1"/>
  <c r="N5039" i="1"/>
  <c r="O5039" i="1"/>
  <c r="P5039" i="1"/>
  <c r="Q5039" i="1"/>
  <c r="M5040" i="1"/>
  <c r="N5040" i="1"/>
  <c r="O5040" i="1"/>
  <c r="P5040" i="1"/>
  <c r="Q5040" i="1"/>
  <c r="M5041" i="1"/>
  <c r="N5041" i="1"/>
  <c r="O5041" i="1"/>
  <c r="P5041" i="1"/>
  <c r="Q5041" i="1"/>
  <c r="M5042" i="1"/>
  <c r="N5042" i="1"/>
  <c r="O5042" i="1"/>
  <c r="P5042" i="1"/>
  <c r="Q5042" i="1"/>
  <c r="M5043" i="1"/>
  <c r="N5043" i="1"/>
  <c r="O5043" i="1"/>
  <c r="P5043" i="1"/>
  <c r="Q5043" i="1"/>
  <c r="M5044" i="1"/>
  <c r="N5044" i="1"/>
  <c r="O5044" i="1"/>
  <c r="P5044" i="1"/>
  <c r="Q5044" i="1"/>
  <c r="M5045" i="1"/>
  <c r="N5045" i="1"/>
  <c r="O5045" i="1"/>
  <c r="P5045" i="1"/>
  <c r="Q5045" i="1"/>
  <c r="M5046" i="1"/>
  <c r="N5046" i="1"/>
  <c r="O5046" i="1"/>
  <c r="P5046" i="1"/>
  <c r="Q5046" i="1"/>
  <c r="M5047" i="1"/>
  <c r="N5047" i="1"/>
  <c r="O5047" i="1"/>
  <c r="P5047" i="1"/>
  <c r="Q5047" i="1"/>
  <c r="M5048" i="1"/>
  <c r="N5048" i="1"/>
  <c r="O5048" i="1"/>
  <c r="P5048" i="1"/>
  <c r="Q5048" i="1"/>
  <c r="M5049" i="1"/>
  <c r="N5049" i="1"/>
  <c r="O5049" i="1"/>
  <c r="P5049" i="1"/>
  <c r="Q5049" i="1"/>
  <c r="M5050" i="1"/>
  <c r="N5050" i="1"/>
  <c r="O5050" i="1"/>
  <c r="P5050" i="1"/>
  <c r="Q5050" i="1"/>
  <c r="M5051" i="1"/>
  <c r="N5051" i="1"/>
  <c r="O5051" i="1"/>
  <c r="P5051" i="1"/>
  <c r="Q5051" i="1"/>
  <c r="M5052" i="1"/>
  <c r="N5052" i="1"/>
  <c r="O5052" i="1"/>
  <c r="P5052" i="1"/>
  <c r="Q5052" i="1"/>
  <c r="M5053" i="1"/>
  <c r="N5053" i="1"/>
  <c r="O5053" i="1"/>
  <c r="P5053" i="1"/>
  <c r="Q5053" i="1"/>
  <c r="M5054" i="1"/>
  <c r="N5054" i="1"/>
  <c r="O5054" i="1"/>
  <c r="P5054" i="1"/>
  <c r="Q5054" i="1"/>
  <c r="M5055" i="1"/>
  <c r="N5055" i="1"/>
  <c r="O5055" i="1"/>
  <c r="P5055" i="1"/>
  <c r="Q5055" i="1"/>
  <c r="M5056" i="1"/>
  <c r="N5056" i="1"/>
  <c r="O5056" i="1"/>
  <c r="P5056" i="1"/>
  <c r="Q5056" i="1"/>
  <c r="M5057" i="1"/>
  <c r="N5057" i="1"/>
  <c r="O5057" i="1"/>
  <c r="P5057" i="1"/>
  <c r="Q5057" i="1"/>
  <c r="M5058" i="1"/>
  <c r="N5058" i="1"/>
  <c r="O5058" i="1"/>
  <c r="P5058" i="1"/>
  <c r="Q5058" i="1"/>
  <c r="M5059" i="1"/>
  <c r="N5059" i="1"/>
  <c r="O5059" i="1"/>
  <c r="P5059" i="1"/>
  <c r="Q5059" i="1"/>
  <c r="M5060" i="1"/>
  <c r="N5060" i="1"/>
  <c r="O5060" i="1"/>
  <c r="P5060" i="1"/>
  <c r="Q5060" i="1"/>
  <c r="M5061" i="1"/>
  <c r="N5061" i="1"/>
  <c r="O5061" i="1"/>
  <c r="P5061" i="1"/>
  <c r="Q5061" i="1"/>
  <c r="M5062" i="1"/>
  <c r="N5062" i="1"/>
  <c r="O5062" i="1"/>
  <c r="P5062" i="1"/>
  <c r="Q5062" i="1"/>
  <c r="M5063" i="1"/>
  <c r="N5063" i="1"/>
  <c r="O5063" i="1"/>
  <c r="P5063" i="1"/>
  <c r="Q5063" i="1"/>
  <c r="M5064" i="1"/>
  <c r="N5064" i="1"/>
  <c r="O5064" i="1"/>
  <c r="P5064" i="1"/>
  <c r="Q5064" i="1"/>
  <c r="M5065" i="1"/>
  <c r="N5065" i="1"/>
  <c r="O5065" i="1"/>
  <c r="P5065" i="1"/>
  <c r="Q5065" i="1"/>
  <c r="M5066" i="1"/>
  <c r="N5066" i="1"/>
  <c r="O5066" i="1"/>
  <c r="P5066" i="1"/>
  <c r="Q5066" i="1"/>
  <c r="M5067" i="1"/>
  <c r="N5067" i="1"/>
  <c r="O5067" i="1"/>
  <c r="P5067" i="1"/>
  <c r="Q5067" i="1"/>
  <c r="M5068" i="1"/>
  <c r="N5068" i="1"/>
  <c r="O5068" i="1"/>
  <c r="P5068" i="1"/>
  <c r="Q5068" i="1"/>
  <c r="M5069" i="1"/>
  <c r="N5069" i="1"/>
  <c r="O5069" i="1"/>
  <c r="P5069" i="1"/>
  <c r="Q5069" i="1"/>
  <c r="M5070" i="1"/>
  <c r="N5070" i="1"/>
  <c r="O5070" i="1"/>
  <c r="P5070" i="1"/>
  <c r="Q5070" i="1"/>
  <c r="M5071" i="1"/>
  <c r="N5071" i="1"/>
  <c r="O5071" i="1"/>
  <c r="P5071" i="1"/>
  <c r="Q5071" i="1"/>
  <c r="M5072" i="1"/>
  <c r="N5072" i="1"/>
  <c r="O5072" i="1"/>
  <c r="P5072" i="1"/>
  <c r="Q5072" i="1"/>
  <c r="M5073" i="1"/>
  <c r="N5073" i="1"/>
  <c r="O5073" i="1"/>
  <c r="P5073" i="1"/>
  <c r="Q5073" i="1"/>
  <c r="M5074" i="1"/>
  <c r="N5074" i="1"/>
  <c r="O5074" i="1"/>
  <c r="P5074" i="1"/>
  <c r="Q5074" i="1"/>
  <c r="M5075" i="1"/>
  <c r="N5075" i="1"/>
  <c r="O5075" i="1"/>
  <c r="P5075" i="1"/>
  <c r="Q5075" i="1"/>
  <c r="M5076" i="1"/>
  <c r="N5076" i="1"/>
  <c r="O5076" i="1"/>
  <c r="P5076" i="1"/>
  <c r="Q5076" i="1"/>
  <c r="M5077" i="1"/>
  <c r="N5077" i="1"/>
  <c r="O5077" i="1"/>
  <c r="P5077" i="1"/>
  <c r="Q5077" i="1"/>
  <c r="M5078" i="1"/>
  <c r="N5078" i="1"/>
  <c r="O5078" i="1"/>
  <c r="P5078" i="1"/>
  <c r="Q5078" i="1"/>
  <c r="M5079" i="1"/>
  <c r="N5079" i="1"/>
  <c r="O5079" i="1"/>
  <c r="P5079" i="1"/>
  <c r="Q5079" i="1"/>
  <c r="M5080" i="1"/>
  <c r="N5080" i="1"/>
  <c r="O5080" i="1"/>
  <c r="P5080" i="1"/>
  <c r="Q5080" i="1"/>
  <c r="M5081" i="1"/>
  <c r="N5081" i="1"/>
  <c r="O5081" i="1"/>
  <c r="P5081" i="1"/>
  <c r="Q5081" i="1"/>
  <c r="M5082" i="1"/>
  <c r="N5082" i="1"/>
  <c r="O5082" i="1"/>
  <c r="P5082" i="1"/>
  <c r="Q5082" i="1"/>
  <c r="M5083" i="1"/>
  <c r="N5083" i="1"/>
  <c r="O5083" i="1"/>
  <c r="P5083" i="1"/>
  <c r="Q5083" i="1"/>
  <c r="M5084" i="1"/>
  <c r="N5084" i="1"/>
  <c r="O5084" i="1"/>
  <c r="P5084" i="1"/>
  <c r="Q5084" i="1"/>
  <c r="M5085" i="1"/>
  <c r="N5085" i="1"/>
  <c r="O5085" i="1"/>
  <c r="P5085" i="1"/>
  <c r="Q5085" i="1"/>
  <c r="M5086" i="1"/>
  <c r="N5086" i="1"/>
  <c r="O5086" i="1"/>
  <c r="P5086" i="1"/>
  <c r="Q5086" i="1"/>
  <c r="M5087" i="1"/>
  <c r="N5087" i="1"/>
  <c r="O5087" i="1"/>
  <c r="P5087" i="1"/>
  <c r="Q5087" i="1"/>
  <c r="M5088" i="1"/>
  <c r="N5088" i="1"/>
  <c r="O5088" i="1"/>
  <c r="P5088" i="1"/>
  <c r="Q5088" i="1"/>
  <c r="M5089" i="1"/>
  <c r="N5089" i="1"/>
  <c r="O5089" i="1"/>
  <c r="P5089" i="1"/>
  <c r="Q5089" i="1"/>
  <c r="M5090" i="1"/>
  <c r="N5090" i="1"/>
  <c r="O5090" i="1"/>
  <c r="P5090" i="1"/>
  <c r="Q5090" i="1"/>
  <c r="M5091" i="1"/>
  <c r="N5091" i="1"/>
  <c r="O5091" i="1"/>
  <c r="P5091" i="1"/>
  <c r="Q5091" i="1"/>
  <c r="M5092" i="1"/>
  <c r="N5092" i="1"/>
  <c r="O5092" i="1"/>
  <c r="P5092" i="1"/>
  <c r="Q5092" i="1"/>
  <c r="M5093" i="1"/>
  <c r="N5093" i="1"/>
  <c r="O5093" i="1"/>
  <c r="P5093" i="1"/>
  <c r="Q5093" i="1"/>
  <c r="M5094" i="1"/>
  <c r="N5094" i="1"/>
  <c r="O5094" i="1"/>
  <c r="P5094" i="1"/>
  <c r="Q5094" i="1"/>
  <c r="M5095" i="1"/>
  <c r="N5095" i="1"/>
  <c r="O5095" i="1"/>
  <c r="P5095" i="1"/>
  <c r="Q5095" i="1"/>
  <c r="M5096" i="1"/>
  <c r="N5096" i="1"/>
  <c r="O5096" i="1"/>
  <c r="P5096" i="1"/>
  <c r="Q5096" i="1"/>
  <c r="M5097" i="1"/>
  <c r="N5097" i="1"/>
  <c r="O5097" i="1"/>
  <c r="P5097" i="1"/>
  <c r="Q5097" i="1"/>
  <c r="M5098" i="1"/>
  <c r="N5098" i="1"/>
  <c r="O5098" i="1"/>
  <c r="P5098" i="1"/>
  <c r="Q5098" i="1"/>
  <c r="M5099" i="1"/>
  <c r="N5099" i="1"/>
  <c r="O5099" i="1"/>
  <c r="P5099" i="1"/>
  <c r="Q5099" i="1"/>
  <c r="M5100" i="1"/>
  <c r="N5100" i="1"/>
  <c r="O5100" i="1"/>
  <c r="P5100" i="1"/>
  <c r="Q5100" i="1"/>
  <c r="M5101" i="1"/>
  <c r="N5101" i="1"/>
  <c r="O5101" i="1"/>
  <c r="P5101" i="1"/>
  <c r="Q5101" i="1"/>
  <c r="M5102" i="1"/>
  <c r="N5102" i="1"/>
  <c r="O5102" i="1"/>
  <c r="P5102" i="1"/>
  <c r="Q5102" i="1"/>
  <c r="M5103" i="1"/>
  <c r="N5103" i="1"/>
  <c r="O5103" i="1"/>
  <c r="P5103" i="1"/>
  <c r="Q5103" i="1"/>
  <c r="M5104" i="1"/>
  <c r="N5104" i="1"/>
  <c r="O5104" i="1"/>
  <c r="P5104" i="1"/>
  <c r="Q5104" i="1"/>
  <c r="M5105" i="1"/>
  <c r="N5105" i="1"/>
  <c r="O5105" i="1"/>
  <c r="P5105" i="1"/>
  <c r="Q5105" i="1"/>
  <c r="M5106" i="1"/>
  <c r="N5106" i="1"/>
  <c r="O5106" i="1"/>
  <c r="P5106" i="1"/>
  <c r="Q5106" i="1"/>
  <c r="M5107" i="1"/>
  <c r="N5107" i="1"/>
  <c r="O5107" i="1"/>
  <c r="P5107" i="1"/>
  <c r="Q5107" i="1"/>
  <c r="M5108" i="1"/>
  <c r="N5108" i="1"/>
  <c r="O5108" i="1"/>
  <c r="P5108" i="1"/>
  <c r="Q5108" i="1"/>
  <c r="M5109" i="1"/>
  <c r="N5109" i="1"/>
  <c r="O5109" i="1"/>
  <c r="P5109" i="1"/>
  <c r="Q5109" i="1"/>
  <c r="M5110" i="1"/>
  <c r="N5110" i="1"/>
  <c r="O5110" i="1"/>
  <c r="P5110" i="1"/>
  <c r="Q5110" i="1"/>
  <c r="M5111" i="1"/>
  <c r="N5111" i="1"/>
  <c r="O5111" i="1"/>
  <c r="P5111" i="1"/>
  <c r="Q5111" i="1"/>
  <c r="M5112" i="1"/>
  <c r="N5112" i="1"/>
  <c r="O5112" i="1"/>
  <c r="P5112" i="1"/>
  <c r="Q5112" i="1"/>
  <c r="M5113" i="1"/>
  <c r="N5113" i="1"/>
  <c r="O5113" i="1"/>
  <c r="P5113" i="1"/>
  <c r="Q5113" i="1"/>
  <c r="M5114" i="1"/>
  <c r="N5114" i="1"/>
  <c r="O5114" i="1"/>
  <c r="P5114" i="1"/>
  <c r="Q5114" i="1"/>
  <c r="M5115" i="1"/>
  <c r="N5115" i="1"/>
  <c r="O5115" i="1"/>
  <c r="P5115" i="1"/>
  <c r="Q5115" i="1"/>
  <c r="M5116" i="1"/>
  <c r="N5116" i="1"/>
  <c r="O5116" i="1"/>
  <c r="P5116" i="1"/>
  <c r="Q5116" i="1"/>
  <c r="M5117" i="1"/>
  <c r="N5117" i="1"/>
  <c r="O5117" i="1"/>
  <c r="P5117" i="1"/>
  <c r="Q5117" i="1"/>
  <c r="M5118" i="1"/>
  <c r="N5118" i="1"/>
  <c r="O5118" i="1"/>
  <c r="P5118" i="1"/>
  <c r="Q5118" i="1"/>
  <c r="M5119" i="1"/>
  <c r="N5119" i="1"/>
  <c r="O5119" i="1"/>
  <c r="P5119" i="1"/>
  <c r="Q5119" i="1"/>
  <c r="M5120" i="1"/>
  <c r="N5120" i="1"/>
  <c r="O5120" i="1"/>
  <c r="P5120" i="1"/>
  <c r="Q5120" i="1"/>
  <c r="M5121" i="1"/>
  <c r="N5121" i="1"/>
  <c r="O5121" i="1"/>
  <c r="P5121" i="1"/>
  <c r="Q5121" i="1"/>
  <c r="M5122" i="1"/>
  <c r="N5122" i="1"/>
  <c r="O5122" i="1"/>
  <c r="P5122" i="1"/>
  <c r="Q5122" i="1"/>
  <c r="M5123" i="1"/>
  <c r="N5123" i="1"/>
  <c r="O5123" i="1"/>
  <c r="P5123" i="1"/>
  <c r="Q5123" i="1"/>
  <c r="M5124" i="1"/>
  <c r="N5124" i="1"/>
  <c r="O5124" i="1"/>
  <c r="P5124" i="1"/>
  <c r="Q5124" i="1"/>
  <c r="M5125" i="1"/>
  <c r="N5125" i="1"/>
  <c r="O5125" i="1"/>
  <c r="P5125" i="1"/>
  <c r="Q5125" i="1"/>
  <c r="M5126" i="1"/>
  <c r="N5126" i="1"/>
  <c r="O5126" i="1"/>
  <c r="P5126" i="1"/>
  <c r="Q5126" i="1"/>
  <c r="M5127" i="1"/>
  <c r="N5127" i="1"/>
  <c r="O5127" i="1"/>
  <c r="P5127" i="1"/>
  <c r="Q5127" i="1"/>
  <c r="M5128" i="1"/>
  <c r="N5128" i="1"/>
  <c r="O5128" i="1"/>
  <c r="P5128" i="1"/>
  <c r="Q5128" i="1"/>
  <c r="M5129" i="1"/>
  <c r="N5129" i="1"/>
  <c r="O5129" i="1"/>
  <c r="P5129" i="1"/>
  <c r="Q5129" i="1"/>
  <c r="M5130" i="1"/>
  <c r="N5130" i="1"/>
  <c r="O5130" i="1"/>
  <c r="P5130" i="1"/>
  <c r="Q5130" i="1"/>
  <c r="M5131" i="1"/>
  <c r="N5131" i="1"/>
  <c r="O5131" i="1"/>
  <c r="P5131" i="1"/>
  <c r="Q5131" i="1"/>
  <c r="M5132" i="1"/>
  <c r="N5132" i="1"/>
  <c r="O5132" i="1"/>
  <c r="P5132" i="1"/>
  <c r="Q5132" i="1"/>
  <c r="M5133" i="1"/>
  <c r="N5133" i="1"/>
  <c r="O5133" i="1"/>
  <c r="P5133" i="1"/>
  <c r="Q5133" i="1"/>
  <c r="M5134" i="1"/>
  <c r="N5134" i="1"/>
  <c r="O5134" i="1"/>
  <c r="P5134" i="1"/>
  <c r="Q5134" i="1"/>
  <c r="M5135" i="1"/>
  <c r="N5135" i="1"/>
  <c r="O5135" i="1"/>
  <c r="P5135" i="1"/>
  <c r="Q5135" i="1"/>
  <c r="M5136" i="1"/>
  <c r="N5136" i="1"/>
  <c r="O5136" i="1"/>
  <c r="P5136" i="1"/>
  <c r="Q5136" i="1"/>
  <c r="M5137" i="1"/>
  <c r="N5137" i="1"/>
  <c r="O5137" i="1"/>
  <c r="P5137" i="1"/>
  <c r="Q5137" i="1"/>
  <c r="M5138" i="1"/>
  <c r="N5138" i="1"/>
  <c r="O5138" i="1"/>
  <c r="P5138" i="1"/>
  <c r="Q5138" i="1"/>
  <c r="M5139" i="1"/>
  <c r="N5139" i="1"/>
  <c r="O5139" i="1"/>
  <c r="P5139" i="1"/>
  <c r="Q5139" i="1"/>
  <c r="M5140" i="1"/>
  <c r="N5140" i="1"/>
  <c r="O5140" i="1"/>
  <c r="P5140" i="1"/>
  <c r="Q5140" i="1"/>
  <c r="M5141" i="1"/>
  <c r="N5141" i="1"/>
  <c r="O5141" i="1"/>
  <c r="P5141" i="1"/>
  <c r="Q5141" i="1"/>
  <c r="M5142" i="1"/>
  <c r="N5142" i="1"/>
  <c r="O5142" i="1"/>
  <c r="P5142" i="1"/>
  <c r="Q5142" i="1"/>
  <c r="M5143" i="1"/>
  <c r="N5143" i="1"/>
  <c r="O5143" i="1"/>
  <c r="P5143" i="1"/>
  <c r="Q5143" i="1"/>
  <c r="M5144" i="1"/>
  <c r="N5144" i="1"/>
  <c r="O5144" i="1"/>
  <c r="P5144" i="1"/>
  <c r="Q5144" i="1"/>
  <c r="M5145" i="1"/>
  <c r="N5145" i="1"/>
  <c r="O5145" i="1"/>
  <c r="P5145" i="1"/>
  <c r="Q5145" i="1"/>
  <c r="M5146" i="1"/>
  <c r="N5146" i="1"/>
  <c r="O5146" i="1"/>
  <c r="P5146" i="1"/>
  <c r="Q5146" i="1"/>
  <c r="M5147" i="1"/>
  <c r="N5147" i="1"/>
  <c r="O5147" i="1"/>
  <c r="P5147" i="1"/>
  <c r="Q5147" i="1"/>
  <c r="M5148" i="1"/>
  <c r="N5148" i="1"/>
  <c r="O5148" i="1"/>
  <c r="P5148" i="1"/>
  <c r="Q5148" i="1"/>
  <c r="M5149" i="1"/>
  <c r="N5149" i="1"/>
  <c r="O5149" i="1"/>
  <c r="P5149" i="1"/>
  <c r="Q5149" i="1"/>
  <c r="M5150" i="1"/>
  <c r="N5150" i="1"/>
  <c r="O5150" i="1"/>
  <c r="P5150" i="1"/>
  <c r="Q5150" i="1"/>
  <c r="M5151" i="1"/>
  <c r="N5151" i="1"/>
  <c r="O5151" i="1"/>
  <c r="P5151" i="1"/>
  <c r="Q5151" i="1"/>
  <c r="M5152" i="1"/>
  <c r="N5152" i="1"/>
  <c r="O5152" i="1"/>
  <c r="P5152" i="1"/>
  <c r="Q5152" i="1"/>
  <c r="M5153" i="1"/>
  <c r="N5153" i="1"/>
  <c r="O5153" i="1"/>
  <c r="P5153" i="1"/>
  <c r="Q5153" i="1"/>
  <c r="M5154" i="1"/>
  <c r="N5154" i="1"/>
  <c r="O5154" i="1"/>
  <c r="P5154" i="1"/>
  <c r="Q5154" i="1"/>
  <c r="M5155" i="1"/>
  <c r="N5155" i="1"/>
  <c r="O5155" i="1"/>
  <c r="P5155" i="1"/>
  <c r="Q5155" i="1"/>
  <c r="M5156" i="1"/>
  <c r="N5156" i="1"/>
  <c r="O5156" i="1"/>
  <c r="P5156" i="1"/>
  <c r="Q5156" i="1"/>
  <c r="M5157" i="1"/>
  <c r="N5157" i="1"/>
  <c r="O5157" i="1"/>
  <c r="P5157" i="1"/>
  <c r="Q5157" i="1"/>
  <c r="M5158" i="1"/>
  <c r="N5158" i="1"/>
  <c r="O5158" i="1"/>
  <c r="P5158" i="1"/>
  <c r="Q5158" i="1"/>
  <c r="M5159" i="1"/>
  <c r="N5159" i="1"/>
  <c r="O5159" i="1"/>
  <c r="P5159" i="1"/>
  <c r="Q5159" i="1"/>
  <c r="M5160" i="1"/>
  <c r="N5160" i="1"/>
  <c r="O5160" i="1"/>
  <c r="P5160" i="1"/>
  <c r="Q5160" i="1"/>
  <c r="M5161" i="1"/>
  <c r="N5161" i="1"/>
  <c r="O5161" i="1"/>
  <c r="P5161" i="1"/>
  <c r="Q5161" i="1"/>
  <c r="M5162" i="1"/>
  <c r="N5162" i="1"/>
  <c r="O5162" i="1"/>
  <c r="P5162" i="1"/>
  <c r="Q5162" i="1"/>
  <c r="M5163" i="1"/>
  <c r="N5163" i="1"/>
  <c r="O5163" i="1"/>
  <c r="P5163" i="1"/>
  <c r="Q5163" i="1"/>
  <c r="M5164" i="1"/>
  <c r="N5164" i="1"/>
  <c r="O5164" i="1"/>
  <c r="P5164" i="1"/>
  <c r="Q5164" i="1"/>
  <c r="M5165" i="1"/>
  <c r="N5165" i="1"/>
  <c r="O5165" i="1"/>
  <c r="P5165" i="1"/>
  <c r="Q5165" i="1"/>
  <c r="M5166" i="1"/>
  <c r="N5166" i="1"/>
  <c r="O5166" i="1"/>
  <c r="P5166" i="1"/>
  <c r="Q5166" i="1"/>
  <c r="M5167" i="1"/>
  <c r="N5167" i="1"/>
  <c r="O5167" i="1"/>
  <c r="P5167" i="1"/>
  <c r="Q5167" i="1"/>
  <c r="M5168" i="1"/>
  <c r="N5168" i="1"/>
  <c r="O5168" i="1"/>
  <c r="P5168" i="1"/>
  <c r="Q5168" i="1"/>
  <c r="M5169" i="1"/>
  <c r="N5169" i="1"/>
  <c r="O5169" i="1"/>
  <c r="P5169" i="1"/>
  <c r="Q5169" i="1"/>
  <c r="M5170" i="1"/>
  <c r="N5170" i="1"/>
  <c r="O5170" i="1"/>
  <c r="P5170" i="1"/>
  <c r="Q5170" i="1"/>
  <c r="M5171" i="1"/>
  <c r="N5171" i="1"/>
  <c r="O5171" i="1"/>
  <c r="P5171" i="1"/>
  <c r="Q5171" i="1"/>
  <c r="M5172" i="1"/>
  <c r="N5172" i="1"/>
  <c r="O5172" i="1"/>
  <c r="P5172" i="1"/>
  <c r="Q5172" i="1"/>
  <c r="M5173" i="1"/>
  <c r="N5173" i="1"/>
  <c r="O5173" i="1"/>
  <c r="P5173" i="1"/>
  <c r="Q5173" i="1"/>
  <c r="M5174" i="1"/>
  <c r="N5174" i="1"/>
  <c r="O5174" i="1"/>
  <c r="P5174" i="1"/>
  <c r="Q5174" i="1"/>
  <c r="M5175" i="1"/>
  <c r="N5175" i="1"/>
  <c r="O5175" i="1"/>
  <c r="P5175" i="1"/>
  <c r="Q5175" i="1"/>
  <c r="M5176" i="1"/>
  <c r="N5176" i="1"/>
  <c r="O5176" i="1"/>
  <c r="P5176" i="1"/>
  <c r="Q5176" i="1"/>
  <c r="M5177" i="1"/>
  <c r="N5177" i="1"/>
  <c r="O5177" i="1"/>
  <c r="P5177" i="1"/>
  <c r="Q5177" i="1"/>
  <c r="M5178" i="1"/>
  <c r="N5178" i="1"/>
  <c r="O5178" i="1"/>
  <c r="P5178" i="1"/>
  <c r="Q5178" i="1"/>
  <c r="M5179" i="1"/>
  <c r="N5179" i="1"/>
  <c r="O5179" i="1"/>
  <c r="P5179" i="1"/>
  <c r="Q5179" i="1"/>
  <c r="M5180" i="1"/>
  <c r="N5180" i="1"/>
  <c r="O5180" i="1"/>
  <c r="P5180" i="1"/>
  <c r="Q5180" i="1"/>
  <c r="M5181" i="1"/>
  <c r="N5181" i="1"/>
  <c r="O5181" i="1"/>
  <c r="P5181" i="1"/>
  <c r="Q5181" i="1"/>
  <c r="M5182" i="1"/>
  <c r="N5182" i="1"/>
  <c r="O5182" i="1"/>
  <c r="P5182" i="1"/>
  <c r="Q5182" i="1"/>
  <c r="M5183" i="1"/>
  <c r="N5183" i="1"/>
  <c r="O5183" i="1"/>
  <c r="P5183" i="1"/>
  <c r="Q5183" i="1"/>
  <c r="M5184" i="1"/>
  <c r="N5184" i="1"/>
  <c r="O5184" i="1"/>
  <c r="P5184" i="1"/>
  <c r="Q5184" i="1"/>
  <c r="M5185" i="1"/>
  <c r="N5185" i="1"/>
  <c r="O5185" i="1"/>
  <c r="P5185" i="1"/>
  <c r="Q5185" i="1"/>
  <c r="M5186" i="1"/>
  <c r="N5186" i="1"/>
  <c r="O5186" i="1"/>
  <c r="P5186" i="1"/>
  <c r="Q5186" i="1"/>
  <c r="M5187" i="1"/>
  <c r="N5187" i="1"/>
  <c r="O5187" i="1"/>
  <c r="P5187" i="1"/>
  <c r="Q5187" i="1"/>
  <c r="M5188" i="1"/>
  <c r="N5188" i="1"/>
  <c r="O5188" i="1"/>
  <c r="P5188" i="1"/>
  <c r="Q5188" i="1"/>
  <c r="M5189" i="1"/>
  <c r="N5189" i="1"/>
  <c r="O5189" i="1"/>
  <c r="P5189" i="1"/>
  <c r="Q5189" i="1"/>
  <c r="M5190" i="1"/>
  <c r="N5190" i="1"/>
  <c r="O5190" i="1"/>
  <c r="P5190" i="1"/>
  <c r="Q5190" i="1"/>
  <c r="M5191" i="1"/>
  <c r="N5191" i="1"/>
  <c r="O5191" i="1"/>
  <c r="P5191" i="1"/>
  <c r="Q5191" i="1"/>
  <c r="M5192" i="1"/>
  <c r="N5192" i="1"/>
  <c r="O5192" i="1"/>
  <c r="P5192" i="1"/>
  <c r="Q5192" i="1"/>
  <c r="M5193" i="1"/>
  <c r="N5193" i="1"/>
  <c r="O5193" i="1"/>
  <c r="P5193" i="1"/>
  <c r="Q5193" i="1"/>
  <c r="M5194" i="1"/>
  <c r="N5194" i="1"/>
  <c r="O5194" i="1"/>
  <c r="P5194" i="1"/>
  <c r="Q5194" i="1"/>
  <c r="M5195" i="1"/>
  <c r="N5195" i="1"/>
  <c r="O5195" i="1"/>
  <c r="P5195" i="1"/>
  <c r="Q5195" i="1"/>
  <c r="M5196" i="1"/>
  <c r="N5196" i="1"/>
  <c r="O5196" i="1"/>
  <c r="P5196" i="1"/>
  <c r="Q5196" i="1"/>
  <c r="M5197" i="1"/>
  <c r="N5197" i="1"/>
  <c r="O5197" i="1"/>
  <c r="P5197" i="1"/>
  <c r="Q5197" i="1"/>
  <c r="M5198" i="1"/>
  <c r="N5198" i="1"/>
  <c r="O5198" i="1"/>
  <c r="P5198" i="1"/>
  <c r="Q5198" i="1"/>
  <c r="M5199" i="1"/>
  <c r="N5199" i="1"/>
  <c r="O5199" i="1"/>
  <c r="P5199" i="1"/>
  <c r="Q5199" i="1"/>
  <c r="M5200" i="1"/>
  <c r="N5200" i="1"/>
  <c r="O5200" i="1"/>
  <c r="P5200" i="1"/>
  <c r="Q5200" i="1"/>
  <c r="M5201" i="1"/>
  <c r="N5201" i="1"/>
  <c r="O5201" i="1"/>
  <c r="P5201" i="1"/>
  <c r="Q5201" i="1"/>
  <c r="M5202" i="1"/>
  <c r="N5202" i="1"/>
  <c r="O5202" i="1"/>
  <c r="P5202" i="1"/>
  <c r="Q5202" i="1"/>
  <c r="M5203" i="1"/>
  <c r="N5203" i="1"/>
  <c r="O5203" i="1"/>
  <c r="P5203" i="1"/>
  <c r="Q5203" i="1"/>
  <c r="M5204" i="1"/>
  <c r="N5204" i="1"/>
  <c r="O5204" i="1"/>
  <c r="P5204" i="1"/>
  <c r="Q5204" i="1"/>
  <c r="M5205" i="1"/>
  <c r="N5205" i="1"/>
  <c r="O5205" i="1"/>
  <c r="P5205" i="1"/>
  <c r="Q5205" i="1"/>
  <c r="M5206" i="1"/>
  <c r="N5206" i="1"/>
  <c r="O5206" i="1"/>
  <c r="P5206" i="1"/>
  <c r="Q5206" i="1"/>
  <c r="M5207" i="1"/>
  <c r="N5207" i="1"/>
  <c r="O5207" i="1"/>
  <c r="P5207" i="1"/>
  <c r="Q5207" i="1"/>
  <c r="M5208" i="1"/>
  <c r="N5208" i="1"/>
  <c r="O5208" i="1"/>
  <c r="P5208" i="1"/>
  <c r="Q5208" i="1"/>
  <c r="M5209" i="1"/>
  <c r="N5209" i="1"/>
  <c r="O5209" i="1"/>
  <c r="P5209" i="1"/>
  <c r="Q5209" i="1"/>
  <c r="M5210" i="1"/>
  <c r="N5210" i="1"/>
  <c r="O5210" i="1"/>
  <c r="P5210" i="1"/>
  <c r="Q5210" i="1"/>
  <c r="M5211" i="1"/>
  <c r="N5211" i="1"/>
  <c r="O5211" i="1"/>
  <c r="P5211" i="1"/>
  <c r="Q5211" i="1"/>
  <c r="M5212" i="1"/>
  <c r="N5212" i="1"/>
  <c r="O5212" i="1"/>
  <c r="P5212" i="1"/>
  <c r="Q5212" i="1"/>
  <c r="M5213" i="1"/>
  <c r="N5213" i="1"/>
  <c r="O5213" i="1"/>
  <c r="P5213" i="1"/>
  <c r="Q5213" i="1"/>
  <c r="M5214" i="1"/>
  <c r="N5214" i="1"/>
  <c r="O5214" i="1"/>
  <c r="P5214" i="1"/>
  <c r="Q5214" i="1"/>
  <c r="M5215" i="1"/>
  <c r="N5215" i="1"/>
  <c r="O5215" i="1"/>
  <c r="P5215" i="1"/>
  <c r="Q5215" i="1"/>
  <c r="M5216" i="1"/>
  <c r="N5216" i="1"/>
  <c r="O5216" i="1"/>
  <c r="P5216" i="1"/>
  <c r="Q5216" i="1"/>
  <c r="M5217" i="1"/>
  <c r="N5217" i="1"/>
  <c r="O5217" i="1"/>
  <c r="P5217" i="1"/>
  <c r="Q5217" i="1"/>
  <c r="M5218" i="1"/>
  <c r="N5218" i="1"/>
  <c r="O5218" i="1"/>
  <c r="P5218" i="1"/>
  <c r="Q5218" i="1"/>
  <c r="M5219" i="1"/>
  <c r="N5219" i="1"/>
  <c r="O5219" i="1"/>
  <c r="P5219" i="1"/>
  <c r="Q5219" i="1"/>
  <c r="M5220" i="1"/>
  <c r="N5220" i="1"/>
  <c r="O5220" i="1"/>
  <c r="P5220" i="1"/>
  <c r="Q5220" i="1"/>
  <c r="M5221" i="1"/>
  <c r="N5221" i="1"/>
  <c r="O5221" i="1"/>
  <c r="P5221" i="1"/>
  <c r="Q5221" i="1"/>
  <c r="M5222" i="1"/>
  <c r="N5222" i="1"/>
  <c r="O5222" i="1"/>
  <c r="P5222" i="1"/>
  <c r="Q5222" i="1"/>
  <c r="M5223" i="1"/>
  <c r="N5223" i="1"/>
  <c r="O5223" i="1"/>
  <c r="P5223" i="1"/>
  <c r="Q5223" i="1"/>
  <c r="M5224" i="1"/>
  <c r="N5224" i="1"/>
  <c r="O5224" i="1"/>
  <c r="P5224" i="1"/>
  <c r="Q5224" i="1"/>
  <c r="M5225" i="1"/>
  <c r="N5225" i="1"/>
  <c r="O5225" i="1"/>
  <c r="P5225" i="1"/>
  <c r="Q5225" i="1"/>
  <c r="M5226" i="1"/>
  <c r="N5226" i="1"/>
  <c r="O5226" i="1"/>
  <c r="P5226" i="1"/>
  <c r="Q5226" i="1"/>
  <c r="M5227" i="1"/>
  <c r="N5227" i="1"/>
  <c r="O5227" i="1"/>
  <c r="P5227" i="1"/>
  <c r="Q5227" i="1"/>
  <c r="M5228" i="1"/>
  <c r="N5228" i="1"/>
  <c r="O5228" i="1"/>
  <c r="P5228" i="1"/>
  <c r="Q5228" i="1"/>
  <c r="M5229" i="1"/>
  <c r="N5229" i="1"/>
  <c r="O5229" i="1"/>
  <c r="P5229" i="1"/>
  <c r="Q5229" i="1"/>
  <c r="M5230" i="1"/>
  <c r="N5230" i="1"/>
  <c r="O5230" i="1"/>
  <c r="P5230" i="1"/>
  <c r="Q5230" i="1"/>
  <c r="M5231" i="1"/>
  <c r="N5231" i="1"/>
  <c r="O5231" i="1"/>
  <c r="P5231" i="1"/>
  <c r="Q5231" i="1"/>
  <c r="M5232" i="1"/>
  <c r="N5232" i="1"/>
  <c r="O5232" i="1"/>
  <c r="P5232" i="1"/>
  <c r="Q5232" i="1"/>
  <c r="M5233" i="1"/>
  <c r="N5233" i="1"/>
  <c r="O5233" i="1"/>
  <c r="P5233" i="1"/>
  <c r="Q5233" i="1"/>
  <c r="M5234" i="1"/>
  <c r="N5234" i="1"/>
  <c r="O5234" i="1"/>
  <c r="P5234" i="1"/>
  <c r="Q5234" i="1"/>
  <c r="M5235" i="1"/>
  <c r="N5235" i="1"/>
  <c r="O5235" i="1"/>
  <c r="P5235" i="1"/>
  <c r="Q5235" i="1"/>
  <c r="M5236" i="1"/>
  <c r="N5236" i="1"/>
  <c r="O5236" i="1"/>
  <c r="P5236" i="1"/>
  <c r="Q5236" i="1"/>
  <c r="M5237" i="1"/>
  <c r="N5237" i="1"/>
  <c r="O5237" i="1"/>
  <c r="P5237" i="1"/>
  <c r="Q5237" i="1"/>
  <c r="M5238" i="1"/>
  <c r="N5238" i="1"/>
  <c r="O5238" i="1"/>
  <c r="P5238" i="1"/>
  <c r="Q5238" i="1"/>
  <c r="M5239" i="1"/>
  <c r="N5239" i="1"/>
  <c r="O5239" i="1"/>
  <c r="P5239" i="1"/>
  <c r="Q5239" i="1"/>
  <c r="M5240" i="1"/>
  <c r="N5240" i="1"/>
  <c r="O5240" i="1"/>
  <c r="P5240" i="1"/>
  <c r="Q5240" i="1"/>
  <c r="M5241" i="1"/>
  <c r="N5241" i="1"/>
  <c r="O5241" i="1"/>
  <c r="P5241" i="1"/>
  <c r="Q5241" i="1"/>
  <c r="M5242" i="1"/>
  <c r="N5242" i="1"/>
  <c r="O5242" i="1"/>
  <c r="P5242" i="1"/>
  <c r="Q5242" i="1"/>
  <c r="M5243" i="1"/>
  <c r="N5243" i="1"/>
  <c r="O5243" i="1"/>
  <c r="P5243" i="1"/>
  <c r="Q5243" i="1"/>
  <c r="M5244" i="1"/>
  <c r="N5244" i="1"/>
  <c r="O5244" i="1"/>
  <c r="P5244" i="1"/>
  <c r="Q5244" i="1"/>
  <c r="M5245" i="1"/>
  <c r="N5245" i="1"/>
  <c r="O5245" i="1"/>
  <c r="P5245" i="1"/>
  <c r="Q5245" i="1"/>
  <c r="M5246" i="1"/>
  <c r="N5246" i="1"/>
  <c r="O5246" i="1"/>
  <c r="P5246" i="1"/>
  <c r="Q5246" i="1"/>
  <c r="M5247" i="1"/>
  <c r="N5247" i="1"/>
  <c r="O5247" i="1"/>
  <c r="P5247" i="1"/>
  <c r="Q5247" i="1"/>
  <c r="M5248" i="1"/>
  <c r="N5248" i="1"/>
  <c r="O5248" i="1"/>
  <c r="P5248" i="1"/>
  <c r="Q5248" i="1"/>
  <c r="M5249" i="1"/>
  <c r="N5249" i="1"/>
  <c r="O5249" i="1"/>
  <c r="P5249" i="1"/>
  <c r="Q5249" i="1"/>
  <c r="M5250" i="1"/>
  <c r="N5250" i="1"/>
  <c r="O5250" i="1"/>
  <c r="P5250" i="1"/>
  <c r="Q5250" i="1"/>
  <c r="M5251" i="1"/>
  <c r="N5251" i="1"/>
  <c r="O5251" i="1"/>
  <c r="P5251" i="1"/>
  <c r="Q5251" i="1"/>
  <c r="M5252" i="1"/>
  <c r="N5252" i="1"/>
  <c r="O5252" i="1"/>
  <c r="P5252" i="1"/>
  <c r="Q5252" i="1"/>
  <c r="M5253" i="1"/>
  <c r="N5253" i="1"/>
  <c r="O5253" i="1"/>
  <c r="P5253" i="1"/>
  <c r="Q5253" i="1"/>
  <c r="M5254" i="1"/>
  <c r="N5254" i="1"/>
  <c r="O5254" i="1"/>
  <c r="P5254" i="1"/>
  <c r="Q5254" i="1"/>
  <c r="M5255" i="1"/>
  <c r="N5255" i="1"/>
  <c r="O5255" i="1"/>
  <c r="P5255" i="1"/>
  <c r="Q5255" i="1"/>
  <c r="M5256" i="1"/>
  <c r="N5256" i="1"/>
  <c r="O5256" i="1"/>
  <c r="P5256" i="1"/>
  <c r="Q5256" i="1"/>
  <c r="M5257" i="1"/>
  <c r="N5257" i="1"/>
  <c r="O5257" i="1"/>
  <c r="P5257" i="1"/>
  <c r="Q5257" i="1"/>
  <c r="M5258" i="1"/>
  <c r="N5258" i="1"/>
  <c r="O5258" i="1"/>
  <c r="P5258" i="1"/>
  <c r="Q5258" i="1"/>
  <c r="M5259" i="1"/>
  <c r="N5259" i="1"/>
  <c r="O5259" i="1"/>
  <c r="P5259" i="1"/>
  <c r="Q5259" i="1"/>
  <c r="M5260" i="1"/>
  <c r="N5260" i="1"/>
  <c r="O5260" i="1"/>
  <c r="P5260" i="1"/>
  <c r="Q5260" i="1"/>
  <c r="M5261" i="1"/>
  <c r="N5261" i="1"/>
  <c r="O5261" i="1"/>
  <c r="P5261" i="1"/>
  <c r="Q5261" i="1"/>
  <c r="M5262" i="1"/>
  <c r="N5262" i="1"/>
  <c r="O5262" i="1"/>
  <c r="P5262" i="1"/>
  <c r="Q5262" i="1"/>
  <c r="M5263" i="1"/>
  <c r="N5263" i="1"/>
  <c r="O5263" i="1"/>
  <c r="P5263" i="1"/>
  <c r="Q5263" i="1"/>
  <c r="M5264" i="1"/>
  <c r="N5264" i="1"/>
  <c r="O5264" i="1"/>
  <c r="P5264" i="1"/>
  <c r="Q5264" i="1"/>
  <c r="M5265" i="1"/>
  <c r="N5265" i="1"/>
  <c r="O5265" i="1"/>
  <c r="P5265" i="1"/>
  <c r="Q5265" i="1"/>
  <c r="M5266" i="1"/>
  <c r="N5266" i="1"/>
  <c r="O5266" i="1"/>
  <c r="P5266" i="1"/>
  <c r="Q5266" i="1"/>
  <c r="M5267" i="1"/>
  <c r="N5267" i="1"/>
  <c r="O5267" i="1"/>
  <c r="P5267" i="1"/>
  <c r="Q5267" i="1"/>
  <c r="M5268" i="1"/>
  <c r="N5268" i="1"/>
  <c r="O5268" i="1"/>
  <c r="P5268" i="1"/>
  <c r="Q5268" i="1"/>
  <c r="M5269" i="1"/>
  <c r="N5269" i="1"/>
  <c r="O5269" i="1"/>
  <c r="P5269" i="1"/>
  <c r="Q5269" i="1"/>
  <c r="M5270" i="1"/>
  <c r="N5270" i="1"/>
  <c r="O5270" i="1"/>
  <c r="P5270" i="1"/>
  <c r="Q5270" i="1"/>
  <c r="M5271" i="1"/>
  <c r="N5271" i="1"/>
  <c r="O5271" i="1"/>
  <c r="P5271" i="1"/>
  <c r="Q5271" i="1"/>
  <c r="M5272" i="1"/>
  <c r="N5272" i="1"/>
  <c r="O5272" i="1"/>
  <c r="P5272" i="1"/>
  <c r="Q5272" i="1"/>
  <c r="M5273" i="1"/>
  <c r="N5273" i="1"/>
  <c r="O5273" i="1"/>
  <c r="P5273" i="1"/>
  <c r="Q5273" i="1"/>
  <c r="M5274" i="1"/>
  <c r="N5274" i="1"/>
  <c r="O5274" i="1"/>
  <c r="P5274" i="1"/>
  <c r="Q5274" i="1"/>
  <c r="M5275" i="1"/>
  <c r="N5275" i="1"/>
  <c r="O5275" i="1"/>
  <c r="P5275" i="1"/>
  <c r="Q5275" i="1"/>
  <c r="M5276" i="1"/>
  <c r="N5276" i="1"/>
  <c r="O5276" i="1"/>
  <c r="P5276" i="1"/>
  <c r="Q5276" i="1"/>
  <c r="M5277" i="1"/>
  <c r="N5277" i="1"/>
  <c r="O5277" i="1"/>
  <c r="P5277" i="1"/>
  <c r="Q5277" i="1"/>
  <c r="M5278" i="1"/>
  <c r="N5278" i="1"/>
  <c r="O5278" i="1"/>
  <c r="P5278" i="1"/>
  <c r="Q5278" i="1"/>
  <c r="M5279" i="1"/>
  <c r="N5279" i="1"/>
  <c r="O5279" i="1"/>
  <c r="P5279" i="1"/>
  <c r="Q5279" i="1"/>
  <c r="M5280" i="1"/>
  <c r="N5280" i="1"/>
  <c r="O5280" i="1"/>
  <c r="P5280" i="1"/>
  <c r="Q5280" i="1"/>
  <c r="M5281" i="1"/>
  <c r="N5281" i="1"/>
  <c r="O5281" i="1"/>
  <c r="P5281" i="1"/>
  <c r="Q5281" i="1"/>
  <c r="M5282" i="1"/>
  <c r="N5282" i="1"/>
  <c r="O5282" i="1"/>
  <c r="P5282" i="1"/>
  <c r="Q5282" i="1"/>
  <c r="M5283" i="1"/>
  <c r="N5283" i="1"/>
  <c r="O5283" i="1"/>
  <c r="P5283" i="1"/>
  <c r="Q5283" i="1"/>
  <c r="M5284" i="1"/>
  <c r="N5284" i="1"/>
  <c r="O5284" i="1"/>
  <c r="P5284" i="1"/>
  <c r="Q5284" i="1"/>
  <c r="M5285" i="1"/>
  <c r="N5285" i="1"/>
  <c r="O5285" i="1"/>
  <c r="P5285" i="1"/>
  <c r="Q5285" i="1"/>
  <c r="M5286" i="1"/>
  <c r="N5286" i="1"/>
  <c r="O5286" i="1"/>
  <c r="P5286" i="1"/>
  <c r="Q5286" i="1"/>
  <c r="M5287" i="1"/>
  <c r="N5287" i="1"/>
  <c r="O5287" i="1"/>
  <c r="P5287" i="1"/>
  <c r="Q5287" i="1"/>
  <c r="M5288" i="1"/>
  <c r="N5288" i="1"/>
  <c r="O5288" i="1"/>
  <c r="P5288" i="1"/>
  <c r="Q5288" i="1"/>
  <c r="M5289" i="1"/>
  <c r="N5289" i="1"/>
  <c r="O5289" i="1"/>
  <c r="P5289" i="1"/>
  <c r="Q5289" i="1"/>
  <c r="M5290" i="1"/>
  <c r="N5290" i="1"/>
  <c r="O5290" i="1"/>
  <c r="P5290" i="1"/>
  <c r="Q5290" i="1"/>
  <c r="M5291" i="1"/>
  <c r="N5291" i="1"/>
  <c r="O5291" i="1"/>
  <c r="P5291" i="1"/>
  <c r="Q5291" i="1"/>
  <c r="M5292" i="1"/>
  <c r="N5292" i="1"/>
  <c r="O5292" i="1"/>
  <c r="P5292" i="1"/>
  <c r="Q5292" i="1"/>
  <c r="M5293" i="1"/>
  <c r="N5293" i="1"/>
  <c r="O5293" i="1"/>
  <c r="P5293" i="1"/>
  <c r="Q5293" i="1"/>
  <c r="M5294" i="1"/>
  <c r="N5294" i="1"/>
  <c r="O5294" i="1"/>
  <c r="P5294" i="1"/>
  <c r="Q5294" i="1"/>
  <c r="M5295" i="1"/>
  <c r="N5295" i="1"/>
  <c r="O5295" i="1"/>
  <c r="P5295" i="1"/>
  <c r="Q5295" i="1"/>
  <c r="M5296" i="1"/>
  <c r="N5296" i="1"/>
  <c r="O5296" i="1"/>
  <c r="P5296" i="1"/>
  <c r="Q5296" i="1"/>
  <c r="M5297" i="1"/>
  <c r="N5297" i="1"/>
  <c r="O5297" i="1"/>
  <c r="P5297" i="1"/>
  <c r="Q5297" i="1"/>
  <c r="M5298" i="1"/>
  <c r="N5298" i="1"/>
  <c r="O5298" i="1"/>
  <c r="P5298" i="1"/>
  <c r="Q5298" i="1"/>
  <c r="M5299" i="1"/>
  <c r="N5299" i="1"/>
  <c r="O5299" i="1"/>
  <c r="P5299" i="1"/>
  <c r="Q5299" i="1"/>
  <c r="M5300" i="1"/>
  <c r="N5300" i="1"/>
  <c r="O5300" i="1"/>
  <c r="P5300" i="1"/>
  <c r="Q5300" i="1"/>
  <c r="M5301" i="1"/>
  <c r="N5301" i="1"/>
  <c r="O5301" i="1"/>
  <c r="P5301" i="1"/>
  <c r="Q5301" i="1"/>
  <c r="M5302" i="1"/>
  <c r="N5302" i="1"/>
  <c r="O5302" i="1"/>
  <c r="P5302" i="1"/>
  <c r="Q5302" i="1"/>
  <c r="M5303" i="1"/>
  <c r="N5303" i="1"/>
  <c r="O5303" i="1"/>
  <c r="P5303" i="1"/>
  <c r="Q5303" i="1"/>
  <c r="M5304" i="1"/>
  <c r="N5304" i="1"/>
  <c r="O5304" i="1"/>
  <c r="P5304" i="1"/>
  <c r="Q5304" i="1"/>
  <c r="M5305" i="1"/>
  <c r="N5305" i="1"/>
  <c r="O5305" i="1"/>
  <c r="P5305" i="1"/>
  <c r="Q5305" i="1"/>
  <c r="M5306" i="1"/>
  <c r="N5306" i="1"/>
  <c r="O5306" i="1"/>
  <c r="P5306" i="1"/>
  <c r="Q5306" i="1"/>
  <c r="M5307" i="1"/>
  <c r="N5307" i="1"/>
  <c r="O5307" i="1"/>
  <c r="P5307" i="1"/>
  <c r="Q5307" i="1"/>
  <c r="M5308" i="1"/>
  <c r="N5308" i="1"/>
  <c r="O5308" i="1"/>
  <c r="P5308" i="1"/>
  <c r="Q5308" i="1"/>
  <c r="M5309" i="1"/>
  <c r="N5309" i="1"/>
  <c r="O5309" i="1"/>
  <c r="P5309" i="1"/>
  <c r="Q5309" i="1"/>
  <c r="M5310" i="1"/>
  <c r="N5310" i="1"/>
  <c r="O5310" i="1"/>
  <c r="P5310" i="1"/>
  <c r="Q5310" i="1"/>
  <c r="M5311" i="1"/>
  <c r="N5311" i="1"/>
  <c r="O5311" i="1"/>
  <c r="P5311" i="1"/>
  <c r="Q5311" i="1"/>
  <c r="M5312" i="1"/>
  <c r="N5312" i="1"/>
  <c r="O5312" i="1"/>
  <c r="P5312" i="1"/>
  <c r="Q5312" i="1"/>
  <c r="M5313" i="1"/>
  <c r="N5313" i="1"/>
  <c r="O5313" i="1"/>
  <c r="P5313" i="1"/>
  <c r="Q5313" i="1"/>
  <c r="M5314" i="1"/>
  <c r="N5314" i="1"/>
  <c r="O5314" i="1"/>
  <c r="P5314" i="1"/>
  <c r="Q5314" i="1"/>
  <c r="M5315" i="1"/>
  <c r="N5315" i="1"/>
  <c r="O5315" i="1"/>
  <c r="P5315" i="1"/>
  <c r="Q5315" i="1"/>
  <c r="M5316" i="1"/>
  <c r="N5316" i="1"/>
  <c r="O5316" i="1"/>
  <c r="P5316" i="1"/>
  <c r="Q5316" i="1"/>
  <c r="M5317" i="1"/>
  <c r="N5317" i="1"/>
  <c r="O5317" i="1"/>
  <c r="P5317" i="1"/>
  <c r="Q5317" i="1"/>
  <c r="M5318" i="1"/>
  <c r="N5318" i="1"/>
  <c r="O5318" i="1"/>
  <c r="P5318" i="1"/>
  <c r="Q5318" i="1"/>
  <c r="M5319" i="1"/>
  <c r="N5319" i="1"/>
  <c r="O5319" i="1"/>
  <c r="P5319" i="1"/>
  <c r="Q5319" i="1"/>
  <c r="M5320" i="1"/>
  <c r="N5320" i="1"/>
  <c r="O5320" i="1"/>
  <c r="P5320" i="1"/>
  <c r="Q5320" i="1"/>
  <c r="M5321" i="1"/>
  <c r="N5321" i="1"/>
  <c r="O5321" i="1"/>
  <c r="P5321" i="1"/>
  <c r="Q5321" i="1"/>
  <c r="M5322" i="1"/>
  <c r="N5322" i="1"/>
  <c r="O5322" i="1"/>
  <c r="P5322" i="1"/>
  <c r="Q5322" i="1"/>
  <c r="M5323" i="1"/>
  <c r="N5323" i="1"/>
  <c r="O5323" i="1"/>
  <c r="P5323" i="1"/>
  <c r="Q5323" i="1"/>
  <c r="M5324" i="1"/>
  <c r="N5324" i="1"/>
  <c r="O5324" i="1"/>
  <c r="P5324" i="1"/>
  <c r="Q5324" i="1"/>
  <c r="M5325" i="1"/>
  <c r="N5325" i="1"/>
  <c r="O5325" i="1"/>
  <c r="P5325" i="1"/>
  <c r="Q5325" i="1"/>
  <c r="M5326" i="1"/>
  <c r="N5326" i="1"/>
  <c r="O5326" i="1"/>
  <c r="P5326" i="1"/>
  <c r="Q5326" i="1"/>
  <c r="M5327" i="1"/>
  <c r="N5327" i="1"/>
  <c r="O5327" i="1"/>
  <c r="P5327" i="1"/>
  <c r="Q5327" i="1"/>
  <c r="M5328" i="1"/>
  <c r="N5328" i="1"/>
  <c r="O5328" i="1"/>
  <c r="P5328" i="1"/>
  <c r="Q5328" i="1"/>
  <c r="M5329" i="1"/>
  <c r="N5329" i="1"/>
  <c r="O5329" i="1"/>
  <c r="P5329" i="1"/>
  <c r="Q5329" i="1"/>
  <c r="M5330" i="1"/>
  <c r="N5330" i="1"/>
  <c r="O5330" i="1"/>
  <c r="P5330" i="1"/>
  <c r="Q5330" i="1"/>
  <c r="M5331" i="1"/>
  <c r="N5331" i="1"/>
  <c r="O5331" i="1"/>
  <c r="P5331" i="1"/>
  <c r="Q5331" i="1"/>
  <c r="M5332" i="1"/>
  <c r="N5332" i="1"/>
  <c r="O5332" i="1"/>
  <c r="P5332" i="1"/>
  <c r="Q5332" i="1"/>
  <c r="M5333" i="1"/>
  <c r="N5333" i="1"/>
  <c r="O5333" i="1"/>
  <c r="P5333" i="1"/>
  <c r="Q5333" i="1"/>
  <c r="M5334" i="1"/>
  <c r="N5334" i="1"/>
  <c r="O5334" i="1"/>
  <c r="P5334" i="1"/>
  <c r="Q5334" i="1"/>
  <c r="M5335" i="1"/>
  <c r="N5335" i="1"/>
  <c r="O5335" i="1"/>
  <c r="P5335" i="1"/>
  <c r="Q5335" i="1"/>
  <c r="M5336" i="1"/>
  <c r="N5336" i="1"/>
  <c r="O5336" i="1"/>
  <c r="P5336" i="1"/>
  <c r="Q5336" i="1"/>
  <c r="M5337" i="1"/>
  <c r="N5337" i="1"/>
  <c r="O5337" i="1"/>
  <c r="P5337" i="1"/>
  <c r="Q5337" i="1"/>
  <c r="M5338" i="1"/>
  <c r="N5338" i="1"/>
  <c r="O5338" i="1"/>
  <c r="P5338" i="1"/>
  <c r="Q5338" i="1"/>
  <c r="M5339" i="1"/>
  <c r="N5339" i="1"/>
  <c r="O5339" i="1"/>
  <c r="P5339" i="1"/>
  <c r="Q5339" i="1"/>
  <c r="M5340" i="1"/>
  <c r="N5340" i="1"/>
  <c r="O5340" i="1"/>
  <c r="P5340" i="1"/>
  <c r="Q5340" i="1"/>
  <c r="M5341" i="1"/>
  <c r="N5341" i="1"/>
  <c r="O5341" i="1"/>
  <c r="P5341" i="1"/>
  <c r="Q5341" i="1"/>
  <c r="M5342" i="1"/>
  <c r="N5342" i="1"/>
  <c r="O5342" i="1"/>
  <c r="P5342" i="1"/>
  <c r="Q5342" i="1"/>
  <c r="M5343" i="1"/>
  <c r="N5343" i="1"/>
  <c r="O5343" i="1"/>
  <c r="P5343" i="1"/>
  <c r="Q5343" i="1"/>
  <c r="M5344" i="1"/>
  <c r="N5344" i="1"/>
  <c r="O5344" i="1"/>
  <c r="P5344" i="1"/>
  <c r="Q5344" i="1"/>
  <c r="M5345" i="1"/>
  <c r="N5345" i="1"/>
  <c r="O5345" i="1"/>
  <c r="P5345" i="1"/>
  <c r="Q5345" i="1"/>
  <c r="M5346" i="1"/>
  <c r="N5346" i="1"/>
  <c r="O5346" i="1"/>
  <c r="P5346" i="1"/>
  <c r="Q5346" i="1"/>
  <c r="M5347" i="1"/>
  <c r="N5347" i="1"/>
  <c r="O5347" i="1"/>
  <c r="P5347" i="1"/>
  <c r="Q5347" i="1"/>
  <c r="M5348" i="1"/>
  <c r="N5348" i="1"/>
  <c r="O5348" i="1"/>
  <c r="P5348" i="1"/>
  <c r="Q5348" i="1"/>
  <c r="M5349" i="1"/>
  <c r="N5349" i="1"/>
  <c r="O5349" i="1"/>
  <c r="P5349" i="1"/>
  <c r="Q5349" i="1"/>
  <c r="M5350" i="1"/>
  <c r="N5350" i="1"/>
  <c r="O5350" i="1"/>
  <c r="P5350" i="1"/>
  <c r="Q5350" i="1"/>
  <c r="M5351" i="1"/>
  <c r="N5351" i="1"/>
  <c r="O5351" i="1"/>
  <c r="P5351" i="1"/>
  <c r="Q5351" i="1"/>
  <c r="M5352" i="1"/>
  <c r="N5352" i="1"/>
  <c r="O5352" i="1"/>
  <c r="P5352" i="1"/>
  <c r="Q5352" i="1"/>
  <c r="M5353" i="1"/>
  <c r="N5353" i="1"/>
  <c r="O5353" i="1"/>
  <c r="P5353" i="1"/>
  <c r="Q5353" i="1"/>
  <c r="M5354" i="1"/>
  <c r="N5354" i="1"/>
  <c r="O5354" i="1"/>
  <c r="P5354" i="1"/>
  <c r="Q5354" i="1"/>
  <c r="M5355" i="1"/>
  <c r="N5355" i="1"/>
  <c r="O5355" i="1"/>
  <c r="P5355" i="1"/>
  <c r="Q5355" i="1"/>
  <c r="M5356" i="1"/>
  <c r="N5356" i="1"/>
  <c r="O5356" i="1"/>
  <c r="P5356" i="1"/>
  <c r="Q5356" i="1"/>
  <c r="M5357" i="1"/>
  <c r="N5357" i="1"/>
  <c r="O5357" i="1"/>
  <c r="P5357" i="1"/>
  <c r="Q5357" i="1"/>
  <c r="M5358" i="1"/>
  <c r="N5358" i="1"/>
  <c r="O5358" i="1"/>
  <c r="P5358" i="1"/>
  <c r="Q5358" i="1"/>
  <c r="M5359" i="1"/>
  <c r="N5359" i="1"/>
  <c r="O5359" i="1"/>
  <c r="P5359" i="1"/>
  <c r="Q5359" i="1"/>
  <c r="M5360" i="1"/>
  <c r="N5360" i="1"/>
  <c r="O5360" i="1"/>
  <c r="P5360" i="1"/>
  <c r="Q5360" i="1"/>
  <c r="M5361" i="1"/>
  <c r="N5361" i="1"/>
  <c r="O5361" i="1"/>
  <c r="P5361" i="1"/>
  <c r="Q5361" i="1"/>
  <c r="M5362" i="1"/>
  <c r="N5362" i="1"/>
  <c r="O5362" i="1"/>
  <c r="P5362" i="1"/>
  <c r="Q5362" i="1"/>
  <c r="M5363" i="1"/>
  <c r="N5363" i="1"/>
  <c r="O5363" i="1"/>
  <c r="P5363" i="1"/>
  <c r="Q5363" i="1"/>
  <c r="M5364" i="1"/>
  <c r="N5364" i="1"/>
  <c r="O5364" i="1"/>
  <c r="P5364" i="1"/>
  <c r="Q5364" i="1"/>
  <c r="M5365" i="1"/>
  <c r="N5365" i="1"/>
  <c r="O5365" i="1"/>
  <c r="P5365" i="1"/>
  <c r="Q5365" i="1"/>
  <c r="M5366" i="1"/>
  <c r="N5366" i="1"/>
  <c r="O5366" i="1"/>
  <c r="P5366" i="1"/>
  <c r="Q5366" i="1"/>
  <c r="M5367" i="1"/>
  <c r="N5367" i="1"/>
  <c r="O5367" i="1"/>
  <c r="P5367" i="1"/>
  <c r="Q5367" i="1"/>
  <c r="M5368" i="1"/>
  <c r="N5368" i="1"/>
  <c r="O5368" i="1"/>
  <c r="P5368" i="1"/>
  <c r="Q5368" i="1"/>
  <c r="M5369" i="1"/>
  <c r="N5369" i="1"/>
  <c r="O5369" i="1"/>
  <c r="P5369" i="1"/>
  <c r="Q5369" i="1"/>
  <c r="M5370" i="1"/>
  <c r="N5370" i="1"/>
  <c r="O5370" i="1"/>
  <c r="P5370" i="1"/>
  <c r="Q5370" i="1"/>
  <c r="M5371" i="1"/>
  <c r="N5371" i="1"/>
  <c r="O5371" i="1"/>
  <c r="P5371" i="1"/>
  <c r="Q5371" i="1"/>
  <c r="M5372" i="1"/>
  <c r="N5372" i="1"/>
  <c r="O5372" i="1"/>
  <c r="P5372" i="1"/>
  <c r="Q5372" i="1"/>
  <c r="M5373" i="1"/>
  <c r="N5373" i="1"/>
  <c r="O5373" i="1"/>
  <c r="P5373" i="1"/>
  <c r="Q5373" i="1"/>
  <c r="M5374" i="1"/>
  <c r="N5374" i="1"/>
  <c r="O5374" i="1"/>
  <c r="P5374" i="1"/>
  <c r="Q5374" i="1"/>
  <c r="M5375" i="1"/>
  <c r="N5375" i="1"/>
  <c r="O5375" i="1"/>
  <c r="P5375" i="1"/>
  <c r="Q5375" i="1"/>
  <c r="M5376" i="1"/>
  <c r="N5376" i="1"/>
  <c r="O5376" i="1"/>
  <c r="P5376" i="1"/>
  <c r="Q5376" i="1"/>
  <c r="M5377" i="1"/>
  <c r="N5377" i="1"/>
  <c r="O5377" i="1"/>
  <c r="P5377" i="1"/>
  <c r="Q5377" i="1"/>
  <c r="M5378" i="1"/>
  <c r="N5378" i="1"/>
  <c r="O5378" i="1"/>
  <c r="P5378" i="1"/>
  <c r="Q5378" i="1"/>
  <c r="M5379" i="1"/>
  <c r="N5379" i="1"/>
  <c r="O5379" i="1"/>
  <c r="P5379" i="1"/>
  <c r="Q5379" i="1"/>
  <c r="M5380" i="1"/>
  <c r="N5380" i="1"/>
  <c r="O5380" i="1"/>
  <c r="P5380" i="1"/>
  <c r="Q5380" i="1"/>
  <c r="M5381" i="1"/>
  <c r="N5381" i="1"/>
  <c r="O5381" i="1"/>
  <c r="P5381" i="1"/>
  <c r="Q5381" i="1"/>
  <c r="M5382" i="1"/>
  <c r="N5382" i="1"/>
  <c r="O5382" i="1"/>
  <c r="P5382" i="1"/>
  <c r="Q5382" i="1"/>
  <c r="M5383" i="1"/>
  <c r="N5383" i="1"/>
  <c r="O5383" i="1"/>
  <c r="P5383" i="1"/>
  <c r="Q5383" i="1"/>
  <c r="M5384" i="1"/>
  <c r="N5384" i="1"/>
  <c r="O5384" i="1"/>
  <c r="P5384" i="1"/>
  <c r="Q5384" i="1"/>
  <c r="M5385" i="1"/>
  <c r="N5385" i="1"/>
  <c r="O5385" i="1"/>
  <c r="P5385" i="1"/>
  <c r="Q5385" i="1"/>
  <c r="M5386" i="1"/>
  <c r="N5386" i="1"/>
  <c r="O5386" i="1"/>
  <c r="P5386" i="1"/>
  <c r="Q5386" i="1"/>
  <c r="M5387" i="1"/>
  <c r="N5387" i="1"/>
  <c r="O5387" i="1"/>
  <c r="P5387" i="1"/>
  <c r="Q5387" i="1"/>
  <c r="M5388" i="1"/>
  <c r="N5388" i="1"/>
  <c r="O5388" i="1"/>
  <c r="P5388" i="1"/>
  <c r="Q5388" i="1"/>
  <c r="M5389" i="1"/>
  <c r="N5389" i="1"/>
  <c r="O5389" i="1"/>
  <c r="P5389" i="1"/>
  <c r="Q5389" i="1"/>
  <c r="M5390" i="1"/>
  <c r="N5390" i="1"/>
  <c r="O5390" i="1"/>
  <c r="P5390" i="1"/>
  <c r="Q5390" i="1"/>
  <c r="M5391" i="1"/>
  <c r="N5391" i="1"/>
  <c r="O5391" i="1"/>
  <c r="P5391" i="1"/>
  <c r="Q5391" i="1"/>
  <c r="M5392" i="1"/>
  <c r="N5392" i="1"/>
  <c r="O5392" i="1"/>
  <c r="P5392" i="1"/>
  <c r="Q5392" i="1"/>
  <c r="M5393" i="1"/>
  <c r="N5393" i="1"/>
  <c r="O5393" i="1"/>
  <c r="P5393" i="1"/>
  <c r="Q5393" i="1"/>
  <c r="M5394" i="1"/>
  <c r="N5394" i="1"/>
  <c r="O5394" i="1"/>
  <c r="P5394" i="1"/>
  <c r="Q5394" i="1"/>
  <c r="M5395" i="1"/>
  <c r="N5395" i="1"/>
  <c r="O5395" i="1"/>
  <c r="P5395" i="1"/>
  <c r="Q5395" i="1"/>
  <c r="M5396" i="1"/>
  <c r="N5396" i="1"/>
  <c r="O5396" i="1"/>
  <c r="P5396" i="1"/>
  <c r="Q5396" i="1"/>
  <c r="M5397" i="1"/>
  <c r="N5397" i="1"/>
  <c r="O5397" i="1"/>
  <c r="P5397" i="1"/>
  <c r="Q5397" i="1"/>
  <c r="M5398" i="1"/>
  <c r="N5398" i="1"/>
  <c r="O5398" i="1"/>
  <c r="P5398" i="1"/>
  <c r="Q5398" i="1"/>
  <c r="M5399" i="1"/>
  <c r="N5399" i="1"/>
  <c r="O5399" i="1"/>
  <c r="P5399" i="1"/>
  <c r="Q5399" i="1"/>
  <c r="M5400" i="1"/>
  <c r="N5400" i="1"/>
  <c r="O5400" i="1"/>
  <c r="P5400" i="1"/>
  <c r="Q5400" i="1"/>
  <c r="M5401" i="1"/>
  <c r="N5401" i="1"/>
  <c r="O5401" i="1"/>
  <c r="P5401" i="1"/>
  <c r="Q5401" i="1"/>
  <c r="M5402" i="1"/>
  <c r="N5402" i="1"/>
  <c r="O5402" i="1"/>
  <c r="P5402" i="1"/>
  <c r="Q5402" i="1"/>
  <c r="M5403" i="1"/>
  <c r="N5403" i="1"/>
  <c r="O5403" i="1"/>
  <c r="P5403" i="1"/>
  <c r="Q5403" i="1"/>
  <c r="M5404" i="1"/>
  <c r="N5404" i="1"/>
  <c r="O5404" i="1"/>
  <c r="P5404" i="1"/>
  <c r="Q5404" i="1"/>
  <c r="M5405" i="1"/>
  <c r="N5405" i="1"/>
  <c r="O5405" i="1"/>
  <c r="P5405" i="1"/>
  <c r="Q5405" i="1"/>
  <c r="M5406" i="1"/>
  <c r="N5406" i="1"/>
  <c r="O5406" i="1"/>
  <c r="P5406" i="1"/>
  <c r="Q5406" i="1"/>
  <c r="M5407" i="1"/>
  <c r="N5407" i="1"/>
  <c r="O5407" i="1"/>
  <c r="P5407" i="1"/>
  <c r="Q5407" i="1"/>
  <c r="M5408" i="1"/>
  <c r="N5408" i="1"/>
  <c r="O5408" i="1"/>
  <c r="P5408" i="1"/>
  <c r="Q5408" i="1"/>
  <c r="M5409" i="1"/>
  <c r="N5409" i="1"/>
  <c r="O5409" i="1"/>
  <c r="P5409" i="1"/>
  <c r="Q5409" i="1"/>
  <c r="M5410" i="1"/>
  <c r="N5410" i="1"/>
  <c r="O5410" i="1"/>
  <c r="P5410" i="1"/>
  <c r="Q5410" i="1"/>
  <c r="M5411" i="1"/>
  <c r="N5411" i="1"/>
  <c r="O5411" i="1"/>
  <c r="P5411" i="1"/>
  <c r="Q5411" i="1"/>
  <c r="M5412" i="1"/>
  <c r="N5412" i="1"/>
  <c r="O5412" i="1"/>
  <c r="P5412" i="1"/>
  <c r="Q5412" i="1"/>
  <c r="M5413" i="1"/>
  <c r="N5413" i="1"/>
  <c r="O5413" i="1"/>
  <c r="P5413" i="1"/>
  <c r="Q5413" i="1"/>
  <c r="M5414" i="1"/>
  <c r="N5414" i="1"/>
  <c r="O5414" i="1"/>
  <c r="P5414" i="1"/>
  <c r="Q5414" i="1"/>
  <c r="M5415" i="1"/>
  <c r="N5415" i="1"/>
  <c r="O5415" i="1"/>
  <c r="P5415" i="1"/>
  <c r="Q5415" i="1"/>
  <c r="M5416" i="1"/>
  <c r="N5416" i="1"/>
  <c r="O5416" i="1"/>
  <c r="P5416" i="1"/>
  <c r="Q5416" i="1"/>
  <c r="M5417" i="1"/>
  <c r="N5417" i="1"/>
  <c r="O5417" i="1"/>
  <c r="P5417" i="1"/>
  <c r="Q5417" i="1"/>
  <c r="M5418" i="1"/>
  <c r="N5418" i="1"/>
  <c r="O5418" i="1"/>
  <c r="P5418" i="1"/>
  <c r="Q5418" i="1"/>
  <c r="M5419" i="1"/>
  <c r="N5419" i="1"/>
  <c r="O5419" i="1"/>
  <c r="P5419" i="1"/>
  <c r="Q5419" i="1"/>
  <c r="M5420" i="1"/>
  <c r="N5420" i="1"/>
  <c r="O5420" i="1"/>
  <c r="P5420" i="1"/>
  <c r="Q5420" i="1"/>
  <c r="M5421" i="1"/>
  <c r="N5421" i="1"/>
  <c r="O5421" i="1"/>
  <c r="P5421" i="1"/>
  <c r="Q5421" i="1"/>
  <c r="M5422" i="1"/>
  <c r="N5422" i="1"/>
  <c r="O5422" i="1"/>
  <c r="P5422" i="1"/>
  <c r="Q5422" i="1"/>
  <c r="M5423" i="1"/>
  <c r="N5423" i="1"/>
  <c r="O5423" i="1"/>
  <c r="P5423" i="1"/>
  <c r="Q5423" i="1"/>
  <c r="M5424" i="1"/>
  <c r="N5424" i="1"/>
  <c r="O5424" i="1"/>
  <c r="P5424" i="1"/>
  <c r="Q5424" i="1"/>
  <c r="M5425" i="1"/>
  <c r="N5425" i="1"/>
  <c r="O5425" i="1"/>
  <c r="P5425" i="1"/>
  <c r="Q5425" i="1"/>
  <c r="M5426" i="1"/>
  <c r="N5426" i="1"/>
  <c r="O5426" i="1"/>
  <c r="P5426" i="1"/>
  <c r="Q5426" i="1"/>
  <c r="M5427" i="1"/>
  <c r="N5427" i="1"/>
  <c r="O5427" i="1"/>
  <c r="P5427" i="1"/>
  <c r="Q5427" i="1"/>
  <c r="M5428" i="1"/>
  <c r="N5428" i="1"/>
  <c r="O5428" i="1"/>
  <c r="P5428" i="1"/>
  <c r="Q5428" i="1"/>
  <c r="M5429" i="1"/>
  <c r="N5429" i="1"/>
  <c r="O5429" i="1"/>
  <c r="P5429" i="1"/>
  <c r="Q5429" i="1"/>
  <c r="M5430" i="1"/>
  <c r="N5430" i="1"/>
  <c r="O5430" i="1"/>
  <c r="P5430" i="1"/>
  <c r="Q5430" i="1"/>
  <c r="M5431" i="1"/>
  <c r="N5431" i="1"/>
  <c r="O5431" i="1"/>
  <c r="P5431" i="1"/>
  <c r="Q5431" i="1"/>
  <c r="M5432" i="1"/>
  <c r="N5432" i="1"/>
  <c r="O5432" i="1"/>
  <c r="P5432" i="1"/>
  <c r="Q5432" i="1"/>
  <c r="M5433" i="1"/>
  <c r="N5433" i="1"/>
  <c r="O5433" i="1"/>
  <c r="P5433" i="1"/>
  <c r="Q5433" i="1"/>
  <c r="M5434" i="1"/>
  <c r="N5434" i="1"/>
  <c r="O5434" i="1"/>
  <c r="P5434" i="1"/>
  <c r="Q5434" i="1"/>
  <c r="M5435" i="1"/>
  <c r="N5435" i="1"/>
  <c r="O5435" i="1"/>
  <c r="P5435" i="1"/>
  <c r="Q5435" i="1"/>
  <c r="M5436" i="1"/>
  <c r="N5436" i="1"/>
  <c r="O5436" i="1"/>
  <c r="P5436" i="1"/>
  <c r="Q5436" i="1"/>
  <c r="M5437" i="1"/>
  <c r="N5437" i="1"/>
  <c r="O5437" i="1"/>
  <c r="P5437" i="1"/>
  <c r="Q5437" i="1"/>
  <c r="M5438" i="1"/>
  <c r="N5438" i="1"/>
  <c r="O5438" i="1"/>
  <c r="P5438" i="1"/>
  <c r="Q5438" i="1"/>
  <c r="M5439" i="1"/>
  <c r="N5439" i="1"/>
  <c r="O5439" i="1"/>
  <c r="P5439" i="1"/>
  <c r="Q5439" i="1"/>
  <c r="M5440" i="1"/>
  <c r="N5440" i="1"/>
  <c r="O5440" i="1"/>
  <c r="P5440" i="1"/>
  <c r="Q5440" i="1"/>
  <c r="M5441" i="1"/>
  <c r="N5441" i="1"/>
  <c r="O5441" i="1"/>
  <c r="P5441" i="1"/>
  <c r="Q5441" i="1"/>
  <c r="M5442" i="1"/>
  <c r="N5442" i="1"/>
  <c r="O5442" i="1"/>
  <c r="P5442" i="1"/>
  <c r="Q5442" i="1"/>
  <c r="M5443" i="1"/>
  <c r="N5443" i="1"/>
  <c r="O5443" i="1"/>
  <c r="P5443" i="1"/>
  <c r="Q5443" i="1"/>
  <c r="M5444" i="1"/>
  <c r="N5444" i="1"/>
  <c r="O5444" i="1"/>
  <c r="P5444" i="1"/>
  <c r="Q5444" i="1"/>
  <c r="M5445" i="1"/>
  <c r="N5445" i="1"/>
  <c r="O5445" i="1"/>
  <c r="P5445" i="1"/>
  <c r="Q5445" i="1"/>
  <c r="M5446" i="1"/>
  <c r="N5446" i="1"/>
  <c r="O5446" i="1"/>
  <c r="P5446" i="1"/>
  <c r="Q5446" i="1"/>
  <c r="M5447" i="1"/>
  <c r="N5447" i="1"/>
  <c r="O5447" i="1"/>
  <c r="P5447" i="1"/>
  <c r="Q5447" i="1"/>
  <c r="M5448" i="1"/>
  <c r="N5448" i="1"/>
  <c r="O5448" i="1"/>
  <c r="P5448" i="1"/>
  <c r="Q5448" i="1"/>
  <c r="M5449" i="1"/>
  <c r="N5449" i="1"/>
  <c r="O5449" i="1"/>
  <c r="P5449" i="1"/>
  <c r="Q5449" i="1"/>
  <c r="M5450" i="1"/>
  <c r="N5450" i="1"/>
  <c r="O5450" i="1"/>
  <c r="P5450" i="1"/>
  <c r="Q5450" i="1"/>
  <c r="M5451" i="1"/>
  <c r="N5451" i="1"/>
  <c r="O5451" i="1"/>
  <c r="P5451" i="1"/>
  <c r="Q5451" i="1"/>
  <c r="M5452" i="1"/>
  <c r="N5452" i="1"/>
  <c r="O5452" i="1"/>
  <c r="P5452" i="1"/>
  <c r="Q5452" i="1"/>
  <c r="M5453" i="1"/>
  <c r="N5453" i="1"/>
  <c r="O5453" i="1"/>
  <c r="P5453" i="1"/>
  <c r="Q5453" i="1"/>
  <c r="M5454" i="1"/>
  <c r="N5454" i="1"/>
  <c r="O5454" i="1"/>
  <c r="P5454" i="1"/>
  <c r="Q5454" i="1"/>
  <c r="M5455" i="1"/>
  <c r="N5455" i="1"/>
  <c r="O5455" i="1"/>
  <c r="P5455" i="1"/>
  <c r="Q5455" i="1"/>
  <c r="M5456" i="1"/>
  <c r="N5456" i="1"/>
  <c r="O5456" i="1"/>
  <c r="P5456" i="1"/>
  <c r="Q5456" i="1"/>
  <c r="M5457" i="1"/>
  <c r="N5457" i="1"/>
  <c r="O5457" i="1"/>
  <c r="P5457" i="1"/>
  <c r="Q5457" i="1"/>
  <c r="M5458" i="1"/>
  <c r="N5458" i="1"/>
  <c r="O5458" i="1"/>
  <c r="P5458" i="1"/>
  <c r="Q5458" i="1"/>
  <c r="M5459" i="1"/>
  <c r="N5459" i="1"/>
  <c r="O5459" i="1"/>
  <c r="P5459" i="1"/>
  <c r="Q5459" i="1"/>
  <c r="M5460" i="1"/>
  <c r="N5460" i="1"/>
  <c r="O5460" i="1"/>
  <c r="P5460" i="1"/>
  <c r="Q5460" i="1"/>
  <c r="M5461" i="1"/>
  <c r="N5461" i="1"/>
  <c r="O5461" i="1"/>
  <c r="P5461" i="1"/>
  <c r="Q5461" i="1"/>
  <c r="M5462" i="1"/>
  <c r="N5462" i="1"/>
  <c r="O5462" i="1"/>
  <c r="P5462" i="1"/>
  <c r="Q5462" i="1"/>
  <c r="M5463" i="1"/>
  <c r="N5463" i="1"/>
  <c r="O5463" i="1"/>
  <c r="P5463" i="1"/>
  <c r="Q5463" i="1"/>
  <c r="M5464" i="1"/>
  <c r="N5464" i="1"/>
  <c r="O5464" i="1"/>
  <c r="P5464" i="1"/>
  <c r="Q5464" i="1"/>
  <c r="M5465" i="1"/>
  <c r="N5465" i="1"/>
  <c r="O5465" i="1"/>
  <c r="P5465" i="1"/>
  <c r="Q5465" i="1"/>
  <c r="M5466" i="1"/>
  <c r="N5466" i="1"/>
  <c r="O5466" i="1"/>
  <c r="P5466" i="1"/>
  <c r="Q5466" i="1"/>
  <c r="M5467" i="1"/>
  <c r="N5467" i="1"/>
  <c r="O5467" i="1"/>
  <c r="P5467" i="1"/>
  <c r="Q5467" i="1"/>
  <c r="M5468" i="1"/>
  <c r="N5468" i="1"/>
  <c r="O5468" i="1"/>
  <c r="P5468" i="1"/>
  <c r="Q5468" i="1"/>
  <c r="M5469" i="1"/>
  <c r="N5469" i="1"/>
  <c r="O5469" i="1"/>
  <c r="P5469" i="1"/>
  <c r="Q5469" i="1"/>
  <c r="M5470" i="1"/>
  <c r="N5470" i="1"/>
  <c r="O5470" i="1"/>
  <c r="P5470" i="1"/>
  <c r="Q5470" i="1"/>
  <c r="M5471" i="1"/>
  <c r="N5471" i="1"/>
  <c r="O5471" i="1"/>
  <c r="P5471" i="1"/>
  <c r="Q5471" i="1"/>
  <c r="M5472" i="1"/>
  <c r="N5472" i="1"/>
  <c r="O5472" i="1"/>
  <c r="P5472" i="1"/>
  <c r="Q5472" i="1"/>
  <c r="M5473" i="1"/>
  <c r="N5473" i="1"/>
  <c r="O5473" i="1"/>
  <c r="P5473" i="1"/>
  <c r="Q5473" i="1"/>
  <c r="M5474" i="1"/>
  <c r="N5474" i="1"/>
  <c r="O5474" i="1"/>
  <c r="P5474" i="1"/>
  <c r="Q5474" i="1"/>
  <c r="M5475" i="1"/>
  <c r="N5475" i="1"/>
  <c r="O5475" i="1"/>
  <c r="P5475" i="1"/>
  <c r="Q5475" i="1"/>
  <c r="M5476" i="1"/>
  <c r="N5476" i="1"/>
  <c r="O5476" i="1"/>
  <c r="P5476" i="1"/>
  <c r="Q5476" i="1"/>
  <c r="M5477" i="1"/>
  <c r="N5477" i="1"/>
  <c r="O5477" i="1"/>
  <c r="P5477" i="1"/>
  <c r="Q5477" i="1"/>
  <c r="M5478" i="1"/>
  <c r="N5478" i="1"/>
  <c r="O5478" i="1"/>
  <c r="P5478" i="1"/>
  <c r="Q5478" i="1"/>
  <c r="M5479" i="1"/>
  <c r="N5479" i="1"/>
  <c r="O5479" i="1"/>
  <c r="P5479" i="1"/>
  <c r="Q5479" i="1"/>
  <c r="M5480" i="1"/>
  <c r="N5480" i="1"/>
  <c r="O5480" i="1"/>
  <c r="P5480" i="1"/>
  <c r="Q5480" i="1"/>
  <c r="M5481" i="1"/>
  <c r="N5481" i="1"/>
  <c r="O5481" i="1"/>
  <c r="P5481" i="1"/>
  <c r="Q5481" i="1"/>
  <c r="M5482" i="1"/>
  <c r="N5482" i="1"/>
  <c r="O5482" i="1"/>
  <c r="P5482" i="1"/>
  <c r="Q5482" i="1"/>
  <c r="M5483" i="1"/>
  <c r="N5483" i="1"/>
  <c r="O5483" i="1"/>
  <c r="P5483" i="1"/>
  <c r="Q5483" i="1"/>
  <c r="M5484" i="1"/>
  <c r="N5484" i="1"/>
  <c r="O5484" i="1"/>
  <c r="P5484" i="1"/>
  <c r="Q5484" i="1"/>
  <c r="M5485" i="1"/>
  <c r="N5485" i="1"/>
  <c r="O5485" i="1"/>
  <c r="P5485" i="1"/>
  <c r="Q5485" i="1"/>
  <c r="M5486" i="1"/>
  <c r="N5486" i="1"/>
  <c r="O5486" i="1"/>
  <c r="P5486" i="1"/>
  <c r="Q5486" i="1"/>
  <c r="M5487" i="1"/>
  <c r="N5487" i="1"/>
  <c r="O5487" i="1"/>
  <c r="P5487" i="1"/>
  <c r="Q5487" i="1"/>
  <c r="M5488" i="1"/>
  <c r="N5488" i="1"/>
  <c r="O5488" i="1"/>
  <c r="P5488" i="1"/>
  <c r="Q5488" i="1"/>
  <c r="M5489" i="1"/>
  <c r="N5489" i="1"/>
  <c r="O5489" i="1"/>
  <c r="P5489" i="1"/>
  <c r="Q5489" i="1"/>
  <c r="M5490" i="1"/>
  <c r="N5490" i="1"/>
  <c r="O5490" i="1"/>
  <c r="P5490" i="1"/>
  <c r="Q5490" i="1"/>
  <c r="M5491" i="1"/>
  <c r="N5491" i="1"/>
  <c r="O5491" i="1"/>
  <c r="P5491" i="1"/>
  <c r="Q5491" i="1"/>
  <c r="M5492" i="1"/>
  <c r="N5492" i="1"/>
  <c r="O5492" i="1"/>
  <c r="P5492" i="1"/>
  <c r="Q5492" i="1"/>
  <c r="M5493" i="1"/>
  <c r="N5493" i="1"/>
  <c r="O5493" i="1"/>
  <c r="P5493" i="1"/>
  <c r="Q5493" i="1"/>
  <c r="M5494" i="1"/>
  <c r="N5494" i="1"/>
  <c r="O5494" i="1"/>
  <c r="P5494" i="1"/>
  <c r="Q5494" i="1"/>
  <c r="M5495" i="1"/>
  <c r="N5495" i="1"/>
  <c r="O5495" i="1"/>
  <c r="P5495" i="1"/>
  <c r="Q5495" i="1"/>
  <c r="M5496" i="1"/>
  <c r="N5496" i="1"/>
  <c r="O5496" i="1"/>
  <c r="P5496" i="1"/>
  <c r="Q5496" i="1"/>
  <c r="M5497" i="1"/>
  <c r="N5497" i="1"/>
  <c r="O5497" i="1"/>
  <c r="P5497" i="1"/>
  <c r="Q5497" i="1"/>
  <c r="M5498" i="1"/>
  <c r="N5498" i="1"/>
  <c r="O5498" i="1"/>
  <c r="P5498" i="1"/>
  <c r="Q5498" i="1"/>
  <c r="M5499" i="1"/>
  <c r="N5499" i="1"/>
  <c r="O5499" i="1"/>
  <c r="P5499" i="1"/>
  <c r="Q5499" i="1"/>
  <c r="M5500" i="1"/>
  <c r="N5500" i="1"/>
  <c r="O5500" i="1"/>
  <c r="P5500" i="1"/>
  <c r="Q5500" i="1"/>
  <c r="M5501" i="1"/>
  <c r="N5501" i="1"/>
  <c r="O5501" i="1"/>
  <c r="P5501" i="1"/>
  <c r="Q5501" i="1"/>
  <c r="M5502" i="1"/>
  <c r="N5502" i="1"/>
  <c r="O5502" i="1"/>
  <c r="P5502" i="1"/>
  <c r="Q5502" i="1"/>
  <c r="M5503" i="1"/>
  <c r="N5503" i="1"/>
  <c r="O5503" i="1"/>
  <c r="P5503" i="1"/>
  <c r="Q5503" i="1"/>
  <c r="M5504" i="1"/>
  <c r="N5504" i="1"/>
  <c r="O5504" i="1"/>
  <c r="P5504" i="1"/>
  <c r="Q5504" i="1"/>
  <c r="M5505" i="1"/>
  <c r="N5505" i="1"/>
  <c r="O5505" i="1"/>
  <c r="P5505" i="1"/>
  <c r="Q5505" i="1"/>
  <c r="M5506" i="1"/>
  <c r="N5506" i="1"/>
  <c r="O5506" i="1"/>
  <c r="P5506" i="1"/>
  <c r="Q5506" i="1"/>
  <c r="M5507" i="1"/>
  <c r="N5507" i="1"/>
  <c r="O5507" i="1"/>
  <c r="P5507" i="1"/>
  <c r="Q5507" i="1"/>
  <c r="M5508" i="1"/>
  <c r="N5508" i="1"/>
  <c r="O5508" i="1"/>
  <c r="P5508" i="1"/>
  <c r="Q5508" i="1"/>
  <c r="M5509" i="1"/>
  <c r="N5509" i="1"/>
  <c r="O5509" i="1"/>
  <c r="P5509" i="1"/>
  <c r="Q5509" i="1"/>
  <c r="M5510" i="1"/>
  <c r="N5510" i="1"/>
  <c r="O5510" i="1"/>
  <c r="P5510" i="1"/>
  <c r="Q5510" i="1"/>
  <c r="M5511" i="1"/>
  <c r="N5511" i="1"/>
  <c r="O5511" i="1"/>
  <c r="P5511" i="1"/>
  <c r="Q5511" i="1"/>
  <c r="M5512" i="1"/>
  <c r="N5512" i="1"/>
  <c r="O5512" i="1"/>
  <c r="P5512" i="1"/>
  <c r="Q5512" i="1"/>
  <c r="M5513" i="1"/>
  <c r="N5513" i="1"/>
  <c r="O5513" i="1"/>
  <c r="P5513" i="1"/>
  <c r="Q5513" i="1"/>
  <c r="M5514" i="1"/>
  <c r="N5514" i="1"/>
  <c r="O5514" i="1"/>
  <c r="P5514" i="1"/>
  <c r="Q5514" i="1"/>
  <c r="M5515" i="1"/>
  <c r="N5515" i="1"/>
  <c r="O5515" i="1"/>
  <c r="P5515" i="1"/>
  <c r="Q5515" i="1"/>
  <c r="M5516" i="1"/>
  <c r="N5516" i="1"/>
  <c r="O5516" i="1"/>
  <c r="P5516" i="1"/>
  <c r="Q5516" i="1"/>
  <c r="M5517" i="1"/>
  <c r="N5517" i="1"/>
  <c r="O5517" i="1"/>
  <c r="P5517" i="1"/>
  <c r="Q5517" i="1"/>
  <c r="M5518" i="1"/>
  <c r="N5518" i="1"/>
  <c r="O5518" i="1"/>
  <c r="P5518" i="1"/>
  <c r="Q5518" i="1"/>
  <c r="M5519" i="1"/>
  <c r="N5519" i="1"/>
  <c r="O5519" i="1"/>
  <c r="P5519" i="1"/>
  <c r="Q5519" i="1"/>
  <c r="M5520" i="1"/>
  <c r="N5520" i="1"/>
  <c r="O5520" i="1"/>
  <c r="P5520" i="1"/>
  <c r="Q5520" i="1"/>
  <c r="M5521" i="1"/>
  <c r="N5521" i="1"/>
  <c r="O5521" i="1"/>
  <c r="P5521" i="1"/>
  <c r="Q5521" i="1"/>
  <c r="M5522" i="1"/>
  <c r="N5522" i="1"/>
  <c r="O5522" i="1"/>
  <c r="P5522" i="1"/>
  <c r="Q5522" i="1"/>
  <c r="M5523" i="1"/>
  <c r="N5523" i="1"/>
  <c r="O5523" i="1"/>
  <c r="P5523" i="1"/>
  <c r="Q5523" i="1"/>
  <c r="M5524" i="1"/>
  <c r="N5524" i="1"/>
  <c r="O5524" i="1"/>
  <c r="P5524" i="1"/>
  <c r="Q5524" i="1"/>
  <c r="M5525" i="1"/>
  <c r="N5525" i="1"/>
  <c r="O5525" i="1"/>
  <c r="P5525" i="1"/>
  <c r="Q5525" i="1"/>
  <c r="M5526" i="1"/>
  <c r="N5526" i="1"/>
  <c r="O5526" i="1"/>
  <c r="P5526" i="1"/>
  <c r="Q5526" i="1"/>
  <c r="M5527" i="1"/>
  <c r="N5527" i="1"/>
  <c r="O5527" i="1"/>
  <c r="P5527" i="1"/>
  <c r="Q5527" i="1"/>
  <c r="M5528" i="1"/>
  <c r="N5528" i="1"/>
  <c r="O5528" i="1"/>
  <c r="P5528" i="1"/>
  <c r="Q5528" i="1"/>
  <c r="M5529" i="1"/>
  <c r="N5529" i="1"/>
  <c r="O5529" i="1"/>
  <c r="P5529" i="1"/>
  <c r="Q5529" i="1"/>
  <c r="M5530" i="1"/>
  <c r="N5530" i="1"/>
  <c r="O5530" i="1"/>
  <c r="P5530" i="1"/>
  <c r="Q5530" i="1"/>
  <c r="M5531" i="1"/>
  <c r="N5531" i="1"/>
  <c r="O5531" i="1"/>
  <c r="P5531" i="1"/>
  <c r="Q5531" i="1"/>
  <c r="M5532" i="1"/>
  <c r="N5532" i="1"/>
  <c r="O5532" i="1"/>
  <c r="P5532" i="1"/>
  <c r="Q5532" i="1"/>
  <c r="M5533" i="1"/>
  <c r="N5533" i="1"/>
  <c r="O5533" i="1"/>
  <c r="P5533" i="1"/>
  <c r="Q5533" i="1"/>
  <c r="M5534" i="1"/>
  <c r="N5534" i="1"/>
  <c r="O5534" i="1"/>
  <c r="P5534" i="1"/>
  <c r="Q5534" i="1"/>
  <c r="M5535" i="1"/>
  <c r="N5535" i="1"/>
  <c r="O5535" i="1"/>
  <c r="P5535" i="1"/>
  <c r="Q5535" i="1"/>
  <c r="M5536" i="1"/>
  <c r="N5536" i="1"/>
  <c r="O5536" i="1"/>
  <c r="P5536" i="1"/>
  <c r="Q5536" i="1"/>
  <c r="M5537" i="1"/>
  <c r="N5537" i="1"/>
  <c r="O5537" i="1"/>
  <c r="P5537" i="1"/>
  <c r="Q5537" i="1"/>
  <c r="M5538" i="1"/>
  <c r="N5538" i="1"/>
  <c r="O5538" i="1"/>
  <c r="P5538" i="1"/>
  <c r="Q5538" i="1"/>
  <c r="M5539" i="1"/>
  <c r="N5539" i="1"/>
  <c r="O5539" i="1"/>
  <c r="P5539" i="1"/>
  <c r="Q5539" i="1"/>
  <c r="M5540" i="1"/>
  <c r="N5540" i="1"/>
  <c r="O5540" i="1"/>
  <c r="P5540" i="1"/>
  <c r="Q5540" i="1"/>
  <c r="M5541" i="1"/>
  <c r="N5541" i="1"/>
  <c r="O5541" i="1"/>
  <c r="P5541" i="1"/>
  <c r="Q5541" i="1"/>
  <c r="M5542" i="1"/>
  <c r="N5542" i="1"/>
  <c r="O5542" i="1"/>
  <c r="P5542" i="1"/>
  <c r="Q5542" i="1"/>
  <c r="M5543" i="1"/>
  <c r="N5543" i="1"/>
  <c r="O5543" i="1"/>
  <c r="P5543" i="1"/>
  <c r="Q5543" i="1"/>
  <c r="M5544" i="1"/>
  <c r="N5544" i="1"/>
  <c r="O5544" i="1"/>
  <c r="P5544" i="1"/>
  <c r="Q5544" i="1"/>
  <c r="M5545" i="1"/>
  <c r="N5545" i="1"/>
  <c r="O5545" i="1"/>
  <c r="P5545" i="1"/>
  <c r="Q5545" i="1"/>
  <c r="M5546" i="1"/>
  <c r="N5546" i="1"/>
  <c r="O5546" i="1"/>
  <c r="P5546" i="1"/>
  <c r="Q5546" i="1"/>
  <c r="M5547" i="1"/>
  <c r="N5547" i="1"/>
  <c r="O5547" i="1"/>
  <c r="P5547" i="1"/>
  <c r="Q5547" i="1"/>
  <c r="M5548" i="1"/>
  <c r="N5548" i="1"/>
  <c r="O5548" i="1"/>
  <c r="P5548" i="1"/>
  <c r="Q5548" i="1"/>
  <c r="M5549" i="1"/>
  <c r="N5549" i="1"/>
  <c r="O5549" i="1"/>
  <c r="P5549" i="1"/>
  <c r="Q5549" i="1"/>
  <c r="M5550" i="1"/>
  <c r="N5550" i="1"/>
  <c r="O5550" i="1"/>
  <c r="P5550" i="1"/>
  <c r="Q5550" i="1"/>
  <c r="M5551" i="1"/>
  <c r="N5551" i="1"/>
  <c r="O5551" i="1"/>
  <c r="P5551" i="1"/>
  <c r="Q5551" i="1"/>
  <c r="M5552" i="1"/>
  <c r="N5552" i="1"/>
  <c r="O5552" i="1"/>
  <c r="P5552" i="1"/>
  <c r="Q5552" i="1"/>
  <c r="M5553" i="1"/>
  <c r="N5553" i="1"/>
  <c r="O5553" i="1"/>
  <c r="P5553" i="1"/>
  <c r="Q5553" i="1"/>
  <c r="M5554" i="1"/>
  <c r="N5554" i="1"/>
  <c r="O5554" i="1"/>
  <c r="P5554" i="1"/>
  <c r="Q5554" i="1"/>
  <c r="M5555" i="1"/>
  <c r="N5555" i="1"/>
  <c r="O5555" i="1"/>
  <c r="P5555" i="1"/>
  <c r="Q5555" i="1"/>
  <c r="M5556" i="1"/>
  <c r="N5556" i="1"/>
  <c r="O5556" i="1"/>
  <c r="P5556" i="1"/>
  <c r="Q5556" i="1"/>
  <c r="M5557" i="1"/>
  <c r="N5557" i="1"/>
  <c r="O5557" i="1"/>
  <c r="P5557" i="1"/>
  <c r="Q5557" i="1"/>
  <c r="M5558" i="1"/>
  <c r="N5558" i="1"/>
  <c r="O5558" i="1"/>
  <c r="P5558" i="1"/>
  <c r="Q5558" i="1"/>
  <c r="M5559" i="1"/>
  <c r="N5559" i="1"/>
  <c r="O5559" i="1"/>
  <c r="P5559" i="1"/>
  <c r="Q5559" i="1"/>
  <c r="M5560" i="1"/>
  <c r="N5560" i="1"/>
  <c r="O5560" i="1"/>
  <c r="P5560" i="1"/>
  <c r="Q5560" i="1"/>
  <c r="M5561" i="1"/>
  <c r="N5561" i="1"/>
  <c r="O5561" i="1"/>
  <c r="P5561" i="1"/>
  <c r="Q5561" i="1"/>
  <c r="M5562" i="1"/>
  <c r="N5562" i="1"/>
  <c r="O5562" i="1"/>
  <c r="P5562" i="1"/>
  <c r="Q5562" i="1"/>
  <c r="M5563" i="1"/>
  <c r="N5563" i="1"/>
  <c r="O5563" i="1"/>
  <c r="P5563" i="1"/>
  <c r="Q5563" i="1"/>
  <c r="M5564" i="1"/>
  <c r="N5564" i="1"/>
  <c r="O5564" i="1"/>
  <c r="P5564" i="1"/>
  <c r="Q5564" i="1"/>
  <c r="M5565" i="1"/>
  <c r="N5565" i="1"/>
  <c r="O5565" i="1"/>
  <c r="P5565" i="1"/>
  <c r="Q5565" i="1"/>
  <c r="M5566" i="1"/>
  <c r="N5566" i="1"/>
  <c r="O5566" i="1"/>
  <c r="P5566" i="1"/>
  <c r="Q5566" i="1"/>
  <c r="M5567" i="1"/>
  <c r="N5567" i="1"/>
  <c r="O5567" i="1"/>
  <c r="P5567" i="1"/>
  <c r="Q5567" i="1"/>
  <c r="M5568" i="1"/>
  <c r="N5568" i="1"/>
  <c r="O5568" i="1"/>
  <c r="P5568" i="1"/>
  <c r="Q5568" i="1"/>
  <c r="M5569" i="1"/>
  <c r="N5569" i="1"/>
  <c r="O5569" i="1"/>
  <c r="P5569" i="1"/>
  <c r="Q5569" i="1"/>
  <c r="M5570" i="1"/>
  <c r="N5570" i="1"/>
  <c r="O5570" i="1"/>
  <c r="P5570" i="1"/>
  <c r="Q5570" i="1"/>
  <c r="M5571" i="1"/>
  <c r="N5571" i="1"/>
  <c r="O5571" i="1"/>
  <c r="P5571" i="1"/>
  <c r="Q5571" i="1"/>
  <c r="M5572" i="1"/>
  <c r="N5572" i="1"/>
  <c r="O5572" i="1"/>
  <c r="P5572" i="1"/>
  <c r="Q5572" i="1"/>
  <c r="M5573" i="1"/>
  <c r="N5573" i="1"/>
  <c r="O5573" i="1"/>
  <c r="P5573" i="1"/>
  <c r="Q5573" i="1"/>
  <c r="M5574" i="1"/>
  <c r="N5574" i="1"/>
  <c r="O5574" i="1"/>
  <c r="P5574" i="1"/>
  <c r="Q5574" i="1"/>
  <c r="M5575" i="1"/>
  <c r="N5575" i="1"/>
  <c r="O5575" i="1"/>
  <c r="P5575" i="1"/>
  <c r="Q5575" i="1"/>
  <c r="M5576" i="1"/>
  <c r="N5576" i="1"/>
  <c r="O5576" i="1"/>
  <c r="P5576" i="1"/>
  <c r="Q5576" i="1"/>
  <c r="M5577" i="1"/>
  <c r="N5577" i="1"/>
  <c r="O5577" i="1"/>
  <c r="P5577" i="1"/>
  <c r="Q5577" i="1"/>
  <c r="M5578" i="1"/>
  <c r="N5578" i="1"/>
  <c r="O5578" i="1"/>
  <c r="P5578" i="1"/>
  <c r="Q5578" i="1"/>
  <c r="M5579" i="1"/>
  <c r="N5579" i="1"/>
  <c r="O5579" i="1"/>
  <c r="P5579" i="1"/>
  <c r="Q5579" i="1"/>
  <c r="M5580" i="1"/>
  <c r="N5580" i="1"/>
  <c r="O5580" i="1"/>
  <c r="P5580" i="1"/>
  <c r="Q5580" i="1"/>
  <c r="M5581" i="1"/>
  <c r="N5581" i="1"/>
  <c r="O5581" i="1"/>
  <c r="P5581" i="1"/>
  <c r="Q5581" i="1"/>
  <c r="M5582" i="1"/>
  <c r="N5582" i="1"/>
  <c r="O5582" i="1"/>
  <c r="P5582" i="1"/>
  <c r="Q5582" i="1"/>
  <c r="M5583" i="1"/>
  <c r="N5583" i="1"/>
  <c r="O5583" i="1"/>
  <c r="P5583" i="1"/>
  <c r="Q5583" i="1"/>
  <c r="M5584" i="1"/>
  <c r="N5584" i="1"/>
  <c r="O5584" i="1"/>
  <c r="P5584" i="1"/>
  <c r="Q5584" i="1"/>
  <c r="M5585" i="1"/>
  <c r="N5585" i="1"/>
  <c r="O5585" i="1"/>
  <c r="P5585" i="1"/>
  <c r="Q5585" i="1"/>
  <c r="M5586" i="1"/>
  <c r="N5586" i="1"/>
  <c r="O5586" i="1"/>
  <c r="P5586" i="1"/>
  <c r="Q5586" i="1"/>
  <c r="M5587" i="1"/>
  <c r="N5587" i="1"/>
  <c r="O5587" i="1"/>
  <c r="P5587" i="1"/>
  <c r="Q5587" i="1"/>
  <c r="M5588" i="1"/>
  <c r="N5588" i="1"/>
  <c r="O5588" i="1"/>
  <c r="P5588" i="1"/>
  <c r="Q5588" i="1"/>
  <c r="M5589" i="1"/>
  <c r="N5589" i="1"/>
  <c r="O5589" i="1"/>
  <c r="P5589" i="1"/>
  <c r="Q5589" i="1"/>
  <c r="M5590" i="1"/>
  <c r="N5590" i="1"/>
  <c r="O5590" i="1"/>
  <c r="P5590" i="1"/>
  <c r="Q5590" i="1"/>
  <c r="M5591" i="1"/>
  <c r="N5591" i="1"/>
  <c r="O5591" i="1"/>
  <c r="P5591" i="1"/>
  <c r="Q5591" i="1"/>
  <c r="M5592" i="1"/>
  <c r="N5592" i="1"/>
  <c r="O5592" i="1"/>
  <c r="P5592" i="1"/>
  <c r="Q5592" i="1"/>
  <c r="M5593" i="1"/>
  <c r="N5593" i="1"/>
  <c r="O5593" i="1"/>
  <c r="P5593" i="1"/>
  <c r="Q5593" i="1"/>
  <c r="M5594" i="1"/>
  <c r="N5594" i="1"/>
  <c r="O5594" i="1"/>
  <c r="P5594" i="1"/>
  <c r="Q5594" i="1"/>
  <c r="M5595" i="1"/>
  <c r="N5595" i="1"/>
  <c r="O5595" i="1"/>
  <c r="P5595" i="1"/>
  <c r="Q5595" i="1"/>
  <c r="M5596" i="1"/>
  <c r="N5596" i="1"/>
  <c r="O5596" i="1"/>
  <c r="P5596" i="1"/>
  <c r="Q5596" i="1"/>
  <c r="M5597" i="1"/>
  <c r="N5597" i="1"/>
  <c r="O5597" i="1"/>
  <c r="P5597" i="1"/>
  <c r="Q5597" i="1"/>
  <c r="M5598" i="1"/>
  <c r="N5598" i="1"/>
  <c r="O5598" i="1"/>
  <c r="P5598" i="1"/>
  <c r="Q5598" i="1"/>
  <c r="M5599" i="1"/>
  <c r="N5599" i="1"/>
  <c r="O5599" i="1"/>
  <c r="P5599" i="1"/>
  <c r="Q5599" i="1"/>
  <c r="M5600" i="1"/>
  <c r="N5600" i="1"/>
  <c r="O5600" i="1"/>
  <c r="P5600" i="1"/>
  <c r="Q5600" i="1"/>
  <c r="M5601" i="1"/>
  <c r="N5601" i="1"/>
  <c r="O5601" i="1"/>
  <c r="P5601" i="1"/>
  <c r="Q5601" i="1"/>
  <c r="M5602" i="1"/>
  <c r="N5602" i="1"/>
  <c r="O5602" i="1"/>
  <c r="P5602" i="1"/>
  <c r="Q5602" i="1"/>
  <c r="M5603" i="1"/>
  <c r="N5603" i="1"/>
  <c r="O5603" i="1"/>
  <c r="P5603" i="1"/>
  <c r="Q5603" i="1"/>
  <c r="M5604" i="1"/>
  <c r="N5604" i="1"/>
  <c r="O5604" i="1"/>
  <c r="P5604" i="1"/>
  <c r="Q5604" i="1"/>
  <c r="M5605" i="1"/>
  <c r="N5605" i="1"/>
  <c r="O5605" i="1"/>
  <c r="P5605" i="1"/>
  <c r="Q5605" i="1"/>
  <c r="M5606" i="1"/>
  <c r="N5606" i="1"/>
  <c r="O5606" i="1"/>
  <c r="P5606" i="1"/>
  <c r="Q5606" i="1"/>
  <c r="M5607" i="1"/>
  <c r="N5607" i="1"/>
  <c r="O5607" i="1"/>
  <c r="P5607" i="1"/>
  <c r="Q5607" i="1"/>
  <c r="M5608" i="1"/>
  <c r="N5608" i="1"/>
  <c r="O5608" i="1"/>
  <c r="P5608" i="1"/>
  <c r="Q5608" i="1"/>
  <c r="M5609" i="1"/>
  <c r="N5609" i="1"/>
  <c r="O5609" i="1"/>
  <c r="P5609" i="1"/>
  <c r="Q5609" i="1"/>
  <c r="M5610" i="1"/>
  <c r="N5610" i="1"/>
  <c r="O5610" i="1"/>
  <c r="P5610" i="1"/>
  <c r="Q5610" i="1"/>
  <c r="M5611" i="1"/>
  <c r="N5611" i="1"/>
  <c r="O5611" i="1"/>
  <c r="P5611" i="1"/>
  <c r="Q5611" i="1"/>
  <c r="M5612" i="1"/>
  <c r="N5612" i="1"/>
  <c r="O5612" i="1"/>
  <c r="P5612" i="1"/>
  <c r="Q5612" i="1"/>
  <c r="M5613" i="1"/>
  <c r="N5613" i="1"/>
  <c r="O5613" i="1"/>
  <c r="P5613" i="1"/>
  <c r="Q5613" i="1"/>
  <c r="M5614" i="1"/>
  <c r="N5614" i="1"/>
  <c r="O5614" i="1"/>
  <c r="P5614" i="1"/>
  <c r="Q5614" i="1"/>
  <c r="M5615" i="1"/>
  <c r="N5615" i="1"/>
  <c r="O5615" i="1"/>
  <c r="P5615" i="1"/>
  <c r="Q5615" i="1"/>
  <c r="M5616" i="1"/>
  <c r="N5616" i="1"/>
  <c r="O5616" i="1"/>
  <c r="P5616" i="1"/>
  <c r="Q5616" i="1"/>
  <c r="M5617" i="1"/>
  <c r="N5617" i="1"/>
  <c r="O5617" i="1"/>
  <c r="P5617" i="1"/>
  <c r="Q5617" i="1"/>
  <c r="M5618" i="1"/>
  <c r="N5618" i="1"/>
  <c r="O5618" i="1"/>
  <c r="P5618" i="1"/>
  <c r="Q5618" i="1"/>
  <c r="M5619" i="1"/>
  <c r="N5619" i="1"/>
  <c r="O5619" i="1"/>
  <c r="P5619" i="1"/>
  <c r="Q5619" i="1"/>
  <c r="M5620" i="1"/>
  <c r="N5620" i="1"/>
  <c r="O5620" i="1"/>
  <c r="P5620" i="1"/>
  <c r="Q5620" i="1"/>
  <c r="M5621" i="1"/>
  <c r="N5621" i="1"/>
  <c r="O5621" i="1"/>
  <c r="P5621" i="1"/>
  <c r="Q5621" i="1"/>
  <c r="M5622" i="1"/>
  <c r="N5622" i="1"/>
  <c r="O5622" i="1"/>
  <c r="P5622" i="1"/>
  <c r="Q5622" i="1"/>
  <c r="M5623" i="1"/>
  <c r="N5623" i="1"/>
  <c r="O5623" i="1"/>
  <c r="P5623" i="1"/>
  <c r="Q5623" i="1"/>
  <c r="M5624" i="1"/>
  <c r="N5624" i="1"/>
  <c r="O5624" i="1"/>
  <c r="P5624" i="1"/>
  <c r="Q5624" i="1"/>
  <c r="M5625" i="1"/>
  <c r="N5625" i="1"/>
  <c r="O5625" i="1"/>
  <c r="P5625" i="1"/>
  <c r="Q5625" i="1"/>
  <c r="M5626" i="1"/>
  <c r="N5626" i="1"/>
  <c r="O5626" i="1"/>
  <c r="P5626" i="1"/>
  <c r="Q5626" i="1"/>
  <c r="M5627" i="1"/>
  <c r="N5627" i="1"/>
  <c r="O5627" i="1"/>
  <c r="P5627" i="1"/>
  <c r="Q5627" i="1"/>
  <c r="M5628" i="1"/>
  <c r="N5628" i="1"/>
  <c r="O5628" i="1"/>
  <c r="P5628" i="1"/>
  <c r="Q5628" i="1"/>
  <c r="M5629" i="1"/>
  <c r="N5629" i="1"/>
  <c r="O5629" i="1"/>
  <c r="P5629" i="1"/>
  <c r="Q5629" i="1"/>
  <c r="M5630" i="1"/>
  <c r="N5630" i="1"/>
  <c r="O5630" i="1"/>
  <c r="P5630" i="1"/>
  <c r="Q5630" i="1"/>
  <c r="M5631" i="1"/>
  <c r="N5631" i="1"/>
  <c r="O5631" i="1"/>
  <c r="P5631" i="1"/>
  <c r="Q5631" i="1"/>
  <c r="M5632" i="1"/>
  <c r="N5632" i="1"/>
  <c r="O5632" i="1"/>
  <c r="P5632" i="1"/>
  <c r="Q5632" i="1"/>
  <c r="M5633" i="1"/>
  <c r="N5633" i="1"/>
  <c r="O5633" i="1"/>
  <c r="P5633" i="1"/>
  <c r="Q5633" i="1"/>
  <c r="M5634" i="1"/>
  <c r="N5634" i="1"/>
  <c r="O5634" i="1"/>
  <c r="P5634" i="1"/>
  <c r="Q5634" i="1"/>
  <c r="M5635" i="1"/>
  <c r="N5635" i="1"/>
  <c r="O5635" i="1"/>
  <c r="P5635" i="1"/>
  <c r="Q5635" i="1"/>
  <c r="M5636" i="1"/>
  <c r="N5636" i="1"/>
  <c r="O5636" i="1"/>
  <c r="P5636" i="1"/>
  <c r="Q5636" i="1"/>
  <c r="M5637" i="1"/>
  <c r="N5637" i="1"/>
  <c r="O5637" i="1"/>
  <c r="P5637" i="1"/>
  <c r="Q5637" i="1"/>
  <c r="M5638" i="1"/>
  <c r="N5638" i="1"/>
  <c r="O5638" i="1"/>
  <c r="P5638" i="1"/>
  <c r="Q5638" i="1"/>
  <c r="M5639" i="1"/>
  <c r="N5639" i="1"/>
  <c r="O5639" i="1"/>
  <c r="P5639" i="1"/>
  <c r="Q5639" i="1"/>
  <c r="M5640" i="1"/>
  <c r="N5640" i="1"/>
  <c r="O5640" i="1"/>
  <c r="P5640" i="1"/>
  <c r="Q5640" i="1"/>
  <c r="M5641" i="1"/>
  <c r="N5641" i="1"/>
  <c r="O5641" i="1"/>
  <c r="P5641" i="1"/>
  <c r="Q5641" i="1"/>
  <c r="M5642" i="1"/>
  <c r="N5642" i="1"/>
  <c r="O5642" i="1"/>
  <c r="P5642" i="1"/>
  <c r="Q5642" i="1"/>
  <c r="M5643" i="1"/>
  <c r="N5643" i="1"/>
  <c r="O5643" i="1"/>
  <c r="P5643" i="1"/>
  <c r="Q5643" i="1"/>
  <c r="M5644" i="1"/>
  <c r="N5644" i="1"/>
  <c r="O5644" i="1"/>
  <c r="P5644" i="1"/>
  <c r="Q5644" i="1"/>
  <c r="M5645" i="1"/>
  <c r="N5645" i="1"/>
  <c r="O5645" i="1"/>
  <c r="P5645" i="1"/>
  <c r="Q5645" i="1"/>
  <c r="M5646" i="1"/>
  <c r="N5646" i="1"/>
  <c r="O5646" i="1"/>
  <c r="P5646" i="1"/>
  <c r="Q5646" i="1"/>
  <c r="M5647" i="1"/>
  <c r="N5647" i="1"/>
  <c r="O5647" i="1"/>
  <c r="P5647" i="1"/>
  <c r="Q5647" i="1"/>
  <c r="M5648" i="1"/>
  <c r="N5648" i="1"/>
  <c r="O5648" i="1"/>
  <c r="P5648" i="1"/>
  <c r="Q5648" i="1"/>
  <c r="M5649" i="1"/>
  <c r="N5649" i="1"/>
  <c r="O5649" i="1"/>
  <c r="P5649" i="1"/>
  <c r="Q5649" i="1"/>
  <c r="M5650" i="1"/>
  <c r="N5650" i="1"/>
  <c r="O5650" i="1"/>
  <c r="P5650" i="1"/>
  <c r="Q5650" i="1"/>
  <c r="M5651" i="1"/>
  <c r="N5651" i="1"/>
  <c r="O5651" i="1"/>
  <c r="P5651" i="1"/>
  <c r="Q5651" i="1"/>
  <c r="M5652" i="1"/>
  <c r="N5652" i="1"/>
  <c r="O5652" i="1"/>
  <c r="P5652" i="1"/>
  <c r="Q5652" i="1"/>
  <c r="M5653" i="1"/>
  <c r="N5653" i="1"/>
  <c r="O5653" i="1"/>
  <c r="P5653" i="1"/>
  <c r="Q5653" i="1"/>
  <c r="M5654" i="1"/>
  <c r="N5654" i="1"/>
  <c r="O5654" i="1"/>
  <c r="P5654" i="1"/>
  <c r="Q5654" i="1"/>
  <c r="M5655" i="1"/>
  <c r="N5655" i="1"/>
  <c r="O5655" i="1"/>
  <c r="P5655" i="1"/>
  <c r="Q5655" i="1"/>
  <c r="M5656" i="1"/>
  <c r="N5656" i="1"/>
  <c r="O5656" i="1"/>
  <c r="P5656" i="1"/>
  <c r="Q5656" i="1"/>
  <c r="M5657" i="1"/>
  <c r="N5657" i="1"/>
  <c r="O5657" i="1"/>
  <c r="P5657" i="1"/>
  <c r="Q5657" i="1"/>
  <c r="M5658" i="1"/>
  <c r="N5658" i="1"/>
  <c r="O5658" i="1"/>
  <c r="P5658" i="1"/>
  <c r="Q5658" i="1"/>
  <c r="M5659" i="1"/>
  <c r="N5659" i="1"/>
  <c r="O5659" i="1"/>
  <c r="P5659" i="1"/>
  <c r="Q5659" i="1"/>
  <c r="M5660" i="1"/>
  <c r="N5660" i="1"/>
  <c r="O5660" i="1"/>
  <c r="P5660" i="1"/>
  <c r="Q5660" i="1"/>
  <c r="M5661" i="1"/>
  <c r="N5661" i="1"/>
  <c r="O5661" i="1"/>
  <c r="P5661" i="1"/>
  <c r="Q5661" i="1"/>
  <c r="M5662" i="1"/>
  <c r="N5662" i="1"/>
  <c r="O5662" i="1"/>
  <c r="P5662" i="1"/>
  <c r="Q5662" i="1"/>
  <c r="M5663" i="1"/>
  <c r="N5663" i="1"/>
  <c r="O5663" i="1"/>
  <c r="P5663" i="1"/>
  <c r="Q5663" i="1"/>
  <c r="M5664" i="1"/>
  <c r="N5664" i="1"/>
  <c r="O5664" i="1"/>
  <c r="P5664" i="1"/>
  <c r="Q5664" i="1"/>
  <c r="M5665" i="1"/>
  <c r="N5665" i="1"/>
  <c r="O5665" i="1"/>
  <c r="P5665" i="1"/>
  <c r="Q5665" i="1"/>
  <c r="M5666" i="1"/>
  <c r="N5666" i="1"/>
  <c r="O5666" i="1"/>
  <c r="P5666" i="1"/>
  <c r="Q5666" i="1"/>
  <c r="M5667" i="1"/>
  <c r="N5667" i="1"/>
  <c r="O5667" i="1"/>
  <c r="P5667" i="1"/>
  <c r="Q5667" i="1"/>
  <c r="M5668" i="1"/>
  <c r="N5668" i="1"/>
  <c r="O5668" i="1"/>
  <c r="P5668" i="1"/>
  <c r="Q5668" i="1"/>
  <c r="M5669" i="1"/>
  <c r="N5669" i="1"/>
  <c r="O5669" i="1"/>
  <c r="P5669" i="1"/>
  <c r="Q5669" i="1"/>
  <c r="M5670" i="1"/>
  <c r="N5670" i="1"/>
  <c r="O5670" i="1"/>
  <c r="P5670" i="1"/>
  <c r="Q5670" i="1"/>
  <c r="M5671" i="1"/>
  <c r="N5671" i="1"/>
  <c r="O5671" i="1"/>
  <c r="P5671" i="1"/>
  <c r="Q5671" i="1"/>
  <c r="M5672" i="1"/>
  <c r="N5672" i="1"/>
  <c r="O5672" i="1"/>
  <c r="P5672" i="1"/>
  <c r="Q5672" i="1"/>
  <c r="M5673" i="1"/>
  <c r="N5673" i="1"/>
  <c r="O5673" i="1"/>
  <c r="P5673" i="1"/>
  <c r="Q5673" i="1"/>
  <c r="M5674" i="1"/>
  <c r="N5674" i="1"/>
  <c r="O5674" i="1"/>
  <c r="P5674" i="1"/>
  <c r="Q5674" i="1"/>
  <c r="M5675" i="1"/>
  <c r="N5675" i="1"/>
  <c r="O5675" i="1"/>
  <c r="P5675" i="1"/>
  <c r="Q5675" i="1"/>
  <c r="M5676" i="1"/>
  <c r="N5676" i="1"/>
  <c r="O5676" i="1"/>
  <c r="P5676" i="1"/>
  <c r="Q5676" i="1"/>
  <c r="M5677" i="1"/>
  <c r="N5677" i="1"/>
  <c r="O5677" i="1"/>
  <c r="P5677" i="1"/>
  <c r="Q5677" i="1"/>
  <c r="M5678" i="1"/>
  <c r="N5678" i="1"/>
  <c r="O5678" i="1"/>
  <c r="P5678" i="1"/>
  <c r="Q5678" i="1"/>
  <c r="M5679" i="1"/>
  <c r="N5679" i="1"/>
  <c r="O5679" i="1"/>
  <c r="P5679" i="1"/>
  <c r="Q5679" i="1"/>
  <c r="M5680" i="1"/>
  <c r="N5680" i="1"/>
  <c r="O5680" i="1"/>
  <c r="P5680" i="1"/>
  <c r="Q5680" i="1"/>
  <c r="M5681" i="1"/>
  <c r="N5681" i="1"/>
  <c r="O5681" i="1"/>
  <c r="P5681" i="1"/>
  <c r="Q5681" i="1"/>
  <c r="M5682" i="1"/>
  <c r="N5682" i="1"/>
  <c r="O5682" i="1"/>
  <c r="P5682" i="1"/>
  <c r="Q5682" i="1"/>
  <c r="M5683" i="1"/>
  <c r="N5683" i="1"/>
  <c r="O5683" i="1"/>
  <c r="P5683" i="1"/>
  <c r="Q5683" i="1"/>
  <c r="M5684" i="1"/>
  <c r="N5684" i="1"/>
  <c r="O5684" i="1"/>
  <c r="P5684" i="1"/>
  <c r="Q5684" i="1"/>
  <c r="M5685" i="1"/>
  <c r="N5685" i="1"/>
  <c r="O5685" i="1"/>
  <c r="P5685" i="1"/>
  <c r="Q5685" i="1"/>
  <c r="M5686" i="1"/>
  <c r="N5686" i="1"/>
  <c r="O5686" i="1"/>
  <c r="P5686" i="1"/>
  <c r="Q5686" i="1"/>
  <c r="M5687" i="1"/>
  <c r="N5687" i="1"/>
  <c r="O5687" i="1"/>
  <c r="P5687" i="1"/>
  <c r="Q5687" i="1"/>
  <c r="M5688" i="1"/>
  <c r="N5688" i="1"/>
  <c r="O5688" i="1"/>
  <c r="P5688" i="1"/>
  <c r="Q5688" i="1"/>
  <c r="M5689" i="1"/>
  <c r="N5689" i="1"/>
  <c r="O5689" i="1"/>
  <c r="P5689" i="1"/>
  <c r="Q5689" i="1"/>
  <c r="M5690" i="1"/>
  <c r="N5690" i="1"/>
  <c r="O5690" i="1"/>
  <c r="P5690" i="1"/>
  <c r="Q5690" i="1"/>
  <c r="M5691" i="1"/>
  <c r="N5691" i="1"/>
  <c r="O5691" i="1"/>
  <c r="P5691" i="1"/>
  <c r="Q5691" i="1"/>
  <c r="M5692" i="1"/>
  <c r="N5692" i="1"/>
  <c r="O5692" i="1"/>
  <c r="P5692" i="1"/>
  <c r="Q5692" i="1"/>
  <c r="M5693" i="1"/>
  <c r="N5693" i="1"/>
  <c r="O5693" i="1"/>
  <c r="P5693" i="1"/>
  <c r="Q5693" i="1"/>
  <c r="M5694" i="1"/>
  <c r="N5694" i="1"/>
  <c r="O5694" i="1"/>
  <c r="P5694" i="1"/>
  <c r="Q5694" i="1"/>
  <c r="M5695" i="1"/>
  <c r="N5695" i="1"/>
  <c r="O5695" i="1"/>
  <c r="P5695" i="1"/>
  <c r="Q5695" i="1"/>
  <c r="M5696" i="1"/>
  <c r="N5696" i="1"/>
  <c r="O5696" i="1"/>
  <c r="P5696" i="1"/>
  <c r="Q5696" i="1"/>
  <c r="M5697" i="1"/>
  <c r="N5697" i="1"/>
  <c r="O5697" i="1"/>
  <c r="P5697" i="1"/>
  <c r="Q5697" i="1"/>
  <c r="M5698" i="1"/>
  <c r="N5698" i="1"/>
  <c r="O5698" i="1"/>
  <c r="P5698" i="1"/>
  <c r="Q5698" i="1"/>
  <c r="M5699" i="1"/>
  <c r="N5699" i="1"/>
  <c r="O5699" i="1"/>
  <c r="P5699" i="1"/>
  <c r="Q5699" i="1"/>
  <c r="M5700" i="1"/>
  <c r="N5700" i="1"/>
  <c r="O5700" i="1"/>
  <c r="P5700" i="1"/>
  <c r="Q5700" i="1"/>
  <c r="M5701" i="1"/>
  <c r="N5701" i="1"/>
  <c r="O5701" i="1"/>
  <c r="P5701" i="1"/>
  <c r="Q5701" i="1"/>
  <c r="M5702" i="1"/>
  <c r="N5702" i="1"/>
  <c r="O5702" i="1"/>
  <c r="P5702" i="1"/>
  <c r="Q5702" i="1"/>
  <c r="M5703" i="1"/>
  <c r="N5703" i="1"/>
  <c r="O5703" i="1"/>
  <c r="P5703" i="1"/>
  <c r="Q5703" i="1"/>
  <c r="M5704" i="1"/>
  <c r="N5704" i="1"/>
  <c r="O5704" i="1"/>
  <c r="P5704" i="1"/>
  <c r="Q5704" i="1"/>
  <c r="M5705" i="1"/>
  <c r="N5705" i="1"/>
  <c r="O5705" i="1"/>
  <c r="P5705" i="1"/>
  <c r="Q5705" i="1"/>
  <c r="M5706" i="1"/>
  <c r="N5706" i="1"/>
  <c r="O5706" i="1"/>
  <c r="P5706" i="1"/>
  <c r="Q5706" i="1"/>
  <c r="M5707" i="1"/>
  <c r="N5707" i="1"/>
  <c r="O5707" i="1"/>
  <c r="P5707" i="1"/>
  <c r="Q5707" i="1"/>
  <c r="M5708" i="1"/>
  <c r="N5708" i="1"/>
  <c r="O5708" i="1"/>
  <c r="P5708" i="1"/>
  <c r="Q5708" i="1"/>
  <c r="M5709" i="1"/>
  <c r="N5709" i="1"/>
  <c r="O5709" i="1"/>
  <c r="P5709" i="1"/>
  <c r="Q5709" i="1"/>
  <c r="M5710" i="1"/>
  <c r="N5710" i="1"/>
  <c r="O5710" i="1"/>
  <c r="P5710" i="1"/>
  <c r="Q5710" i="1"/>
  <c r="M5711" i="1"/>
  <c r="N5711" i="1"/>
  <c r="O5711" i="1"/>
  <c r="P5711" i="1"/>
  <c r="Q5711" i="1"/>
  <c r="M5712" i="1"/>
  <c r="N5712" i="1"/>
  <c r="O5712" i="1"/>
  <c r="P5712" i="1"/>
  <c r="Q5712" i="1"/>
  <c r="M5713" i="1"/>
  <c r="N5713" i="1"/>
  <c r="O5713" i="1"/>
  <c r="P5713" i="1"/>
  <c r="Q5713" i="1"/>
  <c r="M5714" i="1"/>
  <c r="N5714" i="1"/>
  <c r="O5714" i="1"/>
  <c r="P5714" i="1"/>
  <c r="Q5714" i="1"/>
  <c r="M5715" i="1"/>
  <c r="N5715" i="1"/>
  <c r="O5715" i="1"/>
  <c r="P5715" i="1"/>
  <c r="Q5715" i="1"/>
  <c r="M5716" i="1"/>
  <c r="N5716" i="1"/>
  <c r="O5716" i="1"/>
  <c r="P5716" i="1"/>
  <c r="Q5716" i="1"/>
  <c r="M5717" i="1"/>
  <c r="N5717" i="1"/>
  <c r="O5717" i="1"/>
  <c r="P5717" i="1"/>
  <c r="Q5717" i="1"/>
  <c r="M5718" i="1"/>
  <c r="N5718" i="1"/>
  <c r="O5718" i="1"/>
  <c r="P5718" i="1"/>
  <c r="Q5718" i="1"/>
  <c r="M5719" i="1"/>
  <c r="N5719" i="1"/>
  <c r="O5719" i="1"/>
  <c r="P5719" i="1"/>
  <c r="Q5719" i="1"/>
  <c r="M5720" i="1"/>
  <c r="N5720" i="1"/>
  <c r="O5720" i="1"/>
  <c r="P5720" i="1"/>
  <c r="Q5720" i="1"/>
  <c r="M5721" i="1"/>
  <c r="N5721" i="1"/>
  <c r="O5721" i="1"/>
  <c r="P5721" i="1"/>
  <c r="Q5721" i="1"/>
  <c r="M5722" i="1"/>
  <c r="N5722" i="1"/>
  <c r="O5722" i="1"/>
  <c r="P5722" i="1"/>
  <c r="Q5722" i="1"/>
  <c r="M5723" i="1"/>
  <c r="N5723" i="1"/>
  <c r="O5723" i="1"/>
  <c r="P5723" i="1"/>
  <c r="Q5723" i="1"/>
  <c r="M5724" i="1"/>
  <c r="N5724" i="1"/>
  <c r="O5724" i="1"/>
  <c r="P5724" i="1"/>
  <c r="Q5724" i="1"/>
  <c r="M5725" i="1"/>
  <c r="N5725" i="1"/>
  <c r="O5725" i="1"/>
  <c r="P5725" i="1"/>
  <c r="Q5725" i="1"/>
  <c r="M5726" i="1"/>
  <c r="N5726" i="1"/>
  <c r="O5726" i="1"/>
  <c r="P5726" i="1"/>
  <c r="Q5726" i="1"/>
  <c r="M5727" i="1"/>
  <c r="N5727" i="1"/>
  <c r="O5727" i="1"/>
  <c r="P5727" i="1"/>
  <c r="Q5727" i="1"/>
  <c r="M5728" i="1"/>
  <c r="N5728" i="1"/>
  <c r="O5728" i="1"/>
  <c r="P5728" i="1"/>
  <c r="Q5728" i="1"/>
  <c r="M5729" i="1"/>
  <c r="N5729" i="1"/>
  <c r="O5729" i="1"/>
  <c r="P5729" i="1"/>
  <c r="Q5729" i="1"/>
  <c r="M5730" i="1"/>
  <c r="N5730" i="1"/>
  <c r="O5730" i="1"/>
  <c r="P5730" i="1"/>
  <c r="Q5730" i="1"/>
  <c r="M5731" i="1"/>
  <c r="N5731" i="1"/>
  <c r="O5731" i="1"/>
  <c r="P5731" i="1"/>
  <c r="Q5731" i="1"/>
  <c r="M5732" i="1"/>
  <c r="N5732" i="1"/>
  <c r="O5732" i="1"/>
  <c r="P5732" i="1"/>
  <c r="Q5732" i="1"/>
  <c r="M5733" i="1"/>
  <c r="N5733" i="1"/>
  <c r="O5733" i="1"/>
  <c r="P5733" i="1"/>
  <c r="Q5733" i="1"/>
  <c r="M5734" i="1"/>
  <c r="N5734" i="1"/>
  <c r="O5734" i="1"/>
  <c r="P5734" i="1"/>
  <c r="Q5734" i="1"/>
  <c r="M5735" i="1"/>
  <c r="N5735" i="1"/>
  <c r="O5735" i="1"/>
  <c r="P5735" i="1"/>
  <c r="Q5735" i="1"/>
  <c r="M5736" i="1"/>
  <c r="N5736" i="1"/>
  <c r="O5736" i="1"/>
  <c r="P5736" i="1"/>
  <c r="Q5736" i="1"/>
  <c r="M5737" i="1"/>
  <c r="N5737" i="1"/>
  <c r="O5737" i="1"/>
  <c r="P5737" i="1"/>
  <c r="Q5737" i="1"/>
  <c r="M5738" i="1"/>
  <c r="N5738" i="1"/>
  <c r="O5738" i="1"/>
  <c r="P5738" i="1"/>
  <c r="Q5738" i="1"/>
  <c r="M5739" i="1"/>
  <c r="N5739" i="1"/>
  <c r="O5739" i="1"/>
  <c r="P5739" i="1"/>
  <c r="Q5739" i="1"/>
  <c r="M5740" i="1"/>
  <c r="N5740" i="1"/>
  <c r="O5740" i="1"/>
  <c r="P5740" i="1"/>
  <c r="Q5740" i="1"/>
  <c r="M5741" i="1"/>
  <c r="N5741" i="1"/>
  <c r="O5741" i="1"/>
  <c r="P5741" i="1"/>
  <c r="Q5741" i="1"/>
  <c r="M5742" i="1"/>
  <c r="N5742" i="1"/>
  <c r="O5742" i="1"/>
  <c r="P5742" i="1"/>
  <c r="Q5742" i="1"/>
  <c r="M5743" i="1"/>
  <c r="N5743" i="1"/>
  <c r="O5743" i="1"/>
  <c r="P5743" i="1"/>
  <c r="Q5743" i="1"/>
  <c r="M5744" i="1"/>
  <c r="N5744" i="1"/>
  <c r="O5744" i="1"/>
  <c r="P5744" i="1"/>
  <c r="Q5744" i="1"/>
  <c r="M5745" i="1"/>
  <c r="N5745" i="1"/>
  <c r="O5745" i="1"/>
  <c r="P5745" i="1"/>
  <c r="Q5745" i="1"/>
  <c r="M5746" i="1"/>
  <c r="N5746" i="1"/>
  <c r="O5746" i="1"/>
  <c r="P5746" i="1"/>
  <c r="Q5746" i="1"/>
  <c r="M5747" i="1"/>
  <c r="N5747" i="1"/>
  <c r="O5747" i="1"/>
  <c r="P5747" i="1"/>
  <c r="Q5747" i="1"/>
  <c r="M5748" i="1"/>
  <c r="N5748" i="1"/>
  <c r="O5748" i="1"/>
  <c r="P5748" i="1"/>
  <c r="Q5748" i="1"/>
  <c r="M5749" i="1"/>
  <c r="N5749" i="1"/>
  <c r="O5749" i="1"/>
  <c r="P5749" i="1"/>
  <c r="Q5749" i="1"/>
  <c r="M5750" i="1"/>
  <c r="N5750" i="1"/>
  <c r="O5750" i="1"/>
  <c r="P5750" i="1"/>
  <c r="Q5750" i="1"/>
  <c r="M5751" i="1"/>
  <c r="N5751" i="1"/>
  <c r="O5751" i="1"/>
  <c r="P5751" i="1"/>
  <c r="Q5751" i="1"/>
  <c r="M5752" i="1"/>
  <c r="N5752" i="1"/>
  <c r="O5752" i="1"/>
  <c r="P5752" i="1"/>
  <c r="Q5752" i="1"/>
  <c r="M5753" i="1"/>
  <c r="N5753" i="1"/>
  <c r="O5753" i="1"/>
  <c r="P5753" i="1"/>
  <c r="Q5753" i="1"/>
  <c r="M5754" i="1"/>
  <c r="N5754" i="1"/>
  <c r="O5754" i="1"/>
  <c r="P5754" i="1"/>
  <c r="Q5754" i="1"/>
  <c r="M5755" i="1"/>
  <c r="N5755" i="1"/>
  <c r="O5755" i="1"/>
  <c r="P5755" i="1"/>
  <c r="Q5755" i="1"/>
  <c r="M5756" i="1"/>
  <c r="N5756" i="1"/>
  <c r="O5756" i="1"/>
  <c r="P5756" i="1"/>
  <c r="Q5756" i="1"/>
  <c r="M5757" i="1"/>
  <c r="N5757" i="1"/>
  <c r="O5757" i="1"/>
  <c r="P5757" i="1"/>
  <c r="Q5757" i="1"/>
  <c r="M5758" i="1"/>
  <c r="N5758" i="1"/>
  <c r="O5758" i="1"/>
  <c r="P5758" i="1"/>
  <c r="Q5758" i="1"/>
  <c r="M5759" i="1"/>
  <c r="N5759" i="1"/>
  <c r="O5759" i="1"/>
  <c r="P5759" i="1"/>
  <c r="Q5759" i="1"/>
  <c r="M5760" i="1"/>
  <c r="N5760" i="1"/>
  <c r="O5760" i="1"/>
  <c r="P5760" i="1"/>
  <c r="Q5760" i="1"/>
  <c r="M5761" i="1"/>
  <c r="N5761" i="1"/>
  <c r="O5761" i="1"/>
  <c r="P5761" i="1"/>
  <c r="Q5761" i="1"/>
  <c r="M5762" i="1"/>
  <c r="N5762" i="1"/>
  <c r="O5762" i="1"/>
  <c r="P5762" i="1"/>
  <c r="Q5762" i="1"/>
  <c r="M5763" i="1"/>
  <c r="N5763" i="1"/>
  <c r="O5763" i="1"/>
  <c r="P5763" i="1"/>
  <c r="Q5763" i="1"/>
  <c r="M5764" i="1"/>
  <c r="N5764" i="1"/>
  <c r="O5764" i="1"/>
  <c r="P5764" i="1"/>
  <c r="Q5764" i="1"/>
  <c r="M5765" i="1"/>
  <c r="N5765" i="1"/>
  <c r="O5765" i="1"/>
  <c r="P5765" i="1"/>
  <c r="Q5765" i="1"/>
  <c r="M5766" i="1"/>
  <c r="N5766" i="1"/>
  <c r="O5766" i="1"/>
  <c r="P5766" i="1"/>
  <c r="Q5766" i="1"/>
  <c r="M5767" i="1"/>
  <c r="N5767" i="1"/>
  <c r="O5767" i="1"/>
  <c r="P5767" i="1"/>
  <c r="Q5767" i="1"/>
  <c r="M5768" i="1"/>
  <c r="N5768" i="1"/>
  <c r="O5768" i="1"/>
  <c r="P5768" i="1"/>
  <c r="Q5768" i="1"/>
  <c r="M5769" i="1"/>
  <c r="N5769" i="1"/>
  <c r="O5769" i="1"/>
  <c r="P5769" i="1"/>
  <c r="Q5769" i="1"/>
  <c r="M5770" i="1"/>
  <c r="N5770" i="1"/>
  <c r="O5770" i="1"/>
  <c r="P5770" i="1"/>
  <c r="Q5770" i="1"/>
  <c r="M5771" i="1"/>
  <c r="N5771" i="1"/>
  <c r="O5771" i="1"/>
  <c r="P5771" i="1"/>
  <c r="Q5771" i="1"/>
  <c r="M5772" i="1"/>
  <c r="N5772" i="1"/>
  <c r="O5772" i="1"/>
  <c r="P5772" i="1"/>
  <c r="Q5772" i="1"/>
  <c r="M5773" i="1"/>
  <c r="N5773" i="1"/>
  <c r="O5773" i="1"/>
  <c r="P5773" i="1"/>
  <c r="Q5773" i="1"/>
  <c r="M5774" i="1"/>
  <c r="N5774" i="1"/>
  <c r="O5774" i="1"/>
  <c r="P5774" i="1"/>
  <c r="Q5774" i="1"/>
  <c r="M5775" i="1"/>
  <c r="N5775" i="1"/>
  <c r="O5775" i="1"/>
  <c r="P5775" i="1"/>
  <c r="Q5775" i="1"/>
  <c r="M5776" i="1"/>
  <c r="N5776" i="1"/>
  <c r="O5776" i="1"/>
  <c r="P5776" i="1"/>
  <c r="Q5776" i="1"/>
  <c r="M5777" i="1"/>
  <c r="N5777" i="1"/>
  <c r="O5777" i="1"/>
  <c r="P5777" i="1"/>
  <c r="Q5777" i="1"/>
  <c r="M5778" i="1"/>
  <c r="N5778" i="1"/>
  <c r="O5778" i="1"/>
  <c r="P5778" i="1"/>
  <c r="Q5778" i="1"/>
  <c r="M5779" i="1"/>
  <c r="N5779" i="1"/>
  <c r="O5779" i="1"/>
  <c r="P5779" i="1"/>
  <c r="Q5779" i="1"/>
  <c r="M5780" i="1"/>
  <c r="N5780" i="1"/>
  <c r="O5780" i="1"/>
  <c r="P5780" i="1"/>
  <c r="Q5780" i="1"/>
  <c r="M5781" i="1"/>
  <c r="N5781" i="1"/>
  <c r="O5781" i="1"/>
  <c r="P5781" i="1"/>
  <c r="Q5781" i="1"/>
  <c r="M5782" i="1"/>
  <c r="N5782" i="1"/>
  <c r="O5782" i="1"/>
  <c r="P5782" i="1"/>
  <c r="Q5782" i="1"/>
  <c r="M5783" i="1"/>
  <c r="N5783" i="1"/>
  <c r="O5783" i="1"/>
  <c r="P5783" i="1"/>
  <c r="Q5783" i="1"/>
  <c r="M5784" i="1"/>
  <c r="N5784" i="1"/>
  <c r="O5784" i="1"/>
  <c r="P5784" i="1"/>
  <c r="Q5784" i="1"/>
  <c r="M5785" i="1"/>
  <c r="N5785" i="1"/>
  <c r="O5785" i="1"/>
  <c r="P5785" i="1"/>
  <c r="Q5785" i="1"/>
  <c r="M5786" i="1"/>
  <c r="N5786" i="1"/>
  <c r="O5786" i="1"/>
  <c r="P5786" i="1"/>
  <c r="Q5786" i="1"/>
  <c r="M5787" i="1"/>
  <c r="N5787" i="1"/>
  <c r="O5787" i="1"/>
  <c r="P5787" i="1"/>
  <c r="Q5787" i="1"/>
  <c r="M5788" i="1"/>
  <c r="N5788" i="1"/>
  <c r="O5788" i="1"/>
  <c r="P5788" i="1"/>
  <c r="Q5788" i="1"/>
  <c r="M5789" i="1"/>
  <c r="N5789" i="1"/>
  <c r="O5789" i="1"/>
  <c r="P5789" i="1"/>
  <c r="Q5789" i="1"/>
  <c r="M5790" i="1"/>
  <c r="N5790" i="1"/>
  <c r="O5790" i="1"/>
  <c r="P5790" i="1"/>
  <c r="Q5790" i="1"/>
  <c r="M5791" i="1"/>
  <c r="N5791" i="1"/>
  <c r="O5791" i="1"/>
  <c r="P5791" i="1"/>
  <c r="Q5791" i="1"/>
  <c r="M5792" i="1"/>
  <c r="N5792" i="1"/>
  <c r="O5792" i="1"/>
  <c r="P5792" i="1"/>
  <c r="Q5792" i="1"/>
  <c r="M5793" i="1"/>
  <c r="N5793" i="1"/>
  <c r="O5793" i="1"/>
  <c r="P5793" i="1"/>
  <c r="Q5793" i="1"/>
  <c r="M5794" i="1"/>
  <c r="N5794" i="1"/>
  <c r="O5794" i="1"/>
  <c r="P5794" i="1"/>
  <c r="Q5794" i="1"/>
  <c r="M5795" i="1"/>
  <c r="N5795" i="1"/>
  <c r="O5795" i="1"/>
  <c r="P5795" i="1"/>
  <c r="Q5795" i="1"/>
  <c r="M5796" i="1"/>
  <c r="N5796" i="1"/>
  <c r="O5796" i="1"/>
  <c r="P5796" i="1"/>
  <c r="Q5796" i="1"/>
  <c r="M5797" i="1"/>
  <c r="N5797" i="1"/>
  <c r="O5797" i="1"/>
  <c r="P5797" i="1"/>
  <c r="Q5797" i="1"/>
  <c r="M5798" i="1"/>
  <c r="N5798" i="1"/>
  <c r="O5798" i="1"/>
  <c r="P5798" i="1"/>
  <c r="Q5798" i="1"/>
  <c r="M5799" i="1"/>
  <c r="N5799" i="1"/>
  <c r="O5799" i="1"/>
  <c r="P5799" i="1"/>
  <c r="Q5799" i="1"/>
  <c r="M5800" i="1"/>
  <c r="N5800" i="1"/>
  <c r="O5800" i="1"/>
  <c r="P5800" i="1"/>
  <c r="Q5800" i="1"/>
  <c r="M5801" i="1"/>
  <c r="N5801" i="1"/>
  <c r="O5801" i="1"/>
  <c r="P5801" i="1"/>
  <c r="Q5801" i="1"/>
  <c r="M5802" i="1"/>
  <c r="N5802" i="1"/>
  <c r="O5802" i="1"/>
  <c r="P5802" i="1"/>
  <c r="Q5802" i="1"/>
  <c r="M5803" i="1"/>
  <c r="N5803" i="1"/>
  <c r="O5803" i="1"/>
  <c r="P5803" i="1"/>
  <c r="Q5803" i="1"/>
  <c r="M5804" i="1"/>
  <c r="N5804" i="1"/>
  <c r="O5804" i="1"/>
  <c r="P5804" i="1"/>
  <c r="Q5804" i="1"/>
  <c r="M5805" i="1"/>
  <c r="N5805" i="1"/>
  <c r="O5805" i="1"/>
  <c r="P5805" i="1"/>
  <c r="Q5805" i="1"/>
  <c r="M5806" i="1"/>
  <c r="N5806" i="1"/>
  <c r="O5806" i="1"/>
  <c r="P5806" i="1"/>
  <c r="Q5806" i="1"/>
  <c r="M5807" i="1"/>
  <c r="N5807" i="1"/>
  <c r="O5807" i="1"/>
  <c r="P5807" i="1"/>
  <c r="Q5807" i="1"/>
  <c r="M5808" i="1"/>
  <c r="N5808" i="1"/>
  <c r="O5808" i="1"/>
  <c r="P5808" i="1"/>
  <c r="Q5808" i="1"/>
  <c r="M5809" i="1"/>
  <c r="N5809" i="1"/>
  <c r="O5809" i="1"/>
  <c r="P5809" i="1"/>
  <c r="Q5809" i="1"/>
  <c r="M5810" i="1"/>
  <c r="N5810" i="1"/>
  <c r="O5810" i="1"/>
  <c r="P5810" i="1"/>
  <c r="Q5810" i="1"/>
  <c r="M5811" i="1"/>
  <c r="N5811" i="1"/>
  <c r="O5811" i="1"/>
  <c r="P5811" i="1"/>
  <c r="Q5811" i="1"/>
  <c r="M5812" i="1"/>
  <c r="N5812" i="1"/>
  <c r="O5812" i="1"/>
  <c r="P5812" i="1"/>
  <c r="Q5812" i="1"/>
  <c r="M5813" i="1"/>
  <c r="N5813" i="1"/>
  <c r="O5813" i="1"/>
  <c r="P5813" i="1"/>
  <c r="Q5813" i="1"/>
  <c r="M5814" i="1"/>
  <c r="N5814" i="1"/>
  <c r="O5814" i="1"/>
  <c r="P5814" i="1"/>
  <c r="Q5814" i="1"/>
  <c r="M5815" i="1"/>
  <c r="N5815" i="1"/>
  <c r="O5815" i="1"/>
  <c r="P5815" i="1"/>
  <c r="Q5815" i="1"/>
  <c r="M5816" i="1"/>
  <c r="N5816" i="1"/>
  <c r="O5816" i="1"/>
  <c r="P5816" i="1"/>
  <c r="Q5816" i="1"/>
  <c r="M5817" i="1"/>
  <c r="N5817" i="1"/>
  <c r="O5817" i="1"/>
  <c r="P5817" i="1"/>
  <c r="Q5817" i="1"/>
  <c r="M5818" i="1"/>
  <c r="N5818" i="1"/>
  <c r="O5818" i="1"/>
  <c r="P5818" i="1"/>
  <c r="Q5818" i="1"/>
  <c r="M5819" i="1"/>
  <c r="N5819" i="1"/>
  <c r="O5819" i="1"/>
  <c r="P5819" i="1"/>
  <c r="Q5819" i="1"/>
  <c r="M5820" i="1"/>
  <c r="N5820" i="1"/>
  <c r="O5820" i="1"/>
  <c r="P5820" i="1"/>
  <c r="Q5820" i="1"/>
  <c r="M5821" i="1"/>
  <c r="N5821" i="1"/>
  <c r="O5821" i="1"/>
  <c r="P5821" i="1"/>
  <c r="Q5821" i="1"/>
  <c r="M5822" i="1"/>
  <c r="N5822" i="1"/>
  <c r="O5822" i="1"/>
  <c r="P5822" i="1"/>
  <c r="Q5822" i="1"/>
  <c r="M5823" i="1"/>
  <c r="N5823" i="1"/>
  <c r="O5823" i="1"/>
  <c r="P5823" i="1"/>
  <c r="Q5823" i="1"/>
  <c r="M5824" i="1"/>
  <c r="N5824" i="1"/>
  <c r="O5824" i="1"/>
  <c r="P5824" i="1"/>
  <c r="Q5824" i="1"/>
  <c r="M5825" i="1"/>
  <c r="N5825" i="1"/>
  <c r="O5825" i="1"/>
  <c r="P5825" i="1"/>
  <c r="Q5825" i="1"/>
  <c r="M5826" i="1"/>
  <c r="N5826" i="1"/>
  <c r="O5826" i="1"/>
  <c r="P5826" i="1"/>
  <c r="Q5826" i="1"/>
  <c r="M5827" i="1"/>
  <c r="N5827" i="1"/>
  <c r="O5827" i="1"/>
  <c r="P5827" i="1"/>
  <c r="Q5827" i="1"/>
  <c r="M5828" i="1"/>
  <c r="N5828" i="1"/>
  <c r="O5828" i="1"/>
  <c r="P5828" i="1"/>
  <c r="Q5828" i="1"/>
  <c r="M5829" i="1"/>
  <c r="N5829" i="1"/>
  <c r="O5829" i="1"/>
  <c r="P5829" i="1"/>
  <c r="Q5829" i="1"/>
  <c r="M5830" i="1"/>
  <c r="N5830" i="1"/>
  <c r="O5830" i="1"/>
  <c r="P5830" i="1"/>
  <c r="Q5830" i="1"/>
  <c r="M5831" i="1"/>
  <c r="N5831" i="1"/>
  <c r="O5831" i="1"/>
  <c r="P5831" i="1"/>
  <c r="Q5831" i="1"/>
  <c r="M5832" i="1"/>
  <c r="N5832" i="1"/>
  <c r="O5832" i="1"/>
  <c r="P5832" i="1"/>
  <c r="Q5832" i="1"/>
  <c r="M5833" i="1"/>
  <c r="N5833" i="1"/>
  <c r="O5833" i="1"/>
  <c r="P5833" i="1"/>
  <c r="Q5833" i="1"/>
  <c r="M5834" i="1"/>
  <c r="N5834" i="1"/>
  <c r="O5834" i="1"/>
  <c r="P5834" i="1"/>
  <c r="Q5834" i="1"/>
  <c r="M5835" i="1"/>
  <c r="N5835" i="1"/>
  <c r="O5835" i="1"/>
  <c r="P5835" i="1"/>
  <c r="Q5835" i="1"/>
  <c r="M5836" i="1"/>
  <c r="N5836" i="1"/>
  <c r="O5836" i="1"/>
  <c r="P5836" i="1"/>
  <c r="Q5836" i="1"/>
  <c r="M5837" i="1"/>
  <c r="N5837" i="1"/>
  <c r="O5837" i="1"/>
  <c r="P5837" i="1"/>
  <c r="Q5837" i="1"/>
  <c r="M5838" i="1"/>
  <c r="N5838" i="1"/>
  <c r="O5838" i="1"/>
  <c r="P5838" i="1"/>
  <c r="Q5838" i="1"/>
  <c r="M5839" i="1"/>
  <c r="N5839" i="1"/>
  <c r="O5839" i="1"/>
  <c r="P5839" i="1"/>
  <c r="Q5839" i="1"/>
  <c r="M5840" i="1"/>
  <c r="N5840" i="1"/>
  <c r="O5840" i="1"/>
  <c r="P5840" i="1"/>
  <c r="Q5840" i="1"/>
  <c r="M5841" i="1"/>
  <c r="N5841" i="1"/>
  <c r="O5841" i="1"/>
  <c r="P5841" i="1"/>
  <c r="Q5841" i="1"/>
  <c r="M5842" i="1"/>
  <c r="N5842" i="1"/>
  <c r="O5842" i="1"/>
  <c r="P5842" i="1"/>
  <c r="Q5842" i="1"/>
  <c r="M5843" i="1"/>
  <c r="N5843" i="1"/>
  <c r="O5843" i="1"/>
  <c r="P5843" i="1"/>
  <c r="Q5843" i="1"/>
  <c r="M5844" i="1"/>
  <c r="N5844" i="1"/>
  <c r="O5844" i="1"/>
  <c r="P5844" i="1"/>
  <c r="Q5844" i="1"/>
  <c r="M5845" i="1"/>
  <c r="N5845" i="1"/>
  <c r="O5845" i="1"/>
  <c r="P5845" i="1"/>
  <c r="Q5845" i="1"/>
  <c r="M5846" i="1"/>
  <c r="N5846" i="1"/>
  <c r="O5846" i="1"/>
  <c r="P5846" i="1"/>
  <c r="Q5846" i="1"/>
  <c r="M5847" i="1"/>
  <c r="N5847" i="1"/>
  <c r="O5847" i="1"/>
  <c r="P5847" i="1"/>
  <c r="Q5847" i="1"/>
  <c r="M5848" i="1"/>
  <c r="N5848" i="1"/>
  <c r="O5848" i="1"/>
  <c r="P5848" i="1"/>
  <c r="Q5848" i="1"/>
  <c r="M5849" i="1"/>
  <c r="N5849" i="1"/>
  <c r="O5849" i="1"/>
  <c r="P5849" i="1"/>
  <c r="Q5849" i="1"/>
  <c r="M5850" i="1"/>
  <c r="N5850" i="1"/>
  <c r="O5850" i="1"/>
  <c r="P5850" i="1"/>
  <c r="Q5850" i="1"/>
  <c r="M5851" i="1"/>
  <c r="N5851" i="1"/>
  <c r="O5851" i="1"/>
  <c r="P5851" i="1"/>
  <c r="Q5851" i="1"/>
  <c r="M5852" i="1"/>
  <c r="N5852" i="1"/>
  <c r="O5852" i="1"/>
  <c r="P5852" i="1"/>
  <c r="Q5852" i="1"/>
  <c r="M5853" i="1"/>
  <c r="N5853" i="1"/>
  <c r="O5853" i="1"/>
  <c r="P5853" i="1"/>
  <c r="Q5853" i="1"/>
  <c r="M5854" i="1"/>
  <c r="N5854" i="1"/>
  <c r="O5854" i="1"/>
  <c r="P5854" i="1"/>
  <c r="Q5854" i="1"/>
  <c r="M5855" i="1"/>
  <c r="N5855" i="1"/>
  <c r="O5855" i="1"/>
  <c r="P5855" i="1"/>
  <c r="Q5855" i="1"/>
  <c r="M5856" i="1"/>
  <c r="N5856" i="1"/>
  <c r="O5856" i="1"/>
  <c r="P5856" i="1"/>
  <c r="Q5856" i="1"/>
  <c r="M5857" i="1"/>
  <c r="N5857" i="1"/>
  <c r="O5857" i="1"/>
  <c r="P5857" i="1"/>
  <c r="Q5857" i="1"/>
  <c r="M5858" i="1"/>
  <c r="N5858" i="1"/>
  <c r="O5858" i="1"/>
  <c r="P5858" i="1"/>
  <c r="Q5858" i="1"/>
  <c r="M5859" i="1"/>
  <c r="N5859" i="1"/>
  <c r="O5859" i="1"/>
  <c r="P5859" i="1"/>
  <c r="Q5859" i="1"/>
  <c r="M5860" i="1"/>
  <c r="N5860" i="1"/>
  <c r="O5860" i="1"/>
  <c r="P5860" i="1"/>
  <c r="Q5860" i="1"/>
  <c r="M5861" i="1"/>
  <c r="N5861" i="1"/>
  <c r="O5861" i="1"/>
  <c r="P5861" i="1"/>
  <c r="Q5861" i="1"/>
  <c r="M5862" i="1"/>
  <c r="N5862" i="1"/>
  <c r="O5862" i="1"/>
  <c r="P5862" i="1"/>
  <c r="Q5862" i="1"/>
  <c r="M5863" i="1"/>
  <c r="N5863" i="1"/>
  <c r="O5863" i="1"/>
  <c r="P5863" i="1"/>
  <c r="Q5863" i="1"/>
  <c r="M5864" i="1"/>
  <c r="N5864" i="1"/>
  <c r="O5864" i="1"/>
  <c r="P5864" i="1"/>
  <c r="Q5864" i="1"/>
  <c r="M5865" i="1"/>
  <c r="N5865" i="1"/>
  <c r="O5865" i="1"/>
  <c r="P5865" i="1"/>
  <c r="Q5865" i="1"/>
  <c r="M5866" i="1"/>
  <c r="N5866" i="1"/>
  <c r="O5866" i="1"/>
  <c r="P5866" i="1"/>
  <c r="Q5866" i="1"/>
  <c r="M5867" i="1"/>
  <c r="N5867" i="1"/>
  <c r="O5867" i="1"/>
  <c r="P5867" i="1"/>
  <c r="Q5867" i="1"/>
  <c r="M5868" i="1"/>
  <c r="N5868" i="1"/>
  <c r="O5868" i="1"/>
  <c r="P5868" i="1"/>
  <c r="Q5868" i="1"/>
  <c r="M5869" i="1"/>
  <c r="N5869" i="1"/>
  <c r="O5869" i="1"/>
  <c r="P5869" i="1"/>
  <c r="Q5869" i="1"/>
  <c r="M5870" i="1"/>
  <c r="N5870" i="1"/>
  <c r="O5870" i="1"/>
  <c r="P5870" i="1"/>
  <c r="Q5870" i="1"/>
  <c r="M5871" i="1"/>
  <c r="N5871" i="1"/>
  <c r="O5871" i="1"/>
  <c r="P5871" i="1"/>
  <c r="Q5871" i="1"/>
  <c r="M5872" i="1"/>
  <c r="N5872" i="1"/>
  <c r="O5872" i="1"/>
  <c r="P5872" i="1"/>
  <c r="Q5872" i="1"/>
  <c r="M5873" i="1"/>
  <c r="N5873" i="1"/>
  <c r="O5873" i="1"/>
  <c r="P5873" i="1"/>
  <c r="Q5873" i="1"/>
  <c r="M5874" i="1"/>
  <c r="N5874" i="1"/>
  <c r="O5874" i="1"/>
  <c r="P5874" i="1"/>
  <c r="Q5874" i="1"/>
  <c r="M5875" i="1"/>
  <c r="N5875" i="1"/>
  <c r="O5875" i="1"/>
  <c r="P5875" i="1"/>
  <c r="Q5875" i="1"/>
  <c r="M5876" i="1"/>
  <c r="N5876" i="1"/>
  <c r="O5876" i="1"/>
  <c r="P5876" i="1"/>
  <c r="Q5876" i="1"/>
  <c r="M5877" i="1"/>
  <c r="N5877" i="1"/>
  <c r="O5877" i="1"/>
  <c r="P5877" i="1"/>
  <c r="Q5877" i="1"/>
  <c r="M5878" i="1"/>
  <c r="N5878" i="1"/>
  <c r="O5878" i="1"/>
  <c r="P5878" i="1"/>
  <c r="Q5878" i="1"/>
  <c r="M5879" i="1"/>
  <c r="N5879" i="1"/>
  <c r="O5879" i="1"/>
  <c r="P5879" i="1"/>
  <c r="Q5879" i="1"/>
  <c r="M5880" i="1"/>
  <c r="N5880" i="1"/>
  <c r="O5880" i="1"/>
  <c r="P5880" i="1"/>
  <c r="Q5880" i="1"/>
  <c r="M5881" i="1"/>
  <c r="N5881" i="1"/>
  <c r="O5881" i="1"/>
  <c r="P5881" i="1"/>
  <c r="Q5881" i="1"/>
  <c r="M5882" i="1"/>
  <c r="N5882" i="1"/>
  <c r="O5882" i="1"/>
  <c r="P5882" i="1"/>
  <c r="Q5882" i="1"/>
  <c r="M5883" i="1"/>
  <c r="N5883" i="1"/>
  <c r="O5883" i="1"/>
  <c r="P5883" i="1"/>
  <c r="Q5883" i="1"/>
  <c r="M5884" i="1"/>
  <c r="N5884" i="1"/>
  <c r="O5884" i="1"/>
  <c r="P5884" i="1"/>
  <c r="Q5884" i="1"/>
  <c r="M5885" i="1"/>
  <c r="N5885" i="1"/>
  <c r="O5885" i="1"/>
  <c r="P5885" i="1"/>
  <c r="Q5885" i="1"/>
  <c r="M5886" i="1"/>
  <c r="N5886" i="1"/>
  <c r="O5886" i="1"/>
  <c r="P5886" i="1"/>
  <c r="Q5886" i="1"/>
  <c r="M5887" i="1"/>
  <c r="N5887" i="1"/>
  <c r="O5887" i="1"/>
  <c r="P5887" i="1"/>
  <c r="Q5887" i="1"/>
  <c r="M5888" i="1"/>
  <c r="N5888" i="1"/>
  <c r="O5888" i="1"/>
  <c r="P5888" i="1"/>
  <c r="Q5888" i="1"/>
  <c r="M5889" i="1"/>
  <c r="N5889" i="1"/>
  <c r="O5889" i="1"/>
  <c r="P5889" i="1"/>
  <c r="Q5889" i="1"/>
  <c r="M5890" i="1"/>
  <c r="N5890" i="1"/>
  <c r="O5890" i="1"/>
  <c r="P5890" i="1"/>
  <c r="Q5890" i="1"/>
  <c r="M5891" i="1"/>
  <c r="N5891" i="1"/>
  <c r="O5891" i="1"/>
  <c r="P5891" i="1"/>
  <c r="Q5891" i="1"/>
  <c r="M5892" i="1"/>
  <c r="N5892" i="1"/>
  <c r="O5892" i="1"/>
  <c r="P5892" i="1"/>
  <c r="Q5892" i="1"/>
  <c r="M5893" i="1"/>
  <c r="N5893" i="1"/>
  <c r="O5893" i="1"/>
  <c r="P5893" i="1"/>
  <c r="Q5893" i="1"/>
  <c r="M5894" i="1"/>
  <c r="N5894" i="1"/>
  <c r="O5894" i="1"/>
  <c r="P5894" i="1"/>
  <c r="Q5894" i="1"/>
  <c r="M5895" i="1"/>
  <c r="N5895" i="1"/>
  <c r="O5895" i="1"/>
  <c r="P5895" i="1"/>
  <c r="Q5895" i="1"/>
  <c r="M5896" i="1"/>
  <c r="N5896" i="1"/>
  <c r="O5896" i="1"/>
  <c r="P5896" i="1"/>
  <c r="Q5896" i="1"/>
  <c r="M5897" i="1"/>
  <c r="N5897" i="1"/>
  <c r="O5897" i="1"/>
  <c r="P5897" i="1"/>
  <c r="Q5897" i="1"/>
  <c r="M5898" i="1"/>
  <c r="N5898" i="1"/>
  <c r="O5898" i="1"/>
  <c r="P5898" i="1"/>
  <c r="Q5898" i="1"/>
  <c r="M5899" i="1"/>
  <c r="N5899" i="1"/>
  <c r="O5899" i="1"/>
  <c r="P5899" i="1"/>
  <c r="Q5899" i="1"/>
  <c r="M5900" i="1"/>
  <c r="N5900" i="1"/>
  <c r="O5900" i="1"/>
  <c r="P5900" i="1"/>
  <c r="Q5900" i="1"/>
  <c r="M5901" i="1"/>
  <c r="N5901" i="1"/>
  <c r="O5901" i="1"/>
  <c r="P5901" i="1"/>
  <c r="Q5901" i="1"/>
  <c r="M5902" i="1"/>
  <c r="N5902" i="1"/>
  <c r="O5902" i="1"/>
  <c r="P5902" i="1"/>
  <c r="Q5902" i="1"/>
  <c r="M5903" i="1"/>
  <c r="N5903" i="1"/>
  <c r="O5903" i="1"/>
  <c r="P5903" i="1"/>
  <c r="Q5903" i="1"/>
  <c r="M5904" i="1"/>
  <c r="N5904" i="1"/>
  <c r="O5904" i="1"/>
  <c r="P5904" i="1"/>
  <c r="Q5904" i="1"/>
  <c r="M5905" i="1"/>
  <c r="N5905" i="1"/>
  <c r="O5905" i="1"/>
  <c r="P5905" i="1"/>
  <c r="Q5905" i="1"/>
  <c r="M5906" i="1"/>
  <c r="N5906" i="1"/>
  <c r="O5906" i="1"/>
  <c r="P5906" i="1"/>
  <c r="Q5906" i="1"/>
  <c r="M5907" i="1"/>
  <c r="N5907" i="1"/>
  <c r="O5907" i="1"/>
  <c r="P5907" i="1"/>
  <c r="Q5907" i="1"/>
  <c r="M5908" i="1"/>
  <c r="N5908" i="1"/>
  <c r="O5908" i="1"/>
  <c r="P5908" i="1"/>
  <c r="Q5908" i="1"/>
  <c r="M5909" i="1"/>
  <c r="N5909" i="1"/>
  <c r="O5909" i="1"/>
  <c r="P5909" i="1"/>
  <c r="Q5909" i="1"/>
  <c r="M5910" i="1"/>
  <c r="N5910" i="1"/>
  <c r="O5910" i="1"/>
  <c r="P5910" i="1"/>
  <c r="Q5910" i="1"/>
  <c r="M5911" i="1"/>
  <c r="N5911" i="1"/>
  <c r="O5911" i="1"/>
  <c r="P5911" i="1"/>
  <c r="Q5911" i="1"/>
  <c r="M5912" i="1"/>
  <c r="N5912" i="1"/>
  <c r="O5912" i="1"/>
  <c r="P5912" i="1"/>
  <c r="Q5912" i="1"/>
  <c r="M5913" i="1"/>
  <c r="N5913" i="1"/>
  <c r="O5913" i="1"/>
  <c r="P5913" i="1"/>
  <c r="Q5913" i="1"/>
  <c r="M5914" i="1"/>
  <c r="N5914" i="1"/>
  <c r="O5914" i="1"/>
  <c r="P5914" i="1"/>
  <c r="Q5914" i="1"/>
  <c r="M5915" i="1"/>
  <c r="N5915" i="1"/>
  <c r="O5915" i="1"/>
  <c r="P5915" i="1"/>
  <c r="Q5915" i="1"/>
  <c r="M5916" i="1"/>
  <c r="N5916" i="1"/>
  <c r="O5916" i="1"/>
  <c r="P5916" i="1"/>
  <c r="Q5916" i="1"/>
  <c r="M5917" i="1"/>
  <c r="N5917" i="1"/>
  <c r="O5917" i="1"/>
  <c r="P5917" i="1"/>
  <c r="Q5917" i="1"/>
  <c r="M5918" i="1"/>
  <c r="N5918" i="1"/>
  <c r="O5918" i="1"/>
  <c r="P5918" i="1"/>
  <c r="Q5918" i="1"/>
  <c r="M5919" i="1"/>
  <c r="N5919" i="1"/>
  <c r="O5919" i="1"/>
  <c r="P5919" i="1"/>
  <c r="Q5919" i="1"/>
  <c r="M5920" i="1"/>
  <c r="N5920" i="1"/>
  <c r="O5920" i="1"/>
  <c r="P5920" i="1"/>
  <c r="Q5920" i="1"/>
  <c r="M5921" i="1"/>
  <c r="N5921" i="1"/>
  <c r="O5921" i="1"/>
  <c r="P5921" i="1"/>
  <c r="Q5921" i="1"/>
  <c r="M5922" i="1"/>
  <c r="N5922" i="1"/>
  <c r="O5922" i="1"/>
  <c r="P5922" i="1"/>
  <c r="Q5922" i="1"/>
  <c r="M5923" i="1"/>
  <c r="N5923" i="1"/>
  <c r="O5923" i="1"/>
  <c r="P5923" i="1"/>
  <c r="Q5923" i="1"/>
  <c r="M5924" i="1"/>
  <c r="N5924" i="1"/>
  <c r="O5924" i="1"/>
  <c r="P5924" i="1"/>
  <c r="Q5924" i="1"/>
  <c r="M5925" i="1"/>
  <c r="N5925" i="1"/>
  <c r="O5925" i="1"/>
  <c r="P5925" i="1"/>
  <c r="Q5925" i="1"/>
  <c r="M5926" i="1"/>
  <c r="N5926" i="1"/>
  <c r="O5926" i="1"/>
  <c r="P5926" i="1"/>
  <c r="Q5926" i="1"/>
  <c r="M5927" i="1"/>
  <c r="N5927" i="1"/>
  <c r="O5927" i="1"/>
  <c r="P5927" i="1"/>
  <c r="Q5927" i="1"/>
  <c r="M5928" i="1"/>
  <c r="N5928" i="1"/>
  <c r="O5928" i="1"/>
  <c r="P5928" i="1"/>
  <c r="Q5928" i="1"/>
  <c r="M5929" i="1"/>
  <c r="N5929" i="1"/>
  <c r="O5929" i="1"/>
  <c r="P5929" i="1"/>
  <c r="Q5929" i="1"/>
  <c r="M5930" i="1"/>
  <c r="N5930" i="1"/>
  <c r="O5930" i="1"/>
  <c r="P5930" i="1"/>
  <c r="Q5930" i="1"/>
  <c r="M5931" i="1"/>
  <c r="N5931" i="1"/>
  <c r="O5931" i="1"/>
  <c r="P5931" i="1"/>
  <c r="Q5931" i="1"/>
  <c r="M5932" i="1"/>
  <c r="N5932" i="1"/>
  <c r="O5932" i="1"/>
  <c r="P5932" i="1"/>
  <c r="Q5932" i="1"/>
  <c r="M5933" i="1"/>
  <c r="N5933" i="1"/>
  <c r="O5933" i="1"/>
  <c r="P5933" i="1"/>
  <c r="Q5933" i="1"/>
  <c r="M5934" i="1"/>
  <c r="N5934" i="1"/>
  <c r="O5934" i="1"/>
  <c r="P5934" i="1"/>
  <c r="Q5934" i="1"/>
  <c r="M5935" i="1"/>
  <c r="N5935" i="1"/>
  <c r="O5935" i="1"/>
  <c r="P5935" i="1"/>
  <c r="Q5935" i="1"/>
  <c r="M5936" i="1"/>
  <c r="N5936" i="1"/>
  <c r="O5936" i="1"/>
  <c r="P5936" i="1"/>
  <c r="Q5936" i="1"/>
  <c r="M5937" i="1"/>
  <c r="N5937" i="1"/>
  <c r="O5937" i="1"/>
  <c r="P5937" i="1"/>
  <c r="Q5937" i="1"/>
  <c r="M5938" i="1"/>
  <c r="N5938" i="1"/>
  <c r="O5938" i="1"/>
  <c r="P5938" i="1"/>
  <c r="Q5938" i="1"/>
  <c r="M5939" i="1"/>
  <c r="N5939" i="1"/>
  <c r="O5939" i="1"/>
  <c r="P5939" i="1"/>
  <c r="Q5939" i="1"/>
  <c r="M5940" i="1"/>
  <c r="N5940" i="1"/>
  <c r="O5940" i="1"/>
  <c r="P5940" i="1"/>
  <c r="Q5940" i="1"/>
  <c r="M5941" i="1"/>
  <c r="N5941" i="1"/>
  <c r="O5941" i="1"/>
  <c r="P5941" i="1"/>
  <c r="Q5941" i="1"/>
  <c r="M5942" i="1"/>
  <c r="N5942" i="1"/>
  <c r="O5942" i="1"/>
  <c r="P5942" i="1"/>
  <c r="Q5942" i="1"/>
  <c r="M5943" i="1"/>
  <c r="N5943" i="1"/>
  <c r="O5943" i="1"/>
  <c r="P5943" i="1"/>
  <c r="Q5943" i="1"/>
  <c r="M5944" i="1"/>
  <c r="N5944" i="1"/>
  <c r="O5944" i="1"/>
  <c r="P5944" i="1"/>
  <c r="Q5944" i="1"/>
  <c r="M5945" i="1"/>
  <c r="N5945" i="1"/>
  <c r="O5945" i="1"/>
  <c r="P5945" i="1"/>
  <c r="Q5945" i="1"/>
  <c r="M5946" i="1"/>
  <c r="N5946" i="1"/>
  <c r="O5946" i="1"/>
  <c r="P5946" i="1"/>
  <c r="Q5946" i="1"/>
  <c r="M5947" i="1"/>
  <c r="N5947" i="1"/>
  <c r="O5947" i="1"/>
  <c r="P5947" i="1"/>
  <c r="Q5947" i="1"/>
  <c r="M5948" i="1"/>
  <c r="N5948" i="1"/>
  <c r="O5948" i="1"/>
  <c r="P5948" i="1"/>
  <c r="Q5948" i="1"/>
  <c r="M5949" i="1"/>
  <c r="N5949" i="1"/>
  <c r="O5949" i="1"/>
  <c r="P5949" i="1"/>
  <c r="Q5949" i="1"/>
  <c r="M5950" i="1"/>
  <c r="N5950" i="1"/>
  <c r="O5950" i="1"/>
  <c r="P5950" i="1"/>
  <c r="Q5950" i="1"/>
  <c r="M5951" i="1"/>
  <c r="N5951" i="1"/>
  <c r="O5951" i="1"/>
  <c r="P5951" i="1"/>
  <c r="Q5951" i="1"/>
  <c r="M5952" i="1"/>
  <c r="N5952" i="1"/>
  <c r="O5952" i="1"/>
  <c r="P5952" i="1"/>
  <c r="Q5952" i="1"/>
  <c r="M5953" i="1"/>
  <c r="N5953" i="1"/>
  <c r="O5953" i="1"/>
  <c r="P5953" i="1"/>
  <c r="Q5953" i="1"/>
  <c r="M5954" i="1"/>
  <c r="N5954" i="1"/>
  <c r="O5954" i="1"/>
  <c r="P5954" i="1"/>
  <c r="Q5954" i="1"/>
  <c r="M5955" i="1"/>
  <c r="N5955" i="1"/>
  <c r="O5955" i="1"/>
  <c r="P5955" i="1"/>
  <c r="Q5955" i="1"/>
  <c r="M5956" i="1"/>
  <c r="N5956" i="1"/>
  <c r="O5956" i="1"/>
  <c r="P5956" i="1"/>
  <c r="Q5956" i="1"/>
  <c r="M5957" i="1"/>
  <c r="N5957" i="1"/>
  <c r="O5957" i="1"/>
  <c r="P5957" i="1"/>
  <c r="Q5957" i="1"/>
  <c r="M5958" i="1"/>
  <c r="N5958" i="1"/>
  <c r="O5958" i="1"/>
  <c r="P5958" i="1"/>
  <c r="Q5958" i="1"/>
  <c r="M5959" i="1"/>
  <c r="N5959" i="1"/>
  <c r="O5959" i="1"/>
  <c r="P5959" i="1"/>
  <c r="Q5959" i="1"/>
  <c r="M5960" i="1"/>
  <c r="N5960" i="1"/>
  <c r="O5960" i="1"/>
  <c r="P5960" i="1"/>
  <c r="Q5960" i="1"/>
  <c r="M5961" i="1"/>
  <c r="N5961" i="1"/>
  <c r="O5961" i="1"/>
  <c r="P5961" i="1"/>
  <c r="Q5961" i="1"/>
  <c r="M5962" i="1"/>
  <c r="N5962" i="1"/>
  <c r="O5962" i="1"/>
  <c r="P5962" i="1"/>
  <c r="Q5962" i="1"/>
  <c r="M5963" i="1"/>
  <c r="N5963" i="1"/>
  <c r="O5963" i="1"/>
  <c r="P5963" i="1"/>
  <c r="Q5963" i="1"/>
  <c r="M5964" i="1"/>
  <c r="N5964" i="1"/>
  <c r="O5964" i="1"/>
  <c r="P5964" i="1"/>
  <c r="Q5964" i="1"/>
  <c r="M5965" i="1"/>
  <c r="N5965" i="1"/>
  <c r="O5965" i="1"/>
  <c r="P5965" i="1"/>
  <c r="Q5965" i="1"/>
  <c r="M5966" i="1"/>
  <c r="N5966" i="1"/>
  <c r="O5966" i="1"/>
  <c r="P5966" i="1"/>
  <c r="Q5966" i="1"/>
  <c r="M5967" i="1"/>
  <c r="N5967" i="1"/>
  <c r="O5967" i="1"/>
  <c r="P5967" i="1"/>
  <c r="Q5967" i="1"/>
  <c r="M5968" i="1"/>
  <c r="N5968" i="1"/>
  <c r="O5968" i="1"/>
  <c r="P5968" i="1"/>
  <c r="Q5968" i="1"/>
  <c r="M5969" i="1"/>
  <c r="N5969" i="1"/>
  <c r="O5969" i="1"/>
  <c r="P5969" i="1"/>
  <c r="Q5969" i="1"/>
  <c r="M5970" i="1"/>
  <c r="N5970" i="1"/>
  <c r="O5970" i="1"/>
  <c r="P5970" i="1"/>
  <c r="Q5970" i="1"/>
  <c r="M5971" i="1"/>
  <c r="N5971" i="1"/>
  <c r="O5971" i="1"/>
  <c r="P5971" i="1"/>
  <c r="Q5971" i="1"/>
  <c r="M5972" i="1"/>
  <c r="N5972" i="1"/>
  <c r="O5972" i="1"/>
  <c r="P5972" i="1"/>
  <c r="Q5972" i="1"/>
  <c r="M5973" i="1"/>
  <c r="N5973" i="1"/>
  <c r="O5973" i="1"/>
  <c r="P5973" i="1"/>
  <c r="Q5973" i="1"/>
  <c r="M5974" i="1"/>
  <c r="N5974" i="1"/>
  <c r="O5974" i="1"/>
  <c r="P5974" i="1"/>
  <c r="Q5974" i="1"/>
  <c r="M5975" i="1"/>
  <c r="N5975" i="1"/>
  <c r="O5975" i="1"/>
  <c r="P5975" i="1"/>
  <c r="Q5975" i="1"/>
  <c r="M5976" i="1"/>
  <c r="N5976" i="1"/>
  <c r="O5976" i="1"/>
  <c r="P5976" i="1"/>
  <c r="Q5976" i="1"/>
  <c r="M5977" i="1"/>
  <c r="N5977" i="1"/>
  <c r="O5977" i="1"/>
  <c r="P5977" i="1"/>
  <c r="Q5977" i="1"/>
  <c r="M5978" i="1"/>
  <c r="N5978" i="1"/>
  <c r="O5978" i="1"/>
  <c r="P5978" i="1"/>
  <c r="Q5978" i="1"/>
  <c r="M5979" i="1"/>
  <c r="N5979" i="1"/>
  <c r="O5979" i="1"/>
  <c r="P5979" i="1"/>
  <c r="Q5979" i="1"/>
  <c r="M5980" i="1"/>
  <c r="N5980" i="1"/>
  <c r="O5980" i="1"/>
  <c r="P5980" i="1"/>
  <c r="Q5980" i="1"/>
  <c r="M5981" i="1"/>
  <c r="N5981" i="1"/>
  <c r="O5981" i="1"/>
  <c r="P5981" i="1"/>
  <c r="Q5981" i="1"/>
  <c r="M5982" i="1"/>
  <c r="N5982" i="1"/>
  <c r="O5982" i="1"/>
  <c r="P5982" i="1"/>
  <c r="Q5982" i="1"/>
  <c r="M5983" i="1"/>
  <c r="N5983" i="1"/>
  <c r="O5983" i="1"/>
  <c r="P5983" i="1"/>
  <c r="Q5983" i="1"/>
  <c r="M5984" i="1"/>
  <c r="N5984" i="1"/>
  <c r="O5984" i="1"/>
  <c r="P5984" i="1"/>
  <c r="Q5984" i="1"/>
  <c r="M5985" i="1"/>
  <c r="N5985" i="1"/>
  <c r="O5985" i="1"/>
  <c r="P5985" i="1"/>
  <c r="Q5985" i="1"/>
  <c r="M5986" i="1"/>
  <c r="N5986" i="1"/>
  <c r="O5986" i="1"/>
  <c r="P5986" i="1"/>
  <c r="Q5986" i="1"/>
  <c r="M5987" i="1"/>
  <c r="N5987" i="1"/>
  <c r="O5987" i="1"/>
  <c r="P5987" i="1"/>
  <c r="Q5987" i="1"/>
  <c r="M5988" i="1"/>
  <c r="N5988" i="1"/>
  <c r="O5988" i="1"/>
  <c r="P5988" i="1"/>
  <c r="Q5988" i="1"/>
  <c r="M5989" i="1"/>
  <c r="N5989" i="1"/>
  <c r="O5989" i="1"/>
  <c r="P5989" i="1"/>
  <c r="Q5989" i="1"/>
  <c r="M5990" i="1"/>
  <c r="N5990" i="1"/>
  <c r="O5990" i="1"/>
  <c r="P5990" i="1"/>
  <c r="Q5990" i="1"/>
  <c r="M5991" i="1"/>
  <c r="N5991" i="1"/>
  <c r="O5991" i="1"/>
  <c r="P5991" i="1"/>
  <c r="Q5991" i="1"/>
  <c r="M5992" i="1"/>
  <c r="N5992" i="1"/>
  <c r="O5992" i="1"/>
  <c r="P5992" i="1"/>
  <c r="Q5992" i="1"/>
  <c r="M5993" i="1"/>
  <c r="N5993" i="1"/>
  <c r="O5993" i="1"/>
  <c r="P5993" i="1"/>
  <c r="Q5993" i="1"/>
  <c r="M5994" i="1"/>
  <c r="N5994" i="1"/>
  <c r="O5994" i="1"/>
  <c r="P5994" i="1"/>
  <c r="Q5994" i="1"/>
  <c r="M5995" i="1"/>
  <c r="N5995" i="1"/>
  <c r="O5995" i="1"/>
  <c r="P5995" i="1"/>
  <c r="Q5995" i="1"/>
  <c r="M5996" i="1"/>
  <c r="N5996" i="1"/>
  <c r="O5996" i="1"/>
  <c r="P5996" i="1"/>
  <c r="Q5996" i="1"/>
  <c r="M5997" i="1"/>
  <c r="N5997" i="1"/>
  <c r="O5997" i="1"/>
  <c r="P5997" i="1"/>
  <c r="Q5997" i="1"/>
  <c r="M5998" i="1"/>
  <c r="N5998" i="1"/>
  <c r="O5998" i="1"/>
  <c r="P5998" i="1"/>
  <c r="Q5998" i="1"/>
  <c r="M5999" i="1"/>
  <c r="N5999" i="1"/>
  <c r="O5999" i="1"/>
  <c r="P5999" i="1"/>
  <c r="Q5999" i="1"/>
  <c r="M6000" i="1"/>
  <c r="N6000" i="1"/>
  <c r="O6000" i="1"/>
  <c r="P6000" i="1"/>
  <c r="Q6000" i="1"/>
  <c r="M6001" i="1"/>
  <c r="N6001" i="1"/>
  <c r="O6001" i="1"/>
  <c r="P6001" i="1"/>
  <c r="Q6001" i="1"/>
  <c r="M6002" i="1"/>
  <c r="N6002" i="1"/>
  <c r="O6002" i="1"/>
  <c r="P6002" i="1"/>
  <c r="Q6002" i="1"/>
  <c r="M6003" i="1"/>
  <c r="N6003" i="1"/>
  <c r="O6003" i="1"/>
  <c r="P6003" i="1"/>
  <c r="Q6003" i="1"/>
  <c r="M6004" i="1"/>
  <c r="N6004" i="1"/>
  <c r="O6004" i="1"/>
  <c r="P6004" i="1"/>
  <c r="Q6004" i="1"/>
  <c r="M6005" i="1"/>
  <c r="N6005" i="1"/>
  <c r="O6005" i="1"/>
  <c r="P6005" i="1"/>
  <c r="Q6005" i="1"/>
  <c r="M6006" i="1"/>
  <c r="N6006" i="1"/>
  <c r="O6006" i="1"/>
  <c r="P6006" i="1"/>
  <c r="Q6006" i="1"/>
  <c r="M6007" i="1"/>
  <c r="N6007" i="1"/>
  <c r="O6007" i="1"/>
  <c r="P6007" i="1"/>
  <c r="Q6007" i="1"/>
  <c r="M6008" i="1"/>
  <c r="N6008" i="1"/>
  <c r="O6008" i="1"/>
  <c r="P6008" i="1"/>
  <c r="Q6008" i="1"/>
  <c r="M6009" i="1"/>
  <c r="N6009" i="1"/>
  <c r="O6009" i="1"/>
  <c r="P6009" i="1"/>
  <c r="Q6009" i="1"/>
  <c r="M6010" i="1"/>
  <c r="N6010" i="1"/>
  <c r="O6010" i="1"/>
  <c r="P6010" i="1"/>
  <c r="Q6010" i="1"/>
  <c r="M6011" i="1"/>
  <c r="N6011" i="1"/>
  <c r="O6011" i="1"/>
  <c r="P6011" i="1"/>
  <c r="Q6011" i="1"/>
  <c r="M6012" i="1"/>
  <c r="N6012" i="1"/>
  <c r="O6012" i="1"/>
  <c r="P6012" i="1"/>
  <c r="Q6012" i="1"/>
  <c r="M6013" i="1"/>
  <c r="N6013" i="1"/>
  <c r="O6013" i="1"/>
  <c r="P6013" i="1"/>
  <c r="Q6013" i="1"/>
  <c r="M6014" i="1"/>
  <c r="N6014" i="1"/>
  <c r="O6014" i="1"/>
  <c r="P6014" i="1"/>
  <c r="Q6014" i="1"/>
  <c r="M6015" i="1"/>
  <c r="N6015" i="1"/>
  <c r="O6015" i="1"/>
  <c r="P6015" i="1"/>
  <c r="Q6015" i="1"/>
  <c r="M6016" i="1"/>
  <c r="N6016" i="1"/>
  <c r="O6016" i="1"/>
  <c r="P6016" i="1"/>
  <c r="Q6016" i="1"/>
  <c r="M6017" i="1"/>
  <c r="N6017" i="1"/>
  <c r="O6017" i="1"/>
  <c r="P6017" i="1"/>
  <c r="Q6017" i="1"/>
  <c r="M6018" i="1"/>
  <c r="N6018" i="1"/>
  <c r="O6018" i="1"/>
  <c r="P6018" i="1"/>
  <c r="Q6018" i="1"/>
  <c r="M6019" i="1"/>
  <c r="N6019" i="1"/>
  <c r="O6019" i="1"/>
  <c r="P6019" i="1"/>
  <c r="Q6019" i="1"/>
  <c r="M6020" i="1"/>
  <c r="N6020" i="1"/>
  <c r="O6020" i="1"/>
  <c r="P6020" i="1"/>
  <c r="Q6020" i="1"/>
  <c r="M6021" i="1"/>
  <c r="N6021" i="1"/>
  <c r="O6021" i="1"/>
  <c r="P6021" i="1"/>
  <c r="Q6021" i="1"/>
  <c r="M6022" i="1"/>
  <c r="N6022" i="1"/>
  <c r="O6022" i="1"/>
  <c r="P6022" i="1"/>
  <c r="Q6022" i="1"/>
  <c r="M6023" i="1"/>
  <c r="N6023" i="1"/>
  <c r="O6023" i="1"/>
  <c r="P6023" i="1"/>
  <c r="Q6023" i="1"/>
  <c r="M6024" i="1"/>
  <c r="N6024" i="1"/>
  <c r="O6024" i="1"/>
  <c r="P6024" i="1"/>
  <c r="Q6024" i="1"/>
  <c r="M6025" i="1"/>
  <c r="N6025" i="1"/>
  <c r="O6025" i="1"/>
  <c r="P6025" i="1"/>
  <c r="Q6025" i="1"/>
  <c r="M6026" i="1"/>
  <c r="N6026" i="1"/>
  <c r="O6026" i="1"/>
  <c r="P6026" i="1"/>
  <c r="Q6026" i="1"/>
  <c r="M6027" i="1"/>
  <c r="N6027" i="1"/>
  <c r="O6027" i="1"/>
  <c r="P6027" i="1"/>
  <c r="Q6027" i="1"/>
  <c r="M6028" i="1"/>
  <c r="N6028" i="1"/>
  <c r="O6028" i="1"/>
  <c r="P6028" i="1"/>
  <c r="Q6028" i="1"/>
  <c r="M6029" i="1"/>
  <c r="N6029" i="1"/>
  <c r="O6029" i="1"/>
  <c r="P6029" i="1"/>
  <c r="Q6029" i="1"/>
  <c r="M6030" i="1"/>
  <c r="N6030" i="1"/>
  <c r="O6030" i="1"/>
  <c r="P6030" i="1"/>
  <c r="Q6030" i="1"/>
  <c r="M6031" i="1"/>
  <c r="N6031" i="1"/>
  <c r="O6031" i="1"/>
  <c r="P6031" i="1"/>
  <c r="Q6031" i="1"/>
  <c r="M6032" i="1"/>
  <c r="N6032" i="1"/>
  <c r="O6032" i="1"/>
  <c r="P6032" i="1"/>
  <c r="Q6032" i="1"/>
  <c r="M6033" i="1"/>
  <c r="N6033" i="1"/>
  <c r="O6033" i="1"/>
  <c r="P6033" i="1"/>
  <c r="Q6033" i="1"/>
  <c r="M6034" i="1"/>
  <c r="N6034" i="1"/>
  <c r="O6034" i="1"/>
  <c r="P6034" i="1"/>
  <c r="Q6034" i="1"/>
  <c r="M6035" i="1"/>
  <c r="N6035" i="1"/>
  <c r="O6035" i="1"/>
  <c r="P6035" i="1"/>
  <c r="Q6035" i="1"/>
  <c r="M6036" i="1"/>
  <c r="N6036" i="1"/>
  <c r="O6036" i="1"/>
  <c r="P6036" i="1"/>
  <c r="Q6036" i="1"/>
  <c r="M6037" i="1"/>
  <c r="N6037" i="1"/>
  <c r="O6037" i="1"/>
  <c r="P6037" i="1"/>
  <c r="Q6037" i="1"/>
  <c r="M6038" i="1"/>
  <c r="N6038" i="1"/>
  <c r="O6038" i="1"/>
  <c r="P6038" i="1"/>
  <c r="Q6038" i="1"/>
  <c r="M6039" i="1"/>
  <c r="N6039" i="1"/>
  <c r="O6039" i="1"/>
  <c r="P6039" i="1"/>
  <c r="Q6039" i="1"/>
  <c r="M6040" i="1"/>
  <c r="N6040" i="1"/>
  <c r="O6040" i="1"/>
  <c r="P6040" i="1"/>
  <c r="Q6040" i="1"/>
  <c r="M6041" i="1"/>
  <c r="N6041" i="1"/>
  <c r="O6041" i="1"/>
  <c r="P6041" i="1"/>
  <c r="Q6041" i="1"/>
  <c r="M6042" i="1"/>
  <c r="N6042" i="1"/>
  <c r="O6042" i="1"/>
  <c r="P6042" i="1"/>
  <c r="Q6042" i="1"/>
  <c r="M6043" i="1"/>
  <c r="N6043" i="1"/>
  <c r="O6043" i="1"/>
  <c r="P6043" i="1"/>
  <c r="Q6043" i="1"/>
  <c r="M6044" i="1"/>
  <c r="N6044" i="1"/>
  <c r="O6044" i="1"/>
  <c r="P6044" i="1"/>
  <c r="Q6044" i="1"/>
  <c r="M6045" i="1"/>
  <c r="N6045" i="1"/>
  <c r="O6045" i="1"/>
  <c r="P6045" i="1"/>
  <c r="Q6045" i="1"/>
  <c r="M6046" i="1"/>
  <c r="N6046" i="1"/>
  <c r="O6046" i="1"/>
  <c r="P6046" i="1"/>
  <c r="Q6046" i="1"/>
  <c r="M6047" i="1"/>
  <c r="N6047" i="1"/>
  <c r="O6047" i="1"/>
  <c r="P6047" i="1"/>
  <c r="Q6047" i="1"/>
  <c r="M6048" i="1"/>
  <c r="N6048" i="1"/>
  <c r="O6048" i="1"/>
  <c r="P6048" i="1"/>
  <c r="Q6048" i="1"/>
  <c r="M6049" i="1"/>
  <c r="N6049" i="1"/>
  <c r="O6049" i="1"/>
  <c r="P6049" i="1"/>
  <c r="Q6049" i="1"/>
  <c r="M6050" i="1"/>
  <c r="N6050" i="1"/>
  <c r="O6050" i="1"/>
  <c r="P6050" i="1"/>
  <c r="Q6050" i="1"/>
  <c r="M6051" i="1"/>
  <c r="N6051" i="1"/>
  <c r="O6051" i="1"/>
  <c r="P6051" i="1"/>
  <c r="Q6051" i="1"/>
  <c r="M6052" i="1"/>
  <c r="N6052" i="1"/>
  <c r="O6052" i="1"/>
  <c r="P6052" i="1"/>
  <c r="Q6052" i="1"/>
  <c r="M6053" i="1"/>
  <c r="N6053" i="1"/>
  <c r="O6053" i="1"/>
  <c r="P6053" i="1"/>
  <c r="Q6053" i="1"/>
  <c r="M6054" i="1"/>
  <c r="N6054" i="1"/>
  <c r="O6054" i="1"/>
  <c r="P6054" i="1"/>
  <c r="Q6054" i="1"/>
  <c r="M6055" i="1"/>
  <c r="N6055" i="1"/>
  <c r="O6055" i="1"/>
  <c r="P6055" i="1"/>
  <c r="Q6055" i="1"/>
  <c r="M6056" i="1"/>
  <c r="N6056" i="1"/>
  <c r="O6056" i="1"/>
  <c r="P6056" i="1"/>
  <c r="Q6056" i="1"/>
  <c r="M6057" i="1"/>
  <c r="N6057" i="1"/>
  <c r="O6057" i="1"/>
  <c r="P6057" i="1"/>
  <c r="Q6057" i="1"/>
  <c r="M6058" i="1"/>
  <c r="N6058" i="1"/>
  <c r="O6058" i="1"/>
  <c r="P6058" i="1"/>
  <c r="Q6058" i="1"/>
  <c r="M6059" i="1"/>
  <c r="N6059" i="1"/>
  <c r="O6059" i="1"/>
  <c r="P6059" i="1"/>
  <c r="Q6059" i="1"/>
  <c r="M6060" i="1"/>
  <c r="N6060" i="1"/>
  <c r="O6060" i="1"/>
  <c r="P6060" i="1"/>
  <c r="Q6060" i="1"/>
  <c r="M6061" i="1"/>
  <c r="N6061" i="1"/>
  <c r="O6061" i="1"/>
  <c r="P6061" i="1"/>
  <c r="Q6061" i="1"/>
  <c r="M6062" i="1"/>
  <c r="N6062" i="1"/>
  <c r="O6062" i="1"/>
  <c r="P6062" i="1"/>
  <c r="Q6062" i="1"/>
  <c r="M6063" i="1"/>
  <c r="N6063" i="1"/>
  <c r="O6063" i="1"/>
  <c r="P6063" i="1"/>
  <c r="Q6063" i="1"/>
  <c r="M6064" i="1"/>
  <c r="N6064" i="1"/>
  <c r="O6064" i="1"/>
  <c r="P6064" i="1"/>
  <c r="Q6064" i="1"/>
  <c r="M6065" i="1"/>
  <c r="N6065" i="1"/>
  <c r="O6065" i="1"/>
  <c r="P6065" i="1"/>
  <c r="Q6065" i="1"/>
  <c r="M6066" i="1"/>
  <c r="N6066" i="1"/>
  <c r="O6066" i="1"/>
  <c r="P6066" i="1"/>
  <c r="Q6066" i="1"/>
  <c r="M6067" i="1"/>
  <c r="N6067" i="1"/>
  <c r="O6067" i="1"/>
  <c r="P6067" i="1"/>
  <c r="Q6067" i="1"/>
  <c r="M6068" i="1"/>
  <c r="N6068" i="1"/>
  <c r="O6068" i="1"/>
  <c r="P6068" i="1"/>
  <c r="Q6068" i="1"/>
  <c r="M6069" i="1"/>
  <c r="N6069" i="1"/>
  <c r="O6069" i="1"/>
  <c r="P6069" i="1"/>
  <c r="Q6069" i="1"/>
  <c r="M6070" i="1"/>
  <c r="N6070" i="1"/>
  <c r="O6070" i="1"/>
  <c r="P6070" i="1"/>
  <c r="Q6070" i="1"/>
  <c r="M6071" i="1"/>
  <c r="N6071" i="1"/>
  <c r="O6071" i="1"/>
  <c r="P6071" i="1"/>
  <c r="Q6071" i="1"/>
  <c r="M6072" i="1"/>
  <c r="N6072" i="1"/>
  <c r="O6072" i="1"/>
  <c r="P6072" i="1"/>
  <c r="Q6072" i="1"/>
  <c r="M6073" i="1"/>
  <c r="N6073" i="1"/>
  <c r="O6073" i="1"/>
  <c r="P6073" i="1"/>
  <c r="Q6073" i="1"/>
  <c r="M6074" i="1"/>
  <c r="N6074" i="1"/>
  <c r="O6074" i="1"/>
  <c r="P6074" i="1"/>
  <c r="Q6074" i="1"/>
  <c r="M6075" i="1"/>
  <c r="N6075" i="1"/>
  <c r="O6075" i="1"/>
  <c r="P6075" i="1"/>
  <c r="Q6075" i="1"/>
  <c r="M6076" i="1"/>
  <c r="N6076" i="1"/>
  <c r="O6076" i="1"/>
  <c r="P6076" i="1"/>
  <c r="Q6076" i="1"/>
  <c r="M6077" i="1"/>
  <c r="N6077" i="1"/>
  <c r="O6077" i="1"/>
  <c r="P6077" i="1"/>
  <c r="Q6077" i="1"/>
  <c r="M6078" i="1"/>
  <c r="N6078" i="1"/>
  <c r="O6078" i="1"/>
  <c r="P6078" i="1"/>
  <c r="Q6078" i="1"/>
  <c r="M6079" i="1"/>
  <c r="N6079" i="1"/>
  <c r="O6079" i="1"/>
  <c r="P6079" i="1"/>
  <c r="Q6079" i="1"/>
  <c r="M6080" i="1"/>
  <c r="N6080" i="1"/>
  <c r="O6080" i="1"/>
  <c r="P6080" i="1"/>
  <c r="Q6080" i="1"/>
  <c r="M6081" i="1"/>
  <c r="N6081" i="1"/>
  <c r="O6081" i="1"/>
  <c r="P6081" i="1"/>
  <c r="Q6081" i="1"/>
  <c r="M6082" i="1"/>
  <c r="N6082" i="1"/>
  <c r="O6082" i="1"/>
  <c r="P6082" i="1"/>
  <c r="Q6082" i="1"/>
  <c r="M6083" i="1"/>
  <c r="N6083" i="1"/>
  <c r="O6083" i="1"/>
  <c r="P6083" i="1"/>
  <c r="Q6083" i="1"/>
  <c r="M6084" i="1"/>
  <c r="N6084" i="1"/>
  <c r="O6084" i="1"/>
  <c r="P6084" i="1"/>
  <c r="Q6084" i="1"/>
  <c r="M6085" i="1"/>
  <c r="N6085" i="1"/>
  <c r="O6085" i="1"/>
  <c r="P6085" i="1"/>
  <c r="Q6085" i="1"/>
  <c r="M6086" i="1"/>
  <c r="N6086" i="1"/>
  <c r="O6086" i="1"/>
  <c r="P6086" i="1"/>
  <c r="Q6086" i="1"/>
  <c r="M6087" i="1"/>
  <c r="N6087" i="1"/>
  <c r="O6087" i="1"/>
  <c r="P6087" i="1"/>
  <c r="Q6087" i="1"/>
  <c r="M6088" i="1"/>
  <c r="N6088" i="1"/>
  <c r="O6088" i="1"/>
  <c r="P6088" i="1"/>
  <c r="Q6088" i="1"/>
  <c r="M6089" i="1"/>
  <c r="N6089" i="1"/>
  <c r="O6089" i="1"/>
  <c r="P6089" i="1"/>
  <c r="Q6089" i="1"/>
  <c r="M6090" i="1"/>
  <c r="N6090" i="1"/>
  <c r="O6090" i="1"/>
  <c r="P6090" i="1"/>
  <c r="Q6090" i="1"/>
  <c r="M6091" i="1"/>
  <c r="N6091" i="1"/>
  <c r="O6091" i="1"/>
  <c r="P6091" i="1"/>
  <c r="Q6091" i="1"/>
  <c r="M6092" i="1"/>
  <c r="N6092" i="1"/>
  <c r="O6092" i="1"/>
  <c r="P6092" i="1"/>
  <c r="Q6092" i="1"/>
  <c r="M6093" i="1"/>
  <c r="N6093" i="1"/>
  <c r="O6093" i="1"/>
  <c r="P6093" i="1"/>
  <c r="Q6093" i="1"/>
  <c r="M6094" i="1"/>
  <c r="N6094" i="1"/>
  <c r="O6094" i="1"/>
  <c r="P6094" i="1"/>
  <c r="Q6094" i="1"/>
  <c r="M6095" i="1"/>
  <c r="N6095" i="1"/>
  <c r="O6095" i="1"/>
  <c r="P6095" i="1"/>
  <c r="Q6095" i="1"/>
  <c r="M6096" i="1"/>
  <c r="N6096" i="1"/>
  <c r="O6096" i="1"/>
  <c r="P6096" i="1"/>
  <c r="Q6096" i="1"/>
  <c r="M6097" i="1"/>
  <c r="N6097" i="1"/>
  <c r="O6097" i="1"/>
  <c r="P6097" i="1"/>
  <c r="Q6097" i="1"/>
  <c r="M6098" i="1"/>
  <c r="N6098" i="1"/>
  <c r="O6098" i="1"/>
  <c r="P6098" i="1"/>
  <c r="Q6098" i="1"/>
  <c r="M6099" i="1"/>
  <c r="N6099" i="1"/>
  <c r="O6099" i="1"/>
  <c r="P6099" i="1"/>
  <c r="Q6099" i="1"/>
  <c r="M6100" i="1"/>
  <c r="N6100" i="1"/>
  <c r="O6100" i="1"/>
  <c r="P6100" i="1"/>
  <c r="Q6100" i="1"/>
  <c r="M6101" i="1"/>
  <c r="N6101" i="1"/>
  <c r="O6101" i="1"/>
  <c r="P6101" i="1"/>
  <c r="Q6101" i="1"/>
  <c r="M6102" i="1"/>
  <c r="N6102" i="1"/>
  <c r="O6102" i="1"/>
  <c r="P6102" i="1"/>
  <c r="Q6102" i="1"/>
  <c r="M6103" i="1"/>
  <c r="N6103" i="1"/>
  <c r="O6103" i="1"/>
  <c r="P6103" i="1"/>
  <c r="Q6103" i="1"/>
  <c r="M6104" i="1"/>
  <c r="N6104" i="1"/>
  <c r="O6104" i="1"/>
  <c r="P6104" i="1"/>
  <c r="Q6104" i="1"/>
  <c r="M6105" i="1"/>
  <c r="N6105" i="1"/>
  <c r="O6105" i="1"/>
  <c r="P6105" i="1"/>
  <c r="Q6105" i="1"/>
  <c r="M6106" i="1"/>
  <c r="N6106" i="1"/>
  <c r="O6106" i="1"/>
  <c r="P6106" i="1"/>
  <c r="Q6106" i="1"/>
  <c r="M6107" i="1"/>
  <c r="N6107" i="1"/>
  <c r="O6107" i="1"/>
  <c r="P6107" i="1"/>
  <c r="Q6107" i="1"/>
  <c r="M6108" i="1"/>
  <c r="N6108" i="1"/>
  <c r="O6108" i="1"/>
  <c r="P6108" i="1"/>
  <c r="Q6108" i="1"/>
  <c r="M6109" i="1"/>
  <c r="N6109" i="1"/>
  <c r="O6109" i="1"/>
  <c r="P6109" i="1"/>
  <c r="Q6109" i="1"/>
  <c r="M6110" i="1"/>
  <c r="N6110" i="1"/>
  <c r="O6110" i="1"/>
  <c r="P6110" i="1"/>
  <c r="Q6110" i="1"/>
  <c r="M6111" i="1"/>
  <c r="N6111" i="1"/>
  <c r="O6111" i="1"/>
  <c r="P6111" i="1"/>
  <c r="Q6111" i="1"/>
  <c r="M6112" i="1"/>
  <c r="N6112" i="1"/>
  <c r="O6112" i="1"/>
  <c r="P6112" i="1"/>
  <c r="Q6112" i="1"/>
  <c r="M6113" i="1"/>
  <c r="N6113" i="1"/>
  <c r="O6113" i="1"/>
  <c r="P6113" i="1"/>
  <c r="Q6113" i="1"/>
  <c r="M6114" i="1"/>
  <c r="N6114" i="1"/>
  <c r="O6114" i="1"/>
  <c r="P6114" i="1"/>
  <c r="Q6114" i="1"/>
  <c r="M6115" i="1"/>
  <c r="N6115" i="1"/>
  <c r="O6115" i="1"/>
  <c r="P6115" i="1"/>
  <c r="Q6115" i="1"/>
  <c r="M6116" i="1"/>
  <c r="N6116" i="1"/>
  <c r="O6116" i="1"/>
  <c r="P6116" i="1"/>
  <c r="Q6116" i="1"/>
  <c r="M6117" i="1"/>
  <c r="N6117" i="1"/>
  <c r="O6117" i="1"/>
  <c r="P6117" i="1"/>
  <c r="Q6117" i="1"/>
  <c r="M6118" i="1"/>
  <c r="N6118" i="1"/>
  <c r="O6118" i="1"/>
  <c r="P6118" i="1"/>
  <c r="Q6118" i="1"/>
  <c r="M6119" i="1"/>
  <c r="N6119" i="1"/>
  <c r="O6119" i="1"/>
  <c r="P6119" i="1"/>
  <c r="Q6119" i="1"/>
  <c r="M6120" i="1"/>
  <c r="N6120" i="1"/>
  <c r="O6120" i="1"/>
  <c r="P6120" i="1"/>
  <c r="Q6120" i="1"/>
  <c r="M6121" i="1"/>
  <c r="N6121" i="1"/>
  <c r="O6121" i="1"/>
  <c r="P6121" i="1"/>
  <c r="Q6121" i="1"/>
  <c r="M6122" i="1"/>
  <c r="N6122" i="1"/>
  <c r="O6122" i="1"/>
  <c r="P6122" i="1"/>
  <c r="Q6122" i="1"/>
  <c r="M6123" i="1"/>
  <c r="N6123" i="1"/>
  <c r="O6123" i="1"/>
  <c r="P6123" i="1"/>
  <c r="Q6123" i="1"/>
  <c r="M6124" i="1"/>
  <c r="N6124" i="1"/>
  <c r="O6124" i="1"/>
  <c r="P6124" i="1"/>
  <c r="Q6124" i="1"/>
  <c r="M6125" i="1"/>
  <c r="N6125" i="1"/>
  <c r="O6125" i="1"/>
  <c r="P6125" i="1"/>
  <c r="Q6125" i="1"/>
  <c r="M6126" i="1"/>
  <c r="N6126" i="1"/>
  <c r="O6126" i="1"/>
  <c r="P6126" i="1"/>
  <c r="Q6126" i="1"/>
  <c r="M6127" i="1"/>
  <c r="N6127" i="1"/>
  <c r="O6127" i="1"/>
  <c r="P6127" i="1"/>
  <c r="Q6127" i="1"/>
  <c r="M6128" i="1"/>
  <c r="N6128" i="1"/>
  <c r="O6128" i="1"/>
  <c r="P6128" i="1"/>
  <c r="Q6128" i="1"/>
  <c r="M6129" i="1"/>
  <c r="N6129" i="1"/>
  <c r="O6129" i="1"/>
  <c r="P6129" i="1"/>
  <c r="Q6129" i="1"/>
  <c r="M6130" i="1"/>
  <c r="N6130" i="1"/>
  <c r="O6130" i="1"/>
  <c r="P6130" i="1"/>
  <c r="Q6130" i="1"/>
  <c r="M6131" i="1"/>
  <c r="N6131" i="1"/>
  <c r="O6131" i="1"/>
  <c r="P6131" i="1"/>
  <c r="Q6131" i="1"/>
  <c r="M6132" i="1"/>
  <c r="N6132" i="1"/>
  <c r="O6132" i="1"/>
  <c r="P6132" i="1"/>
  <c r="Q6132" i="1"/>
  <c r="M6133" i="1"/>
  <c r="N6133" i="1"/>
  <c r="O6133" i="1"/>
  <c r="P6133" i="1"/>
  <c r="Q6133" i="1"/>
  <c r="M6134" i="1"/>
  <c r="N6134" i="1"/>
  <c r="O6134" i="1"/>
  <c r="P6134" i="1"/>
  <c r="Q6134" i="1"/>
  <c r="M6135" i="1"/>
  <c r="N6135" i="1"/>
  <c r="O6135" i="1"/>
  <c r="P6135" i="1"/>
  <c r="Q6135" i="1"/>
  <c r="M6136" i="1"/>
  <c r="N6136" i="1"/>
  <c r="O6136" i="1"/>
  <c r="P6136" i="1"/>
  <c r="Q6136" i="1"/>
  <c r="M6137" i="1"/>
  <c r="N6137" i="1"/>
  <c r="O6137" i="1"/>
  <c r="P6137" i="1"/>
  <c r="Q6137" i="1"/>
  <c r="M6138" i="1"/>
  <c r="N6138" i="1"/>
  <c r="O6138" i="1"/>
  <c r="P6138" i="1"/>
  <c r="Q6138" i="1"/>
  <c r="M6139" i="1"/>
  <c r="N6139" i="1"/>
  <c r="O6139" i="1"/>
  <c r="P6139" i="1"/>
  <c r="Q6139" i="1"/>
  <c r="M6140" i="1"/>
  <c r="N6140" i="1"/>
  <c r="O6140" i="1"/>
  <c r="P6140" i="1"/>
  <c r="Q6140" i="1"/>
  <c r="M6141" i="1"/>
  <c r="N6141" i="1"/>
  <c r="O6141" i="1"/>
  <c r="P6141" i="1"/>
  <c r="Q6141" i="1"/>
  <c r="M6142" i="1"/>
  <c r="N6142" i="1"/>
  <c r="O6142" i="1"/>
  <c r="P6142" i="1"/>
  <c r="Q6142" i="1"/>
  <c r="M6143" i="1"/>
  <c r="N6143" i="1"/>
  <c r="O6143" i="1"/>
  <c r="P6143" i="1"/>
  <c r="Q6143" i="1"/>
  <c r="M6144" i="1"/>
  <c r="N6144" i="1"/>
  <c r="O6144" i="1"/>
  <c r="P6144" i="1"/>
  <c r="Q6144" i="1"/>
  <c r="M6145" i="1"/>
  <c r="N6145" i="1"/>
  <c r="O6145" i="1"/>
  <c r="P6145" i="1"/>
  <c r="Q6145" i="1"/>
  <c r="M6146" i="1"/>
  <c r="N6146" i="1"/>
  <c r="O6146" i="1"/>
  <c r="P6146" i="1"/>
  <c r="Q6146" i="1"/>
  <c r="M6147" i="1"/>
  <c r="N6147" i="1"/>
  <c r="O6147" i="1"/>
  <c r="P6147" i="1"/>
  <c r="Q6147" i="1"/>
  <c r="M6148" i="1"/>
  <c r="N6148" i="1"/>
  <c r="O6148" i="1"/>
  <c r="P6148" i="1"/>
  <c r="Q6148" i="1"/>
  <c r="M6149" i="1"/>
  <c r="N6149" i="1"/>
  <c r="O6149" i="1"/>
  <c r="P6149" i="1"/>
  <c r="Q6149" i="1"/>
  <c r="M6150" i="1"/>
  <c r="N6150" i="1"/>
  <c r="O6150" i="1"/>
  <c r="P6150" i="1"/>
  <c r="Q6150" i="1"/>
  <c r="M6151" i="1"/>
  <c r="N6151" i="1"/>
  <c r="O6151" i="1"/>
  <c r="P6151" i="1"/>
  <c r="Q6151" i="1"/>
  <c r="M6152" i="1"/>
  <c r="N6152" i="1"/>
  <c r="O6152" i="1"/>
  <c r="P6152" i="1"/>
  <c r="Q6152" i="1"/>
  <c r="M6153" i="1"/>
  <c r="N6153" i="1"/>
  <c r="O6153" i="1"/>
  <c r="P6153" i="1"/>
  <c r="Q6153" i="1"/>
  <c r="M6154" i="1"/>
  <c r="N6154" i="1"/>
  <c r="O6154" i="1"/>
  <c r="P6154" i="1"/>
  <c r="Q6154" i="1"/>
  <c r="M6155" i="1"/>
  <c r="N6155" i="1"/>
  <c r="O6155" i="1"/>
  <c r="P6155" i="1"/>
  <c r="Q6155" i="1"/>
  <c r="M6156" i="1"/>
  <c r="N6156" i="1"/>
  <c r="O6156" i="1"/>
  <c r="P6156" i="1"/>
  <c r="Q6156" i="1"/>
  <c r="M6157" i="1"/>
  <c r="N6157" i="1"/>
  <c r="O6157" i="1"/>
  <c r="P6157" i="1"/>
  <c r="Q6157" i="1"/>
  <c r="M6158" i="1"/>
  <c r="N6158" i="1"/>
  <c r="O6158" i="1"/>
  <c r="P6158" i="1"/>
  <c r="Q6158" i="1"/>
  <c r="M6159" i="1"/>
  <c r="N6159" i="1"/>
  <c r="O6159" i="1"/>
  <c r="P6159" i="1"/>
  <c r="Q6159" i="1"/>
  <c r="M6160" i="1"/>
  <c r="N6160" i="1"/>
  <c r="O6160" i="1"/>
  <c r="P6160" i="1"/>
  <c r="Q6160" i="1"/>
  <c r="M6161" i="1"/>
  <c r="N6161" i="1"/>
  <c r="O6161" i="1"/>
  <c r="P6161" i="1"/>
  <c r="Q6161" i="1"/>
  <c r="M6162" i="1"/>
  <c r="N6162" i="1"/>
  <c r="O6162" i="1"/>
  <c r="P6162" i="1"/>
  <c r="Q6162" i="1"/>
  <c r="M6163" i="1"/>
  <c r="N6163" i="1"/>
  <c r="O6163" i="1"/>
  <c r="P6163" i="1"/>
  <c r="Q6163" i="1"/>
  <c r="M6164" i="1"/>
  <c r="N6164" i="1"/>
  <c r="O6164" i="1"/>
  <c r="P6164" i="1"/>
  <c r="Q6164" i="1"/>
  <c r="M6165" i="1"/>
  <c r="N6165" i="1"/>
  <c r="O6165" i="1"/>
  <c r="P6165" i="1"/>
  <c r="Q6165" i="1"/>
  <c r="M6166" i="1"/>
  <c r="N6166" i="1"/>
  <c r="O6166" i="1"/>
  <c r="P6166" i="1"/>
  <c r="Q6166" i="1"/>
  <c r="M6167" i="1"/>
  <c r="N6167" i="1"/>
  <c r="O6167" i="1"/>
  <c r="P6167" i="1"/>
  <c r="Q6167" i="1"/>
  <c r="M6168" i="1"/>
  <c r="N6168" i="1"/>
  <c r="O6168" i="1"/>
  <c r="P6168" i="1"/>
  <c r="Q6168" i="1"/>
  <c r="M6169" i="1"/>
  <c r="N6169" i="1"/>
  <c r="O6169" i="1"/>
  <c r="P6169" i="1"/>
  <c r="Q6169" i="1"/>
  <c r="M6170" i="1"/>
  <c r="N6170" i="1"/>
  <c r="O6170" i="1"/>
  <c r="P6170" i="1"/>
  <c r="Q6170" i="1"/>
  <c r="M6171" i="1"/>
  <c r="N6171" i="1"/>
  <c r="O6171" i="1"/>
  <c r="P6171" i="1"/>
  <c r="Q6171" i="1"/>
  <c r="M6172" i="1"/>
  <c r="N6172" i="1"/>
  <c r="O6172" i="1"/>
  <c r="P6172" i="1"/>
  <c r="Q6172" i="1"/>
  <c r="M6173" i="1"/>
  <c r="N6173" i="1"/>
  <c r="O6173" i="1"/>
  <c r="P6173" i="1"/>
  <c r="Q6173" i="1"/>
  <c r="M6174" i="1"/>
  <c r="N6174" i="1"/>
  <c r="O6174" i="1"/>
  <c r="P6174" i="1"/>
  <c r="Q6174" i="1"/>
  <c r="M6175" i="1"/>
  <c r="N6175" i="1"/>
  <c r="O6175" i="1"/>
  <c r="P6175" i="1"/>
  <c r="Q6175" i="1"/>
  <c r="M6176" i="1"/>
  <c r="N6176" i="1"/>
  <c r="O6176" i="1"/>
  <c r="P6176" i="1"/>
  <c r="Q6176" i="1"/>
  <c r="M6177" i="1"/>
  <c r="N6177" i="1"/>
  <c r="O6177" i="1"/>
  <c r="P6177" i="1"/>
  <c r="Q6177" i="1"/>
  <c r="M6178" i="1"/>
  <c r="N6178" i="1"/>
  <c r="O6178" i="1"/>
  <c r="P6178" i="1"/>
  <c r="Q6178" i="1"/>
  <c r="M6179" i="1"/>
  <c r="N6179" i="1"/>
  <c r="O6179" i="1"/>
  <c r="P6179" i="1"/>
  <c r="Q6179" i="1"/>
  <c r="M6180" i="1"/>
  <c r="N6180" i="1"/>
  <c r="O6180" i="1"/>
  <c r="P6180" i="1"/>
  <c r="Q6180" i="1"/>
  <c r="M6181" i="1"/>
  <c r="N6181" i="1"/>
  <c r="O6181" i="1"/>
  <c r="P6181" i="1"/>
  <c r="Q6181" i="1"/>
  <c r="M6182" i="1"/>
  <c r="N6182" i="1"/>
  <c r="O6182" i="1"/>
  <c r="P6182" i="1"/>
  <c r="Q6182" i="1"/>
  <c r="M6183" i="1"/>
  <c r="N6183" i="1"/>
  <c r="O6183" i="1"/>
  <c r="P6183" i="1"/>
  <c r="Q6183" i="1"/>
  <c r="M6184" i="1"/>
  <c r="N6184" i="1"/>
  <c r="O6184" i="1"/>
  <c r="P6184" i="1"/>
  <c r="Q6184" i="1"/>
  <c r="M6185" i="1"/>
  <c r="N6185" i="1"/>
  <c r="O6185" i="1"/>
  <c r="P6185" i="1"/>
  <c r="Q6185" i="1"/>
  <c r="M6186" i="1"/>
  <c r="N6186" i="1"/>
  <c r="O6186" i="1"/>
  <c r="P6186" i="1"/>
  <c r="Q6186" i="1"/>
  <c r="M6187" i="1"/>
  <c r="N6187" i="1"/>
  <c r="O6187" i="1"/>
  <c r="P6187" i="1"/>
  <c r="Q6187" i="1"/>
  <c r="M6188" i="1"/>
  <c r="N6188" i="1"/>
  <c r="O6188" i="1"/>
  <c r="P6188" i="1"/>
  <c r="Q6188" i="1"/>
  <c r="M6189" i="1"/>
  <c r="N6189" i="1"/>
  <c r="O6189" i="1"/>
  <c r="P6189" i="1"/>
  <c r="Q6189" i="1"/>
  <c r="M6190" i="1"/>
  <c r="N6190" i="1"/>
  <c r="O6190" i="1"/>
  <c r="P6190" i="1"/>
  <c r="Q6190" i="1"/>
  <c r="M6191" i="1"/>
  <c r="N6191" i="1"/>
  <c r="O6191" i="1"/>
  <c r="P6191" i="1"/>
  <c r="Q6191" i="1"/>
  <c r="M6192" i="1"/>
  <c r="N6192" i="1"/>
  <c r="O6192" i="1"/>
  <c r="P6192" i="1"/>
  <c r="Q6192" i="1"/>
  <c r="M6193" i="1"/>
  <c r="N6193" i="1"/>
  <c r="O6193" i="1"/>
  <c r="P6193" i="1"/>
  <c r="Q6193" i="1"/>
  <c r="M6194" i="1"/>
  <c r="N6194" i="1"/>
  <c r="O6194" i="1"/>
  <c r="P6194" i="1"/>
  <c r="Q6194" i="1"/>
  <c r="M6195" i="1"/>
  <c r="N6195" i="1"/>
  <c r="O6195" i="1"/>
  <c r="P6195" i="1"/>
  <c r="Q6195" i="1"/>
  <c r="M6196" i="1"/>
  <c r="N6196" i="1"/>
  <c r="O6196" i="1"/>
  <c r="P6196" i="1"/>
  <c r="Q6196" i="1"/>
  <c r="M6197" i="1"/>
  <c r="N6197" i="1"/>
  <c r="O6197" i="1"/>
  <c r="P6197" i="1"/>
  <c r="Q6197" i="1"/>
  <c r="M6198" i="1"/>
  <c r="N6198" i="1"/>
  <c r="O6198" i="1"/>
  <c r="P6198" i="1"/>
  <c r="Q6198" i="1"/>
  <c r="M6199" i="1"/>
  <c r="N6199" i="1"/>
  <c r="O6199" i="1"/>
  <c r="P6199" i="1"/>
  <c r="Q6199" i="1"/>
  <c r="M6200" i="1"/>
  <c r="N6200" i="1"/>
  <c r="O6200" i="1"/>
  <c r="P6200" i="1"/>
  <c r="Q6200" i="1"/>
  <c r="M6201" i="1"/>
  <c r="N6201" i="1"/>
  <c r="O6201" i="1"/>
  <c r="P6201" i="1"/>
  <c r="Q6201" i="1"/>
  <c r="M6202" i="1"/>
  <c r="N6202" i="1"/>
  <c r="O6202" i="1"/>
  <c r="P6202" i="1"/>
  <c r="Q6202" i="1"/>
  <c r="M6203" i="1"/>
  <c r="N6203" i="1"/>
  <c r="O6203" i="1"/>
  <c r="P6203" i="1"/>
  <c r="Q6203" i="1"/>
  <c r="M6204" i="1"/>
  <c r="N6204" i="1"/>
  <c r="O6204" i="1"/>
  <c r="P6204" i="1"/>
  <c r="Q6204" i="1"/>
  <c r="M6205" i="1"/>
  <c r="N6205" i="1"/>
  <c r="O6205" i="1"/>
  <c r="P6205" i="1"/>
  <c r="Q6205" i="1"/>
  <c r="M6206" i="1"/>
  <c r="N6206" i="1"/>
  <c r="O6206" i="1"/>
  <c r="P6206" i="1"/>
  <c r="Q6206" i="1"/>
  <c r="M6207" i="1"/>
  <c r="N6207" i="1"/>
  <c r="O6207" i="1"/>
  <c r="P6207" i="1"/>
  <c r="Q6207" i="1"/>
  <c r="M6208" i="1"/>
  <c r="N6208" i="1"/>
  <c r="O6208" i="1"/>
  <c r="P6208" i="1"/>
  <c r="Q6208" i="1"/>
  <c r="M6209" i="1"/>
  <c r="N6209" i="1"/>
  <c r="O6209" i="1"/>
  <c r="P6209" i="1"/>
  <c r="Q6209" i="1"/>
  <c r="M6210" i="1"/>
  <c r="N6210" i="1"/>
  <c r="O6210" i="1"/>
  <c r="P6210" i="1"/>
  <c r="Q6210" i="1"/>
  <c r="M6211" i="1"/>
  <c r="N6211" i="1"/>
  <c r="O6211" i="1"/>
  <c r="P6211" i="1"/>
  <c r="Q6211" i="1"/>
  <c r="M6212" i="1"/>
  <c r="N6212" i="1"/>
  <c r="O6212" i="1"/>
  <c r="P6212" i="1"/>
  <c r="Q6212" i="1"/>
  <c r="M6213" i="1"/>
  <c r="N6213" i="1"/>
  <c r="O6213" i="1"/>
  <c r="P6213" i="1"/>
  <c r="Q6213" i="1"/>
  <c r="M6214" i="1"/>
  <c r="N6214" i="1"/>
  <c r="O6214" i="1"/>
  <c r="P6214" i="1"/>
  <c r="Q6214" i="1"/>
  <c r="M6215" i="1"/>
  <c r="N6215" i="1"/>
  <c r="O6215" i="1"/>
  <c r="P6215" i="1"/>
  <c r="Q6215" i="1"/>
  <c r="M6216" i="1"/>
  <c r="N6216" i="1"/>
  <c r="O6216" i="1"/>
  <c r="P6216" i="1"/>
  <c r="Q6216" i="1"/>
  <c r="M6217" i="1"/>
  <c r="N6217" i="1"/>
  <c r="O6217" i="1"/>
  <c r="P6217" i="1"/>
  <c r="Q6217" i="1"/>
  <c r="M6218" i="1"/>
  <c r="N6218" i="1"/>
  <c r="O6218" i="1"/>
  <c r="P6218" i="1"/>
  <c r="Q6218" i="1"/>
  <c r="M6219" i="1"/>
  <c r="N6219" i="1"/>
  <c r="O6219" i="1"/>
  <c r="P6219" i="1"/>
  <c r="Q6219" i="1"/>
  <c r="M6220" i="1"/>
  <c r="N6220" i="1"/>
  <c r="O6220" i="1"/>
  <c r="P6220" i="1"/>
  <c r="Q6220" i="1"/>
  <c r="M6221" i="1"/>
  <c r="N6221" i="1"/>
  <c r="O6221" i="1"/>
  <c r="P6221" i="1"/>
  <c r="Q6221" i="1"/>
  <c r="M6222" i="1"/>
  <c r="N6222" i="1"/>
  <c r="O6222" i="1"/>
  <c r="P6222" i="1"/>
  <c r="Q6222" i="1"/>
  <c r="M6223" i="1"/>
  <c r="N6223" i="1"/>
  <c r="O6223" i="1"/>
  <c r="P6223" i="1"/>
  <c r="Q6223" i="1"/>
  <c r="M6224" i="1"/>
  <c r="N6224" i="1"/>
  <c r="O6224" i="1"/>
  <c r="P6224" i="1"/>
  <c r="Q6224" i="1"/>
  <c r="M6225" i="1"/>
  <c r="N6225" i="1"/>
  <c r="O6225" i="1"/>
  <c r="P6225" i="1"/>
  <c r="Q6225" i="1"/>
  <c r="M6226" i="1"/>
  <c r="N6226" i="1"/>
  <c r="O6226" i="1"/>
  <c r="P6226" i="1"/>
  <c r="Q6226" i="1"/>
  <c r="M6227" i="1"/>
  <c r="N6227" i="1"/>
  <c r="O6227" i="1"/>
  <c r="P6227" i="1"/>
  <c r="Q6227" i="1"/>
  <c r="M6228" i="1"/>
  <c r="N6228" i="1"/>
  <c r="O6228" i="1"/>
  <c r="P6228" i="1"/>
  <c r="Q6228" i="1"/>
  <c r="M6229" i="1"/>
  <c r="N6229" i="1"/>
  <c r="O6229" i="1"/>
  <c r="P6229" i="1"/>
  <c r="Q6229" i="1"/>
  <c r="M6230" i="1"/>
  <c r="N6230" i="1"/>
  <c r="O6230" i="1"/>
  <c r="P6230" i="1"/>
  <c r="Q6230" i="1"/>
  <c r="M6231" i="1"/>
  <c r="N6231" i="1"/>
  <c r="O6231" i="1"/>
  <c r="P6231" i="1"/>
  <c r="Q6231" i="1"/>
  <c r="M6232" i="1"/>
  <c r="N6232" i="1"/>
  <c r="O6232" i="1"/>
  <c r="P6232" i="1"/>
  <c r="Q6232" i="1"/>
  <c r="M6233" i="1"/>
  <c r="N6233" i="1"/>
  <c r="O6233" i="1"/>
  <c r="P6233" i="1"/>
  <c r="Q6233" i="1"/>
  <c r="M6234" i="1"/>
  <c r="N6234" i="1"/>
  <c r="O6234" i="1"/>
  <c r="P6234" i="1"/>
  <c r="Q6234" i="1"/>
  <c r="M6235" i="1"/>
  <c r="N6235" i="1"/>
  <c r="O6235" i="1"/>
  <c r="P6235" i="1"/>
  <c r="Q6235" i="1"/>
  <c r="M6236" i="1"/>
  <c r="N6236" i="1"/>
  <c r="O6236" i="1"/>
  <c r="P6236" i="1"/>
  <c r="Q6236" i="1"/>
  <c r="M6237" i="1"/>
  <c r="N6237" i="1"/>
  <c r="O6237" i="1"/>
  <c r="P6237" i="1"/>
  <c r="Q6237" i="1"/>
  <c r="M6238" i="1"/>
  <c r="N6238" i="1"/>
  <c r="O6238" i="1"/>
  <c r="P6238" i="1"/>
  <c r="Q6238" i="1"/>
  <c r="M6239" i="1"/>
  <c r="N6239" i="1"/>
  <c r="O6239" i="1"/>
  <c r="P6239" i="1"/>
  <c r="Q6239" i="1"/>
  <c r="M6240" i="1"/>
  <c r="N6240" i="1"/>
  <c r="O6240" i="1"/>
  <c r="P6240" i="1"/>
  <c r="Q6240" i="1"/>
  <c r="M6241" i="1"/>
  <c r="N6241" i="1"/>
  <c r="O6241" i="1"/>
  <c r="P6241" i="1"/>
  <c r="Q6241" i="1"/>
  <c r="M6242" i="1"/>
  <c r="N6242" i="1"/>
  <c r="O6242" i="1"/>
  <c r="P6242" i="1"/>
  <c r="Q6242" i="1"/>
  <c r="M6243" i="1"/>
  <c r="N6243" i="1"/>
  <c r="O6243" i="1"/>
  <c r="P6243" i="1"/>
  <c r="Q6243" i="1"/>
  <c r="M6244" i="1"/>
  <c r="N6244" i="1"/>
  <c r="O6244" i="1"/>
  <c r="P6244" i="1"/>
  <c r="Q6244" i="1"/>
  <c r="M6245" i="1"/>
  <c r="N6245" i="1"/>
  <c r="O6245" i="1"/>
  <c r="P6245" i="1"/>
  <c r="Q6245" i="1"/>
  <c r="M6246" i="1"/>
  <c r="N6246" i="1"/>
  <c r="O6246" i="1"/>
  <c r="P6246" i="1"/>
  <c r="Q6246" i="1"/>
  <c r="M6247" i="1"/>
  <c r="N6247" i="1"/>
  <c r="O6247" i="1"/>
  <c r="P6247" i="1"/>
  <c r="Q6247" i="1"/>
  <c r="M6248" i="1"/>
  <c r="N6248" i="1"/>
  <c r="O6248" i="1"/>
  <c r="P6248" i="1"/>
  <c r="Q6248" i="1"/>
  <c r="M6249" i="1"/>
  <c r="N6249" i="1"/>
  <c r="O6249" i="1"/>
  <c r="P6249" i="1"/>
  <c r="Q6249" i="1"/>
  <c r="M6250" i="1"/>
  <c r="N6250" i="1"/>
  <c r="O6250" i="1"/>
  <c r="P6250" i="1"/>
  <c r="Q6250" i="1"/>
  <c r="M6251" i="1"/>
  <c r="N6251" i="1"/>
  <c r="O6251" i="1"/>
  <c r="P6251" i="1"/>
  <c r="Q6251" i="1"/>
  <c r="M6252" i="1"/>
  <c r="N6252" i="1"/>
  <c r="O6252" i="1"/>
  <c r="P6252" i="1"/>
  <c r="Q6252" i="1"/>
  <c r="M6253" i="1"/>
  <c r="N6253" i="1"/>
  <c r="O6253" i="1"/>
  <c r="P6253" i="1"/>
  <c r="Q6253" i="1"/>
  <c r="M6254" i="1"/>
  <c r="N6254" i="1"/>
  <c r="O6254" i="1"/>
  <c r="P6254" i="1"/>
  <c r="Q6254" i="1"/>
  <c r="M6255" i="1"/>
  <c r="N6255" i="1"/>
  <c r="O6255" i="1"/>
  <c r="P6255" i="1"/>
  <c r="Q6255" i="1"/>
  <c r="M6256" i="1"/>
  <c r="N6256" i="1"/>
  <c r="O6256" i="1"/>
  <c r="P6256" i="1"/>
  <c r="Q6256" i="1"/>
  <c r="M6257" i="1"/>
  <c r="N6257" i="1"/>
  <c r="O6257" i="1"/>
  <c r="P6257" i="1"/>
  <c r="Q6257" i="1"/>
  <c r="M6258" i="1"/>
  <c r="N6258" i="1"/>
  <c r="O6258" i="1"/>
  <c r="P6258" i="1"/>
  <c r="Q6258" i="1"/>
  <c r="M6259" i="1"/>
  <c r="N6259" i="1"/>
  <c r="O6259" i="1"/>
  <c r="P6259" i="1"/>
  <c r="Q6259" i="1"/>
  <c r="M6260" i="1"/>
  <c r="N6260" i="1"/>
  <c r="O6260" i="1"/>
  <c r="P6260" i="1"/>
  <c r="Q6260" i="1"/>
  <c r="M6261" i="1"/>
  <c r="N6261" i="1"/>
  <c r="O6261" i="1"/>
  <c r="P6261" i="1"/>
  <c r="Q6261" i="1"/>
  <c r="M6262" i="1"/>
  <c r="N6262" i="1"/>
  <c r="O6262" i="1"/>
  <c r="P6262" i="1"/>
  <c r="Q6262" i="1"/>
  <c r="M6263" i="1"/>
  <c r="N6263" i="1"/>
  <c r="O6263" i="1"/>
  <c r="P6263" i="1"/>
  <c r="Q6263" i="1"/>
  <c r="M6264" i="1"/>
  <c r="N6264" i="1"/>
  <c r="O6264" i="1"/>
  <c r="P6264" i="1"/>
  <c r="Q6264" i="1"/>
  <c r="M6265" i="1"/>
  <c r="N6265" i="1"/>
  <c r="O6265" i="1"/>
  <c r="P6265" i="1"/>
  <c r="Q6265" i="1"/>
  <c r="M6266" i="1"/>
  <c r="N6266" i="1"/>
  <c r="O6266" i="1"/>
  <c r="P6266" i="1"/>
  <c r="Q6266" i="1"/>
  <c r="M6267" i="1"/>
  <c r="N6267" i="1"/>
  <c r="O6267" i="1"/>
  <c r="P6267" i="1"/>
  <c r="Q6267" i="1"/>
  <c r="M6268" i="1"/>
  <c r="N6268" i="1"/>
  <c r="O6268" i="1"/>
  <c r="P6268" i="1"/>
  <c r="Q6268" i="1"/>
  <c r="M6269" i="1"/>
  <c r="N6269" i="1"/>
  <c r="O6269" i="1"/>
  <c r="P6269" i="1"/>
  <c r="Q6269" i="1"/>
  <c r="M6270" i="1"/>
  <c r="N6270" i="1"/>
  <c r="O6270" i="1"/>
  <c r="P6270" i="1"/>
  <c r="Q6270" i="1"/>
  <c r="M6271" i="1"/>
  <c r="N6271" i="1"/>
  <c r="O6271" i="1"/>
  <c r="P6271" i="1"/>
  <c r="Q6271" i="1"/>
  <c r="M6272" i="1"/>
  <c r="N6272" i="1"/>
  <c r="O6272" i="1"/>
  <c r="P6272" i="1"/>
  <c r="Q6272" i="1"/>
  <c r="M6273" i="1"/>
  <c r="N6273" i="1"/>
  <c r="O6273" i="1"/>
  <c r="P6273" i="1"/>
  <c r="Q6273" i="1"/>
  <c r="M6274" i="1"/>
  <c r="N6274" i="1"/>
  <c r="O6274" i="1"/>
  <c r="P6274" i="1"/>
  <c r="Q6274" i="1"/>
  <c r="M6275" i="1"/>
  <c r="N6275" i="1"/>
  <c r="O6275" i="1"/>
  <c r="P6275" i="1"/>
  <c r="Q6275" i="1"/>
  <c r="M6276" i="1"/>
  <c r="N6276" i="1"/>
  <c r="O6276" i="1"/>
  <c r="P6276" i="1"/>
  <c r="Q6276" i="1"/>
  <c r="M6277" i="1"/>
  <c r="N6277" i="1"/>
  <c r="O6277" i="1"/>
  <c r="P6277" i="1"/>
  <c r="Q6277" i="1"/>
  <c r="M6278" i="1"/>
  <c r="N6278" i="1"/>
  <c r="O6278" i="1"/>
  <c r="P6278" i="1"/>
  <c r="Q6278" i="1"/>
  <c r="M6279" i="1"/>
  <c r="N6279" i="1"/>
  <c r="O6279" i="1"/>
  <c r="P6279" i="1"/>
  <c r="Q6279" i="1"/>
  <c r="M6280" i="1"/>
  <c r="N6280" i="1"/>
  <c r="O6280" i="1"/>
  <c r="P6280" i="1"/>
  <c r="Q6280" i="1"/>
  <c r="M6281" i="1"/>
  <c r="N6281" i="1"/>
  <c r="O6281" i="1"/>
  <c r="P6281" i="1"/>
  <c r="Q6281" i="1"/>
  <c r="M6282" i="1"/>
  <c r="N6282" i="1"/>
  <c r="O6282" i="1"/>
  <c r="P6282" i="1"/>
  <c r="Q6282" i="1"/>
  <c r="M6283" i="1"/>
  <c r="N6283" i="1"/>
  <c r="O6283" i="1"/>
  <c r="P6283" i="1"/>
  <c r="Q6283" i="1"/>
  <c r="M6284" i="1"/>
  <c r="N6284" i="1"/>
  <c r="O6284" i="1"/>
  <c r="P6284" i="1"/>
  <c r="Q6284" i="1"/>
  <c r="M6285" i="1"/>
  <c r="N6285" i="1"/>
  <c r="O6285" i="1"/>
  <c r="P6285" i="1"/>
  <c r="Q6285" i="1"/>
  <c r="M6286" i="1"/>
  <c r="N6286" i="1"/>
  <c r="O6286" i="1"/>
  <c r="P6286" i="1"/>
  <c r="Q6286" i="1"/>
  <c r="M6287" i="1"/>
  <c r="N6287" i="1"/>
  <c r="O6287" i="1"/>
  <c r="P6287" i="1"/>
  <c r="Q6287" i="1"/>
  <c r="M6288" i="1"/>
  <c r="N6288" i="1"/>
  <c r="O6288" i="1"/>
  <c r="P6288" i="1"/>
  <c r="Q6288" i="1"/>
  <c r="M6289" i="1"/>
  <c r="N6289" i="1"/>
  <c r="O6289" i="1"/>
  <c r="P6289" i="1"/>
  <c r="Q6289" i="1"/>
  <c r="M6290" i="1"/>
  <c r="N6290" i="1"/>
  <c r="O6290" i="1"/>
  <c r="P6290" i="1"/>
  <c r="Q6290" i="1"/>
  <c r="M6291" i="1"/>
  <c r="N6291" i="1"/>
  <c r="O6291" i="1"/>
  <c r="P6291" i="1"/>
  <c r="Q6291" i="1"/>
  <c r="M6292" i="1"/>
  <c r="N6292" i="1"/>
  <c r="O6292" i="1"/>
  <c r="P6292" i="1"/>
  <c r="Q6292" i="1"/>
  <c r="M6293" i="1"/>
  <c r="N6293" i="1"/>
  <c r="O6293" i="1"/>
  <c r="P6293" i="1"/>
  <c r="Q6293" i="1"/>
  <c r="M6294" i="1"/>
  <c r="N6294" i="1"/>
  <c r="O6294" i="1"/>
  <c r="P6294" i="1"/>
  <c r="Q6294" i="1"/>
  <c r="M6295" i="1"/>
  <c r="N6295" i="1"/>
  <c r="O6295" i="1"/>
  <c r="P6295" i="1"/>
  <c r="Q6295" i="1"/>
  <c r="M6296" i="1"/>
  <c r="N6296" i="1"/>
  <c r="O6296" i="1"/>
  <c r="P6296" i="1"/>
  <c r="Q6296" i="1"/>
  <c r="M6297" i="1"/>
  <c r="N6297" i="1"/>
  <c r="O6297" i="1"/>
  <c r="P6297" i="1"/>
  <c r="Q6297" i="1"/>
  <c r="M6298" i="1"/>
  <c r="N6298" i="1"/>
  <c r="O6298" i="1"/>
  <c r="P6298" i="1"/>
  <c r="Q6298" i="1"/>
  <c r="M6299" i="1"/>
  <c r="N6299" i="1"/>
  <c r="O6299" i="1"/>
  <c r="P6299" i="1"/>
  <c r="Q6299" i="1"/>
  <c r="M6300" i="1"/>
  <c r="N6300" i="1"/>
  <c r="O6300" i="1"/>
  <c r="P6300" i="1"/>
  <c r="Q6300" i="1"/>
  <c r="M6301" i="1"/>
  <c r="N6301" i="1"/>
  <c r="O6301" i="1"/>
  <c r="P6301" i="1"/>
  <c r="Q6301" i="1"/>
  <c r="M6302" i="1"/>
  <c r="N6302" i="1"/>
  <c r="O6302" i="1"/>
  <c r="P6302" i="1"/>
  <c r="Q6302" i="1"/>
  <c r="M6303" i="1"/>
  <c r="N6303" i="1"/>
  <c r="O6303" i="1"/>
  <c r="P6303" i="1"/>
  <c r="Q6303" i="1"/>
  <c r="M6304" i="1"/>
  <c r="N6304" i="1"/>
  <c r="O6304" i="1"/>
  <c r="P6304" i="1"/>
  <c r="Q6304" i="1"/>
  <c r="M6305" i="1"/>
  <c r="N6305" i="1"/>
  <c r="O6305" i="1"/>
  <c r="P6305" i="1"/>
  <c r="Q6305" i="1"/>
  <c r="M6306" i="1"/>
  <c r="N6306" i="1"/>
  <c r="O6306" i="1"/>
  <c r="P6306" i="1"/>
  <c r="Q6306" i="1"/>
  <c r="M6307" i="1"/>
  <c r="N6307" i="1"/>
  <c r="O6307" i="1"/>
  <c r="P6307" i="1"/>
  <c r="Q6307" i="1"/>
  <c r="M6308" i="1"/>
  <c r="N6308" i="1"/>
  <c r="O6308" i="1"/>
  <c r="P6308" i="1"/>
  <c r="Q6308" i="1"/>
  <c r="M6309" i="1"/>
  <c r="N6309" i="1"/>
  <c r="O6309" i="1"/>
  <c r="P6309" i="1"/>
  <c r="Q6309" i="1"/>
  <c r="M6310" i="1"/>
  <c r="N6310" i="1"/>
  <c r="O6310" i="1"/>
  <c r="P6310" i="1"/>
  <c r="Q6310" i="1"/>
  <c r="M6311" i="1"/>
  <c r="N6311" i="1"/>
  <c r="O6311" i="1"/>
  <c r="P6311" i="1"/>
  <c r="Q6311" i="1"/>
  <c r="M6312" i="1"/>
  <c r="N6312" i="1"/>
  <c r="O6312" i="1"/>
  <c r="P6312" i="1"/>
  <c r="Q6312" i="1"/>
  <c r="M6313" i="1"/>
  <c r="N6313" i="1"/>
  <c r="O6313" i="1"/>
  <c r="P6313" i="1"/>
  <c r="Q6313" i="1"/>
  <c r="M6314" i="1"/>
  <c r="N6314" i="1"/>
  <c r="O6314" i="1"/>
  <c r="P6314" i="1"/>
  <c r="Q6314" i="1"/>
  <c r="M6315" i="1"/>
  <c r="N6315" i="1"/>
  <c r="O6315" i="1"/>
  <c r="P6315" i="1"/>
  <c r="Q6315" i="1"/>
  <c r="M6316" i="1"/>
  <c r="N6316" i="1"/>
  <c r="O6316" i="1"/>
  <c r="P6316" i="1"/>
  <c r="Q6316" i="1"/>
  <c r="M6317" i="1"/>
  <c r="N6317" i="1"/>
  <c r="O6317" i="1"/>
  <c r="P6317" i="1"/>
  <c r="Q6317" i="1"/>
  <c r="M6318" i="1"/>
  <c r="N6318" i="1"/>
  <c r="O6318" i="1"/>
  <c r="P6318" i="1"/>
  <c r="Q6318" i="1"/>
  <c r="M6319" i="1"/>
  <c r="N6319" i="1"/>
  <c r="O6319" i="1"/>
  <c r="P6319" i="1"/>
  <c r="Q6319" i="1"/>
  <c r="M6320" i="1"/>
  <c r="N6320" i="1"/>
  <c r="O6320" i="1"/>
  <c r="P6320" i="1"/>
  <c r="Q6320" i="1"/>
  <c r="M6321" i="1"/>
  <c r="N6321" i="1"/>
  <c r="O6321" i="1"/>
  <c r="P6321" i="1"/>
  <c r="Q6321" i="1"/>
  <c r="M6322" i="1"/>
  <c r="N6322" i="1"/>
  <c r="O6322" i="1"/>
  <c r="P6322" i="1"/>
  <c r="Q6322" i="1"/>
  <c r="M6323" i="1"/>
  <c r="N6323" i="1"/>
  <c r="O6323" i="1"/>
  <c r="P6323" i="1"/>
  <c r="Q6323" i="1"/>
  <c r="M6324" i="1"/>
  <c r="N6324" i="1"/>
  <c r="O6324" i="1"/>
  <c r="P6324" i="1"/>
  <c r="Q6324" i="1"/>
  <c r="M6325" i="1"/>
  <c r="N6325" i="1"/>
  <c r="O6325" i="1"/>
  <c r="P6325" i="1"/>
  <c r="Q6325" i="1"/>
  <c r="M6326" i="1"/>
  <c r="N6326" i="1"/>
  <c r="O6326" i="1"/>
  <c r="P6326" i="1"/>
  <c r="Q6326" i="1"/>
  <c r="M6327" i="1"/>
  <c r="N6327" i="1"/>
  <c r="O6327" i="1"/>
  <c r="P6327" i="1"/>
  <c r="Q6327" i="1"/>
  <c r="M6328" i="1"/>
  <c r="N6328" i="1"/>
  <c r="O6328" i="1"/>
  <c r="P6328" i="1"/>
  <c r="Q6328" i="1"/>
  <c r="M6329" i="1"/>
  <c r="N6329" i="1"/>
  <c r="O6329" i="1"/>
  <c r="P6329" i="1"/>
  <c r="Q6329" i="1"/>
  <c r="M6330" i="1"/>
  <c r="N6330" i="1"/>
  <c r="O6330" i="1"/>
  <c r="P6330" i="1"/>
  <c r="Q6330" i="1"/>
  <c r="M6331" i="1"/>
  <c r="N6331" i="1"/>
  <c r="O6331" i="1"/>
  <c r="P6331" i="1"/>
  <c r="Q6331" i="1"/>
  <c r="M6332" i="1"/>
  <c r="N6332" i="1"/>
  <c r="O6332" i="1"/>
  <c r="P6332" i="1"/>
  <c r="Q6332" i="1"/>
  <c r="M6333" i="1"/>
  <c r="N6333" i="1"/>
  <c r="O6333" i="1"/>
  <c r="P6333" i="1"/>
  <c r="Q6333" i="1"/>
  <c r="M6334" i="1"/>
  <c r="N6334" i="1"/>
  <c r="O6334" i="1"/>
  <c r="P6334" i="1"/>
  <c r="Q6334" i="1"/>
  <c r="M6335" i="1"/>
  <c r="N6335" i="1"/>
  <c r="O6335" i="1"/>
  <c r="P6335" i="1"/>
  <c r="Q6335" i="1"/>
  <c r="M6336" i="1"/>
  <c r="N6336" i="1"/>
  <c r="O6336" i="1"/>
  <c r="P6336" i="1"/>
  <c r="Q6336" i="1"/>
  <c r="M6337" i="1"/>
  <c r="N6337" i="1"/>
  <c r="O6337" i="1"/>
  <c r="P6337" i="1"/>
  <c r="Q6337" i="1"/>
  <c r="M6338" i="1"/>
  <c r="N6338" i="1"/>
  <c r="O6338" i="1"/>
  <c r="P6338" i="1"/>
  <c r="Q6338" i="1"/>
  <c r="M6339" i="1"/>
  <c r="N6339" i="1"/>
  <c r="O6339" i="1"/>
  <c r="P6339" i="1"/>
  <c r="Q6339" i="1"/>
  <c r="M6340" i="1"/>
  <c r="N6340" i="1"/>
  <c r="O6340" i="1"/>
  <c r="P6340" i="1"/>
  <c r="Q6340" i="1"/>
  <c r="M6341" i="1"/>
  <c r="N6341" i="1"/>
  <c r="O6341" i="1"/>
  <c r="P6341" i="1"/>
  <c r="Q6341" i="1"/>
  <c r="M6342" i="1"/>
  <c r="N6342" i="1"/>
  <c r="O6342" i="1"/>
  <c r="P6342" i="1"/>
  <c r="Q6342" i="1"/>
  <c r="M6343" i="1"/>
  <c r="N6343" i="1"/>
  <c r="O6343" i="1"/>
  <c r="P6343" i="1"/>
  <c r="Q6343" i="1"/>
  <c r="M6344" i="1"/>
  <c r="N6344" i="1"/>
  <c r="O6344" i="1"/>
  <c r="P6344" i="1"/>
  <c r="Q6344" i="1"/>
  <c r="M6345" i="1"/>
  <c r="N6345" i="1"/>
  <c r="O6345" i="1"/>
  <c r="P6345" i="1"/>
  <c r="Q6345" i="1"/>
  <c r="M6346" i="1"/>
  <c r="N6346" i="1"/>
  <c r="O6346" i="1"/>
  <c r="P6346" i="1"/>
  <c r="Q6346" i="1"/>
  <c r="M6347" i="1"/>
  <c r="N6347" i="1"/>
  <c r="O6347" i="1"/>
  <c r="P6347" i="1"/>
  <c r="Q6347" i="1"/>
  <c r="M6348" i="1"/>
  <c r="N6348" i="1"/>
  <c r="O6348" i="1"/>
  <c r="P6348" i="1"/>
  <c r="Q6348" i="1"/>
  <c r="M6349" i="1"/>
  <c r="N6349" i="1"/>
  <c r="O6349" i="1"/>
  <c r="P6349" i="1"/>
  <c r="Q6349" i="1"/>
  <c r="M6350" i="1"/>
  <c r="N6350" i="1"/>
  <c r="O6350" i="1"/>
  <c r="P6350" i="1"/>
  <c r="Q6350" i="1"/>
  <c r="M6351" i="1"/>
  <c r="N6351" i="1"/>
  <c r="O6351" i="1"/>
  <c r="P6351" i="1"/>
  <c r="Q6351" i="1"/>
  <c r="M6352" i="1"/>
  <c r="N6352" i="1"/>
  <c r="O6352" i="1"/>
  <c r="P6352" i="1"/>
  <c r="Q6352" i="1"/>
  <c r="M6353" i="1"/>
  <c r="N6353" i="1"/>
  <c r="O6353" i="1"/>
  <c r="P6353" i="1"/>
  <c r="Q6353" i="1"/>
  <c r="M6354" i="1"/>
  <c r="N6354" i="1"/>
  <c r="O6354" i="1"/>
  <c r="P6354" i="1"/>
  <c r="Q6354" i="1"/>
  <c r="M6355" i="1"/>
  <c r="N6355" i="1"/>
  <c r="O6355" i="1"/>
  <c r="P6355" i="1"/>
  <c r="Q6355" i="1"/>
  <c r="M6356" i="1"/>
  <c r="N6356" i="1"/>
  <c r="O6356" i="1"/>
  <c r="P6356" i="1"/>
  <c r="Q6356" i="1"/>
  <c r="M6357" i="1"/>
  <c r="N6357" i="1"/>
  <c r="O6357" i="1"/>
  <c r="P6357" i="1"/>
  <c r="Q6357" i="1"/>
  <c r="M6358" i="1"/>
  <c r="N6358" i="1"/>
  <c r="O6358" i="1"/>
  <c r="P6358" i="1"/>
  <c r="Q6358" i="1"/>
  <c r="M6359" i="1"/>
  <c r="N6359" i="1"/>
  <c r="O6359" i="1"/>
  <c r="P6359" i="1"/>
  <c r="Q6359" i="1"/>
  <c r="M6360" i="1"/>
  <c r="N6360" i="1"/>
  <c r="O6360" i="1"/>
  <c r="P6360" i="1"/>
  <c r="Q6360" i="1"/>
  <c r="M6361" i="1"/>
  <c r="N6361" i="1"/>
  <c r="O6361" i="1"/>
  <c r="P6361" i="1"/>
  <c r="Q6361" i="1"/>
  <c r="M6362" i="1"/>
  <c r="N6362" i="1"/>
  <c r="O6362" i="1"/>
  <c r="P6362" i="1"/>
  <c r="Q6362" i="1"/>
  <c r="M6363" i="1"/>
  <c r="N6363" i="1"/>
  <c r="O6363" i="1"/>
  <c r="P6363" i="1"/>
  <c r="Q6363" i="1"/>
  <c r="M6364" i="1"/>
  <c r="N6364" i="1"/>
  <c r="O6364" i="1"/>
  <c r="P6364" i="1"/>
  <c r="Q6364" i="1"/>
  <c r="M6365" i="1"/>
  <c r="N6365" i="1"/>
  <c r="O6365" i="1"/>
  <c r="P6365" i="1"/>
  <c r="Q6365" i="1"/>
  <c r="M6366" i="1"/>
  <c r="N6366" i="1"/>
  <c r="O6366" i="1"/>
  <c r="P6366" i="1"/>
  <c r="Q6366" i="1"/>
  <c r="M6367" i="1"/>
  <c r="N6367" i="1"/>
  <c r="O6367" i="1"/>
  <c r="P6367" i="1"/>
  <c r="Q6367" i="1"/>
  <c r="M6368" i="1"/>
  <c r="N6368" i="1"/>
  <c r="O6368" i="1"/>
  <c r="P6368" i="1"/>
  <c r="Q6368" i="1"/>
  <c r="M6369" i="1"/>
  <c r="N6369" i="1"/>
  <c r="O6369" i="1"/>
  <c r="P6369" i="1"/>
  <c r="Q6369" i="1"/>
  <c r="M6370" i="1"/>
  <c r="N6370" i="1"/>
  <c r="O6370" i="1"/>
  <c r="P6370" i="1"/>
  <c r="Q6370" i="1"/>
  <c r="M6371" i="1"/>
  <c r="N6371" i="1"/>
  <c r="O6371" i="1"/>
  <c r="P6371" i="1"/>
  <c r="Q6371" i="1"/>
  <c r="M6372" i="1"/>
  <c r="N6372" i="1"/>
  <c r="O6372" i="1"/>
  <c r="P6372" i="1"/>
  <c r="Q6372" i="1"/>
  <c r="M6373" i="1"/>
  <c r="N6373" i="1"/>
  <c r="O6373" i="1"/>
  <c r="P6373" i="1"/>
  <c r="Q6373" i="1"/>
  <c r="M6374" i="1"/>
  <c r="N6374" i="1"/>
  <c r="O6374" i="1"/>
  <c r="P6374" i="1"/>
  <c r="Q6374" i="1"/>
  <c r="M6375" i="1"/>
  <c r="N6375" i="1"/>
  <c r="O6375" i="1"/>
  <c r="P6375" i="1"/>
  <c r="Q6375" i="1"/>
  <c r="M6376" i="1"/>
  <c r="N6376" i="1"/>
  <c r="O6376" i="1"/>
  <c r="P6376" i="1"/>
  <c r="Q6376" i="1"/>
  <c r="M6377" i="1"/>
  <c r="N6377" i="1"/>
  <c r="O6377" i="1"/>
  <c r="P6377" i="1"/>
  <c r="Q6377" i="1"/>
  <c r="M6378" i="1"/>
  <c r="N6378" i="1"/>
  <c r="O6378" i="1"/>
  <c r="P6378" i="1"/>
  <c r="Q6378" i="1"/>
  <c r="M6379" i="1"/>
  <c r="N6379" i="1"/>
  <c r="O6379" i="1"/>
  <c r="P6379" i="1"/>
  <c r="Q6379" i="1"/>
  <c r="M6380" i="1"/>
  <c r="N6380" i="1"/>
  <c r="O6380" i="1"/>
  <c r="P6380" i="1"/>
  <c r="Q6380" i="1"/>
  <c r="M6381" i="1"/>
  <c r="N6381" i="1"/>
  <c r="O6381" i="1"/>
  <c r="P6381" i="1"/>
  <c r="Q6381" i="1"/>
  <c r="M6382" i="1"/>
  <c r="N6382" i="1"/>
  <c r="O6382" i="1"/>
  <c r="P6382" i="1"/>
  <c r="Q6382" i="1"/>
  <c r="M6383" i="1"/>
  <c r="N6383" i="1"/>
  <c r="O6383" i="1"/>
  <c r="P6383" i="1"/>
  <c r="Q6383" i="1"/>
  <c r="M6384" i="1"/>
  <c r="N6384" i="1"/>
  <c r="O6384" i="1"/>
  <c r="P6384" i="1"/>
  <c r="Q6384" i="1"/>
  <c r="M6385" i="1"/>
  <c r="N6385" i="1"/>
  <c r="O6385" i="1"/>
  <c r="P6385" i="1"/>
  <c r="Q6385" i="1"/>
  <c r="M6386" i="1"/>
  <c r="N6386" i="1"/>
  <c r="O6386" i="1"/>
  <c r="P6386" i="1"/>
  <c r="Q6386" i="1"/>
  <c r="M6387" i="1"/>
  <c r="N6387" i="1"/>
  <c r="O6387" i="1"/>
  <c r="P6387" i="1"/>
  <c r="Q6387" i="1"/>
  <c r="M6388" i="1"/>
  <c r="N6388" i="1"/>
  <c r="O6388" i="1"/>
  <c r="P6388" i="1"/>
  <c r="Q6388" i="1"/>
  <c r="M6389" i="1"/>
  <c r="N6389" i="1"/>
  <c r="O6389" i="1"/>
  <c r="P6389" i="1"/>
  <c r="Q6389" i="1"/>
  <c r="M6390" i="1"/>
  <c r="N6390" i="1"/>
  <c r="O6390" i="1"/>
  <c r="P6390" i="1"/>
  <c r="Q6390" i="1"/>
  <c r="M6391" i="1"/>
  <c r="N6391" i="1"/>
  <c r="O6391" i="1"/>
  <c r="P6391" i="1"/>
  <c r="Q6391" i="1"/>
  <c r="M6392" i="1"/>
  <c r="N6392" i="1"/>
  <c r="O6392" i="1"/>
  <c r="P6392" i="1"/>
  <c r="Q6392" i="1"/>
  <c r="M6393" i="1"/>
  <c r="N6393" i="1"/>
  <c r="O6393" i="1"/>
  <c r="P6393" i="1"/>
  <c r="Q6393" i="1"/>
  <c r="M6394" i="1"/>
  <c r="N6394" i="1"/>
  <c r="O6394" i="1"/>
  <c r="P6394" i="1"/>
  <c r="Q6394" i="1"/>
  <c r="M6395" i="1"/>
  <c r="N6395" i="1"/>
  <c r="O6395" i="1"/>
  <c r="P6395" i="1"/>
  <c r="Q6395" i="1"/>
  <c r="M6396" i="1"/>
  <c r="N6396" i="1"/>
  <c r="O6396" i="1"/>
  <c r="P6396" i="1"/>
  <c r="Q6396" i="1"/>
  <c r="M6397" i="1"/>
  <c r="N6397" i="1"/>
  <c r="O6397" i="1"/>
  <c r="P6397" i="1"/>
  <c r="Q6397" i="1"/>
  <c r="M6398" i="1"/>
  <c r="N6398" i="1"/>
  <c r="O6398" i="1"/>
  <c r="P6398" i="1"/>
  <c r="Q6398" i="1"/>
  <c r="M6399" i="1"/>
  <c r="N6399" i="1"/>
  <c r="O6399" i="1"/>
  <c r="P6399" i="1"/>
  <c r="Q6399" i="1"/>
  <c r="M6400" i="1"/>
  <c r="N6400" i="1"/>
  <c r="O6400" i="1"/>
  <c r="P6400" i="1"/>
  <c r="Q6400" i="1"/>
  <c r="M6401" i="1"/>
  <c r="N6401" i="1"/>
  <c r="O6401" i="1"/>
  <c r="P6401" i="1"/>
  <c r="Q6401" i="1"/>
  <c r="M6402" i="1"/>
  <c r="N6402" i="1"/>
  <c r="O6402" i="1"/>
  <c r="P6402" i="1"/>
  <c r="Q6402" i="1"/>
  <c r="M6403" i="1"/>
  <c r="N6403" i="1"/>
  <c r="O6403" i="1"/>
  <c r="P6403" i="1"/>
  <c r="Q6403" i="1"/>
  <c r="M6404" i="1"/>
  <c r="N6404" i="1"/>
  <c r="O6404" i="1"/>
  <c r="P6404" i="1"/>
  <c r="Q6404" i="1"/>
  <c r="M6405" i="1"/>
  <c r="N6405" i="1"/>
  <c r="O6405" i="1"/>
  <c r="P6405" i="1"/>
  <c r="Q6405" i="1"/>
  <c r="M6406" i="1"/>
  <c r="N6406" i="1"/>
  <c r="O6406" i="1"/>
  <c r="P6406" i="1"/>
  <c r="Q6406" i="1"/>
  <c r="M6407" i="1"/>
  <c r="N6407" i="1"/>
  <c r="O6407" i="1"/>
  <c r="P6407" i="1"/>
  <c r="Q6407" i="1"/>
  <c r="M6408" i="1"/>
  <c r="N6408" i="1"/>
  <c r="O6408" i="1"/>
  <c r="P6408" i="1"/>
  <c r="Q6408" i="1"/>
  <c r="M6409" i="1"/>
  <c r="N6409" i="1"/>
  <c r="O6409" i="1"/>
  <c r="P6409" i="1"/>
  <c r="Q6409" i="1"/>
  <c r="M6410" i="1"/>
  <c r="N6410" i="1"/>
  <c r="O6410" i="1"/>
  <c r="P6410" i="1"/>
  <c r="Q6410" i="1"/>
  <c r="M6411" i="1"/>
  <c r="N6411" i="1"/>
  <c r="O6411" i="1"/>
  <c r="P6411" i="1"/>
  <c r="Q6411" i="1"/>
  <c r="M6412" i="1"/>
  <c r="N6412" i="1"/>
  <c r="O6412" i="1"/>
  <c r="P6412" i="1"/>
  <c r="Q6412" i="1"/>
  <c r="M6413" i="1"/>
  <c r="N6413" i="1"/>
  <c r="O6413" i="1"/>
  <c r="P6413" i="1"/>
  <c r="Q6413" i="1"/>
  <c r="M6414" i="1"/>
  <c r="N6414" i="1"/>
  <c r="O6414" i="1"/>
  <c r="P6414" i="1"/>
  <c r="Q6414" i="1"/>
  <c r="M6415" i="1"/>
  <c r="N6415" i="1"/>
  <c r="O6415" i="1"/>
  <c r="P6415" i="1"/>
  <c r="Q6415" i="1"/>
  <c r="M6416" i="1"/>
  <c r="N6416" i="1"/>
  <c r="O6416" i="1"/>
  <c r="P6416" i="1"/>
  <c r="Q6416" i="1"/>
  <c r="M6417" i="1"/>
  <c r="N6417" i="1"/>
  <c r="O6417" i="1"/>
  <c r="P6417" i="1"/>
  <c r="Q6417" i="1"/>
  <c r="M6418" i="1"/>
  <c r="N6418" i="1"/>
  <c r="O6418" i="1"/>
  <c r="P6418" i="1"/>
  <c r="Q6418" i="1"/>
  <c r="M6419" i="1"/>
  <c r="N6419" i="1"/>
  <c r="O6419" i="1"/>
  <c r="P6419" i="1"/>
  <c r="Q6419" i="1"/>
  <c r="M6420" i="1"/>
  <c r="N6420" i="1"/>
  <c r="O6420" i="1"/>
  <c r="P6420" i="1"/>
  <c r="Q6420" i="1"/>
  <c r="M6421" i="1"/>
  <c r="N6421" i="1"/>
  <c r="O6421" i="1"/>
  <c r="P6421" i="1"/>
  <c r="Q6421" i="1"/>
  <c r="M6422" i="1"/>
  <c r="N6422" i="1"/>
  <c r="O6422" i="1"/>
  <c r="P6422" i="1"/>
  <c r="Q6422" i="1"/>
  <c r="M6423" i="1"/>
  <c r="N6423" i="1"/>
  <c r="O6423" i="1"/>
  <c r="P6423" i="1"/>
  <c r="Q6423" i="1"/>
  <c r="M6424" i="1"/>
  <c r="N6424" i="1"/>
  <c r="O6424" i="1"/>
  <c r="P6424" i="1"/>
  <c r="Q6424" i="1"/>
  <c r="M6425" i="1"/>
  <c r="N6425" i="1"/>
  <c r="O6425" i="1"/>
  <c r="P6425" i="1"/>
  <c r="Q6425" i="1"/>
  <c r="M6426" i="1"/>
  <c r="N6426" i="1"/>
  <c r="O6426" i="1"/>
  <c r="P6426" i="1"/>
  <c r="Q6426" i="1"/>
  <c r="M6427" i="1"/>
  <c r="N6427" i="1"/>
  <c r="O6427" i="1"/>
  <c r="P6427" i="1"/>
  <c r="Q6427" i="1"/>
  <c r="M6428" i="1"/>
  <c r="N6428" i="1"/>
  <c r="O6428" i="1"/>
  <c r="P6428" i="1"/>
  <c r="Q6428" i="1"/>
  <c r="M6429" i="1"/>
  <c r="N6429" i="1"/>
  <c r="O6429" i="1"/>
  <c r="P6429" i="1"/>
  <c r="Q6429" i="1"/>
  <c r="M6430" i="1"/>
  <c r="N6430" i="1"/>
  <c r="O6430" i="1"/>
  <c r="P6430" i="1"/>
  <c r="Q6430" i="1"/>
  <c r="M6431" i="1"/>
  <c r="N6431" i="1"/>
  <c r="O6431" i="1"/>
  <c r="P6431" i="1"/>
  <c r="Q6431" i="1"/>
  <c r="M6432" i="1"/>
  <c r="N6432" i="1"/>
  <c r="O6432" i="1"/>
  <c r="P6432" i="1"/>
  <c r="Q6432" i="1"/>
  <c r="M6433" i="1"/>
  <c r="N6433" i="1"/>
  <c r="O6433" i="1"/>
  <c r="P6433" i="1"/>
  <c r="Q6433" i="1"/>
  <c r="M6434" i="1"/>
  <c r="N6434" i="1"/>
  <c r="O6434" i="1"/>
  <c r="P6434" i="1"/>
  <c r="Q6434" i="1"/>
  <c r="M6435" i="1"/>
  <c r="N6435" i="1"/>
  <c r="O6435" i="1"/>
  <c r="P6435" i="1"/>
  <c r="Q6435" i="1"/>
  <c r="M6436" i="1"/>
  <c r="N6436" i="1"/>
  <c r="O6436" i="1"/>
  <c r="P6436" i="1"/>
  <c r="Q6436" i="1"/>
  <c r="M6437" i="1"/>
  <c r="N6437" i="1"/>
  <c r="O6437" i="1"/>
  <c r="P6437" i="1"/>
  <c r="Q6437" i="1"/>
  <c r="M6438" i="1"/>
  <c r="N6438" i="1"/>
  <c r="O6438" i="1"/>
  <c r="P6438" i="1"/>
  <c r="Q6438" i="1"/>
  <c r="M6439" i="1"/>
  <c r="N6439" i="1"/>
  <c r="O6439" i="1"/>
  <c r="P6439" i="1"/>
  <c r="Q6439" i="1"/>
  <c r="M6440" i="1"/>
  <c r="N6440" i="1"/>
  <c r="O6440" i="1"/>
  <c r="P6440" i="1"/>
  <c r="Q6440" i="1"/>
  <c r="M6441" i="1"/>
  <c r="N6441" i="1"/>
  <c r="O6441" i="1"/>
  <c r="P6441" i="1"/>
  <c r="Q6441" i="1"/>
  <c r="M6442" i="1"/>
  <c r="N6442" i="1"/>
  <c r="O6442" i="1"/>
  <c r="P6442" i="1"/>
  <c r="Q6442" i="1"/>
  <c r="M6443" i="1"/>
  <c r="N6443" i="1"/>
  <c r="O6443" i="1"/>
  <c r="P6443" i="1"/>
  <c r="Q6443" i="1"/>
  <c r="M6444" i="1"/>
  <c r="N6444" i="1"/>
  <c r="O6444" i="1"/>
  <c r="P6444" i="1"/>
  <c r="Q6444" i="1"/>
  <c r="M6445" i="1"/>
  <c r="N6445" i="1"/>
  <c r="O6445" i="1"/>
  <c r="P6445" i="1"/>
  <c r="Q6445" i="1"/>
  <c r="M6446" i="1"/>
  <c r="N6446" i="1"/>
  <c r="O6446" i="1"/>
  <c r="P6446" i="1"/>
  <c r="Q6446" i="1"/>
  <c r="M6447" i="1"/>
  <c r="N6447" i="1"/>
  <c r="O6447" i="1"/>
  <c r="P6447" i="1"/>
  <c r="Q6447" i="1"/>
  <c r="M6448" i="1"/>
  <c r="N6448" i="1"/>
  <c r="O6448" i="1"/>
  <c r="P6448" i="1"/>
  <c r="Q6448" i="1"/>
  <c r="M6449" i="1"/>
  <c r="N6449" i="1"/>
  <c r="O6449" i="1"/>
  <c r="P6449" i="1"/>
  <c r="Q6449" i="1"/>
  <c r="M6450" i="1"/>
  <c r="N6450" i="1"/>
  <c r="O6450" i="1"/>
  <c r="P6450" i="1"/>
  <c r="Q6450" i="1"/>
  <c r="M6451" i="1"/>
  <c r="N6451" i="1"/>
  <c r="O6451" i="1"/>
  <c r="P6451" i="1"/>
  <c r="Q6451" i="1"/>
  <c r="M6452" i="1"/>
  <c r="N6452" i="1"/>
  <c r="O6452" i="1"/>
  <c r="P6452" i="1"/>
  <c r="Q6452" i="1"/>
  <c r="M6453" i="1"/>
  <c r="N6453" i="1"/>
  <c r="O6453" i="1"/>
  <c r="P6453" i="1"/>
  <c r="Q6453" i="1"/>
  <c r="M6454" i="1"/>
  <c r="N6454" i="1"/>
  <c r="O6454" i="1"/>
  <c r="P6454" i="1"/>
  <c r="Q6454" i="1"/>
  <c r="M6455" i="1"/>
  <c r="N6455" i="1"/>
  <c r="O6455" i="1"/>
  <c r="P6455" i="1"/>
  <c r="Q6455" i="1"/>
  <c r="M6456" i="1"/>
  <c r="N6456" i="1"/>
  <c r="O6456" i="1"/>
  <c r="P6456" i="1"/>
  <c r="Q6456" i="1"/>
  <c r="M6457" i="1"/>
  <c r="N6457" i="1"/>
  <c r="O6457" i="1"/>
  <c r="P6457" i="1"/>
  <c r="Q6457" i="1"/>
  <c r="M6458" i="1"/>
  <c r="N6458" i="1"/>
  <c r="O6458" i="1"/>
  <c r="P6458" i="1"/>
  <c r="Q6458" i="1"/>
  <c r="M6459" i="1"/>
  <c r="N6459" i="1"/>
  <c r="O6459" i="1"/>
  <c r="P6459" i="1"/>
  <c r="Q6459" i="1"/>
  <c r="M6460" i="1"/>
  <c r="N6460" i="1"/>
  <c r="O6460" i="1"/>
  <c r="P6460" i="1"/>
  <c r="Q6460" i="1"/>
  <c r="M6461" i="1"/>
  <c r="N6461" i="1"/>
  <c r="O6461" i="1"/>
  <c r="P6461" i="1"/>
  <c r="Q6461" i="1"/>
  <c r="M6462" i="1"/>
  <c r="N6462" i="1"/>
  <c r="O6462" i="1"/>
  <c r="P6462" i="1"/>
  <c r="Q6462" i="1"/>
  <c r="M6463" i="1"/>
  <c r="N6463" i="1"/>
  <c r="O6463" i="1"/>
  <c r="P6463" i="1"/>
  <c r="Q6463" i="1"/>
  <c r="M6464" i="1"/>
  <c r="N6464" i="1"/>
  <c r="O6464" i="1"/>
  <c r="P6464" i="1"/>
  <c r="Q6464" i="1"/>
  <c r="M6465" i="1"/>
  <c r="N6465" i="1"/>
  <c r="O6465" i="1"/>
  <c r="P6465" i="1"/>
  <c r="Q6465" i="1"/>
  <c r="M6466" i="1"/>
  <c r="N6466" i="1"/>
  <c r="O6466" i="1"/>
  <c r="P6466" i="1"/>
  <c r="Q6466" i="1"/>
  <c r="M6467" i="1"/>
  <c r="N6467" i="1"/>
  <c r="O6467" i="1"/>
  <c r="P6467" i="1"/>
  <c r="Q6467" i="1"/>
  <c r="M6468" i="1"/>
  <c r="N6468" i="1"/>
  <c r="O6468" i="1"/>
  <c r="P6468" i="1"/>
  <c r="Q6468" i="1"/>
  <c r="M6469" i="1"/>
  <c r="N6469" i="1"/>
  <c r="O6469" i="1"/>
  <c r="P6469" i="1"/>
  <c r="Q6469" i="1"/>
  <c r="M6470" i="1"/>
  <c r="N6470" i="1"/>
  <c r="O6470" i="1"/>
  <c r="P6470" i="1"/>
  <c r="Q6470" i="1"/>
  <c r="M6471" i="1"/>
  <c r="N6471" i="1"/>
  <c r="O6471" i="1"/>
  <c r="P6471" i="1"/>
  <c r="Q6471" i="1"/>
  <c r="M6472" i="1"/>
  <c r="N6472" i="1"/>
  <c r="O6472" i="1"/>
  <c r="P6472" i="1"/>
  <c r="Q6472" i="1"/>
  <c r="M6473" i="1"/>
  <c r="N6473" i="1"/>
  <c r="O6473" i="1"/>
  <c r="P6473" i="1"/>
  <c r="Q6473" i="1"/>
  <c r="M6474" i="1"/>
  <c r="N6474" i="1"/>
  <c r="O6474" i="1"/>
  <c r="P6474" i="1"/>
  <c r="Q6474" i="1"/>
  <c r="M6475" i="1"/>
  <c r="N6475" i="1"/>
  <c r="O6475" i="1"/>
  <c r="P6475" i="1"/>
  <c r="Q6475" i="1"/>
  <c r="M6476" i="1"/>
  <c r="N6476" i="1"/>
  <c r="O6476" i="1"/>
  <c r="P6476" i="1"/>
  <c r="Q6476" i="1"/>
  <c r="M6477" i="1"/>
  <c r="N6477" i="1"/>
  <c r="O6477" i="1"/>
  <c r="P6477" i="1"/>
  <c r="Q6477" i="1"/>
  <c r="M6478" i="1"/>
  <c r="N6478" i="1"/>
  <c r="O6478" i="1"/>
  <c r="P6478" i="1"/>
  <c r="Q6478" i="1"/>
  <c r="M6479" i="1"/>
  <c r="N6479" i="1"/>
  <c r="O6479" i="1"/>
  <c r="P6479" i="1"/>
  <c r="Q6479" i="1"/>
  <c r="M6480" i="1"/>
  <c r="N6480" i="1"/>
  <c r="O6480" i="1"/>
  <c r="P6480" i="1"/>
  <c r="Q6480" i="1"/>
  <c r="M6481" i="1"/>
  <c r="N6481" i="1"/>
  <c r="O6481" i="1"/>
  <c r="P6481" i="1"/>
  <c r="Q6481" i="1"/>
  <c r="M6482" i="1"/>
  <c r="N6482" i="1"/>
  <c r="O6482" i="1"/>
  <c r="P6482" i="1"/>
  <c r="Q6482" i="1"/>
  <c r="M6483" i="1"/>
  <c r="N6483" i="1"/>
  <c r="O6483" i="1"/>
  <c r="P6483" i="1"/>
  <c r="Q6483" i="1"/>
  <c r="M6484" i="1"/>
  <c r="N6484" i="1"/>
  <c r="O6484" i="1"/>
  <c r="P6484" i="1"/>
  <c r="Q6484" i="1"/>
  <c r="M6485" i="1"/>
  <c r="N6485" i="1"/>
  <c r="O6485" i="1"/>
  <c r="P6485" i="1"/>
  <c r="Q6485" i="1"/>
  <c r="M6486" i="1"/>
  <c r="N6486" i="1"/>
  <c r="O6486" i="1"/>
  <c r="P6486" i="1"/>
  <c r="Q6486" i="1"/>
  <c r="M6487" i="1"/>
  <c r="N6487" i="1"/>
  <c r="O6487" i="1"/>
  <c r="P6487" i="1"/>
  <c r="Q6487" i="1"/>
  <c r="M6488" i="1"/>
  <c r="N6488" i="1"/>
  <c r="O6488" i="1"/>
  <c r="P6488" i="1"/>
  <c r="Q6488" i="1"/>
  <c r="M6489" i="1"/>
  <c r="N6489" i="1"/>
  <c r="O6489" i="1"/>
  <c r="P6489" i="1"/>
  <c r="Q6489" i="1"/>
  <c r="M6490" i="1"/>
  <c r="N6490" i="1"/>
  <c r="O6490" i="1"/>
  <c r="P6490" i="1"/>
  <c r="Q6490" i="1"/>
  <c r="M6491" i="1"/>
  <c r="N6491" i="1"/>
  <c r="O6491" i="1"/>
  <c r="P6491" i="1"/>
  <c r="Q6491" i="1"/>
  <c r="M6492" i="1"/>
  <c r="N6492" i="1"/>
  <c r="O6492" i="1"/>
  <c r="P6492" i="1"/>
  <c r="Q6492" i="1"/>
  <c r="M6493" i="1"/>
  <c r="N6493" i="1"/>
  <c r="O6493" i="1"/>
  <c r="P6493" i="1"/>
  <c r="Q6493" i="1"/>
  <c r="M6494" i="1"/>
  <c r="N6494" i="1"/>
  <c r="O6494" i="1"/>
  <c r="P6494" i="1"/>
  <c r="Q6494" i="1"/>
  <c r="M6495" i="1"/>
  <c r="N6495" i="1"/>
  <c r="O6495" i="1"/>
  <c r="P6495" i="1"/>
  <c r="Q6495" i="1"/>
  <c r="M6496" i="1"/>
  <c r="N6496" i="1"/>
  <c r="O6496" i="1"/>
  <c r="P6496" i="1"/>
  <c r="Q6496" i="1"/>
  <c r="M6497" i="1"/>
  <c r="N6497" i="1"/>
  <c r="O6497" i="1"/>
  <c r="P6497" i="1"/>
  <c r="Q6497" i="1"/>
  <c r="M6498" i="1"/>
  <c r="N6498" i="1"/>
  <c r="O6498" i="1"/>
  <c r="P6498" i="1"/>
  <c r="Q6498" i="1"/>
  <c r="M6499" i="1"/>
  <c r="N6499" i="1"/>
  <c r="O6499" i="1"/>
  <c r="P6499" i="1"/>
  <c r="Q6499" i="1"/>
  <c r="M6500" i="1"/>
  <c r="N6500" i="1"/>
  <c r="O6500" i="1"/>
  <c r="P6500" i="1"/>
  <c r="Q6500" i="1"/>
  <c r="M6501" i="1"/>
  <c r="N6501" i="1"/>
  <c r="O6501" i="1"/>
  <c r="P6501" i="1"/>
  <c r="Q6501" i="1"/>
  <c r="M6502" i="1"/>
  <c r="N6502" i="1"/>
  <c r="O6502" i="1"/>
  <c r="P6502" i="1"/>
  <c r="Q6502" i="1"/>
  <c r="M6503" i="1"/>
  <c r="N6503" i="1"/>
  <c r="O6503" i="1"/>
  <c r="P6503" i="1"/>
  <c r="Q6503" i="1"/>
  <c r="M6504" i="1"/>
  <c r="N6504" i="1"/>
  <c r="O6504" i="1"/>
  <c r="P6504" i="1"/>
  <c r="Q6504" i="1"/>
  <c r="M6505" i="1"/>
  <c r="N6505" i="1"/>
  <c r="O6505" i="1"/>
  <c r="P6505" i="1"/>
  <c r="Q6505" i="1"/>
  <c r="M6506" i="1"/>
  <c r="N6506" i="1"/>
  <c r="O6506" i="1"/>
  <c r="P6506" i="1"/>
  <c r="Q6506" i="1"/>
  <c r="M6507" i="1"/>
  <c r="N6507" i="1"/>
  <c r="O6507" i="1"/>
  <c r="P6507" i="1"/>
  <c r="Q6507" i="1"/>
  <c r="M6508" i="1"/>
  <c r="N6508" i="1"/>
  <c r="O6508" i="1"/>
  <c r="P6508" i="1"/>
  <c r="Q6508" i="1"/>
  <c r="M6509" i="1"/>
  <c r="N6509" i="1"/>
  <c r="O6509" i="1"/>
  <c r="P6509" i="1"/>
  <c r="Q6509" i="1"/>
  <c r="M6510" i="1"/>
  <c r="N6510" i="1"/>
  <c r="O6510" i="1"/>
  <c r="P6510" i="1"/>
  <c r="Q6510" i="1"/>
  <c r="M6511" i="1"/>
  <c r="N6511" i="1"/>
  <c r="O6511" i="1"/>
  <c r="P6511" i="1"/>
  <c r="Q6511" i="1"/>
  <c r="M6512" i="1"/>
  <c r="N6512" i="1"/>
  <c r="O6512" i="1"/>
  <c r="P6512" i="1"/>
  <c r="Q6512" i="1"/>
  <c r="M6513" i="1"/>
  <c r="N6513" i="1"/>
  <c r="O6513" i="1"/>
  <c r="P6513" i="1"/>
  <c r="Q6513" i="1"/>
  <c r="M6514" i="1"/>
  <c r="N6514" i="1"/>
  <c r="O6514" i="1"/>
  <c r="P6514" i="1"/>
  <c r="Q6514" i="1"/>
  <c r="M6515" i="1"/>
  <c r="N6515" i="1"/>
  <c r="O6515" i="1"/>
  <c r="P6515" i="1"/>
  <c r="Q6515" i="1"/>
  <c r="M6516" i="1"/>
  <c r="N6516" i="1"/>
  <c r="O6516" i="1"/>
  <c r="P6516" i="1"/>
  <c r="Q6516" i="1"/>
  <c r="M6517" i="1"/>
  <c r="N6517" i="1"/>
  <c r="O6517" i="1"/>
  <c r="P6517" i="1"/>
  <c r="Q6517" i="1"/>
  <c r="M6518" i="1"/>
  <c r="N6518" i="1"/>
  <c r="O6518" i="1"/>
  <c r="P6518" i="1"/>
  <c r="Q6518" i="1"/>
  <c r="M6519" i="1"/>
  <c r="N6519" i="1"/>
  <c r="O6519" i="1"/>
  <c r="P6519" i="1"/>
  <c r="Q6519" i="1"/>
  <c r="M6520" i="1"/>
  <c r="N6520" i="1"/>
  <c r="O6520" i="1"/>
  <c r="P6520" i="1"/>
  <c r="Q6520" i="1"/>
  <c r="M6521" i="1"/>
  <c r="N6521" i="1"/>
  <c r="O6521" i="1"/>
  <c r="P6521" i="1"/>
  <c r="Q6521" i="1"/>
  <c r="M6522" i="1"/>
  <c r="N6522" i="1"/>
  <c r="O6522" i="1"/>
  <c r="P6522" i="1"/>
  <c r="Q6522" i="1"/>
  <c r="M6523" i="1"/>
  <c r="N6523" i="1"/>
  <c r="O6523" i="1"/>
  <c r="P6523" i="1"/>
  <c r="Q6523" i="1"/>
  <c r="M6524" i="1"/>
  <c r="N6524" i="1"/>
  <c r="O6524" i="1"/>
  <c r="P6524" i="1"/>
  <c r="Q6524" i="1"/>
  <c r="M6525" i="1"/>
  <c r="N6525" i="1"/>
  <c r="O6525" i="1"/>
  <c r="P6525" i="1"/>
  <c r="Q6525" i="1"/>
  <c r="M6526" i="1"/>
  <c r="N6526" i="1"/>
  <c r="O6526" i="1"/>
  <c r="P6526" i="1"/>
  <c r="Q6526" i="1"/>
  <c r="M6527" i="1"/>
  <c r="N6527" i="1"/>
  <c r="O6527" i="1"/>
  <c r="P6527" i="1"/>
  <c r="Q6527" i="1"/>
  <c r="M6528" i="1"/>
  <c r="N6528" i="1"/>
  <c r="O6528" i="1"/>
  <c r="P6528" i="1"/>
  <c r="Q6528" i="1"/>
  <c r="M6529" i="1"/>
  <c r="N6529" i="1"/>
  <c r="O6529" i="1"/>
  <c r="P6529" i="1"/>
  <c r="Q6529" i="1"/>
  <c r="M6530" i="1"/>
  <c r="N6530" i="1"/>
  <c r="O6530" i="1"/>
  <c r="P6530" i="1"/>
  <c r="Q6530" i="1"/>
  <c r="M6531" i="1"/>
  <c r="N6531" i="1"/>
  <c r="O6531" i="1"/>
  <c r="P6531" i="1"/>
  <c r="Q6531" i="1"/>
  <c r="M6532" i="1"/>
  <c r="N6532" i="1"/>
  <c r="O6532" i="1"/>
  <c r="P6532" i="1"/>
  <c r="Q6532" i="1"/>
  <c r="M6533" i="1"/>
  <c r="N6533" i="1"/>
  <c r="O6533" i="1"/>
  <c r="P6533" i="1"/>
  <c r="Q6533" i="1"/>
  <c r="M6534" i="1"/>
  <c r="N6534" i="1"/>
  <c r="O6534" i="1"/>
  <c r="P6534" i="1"/>
  <c r="Q6534" i="1"/>
  <c r="M6535" i="1"/>
  <c r="N6535" i="1"/>
  <c r="O6535" i="1"/>
  <c r="P6535" i="1"/>
  <c r="Q6535" i="1"/>
  <c r="M6536" i="1"/>
  <c r="N6536" i="1"/>
  <c r="O6536" i="1"/>
  <c r="P6536" i="1"/>
  <c r="Q6536" i="1"/>
  <c r="M6537" i="1"/>
  <c r="N6537" i="1"/>
  <c r="O6537" i="1"/>
  <c r="P6537" i="1"/>
  <c r="Q6537" i="1"/>
  <c r="M6538" i="1"/>
  <c r="N6538" i="1"/>
  <c r="O6538" i="1"/>
  <c r="P6538" i="1"/>
  <c r="Q6538" i="1"/>
  <c r="M6539" i="1"/>
  <c r="N6539" i="1"/>
  <c r="O6539" i="1"/>
  <c r="P6539" i="1"/>
  <c r="Q6539" i="1"/>
  <c r="M6540" i="1"/>
  <c r="N6540" i="1"/>
  <c r="O6540" i="1"/>
  <c r="P6540" i="1"/>
  <c r="Q6540" i="1"/>
  <c r="M6541" i="1"/>
  <c r="N6541" i="1"/>
  <c r="O6541" i="1"/>
  <c r="P6541" i="1"/>
  <c r="Q6541" i="1"/>
  <c r="M6542" i="1"/>
  <c r="N6542" i="1"/>
  <c r="O6542" i="1"/>
  <c r="P6542" i="1"/>
  <c r="Q6542" i="1"/>
  <c r="M6543" i="1"/>
  <c r="N6543" i="1"/>
  <c r="O6543" i="1"/>
  <c r="P6543" i="1"/>
  <c r="Q6543" i="1"/>
  <c r="M6544" i="1"/>
  <c r="N6544" i="1"/>
  <c r="O6544" i="1"/>
  <c r="P6544" i="1"/>
  <c r="Q6544" i="1"/>
  <c r="M6545" i="1"/>
  <c r="N6545" i="1"/>
  <c r="O6545" i="1"/>
  <c r="P6545" i="1"/>
  <c r="Q6545" i="1"/>
  <c r="M6546" i="1"/>
  <c r="N6546" i="1"/>
  <c r="O6546" i="1"/>
  <c r="P6546" i="1"/>
  <c r="Q6546" i="1"/>
  <c r="M6547" i="1"/>
  <c r="N6547" i="1"/>
  <c r="O6547" i="1"/>
  <c r="P6547" i="1"/>
  <c r="Q6547" i="1"/>
  <c r="M6548" i="1"/>
  <c r="N6548" i="1"/>
  <c r="O6548" i="1"/>
  <c r="P6548" i="1"/>
  <c r="Q6548" i="1"/>
  <c r="M6549" i="1"/>
  <c r="N6549" i="1"/>
  <c r="O6549" i="1"/>
  <c r="P6549" i="1"/>
  <c r="Q6549" i="1"/>
  <c r="M6550" i="1"/>
  <c r="N6550" i="1"/>
  <c r="O6550" i="1"/>
  <c r="P6550" i="1"/>
  <c r="Q6550" i="1"/>
  <c r="M6551" i="1"/>
  <c r="N6551" i="1"/>
  <c r="O6551" i="1"/>
  <c r="P6551" i="1"/>
  <c r="Q6551" i="1"/>
  <c r="M6552" i="1"/>
  <c r="N6552" i="1"/>
  <c r="O6552" i="1"/>
  <c r="P6552" i="1"/>
  <c r="Q6552" i="1"/>
  <c r="M6553" i="1"/>
  <c r="N6553" i="1"/>
  <c r="O6553" i="1"/>
  <c r="P6553" i="1"/>
  <c r="Q6553" i="1"/>
  <c r="M6554" i="1"/>
  <c r="N6554" i="1"/>
  <c r="O6554" i="1"/>
  <c r="P6554" i="1"/>
  <c r="Q6554" i="1"/>
  <c r="M6555" i="1"/>
  <c r="N6555" i="1"/>
  <c r="O6555" i="1"/>
  <c r="P6555" i="1"/>
  <c r="Q6555" i="1"/>
  <c r="M6556" i="1"/>
  <c r="N6556" i="1"/>
  <c r="O6556" i="1"/>
  <c r="P6556" i="1"/>
  <c r="Q6556" i="1"/>
  <c r="M6557" i="1"/>
  <c r="N6557" i="1"/>
  <c r="O6557" i="1"/>
  <c r="P6557" i="1"/>
  <c r="Q6557" i="1"/>
  <c r="M6558" i="1"/>
  <c r="N6558" i="1"/>
  <c r="O6558" i="1"/>
  <c r="P6558" i="1"/>
  <c r="Q6558" i="1"/>
  <c r="M6559" i="1"/>
  <c r="N6559" i="1"/>
  <c r="O6559" i="1"/>
  <c r="P6559" i="1"/>
  <c r="Q6559" i="1"/>
  <c r="M6560" i="1"/>
  <c r="N6560" i="1"/>
  <c r="O6560" i="1"/>
  <c r="P6560" i="1"/>
  <c r="Q6560" i="1"/>
  <c r="M6561" i="1"/>
  <c r="N6561" i="1"/>
  <c r="O6561" i="1"/>
  <c r="P6561" i="1"/>
  <c r="Q6561" i="1"/>
  <c r="M6562" i="1"/>
  <c r="N6562" i="1"/>
  <c r="O6562" i="1"/>
  <c r="P6562" i="1"/>
  <c r="Q6562" i="1"/>
  <c r="M6563" i="1"/>
  <c r="N6563" i="1"/>
  <c r="O6563" i="1"/>
  <c r="P6563" i="1"/>
  <c r="Q6563" i="1"/>
  <c r="M6564" i="1"/>
  <c r="N6564" i="1"/>
  <c r="O6564" i="1"/>
  <c r="P6564" i="1"/>
  <c r="Q6564" i="1"/>
  <c r="M6565" i="1"/>
  <c r="N6565" i="1"/>
  <c r="O6565" i="1"/>
  <c r="P6565" i="1"/>
  <c r="Q6565" i="1"/>
  <c r="M6566" i="1"/>
  <c r="N6566" i="1"/>
  <c r="O6566" i="1"/>
  <c r="P6566" i="1"/>
  <c r="Q6566" i="1"/>
  <c r="M6567" i="1"/>
  <c r="N6567" i="1"/>
  <c r="O6567" i="1"/>
  <c r="P6567" i="1"/>
  <c r="Q6567" i="1"/>
  <c r="M6568" i="1"/>
  <c r="N6568" i="1"/>
  <c r="O6568" i="1"/>
  <c r="P6568" i="1"/>
  <c r="Q6568" i="1"/>
  <c r="M6569" i="1"/>
  <c r="N6569" i="1"/>
  <c r="O6569" i="1"/>
  <c r="P6569" i="1"/>
  <c r="Q6569" i="1"/>
  <c r="M6570" i="1"/>
  <c r="N6570" i="1"/>
  <c r="O6570" i="1"/>
  <c r="P6570" i="1"/>
  <c r="Q6570" i="1"/>
  <c r="M6571" i="1"/>
  <c r="N6571" i="1"/>
  <c r="O6571" i="1"/>
  <c r="P6571" i="1"/>
  <c r="Q6571" i="1"/>
  <c r="M6572" i="1"/>
  <c r="N6572" i="1"/>
  <c r="O6572" i="1"/>
  <c r="P6572" i="1"/>
  <c r="Q6572" i="1"/>
  <c r="M6573" i="1"/>
  <c r="N6573" i="1"/>
  <c r="O6573" i="1"/>
  <c r="P6573" i="1"/>
  <c r="Q6573" i="1"/>
  <c r="M6574" i="1"/>
  <c r="N6574" i="1"/>
  <c r="O6574" i="1"/>
  <c r="P6574" i="1"/>
  <c r="Q6574" i="1"/>
  <c r="M6575" i="1"/>
  <c r="N6575" i="1"/>
  <c r="O6575" i="1"/>
  <c r="P6575" i="1"/>
  <c r="Q6575" i="1"/>
  <c r="M6576" i="1"/>
  <c r="N6576" i="1"/>
  <c r="O6576" i="1"/>
  <c r="P6576" i="1"/>
  <c r="Q6576" i="1"/>
  <c r="M6577" i="1"/>
  <c r="N6577" i="1"/>
  <c r="O6577" i="1"/>
  <c r="P6577" i="1"/>
  <c r="Q6577" i="1"/>
  <c r="M6578" i="1"/>
  <c r="N6578" i="1"/>
  <c r="O6578" i="1"/>
  <c r="P6578" i="1"/>
  <c r="Q6578" i="1"/>
  <c r="M6579" i="1"/>
  <c r="N6579" i="1"/>
  <c r="O6579" i="1"/>
  <c r="P6579" i="1"/>
  <c r="Q6579" i="1"/>
  <c r="M6580" i="1"/>
  <c r="N6580" i="1"/>
  <c r="O6580" i="1"/>
  <c r="P6580" i="1"/>
  <c r="Q6580" i="1"/>
  <c r="M6581" i="1"/>
  <c r="N6581" i="1"/>
  <c r="O6581" i="1"/>
  <c r="P6581" i="1"/>
  <c r="Q6581" i="1"/>
  <c r="M6582" i="1"/>
  <c r="N6582" i="1"/>
  <c r="O6582" i="1"/>
  <c r="P6582" i="1"/>
  <c r="Q6582" i="1"/>
  <c r="M6583" i="1"/>
  <c r="N6583" i="1"/>
  <c r="O6583" i="1"/>
  <c r="P6583" i="1"/>
  <c r="Q6583" i="1"/>
  <c r="M6584" i="1"/>
  <c r="N6584" i="1"/>
  <c r="O6584" i="1"/>
  <c r="P6584" i="1"/>
  <c r="Q6584" i="1"/>
  <c r="M6585" i="1"/>
  <c r="N6585" i="1"/>
  <c r="O6585" i="1"/>
  <c r="P6585" i="1"/>
  <c r="Q6585" i="1"/>
  <c r="M6586" i="1"/>
  <c r="N6586" i="1"/>
  <c r="O6586" i="1"/>
  <c r="P6586" i="1"/>
  <c r="Q6586" i="1"/>
  <c r="M6587" i="1"/>
  <c r="N6587" i="1"/>
  <c r="O6587" i="1"/>
  <c r="P6587" i="1"/>
  <c r="Q6587" i="1"/>
  <c r="M6588" i="1"/>
  <c r="N6588" i="1"/>
  <c r="O6588" i="1"/>
  <c r="P6588" i="1"/>
  <c r="Q6588" i="1"/>
  <c r="M6589" i="1"/>
  <c r="N6589" i="1"/>
  <c r="O6589" i="1"/>
  <c r="P6589" i="1"/>
  <c r="Q6589" i="1"/>
  <c r="M6590" i="1"/>
  <c r="N6590" i="1"/>
  <c r="O6590" i="1"/>
  <c r="P6590" i="1"/>
  <c r="Q6590" i="1"/>
  <c r="M6591" i="1"/>
  <c r="N6591" i="1"/>
  <c r="O6591" i="1"/>
  <c r="P6591" i="1"/>
  <c r="Q6591" i="1"/>
  <c r="M6592" i="1"/>
  <c r="N6592" i="1"/>
  <c r="O6592" i="1"/>
  <c r="P6592" i="1"/>
  <c r="Q6592" i="1"/>
  <c r="M6593" i="1"/>
  <c r="N6593" i="1"/>
  <c r="O6593" i="1"/>
  <c r="P6593" i="1"/>
  <c r="Q6593" i="1"/>
  <c r="M6594" i="1"/>
  <c r="N6594" i="1"/>
  <c r="O6594" i="1"/>
  <c r="P6594" i="1"/>
  <c r="Q6594" i="1"/>
  <c r="M6595" i="1"/>
  <c r="N6595" i="1"/>
  <c r="O6595" i="1"/>
  <c r="P6595" i="1"/>
  <c r="Q6595" i="1"/>
  <c r="M6596" i="1"/>
  <c r="N6596" i="1"/>
  <c r="O6596" i="1"/>
  <c r="P6596" i="1"/>
  <c r="Q6596" i="1"/>
  <c r="M6597" i="1"/>
  <c r="N6597" i="1"/>
  <c r="O6597" i="1"/>
  <c r="P6597" i="1"/>
  <c r="Q6597" i="1"/>
  <c r="M6598" i="1"/>
  <c r="N6598" i="1"/>
  <c r="O6598" i="1"/>
  <c r="P6598" i="1"/>
  <c r="Q6598" i="1"/>
  <c r="M6599" i="1"/>
  <c r="N6599" i="1"/>
  <c r="O6599" i="1"/>
  <c r="P6599" i="1"/>
  <c r="Q6599" i="1"/>
  <c r="M6600" i="1"/>
  <c r="N6600" i="1"/>
  <c r="O6600" i="1"/>
  <c r="P6600" i="1"/>
  <c r="Q6600" i="1"/>
  <c r="M6601" i="1"/>
  <c r="N6601" i="1"/>
  <c r="O6601" i="1"/>
  <c r="P6601" i="1"/>
  <c r="Q6601" i="1"/>
  <c r="M6602" i="1"/>
  <c r="N6602" i="1"/>
  <c r="O6602" i="1"/>
  <c r="P6602" i="1"/>
  <c r="Q6602" i="1"/>
  <c r="M6603" i="1"/>
  <c r="N6603" i="1"/>
  <c r="O6603" i="1"/>
  <c r="P6603" i="1"/>
  <c r="Q6603" i="1"/>
  <c r="M6604" i="1"/>
  <c r="N6604" i="1"/>
  <c r="O6604" i="1"/>
  <c r="P6604" i="1"/>
  <c r="Q6604" i="1"/>
  <c r="M6605" i="1"/>
  <c r="N6605" i="1"/>
  <c r="O6605" i="1"/>
  <c r="P6605" i="1"/>
  <c r="Q6605" i="1"/>
  <c r="M6606" i="1"/>
  <c r="N6606" i="1"/>
  <c r="O6606" i="1"/>
  <c r="P6606" i="1"/>
  <c r="Q6606" i="1"/>
  <c r="M6607" i="1"/>
  <c r="N6607" i="1"/>
  <c r="O6607" i="1"/>
  <c r="P6607" i="1"/>
  <c r="Q6607" i="1"/>
  <c r="M6608" i="1"/>
  <c r="N6608" i="1"/>
  <c r="O6608" i="1"/>
  <c r="P6608" i="1"/>
  <c r="Q6608" i="1"/>
  <c r="M6609" i="1"/>
  <c r="N6609" i="1"/>
  <c r="O6609" i="1"/>
  <c r="P6609" i="1"/>
  <c r="Q6609" i="1"/>
  <c r="M6610" i="1"/>
  <c r="N6610" i="1"/>
  <c r="O6610" i="1"/>
  <c r="P6610" i="1"/>
  <c r="Q6610" i="1"/>
  <c r="M6611" i="1"/>
  <c r="N6611" i="1"/>
  <c r="O6611" i="1"/>
  <c r="P6611" i="1"/>
  <c r="Q6611" i="1"/>
  <c r="M6612" i="1"/>
  <c r="N6612" i="1"/>
  <c r="O6612" i="1"/>
  <c r="P6612" i="1"/>
  <c r="Q6612" i="1"/>
  <c r="M6613" i="1"/>
  <c r="N6613" i="1"/>
  <c r="O6613" i="1"/>
  <c r="P6613" i="1"/>
  <c r="Q6613" i="1"/>
  <c r="M6614" i="1"/>
  <c r="N6614" i="1"/>
  <c r="O6614" i="1"/>
  <c r="P6614" i="1"/>
  <c r="Q6614" i="1"/>
  <c r="M6615" i="1"/>
  <c r="N6615" i="1"/>
  <c r="O6615" i="1"/>
  <c r="P6615" i="1"/>
  <c r="Q6615" i="1"/>
  <c r="M6616" i="1"/>
  <c r="N6616" i="1"/>
  <c r="O6616" i="1"/>
  <c r="P6616" i="1"/>
  <c r="Q6616" i="1"/>
  <c r="M6617" i="1"/>
  <c r="N6617" i="1"/>
  <c r="O6617" i="1"/>
  <c r="P6617" i="1"/>
  <c r="Q6617" i="1"/>
  <c r="M6618" i="1"/>
  <c r="N6618" i="1"/>
  <c r="O6618" i="1"/>
  <c r="P6618" i="1"/>
  <c r="Q6618" i="1"/>
  <c r="M6619" i="1"/>
  <c r="N6619" i="1"/>
  <c r="O6619" i="1"/>
  <c r="P6619" i="1"/>
  <c r="Q6619" i="1"/>
  <c r="M6620" i="1"/>
  <c r="N6620" i="1"/>
  <c r="O6620" i="1"/>
  <c r="P6620" i="1"/>
  <c r="Q6620" i="1"/>
  <c r="M6621" i="1"/>
  <c r="N6621" i="1"/>
  <c r="O6621" i="1"/>
  <c r="P6621" i="1"/>
  <c r="Q6621" i="1"/>
  <c r="M6622" i="1"/>
  <c r="N6622" i="1"/>
  <c r="O6622" i="1"/>
  <c r="P6622" i="1"/>
  <c r="Q6622" i="1"/>
  <c r="M6623" i="1"/>
  <c r="N6623" i="1"/>
  <c r="O6623" i="1"/>
  <c r="P6623" i="1"/>
  <c r="Q6623" i="1"/>
  <c r="M6624" i="1"/>
  <c r="N6624" i="1"/>
  <c r="O6624" i="1"/>
  <c r="P6624" i="1"/>
  <c r="Q6624" i="1"/>
  <c r="M6625" i="1"/>
  <c r="N6625" i="1"/>
  <c r="O6625" i="1"/>
  <c r="P6625" i="1"/>
  <c r="Q6625" i="1"/>
  <c r="M6626" i="1"/>
  <c r="N6626" i="1"/>
  <c r="O6626" i="1"/>
  <c r="P6626" i="1"/>
  <c r="Q6626" i="1"/>
  <c r="M6627" i="1"/>
  <c r="N6627" i="1"/>
  <c r="O6627" i="1"/>
  <c r="P6627" i="1"/>
  <c r="Q6627" i="1"/>
  <c r="M6628" i="1"/>
  <c r="N6628" i="1"/>
  <c r="O6628" i="1"/>
  <c r="P6628" i="1"/>
  <c r="Q6628" i="1"/>
  <c r="M6629" i="1"/>
  <c r="N6629" i="1"/>
  <c r="O6629" i="1"/>
  <c r="P6629" i="1"/>
  <c r="Q6629" i="1"/>
  <c r="M6630" i="1"/>
  <c r="N6630" i="1"/>
  <c r="O6630" i="1"/>
  <c r="P6630" i="1"/>
  <c r="Q6630" i="1"/>
  <c r="M6631" i="1"/>
  <c r="N6631" i="1"/>
  <c r="O6631" i="1"/>
  <c r="P6631" i="1"/>
  <c r="Q6631" i="1"/>
  <c r="M6632" i="1"/>
  <c r="N6632" i="1"/>
  <c r="O6632" i="1"/>
  <c r="P6632" i="1"/>
  <c r="Q6632" i="1"/>
  <c r="M6633" i="1"/>
  <c r="N6633" i="1"/>
  <c r="O6633" i="1"/>
  <c r="P6633" i="1"/>
  <c r="Q6633" i="1"/>
  <c r="M6634" i="1"/>
  <c r="N6634" i="1"/>
  <c r="O6634" i="1"/>
  <c r="P6634" i="1"/>
  <c r="Q6634" i="1"/>
  <c r="M6635" i="1"/>
  <c r="N6635" i="1"/>
  <c r="O6635" i="1"/>
  <c r="P6635" i="1"/>
  <c r="Q6635" i="1"/>
  <c r="M6636" i="1"/>
  <c r="N6636" i="1"/>
  <c r="O6636" i="1"/>
  <c r="P6636" i="1"/>
  <c r="Q6636" i="1"/>
  <c r="M6637" i="1"/>
  <c r="N6637" i="1"/>
  <c r="O6637" i="1"/>
  <c r="P6637" i="1"/>
  <c r="Q6637" i="1"/>
  <c r="M6638" i="1"/>
  <c r="N6638" i="1"/>
  <c r="O6638" i="1"/>
  <c r="P6638" i="1"/>
  <c r="Q6638" i="1"/>
  <c r="M6639" i="1"/>
  <c r="N6639" i="1"/>
  <c r="O6639" i="1"/>
  <c r="P6639" i="1"/>
  <c r="Q6639" i="1"/>
  <c r="M6640" i="1"/>
  <c r="N6640" i="1"/>
  <c r="O6640" i="1"/>
  <c r="P6640" i="1"/>
  <c r="Q6640" i="1"/>
  <c r="M6641" i="1"/>
  <c r="N6641" i="1"/>
  <c r="O6641" i="1"/>
  <c r="P6641" i="1"/>
  <c r="Q6641" i="1"/>
  <c r="M6642" i="1"/>
  <c r="N6642" i="1"/>
  <c r="O6642" i="1"/>
  <c r="P6642" i="1"/>
  <c r="Q6642" i="1"/>
  <c r="M6643" i="1"/>
  <c r="N6643" i="1"/>
  <c r="O6643" i="1"/>
  <c r="P6643" i="1"/>
  <c r="Q6643" i="1"/>
  <c r="M6644" i="1"/>
  <c r="N6644" i="1"/>
  <c r="O6644" i="1"/>
  <c r="P6644" i="1"/>
  <c r="Q6644" i="1"/>
  <c r="M6645" i="1"/>
  <c r="N6645" i="1"/>
  <c r="O6645" i="1"/>
  <c r="P6645" i="1"/>
  <c r="Q6645" i="1"/>
  <c r="M6646" i="1"/>
  <c r="N6646" i="1"/>
  <c r="O6646" i="1"/>
  <c r="P6646" i="1"/>
  <c r="Q6646" i="1"/>
  <c r="M6647" i="1"/>
  <c r="N6647" i="1"/>
  <c r="O6647" i="1"/>
  <c r="P6647" i="1"/>
  <c r="Q6647" i="1"/>
  <c r="M6648" i="1"/>
  <c r="N6648" i="1"/>
  <c r="O6648" i="1"/>
  <c r="P6648" i="1"/>
  <c r="Q6648" i="1"/>
  <c r="M6649" i="1"/>
  <c r="N6649" i="1"/>
  <c r="O6649" i="1"/>
  <c r="P6649" i="1"/>
  <c r="Q6649" i="1"/>
  <c r="M6650" i="1"/>
  <c r="N6650" i="1"/>
  <c r="O6650" i="1"/>
  <c r="P6650" i="1"/>
  <c r="Q6650" i="1"/>
  <c r="M6651" i="1"/>
  <c r="N6651" i="1"/>
  <c r="O6651" i="1"/>
  <c r="P6651" i="1"/>
  <c r="Q6651" i="1"/>
  <c r="M6652" i="1"/>
  <c r="N6652" i="1"/>
  <c r="O6652" i="1"/>
  <c r="P6652" i="1"/>
  <c r="Q6652" i="1"/>
  <c r="M6653" i="1"/>
  <c r="N6653" i="1"/>
  <c r="O6653" i="1"/>
  <c r="P6653" i="1"/>
  <c r="Q6653" i="1"/>
  <c r="M6654" i="1"/>
  <c r="N6654" i="1"/>
  <c r="O6654" i="1"/>
  <c r="P6654" i="1"/>
  <c r="Q6654" i="1"/>
  <c r="M6655" i="1"/>
  <c r="N6655" i="1"/>
  <c r="O6655" i="1"/>
  <c r="P6655" i="1"/>
  <c r="Q6655" i="1"/>
  <c r="M6656" i="1"/>
  <c r="N6656" i="1"/>
  <c r="O6656" i="1"/>
  <c r="P6656" i="1"/>
  <c r="Q6656" i="1"/>
  <c r="M6657" i="1"/>
  <c r="N6657" i="1"/>
  <c r="O6657" i="1"/>
  <c r="P6657" i="1"/>
  <c r="Q6657" i="1"/>
  <c r="M6658" i="1"/>
  <c r="N6658" i="1"/>
  <c r="O6658" i="1"/>
  <c r="P6658" i="1"/>
  <c r="Q6658" i="1"/>
  <c r="M6659" i="1"/>
  <c r="N6659" i="1"/>
  <c r="O6659" i="1"/>
  <c r="P6659" i="1"/>
  <c r="Q6659" i="1"/>
  <c r="M6660" i="1"/>
  <c r="N6660" i="1"/>
  <c r="O6660" i="1"/>
  <c r="P6660" i="1"/>
  <c r="Q6660" i="1"/>
  <c r="M6661" i="1"/>
  <c r="N6661" i="1"/>
  <c r="O6661" i="1"/>
  <c r="P6661" i="1"/>
  <c r="Q6661" i="1"/>
  <c r="M6662" i="1"/>
  <c r="N6662" i="1"/>
  <c r="O6662" i="1"/>
  <c r="P6662" i="1"/>
  <c r="Q6662" i="1"/>
  <c r="M6663" i="1"/>
  <c r="N6663" i="1"/>
  <c r="O6663" i="1"/>
  <c r="P6663" i="1"/>
  <c r="Q6663" i="1"/>
  <c r="M6664" i="1"/>
  <c r="N6664" i="1"/>
  <c r="O6664" i="1"/>
  <c r="P6664" i="1"/>
  <c r="Q6664" i="1"/>
  <c r="M6665" i="1"/>
  <c r="N6665" i="1"/>
  <c r="O6665" i="1"/>
  <c r="P6665" i="1"/>
  <c r="Q6665" i="1"/>
  <c r="M6666" i="1"/>
  <c r="N6666" i="1"/>
  <c r="O6666" i="1"/>
  <c r="P6666" i="1"/>
  <c r="Q6666" i="1"/>
  <c r="M6667" i="1"/>
  <c r="N6667" i="1"/>
  <c r="O6667" i="1"/>
  <c r="P6667" i="1"/>
  <c r="Q6667" i="1"/>
  <c r="M6668" i="1"/>
  <c r="N6668" i="1"/>
  <c r="O6668" i="1"/>
  <c r="P6668" i="1"/>
  <c r="Q6668" i="1"/>
  <c r="M6669" i="1"/>
  <c r="N6669" i="1"/>
  <c r="O6669" i="1"/>
  <c r="P6669" i="1"/>
  <c r="Q6669" i="1"/>
  <c r="M6670" i="1"/>
  <c r="N6670" i="1"/>
  <c r="O6670" i="1"/>
  <c r="P6670" i="1"/>
  <c r="Q6670" i="1"/>
  <c r="M6671" i="1"/>
  <c r="N6671" i="1"/>
  <c r="O6671" i="1"/>
  <c r="P6671" i="1"/>
  <c r="Q6671" i="1"/>
  <c r="M6672" i="1"/>
  <c r="N6672" i="1"/>
  <c r="O6672" i="1"/>
  <c r="P6672" i="1"/>
  <c r="Q6672" i="1"/>
  <c r="M6673" i="1"/>
  <c r="N6673" i="1"/>
  <c r="O6673" i="1"/>
  <c r="P6673" i="1"/>
  <c r="Q6673" i="1"/>
  <c r="M6674" i="1"/>
  <c r="N6674" i="1"/>
  <c r="O6674" i="1"/>
  <c r="P6674" i="1"/>
  <c r="Q6674" i="1"/>
  <c r="M6675" i="1"/>
  <c r="N6675" i="1"/>
  <c r="O6675" i="1"/>
  <c r="P6675" i="1"/>
  <c r="Q6675" i="1"/>
  <c r="M6676" i="1"/>
  <c r="N6676" i="1"/>
  <c r="O6676" i="1"/>
  <c r="P6676" i="1"/>
  <c r="Q6676" i="1"/>
  <c r="M6677" i="1"/>
  <c r="N6677" i="1"/>
  <c r="O6677" i="1"/>
  <c r="P6677" i="1"/>
  <c r="Q6677" i="1"/>
  <c r="M6678" i="1"/>
  <c r="N6678" i="1"/>
  <c r="O6678" i="1"/>
  <c r="P6678" i="1"/>
  <c r="Q6678" i="1"/>
  <c r="M6679" i="1"/>
  <c r="N6679" i="1"/>
  <c r="O6679" i="1"/>
  <c r="P6679" i="1"/>
  <c r="Q6679" i="1"/>
  <c r="M6680" i="1"/>
  <c r="N6680" i="1"/>
  <c r="O6680" i="1"/>
  <c r="P6680" i="1"/>
  <c r="Q6680" i="1"/>
  <c r="M6681" i="1"/>
  <c r="N6681" i="1"/>
  <c r="O6681" i="1"/>
  <c r="P6681" i="1"/>
  <c r="Q6681" i="1"/>
  <c r="M6682" i="1"/>
  <c r="N6682" i="1"/>
  <c r="O6682" i="1"/>
  <c r="P6682" i="1"/>
  <c r="Q6682" i="1"/>
  <c r="M6683" i="1"/>
  <c r="N6683" i="1"/>
  <c r="O6683" i="1"/>
  <c r="P6683" i="1"/>
  <c r="Q6683" i="1"/>
  <c r="M6684" i="1"/>
  <c r="N6684" i="1"/>
  <c r="O6684" i="1"/>
  <c r="P6684" i="1"/>
  <c r="Q6684" i="1"/>
  <c r="M6685" i="1"/>
  <c r="N6685" i="1"/>
  <c r="O6685" i="1"/>
  <c r="P6685" i="1"/>
  <c r="Q6685" i="1"/>
  <c r="M6686" i="1"/>
  <c r="N6686" i="1"/>
  <c r="O6686" i="1"/>
  <c r="P6686" i="1"/>
  <c r="Q6686" i="1"/>
  <c r="M6687" i="1"/>
  <c r="N6687" i="1"/>
  <c r="O6687" i="1"/>
  <c r="P6687" i="1"/>
  <c r="Q6687" i="1"/>
  <c r="M6688" i="1"/>
  <c r="N6688" i="1"/>
  <c r="O6688" i="1"/>
  <c r="P6688" i="1"/>
  <c r="Q6688" i="1"/>
  <c r="M6689" i="1"/>
  <c r="N6689" i="1"/>
  <c r="O6689" i="1"/>
  <c r="P6689" i="1"/>
  <c r="Q6689" i="1"/>
  <c r="M6690" i="1"/>
  <c r="N6690" i="1"/>
  <c r="O6690" i="1"/>
  <c r="P6690" i="1"/>
  <c r="Q6690" i="1"/>
  <c r="M6691" i="1"/>
  <c r="N6691" i="1"/>
  <c r="O6691" i="1"/>
  <c r="P6691" i="1"/>
  <c r="Q6691" i="1"/>
  <c r="M6692" i="1"/>
  <c r="N6692" i="1"/>
  <c r="O6692" i="1"/>
  <c r="P6692" i="1"/>
  <c r="Q6692" i="1"/>
  <c r="M6693" i="1"/>
  <c r="N6693" i="1"/>
  <c r="O6693" i="1"/>
  <c r="P6693" i="1"/>
  <c r="Q6693" i="1"/>
  <c r="M6694" i="1"/>
  <c r="N6694" i="1"/>
  <c r="O6694" i="1"/>
  <c r="P6694" i="1"/>
  <c r="Q6694" i="1"/>
  <c r="M6695" i="1"/>
  <c r="N6695" i="1"/>
  <c r="O6695" i="1"/>
  <c r="P6695" i="1"/>
  <c r="Q6695" i="1"/>
  <c r="M6696" i="1"/>
  <c r="N6696" i="1"/>
  <c r="O6696" i="1"/>
  <c r="P6696" i="1"/>
  <c r="Q6696" i="1"/>
  <c r="M6697" i="1"/>
  <c r="N6697" i="1"/>
  <c r="O6697" i="1"/>
  <c r="P6697" i="1"/>
  <c r="Q6697" i="1"/>
  <c r="M6698" i="1"/>
  <c r="N6698" i="1"/>
  <c r="O6698" i="1"/>
  <c r="P6698" i="1"/>
  <c r="Q6698" i="1"/>
  <c r="M6699" i="1"/>
  <c r="N6699" i="1"/>
  <c r="O6699" i="1"/>
  <c r="P6699" i="1"/>
  <c r="Q6699" i="1"/>
  <c r="M6700" i="1"/>
  <c r="N6700" i="1"/>
  <c r="O6700" i="1"/>
  <c r="P6700" i="1"/>
  <c r="Q6700" i="1"/>
  <c r="M6701" i="1"/>
  <c r="N6701" i="1"/>
  <c r="O6701" i="1"/>
  <c r="P6701" i="1"/>
  <c r="Q6701" i="1"/>
  <c r="M6702" i="1"/>
  <c r="N6702" i="1"/>
  <c r="O6702" i="1"/>
  <c r="P6702" i="1"/>
  <c r="Q6702" i="1"/>
  <c r="M6703" i="1"/>
  <c r="N6703" i="1"/>
  <c r="O6703" i="1"/>
  <c r="P6703" i="1"/>
  <c r="Q6703" i="1"/>
  <c r="M6704" i="1"/>
  <c r="N6704" i="1"/>
  <c r="O6704" i="1"/>
  <c r="P6704" i="1"/>
  <c r="Q6704" i="1"/>
  <c r="M6705" i="1"/>
  <c r="N6705" i="1"/>
  <c r="O6705" i="1"/>
  <c r="P6705" i="1"/>
  <c r="Q6705" i="1"/>
  <c r="M6706" i="1"/>
  <c r="N6706" i="1"/>
  <c r="O6706" i="1"/>
  <c r="P6706" i="1"/>
  <c r="Q6706" i="1"/>
  <c r="M6707" i="1"/>
  <c r="N6707" i="1"/>
  <c r="O6707" i="1"/>
  <c r="P6707" i="1"/>
  <c r="Q6707" i="1"/>
  <c r="M6708" i="1"/>
  <c r="N6708" i="1"/>
  <c r="O6708" i="1"/>
  <c r="P6708" i="1"/>
  <c r="Q6708" i="1"/>
  <c r="M6709" i="1"/>
  <c r="N6709" i="1"/>
  <c r="O6709" i="1"/>
  <c r="P6709" i="1"/>
  <c r="Q6709" i="1"/>
  <c r="M6710" i="1"/>
  <c r="N6710" i="1"/>
  <c r="O6710" i="1"/>
  <c r="P6710" i="1"/>
  <c r="Q6710" i="1"/>
  <c r="M6711" i="1"/>
  <c r="N6711" i="1"/>
  <c r="O6711" i="1"/>
  <c r="P6711" i="1"/>
  <c r="Q6711" i="1"/>
  <c r="M6712" i="1"/>
  <c r="N6712" i="1"/>
  <c r="O6712" i="1"/>
  <c r="P6712" i="1"/>
  <c r="Q6712" i="1"/>
  <c r="M6713" i="1"/>
  <c r="N6713" i="1"/>
  <c r="O6713" i="1"/>
  <c r="P6713" i="1"/>
  <c r="Q6713" i="1"/>
  <c r="M6714" i="1"/>
  <c r="N6714" i="1"/>
  <c r="O6714" i="1"/>
  <c r="P6714" i="1"/>
  <c r="Q6714" i="1"/>
  <c r="M6715" i="1"/>
  <c r="N6715" i="1"/>
  <c r="O6715" i="1"/>
  <c r="P6715" i="1"/>
  <c r="Q6715" i="1"/>
  <c r="M6716" i="1"/>
  <c r="N6716" i="1"/>
  <c r="O6716" i="1"/>
  <c r="P6716" i="1"/>
  <c r="Q6716" i="1"/>
  <c r="M6717" i="1"/>
  <c r="N6717" i="1"/>
  <c r="O6717" i="1"/>
  <c r="P6717" i="1"/>
  <c r="Q6717" i="1"/>
  <c r="M6718" i="1"/>
  <c r="N6718" i="1"/>
  <c r="O6718" i="1"/>
  <c r="P6718" i="1"/>
  <c r="Q6718" i="1"/>
  <c r="M6719" i="1"/>
  <c r="N6719" i="1"/>
  <c r="O6719" i="1"/>
  <c r="P6719" i="1"/>
  <c r="Q6719" i="1"/>
  <c r="M6720" i="1"/>
  <c r="N6720" i="1"/>
  <c r="O6720" i="1"/>
  <c r="P6720" i="1"/>
  <c r="Q6720" i="1"/>
  <c r="M6721" i="1"/>
  <c r="N6721" i="1"/>
  <c r="O6721" i="1"/>
  <c r="P6721" i="1"/>
  <c r="Q6721" i="1"/>
  <c r="M6722" i="1"/>
  <c r="N6722" i="1"/>
  <c r="O6722" i="1"/>
  <c r="P6722" i="1"/>
  <c r="Q6722" i="1"/>
  <c r="M6723" i="1"/>
  <c r="N6723" i="1"/>
  <c r="O6723" i="1"/>
  <c r="P6723" i="1"/>
  <c r="Q6723" i="1"/>
  <c r="M6724" i="1"/>
  <c r="N6724" i="1"/>
  <c r="O6724" i="1"/>
  <c r="P6724" i="1"/>
  <c r="Q6724" i="1"/>
  <c r="M6725" i="1"/>
  <c r="N6725" i="1"/>
  <c r="O6725" i="1"/>
  <c r="P6725" i="1"/>
  <c r="Q6725" i="1"/>
  <c r="M6726" i="1"/>
  <c r="N6726" i="1"/>
  <c r="O6726" i="1"/>
  <c r="P6726" i="1"/>
  <c r="Q6726" i="1"/>
  <c r="M6727" i="1"/>
  <c r="N6727" i="1"/>
  <c r="O6727" i="1"/>
  <c r="P6727" i="1"/>
  <c r="Q6727" i="1"/>
  <c r="M6728" i="1"/>
  <c r="N6728" i="1"/>
  <c r="O6728" i="1"/>
  <c r="P6728" i="1"/>
  <c r="Q6728" i="1"/>
  <c r="M6729" i="1"/>
  <c r="N6729" i="1"/>
  <c r="O6729" i="1"/>
  <c r="P6729" i="1"/>
  <c r="Q6729" i="1"/>
  <c r="M6730" i="1"/>
  <c r="N6730" i="1"/>
  <c r="O6730" i="1"/>
  <c r="P6730" i="1"/>
  <c r="Q6730" i="1"/>
  <c r="M6731" i="1"/>
  <c r="N6731" i="1"/>
  <c r="O6731" i="1"/>
  <c r="P6731" i="1"/>
  <c r="Q6731" i="1"/>
  <c r="M6732" i="1"/>
  <c r="N6732" i="1"/>
  <c r="O6732" i="1"/>
  <c r="P6732" i="1"/>
  <c r="Q6732" i="1"/>
  <c r="M6733" i="1"/>
  <c r="N6733" i="1"/>
  <c r="O6733" i="1"/>
  <c r="P6733" i="1"/>
  <c r="Q6733" i="1"/>
  <c r="M6734" i="1"/>
  <c r="N6734" i="1"/>
  <c r="O6734" i="1"/>
  <c r="P6734" i="1"/>
  <c r="Q6734" i="1"/>
  <c r="M6735" i="1"/>
  <c r="N6735" i="1"/>
  <c r="O6735" i="1"/>
  <c r="P6735" i="1"/>
  <c r="Q6735" i="1"/>
  <c r="M6736" i="1"/>
  <c r="N6736" i="1"/>
  <c r="O6736" i="1"/>
  <c r="P6736" i="1"/>
  <c r="Q6736" i="1"/>
  <c r="M6737" i="1"/>
  <c r="N6737" i="1"/>
  <c r="O6737" i="1"/>
  <c r="P6737" i="1"/>
  <c r="Q6737" i="1"/>
  <c r="M6738" i="1"/>
  <c r="N6738" i="1"/>
  <c r="O6738" i="1"/>
  <c r="P6738" i="1"/>
  <c r="Q6738" i="1"/>
  <c r="M6739" i="1"/>
  <c r="N6739" i="1"/>
  <c r="O6739" i="1"/>
  <c r="P6739" i="1"/>
  <c r="Q6739" i="1"/>
  <c r="M6740" i="1"/>
  <c r="N6740" i="1"/>
  <c r="O6740" i="1"/>
  <c r="P6740" i="1"/>
  <c r="Q6740" i="1"/>
  <c r="M6741" i="1"/>
  <c r="N6741" i="1"/>
  <c r="O6741" i="1"/>
  <c r="P6741" i="1"/>
  <c r="Q6741" i="1"/>
  <c r="M6742" i="1"/>
  <c r="N6742" i="1"/>
  <c r="O6742" i="1"/>
  <c r="P6742" i="1"/>
  <c r="Q6742" i="1"/>
  <c r="M6743" i="1"/>
  <c r="N6743" i="1"/>
  <c r="O6743" i="1"/>
  <c r="P6743" i="1"/>
  <c r="Q6743" i="1"/>
  <c r="M6744" i="1"/>
  <c r="N6744" i="1"/>
  <c r="O6744" i="1"/>
  <c r="P6744" i="1"/>
  <c r="Q6744" i="1"/>
  <c r="M6745" i="1"/>
  <c r="N6745" i="1"/>
  <c r="O6745" i="1"/>
  <c r="P6745" i="1"/>
  <c r="Q6745" i="1"/>
  <c r="M6746" i="1"/>
  <c r="N6746" i="1"/>
  <c r="O6746" i="1"/>
  <c r="P6746" i="1"/>
  <c r="Q6746" i="1"/>
  <c r="M6747" i="1"/>
  <c r="N6747" i="1"/>
  <c r="O6747" i="1"/>
  <c r="P6747" i="1"/>
  <c r="Q6747" i="1"/>
  <c r="M6748" i="1"/>
  <c r="N6748" i="1"/>
  <c r="O6748" i="1"/>
  <c r="P6748" i="1"/>
  <c r="Q6748" i="1"/>
  <c r="M6749" i="1"/>
  <c r="N6749" i="1"/>
  <c r="O6749" i="1"/>
  <c r="P6749" i="1"/>
  <c r="Q6749" i="1"/>
  <c r="M6750" i="1"/>
  <c r="N6750" i="1"/>
  <c r="O6750" i="1"/>
  <c r="P6750" i="1"/>
  <c r="Q6750" i="1"/>
  <c r="M6751" i="1"/>
  <c r="N6751" i="1"/>
  <c r="O6751" i="1"/>
  <c r="P6751" i="1"/>
  <c r="Q6751" i="1"/>
  <c r="M6752" i="1"/>
  <c r="N6752" i="1"/>
  <c r="O6752" i="1"/>
  <c r="P6752" i="1"/>
  <c r="Q6752" i="1"/>
  <c r="M6753" i="1"/>
  <c r="N6753" i="1"/>
  <c r="O6753" i="1"/>
  <c r="P6753" i="1"/>
  <c r="Q6753" i="1"/>
  <c r="M6754" i="1"/>
  <c r="N6754" i="1"/>
  <c r="O6754" i="1"/>
  <c r="P6754" i="1"/>
  <c r="Q6754" i="1"/>
  <c r="M6755" i="1"/>
  <c r="N6755" i="1"/>
  <c r="O6755" i="1"/>
  <c r="P6755" i="1"/>
  <c r="Q6755" i="1"/>
  <c r="M6756" i="1"/>
  <c r="N6756" i="1"/>
  <c r="O6756" i="1"/>
  <c r="P6756" i="1"/>
  <c r="Q6756" i="1"/>
  <c r="M6757" i="1"/>
  <c r="N6757" i="1"/>
  <c r="O6757" i="1"/>
  <c r="P6757" i="1"/>
  <c r="Q6757" i="1"/>
  <c r="M6758" i="1"/>
  <c r="N6758" i="1"/>
  <c r="O6758" i="1"/>
  <c r="P6758" i="1"/>
  <c r="Q6758" i="1"/>
  <c r="M6759" i="1"/>
  <c r="N6759" i="1"/>
  <c r="O6759" i="1"/>
  <c r="P6759" i="1"/>
  <c r="Q6759" i="1"/>
  <c r="M6760" i="1"/>
  <c r="N6760" i="1"/>
  <c r="O6760" i="1"/>
  <c r="P6760" i="1"/>
  <c r="Q6760" i="1"/>
  <c r="M6761" i="1"/>
  <c r="N6761" i="1"/>
  <c r="O6761" i="1"/>
  <c r="P6761" i="1"/>
  <c r="Q6761" i="1"/>
  <c r="M6762" i="1"/>
  <c r="N6762" i="1"/>
  <c r="O6762" i="1"/>
  <c r="P6762" i="1"/>
  <c r="Q6762" i="1"/>
  <c r="M6763" i="1"/>
  <c r="N6763" i="1"/>
  <c r="O6763" i="1"/>
  <c r="P6763" i="1"/>
  <c r="Q6763" i="1"/>
  <c r="M6764" i="1"/>
  <c r="N6764" i="1"/>
  <c r="O6764" i="1"/>
  <c r="P6764" i="1"/>
  <c r="Q6764" i="1"/>
  <c r="M6765" i="1"/>
  <c r="N6765" i="1"/>
  <c r="O6765" i="1"/>
  <c r="P6765" i="1"/>
  <c r="Q6765" i="1"/>
  <c r="M6766" i="1"/>
  <c r="N6766" i="1"/>
  <c r="O6766" i="1"/>
  <c r="P6766" i="1"/>
  <c r="Q6766" i="1"/>
  <c r="M6767" i="1"/>
  <c r="N6767" i="1"/>
  <c r="O6767" i="1"/>
  <c r="P6767" i="1"/>
  <c r="Q6767" i="1"/>
  <c r="M6768" i="1"/>
  <c r="N6768" i="1"/>
  <c r="O6768" i="1"/>
  <c r="P6768" i="1"/>
  <c r="Q6768" i="1"/>
  <c r="M6769" i="1"/>
  <c r="N6769" i="1"/>
  <c r="O6769" i="1"/>
  <c r="P6769" i="1"/>
  <c r="Q6769" i="1"/>
  <c r="M6770" i="1"/>
  <c r="N6770" i="1"/>
  <c r="O6770" i="1"/>
  <c r="P6770" i="1"/>
  <c r="Q6770" i="1"/>
  <c r="M6771" i="1"/>
  <c r="N6771" i="1"/>
  <c r="O6771" i="1"/>
  <c r="P6771" i="1"/>
  <c r="Q6771" i="1"/>
  <c r="M6772" i="1"/>
  <c r="N6772" i="1"/>
  <c r="O6772" i="1"/>
  <c r="P6772" i="1"/>
  <c r="Q6772" i="1"/>
  <c r="M6773" i="1"/>
  <c r="N6773" i="1"/>
  <c r="O6773" i="1"/>
  <c r="P6773" i="1"/>
  <c r="Q6773" i="1"/>
  <c r="M6774" i="1"/>
  <c r="N6774" i="1"/>
  <c r="O6774" i="1"/>
  <c r="P6774" i="1"/>
  <c r="Q6774" i="1"/>
  <c r="M6775" i="1"/>
  <c r="N6775" i="1"/>
  <c r="O6775" i="1"/>
  <c r="P6775" i="1"/>
  <c r="Q6775" i="1"/>
  <c r="M6776" i="1"/>
  <c r="N6776" i="1"/>
  <c r="O6776" i="1"/>
  <c r="P6776" i="1"/>
  <c r="Q6776" i="1"/>
  <c r="M6777" i="1"/>
  <c r="N6777" i="1"/>
  <c r="O6777" i="1"/>
  <c r="P6777" i="1"/>
  <c r="Q6777" i="1"/>
  <c r="M6778" i="1"/>
  <c r="N6778" i="1"/>
  <c r="O6778" i="1"/>
  <c r="P6778" i="1"/>
  <c r="Q6778" i="1"/>
  <c r="M6779" i="1"/>
  <c r="N6779" i="1"/>
  <c r="O6779" i="1"/>
  <c r="P6779" i="1"/>
  <c r="Q6779" i="1"/>
  <c r="M6780" i="1"/>
  <c r="N6780" i="1"/>
  <c r="O6780" i="1"/>
  <c r="P6780" i="1"/>
  <c r="Q6780" i="1"/>
  <c r="M6781" i="1"/>
  <c r="N6781" i="1"/>
  <c r="O6781" i="1"/>
  <c r="P6781" i="1"/>
  <c r="Q6781" i="1"/>
  <c r="M6782" i="1"/>
  <c r="N6782" i="1"/>
  <c r="O6782" i="1"/>
  <c r="P6782" i="1"/>
  <c r="Q6782" i="1"/>
  <c r="M6783" i="1"/>
  <c r="N6783" i="1"/>
  <c r="O6783" i="1"/>
  <c r="P6783" i="1"/>
  <c r="Q6783" i="1"/>
  <c r="M6784" i="1"/>
  <c r="N6784" i="1"/>
  <c r="O6784" i="1"/>
  <c r="P6784" i="1"/>
  <c r="Q6784" i="1"/>
  <c r="M6785" i="1"/>
  <c r="N6785" i="1"/>
  <c r="O6785" i="1"/>
  <c r="P6785" i="1"/>
  <c r="Q6785" i="1"/>
  <c r="M6786" i="1"/>
  <c r="N6786" i="1"/>
  <c r="O6786" i="1"/>
  <c r="P6786" i="1"/>
  <c r="Q6786" i="1"/>
  <c r="M6787" i="1"/>
  <c r="N6787" i="1"/>
  <c r="O6787" i="1"/>
  <c r="P6787" i="1"/>
  <c r="Q6787" i="1"/>
  <c r="M6788" i="1"/>
  <c r="N6788" i="1"/>
  <c r="O6788" i="1"/>
  <c r="P6788" i="1"/>
  <c r="Q6788" i="1"/>
  <c r="M6789" i="1"/>
  <c r="N6789" i="1"/>
  <c r="O6789" i="1"/>
  <c r="P6789" i="1"/>
  <c r="Q6789" i="1"/>
  <c r="M6790" i="1"/>
  <c r="N6790" i="1"/>
  <c r="O6790" i="1"/>
  <c r="P6790" i="1"/>
  <c r="Q6790" i="1"/>
  <c r="M6791" i="1"/>
  <c r="N6791" i="1"/>
  <c r="O6791" i="1"/>
  <c r="P6791" i="1"/>
  <c r="Q6791" i="1"/>
  <c r="M6792" i="1"/>
  <c r="N6792" i="1"/>
  <c r="O6792" i="1"/>
  <c r="P6792" i="1"/>
  <c r="Q6792" i="1"/>
  <c r="M6793" i="1"/>
  <c r="N6793" i="1"/>
  <c r="O6793" i="1"/>
  <c r="P6793" i="1"/>
  <c r="Q6793" i="1"/>
  <c r="M6794" i="1"/>
  <c r="N6794" i="1"/>
  <c r="O6794" i="1"/>
  <c r="P6794" i="1"/>
  <c r="Q6794" i="1"/>
  <c r="M6795" i="1"/>
  <c r="N6795" i="1"/>
  <c r="O6795" i="1"/>
  <c r="P6795" i="1"/>
  <c r="Q6795" i="1"/>
  <c r="M6796" i="1"/>
  <c r="N6796" i="1"/>
  <c r="O6796" i="1"/>
  <c r="P6796" i="1"/>
  <c r="Q6796" i="1"/>
  <c r="M6797" i="1"/>
  <c r="N6797" i="1"/>
  <c r="O6797" i="1"/>
  <c r="P6797" i="1"/>
  <c r="Q6797" i="1"/>
  <c r="M6798" i="1"/>
  <c r="N6798" i="1"/>
  <c r="O6798" i="1"/>
  <c r="P6798" i="1"/>
  <c r="Q6798" i="1"/>
  <c r="M6799" i="1"/>
  <c r="N6799" i="1"/>
  <c r="O6799" i="1"/>
  <c r="P6799" i="1"/>
  <c r="Q6799" i="1"/>
  <c r="M6800" i="1"/>
  <c r="N6800" i="1"/>
  <c r="O6800" i="1"/>
  <c r="P6800" i="1"/>
  <c r="Q6800" i="1"/>
  <c r="M6801" i="1"/>
  <c r="N6801" i="1"/>
  <c r="O6801" i="1"/>
  <c r="P6801" i="1"/>
  <c r="Q6801" i="1"/>
  <c r="M6802" i="1"/>
  <c r="N6802" i="1"/>
  <c r="O6802" i="1"/>
  <c r="P6802" i="1"/>
  <c r="Q6802" i="1"/>
  <c r="M6803" i="1"/>
  <c r="N6803" i="1"/>
  <c r="O6803" i="1"/>
  <c r="P6803" i="1"/>
  <c r="Q6803" i="1"/>
  <c r="M6804" i="1"/>
  <c r="N6804" i="1"/>
  <c r="O6804" i="1"/>
  <c r="P6804" i="1"/>
  <c r="Q6804" i="1"/>
  <c r="M6805" i="1"/>
  <c r="N6805" i="1"/>
  <c r="O6805" i="1"/>
  <c r="P6805" i="1"/>
  <c r="Q6805" i="1"/>
  <c r="M6806" i="1"/>
  <c r="N6806" i="1"/>
  <c r="O6806" i="1"/>
  <c r="P6806" i="1"/>
  <c r="Q6806" i="1"/>
  <c r="M6807" i="1"/>
  <c r="N6807" i="1"/>
  <c r="O6807" i="1"/>
  <c r="P6807" i="1"/>
  <c r="Q6807" i="1"/>
  <c r="M6808" i="1"/>
  <c r="N6808" i="1"/>
  <c r="O6808" i="1"/>
  <c r="P6808" i="1"/>
  <c r="Q6808" i="1"/>
  <c r="M6809" i="1"/>
  <c r="N6809" i="1"/>
  <c r="O6809" i="1"/>
  <c r="P6809" i="1"/>
  <c r="Q6809" i="1"/>
  <c r="M6810" i="1"/>
  <c r="N6810" i="1"/>
  <c r="O6810" i="1"/>
  <c r="P6810" i="1"/>
  <c r="Q6810" i="1"/>
  <c r="M6811" i="1"/>
  <c r="N6811" i="1"/>
  <c r="O6811" i="1"/>
  <c r="P6811" i="1"/>
  <c r="Q6811" i="1"/>
  <c r="M6812" i="1"/>
  <c r="N6812" i="1"/>
  <c r="O6812" i="1"/>
  <c r="P6812" i="1"/>
  <c r="Q6812" i="1"/>
  <c r="M6813" i="1"/>
  <c r="N6813" i="1"/>
  <c r="O6813" i="1"/>
  <c r="P6813" i="1"/>
  <c r="Q6813" i="1"/>
  <c r="M6814" i="1"/>
  <c r="N6814" i="1"/>
  <c r="O6814" i="1"/>
  <c r="P6814" i="1"/>
  <c r="Q6814" i="1"/>
  <c r="M6815" i="1"/>
  <c r="N6815" i="1"/>
  <c r="O6815" i="1"/>
  <c r="P6815" i="1"/>
  <c r="Q6815" i="1"/>
  <c r="M6816" i="1"/>
  <c r="N6816" i="1"/>
  <c r="O6816" i="1"/>
  <c r="P6816" i="1"/>
  <c r="Q6816" i="1"/>
  <c r="M6817" i="1"/>
  <c r="N6817" i="1"/>
  <c r="O6817" i="1"/>
  <c r="P6817" i="1"/>
  <c r="Q6817" i="1"/>
  <c r="M6818" i="1"/>
  <c r="N6818" i="1"/>
  <c r="O6818" i="1"/>
  <c r="P6818" i="1"/>
  <c r="Q6818" i="1"/>
  <c r="M6819" i="1"/>
  <c r="N6819" i="1"/>
  <c r="O6819" i="1"/>
  <c r="P6819" i="1"/>
  <c r="Q6819" i="1"/>
  <c r="M6820" i="1"/>
  <c r="N6820" i="1"/>
  <c r="O6820" i="1"/>
  <c r="P6820" i="1"/>
  <c r="Q6820" i="1"/>
  <c r="M6821" i="1"/>
  <c r="N6821" i="1"/>
  <c r="O6821" i="1"/>
  <c r="P6821" i="1"/>
  <c r="Q6821" i="1"/>
  <c r="M6822" i="1"/>
  <c r="N6822" i="1"/>
  <c r="O6822" i="1"/>
  <c r="P6822" i="1"/>
  <c r="Q6822" i="1"/>
  <c r="M6823" i="1"/>
  <c r="N6823" i="1"/>
  <c r="O6823" i="1"/>
  <c r="P6823" i="1"/>
  <c r="Q6823" i="1"/>
  <c r="M6824" i="1"/>
  <c r="N6824" i="1"/>
  <c r="O6824" i="1"/>
  <c r="P6824" i="1"/>
  <c r="Q6824" i="1"/>
  <c r="M6825" i="1"/>
  <c r="N6825" i="1"/>
  <c r="O6825" i="1"/>
  <c r="P6825" i="1"/>
  <c r="Q6825" i="1"/>
  <c r="M6826" i="1"/>
  <c r="N6826" i="1"/>
  <c r="O6826" i="1"/>
  <c r="P6826" i="1"/>
  <c r="Q6826" i="1"/>
  <c r="M6827" i="1"/>
  <c r="N6827" i="1"/>
  <c r="O6827" i="1"/>
  <c r="P6827" i="1"/>
  <c r="Q6827" i="1"/>
  <c r="M6828" i="1"/>
  <c r="N6828" i="1"/>
  <c r="O6828" i="1"/>
  <c r="P6828" i="1"/>
  <c r="Q6828" i="1"/>
  <c r="M6829" i="1"/>
  <c r="N6829" i="1"/>
  <c r="O6829" i="1"/>
  <c r="P6829" i="1"/>
  <c r="Q6829" i="1"/>
  <c r="M6830" i="1"/>
  <c r="N6830" i="1"/>
  <c r="O6830" i="1"/>
  <c r="P6830" i="1"/>
  <c r="Q6830" i="1"/>
  <c r="M6831" i="1"/>
  <c r="N6831" i="1"/>
  <c r="O6831" i="1"/>
  <c r="P6831" i="1"/>
  <c r="Q6831" i="1"/>
  <c r="M6832" i="1"/>
  <c r="N6832" i="1"/>
  <c r="O6832" i="1"/>
  <c r="P6832" i="1"/>
  <c r="Q6832" i="1"/>
  <c r="M6833" i="1"/>
  <c r="N6833" i="1"/>
  <c r="O6833" i="1"/>
  <c r="P6833" i="1"/>
  <c r="Q6833" i="1"/>
  <c r="M6834" i="1"/>
  <c r="N6834" i="1"/>
  <c r="O6834" i="1"/>
  <c r="P6834" i="1"/>
  <c r="Q6834" i="1"/>
  <c r="M6835" i="1"/>
  <c r="N6835" i="1"/>
  <c r="O6835" i="1"/>
  <c r="P6835" i="1"/>
  <c r="Q6835" i="1"/>
  <c r="M6836" i="1"/>
  <c r="N6836" i="1"/>
  <c r="O6836" i="1"/>
  <c r="P6836" i="1"/>
  <c r="Q6836" i="1"/>
  <c r="M6837" i="1"/>
  <c r="N6837" i="1"/>
  <c r="O6837" i="1"/>
  <c r="P6837" i="1"/>
  <c r="Q6837" i="1"/>
  <c r="M6838" i="1"/>
  <c r="N6838" i="1"/>
  <c r="O6838" i="1"/>
  <c r="P6838" i="1"/>
  <c r="Q6838" i="1"/>
  <c r="M6839" i="1"/>
  <c r="N6839" i="1"/>
  <c r="O6839" i="1"/>
  <c r="P6839" i="1"/>
  <c r="Q6839" i="1"/>
  <c r="M6840" i="1"/>
  <c r="N6840" i="1"/>
  <c r="O6840" i="1"/>
  <c r="P6840" i="1"/>
  <c r="Q6840" i="1"/>
  <c r="M6841" i="1"/>
  <c r="N6841" i="1"/>
  <c r="O6841" i="1"/>
  <c r="P6841" i="1"/>
  <c r="Q6841" i="1"/>
  <c r="M6842" i="1"/>
  <c r="N6842" i="1"/>
  <c r="O6842" i="1"/>
  <c r="P6842" i="1"/>
  <c r="Q6842" i="1"/>
  <c r="M6843" i="1"/>
  <c r="N6843" i="1"/>
  <c r="O6843" i="1"/>
  <c r="P6843" i="1"/>
  <c r="Q6843" i="1"/>
  <c r="M6844" i="1"/>
  <c r="N6844" i="1"/>
  <c r="O6844" i="1"/>
  <c r="P6844" i="1"/>
  <c r="Q6844" i="1"/>
  <c r="M6845" i="1"/>
  <c r="N6845" i="1"/>
  <c r="O6845" i="1"/>
  <c r="P6845" i="1"/>
  <c r="Q6845" i="1"/>
  <c r="M6846" i="1"/>
  <c r="N6846" i="1"/>
  <c r="O6846" i="1"/>
  <c r="P6846" i="1"/>
  <c r="Q6846" i="1"/>
  <c r="M6847" i="1"/>
  <c r="N6847" i="1"/>
  <c r="O6847" i="1"/>
  <c r="P6847" i="1"/>
  <c r="Q6847" i="1"/>
  <c r="M6848" i="1"/>
  <c r="N6848" i="1"/>
  <c r="O6848" i="1"/>
  <c r="P6848" i="1"/>
  <c r="Q6848" i="1"/>
  <c r="M6849" i="1"/>
  <c r="N6849" i="1"/>
  <c r="O6849" i="1"/>
  <c r="P6849" i="1"/>
  <c r="Q6849" i="1"/>
  <c r="M6850" i="1"/>
  <c r="N6850" i="1"/>
  <c r="O6850" i="1"/>
  <c r="P6850" i="1"/>
  <c r="Q6850" i="1"/>
  <c r="M6851" i="1"/>
  <c r="N6851" i="1"/>
  <c r="O6851" i="1"/>
  <c r="P6851" i="1"/>
  <c r="Q6851" i="1"/>
  <c r="M6852" i="1"/>
  <c r="N6852" i="1"/>
  <c r="O6852" i="1"/>
  <c r="P6852" i="1"/>
  <c r="Q6852" i="1"/>
  <c r="M6853" i="1"/>
  <c r="N6853" i="1"/>
  <c r="O6853" i="1"/>
  <c r="P6853" i="1"/>
  <c r="Q6853" i="1"/>
  <c r="M6854" i="1"/>
  <c r="N6854" i="1"/>
  <c r="O6854" i="1"/>
  <c r="P6854" i="1"/>
  <c r="Q6854" i="1"/>
  <c r="M6855" i="1"/>
  <c r="N6855" i="1"/>
  <c r="O6855" i="1"/>
  <c r="P6855" i="1"/>
  <c r="Q6855" i="1"/>
  <c r="M6856" i="1"/>
  <c r="N6856" i="1"/>
  <c r="O6856" i="1"/>
  <c r="P6856" i="1"/>
  <c r="Q6856" i="1"/>
  <c r="M6857" i="1"/>
  <c r="N6857" i="1"/>
  <c r="O6857" i="1"/>
  <c r="P6857" i="1"/>
  <c r="Q6857" i="1"/>
  <c r="M6858" i="1"/>
  <c r="N6858" i="1"/>
  <c r="O6858" i="1"/>
  <c r="P6858" i="1"/>
  <c r="Q6858" i="1"/>
  <c r="M6859" i="1"/>
  <c r="N6859" i="1"/>
  <c r="O6859" i="1"/>
  <c r="P6859" i="1"/>
  <c r="Q6859" i="1"/>
  <c r="M6860" i="1"/>
  <c r="N6860" i="1"/>
  <c r="O6860" i="1"/>
  <c r="P6860" i="1"/>
  <c r="Q6860" i="1"/>
  <c r="M6861" i="1"/>
  <c r="N6861" i="1"/>
  <c r="O6861" i="1"/>
  <c r="P6861" i="1"/>
  <c r="Q6861" i="1"/>
  <c r="M6862" i="1"/>
  <c r="N6862" i="1"/>
  <c r="O6862" i="1"/>
  <c r="P6862" i="1"/>
  <c r="Q6862" i="1"/>
  <c r="M6863" i="1"/>
  <c r="N6863" i="1"/>
  <c r="O6863" i="1"/>
  <c r="P6863" i="1"/>
  <c r="Q6863" i="1"/>
  <c r="M6864" i="1"/>
  <c r="N6864" i="1"/>
  <c r="O6864" i="1"/>
  <c r="P6864" i="1"/>
  <c r="Q6864" i="1"/>
  <c r="M6865" i="1"/>
  <c r="N6865" i="1"/>
  <c r="O6865" i="1"/>
  <c r="P6865" i="1"/>
  <c r="Q6865" i="1"/>
  <c r="M6866" i="1"/>
  <c r="N6866" i="1"/>
  <c r="O6866" i="1"/>
  <c r="P6866" i="1"/>
  <c r="Q6866" i="1"/>
  <c r="M6867" i="1"/>
  <c r="N6867" i="1"/>
  <c r="O6867" i="1"/>
  <c r="P6867" i="1"/>
  <c r="Q6867" i="1"/>
  <c r="M6868" i="1"/>
  <c r="N6868" i="1"/>
  <c r="O6868" i="1"/>
  <c r="P6868" i="1"/>
  <c r="Q6868" i="1"/>
  <c r="M6869" i="1"/>
  <c r="N6869" i="1"/>
  <c r="O6869" i="1"/>
  <c r="P6869" i="1"/>
  <c r="Q6869" i="1"/>
  <c r="M6870" i="1"/>
  <c r="N6870" i="1"/>
  <c r="O6870" i="1"/>
  <c r="P6870" i="1"/>
  <c r="Q6870" i="1"/>
  <c r="M6871" i="1"/>
  <c r="N6871" i="1"/>
  <c r="O6871" i="1"/>
  <c r="P6871" i="1"/>
  <c r="Q6871" i="1"/>
  <c r="M6872" i="1"/>
  <c r="N6872" i="1"/>
  <c r="O6872" i="1"/>
  <c r="P6872" i="1"/>
  <c r="Q6872" i="1"/>
  <c r="M6873" i="1"/>
  <c r="N6873" i="1"/>
  <c r="O6873" i="1"/>
  <c r="P6873" i="1"/>
  <c r="Q6873" i="1"/>
  <c r="M6874" i="1"/>
  <c r="N6874" i="1"/>
  <c r="O6874" i="1"/>
  <c r="P6874" i="1"/>
  <c r="Q6874" i="1"/>
  <c r="M6875" i="1"/>
  <c r="N6875" i="1"/>
  <c r="O6875" i="1"/>
  <c r="P6875" i="1"/>
  <c r="Q6875" i="1"/>
  <c r="M6876" i="1"/>
  <c r="N6876" i="1"/>
  <c r="O6876" i="1"/>
  <c r="P6876" i="1"/>
  <c r="Q6876" i="1"/>
  <c r="M6877" i="1"/>
  <c r="N6877" i="1"/>
  <c r="O6877" i="1"/>
  <c r="P6877" i="1"/>
  <c r="Q6877" i="1"/>
  <c r="M6878" i="1"/>
  <c r="N6878" i="1"/>
  <c r="O6878" i="1"/>
  <c r="P6878" i="1"/>
  <c r="Q6878" i="1"/>
  <c r="M6879" i="1"/>
  <c r="N6879" i="1"/>
  <c r="O6879" i="1"/>
  <c r="P6879" i="1"/>
  <c r="Q6879" i="1"/>
  <c r="M6880" i="1"/>
  <c r="N6880" i="1"/>
  <c r="O6880" i="1"/>
  <c r="P6880" i="1"/>
  <c r="Q6880" i="1"/>
  <c r="M6881" i="1"/>
  <c r="N6881" i="1"/>
  <c r="O6881" i="1"/>
  <c r="P6881" i="1"/>
  <c r="Q6881" i="1"/>
  <c r="M6882" i="1"/>
  <c r="N6882" i="1"/>
  <c r="O6882" i="1"/>
  <c r="P6882" i="1"/>
  <c r="Q6882" i="1"/>
  <c r="M6883" i="1"/>
  <c r="N6883" i="1"/>
  <c r="O6883" i="1"/>
  <c r="P6883" i="1"/>
  <c r="Q6883" i="1"/>
  <c r="M6884" i="1"/>
  <c r="N6884" i="1"/>
  <c r="O6884" i="1"/>
  <c r="P6884" i="1"/>
  <c r="Q6884" i="1"/>
  <c r="M6885" i="1"/>
  <c r="N6885" i="1"/>
  <c r="O6885" i="1"/>
  <c r="P6885" i="1"/>
  <c r="Q6885" i="1"/>
  <c r="M6886" i="1"/>
  <c r="N6886" i="1"/>
  <c r="O6886" i="1"/>
  <c r="P6886" i="1"/>
  <c r="Q6886" i="1"/>
  <c r="M6887" i="1"/>
  <c r="N6887" i="1"/>
  <c r="O6887" i="1"/>
  <c r="P6887" i="1"/>
  <c r="Q6887" i="1"/>
  <c r="M6888" i="1"/>
  <c r="N6888" i="1"/>
  <c r="O6888" i="1"/>
  <c r="P6888" i="1"/>
  <c r="Q6888" i="1"/>
  <c r="M6889" i="1"/>
  <c r="N6889" i="1"/>
  <c r="O6889" i="1"/>
  <c r="P6889" i="1"/>
  <c r="Q6889" i="1"/>
  <c r="M6890" i="1"/>
  <c r="N6890" i="1"/>
  <c r="O6890" i="1"/>
  <c r="P6890" i="1"/>
  <c r="Q6890" i="1"/>
  <c r="M6891" i="1"/>
  <c r="N6891" i="1"/>
  <c r="O6891" i="1"/>
  <c r="P6891" i="1"/>
  <c r="Q6891" i="1"/>
  <c r="M6892" i="1"/>
  <c r="N6892" i="1"/>
  <c r="O6892" i="1"/>
  <c r="P6892" i="1"/>
  <c r="Q6892" i="1"/>
  <c r="M6893" i="1"/>
  <c r="N6893" i="1"/>
  <c r="O6893" i="1"/>
  <c r="P6893" i="1"/>
  <c r="Q6893" i="1"/>
  <c r="M6894" i="1"/>
  <c r="N6894" i="1"/>
  <c r="O6894" i="1"/>
  <c r="P6894" i="1"/>
  <c r="Q6894" i="1"/>
  <c r="M6895" i="1"/>
  <c r="N6895" i="1"/>
  <c r="O6895" i="1"/>
  <c r="P6895" i="1"/>
  <c r="Q6895" i="1"/>
  <c r="M6896" i="1"/>
  <c r="N6896" i="1"/>
  <c r="O6896" i="1"/>
  <c r="P6896" i="1"/>
  <c r="Q6896" i="1"/>
  <c r="M6897" i="1"/>
  <c r="N6897" i="1"/>
  <c r="O6897" i="1"/>
  <c r="P6897" i="1"/>
  <c r="Q6897" i="1"/>
  <c r="M6898" i="1"/>
  <c r="N6898" i="1"/>
  <c r="O6898" i="1"/>
  <c r="P6898" i="1"/>
  <c r="Q6898" i="1"/>
  <c r="M6899" i="1"/>
  <c r="N6899" i="1"/>
  <c r="O6899" i="1"/>
  <c r="P6899" i="1"/>
  <c r="Q6899" i="1"/>
  <c r="M6900" i="1"/>
  <c r="N6900" i="1"/>
  <c r="O6900" i="1"/>
  <c r="P6900" i="1"/>
  <c r="Q6900" i="1"/>
  <c r="M6901" i="1"/>
  <c r="N6901" i="1"/>
  <c r="O6901" i="1"/>
  <c r="P6901" i="1"/>
  <c r="Q6901" i="1"/>
  <c r="M6902" i="1"/>
  <c r="N6902" i="1"/>
  <c r="O6902" i="1"/>
  <c r="P6902" i="1"/>
  <c r="Q6902" i="1"/>
  <c r="M6903" i="1"/>
  <c r="N6903" i="1"/>
  <c r="O6903" i="1"/>
  <c r="P6903" i="1"/>
  <c r="Q6903" i="1"/>
  <c r="M6904" i="1"/>
  <c r="N6904" i="1"/>
  <c r="O6904" i="1"/>
  <c r="P6904" i="1"/>
  <c r="Q6904" i="1"/>
  <c r="M6905" i="1"/>
  <c r="N6905" i="1"/>
  <c r="O6905" i="1"/>
  <c r="P6905" i="1"/>
  <c r="Q6905" i="1"/>
  <c r="M6906" i="1"/>
  <c r="N6906" i="1"/>
  <c r="O6906" i="1"/>
  <c r="P6906" i="1"/>
  <c r="Q6906" i="1"/>
  <c r="M6907" i="1"/>
  <c r="N6907" i="1"/>
  <c r="O6907" i="1"/>
  <c r="P6907" i="1"/>
  <c r="Q6907" i="1"/>
  <c r="M6908" i="1"/>
  <c r="N6908" i="1"/>
  <c r="O6908" i="1"/>
  <c r="P6908" i="1"/>
  <c r="Q6908" i="1"/>
  <c r="M6909" i="1"/>
  <c r="N6909" i="1"/>
  <c r="O6909" i="1"/>
  <c r="P6909" i="1"/>
  <c r="Q6909" i="1"/>
  <c r="M6910" i="1"/>
  <c r="N6910" i="1"/>
  <c r="O6910" i="1"/>
  <c r="P6910" i="1"/>
  <c r="Q6910" i="1"/>
  <c r="M6911" i="1"/>
  <c r="N6911" i="1"/>
  <c r="O6911" i="1"/>
  <c r="P6911" i="1"/>
  <c r="Q6911" i="1"/>
  <c r="M6912" i="1"/>
  <c r="N6912" i="1"/>
  <c r="O6912" i="1"/>
  <c r="P6912" i="1"/>
  <c r="Q6912" i="1"/>
  <c r="M6913" i="1"/>
  <c r="N6913" i="1"/>
  <c r="O6913" i="1"/>
  <c r="P6913" i="1"/>
  <c r="Q6913" i="1"/>
  <c r="M6914" i="1"/>
  <c r="N6914" i="1"/>
  <c r="O6914" i="1"/>
  <c r="P6914" i="1"/>
  <c r="Q6914" i="1"/>
  <c r="M6915" i="1"/>
  <c r="N6915" i="1"/>
  <c r="O6915" i="1"/>
  <c r="P6915" i="1"/>
  <c r="Q6915" i="1"/>
  <c r="M6916" i="1"/>
  <c r="N6916" i="1"/>
  <c r="O6916" i="1"/>
  <c r="P6916" i="1"/>
  <c r="Q6916" i="1"/>
  <c r="M6917" i="1"/>
  <c r="N6917" i="1"/>
  <c r="O6917" i="1"/>
  <c r="P6917" i="1"/>
  <c r="Q6917" i="1"/>
  <c r="M6918" i="1"/>
  <c r="N6918" i="1"/>
  <c r="O6918" i="1"/>
  <c r="P6918" i="1"/>
  <c r="Q6918" i="1"/>
  <c r="M6919" i="1"/>
  <c r="N6919" i="1"/>
  <c r="O6919" i="1"/>
  <c r="P6919" i="1"/>
  <c r="Q6919" i="1"/>
  <c r="M6920" i="1"/>
  <c r="N6920" i="1"/>
  <c r="O6920" i="1"/>
  <c r="P6920" i="1"/>
  <c r="Q6920" i="1"/>
  <c r="M6921" i="1"/>
  <c r="N6921" i="1"/>
  <c r="O6921" i="1"/>
  <c r="P6921" i="1"/>
  <c r="Q6921" i="1"/>
  <c r="M6922" i="1"/>
  <c r="N6922" i="1"/>
  <c r="O6922" i="1"/>
  <c r="P6922" i="1"/>
  <c r="Q6922" i="1"/>
  <c r="M6923" i="1"/>
  <c r="N6923" i="1"/>
  <c r="O6923" i="1"/>
  <c r="P6923" i="1"/>
  <c r="Q6923" i="1"/>
  <c r="M6924" i="1"/>
  <c r="N6924" i="1"/>
  <c r="O6924" i="1"/>
  <c r="P6924" i="1"/>
  <c r="Q6924" i="1"/>
  <c r="M6925" i="1"/>
  <c r="N6925" i="1"/>
  <c r="O6925" i="1"/>
  <c r="P6925" i="1"/>
  <c r="Q6925" i="1"/>
  <c r="M6926" i="1"/>
  <c r="N6926" i="1"/>
  <c r="O6926" i="1"/>
  <c r="P6926" i="1"/>
  <c r="Q6926" i="1"/>
  <c r="M6927" i="1"/>
  <c r="N6927" i="1"/>
  <c r="O6927" i="1"/>
  <c r="P6927" i="1"/>
  <c r="Q6927" i="1"/>
  <c r="M6928" i="1"/>
  <c r="N6928" i="1"/>
  <c r="O6928" i="1"/>
  <c r="P6928" i="1"/>
  <c r="Q6928" i="1"/>
  <c r="M6929" i="1"/>
  <c r="N6929" i="1"/>
  <c r="O6929" i="1"/>
  <c r="P6929" i="1"/>
  <c r="Q6929" i="1"/>
  <c r="M6930" i="1"/>
  <c r="N6930" i="1"/>
  <c r="O6930" i="1"/>
  <c r="P6930" i="1"/>
  <c r="Q6930" i="1"/>
  <c r="M6931" i="1"/>
  <c r="N6931" i="1"/>
  <c r="O6931" i="1"/>
  <c r="P6931" i="1"/>
  <c r="Q6931" i="1"/>
  <c r="M6932" i="1"/>
  <c r="N6932" i="1"/>
  <c r="O6932" i="1"/>
  <c r="P6932" i="1"/>
  <c r="Q6932" i="1"/>
  <c r="M6933" i="1"/>
  <c r="N6933" i="1"/>
  <c r="O6933" i="1"/>
  <c r="P6933" i="1"/>
  <c r="Q6933" i="1"/>
  <c r="M6934" i="1"/>
  <c r="N6934" i="1"/>
  <c r="O6934" i="1"/>
  <c r="P6934" i="1"/>
  <c r="Q6934" i="1"/>
  <c r="M6935" i="1"/>
  <c r="N6935" i="1"/>
  <c r="O6935" i="1"/>
  <c r="P6935" i="1"/>
  <c r="Q6935" i="1"/>
  <c r="M6936" i="1"/>
  <c r="N6936" i="1"/>
  <c r="O6936" i="1"/>
  <c r="P6936" i="1"/>
  <c r="Q6936" i="1"/>
  <c r="M6937" i="1"/>
  <c r="N6937" i="1"/>
  <c r="O6937" i="1"/>
  <c r="P6937" i="1"/>
  <c r="Q6937" i="1"/>
  <c r="M6938" i="1"/>
  <c r="N6938" i="1"/>
  <c r="O6938" i="1"/>
  <c r="P6938" i="1"/>
  <c r="Q6938" i="1"/>
  <c r="M6939" i="1"/>
  <c r="N6939" i="1"/>
  <c r="O6939" i="1"/>
  <c r="P6939" i="1"/>
  <c r="Q6939" i="1"/>
  <c r="M6940" i="1"/>
  <c r="N6940" i="1"/>
  <c r="O6940" i="1"/>
  <c r="P6940" i="1"/>
  <c r="Q6940" i="1"/>
  <c r="M6941" i="1"/>
  <c r="N6941" i="1"/>
  <c r="O6941" i="1"/>
  <c r="P6941" i="1"/>
  <c r="Q6941" i="1"/>
  <c r="M6942" i="1"/>
  <c r="N6942" i="1"/>
  <c r="O6942" i="1"/>
  <c r="P6942" i="1"/>
  <c r="Q6942" i="1"/>
  <c r="M6943" i="1"/>
  <c r="N6943" i="1"/>
  <c r="O6943" i="1"/>
  <c r="P6943" i="1"/>
  <c r="Q6943" i="1"/>
  <c r="M6944" i="1"/>
  <c r="N6944" i="1"/>
  <c r="O6944" i="1"/>
  <c r="P6944" i="1"/>
  <c r="Q6944" i="1"/>
  <c r="M6945" i="1"/>
  <c r="N6945" i="1"/>
  <c r="O6945" i="1"/>
  <c r="P6945" i="1"/>
  <c r="Q6945" i="1"/>
  <c r="M6946" i="1"/>
  <c r="N6946" i="1"/>
  <c r="O6946" i="1"/>
  <c r="P6946" i="1"/>
  <c r="Q6946" i="1"/>
  <c r="M6947" i="1"/>
  <c r="N6947" i="1"/>
  <c r="O6947" i="1"/>
  <c r="P6947" i="1"/>
  <c r="Q6947" i="1"/>
  <c r="M6948" i="1"/>
  <c r="N6948" i="1"/>
  <c r="O6948" i="1"/>
  <c r="P6948" i="1"/>
  <c r="Q6948" i="1"/>
  <c r="M6949" i="1"/>
  <c r="N6949" i="1"/>
  <c r="O6949" i="1"/>
  <c r="P6949" i="1"/>
  <c r="Q6949" i="1"/>
  <c r="M6950" i="1"/>
  <c r="N6950" i="1"/>
  <c r="O6950" i="1"/>
  <c r="P6950" i="1"/>
  <c r="Q6950" i="1"/>
  <c r="M6951" i="1"/>
  <c r="N6951" i="1"/>
  <c r="O6951" i="1"/>
  <c r="P6951" i="1"/>
  <c r="Q6951" i="1"/>
  <c r="M6952" i="1"/>
  <c r="N6952" i="1"/>
  <c r="O6952" i="1"/>
  <c r="P6952" i="1"/>
  <c r="Q6952" i="1"/>
  <c r="M6953" i="1"/>
  <c r="N6953" i="1"/>
  <c r="O6953" i="1"/>
  <c r="P6953" i="1"/>
  <c r="Q6953" i="1"/>
  <c r="M6954" i="1"/>
  <c r="N6954" i="1"/>
  <c r="O6954" i="1"/>
  <c r="P6954" i="1"/>
  <c r="Q6954" i="1"/>
  <c r="M6955" i="1"/>
  <c r="N6955" i="1"/>
  <c r="O6955" i="1"/>
  <c r="P6955" i="1"/>
  <c r="Q6955" i="1"/>
  <c r="M6956" i="1"/>
  <c r="N6956" i="1"/>
  <c r="O6956" i="1"/>
  <c r="P6956" i="1"/>
  <c r="Q6956" i="1"/>
  <c r="M6957" i="1"/>
  <c r="N6957" i="1"/>
  <c r="O6957" i="1"/>
  <c r="P6957" i="1"/>
  <c r="Q6957" i="1"/>
  <c r="M6958" i="1"/>
  <c r="N6958" i="1"/>
  <c r="O6958" i="1"/>
  <c r="P6958" i="1"/>
  <c r="Q6958" i="1"/>
  <c r="M6959" i="1"/>
  <c r="N6959" i="1"/>
  <c r="O6959" i="1"/>
  <c r="P6959" i="1"/>
  <c r="Q6959" i="1"/>
  <c r="M6960" i="1"/>
  <c r="N6960" i="1"/>
  <c r="O6960" i="1"/>
  <c r="P6960" i="1"/>
  <c r="Q6960" i="1"/>
  <c r="M6961" i="1"/>
  <c r="N6961" i="1"/>
  <c r="O6961" i="1"/>
  <c r="P6961" i="1"/>
  <c r="Q6961" i="1"/>
  <c r="M6962" i="1"/>
  <c r="N6962" i="1"/>
  <c r="O6962" i="1"/>
  <c r="P6962" i="1"/>
  <c r="Q6962" i="1"/>
  <c r="M6963" i="1"/>
  <c r="N6963" i="1"/>
  <c r="O6963" i="1"/>
  <c r="P6963" i="1"/>
  <c r="Q6963" i="1"/>
  <c r="M6964" i="1"/>
  <c r="N6964" i="1"/>
  <c r="O6964" i="1"/>
  <c r="P6964" i="1"/>
  <c r="Q6964" i="1"/>
  <c r="M6965" i="1"/>
  <c r="N6965" i="1"/>
  <c r="O6965" i="1"/>
  <c r="P6965" i="1"/>
  <c r="Q6965" i="1"/>
  <c r="M6966" i="1"/>
  <c r="N6966" i="1"/>
  <c r="O6966" i="1"/>
  <c r="P6966" i="1"/>
  <c r="Q6966" i="1"/>
  <c r="M6967" i="1"/>
  <c r="N6967" i="1"/>
  <c r="O6967" i="1"/>
  <c r="P6967" i="1"/>
  <c r="Q6967" i="1"/>
  <c r="M6968" i="1"/>
  <c r="N6968" i="1"/>
  <c r="O6968" i="1"/>
  <c r="P6968" i="1"/>
  <c r="Q6968" i="1"/>
  <c r="M6969" i="1"/>
  <c r="N6969" i="1"/>
  <c r="O6969" i="1"/>
  <c r="P6969" i="1"/>
  <c r="Q6969" i="1"/>
  <c r="M6970" i="1"/>
  <c r="N6970" i="1"/>
  <c r="O6970" i="1"/>
  <c r="P6970" i="1"/>
  <c r="Q6970" i="1"/>
  <c r="M6971" i="1"/>
  <c r="N6971" i="1"/>
  <c r="O6971" i="1"/>
  <c r="P6971" i="1"/>
  <c r="Q6971" i="1"/>
  <c r="M6972" i="1"/>
  <c r="N6972" i="1"/>
  <c r="O6972" i="1"/>
  <c r="P6972" i="1"/>
  <c r="Q6972" i="1"/>
  <c r="M6973" i="1"/>
  <c r="N6973" i="1"/>
  <c r="O6973" i="1"/>
  <c r="P6973" i="1"/>
  <c r="Q6973" i="1"/>
  <c r="M6974" i="1"/>
  <c r="N6974" i="1"/>
  <c r="O6974" i="1"/>
  <c r="P6974" i="1"/>
  <c r="Q6974" i="1"/>
  <c r="M6975" i="1"/>
  <c r="N6975" i="1"/>
  <c r="O6975" i="1"/>
  <c r="P6975" i="1"/>
  <c r="Q6975" i="1"/>
  <c r="M6976" i="1"/>
  <c r="N6976" i="1"/>
  <c r="O6976" i="1"/>
  <c r="P6976" i="1"/>
  <c r="Q6976" i="1"/>
  <c r="M6977" i="1"/>
  <c r="N6977" i="1"/>
  <c r="O6977" i="1"/>
  <c r="P6977" i="1"/>
  <c r="Q6977" i="1"/>
  <c r="M6978" i="1"/>
  <c r="N6978" i="1"/>
  <c r="O6978" i="1"/>
  <c r="P6978" i="1"/>
  <c r="Q6978" i="1"/>
  <c r="M6979" i="1"/>
  <c r="N6979" i="1"/>
  <c r="O6979" i="1"/>
  <c r="P6979" i="1"/>
  <c r="Q6979" i="1"/>
  <c r="M6980" i="1"/>
  <c r="N6980" i="1"/>
  <c r="O6980" i="1"/>
  <c r="P6980" i="1"/>
  <c r="Q6980" i="1"/>
  <c r="M6981" i="1"/>
  <c r="N6981" i="1"/>
  <c r="O6981" i="1"/>
  <c r="P6981" i="1"/>
  <c r="Q6981" i="1"/>
  <c r="M6982" i="1"/>
  <c r="N6982" i="1"/>
  <c r="O6982" i="1"/>
  <c r="P6982" i="1"/>
  <c r="Q6982" i="1"/>
  <c r="M6983" i="1"/>
  <c r="N6983" i="1"/>
  <c r="O6983" i="1"/>
  <c r="P6983" i="1"/>
  <c r="Q6983" i="1"/>
  <c r="M6984" i="1"/>
  <c r="N6984" i="1"/>
  <c r="O6984" i="1"/>
  <c r="P6984" i="1"/>
  <c r="Q6984" i="1"/>
  <c r="M6985" i="1"/>
  <c r="N6985" i="1"/>
  <c r="O6985" i="1"/>
  <c r="P6985" i="1"/>
  <c r="Q6985" i="1"/>
  <c r="M6986" i="1"/>
  <c r="N6986" i="1"/>
  <c r="O6986" i="1"/>
  <c r="P6986" i="1"/>
  <c r="Q6986" i="1"/>
  <c r="M6987" i="1"/>
  <c r="N6987" i="1"/>
  <c r="O6987" i="1"/>
  <c r="P6987" i="1"/>
  <c r="Q6987" i="1"/>
  <c r="M6988" i="1"/>
  <c r="N6988" i="1"/>
  <c r="O6988" i="1"/>
  <c r="P6988" i="1"/>
  <c r="Q6988" i="1"/>
  <c r="M6989" i="1"/>
  <c r="N6989" i="1"/>
  <c r="O6989" i="1"/>
  <c r="P6989" i="1"/>
  <c r="Q6989" i="1"/>
  <c r="M6990" i="1"/>
  <c r="N6990" i="1"/>
  <c r="O6990" i="1"/>
  <c r="P6990" i="1"/>
  <c r="Q6990" i="1"/>
  <c r="M6991" i="1"/>
  <c r="N6991" i="1"/>
  <c r="O6991" i="1"/>
  <c r="P6991" i="1"/>
  <c r="Q6991" i="1"/>
  <c r="M6992" i="1"/>
  <c r="N6992" i="1"/>
  <c r="O6992" i="1"/>
  <c r="P6992" i="1"/>
  <c r="Q6992" i="1"/>
  <c r="M6993" i="1"/>
  <c r="N6993" i="1"/>
  <c r="O6993" i="1"/>
  <c r="P6993" i="1"/>
  <c r="Q6993" i="1"/>
  <c r="M6994" i="1"/>
  <c r="N6994" i="1"/>
  <c r="O6994" i="1"/>
  <c r="P6994" i="1"/>
  <c r="Q6994" i="1"/>
  <c r="M6995" i="1"/>
  <c r="N6995" i="1"/>
  <c r="O6995" i="1"/>
  <c r="P6995" i="1"/>
  <c r="Q6995" i="1"/>
  <c r="M6996" i="1"/>
  <c r="N6996" i="1"/>
  <c r="O6996" i="1"/>
  <c r="P6996" i="1"/>
  <c r="Q6996" i="1"/>
  <c r="M6997" i="1"/>
  <c r="N6997" i="1"/>
  <c r="O6997" i="1"/>
  <c r="P6997" i="1"/>
  <c r="Q6997" i="1"/>
  <c r="M6998" i="1"/>
  <c r="N6998" i="1"/>
  <c r="O6998" i="1"/>
  <c r="P6998" i="1"/>
  <c r="Q6998" i="1"/>
  <c r="M6999" i="1"/>
  <c r="N6999" i="1"/>
  <c r="O6999" i="1"/>
  <c r="P6999" i="1"/>
  <c r="Q6999" i="1"/>
  <c r="M7000" i="1"/>
  <c r="N7000" i="1"/>
  <c r="O7000" i="1"/>
  <c r="P7000" i="1"/>
  <c r="Q7000" i="1"/>
  <c r="M7001" i="1"/>
  <c r="N7001" i="1"/>
  <c r="O7001" i="1"/>
  <c r="P7001" i="1"/>
  <c r="Q7001" i="1"/>
  <c r="M7002" i="1"/>
  <c r="N7002" i="1"/>
  <c r="O7002" i="1"/>
  <c r="P7002" i="1"/>
  <c r="Q7002" i="1"/>
  <c r="M7003" i="1"/>
  <c r="N7003" i="1"/>
  <c r="O7003" i="1"/>
  <c r="P7003" i="1"/>
  <c r="Q7003" i="1"/>
  <c r="M7004" i="1"/>
  <c r="N7004" i="1"/>
  <c r="O7004" i="1"/>
  <c r="P7004" i="1"/>
  <c r="Q7004" i="1"/>
  <c r="M7005" i="1"/>
  <c r="N7005" i="1"/>
  <c r="O7005" i="1"/>
  <c r="P7005" i="1"/>
  <c r="Q7005" i="1"/>
  <c r="M7006" i="1"/>
  <c r="N7006" i="1"/>
  <c r="O7006" i="1"/>
  <c r="P7006" i="1"/>
  <c r="Q7006" i="1"/>
  <c r="M7007" i="1"/>
  <c r="N7007" i="1"/>
  <c r="O7007" i="1"/>
  <c r="P7007" i="1"/>
  <c r="Q7007" i="1"/>
  <c r="M7008" i="1"/>
  <c r="N7008" i="1"/>
  <c r="O7008" i="1"/>
  <c r="P7008" i="1"/>
  <c r="Q7008" i="1"/>
  <c r="M7009" i="1"/>
  <c r="N7009" i="1"/>
  <c r="O7009" i="1"/>
  <c r="P7009" i="1"/>
  <c r="Q7009" i="1"/>
  <c r="M7010" i="1"/>
  <c r="N7010" i="1"/>
  <c r="O7010" i="1"/>
  <c r="P7010" i="1"/>
  <c r="Q7010" i="1"/>
  <c r="M7011" i="1"/>
  <c r="N7011" i="1"/>
  <c r="O7011" i="1"/>
  <c r="P7011" i="1"/>
  <c r="Q7011" i="1"/>
  <c r="M7012" i="1"/>
  <c r="N7012" i="1"/>
  <c r="O7012" i="1"/>
  <c r="P7012" i="1"/>
  <c r="Q7012" i="1"/>
  <c r="M7013" i="1"/>
  <c r="N7013" i="1"/>
  <c r="O7013" i="1"/>
  <c r="P7013" i="1"/>
  <c r="Q7013" i="1"/>
  <c r="M7014" i="1"/>
  <c r="N7014" i="1"/>
  <c r="O7014" i="1"/>
  <c r="P7014" i="1"/>
  <c r="Q7014" i="1"/>
  <c r="M7015" i="1"/>
  <c r="N7015" i="1"/>
  <c r="O7015" i="1"/>
  <c r="P7015" i="1"/>
  <c r="Q7015" i="1"/>
  <c r="M7016" i="1"/>
  <c r="N7016" i="1"/>
  <c r="O7016" i="1"/>
  <c r="P7016" i="1"/>
  <c r="Q7016" i="1"/>
  <c r="M7017" i="1"/>
  <c r="N7017" i="1"/>
  <c r="O7017" i="1"/>
  <c r="P7017" i="1"/>
  <c r="Q7017" i="1"/>
  <c r="M7018" i="1"/>
  <c r="N7018" i="1"/>
  <c r="O7018" i="1"/>
  <c r="P7018" i="1"/>
  <c r="Q7018" i="1"/>
  <c r="M7019" i="1"/>
  <c r="N7019" i="1"/>
  <c r="O7019" i="1"/>
  <c r="P7019" i="1"/>
  <c r="Q7019" i="1"/>
  <c r="M7020" i="1"/>
  <c r="N7020" i="1"/>
  <c r="O7020" i="1"/>
  <c r="P7020" i="1"/>
  <c r="Q7020" i="1"/>
  <c r="M7021" i="1"/>
  <c r="N7021" i="1"/>
  <c r="O7021" i="1"/>
  <c r="P7021" i="1"/>
  <c r="Q7021" i="1"/>
  <c r="M7022" i="1"/>
  <c r="N7022" i="1"/>
  <c r="O7022" i="1"/>
  <c r="P7022" i="1"/>
  <c r="Q7022" i="1"/>
  <c r="M7023" i="1"/>
  <c r="N7023" i="1"/>
  <c r="O7023" i="1"/>
  <c r="P7023" i="1"/>
  <c r="Q7023" i="1"/>
  <c r="M7024" i="1"/>
  <c r="N7024" i="1"/>
  <c r="O7024" i="1"/>
  <c r="P7024" i="1"/>
  <c r="Q7024" i="1"/>
  <c r="M7025" i="1"/>
  <c r="N7025" i="1"/>
  <c r="O7025" i="1"/>
  <c r="P7025" i="1"/>
  <c r="Q7025" i="1"/>
  <c r="M7026" i="1"/>
  <c r="N7026" i="1"/>
  <c r="O7026" i="1"/>
  <c r="P7026" i="1"/>
  <c r="Q7026" i="1"/>
  <c r="M7027" i="1"/>
  <c r="N7027" i="1"/>
  <c r="O7027" i="1"/>
  <c r="P7027" i="1"/>
  <c r="Q7027" i="1"/>
  <c r="M7028" i="1"/>
  <c r="N7028" i="1"/>
  <c r="O7028" i="1"/>
  <c r="P7028" i="1"/>
  <c r="Q7028" i="1"/>
  <c r="M7029" i="1"/>
  <c r="N7029" i="1"/>
  <c r="O7029" i="1"/>
  <c r="P7029" i="1"/>
  <c r="Q7029" i="1"/>
  <c r="M7030" i="1"/>
  <c r="N7030" i="1"/>
  <c r="O7030" i="1"/>
  <c r="P7030" i="1"/>
  <c r="Q7030" i="1"/>
  <c r="M7031" i="1"/>
  <c r="N7031" i="1"/>
  <c r="O7031" i="1"/>
  <c r="P7031" i="1"/>
  <c r="Q7031" i="1"/>
  <c r="M7032" i="1"/>
  <c r="N7032" i="1"/>
  <c r="O7032" i="1"/>
  <c r="P7032" i="1"/>
  <c r="Q7032" i="1"/>
  <c r="M7033" i="1"/>
  <c r="N7033" i="1"/>
  <c r="O7033" i="1"/>
  <c r="P7033" i="1"/>
  <c r="Q7033" i="1"/>
  <c r="M7034" i="1"/>
  <c r="N7034" i="1"/>
  <c r="O7034" i="1"/>
  <c r="P7034" i="1"/>
  <c r="Q7034" i="1"/>
  <c r="M7035" i="1"/>
  <c r="N7035" i="1"/>
  <c r="O7035" i="1"/>
  <c r="P7035" i="1"/>
  <c r="Q7035" i="1"/>
  <c r="M7036" i="1"/>
  <c r="N7036" i="1"/>
  <c r="O7036" i="1"/>
  <c r="P7036" i="1"/>
  <c r="Q7036" i="1"/>
  <c r="M7037" i="1"/>
  <c r="N7037" i="1"/>
  <c r="O7037" i="1"/>
  <c r="P7037" i="1"/>
  <c r="Q7037" i="1"/>
  <c r="M7038" i="1"/>
  <c r="N7038" i="1"/>
  <c r="O7038" i="1"/>
  <c r="P7038" i="1"/>
  <c r="Q7038" i="1"/>
  <c r="M7039" i="1"/>
  <c r="N7039" i="1"/>
  <c r="O7039" i="1"/>
  <c r="P7039" i="1"/>
  <c r="Q7039" i="1"/>
  <c r="M7040" i="1"/>
  <c r="N7040" i="1"/>
  <c r="O7040" i="1"/>
  <c r="P7040" i="1"/>
  <c r="Q7040" i="1"/>
  <c r="M7041" i="1"/>
  <c r="N7041" i="1"/>
  <c r="O7041" i="1"/>
  <c r="P7041" i="1"/>
  <c r="Q7041" i="1"/>
  <c r="M7042" i="1"/>
  <c r="N7042" i="1"/>
  <c r="O7042" i="1"/>
  <c r="P7042" i="1"/>
  <c r="Q7042" i="1"/>
  <c r="M7043" i="1"/>
  <c r="N7043" i="1"/>
  <c r="O7043" i="1"/>
  <c r="P7043" i="1"/>
  <c r="Q7043" i="1"/>
  <c r="M7044" i="1"/>
  <c r="N7044" i="1"/>
  <c r="O7044" i="1"/>
  <c r="P7044" i="1"/>
  <c r="Q7044" i="1"/>
  <c r="M7045" i="1"/>
  <c r="N7045" i="1"/>
  <c r="O7045" i="1"/>
  <c r="P7045" i="1"/>
  <c r="Q7045" i="1"/>
  <c r="M7046" i="1"/>
  <c r="N7046" i="1"/>
  <c r="O7046" i="1"/>
  <c r="P7046" i="1"/>
  <c r="Q7046" i="1"/>
  <c r="M7047" i="1"/>
  <c r="N7047" i="1"/>
  <c r="O7047" i="1"/>
  <c r="P7047" i="1"/>
  <c r="Q7047" i="1"/>
  <c r="M7048" i="1"/>
  <c r="N7048" i="1"/>
  <c r="O7048" i="1"/>
  <c r="P7048" i="1"/>
  <c r="Q7048" i="1"/>
  <c r="M7049" i="1"/>
  <c r="N7049" i="1"/>
  <c r="O7049" i="1"/>
  <c r="P7049" i="1"/>
  <c r="Q7049" i="1"/>
  <c r="M7050" i="1"/>
  <c r="N7050" i="1"/>
  <c r="O7050" i="1"/>
  <c r="P7050" i="1"/>
  <c r="Q7050" i="1"/>
  <c r="M7051" i="1"/>
  <c r="N7051" i="1"/>
  <c r="O7051" i="1"/>
  <c r="P7051" i="1"/>
  <c r="Q7051" i="1"/>
  <c r="M7052" i="1"/>
  <c r="N7052" i="1"/>
  <c r="O7052" i="1"/>
  <c r="P7052" i="1"/>
  <c r="Q7052" i="1"/>
  <c r="M7053" i="1"/>
  <c r="N7053" i="1"/>
  <c r="O7053" i="1"/>
  <c r="P7053" i="1"/>
  <c r="Q7053" i="1"/>
  <c r="M7054" i="1"/>
  <c r="N7054" i="1"/>
  <c r="O7054" i="1"/>
  <c r="P7054" i="1"/>
  <c r="Q7054" i="1"/>
  <c r="M7055" i="1"/>
  <c r="N7055" i="1"/>
  <c r="O7055" i="1"/>
  <c r="P7055" i="1"/>
  <c r="Q7055" i="1"/>
  <c r="M7056" i="1"/>
  <c r="N7056" i="1"/>
  <c r="O7056" i="1"/>
  <c r="P7056" i="1"/>
  <c r="Q7056" i="1"/>
  <c r="M7057" i="1"/>
  <c r="N7057" i="1"/>
  <c r="O7057" i="1"/>
  <c r="P7057" i="1"/>
  <c r="Q7057" i="1"/>
  <c r="M7058" i="1"/>
  <c r="N7058" i="1"/>
  <c r="O7058" i="1"/>
  <c r="P7058" i="1"/>
  <c r="Q7058" i="1"/>
  <c r="M7059" i="1"/>
  <c r="N7059" i="1"/>
  <c r="O7059" i="1"/>
  <c r="P7059" i="1"/>
  <c r="Q7059" i="1"/>
  <c r="M7060" i="1"/>
  <c r="N7060" i="1"/>
  <c r="O7060" i="1"/>
  <c r="P7060" i="1"/>
  <c r="Q7060" i="1"/>
  <c r="M7061" i="1"/>
  <c r="N7061" i="1"/>
  <c r="O7061" i="1"/>
  <c r="P7061" i="1"/>
  <c r="Q7061" i="1"/>
  <c r="M7062" i="1"/>
  <c r="N7062" i="1"/>
  <c r="O7062" i="1"/>
  <c r="P7062" i="1"/>
  <c r="Q7062" i="1"/>
  <c r="M7063" i="1"/>
  <c r="N7063" i="1"/>
  <c r="O7063" i="1"/>
  <c r="P7063" i="1"/>
  <c r="Q7063" i="1"/>
  <c r="M7064" i="1"/>
  <c r="N7064" i="1"/>
  <c r="O7064" i="1"/>
  <c r="P7064" i="1"/>
  <c r="Q7064" i="1"/>
  <c r="M7065" i="1"/>
  <c r="N7065" i="1"/>
  <c r="O7065" i="1"/>
  <c r="P7065" i="1"/>
  <c r="Q7065" i="1"/>
  <c r="M7066" i="1"/>
  <c r="N7066" i="1"/>
  <c r="O7066" i="1"/>
  <c r="P7066" i="1"/>
  <c r="Q7066" i="1"/>
  <c r="M7067" i="1"/>
  <c r="N7067" i="1"/>
  <c r="O7067" i="1"/>
  <c r="P7067" i="1"/>
  <c r="Q7067" i="1"/>
  <c r="M7068" i="1"/>
  <c r="N7068" i="1"/>
  <c r="O7068" i="1"/>
  <c r="P7068" i="1"/>
  <c r="Q7068" i="1"/>
  <c r="M7069" i="1"/>
  <c r="N7069" i="1"/>
  <c r="O7069" i="1"/>
  <c r="P7069" i="1"/>
  <c r="Q7069" i="1"/>
  <c r="M7070" i="1"/>
  <c r="N7070" i="1"/>
  <c r="O7070" i="1"/>
  <c r="P7070" i="1"/>
  <c r="Q7070" i="1"/>
  <c r="M7071" i="1"/>
  <c r="N7071" i="1"/>
  <c r="O7071" i="1"/>
  <c r="P7071" i="1"/>
  <c r="Q7071" i="1"/>
  <c r="M7072" i="1"/>
  <c r="N7072" i="1"/>
  <c r="O7072" i="1"/>
  <c r="P7072" i="1"/>
  <c r="Q7072" i="1"/>
  <c r="M7073" i="1"/>
  <c r="N7073" i="1"/>
  <c r="O7073" i="1"/>
  <c r="P7073" i="1"/>
  <c r="Q7073" i="1"/>
  <c r="M7074" i="1"/>
  <c r="N7074" i="1"/>
  <c r="O7074" i="1"/>
  <c r="P7074" i="1"/>
  <c r="Q7074" i="1"/>
  <c r="M7075" i="1"/>
  <c r="N7075" i="1"/>
  <c r="O7075" i="1"/>
  <c r="P7075" i="1"/>
  <c r="Q7075" i="1"/>
  <c r="M7076" i="1"/>
  <c r="N7076" i="1"/>
  <c r="O7076" i="1"/>
  <c r="P7076" i="1"/>
  <c r="Q7076" i="1"/>
  <c r="M7077" i="1"/>
  <c r="N7077" i="1"/>
  <c r="O7077" i="1"/>
  <c r="P7077" i="1"/>
  <c r="Q7077" i="1"/>
  <c r="M7078" i="1"/>
  <c r="N7078" i="1"/>
  <c r="O7078" i="1"/>
  <c r="P7078" i="1"/>
  <c r="Q7078" i="1"/>
  <c r="M7079" i="1"/>
  <c r="N7079" i="1"/>
  <c r="O7079" i="1"/>
  <c r="P7079" i="1"/>
  <c r="Q7079" i="1"/>
  <c r="M7080" i="1"/>
  <c r="N7080" i="1"/>
  <c r="O7080" i="1"/>
  <c r="P7080" i="1"/>
  <c r="Q7080" i="1"/>
  <c r="M7081" i="1"/>
  <c r="N7081" i="1"/>
  <c r="O7081" i="1"/>
  <c r="P7081" i="1"/>
  <c r="Q7081" i="1"/>
  <c r="M7082" i="1"/>
  <c r="N7082" i="1"/>
  <c r="O7082" i="1"/>
  <c r="P7082" i="1"/>
  <c r="Q7082" i="1"/>
  <c r="M7083" i="1"/>
  <c r="N7083" i="1"/>
  <c r="O7083" i="1"/>
  <c r="P7083" i="1"/>
  <c r="Q7083" i="1"/>
  <c r="M7084" i="1"/>
  <c r="N7084" i="1"/>
  <c r="O7084" i="1"/>
  <c r="P7084" i="1"/>
  <c r="Q7084" i="1"/>
  <c r="M7085" i="1"/>
  <c r="N7085" i="1"/>
  <c r="O7085" i="1"/>
  <c r="P7085" i="1"/>
  <c r="Q7085" i="1"/>
  <c r="M7086" i="1"/>
  <c r="N7086" i="1"/>
  <c r="O7086" i="1"/>
  <c r="P7086" i="1"/>
  <c r="Q7086" i="1"/>
  <c r="M7087" i="1"/>
  <c r="N7087" i="1"/>
  <c r="O7087" i="1"/>
  <c r="P7087" i="1"/>
  <c r="Q7087" i="1"/>
  <c r="M7088" i="1"/>
  <c r="N7088" i="1"/>
  <c r="O7088" i="1"/>
  <c r="P7088" i="1"/>
  <c r="Q7088" i="1"/>
  <c r="M7089" i="1"/>
  <c r="N7089" i="1"/>
  <c r="O7089" i="1"/>
  <c r="P7089" i="1"/>
  <c r="Q7089" i="1"/>
  <c r="M7090" i="1"/>
  <c r="N7090" i="1"/>
  <c r="O7090" i="1"/>
  <c r="P7090" i="1"/>
  <c r="Q7090" i="1"/>
  <c r="M7091" i="1"/>
  <c r="N7091" i="1"/>
  <c r="O7091" i="1"/>
  <c r="P7091" i="1"/>
  <c r="Q7091" i="1"/>
  <c r="M7092" i="1"/>
  <c r="N7092" i="1"/>
  <c r="O7092" i="1"/>
  <c r="P7092" i="1"/>
  <c r="Q7092" i="1"/>
  <c r="M7093" i="1"/>
  <c r="N7093" i="1"/>
  <c r="O7093" i="1"/>
  <c r="P7093" i="1"/>
  <c r="Q7093" i="1"/>
  <c r="M7094" i="1"/>
  <c r="N7094" i="1"/>
  <c r="O7094" i="1"/>
  <c r="P7094" i="1"/>
  <c r="Q7094" i="1"/>
  <c r="M7095" i="1"/>
  <c r="N7095" i="1"/>
  <c r="O7095" i="1"/>
  <c r="P7095" i="1"/>
  <c r="Q7095" i="1"/>
  <c r="M7096" i="1"/>
  <c r="N7096" i="1"/>
  <c r="O7096" i="1"/>
  <c r="P7096" i="1"/>
  <c r="Q7096" i="1"/>
  <c r="M7097" i="1"/>
  <c r="N7097" i="1"/>
  <c r="O7097" i="1"/>
  <c r="P7097" i="1"/>
  <c r="Q7097" i="1"/>
  <c r="M7098" i="1"/>
  <c r="N7098" i="1"/>
  <c r="O7098" i="1"/>
  <c r="P7098" i="1"/>
  <c r="Q7098" i="1"/>
  <c r="M7099" i="1"/>
  <c r="N7099" i="1"/>
  <c r="O7099" i="1"/>
  <c r="P7099" i="1"/>
  <c r="Q7099" i="1"/>
  <c r="M7100" i="1"/>
  <c r="N7100" i="1"/>
  <c r="O7100" i="1"/>
  <c r="P7100" i="1"/>
  <c r="Q7100" i="1"/>
  <c r="M7101" i="1"/>
  <c r="N7101" i="1"/>
  <c r="O7101" i="1"/>
  <c r="P7101" i="1"/>
  <c r="Q7101" i="1"/>
  <c r="M7102" i="1"/>
  <c r="N7102" i="1"/>
  <c r="O7102" i="1"/>
  <c r="P7102" i="1"/>
  <c r="Q7102" i="1"/>
  <c r="M7103" i="1"/>
  <c r="N7103" i="1"/>
  <c r="O7103" i="1"/>
  <c r="P7103" i="1"/>
  <c r="Q7103" i="1"/>
  <c r="M7104" i="1"/>
  <c r="N7104" i="1"/>
  <c r="O7104" i="1"/>
  <c r="P7104" i="1"/>
  <c r="Q7104" i="1"/>
  <c r="M7105" i="1"/>
  <c r="N7105" i="1"/>
  <c r="O7105" i="1"/>
  <c r="P7105" i="1"/>
  <c r="Q7105" i="1"/>
  <c r="M7106" i="1"/>
  <c r="N7106" i="1"/>
  <c r="O7106" i="1"/>
  <c r="P7106" i="1"/>
  <c r="Q7106" i="1"/>
  <c r="M7107" i="1"/>
  <c r="N7107" i="1"/>
  <c r="O7107" i="1"/>
  <c r="P7107" i="1"/>
  <c r="Q7107" i="1"/>
  <c r="M7108" i="1"/>
  <c r="N7108" i="1"/>
  <c r="O7108" i="1"/>
  <c r="P7108" i="1"/>
  <c r="Q7108" i="1"/>
  <c r="M7109" i="1"/>
  <c r="N7109" i="1"/>
  <c r="O7109" i="1"/>
  <c r="P7109" i="1"/>
  <c r="Q7109" i="1"/>
  <c r="M7110" i="1"/>
  <c r="N7110" i="1"/>
  <c r="O7110" i="1"/>
  <c r="P7110" i="1"/>
  <c r="Q7110" i="1"/>
  <c r="M7111" i="1"/>
  <c r="N7111" i="1"/>
  <c r="O7111" i="1"/>
  <c r="P7111" i="1"/>
  <c r="Q7111" i="1"/>
  <c r="M7112" i="1"/>
  <c r="N7112" i="1"/>
  <c r="O7112" i="1"/>
  <c r="P7112" i="1"/>
  <c r="Q7112" i="1"/>
  <c r="M7113" i="1"/>
  <c r="N7113" i="1"/>
  <c r="O7113" i="1"/>
  <c r="P7113" i="1"/>
  <c r="Q7113" i="1"/>
  <c r="M7114" i="1"/>
  <c r="N7114" i="1"/>
  <c r="O7114" i="1"/>
  <c r="P7114" i="1"/>
  <c r="Q7114" i="1"/>
  <c r="M7115" i="1"/>
  <c r="N7115" i="1"/>
  <c r="O7115" i="1"/>
  <c r="P7115" i="1"/>
  <c r="Q7115" i="1"/>
  <c r="M7116" i="1"/>
  <c r="N7116" i="1"/>
  <c r="O7116" i="1"/>
  <c r="P7116" i="1"/>
  <c r="Q7116" i="1"/>
  <c r="M7117" i="1"/>
  <c r="N7117" i="1"/>
  <c r="O7117" i="1"/>
  <c r="P7117" i="1"/>
  <c r="Q7117" i="1"/>
  <c r="M7118" i="1"/>
  <c r="N7118" i="1"/>
  <c r="O7118" i="1"/>
  <c r="P7118" i="1"/>
  <c r="Q7118" i="1"/>
  <c r="M7119" i="1"/>
  <c r="N7119" i="1"/>
  <c r="O7119" i="1"/>
  <c r="P7119" i="1"/>
  <c r="Q7119" i="1"/>
  <c r="M7120" i="1"/>
  <c r="N7120" i="1"/>
  <c r="O7120" i="1"/>
  <c r="P7120" i="1"/>
  <c r="Q7120" i="1"/>
  <c r="M7121" i="1"/>
  <c r="N7121" i="1"/>
  <c r="O7121" i="1"/>
  <c r="P7121" i="1"/>
  <c r="Q7121" i="1"/>
  <c r="M7122" i="1"/>
  <c r="N7122" i="1"/>
  <c r="O7122" i="1"/>
  <c r="P7122" i="1"/>
  <c r="Q7122" i="1"/>
  <c r="M7123" i="1"/>
  <c r="N7123" i="1"/>
  <c r="O7123" i="1"/>
  <c r="P7123" i="1"/>
  <c r="Q7123" i="1"/>
  <c r="M7124" i="1"/>
  <c r="N7124" i="1"/>
  <c r="O7124" i="1"/>
  <c r="P7124" i="1"/>
  <c r="Q7124" i="1"/>
  <c r="M7125" i="1"/>
  <c r="N7125" i="1"/>
  <c r="O7125" i="1"/>
  <c r="P7125" i="1"/>
  <c r="Q7125" i="1"/>
  <c r="M7126" i="1"/>
  <c r="N7126" i="1"/>
  <c r="O7126" i="1"/>
  <c r="P7126" i="1"/>
  <c r="Q7126" i="1"/>
  <c r="M7127" i="1"/>
  <c r="N7127" i="1"/>
  <c r="O7127" i="1"/>
  <c r="P7127" i="1"/>
  <c r="Q7127" i="1"/>
  <c r="M7128" i="1"/>
  <c r="N7128" i="1"/>
  <c r="O7128" i="1"/>
  <c r="P7128" i="1"/>
  <c r="Q7128" i="1"/>
  <c r="M7129" i="1"/>
  <c r="N7129" i="1"/>
  <c r="O7129" i="1"/>
  <c r="P7129" i="1"/>
  <c r="Q7129" i="1"/>
  <c r="M7130" i="1"/>
  <c r="N7130" i="1"/>
  <c r="O7130" i="1"/>
  <c r="P7130" i="1"/>
  <c r="Q7130" i="1"/>
  <c r="M7131" i="1"/>
  <c r="N7131" i="1"/>
  <c r="O7131" i="1"/>
  <c r="P7131" i="1"/>
  <c r="Q7131" i="1"/>
  <c r="M7132" i="1"/>
  <c r="N7132" i="1"/>
  <c r="O7132" i="1"/>
  <c r="P7132" i="1"/>
  <c r="Q7132" i="1"/>
  <c r="M7133" i="1"/>
  <c r="N7133" i="1"/>
  <c r="O7133" i="1"/>
  <c r="P7133" i="1"/>
  <c r="Q7133" i="1"/>
  <c r="M7134" i="1"/>
  <c r="N7134" i="1"/>
  <c r="O7134" i="1"/>
  <c r="P7134" i="1"/>
  <c r="Q7134" i="1"/>
  <c r="M7135" i="1"/>
  <c r="N7135" i="1"/>
  <c r="O7135" i="1"/>
  <c r="P7135" i="1"/>
  <c r="Q7135" i="1"/>
  <c r="M7136" i="1"/>
  <c r="N7136" i="1"/>
  <c r="O7136" i="1"/>
  <c r="P7136" i="1"/>
  <c r="Q7136" i="1"/>
  <c r="M7137" i="1"/>
  <c r="N7137" i="1"/>
  <c r="O7137" i="1"/>
  <c r="P7137" i="1"/>
  <c r="Q7137" i="1"/>
  <c r="M7138" i="1"/>
  <c r="N7138" i="1"/>
  <c r="O7138" i="1"/>
  <c r="P7138" i="1"/>
  <c r="Q7138" i="1"/>
  <c r="M7139" i="1"/>
  <c r="N7139" i="1"/>
  <c r="O7139" i="1"/>
  <c r="P7139" i="1"/>
  <c r="Q7139" i="1"/>
  <c r="M7140" i="1"/>
  <c r="N7140" i="1"/>
  <c r="O7140" i="1"/>
  <c r="P7140" i="1"/>
  <c r="Q7140" i="1"/>
  <c r="M7141" i="1"/>
  <c r="N7141" i="1"/>
  <c r="O7141" i="1"/>
  <c r="P7141" i="1"/>
  <c r="Q7141" i="1"/>
  <c r="M7142" i="1"/>
  <c r="N7142" i="1"/>
  <c r="O7142" i="1"/>
  <c r="P7142" i="1"/>
  <c r="Q7142" i="1"/>
  <c r="M7143" i="1"/>
  <c r="N7143" i="1"/>
  <c r="O7143" i="1"/>
  <c r="P7143" i="1"/>
  <c r="Q7143" i="1"/>
  <c r="M7144" i="1"/>
  <c r="N7144" i="1"/>
  <c r="O7144" i="1"/>
  <c r="P7144" i="1"/>
  <c r="Q7144" i="1"/>
  <c r="M7145" i="1"/>
  <c r="N7145" i="1"/>
  <c r="O7145" i="1"/>
  <c r="P7145" i="1"/>
  <c r="Q7145" i="1"/>
  <c r="M7146" i="1"/>
  <c r="N7146" i="1"/>
  <c r="O7146" i="1"/>
  <c r="P7146" i="1"/>
  <c r="Q7146" i="1"/>
  <c r="M7147" i="1"/>
  <c r="N7147" i="1"/>
  <c r="O7147" i="1"/>
  <c r="P7147" i="1"/>
  <c r="Q7147" i="1"/>
  <c r="M7148" i="1"/>
  <c r="N7148" i="1"/>
  <c r="O7148" i="1"/>
  <c r="P7148" i="1"/>
  <c r="Q7148" i="1"/>
  <c r="M7149" i="1"/>
  <c r="N7149" i="1"/>
  <c r="O7149" i="1"/>
  <c r="P7149" i="1"/>
  <c r="Q7149" i="1"/>
  <c r="M7150" i="1"/>
  <c r="N7150" i="1"/>
  <c r="O7150" i="1"/>
  <c r="P7150" i="1"/>
  <c r="Q7150" i="1"/>
  <c r="M7151" i="1"/>
  <c r="N7151" i="1"/>
  <c r="O7151" i="1"/>
  <c r="P7151" i="1"/>
  <c r="Q7151" i="1"/>
  <c r="M7152" i="1"/>
  <c r="N7152" i="1"/>
  <c r="O7152" i="1"/>
  <c r="P7152" i="1"/>
  <c r="Q7152" i="1"/>
  <c r="M7153" i="1"/>
  <c r="N7153" i="1"/>
  <c r="O7153" i="1"/>
  <c r="P7153" i="1"/>
  <c r="Q7153" i="1"/>
  <c r="M7154" i="1"/>
  <c r="N7154" i="1"/>
  <c r="O7154" i="1"/>
  <c r="P7154" i="1"/>
  <c r="Q7154" i="1"/>
  <c r="M7155" i="1"/>
  <c r="N7155" i="1"/>
  <c r="O7155" i="1"/>
  <c r="P7155" i="1"/>
  <c r="Q7155" i="1"/>
  <c r="M7156" i="1"/>
  <c r="N7156" i="1"/>
  <c r="O7156" i="1"/>
  <c r="P7156" i="1"/>
  <c r="Q7156" i="1"/>
  <c r="M7157" i="1"/>
  <c r="N7157" i="1"/>
  <c r="O7157" i="1"/>
  <c r="P7157" i="1"/>
  <c r="Q7157" i="1"/>
  <c r="M7158" i="1"/>
  <c r="N7158" i="1"/>
  <c r="O7158" i="1"/>
  <c r="P7158" i="1"/>
  <c r="Q7158" i="1"/>
  <c r="M7159" i="1"/>
  <c r="N7159" i="1"/>
  <c r="O7159" i="1"/>
  <c r="P7159" i="1"/>
  <c r="Q7159" i="1"/>
  <c r="M7160" i="1"/>
  <c r="N7160" i="1"/>
  <c r="O7160" i="1"/>
  <c r="P7160" i="1"/>
  <c r="Q7160" i="1"/>
  <c r="M7161" i="1"/>
  <c r="N7161" i="1"/>
  <c r="O7161" i="1"/>
  <c r="P7161" i="1"/>
  <c r="Q7161" i="1"/>
  <c r="M7162" i="1"/>
  <c r="N7162" i="1"/>
  <c r="O7162" i="1"/>
  <c r="P7162" i="1"/>
  <c r="Q7162" i="1"/>
  <c r="M7163" i="1"/>
  <c r="N7163" i="1"/>
  <c r="O7163" i="1"/>
  <c r="P7163" i="1"/>
  <c r="Q7163" i="1"/>
  <c r="M7164" i="1"/>
  <c r="N7164" i="1"/>
  <c r="O7164" i="1"/>
  <c r="P7164" i="1"/>
  <c r="Q7164" i="1"/>
  <c r="M7165" i="1"/>
  <c r="N7165" i="1"/>
  <c r="O7165" i="1"/>
  <c r="P7165" i="1"/>
  <c r="Q7165" i="1"/>
  <c r="M7166" i="1"/>
  <c r="N7166" i="1"/>
  <c r="O7166" i="1"/>
  <c r="P7166" i="1"/>
  <c r="Q7166" i="1"/>
  <c r="M7167" i="1"/>
  <c r="N7167" i="1"/>
  <c r="O7167" i="1"/>
  <c r="P7167" i="1"/>
  <c r="Q7167" i="1"/>
  <c r="M7168" i="1"/>
  <c r="N7168" i="1"/>
  <c r="O7168" i="1"/>
  <c r="P7168" i="1"/>
  <c r="Q7168" i="1"/>
  <c r="M7169" i="1"/>
  <c r="N7169" i="1"/>
  <c r="O7169" i="1"/>
  <c r="P7169" i="1"/>
  <c r="Q7169" i="1"/>
  <c r="M7170" i="1"/>
  <c r="N7170" i="1"/>
  <c r="O7170" i="1"/>
  <c r="P7170" i="1"/>
  <c r="Q7170" i="1"/>
  <c r="M7171" i="1"/>
  <c r="N7171" i="1"/>
  <c r="O7171" i="1"/>
  <c r="P7171" i="1"/>
  <c r="Q7171" i="1"/>
  <c r="M7172" i="1"/>
  <c r="N7172" i="1"/>
  <c r="O7172" i="1"/>
  <c r="P7172" i="1"/>
  <c r="Q7172" i="1"/>
  <c r="M7173" i="1"/>
  <c r="N7173" i="1"/>
  <c r="O7173" i="1"/>
  <c r="P7173" i="1"/>
  <c r="Q7173" i="1"/>
  <c r="M7174" i="1"/>
  <c r="N7174" i="1"/>
  <c r="O7174" i="1"/>
  <c r="P7174" i="1"/>
  <c r="Q7174" i="1"/>
  <c r="M7175" i="1"/>
  <c r="N7175" i="1"/>
  <c r="O7175" i="1"/>
  <c r="P7175" i="1"/>
  <c r="Q7175" i="1"/>
  <c r="M7176" i="1"/>
  <c r="N7176" i="1"/>
  <c r="O7176" i="1"/>
  <c r="P7176" i="1"/>
  <c r="Q7176" i="1"/>
  <c r="M7177" i="1"/>
  <c r="N7177" i="1"/>
  <c r="O7177" i="1"/>
  <c r="P7177" i="1"/>
  <c r="Q7177" i="1"/>
  <c r="M7178" i="1"/>
  <c r="N7178" i="1"/>
  <c r="O7178" i="1"/>
  <c r="P7178" i="1"/>
  <c r="Q7178" i="1"/>
  <c r="M7179" i="1"/>
  <c r="N7179" i="1"/>
  <c r="O7179" i="1"/>
  <c r="P7179" i="1"/>
  <c r="Q7179" i="1"/>
  <c r="M7180" i="1"/>
  <c r="N7180" i="1"/>
  <c r="O7180" i="1"/>
  <c r="P7180" i="1"/>
  <c r="Q7180" i="1"/>
  <c r="M7181" i="1"/>
  <c r="N7181" i="1"/>
  <c r="O7181" i="1"/>
  <c r="P7181" i="1"/>
  <c r="Q7181" i="1"/>
  <c r="M7182" i="1"/>
  <c r="N7182" i="1"/>
  <c r="O7182" i="1"/>
  <c r="P7182" i="1"/>
  <c r="Q7182" i="1"/>
  <c r="M7183" i="1"/>
  <c r="N7183" i="1"/>
  <c r="O7183" i="1"/>
  <c r="P7183" i="1"/>
  <c r="Q7183" i="1"/>
  <c r="M7184" i="1"/>
  <c r="N7184" i="1"/>
  <c r="O7184" i="1"/>
  <c r="P7184" i="1"/>
  <c r="Q7184" i="1"/>
  <c r="M7185" i="1"/>
  <c r="N7185" i="1"/>
  <c r="O7185" i="1"/>
  <c r="P7185" i="1"/>
  <c r="Q7185" i="1"/>
  <c r="M7186" i="1"/>
  <c r="N7186" i="1"/>
  <c r="O7186" i="1"/>
  <c r="P7186" i="1"/>
  <c r="Q7186" i="1"/>
  <c r="M7187" i="1"/>
  <c r="N7187" i="1"/>
  <c r="O7187" i="1"/>
  <c r="P7187" i="1"/>
  <c r="Q7187" i="1"/>
  <c r="M7188" i="1"/>
  <c r="N7188" i="1"/>
  <c r="O7188" i="1"/>
  <c r="P7188" i="1"/>
  <c r="Q7188" i="1"/>
  <c r="M7189" i="1"/>
  <c r="N7189" i="1"/>
  <c r="O7189" i="1"/>
  <c r="P7189" i="1"/>
  <c r="Q7189" i="1"/>
  <c r="M7190" i="1"/>
  <c r="N7190" i="1"/>
  <c r="O7190" i="1"/>
  <c r="P7190" i="1"/>
  <c r="Q7190" i="1"/>
  <c r="M7191" i="1"/>
  <c r="N7191" i="1"/>
  <c r="O7191" i="1"/>
  <c r="P7191" i="1"/>
  <c r="Q7191" i="1"/>
  <c r="M7192" i="1"/>
  <c r="N7192" i="1"/>
  <c r="O7192" i="1"/>
  <c r="P7192" i="1"/>
  <c r="Q7192" i="1"/>
  <c r="M7193" i="1"/>
  <c r="N7193" i="1"/>
  <c r="O7193" i="1"/>
  <c r="P7193" i="1"/>
  <c r="Q7193" i="1"/>
  <c r="M7194" i="1"/>
  <c r="N7194" i="1"/>
  <c r="O7194" i="1"/>
  <c r="P7194" i="1"/>
  <c r="Q7194" i="1"/>
  <c r="M7195" i="1"/>
  <c r="N7195" i="1"/>
  <c r="O7195" i="1"/>
  <c r="P7195" i="1"/>
  <c r="Q7195" i="1"/>
  <c r="M7196" i="1"/>
  <c r="N7196" i="1"/>
  <c r="O7196" i="1"/>
  <c r="P7196" i="1"/>
  <c r="Q7196" i="1"/>
  <c r="M7197" i="1"/>
  <c r="N7197" i="1"/>
  <c r="O7197" i="1"/>
  <c r="P7197" i="1"/>
  <c r="Q7197" i="1"/>
  <c r="M7198" i="1"/>
  <c r="N7198" i="1"/>
  <c r="O7198" i="1"/>
  <c r="P7198" i="1"/>
  <c r="Q7198" i="1"/>
  <c r="M7199" i="1"/>
  <c r="N7199" i="1"/>
  <c r="O7199" i="1"/>
  <c r="P7199" i="1"/>
  <c r="Q7199" i="1"/>
  <c r="M7200" i="1"/>
  <c r="N7200" i="1"/>
  <c r="O7200" i="1"/>
  <c r="P7200" i="1"/>
  <c r="Q7200" i="1"/>
  <c r="M7201" i="1"/>
  <c r="N7201" i="1"/>
  <c r="O7201" i="1"/>
  <c r="P7201" i="1"/>
  <c r="Q7201" i="1"/>
  <c r="M7202" i="1"/>
  <c r="N7202" i="1"/>
  <c r="O7202" i="1"/>
  <c r="P7202" i="1"/>
  <c r="Q7202" i="1"/>
  <c r="M7203" i="1"/>
  <c r="N7203" i="1"/>
  <c r="O7203" i="1"/>
  <c r="P7203" i="1"/>
  <c r="Q7203" i="1"/>
  <c r="M7204" i="1"/>
  <c r="N7204" i="1"/>
  <c r="O7204" i="1"/>
  <c r="P7204" i="1"/>
  <c r="Q7204" i="1"/>
  <c r="M7205" i="1"/>
  <c r="N7205" i="1"/>
  <c r="O7205" i="1"/>
  <c r="P7205" i="1"/>
  <c r="Q7205" i="1"/>
  <c r="M7206" i="1"/>
  <c r="N7206" i="1"/>
  <c r="O7206" i="1"/>
  <c r="P7206" i="1"/>
  <c r="Q7206" i="1"/>
  <c r="M7207" i="1"/>
  <c r="N7207" i="1"/>
  <c r="O7207" i="1"/>
  <c r="P7207" i="1"/>
  <c r="Q7207" i="1"/>
  <c r="M7208" i="1"/>
  <c r="N7208" i="1"/>
  <c r="O7208" i="1"/>
  <c r="P7208" i="1"/>
  <c r="Q7208" i="1"/>
  <c r="M7209" i="1"/>
  <c r="N7209" i="1"/>
  <c r="O7209" i="1"/>
  <c r="P7209" i="1"/>
  <c r="Q7209" i="1"/>
  <c r="M7210" i="1"/>
  <c r="N7210" i="1"/>
  <c r="O7210" i="1"/>
  <c r="P7210" i="1"/>
  <c r="Q7210" i="1"/>
  <c r="M7211" i="1"/>
  <c r="N7211" i="1"/>
  <c r="O7211" i="1"/>
  <c r="P7211" i="1"/>
  <c r="Q7211" i="1"/>
  <c r="M7212" i="1"/>
  <c r="N7212" i="1"/>
  <c r="O7212" i="1"/>
  <c r="P7212" i="1"/>
  <c r="Q7212" i="1"/>
  <c r="M7213" i="1"/>
  <c r="N7213" i="1"/>
  <c r="O7213" i="1"/>
  <c r="P7213" i="1"/>
  <c r="Q7213" i="1"/>
  <c r="M7214" i="1"/>
  <c r="N7214" i="1"/>
  <c r="O7214" i="1"/>
  <c r="P7214" i="1"/>
  <c r="Q7214" i="1"/>
  <c r="M7215" i="1"/>
  <c r="N7215" i="1"/>
  <c r="O7215" i="1"/>
  <c r="P7215" i="1"/>
  <c r="Q7215" i="1"/>
  <c r="M7216" i="1"/>
  <c r="N7216" i="1"/>
  <c r="O7216" i="1"/>
  <c r="P7216" i="1"/>
  <c r="Q7216" i="1"/>
  <c r="M7217" i="1"/>
  <c r="N7217" i="1"/>
  <c r="O7217" i="1"/>
  <c r="P7217" i="1"/>
  <c r="Q7217" i="1"/>
  <c r="M7218" i="1"/>
  <c r="N7218" i="1"/>
  <c r="O7218" i="1"/>
  <c r="P7218" i="1"/>
  <c r="Q7218" i="1"/>
  <c r="M7219" i="1"/>
  <c r="N7219" i="1"/>
  <c r="O7219" i="1"/>
  <c r="P7219" i="1"/>
  <c r="Q7219" i="1"/>
  <c r="M7220" i="1"/>
  <c r="N7220" i="1"/>
  <c r="O7220" i="1"/>
  <c r="P7220" i="1"/>
  <c r="Q7220" i="1"/>
  <c r="M7221" i="1"/>
  <c r="N7221" i="1"/>
  <c r="O7221" i="1"/>
  <c r="P7221" i="1"/>
  <c r="Q7221" i="1"/>
  <c r="M7222" i="1"/>
  <c r="N7222" i="1"/>
  <c r="O7222" i="1"/>
  <c r="P7222" i="1"/>
  <c r="Q7222" i="1"/>
  <c r="M7223" i="1"/>
  <c r="N7223" i="1"/>
  <c r="O7223" i="1"/>
  <c r="P7223" i="1"/>
  <c r="Q7223" i="1"/>
  <c r="M7224" i="1"/>
  <c r="N7224" i="1"/>
  <c r="O7224" i="1"/>
  <c r="P7224" i="1"/>
  <c r="Q7224" i="1"/>
  <c r="M7225" i="1"/>
  <c r="N7225" i="1"/>
  <c r="O7225" i="1"/>
  <c r="P7225" i="1"/>
  <c r="Q7225" i="1"/>
  <c r="M7226" i="1"/>
  <c r="N7226" i="1"/>
  <c r="O7226" i="1"/>
  <c r="P7226" i="1"/>
  <c r="Q7226" i="1"/>
  <c r="M7227" i="1"/>
  <c r="N7227" i="1"/>
  <c r="O7227" i="1"/>
  <c r="P7227" i="1"/>
  <c r="Q7227" i="1"/>
  <c r="M7228" i="1"/>
  <c r="N7228" i="1"/>
  <c r="O7228" i="1"/>
  <c r="P7228" i="1"/>
  <c r="Q7228" i="1"/>
  <c r="M7229" i="1"/>
  <c r="N7229" i="1"/>
  <c r="O7229" i="1"/>
  <c r="P7229" i="1"/>
  <c r="Q7229" i="1"/>
  <c r="M7230" i="1"/>
  <c r="N7230" i="1"/>
  <c r="O7230" i="1"/>
  <c r="P7230" i="1"/>
  <c r="Q7230" i="1"/>
  <c r="M7231" i="1"/>
  <c r="N7231" i="1"/>
  <c r="O7231" i="1"/>
  <c r="P7231" i="1"/>
  <c r="Q7231" i="1"/>
  <c r="M7232" i="1"/>
  <c r="N7232" i="1"/>
  <c r="O7232" i="1"/>
  <c r="P7232" i="1"/>
  <c r="Q7232" i="1"/>
  <c r="M7233" i="1"/>
  <c r="N7233" i="1"/>
  <c r="O7233" i="1"/>
  <c r="P7233" i="1"/>
  <c r="Q7233" i="1"/>
  <c r="M7234" i="1"/>
  <c r="N7234" i="1"/>
  <c r="O7234" i="1"/>
  <c r="P7234" i="1"/>
  <c r="Q7234" i="1"/>
  <c r="M7235" i="1"/>
  <c r="N7235" i="1"/>
  <c r="O7235" i="1"/>
  <c r="P7235" i="1"/>
  <c r="Q7235" i="1"/>
  <c r="M7236" i="1"/>
  <c r="N7236" i="1"/>
  <c r="O7236" i="1"/>
  <c r="P7236" i="1"/>
  <c r="Q7236" i="1"/>
  <c r="M7237" i="1"/>
  <c r="N7237" i="1"/>
  <c r="O7237" i="1"/>
  <c r="P7237" i="1"/>
  <c r="Q7237" i="1"/>
  <c r="M7238" i="1"/>
  <c r="N7238" i="1"/>
  <c r="O7238" i="1"/>
  <c r="P7238" i="1"/>
  <c r="Q7238" i="1"/>
  <c r="M7239" i="1"/>
  <c r="N7239" i="1"/>
  <c r="O7239" i="1"/>
  <c r="P7239" i="1"/>
  <c r="Q7239" i="1"/>
  <c r="M7240" i="1"/>
  <c r="N7240" i="1"/>
  <c r="O7240" i="1"/>
  <c r="P7240" i="1"/>
  <c r="Q7240" i="1"/>
  <c r="M7241" i="1"/>
  <c r="N7241" i="1"/>
  <c r="O7241" i="1"/>
  <c r="P7241" i="1"/>
  <c r="Q7241" i="1"/>
  <c r="M7242" i="1"/>
  <c r="N7242" i="1"/>
  <c r="O7242" i="1"/>
  <c r="P7242" i="1"/>
  <c r="Q7242" i="1"/>
  <c r="M7243" i="1"/>
  <c r="N7243" i="1"/>
  <c r="O7243" i="1"/>
  <c r="P7243" i="1"/>
  <c r="Q7243" i="1"/>
  <c r="M7244" i="1"/>
  <c r="N7244" i="1"/>
  <c r="O7244" i="1"/>
  <c r="P7244" i="1"/>
  <c r="Q7244" i="1"/>
  <c r="M7245" i="1"/>
  <c r="N7245" i="1"/>
  <c r="O7245" i="1"/>
  <c r="P7245" i="1"/>
  <c r="Q7245" i="1"/>
  <c r="M7246" i="1"/>
  <c r="N7246" i="1"/>
  <c r="O7246" i="1"/>
  <c r="P7246" i="1"/>
  <c r="Q7246" i="1"/>
  <c r="M7247" i="1"/>
  <c r="N7247" i="1"/>
  <c r="O7247" i="1"/>
  <c r="P7247" i="1"/>
  <c r="Q7247" i="1"/>
  <c r="M7248" i="1"/>
  <c r="N7248" i="1"/>
  <c r="O7248" i="1"/>
  <c r="P7248" i="1"/>
  <c r="Q7248" i="1"/>
  <c r="M7249" i="1"/>
  <c r="N7249" i="1"/>
  <c r="O7249" i="1"/>
  <c r="P7249" i="1"/>
  <c r="Q7249" i="1"/>
  <c r="M7250" i="1"/>
  <c r="N7250" i="1"/>
  <c r="O7250" i="1"/>
  <c r="P7250" i="1"/>
  <c r="Q7250" i="1"/>
  <c r="M7251" i="1"/>
  <c r="N7251" i="1"/>
  <c r="O7251" i="1"/>
  <c r="P7251" i="1"/>
  <c r="Q7251" i="1"/>
  <c r="M7252" i="1"/>
  <c r="N7252" i="1"/>
  <c r="O7252" i="1"/>
  <c r="P7252" i="1"/>
  <c r="Q7252" i="1"/>
  <c r="M7253" i="1"/>
  <c r="N7253" i="1"/>
  <c r="O7253" i="1"/>
  <c r="P7253" i="1"/>
  <c r="Q7253" i="1"/>
  <c r="M7254" i="1"/>
  <c r="N7254" i="1"/>
  <c r="O7254" i="1"/>
  <c r="P7254" i="1"/>
  <c r="Q7254" i="1"/>
  <c r="M7255" i="1"/>
  <c r="N7255" i="1"/>
  <c r="O7255" i="1"/>
  <c r="P7255" i="1"/>
  <c r="Q7255" i="1"/>
  <c r="M7256" i="1"/>
  <c r="N7256" i="1"/>
  <c r="O7256" i="1"/>
  <c r="P7256" i="1"/>
  <c r="Q7256" i="1"/>
  <c r="M7257" i="1"/>
  <c r="N7257" i="1"/>
  <c r="O7257" i="1"/>
  <c r="P7257" i="1"/>
  <c r="Q7257" i="1"/>
  <c r="M7258" i="1"/>
  <c r="N7258" i="1"/>
  <c r="O7258" i="1"/>
  <c r="P7258" i="1"/>
  <c r="Q7258" i="1"/>
  <c r="M7259" i="1"/>
  <c r="N7259" i="1"/>
  <c r="O7259" i="1"/>
  <c r="P7259" i="1"/>
  <c r="Q7259" i="1"/>
  <c r="M7260" i="1"/>
  <c r="N7260" i="1"/>
  <c r="O7260" i="1"/>
  <c r="P7260" i="1"/>
  <c r="Q7260" i="1"/>
  <c r="M7261" i="1"/>
  <c r="N7261" i="1"/>
  <c r="O7261" i="1"/>
  <c r="P7261" i="1"/>
  <c r="Q7261" i="1"/>
  <c r="M7262" i="1"/>
  <c r="N7262" i="1"/>
  <c r="O7262" i="1"/>
  <c r="P7262" i="1"/>
  <c r="Q7262" i="1"/>
  <c r="M7263" i="1"/>
  <c r="N7263" i="1"/>
  <c r="O7263" i="1"/>
  <c r="P7263" i="1"/>
  <c r="Q7263" i="1"/>
  <c r="M7264" i="1"/>
  <c r="N7264" i="1"/>
  <c r="O7264" i="1"/>
  <c r="P7264" i="1"/>
  <c r="Q7264" i="1"/>
  <c r="M7265" i="1"/>
  <c r="N7265" i="1"/>
  <c r="O7265" i="1"/>
  <c r="P7265" i="1"/>
  <c r="Q7265" i="1"/>
  <c r="M7266" i="1"/>
  <c r="N7266" i="1"/>
  <c r="O7266" i="1"/>
  <c r="P7266" i="1"/>
  <c r="Q7266" i="1"/>
  <c r="M7267" i="1"/>
  <c r="N7267" i="1"/>
  <c r="O7267" i="1"/>
  <c r="P7267" i="1"/>
  <c r="Q7267" i="1"/>
  <c r="M7268" i="1"/>
  <c r="N7268" i="1"/>
  <c r="O7268" i="1"/>
  <c r="P7268" i="1"/>
  <c r="Q7268" i="1"/>
  <c r="M7269" i="1"/>
  <c r="N7269" i="1"/>
  <c r="O7269" i="1"/>
  <c r="P7269" i="1"/>
  <c r="Q7269" i="1"/>
  <c r="M7270" i="1"/>
  <c r="N7270" i="1"/>
  <c r="O7270" i="1"/>
  <c r="P7270" i="1"/>
  <c r="Q7270" i="1"/>
  <c r="M7271" i="1"/>
  <c r="N7271" i="1"/>
  <c r="O7271" i="1"/>
  <c r="P7271" i="1"/>
  <c r="Q7271" i="1"/>
  <c r="M7272" i="1"/>
  <c r="N7272" i="1"/>
  <c r="O7272" i="1"/>
  <c r="P7272" i="1"/>
  <c r="Q7272" i="1"/>
  <c r="M7273" i="1"/>
  <c r="N7273" i="1"/>
  <c r="O7273" i="1"/>
  <c r="P7273" i="1"/>
  <c r="Q7273" i="1"/>
  <c r="M7274" i="1"/>
  <c r="N7274" i="1"/>
  <c r="O7274" i="1"/>
  <c r="P7274" i="1"/>
  <c r="Q7274" i="1"/>
  <c r="M7275" i="1"/>
  <c r="N7275" i="1"/>
  <c r="O7275" i="1"/>
  <c r="P7275" i="1"/>
  <c r="Q7275" i="1"/>
  <c r="M7276" i="1"/>
  <c r="N7276" i="1"/>
  <c r="O7276" i="1"/>
  <c r="P7276" i="1"/>
  <c r="Q7276" i="1"/>
  <c r="M7277" i="1"/>
  <c r="N7277" i="1"/>
  <c r="O7277" i="1"/>
  <c r="P7277" i="1"/>
  <c r="Q7277" i="1"/>
  <c r="M7278" i="1"/>
  <c r="N7278" i="1"/>
  <c r="O7278" i="1"/>
  <c r="P7278" i="1"/>
  <c r="Q7278" i="1"/>
  <c r="M7279" i="1"/>
  <c r="N7279" i="1"/>
  <c r="O7279" i="1"/>
  <c r="P7279" i="1"/>
  <c r="Q7279" i="1"/>
  <c r="M7280" i="1"/>
  <c r="N7280" i="1"/>
  <c r="O7280" i="1"/>
  <c r="P7280" i="1"/>
  <c r="Q7280" i="1"/>
  <c r="M7281" i="1"/>
  <c r="N7281" i="1"/>
  <c r="O7281" i="1"/>
  <c r="P7281" i="1"/>
  <c r="Q7281" i="1"/>
  <c r="M7282" i="1"/>
  <c r="N7282" i="1"/>
  <c r="O7282" i="1"/>
  <c r="P7282" i="1"/>
  <c r="Q7282" i="1"/>
  <c r="M7283" i="1"/>
  <c r="N7283" i="1"/>
  <c r="O7283" i="1"/>
  <c r="P7283" i="1"/>
  <c r="Q7283" i="1"/>
  <c r="M7284" i="1"/>
  <c r="N7284" i="1"/>
  <c r="O7284" i="1"/>
  <c r="P7284" i="1"/>
  <c r="Q7284" i="1"/>
  <c r="M7285" i="1"/>
  <c r="N7285" i="1"/>
  <c r="O7285" i="1"/>
  <c r="P7285" i="1"/>
  <c r="Q7285" i="1"/>
  <c r="M7286" i="1"/>
  <c r="N7286" i="1"/>
  <c r="O7286" i="1"/>
  <c r="P7286" i="1"/>
  <c r="Q7286" i="1"/>
  <c r="M7287" i="1"/>
  <c r="N7287" i="1"/>
  <c r="O7287" i="1"/>
  <c r="P7287" i="1"/>
  <c r="Q7287" i="1"/>
  <c r="M7288" i="1"/>
  <c r="N7288" i="1"/>
  <c r="O7288" i="1"/>
  <c r="P7288" i="1"/>
  <c r="Q7288" i="1"/>
  <c r="M7289" i="1"/>
  <c r="N7289" i="1"/>
  <c r="O7289" i="1"/>
  <c r="P7289" i="1"/>
  <c r="Q7289" i="1"/>
  <c r="M7290" i="1"/>
  <c r="N7290" i="1"/>
  <c r="O7290" i="1"/>
  <c r="P7290" i="1"/>
  <c r="Q7290" i="1"/>
  <c r="M7291" i="1"/>
  <c r="N7291" i="1"/>
  <c r="O7291" i="1"/>
  <c r="P7291" i="1"/>
  <c r="Q7291" i="1"/>
  <c r="M7292" i="1"/>
  <c r="N7292" i="1"/>
  <c r="O7292" i="1"/>
  <c r="P7292" i="1"/>
  <c r="Q7292" i="1"/>
  <c r="M7293" i="1"/>
  <c r="N7293" i="1"/>
  <c r="O7293" i="1"/>
  <c r="P7293" i="1"/>
  <c r="Q7293" i="1"/>
  <c r="M7294" i="1"/>
  <c r="N7294" i="1"/>
  <c r="O7294" i="1"/>
  <c r="P7294" i="1"/>
  <c r="Q7294" i="1"/>
  <c r="M7295" i="1"/>
  <c r="N7295" i="1"/>
  <c r="O7295" i="1"/>
  <c r="P7295" i="1"/>
  <c r="Q7295" i="1"/>
  <c r="M7296" i="1"/>
  <c r="N7296" i="1"/>
  <c r="O7296" i="1"/>
  <c r="P7296" i="1"/>
  <c r="Q7296" i="1"/>
  <c r="M7297" i="1"/>
  <c r="N7297" i="1"/>
  <c r="O7297" i="1"/>
  <c r="P7297" i="1"/>
  <c r="Q7297" i="1"/>
  <c r="M7298" i="1"/>
  <c r="N7298" i="1"/>
  <c r="O7298" i="1"/>
  <c r="P7298" i="1"/>
  <c r="Q7298" i="1"/>
  <c r="M7299" i="1"/>
  <c r="N7299" i="1"/>
  <c r="O7299" i="1"/>
  <c r="P7299" i="1"/>
  <c r="Q7299" i="1"/>
  <c r="M7300" i="1"/>
  <c r="N7300" i="1"/>
  <c r="O7300" i="1"/>
  <c r="P7300" i="1"/>
  <c r="Q7300" i="1"/>
  <c r="M7301" i="1"/>
  <c r="N7301" i="1"/>
  <c r="O7301" i="1"/>
  <c r="P7301" i="1"/>
  <c r="Q7301" i="1"/>
  <c r="M7302" i="1"/>
  <c r="N7302" i="1"/>
  <c r="O7302" i="1"/>
  <c r="P7302" i="1"/>
  <c r="Q7302" i="1"/>
  <c r="M7303" i="1"/>
  <c r="N7303" i="1"/>
  <c r="O7303" i="1"/>
  <c r="P7303" i="1"/>
  <c r="Q7303" i="1"/>
  <c r="M7304" i="1"/>
  <c r="N7304" i="1"/>
  <c r="O7304" i="1"/>
  <c r="P7304" i="1"/>
  <c r="Q7304" i="1"/>
  <c r="M7305" i="1"/>
  <c r="N7305" i="1"/>
  <c r="O7305" i="1"/>
  <c r="P7305" i="1"/>
  <c r="Q7305" i="1"/>
  <c r="M7306" i="1"/>
  <c r="N7306" i="1"/>
  <c r="O7306" i="1"/>
  <c r="P7306" i="1"/>
  <c r="Q7306" i="1"/>
  <c r="M7307" i="1"/>
  <c r="N7307" i="1"/>
  <c r="O7307" i="1"/>
  <c r="P7307" i="1"/>
  <c r="Q7307" i="1"/>
  <c r="M7308" i="1"/>
  <c r="N7308" i="1"/>
  <c r="O7308" i="1"/>
  <c r="P7308" i="1"/>
  <c r="Q7308" i="1"/>
  <c r="M7309" i="1"/>
  <c r="N7309" i="1"/>
  <c r="O7309" i="1"/>
  <c r="P7309" i="1"/>
  <c r="Q7309" i="1"/>
  <c r="M7310" i="1"/>
  <c r="N7310" i="1"/>
  <c r="O7310" i="1"/>
  <c r="P7310" i="1"/>
  <c r="Q7310" i="1"/>
  <c r="M7311" i="1"/>
  <c r="N7311" i="1"/>
  <c r="O7311" i="1"/>
  <c r="P7311" i="1"/>
  <c r="Q7311" i="1"/>
  <c r="M7312" i="1"/>
  <c r="N7312" i="1"/>
  <c r="O7312" i="1"/>
  <c r="P7312" i="1"/>
  <c r="Q7312" i="1"/>
  <c r="M7313" i="1"/>
  <c r="N7313" i="1"/>
  <c r="O7313" i="1"/>
  <c r="P7313" i="1"/>
  <c r="Q7313" i="1"/>
  <c r="M7314" i="1"/>
  <c r="N7314" i="1"/>
  <c r="O7314" i="1"/>
  <c r="P7314" i="1"/>
  <c r="Q7314" i="1"/>
  <c r="M7315" i="1"/>
  <c r="N7315" i="1"/>
  <c r="O7315" i="1"/>
  <c r="P7315" i="1"/>
  <c r="Q7315" i="1"/>
  <c r="M7316" i="1"/>
  <c r="N7316" i="1"/>
  <c r="O7316" i="1"/>
  <c r="P7316" i="1"/>
  <c r="Q7316" i="1"/>
  <c r="M7317" i="1"/>
  <c r="N7317" i="1"/>
  <c r="O7317" i="1"/>
  <c r="P7317" i="1"/>
  <c r="Q7317" i="1"/>
  <c r="M7318" i="1"/>
  <c r="N7318" i="1"/>
  <c r="O7318" i="1"/>
  <c r="P7318" i="1"/>
  <c r="Q7318" i="1"/>
  <c r="M7319" i="1"/>
  <c r="N7319" i="1"/>
  <c r="O7319" i="1"/>
  <c r="P7319" i="1"/>
  <c r="Q7319" i="1"/>
  <c r="M7320" i="1"/>
  <c r="N7320" i="1"/>
  <c r="O7320" i="1"/>
  <c r="P7320" i="1"/>
  <c r="Q7320" i="1"/>
  <c r="M7321" i="1"/>
  <c r="N7321" i="1"/>
  <c r="O7321" i="1"/>
  <c r="P7321" i="1"/>
  <c r="Q7321" i="1"/>
  <c r="M7322" i="1"/>
  <c r="N7322" i="1"/>
  <c r="O7322" i="1"/>
  <c r="P7322" i="1"/>
  <c r="Q7322" i="1"/>
  <c r="M7323" i="1"/>
  <c r="N7323" i="1"/>
  <c r="O7323" i="1"/>
  <c r="P7323" i="1"/>
  <c r="Q7323" i="1"/>
  <c r="M7324" i="1"/>
  <c r="N7324" i="1"/>
  <c r="O7324" i="1"/>
  <c r="P7324" i="1"/>
  <c r="Q7324" i="1"/>
  <c r="M7325" i="1"/>
  <c r="N7325" i="1"/>
  <c r="O7325" i="1"/>
  <c r="P7325" i="1"/>
  <c r="Q7325" i="1"/>
  <c r="M7326" i="1"/>
  <c r="N7326" i="1"/>
  <c r="O7326" i="1"/>
  <c r="P7326" i="1"/>
  <c r="Q7326" i="1"/>
  <c r="M7327" i="1"/>
  <c r="N7327" i="1"/>
  <c r="O7327" i="1"/>
  <c r="P7327" i="1"/>
  <c r="Q7327" i="1"/>
  <c r="M7328" i="1"/>
  <c r="N7328" i="1"/>
  <c r="O7328" i="1"/>
  <c r="P7328" i="1"/>
  <c r="Q7328" i="1"/>
  <c r="M7329" i="1"/>
  <c r="N7329" i="1"/>
  <c r="O7329" i="1"/>
  <c r="P7329" i="1"/>
  <c r="Q7329" i="1"/>
  <c r="M7330" i="1"/>
  <c r="N7330" i="1"/>
  <c r="O7330" i="1"/>
  <c r="P7330" i="1"/>
  <c r="Q7330" i="1"/>
  <c r="M7331" i="1"/>
  <c r="N7331" i="1"/>
  <c r="O7331" i="1"/>
  <c r="P7331" i="1"/>
  <c r="Q7331" i="1"/>
  <c r="M7332" i="1"/>
  <c r="N7332" i="1"/>
  <c r="O7332" i="1"/>
  <c r="P7332" i="1"/>
  <c r="Q7332" i="1"/>
  <c r="M7333" i="1"/>
  <c r="N7333" i="1"/>
  <c r="O7333" i="1"/>
  <c r="P7333" i="1"/>
  <c r="Q7333" i="1"/>
  <c r="M7334" i="1"/>
  <c r="N7334" i="1"/>
  <c r="O7334" i="1"/>
  <c r="P7334" i="1"/>
  <c r="Q7334" i="1"/>
  <c r="M7335" i="1"/>
  <c r="N7335" i="1"/>
  <c r="O7335" i="1"/>
  <c r="P7335" i="1"/>
  <c r="Q7335" i="1"/>
  <c r="M7336" i="1"/>
  <c r="N7336" i="1"/>
  <c r="O7336" i="1"/>
  <c r="P7336" i="1"/>
  <c r="Q7336" i="1"/>
  <c r="M7337" i="1"/>
  <c r="N7337" i="1"/>
  <c r="O7337" i="1"/>
  <c r="P7337" i="1"/>
  <c r="Q7337" i="1"/>
  <c r="M7338" i="1"/>
  <c r="N7338" i="1"/>
  <c r="O7338" i="1"/>
  <c r="P7338" i="1"/>
  <c r="Q7338" i="1"/>
  <c r="M7339" i="1"/>
  <c r="N7339" i="1"/>
  <c r="O7339" i="1"/>
  <c r="P7339" i="1"/>
  <c r="Q7339" i="1"/>
  <c r="M7340" i="1"/>
  <c r="N7340" i="1"/>
  <c r="O7340" i="1"/>
  <c r="P7340" i="1"/>
  <c r="Q7340" i="1"/>
  <c r="M7341" i="1"/>
  <c r="N7341" i="1"/>
  <c r="O7341" i="1"/>
  <c r="P7341" i="1"/>
  <c r="Q7341" i="1"/>
  <c r="M7342" i="1"/>
  <c r="N7342" i="1"/>
  <c r="O7342" i="1"/>
  <c r="P7342" i="1"/>
  <c r="Q7342" i="1"/>
  <c r="M7343" i="1"/>
  <c r="N7343" i="1"/>
  <c r="O7343" i="1"/>
  <c r="P7343" i="1"/>
  <c r="Q7343" i="1"/>
  <c r="M7344" i="1"/>
  <c r="N7344" i="1"/>
  <c r="O7344" i="1"/>
  <c r="P7344" i="1"/>
  <c r="Q7344" i="1"/>
  <c r="M7345" i="1"/>
  <c r="N7345" i="1"/>
  <c r="O7345" i="1"/>
  <c r="P7345" i="1"/>
  <c r="Q7345" i="1"/>
  <c r="M7346" i="1"/>
  <c r="N7346" i="1"/>
  <c r="O7346" i="1"/>
  <c r="P7346" i="1"/>
  <c r="Q7346" i="1"/>
  <c r="M7347" i="1"/>
  <c r="N7347" i="1"/>
  <c r="O7347" i="1"/>
  <c r="P7347" i="1"/>
  <c r="Q7347" i="1"/>
  <c r="M7348" i="1"/>
  <c r="N7348" i="1"/>
  <c r="O7348" i="1"/>
  <c r="P7348" i="1"/>
  <c r="Q7348" i="1"/>
  <c r="M7349" i="1"/>
  <c r="N7349" i="1"/>
  <c r="O7349" i="1"/>
  <c r="P7349" i="1"/>
  <c r="Q7349" i="1"/>
  <c r="M7350" i="1"/>
  <c r="N7350" i="1"/>
  <c r="O7350" i="1"/>
  <c r="P7350" i="1"/>
  <c r="Q7350" i="1"/>
  <c r="M7351" i="1"/>
  <c r="N7351" i="1"/>
  <c r="O7351" i="1"/>
  <c r="P7351" i="1"/>
  <c r="Q7351" i="1"/>
  <c r="M7352" i="1"/>
  <c r="N7352" i="1"/>
  <c r="O7352" i="1"/>
  <c r="P7352" i="1"/>
  <c r="Q7352" i="1"/>
  <c r="M7353" i="1"/>
  <c r="N7353" i="1"/>
  <c r="O7353" i="1"/>
  <c r="P7353" i="1"/>
  <c r="Q7353" i="1"/>
  <c r="M7354" i="1"/>
  <c r="N7354" i="1"/>
  <c r="O7354" i="1"/>
  <c r="P7354" i="1"/>
  <c r="Q7354" i="1"/>
  <c r="M7355" i="1"/>
  <c r="N7355" i="1"/>
  <c r="O7355" i="1"/>
  <c r="P7355" i="1"/>
  <c r="Q7355" i="1"/>
  <c r="M7356" i="1"/>
  <c r="N7356" i="1"/>
  <c r="O7356" i="1"/>
  <c r="P7356" i="1"/>
  <c r="Q7356" i="1"/>
  <c r="M7357" i="1"/>
  <c r="N7357" i="1"/>
  <c r="O7357" i="1"/>
  <c r="P7357" i="1"/>
  <c r="Q7357" i="1"/>
  <c r="M7358" i="1"/>
  <c r="N7358" i="1"/>
  <c r="O7358" i="1"/>
  <c r="P7358" i="1"/>
  <c r="Q7358" i="1"/>
  <c r="M7359" i="1"/>
  <c r="N7359" i="1"/>
  <c r="O7359" i="1"/>
  <c r="P7359" i="1"/>
  <c r="Q7359" i="1"/>
  <c r="M7360" i="1"/>
  <c r="N7360" i="1"/>
  <c r="O7360" i="1"/>
  <c r="P7360" i="1"/>
  <c r="Q7360" i="1"/>
  <c r="M7361" i="1"/>
  <c r="N7361" i="1"/>
  <c r="O7361" i="1"/>
  <c r="P7361" i="1"/>
  <c r="Q7361" i="1"/>
  <c r="M7362" i="1"/>
  <c r="N7362" i="1"/>
  <c r="O7362" i="1"/>
  <c r="P7362" i="1"/>
  <c r="Q7362" i="1"/>
  <c r="M7363" i="1"/>
  <c r="N7363" i="1"/>
  <c r="O7363" i="1"/>
  <c r="P7363" i="1"/>
  <c r="Q7363" i="1"/>
  <c r="M7364" i="1"/>
  <c r="N7364" i="1"/>
  <c r="O7364" i="1"/>
  <c r="P7364" i="1"/>
  <c r="Q7364" i="1"/>
  <c r="M7365" i="1"/>
  <c r="N7365" i="1"/>
  <c r="O7365" i="1"/>
  <c r="P7365" i="1"/>
  <c r="Q7365" i="1"/>
  <c r="M7366" i="1"/>
  <c r="N7366" i="1"/>
  <c r="O7366" i="1"/>
  <c r="P7366" i="1"/>
  <c r="Q7366" i="1"/>
  <c r="M7367" i="1"/>
  <c r="N7367" i="1"/>
  <c r="O7367" i="1"/>
  <c r="P7367" i="1"/>
  <c r="Q7367" i="1"/>
  <c r="M7368" i="1"/>
  <c r="N7368" i="1"/>
  <c r="O7368" i="1"/>
  <c r="P7368" i="1"/>
  <c r="Q7368" i="1"/>
  <c r="M7369" i="1"/>
  <c r="N7369" i="1"/>
  <c r="O7369" i="1"/>
  <c r="P7369" i="1"/>
  <c r="Q7369" i="1"/>
  <c r="M7370" i="1"/>
  <c r="N7370" i="1"/>
  <c r="O7370" i="1"/>
  <c r="P7370" i="1"/>
  <c r="Q7370" i="1"/>
  <c r="M7371" i="1"/>
  <c r="N7371" i="1"/>
  <c r="O7371" i="1"/>
  <c r="P7371" i="1"/>
  <c r="Q7371" i="1"/>
  <c r="M7372" i="1"/>
  <c r="N7372" i="1"/>
  <c r="O7372" i="1"/>
  <c r="P7372" i="1"/>
  <c r="Q7372" i="1"/>
  <c r="M7373" i="1"/>
  <c r="N7373" i="1"/>
  <c r="O7373" i="1"/>
  <c r="P7373" i="1"/>
  <c r="Q7373" i="1"/>
  <c r="M7374" i="1"/>
  <c r="N7374" i="1"/>
  <c r="O7374" i="1"/>
  <c r="P7374" i="1"/>
  <c r="Q7374" i="1"/>
  <c r="M7375" i="1"/>
  <c r="N7375" i="1"/>
  <c r="O7375" i="1"/>
  <c r="P7375" i="1"/>
  <c r="Q7375" i="1"/>
  <c r="M7376" i="1"/>
  <c r="N7376" i="1"/>
  <c r="O7376" i="1"/>
  <c r="P7376" i="1"/>
  <c r="Q7376" i="1"/>
  <c r="M7377" i="1"/>
  <c r="N7377" i="1"/>
  <c r="O7377" i="1"/>
  <c r="P7377" i="1"/>
  <c r="Q7377" i="1"/>
  <c r="M7378" i="1"/>
  <c r="N7378" i="1"/>
  <c r="O7378" i="1"/>
  <c r="P7378" i="1"/>
  <c r="Q7378" i="1"/>
  <c r="M7379" i="1"/>
  <c r="N7379" i="1"/>
  <c r="O7379" i="1"/>
  <c r="P7379" i="1"/>
  <c r="Q7379" i="1"/>
  <c r="M7380" i="1"/>
  <c r="N7380" i="1"/>
  <c r="O7380" i="1"/>
  <c r="P7380" i="1"/>
  <c r="Q7380" i="1"/>
  <c r="M7381" i="1"/>
  <c r="N7381" i="1"/>
  <c r="O7381" i="1"/>
  <c r="P7381" i="1"/>
  <c r="Q7381" i="1"/>
  <c r="M7382" i="1"/>
  <c r="N7382" i="1"/>
  <c r="O7382" i="1"/>
  <c r="P7382" i="1"/>
  <c r="Q7382" i="1"/>
  <c r="M7383" i="1"/>
  <c r="N7383" i="1"/>
  <c r="O7383" i="1"/>
  <c r="P7383" i="1"/>
  <c r="Q7383" i="1"/>
  <c r="M7384" i="1"/>
  <c r="N7384" i="1"/>
  <c r="O7384" i="1"/>
  <c r="P7384" i="1"/>
  <c r="Q7384" i="1"/>
  <c r="M7385" i="1"/>
  <c r="N7385" i="1"/>
  <c r="O7385" i="1"/>
  <c r="P7385" i="1"/>
  <c r="Q7385" i="1"/>
  <c r="M7386" i="1"/>
  <c r="N7386" i="1"/>
  <c r="O7386" i="1"/>
  <c r="P7386" i="1"/>
  <c r="Q7386" i="1"/>
  <c r="M7387" i="1"/>
  <c r="N7387" i="1"/>
  <c r="O7387" i="1"/>
  <c r="P7387" i="1"/>
  <c r="Q7387" i="1"/>
  <c r="M7388" i="1"/>
  <c r="N7388" i="1"/>
  <c r="O7388" i="1"/>
  <c r="P7388" i="1"/>
  <c r="Q7388" i="1"/>
  <c r="M7389" i="1"/>
  <c r="N7389" i="1"/>
  <c r="O7389" i="1"/>
  <c r="P7389" i="1"/>
  <c r="Q7389" i="1"/>
  <c r="M7390" i="1"/>
  <c r="N7390" i="1"/>
  <c r="O7390" i="1"/>
  <c r="P7390" i="1"/>
  <c r="Q7390" i="1"/>
  <c r="M7391" i="1"/>
  <c r="N7391" i="1"/>
  <c r="O7391" i="1"/>
  <c r="P7391" i="1"/>
  <c r="Q7391" i="1"/>
  <c r="M7392" i="1"/>
  <c r="N7392" i="1"/>
  <c r="O7392" i="1"/>
  <c r="P7392" i="1"/>
  <c r="Q7392" i="1"/>
  <c r="M7393" i="1"/>
  <c r="N7393" i="1"/>
  <c r="O7393" i="1"/>
  <c r="P7393" i="1"/>
  <c r="Q7393" i="1"/>
  <c r="M7394" i="1"/>
  <c r="N7394" i="1"/>
  <c r="O7394" i="1"/>
  <c r="P7394" i="1"/>
  <c r="Q7394" i="1"/>
  <c r="M7395" i="1"/>
  <c r="N7395" i="1"/>
  <c r="O7395" i="1"/>
  <c r="P7395" i="1"/>
  <c r="Q7395" i="1"/>
  <c r="M7396" i="1"/>
  <c r="N7396" i="1"/>
  <c r="O7396" i="1"/>
  <c r="P7396" i="1"/>
  <c r="Q7396" i="1"/>
  <c r="M7397" i="1"/>
  <c r="N7397" i="1"/>
  <c r="O7397" i="1"/>
  <c r="P7397" i="1"/>
  <c r="Q7397" i="1"/>
  <c r="M7398" i="1"/>
  <c r="N7398" i="1"/>
  <c r="O7398" i="1"/>
  <c r="P7398" i="1"/>
  <c r="Q7398" i="1"/>
  <c r="M7399" i="1"/>
  <c r="N7399" i="1"/>
  <c r="O7399" i="1"/>
  <c r="P7399" i="1"/>
  <c r="Q7399" i="1"/>
  <c r="M7400" i="1"/>
  <c r="N7400" i="1"/>
  <c r="O7400" i="1"/>
  <c r="P7400" i="1"/>
  <c r="Q7400" i="1"/>
  <c r="M7401" i="1"/>
  <c r="N7401" i="1"/>
  <c r="O7401" i="1"/>
  <c r="P7401" i="1"/>
  <c r="Q7401" i="1"/>
  <c r="M7402" i="1"/>
  <c r="N7402" i="1"/>
  <c r="O7402" i="1"/>
  <c r="P7402" i="1"/>
  <c r="Q7402" i="1"/>
  <c r="M7403" i="1"/>
  <c r="N7403" i="1"/>
  <c r="O7403" i="1"/>
  <c r="P7403" i="1"/>
  <c r="Q7403" i="1"/>
  <c r="M7404" i="1"/>
  <c r="N7404" i="1"/>
  <c r="O7404" i="1"/>
  <c r="P7404" i="1"/>
  <c r="Q7404" i="1"/>
  <c r="M7405" i="1"/>
  <c r="N7405" i="1"/>
  <c r="O7405" i="1"/>
  <c r="P7405" i="1"/>
  <c r="Q7405" i="1"/>
  <c r="M7406" i="1"/>
  <c r="N7406" i="1"/>
  <c r="O7406" i="1"/>
  <c r="P7406" i="1"/>
  <c r="Q7406" i="1"/>
  <c r="M7407" i="1"/>
  <c r="N7407" i="1"/>
  <c r="O7407" i="1"/>
  <c r="P7407" i="1"/>
  <c r="Q7407" i="1"/>
  <c r="M7408" i="1"/>
  <c r="N7408" i="1"/>
  <c r="O7408" i="1"/>
  <c r="P7408" i="1"/>
  <c r="Q7408" i="1"/>
  <c r="M7409" i="1"/>
  <c r="N7409" i="1"/>
  <c r="O7409" i="1"/>
  <c r="P7409" i="1"/>
  <c r="Q7409" i="1"/>
  <c r="M7410" i="1"/>
  <c r="N7410" i="1"/>
  <c r="O7410" i="1"/>
  <c r="P7410" i="1"/>
  <c r="Q7410" i="1"/>
  <c r="M7411" i="1"/>
  <c r="N7411" i="1"/>
  <c r="O7411" i="1"/>
  <c r="P7411" i="1"/>
  <c r="Q7411" i="1"/>
  <c r="M7412" i="1"/>
  <c r="N7412" i="1"/>
  <c r="O7412" i="1"/>
  <c r="P7412" i="1"/>
  <c r="Q7412" i="1"/>
  <c r="M7413" i="1"/>
  <c r="N7413" i="1"/>
  <c r="O7413" i="1"/>
  <c r="P7413" i="1"/>
  <c r="Q7413" i="1"/>
  <c r="M7414" i="1"/>
  <c r="N7414" i="1"/>
  <c r="O7414" i="1"/>
  <c r="P7414" i="1"/>
  <c r="Q7414" i="1"/>
  <c r="M7415" i="1"/>
  <c r="N7415" i="1"/>
  <c r="O7415" i="1"/>
  <c r="P7415" i="1"/>
  <c r="Q7415" i="1"/>
  <c r="M7416" i="1"/>
  <c r="N7416" i="1"/>
  <c r="O7416" i="1"/>
  <c r="P7416" i="1"/>
  <c r="Q7416" i="1"/>
  <c r="M7417" i="1"/>
  <c r="N7417" i="1"/>
  <c r="O7417" i="1"/>
  <c r="P7417" i="1"/>
  <c r="Q7417" i="1"/>
  <c r="M7418" i="1"/>
  <c r="N7418" i="1"/>
  <c r="O7418" i="1"/>
  <c r="P7418" i="1"/>
  <c r="Q7418" i="1"/>
  <c r="M7419" i="1"/>
  <c r="N7419" i="1"/>
  <c r="O7419" i="1"/>
  <c r="P7419" i="1"/>
  <c r="Q7419" i="1"/>
  <c r="M7420" i="1"/>
  <c r="N7420" i="1"/>
  <c r="O7420" i="1"/>
  <c r="P7420" i="1"/>
  <c r="Q7420" i="1"/>
  <c r="M7421" i="1"/>
  <c r="N7421" i="1"/>
  <c r="O7421" i="1"/>
  <c r="P7421" i="1"/>
  <c r="Q7421" i="1"/>
  <c r="M7422" i="1"/>
  <c r="N7422" i="1"/>
  <c r="O7422" i="1"/>
  <c r="P7422" i="1"/>
  <c r="Q7422" i="1"/>
  <c r="M7423" i="1"/>
  <c r="N7423" i="1"/>
  <c r="O7423" i="1"/>
  <c r="P7423" i="1"/>
  <c r="Q7423" i="1"/>
  <c r="M7424" i="1"/>
  <c r="N7424" i="1"/>
  <c r="O7424" i="1"/>
  <c r="P7424" i="1"/>
  <c r="Q7424" i="1"/>
  <c r="M7425" i="1"/>
  <c r="N7425" i="1"/>
  <c r="O7425" i="1"/>
  <c r="P7425" i="1"/>
  <c r="Q7425" i="1"/>
  <c r="M7426" i="1"/>
  <c r="N7426" i="1"/>
  <c r="O7426" i="1"/>
  <c r="P7426" i="1"/>
  <c r="Q7426" i="1"/>
  <c r="M7427" i="1"/>
  <c r="N7427" i="1"/>
  <c r="O7427" i="1"/>
  <c r="P7427" i="1"/>
  <c r="Q7427" i="1"/>
  <c r="M7428" i="1"/>
  <c r="N7428" i="1"/>
  <c r="O7428" i="1"/>
  <c r="P7428" i="1"/>
  <c r="Q7428" i="1"/>
  <c r="M7429" i="1"/>
  <c r="N7429" i="1"/>
  <c r="O7429" i="1"/>
  <c r="P7429" i="1"/>
  <c r="Q7429" i="1"/>
  <c r="M7430" i="1"/>
  <c r="N7430" i="1"/>
  <c r="O7430" i="1"/>
  <c r="P7430" i="1"/>
  <c r="Q7430" i="1"/>
  <c r="M7431" i="1"/>
  <c r="N7431" i="1"/>
  <c r="O7431" i="1"/>
  <c r="P7431" i="1"/>
  <c r="Q7431" i="1"/>
  <c r="M7432" i="1"/>
  <c r="N7432" i="1"/>
  <c r="O7432" i="1"/>
  <c r="P7432" i="1"/>
  <c r="Q7432" i="1"/>
  <c r="M7433" i="1"/>
  <c r="N7433" i="1"/>
  <c r="O7433" i="1"/>
  <c r="P7433" i="1"/>
  <c r="Q7433" i="1"/>
  <c r="M7434" i="1"/>
  <c r="N7434" i="1"/>
  <c r="O7434" i="1"/>
  <c r="P7434" i="1"/>
  <c r="Q7434" i="1"/>
  <c r="M7435" i="1"/>
  <c r="N7435" i="1"/>
  <c r="O7435" i="1"/>
  <c r="P7435" i="1"/>
  <c r="Q7435" i="1"/>
  <c r="M7436" i="1"/>
  <c r="N7436" i="1"/>
  <c r="O7436" i="1"/>
  <c r="P7436" i="1"/>
  <c r="Q7436" i="1"/>
  <c r="M7437" i="1"/>
  <c r="N7437" i="1"/>
  <c r="O7437" i="1"/>
  <c r="P7437" i="1"/>
  <c r="Q7437" i="1"/>
  <c r="M7438" i="1"/>
  <c r="N7438" i="1"/>
  <c r="O7438" i="1"/>
  <c r="P7438" i="1"/>
  <c r="Q7438" i="1"/>
  <c r="M7439" i="1"/>
  <c r="N7439" i="1"/>
  <c r="O7439" i="1"/>
  <c r="P7439" i="1"/>
  <c r="Q7439" i="1"/>
  <c r="M7440" i="1"/>
  <c r="N7440" i="1"/>
  <c r="O7440" i="1"/>
  <c r="P7440" i="1"/>
  <c r="Q7440" i="1"/>
  <c r="M7441" i="1"/>
  <c r="N7441" i="1"/>
  <c r="O7441" i="1"/>
  <c r="P7441" i="1"/>
  <c r="Q7441" i="1"/>
  <c r="M7442" i="1"/>
  <c r="N7442" i="1"/>
  <c r="O7442" i="1"/>
  <c r="P7442" i="1"/>
  <c r="Q7442" i="1"/>
  <c r="M7443" i="1"/>
  <c r="N7443" i="1"/>
  <c r="O7443" i="1"/>
  <c r="P7443" i="1"/>
  <c r="Q7443" i="1"/>
  <c r="M7444" i="1"/>
  <c r="N7444" i="1"/>
  <c r="O7444" i="1"/>
  <c r="P7444" i="1"/>
  <c r="Q7444" i="1"/>
  <c r="M7445" i="1"/>
  <c r="N7445" i="1"/>
  <c r="O7445" i="1"/>
  <c r="P7445" i="1"/>
  <c r="Q7445" i="1"/>
  <c r="M7446" i="1"/>
  <c r="N7446" i="1"/>
  <c r="O7446" i="1"/>
  <c r="P7446" i="1"/>
  <c r="Q7446" i="1"/>
  <c r="M7447" i="1"/>
  <c r="N7447" i="1"/>
  <c r="O7447" i="1"/>
  <c r="P7447" i="1"/>
  <c r="Q7447" i="1"/>
  <c r="M7448" i="1"/>
  <c r="N7448" i="1"/>
  <c r="O7448" i="1"/>
  <c r="P7448" i="1"/>
  <c r="Q7448" i="1"/>
  <c r="M7449" i="1"/>
  <c r="N7449" i="1"/>
  <c r="O7449" i="1"/>
  <c r="P7449" i="1"/>
  <c r="Q7449" i="1"/>
  <c r="M7450" i="1"/>
  <c r="N7450" i="1"/>
  <c r="O7450" i="1"/>
  <c r="P7450" i="1"/>
  <c r="Q7450" i="1"/>
  <c r="M7451" i="1"/>
  <c r="N7451" i="1"/>
  <c r="O7451" i="1"/>
  <c r="P7451" i="1"/>
  <c r="Q7451" i="1"/>
  <c r="M7452" i="1"/>
  <c r="N7452" i="1"/>
  <c r="O7452" i="1"/>
  <c r="P7452" i="1"/>
  <c r="Q7452" i="1"/>
  <c r="M7453" i="1"/>
  <c r="N7453" i="1"/>
  <c r="O7453" i="1"/>
  <c r="P7453" i="1"/>
  <c r="Q7453" i="1"/>
  <c r="M7454" i="1"/>
  <c r="N7454" i="1"/>
  <c r="O7454" i="1"/>
  <c r="P7454" i="1"/>
  <c r="Q7454" i="1"/>
  <c r="M7455" i="1"/>
  <c r="N7455" i="1"/>
  <c r="O7455" i="1"/>
  <c r="P7455" i="1"/>
  <c r="Q7455" i="1"/>
  <c r="M7456" i="1"/>
  <c r="N7456" i="1"/>
  <c r="O7456" i="1"/>
  <c r="P7456" i="1"/>
  <c r="Q7456" i="1"/>
  <c r="M7457" i="1"/>
  <c r="N7457" i="1"/>
  <c r="O7457" i="1"/>
  <c r="P7457" i="1"/>
  <c r="Q7457" i="1"/>
  <c r="M7458" i="1"/>
  <c r="N7458" i="1"/>
  <c r="O7458" i="1"/>
  <c r="P7458" i="1"/>
  <c r="Q7458" i="1"/>
  <c r="M7459" i="1"/>
  <c r="N7459" i="1"/>
  <c r="O7459" i="1"/>
  <c r="P7459" i="1"/>
  <c r="Q7459" i="1"/>
  <c r="M7460" i="1"/>
  <c r="N7460" i="1"/>
  <c r="O7460" i="1"/>
  <c r="P7460" i="1"/>
  <c r="Q7460" i="1"/>
  <c r="M7461" i="1"/>
  <c r="N7461" i="1"/>
  <c r="O7461" i="1"/>
  <c r="P7461" i="1"/>
  <c r="Q7461" i="1"/>
  <c r="M7462" i="1"/>
  <c r="N7462" i="1"/>
  <c r="O7462" i="1"/>
  <c r="P7462" i="1"/>
  <c r="Q7462" i="1"/>
  <c r="M7463" i="1"/>
  <c r="N7463" i="1"/>
  <c r="O7463" i="1"/>
  <c r="P7463" i="1"/>
  <c r="Q7463" i="1"/>
  <c r="M7464" i="1"/>
  <c r="N7464" i="1"/>
  <c r="O7464" i="1"/>
  <c r="P7464" i="1"/>
  <c r="Q7464" i="1"/>
  <c r="M7465" i="1"/>
  <c r="N7465" i="1"/>
  <c r="O7465" i="1"/>
  <c r="P7465" i="1"/>
  <c r="Q7465" i="1"/>
  <c r="M7466" i="1"/>
  <c r="N7466" i="1"/>
  <c r="O7466" i="1"/>
  <c r="P7466" i="1"/>
  <c r="Q7466" i="1"/>
  <c r="M7467" i="1"/>
  <c r="N7467" i="1"/>
  <c r="O7467" i="1"/>
  <c r="P7467" i="1"/>
  <c r="Q7467" i="1"/>
  <c r="M7468" i="1"/>
  <c r="N7468" i="1"/>
  <c r="O7468" i="1"/>
  <c r="P7468" i="1"/>
  <c r="Q7468" i="1"/>
  <c r="M7469" i="1"/>
  <c r="N7469" i="1"/>
  <c r="O7469" i="1"/>
  <c r="P7469" i="1"/>
  <c r="Q7469" i="1"/>
  <c r="M7470" i="1"/>
  <c r="N7470" i="1"/>
  <c r="O7470" i="1"/>
  <c r="P7470" i="1"/>
  <c r="Q7470" i="1"/>
  <c r="M7471" i="1"/>
  <c r="N7471" i="1"/>
  <c r="O7471" i="1"/>
  <c r="P7471" i="1"/>
  <c r="Q7471" i="1"/>
  <c r="M7472" i="1"/>
  <c r="N7472" i="1"/>
  <c r="O7472" i="1"/>
  <c r="P7472" i="1"/>
  <c r="Q7472" i="1"/>
  <c r="M7473" i="1"/>
  <c r="N7473" i="1"/>
  <c r="O7473" i="1"/>
  <c r="P7473" i="1"/>
  <c r="Q7473" i="1"/>
  <c r="M7474" i="1"/>
  <c r="N7474" i="1"/>
  <c r="O7474" i="1"/>
  <c r="P7474" i="1"/>
  <c r="Q7474" i="1"/>
  <c r="M7475" i="1"/>
  <c r="N7475" i="1"/>
  <c r="O7475" i="1"/>
  <c r="P7475" i="1"/>
  <c r="Q7475" i="1"/>
  <c r="M7476" i="1"/>
  <c r="N7476" i="1"/>
  <c r="O7476" i="1"/>
  <c r="P7476" i="1"/>
  <c r="Q7476" i="1"/>
  <c r="M7477" i="1"/>
  <c r="N7477" i="1"/>
  <c r="O7477" i="1"/>
  <c r="P7477" i="1"/>
  <c r="Q7477" i="1"/>
  <c r="M7478" i="1"/>
  <c r="N7478" i="1"/>
  <c r="O7478" i="1"/>
  <c r="P7478" i="1"/>
  <c r="Q7478" i="1"/>
  <c r="M7479" i="1"/>
  <c r="N7479" i="1"/>
  <c r="O7479" i="1"/>
  <c r="P7479" i="1"/>
  <c r="Q7479" i="1"/>
  <c r="M7480" i="1"/>
  <c r="N7480" i="1"/>
  <c r="O7480" i="1"/>
  <c r="P7480" i="1"/>
  <c r="Q7480" i="1"/>
  <c r="M7481" i="1"/>
  <c r="N7481" i="1"/>
  <c r="O7481" i="1"/>
  <c r="P7481" i="1"/>
  <c r="Q7481" i="1"/>
  <c r="M7482" i="1"/>
  <c r="N7482" i="1"/>
  <c r="O7482" i="1"/>
  <c r="P7482" i="1"/>
  <c r="Q7482" i="1"/>
  <c r="M7483" i="1"/>
  <c r="N7483" i="1"/>
  <c r="O7483" i="1"/>
  <c r="P7483" i="1"/>
  <c r="Q7483" i="1"/>
  <c r="M7484" i="1"/>
  <c r="N7484" i="1"/>
  <c r="O7484" i="1"/>
  <c r="P7484" i="1"/>
  <c r="Q7484" i="1"/>
  <c r="M7485" i="1"/>
  <c r="N7485" i="1"/>
  <c r="O7485" i="1"/>
  <c r="P7485" i="1"/>
  <c r="Q7485" i="1"/>
  <c r="M7486" i="1"/>
  <c r="N7486" i="1"/>
  <c r="O7486" i="1"/>
  <c r="P7486" i="1"/>
  <c r="Q7486" i="1"/>
  <c r="M7487" i="1"/>
  <c r="N7487" i="1"/>
  <c r="O7487" i="1"/>
  <c r="P7487" i="1"/>
  <c r="Q7487" i="1"/>
  <c r="M7488" i="1"/>
  <c r="N7488" i="1"/>
  <c r="O7488" i="1"/>
  <c r="P7488" i="1"/>
  <c r="Q7488" i="1"/>
  <c r="M7489" i="1"/>
  <c r="N7489" i="1"/>
  <c r="O7489" i="1"/>
  <c r="P7489" i="1"/>
  <c r="Q7489" i="1"/>
  <c r="M7490" i="1"/>
  <c r="N7490" i="1"/>
  <c r="O7490" i="1"/>
  <c r="P7490" i="1"/>
  <c r="Q7490" i="1"/>
  <c r="M7491" i="1"/>
  <c r="N7491" i="1"/>
  <c r="O7491" i="1"/>
  <c r="P7491" i="1"/>
  <c r="Q7491" i="1"/>
  <c r="M7492" i="1"/>
  <c r="N7492" i="1"/>
  <c r="O7492" i="1"/>
  <c r="P7492" i="1"/>
  <c r="Q7492" i="1"/>
  <c r="M7493" i="1"/>
  <c r="N7493" i="1"/>
  <c r="O7493" i="1"/>
  <c r="P7493" i="1"/>
  <c r="Q7493" i="1"/>
  <c r="M7494" i="1"/>
  <c r="N7494" i="1"/>
  <c r="O7494" i="1"/>
  <c r="P7494" i="1"/>
  <c r="Q7494" i="1"/>
  <c r="M7495" i="1"/>
  <c r="N7495" i="1"/>
  <c r="O7495" i="1"/>
  <c r="P7495" i="1"/>
  <c r="Q7495" i="1"/>
  <c r="M7496" i="1"/>
  <c r="N7496" i="1"/>
  <c r="O7496" i="1"/>
  <c r="P7496" i="1"/>
  <c r="Q7496" i="1"/>
  <c r="M7497" i="1"/>
  <c r="N7497" i="1"/>
  <c r="O7497" i="1"/>
  <c r="P7497" i="1"/>
  <c r="Q7497" i="1"/>
  <c r="M7498" i="1"/>
  <c r="N7498" i="1"/>
  <c r="O7498" i="1"/>
  <c r="P7498" i="1"/>
  <c r="Q7498" i="1"/>
  <c r="M7499" i="1"/>
  <c r="N7499" i="1"/>
  <c r="O7499" i="1"/>
  <c r="P7499" i="1"/>
  <c r="Q7499" i="1"/>
  <c r="M7500" i="1"/>
  <c r="N7500" i="1"/>
  <c r="O7500" i="1"/>
  <c r="P7500" i="1"/>
  <c r="Q7500" i="1"/>
  <c r="M7501" i="1"/>
  <c r="N7501" i="1"/>
  <c r="O7501" i="1"/>
  <c r="P7501" i="1"/>
  <c r="Q7501" i="1"/>
  <c r="M7502" i="1"/>
  <c r="N7502" i="1"/>
  <c r="O7502" i="1"/>
  <c r="P7502" i="1"/>
  <c r="Q7502" i="1"/>
  <c r="M7503" i="1"/>
  <c r="N7503" i="1"/>
  <c r="O7503" i="1"/>
  <c r="P7503" i="1"/>
  <c r="Q7503" i="1"/>
  <c r="M7504" i="1"/>
  <c r="N7504" i="1"/>
  <c r="O7504" i="1"/>
  <c r="P7504" i="1"/>
  <c r="Q7504" i="1"/>
  <c r="M7505" i="1"/>
  <c r="N7505" i="1"/>
  <c r="O7505" i="1"/>
  <c r="P7505" i="1"/>
  <c r="Q7505" i="1"/>
  <c r="M7506" i="1"/>
  <c r="N7506" i="1"/>
  <c r="O7506" i="1"/>
  <c r="P7506" i="1"/>
  <c r="Q7506" i="1"/>
  <c r="M7507" i="1"/>
  <c r="N7507" i="1"/>
  <c r="O7507" i="1"/>
  <c r="P7507" i="1"/>
  <c r="Q7507" i="1"/>
  <c r="M7508" i="1"/>
  <c r="N7508" i="1"/>
  <c r="O7508" i="1"/>
  <c r="P7508" i="1"/>
  <c r="Q7508" i="1"/>
  <c r="M7509" i="1"/>
  <c r="N7509" i="1"/>
  <c r="O7509" i="1"/>
  <c r="P7509" i="1"/>
  <c r="Q7509" i="1"/>
  <c r="M7510" i="1"/>
  <c r="N7510" i="1"/>
  <c r="O7510" i="1"/>
  <c r="P7510" i="1"/>
  <c r="Q7510" i="1"/>
  <c r="M7511" i="1"/>
  <c r="N7511" i="1"/>
  <c r="O7511" i="1"/>
  <c r="P7511" i="1"/>
  <c r="Q7511" i="1"/>
  <c r="M7512" i="1"/>
  <c r="N7512" i="1"/>
  <c r="O7512" i="1"/>
  <c r="P7512" i="1"/>
  <c r="Q7512" i="1"/>
  <c r="M7513" i="1"/>
  <c r="N7513" i="1"/>
  <c r="O7513" i="1"/>
  <c r="P7513" i="1"/>
  <c r="Q7513" i="1"/>
  <c r="M7514" i="1"/>
  <c r="N7514" i="1"/>
  <c r="O7514" i="1"/>
  <c r="P7514" i="1"/>
  <c r="Q7514" i="1"/>
  <c r="M7515" i="1"/>
  <c r="N7515" i="1"/>
  <c r="O7515" i="1"/>
  <c r="P7515" i="1"/>
  <c r="Q7515" i="1"/>
  <c r="M7516" i="1"/>
  <c r="N7516" i="1"/>
  <c r="O7516" i="1"/>
  <c r="P7516" i="1"/>
  <c r="Q7516" i="1"/>
  <c r="M7517" i="1"/>
  <c r="N7517" i="1"/>
  <c r="O7517" i="1"/>
  <c r="P7517" i="1"/>
  <c r="Q7517" i="1"/>
  <c r="M7518" i="1"/>
  <c r="N7518" i="1"/>
  <c r="O7518" i="1"/>
  <c r="P7518" i="1"/>
  <c r="Q7518" i="1"/>
  <c r="M7519" i="1"/>
  <c r="N7519" i="1"/>
  <c r="O7519" i="1"/>
  <c r="P7519" i="1"/>
  <c r="Q7519" i="1"/>
  <c r="M7520" i="1"/>
  <c r="N7520" i="1"/>
  <c r="O7520" i="1"/>
  <c r="P7520" i="1"/>
  <c r="Q7520" i="1"/>
  <c r="M7521" i="1"/>
  <c r="N7521" i="1"/>
  <c r="O7521" i="1"/>
  <c r="P7521" i="1"/>
  <c r="Q7521" i="1"/>
  <c r="M7522" i="1"/>
  <c r="N7522" i="1"/>
  <c r="O7522" i="1"/>
  <c r="P7522" i="1"/>
  <c r="Q7522" i="1"/>
  <c r="M7523" i="1"/>
  <c r="N7523" i="1"/>
  <c r="O7523" i="1"/>
  <c r="P7523" i="1"/>
  <c r="Q7523" i="1"/>
  <c r="M7524" i="1"/>
  <c r="N7524" i="1"/>
  <c r="O7524" i="1"/>
  <c r="P7524" i="1"/>
  <c r="Q7524" i="1"/>
  <c r="M7525" i="1"/>
  <c r="N7525" i="1"/>
  <c r="O7525" i="1"/>
  <c r="P7525" i="1"/>
  <c r="Q7525" i="1"/>
  <c r="M7526" i="1"/>
  <c r="N7526" i="1"/>
  <c r="O7526" i="1"/>
  <c r="P7526" i="1"/>
  <c r="Q7526" i="1"/>
  <c r="M7527" i="1"/>
  <c r="N7527" i="1"/>
  <c r="O7527" i="1"/>
  <c r="P7527" i="1"/>
  <c r="Q7527" i="1"/>
  <c r="M7528" i="1"/>
  <c r="N7528" i="1"/>
  <c r="O7528" i="1"/>
  <c r="P7528" i="1"/>
  <c r="Q7528" i="1"/>
  <c r="M7529" i="1"/>
  <c r="N7529" i="1"/>
  <c r="O7529" i="1"/>
  <c r="P7529" i="1"/>
  <c r="Q7529" i="1"/>
  <c r="M7530" i="1"/>
  <c r="N7530" i="1"/>
  <c r="O7530" i="1"/>
  <c r="P7530" i="1"/>
  <c r="Q7530" i="1"/>
  <c r="M7531" i="1"/>
  <c r="N7531" i="1"/>
  <c r="O7531" i="1"/>
  <c r="P7531" i="1"/>
  <c r="Q7531" i="1"/>
  <c r="M7532" i="1"/>
  <c r="N7532" i="1"/>
  <c r="O7532" i="1"/>
  <c r="P7532" i="1"/>
  <c r="Q7532" i="1"/>
  <c r="M7533" i="1"/>
  <c r="N7533" i="1"/>
  <c r="O7533" i="1"/>
  <c r="P7533" i="1"/>
  <c r="Q7533" i="1"/>
  <c r="M7534" i="1"/>
  <c r="N7534" i="1"/>
  <c r="O7534" i="1"/>
  <c r="P7534" i="1"/>
  <c r="Q7534" i="1"/>
  <c r="M7535" i="1"/>
  <c r="N7535" i="1"/>
  <c r="O7535" i="1"/>
  <c r="P7535" i="1"/>
  <c r="Q7535" i="1"/>
  <c r="M7536" i="1"/>
  <c r="N7536" i="1"/>
  <c r="O7536" i="1"/>
  <c r="P7536" i="1"/>
  <c r="Q7536" i="1"/>
  <c r="M7537" i="1"/>
  <c r="N7537" i="1"/>
  <c r="O7537" i="1"/>
  <c r="P7537" i="1"/>
  <c r="Q7537" i="1"/>
  <c r="M7538" i="1"/>
  <c r="N7538" i="1"/>
  <c r="O7538" i="1"/>
  <c r="P7538" i="1"/>
  <c r="Q7538" i="1"/>
  <c r="M7539" i="1"/>
  <c r="N7539" i="1"/>
  <c r="O7539" i="1"/>
  <c r="P7539" i="1"/>
  <c r="Q7539" i="1"/>
  <c r="M7540" i="1"/>
  <c r="N7540" i="1"/>
  <c r="O7540" i="1"/>
  <c r="P7540" i="1"/>
  <c r="Q7540" i="1"/>
  <c r="M7541" i="1"/>
  <c r="N7541" i="1"/>
  <c r="O7541" i="1"/>
  <c r="P7541" i="1"/>
  <c r="Q7541" i="1"/>
  <c r="M7542" i="1"/>
  <c r="N7542" i="1"/>
  <c r="O7542" i="1"/>
  <c r="P7542" i="1"/>
  <c r="Q7542" i="1"/>
  <c r="M7543" i="1"/>
  <c r="N7543" i="1"/>
  <c r="O7543" i="1"/>
  <c r="P7543" i="1"/>
  <c r="Q7543" i="1"/>
  <c r="M7544" i="1"/>
  <c r="N7544" i="1"/>
  <c r="O7544" i="1"/>
  <c r="P7544" i="1"/>
  <c r="Q7544" i="1"/>
  <c r="M7545" i="1"/>
  <c r="N7545" i="1"/>
  <c r="O7545" i="1"/>
  <c r="P7545" i="1"/>
  <c r="Q7545" i="1"/>
  <c r="M7546" i="1"/>
  <c r="N7546" i="1"/>
  <c r="O7546" i="1"/>
  <c r="P7546" i="1"/>
  <c r="Q7546" i="1"/>
  <c r="M7547" i="1"/>
  <c r="N7547" i="1"/>
  <c r="O7547" i="1"/>
  <c r="P7547" i="1"/>
  <c r="Q7547" i="1"/>
  <c r="M7548" i="1"/>
  <c r="N7548" i="1"/>
  <c r="O7548" i="1"/>
  <c r="P7548" i="1"/>
  <c r="Q7548" i="1"/>
  <c r="M7549" i="1"/>
  <c r="N7549" i="1"/>
  <c r="O7549" i="1"/>
  <c r="P7549" i="1"/>
  <c r="Q7549" i="1"/>
  <c r="M7550" i="1"/>
  <c r="N7550" i="1"/>
  <c r="O7550" i="1"/>
  <c r="P7550" i="1"/>
  <c r="Q7550" i="1"/>
  <c r="M7551" i="1"/>
  <c r="N7551" i="1"/>
  <c r="O7551" i="1"/>
  <c r="P7551" i="1"/>
  <c r="Q7551" i="1"/>
  <c r="M7552" i="1"/>
  <c r="N7552" i="1"/>
  <c r="O7552" i="1"/>
  <c r="P7552" i="1"/>
  <c r="Q7552" i="1"/>
  <c r="M7553" i="1"/>
  <c r="N7553" i="1"/>
  <c r="O7553" i="1"/>
  <c r="P7553" i="1"/>
  <c r="Q7553" i="1"/>
  <c r="M7554" i="1"/>
  <c r="N7554" i="1"/>
  <c r="O7554" i="1"/>
  <c r="P7554" i="1"/>
  <c r="Q7554" i="1"/>
  <c r="M7555" i="1"/>
  <c r="N7555" i="1"/>
  <c r="O7555" i="1"/>
  <c r="P7555" i="1"/>
  <c r="Q7555" i="1"/>
  <c r="M7556" i="1"/>
  <c r="N7556" i="1"/>
  <c r="O7556" i="1"/>
  <c r="P7556" i="1"/>
  <c r="Q7556" i="1"/>
  <c r="M7557" i="1"/>
  <c r="N7557" i="1"/>
  <c r="O7557" i="1"/>
  <c r="P7557" i="1"/>
  <c r="Q7557" i="1"/>
  <c r="M7558" i="1"/>
  <c r="N7558" i="1"/>
  <c r="O7558" i="1"/>
  <c r="P7558" i="1"/>
  <c r="Q7558" i="1"/>
  <c r="M7559" i="1"/>
  <c r="N7559" i="1"/>
  <c r="O7559" i="1"/>
  <c r="P7559" i="1"/>
  <c r="Q7559" i="1"/>
  <c r="M7560" i="1"/>
  <c r="N7560" i="1"/>
  <c r="O7560" i="1"/>
  <c r="P7560" i="1"/>
  <c r="Q7560" i="1"/>
  <c r="M7561" i="1"/>
  <c r="N7561" i="1"/>
  <c r="O7561" i="1"/>
  <c r="P7561" i="1"/>
  <c r="Q7561" i="1"/>
  <c r="M7562" i="1"/>
  <c r="N7562" i="1"/>
  <c r="O7562" i="1"/>
  <c r="P7562" i="1"/>
  <c r="Q7562" i="1"/>
  <c r="M7563" i="1"/>
  <c r="N7563" i="1"/>
  <c r="O7563" i="1"/>
  <c r="P7563" i="1"/>
  <c r="Q7563" i="1"/>
  <c r="M7564" i="1"/>
  <c r="N7564" i="1"/>
  <c r="O7564" i="1"/>
  <c r="P7564" i="1"/>
  <c r="Q7564" i="1"/>
  <c r="M7565" i="1"/>
  <c r="N7565" i="1"/>
  <c r="O7565" i="1"/>
  <c r="P7565" i="1"/>
  <c r="Q7565" i="1"/>
  <c r="M7566" i="1"/>
  <c r="N7566" i="1"/>
  <c r="O7566" i="1"/>
  <c r="P7566" i="1"/>
  <c r="Q7566" i="1"/>
  <c r="M7567" i="1"/>
  <c r="N7567" i="1"/>
  <c r="O7567" i="1"/>
  <c r="P7567" i="1"/>
  <c r="Q7567" i="1"/>
  <c r="M7568" i="1"/>
  <c r="N7568" i="1"/>
  <c r="O7568" i="1"/>
  <c r="P7568" i="1"/>
  <c r="Q7568" i="1"/>
  <c r="M7569" i="1"/>
  <c r="N7569" i="1"/>
  <c r="O7569" i="1"/>
  <c r="P7569" i="1"/>
  <c r="Q7569" i="1"/>
  <c r="M7570" i="1"/>
  <c r="N7570" i="1"/>
  <c r="O7570" i="1"/>
  <c r="P7570" i="1"/>
  <c r="Q7570" i="1"/>
  <c r="M7571" i="1"/>
  <c r="N7571" i="1"/>
  <c r="O7571" i="1"/>
  <c r="P7571" i="1"/>
  <c r="Q7571" i="1"/>
  <c r="M7572" i="1"/>
  <c r="N7572" i="1"/>
  <c r="O7572" i="1"/>
  <c r="P7572" i="1"/>
  <c r="Q7572" i="1"/>
  <c r="M7573" i="1"/>
  <c r="N7573" i="1"/>
  <c r="O7573" i="1"/>
  <c r="P7573" i="1"/>
  <c r="Q7573" i="1"/>
  <c r="M7574" i="1"/>
  <c r="N7574" i="1"/>
  <c r="O7574" i="1"/>
  <c r="P7574" i="1"/>
  <c r="Q7574" i="1"/>
  <c r="M7575" i="1"/>
  <c r="N7575" i="1"/>
  <c r="O7575" i="1"/>
  <c r="P7575" i="1"/>
  <c r="Q7575" i="1"/>
  <c r="M7576" i="1"/>
  <c r="N7576" i="1"/>
  <c r="O7576" i="1"/>
  <c r="P7576" i="1"/>
  <c r="Q7576" i="1"/>
  <c r="M7577" i="1"/>
  <c r="N7577" i="1"/>
  <c r="O7577" i="1"/>
  <c r="P7577" i="1"/>
  <c r="Q7577" i="1"/>
  <c r="M7578" i="1"/>
  <c r="N7578" i="1"/>
  <c r="O7578" i="1"/>
  <c r="P7578" i="1"/>
  <c r="Q7578" i="1"/>
  <c r="M7579" i="1"/>
  <c r="N7579" i="1"/>
  <c r="O7579" i="1"/>
  <c r="P7579" i="1"/>
  <c r="Q7579" i="1"/>
  <c r="M7580" i="1"/>
  <c r="N7580" i="1"/>
  <c r="O7580" i="1"/>
  <c r="P7580" i="1"/>
  <c r="Q7580" i="1"/>
  <c r="M7581" i="1"/>
  <c r="N7581" i="1"/>
  <c r="O7581" i="1"/>
  <c r="P7581" i="1"/>
  <c r="Q7581" i="1"/>
  <c r="M7582" i="1"/>
  <c r="N7582" i="1"/>
  <c r="O7582" i="1"/>
  <c r="P7582" i="1"/>
  <c r="Q7582" i="1"/>
  <c r="M7583" i="1"/>
  <c r="N7583" i="1"/>
  <c r="O7583" i="1"/>
  <c r="P7583" i="1"/>
  <c r="Q7583" i="1"/>
  <c r="M7584" i="1"/>
  <c r="N7584" i="1"/>
  <c r="O7584" i="1"/>
  <c r="P7584" i="1"/>
  <c r="Q7584" i="1"/>
  <c r="M7585" i="1"/>
  <c r="N7585" i="1"/>
  <c r="O7585" i="1"/>
  <c r="P7585" i="1"/>
  <c r="Q7585" i="1"/>
  <c r="M7586" i="1"/>
  <c r="N7586" i="1"/>
  <c r="O7586" i="1"/>
  <c r="P7586" i="1"/>
  <c r="Q7586" i="1"/>
  <c r="M7587" i="1"/>
  <c r="N7587" i="1"/>
  <c r="O7587" i="1"/>
  <c r="P7587" i="1"/>
  <c r="Q7587" i="1"/>
  <c r="M7588" i="1"/>
  <c r="N7588" i="1"/>
  <c r="O7588" i="1"/>
  <c r="P7588" i="1"/>
  <c r="Q7588" i="1"/>
  <c r="M7589" i="1"/>
  <c r="N7589" i="1"/>
  <c r="O7589" i="1"/>
  <c r="P7589" i="1"/>
  <c r="Q7589" i="1"/>
  <c r="M7590" i="1"/>
  <c r="N7590" i="1"/>
  <c r="O7590" i="1"/>
  <c r="P7590" i="1"/>
  <c r="Q7590" i="1"/>
  <c r="M7591" i="1"/>
  <c r="N7591" i="1"/>
  <c r="O7591" i="1"/>
  <c r="P7591" i="1"/>
  <c r="Q7591" i="1"/>
  <c r="M7592" i="1"/>
  <c r="N7592" i="1"/>
  <c r="O7592" i="1"/>
  <c r="P7592" i="1"/>
  <c r="Q7592" i="1"/>
  <c r="M7593" i="1"/>
  <c r="N7593" i="1"/>
  <c r="O7593" i="1"/>
  <c r="P7593" i="1"/>
  <c r="Q7593" i="1"/>
  <c r="M7594" i="1"/>
  <c r="N7594" i="1"/>
  <c r="O7594" i="1"/>
  <c r="P7594" i="1"/>
  <c r="Q7594" i="1"/>
  <c r="M7595" i="1"/>
  <c r="N7595" i="1"/>
  <c r="O7595" i="1"/>
  <c r="P7595" i="1"/>
  <c r="Q7595" i="1"/>
  <c r="M7596" i="1"/>
  <c r="N7596" i="1"/>
  <c r="O7596" i="1"/>
  <c r="P7596" i="1"/>
  <c r="Q7596" i="1"/>
  <c r="M7597" i="1"/>
  <c r="N7597" i="1"/>
  <c r="O7597" i="1"/>
  <c r="P7597" i="1"/>
  <c r="Q7597" i="1"/>
  <c r="M7598" i="1"/>
  <c r="N7598" i="1"/>
  <c r="O7598" i="1"/>
  <c r="P7598" i="1"/>
  <c r="Q7598" i="1"/>
  <c r="M7599" i="1"/>
  <c r="N7599" i="1"/>
  <c r="O7599" i="1"/>
  <c r="P7599" i="1"/>
  <c r="Q7599" i="1"/>
  <c r="M7600" i="1"/>
  <c r="N7600" i="1"/>
  <c r="O7600" i="1"/>
  <c r="P7600" i="1"/>
  <c r="Q7600" i="1"/>
  <c r="M7601" i="1"/>
  <c r="N7601" i="1"/>
  <c r="O7601" i="1"/>
  <c r="P7601" i="1"/>
  <c r="Q7601" i="1"/>
  <c r="M7602" i="1"/>
  <c r="N7602" i="1"/>
  <c r="O7602" i="1"/>
  <c r="P7602" i="1"/>
  <c r="Q7602" i="1"/>
  <c r="M7603" i="1"/>
  <c r="N7603" i="1"/>
  <c r="O7603" i="1"/>
  <c r="P7603" i="1"/>
  <c r="Q7603" i="1"/>
  <c r="M7604" i="1"/>
  <c r="N7604" i="1"/>
  <c r="O7604" i="1"/>
  <c r="P7604" i="1"/>
  <c r="Q7604" i="1"/>
  <c r="M7605" i="1"/>
  <c r="N7605" i="1"/>
  <c r="O7605" i="1"/>
  <c r="P7605" i="1"/>
  <c r="Q7605" i="1"/>
  <c r="M7606" i="1"/>
  <c r="N7606" i="1"/>
  <c r="O7606" i="1"/>
  <c r="P7606" i="1"/>
  <c r="Q7606" i="1"/>
  <c r="M7607" i="1"/>
  <c r="N7607" i="1"/>
  <c r="O7607" i="1"/>
  <c r="P7607" i="1"/>
  <c r="Q7607" i="1"/>
  <c r="M7608" i="1"/>
  <c r="N7608" i="1"/>
  <c r="O7608" i="1"/>
  <c r="P7608" i="1"/>
  <c r="Q7608" i="1"/>
  <c r="M7609" i="1"/>
  <c r="N7609" i="1"/>
  <c r="O7609" i="1"/>
  <c r="P7609" i="1"/>
  <c r="Q7609" i="1"/>
  <c r="M7610" i="1"/>
  <c r="N7610" i="1"/>
  <c r="O7610" i="1"/>
  <c r="P7610" i="1"/>
  <c r="Q7610" i="1"/>
  <c r="M7611" i="1"/>
  <c r="N7611" i="1"/>
  <c r="O7611" i="1"/>
  <c r="P7611" i="1"/>
  <c r="Q7611" i="1"/>
  <c r="M7612" i="1"/>
  <c r="N7612" i="1"/>
  <c r="O7612" i="1"/>
  <c r="P7612" i="1"/>
  <c r="Q7612" i="1"/>
  <c r="M7613" i="1"/>
  <c r="N7613" i="1"/>
  <c r="O7613" i="1"/>
  <c r="P7613" i="1"/>
  <c r="Q7613" i="1"/>
  <c r="M7614" i="1"/>
  <c r="N7614" i="1"/>
  <c r="O7614" i="1"/>
  <c r="P7614" i="1"/>
  <c r="Q7614" i="1"/>
  <c r="M7615" i="1"/>
  <c r="N7615" i="1"/>
  <c r="O7615" i="1"/>
  <c r="P7615" i="1"/>
  <c r="Q7615" i="1"/>
  <c r="M7616" i="1"/>
  <c r="N7616" i="1"/>
  <c r="O7616" i="1"/>
  <c r="P7616" i="1"/>
  <c r="Q7616" i="1"/>
  <c r="M7617" i="1"/>
  <c r="N7617" i="1"/>
  <c r="O7617" i="1"/>
  <c r="P7617" i="1"/>
  <c r="Q7617" i="1"/>
  <c r="M7618" i="1"/>
  <c r="N7618" i="1"/>
  <c r="O7618" i="1"/>
  <c r="P7618" i="1"/>
  <c r="Q7618" i="1"/>
  <c r="M7619" i="1"/>
  <c r="N7619" i="1"/>
  <c r="O7619" i="1"/>
  <c r="P7619" i="1"/>
  <c r="Q7619" i="1"/>
  <c r="M7620" i="1"/>
  <c r="N7620" i="1"/>
  <c r="O7620" i="1"/>
  <c r="P7620" i="1"/>
  <c r="Q7620" i="1"/>
  <c r="M7621" i="1"/>
  <c r="N7621" i="1"/>
  <c r="O7621" i="1"/>
  <c r="P7621" i="1"/>
  <c r="Q7621" i="1"/>
  <c r="M7622" i="1"/>
  <c r="N7622" i="1"/>
  <c r="O7622" i="1"/>
  <c r="P7622" i="1"/>
  <c r="Q7622" i="1"/>
  <c r="M7623" i="1"/>
  <c r="N7623" i="1"/>
  <c r="O7623" i="1"/>
  <c r="P7623" i="1"/>
  <c r="Q7623" i="1"/>
  <c r="M7624" i="1"/>
  <c r="N7624" i="1"/>
  <c r="O7624" i="1"/>
  <c r="P7624" i="1"/>
  <c r="Q7624" i="1"/>
  <c r="M7625" i="1"/>
  <c r="N7625" i="1"/>
  <c r="O7625" i="1"/>
  <c r="P7625" i="1"/>
  <c r="Q7625" i="1"/>
  <c r="M7626" i="1"/>
  <c r="N7626" i="1"/>
  <c r="O7626" i="1"/>
  <c r="P7626" i="1"/>
  <c r="Q7626" i="1"/>
  <c r="M7627" i="1"/>
  <c r="N7627" i="1"/>
  <c r="O7627" i="1"/>
  <c r="P7627" i="1"/>
  <c r="Q7627" i="1"/>
  <c r="M7628" i="1"/>
  <c r="N7628" i="1"/>
  <c r="O7628" i="1"/>
  <c r="P7628" i="1"/>
  <c r="Q7628" i="1"/>
  <c r="M7629" i="1"/>
  <c r="N7629" i="1"/>
  <c r="O7629" i="1"/>
  <c r="P7629" i="1"/>
  <c r="Q7629" i="1"/>
  <c r="M7630" i="1"/>
  <c r="N7630" i="1"/>
  <c r="O7630" i="1"/>
  <c r="P7630" i="1"/>
  <c r="Q7630" i="1"/>
  <c r="M7631" i="1"/>
  <c r="N7631" i="1"/>
  <c r="O7631" i="1"/>
  <c r="P7631" i="1"/>
  <c r="Q7631" i="1"/>
  <c r="M7632" i="1"/>
  <c r="N7632" i="1"/>
  <c r="O7632" i="1"/>
  <c r="P7632" i="1"/>
  <c r="Q7632" i="1"/>
  <c r="M7633" i="1"/>
  <c r="N7633" i="1"/>
  <c r="O7633" i="1"/>
  <c r="P7633" i="1"/>
  <c r="Q7633" i="1"/>
  <c r="M7634" i="1"/>
  <c r="N7634" i="1"/>
  <c r="O7634" i="1"/>
  <c r="P7634" i="1"/>
  <c r="Q7634" i="1"/>
  <c r="M7635" i="1"/>
  <c r="N7635" i="1"/>
  <c r="O7635" i="1"/>
  <c r="P7635" i="1"/>
  <c r="Q7635" i="1"/>
  <c r="M7636" i="1"/>
  <c r="N7636" i="1"/>
  <c r="O7636" i="1"/>
  <c r="P7636" i="1"/>
  <c r="Q7636" i="1"/>
  <c r="M7637" i="1"/>
  <c r="N7637" i="1"/>
  <c r="O7637" i="1"/>
  <c r="P7637" i="1"/>
  <c r="Q7637" i="1"/>
  <c r="M7638" i="1"/>
  <c r="N7638" i="1"/>
  <c r="O7638" i="1"/>
  <c r="P7638" i="1"/>
  <c r="Q7638" i="1"/>
  <c r="M7639" i="1"/>
  <c r="N7639" i="1"/>
  <c r="O7639" i="1"/>
  <c r="P7639" i="1"/>
  <c r="Q7639" i="1"/>
  <c r="M7640" i="1"/>
  <c r="N7640" i="1"/>
  <c r="O7640" i="1"/>
  <c r="P7640" i="1"/>
  <c r="Q7640" i="1"/>
  <c r="M7641" i="1"/>
  <c r="N7641" i="1"/>
  <c r="O7641" i="1"/>
  <c r="P7641" i="1"/>
  <c r="Q7641" i="1"/>
  <c r="M7642" i="1"/>
  <c r="N7642" i="1"/>
  <c r="O7642" i="1"/>
  <c r="P7642" i="1"/>
  <c r="Q7642" i="1"/>
  <c r="M7643" i="1"/>
  <c r="N7643" i="1"/>
  <c r="O7643" i="1"/>
  <c r="P7643" i="1"/>
  <c r="Q7643" i="1"/>
  <c r="M7644" i="1"/>
  <c r="N7644" i="1"/>
  <c r="O7644" i="1"/>
  <c r="P7644" i="1"/>
  <c r="Q7644" i="1"/>
  <c r="M7645" i="1"/>
  <c r="N7645" i="1"/>
  <c r="O7645" i="1"/>
  <c r="P7645" i="1"/>
  <c r="Q7645" i="1"/>
  <c r="M7646" i="1"/>
  <c r="N7646" i="1"/>
  <c r="O7646" i="1"/>
  <c r="P7646" i="1"/>
  <c r="Q7646" i="1"/>
  <c r="M7647" i="1"/>
  <c r="N7647" i="1"/>
  <c r="O7647" i="1"/>
  <c r="P7647" i="1"/>
  <c r="Q7647" i="1"/>
  <c r="M7648" i="1"/>
  <c r="N7648" i="1"/>
  <c r="O7648" i="1"/>
  <c r="P7648" i="1"/>
  <c r="Q7648" i="1"/>
  <c r="M7649" i="1"/>
  <c r="N7649" i="1"/>
  <c r="O7649" i="1"/>
  <c r="P7649" i="1"/>
  <c r="Q7649" i="1"/>
  <c r="M7650" i="1"/>
  <c r="N7650" i="1"/>
  <c r="O7650" i="1"/>
  <c r="P7650" i="1"/>
  <c r="Q7650" i="1"/>
  <c r="M7651" i="1"/>
  <c r="N7651" i="1"/>
  <c r="O7651" i="1"/>
  <c r="P7651" i="1"/>
  <c r="Q7651" i="1"/>
  <c r="M7652" i="1"/>
  <c r="N7652" i="1"/>
  <c r="O7652" i="1"/>
  <c r="P7652" i="1"/>
  <c r="Q7652" i="1"/>
  <c r="M7653" i="1"/>
  <c r="N7653" i="1"/>
  <c r="O7653" i="1"/>
  <c r="P7653" i="1"/>
  <c r="Q7653" i="1"/>
  <c r="M7654" i="1"/>
  <c r="N7654" i="1"/>
  <c r="O7654" i="1"/>
  <c r="P7654" i="1"/>
  <c r="Q7654" i="1"/>
  <c r="M7655" i="1"/>
  <c r="N7655" i="1"/>
  <c r="O7655" i="1"/>
  <c r="P7655" i="1"/>
  <c r="Q7655" i="1"/>
  <c r="M7656" i="1"/>
  <c r="N7656" i="1"/>
  <c r="O7656" i="1"/>
  <c r="P7656" i="1"/>
  <c r="Q7656" i="1"/>
  <c r="M7657" i="1"/>
  <c r="N7657" i="1"/>
  <c r="O7657" i="1"/>
  <c r="P7657" i="1"/>
  <c r="Q7657" i="1"/>
  <c r="M7658" i="1"/>
  <c r="N7658" i="1"/>
  <c r="O7658" i="1"/>
  <c r="P7658" i="1"/>
  <c r="Q7658" i="1"/>
  <c r="M7659" i="1"/>
  <c r="N7659" i="1"/>
  <c r="O7659" i="1"/>
  <c r="P7659" i="1"/>
  <c r="Q7659" i="1"/>
  <c r="M7660" i="1"/>
  <c r="N7660" i="1"/>
  <c r="O7660" i="1"/>
  <c r="P7660" i="1"/>
  <c r="Q7660" i="1"/>
  <c r="M7661" i="1"/>
  <c r="N7661" i="1"/>
  <c r="O7661" i="1"/>
  <c r="P7661" i="1"/>
  <c r="Q7661" i="1"/>
  <c r="M7662" i="1"/>
  <c r="N7662" i="1"/>
  <c r="O7662" i="1"/>
  <c r="P7662" i="1"/>
  <c r="Q7662" i="1"/>
  <c r="M7663" i="1"/>
  <c r="N7663" i="1"/>
  <c r="O7663" i="1"/>
  <c r="P7663" i="1"/>
  <c r="Q7663" i="1"/>
  <c r="M7664" i="1"/>
  <c r="N7664" i="1"/>
  <c r="O7664" i="1"/>
  <c r="P7664" i="1"/>
  <c r="Q7664" i="1"/>
  <c r="M7665" i="1"/>
  <c r="N7665" i="1"/>
  <c r="O7665" i="1"/>
  <c r="P7665" i="1"/>
  <c r="Q7665" i="1"/>
  <c r="M7666" i="1"/>
  <c r="N7666" i="1"/>
  <c r="O7666" i="1"/>
  <c r="P7666" i="1"/>
  <c r="Q7666" i="1"/>
  <c r="M7667" i="1"/>
  <c r="N7667" i="1"/>
  <c r="O7667" i="1"/>
  <c r="P7667" i="1"/>
  <c r="Q7667" i="1"/>
  <c r="M7668" i="1"/>
  <c r="N7668" i="1"/>
  <c r="O7668" i="1"/>
  <c r="P7668" i="1"/>
  <c r="Q7668" i="1"/>
  <c r="M7669" i="1"/>
  <c r="N7669" i="1"/>
  <c r="O7669" i="1"/>
  <c r="P7669" i="1"/>
  <c r="Q7669" i="1"/>
  <c r="M7670" i="1"/>
  <c r="N7670" i="1"/>
  <c r="O7670" i="1"/>
  <c r="P7670" i="1"/>
  <c r="Q7670" i="1"/>
  <c r="M7671" i="1"/>
  <c r="N7671" i="1"/>
  <c r="O7671" i="1"/>
  <c r="P7671" i="1"/>
  <c r="Q7671" i="1"/>
  <c r="M7672" i="1"/>
  <c r="N7672" i="1"/>
  <c r="O7672" i="1"/>
  <c r="P7672" i="1"/>
  <c r="Q7672" i="1"/>
  <c r="M7673" i="1"/>
  <c r="N7673" i="1"/>
  <c r="O7673" i="1"/>
  <c r="P7673" i="1"/>
  <c r="Q7673" i="1"/>
  <c r="M7674" i="1"/>
  <c r="N7674" i="1"/>
  <c r="O7674" i="1"/>
  <c r="P7674" i="1"/>
  <c r="Q7674" i="1"/>
  <c r="M7675" i="1"/>
  <c r="N7675" i="1"/>
  <c r="O7675" i="1"/>
  <c r="P7675" i="1"/>
  <c r="Q7675" i="1"/>
  <c r="M7676" i="1"/>
  <c r="N7676" i="1"/>
  <c r="O7676" i="1"/>
  <c r="P7676" i="1"/>
  <c r="Q7676" i="1"/>
  <c r="M7677" i="1"/>
  <c r="N7677" i="1"/>
  <c r="O7677" i="1"/>
  <c r="P7677" i="1"/>
  <c r="Q7677" i="1"/>
  <c r="M7678" i="1"/>
  <c r="N7678" i="1"/>
  <c r="O7678" i="1"/>
  <c r="P7678" i="1"/>
  <c r="Q7678" i="1"/>
  <c r="M7679" i="1"/>
  <c r="N7679" i="1"/>
  <c r="O7679" i="1"/>
  <c r="P7679" i="1"/>
  <c r="Q7679" i="1"/>
  <c r="M7680" i="1"/>
  <c r="N7680" i="1"/>
  <c r="O7680" i="1"/>
  <c r="P7680" i="1"/>
  <c r="Q7680" i="1"/>
  <c r="M7681" i="1"/>
  <c r="N7681" i="1"/>
  <c r="O7681" i="1"/>
  <c r="P7681" i="1"/>
  <c r="Q7681" i="1"/>
  <c r="M7682" i="1"/>
  <c r="N7682" i="1"/>
  <c r="O7682" i="1"/>
  <c r="P7682" i="1"/>
  <c r="Q7682" i="1"/>
  <c r="M7683" i="1"/>
  <c r="N7683" i="1"/>
  <c r="O7683" i="1"/>
  <c r="P7683" i="1"/>
  <c r="Q7683" i="1"/>
  <c r="M7684" i="1"/>
  <c r="N7684" i="1"/>
  <c r="O7684" i="1"/>
  <c r="P7684" i="1"/>
  <c r="Q7684" i="1"/>
  <c r="M7685" i="1"/>
  <c r="N7685" i="1"/>
  <c r="O7685" i="1"/>
  <c r="P7685" i="1"/>
  <c r="Q7685" i="1"/>
  <c r="M7686" i="1"/>
  <c r="N7686" i="1"/>
  <c r="O7686" i="1"/>
  <c r="P7686" i="1"/>
  <c r="Q7686" i="1"/>
  <c r="M7687" i="1"/>
  <c r="N7687" i="1"/>
  <c r="O7687" i="1"/>
  <c r="P7687" i="1"/>
  <c r="Q7687" i="1"/>
  <c r="M7688" i="1"/>
  <c r="N7688" i="1"/>
  <c r="O7688" i="1"/>
  <c r="P7688" i="1"/>
  <c r="Q7688" i="1"/>
  <c r="M7689" i="1"/>
  <c r="N7689" i="1"/>
  <c r="O7689" i="1"/>
  <c r="P7689" i="1"/>
  <c r="Q7689" i="1"/>
  <c r="M7690" i="1"/>
  <c r="N7690" i="1"/>
  <c r="O7690" i="1"/>
  <c r="P7690" i="1"/>
  <c r="Q7690" i="1"/>
  <c r="M7691" i="1"/>
  <c r="N7691" i="1"/>
  <c r="O7691" i="1"/>
  <c r="P7691" i="1"/>
  <c r="Q7691" i="1"/>
  <c r="M7692" i="1"/>
  <c r="N7692" i="1"/>
  <c r="O7692" i="1"/>
  <c r="P7692" i="1"/>
  <c r="Q7692" i="1"/>
  <c r="M7693" i="1"/>
  <c r="N7693" i="1"/>
  <c r="O7693" i="1"/>
  <c r="P7693" i="1"/>
  <c r="Q7693" i="1"/>
  <c r="M7694" i="1"/>
  <c r="N7694" i="1"/>
  <c r="O7694" i="1"/>
  <c r="P7694" i="1"/>
  <c r="Q7694" i="1"/>
  <c r="M7695" i="1"/>
  <c r="N7695" i="1"/>
  <c r="O7695" i="1"/>
  <c r="P7695" i="1"/>
  <c r="Q7695" i="1"/>
  <c r="M7696" i="1"/>
  <c r="N7696" i="1"/>
  <c r="O7696" i="1"/>
  <c r="P7696" i="1"/>
  <c r="Q7696" i="1"/>
  <c r="M7697" i="1"/>
  <c r="N7697" i="1"/>
  <c r="O7697" i="1"/>
  <c r="P7697" i="1"/>
  <c r="Q7697" i="1"/>
  <c r="M7698" i="1"/>
  <c r="N7698" i="1"/>
  <c r="O7698" i="1"/>
  <c r="P7698" i="1"/>
  <c r="Q7698" i="1"/>
  <c r="M7699" i="1"/>
  <c r="N7699" i="1"/>
  <c r="O7699" i="1"/>
  <c r="P7699" i="1"/>
  <c r="Q7699" i="1"/>
  <c r="M7700" i="1"/>
  <c r="N7700" i="1"/>
  <c r="O7700" i="1"/>
  <c r="P7700" i="1"/>
  <c r="Q7700" i="1"/>
  <c r="M7701" i="1"/>
  <c r="N7701" i="1"/>
  <c r="O7701" i="1"/>
  <c r="P7701" i="1"/>
  <c r="Q7701" i="1"/>
  <c r="M7702" i="1"/>
  <c r="N7702" i="1"/>
  <c r="O7702" i="1"/>
  <c r="P7702" i="1"/>
  <c r="Q7702" i="1"/>
  <c r="M7703" i="1"/>
  <c r="N7703" i="1"/>
  <c r="O7703" i="1"/>
  <c r="P7703" i="1"/>
  <c r="Q7703" i="1"/>
  <c r="M7704" i="1"/>
  <c r="N7704" i="1"/>
  <c r="O7704" i="1"/>
  <c r="P7704" i="1"/>
  <c r="Q7704" i="1"/>
  <c r="M7705" i="1"/>
  <c r="N7705" i="1"/>
  <c r="O7705" i="1"/>
  <c r="P7705" i="1"/>
  <c r="Q7705" i="1"/>
  <c r="M7706" i="1"/>
  <c r="N7706" i="1"/>
  <c r="O7706" i="1"/>
  <c r="P7706" i="1"/>
  <c r="Q7706" i="1"/>
  <c r="M7707" i="1"/>
  <c r="N7707" i="1"/>
  <c r="O7707" i="1"/>
  <c r="P7707" i="1"/>
  <c r="Q7707" i="1"/>
  <c r="M7708" i="1"/>
  <c r="N7708" i="1"/>
  <c r="O7708" i="1"/>
  <c r="P7708" i="1"/>
  <c r="Q7708" i="1"/>
  <c r="M7709" i="1"/>
  <c r="N7709" i="1"/>
  <c r="O7709" i="1"/>
  <c r="P7709" i="1"/>
  <c r="Q7709" i="1"/>
  <c r="M7710" i="1"/>
  <c r="N7710" i="1"/>
  <c r="O7710" i="1"/>
  <c r="P7710" i="1"/>
  <c r="Q7710" i="1"/>
  <c r="M7711" i="1"/>
  <c r="N7711" i="1"/>
  <c r="O7711" i="1"/>
  <c r="P7711" i="1"/>
  <c r="Q7711" i="1"/>
  <c r="M7712" i="1"/>
  <c r="N7712" i="1"/>
  <c r="O7712" i="1"/>
  <c r="P7712" i="1"/>
  <c r="Q7712" i="1"/>
  <c r="M7713" i="1"/>
  <c r="N7713" i="1"/>
  <c r="O7713" i="1"/>
  <c r="P7713" i="1"/>
  <c r="Q7713" i="1"/>
  <c r="M7714" i="1"/>
  <c r="N7714" i="1"/>
  <c r="O7714" i="1"/>
  <c r="P7714" i="1"/>
  <c r="Q7714" i="1"/>
  <c r="M7715" i="1"/>
  <c r="N7715" i="1"/>
  <c r="O7715" i="1"/>
  <c r="P7715" i="1"/>
  <c r="Q7715" i="1"/>
  <c r="M7716" i="1"/>
  <c r="N7716" i="1"/>
  <c r="O7716" i="1"/>
  <c r="P7716" i="1"/>
  <c r="Q7716" i="1"/>
  <c r="M7717" i="1"/>
  <c r="N7717" i="1"/>
  <c r="O7717" i="1"/>
  <c r="P7717" i="1"/>
  <c r="Q7717" i="1"/>
  <c r="M7718" i="1"/>
  <c r="N7718" i="1"/>
  <c r="O7718" i="1"/>
  <c r="P7718" i="1"/>
  <c r="Q7718" i="1"/>
  <c r="M7719" i="1"/>
  <c r="N7719" i="1"/>
  <c r="O7719" i="1"/>
  <c r="P7719" i="1"/>
  <c r="Q7719" i="1"/>
  <c r="M7720" i="1"/>
  <c r="N7720" i="1"/>
  <c r="O7720" i="1"/>
  <c r="P7720" i="1"/>
  <c r="Q7720" i="1"/>
  <c r="M7721" i="1"/>
  <c r="N7721" i="1"/>
  <c r="O7721" i="1"/>
  <c r="P7721" i="1"/>
  <c r="Q7721" i="1"/>
  <c r="M7722" i="1"/>
  <c r="N7722" i="1"/>
  <c r="O7722" i="1"/>
  <c r="P7722" i="1"/>
  <c r="Q7722" i="1"/>
  <c r="M7723" i="1"/>
  <c r="N7723" i="1"/>
  <c r="O7723" i="1"/>
  <c r="P7723" i="1"/>
  <c r="Q7723" i="1"/>
  <c r="M7724" i="1"/>
  <c r="N7724" i="1"/>
  <c r="O7724" i="1"/>
  <c r="P7724" i="1"/>
  <c r="Q7724" i="1"/>
  <c r="M7725" i="1"/>
  <c r="N7725" i="1"/>
  <c r="O7725" i="1"/>
  <c r="P7725" i="1"/>
  <c r="Q7725" i="1"/>
  <c r="M7726" i="1"/>
  <c r="N7726" i="1"/>
  <c r="O7726" i="1"/>
  <c r="P7726" i="1"/>
  <c r="Q7726" i="1"/>
  <c r="M7727" i="1"/>
  <c r="N7727" i="1"/>
  <c r="O7727" i="1"/>
  <c r="P7727" i="1"/>
  <c r="Q7727" i="1"/>
  <c r="M7728" i="1"/>
  <c r="N7728" i="1"/>
  <c r="O7728" i="1"/>
  <c r="P7728" i="1"/>
  <c r="Q7728" i="1"/>
  <c r="M7729" i="1"/>
  <c r="N7729" i="1"/>
  <c r="O7729" i="1"/>
  <c r="P7729" i="1"/>
  <c r="Q7729" i="1"/>
  <c r="M7730" i="1"/>
  <c r="N7730" i="1"/>
  <c r="O7730" i="1"/>
  <c r="P7730" i="1"/>
  <c r="Q7730" i="1"/>
  <c r="M7731" i="1"/>
  <c r="N7731" i="1"/>
  <c r="O7731" i="1"/>
  <c r="P7731" i="1"/>
  <c r="Q7731" i="1"/>
  <c r="M7732" i="1"/>
  <c r="N7732" i="1"/>
  <c r="O7732" i="1"/>
  <c r="P7732" i="1"/>
  <c r="Q7732" i="1"/>
  <c r="M7733" i="1"/>
  <c r="N7733" i="1"/>
  <c r="O7733" i="1"/>
  <c r="P7733" i="1"/>
  <c r="Q7733" i="1"/>
  <c r="M7734" i="1"/>
  <c r="N7734" i="1"/>
  <c r="O7734" i="1"/>
  <c r="P7734" i="1"/>
  <c r="Q7734" i="1"/>
  <c r="M7735" i="1"/>
  <c r="N7735" i="1"/>
  <c r="O7735" i="1"/>
  <c r="P7735" i="1"/>
  <c r="Q7735" i="1"/>
  <c r="M7736" i="1"/>
  <c r="N7736" i="1"/>
  <c r="O7736" i="1"/>
  <c r="P7736" i="1"/>
  <c r="Q7736" i="1"/>
  <c r="M7737" i="1"/>
  <c r="N7737" i="1"/>
  <c r="O7737" i="1"/>
  <c r="P7737" i="1"/>
  <c r="Q7737" i="1"/>
  <c r="M7738" i="1"/>
  <c r="N7738" i="1"/>
  <c r="O7738" i="1"/>
  <c r="P7738" i="1"/>
  <c r="Q7738" i="1"/>
  <c r="M7739" i="1"/>
  <c r="N7739" i="1"/>
  <c r="O7739" i="1"/>
  <c r="P7739" i="1"/>
  <c r="Q7739" i="1"/>
  <c r="M7740" i="1"/>
  <c r="N7740" i="1"/>
  <c r="O7740" i="1"/>
  <c r="P7740" i="1"/>
  <c r="Q7740" i="1"/>
  <c r="M7741" i="1"/>
  <c r="N7741" i="1"/>
  <c r="O7741" i="1"/>
  <c r="P7741" i="1"/>
  <c r="Q7741" i="1"/>
  <c r="M7742" i="1"/>
  <c r="N7742" i="1"/>
  <c r="O7742" i="1"/>
  <c r="P7742" i="1"/>
  <c r="Q7742" i="1"/>
  <c r="M7743" i="1"/>
  <c r="N7743" i="1"/>
  <c r="O7743" i="1"/>
  <c r="P7743" i="1"/>
  <c r="Q7743" i="1"/>
  <c r="M7744" i="1"/>
  <c r="N7744" i="1"/>
  <c r="O7744" i="1"/>
  <c r="P7744" i="1"/>
  <c r="Q7744" i="1"/>
  <c r="M7745" i="1"/>
  <c r="N7745" i="1"/>
  <c r="O7745" i="1"/>
  <c r="P7745" i="1"/>
  <c r="Q7745" i="1"/>
  <c r="M7746" i="1"/>
  <c r="N7746" i="1"/>
  <c r="O7746" i="1"/>
  <c r="P7746" i="1"/>
  <c r="Q7746" i="1"/>
  <c r="M7747" i="1"/>
  <c r="N7747" i="1"/>
  <c r="O7747" i="1"/>
  <c r="P7747" i="1"/>
  <c r="Q7747" i="1"/>
  <c r="M7748" i="1"/>
  <c r="N7748" i="1"/>
  <c r="O7748" i="1"/>
  <c r="P7748" i="1"/>
  <c r="Q7748" i="1"/>
  <c r="M7749" i="1"/>
  <c r="N7749" i="1"/>
  <c r="O7749" i="1"/>
  <c r="P7749" i="1"/>
  <c r="Q7749" i="1"/>
  <c r="M7750" i="1"/>
  <c r="N7750" i="1"/>
  <c r="O7750" i="1"/>
  <c r="P7750" i="1"/>
  <c r="Q7750" i="1"/>
  <c r="M7751" i="1"/>
  <c r="N7751" i="1"/>
  <c r="O7751" i="1"/>
  <c r="P7751" i="1"/>
  <c r="Q7751" i="1"/>
  <c r="M7752" i="1"/>
  <c r="N7752" i="1"/>
  <c r="O7752" i="1"/>
  <c r="P7752" i="1"/>
  <c r="Q7752" i="1"/>
  <c r="M7753" i="1"/>
  <c r="N7753" i="1"/>
  <c r="O7753" i="1"/>
  <c r="P7753" i="1"/>
  <c r="Q7753" i="1"/>
  <c r="M7754" i="1"/>
  <c r="N7754" i="1"/>
  <c r="O7754" i="1"/>
  <c r="P7754" i="1"/>
  <c r="Q7754" i="1"/>
  <c r="M7755" i="1"/>
  <c r="N7755" i="1"/>
  <c r="O7755" i="1"/>
  <c r="P7755" i="1"/>
  <c r="Q7755" i="1"/>
  <c r="M7756" i="1"/>
  <c r="N7756" i="1"/>
  <c r="O7756" i="1"/>
  <c r="P7756" i="1"/>
  <c r="Q7756" i="1"/>
  <c r="M7757" i="1"/>
  <c r="N7757" i="1"/>
  <c r="O7757" i="1"/>
  <c r="P7757" i="1"/>
  <c r="Q7757" i="1"/>
  <c r="M7758" i="1"/>
  <c r="N7758" i="1"/>
  <c r="O7758" i="1"/>
  <c r="P7758" i="1"/>
  <c r="Q7758" i="1"/>
  <c r="M7759" i="1"/>
  <c r="N7759" i="1"/>
  <c r="O7759" i="1"/>
  <c r="P7759" i="1"/>
  <c r="Q7759" i="1"/>
  <c r="M7760" i="1"/>
  <c r="N7760" i="1"/>
  <c r="O7760" i="1"/>
  <c r="P7760" i="1"/>
  <c r="Q7760" i="1"/>
  <c r="M7761" i="1"/>
  <c r="N7761" i="1"/>
  <c r="O7761" i="1"/>
  <c r="P7761" i="1"/>
  <c r="Q7761" i="1"/>
  <c r="M7762" i="1"/>
  <c r="N7762" i="1"/>
  <c r="O7762" i="1"/>
  <c r="P7762" i="1"/>
  <c r="Q7762" i="1"/>
  <c r="M7763" i="1"/>
  <c r="N7763" i="1"/>
  <c r="O7763" i="1"/>
  <c r="P7763" i="1"/>
  <c r="Q7763" i="1"/>
  <c r="M7764" i="1"/>
  <c r="N7764" i="1"/>
  <c r="O7764" i="1"/>
  <c r="P7764" i="1"/>
  <c r="Q7764" i="1"/>
  <c r="M7765" i="1"/>
  <c r="N7765" i="1"/>
  <c r="O7765" i="1"/>
  <c r="P7765" i="1"/>
  <c r="Q7765" i="1"/>
  <c r="M7766" i="1"/>
  <c r="N7766" i="1"/>
  <c r="O7766" i="1"/>
  <c r="P7766" i="1"/>
  <c r="Q7766" i="1"/>
  <c r="M7767" i="1"/>
  <c r="N7767" i="1"/>
  <c r="O7767" i="1"/>
  <c r="P7767" i="1"/>
  <c r="Q7767" i="1"/>
  <c r="M7768" i="1"/>
  <c r="N7768" i="1"/>
  <c r="O7768" i="1"/>
  <c r="P7768" i="1"/>
  <c r="Q7768" i="1"/>
  <c r="M7769" i="1"/>
  <c r="N7769" i="1"/>
  <c r="O7769" i="1"/>
  <c r="P7769" i="1"/>
  <c r="Q7769" i="1"/>
  <c r="M7770" i="1"/>
  <c r="N7770" i="1"/>
  <c r="O7770" i="1"/>
  <c r="P7770" i="1"/>
  <c r="Q7770" i="1"/>
  <c r="M7771" i="1"/>
  <c r="N7771" i="1"/>
  <c r="O7771" i="1"/>
  <c r="P7771" i="1"/>
  <c r="Q7771" i="1"/>
  <c r="M7772" i="1"/>
  <c r="N7772" i="1"/>
  <c r="O7772" i="1"/>
  <c r="P7772" i="1"/>
  <c r="Q7772" i="1"/>
  <c r="M7773" i="1"/>
  <c r="N7773" i="1"/>
  <c r="O7773" i="1"/>
  <c r="P7773" i="1"/>
  <c r="Q7773" i="1"/>
  <c r="M7774" i="1"/>
  <c r="N7774" i="1"/>
  <c r="O7774" i="1"/>
  <c r="P7774" i="1"/>
  <c r="Q7774" i="1"/>
  <c r="M7775" i="1"/>
  <c r="N7775" i="1"/>
  <c r="O7775" i="1"/>
  <c r="P7775" i="1"/>
  <c r="Q7775" i="1"/>
  <c r="M7776" i="1"/>
  <c r="N7776" i="1"/>
  <c r="O7776" i="1"/>
  <c r="P7776" i="1"/>
  <c r="Q7776" i="1"/>
  <c r="M7777" i="1"/>
  <c r="N7777" i="1"/>
  <c r="O7777" i="1"/>
  <c r="P7777" i="1"/>
  <c r="Q7777" i="1"/>
  <c r="M7778" i="1"/>
  <c r="N7778" i="1"/>
  <c r="O7778" i="1"/>
  <c r="P7778" i="1"/>
  <c r="Q7778" i="1"/>
  <c r="M7779" i="1"/>
  <c r="N7779" i="1"/>
  <c r="O7779" i="1"/>
  <c r="P7779" i="1"/>
  <c r="Q7779" i="1"/>
  <c r="M7780" i="1"/>
  <c r="N7780" i="1"/>
  <c r="O7780" i="1"/>
  <c r="P7780" i="1"/>
  <c r="Q7780" i="1"/>
  <c r="M7781" i="1"/>
  <c r="N7781" i="1"/>
  <c r="O7781" i="1"/>
  <c r="P7781" i="1"/>
  <c r="Q7781" i="1"/>
  <c r="M7782" i="1"/>
  <c r="N7782" i="1"/>
  <c r="O7782" i="1"/>
  <c r="P7782" i="1"/>
  <c r="Q7782" i="1"/>
  <c r="M7783" i="1"/>
  <c r="N7783" i="1"/>
  <c r="O7783" i="1"/>
  <c r="P7783" i="1"/>
  <c r="Q7783" i="1"/>
  <c r="M7784" i="1"/>
  <c r="N7784" i="1"/>
  <c r="O7784" i="1"/>
  <c r="P7784" i="1"/>
  <c r="Q7784" i="1"/>
  <c r="M7785" i="1"/>
  <c r="N7785" i="1"/>
  <c r="O7785" i="1"/>
  <c r="P7785" i="1"/>
  <c r="Q7785" i="1"/>
  <c r="M7786" i="1"/>
  <c r="N7786" i="1"/>
  <c r="O7786" i="1"/>
  <c r="P7786" i="1"/>
  <c r="Q7786" i="1"/>
  <c r="M7787" i="1"/>
  <c r="N7787" i="1"/>
  <c r="O7787" i="1"/>
  <c r="P7787" i="1"/>
  <c r="Q7787" i="1"/>
  <c r="M7788" i="1"/>
  <c r="N7788" i="1"/>
  <c r="O7788" i="1"/>
  <c r="P7788" i="1"/>
  <c r="Q7788" i="1"/>
  <c r="M7789" i="1"/>
  <c r="N7789" i="1"/>
  <c r="O7789" i="1"/>
  <c r="P7789" i="1"/>
  <c r="Q7789" i="1"/>
  <c r="M7790" i="1"/>
  <c r="N7790" i="1"/>
  <c r="O7790" i="1"/>
  <c r="P7790" i="1"/>
  <c r="Q7790" i="1"/>
  <c r="M7791" i="1"/>
  <c r="N7791" i="1"/>
  <c r="O7791" i="1"/>
  <c r="P7791" i="1"/>
  <c r="Q7791" i="1"/>
  <c r="M7792" i="1"/>
  <c r="N7792" i="1"/>
  <c r="O7792" i="1"/>
  <c r="P7792" i="1"/>
  <c r="Q7792" i="1"/>
  <c r="M7793" i="1"/>
  <c r="N7793" i="1"/>
  <c r="O7793" i="1"/>
  <c r="P7793" i="1"/>
  <c r="Q7793" i="1"/>
  <c r="M7794" i="1"/>
  <c r="N7794" i="1"/>
  <c r="O7794" i="1"/>
  <c r="P7794" i="1"/>
  <c r="Q7794" i="1"/>
  <c r="M7795" i="1"/>
  <c r="N7795" i="1"/>
  <c r="O7795" i="1"/>
  <c r="P7795" i="1"/>
  <c r="Q7795" i="1"/>
  <c r="M7796" i="1"/>
  <c r="N7796" i="1"/>
  <c r="O7796" i="1"/>
  <c r="P7796" i="1"/>
  <c r="Q7796" i="1"/>
  <c r="M7797" i="1"/>
  <c r="N7797" i="1"/>
  <c r="O7797" i="1"/>
  <c r="P7797" i="1"/>
  <c r="Q7797" i="1"/>
  <c r="M7798" i="1"/>
  <c r="N7798" i="1"/>
  <c r="O7798" i="1"/>
  <c r="P7798" i="1"/>
  <c r="Q7798" i="1"/>
  <c r="M7799" i="1"/>
  <c r="N7799" i="1"/>
  <c r="O7799" i="1"/>
  <c r="P7799" i="1"/>
  <c r="Q7799" i="1"/>
  <c r="M7800" i="1"/>
  <c r="N7800" i="1"/>
  <c r="O7800" i="1"/>
  <c r="P7800" i="1"/>
  <c r="Q7800" i="1"/>
  <c r="M7801" i="1"/>
  <c r="N7801" i="1"/>
  <c r="O7801" i="1"/>
  <c r="P7801" i="1"/>
  <c r="Q7801" i="1"/>
  <c r="M7802" i="1"/>
  <c r="N7802" i="1"/>
  <c r="O7802" i="1"/>
  <c r="P7802" i="1"/>
  <c r="Q7802" i="1"/>
  <c r="M7803" i="1"/>
  <c r="N7803" i="1"/>
  <c r="O7803" i="1"/>
  <c r="P7803" i="1"/>
  <c r="Q7803" i="1"/>
  <c r="M7804" i="1"/>
  <c r="N7804" i="1"/>
  <c r="O7804" i="1"/>
  <c r="P7804" i="1"/>
  <c r="Q7804" i="1"/>
  <c r="M7805" i="1"/>
  <c r="N7805" i="1"/>
  <c r="O7805" i="1"/>
  <c r="P7805" i="1"/>
  <c r="Q7805" i="1"/>
  <c r="M7806" i="1"/>
  <c r="N7806" i="1"/>
  <c r="O7806" i="1"/>
  <c r="P7806" i="1"/>
  <c r="Q7806" i="1"/>
  <c r="M7807" i="1"/>
  <c r="N7807" i="1"/>
  <c r="O7807" i="1"/>
  <c r="P7807" i="1"/>
  <c r="Q7807" i="1"/>
  <c r="M7808" i="1"/>
  <c r="N7808" i="1"/>
  <c r="O7808" i="1"/>
  <c r="P7808" i="1"/>
  <c r="Q7808" i="1"/>
  <c r="M7809" i="1"/>
  <c r="N7809" i="1"/>
  <c r="O7809" i="1"/>
  <c r="P7809" i="1"/>
  <c r="Q7809" i="1"/>
  <c r="M7810" i="1"/>
  <c r="N7810" i="1"/>
  <c r="O7810" i="1"/>
  <c r="P7810" i="1"/>
  <c r="Q7810" i="1"/>
  <c r="M7811" i="1"/>
  <c r="N7811" i="1"/>
  <c r="O7811" i="1"/>
  <c r="P7811" i="1"/>
  <c r="Q7811" i="1"/>
  <c r="M7812" i="1"/>
  <c r="N7812" i="1"/>
  <c r="O7812" i="1"/>
  <c r="P7812" i="1"/>
  <c r="Q7812" i="1"/>
  <c r="M7813" i="1"/>
  <c r="N7813" i="1"/>
  <c r="O7813" i="1"/>
  <c r="P7813" i="1"/>
  <c r="Q7813" i="1"/>
  <c r="M7814" i="1"/>
  <c r="N7814" i="1"/>
  <c r="O7814" i="1"/>
  <c r="P7814" i="1"/>
  <c r="Q7814" i="1"/>
  <c r="M7815" i="1"/>
  <c r="N7815" i="1"/>
  <c r="O7815" i="1"/>
  <c r="P7815" i="1"/>
  <c r="Q7815" i="1"/>
  <c r="M7816" i="1"/>
  <c r="N7816" i="1"/>
  <c r="O7816" i="1"/>
  <c r="P7816" i="1"/>
  <c r="Q7816" i="1"/>
  <c r="M7817" i="1"/>
  <c r="N7817" i="1"/>
  <c r="O7817" i="1"/>
  <c r="P7817" i="1"/>
  <c r="Q7817" i="1"/>
  <c r="M7818" i="1"/>
  <c r="N7818" i="1"/>
  <c r="O7818" i="1"/>
  <c r="P7818" i="1"/>
  <c r="Q7818" i="1"/>
  <c r="M7819" i="1"/>
  <c r="N7819" i="1"/>
  <c r="O7819" i="1"/>
  <c r="P7819" i="1"/>
  <c r="Q7819" i="1"/>
  <c r="M7820" i="1"/>
  <c r="N7820" i="1"/>
  <c r="O7820" i="1"/>
  <c r="P7820" i="1"/>
  <c r="Q7820" i="1"/>
  <c r="M7821" i="1"/>
  <c r="N7821" i="1"/>
  <c r="O7821" i="1"/>
  <c r="P7821" i="1"/>
  <c r="Q7821" i="1"/>
  <c r="M7822" i="1"/>
  <c r="N7822" i="1"/>
  <c r="O7822" i="1"/>
  <c r="P7822" i="1"/>
  <c r="Q7822" i="1"/>
  <c r="M7823" i="1"/>
  <c r="N7823" i="1"/>
  <c r="O7823" i="1"/>
  <c r="P7823" i="1"/>
  <c r="Q7823" i="1"/>
  <c r="M7824" i="1"/>
  <c r="N7824" i="1"/>
  <c r="O7824" i="1"/>
  <c r="P7824" i="1"/>
  <c r="Q7824" i="1"/>
  <c r="M7825" i="1"/>
  <c r="N7825" i="1"/>
  <c r="O7825" i="1"/>
  <c r="P7825" i="1"/>
  <c r="Q7825" i="1"/>
  <c r="M7826" i="1"/>
  <c r="N7826" i="1"/>
  <c r="O7826" i="1"/>
  <c r="P7826" i="1"/>
  <c r="Q7826" i="1"/>
  <c r="M7827" i="1"/>
  <c r="N7827" i="1"/>
  <c r="O7827" i="1"/>
  <c r="P7827" i="1"/>
  <c r="Q7827" i="1"/>
  <c r="M7828" i="1"/>
  <c r="N7828" i="1"/>
  <c r="O7828" i="1"/>
  <c r="P7828" i="1"/>
  <c r="Q7828" i="1"/>
  <c r="M7829" i="1"/>
  <c r="N7829" i="1"/>
  <c r="O7829" i="1"/>
  <c r="P7829" i="1"/>
  <c r="Q7829" i="1"/>
  <c r="M7830" i="1"/>
  <c r="N7830" i="1"/>
  <c r="O7830" i="1"/>
  <c r="P7830" i="1"/>
  <c r="Q7830" i="1"/>
  <c r="M7831" i="1"/>
  <c r="N7831" i="1"/>
  <c r="O7831" i="1"/>
  <c r="P7831" i="1"/>
  <c r="Q7831" i="1"/>
  <c r="M7832" i="1"/>
  <c r="N7832" i="1"/>
  <c r="O7832" i="1"/>
  <c r="P7832" i="1"/>
  <c r="Q7832" i="1"/>
  <c r="M7833" i="1"/>
  <c r="N7833" i="1"/>
  <c r="O7833" i="1"/>
  <c r="P7833" i="1"/>
  <c r="Q7833" i="1"/>
  <c r="M7834" i="1"/>
  <c r="N7834" i="1"/>
  <c r="O7834" i="1"/>
  <c r="P7834" i="1"/>
  <c r="Q7834" i="1"/>
  <c r="M7835" i="1"/>
  <c r="N7835" i="1"/>
  <c r="O7835" i="1"/>
  <c r="P7835" i="1"/>
  <c r="Q7835" i="1"/>
  <c r="M7836" i="1"/>
  <c r="N7836" i="1"/>
  <c r="O7836" i="1"/>
  <c r="P7836" i="1"/>
  <c r="Q7836" i="1"/>
  <c r="M7837" i="1"/>
  <c r="N7837" i="1"/>
  <c r="O7837" i="1"/>
  <c r="P7837" i="1"/>
  <c r="Q7837" i="1"/>
  <c r="M7838" i="1"/>
  <c r="N7838" i="1"/>
  <c r="O7838" i="1"/>
  <c r="P7838" i="1"/>
  <c r="Q7838" i="1"/>
  <c r="M7839" i="1"/>
  <c r="N7839" i="1"/>
  <c r="O7839" i="1"/>
  <c r="P7839" i="1"/>
  <c r="Q7839" i="1"/>
  <c r="M7840" i="1"/>
  <c r="N7840" i="1"/>
  <c r="O7840" i="1"/>
  <c r="P7840" i="1"/>
  <c r="Q7840" i="1"/>
  <c r="M7841" i="1"/>
  <c r="N7841" i="1"/>
  <c r="O7841" i="1"/>
  <c r="P7841" i="1"/>
  <c r="Q7841" i="1"/>
  <c r="M7842" i="1"/>
  <c r="N7842" i="1"/>
  <c r="O7842" i="1"/>
  <c r="P7842" i="1"/>
  <c r="Q7842" i="1"/>
  <c r="M7843" i="1"/>
  <c r="N7843" i="1"/>
  <c r="O7843" i="1"/>
  <c r="P7843" i="1"/>
  <c r="Q7843" i="1"/>
  <c r="M7844" i="1"/>
  <c r="N7844" i="1"/>
  <c r="O7844" i="1"/>
  <c r="P7844" i="1"/>
  <c r="Q7844" i="1"/>
  <c r="M7845" i="1"/>
  <c r="N7845" i="1"/>
  <c r="O7845" i="1"/>
  <c r="P7845" i="1"/>
  <c r="Q7845" i="1"/>
  <c r="M7846" i="1"/>
  <c r="N7846" i="1"/>
  <c r="O7846" i="1"/>
  <c r="P7846" i="1"/>
  <c r="Q7846" i="1"/>
  <c r="M7847" i="1"/>
  <c r="N7847" i="1"/>
  <c r="O7847" i="1"/>
  <c r="P7847" i="1"/>
  <c r="Q7847" i="1"/>
  <c r="M7848" i="1"/>
  <c r="N7848" i="1"/>
  <c r="O7848" i="1"/>
  <c r="P7848" i="1"/>
  <c r="Q7848" i="1"/>
  <c r="M7849" i="1"/>
  <c r="N7849" i="1"/>
  <c r="O7849" i="1"/>
  <c r="P7849" i="1"/>
  <c r="Q7849" i="1"/>
  <c r="M7850" i="1"/>
  <c r="N7850" i="1"/>
  <c r="O7850" i="1"/>
  <c r="P7850" i="1"/>
  <c r="Q7850" i="1"/>
  <c r="M7851" i="1"/>
  <c r="N7851" i="1"/>
  <c r="O7851" i="1"/>
  <c r="P7851" i="1"/>
  <c r="Q7851" i="1"/>
  <c r="M7852" i="1"/>
  <c r="N7852" i="1"/>
  <c r="O7852" i="1"/>
  <c r="P7852" i="1"/>
  <c r="Q7852" i="1"/>
  <c r="M7853" i="1"/>
  <c r="N7853" i="1"/>
  <c r="O7853" i="1"/>
  <c r="P7853" i="1"/>
  <c r="Q7853" i="1"/>
  <c r="M7854" i="1"/>
  <c r="N7854" i="1"/>
  <c r="O7854" i="1"/>
  <c r="P7854" i="1"/>
  <c r="Q7854" i="1"/>
  <c r="M7855" i="1"/>
  <c r="N7855" i="1"/>
  <c r="O7855" i="1"/>
  <c r="P7855" i="1"/>
  <c r="Q7855" i="1"/>
  <c r="M7856" i="1"/>
  <c r="N7856" i="1"/>
  <c r="O7856" i="1"/>
  <c r="P7856" i="1"/>
  <c r="Q7856" i="1"/>
  <c r="M7857" i="1"/>
  <c r="N7857" i="1"/>
  <c r="O7857" i="1"/>
  <c r="P7857" i="1"/>
  <c r="Q7857" i="1"/>
  <c r="M7858" i="1"/>
  <c r="N7858" i="1"/>
  <c r="O7858" i="1"/>
  <c r="P7858" i="1"/>
  <c r="Q7858" i="1"/>
  <c r="M7859" i="1"/>
  <c r="N7859" i="1"/>
  <c r="O7859" i="1"/>
  <c r="P7859" i="1"/>
  <c r="Q7859" i="1"/>
  <c r="M7860" i="1"/>
  <c r="N7860" i="1"/>
  <c r="O7860" i="1"/>
  <c r="P7860" i="1"/>
  <c r="Q7860" i="1"/>
  <c r="M7861" i="1"/>
  <c r="N7861" i="1"/>
  <c r="O7861" i="1"/>
  <c r="P7861" i="1"/>
  <c r="Q7861" i="1"/>
  <c r="M7862" i="1"/>
  <c r="N7862" i="1"/>
  <c r="O7862" i="1"/>
  <c r="P7862" i="1"/>
  <c r="Q7862" i="1"/>
  <c r="M7863" i="1"/>
  <c r="N7863" i="1"/>
  <c r="O7863" i="1"/>
  <c r="P7863" i="1"/>
  <c r="Q7863" i="1"/>
  <c r="M7864" i="1"/>
  <c r="N7864" i="1"/>
  <c r="O7864" i="1"/>
  <c r="P7864" i="1"/>
  <c r="Q7864" i="1"/>
  <c r="M7865" i="1"/>
  <c r="N7865" i="1"/>
  <c r="O7865" i="1"/>
  <c r="P7865" i="1"/>
  <c r="Q7865" i="1"/>
  <c r="M7866" i="1"/>
  <c r="N7866" i="1"/>
  <c r="O7866" i="1"/>
  <c r="P7866" i="1"/>
  <c r="Q7866" i="1"/>
  <c r="M7867" i="1"/>
  <c r="N7867" i="1"/>
  <c r="O7867" i="1"/>
  <c r="P7867" i="1"/>
  <c r="Q7867" i="1"/>
  <c r="M7868" i="1"/>
  <c r="N7868" i="1"/>
  <c r="O7868" i="1"/>
  <c r="P7868" i="1"/>
  <c r="Q7868" i="1"/>
  <c r="M7869" i="1"/>
  <c r="N7869" i="1"/>
  <c r="O7869" i="1"/>
  <c r="P7869" i="1"/>
  <c r="Q7869" i="1"/>
  <c r="M7870" i="1"/>
  <c r="N7870" i="1"/>
  <c r="O7870" i="1"/>
  <c r="P7870" i="1"/>
  <c r="Q7870" i="1"/>
  <c r="M7871" i="1"/>
  <c r="N7871" i="1"/>
  <c r="O7871" i="1"/>
  <c r="P7871" i="1"/>
  <c r="Q7871" i="1"/>
  <c r="M7872" i="1"/>
  <c r="N7872" i="1"/>
  <c r="O7872" i="1"/>
  <c r="P7872" i="1"/>
  <c r="Q7872" i="1"/>
  <c r="M7873" i="1"/>
  <c r="N7873" i="1"/>
  <c r="O7873" i="1"/>
  <c r="P7873" i="1"/>
  <c r="Q7873" i="1"/>
  <c r="M7874" i="1"/>
  <c r="N7874" i="1"/>
  <c r="O7874" i="1"/>
  <c r="P7874" i="1"/>
  <c r="Q7874" i="1"/>
  <c r="M7875" i="1"/>
  <c r="N7875" i="1"/>
  <c r="O7875" i="1"/>
  <c r="P7875" i="1"/>
  <c r="Q7875" i="1"/>
  <c r="M7876" i="1"/>
  <c r="N7876" i="1"/>
  <c r="O7876" i="1"/>
  <c r="P7876" i="1"/>
  <c r="Q7876" i="1"/>
  <c r="M7877" i="1"/>
  <c r="N7877" i="1"/>
  <c r="O7877" i="1"/>
  <c r="P7877" i="1"/>
  <c r="Q7877" i="1"/>
  <c r="M7878" i="1"/>
  <c r="N7878" i="1"/>
  <c r="O7878" i="1"/>
  <c r="P7878" i="1"/>
  <c r="Q7878" i="1"/>
  <c r="M7879" i="1"/>
  <c r="N7879" i="1"/>
  <c r="O7879" i="1"/>
  <c r="P7879" i="1"/>
  <c r="Q7879" i="1"/>
  <c r="M7880" i="1"/>
  <c r="N7880" i="1"/>
  <c r="O7880" i="1"/>
  <c r="P7880" i="1"/>
  <c r="Q7880" i="1"/>
  <c r="M7881" i="1"/>
  <c r="N7881" i="1"/>
  <c r="O7881" i="1"/>
  <c r="P7881" i="1"/>
  <c r="Q7881" i="1"/>
  <c r="M7882" i="1"/>
  <c r="N7882" i="1"/>
  <c r="O7882" i="1"/>
  <c r="P7882" i="1"/>
  <c r="Q7882" i="1"/>
  <c r="M7883" i="1"/>
  <c r="N7883" i="1"/>
  <c r="O7883" i="1"/>
  <c r="P7883" i="1"/>
  <c r="Q7883" i="1"/>
  <c r="M7884" i="1"/>
  <c r="N7884" i="1"/>
  <c r="O7884" i="1"/>
  <c r="P7884" i="1"/>
  <c r="Q7884" i="1"/>
  <c r="M7885" i="1"/>
  <c r="N7885" i="1"/>
  <c r="O7885" i="1"/>
  <c r="P7885" i="1"/>
  <c r="Q7885" i="1"/>
  <c r="M7886" i="1"/>
  <c r="N7886" i="1"/>
  <c r="O7886" i="1"/>
  <c r="P7886" i="1"/>
  <c r="Q7886" i="1"/>
  <c r="M7887" i="1"/>
  <c r="N7887" i="1"/>
  <c r="O7887" i="1"/>
  <c r="P7887" i="1"/>
  <c r="Q7887" i="1"/>
  <c r="M7888" i="1"/>
  <c r="N7888" i="1"/>
  <c r="O7888" i="1"/>
  <c r="P7888" i="1"/>
  <c r="Q7888" i="1"/>
  <c r="M7889" i="1"/>
  <c r="N7889" i="1"/>
  <c r="O7889" i="1"/>
  <c r="P7889" i="1"/>
  <c r="Q7889" i="1"/>
  <c r="M7890" i="1"/>
  <c r="N7890" i="1"/>
  <c r="O7890" i="1"/>
  <c r="P7890" i="1"/>
  <c r="Q7890" i="1"/>
  <c r="M7891" i="1"/>
  <c r="N7891" i="1"/>
  <c r="O7891" i="1"/>
  <c r="P7891" i="1"/>
  <c r="Q7891" i="1"/>
  <c r="M7892" i="1"/>
  <c r="N7892" i="1"/>
  <c r="O7892" i="1"/>
  <c r="P7892" i="1"/>
  <c r="Q7892" i="1"/>
  <c r="M7893" i="1"/>
  <c r="N7893" i="1"/>
  <c r="O7893" i="1"/>
  <c r="P7893" i="1"/>
  <c r="Q7893" i="1"/>
  <c r="M7894" i="1"/>
  <c r="N7894" i="1"/>
  <c r="O7894" i="1"/>
  <c r="P7894" i="1"/>
  <c r="Q7894" i="1"/>
  <c r="M7895" i="1"/>
  <c r="N7895" i="1"/>
  <c r="O7895" i="1"/>
  <c r="P7895" i="1"/>
  <c r="Q7895" i="1"/>
  <c r="M7896" i="1"/>
  <c r="N7896" i="1"/>
  <c r="O7896" i="1"/>
  <c r="P7896" i="1"/>
  <c r="Q7896" i="1"/>
  <c r="M7897" i="1"/>
  <c r="N7897" i="1"/>
  <c r="O7897" i="1"/>
  <c r="P7897" i="1"/>
  <c r="Q7897" i="1"/>
  <c r="M7898" i="1"/>
  <c r="N7898" i="1"/>
  <c r="O7898" i="1"/>
  <c r="P7898" i="1"/>
  <c r="Q7898" i="1"/>
  <c r="M7899" i="1"/>
  <c r="N7899" i="1"/>
  <c r="O7899" i="1"/>
  <c r="P7899" i="1"/>
  <c r="Q7899" i="1"/>
  <c r="M7900" i="1"/>
  <c r="N7900" i="1"/>
  <c r="O7900" i="1"/>
  <c r="P7900" i="1"/>
  <c r="Q7900" i="1"/>
  <c r="M7901" i="1"/>
  <c r="N7901" i="1"/>
  <c r="O7901" i="1"/>
  <c r="P7901" i="1"/>
  <c r="Q7901" i="1"/>
  <c r="M7902" i="1"/>
  <c r="N7902" i="1"/>
  <c r="O7902" i="1"/>
  <c r="P7902" i="1"/>
  <c r="Q7902" i="1"/>
  <c r="M7903" i="1"/>
  <c r="N7903" i="1"/>
  <c r="O7903" i="1"/>
  <c r="P7903" i="1"/>
  <c r="Q7903" i="1"/>
  <c r="M7904" i="1"/>
  <c r="N7904" i="1"/>
  <c r="O7904" i="1"/>
  <c r="P7904" i="1"/>
  <c r="Q7904" i="1"/>
  <c r="M7905" i="1"/>
  <c r="N7905" i="1"/>
  <c r="O7905" i="1"/>
  <c r="P7905" i="1"/>
  <c r="Q7905" i="1"/>
  <c r="M7906" i="1"/>
  <c r="N7906" i="1"/>
  <c r="O7906" i="1"/>
  <c r="P7906" i="1"/>
  <c r="Q7906" i="1"/>
  <c r="M7907" i="1"/>
  <c r="N7907" i="1"/>
  <c r="O7907" i="1"/>
  <c r="P7907" i="1"/>
  <c r="Q7907" i="1"/>
  <c r="M7908" i="1"/>
  <c r="N7908" i="1"/>
  <c r="O7908" i="1"/>
  <c r="P7908" i="1"/>
  <c r="Q7908" i="1"/>
  <c r="M7909" i="1"/>
  <c r="N7909" i="1"/>
  <c r="O7909" i="1"/>
  <c r="P7909" i="1"/>
  <c r="Q7909" i="1"/>
  <c r="M7910" i="1"/>
  <c r="N7910" i="1"/>
  <c r="O7910" i="1"/>
  <c r="P7910" i="1"/>
  <c r="Q7910" i="1"/>
  <c r="M7911" i="1"/>
  <c r="N7911" i="1"/>
  <c r="O7911" i="1"/>
  <c r="P7911" i="1"/>
  <c r="Q7911" i="1"/>
  <c r="M7912" i="1"/>
  <c r="N7912" i="1"/>
  <c r="O7912" i="1"/>
  <c r="P7912" i="1"/>
  <c r="Q7912" i="1"/>
  <c r="M7913" i="1"/>
  <c r="N7913" i="1"/>
  <c r="O7913" i="1"/>
  <c r="P7913" i="1"/>
  <c r="Q7913" i="1"/>
  <c r="M7914" i="1"/>
  <c r="N7914" i="1"/>
  <c r="O7914" i="1"/>
  <c r="P7914" i="1"/>
  <c r="Q7914" i="1"/>
  <c r="M7915" i="1"/>
  <c r="N7915" i="1"/>
  <c r="O7915" i="1"/>
  <c r="P7915" i="1"/>
  <c r="Q7915" i="1"/>
  <c r="M7916" i="1"/>
  <c r="N7916" i="1"/>
  <c r="O7916" i="1"/>
  <c r="P7916" i="1"/>
  <c r="Q7916" i="1"/>
  <c r="M7917" i="1"/>
  <c r="N7917" i="1"/>
  <c r="O7917" i="1"/>
  <c r="P7917" i="1"/>
  <c r="Q7917" i="1"/>
  <c r="M7918" i="1"/>
  <c r="N7918" i="1"/>
  <c r="O7918" i="1"/>
  <c r="P7918" i="1"/>
  <c r="Q7918" i="1"/>
  <c r="M7919" i="1"/>
  <c r="N7919" i="1"/>
  <c r="O7919" i="1"/>
  <c r="P7919" i="1"/>
  <c r="Q7919" i="1"/>
  <c r="M7920" i="1"/>
  <c r="N7920" i="1"/>
  <c r="O7920" i="1"/>
  <c r="P7920" i="1"/>
  <c r="Q7920" i="1"/>
  <c r="M7921" i="1"/>
  <c r="N7921" i="1"/>
  <c r="O7921" i="1"/>
  <c r="P7921" i="1"/>
  <c r="Q7921" i="1"/>
  <c r="M7922" i="1"/>
  <c r="N7922" i="1"/>
  <c r="O7922" i="1"/>
  <c r="P7922" i="1"/>
  <c r="Q7922" i="1"/>
  <c r="M7923" i="1"/>
  <c r="N7923" i="1"/>
  <c r="O7923" i="1"/>
  <c r="P7923" i="1"/>
  <c r="Q7923" i="1"/>
  <c r="M7924" i="1"/>
  <c r="N7924" i="1"/>
  <c r="O7924" i="1"/>
  <c r="P7924" i="1"/>
  <c r="Q7924" i="1"/>
  <c r="M7925" i="1"/>
  <c r="N7925" i="1"/>
  <c r="O7925" i="1"/>
  <c r="P7925" i="1"/>
  <c r="Q7925" i="1"/>
  <c r="M7926" i="1"/>
  <c r="N7926" i="1"/>
  <c r="O7926" i="1"/>
  <c r="P7926" i="1"/>
  <c r="Q7926" i="1"/>
  <c r="M7927" i="1"/>
  <c r="N7927" i="1"/>
  <c r="O7927" i="1"/>
  <c r="P7927" i="1"/>
  <c r="Q7927" i="1"/>
  <c r="M7928" i="1"/>
  <c r="N7928" i="1"/>
  <c r="O7928" i="1"/>
  <c r="P7928" i="1"/>
  <c r="Q7928" i="1"/>
  <c r="M7929" i="1"/>
  <c r="N7929" i="1"/>
  <c r="O7929" i="1"/>
  <c r="P7929" i="1"/>
  <c r="Q7929" i="1"/>
  <c r="M7930" i="1"/>
  <c r="N7930" i="1"/>
  <c r="O7930" i="1"/>
  <c r="P7930" i="1"/>
  <c r="Q7930" i="1"/>
  <c r="M7931" i="1"/>
  <c r="N7931" i="1"/>
  <c r="O7931" i="1"/>
  <c r="P7931" i="1"/>
  <c r="Q7931" i="1"/>
  <c r="M7932" i="1"/>
  <c r="N7932" i="1"/>
  <c r="O7932" i="1"/>
  <c r="P7932" i="1"/>
  <c r="Q7932" i="1"/>
  <c r="M7933" i="1"/>
  <c r="N7933" i="1"/>
  <c r="O7933" i="1"/>
  <c r="P7933" i="1"/>
  <c r="Q7933" i="1"/>
  <c r="M7934" i="1"/>
  <c r="N7934" i="1"/>
  <c r="O7934" i="1"/>
  <c r="P7934" i="1"/>
  <c r="Q7934" i="1"/>
  <c r="M7935" i="1"/>
  <c r="N7935" i="1"/>
  <c r="O7935" i="1"/>
  <c r="P7935" i="1"/>
  <c r="Q7935" i="1"/>
  <c r="M7936" i="1"/>
  <c r="N7936" i="1"/>
  <c r="O7936" i="1"/>
  <c r="P7936" i="1"/>
  <c r="Q7936" i="1"/>
  <c r="M7937" i="1"/>
  <c r="N7937" i="1"/>
  <c r="O7937" i="1"/>
  <c r="P7937" i="1"/>
  <c r="Q7937" i="1"/>
  <c r="M7938" i="1"/>
  <c r="N7938" i="1"/>
  <c r="O7938" i="1"/>
  <c r="P7938" i="1"/>
  <c r="Q7938" i="1"/>
  <c r="M7939" i="1"/>
  <c r="N7939" i="1"/>
  <c r="O7939" i="1"/>
  <c r="P7939" i="1"/>
  <c r="Q7939" i="1"/>
  <c r="M7940" i="1"/>
  <c r="N7940" i="1"/>
  <c r="O7940" i="1"/>
  <c r="P7940" i="1"/>
  <c r="Q7940" i="1"/>
  <c r="M7941" i="1"/>
  <c r="N7941" i="1"/>
  <c r="O7941" i="1"/>
  <c r="P7941" i="1"/>
  <c r="Q7941" i="1"/>
  <c r="M7942" i="1"/>
  <c r="N7942" i="1"/>
  <c r="O7942" i="1"/>
  <c r="P7942" i="1"/>
  <c r="Q7942" i="1"/>
  <c r="M7943" i="1"/>
  <c r="N7943" i="1"/>
  <c r="O7943" i="1"/>
  <c r="P7943" i="1"/>
  <c r="Q7943" i="1"/>
  <c r="M7944" i="1"/>
  <c r="N7944" i="1"/>
  <c r="O7944" i="1"/>
  <c r="P7944" i="1"/>
  <c r="Q7944" i="1"/>
  <c r="M7945" i="1"/>
  <c r="N7945" i="1"/>
  <c r="O7945" i="1"/>
  <c r="P7945" i="1"/>
  <c r="Q7945" i="1"/>
  <c r="M7946" i="1"/>
  <c r="N7946" i="1"/>
  <c r="O7946" i="1"/>
  <c r="P7946" i="1"/>
  <c r="Q7946" i="1"/>
  <c r="M7947" i="1"/>
  <c r="N7947" i="1"/>
  <c r="O7947" i="1"/>
  <c r="P7947" i="1"/>
  <c r="Q7947" i="1"/>
  <c r="M7948" i="1"/>
  <c r="N7948" i="1"/>
  <c r="O7948" i="1"/>
  <c r="P7948" i="1"/>
  <c r="Q7948" i="1"/>
  <c r="M7949" i="1"/>
  <c r="N7949" i="1"/>
  <c r="O7949" i="1"/>
  <c r="P7949" i="1"/>
  <c r="Q7949" i="1"/>
  <c r="M7950" i="1"/>
  <c r="N7950" i="1"/>
  <c r="O7950" i="1"/>
  <c r="P7950" i="1"/>
  <c r="Q7950" i="1"/>
  <c r="M7951" i="1"/>
  <c r="N7951" i="1"/>
  <c r="O7951" i="1"/>
  <c r="P7951" i="1"/>
  <c r="Q7951" i="1"/>
  <c r="M7952" i="1"/>
  <c r="N7952" i="1"/>
  <c r="O7952" i="1"/>
  <c r="P7952" i="1"/>
  <c r="Q7952" i="1"/>
  <c r="M7953" i="1"/>
  <c r="N7953" i="1"/>
  <c r="O7953" i="1"/>
  <c r="P7953" i="1"/>
  <c r="Q7953" i="1"/>
  <c r="M7954" i="1"/>
  <c r="N7954" i="1"/>
  <c r="O7954" i="1"/>
  <c r="P7954" i="1"/>
  <c r="Q7954" i="1"/>
  <c r="M7955" i="1"/>
  <c r="N7955" i="1"/>
  <c r="O7955" i="1"/>
  <c r="P7955" i="1"/>
  <c r="Q7955" i="1"/>
  <c r="M7956" i="1"/>
  <c r="N7956" i="1"/>
  <c r="O7956" i="1"/>
  <c r="P7956" i="1"/>
  <c r="Q7956" i="1"/>
  <c r="M7957" i="1"/>
  <c r="N7957" i="1"/>
  <c r="O7957" i="1"/>
  <c r="P7957" i="1"/>
  <c r="Q7957" i="1"/>
  <c r="M7958" i="1"/>
  <c r="N7958" i="1"/>
  <c r="O7958" i="1"/>
  <c r="P7958" i="1"/>
  <c r="Q7958" i="1"/>
  <c r="M7959" i="1"/>
  <c r="N7959" i="1"/>
  <c r="O7959" i="1"/>
  <c r="P7959" i="1"/>
  <c r="Q7959" i="1"/>
  <c r="M7960" i="1"/>
  <c r="N7960" i="1"/>
  <c r="O7960" i="1"/>
  <c r="P7960" i="1"/>
  <c r="Q7960" i="1"/>
  <c r="M7961" i="1"/>
  <c r="N7961" i="1"/>
  <c r="O7961" i="1"/>
  <c r="P7961" i="1"/>
  <c r="Q7961" i="1"/>
  <c r="M7962" i="1"/>
  <c r="N7962" i="1"/>
  <c r="O7962" i="1"/>
  <c r="P7962" i="1"/>
  <c r="Q7962" i="1"/>
  <c r="M7963" i="1"/>
  <c r="N7963" i="1"/>
  <c r="O7963" i="1"/>
  <c r="P7963" i="1"/>
  <c r="Q7963" i="1"/>
  <c r="M7964" i="1"/>
  <c r="N7964" i="1"/>
  <c r="O7964" i="1"/>
  <c r="P7964" i="1"/>
  <c r="Q7964" i="1"/>
  <c r="M7965" i="1"/>
  <c r="N7965" i="1"/>
  <c r="O7965" i="1"/>
  <c r="P7965" i="1"/>
  <c r="Q7965" i="1"/>
  <c r="M7966" i="1"/>
  <c r="N7966" i="1"/>
  <c r="O7966" i="1"/>
  <c r="P7966" i="1"/>
  <c r="Q7966" i="1"/>
  <c r="M7967" i="1"/>
  <c r="N7967" i="1"/>
  <c r="O7967" i="1"/>
  <c r="P7967" i="1"/>
  <c r="Q7967" i="1"/>
  <c r="M7968" i="1"/>
  <c r="N7968" i="1"/>
  <c r="O7968" i="1"/>
  <c r="P7968" i="1"/>
  <c r="Q7968" i="1"/>
  <c r="M7969" i="1"/>
  <c r="N7969" i="1"/>
  <c r="O7969" i="1"/>
  <c r="P7969" i="1"/>
  <c r="Q7969" i="1"/>
  <c r="M7970" i="1"/>
  <c r="N7970" i="1"/>
  <c r="O7970" i="1"/>
  <c r="P7970" i="1"/>
  <c r="Q7970" i="1"/>
  <c r="M7971" i="1"/>
  <c r="N7971" i="1"/>
  <c r="O7971" i="1"/>
  <c r="P7971" i="1"/>
  <c r="Q7971" i="1"/>
  <c r="M7972" i="1"/>
  <c r="N7972" i="1"/>
  <c r="O7972" i="1"/>
  <c r="P7972" i="1"/>
  <c r="Q7972" i="1"/>
  <c r="M7973" i="1"/>
  <c r="N7973" i="1"/>
  <c r="O7973" i="1"/>
  <c r="P7973" i="1"/>
  <c r="Q7973" i="1"/>
  <c r="M7974" i="1"/>
  <c r="N7974" i="1"/>
  <c r="O7974" i="1"/>
  <c r="P7974" i="1"/>
  <c r="Q7974" i="1"/>
  <c r="M7975" i="1"/>
  <c r="N7975" i="1"/>
  <c r="O7975" i="1"/>
  <c r="P7975" i="1"/>
  <c r="Q7975" i="1"/>
  <c r="M7976" i="1"/>
  <c r="N7976" i="1"/>
  <c r="O7976" i="1"/>
  <c r="P7976" i="1"/>
  <c r="Q7976" i="1"/>
  <c r="M7977" i="1"/>
  <c r="N7977" i="1"/>
  <c r="O7977" i="1"/>
  <c r="P7977" i="1"/>
  <c r="Q7977" i="1"/>
  <c r="M7978" i="1"/>
  <c r="N7978" i="1"/>
  <c r="O7978" i="1"/>
  <c r="P7978" i="1"/>
  <c r="Q7978" i="1"/>
  <c r="M7979" i="1"/>
  <c r="N7979" i="1"/>
  <c r="O7979" i="1"/>
  <c r="P7979" i="1"/>
  <c r="Q7979" i="1"/>
  <c r="M7980" i="1"/>
  <c r="N7980" i="1"/>
  <c r="O7980" i="1"/>
  <c r="P7980" i="1"/>
  <c r="Q7980" i="1"/>
  <c r="M7981" i="1"/>
  <c r="N7981" i="1"/>
  <c r="O7981" i="1"/>
  <c r="P7981" i="1"/>
  <c r="Q7981" i="1"/>
  <c r="M7982" i="1"/>
  <c r="N7982" i="1"/>
  <c r="O7982" i="1"/>
  <c r="P7982" i="1"/>
  <c r="Q7982" i="1"/>
  <c r="M7983" i="1"/>
  <c r="N7983" i="1"/>
  <c r="O7983" i="1"/>
  <c r="P7983" i="1"/>
  <c r="Q7983" i="1"/>
  <c r="M7984" i="1"/>
  <c r="N7984" i="1"/>
  <c r="O7984" i="1"/>
  <c r="P7984" i="1"/>
  <c r="Q7984" i="1"/>
  <c r="M7985" i="1"/>
  <c r="N7985" i="1"/>
  <c r="O7985" i="1"/>
  <c r="P7985" i="1"/>
  <c r="Q7985" i="1"/>
  <c r="M7986" i="1"/>
  <c r="N7986" i="1"/>
  <c r="O7986" i="1"/>
  <c r="P7986" i="1"/>
  <c r="Q7986" i="1"/>
  <c r="M7987" i="1"/>
  <c r="N7987" i="1"/>
  <c r="O7987" i="1"/>
  <c r="P7987" i="1"/>
  <c r="Q7987" i="1"/>
  <c r="M7988" i="1"/>
  <c r="N7988" i="1"/>
  <c r="O7988" i="1"/>
  <c r="P7988" i="1"/>
  <c r="Q7988" i="1"/>
  <c r="M7989" i="1"/>
  <c r="N7989" i="1"/>
  <c r="O7989" i="1"/>
  <c r="P7989" i="1"/>
  <c r="Q7989" i="1"/>
  <c r="M7990" i="1"/>
  <c r="N7990" i="1"/>
  <c r="O7990" i="1"/>
  <c r="P7990" i="1"/>
  <c r="Q7990" i="1"/>
  <c r="M7991" i="1"/>
  <c r="N7991" i="1"/>
  <c r="O7991" i="1"/>
  <c r="P7991" i="1"/>
  <c r="Q7991" i="1"/>
  <c r="M7992" i="1"/>
  <c r="N7992" i="1"/>
  <c r="O7992" i="1"/>
  <c r="P7992" i="1"/>
  <c r="Q7992" i="1"/>
  <c r="M7993" i="1"/>
  <c r="N7993" i="1"/>
  <c r="O7993" i="1"/>
  <c r="P7993" i="1"/>
  <c r="Q7993" i="1"/>
  <c r="M7994" i="1"/>
  <c r="N7994" i="1"/>
  <c r="O7994" i="1"/>
  <c r="P7994" i="1"/>
  <c r="Q7994" i="1"/>
  <c r="M7995" i="1"/>
  <c r="N7995" i="1"/>
  <c r="O7995" i="1"/>
  <c r="P7995" i="1"/>
  <c r="Q7995" i="1"/>
  <c r="M7996" i="1"/>
  <c r="N7996" i="1"/>
  <c r="O7996" i="1"/>
  <c r="P7996" i="1"/>
  <c r="Q7996" i="1"/>
  <c r="M7997" i="1"/>
  <c r="N7997" i="1"/>
  <c r="O7997" i="1"/>
  <c r="P7997" i="1"/>
  <c r="Q7997" i="1"/>
  <c r="M7998" i="1"/>
  <c r="N7998" i="1"/>
  <c r="O7998" i="1"/>
  <c r="P7998" i="1"/>
  <c r="Q7998" i="1"/>
  <c r="M7999" i="1"/>
  <c r="N7999" i="1"/>
  <c r="O7999" i="1"/>
  <c r="P7999" i="1"/>
  <c r="Q7999" i="1"/>
  <c r="M8000" i="1"/>
  <c r="N8000" i="1"/>
  <c r="O8000" i="1"/>
  <c r="P8000" i="1"/>
  <c r="Q8000" i="1"/>
  <c r="M8001" i="1"/>
  <c r="N8001" i="1"/>
  <c r="O8001" i="1"/>
  <c r="P8001" i="1"/>
  <c r="Q8001" i="1"/>
  <c r="M8002" i="1"/>
  <c r="N8002" i="1"/>
  <c r="O8002" i="1"/>
  <c r="P8002" i="1"/>
  <c r="Q8002" i="1"/>
  <c r="M8003" i="1"/>
  <c r="N8003" i="1"/>
  <c r="O8003" i="1"/>
  <c r="P8003" i="1"/>
  <c r="Q8003" i="1"/>
  <c r="M8004" i="1"/>
  <c r="N8004" i="1"/>
  <c r="O8004" i="1"/>
  <c r="P8004" i="1"/>
  <c r="Q8004" i="1"/>
  <c r="M8005" i="1"/>
  <c r="N8005" i="1"/>
  <c r="O8005" i="1"/>
  <c r="P8005" i="1"/>
  <c r="Q8005" i="1"/>
  <c r="M8006" i="1"/>
  <c r="N8006" i="1"/>
  <c r="O8006" i="1"/>
  <c r="P8006" i="1"/>
  <c r="Q8006" i="1"/>
  <c r="M8007" i="1"/>
  <c r="N8007" i="1"/>
  <c r="O8007" i="1"/>
  <c r="P8007" i="1"/>
  <c r="Q8007" i="1"/>
  <c r="M8008" i="1"/>
  <c r="N8008" i="1"/>
  <c r="O8008" i="1"/>
  <c r="P8008" i="1"/>
  <c r="Q8008" i="1"/>
  <c r="M8009" i="1"/>
  <c r="N8009" i="1"/>
  <c r="O8009" i="1"/>
  <c r="P8009" i="1"/>
  <c r="Q8009" i="1"/>
  <c r="M8010" i="1"/>
  <c r="N8010" i="1"/>
  <c r="O8010" i="1"/>
  <c r="P8010" i="1"/>
  <c r="Q8010" i="1"/>
  <c r="M8011" i="1"/>
  <c r="N8011" i="1"/>
  <c r="O8011" i="1"/>
  <c r="P8011" i="1"/>
  <c r="Q8011" i="1"/>
  <c r="M8012" i="1"/>
  <c r="N8012" i="1"/>
  <c r="O8012" i="1"/>
  <c r="P8012" i="1"/>
  <c r="Q8012" i="1"/>
  <c r="M8013" i="1"/>
  <c r="N8013" i="1"/>
  <c r="O8013" i="1"/>
  <c r="P8013" i="1"/>
  <c r="Q8013" i="1"/>
  <c r="M8014" i="1"/>
  <c r="N8014" i="1"/>
  <c r="O8014" i="1"/>
  <c r="P8014" i="1"/>
  <c r="Q8014" i="1"/>
  <c r="M8015" i="1"/>
  <c r="N8015" i="1"/>
  <c r="O8015" i="1"/>
  <c r="P8015" i="1"/>
  <c r="Q8015" i="1"/>
  <c r="M8016" i="1"/>
  <c r="N8016" i="1"/>
  <c r="O8016" i="1"/>
  <c r="P8016" i="1"/>
  <c r="Q8016" i="1"/>
  <c r="M8017" i="1"/>
  <c r="N8017" i="1"/>
  <c r="O8017" i="1"/>
  <c r="P8017" i="1"/>
  <c r="Q8017" i="1"/>
  <c r="M8018" i="1"/>
  <c r="N8018" i="1"/>
  <c r="O8018" i="1"/>
  <c r="P8018" i="1"/>
  <c r="Q8018" i="1"/>
  <c r="M8019" i="1"/>
  <c r="N8019" i="1"/>
  <c r="O8019" i="1"/>
  <c r="P8019" i="1"/>
  <c r="Q8019" i="1"/>
  <c r="M8020" i="1"/>
  <c r="N8020" i="1"/>
  <c r="O8020" i="1"/>
  <c r="P8020" i="1"/>
  <c r="Q8020" i="1"/>
  <c r="M8021" i="1"/>
  <c r="N8021" i="1"/>
  <c r="O8021" i="1"/>
  <c r="P8021" i="1"/>
  <c r="Q8021" i="1"/>
  <c r="M8022" i="1"/>
  <c r="N8022" i="1"/>
  <c r="O8022" i="1"/>
  <c r="P8022" i="1"/>
  <c r="Q8022" i="1"/>
  <c r="M8023" i="1"/>
  <c r="N8023" i="1"/>
  <c r="O8023" i="1"/>
  <c r="P8023" i="1"/>
  <c r="Q8023" i="1"/>
  <c r="M8024" i="1"/>
  <c r="N8024" i="1"/>
  <c r="O8024" i="1"/>
  <c r="P8024" i="1"/>
  <c r="Q8024" i="1"/>
  <c r="M8025" i="1"/>
  <c r="N8025" i="1"/>
  <c r="O8025" i="1"/>
  <c r="P8025" i="1"/>
  <c r="Q8025" i="1"/>
  <c r="M8026" i="1"/>
  <c r="N8026" i="1"/>
  <c r="O8026" i="1"/>
  <c r="P8026" i="1"/>
  <c r="Q8026" i="1"/>
  <c r="M8027" i="1"/>
  <c r="N8027" i="1"/>
  <c r="O8027" i="1"/>
  <c r="P8027" i="1"/>
  <c r="Q8027" i="1"/>
  <c r="M8028" i="1"/>
  <c r="N8028" i="1"/>
  <c r="O8028" i="1"/>
  <c r="P8028" i="1"/>
  <c r="Q8028" i="1"/>
  <c r="M8029" i="1"/>
  <c r="N8029" i="1"/>
  <c r="O8029" i="1"/>
  <c r="P8029" i="1"/>
  <c r="Q8029" i="1"/>
  <c r="M8030" i="1"/>
  <c r="N8030" i="1"/>
  <c r="O8030" i="1"/>
  <c r="P8030" i="1"/>
  <c r="Q8030" i="1"/>
  <c r="M8031" i="1"/>
  <c r="N8031" i="1"/>
  <c r="O8031" i="1"/>
  <c r="P8031" i="1"/>
  <c r="Q8031" i="1"/>
  <c r="M8032" i="1"/>
  <c r="N8032" i="1"/>
  <c r="O8032" i="1"/>
  <c r="P8032" i="1"/>
  <c r="Q8032" i="1"/>
  <c r="M8033" i="1"/>
  <c r="N8033" i="1"/>
  <c r="O8033" i="1"/>
  <c r="P8033" i="1"/>
  <c r="Q8033" i="1"/>
  <c r="M8034" i="1"/>
  <c r="N8034" i="1"/>
  <c r="O8034" i="1"/>
  <c r="P8034" i="1"/>
  <c r="Q8034" i="1"/>
  <c r="M8035" i="1"/>
  <c r="N8035" i="1"/>
  <c r="O8035" i="1"/>
  <c r="P8035" i="1"/>
  <c r="Q8035" i="1"/>
  <c r="M8036" i="1"/>
  <c r="N8036" i="1"/>
  <c r="O8036" i="1"/>
  <c r="P8036" i="1"/>
  <c r="Q8036" i="1"/>
  <c r="M8037" i="1"/>
  <c r="N8037" i="1"/>
  <c r="O8037" i="1"/>
  <c r="P8037" i="1"/>
  <c r="Q8037" i="1"/>
  <c r="M8038" i="1"/>
  <c r="N8038" i="1"/>
  <c r="O8038" i="1"/>
  <c r="P8038" i="1"/>
  <c r="Q8038" i="1"/>
  <c r="M8039" i="1"/>
  <c r="N8039" i="1"/>
  <c r="O8039" i="1"/>
  <c r="P8039" i="1"/>
  <c r="Q8039" i="1"/>
  <c r="M8040" i="1"/>
  <c r="N8040" i="1"/>
  <c r="O8040" i="1"/>
  <c r="P8040" i="1"/>
  <c r="Q8040" i="1"/>
  <c r="M8041" i="1"/>
  <c r="N8041" i="1"/>
  <c r="O8041" i="1"/>
  <c r="P8041" i="1"/>
  <c r="Q8041" i="1"/>
  <c r="M8042" i="1"/>
  <c r="N8042" i="1"/>
  <c r="O8042" i="1"/>
  <c r="P8042" i="1"/>
  <c r="Q8042" i="1"/>
  <c r="M8043" i="1"/>
  <c r="N8043" i="1"/>
  <c r="O8043" i="1"/>
  <c r="P8043" i="1"/>
  <c r="Q8043" i="1"/>
  <c r="M8044" i="1"/>
  <c r="N8044" i="1"/>
  <c r="O8044" i="1"/>
  <c r="P8044" i="1"/>
  <c r="Q8044" i="1"/>
  <c r="M8045" i="1"/>
  <c r="N8045" i="1"/>
  <c r="O8045" i="1"/>
  <c r="P8045" i="1"/>
  <c r="Q8045" i="1"/>
  <c r="M8046" i="1"/>
  <c r="N8046" i="1"/>
  <c r="O8046" i="1"/>
  <c r="P8046" i="1"/>
  <c r="Q8046" i="1"/>
  <c r="M8047" i="1"/>
  <c r="N8047" i="1"/>
  <c r="O8047" i="1"/>
  <c r="P8047" i="1"/>
  <c r="Q8047" i="1"/>
  <c r="M8048" i="1"/>
  <c r="N8048" i="1"/>
  <c r="O8048" i="1"/>
  <c r="P8048" i="1"/>
  <c r="Q8048" i="1"/>
  <c r="M8049" i="1"/>
  <c r="N8049" i="1"/>
  <c r="O8049" i="1"/>
  <c r="P8049" i="1"/>
  <c r="Q8049" i="1"/>
  <c r="M8050" i="1"/>
  <c r="N8050" i="1"/>
  <c r="O8050" i="1"/>
  <c r="P8050" i="1"/>
  <c r="Q8050" i="1"/>
  <c r="M8051" i="1"/>
  <c r="N8051" i="1"/>
  <c r="O8051" i="1"/>
  <c r="P8051" i="1"/>
  <c r="Q8051" i="1"/>
  <c r="M8052" i="1"/>
  <c r="N8052" i="1"/>
  <c r="O8052" i="1"/>
  <c r="P8052" i="1"/>
  <c r="Q8052" i="1"/>
  <c r="M8053" i="1"/>
  <c r="N8053" i="1"/>
  <c r="O8053" i="1"/>
  <c r="P8053" i="1"/>
  <c r="Q8053" i="1"/>
  <c r="M8054" i="1"/>
  <c r="N8054" i="1"/>
  <c r="O8054" i="1"/>
  <c r="P8054" i="1"/>
  <c r="Q8054" i="1"/>
  <c r="M8055" i="1"/>
  <c r="N8055" i="1"/>
  <c r="O8055" i="1"/>
  <c r="P8055" i="1"/>
  <c r="Q8055" i="1"/>
  <c r="M8056" i="1"/>
  <c r="N8056" i="1"/>
  <c r="O8056" i="1"/>
  <c r="P8056" i="1"/>
  <c r="Q8056" i="1"/>
  <c r="M8057" i="1"/>
  <c r="N8057" i="1"/>
  <c r="O8057" i="1"/>
  <c r="P8057" i="1"/>
  <c r="Q8057" i="1"/>
  <c r="M8058" i="1"/>
  <c r="N8058" i="1"/>
  <c r="O8058" i="1"/>
  <c r="P8058" i="1"/>
  <c r="Q8058" i="1"/>
  <c r="M8059" i="1"/>
  <c r="N8059" i="1"/>
  <c r="O8059" i="1"/>
  <c r="P8059" i="1"/>
  <c r="Q8059" i="1"/>
  <c r="M8060" i="1"/>
  <c r="N8060" i="1"/>
  <c r="O8060" i="1"/>
  <c r="P8060" i="1"/>
  <c r="Q8060" i="1"/>
  <c r="M8061" i="1"/>
  <c r="N8061" i="1"/>
  <c r="O8061" i="1"/>
  <c r="P8061" i="1"/>
  <c r="Q8061" i="1"/>
  <c r="M8062" i="1"/>
  <c r="N8062" i="1"/>
  <c r="O8062" i="1"/>
  <c r="P8062" i="1"/>
  <c r="Q8062" i="1"/>
  <c r="M8063" i="1"/>
  <c r="N8063" i="1"/>
  <c r="O8063" i="1"/>
  <c r="P8063" i="1"/>
  <c r="Q8063" i="1"/>
  <c r="M8064" i="1"/>
  <c r="N8064" i="1"/>
  <c r="O8064" i="1"/>
  <c r="P8064" i="1"/>
  <c r="Q8064" i="1"/>
  <c r="M8065" i="1"/>
  <c r="N8065" i="1"/>
  <c r="O8065" i="1"/>
  <c r="P8065" i="1"/>
  <c r="Q8065" i="1"/>
  <c r="M8066" i="1"/>
  <c r="N8066" i="1"/>
  <c r="O8066" i="1"/>
  <c r="P8066" i="1"/>
  <c r="Q8066" i="1"/>
  <c r="M8067" i="1"/>
  <c r="N8067" i="1"/>
  <c r="O8067" i="1"/>
  <c r="P8067" i="1"/>
  <c r="Q8067" i="1"/>
  <c r="M8068" i="1"/>
  <c r="N8068" i="1"/>
  <c r="O8068" i="1"/>
  <c r="P8068" i="1"/>
  <c r="Q8068" i="1"/>
  <c r="M8069" i="1"/>
  <c r="N8069" i="1"/>
  <c r="O8069" i="1"/>
  <c r="P8069" i="1"/>
  <c r="Q8069" i="1"/>
  <c r="M8070" i="1"/>
  <c r="N8070" i="1"/>
  <c r="O8070" i="1"/>
  <c r="P8070" i="1"/>
  <c r="Q8070" i="1"/>
  <c r="M8071" i="1"/>
  <c r="N8071" i="1"/>
  <c r="O8071" i="1"/>
  <c r="P8071" i="1"/>
  <c r="Q8071" i="1"/>
  <c r="M8072" i="1"/>
  <c r="N8072" i="1"/>
  <c r="O8072" i="1"/>
  <c r="P8072" i="1"/>
  <c r="Q8072" i="1"/>
  <c r="M8073" i="1"/>
  <c r="N8073" i="1"/>
  <c r="O8073" i="1"/>
  <c r="P8073" i="1"/>
  <c r="Q8073" i="1"/>
  <c r="M8074" i="1"/>
  <c r="N8074" i="1"/>
  <c r="O8074" i="1"/>
  <c r="P8074" i="1"/>
  <c r="Q8074" i="1"/>
  <c r="M8075" i="1"/>
  <c r="N8075" i="1"/>
  <c r="O8075" i="1"/>
  <c r="P8075" i="1"/>
  <c r="Q8075" i="1"/>
  <c r="M8076" i="1"/>
  <c r="N8076" i="1"/>
  <c r="O8076" i="1"/>
  <c r="P8076" i="1"/>
  <c r="Q8076" i="1"/>
  <c r="M8077" i="1"/>
  <c r="N8077" i="1"/>
  <c r="O8077" i="1"/>
  <c r="P8077" i="1"/>
  <c r="Q8077" i="1"/>
  <c r="M8078" i="1"/>
  <c r="N8078" i="1"/>
  <c r="O8078" i="1"/>
  <c r="P8078" i="1"/>
  <c r="Q8078" i="1"/>
  <c r="M8079" i="1"/>
  <c r="N8079" i="1"/>
  <c r="O8079" i="1"/>
  <c r="P8079" i="1"/>
  <c r="Q8079" i="1"/>
  <c r="M8080" i="1"/>
  <c r="N8080" i="1"/>
  <c r="O8080" i="1"/>
  <c r="P8080" i="1"/>
  <c r="Q8080" i="1"/>
  <c r="M8081" i="1"/>
  <c r="N8081" i="1"/>
  <c r="O8081" i="1"/>
  <c r="P8081" i="1"/>
  <c r="Q8081" i="1"/>
  <c r="M8082" i="1"/>
  <c r="N8082" i="1"/>
  <c r="O8082" i="1"/>
  <c r="P8082" i="1"/>
  <c r="Q8082" i="1"/>
  <c r="M8083" i="1"/>
  <c r="N8083" i="1"/>
  <c r="O8083" i="1"/>
  <c r="P8083" i="1"/>
  <c r="Q8083" i="1"/>
  <c r="M8084" i="1"/>
  <c r="N8084" i="1"/>
  <c r="O8084" i="1"/>
  <c r="P8084" i="1"/>
  <c r="Q8084" i="1"/>
  <c r="M8085" i="1"/>
  <c r="N8085" i="1"/>
  <c r="O8085" i="1"/>
  <c r="P8085" i="1"/>
  <c r="Q8085" i="1"/>
  <c r="M8086" i="1"/>
  <c r="N8086" i="1"/>
  <c r="O8086" i="1"/>
  <c r="P8086" i="1"/>
  <c r="Q8086" i="1"/>
  <c r="M8087" i="1"/>
  <c r="N8087" i="1"/>
  <c r="O8087" i="1"/>
  <c r="P8087" i="1"/>
  <c r="Q8087" i="1"/>
  <c r="M8088" i="1"/>
  <c r="N8088" i="1"/>
  <c r="O8088" i="1"/>
  <c r="P8088" i="1"/>
  <c r="Q8088" i="1"/>
  <c r="M8089" i="1"/>
  <c r="N8089" i="1"/>
  <c r="O8089" i="1"/>
  <c r="P8089" i="1"/>
  <c r="Q8089" i="1"/>
  <c r="M8090" i="1"/>
  <c r="N8090" i="1"/>
  <c r="O8090" i="1"/>
  <c r="P8090" i="1"/>
  <c r="Q8090" i="1"/>
  <c r="M8091" i="1"/>
  <c r="N8091" i="1"/>
  <c r="O8091" i="1"/>
  <c r="P8091" i="1"/>
  <c r="Q8091" i="1"/>
  <c r="M8092" i="1"/>
  <c r="N8092" i="1"/>
  <c r="O8092" i="1"/>
  <c r="P8092" i="1"/>
  <c r="Q8092" i="1"/>
  <c r="M8093" i="1"/>
  <c r="N8093" i="1"/>
  <c r="O8093" i="1"/>
  <c r="P8093" i="1"/>
  <c r="Q8093" i="1"/>
  <c r="M8094" i="1"/>
  <c r="N8094" i="1"/>
  <c r="O8094" i="1"/>
  <c r="P8094" i="1"/>
  <c r="Q8094" i="1"/>
  <c r="M8095" i="1"/>
  <c r="N8095" i="1"/>
  <c r="O8095" i="1"/>
  <c r="P8095" i="1"/>
  <c r="Q8095" i="1"/>
  <c r="M8096" i="1"/>
  <c r="N8096" i="1"/>
  <c r="O8096" i="1"/>
  <c r="P8096" i="1"/>
  <c r="Q8096" i="1"/>
  <c r="M8097" i="1"/>
  <c r="N8097" i="1"/>
  <c r="O8097" i="1"/>
  <c r="P8097" i="1"/>
  <c r="Q8097" i="1"/>
  <c r="M8098" i="1"/>
  <c r="N8098" i="1"/>
  <c r="O8098" i="1"/>
  <c r="P8098" i="1"/>
  <c r="Q8098" i="1"/>
  <c r="M8099" i="1"/>
  <c r="N8099" i="1"/>
  <c r="O8099" i="1"/>
  <c r="P8099" i="1"/>
  <c r="Q8099" i="1"/>
  <c r="M8100" i="1"/>
  <c r="N8100" i="1"/>
  <c r="O8100" i="1"/>
  <c r="P8100" i="1"/>
  <c r="Q8100" i="1"/>
  <c r="M8101" i="1"/>
  <c r="N8101" i="1"/>
  <c r="O8101" i="1"/>
  <c r="P8101" i="1"/>
  <c r="Q8101" i="1"/>
  <c r="M8102" i="1"/>
  <c r="N8102" i="1"/>
  <c r="O8102" i="1"/>
  <c r="P8102" i="1"/>
  <c r="Q8102" i="1"/>
  <c r="M8103" i="1"/>
  <c r="N8103" i="1"/>
  <c r="O8103" i="1"/>
  <c r="P8103" i="1"/>
  <c r="Q8103" i="1"/>
  <c r="M8104" i="1"/>
  <c r="N8104" i="1"/>
  <c r="O8104" i="1"/>
  <c r="P8104" i="1"/>
  <c r="Q8104" i="1"/>
  <c r="M8105" i="1"/>
  <c r="N8105" i="1"/>
  <c r="O8105" i="1"/>
  <c r="P8105" i="1"/>
  <c r="Q8105" i="1"/>
  <c r="M8106" i="1"/>
  <c r="N8106" i="1"/>
  <c r="O8106" i="1"/>
  <c r="P8106" i="1"/>
  <c r="Q8106" i="1"/>
  <c r="M8107" i="1"/>
  <c r="N8107" i="1"/>
  <c r="O8107" i="1"/>
  <c r="P8107" i="1"/>
  <c r="Q8107" i="1"/>
  <c r="M8108" i="1"/>
  <c r="N8108" i="1"/>
  <c r="O8108" i="1"/>
  <c r="P8108" i="1"/>
  <c r="Q8108" i="1"/>
  <c r="M8109" i="1"/>
  <c r="N8109" i="1"/>
  <c r="O8109" i="1"/>
  <c r="P8109" i="1"/>
  <c r="Q8109" i="1"/>
  <c r="M8110" i="1"/>
  <c r="N8110" i="1"/>
  <c r="O8110" i="1"/>
  <c r="P8110" i="1"/>
  <c r="Q8110" i="1"/>
  <c r="M8111" i="1"/>
  <c r="N8111" i="1"/>
  <c r="O8111" i="1"/>
  <c r="P8111" i="1"/>
  <c r="Q8111" i="1"/>
  <c r="M8112" i="1"/>
  <c r="N8112" i="1"/>
  <c r="O8112" i="1"/>
  <c r="P8112" i="1"/>
  <c r="Q8112" i="1"/>
  <c r="M8113" i="1"/>
  <c r="N8113" i="1"/>
  <c r="O8113" i="1"/>
  <c r="P8113" i="1"/>
  <c r="Q8113" i="1"/>
  <c r="M8114" i="1"/>
  <c r="N8114" i="1"/>
  <c r="O8114" i="1"/>
  <c r="P8114" i="1"/>
  <c r="Q8114" i="1"/>
  <c r="M8115" i="1"/>
  <c r="N8115" i="1"/>
  <c r="O8115" i="1"/>
  <c r="P8115" i="1"/>
  <c r="Q8115" i="1"/>
  <c r="M8116" i="1"/>
  <c r="N8116" i="1"/>
  <c r="O8116" i="1"/>
  <c r="P8116" i="1"/>
  <c r="Q8116" i="1"/>
  <c r="M8117" i="1"/>
  <c r="N8117" i="1"/>
  <c r="O8117" i="1"/>
  <c r="P8117" i="1"/>
  <c r="Q8117" i="1"/>
  <c r="M8118" i="1"/>
  <c r="N8118" i="1"/>
  <c r="O8118" i="1"/>
  <c r="P8118" i="1"/>
  <c r="Q8118" i="1"/>
  <c r="M8119" i="1"/>
  <c r="N8119" i="1"/>
  <c r="O8119" i="1"/>
  <c r="P8119" i="1"/>
  <c r="Q8119" i="1"/>
  <c r="M8120" i="1"/>
  <c r="N8120" i="1"/>
  <c r="O8120" i="1"/>
  <c r="P8120" i="1"/>
  <c r="Q8120" i="1"/>
  <c r="M8121" i="1"/>
  <c r="N8121" i="1"/>
  <c r="O8121" i="1"/>
  <c r="P8121" i="1"/>
  <c r="Q8121" i="1"/>
  <c r="M8122" i="1"/>
  <c r="N8122" i="1"/>
  <c r="O8122" i="1"/>
  <c r="P8122" i="1"/>
  <c r="Q8122" i="1"/>
  <c r="M8123" i="1"/>
  <c r="N8123" i="1"/>
  <c r="O8123" i="1"/>
  <c r="P8123" i="1"/>
  <c r="Q8123" i="1"/>
  <c r="M8124" i="1"/>
  <c r="N8124" i="1"/>
  <c r="O8124" i="1"/>
  <c r="P8124" i="1"/>
  <c r="Q8124" i="1"/>
  <c r="M8125" i="1"/>
  <c r="N8125" i="1"/>
  <c r="O8125" i="1"/>
  <c r="P8125" i="1"/>
  <c r="Q8125" i="1"/>
  <c r="M8126" i="1"/>
  <c r="N8126" i="1"/>
  <c r="O8126" i="1"/>
  <c r="P8126" i="1"/>
  <c r="Q8126" i="1"/>
  <c r="M8127" i="1"/>
  <c r="N8127" i="1"/>
  <c r="O8127" i="1"/>
  <c r="P8127" i="1"/>
  <c r="Q8127" i="1"/>
  <c r="M8128" i="1"/>
  <c r="N8128" i="1"/>
  <c r="O8128" i="1"/>
  <c r="P8128" i="1"/>
  <c r="Q8128" i="1"/>
  <c r="M8129" i="1"/>
  <c r="N8129" i="1"/>
  <c r="O8129" i="1"/>
  <c r="P8129" i="1"/>
  <c r="Q8129" i="1"/>
  <c r="M8130" i="1"/>
  <c r="N8130" i="1"/>
  <c r="O8130" i="1"/>
  <c r="P8130" i="1"/>
  <c r="Q8130" i="1"/>
  <c r="M8131" i="1"/>
  <c r="N8131" i="1"/>
  <c r="O8131" i="1"/>
  <c r="P8131" i="1"/>
  <c r="Q8131" i="1"/>
  <c r="M8132" i="1"/>
  <c r="N8132" i="1"/>
  <c r="O8132" i="1"/>
  <c r="P8132" i="1"/>
  <c r="Q8132" i="1"/>
  <c r="M8133" i="1"/>
  <c r="N8133" i="1"/>
  <c r="O8133" i="1"/>
  <c r="P8133" i="1"/>
  <c r="Q8133" i="1"/>
  <c r="M8134" i="1"/>
  <c r="N8134" i="1"/>
  <c r="O8134" i="1"/>
  <c r="P8134" i="1"/>
  <c r="Q8134" i="1"/>
  <c r="M8135" i="1"/>
  <c r="N8135" i="1"/>
  <c r="O8135" i="1"/>
  <c r="P8135" i="1"/>
  <c r="Q8135" i="1"/>
  <c r="M8136" i="1"/>
  <c r="N8136" i="1"/>
  <c r="O8136" i="1"/>
  <c r="P8136" i="1"/>
  <c r="Q8136" i="1"/>
  <c r="M8137" i="1"/>
  <c r="N8137" i="1"/>
  <c r="O8137" i="1"/>
  <c r="P8137" i="1"/>
  <c r="Q8137" i="1"/>
  <c r="M8138" i="1"/>
  <c r="N8138" i="1"/>
  <c r="O8138" i="1"/>
  <c r="P8138" i="1"/>
  <c r="Q8138" i="1"/>
  <c r="M8139" i="1"/>
  <c r="N8139" i="1"/>
  <c r="O8139" i="1"/>
  <c r="P8139" i="1"/>
  <c r="Q8139" i="1"/>
  <c r="M8140" i="1"/>
  <c r="N8140" i="1"/>
  <c r="O8140" i="1"/>
  <c r="P8140" i="1"/>
  <c r="Q8140" i="1"/>
  <c r="M8141" i="1"/>
  <c r="N8141" i="1"/>
  <c r="O8141" i="1"/>
  <c r="P8141" i="1"/>
  <c r="Q8141" i="1"/>
  <c r="M8142" i="1"/>
  <c r="N8142" i="1"/>
  <c r="O8142" i="1"/>
  <c r="P8142" i="1"/>
  <c r="Q8142" i="1"/>
  <c r="M8143" i="1"/>
  <c r="N8143" i="1"/>
  <c r="O8143" i="1"/>
  <c r="P8143" i="1"/>
  <c r="Q8143" i="1"/>
  <c r="M8144" i="1"/>
  <c r="N8144" i="1"/>
  <c r="O8144" i="1"/>
  <c r="P8144" i="1"/>
  <c r="Q8144" i="1"/>
  <c r="M8145" i="1"/>
  <c r="N8145" i="1"/>
  <c r="O8145" i="1"/>
  <c r="P8145" i="1"/>
  <c r="Q8145" i="1"/>
  <c r="M8146" i="1"/>
  <c r="N8146" i="1"/>
  <c r="O8146" i="1"/>
  <c r="P8146" i="1"/>
  <c r="Q8146" i="1"/>
  <c r="M8147" i="1"/>
  <c r="N8147" i="1"/>
  <c r="O8147" i="1"/>
  <c r="P8147" i="1"/>
  <c r="Q8147" i="1"/>
  <c r="M8148" i="1"/>
  <c r="N8148" i="1"/>
  <c r="O8148" i="1"/>
  <c r="P8148" i="1"/>
  <c r="Q8148" i="1"/>
  <c r="M8149" i="1"/>
  <c r="N8149" i="1"/>
  <c r="O8149" i="1"/>
  <c r="P8149" i="1"/>
  <c r="Q8149" i="1"/>
  <c r="M8150" i="1"/>
  <c r="N8150" i="1"/>
  <c r="O8150" i="1"/>
  <c r="P8150" i="1"/>
  <c r="Q8150" i="1"/>
  <c r="M8151" i="1"/>
  <c r="N8151" i="1"/>
  <c r="O8151" i="1"/>
  <c r="P8151" i="1"/>
  <c r="Q8151" i="1"/>
  <c r="M8152" i="1"/>
  <c r="N8152" i="1"/>
  <c r="O8152" i="1"/>
  <c r="P8152" i="1"/>
  <c r="Q8152" i="1"/>
  <c r="M8153" i="1"/>
  <c r="N8153" i="1"/>
  <c r="O8153" i="1"/>
  <c r="P8153" i="1"/>
  <c r="Q8153" i="1"/>
  <c r="M8154" i="1"/>
  <c r="N8154" i="1"/>
  <c r="O8154" i="1"/>
  <c r="P8154" i="1"/>
  <c r="Q8154" i="1"/>
  <c r="M8155" i="1"/>
  <c r="N8155" i="1"/>
  <c r="O8155" i="1"/>
  <c r="P8155" i="1"/>
  <c r="Q8155" i="1"/>
  <c r="M8156" i="1"/>
  <c r="N8156" i="1"/>
  <c r="O8156" i="1"/>
  <c r="P8156" i="1"/>
  <c r="Q8156" i="1"/>
  <c r="M8157" i="1"/>
  <c r="N8157" i="1"/>
  <c r="O8157" i="1"/>
  <c r="P8157" i="1"/>
  <c r="Q8157" i="1"/>
  <c r="M8158" i="1"/>
  <c r="N8158" i="1"/>
  <c r="O8158" i="1"/>
  <c r="P8158" i="1"/>
  <c r="Q8158" i="1"/>
  <c r="M8159" i="1"/>
  <c r="N8159" i="1"/>
  <c r="O8159" i="1"/>
  <c r="P8159" i="1"/>
  <c r="Q8159" i="1"/>
  <c r="M8160" i="1"/>
  <c r="N8160" i="1"/>
  <c r="O8160" i="1"/>
  <c r="P8160" i="1"/>
  <c r="Q8160" i="1"/>
  <c r="M8161" i="1"/>
  <c r="N8161" i="1"/>
  <c r="O8161" i="1"/>
  <c r="P8161" i="1"/>
  <c r="Q8161" i="1"/>
  <c r="M8162" i="1"/>
  <c r="N8162" i="1"/>
  <c r="O8162" i="1"/>
  <c r="P8162" i="1"/>
  <c r="Q8162" i="1"/>
  <c r="M8163" i="1"/>
  <c r="N8163" i="1"/>
  <c r="O8163" i="1"/>
  <c r="P8163" i="1"/>
  <c r="Q8163" i="1"/>
  <c r="M8164" i="1"/>
  <c r="N8164" i="1"/>
  <c r="O8164" i="1"/>
  <c r="P8164" i="1"/>
  <c r="Q8164" i="1"/>
  <c r="M8165" i="1"/>
  <c r="N8165" i="1"/>
  <c r="O8165" i="1"/>
  <c r="P8165" i="1"/>
  <c r="Q8165" i="1"/>
  <c r="M8166" i="1"/>
  <c r="N8166" i="1"/>
  <c r="O8166" i="1"/>
  <c r="P8166" i="1"/>
  <c r="Q8166" i="1"/>
  <c r="M8167" i="1"/>
  <c r="N8167" i="1"/>
  <c r="O8167" i="1"/>
  <c r="P8167" i="1"/>
  <c r="Q8167" i="1"/>
  <c r="M8168" i="1"/>
  <c r="N8168" i="1"/>
  <c r="O8168" i="1"/>
  <c r="P8168" i="1"/>
  <c r="Q8168" i="1"/>
  <c r="M8169" i="1"/>
  <c r="N8169" i="1"/>
  <c r="O8169" i="1"/>
  <c r="P8169" i="1"/>
  <c r="Q8169" i="1"/>
  <c r="M8170" i="1"/>
  <c r="N8170" i="1"/>
  <c r="O8170" i="1"/>
  <c r="P8170" i="1"/>
  <c r="Q8170" i="1"/>
  <c r="M8171" i="1"/>
  <c r="N8171" i="1"/>
  <c r="O8171" i="1"/>
  <c r="P8171" i="1"/>
  <c r="Q8171" i="1"/>
  <c r="M8172" i="1"/>
  <c r="N8172" i="1"/>
  <c r="O8172" i="1"/>
  <c r="P8172" i="1"/>
  <c r="Q8172" i="1"/>
  <c r="M8173" i="1"/>
  <c r="N8173" i="1"/>
  <c r="O8173" i="1"/>
  <c r="P8173" i="1"/>
  <c r="Q8173" i="1"/>
  <c r="M8174" i="1"/>
  <c r="N8174" i="1"/>
  <c r="O8174" i="1"/>
  <c r="P8174" i="1"/>
  <c r="Q8174" i="1"/>
  <c r="M8175" i="1"/>
  <c r="N8175" i="1"/>
  <c r="O8175" i="1"/>
  <c r="P8175" i="1"/>
  <c r="Q8175" i="1"/>
  <c r="M8176" i="1"/>
  <c r="N8176" i="1"/>
  <c r="O8176" i="1"/>
  <c r="P8176" i="1"/>
  <c r="Q8176" i="1"/>
  <c r="M8177" i="1"/>
  <c r="N8177" i="1"/>
  <c r="O8177" i="1"/>
  <c r="P8177" i="1"/>
  <c r="Q8177" i="1"/>
  <c r="M8178" i="1"/>
  <c r="N8178" i="1"/>
  <c r="O8178" i="1"/>
  <c r="P8178" i="1"/>
  <c r="Q8178" i="1"/>
  <c r="M8179" i="1"/>
  <c r="N8179" i="1"/>
  <c r="O8179" i="1"/>
  <c r="P8179" i="1"/>
  <c r="Q8179" i="1"/>
  <c r="M8180" i="1"/>
  <c r="N8180" i="1"/>
  <c r="O8180" i="1"/>
  <c r="P8180" i="1"/>
  <c r="Q8180" i="1"/>
  <c r="M8181" i="1"/>
  <c r="N8181" i="1"/>
  <c r="O8181" i="1"/>
  <c r="P8181" i="1"/>
  <c r="Q8181" i="1"/>
  <c r="M8182" i="1"/>
  <c r="N8182" i="1"/>
  <c r="O8182" i="1"/>
  <c r="P8182" i="1"/>
  <c r="Q8182" i="1"/>
  <c r="M8183" i="1"/>
  <c r="N8183" i="1"/>
  <c r="O8183" i="1"/>
  <c r="P8183" i="1"/>
  <c r="Q8183" i="1"/>
  <c r="M8184" i="1"/>
  <c r="N8184" i="1"/>
  <c r="O8184" i="1"/>
  <c r="P8184" i="1"/>
  <c r="Q8184" i="1"/>
  <c r="M8185" i="1"/>
  <c r="N8185" i="1"/>
  <c r="O8185" i="1"/>
  <c r="P8185" i="1"/>
  <c r="Q8185" i="1"/>
  <c r="M8186" i="1"/>
  <c r="N8186" i="1"/>
  <c r="O8186" i="1"/>
  <c r="P8186" i="1"/>
  <c r="Q8186" i="1"/>
  <c r="M8187" i="1"/>
  <c r="N8187" i="1"/>
  <c r="O8187" i="1"/>
  <c r="P8187" i="1"/>
  <c r="Q8187" i="1"/>
  <c r="M8188" i="1"/>
  <c r="N8188" i="1"/>
  <c r="O8188" i="1"/>
  <c r="P8188" i="1"/>
  <c r="Q8188" i="1"/>
  <c r="M8189" i="1"/>
  <c r="N8189" i="1"/>
  <c r="O8189" i="1"/>
  <c r="P8189" i="1"/>
  <c r="Q8189" i="1"/>
  <c r="M8190" i="1"/>
  <c r="N8190" i="1"/>
  <c r="O8190" i="1"/>
  <c r="P8190" i="1"/>
  <c r="Q8190" i="1"/>
  <c r="M8191" i="1"/>
  <c r="N8191" i="1"/>
  <c r="O8191" i="1"/>
  <c r="P8191" i="1"/>
  <c r="Q8191" i="1"/>
  <c r="M8192" i="1"/>
  <c r="N8192" i="1"/>
  <c r="O8192" i="1"/>
  <c r="P8192" i="1"/>
  <c r="Q8192" i="1"/>
  <c r="M8193" i="1"/>
  <c r="N8193" i="1"/>
  <c r="O8193" i="1"/>
  <c r="P8193" i="1"/>
  <c r="Q8193" i="1"/>
  <c r="M8194" i="1"/>
  <c r="N8194" i="1"/>
  <c r="O8194" i="1"/>
  <c r="P8194" i="1"/>
  <c r="Q8194" i="1"/>
  <c r="M8195" i="1"/>
  <c r="N8195" i="1"/>
  <c r="O8195" i="1"/>
  <c r="P8195" i="1"/>
  <c r="Q8195" i="1"/>
  <c r="M8196" i="1"/>
  <c r="N8196" i="1"/>
  <c r="O8196" i="1"/>
  <c r="P8196" i="1"/>
  <c r="Q8196" i="1"/>
  <c r="M8197" i="1"/>
  <c r="N8197" i="1"/>
  <c r="O8197" i="1"/>
  <c r="P8197" i="1"/>
  <c r="Q8197" i="1"/>
  <c r="M8198" i="1"/>
  <c r="N8198" i="1"/>
  <c r="O8198" i="1"/>
  <c r="P8198" i="1"/>
  <c r="Q8198" i="1"/>
  <c r="M8199" i="1"/>
  <c r="N8199" i="1"/>
  <c r="O8199" i="1"/>
  <c r="P8199" i="1"/>
  <c r="Q8199" i="1"/>
  <c r="M8200" i="1"/>
  <c r="N8200" i="1"/>
  <c r="O8200" i="1"/>
  <c r="P8200" i="1"/>
  <c r="Q8200" i="1"/>
  <c r="M8201" i="1"/>
  <c r="N8201" i="1"/>
  <c r="O8201" i="1"/>
  <c r="P8201" i="1"/>
  <c r="Q8201" i="1"/>
  <c r="M8202" i="1"/>
  <c r="N8202" i="1"/>
  <c r="O8202" i="1"/>
  <c r="P8202" i="1"/>
  <c r="Q8202" i="1"/>
  <c r="M8203" i="1"/>
  <c r="N8203" i="1"/>
  <c r="O8203" i="1"/>
  <c r="P8203" i="1"/>
  <c r="Q8203" i="1"/>
  <c r="M8204" i="1"/>
  <c r="N8204" i="1"/>
  <c r="O8204" i="1"/>
  <c r="P8204" i="1"/>
  <c r="Q8204" i="1"/>
  <c r="M8205" i="1"/>
  <c r="N8205" i="1"/>
  <c r="O8205" i="1"/>
  <c r="P8205" i="1"/>
  <c r="Q8205" i="1"/>
  <c r="M8206" i="1"/>
  <c r="N8206" i="1"/>
  <c r="O8206" i="1"/>
  <c r="P8206" i="1"/>
  <c r="Q8206" i="1"/>
  <c r="M8207" i="1"/>
  <c r="N8207" i="1"/>
  <c r="O8207" i="1"/>
  <c r="P8207" i="1"/>
  <c r="Q8207" i="1"/>
  <c r="M8208" i="1"/>
  <c r="N8208" i="1"/>
  <c r="O8208" i="1"/>
  <c r="P8208" i="1"/>
  <c r="Q8208" i="1"/>
  <c r="M8209" i="1"/>
  <c r="N8209" i="1"/>
  <c r="O8209" i="1"/>
  <c r="P8209" i="1"/>
  <c r="Q8209" i="1"/>
  <c r="M8210" i="1"/>
  <c r="N8210" i="1"/>
  <c r="O8210" i="1"/>
  <c r="P8210" i="1"/>
  <c r="Q8210" i="1"/>
  <c r="M8211" i="1"/>
  <c r="N8211" i="1"/>
  <c r="O8211" i="1"/>
  <c r="P8211" i="1"/>
  <c r="Q8211" i="1"/>
  <c r="M8212" i="1"/>
  <c r="N8212" i="1"/>
  <c r="O8212" i="1"/>
  <c r="P8212" i="1"/>
  <c r="Q8212" i="1"/>
  <c r="M8213" i="1"/>
  <c r="N8213" i="1"/>
  <c r="O8213" i="1"/>
  <c r="P8213" i="1"/>
  <c r="Q8213" i="1"/>
  <c r="M8214" i="1"/>
  <c r="N8214" i="1"/>
  <c r="O8214" i="1"/>
  <c r="P8214" i="1"/>
  <c r="Q8214" i="1"/>
  <c r="M8215" i="1"/>
  <c r="N8215" i="1"/>
  <c r="O8215" i="1"/>
  <c r="P8215" i="1"/>
  <c r="Q8215" i="1"/>
  <c r="M8216" i="1"/>
  <c r="N8216" i="1"/>
  <c r="O8216" i="1"/>
  <c r="P8216" i="1"/>
  <c r="Q8216" i="1"/>
  <c r="M8217" i="1"/>
  <c r="N8217" i="1"/>
  <c r="O8217" i="1"/>
  <c r="P8217" i="1"/>
  <c r="Q8217" i="1"/>
  <c r="M8218" i="1"/>
  <c r="N8218" i="1"/>
  <c r="O8218" i="1"/>
  <c r="P8218" i="1"/>
  <c r="Q8218" i="1"/>
  <c r="M8219" i="1"/>
  <c r="N8219" i="1"/>
  <c r="O8219" i="1"/>
  <c r="P8219" i="1"/>
  <c r="Q8219" i="1"/>
  <c r="M8220" i="1"/>
  <c r="N8220" i="1"/>
  <c r="O8220" i="1"/>
  <c r="P8220" i="1"/>
  <c r="Q8220" i="1"/>
  <c r="M8221" i="1"/>
  <c r="N8221" i="1"/>
  <c r="O8221" i="1"/>
  <c r="P8221" i="1"/>
  <c r="Q8221" i="1"/>
  <c r="M8222" i="1"/>
  <c r="N8222" i="1"/>
  <c r="O8222" i="1"/>
  <c r="P8222" i="1"/>
  <c r="Q8222" i="1"/>
  <c r="M8223" i="1"/>
  <c r="N8223" i="1"/>
  <c r="O8223" i="1"/>
  <c r="P8223" i="1"/>
  <c r="Q8223" i="1"/>
  <c r="M8224" i="1"/>
  <c r="N8224" i="1"/>
  <c r="O8224" i="1"/>
  <c r="P8224" i="1"/>
  <c r="Q8224" i="1"/>
  <c r="M8225" i="1"/>
  <c r="N8225" i="1"/>
  <c r="O8225" i="1"/>
  <c r="P8225" i="1"/>
  <c r="Q8225" i="1"/>
  <c r="M8226" i="1"/>
  <c r="N8226" i="1"/>
  <c r="O8226" i="1"/>
  <c r="P8226" i="1"/>
  <c r="Q8226" i="1"/>
  <c r="M8227" i="1"/>
  <c r="N8227" i="1"/>
  <c r="O8227" i="1"/>
  <c r="P8227" i="1"/>
  <c r="Q8227" i="1"/>
  <c r="M8228" i="1"/>
  <c r="N8228" i="1"/>
  <c r="O8228" i="1"/>
  <c r="P8228" i="1"/>
  <c r="Q8228" i="1"/>
  <c r="M8229" i="1"/>
  <c r="N8229" i="1"/>
  <c r="O8229" i="1"/>
  <c r="P8229" i="1"/>
  <c r="Q8229" i="1"/>
  <c r="M8230" i="1"/>
  <c r="N8230" i="1"/>
  <c r="O8230" i="1"/>
  <c r="P8230" i="1"/>
  <c r="Q8230" i="1"/>
  <c r="M8231" i="1"/>
  <c r="N8231" i="1"/>
  <c r="O8231" i="1"/>
  <c r="P8231" i="1"/>
  <c r="Q8231" i="1"/>
  <c r="M8232" i="1"/>
  <c r="N8232" i="1"/>
  <c r="O8232" i="1"/>
  <c r="P8232" i="1"/>
  <c r="Q8232" i="1"/>
  <c r="M8233" i="1"/>
  <c r="N8233" i="1"/>
  <c r="O8233" i="1"/>
  <c r="P8233" i="1"/>
  <c r="Q8233" i="1"/>
  <c r="M8234" i="1"/>
  <c r="N8234" i="1"/>
  <c r="O8234" i="1"/>
  <c r="P8234" i="1"/>
  <c r="Q8234" i="1"/>
  <c r="M8235" i="1"/>
  <c r="N8235" i="1"/>
  <c r="O8235" i="1"/>
  <c r="P8235" i="1"/>
  <c r="Q8235" i="1"/>
  <c r="M8236" i="1"/>
  <c r="N8236" i="1"/>
  <c r="O8236" i="1"/>
  <c r="P8236" i="1"/>
  <c r="Q8236" i="1"/>
  <c r="M8237" i="1"/>
  <c r="N8237" i="1"/>
  <c r="O8237" i="1"/>
  <c r="P8237" i="1"/>
  <c r="Q8237" i="1"/>
  <c r="M8238" i="1"/>
  <c r="N8238" i="1"/>
  <c r="O8238" i="1"/>
  <c r="P8238" i="1"/>
  <c r="Q8238" i="1"/>
  <c r="M8239" i="1"/>
  <c r="N8239" i="1"/>
  <c r="O8239" i="1"/>
  <c r="P8239" i="1"/>
  <c r="Q8239" i="1"/>
  <c r="M8240" i="1"/>
  <c r="N8240" i="1"/>
  <c r="O8240" i="1"/>
  <c r="P8240" i="1"/>
  <c r="Q8240" i="1"/>
  <c r="M8241" i="1"/>
  <c r="N8241" i="1"/>
  <c r="O8241" i="1"/>
  <c r="P8241" i="1"/>
  <c r="Q8241" i="1"/>
  <c r="M8242" i="1"/>
  <c r="N8242" i="1"/>
  <c r="O8242" i="1"/>
  <c r="P8242" i="1"/>
  <c r="Q8242" i="1"/>
  <c r="M8243" i="1"/>
  <c r="N8243" i="1"/>
  <c r="O8243" i="1"/>
  <c r="P8243" i="1"/>
  <c r="Q8243" i="1"/>
  <c r="M8244" i="1"/>
  <c r="N8244" i="1"/>
  <c r="O8244" i="1"/>
  <c r="P8244" i="1"/>
  <c r="Q8244" i="1"/>
  <c r="M8245" i="1"/>
  <c r="N8245" i="1"/>
  <c r="O8245" i="1"/>
  <c r="P8245" i="1"/>
  <c r="Q8245" i="1"/>
  <c r="M8246" i="1"/>
  <c r="N8246" i="1"/>
  <c r="O8246" i="1"/>
  <c r="P8246" i="1"/>
  <c r="Q8246" i="1"/>
  <c r="M8247" i="1"/>
  <c r="N8247" i="1"/>
  <c r="O8247" i="1"/>
  <c r="P8247" i="1"/>
  <c r="Q8247" i="1"/>
  <c r="M8248" i="1"/>
  <c r="N8248" i="1"/>
  <c r="O8248" i="1"/>
  <c r="P8248" i="1"/>
  <c r="Q8248" i="1"/>
  <c r="M8249" i="1"/>
  <c r="N8249" i="1"/>
  <c r="O8249" i="1"/>
  <c r="P8249" i="1"/>
  <c r="Q8249" i="1"/>
  <c r="M8250" i="1"/>
  <c r="N8250" i="1"/>
  <c r="O8250" i="1"/>
  <c r="P8250" i="1"/>
  <c r="Q8250" i="1"/>
  <c r="M8251" i="1"/>
  <c r="N8251" i="1"/>
  <c r="O8251" i="1"/>
  <c r="P8251" i="1"/>
  <c r="Q8251" i="1"/>
  <c r="M8252" i="1"/>
  <c r="N8252" i="1"/>
  <c r="O8252" i="1"/>
  <c r="P8252" i="1"/>
  <c r="Q8252" i="1"/>
  <c r="M8253" i="1"/>
  <c r="N8253" i="1"/>
  <c r="O8253" i="1"/>
  <c r="P8253" i="1"/>
  <c r="Q8253" i="1"/>
  <c r="M8254" i="1"/>
  <c r="N8254" i="1"/>
  <c r="O8254" i="1"/>
  <c r="P8254" i="1"/>
  <c r="Q8254" i="1"/>
  <c r="M8255" i="1"/>
  <c r="N8255" i="1"/>
  <c r="O8255" i="1"/>
  <c r="P8255" i="1"/>
  <c r="Q8255" i="1"/>
  <c r="M8256" i="1"/>
  <c r="N8256" i="1"/>
  <c r="O8256" i="1"/>
  <c r="P8256" i="1"/>
  <c r="Q8256" i="1"/>
  <c r="M8257" i="1"/>
  <c r="N8257" i="1"/>
  <c r="O8257" i="1"/>
  <c r="P8257" i="1"/>
  <c r="Q8257" i="1"/>
  <c r="M8258" i="1"/>
  <c r="N8258" i="1"/>
  <c r="O8258" i="1"/>
  <c r="P8258" i="1"/>
  <c r="Q8258" i="1"/>
  <c r="M8259" i="1"/>
  <c r="N8259" i="1"/>
  <c r="O8259" i="1"/>
  <c r="P8259" i="1"/>
  <c r="Q8259" i="1"/>
  <c r="M8260" i="1"/>
  <c r="N8260" i="1"/>
  <c r="O8260" i="1"/>
  <c r="P8260" i="1"/>
  <c r="Q8260" i="1"/>
  <c r="M8261" i="1"/>
  <c r="N8261" i="1"/>
  <c r="O8261" i="1"/>
  <c r="P8261" i="1"/>
  <c r="Q8261" i="1"/>
  <c r="M8262" i="1"/>
  <c r="N8262" i="1"/>
  <c r="O8262" i="1"/>
  <c r="P8262" i="1"/>
  <c r="Q8262" i="1"/>
  <c r="M8263" i="1"/>
  <c r="N8263" i="1"/>
  <c r="O8263" i="1"/>
  <c r="P8263" i="1"/>
  <c r="Q8263" i="1"/>
  <c r="M8264" i="1"/>
  <c r="N8264" i="1"/>
  <c r="O8264" i="1"/>
  <c r="P8264" i="1"/>
  <c r="Q8264" i="1"/>
  <c r="M8265" i="1"/>
  <c r="N8265" i="1"/>
  <c r="O8265" i="1"/>
  <c r="P8265" i="1"/>
  <c r="Q8265" i="1"/>
  <c r="M8266" i="1"/>
  <c r="N8266" i="1"/>
  <c r="O8266" i="1"/>
  <c r="P8266" i="1"/>
  <c r="Q8266" i="1"/>
  <c r="M8267" i="1"/>
  <c r="N8267" i="1"/>
  <c r="O8267" i="1"/>
  <c r="P8267" i="1"/>
  <c r="Q8267" i="1"/>
  <c r="M8268" i="1"/>
  <c r="N8268" i="1"/>
  <c r="O8268" i="1"/>
  <c r="P8268" i="1"/>
  <c r="Q8268" i="1"/>
  <c r="M8269" i="1"/>
  <c r="N8269" i="1"/>
  <c r="O8269" i="1"/>
  <c r="P8269" i="1"/>
  <c r="Q8269" i="1"/>
  <c r="M8270" i="1"/>
  <c r="N8270" i="1"/>
  <c r="O8270" i="1"/>
  <c r="P8270" i="1"/>
  <c r="Q8270" i="1"/>
  <c r="M8271" i="1"/>
  <c r="N8271" i="1"/>
  <c r="O8271" i="1"/>
  <c r="P8271" i="1"/>
  <c r="Q8271" i="1"/>
  <c r="M8272" i="1"/>
  <c r="N8272" i="1"/>
  <c r="O8272" i="1"/>
  <c r="P8272" i="1"/>
  <c r="Q8272" i="1"/>
  <c r="M8273" i="1"/>
  <c r="N8273" i="1"/>
  <c r="O8273" i="1"/>
  <c r="P8273" i="1"/>
  <c r="Q8273" i="1"/>
  <c r="M8274" i="1"/>
  <c r="N8274" i="1"/>
  <c r="O8274" i="1"/>
  <c r="P8274" i="1"/>
  <c r="Q8274" i="1"/>
  <c r="M8275" i="1"/>
  <c r="N8275" i="1"/>
  <c r="O8275" i="1"/>
  <c r="P8275" i="1"/>
  <c r="Q8275" i="1"/>
  <c r="M8276" i="1"/>
  <c r="N8276" i="1"/>
  <c r="O8276" i="1"/>
  <c r="P8276" i="1"/>
  <c r="Q8276" i="1"/>
  <c r="M8277" i="1"/>
  <c r="N8277" i="1"/>
  <c r="O8277" i="1"/>
  <c r="P8277" i="1"/>
  <c r="Q8277" i="1"/>
  <c r="M8278" i="1"/>
  <c r="N8278" i="1"/>
  <c r="O8278" i="1"/>
  <c r="P8278" i="1"/>
  <c r="Q8278" i="1"/>
  <c r="M8279" i="1"/>
  <c r="N8279" i="1"/>
  <c r="O8279" i="1"/>
  <c r="P8279" i="1"/>
  <c r="Q8279" i="1"/>
  <c r="M8280" i="1"/>
  <c r="N8280" i="1"/>
  <c r="O8280" i="1"/>
  <c r="P8280" i="1"/>
  <c r="Q8280" i="1"/>
  <c r="M8281" i="1"/>
  <c r="N8281" i="1"/>
  <c r="O8281" i="1"/>
  <c r="P8281" i="1"/>
  <c r="Q8281" i="1"/>
  <c r="M8282" i="1"/>
  <c r="N8282" i="1"/>
  <c r="O8282" i="1"/>
  <c r="P8282" i="1"/>
  <c r="Q8282" i="1"/>
  <c r="M8283" i="1"/>
  <c r="N8283" i="1"/>
  <c r="O8283" i="1"/>
  <c r="P8283" i="1"/>
  <c r="Q8283" i="1"/>
  <c r="M8284" i="1"/>
  <c r="N8284" i="1"/>
  <c r="O8284" i="1"/>
  <c r="P8284" i="1"/>
  <c r="Q8284" i="1"/>
  <c r="M8285" i="1"/>
  <c r="N8285" i="1"/>
  <c r="O8285" i="1"/>
  <c r="P8285" i="1"/>
  <c r="Q8285" i="1"/>
  <c r="M8286" i="1"/>
  <c r="N8286" i="1"/>
  <c r="O8286" i="1"/>
  <c r="P8286" i="1"/>
  <c r="Q8286" i="1"/>
  <c r="M8287" i="1"/>
  <c r="N8287" i="1"/>
  <c r="O8287" i="1"/>
  <c r="P8287" i="1"/>
  <c r="Q8287" i="1"/>
  <c r="M8288" i="1"/>
  <c r="N8288" i="1"/>
  <c r="O8288" i="1"/>
  <c r="P8288" i="1"/>
  <c r="Q8288" i="1"/>
  <c r="M8289" i="1"/>
  <c r="N8289" i="1"/>
  <c r="O8289" i="1"/>
  <c r="P8289" i="1"/>
  <c r="Q8289" i="1"/>
  <c r="M8290" i="1"/>
  <c r="N8290" i="1"/>
  <c r="O8290" i="1"/>
  <c r="P8290" i="1"/>
  <c r="Q8290" i="1"/>
  <c r="M8291" i="1"/>
  <c r="N8291" i="1"/>
  <c r="O8291" i="1"/>
  <c r="P8291" i="1"/>
  <c r="Q8291" i="1"/>
  <c r="M8292" i="1"/>
  <c r="N8292" i="1"/>
  <c r="O8292" i="1"/>
  <c r="P8292" i="1"/>
  <c r="Q8292" i="1"/>
  <c r="M8293" i="1"/>
  <c r="N8293" i="1"/>
  <c r="O8293" i="1"/>
  <c r="P8293" i="1"/>
  <c r="Q8293" i="1"/>
  <c r="M8294" i="1"/>
  <c r="N8294" i="1"/>
  <c r="O8294" i="1"/>
  <c r="P8294" i="1"/>
  <c r="Q8294" i="1"/>
  <c r="M8295" i="1"/>
  <c r="N8295" i="1"/>
  <c r="O8295" i="1"/>
  <c r="P8295" i="1"/>
  <c r="Q8295" i="1"/>
  <c r="M8296" i="1"/>
  <c r="N8296" i="1"/>
  <c r="O8296" i="1"/>
  <c r="P8296" i="1"/>
  <c r="Q8296" i="1"/>
  <c r="M8297" i="1"/>
  <c r="N8297" i="1"/>
  <c r="O8297" i="1"/>
  <c r="P8297" i="1"/>
  <c r="Q8297" i="1"/>
  <c r="M8298" i="1"/>
  <c r="N8298" i="1"/>
  <c r="O8298" i="1"/>
  <c r="P8298" i="1"/>
  <c r="Q8298" i="1"/>
  <c r="M8299" i="1"/>
  <c r="N8299" i="1"/>
  <c r="O8299" i="1"/>
  <c r="P8299" i="1"/>
  <c r="Q8299" i="1"/>
  <c r="M8300" i="1"/>
  <c r="N8300" i="1"/>
  <c r="O8300" i="1"/>
  <c r="P8300" i="1"/>
  <c r="Q8300" i="1"/>
  <c r="M8301" i="1"/>
  <c r="N8301" i="1"/>
  <c r="O8301" i="1"/>
  <c r="P8301" i="1"/>
  <c r="Q8301" i="1"/>
  <c r="M8302" i="1"/>
  <c r="N8302" i="1"/>
  <c r="O8302" i="1"/>
  <c r="P8302" i="1"/>
  <c r="Q8302" i="1"/>
  <c r="M8303" i="1"/>
  <c r="N8303" i="1"/>
  <c r="O8303" i="1"/>
  <c r="P8303" i="1"/>
  <c r="Q8303" i="1"/>
  <c r="M8304" i="1"/>
  <c r="N8304" i="1"/>
  <c r="O8304" i="1"/>
  <c r="P8304" i="1"/>
  <c r="Q8304" i="1"/>
  <c r="M8305" i="1"/>
  <c r="N8305" i="1"/>
  <c r="O8305" i="1"/>
  <c r="P8305" i="1"/>
  <c r="Q8305" i="1"/>
  <c r="M8306" i="1"/>
  <c r="N8306" i="1"/>
  <c r="O8306" i="1"/>
  <c r="P8306" i="1"/>
  <c r="Q8306" i="1"/>
  <c r="M8307" i="1"/>
  <c r="N8307" i="1"/>
  <c r="O8307" i="1"/>
  <c r="P8307" i="1"/>
  <c r="Q8307" i="1"/>
  <c r="M8308" i="1"/>
  <c r="N8308" i="1"/>
  <c r="O8308" i="1"/>
  <c r="P8308" i="1"/>
  <c r="Q8308" i="1"/>
  <c r="M8309" i="1"/>
  <c r="N8309" i="1"/>
  <c r="O8309" i="1"/>
  <c r="P8309" i="1"/>
  <c r="Q8309" i="1"/>
  <c r="M8310" i="1"/>
  <c r="N8310" i="1"/>
  <c r="O8310" i="1"/>
  <c r="P8310" i="1"/>
  <c r="Q8310" i="1"/>
  <c r="M8311" i="1"/>
  <c r="N8311" i="1"/>
  <c r="O8311" i="1"/>
  <c r="P8311" i="1"/>
  <c r="Q8311" i="1"/>
  <c r="M8312" i="1"/>
  <c r="N8312" i="1"/>
  <c r="O8312" i="1"/>
  <c r="P8312" i="1"/>
  <c r="Q8312" i="1"/>
  <c r="M8313" i="1"/>
  <c r="N8313" i="1"/>
  <c r="O8313" i="1"/>
  <c r="P8313" i="1"/>
  <c r="Q8313" i="1"/>
  <c r="M8314" i="1"/>
  <c r="N8314" i="1"/>
  <c r="O8314" i="1"/>
  <c r="P8314" i="1"/>
  <c r="Q8314" i="1"/>
  <c r="M8315" i="1"/>
  <c r="N8315" i="1"/>
  <c r="O8315" i="1"/>
  <c r="P8315" i="1"/>
  <c r="Q8315" i="1"/>
  <c r="M8316" i="1"/>
  <c r="N8316" i="1"/>
  <c r="O8316" i="1"/>
  <c r="P8316" i="1"/>
  <c r="Q8316" i="1"/>
  <c r="M8317" i="1"/>
  <c r="N8317" i="1"/>
  <c r="O8317" i="1"/>
  <c r="P8317" i="1"/>
  <c r="Q8317" i="1"/>
  <c r="M8318" i="1"/>
  <c r="N8318" i="1"/>
  <c r="O8318" i="1"/>
  <c r="P8318" i="1"/>
  <c r="Q8318" i="1"/>
  <c r="M8319" i="1"/>
  <c r="N8319" i="1"/>
  <c r="O8319" i="1"/>
  <c r="P8319" i="1"/>
  <c r="Q8319" i="1"/>
  <c r="M8320" i="1"/>
  <c r="N8320" i="1"/>
  <c r="O8320" i="1"/>
  <c r="P8320" i="1"/>
  <c r="Q8320" i="1"/>
  <c r="M8321" i="1"/>
  <c r="N8321" i="1"/>
  <c r="O8321" i="1"/>
  <c r="P8321" i="1"/>
  <c r="Q8321" i="1"/>
  <c r="M8322" i="1"/>
  <c r="N8322" i="1"/>
  <c r="O8322" i="1"/>
  <c r="P8322" i="1"/>
  <c r="Q8322" i="1"/>
  <c r="M8323" i="1"/>
  <c r="N8323" i="1"/>
  <c r="O8323" i="1"/>
  <c r="P8323" i="1"/>
  <c r="Q8323" i="1"/>
  <c r="M8324" i="1"/>
  <c r="N8324" i="1"/>
  <c r="O8324" i="1"/>
  <c r="P8324" i="1"/>
  <c r="Q8324" i="1"/>
  <c r="M8325" i="1"/>
  <c r="N8325" i="1"/>
  <c r="O8325" i="1"/>
  <c r="P8325" i="1"/>
  <c r="Q8325" i="1"/>
  <c r="M8326" i="1"/>
  <c r="N8326" i="1"/>
  <c r="O8326" i="1"/>
  <c r="P8326" i="1"/>
  <c r="Q8326" i="1"/>
  <c r="M8327" i="1"/>
  <c r="N8327" i="1"/>
  <c r="O8327" i="1"/>
  <c r="P8327" i="1"/>
  <c r="Q8327" i="1"/>
  <c r="M8328" i="1"/>
  <c r="N8328" i="1"/>
  <c r="O8328" i="1"/>
  <c r="P8328" i="1"/>
  <c r="Q8328" i="1"/>
  <c r="M8329" i="1"/>
  <c r="N8329" i="1"/>
  <c r="O8329" i="1"/>
  <c r="P8329" i="1"/>
  <c r="Q8329" i="1"/>
  <c r="M8330" i="1"/>
  <c r="N8330" i="1"/>
  <c r="O8330" i="1"/>
  <c r="P8330" i="1"/>
  <c r="Q8330" i="1"/>
  <c r="M8331" i="1"/>
  <c r="N8331" i="1"/>
  <c r="O8331" i="1"/>
  <c r="P8331" i="1"/>
  <c r="Q8331" i="1"/>
  <c r="M8332" i="1"/>
  <c r="N8332" i="1"/>
  <c r="O8332" i="1"/>
  <c r="P8332" i="1"/>
  <c r="Q8332" i="1"/>
  <c r="M8333" i="1"/>
  <c r="N8333" i="1"/>
  <c r="O8333" i="1"/>
  <c r="P8333" i="1"/>
  <c r="Q8333" i="1"/>
  <c r="M8334" i="1"/>
  <c r="N8334" i="1"/>
  <c r="O8334" i="1"/>
  <c r="P8334" i="1"/>
  <c r="Q8334" i="1"/>
  <c r="M8335" i="1"/>
  <c r="N8335" i="1"/>
  <c r="O8335" i="1"/>
  <c r="P8335" i="1"/>
  <c r="Q8335" i="1"/>
  <c r="M8336" i="1"/>
  <c r="N8336" i="1"/>
  <c r="O8336" i="1"/>
  <c r="P8336" i="1"/>
  <c r="Q8336" i="1"/>
  <c r="M8337" i="1"/>
  <c r="N8337" i="1"/>
  <c r="O8337" i="1"/>
  <c r="P8337" i="1"/>
  <c r="Q8337" i="1"/>
  <c r="M8338" i="1"/>
  <c r="N8338" i="1"/>
  <c r="O8338" i="1"/>
  <c r="P8338" i="1"/>
  <c r="Q8338" i="1"/>
  <c r="M8339" i="1"/>
  <c r="N8339" i="1"/>
  <c r="O8339" i="1"/>
  <c r="P8339" i="1"/>
  <c r="Q8339" i="1"/>
  <c r="M8340" i="1"/>
  <c r="N8340" i="1"/>
  <c r="O8340" i="1"/>
  <c r="P8340" i="1"/>
  <c r="Q8340" i="1"/>
  <c r="M8341" i="1"/>
  <c r="N8341" i="1"/>
  <c r="O8341" i="1"/>
  <c r="P8341" i="1"/>
  <c r="Q8341" i="1"/>
  <c r="M8342" i="1"/>
  <c r="N8342" i="1"/>
  <c r="O8342" i="1"/>
  <c r="P8342" i="1"/>
  <c r="Q8342" i="1"/>
  <c r="M8343" i="1"/>
  <c r="N8343" i="1"/>
  <c r="O8343" i="1"/>
  <c r="P8343" i="1"/>
  <c r="Q8343" i="1"/>
  <c r="M8344" i="1"/>
  <c r="N8344" i="1"/>
  <c r="O8344" i="1"/>
  <c r="P8344" i="1"/>
  <c r="Q8344" i="1"/>
  <c r="M8345" i="1"/>
  <c r="N8345" i="1"/>
  <c r="O8345" i="1"/>
  <c r="P8345" i="1"/>
  <c r="Q8345" i="1"/>
  <c r="M8346" i="1"/>
  <c r="N8346" i="1"/>
  <c r="O8346" i="1"/>
  <c r="P8346" i="1"/>
  <c r="Q8346" i="1"/>
  <c r="M8347" i="1"/>
  <c r="N8347" i="1"/>
  <c r="O8347" i="1"/>
  <c r="P8347" i="1"/>
  <c r="Q8347" i="1"/>
  <c r="M8348" i="1"/>
  <c r="N8348" i="1"/>
  <c r="O8348" i="1"/>
  <c r="P8348" i="1"/>
  <c r="Q8348" i="1"/>
  <c r="M8349" i="1"/>
  <c r="N8349" i="1"/>
  <c r="O8349" i="1"/>
  <c r="P8349" i="1"/>
  <c r="Q8349" i="1"/>
  <c r="M8350" i="1"/>
  <c r="N8350" i="1"/>
  <c r="O8350" i="1"/>
  <c r="P8350" i="1"/>
  <c r="Q8350" i="1"/>
  <c r="M8351" i="1"/>
  <c r="N8351" i="1"/>
  <c r="O8351" i="1"/>
  <c r="P8351" i="1"/>
  <c r="Q8351" i="1"/>
  <c r="M8352" i="1"/>
  <c r="N8352" i="1"/>
  <c r="O8352" i="1"/>
  <c r="P8352" i="1"/>
  <c r="Q8352" i="1"/>
  <c r="M8353" i="1"/>
  <c r="N8353" i="1"/>
  <c r="O8353" i="1"/>
  <c r="P8353" i="1"/>
  <c r="Q8353" i="1"/>
  <c r="M8354" i="1"/>
  <c r="N8354" i="1"/>
  <c r="O8354" i="1"/>
  <c r="P8354" i="1"/>
  <c r="Q8354" i="1"/>
  <c r="M8355" i="1"/>
  <c r="N8355" i="1"/>
  <c r="O8355" i="1"/>
  <c r="P8355" i="1"/>
  <c r="Q8355" i="1"/>
  <c r="M8356" i="1"/>
  <c r="N8356" i="1"/>
  <c r="O8356" i="1"/>
  <c r="P8356" i="1"/>
  <c r="Q8356" i="1"/>
  <c r="M8357" i="1"/>
  <c r="N8357" i="1"/>
  <c r="O8357" i="1"/>
  <c r="P8357" i="1"/>
  <c r="Q8357" i="1"/>
  <c r="M8358" i="1"/>
  <c r="N8358" i="1"/>
  <c r="O8358" i="1"/>
  <c r="P8358" i="1"/>
  <c r="Q8358" i="1"/>
  <c r="M8359" i="1"/>
  <c r="N8359" i="1"/>
  <c r="O8359" i="1"/>
  <c r="P8359" i="1"/>
  <c r="Q8359" i="1"/>
  <c r="M8360" i="1"/>
  <c r="N8360" i="1"/>
  <c r="O8360" i="1"/>
  <c r="P8360" i="1"/>
  <c r="Q8360" i="1"/>
  <c r="M8361" i="1"/>
  <c r="N8361" i="1"/>
  <c r="O8361" i="1"/>
  <c r="P8361" i="1"/>
  <c r="Q8361" i="1"/>
  <c r="M8362" i="1"/>
  <c r="N8362" i="1"/>
  <c r="O8362" i="1"/>
  <c r="P8362" i="1"/>
  <c r="Q8362" i="1"/>
  <c r="M8363" i="1"/>
  <c r="N8363" i="1"/>
  <c r="O8363" i="1"/>
  <c r="P8363" i="1"/>
  <c r="Q8363" i="1"/>
  <c r="M8364" i="1"/>
  <c r="N8364" i="1"/>
  <c r="O8364" i="1"/>
  <c r="P8364" i="1"/>
  <c r="Q8364" i="1"/>
  <c r="M8365" i="1"/>
  <c r="N8365" i="1"/>
  <c r="O8365" i="1"/>
  <c r="P8365" i="1"/>
  <c r="Q8365" i="1"/>
  <c r="M8366" i="1"/>
  <c r="N8366" i="1"/>
  <c r="O8366" i="1"/>
  <c r="P8366" i="1"/>
  <c r="Q8366" i="1"/>
  <c r="M8367" i="1"/>
  <c r="N8367" i="1"/>
  <c r="O8367" i="1"/>
  <c r="P8367" i="1"/>
  <c r="Q8367" i="1"/>
  <c r="M8368" i="1"/>
  <c r="N8368" i="1"/>
  <c r="O8368" i="1"/>
  <c r="P8368" i="1"/>
  <c r="Q8368" i="1"/>
  <c r="M8369" i="1"/>
  <c r="N8369" i="1"/>
  <c r="O8369" i="1"/>
  <c r="P8369" i="1"/>
  <c r="Q8369" i="1"/>
  <c r="M8370" i="1"/>
  <c r="N8370" i="1"/>
  <c r="O8370" i="1"/>
  <c r="P8370" i="1"/>
  <c r="Q8370" i="1"/>
  <c r="M8371" i="1"/>
  <c r="N8371" i="1"/>
  <c r="O8371" i="1"/>
  <c r="P8371" i="1"/>
  <c r="Q8371" i="1"/>
  <c r="M8372" i="1"/>
  <c r="N8372" i="1"/>
  <c r="O8372" i="1"/>
  <c r="P8372" i="1"/>
  <c r="Q8372" i="1"/>
  <c r="M8373" i="1"/>
  <c r="N8373" i="1"/>
  <c r="O8373" i="1"/>
  <c r="P8373" i="1"/>
  <c r="Q8373" i="1"/>
  <c r="M8374" i="1"/>
  <c r="N8374" i="1"/>
  <c r="O8374" i="1"/>
  <c r="P8374" i="1"/>
  <c r="Q8374" i="1"/>
  <c r="M8375" i="1"/>
  <c r="N8375" i="1"/>
  <c r="O8375" i="1"/>
  <c r="P8375" i="1"/>
  <c r="Q8375" i="1"/>
  <c r="M8376" i="1"/>
  <c r="N8376" i="1"/>
  <c r="O8376" i="1"/>
  <c r="P8376" i="1"/>
  <c r="Q8376" i="1"/>
  <c r="M8377" i="1"/>
  <c r="N8377" i="1"/>
  <c r="O8377" i="1"/>
  <c r="P8377" i="1"/>
  <c r="Q8377" i="1"/>
  <c r="M8378" i="1"/>
  <c r="N8378" i="1"/>
  <c r="O8378" i="1"/>
  <c r="P8378" i="1"/>
  <c r="Q8378" i="1"/>
  <c r="M8379" i="1"/>
  <c r="N8379" i="1"/>
  <c r="O8379" i="1"/>
  <c r="P8379" i="1"/>
  <c r="Q8379" i="1"/>
  <c r="M8380" i="1"/>
  <c r="N8380" i="1"/>
  <c r="O8380" i="1"/>
  <c r="P8380" i="1"/>
  <c r="Q8380" i="1"/>
  <c r="M8381" i="1"/>
  <c r="N8381" i="1"/>
  <c r="O8381" i="1"/>
  <c r="P8381" i="1"/>
  <c r="Q8381" i="1"/>
  <c r="M8382" i="1"/>
  <c r="N8382" i="1"/>
  <c r="O8382" i="1"/>
  <c r="P8382" i="1"/>
  <c r="Q8382" i="1"/>
  <c r="M8383" i="1"/>
  <c r="N8383" i="1"/>
  <c r="O8383" i="1"/>
  <c r="P8383" i="1"/>
  <c r="Q8383" i="1"/>
  <c r="M8384" i="1"/>
  <c r="N8384" i="1"/>
  <c r="O8384" i="1"/>
  <c r="P8384" i="1"/>
  <c r="Q8384" i="1"/>
  <c r="M8385" i="1"/>
  <c r="N8385" i="1"/>
  <c r="O8385" i="1"/>
  <c r="P8385" i="1"/>
  <c r="Q8385" i="1"/>
  <c r="M8386" i="1"/>
  <c r="N8386" i="1"/>
  <c r="O8386" i="1"/>
  <c r="P8386" i="1"/>
  <c r="Q8386" i="1"/>
  <c r="M8387" i="1"/>
  <c r="N8387" i="1"/>
  <c r="O8387" i="1"/>
  <c r="P8387" i="1"/>
  <c r="Q8387" i="1"/>
  <c r="M8388" i="1"/>
  <c r="N8388" i="1"/>
  <c r="O8388" i="1"/>
  <c r="P8388" i="1"/>
  <c r="Q8388" i="1"/>
  <c r="M8389" i="1"/>
  <c r="N8389" i="1"/>
  <c r="O8389" i="1"/>
  <c r="P8389" i="1"/>
  <c r="Q8389" i="1"/>
  <c r="M8390" i="1"/>
  <c r="N8390" i="1"/>
  <c r="O8390" i="1"/>
  <c r="P8390" i="1"/>
  <c r="Q8390" i="1"/>
  <c r="M8391" i="1"/>
  <c r="N8391" i="1"/>
  <c r="O8391" i="1"/>
  <c r="P8391" i="1"/>
  <c r="Q8391" i="1"/>
  <c r="M8392" i="1"/>
  <c r="N8392" i="1"/>
  <c r="O8392" i="1"/>
  <c r="P8392" i="1"/>
  <c r="Q8392" i="1"/>
  <c r="M8393" i="1"/>
  <c r="N8393" i="1"/>
  <c r="O8393" i="1"/>
  <c r="P8393" i="1"/>
  <c r="Q8393" i="1"/>
  <c r="M8394" i="1"/>
  <c r="N8394" i="1"/>
  <c r="O8394" i="1"/>
  <c r="P8394" i="1"/>
  <c r="Q8394" i="1"/>
  <c r="M8395" i="1"/>
  <c r="N8395" i="1"/>
  <c r="O8395" i="1"/>
  <c r="P8395" i="1"/>
  <c r="Q8395" i="1"/>
  <c r="M8396" i="1"/>
  <c r="N8396" i="1"/>
  <c r="O8396" i="1"/>
  <c r="P8396" i="1"/>
  <c r="Q8396" i="1"/>
  <c r="M8397" i="1"/>
  <c r="N8397" i="1"/>
  <c r="O8397" i="1"/>
  <c r="P8397" i="1"/>
  <c r="Q8397" i="1"/>
  <c r="M8398" i="1"/>
  <c r="N8398" i="1"/>
  <c r="O8398" i="1"/>
  <c r="P8398" i="1"/>
  <c r="Q8398" i="1"/>
  <c r="M8399" i="1"/>
  <c r="N8399" i="1"/>
  <c r="O8399" i="1"/>
  <c r="P8399" i="1"/>
  <c r="Q8399" i="1"/>
  <c r="M8400" i="1"/>
  <c r="N8400" i="1"/>
  <c r="O8400" i="1"/>
  <c r="P8400" i="1"/>
  <c r="Q8400" i="1"/>
  <c r="M8401" i="1"/>
  <c r="N8401" i="1"/>
  <c r="O8401" i="1"/>
  <c r="P8401" i="1"/>
  <c r="Q8401" i="1"/>
  <c r="M8402" i="1"/>
  <c r="N8402" i="1"/>
  <c r="O8402" i="1"/>
  <c r="P8402" i="1"/>
  <c r="Q8402" i="1"/>
  <c r="M8403" i="1"/>
  <c r="N8403" i="1"/>
  <c r="O8403" i="1"/>
  <c r="P8403" i="1"/>
  <c r="Q8403" i="1"/>
  <c r="M8404" i="1"/>
  <c r="N8404" i="1"/>
  <c r="O8404" i="1"/>
  <c r="P8404" i="1"/>
  <c r="Q8404" i="1"/>
  <c r="M8405" i="1"/>
  <c r="N8405" i="1"/>
  <c r="O8405" i="1"/>
  <c r="P8405" i="1"/>
  <c r="Q8405" i="1"/>
  <c r="M8406" i="1"/>
  <c r="N8406" i="1"/>
  <c r="O8406" i="1"/>
  <c r="P8406" i="1"/>
  <c r="Q8406" i="1"/>
  <c r="M8407" i="1"/>
  <c r="N8407" i="1"/>
  <c r="O8407" i="1"/>
  <c r="P8407" i="1"/>
  <c r="Q8407" i="1"/>
  <c r="M8408" i="1"/>
  <c r="N8408" i="1"/>
  <c r="O8408" i="1"/>
  <c r="P8408" i="1"/>
  <c r="Q8408" i="1"/>
  <c r="M8409" i="1"/>
  <c r="N8409" i="1"/>
  <c r="O8409" i="1"/>
  <c r="P8409" i="1"/>
  <c r="Q8409" i="1"/>
  <c r="M8410" i="1"/>
  <c r="N8410" i="1"/>
  <c r="O8410" i="1"/>
  <c r="P8410" i="1"/>
  <c r="Q8410" i="1"/>
  <c r="M8411" i="1"/>
  <c r="N8411" i="1"/>
  <c r="O8411" i="1"/>
  <c r="P8411" i="1"/>
  <c r="Q8411" i="1"/>
  <c r="M8412" i="1"/>
  <c r="N8412" i="1"/>
  <c r="O8412" i="1"/>
  <c r="P8412" i="1"/>
  <c r="Q8412" i="1"/>
  <c r="M8413" i="1"/>
  <c r="N8413" i="1"/>
  <c r="O8413" i="1"/>
  <c r="P8413" i="1"/>
  <c r="Q8413" i="1"/>
  <c r="M8414" i="1"/>
  <c r="N8414" i="1"/>
  <c r="O8414" i="1"/>
  <c r="P8414" i="1"/>
  <c r="Q8414" i="1"/>
  <c r="M8415" i="1"/>
  <c r="N8415" i="1"/>
  <c r="O8415" i="1"/>
  <c r="P8415" i="1"/>
  <c r="Q8415" i="1"/>
  <c r="M8416" i="1"/>
  <c r="N8416" i="1"/>
  <c r="O8416" i="1"/>
  <c r="P8416" i="1"/>
  <c r="Q8416" i="1"/>
  <c r="M8417" i="1"/>
  <c r="N8417" i="1"/>
  <c r="O8417" i="1"/>
  <c r="P8417" i="1"/>
  <c r="Q8417" i="1"/>
  <c r="M8418" i="1"/>
  <c r="N8418" i="1"/>
  <c r="O8418" i="1"/>
  <c r="P8418" i="1"/>
  <c r="Q8418" i="1"/>
  <c r="M8419" i="1"/>
  <c r="N8419" i="1"/>
  <c r="O8419" i="1"/>
  <c r="P8419" i="1"/>
  <c r="Q8419" i="1"/>
  <c r="M8420" i="1"/>
  <c r="N8420" i="1"/>
  <c r="O8420" i="1"/>
  <c r="P8420" i="1"/>
  <c r="Q8420" i="1"/>
  <c r="M8421" i="1"/>
  <c r="N8421" i="1"/>
  <c r="O8421" i="1"/>
  <c r="P8421" i="1"/>
  <c r="Q8421" i="1"/>
  <c r="M8422" i="1"/>
  <c r="N8422" i="1"/>
  <c r="O8422" i="1"/>
  <c r="P8422" i="1"/>
  <c r="Q8422" i="1"/>
  <c r="M8423" i="1"/>
  <c r="N8423" i="1"/>
  <c r="O8423" i="1"/>
  <c r="P8423" i="1"/>
  <c r="Q8423" i="1"/>
  <c r="M8424" i="1"/>
  <c r="N8424" i="1"/>
  <c r="O8424" i="1"/>
  <c r="P8424" i="1"/>
  <c r="Q8424" i="1"/>
  <c r="M8425" i="1"/>
  <c r="N8425" i="1"/>
  <c r="O8425" i="1"/>
  <c r="P8425" i="1"/>
  <c r="Q8425" i="1"/>
  <c r="M8426" i="1"/>
  <c r="N8426" i="1"/>
  <c r="O8426" i="1"/>
  <c r="P8426" i="1"/>
  <c r="Q8426" i="1"/>
  <c r="M8427" i="1"/>
  <c r="N8427" i="1"/>
  <c r="O8427" i="1"/>
  <c r="P8427" i="1"/>
  <c r="Q8427" i="1"/>
  <c r="M8428" i="1"/>
  <c r="N8428" i="1"/>
  <c r="O8428" i="1"/>
  <c r="P8428" i="1"/>
  <c r="Q8428" i="1"/>
  <c r="M8429" i="1"/>
  <c r="N8429" i="1"/>
  <c r="O8429" i="1"/>
  <c r="P8429" i="1"/>
  <c r="Q8429" i="1"/>
  <c r="M8430" i="1"/>
  <c r="N8430" i="1"/>
  <c r="O8430" i="1"/>
  <c r="P8430" i="1"/>
  <c r="Q8430" i="1"/>
  <c r="M8431" i="1"/>
  <c r="N8431" i="1"/>
  <c r="O8431" i="1"/>
  <c r="P8431" i="1"/>
  <c r="Q8431" i="1"/>
  <c r="M8432" i="1"/>
  <c r="N8432" i="1"/>
  <c r="O8432" i="1"/>
  <c r="P8432" i="1"/>
  <c r="Q8432" i="1"/>
  <c r="M8433" i="1"/>
  <c r="N8433" i="1"/>
  <c r="O8433" i="1"/>
  <c r="P8433" i="1"/>
  <c r="Q8433" i="1"/>
  <c r="M8434" i="1"/>
  <c r="N8434" i="1"/>
  <c r="O8434" i="1"/>
  <c r="P8434" i="1"/>
  <c r="Q8434" i="1"/>
  <c r="M8435" i="1"/>
  <c r="N8435" i="1"/>
  <c r="O8435" i="1"/>
  <c r="P8435" i="1"/>
  <c r="Q8435" i="1"/>
  <c r="M8436" i="1"/>
  <c r="N8436" i="1"/>
  <c r="O8436" i="1"/>
  <c r="P8436" i="1"/>
  <c r="Q8436" i="1"/>
  <c r="M8437" i="1"/>
  <c r="N8437" i="1"/>
  <c r="O8437" i="1"/>
  <c r="P8437" i="1"/>
  <c r="Q8437" i="1"/>
  <c r="M8438" i="1"/>
  <c r="N8438" i="1"/>
  <c r="O8438" i="1"/>
  <c r="P8438" i="1"/>
  <c r="Q8438" i="1"/>
  <c r="M8439" i="1"/>
  <c r="N8439" i="1"/>
  <c r="O8439" i="1"/>
  <c r="P8439" i="1"/>
  <c r="Q8439" i="1"/>
  <c r="M8440" i="1"/>
  <c r="N8440" i="1"/>
  <c r="O8440" i="1"/>
  <c r="P8440" i="1"/>
  <c r="Q8440" i="1"/>
  <c r="M8441" i="1"/>
  <c r="N8441" i="1"/>
  <c r="O8441" i="1"/>
  <c r="P8441" i="1"/>
  <c r="Q8441" i="1"/>
  <c r="M8442" i="1"/>
  <c r="N8442" i="1"/>
  <c r="O8442" i="1"/>
  <c r="P8442" i="1"/>
  <c r="Q8442" i="1"/>
  <c r="M8443" i="1"/>
  <c r="N8443" i="1"/>
  <c r="O8443" i="1"/>
  <c r="P8443" i="1"/>
  <c r="Q8443" i="1"/>
  <c r="M8444" i="1"/>
  <c r="N8444" i="1"/>
  <c r="O8444" i="1"/>
  <c r="P8444" i="1"/>
  <c r="Q8444" i="1"/>
  <c r="M8445" i="1"/>
  <c r="N8445" i="1"/>
  <c r="O8445" i="1"/>
  <c r="P8445" i="1"/>
  <c r="Q8445" i="1"/>
  <c r="M8446" i="1"/>
  <c r="N8446" i="1"/>
  <c r="O8446" i="1"/>
  <c r="P8446" i="1"/>
  <c r="Q8446" i="1"/>
  <c r="M8447" i="1"/>
  <c r="N8447" i="1"/>
  <c r="O8447" i="1"/>
  <c r="P8447" i="1"/>
  <c r="Q8447" i="1"/>
  <c r="M8448" i="1"/>
  <c r="N8448" i="1"/>
  <c r="O8448" i="1"/>
  <c r="P8448" i="1"/>
  <c r="Q8448" i="1"/>
  <c r="M8449" i="1"/>
  <c r="N8449" i="1"/>
  <c r="O8449" i="1"/>
  <c r="P8449" i="1"/>
  <c r="Q8449" i="1"/>
  <c r="M8450" i="1"/>
  <c r="N8450" i="1"/>
  <c r="O8450" i="1"/>
  <c r="P8450" i="1"/>
  <c r="Q8450" i="1"/>
  <c r="M8451" i="1"/>
  <c r="N8451" i="1"/>
  <c r="O8451" i="1"/>
  <c r="P8451" i="1"/>
  <c r="Q8451" i="1"/>
  <c r="M8452" i="1"/>
  <c r="N8452" i="1"/>
  <c r="O8452" i="1"/>
  <c r="P8452" i="1"/>
  <c r="Q8452" i="1"/>
  <c r="M8453" i="1"/>
  <c r="N8453" i="1"/>
  <c r="O8453" i="1"/>
  <c r="P8453" i="1"/>
  <c r="Q8453" i="1"/>
  <c r="M8454" i="1"/>
  <c r="N8454" i="1"/>
  <c r="O8454" i="1"/>
  <c r="P8454" i="1"/>
  <c r="Q8454" i="1"/>
  <c r="M8455" i="1"/>
  <c r="N8455" i="1"/>
  <c r="O8455" i="1"/>
  <c r="P8455" i="1"/>
  <c r="Q8455" i="1"/>
  <c r="M8456" i="1"/>
  <c r="N8456" i="1"/>
  <c r="O8456" i="1"/>
  <c r="P8456" i="1"/>
  <c r="Q8456" i="1"/>
  <c r="M8457" i="1"/>
  <c r="N8457" i="1"/>
  <c r="O8457" i="1"/>
  <c r="P8457" i="1"/>
  <c r="Q8457" i="1"/>
  <c r="M8458" i="1"/>
  <c r="N8458" i="1"/>
  <c r="O8458" i="1"/>
  <c r="P8458" i="1"/>
  <c r="Q8458" i="1"/>
  <c r="M8459" i="1"/>
  <c r="N8459" i="1"/>
  <c r="O8459" i="1"/>
  <c r="P8459" i="1"/>
  <c r="Q8459" i="1"/>
  <c r="M8460" i="1"/>
  <c r="N8460" i="1"/>
  <c r="O8460" i="1"/>
  <c r="P8460" i="1"/>
  <c r="Q8460" i="1"/>
  <c r="M8461" i="1"/>
  <c r="N8461" i="1"/>
  <c r="O8461" i="1"/>
  <c r="P8461" i="1"/>
  <c r="Q8461" i="1"/>
  <c r="M8462" i="1"/>
  <c r="N8462" i="1"/>
  <c r="O8462" i="1"/>
  <c r="P8462" i="1"/>
  <c r="Q8462" i="1"/>
  <c r="M8463" i="1"/>
  <c r="N8463" i="1"/>
  <c r="O8463" i="1"/>
  <c r="P8463" i="1"/>
  <c r="Q8463" i="1"/>
  <c r="M8464" i="1"/>
  <c r="N8464" i="1"/>
  <c r="O8464" i="1"/>
  <c r="P8464" i="1"/>
  <c r="Q8464" i="1"/>
  <c r="M8465" i="1"/>
  <c r="N8465" i="1"/>
  <c r="O8465" i="1"/>
  <c r="P8465" i="1"/>
  <c r="Q8465" i="1"/>
  <c r="M8466" i="1"/>
  <c r="N8466" i="1"/>
  <c r="O8466" i="1"/>
  <c r="P8466" i="1"/>
  <c r="Q8466" i="1"/>
  <c r="M8467" i="1"/>
  <c r="N8467" i="1"/>
  <c r="O8467" i="1"/>
  <c r="P8467" i="1"/>
  <c r="Q8467" i="1"/>
  <c r="M8468" i="1"/>
  <c r="N8468" i="1"/>
  <c r="O8468" i="1"/>
  <c r="P8468" i="1"/>
  <c r="Q8468" i="1"/>
  <c r="M8469" i="1"/>
  <c r="N8469" i="1"/>
  <c r="O8469" i="1"/>
  <c r="P8469" i="1"/>
  <c r="Q8469" i="1"/>
  <c r="M8470" i="1"/>
  <c r="N8470" i="1"/>
  <c r="O8470" i="1"/>
  <c r="P8470" i="1"/>
  <c r="Q8470" i="1"/>
  <c r="M8471" i="1"/>
  <c r="N8471" i="1"/>
  <c r="O8471" i="1"/>
  <c r="P8471" i="1"/>
  <c r="Q8471" i="1"/>
  <c r="M8472" i="1"/>
  <c r="N8472" i="1"/>
  <c r="O8472" i="1"/>
  <c r="P8472" i="1"/>
  <c r="Q8472" i="1"/>
  <c r="M8473" i="1"/>
  <c r="N8473" i="1"/>
  <c r="O8473" i="1"/>
  <c r="P8473" i="1"/>
  <c r="Q8473" i="1"/>
  <c r="M8474" i="1"/>
  <c r="N8474" i="1"/>
  <c r="O8474" i="1"/>
  <c r="P8474" i="1"/>
  <c r="Q8474" i="1"/>
  <c r="M8475" i="1"/>
  <c r="N8475" i="1"/>
  <c r="O8475" i="1"/>
  <c r="P8475" i="1"/>
  <c r="Q8475" i="1"/>
  <c r="M8476" i="1"/>
  <c r="N8476" i="1"/>
  <c r="O8476" i="1"/>
  <c r="P8476" i="1"/>
  <c r="Q8476" i="1"/>
  <c r="M8477" i="1"/>
  <c r="N8477" i="1"/>
  <c r="O8477" i="1"/>
  <c r="P8477" i="1"/>
  <c r="Q8477" i="1"/>
  <c r="M8478" i="1"/>
  <c r="N8478" i="1"/>
  <c r="O8478" i="1"/>
  <c r="P8478" i="1"/>
  <c r="Q8478" i="1"/>
  <c r="M8479" i="1"/>
  <c r="N8479" i="1"/>
  <c r="O8479" i="1"/>
  <c r="P8479" i="1"/>
  <c r="Q8479" i="1"/>
  <c r="M8480" i="1"/>
  <c r="N8480" i="1"/>
  <c r="O8480" i="1"/>
  <c r="P8480" i="1"/>
  <c r="Q8480" i="1"/>
  <c r="M8481" i="1"/>
  <c r="N8481" i="1"/>
  <c r="O8481" i="1"/>
  <c r="P8481" i="1"/>
  <c r="Q8481" i="1"/>
  <c r="M8482" i="1"/>
  <c r="N8482" i="1"/>
  <c r="O8482" i="1"/>
  <c r="P8482" i="1"/>
  <c r="Q8482" i="1"/>
  <c r="M8483" i="1"/>
  <c r="N8483" i="1"/>
  <c r="O8483" i="1"/>
  <c r="P8483" i="1"/>
  <c r="Q8483" i="1"/>
  <c r="M8484" i="1"/>
  <c r="N8484" i="1"/>
  <c r="O8484" i="1"/>
  <c r="P8484" i="1"/>
  <c r="Q8484" i="1"/>
  <c r="M8485" i="1"/>
  <c r="N8485" i="1"/>
  <c r="O8485" i="1"/>
  <c r="P8485" i="1"/>
  <c r="Q8485" i="1"/>
  <c r="M8486" i="1"/>
  <c r="N8486" i="1"/>
  <c r="O8486" i="1"/>
  <c r="P8486" i="1"/>
  <c r="Q8486" i="1"/>
  <c r="M8487" i="1"/>
  <c r="N8487" i="1"/>
  <c r="O8487" i="1"/>
  <c r="P8487" i="1"/>
  <c r="Q8487" i="1"/>
  <c r="M8488" i="1"/>
  <c r="N8488" i="1"/>
  <c r="O8488" i="1"/>
  <c r="P8488" i="1"/>
  <c r="Q8488" i="1"/>
  <c r="M8489" i="1"/>
  <c r="N8489" i="1"/>
  <c r="O8489" i="1"/>
  <c r="P8489" i="1"/>
  <c r="Q8489" i="1"/>
  <c r="M8490" i="1"/>
  <c r="N8490" i="1"/>
  <c r="O8490" i="1"/>
  <c r="P8490" i="1"/>
  <c r="Q8490" i="1"/>
  <c r="M8491" i="1"/>
  <c r="N8491" i="1"/>
  <c r="O8491" i="1"/>
  <c r="P8491" i="1"/>
  <c r="Q8491" i="1"/>
  <c r="M8492" i="1"/>
  <c r="N8492" i="1"/>
  <c r="O8492" i="1"/>
  <c r="P8492" i="1"/>
  <c r="Q8492" i="1"/>
  <c r="M8493" i="1"/>
  <c r="N8493" i="1"/>
  <c r="O8493" i="1"/>
  <c r="P8493" i="1"/>
  <c r="Q8493" i="1"/>
  <c r="M8494" i="1"/>
  <c r="N8494" i="1"/>
  <c r="O8494" i="1"/>
  <c r="P8494" i="1"/>
  <c r="Q8494" i="1"/>
  <c r="M8495" i="1"/>
  <c r="N8495" i="1"/>
  <c r="O8495" i="1"/>
  <c r="P8495" i="1"/>
  <c r="Q8495" i="1"/>
  <c r="M8496" i="1"/>
  <c r="N8496" i="1"/>
  <c r="O8496" i="1"/>
  <c r="P8496" i="1"/>
  <c r="Q8496" i="1"/>
  <c r="M8497" i="1"/>
  <c r="N8497" i="1"/>
  <c r="O8497" i="1"/>
  <c r="P8497" i="1"/>
  <c r="Q8497" i="1"/>
  <c r="M8498" i="1"/>
  <c r="N8498" i="1"/>
  <c r="O8498" i="1"/>
  <c r="P8498" i="1"/>
  <c r="Q8498" i="1"/>
  <c r="M8499" i="1"/>
  <c r="N8499" i="1"/>
  <c r="O8499" i="1"/>
  <c r="P8499" i="1"/>
  <c r="Q8499" i="1"/>
  <c r="M8500" i="1"/>
  <c r="N8500" i="1"/>
  <c r="O8500" i="1"/>
  <c r="P8500" i="1"/>
  <c r="Q8500" i="1"/>
  <c r="M8501" i="1"/>
  <c r="N8501" i="1"/>
  <c r="O8501" i="1"/>
  <c r="P8501" i="1"/>
  <c r="Q8501" i="1"/>
  <c r="M8502" i="1"/>
  <c r="N8502" i="1"/>
  <c r="O8502" i="1"/>
  <c r="P8502" i="1"/>
  <c r="Q8502" i="1"/>
  <c r="M8503" i="1"/>
  <c r="N8503" i="1"/>
  <c r="O8503" i="1"/>
  <c r="P8503" i="1"/>
  <c r="Q8503" i="1"/>
  <c r="M8504" i="1"/>
  <c r="N8504" i="1"/>
  <c r="O8504" i="1"/>
  <c r="P8504" i="1"/>
  <c r="Q8504" i="1"/>
  <c r="M8505" i="1"/>
  <c r="N8505" i="1"/>
  <c r="O8505" i="1"/>
  <c r="P8505" i="1"/>
  <c r="Q8505" i="1"/>
  <c r="M8506" i="1"/>
  <c r="N8506" i="1"/>
  <c r="O8506" i="1"/>
  <c r="P8506" i="1"/>
  <c r="Q8506" i="1"/>
  <c r="M8507" i="1"/>
  <c r="N8507" i="1"/>
  <c r="O8507" i="1"/>
  <c r="P8507" i="1"/>
  <c r="Q8507" i="1"/>
  <c r="M8508" i="1"/>
  <c r="N8508" i="1"/>
  <c r="O8508" i="1"/>
  <c r="P8508" i="1"/>
  <c r="Q8508" i="1"/>
  <c r="M8509" i="1"/>
  <c r="N8509" i="1"/>
  <c r="O8509" i="1"/>
  <c r="P8509" i="1"/>
  <c r="Q8509" i="1"/>
  <c r="M8510" i="1"/>
  <c r="N8510" i="1"/>
  <c r="O8510" i="1"/>
  <c r="P8510" i="1"/>
  <c r="Q8510" i="1"/>
  <c r="M8511" i="1"/>
  <c r="N8511" i="1"/>
  <c r="O8511" i="1"/>
  <c r="P8511" i="1"/>
  <c r="Q8511" i="1"/>
  <c r="M8512" i="1"/>
  <c r="N8512" i="1"/>
  <c r="O8512" i="1"/>
  <c r="P8512" i="1"/>
  <c r="Q8512" i="1"/>
  <c r="M8513" i="1"/>
  <c r="N8513" i="1"/>
  <c r="O8513" i="1"/>
  <c r="P8513" i="1"/>
  <c r="Q8513" i="1"/>
  <c r="M8514" i="1"/>
  <c r="N8514" i="1"/>
  <c r="O8514" i="1"/>
  <c r="P8514" i="1"/>
  <c r="Q8514" i="1"/>
  <c r="M8515" i="1"/>
  <c r="N8515" i="1"/>
  <c r="O8515" i="1"/>
  <c r="P8515" i="1"/>
  <c r="Q8515" i="1"/>
  <c r="M8516" i="1"/>
  <c r="N8516" i="1"/>
  <c r="O8516" i="1"/>
  <c r="P8516" i="1"/>
  <c r="Q8516" i="1"/>
  <c r="M8517" i="1"/>
  <c r="N8517" i="1"/>
  <c r="O8517" i="1"/>
  <c r="P8517" i="1"/>
  <c r="Q8517" i="1"/>
  <c r="M8518" i="1"/>
  <c r="N8518" i="1"/>
  <c r="O8518" i="1"/>
  <c r="P8518" i="1"/>
  <c r="Q8518" i="1"/>
  <c r="M8519" i="1"/>
  <c r="N8519" i="1"/>
  <c r="O8519" i="1"/>
  <c r="P8519" i="1"/>
  <c r="Q8519" i="1"/>
  <c r="M8520" i="1"/>
  <c r="N8520" i="1"/>
  <c r="O8520" i="1"/>
  <c r="P8520" i="1"/>
  <c r="Q8520" i="1"/>
  <c r="M8521" i="1"/>
  <c r="N8521" i="1"/>
  <c r="O8521" i="1"/>
  <c r="P8521" i="1"/>
  <c r="Q8521" i="1"/>
  <c r="M8522" i="1"/>
  <c r="N8522" i="1"/>
  <c r="O8522" i="1"/>
  <c r="P8522" i="1"/>
  <c r="Q8522" i="1"/>
  <c r="M8523" i="1"/>
  <c r="N8523" i="1"/>
  <c r="O8523" i="1"/>
  <c r="P8523" i="1"/>
  <c r="Q8523" i="1"/>
  <c r="M8524" i="1"/>
  <c r="N8524" i="1"/>
  <c r="O8524" i="1"/>
  <c r="P8524" i="1"/>
  <c r="Q8524" i="1"/>
  <c r="M8525" i="1"/>
  <c r="N8525" i="1"/>
  <c r="O8525" i="1"/>
  <c r="P8525" i="1"/>
  <c r="Q8525" i="1"/>
  <c r="M8526" i="1"/>
  <c r="N8526" i="1"/>
  <c r="O8526" i="1"/>
  <c r="P8526" i="1"/>
  <c r="Q8526" i="1"/>
  <c r="M8527" i="1"/>
  <c r="N8527" i="1"/>
  <c r="O8527" i="1"/>
  <c r="P8527" i="1"/>
  <c r="Q8527" i="1"/>
  <c r="M8528" i="1"/>
  <c r="N8528" i="1"/>
  <c r="O8528" i="1"/>
  <c r="P8528" i="1"/>
  <c r="Q8528" i="1"/>
  <c r="M8529" i="1"/>
  <c r="N8529" i="1"/>
  <c r="O8529" i="1"/>
  <c r="P8529" i="1"/>
  <c r="Q8529" i="1"/>
  <c r="M8530" i="1"/>
  <c r="N8530" i="1"/>
  <c r="O8530" i="1"/>
  <c r="P8530" i="1"/>
  <c r="Q8530" i="1"/>
  <c r="M8531" i="1"/>
  <c r="N8531" i="1"/>
  <c r="O8531" i="1"/>
  <c r="P8531" i="1"/>
  <c r="Q8531" i="1"/>
  <c r="M8532" i="1"/>
  <c r="N8532" i="1"/>
  <c r="O8532" i="1"/>
  <c r="P8532" i="1"/>
  <c r="Q8532" i="1"/>
  <c r="M8533" i="1"/>
  <c r="N8533" i="1"/>
  <c r="O8533" i="1"/>
  <c r="P8533" i="1"/>
  <c r="Q8533" i="1"/>
  <c r="M8534" i="1"/>
  <c r="N8534" i="1"/>
  <c r="O8534" i="1"/>
  <c r="P8534" i="1"/>
  <c r="Q8534" i="1"/>
  <c r="M8535" i="1"/>
  <c r="N8535" i="1"/>
  <c r="O8535" i="1"/>
  <c r="P8535" i="1"/>
  <c r="Q8535" i="1"/>
  <c r="M8536" i="1"/>
  <c r="N8536" i="1"/>
  <c r="O8536" i="1"/>
  <c r="P8536" i="1"/>
  <c r="Q8536" i="1"/>
  <c r="M8537" i="1"/>
  <c r="N8537" i="1"/>
  <c r="O8537" i="1"/>
  <c r="P8537" i="1"/>
  <c r="Q8537" i="1"/>
  <c r="M8538" i="1"/>
  <c r="N8538" i="1"/>
  <c r="O8538" i="1"/>
  <c r="P8538" i="1"/>
  <c r="Q8538" i="1"/>
  <c r="M8539" i="1"/>
  <c r="N8539" i="1"/>
  <c r="O8539" i="1"/>
  <c r="P8539" i="1"/>
  <c r="Q8539" i="1"/>
  <c r="M8540" i="1"/>
  <c r="N8540" i="1"/>
  <c r="O8540" i="1"/>
  <c r="P8540" i="1"/>
  <c r="Q8540" i="1"/>
  <c r="M8541" i="1"/>
  <c r="N8541" i="1"/>
  <c r="O8541" i="1"/>
  <c r="P8541" i="1"/>
  <c r="Q8541" i="1"/>
  <c r="M8542" i="1"/>
  <c r="N8542" i="1"/>
  <c r="O8542" i="1"/>
  <c r="P8542" i="1"/>
  <c r="Q8542" i="1"/>
  <c r="M8543" i="1"/>
  <c r="N8543" i="1"/>
  <c r="O8543" i="1"/>
  <c r="P8543" i="1"/>
  <c r="Q8543" i="1"/>
  <c r="M8544" i="1"/>
  <c r="N8544" i="1"/>
  <c r="O8544" i="1"/>
  <c r="P8544" i="1"/>
  <c r="Q8544" i="1"/>
  <c r="M8545" i="1"/>
  <c r="N8545" i="1"/>
  <c r="O8545" i="1"/>
  <c r="P8545" i="1"/>
  <c r="Q8545" i="1"/>
  <c r="M8546" i="1"/>
  <c r="N8546" i="1"/>
  <c r="O8546" i="1"/>
  <c r="P8546" i="1"/>
  <c r="Q8546" i="1"/>
  <c r="M8547" i="1"/>
  <c r="N8547" i="1"/>
  <c r="O8547" i="1"/>
  <c r="P8547" i="1"/>
  <c r="Q8547" i="1"/>
  <c r="M8548" i="1"/>
  <c r="N8548" i="1"/>
  <c r="O8548" i="1"/>
  <c r="P8548" i="1"/>
  <c r="Q8548" i="1"/>
  <c r="M8549" i="1"/>
  <c r="N8549" i="1"/>
  <c r="O8549" i="1"/>
  <c r="P8549" i="1"/>
  <c r="Q8549" i="1"/>
  <c r="M8550" i="1"/>
  <c r="N8550" i="1"/>
  <c r="O8550" i="1"/>
  <c r="P8550" i="1"/>
  <c r="Q8550" i="1"/>
  <c r="M8551" i="1"/>
  <c r="N8551" i="1"/>
  <c r="O8551" i="1"/>
  <c r="P8551" i="1"/>
  <c r="Q8551" i="1"/>
  <c r="M8552" i="1"/>
  <c r="N8552" i="1"/>
  <c r="O8552" i="1"/>
  <c r="P8552" i="1"/>
  <c r="Q8552" i="1"/>
  <c r="M8553" i="1"/>
  <c r="N8553" i="1"/>
  <c r="O8553" i="1"/>
  <c r="P8553" i="1"/>
  <c r="Q8553" i="1"/>
  <c r="M8554" i="1"/>
  <c r="N8554" i="1"/>
  <c r="O8554" i="1"/>
  <c r="P8554" i="1"/>
  <c r="Q8554" i="1"/>
  <c r="M8555" i="1"/>
  <c r="N8555" i="1"/>
  <c r="O8555" i="1"/>
  <c r="P8555" i="1"/>
  <c r="Q8555" i="1"/>
  <c r="M8556" i="1"/>
  <c r="N8556" i="1"/>
  <c r="O8556" i="1"/>
  <c r="P8556" i="1"/>
  <c r="Q8556" i="1"/>
  <c r="M8557" i="1"/>
  <c r="N8557" i="1"/>
  <c r="O8557" i="1"/>
  <c r="P8557" i="1"/>
  <c r="Q8557" i="1"/>
  <c r="M8558" i="1"/>
  <c r="N8558" i="1"/>
  <c r="O8558" i="1"/>
  <c r="P8558" i="1"/>
  <c r="Q8558" i="1"/>
  <c r="M8559" i="1"/>
  <c r="N8559" i="1"/>
  <c r="O8559" i="1"/>
  <c r="P8559" i="1"/>
  <c r="Q8559" i="1"/>
  <c r="M8560" i="1"/>
  <c r="N8560" i="1"/>
  <c r="O8560" i="1"/>
  <c r="P8560" i="1"/>
  <c r="Q8560" i="1"/>
  <c r="M8561" i="1"/>
  <c r="N8561" i="1"/>
  <c r="O8561" i="1"/>
  <c r="P8561" i="1"/>
  <c r="Q8561" i="1"/>
  <c r="M8562" i="1"/>
  <c r="N8562" i="1"/>
  <c r="O8562" i="1"/>
  <c r="P8562" i="1"/>
  <c r="Q8562" i="1"/>
  <c r="M8563" i="1"/>
  <c r="N8563" i="1"/>
  <c r="O8563" i="1"/>
  <c r="P8563" i="1"/>
  <c r="Q8563" i="1"/>
  <c r="M8564" i="1"/>
  <c r="N8564" i="1"/>
  <c r="O8564" i="1"/>
  <c r="P8564" i="1"/>
  <c r="Q8564" i="1"/>
  <c r="M8565" i="1"/>
  <c r="N8565" i="1"/>
  <c r="O8565" i="1"/>
  <c r="P8565" i="1"/>
  <c r="Q8565" i="1"/>
  <c r="M8566" i="1"/>
  <c r="N8566" i="1"/>
  <c r="O8566" i="1"/>
  <c r="P8566" i="1"/>
  <c r="Q8566" i="1"/>
  <c r="M8567" i="1"/>
  <c r="N8567" i="1"/>
  <c r="O8567" i="1"/>
  <c r="P8567" i="1"/>
  <c r="Q8567" i="1"/>
  <c r="M8568" i="1"/>
  <c r="N8568" i="1"/>
  <c r="O8568" i="1"/>
  <c r="P8568" i="1"/>
  <c r="Q8568" i="1"/>
  <c r="M8569" i="1"/>
  <c r="N8569" i="1"/>
  <c r="O8569" i="1"/>
  <c r="P8569" i="1"/>
  <c r="Q8569" i="1"/>
  <c r="M8570" i="1"/>
  <c r="N8570" i="1"/>
  <c r="O8570" i="1"/>
  <c r="P8570" i="1"/>
  <c r="Q8570" i="1"/>
  <c r="M8571" i="1"/>
  <c r="N8571" i="1"/>
  <c r="O8571" i="1"/>
  <c r="P8571" i="1"/>
  <c r="Q8571" i="1"/>
  <c r="M8572" i="1"/>
  <c r="N8572" i="1"/>
  <c r="O8572" i="1"/>
  <c r="P8572" i="1"/>
  <c r="Q8572" i="1"/>
  <c r="M8573" i="1"/>
  <c r="N8573" i="1"/>
  <c r="O8573" i="1"/>
  <c r="P8573" i="1"/>
  <c r="Q8573" i="1"/>
  <c r="M8574" i="1"/>
  <c r="N8574" i="1"/>
  <c r="O8574" i="1"/>
  <c r="P8574" i="1"/>
  <c r="Q8574" i="1"/>
  <c r="M8575" i="1"/>
  <c r="N8575" i="1"/>
  <c r="O8575" i="1"/>
  <c r="P8575" i="1"/>
  <c r="Q8575" i="1"/>
  <c r="M8576" i="1"/>
  <c r="N8576" i="1"/>
  <c r="O8576" i="1"/>
  <c r="P8576" i="1"/>
  <c r="Q8576" i="1"/>
  <c r="M8577" i="1"/>
  <c r="N8577" i="1"/>
  <c r="O8577" i="1"/>
  <c r="P8577" i="1"/>
  <c r="Q8577" i="1"/>
  <c r="M8578" i="1"/>
  <c r="N8578" i="1"/>
  <c r="O8578" i="1"/>
  <c r="P8578" i="1"/>
  <c r="Q8578" i="1"/>
  <c r="M8579" i="1"/>
  <c r="N8579" i="1"/>
  <c r="O8579" i="1"/>
  <c r="P8579" i="1"/>
  <c r="Q8579" i="1"/>
  <c r="M8580" i="1"/>
  <c r="N8580" i="1"/>
  <c r="O8580" i="1"/>
  <c r="P8580" i="1"/>
  <c r="Q8580" i="1"/>
  <c r="M8581" i="1"/>
  <c r="N8581" i="1"/>
  <c r="O8581" i="1"/>
  <c r="P8581" i="1"/>
  <c r="Q8581" i="1"/>
  <c r="M8582" i="1"/>
  <c r="N8582" i="1"/>
  <c r="O8582" i="1"/>
  <c r="P8582" i="1"/>
  <c r="Q8582" i="1"/>
  <c r="M8583" i="1"/>
  <c r="N8583" i="1"/>
  <c r="O8583" i="1"/>
  <c r="P8583" i="1"/>
  <c r="Q8583" i="1"/>
  <c r="M8584" i="1"/>
  <c r="N8584" i="1"/>
  <c r="O8584" i="1"/>
  <c r="P8584" i="1"/>
  <c r="Q8584" i="1"/>
  <c r="M8585" i="1"/>
  <c r="N8585" i="1"/>
  <c r="O8585" i="1"/>
  <c r="P8585" i="1"/>
  <c r="Q8585" i="1"/>
  <c r="M8586" i="1"/>
  <c r="N8586" i="1"/>
  <c r="O8586" i="1"/>
  <c r="P8586" i="1"/>
  <c r="Q8586" i="1"/>
  <c r="M8587" i="1"/>
  <c r="N8587" i="1"/>
  <c r="O8587" i="1"/>
  <c r="P8587" i="1"/>
  <c r="Q8587" i="1"/>
  <c r="M8588" i="1"/>
  <c r="N8588" i="1"/>
  <c r="O8588" i="1"/>
  <c r="P8588" i="1"/>
  <c r="Q8588" i="1"/>
  <c r="M8589" i="1"/>
  <c r="N8589" i="1"/>
  <c r="O8589" i="1"/>
  <c r="P8589" i="1"/>
  <c r="Q8589" i="1"/>
  <c r="M8590" i="1"/>
  <c r="N8590" i="1"/>
  <c r="O8590" i="1"/>
  <c r="P8590" i="1"/>
  <c r="Q8590" i="1"/>
  <c r="M8591" i="1"/>
  <c r="N8591" i="1"/>
  <c r="O8591" i="1"/>
  <c r="P8591" i="1"/>
  <c r="Q8591" i="1"/>
  <c r="M8592" i="1"/>
  <c r="N8592" i="1"/>
  <c r="O8592" i="1"/>
  <c r="P8592" i="1"/>
  <c r="Q8592" i="1"/>
  <c r="M8593" i="1"/>
  <c r="N8593" i="1"/>
  <c r="O8593" i="1"/>
  <c r="P8593" i="1"/>
  <c r="Q8593" i="1"/>
  <c r="M8594" i="1"/>
  <c r="N8594" i="1"/>
  <c r="O8594" i="1"/>
  <c r="P8594" i="1"/>
  <c r="Q8594" i="1"/>
  <c r="M8595" i="1"/>
  <c r="N8595" i="1"/>
  <c r="O8595" i="1"/>
  <c r="P8595" i="1"/>
  <c r="Q8595" i="1"/>
  <c r="M8596" i="1"/>
  <c r="N8596" i="1"/>
  <c r="O8596" i="1"/>
  <c r="P8596" i="1"/>
  <c r="Q8596" i="1"/>
  <c r="M8597" i="1"/>
  <c r="N8597" i="1"/>
  <c r="O8597" i="1"/>
  <c r="P8597" i="1"/>
  <c r="Q8597" i="1"/>
  <c r="M8598" i="1"/>
  <c r="N8598" i="1"/>
  <c r="O8598" i="1"/>
  <c r="P8598" i="1"/>
  <c r="Q8598" i="1"/>
  <c r="M8599" i="1"/>
  <c r="N8599" i="1"/>
  <c r="O8599" i="1"/>
  <c r="P8599" i="1"/>
  <c r="Q8599" i="1"/>
  <c r="M8600" i="1"/>
  <c r="N8600" i="1"/>
  <c r="O8600" i="1"/>
  <c r="P8600" i="1"/>
  <c r="Q8600" i="1"/>
  <c r="M8601" i="1"/>
  <c r="N8601" i="1"/>
  <c r="O8601" i="1"/>
  <c r="P8601" i="1"/>
  <c r="Q8601" i="1"/>
  <c r="M8602" i="1"/>
  <c r="N8602" i="1"/>
  <c r="O8602" i="1"/>
  <c r="P8602" i="1"/>
  <c r="Q8602" i="1"/>
  <c r="M8603" i="1"/>
  <c r="N8603" i="1"/>
  <c r="O8603" i="1"/>
  <c r="P8603" i="1"/>
  <c r="Q8603" i="1"/>
  <c r="M8604" i="1"/>
  <c r="N8604" i="1"/>
  <c r="O8604" i="1"/>
  <c r="P8604" i="1"/>
  <c r="Q8604" i="1"/>
  <c r="M8605" i="1"/>
  <c r="N8605" i="1"/>
  <c r="O8605" i="1"/>
  <c r="P8605" i="1"/>
  <c r="Q8605" i="1"/>
  <c r="M8606" i="1"/>
  <c r="N8606" i="1"/>
  <c r="O8606" i="1"/>
  <c r="P8606" i="1"/>
  <c r="Q8606" i="1"/>
  <c r="M8607" i="1"/>
  <c r="N8607" i="1"/>
  <c r="O8607" i="1"/>
  <c r="P8607" i="1"/>
  <c r="Q8607" i="1"/>
  <c r="M8608" i="1"/>
  <c r="N8608" i="1"/>
  <c r="O8608" i="1"/>
  <c r="P8608" i="1"/>
  <c r="Q8608" i="1"/>
  <c r="M8609" i="1"/>
  <c r="N8609" i="1"/>
  <c r="O8609" i="1"/>
  <c r="P8609" i="1"/>
  <c r="Q8609" i="1"/>
  <c r="M8610" i="1"/>
  <c r="N8610" i="1"/>
  <c r="O8610" i="1"/>
  <c r="P8610" i="1"/>
  <c r="Q8610" i="1"/>
  <c r="M8611" i="1"/>
  <c r="N8611" i="1"/>
  <c r="O8611" i="1"/>
  <c r="P8611" i="1"/>
  <c r="Q8611" i="1"/>
  <c r="M8612" i="1"/>
  <c r="N8612" i="1"/>
  <c r="O8612" i="1"/>
  <c r="P8612" i="1"/>
  <c r="Q8612" i="1"/>
  <c r="M8613" i="1"/>
  <c r="N8613" i="1"/>
  <c r="O8613" i="1"/>
  <c r="P8613" i="1"/>
  <c r="Q8613" i="1"/>
  <c r="M8614" i="1"/>
  <c r="N8614" i="1"/>
  <c r="O8614" i="1"/>
  <c r="P8614" i="1"/>
  <c r="Q8614" i="1"/>
  <c r="M8615" i="1"/>
  <c r="N8615" i="1"/>
  <c r="O8615" i="1"/>
  <c r="P8615" i="1"/>
  <c r="Q8615" i="1"/>
  <c r="M8616" i="1"/>
  <c r="N8616" i="1"/>
  <c r="O8616" i="1"/>
  <c r="P8616" i="1"/>
  <c r="Q8616" i="1"/>
  <c r="M8617" i="1"/>
  <c r="N8617" i="1"/>
  <c r="O8617" i="1"/>
  <c r="P8617" i="1"/>
  <c r="Q8617" i="1"/>
  <c r="M8618" i="1"/>
  <c r="N8618" i="1"/>
  <c r="O8618" i="1"/>
  <c r="P8618" i="1"/>
  <c r="Q8618" i="1"/>
  <c r="M8619" i="1"/>
  <c r="N8619" i="1"/>
  <c r="O8619" i="1"/>
  <c r="P8619" i="1"/>
  <c r="Q8619" i="1"/>
  <c r="M8620" i="1"/>
  <c r="N8620" i="1"/>
  <c r="O8620" i="1"/>
  <c r="P8620" i="1"/>
  <c r="Q8620" i="1"/>
  <c r="M8621" i="1"/>
  <c r="N8621" i="1"/>
  <c r="O8621" i="1"/>
  <c r="P8621" i="1"/>
  <c r="Q8621" i="1"/>
  <c r="M8622" i="1"/>
  <c r="N8622" i="1"/>
  <c r="O8622" i="1"/>
  <c r="P8622" i="1"/>
  <c r="Q8622" i="1"/>
  <c r="M8623" i="1"/>
  <c r="N8623" i="1"/>
  <c r="O8623" i="1"/>
  <c r="P8623" i="1"/>
  <c r="Q8623" i="1"/>
  <c r="M8624" i="1"/>
  <c r="N8624" i="1"/>
  <c r="O8624" i="1"/>
  <c r="P8624" i="1"/>
  <c r="Q8624" i="1"/>
  <c r="M8625" i="1"/>
  <c r="N8625" i="1"/>
  <c r="O8625" i="1"/>
  <c r="P8625" i="1"/>
  <c r="Q8625" i="1"/>
  <c r="M8626" i="1"/>
  <c r="N8626" i="1"/>
  <c r="O8626" i="1"/>
  <c r="P8626" i="1"/>
  <c r="Q8626" i="1"/>
  <c r="M8627" i="1"/>
  <c r="N8627" i="1"/>
  <c r="O8627" i="1"/>
  <c r="P8627" i="1"/>
  <c r="Q8627" i="1"/>
  <c r="M8628" i="1"/>
  <c r="N8628" i="1"/>
  <c r="O8628" i="1"/>
  <c r="P8628" i="1"/>
  <c r="Q8628" i="1"/>
  <c r="M8629" i="1"/>
  <c r="N8629" i="1"/>
  <c r="O8629" i="1"/>
  <c r="P8629" i="1"/>
  <c r="Q8629" i="1"/>
  <c r="M8630" i="1"/>
  <c r="N8630" i="1"/>
  <c r="O8630" i="1"/>
  <c r="P8630" i="1"/>
  <c r="Q8630" i="1"/>
  <c r="M8631" i="1"/>
  <c r="N8631" i="1"/>
  <c r="O8631" i="1"/>
  <c r="P8631" i="1"/>
  <c r="Q8631" i="1"/>
  <c r="M8632" i="1"/>
  <c r="N8632" i="1"/>
  <c r="O8632" i="1"/>
  <c r="P8632" i="1"/>
  <c r="Q8632" i="1"/>
  <c r="M8633" i="1"/>
  <c r="N8633" i="1"/>
  <c r="O8633" i="1"/>
  <c r="P8633" i="1"/>
  <c r="Q8633" i="1"/>
  <c r="M8634" i="1"/>
  <c r="N8634" i="1"/>
  <c r="O8634" i="1"/>
  <c r="P8634" i="1"/>
  <c r="Q8634" i="1"/>
  <c r="M8635" i="1"/>
  <c r="N8635" i="1"/>
  <c r="O8635" i="1"/>
  <c r="P8635" i="1"/>
  <c r="Q8635" i="1"/>
  <c r="M8636" i="1"/>
  <c r="N8636" i="1"/>
  <c r="O8636" i="1"/>
  <c r="P8636" i="1"/>
  <c r="Q8636" i="1"/>
  <c r="M8637" i="1"/>
  <c r="N8637" i="1"/>
  <c r="O8637" i="1"/>
  <c r="P8637" i="1"/>
  <c r="Q8637" i="1"/>
  <c r="M8638" i="1"/>
  <c r="N8638" i="1"/>
  <c r="O8638" i="1"/>
  <c r="P8638" i="1"/>
  <c r="Q8638" i="1"/>
  <c r="M8639" i="1"/>
  <c r="N8639" i="1"/>
  <c r="O8639" i="1"/>
  <c r="P8639" i="1"/>
  <c r="Q8639" i="1"/>
  <c r="M8640" i="1"/>
  <c r="N8640" i="1"/>
  <c r="O8640" i="1"/>
  <c r="P8640" i="1"/>
  <c r="Q8640" i="1"/>
  <c r="M8641" i="1"/>
  <c r="N8641" i="1"/>
  <c r="O8641" i="1"/>
  <c r="P8641" i="1"/>
  <c r="Q8641" i="1"/>
  <c r="M8642" i="1"/>
  <c r="N8642" i="1"/>
  <c r="O8642" i="1"/>
  <c r="P8642" i="1"/>
  <c r="Q8642" i="1"/>
  <c r="M8643" i="1"/>
  <c r="N8643" i="1"/>
  <c r="O8643" i="1"/>
  <c r="P8643" i="1"/>
  <c r="Q8643" i="1"/>
  <c r="M8644" i="1"/>
  <c r="N8644" i="1"/>
  <c r="O8644" i="1"/>
  <c r="P8644" i="1"/>
  <c r="Q8644" i="1"/>
  <c r="M8645" i="1"/>
  <c r="N8645" i="1"/>
  <c r="O8645" i="1"/>
  <c r="P8645" i="1"/>
  <c r="Q8645" i="1"/>
  <c r="M8646" i="1"/>
  <c r="N8646" i="1"/>
  <c r="O8646" i="1"/>
  <c r="P8646" i="1"/>
  <c r="Q8646" i="1"/>
  <c r="M8647" i="1"/>
  <c r="N8647" i="1"/>
  <c r="O8647" i="1"/>
  <c r="P8647" i="1"/>
  <c r="Q8647" i="1"/>
  <c r="M8648" i="1"/>
  <c r="N8648" i="1"/>
  <c r="O8648" i="1"/>
  <c r="P8648" i="1"/>
  <c r="Q8648" i="1"/>
  <c r="M8649" i="1"/>
  <c r="N8649" i="1"/>
  <c r="O8649" i="1"/>
  <c r="P8649" i="1"/>
  <c r="Q8649" i="1"/>
  <c r="M8650" i="1"/>
  <c r="N8650" i="1"/>
  <c r="O8650" i="1"/>
  <c r="P8650" i="1"/>
  <c r="Q8650" i="1"/>
  <c r="M8651" i="1"/>
  <c r="N8651" i="1"/>
  <c r="O8651" i="1"/>
  <c r="P8651" i="1"/>
  <c r="Q8651" i="1"/>
  <c r="M8652" i="1"/>
  <c r="N8652" i="1"/>
  <c r="O8652" i="1"/>
  <c r="P8652" i="1"/>
  <c r="Q8652" i="1"/>
  <c r="M8653" i="1"/>
  <c r="N8653" i="1"/>
  <c r="O8653" i="1"/>
  <c r="P8653" i="1"/>
  <c r="Q8653" i="1"/>
  <c r="M8654" i="1"/>
  <c r="N8654" i="1"/>
  <c r="O8654" i="1"/>
  <c r="P8654" i="1"/>
  <c r="Q8654" i="1"/>
  <c r="M8655" i="1"/>
  <c r="N8655" i="1"/>
  <c r="O8655" i="1"/>
  <c r="P8655" i="1"/>
  <c r="Q8655" i="1"/>
  <c r="M8656" i="1"/>
  <c r="N8656" i="1"/>
  <c r="O8656" i="1"/>
  <c r="P8656" i="1"/>
  <c r="Q8656" i="1"/>
  <c r="M8657" i="1"/>
  <c r="N8657" i="1"/>
  <c r="O8657" i="1"/>
  <c r="P8657" i="1"/>
  <c r="Q8657" i="1"/>
  <c r="M8658" i="1"/>
  <c r="N8658" i="1"/>
  <c r="O8658" i="1"/>
  <c r="P8658" i="1"/>
  <c r="Q8658" i="1"/>
  <c r="M8659" i="1"/>
  <c r="N8659" i="1"/>
  <c r="O8659" i="1"/>
  <c r="P8659" i="1"/>
  <c r="Q8659" i="1"/>
  <c r="M8660" i="1"/>
  <c r="N8660" i="1"/>
  <c r="O8660" i="1"/>
  <c r="P8660" i="1"/>
  <c r="Q8660" i="1"/>
  <c r="M8661" i="1"/>
  <c r="N8661" i="1"/>
  <c r="O8661" i="1"/>
  <c r="P8661" i="1"/>
  <c r="Q8661" i="1"/>
  <c r="M8662" i="1"/>
  <c r="N8662" i="1"/>
  <c r="O8662" i="1"/>
  <c r="P8662" i="1"/>
  <c r="Q8662" i="1"/>
  <c r="M8663" i="1"/>
  <c r="N8663" i="1"/>
  <c r="O8663" i="1"/>
  <c r="P8663" i="1"/>
  <c r="Q8663" i="1"/>
  <c r="M8664" i="1"/>
  <c r="N8664" i="1"/>
  <c r="O8664" i="1"/>
  <c r="P8664" i="1"/>
  <c r="Q8664" i="1"/>
  <c r="M8665" i="1"/>
  <c r="N8665" i="1"/>
  <c r="O8665" i="1"/>
  <c r="P8665" i="1"/>
  <c r="Q8665" i="1"/>
  <c r="M8666" i="1"/>
  <c r="N8666" i="1"/>
  <c r="O8666" i="1"/>
  <c r="P8666" i="1"/>
  <c r="Q8666" i="1"/>
  <c r="M8667" i="1"/>
  <c r="N8667" i="1"/>
  <c r="O8667" i="1"/>
  <c r="P8667" i="1"/>
  <c r="Q8667" i="1"/>
  <c r="M8668" i="1"/>
  <c r="N8668" i="1"/>
  <c r="O8668" i="1"/>
  <c r="P8668" i="1"/>
  <c r="Q8668" i="1"/>
  <c r="M8669" i="1"/>
  <c r="N8669" i="1"/>
  <c r="O8669" i="1"/>
  <c r="P8669" i="1"/>
  <c r="Q8669" i="1"/>
  <c r="M8670" i="1"/>
  <c r="N8670" i="1"/>
  <c r="O8670" i="1"/>
  <c r="P8670" i="1"/>
  <c r="Q8670" i="1"/>
  <c r="M8671" i="1"/>
  <c r="N8671" i="1"/>
  <c r="O8671" i="1"/>
  <c r="P8671" i="1"/>
  <c r="Q8671" i="1"/>
  <c r="M8672" i="1"/>
  <c r="N8672" i="1"/>
  <c r="O8672" i="1"/>
  <c r="P8672" i="1"/>
  <c r="Q8672" i="1"/>
  <c r="M8673" i="1"/>
  <c r="N8673" i="1"/>
  <c r="O8673" i="1"/>
  <c r="P8673" i="1"/>
  <c r="Q8673" i="1"/>
  <c r="M8674" i="1"/>
  <c r="N8674" i="1"/>
  <c r="O8674" i="1"/>
  <c r="P8674" i="1"/>
  <c r="Q8674" i="1"/>
  <c r="M8675" i="1"/>
  <c r="N8675" i="1"/>
  <c r="O8675" i="1"/>
  <c r="P8675" i="1"/>
  <c r="Q8675" i="1"/>
  <c r="M8676" i="1"/>
  <c r="N8676" i="1"/>
  <c r="O8676" i="1"/>
  <c r="P8676" i="1"/>
  <c r="Q8676" i="1"/>
  <c r="M8677" i="1"/>
  <c r="N8677" i="1"/>
  <c r="O8677" i="1"/>
  <c r="P8677" i="1"/>
  <c r="Q8677" i="1"/>
  <c r="M8678" i="1"/>
  <c r="N8678" i="1"/>
  <c r="O8678" i="1"/>
  <c r="P8678" i="1"/>
  <c r="Q8678" i="1"/>
  <c r="M8679" i="1"/>
  <c r="N8679" i="1"/>
  <c r="O8679" i="1"/>
  <c r="P8679" i="1"/>
  <c r="Q8679" i="1"/>
  <c r="M8680" i="1"/>
  <c r="N8680" i="1"/>
  <c r="O8680" i="1"/>
  <c r="P8680" i="1"/>
  <c r="Q8680" i="1"/>
  <c r="M8681" i="1"/>
  <c r="N8681" i="1"/>
  <c r="O8681" i="1"/>
  <c r="P8681" i="1"/>
  <c r="Q8681" i="1"/>
  <c r="M8682" i="1"/>
  <c r="N8682" i="1"/>
  <c r="O8682" i="1"/>
  <c r="P8682" i="1"/>
  <c r="Q8682" i="1"/>
  <c r="M8683" i="1"/>
  <c r="N8683" i="1"/>
  <c r="O8683" i="1"/>
  <c r="P8683" i="1"/>
  <c r="Q8683" i="1"/>
  <c r="M8684" i="1"/>
  <c r="N8684" i="1"/>
  <c r="O8684" i="1"/>
  <c r="P8684" i="1"/>
  <c r="Q8684" i="1"/>
  <c r="M8685" i="1"/>
  <c r="N8685" i="1"/>
  <c r="O8685" i="1"/>
  <c r="P8685" i="1"/>
  <c r="Q8685" i="1"/>
  <c r="M8686" i="1"/>
  <c r="N8686" i="1"/>
  <c r="O8686" i="1"/>
  <c r="P8686" i="1"/>
  <c r="Q8686" i="1"/>
  <c r="M8687" i="1"/>
  <c r="N8687" i="1"/>
  <c r="O8687" i="1"/>
  <c r="P8687" i="1"/>
  <c r="Q8687" i="1"/>
  <c r="M8688" i="1"/>
  <c r="N8688" i="1"/>
  <c r="O8688" i="1"/>
  <c r="P8688" i="1"/>
  <c r="Q8688" i="1"/>
  <c r="M8689" i="1"/>
  <c r="N8689" i="1"/>
  <c r="O8689" i="1"/>
  <c r="P8689" i="1"/>
  <c r="Q8689" i="1"/>
  <c r="M8690" i="1"/>
  <c r="N8690" i="1"/>
  <c r="O8690" i="1"/>
  <c r="P8690" i="1"/>
  <c r="Q8690" i="1"/>
  <c r="M8691" i="1"/>
  <c r="N8691" i="1"/>
  <c r="O8691" i="1"/>
  <c r="P8691" i="1"/>
  <c r="Q8691" i="1"/>
  <c r="M8692" i="1"/>
  <c r="N8692" i="1"/>
  <c r="O8692" i="1"/>
  <c r="P8692" i="1"/>
  <c r="Q8692" i="1"/>
  <c r="M8693" i="1"/>
  <c r="N8693" i="1"/>
  <c r="O8693" i="1"/>
  <c r="P8693" i="1"/>
  <c r="Q8693" i="1"/>
  <c r="M8694" i="1"/>
  <c r="N8694" i="1"/>
  <c r="O8694" i="1"/>
  <c r="P8694" i="1"/>
  <c r="Q8694" i="1"/>
  <c r="M8695" i="1"/>
  <c r="N8695" i="1"/>
  <c r="O8695" i="1"/>
  <c r="P8695" i="1"/>
  <c r="Q8695" i="1"/>
  <c r="M8696" i="1"/>
  <c r="N8696" i="1"/>
  <c r="O8696" i="1"/>
  <c r="P8696" i="1"/>
  <c r="Q8696" i="1"/>
  <c r="M8697" i="1"/>
  <c r="N8697" i="1"/>
  <c r="O8697" i="1"/>
  <c r="P8697" i="1"/>
  <c r="Q8697" i="1"/>
  <c r="M8698" i="1"/>
  <c r="N8698" i="1"/>
  <c r="O8698" i="1"/>
  <c r="P8698" i="1"/>
  <c r="Q8698" i="1"/>
  <c r="M8699" i="1"/>
  <c r="N8699" i="1"/>
  <c r="O8699" i="1"/>
  <c r="P8699" i="1"/>
  <c r="Q8699" i="1"/>
  <c r="M8700" i="1"/>
  <c r="N8700" i="1"/>
  <c r="O8700" i="1"/>
  <c r="P8700" i="1"/>
  <c r="Q8700" i="1"/>
  <c r="M8701" i="1"/>
  <c r="N8701" i="1"/>
  <c r="O8701" i="1"/>
  <c r="P8701" i="1"/>
  <c r="Q8701" i="1"/>
  <c r="M8702" i="1"/>
  <c r="N8702" i="1"/>
  <c r="O8702" i="1"/>
  <c r="P8702" i="1"/>
  <c r="Q8702" i="1"/>
  <c r="M8703" i="1"/>
  <c r="N8703" i="1"/>
  <c r="O8703" i="1"/>
  <c r="P8703" i="1"/>
  <c r="Q8703" i="1"/>
  <c r="M8704" i="1"/>
  <c r="N8704" i="1"/>
  <c r="O8704" i="1"/>
  <c r="P8704" i="1"/>
  <c r="Q8704" i="1"/>
  <c r="M8705" i="1"/>
  <c r="N8705" i="1"/>
  <c r="O8705" i="1"/>
  <c r="P8705" i="1"/>
  <c r="Q8705" i="1"/>
  <c r="M8706" i="1"/>
  <c r="N8706" i="1"/>
  <c r="O8706" i="1"/>
  <c r="P8706" i="1"/>
  <c r="Q8706" i="1"/>
  <c r="M8707" i="1"/>
  <c r="N8707" i="1"/>
  <c r="O8707" i="1"/>
  <c r="P8707" i="1"/>
  <c r="Q8707" i="1"/>
  <c r="M8708" i="1"/>
  <c r="N8708" i="1"/>
  <c r="O8708" i="1"/>
  <c r="P8708" i="1"/>
  <c r="Q8708" i="1"/>
  <c r="M8709" i="1"/>
  <c r="N8709" i="1"/>
  <c r="O8709" i="1"/>
  <c r="P8709" i="1"/>
  <c r="Q8709" i="1"/>
  <c r="M8710" i="1"/>
  <c r="N8710" i="1"/>
  <c r="O8710" i="1"/>
  <c r="P8710" i="1"/>
  <c r="Q8710" i="1"/>
  <c r="M8711" i="1"/>
  <c r="N8711" i="1"/>
  <c r="O8711" i="1"/>
  <c r="P8711" i="1"/>
  <c r="Q8711" i="1"/>
  <c r="M8712" i="1"/>
  <c r="N8712" i="1"/>
  <c r="O8712" i="1"/>
  <c r="P8712" i="1"/>
  <c r="Q8712" i="1"/>
  <c r="M8713" i="1"/>
  <c r="N8713" i="1"/>
  <c r="O8713" i="1"/>
  <c r="P8713" i="1"/>
  <c r="Q8713" i="1"/>
  <c r="M8714" i="1"/>
  <c r="N8714" i="1"/>
  <c r="O8714" i="1"/>
  <c r="P8714" i="1"/>
  <c r="Q8714" i="1"/>
  <c r="M8715" i="1"/>
  <c r="N8715" i="1"/>
  <c r="O8715" i="1"/>
  <c r="P8715" i="1"/>
  <c r="Q8715" i="1"/>
  <c r="M8716" i="1"/>
  <c r="N8716" i="1"/>
  <c r="O8716" i="1"/>
  <c r="P8716" i="1"/>
  <c r="Q8716" i="1"/>
  <c r="M8717" i="1"/>
  <c r="N8717" i="1"/>
  <c r="O8717" i="1"/>
  <c r="P8717" i="1"/>
  <c r="Q8717" i="1"/>
  <c r="M8718" i="1"/>
  <c r="N8718" i="1"/>
  <c r="O8718" i="1"/>
  <c r="P8718" i="1"/>
  <c r="Q8718" i="1"/>
  <c r="M8719" i="1"/>
  <c r="N8719" i="1"/>
  <c r="O8719" i="1"/>
  <c r="P8719" i="1"/>
  <c r="Q8719" i="1"/>
  <c r="M8720" i="1"/>
  <c r="N8720" i="1"/>
  <c r="O8720" i="1"/>
  <c r="P8720" i="1"/>
  <c r="Q8720" i="1"/>
  <c r="M8721" i="1"/>
  <c r="N8721" i="1"/>
  <c r="O8721" i="1"/>
  <c r="P8721" i="1"/>
  <c r="Q8721" i="1"/>
  <c r="M8722" i="1"/>
  <c r="N8722" i="1"/>
  <c r="O8722" i="1"/>
  <c r="P8722" i="1"/>
  <c r="Q8722" i="1"/>
  <c r="M8723" i="1"/>
  <c r="N8723" i="1"/>
  <c r="O8723" i="1"/>
  <c r="P8723" i="1"/>
  <c r="Q8723" i="1"/>
  <c r="M8724" i="1"/>
  <c r="N8724" i="1"/>
  <c r="O8724" i="1"/>
  <c r="P8724" i="1"/>
  <c r="Q8724" i="1"/>
  <c r="M8725" i="1"/>
  <c r="N8725" i="1"/>
  <c r="O8725" i="1"/>
  <c r="P8725" i="1"/>
  <c r="Q8725" i="1"/>
  <c r="M8726" i="1"/>
  <c r="N8726" i="1"/>
  <c r="O8726" i="1"/>
  <c r="P8726" i="1"/>
  <c r="Q8726" i="1"/>
  <c r="M8727" i="1"/>
  <c r="N8727" i="1"/>
  <c r="O8727" i="1"/>
  <c r="P8727" i="1"/>
  <c r="Q8727" i="1"/>
  <c r="M8728" i="1"/>
  <c r="N8728" i="1"/>
  <c r="O8728" i="1"/>
  <c r="P8728" i="1"/>
  <c r="Q8728" i="1"/>
  <c r="M8729" i="1"/>
  <c r="N8729" i="1"/>
  <c r="O8729" i="1"/>
  <c r="P8729" i="1"/>
  <c r="Q8729" i="1"/>
  <c r="M8730" i="1"/>
  <c r="N8730" i="1"/>
  <c r="O8730" i="1"/>
  <c r="P8730" i="1"/>
  <c r="Q8730" i="1"/>
  <c r="M8731" i="1"/>
  <c r="N8731" i="1"/>
  <c r="O8731" i="1"/>
  <c r="P8731" i="1"/>
  <c r="Q8731" i="1"/>
  <c r="M8732" i="1"/>
  <c r="N8732" i="1"/>
  <c r="O8732" i="1"/>
  <c r="P8732" i="1"/>
  <c r="Q8732" i="1"/>
  <c r="M8733" i="1"/>
  <c r="N8733" i="1"/>
  <c r="O8733" i="1"/>
  <c r="P8733" i="1"/>
  <c r="Q8733" i="1"/>
  <c r="M8734" i="1"/>
  <c r="N8734" i="1"/>
  <c r="O8734" i="1"/>
  <c r="P8734" i="1"/>
  <c r="Q8734" i="1"/>
  <c r="M8735" i="1"/>
  <c r="N8735" i="1"/>
  <c r="O8735" i="1"/>
  <c r="P8735" i="1"/>
  <c r="Q8735" i="1"/>
  <c r="M8736" i="1"/>
  <c r="N8736" i="1"/>
  <c r="O8736" i="1"/>
  <c r="P8736" i="1"/>
  <c r="Q8736" i="1"/>
  <c r="M8737" i="1"/>
  <c r="N8737" i="1"/>
  <c r="O8737" i="1"/>
  <c r="P8737" i="1"/>
  <c r="Q8737" i="1"/>
  <c r="M8738" i="1"/>
  <c r="N8738" i="1"/>
  <c r="O8738" i="1"/>
  <c r="P8738" i="1"/>
  <c r="Q8738" i="1"/>
  <c r="M8739" i="1"/>
  <c r="N8739" i="1"/>
  <c r="O8739" i="1"/>
  <c r="P8739" i="1"/>
  <c r="Q8739" i="1"/>
  <c r="M8740" i="1"/>
  <c r="N8740" i="1"/>
  <c r="O8740" i="1"/>
  <c r="P8740" i="1"/>
  <c r="Q8740" i="1"/>
  <c r="M8741" i="1"/>
  <c r="N8741" i="1"/>
  <c r="O8741" i="1"/>
  <c r="P8741" i="1"/>
  <c r="Q8741" i="1"/>
  <c r="M8742" i="1"/>
  <c r="N8742" i="1"/>
  <c r="O8742" i="1"/>
  <c r="P8742" i="1"/>
  <c r="Q8742" i="1"/>
  <c r="M8743" i="1"/>
  <c r="N8743" i="1"/>
  <c r="O8743" i="1"/>
  <c r="P8743" i="1"/>
  <c r="Q8743" i="1"/>
  <c r="M8744" i="1"/>
  <c r="N8744" i="1"/>
  <c r="O8744" i="1"/>
  <c r="P8744" i="1"/>
  <c r="Q8744" i="1"/>
  <c r="M8745" i="1"/>
  <c r="N8745" i="1"/>
  <c r="O8745" i="1"/>
  <c r="P8745" i="1"/>
  <c r="Q8745" i="1"/>
  <c r="M8746" i="1"/>
  <c r="N8746" i="1"/>
  <c r="O8746" i="1"/>
  <c r="P8746" i="1"/>
  <c r="Q8746" i="1"/>
  <c r="M8747" i="1"/>
  <c r="N8747" i="1"/>
  <c r="O8747" i="1"/>
  <c r="P8747" i="1"/>
  <c r="Q8747" i="1"/>
  <c r="M8748" i="1"/>
  <c r="N8748" i="1"/>
  <c r="O8748" i="1"/>
  <c r="P8748" i="1"/>
  <c r="Q8748" i="1"/>
  <c r="M8749" i="1"/>
  <c r="N8749" i="1"/>
  <c r="O8749" i="1"/>
  <c r="P8749" i="1"/>
  <c r="Q8749" i="1"/>
  <c r="M8750" i="1"/>
  <c r="N8750" i="1"/>
  <c r="O8750" i="1"/>
  <c r="P8750" i="1"/>
  <c r="Q8750" i="1"/>
  <c r="M8751" i="1"/>
  <c r="N8751" i="1"/>
  <c r="O8751" i="1"/>
  <c r="P8751" i="1"/>
  <c r="Q8751" i="1"/>
  <c r="M8752" i="1"/>
  <c r="N8752" i="1"/>
  <c r="O8752" i="1"/>
  <c r="P8752" i="1"/>
  <c r="Q8752" i="1"/>
  <c r="M8753" i="1"/>
  <c r="N8753" i="1"/>
  <c r="O8753" i="1"/>
  <c r="P8753" i="1"/>
  <c r="Q8753" i="1"/>
  <c r="M8754" i="1"/>
  <c r="N8754" i="1"/>
  <c r="O8754" i="1"/>
  <c r="P8754" i="1"/>
  <c r="Q8754" i="1"/>
  <c r="M8755" i="1"/>
  <c r="N8755" i="1"/>
  <c r="O8755" i="1"/>
  <c r="P8755" i="1"/>
  <c r="Q8755" i="1"/>
  <c r="M8756" i="1"/>
  <c r="N8756" i="1"/>
  <c r="O8756" i="1"/>
  <c r="P8756" i="1"/>
  <c r="Q8756" i="1"/>
  <c r="M8757" i="1"/>
  <c r="N8757" i="1"/>
  <c r="O8757" i="1"/>
  <c r="P8757" i="1"/>
  <c r="Q8757" i="1"/>
  <c r="M8758" i="1"/>
  <c r="N8758" i="1"/>
  <c r="O8758" i="1"/>
  <c r="P8758" i="1"/>
  <c r="Q8758" i="1"/>
  <c r="M8759" i="1"/>
  <c r="N8759" i="1"/>
  <c r="O8759" i="1"/>
  <c r="P8759" i="1"/>
  <c r="Q8759" i="1"/>
  <c r="M8760" i="1"/>
  <c r="N8760" i="1"/>
  <c r="O8760" i="1"/>
  <c r="P8760" i="1"/>
  <c r="Q8760" i="1"/>
  <c r="M8761" i="1"/>
  <c r="N8761" i="1"/>
  <c r="O8761" i="1"/>
  <c r="P8761" i="1"/>
  <c r="Q8761" i="1"/>
  <c r="M8762" i="1"/>
  <c r="N8762" i="1"/>
  <c r="O8762" i="1"/>
  <c r="P8762" i="1"/>
  <c r="Q8762" i="1"/>
  <c r="M8763" i="1"/>
  <c r="N8763" i="1"/>
  <c r="O8763" i="1"/>
  <c r="P8763" i="1"/>
  <c r="Q8763" i="1"/>
  <c r="M8764" i="1"/>
  <c r="N8764" i="1"/>
  <c r="O8764" i="1"/>
  <c r="P8764" i="1"/>
  <c r="Q8764" i="1"/>
  <c r="M8765" i="1"/>
  <c r="N8765" i="1"/>
  <c r="O8765" i="1"/>
  <c r="P8765" i="1"/>
  <c r="Q8765" i="1"/>
  <c r="M8766" i="1"/>
  <c r="N8766" i="1"/>
  <c r="O8766" i="1"/>
  <c r="P8766" i="1"/>
  <c r="Q8766" i="1"/>
  <c r="M8767" i="1"/>
  <c r="N8767" i="1"/>
  <c r="O8767" i="1"/>
  <c r="P8767" i="1"/>
  <c r="Q8767" i="1"/>
  <c r="M8768" i="1"/>
  <c r="N8768" i="1"/>
  <c r="O8768" i="1"/>
  <c r="P8768" i="1"/>
  <c r="Q8768" i="1"/>
  <c r="M8769" i="1"/>
  <c r="N8769" i="1"/>
  <c r="O8769" i="1"/>
  <c r="P8769" i="1"/>
  <c r="Q8769" i="1"/>
  <c r="M8770" i="1"/>
  <c r="N8770" i="1"/>
  <c r="O8770" i="1"/>
  <c r="P8770" i="1"/>
  <c r="Q8770" i="1"/>
  <c r="M8771" i="1"/>
  <c r="N8771" i="1"/>
  <c r="O8771" i="1"/>
  <c r="P8771" i="1"/>
  <c r="Q8771" i="1"/>
  <c r="M8772" i="1"/>
  <c r="N8772" i="1"/>
  <c r="O8772" i="1"/>
  <c r="P8772" i="1"/>
  <c r="Q8772" i="1"/>
  <c r="M8773" i="1"/>
  <c r="N8773" i="1"/>
  <c r="O8773" i="1"/>
  <c r="P8773" i="1"/>
  <c r="Q8773" i="1"/>
  <c r="M8774" i="1"/>
  <c r="N8774" i="1"/>
  <c r="O8774" i="1"/>
  <c r="P8774" i="1"/>
  <c r="Q8774" i="1"/>
  <c r="M8775" i="1"/>
  <c r="N8775" i="1"/>
  <c r="O8775" i="1"/>
  <c r="P8775" i="1"/>
  <c r="Q8775" i="1"/>
  <c r="M8776" i="1"/>
  <c r="N8776" i="1"/>
  <c r="O8776" i="1"/>
  <c r="P8776" i="1"/>
  <c r="Q8776" i="1"/>
  <c r="M8777" i="1"/>
  <c r="N8777" i="1"/>
  <c r="O8777" i="1"/>
  <c r="P8777" i="1"/>
  <c r="Q8777" i="1"/>
  <c r="M8778" i="1"/>
  <c r="N8778" i="1"/>
  <c r="O8778" i="1"/>
  <c r="P8778" i="1"/>
  <c r="Q8778" i="1"/>
  <c r="M8779" i="1"/>
  <c r="N8779" i="1"/>
  <c r="O8779" i="1"/>
  <c r="P8779" i="1"/>
  <c r="Q8779" i="1"/>
  <c r="M8780" i="1"/>
  <c r="N8780" i="1"/>
  <c r="O8780" i="1"/>
  <c r="P8780" i="1"/>
  <c r="Q8780" i="1"/>
  <c r="M8781" i="1"/>
  <c r="N8781" i="1"/>
  <c r="O8781" i="1"/>
  <c r="P8781" i="1"/>
  <c r="Q8781" i="1"/>
  <c r="M22" i="1"/>
  <c r="Q22" i="1"/>
  <c r="P22" i="1"/>
  <c r="O22" i="1"/>
  <c r="N22" i="1"/>
  <c r="D23" i="1"/>
  <c r="D24" i="1"/>
  <c r="D25" i="1"/>
  <c r="D26" i="1"/>
  <c r="D22"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E1275" i="1" l="1"/>
  <c r="E91" i="1"/>
  <c r="E8773" i="1"/>
  <c r="E8757" i="1"/>
  <c r="E8741" i="1"/>
  <c r="E8725" i="1"/>
  <c r="E8709" i="1"/>
  <c r="E8693" i="1"/>
  <c r="E8677" i="1"/>
  <c r="E8661" i="1"/>
  <c r="E8645" i="1"/>
  <c r="E8629" i="1"/>
  <c r="E8613" i="1"/>
  <c r="E8597" i="1"/>
  <c r="E8581" i="1"/>
  <c r="E8561" i="1"/>
  <c r="E8545" i="1"/>
  <c r="E8529" i="1"/>
  <c r="E8513" i="1"/>
  <c r="E8497" i="1"/>
  <c r="E8485" i="1"/>
  <c r="E8469" i="1"/>
  <c r="E8453" i="1"/>
  <c r="E8437" i="1"/>
  <c r="E8421" i="1"/>
  <c r="E8405" i="1"/>
  <c r="E8389" i="1"/>
  <c r="E8373" i="1"/>
  <c r="E8357" i="1"/>
  <c r="E8341" i="1"/>
  <c r="E8325" i="1"/>
  <c r="E8309" i="1"/>
  <c r="E8293" i="1"/>
  <c r="E8277" i="1"/>
  <c r="E8261" i="1"/>
  <c r="E8245" i="1"/>
  <c r="E8229" i="1"/>
  <c r="E8213" i="1"/>
  <c r="E8197" i="1"/>
  <c r="E8181" i="1"/>
  <c r="E8165" i="1"/>
  <c r="E8149" i="1"/>
  <c r="E8133" i="1"/>
  <c r="E8117" i="1"/>
  <c r="E8101" i="1"/>
  <c r="E8085" i="1"/>
  <c r="E8069" i="1"/>
  <c r="E8037" i="1"/>
  <c r="E4161" i="1"/>
  <c r="E1813" i="1"/>
  <c r="E8781" i="1"/>
  <c r="E8765" i="1"/>
  <c r="E8749" i="1"/>
  <c r="E8733" i="1"/>
  <c r="E8717" i="1"/>
  <c r="E8701" i="1"/>
  <c r="E8685" i="1"/>
  <c r="E8669" i="1"/>
  <c r="E8653" i="1"/>
  <c r="E8637" i="1"/>
  <c r="E8621" i="1"/>
  <c r="E8605" i="1"/>
  <c r="E8589" i="1"/>
  <c r="E8573" i="1"/>
  <c r="E8557" i="1"/>
  <c r="E8541" i="1"/>
  <c r="E8525" i="1"/>
  <c r="E8509" i="1"/>
  <c r="E8493" i="1"/>
  <c r="E8473" i="1"/>
  <c r="E8457" i="1"/>
  <c r="E8441" i="1"/>
  <c r="E8425" i="1"/>
  <c r="E8409" i="1"/>
  <c r="E8393" i="1"/>
  <c r="E8377" i="1"/>
  <c r="E8361" i="1"/>
  <c r="E8345" i="1"/>
  <c r="E8329" i="1"/>
  <c r="E8313" i="1"/>
  <c r="E8297" i="1"/>
  <c r="E8281" i="1"/>
  <c r="E8265" i="1"/>
  <c r="E8249" i="1"/>
  <c r="E8233" i="1"/>
  <c r="E8217" i="1"/>
  <c r="E8201" i="1"/>
  <c r="E8185" i="1"/>
  <c r="E8169" i="1"/>
  <c r="E8153" i="1"/>
  <c r="E8137" i="1"/>
  <c r="E8121" i="1"/>
  <c r="E8105" i="1"/>
  <c r="E8089" i="1"/>
  <c r="E8073" i="1"/>
  <c r="E8061" i="1"/>
  <c r="E8049" i="1"/>
  <c r="E8033" i="1"/>
  <c r="E4157" i="1"/>
  <c r="E1225" i="1"/>
  <c r="E525" i="1"/>
  <c r="E8764" i="1"/>
  <c r="E8744" i="1"/>
  <c r="E8728" i="1"/>
  <c r="E8708" i="1"/>
  <c r="E8692" i="1"/>
  <c r="E8676" i="1"/>
  <c r="E8656" i="1"/>
  <c r="E8636" i="1"/>
  <c r="E8620" i="1"/>
  <c r="E8600" i="1"/>
  <c r="E8588" i="1"/>
  <c r="E8576" i="1"/>
  <c r="E8564" i="1"/>
  <c r="E8560" i="1"/>
  <c r="E8552" i="1"/>
  <c r="E8544" i="1"/>
  <c r="E8536" i="1"/>
  <c r="E8532" i="1"/>
  <c r="E8528" i="1"/>
  <c r="E8524" i="1"/>
  <c r="E8520" i="1"/>
  <c r="E8516" i="1"/>
  <c r="E8512" i="1"/>
  <c r="E8508" i="1"/>
  <c r="E8504" i="1"/>
  <c r="E8492" i="1"/>
  <c r="E8488" i="1"/>
  <c r="E8484" i="1"/>
  <c r="E8480" i="1"/>
  <c r="E8476" i="1"/>
  <c r="E8472" i="1"/>
  <c r="E8468" i="1"/>
  <c r="E8464" i="1"/>
  <c r="E8460" i="1"/>
  <c r="E8456" i="1"/>
  <c r="E8452" i="1"/>
  <c r="E8448" i="1"/>
  <c r="E8444" i="1"/>
  <c r="E8440" i="1"/>
  <c r="E8436" i="1"/>
  <c r="E8432" i="1"/>
  <c r="E8428" i="1"/>
  <c r="E8424" i="1"/>
  <c r="E8420" i="1"/>
  <c r="E8416" i="1"/>
  <c r="E8412" i="1"/>
  <c r="E8408" i="1"/>
  <c r="E8404" i="1"/>
  <c r="E8400" i="1"/>
  <c r="E8396" i="1"/>
  <c r="E8392" i="1"/>
  <c r="E8388" i="1"/>
  <c r="E8384" i="1"/>
  <c r="E8380" i="1"/>
  <c r="E8376" i="1"/>
  <c r="E8372" i="1"/>
  <c r="E8368" i="1"/>
  <c r="E8364" i="1"/>
  <c r="E8360" i="1"/>
  <c r="E8356" i="1"/>
  <c r="E8352" i="1"/>
  <c r="E8348" i="1"/>
  <c r="E8344" i="1"/>
  <c r="E8340" i="1"/>
  <c r="E8336" i="1"/>
  <c r="E8332" i="1"/>
  <c r="E8328" i="1"/>
  <c r="E8324" i="1"/>
  <c r="E8320" i="1"/>
  <c r="E8316" i="1"/>
  <c r="E8312" i="1"/>
  <c r="E8308" i="1"/>
  <c r="E8304" i="1"/>
  <c r="E8300" i="1"/>
  <c r="E8296" i="1"/>
  <c r="E8292" i="1"/>
  <c r="E8288" i="1"/>
  <c r="E8284" i="1"/>
  <c r="E8280" i="1"/>
  <c r="E8276" i="1"/>
  <c r="E8272" i="1"/>
  <c r="E8268" i="1"/>
  <c r="E8264" i="1"/>
  <c r="E8260" i="1"/>
  <c r="E8256" i="1"/>
  <c r="E8252" i="1"/>
  <c r="E8248" i="1"/>
  <c r="E8244" i="1"/>
  <c r="E8240" i="1"/>
  <c r="E8236" i="1"/>
  <c r="E8232" i="1"/>
  <c r="E8228" i="1"/>
  <c r="E8224" i="1"/>
  <c r="E8220" i="1"/>
  <c r="E8216" i="1"/>
  <c r="E8212" i="1"/>
  <c r="E8208" i="1"/>
  <c r="E8204" i="1"/>
  <c r="E8200" i="1"/>
  <c r="E8196" i="1"/>
  <c r="E8192" i="1"/>
  <c r="E8188" i="1"/>
  <c r="E8184" i="1"/>
  <c r="E8180" i="1"/>
  <c r="E8176" i="1"/>
  <c r="E8172" i="1"/>
  <c r="E8168" i="1"/>
  <c r="E8164" i="1"/>
  <c r="E8160" i="1"/>
  <c r="E8156" i="1"/>
  <c r="E8152" i="1"/>
  <c r="E8148" i="1"/>
  <c r="E8144" i="1"/>
  <c r="E8140" i="1"/>
  <c r="E8136" i="1"/>
  <c r="E8132" i="1"/>
  <c r="E8128" i="1"/>
  <c r="E8124" i="1"/>
  <c r="E8120" i="1"/>
  <c r="E8116" i="1"/>
  <c r="E8112" i="1"/>
  <c r="E8108" i="1"/>
  <c r="E8104" i="1"/>
  <c r="E8100" i="1"/>
  <c r="E8096" i="1"/>
  <c r="E8092" i="1"/>
  <c r="E8088" i="1"/>
  <c r="E8084" i="1"/>
  <c r="E8080" i="1"/>
  <c r="E8076" i="1"/>
  <c r="E8072" i="1"/>
  <c r="E8068" i="1"/>
  <c r="E8064" i="1"/>
  <c r="E8060" i="1"/>
  <c r="E8056" i="1"/>
  <c r="E8052" i="1"/>
  <c r="E8048" i="1"/>
  <c r="E8044" i="1"/>
  <c r="E8040" i="1"/>
  <c r="E8036" i="1"/>
  <c r="E8032" i="1"/>
  <c r="E8028" i="1"/>
  <c r="E8024" i="1"/>
  <c r="E8020" i="1"/>
  <c r="E8016" i="1"/>
  <c r="E8012" i="1"/>
  <c r="E8008" i="1"/>
  <c r="E8004" i="1"/>
  <c r="E8000" i="1"/>
  <c r="E7996" i="1"/>
  <c r="E7992" i="1"/>
  <c r="E7988" i="1"/>
  <c r="E7984" i="1"/>
  <c r="E7980" i="1"/>
  <c r="E7976" i="1"/>
  <c r="E7972" i="1"/>
  <c r="E7968" i="1"/>
  <c r="E7964" i="1"/>
  <c r="E7960" i="1"/>
  <c r="E7956" i="1"/>
  <c r="E7952" i="1"/>
  <c r="E7948" i="1"/>
  <c r="E7944" i="1"/>
  <c r="E7940" i="1"/>
  <c r="E7936" i="1"/>
  <c r="E7932" i="1"/>
  <c r="E7928" i="1"/>
  <c r="E7924" i="1"/>
  <c r="E7920" i="1"/>
  <c r="E7916" i="1"/>
  <c r="E7912" i="1"/>
  <c r="E7908" i="1"/>
  <c r="E7904" i="1"/>
  <c r="E7900" i="1"/>
  <c r="E7896" i="1"/>
  <c r="E7892" i="1"/>
  <c r="E7888" i="1"/>
  <c r="E7884" i="1"/>
  <c r="E7880" i="1"/>
  <c r="E7876" i="1"/>
  <c r="E7872" i="1"/>
  <c r="E7868" i="1"/>
  <c r="E7864" i="1"/>
  <c r="E7860" i="1"/>
  <c r="E7856" i="1"/>
  <c r="E7852" i="1"/>
  <c r="E7848" i="1"/>
  <c r="E7844" i="1"/>
  <c r="E7840" i="1"/>
  <c r="E7836" i="1"/>
  <c r="E7832" i="1"/>
  <c r="E7828" i="1"/>
  <c r="E7824" i="1"/>
  <c r="E7820" i="1"/>
  <c r="E7816" i="1"/>
  <c r="E7812" i="1"/>
  <c r="E7808" i="1"/>
  <c r="E7804" i="1"/>
  <c r="E7800" i="1"/>
  <c r="E7796" i="1"/>
  <c r="E7792" i="1"/>
  <c r="E7788" i="1"/>
  <c r="E7784" i="1"/>
  <c r="E7780" i="1"/>
  <c r="E7776" i="1"/>
  <c r="E7772" i="1"/>
  <c r="E7768" i="1"/>
  <c r="E7764" i="1"/>
  <c r="E7760" i="1"/>
  <c r="E7756" i="1"/>
  <c r="E7752" i="1"/>
  <c r="E7748" i="1"/>
  <c r="E7744" i="1"/>
  <c r="E7740" i="1"/>
  <c r="E7736" i="1"/>
  <c r="E7732" i="1"/>
  <c r="E7728" i="1"/>
  <c r="E7724" i="1"/>
  <c r="E7720" i="1"/>
  <c r="E7716" i="1"/>
  <c r="E7712" i="1"/>
  <c r="E7708" i="1"/>
  <c r="E7704" i="1"/>
  <c r="E7700" i="1"/>
  <c r="E7696" i="1"/>
  <c r="E7692" i="1"/>
  <c r="E7688" i="1"/>
  <c r="E7684" i="1"/>
  <c r="E7680" i="1"/>
  <c r="E7676" i="1"/>
  <c r="E7672" i="1"/>
  <c r="E7668" i="1"/>
  <c r="E7664" i="1"/>
  <c r="E7660" i="1"/>
  <c r="E7656" i="1"/>
  <c r="E7652" i="1"/>
  <c r="E7648" i="1"/>
  <c r="E7644" i="1"/>
  <c r="E7640" i="1"/>
  <c r="E7636" i="1"/>
  <c r="E7632" i="1"/>
  <c r="E7628" i="1"/>
  <c r="E7624" i="1"/>
  <c r="E7620" i="1"/>
  <c r="E7616" i="1"/>
  <c r="E7612" i="1"/>
  <c r="E7608" i="1"/>
  <c r="E7604" i="1"/>
  <c r="E7600" i="1"/>
  <c r="E7596" i="1"/>
  <c r="E7592" i="1"/>
  <c r="E7588" i="1"/>
  <c r="E7584" i="1"/>
  <c r="E7580" i="1"/>
  <c r="E7576" i="1"/>
  <c r="E7572" i="1"/>
  <c r="E7568" i="1"/>
  <c r="E7564" i="1"/>
  <c r="E7560" i="1"/>
  <c r="E7556" i="1"/>
  <c r="E7552" i="1"/>
  <c r="E7548" i="1"/>
  <c r="E7544" i="1"/>
  <c r="E7540" i="1"/>
  <c r="E7536" i="1"/>
  <c r="E7532" i="1"/>
  <c r="E7528" i="1"/>
  <c r="E7524" i="1"/>
  <c r="E7520" i="1"/>
  <c r="E7516" i="1"/>
  <c r="E7512" i="1"/>
  <c r="E7508" i="1"/>
  <c r="E7504" i="1"/>
  <c r="E7500" i="1"/>
  <c r="E7496" i="1"/>
  <c r="E7492" i="1"/>
  <c r="E7488" i="1"/>
  <c r="E7484" i="1"/>
  <c r="E7480" i="1"/>
  <c r="E7476" i="1"/>
  <c r="E7472" i="1"/>
  <c r="E7468" i="1"/>
  <c r="E7464" i="1"/>
  <c r="E7460" i="1"/>
  <c r="E7456" i="1"/>
  <c r="E7452" i="1"/>
  <c r="E7448" i="1"/>
  <c r="E7444" i="1"/>
  <c r="E7440" i="1"/>
  <c r="E7436" i="1"/>
  <c r="E7432" i="1"/>
  <c r="E7428" i="1"/>
  <c r="E7424" i="1"/>
  <c r="E7420" i="1"/>
  <c r="E7416" i="1"/>
  <c r="E7412" i="1"/>
  <c r="E7408" i="1"/>
  <c r="E7404" i="1"/>
  <c r="E7400" i="1"/>
  <c r="E7396" i="1"/>
  <c r="E7392" i="1"/>
  <c r="E7388" i="1"/>
  <c r="E7384" i="1"/>
  <c r="E7380" i="1"/>
  <c r="E7376" i="1"/>
  <c r="E7372" i="1"/>
  <c r="E7368" i="1"/>
  <c r="E7364" i="1"/>
  <c r="E7360" i="1"/>
  <c r="E7356" i="1"/>
  <c r="E7352" i="1"/>
  <c r="E7348" i="1"/>
  <c r="E7344" i="1"/>
  <c r="E7340" i="1"/>
  <c r="E7336" i="1"/>
  <c r="E7332" i="1"/>
  <c r="E7328" i="1"/>
  <c r="E7324" i="1"/>
  <c r="E7320" i="1"/>
  <c r="E7316" i="1"/>
  <c r="E7312" i="1"/>
  <c r="E7308" i="1"/>
  <c r="E7304" i="1"/>
  <c r="E7300" i="1"/>
  <c r="E7296" i="1"/>
  <c r="E7292" i="1"/>
  <c r="E7288" i="1"/>
  <c r="E7284" i="1"/>
  <c r="E7280" i="1"/>
  <c r="E7276" i="1"/>
  <c r="E7272" i="1"/>
  <c r="E7268" i="1"/>
  <c r="E7264" i="1"/>
  <c r="E7260" i="1"/>
  <c r="E7256" i="1"/>
  <c r="E7252" i="1"/>
  <c r="E7248" i="1"/>
  <c r="E7244" i="1"/>
  <c r="E7240" i="1"/>
  <c r="E7236" i="1"/>
  <c r="E7232" i="1"/>
  <c r="E7228" i="1"/>
  <c r="E7224" i="1"/>
  <c r="E7220" i="1"/>
  <c r="E7216" i="1"/>
  <c r="E7212" i="1"/>
  <c r="E7208" i="1"/>
  <c r="E7204" i="1"/>
  <c r="E7200" i="1"/>
  <c r="E7196" i="1"/>
  <c r="E7192" i="1"/>
  <c r="E7188" i="1"/>
  <c r="E7184" i="1"/>
  <c r="E7180" i="1"/>
  <c r="E7176" i="1"/>
  <c r="E7172" i="1"/>
  <c r="E7168" i="1"/>
  <c r="E7164" i="1"/>
  <c r="E7160" i="1"/>
  <c r="E7156" i="1"/>
  <c r="E7152" i="1"/>
  <c r="E7148" i="1"/>
  <c r="E7144" i="1"/>
  <c r="E7140" i="1"/>
  <c r="E7136" i="1"/>
  <c r="E7132" i="1"/>
  <c r="E7128" i="1"/>
  <c r="E7124" i="1"/>
  <c r="E7120" i="1"/>
  <c r="E7116" i="1"/>
  <c r="E7112" i="1"/>
  <c r="E7108" i="1"/>
  <c r="E7104" i="1"/>
  <c r="E7100" i="1"/>
  <c r="E7096" i="1"/>
  <c r="E7092" i="1"/>
  <c r="E7088" i="1"/>
  <c r="E7084" i="1"/>
  <c r="E7080" i="1"/>
  <c r="E7076" i="1"/>
  <c r="E7072" i="1"/>
  <c r="E7068" i="1"/>
  <c r="E7064" i="1"/>
  <c r="E7060" i="1"/>
  <c r="E7056" i="1"/>
  <c r="E7052" i="1"/>
  <c r="E7048" i="1"/>
  <c r="E7044" i="1"/>
  <c r="E7040" i="1"/>
  <c r="E7036" i="1"/>
  <c r="E7032" i="1"/>
  <c r="E7028" i="1"/>
  <c r="E7024" i="1"/>
  <c r="E7020" i="1"/>
  <c r="E7016" i="1"/>
  <c r="E7012" i="1"/>
  <c r="E7008" i="1"/>
  <c r="E7004" i="1"/>
  <c r="E7000" i="1"/>
  <c r="E6996" i="1"/>
  <c r="E6992" i="1"/>
  <c r="E6988" i="1"/>
  <c r="E6984" i="1"/>
  <c r="E6980" i="1"/>
  <c r="E6976" i="1"/>
  <c r="E6972" i="1"/>
  <c r="E6968" i="1"/>
  <c r="E6964" i="1"/>
  <c r="E6960" i="1"/>
  <c r="E6956" i="1"/>
  <c r="E6952" i="1"/>
  <c r="E6948" i="1"/>
  <c r="E6944" i="1"/>
  <c r="E6940" i="1"/>
  <c r="E6936" i="1"/>
  <c r="E6932" i="1"/>
  <c r="E6928" i="1"/>
  <c r="E6924" i="1"/>
  <c r="E6920" i="1"/>
  <c r="E6916" i="1"/>
  <c r="E6912" i="1"/>
  <c r="E6908" i="1"/>
  <c r="E6904" i="1"/>
  <c r="E6900" i="1"/>
  <c r="E6896" i="1"/>
  <c r="E6892" i="1"/>
  <c r="E6888" i="1"/>
  <c r="E6884" i="1"/>
  <c r="E6880" i="1"/>
  <c r="E6876" i="1"/>
  <c r="E6872" i="1"/>
  <c r="E6868" i="1"/>
  <c r="E6864" i="1"/>
  <c r="E6860" i="1"/>
  <c r="E6856" i="1"/>
  <c r="E6852" i="1"/>
  <c r="E6848" i="1"/>
  <c r="E6844" i="1"/>
  <c r="E6840" i="1"/>
  <c r="E6836" i="1"/>
  <c r="E6832" i="1"/>
  <c r="E6828" i="1"/>
  <c r="E6824" i="1"/>
  <c r="E6820" i="1"/>
  <c r="E6816" i="1"/>
  <c r="E6812" i="1"/>
  <c r="E6808" i="1"/>
  <c r="E6804" i="1"/>
  <c r="E6800" i="1"/>
  <c r="E6796" i="1"/>
  <c r="E6792" i="1"/>
  <c r="E6788" i="1"/>
  <c r="E6784" i="1"/>
  <c r="E6780" i="1"/>
  <c r="E6776" i="1"/>
  <c r="E6772" i="1"/>
  <c r="E6768" i="1"/>
  <c r="E6764" i="1"/>
  <c r="E6760" i="1"/>
  <c r="E6756" i="1"/>
  <c r="E6752" i="1"/>
  <c r="E6748" i="1"/>
  <c r="E6744" i="1"/>
  <c r="E6740" i="1"/>
  <c r="E6736" i="1"/>
  <c r="E6732" i="1"/>
  <c r="E6728" i="1"/>
  <c r="E6724" i="1"/>
  <c r="E6720" i="1"/>
  <c r="E6716" i="1"/>
  <c r="E6712" i="1"/>
  <c r="E6708" i="1"/>
  <c r="E6704" i="1"/>
  <c r="E6700" i="1"/>
  <c r="E6696" i="1"/>
  <c r="E6692" i="1"/>
  <c r="E6688" i="1"/>
  <c r="E6684" i="1"/>
  <c r="E6680" i="1"/>
  <c r="E6676" i="1"/>
  <c r="E6672" i="1"/>
  <c r="E6668" i="1"/>
  <c r="E6664" i="1"/>
  <c r="E6660" i="1"/>
  <c r="E6656" i="1"/>
  <c r="E6652" i="1"/>
  <c r="E6648" i="1"/>
  <c r="E6644" i="1"/>
  <c r="E6640" i="1"/>
  <c r="E6636" i="1"/>
  <c r="E6632" i="1"/>
  <c r="E6628" i="1"/>
  <c r="E6624" i="1"/>
  <c r="E6620" i="1"/>
  <c r="E6616" i="1"/>
  <c r="E6612" i="1"/>
  <c r="E6608" i="1"/>
  <c r="E6604" i="1"/>
  <c r="E6600" i="1"/>
  <c r="E6596" i="1"/>
  <c r="E6592" i="1"/>
  <c r="E6588" i="1"/>
  <c r="E6584" i="1"/>
  <c r="E6580" i="1"/>
  <c r="E6576" i="1"/>
  <c r="E6572" i="1"/>
  <c r="E6568" i="1"/>
  <c r="E6564" i="1"/>
  <c r="E6560" i="1"/>
  <c r="E6556" i="1"/>
  <c r="E6552" i="1"/>
  <c r="E6548" i="1"/>
  <c r="E6544" i="1"/>
  <c r="E6540" i="1"/>
  <c r="E6536" i="1"/>
  <c r="E6532" i="1"/>
  <c r="E6528" i="1"/>
  <c r="E6524" i="1"/>
  <c r="E6520" i="1"/>
  <c r="E6516" i="1"/>
  <c r="E6512" i="1"/>
  <c r="E6508" i="1"/>
  <c r="E6504" i="1"/>
  <c r="E6500" i="1"/>
  <c r="E6496" i="1"/>
  <c r="E6492" i="1"/>
  <c r="E6488" i="1"/>
  <c r="E6484" i="1"/>
  <c r="E6480" i="1"/>
  <c r="E6476" i="1"/>
  <c r="E6472" i="1"/>
  <c r="E6468" i="1"/>
  <c r="E6464" i="1"/>
  <c r="E6460" i="1"/>
  <c r="E6456" i="1"/>
  <c r="E6452" i="1"/>
  <c r="E6448" i="1"/>
  <c r="E6444" i="1"/>
  <c r="E6440" i="1"/>
  <c r="E6436" i="1"/>
  <c r="E6432" i="1"/>
  <c r="E6428" i="1"/>
  <c r="E6424" i="1"/>
  <c r="E6420" i="1"/>
  <c r="E6416" i="1"/>
  <c r="E6412" i="1"/>
  <c r="E6408" i="1"/>
  <c r="E6404" i="1"/>
  <c r="E6400" i="1"/>
  <c r="E6396" i="1"/>
  <c r="E6392" i="1"/>
  <c r="E6388" i="1"/>
  <c r="E6384" i="1"/>
  <c r="E6380" i="1"/>
  <c r="E6376" i="1"/>
  <c r="E6372" i="1"/>
  <c r="E6368" i="1"/>
  <c r="E6364" i="1"/>
  <c r="E6360" i="1"/>
  <c r="E6356" i="1"/>
  <c r="E6352" i="1"/>
  <c r="E6348" i="1"/>
  <c r="E6344" i="1"/>
  <c r="E6340" i="1"/>
  <c r="E6336" i="1"/>
  <c r="E6332" i="1"/>
  <c r="E6328" i="1"/>
  <c r="E6324" i="1"/>
  <c r="E6320" i="1"/>
  <c r="E6316" i="1"/>
  <c r="E6312" i="1"/>
  <c r="E6308" i="1"/>
  <c r="E6304" i="1"/>
  <c r="E6300" i="1"/>
  <c r="E6296" i="1"/>
  <c r="E6292" i="1"/>
  <c r="E6288" i="1"/>
  <c r="E6284" i="1"/>
  <c r="E6280" i="1"/>
  <c r="E6276" i="1"/>
  <c r="E6272" i="1"/>
  <c r="E6268" i="1"/>
  <c r="E6264" i="1"/>
  <c r="E6260" i="1"/>
  <c r="E6256" i="1"/>
  <c r="E6252" i="1"/>
  <c r="E6248" i="1"/>
  <c r="E6244" i="1"/>
  <c r="E6240" i="1"/>
  <c r="E6236" i="1"/>
  <c r="E6232" i="1"/>
  <c r="E6228" i="1"/>
  <c r="E6224" i="1"/>
  <c r="E6220" i="1"/>
  <c r="E6216" i="1"/>
  <c r="E6212" i="1"/>
  <c r="E6208" i="1"/>
  <c r="E6204" i="1"/>
  <c r="E6200" i="1"/>
  <c r="E6196" i="1"/>
  <c r="E6192" i="1"/>
  <c r="E6188" i="1"/>
  <c r="E6184" i="1"/>
  <c r="E6180" i="1"/>
  <c r="E6176" i="1"/>
  <c r="E6172" i="1"/>
  <c r="E6168" i="1"/>
  <c r="E6164" i="1"/>
  <c r="E6160" i="1"/>
  <c r="E6156" i="1"/>
  <c r="E6152" i="1"/>
  <c r="E6148" i="1"/>
  <c r="E6144" i="1"/>
  <c r="E6140" i="1"/>
  <c r="E6136" i="1"/>
  <c r="E6132" i="1"/>
  <c r="E6128" i="1"/>
  <c r="E6124" i="1"/>
  <c r="E6120" i="1"/>
  <c r="E6116" i="1"/>
  <c r="E6112" i="1"/>
  <c r="E6108" i="1"/>
  <c r="E6104" i="1"/>
  <c r="E6100" i="1"/>
  <c r="E6096" i="1"/>
  <c r="E6092" i="1"/>
  <c r="E6088" i="1"/>
  <c r="E6084" i="1"/>
  <c r="E6080" i="1"/>
  <c r="E6076" i="1"/>
  <c r="E6072" i="1"/>
  <c r="E6068" i="1"/>
  <c r="E6064" i="1"/>
  <c r="E6060" i="1"/>
  <c r="E6056" i="1"/>
  <c r="E6052" i="1"/>
  <c r="E6048" i="1"/>
  <c r="E6044" i="1"/>
  <c r="E6040" i="1"/>
  <c r="E6036" i="1"/>
  <c r="E6032" i="1"/>
  <c r="E6028" i="1"/>
  <c r="E6024" i="1"/>
  <c r="E6020" i="1"/>
  <c r="E6016" i="1"/>
  <c r="E6012" i="1"/>
  <c r="E6008" i="1"/>
  <c r="E6004" i="1"/>
  <c r="E6000" i="1"/>
  <c r="E5996" i="1"/>
  <c r="E5992" i="1"/>
  <c r="E5988" i="1"/>
  <c r="E5984" i="1"/>
  <c r="E5980" i="1"/>
  <c r="E5976" i="1"/>
  <c r="E5972" i="1"/>
  <c r="E5968" i="1"/>
  <c r="E5964" i="1"/>
  <c r="E5960" i="1"/>
  <c r="E5956" i="1"/>
  <c r="E5952" i="1"/>
  <c r="E5948" i="1"/>
  <c r="E5944" i="1"/>
  <c r="E5940" i="1"/>
  <c r="E5936" i="1"/>
  <c r="E5932" i="1"/>
  <c r="E5928" i="1"/>
  <c r="E5924" i="1"/>
  <c r="E5920" i="1"/>
  <c r="E5916" i="1"/>
  <c r="E5912" i="1"/>
  <c r="E5908" i="1"/>
  <c r="E5904" i="1"/>
  <c r="E5900" i="1"/>
  <c r="E5896" i="1"/>
  <c r="E5892" i="1"/>
  <c r="E5888" i="1"/>
  <c r="E5884" i="1"/>
  <c r="E5880" i="1"/>
  <c r="E5876" i="1"/>
  <c r="E5872" i="1"/>
  <c r="E5868" i="1"/>
  <c r="E5864" i="1"/>
  <c r="E5860" i="1"/>
  <c r="E5856" i="1"/>
  <c r="E5852" i="1"/>
  <c r="E5848" i="1"/>
  <c r="E5844" i="1"/>
  <c r="E5840" i="1"/>
  <c r="E5836" i="1"/>
  <c r="E5832" i="1"/>
  <c r="E5828" i="1"/>
  <c r="E5824" i="1"/>
  <c r="E5820" i="1"/>
  <c r="E5816" i="1"/>
  <c r="E5812" i="1"/>
  <c r="E5808" i="1"/>
  <c r="E5804" i="1"/>
  <c r="E5800" i="1"/>
  <c r="E5796" i="1"/>
  <c r="E5792" i="1"/>
  <c r="E5788" i="1"/>
  <c r="E5784" i="1"/>
  <c r="E5780" i="1"/>
  <c r="E5776" i="1"/>
  <c r="E5772" i="1"/>
  <c r="E5768" i="1"/>
  <c r="E5764" i="1"/>
  <c r="E5760" i="1"/>
  <c r="E5756" i="1"/>
  <c r="E5752" i="1"/>
  <c r="E5748" i="1"/>
  <c r="E5744" i="1"/>
  <c r="E5740" i="1"/>
  <c r="E5736" i="1"/>
  <c r="E5732" i="1"/>
  <c r="E5728" i="1"/>
  <c r="E5724" i="1"/>
  <c r="E5720" i="1"/>
  <c r="E5716" i="1"/>
  <c r="E5712" i="1"/>
  <c r="E5708" i="1"/>
  <c r="E5704" i="1"/>
  <c r="E5700" i="1"/>
  <c r="E5696" i="1"/>
  <c r="E5692" i="1"/>
  <c r="E5688" i="1"/>
  <c r="E5684" i="1"/>
  <c r="E5680" i="1"/>
  <c r="E5676" i="1"/>
  <c r="E5672" i="1"/>
  <c r="E5668" i="1"/>
  <c r="E5664" i="1"/>
  <c r="E5660" i="1"/>
  <c r="E5656" i="1"/>
  <c r="E5652" i="1"/>
  <c r="E5648" i="1"/>
  <c r="E5644" i="1"/>
  <c r="E5640" i="1"/>
  <c r="E5636" i="1"/>
  <c r="E5632" i="1"/>
  <c r="E5628" i="1"/>
  <c r="E5624" i="1"/>
  <c r="E5620" i="1"/>
  <c r="E5616" i="1"/>
  <c r="E5612" i="1"/>
  <c r="E5608" i="1"/>
  <c r="E5604" i="1"/>
  <c r="E5600" i="1"/>
  <c r="E5596" i="1"/>
  <c r="E5592" i="1"/>
  <c r="E5588" i="1"/>
  <c r="E5584" i="1"/>
  <c r="E5580" i="1"/>
  <c r="E5576" i="1"/>
  <c r="E5572" i="1"/>
  <c r="E5568" i="1"/>
  <c r="E5564" i="1"/>
  <c r="E5560" i="1"/>
  <c r="E5556" i="1"/>
  <c r="E5552" i="1"/>
  <c r="E5548" i="1"/>
  <c r="E5544" i="1"/>
  <c r="E5540" i="1"/>
  <c r="E5536" i="1"/>
  <c r="E5532" i="1"/>
  <c r="E5528" i="1"/>
  <c r="E5524" i="1"/>
  <c r="E5520" i="1"/>
  <c r="E5516" i="1"/>
  <c r="E5512" i="1"/>
  <c r="E5508" i="1"/>
  <c r="E5504" i="1"/>
  <c r="E5500" i="1"/>
  <c r="E5496" i="1"/>
  <c r="E5492" i="1"/>
  <c r="E5488" i="1"/>
  <c r="E5484" i="1"/>
  <c r="E5480" i="1"/>
  <c r="E5476" i="1"/>
  <c r="E5472" i="1"/>
  <c r="E5468" i="1"/>
  <c r="E5464" i="1"/>
  <c r="E5460" i="1"/>
  <c r="E5456" i="1"/>
  <c r="E5452" i="1"/>
  <c r="E5448" i="1"/>
  <c r="E5444" i="1"/>
  <c r="E5440" i="1"/>
  <c r="E5436" i="1"/>
  <c r="E5432" i="1"/>
  <c r="E5428" i="1"/>
  <c r="E5424" i="1"/>
  <c r="E5420" i="1"/>
  <c r="E5416" i="1"/>
  <c r="E5412" i="1"/>
  <c r="E5408" i="1"/>
  <c r="E5404" i="1"/>
  <c r="E5400" i="1"/>
  <c r="E5396" i="1"/>
  <c r="E5392" i="1"/>
  <c r="E5388" i="1"/>
  <c r="E5384" i="1"/>
  <c r="E5380" i="1"/>
  <c r="E5376" i="1"/>
  <c r="E5372" i="1"/>
  <c r="E5368" i="1"/>
  <c r="E5364" i="1"/>
  <c r="E5360" i="1"/>
  <c r="E5356" i="1"/>
  <c r="E5352" i="1"/>
  <c r="E5348" i="1"/>
  <c r="E5344" i="1"/>
  <c r="E5340" i="1"/>
  <c r="E5336" i="1"/>
  <c r="E5332" i="1"/>
  <c r="E5328" i="1"/>
  <c r="E5324" i="1"/>
  <c r="E5320" i="1"/>
  <c r="E5316" i="1"/>
  <c r="E5312" i="1"/>
  <c r="E5308" i="1"/>
  <c r="E5304" i="1"/>
  <c r="E5300" i="1"/>
  <c r="E5296" i="1"/>
  <c r="E5292" i="1"/>
  <c r="E5288" i="1"/>
  <c r="E5284" i="1"/>
  <c r="E5280" i="1"/>
  <c r="E5276" i="1"/>
  <c r="E5272" i="1"/>
  <c r="E5268" i="1"/>
  <c r="E5264" i="1"/>
  <c r="E5260" i="1"/>
  <c r="E5256" i="1"/>
  <c r="E5252" i="1"/>
  <c r="E5248" i="1"/>
  <c r="E5244" i="1"/>
  <c r="E5240" i="1"/>
  <c r="E5236" i="1"/>
  <c r="E5232" i="1"/>
  <c r="E5228" i="1"/>
  <c r="E5224" i="1"/>
  <c r="E5220" i="1"/>
  <c r="E5216" i="1"/>
  <c r="E5212" i="1"/>
  <c r="E5208" i="1"/>
  <c r="E5204" i="1"/>
  <c r="E5200" i="1"/>
  <c r="E5196" i="1"/>
  <c r="E5192" i="1"/>
  <c r="E5188" i="1"/>
  <c r="E5184" i="1"/>
  <c r="E5180" i="1"/>
  <c r="E5176" i="1"/>
  <c r="E5172" i="1"/>
  <c r="E5168" i="1"/>
  <c r="E5164" i="1"/>
  <c r="E5160" i="1"/>
  <c r="E5156" i="1"/>
  <c r="E5152" i="1"/>
  <c r="E5148" i="1"/>
  <c r="E5144" i="1"/>
  <c r="E5140" i="1"/>
  <c r="E5136" i="1"/>
  <c r="E5132" i="1"/>
  <c r="E5128" i="1"/>
  <c r="E5124" i="1"/>
  <c r="E5120" i="1"/>
  <c r="E5116" i="1"/>
  <c r="E5112" i="1"/>
  <c r="E5108" i="1"/>
  <c r="E5104" i="1"/>
  <c r="E5100" i="1"/>
  <c r="E5096" i="1"/>
  <c r="E5092" i="1"/>
  <c r="E5088" i="1"/>
  <c r="E5084" i="1"/>
  <c r="E5080" i="1"/>
  <c r="E5076" i="1"/>
  <c r="E5072" i="1"/>
  <c r="E5068" i="1"/>
  <c r="E5064" i="1"/>
  <c r="E5060" i="1"/>
  <c r="E5056" i="1"/>
  <c r="E5052" i="1"/>
  <c r="E5048" i="1"/>
  <c r="E5044" i="1"/>
  <c r="E5040" i="1"/>
  <c r="E5036" i="1"/>
  <c r="E5032" i="1"/>
  <c r="E5028" i="1"/>
  <c r="E5024" i="1"/>
  <c r="E5020" i="1"/>
  <c r="E5016" i="1"/>
  <c r="E5012" i="1"/>
  <c r="E5008" i="1"/>
  <c r="E5004" i="1"/>
  <c r="E5000" i="1"/>
  <c r="E4996" i="1"/>
  <c r="E4992" i="1"/>
  <c r="E4988" i="1"/>
  <c r="E4984" i="1"/>
  <c r="E4980" i="1"/>
  <c r="E4976" i="1"/>
  <c r="E4972" i="1"/>
  <c r="E4968" i="1"/>
  <c r="E4964" i="1"/>
  <c r="E4960" i="1"/>
  <c r="E4956" i="1"/>
  <c r="E4952" i="1"/>
  <c r="E4948" i="1"/>
  <c r="E4944" i="1"/>
  <c r="E4940" i="1"/>
  <c r="E4936" i="1"/>
  <c r="E4932" i="1"/>
  <c r="E4928" i="1"/>
  <c r="E4924" i="1"/>
  <c r="E4920" i="1"/>
  <c r="E4916" i="1"/>
  <c r="E4912" i="1"/>
  <c r="E4908" i="1"/>
  <c r="E4904" i="1"/>
  <c r="E4900" i="1"/>
  <c r="E4896" i="1"/>
  <c r="E4892" i="1"/>
  <c r="E4888" i="1"/>
  <c r="E4884" i="1"/>
  <c r="E4880" i="1"/>
  <c r="E4876" i="1"/>
  <c r="E4872" i="1"/>
  <c r="E4868" i="1"/>
  <c r="E4864" i="1"/>
  <c r="E4860" i="1"/>
  <c r="E4856" i="1"/>
  <c r="E4852" i="1"/>
  <c r="E4848" i="1"/>
  <c r="E4844" i="1"/>
  <c r="E4840" i="1"/>
  <c r="E4836" i="1"/>
  <c r="E4832" i="1"/>
  <c r="E4828" i="1"/>
  <c r="E4824" i="1"/>
  <c r="E4820" i="1"/>
  <c r="E4816" i="1"/>
  <c r="E4812" i="1"/>
  <c r="E4808" i="1"/>
  <c r="E4804" i="1"/>
  <c r="E4800" i="1"/>
  <c r="E4796" i="1"/>
  <c r="E4792" i="1"/>
  <c r="E4788" i="1"/>
  <c r="E4784" i="1"/>
  <c r="E4780" i="1"/>
  <c r="E4776" i="1"/>
  <c r="E4772" i="1"/>
  <c r="E4768" i="1"/>
  <c r="E4764" i="1"/>
  <c r="E4760" i="1"/>
  <c r="E4756" i="1"/>
  <c r="E4752" i="1"/>
  <c r="E4748" i="1"/>
  <c r="E4744" i="1"/>
  <c r="E4740" i="1"/>
  <c r="E4736" i="1"/>
  <c r="E4732" i="1"/>
  <c r="E4728" i="1"/>
  <c r="E4724" i="1"/>
  <c r="E4720" i="1"/>
  <c r="E4716" i="1"/>
  <c r="E4712" i="1"/>
  <c r="E4708" i="1"/>
  <c r="E4704" i="1"/>
  <c r="E4700" i="1"/>
  <c r="E4696" i="1"/>
  <c r="E4692" i="1"/>
  <c r="E4688" i="1"/>
  <c r="E4684" i="1"/>
  <c r="E4680" i="1"/>
  <c r="E4676" i="1"/>
  <c r="E4672" i="1"/>
  <c r="E4668" i="1"/>
  <c r="E4664" i="1"/>
  <c r="E4660" i="1"/>
  <c r="E4656" i="1"/>
  <c r="E4652" i="1"/>
  <c r="E4648" i="1"/>
  <c r="E4644" i="1"/>
  <c r="E4640" i="1"/>
  <c r="E4636" i="1"/>
  <c r="E4632" i="1"/>
  <c r="E4628" i="1"/>
  <c r="E4624" i="1"/>
  <c r="E4620" i="1"/>
  <c r="E4616" i="1"/>
  <c r="E4612" i="1"/>
  <c r="E4608" i="1"/>
  <c r="E4604" i="1"/>
  <c r="E4600" i="1"/>
  <c r="E4596" i="1"/>
  <c r="E4592" i="1"/>
  <c r="E4588" i="1"/>
  <c r="E4584" i="1"/>
  <c r="E4580" i="1"/>
  <c r="E4576" i="1"/>
  <c r="E4572" i="1"/>
  <c r="E4568" i="1"/>
  <c r="E4564" i="1"/>
  <c r="E4560" i="1"/>
  <c r="E4556" i="1"/>
  <c r="E4552" i="1"/>
  <c r="E4548" i="1"/>
  <c r="E4544" i="1"/>
  <c r="E4540" i="1"/>
  <c r="E4536" i="1"/>
  <c r="E4532" i="1"/>
  <c r="E4528" i="1"/>
  <c r="E4524" i="1"/>
  <c r="E4520" i="1"/>
  <c r="E4516" i="1"/>
  <c r="E4512" i="1"/>
  <c r="E4508" i="1"/>
  <c r="E4504" i="1"/>
  <c r="E4500" i="1"/>
  <c r="E4496" i="1"/>
  <c r="E4492" i="1"/>
  <c r="E4488" i="1"/>
  <c r="E4484" i="1"/>
  <c r="E4480" i="1"/>
  <c r="E4476" i="1"/>
  <c r="E4472" i="1"/>
  <c r="E4468" i="1"/>
  <c r="E4464" i="1"/>
  <c r="E4460" i="1"/>
  <c r="E4456" i="1"/>
  <c r="E4452" i="1"/>
  <c r="E4448" i="1"/>
  <c r="E4444" i="1"/>
  <c r="E4440" i="1"/>
  <c r="E4436" i="1"/>
  <c r="E4432" i="1"/>
  <c r="E4428" i="1"/>
  <c r="E4424" i="1"/>
  <c r="E4420" i="1"/>
  <c r="E4416" i="1"/>
  <c r="E4412" i="1"/>
  <c r="E4408" i="1"/>
  <c r="E4404" i="1"/>
  <c r="E4400" i="1"/>
  <c r="E4396" i="1"/>
  <c r="E4392" i="1"/>
  <c r="E4388" i="1"/>
  <c r="E4384" i="1"/>
  <c r="E4380" i="1"/>
  <c r="E4376" i="1"/>
  <c r="E4372" i="1"/>
  <c r="E4368" i="1"/>
  <c r="E4364" i="1"/>
  <c r="E4360" i="1"/>
  <c r="E4356" i="1"/>
  <c r="E4352" i="1"/>
  <c r="E4348" i="1"/>
  <c r="E4344" i="1"/>
  <c r="E4340" i="1"/>
  <c r="E4336" i="1"/>
  <c r="E4332" i="1"/>
  <c r="E4328" i="1"/>
  <c r="E4324" i="1"/>
  <c r="E4320" i="1"/>
  <c r="E4316" i="1"/>
  <c r="E4312" i="1"/>
  <c r="E4308" i="1"/>
  <c r="E4304" i="1"/>
  <c r="E4300" i="1"/>
  <c r="E4296" i="1"/>
  <c r="E4292" i="1"/>
  <c r="E4288" i="1"/>
  <c r="E4284" i="1"/>
  <c r="E4280" i="1"/>
  <c r="E4276" i="1"/>
  <c r="E4272" i="1"/>
  <c r="E4268" i="1"/>
  <c r="E4264" i="1"/>
  <c r="E4260" i="1"/>
  <c r="E4256" i="1"/>
  <c r="E4252" i="1"/>
  <c r="E4248" i="1"/>
  <c r="E4244" i="1"/>
  <c r="E4240" i="1"/>
  <c r="E4236" i="1"/>
  <c r="E4232" i="1"/>
  <c r="E4228" i="1"/>
  <c r="E4224" i="1"/>
  <c r="E4220" i="1"/>
  <c r="E4216" i="1"/>
  <c r="E4212" i="1"/>
  <c r="E4208" i="1"/>
  <c r="E4204" i="1"/>
  <c r="E4200" i="1"/>
  <c r="E4196" i="1"/>
  <c r="E4192" i="1"/>
  <c r="E4188" i="1"/>
  <c r="E4184" i="1"/>
  <c r="E4180" i="1"/>
  <c r="E4176" i="1"/>
  <c r="E4172" i="1"/>
  <c r="E4168" i="1"/>
  <c r="E4164" i="1"/>
  <c r="E4160" i="1"/>
  <c r="E4156" i="1"/>
  <c r="E4152" i="1"/>
  <c r="E4148" i="1"/>
  <c r="E4144" i="1"/>
  <c r="E4140" i="1"/>
  <c r="E4136" i="1"/>
  <c r="E4132" i="1"/>
  <c r="E4128" i="1"/>
  <c r="E4124" i="1"/>
  <c r="E4120" i="1"/>
  <c r="E4116" i="1"/>
  <c r="E4112" i="1"/>
  <c r="E4108" i="1"/>
  <c r="E4104" i="1"/>
  <c r="E4100" i="1"/>
  <c r="E4096" i="1"/>
  <c r="E4092" i="1"/>
  <c r="E4088" i="1"/>
  <c r="E4084" i="1"/>
  <c r="E4080" i="1"/>
  <c r="E4076" i="1"/>
  <c r="E4072" i="1"/>
  <c r="E4068" i="1"/>
  <c r="E4064" i="1"/>
  <c r="E4060" i="1"/>
  <c r="E4056" i="1"/>
  <c r="E4052" i="1"/>
  <c r="E4048" i="1"/>
  <c r="E4044" i="1"/>
  <c r="E4040" i="1"/>
  <c r="E4036" i="1"/>
  <c r="E4032" i="1"/>
  <c r="E4028" i="1"/>
  <c r="E4024" i="1"/>
  <c r="E4020" i="1"/>
  <c r="E4016" i="1"/>
  <c r="E4012" i="1"/>
  <c r="E4008" i="1"/>
  <c r="E4004" i="1"/>
  <c r="E4000" i="1"/>
  <c r="E3996" i="1"/>
  <c r="E3992" i="1"/>
  <c r="E3988" i="1"/>
  <c r="E3984" i="1"/>
  <c r="E3980" i="1"/>
  <c r="E3976" i="1"/>
  <c r="E3972" i="1"/>
  <c r="E3968" i="1"/>
  <c r="E3964" i="1"/>
  <c r="E3960" i="1"/>
  <c r="E3956" i="1"/>
  <c r="E3952" i="1"/>
  <c r="E3948" i="1"/>
  <c r="E3944" i="1"/>
  <c r="E3940" i="1"/>
  <c r="E3936" i="1"/>
  <c r="E3932" i="1"/>
  <c r="E3928" i="1"/>
  <c r="E3924" i="1"/>
  <c r="E3920" i="1"/>
  <c r="E3916" i="1"/>
  <c r="E3912" i="1"/>
  <c r="E3908" i="1"/>
  <c r="E3904" i="1"/>
  <c r="E3900" i="1"/>
  <c r="E3896" i="1"/>
  <c r="E3892" i="1"/>
  <c r="E3888" i="1"/>
  <c r="E3884" i="1"/>
  <c r="E3880" i="1"/>
  <c r="E3876" i="1"/>
  <c r="E3872" i="1"/>
  <c r="E3868" i="1"/>
  <c r="E3864" i="1"/>
  <c r="E3860" i="1"/>
  <c r="E3856" i="1"/>
  <c r="E3852" i="1"/>
  <c r="E3848" i="1"/>
  <c r="E3844" i="1"/>
  <c r="E3840" i="1"/>
  <c r="E3836" i="1"/>
  <c r="E3832" i="1"/>
  <c r="E3828" i="1"/>
  <c r="E3824" i="1"/>
  <c r="E3820" i="1"/>
  <c r="E3816" i="1"/>
  <c r="E3812" i="1"/>
  <c r="E3808" i="1"/>
  <c r="E3804" i="1"/>
  <c r="E3800" i="1"/>
  <c r="E3796" i="1"/>
  <c r="E3792" i="1"/>
  <c r="E3788" i="1"/>
  <c r="E3784" i="1"/>
  <c r="E3780" i="1"/>
  <c r="E3776" i="1"/>
  <c r="E3772" i="1"/>
  <c r="E3768" i="1"/>
  <c r="E3764" i="1"/>
  <c r="E3760" i="1"/>
  <c r="E3756" i="1"/>
  <c r="E3752" i="1"/>
  <c r="E3748" i="1"/>
  <c r="E3744" i="1"/>
  <c r="E3740" i="1"/>
  <c r="E3736" i="1"/>
  <c r="E3732" i="1"/>
  <c r="E3728" i="1"/>
  <c r="E3724" i="1"/>
  <c r="E3720" i="1"/>
  <c r="E3716" i="1"/>
  <c r="E3712" i="1"/>
  <c r="E3708" i="1"/>
  <c r="E3704" i="1"/>
  <c r="E3700" i="1"/>
  <c r="E3696" i="1"/>
  <c r="E3692" i="1"/>
  <c r="E3688" i="1"/>
  <c r="E3684" i="1"/>
  <c r="E3680" i="1"/>
  <c r="E3676" i="1"/>
  <c r="E3672" i="1"/>
  <c r="E3668" i="1"/>
  <c r="E3664" i="1"/>
  <c r="E3660" i="1"/>
  <c r="E3656" i="1"/>
  <c r="E3652" i="1"/>
  <c r="E3648" i="1"/>
  <c r="E3644" i="1"/>
  <c r="E3640" i="1"/>
  <c r="E3636" i="1"/>
  <c r="E3632" i="1"/>
  <c r="E3628" i="1"/>
  <c r="E3624" i="1"/>
  <c r="E3620" i="1"/>
  <c r="E3616" i="1"/>
  <c r="E3612" i="1"/>
  <c r="E3608" i="1"/>
  <c r="E3604" i="1"/>
  <c r="E3600" i="1"/>
  <c r="E3596" i="1"/>
  <c r="E3592" i="1"/>
  <c r="E3588" i="1"/>
  <c r="E3584" i="1"/>
  <c r="E3580" i="1"/>
  <c r="E3576" i="1"/>
  <c r="E3572" i="1"/>
  <c r="E3568" i="1"/>
  <c r="E3564" i="1"/>
  <c r="E3560" i="1"/>
  <c r="E3556" i="1"/>
  <c r="E3552" i="1"/>
  <c r="E3548" i="1"/>
  <c r="E3544" i="1"/>
  <c r="E3540" i="1"/>
  <c r="E3536" i="1"/>
  <c r="E3532" i="1"/>
  <c r="E3528" i="1"/>
  <c r="E3524" i="1"/>
  <c r="E3520" i="1"/>
  <c r="E3516" i="1"/>
  <c r="E3512" i="1"/>
  <c r="E3508" i="1"/>
  <c r="E3504" i="1"/>
  <c r="E3500" i="1"/>
  <c r="E3496" i="1"/>
  <c r="E3492" i="1"/>
  <c r="E3488" i="1"/>
  <c r="E3484" i="1"/>
  <c r="E3480" i="1"/>
  <c r="E3476" i="1"/>
  <c r="E3472" i="1"/>
  <c r="E3468" i="1"/>
  <c r="E3464" i="1"/>
  <c r="E3460" i="1"/>
  <c r="E3456" i="1"/>
  <c r="E3452" i="1"/>
  <c r="E3448" i="1"/>
  <c r="E3444" i="1"/>
  <c r="E3440" i="1"/>
  <c r="E3436" i="1"/>
  <c r="E3432" i="1"/>
  <c r="E3428" i="1"/>
  <c r="E3424" i="1"/>
  <c r="E3420" i="1"/>
  <c r="E3416" i="1"/>
  <c r="E3412" i="1"/>
  <c r="E3408" i="1"/>
  <c r="E3404" i="1"/>
  <c r="E3400" i="1"/>
  <c r="E3396" i="1"/>
  <c r="E3392" i="1"/>
  <c r="E3388" i="1"/>
  <c r="E3384" i="1"/>
  <c r="E3380" i="1"/>
  <c r="E3376" i="1"/>
  <c r="E3372" i="1"/>
  <c r="E3368" i="1"/>
  <c r="E3364" i="1"/>
  <c r="E3360" i="1"/>
  <c r="E3356" i="1"/>
  <c r="E3352" i="1"/>
  <c r="E3348" i="1"/>
  <c r="E3344" i="1"/>
  <c r="E3340" i="1"/>
  <c r="E3336" i="1"/>
  <c r="E3332" i="1"/>
  <c r="E3328" i="1"/>
  <c r="E3324" i="1"/>
  <c r="E3320" i="1"/>
  <c r="E3316" i="1"/>
  <c r="E3312" i="1"/>
  <c r="E3308" i="1"/>
  <c r="E3304" i="1"/>
  <c r="E3300" i="1"/>
  <c r="E3296" i="1"/>
  <c r="E3292" i="1"/>
  <c r="E3288" i="1"/>
  <c r="E3284" i="1"/>
  <c r="E3280" i="1"/>
  <c r="E3276" i="1"/>
  <c r="E3272" i="1"/>
  <c r="E3268" i="1"/>
  <c r="E3264" i="1"/>
  <c r="E3260" i="1"/>
  <c r="E3256" i="1"/>
  <c r="E3252" i="1"/>
  <c r="E3248" i="1"/>
  <c r="E3244" i="1"/>
  <c r="E3240" i="1"/>
  <c r="E3236" i="1"/>
  <c r="E3232" i="1"/>
  <c r="E3228" i="1"/>
  <c r="E3224" i="1"/>
  <c r="E3220" i="1"/>
  <c r="E3216" i="1"/>
  <c r="E3212" i="1"/>
  <c r="E3208" i="1"/>
  <c r="E3204" i="1"/>
  <c r="E3200" i="1"/>
  <c r="E3196" i="1"/>
  <c r="E3192" i="1"/>
  <c r="E3188" i="1"/>
  <c r="E3184" i="1"/>
  <c r="E3180" i="1"/>
  <c r="E3176" i="1"/>
  <c r="E3172" i="1"/>
  <c r="E3168" i="1"/>
  <c r="E3164" i="1"/>
  <c r="E3160" i="1"/>
  <c r="E3156" i="1"/>
  <c r="E3152" i="1"/>
  <c r="E3148" i="1"/>
  <c r="E3144" i="1"/>
  <c r="E3140" i="1"/>
  <c r="E3136" i="1"/>
  <c r="E3132" i="1"/>
  <c r="E3128" i="1"/>
  <c r="E3124" i="1"/>
  <c r="E3120" i="1"/>
  <c r="E3116" i="1"/>
  <c r="E3112" i="1"/>
  <c r="E3108" i="1"/>
  <c r="E3104" i="1"/>
  <c r="E3100" i="1"/>
  <c r="E3096" i="1"/>
  <c r="E3092" i="1"/>
  <c r="E3088" i="1"/>
  <c r="E3084" i="1"/>
  <c r="E3080" i="1"/>
  <c r="E3076" i="1"/>
  <c r="E3072" i="1"/>
  <c r="E3068" i="1"/>
  <c r="E3064" i="1"/>
  <c r="E3060" i="1"/>
  <c r="E3056" i="1"/>
  <c r="E3052" i="1"/>
  <c r="E3048" i="1"/>
  <c r="E3044" i="1"/>
  <c r="E3040" i="1"/>
  <c r="E3036" i="1"/>
  <c r="E3032" i="1"/>
  <c r="E3028" i="1"/>
  <c r="E3024" i="1"/>
  <c r="E3020" i="1"/>
  <c r="E3016" i="1"/>
  <c r="E3012" i="1"/>
  <c r="E3008" i="1"/>
  <c r="E3004" i="1"/>
  <c r="E3000" i="1"/>
  <c r="E2996" i="1"/>
  <c r="E2992" i="1"/>
  <c r="E2988" i="1"/>
  <c r="E2984" i="1"/>
  <c r="E2980" i="1"/>
  <c r="E2976" i="1"/>
  <c r="E2972" i="1"/>
  <c r="E2968" i="1"/>
  <c r="E2964" i="1"/>
  <c r="E2960" i="1"/>
  <c r="E2956" i="1"/>
  <c r="E2952" i="1"/>
  <c r="E2948" i="1"/>
  <c r="E2944" i="1"/>
  <c r="E2940" i="1"/>
  <c r="E2936" i="1"/>
  <c r="E2932" i="1"/>
  <c r="E2928" i="1"/>
  <c r="E2924" i="1"/>
  <c r="E2920" i="1"/>
  <c r="E2916" i="1"/>
  <c r="E2912" i="1"/>
  <c r="E2908" i="1"/>
  <c r="E2904" i="1"/>
  <c r="E2900" i="1"/>
  <c r="E2896" i="1"/>
  <c r="E2892" i="1"/>
  <c r="E2888" i="1"/>
  <c r="E2884" i="1"/>
  <c r="E2880" i="1"/>
  <c r="E2876" i="1"/>
  <c r="E2872" i="1"/>
  <c r="E2868" i="1"/>
  <c r="E2864" i="1"/>
  <c r="E2860" i="1"/>
  <c r="E2856" i="1"/>
  <c r="E2852" i="1"/>
  <c r="E2848" i="1"/>
  <c r="E2844" i="1"/>
  <c r="E2840" i="1"/>
  <c r="E2836" i="1"/>
  <c r="E2832" i="1"/>
  <c r="E2828" i="1"/>
  <c r="E2824" i="1"/>
  <c r="E2820" i="1"/>
  <c r="E2816" i="1"/>
  <c r="E2812" i="1"/>
  <c r="E2808" i="1"/>
  <c r="E2804" i="1"/>
  <c r="E2800" i="1"/>
  <c r="E2796" i="1"/>
  <c r="E2792" i="1"/>
  <c r="E2788" i="1"/>
  <c r="E2784" i="1"/>
  <c r="E2780" i="1"/>
  <c r="E2776" i="1"/>
  <c r="E2772" i="1"/>
  <c r="E2768" i="1"/>
  <c r="E2764" i="1"/>
  <c r="E2760" i="1"/>
  <c r="E2756" i="1"/>
  <c r="E2752" i="1"/>
  <c r="E2748" i="1"/>
  <c r="E2744" i="1"/>
  <c r="E2740" i="1"/>
  <c r="E2736" i="1"/>
  <c r="E2732" i="1"/>
  <c r="E2728" i="1"/>
  <c r="E2724" i="1"/>
  <c r="E2720" i="1"/>
  <c r="E2716" i="1"/>
  <c r="E2712" i="1"/>
  <c r="E2708" i="1"/>
  <c r="E2704" i="1"/>
  <c r="E2700" i="1"/>
  <c r="E2696" i="1"/>
  <c r="E2692" i="1"/>
  <c r="E2688" i="1"/>
  <c r="E2684" i="1"/>
  <c r="E2680" i="1"/>
  <c r="E2676" i="1"/>
  <c r="E2672" i="1"/>
  <c r="E2668" i="1"/>
  <c r="E2664" i="1"/>
  <c r="E2660" i="1"/>
  <c r="E2656" i="1"/>
  <c r="E2652" i="1"/>
  <c r="E2648" i="1"/>
  <c r="E2644" i="1"/>
  <c r="E2640" i="1"/>
  <c r="E2636" i="1"/>
  <c r="E2632" i="1"/>
  <c r="E2628" i="1"/>
  <c r="E2624" i="1"/>
  <c r="E2620" i="1"/>
  <c r="E2616" i="1"/>
  <c r="E2612" i="1"/>
  <c r="E2608" i="1"/>
  <c r="E2604" i="1"/>
  <c r="E2600" i="1"/>
  <c r="E2596" i="1"/>
  <c r="E2592" i="1"/>
  <c r="E2588" i="1"/>
  <c r="E2584" i="1"/>
  <c r="E2580" i="1"/>
  <c r="E2576" i="1"/>
  <c r="E2572" i="1"/>
  <c r="E2568" i="1"/>
  <c r="E2564" i="1"/>
  <c r="E2560" i="1"/>
  <c r="E2556" i="1"/>
  <c r="E2552" i="1"/>
  <c r="E2548" i="1"/>
  <c r="E2544" i="1"/>
  <c r="E2540" i="1"/>
  <c r="E2536" i="1"/>
  <c r="E2532" i="1"/>
  <c r="E2528" i="1"/>
  <c r="E2524" i="1"/>
  <c r="E2520" i="1"/>
  <c r="E2516" i="1"/>
  <c r="E2512" i="1"/>
  <c r="E2508" i="1"/>
  <c r="E2504" i="1"/>
  <c r="E2500" i="1"/>
  <c r="E2496" i="1"/>
  <c r="E2492" i="1"/>
  <c r="E2488" i="1"/>
  <c r="E2484" i="1"/>
  <c r="E2480" i="1"/>
  <c r="E2476" i="1"/>
  <c r="E2472" i="1"/>
  <c r="E2468" i="1"/>
  <c r="E2464" i="1"/>
  <c r="E2460" i="1"/>
  <c r="E2456" i="1"/>
  <c r="E2452" i="1"/>
  <c r="E2448" i="1"/>
  <c r="E2444" i="1"/>
  <c r="E2440" i="1"/>
  <c r="E2436" i="1"/>
  <c r="E2432" i="1"/>
  <c r="E2428" i="1"/>
  <c r="E2424" i="1"/>
  <c r="E2420" i="1"/>
  <c r="E2416" i="1"/>
  <c r="E2412" i="1"/>
  <c r="E2408" i="1"/>
  <c r="E2404" i="1"/>
  <c r="E2400" i="1"/>
  <c r="E2396" i="1"/>
  <c r="E2392" i="1"/>
  <c r="E2388" i="1"/>
  <c r="E2384" i="1"/>
  <c r="E2380" i="1"/>
  <c r="E2376" i="1"/>
  <c r="E2372" i="1"/>
  <c r="E2368" i="1"/>
  <c r="E2364" i="1"/>
  <c r="E2360" i="1"/>
  <c r="E2356" i="1"/>
  <c r="E2352" i="1"/>
  <c r="E2348" i="1"/>
  <c r="E2344" i="1"/>
  <c r="E2340" i="1"/>
  <c r="E2336" i="1"/>
  <c r="E2332" i="1"/>
  <c r="E2328" i="1"/>
  <c r="E2324" i="1"/>
  <c r="E2320" i="1"/>
  <c r="E2316" i="1"/>
  <c r="E2312" i="1"/>
  <c r="E2308" i="1"/>
  <c r="E2304" i="1"/>
  <c r="E2300" i="1"/>
  <c r="E2296" i="1"/>
  <c r="E2292" i="1"/>
  <c r="E2288" i="1"/>
  <c r="E2284" i="1"/>
  <c r="E2280" i="1"/>
  <c r="E2276" i="1"/>
  <c r="E2272" i="1"/>
  <c r="E2268" i="1"/>
  <c r="E2264" i="1"/>
  <c r="E2260" i="1"/>
  <c r="E2256" i="1"/>
  <c r="E2252" i="1"/>
  <c r="E2248" i="1"/>
  <c r="E2244" i="1"/>
  <c r="E2240" i="1"/>
  <c r="E2236" i="1"/>
  <c r="E2232" i="1"/>
  <c r="E2228" i="1"/>
  <c r="E2224" i="1"/>
  <c r="E2220" i="1"/>
  <c r="E2216" i="1"/>
  <c r="E2212" i="1"/>
  <c r="E2208" i="1"/>
  <c r="E2204" i="1"/>
  <c r="E2200" i="1"/>
  <c r="E2196" i="1"/>
  <c r="E2192" i="1"/>
  <c r="E2188" i="1"/>
  <c r="E2184" i="1"/>
  <c r="E2180" i="1"/>
  <c r="E2176" i="1"/>
  <c r="E2172" i="1"/>
  <c r="E2168" i="1"/>
  <c r="E2164" i="1"/>
  <c r="E2160" i="1"/>
  <c r="E2156" i="1"/>
  <c r="E2152" i="1"/>
  <c r="E2148" i="1"/>
  <c r="E2144" i="1"/>
  <c r="E2140" i="1"/>
  <c r="E2136" i="1"/>
  <c r="E2132" i="1"/>
  <c r="E2128" i="1"/>
  <c r="E2124" i="1"/>
  <c r="E2120" i="1"/>
  <c r="E2116" i="1"/>
  <c r="E2112" i="1"/>
  <c r="E2108" i="1"/>
  <c r="E2104" i="1"/>
  <c r="E2100" i="1"/>
  <c r="E2096" i="1"/>
  <c r="E2092" i="1"/>
  <c r="E2088" i="1"/>
  <c r="E2084" i="1"/>
  <c r="E2080" i="1"/>
  <c r="E2076" i="1"/>
  <c r="E2072" i="1"/>
  <c r="E2068" i="1"/>
  <c r="E2064" i="1"/>
  <c r="E2060" i="1"/>
  <c r="E2056" i="1"/>
  <c r="E2052" i="1"/>
  <c r="E2048" i="1"/>
  <c r="E2044" i="1"/>
  <c r="E2040" i="1"/>
  <c r="E2036" i="1"/>
  <c r="E2032" i="1"/>
  <c r="E2028" i="1"/>
  <c r="E2024" i="1"/>
  <c r="E2020" i="1"/>
  <c r="E2016" i="1"/>
  <c r="E2012" i="1"/>
  <c r="E2008" i="1"/>
  <c r="E2004" i="1"/>
  <c r="E2000" i="1"/>
  <c r="E1996" i="1"/>
  <c r="E1992" i="1"/>
  <c r="E1988" i="1"/>
  <c r="E1984" i="1"/>
  <c r="E1980" i="1"/>
  <c r="E1976" i="1"/>
  <c r="E1972" i="1"/>
  <c r="E1968" i="1"/>
  <c r="E1964" i="1"/>
  <c r="E1960" i="1"/>
  <c r="E1956" i="1"/>
  <c r="E1952" i="1"/>
  <c r="E1948" i="1"/>
  <c r="E1944" i="1"/>
  <c r="E1940" i="1"/>
  <c r="E1936" i="1"/>
  <c r="E1932" i="1"/>
  <c r="E1928" i="1"/>
  <c r="E1924" i="1"/>
  <c r="E1920" i="1"/>
  <c r="E1916" i="1"/>
  <c r="E1912" i="1"/>
  <c r="E1908" i="1"/>
  <c r="E1904" i="1"/>
  <c r="E1900" i="1"/>
  <c r="E1896" i="1"/>
  <c r="E1892" i="1"/>
  <c r="E1888" i="1"/>
  <c r="E1884" i="1"/>
  <c r="E1880" i="1"/>
  <c r="E1876" i="1"/>
  <c r="E1872" i="1"/>
  <c r="E1868" i="1"/>
  <c r="E1864" i="1"/>
  <c r="E1860" i="1"/>
  <c r="E1856" i="1"/>
  <c r="E1852" i="1"/>
  <c r="E1848" i="1"/>
  <c r="E1844" i="1"/>
  <c r="E1840" i="1"/>
  <c r="E1836" i="1"/>
  <c r="E1832" i="1"/>
  <c r="E1828" i="1"/>
  <c r="E1824" i="1"/>
  <c r="E1820" i="1"/>
  <c r="E1816" i="1"/>
  <c r="E1812" i="1"/>
  <c r="E1808" i="1"/>
  <c r="E1804" i="1"/>
  <c r="E1800" i="1"/>
  <c r="E1796" i="1"/>
  <c r="E1792" i="1"/>
  <c r="E1788" i="1"/>
  <c r="E1784" i="1"/>
  <c r="E1780" i="1"/>
  <c r="E1776" i="1"/>
  <c r="E1772" i="1"/>
  <c r="E1768" i="1"/>
  <c r="E1764" i="1"/>
  <c r="E1760" i="1"/>
  <c r="E1756" i="1"/>
  <c r="E1752" i="1"/>
  <c r="E1748" i="1"/>
  <c r="E1744" i="1"/>
  <c r="E1740" i="1"/>
  <c r="E1736" i="1"/>
  <c r="E1732" i="1"/>
  <c r="E1728" i="1"/>
  <c r="E1724" i="1"/>
  <c r="E1720" i="1"/>
  <c r="E1716" i="1"/>
  <c r="E1712" i="1"/>
  <c r="E1708" i="1"/>
  <c r="E1704" i="1"/>
  <c r="E1700" i="1"/>
  <c r="E1696" i="1"/>
  <c r="E1692" i="1"/>
  <c r="E1688" i="1"/>
  <c r="E1684" i="1"/>
  <c r="E1680" i="1"/>
  <c r="E1676" i="1"/>
  <c r="E1672" i="1"/>
  <c r="E1668" i="1"/>
  <c r="E1664" i="1"/>
  <c r="E1660" i="1"/>
  <c r="E1656" i="1"/>
  <c r="E1652" i="1"/>
  <c r="E1648" i="1"/>
  <c r="E1644" i="1"/>
  <c r="E1640" i="1"/>
  <c r="E1636" i="1"/>
  <c r="E1632" i="1"/>
  <c r="E1628" i="1"/>
  <c r="E1624" i="1"/>
  <c r="E1620" i="1"/>
  <c r="E1616" i="1"/>
  <c r="E1612" i="1"/>
  <c r="E1608" i="1"/>
  <c r="E1604" i="1"/>
  <c r="E1600" i="1"/>
  <c r="E1596" i="1"/>
  <c r="E1592" i="1"/>
  <c r="E1588" i="1"/>
  <c r="E1584" i="1"/>
  <c r="E1580" i="1"/>
  <c r="E1576" i="1"/>
  <c r="E1572" i="1"/>
  <c r="E1568" i="1"/>
  <c r="E1564" i="1"/>
  <c r="E1560" i="1"/>
  <c r="E1556" i="1"/>
  <c r="E1552" i="1"/>
  <c r="E1548" i="1"/>
  <c r="E1544" i="1"/>
  <c r="E1540" i="1"/>
  <c r="E1536" i="1"/>
  <c r="E1532" i="1"/>
  <c r="E1528" i="1"/>
  <c r="E1524" i="1"/>
  <c r="E1520" i="1"/>
  <c r="E1516" i="1"/>
  <c r="E1512" i="1"/>
  <c r="E1508" i="1"/>
  <c r="E1504" i="1"/>
  <c r="E1500" i="1"/>
  <c r="E1496" i="1"/>
  <c r="E1492" i="1"/>
  <c r="E1488" i="1"/>
  <c r="E1484" i="1"/>
  <c r="E1480" i="1"/>
  <c r="E1476" i="1"/>
  <c r="E1472" i="1"/>
  <c r="E1468" i="1"/>
  <c r="E1464" i="1"/>
  <c r="E1460" i="1"/>
  <c r="E1456" i="1"/>
  <c r="E1452" i="1"/>
  <c r="E1448" i="1"/>
  <c r="E1444" i="1"/>
  <c r="E1440" i="1"/>
  <c r="E1436" i="1"/>
  <c r="E1432" i="1"/>
  <c r="E1428" i="1"/>
  <c r="E1424" i="1"/>
  <c r="E1420" i="1"/>
  <c r="E1416" i="1"/>
  <c r="E1412" i="1"/>
  <c r="E1408" i="1"/>
  <c r="E1404" i="1"/>
  <c r="E1400" i="1"/>
  <c r="E1396" i="1"/>
  <c r="E1392" i="1"/>
  <c r="E1388" i="1"/>
  <c r="E1384" i="1"/>
  <c r="E1380" i="1"/>
  <c r="E1376" i="1"/>
  <c r="E1372" i="1"/>
  <c r="E1368" i="1"/>
  <c r="E1364" i="1"/>
  <c r="E1360" i="1"/>
  <c r="E1356" i="1"/>
  <c r="E1352" i="1"/>
  <c r="E1348" i="1"/>
  <c r="E1344" i="1"/>
  <c r="E1340" i="1"/>
  <c r="E1336" i="1"/>
  <c r="E1332" i="1"/>
  <c r="E1328" i="1"/>
  <c r="E1324" i="1"/>
  <c r="E1320" i="1"/>
  <c r="E1316" i="1"/>
  <c r="E1312" i="1"/>
  <c r="E1308" i="1"/>
  <c r="E1304" i="1"/>
  <c r="E1300" i="1"/>
  <c r="E1296" i="1"/>
  <c r="E1292" i="1"/>
  <c r="E1288" i="1"/>
  <c r="E1284" i="1"/>
  <c r="E1280" i="1"/>
  <c r="E1276" i="1"/>
  <c r="E1272" i="1"/>
  <c r="E1268" i="1"/>
  <c r="E1264" i="1"/>
  <c r="E1260" i="1"/>
  <c r="E1256" i="1"/>
  <c r="E1252" i="1"/>
  <c r="E1248" i="1"/>
  <c r="E1244" i="1"/>
  <c r="E1240" i="1"/>
  <c r="E1236" i="1"/>
  <c r="E1232" i="1"/>
  <c r="E1228" i="1"/>
  <c r="E1224" i="1"/>
  <c r="E1220" i="1"/>
  <c r="E1216" i="1"/>
  <c r="E1212" i="1"/>
  <c r="E1208" i="1"/>
  <c r="E1204" i="1"/>
  <c r="E1200" i="1"/>
  <c r="E1196" i="1"/>
  <c r="E1192" i="1"/>
  <c r="E1188" i="1"/>
  <c r="E1184" i="1"/>
  <c r="E1180" i="1"/>
  <c r="E1176" i="1"/>
  <c r="E1172" i="1"/>
  <c r="E1168" i="1"/>
  <c r="E1164" i="1"/>
  <c r="E1160" i="1"/>
  <c r="E1156" i="1"/>
  <c r="E1152" i="1"/>
  <c r="E1148" i="1"/>
  <c r="E1144" i="1"/>
  <c r="E1140" i="1"/>
  <c r="E1136" i="1"/>
  <c r="E1132" i="1"/>
  <c r="E1128" i="1"/>
  <c r="E1124" i="1"/>
  <c r="E1120" i="1"/>
  <c r="E1116" i="1"/>
  <c r="E1112" i="1"/>
  <c r="E1108" i="1"/>
  <c r="E1104" i="1"/>
  <c r="E1100" i="1"/>
  <c r="E1096" i="1"/>
  <c r="E1092" i="1"/>
  <c r="E1088" i="1"/>
  <c r="E1084" i="1"/>
  <c r="E1080" i="1"/>
  <c r="E1076" i="1"/>
  <c r="E1072" i="1"/>
  <c r="E1068" i="1"/>
  <c r="E1064" i="1"/>
  <c r="E1060" i="1"/>
  <c r="E1056" i="1"/>
  <c r="E1052" i="1"/>
  <c r="E1048" i="1"/>
  <c r="E1044" i="1"/>
  <c r="E1040" i="1"/>
  <c r="E1036" i="1"/>
  <c r="E1032" i="1"/>
  <c r="E1028" i="1"/>
  <c r="E1024" i="1"/>
  <c r="E1020" i="1"/>
  <c r="E1016" i="1"/>
  <c r="E1012" i="1"/>
  <c r="E1008" i="1"/>
  <c r="E1004" i="1"/>
  <c r="E1000" i="1"/>
  <c r="E996" i="1"/>
  <c r="E992" i="1"/>
  <c r="E988" i="1"/>
  <c r="E984" i="1"/>
  <c r="E980" i="1"/>
  <c r="E976" i="1"/>
  <c r="E972" i="1"/>
  <c r="E968" i="1"/>
  <c r="E964" i="1"/>
  <c r="E960" i="1"/>
  <c r="E956" i="1"/>
  <c r="E952" i="1"/>
  <c r="E948" i="1"/>
  <c r="E944" i="1"/>
  <c r="E940" i="1"/>
  <c r="E936" i="1"/>
  <c r="E932" i="1"/>
  <c r="E928" i="1"/>
  <c r="E924" i="1"/>
  <c r="E920" i="1"/>
  <c r="E916" i="1"/>
  <c r="E912" i="1"/>
  <c r="E908" i="1"/>
  <c r="E904" i="1"/>
  <c r="E900" i="1"/>
  <c r="E896" i="1"/>
  <c r="E892" i="1"/>
  <c r="E888" i="1"/>
  <c r="E884" i="1"/>
  <c r="E880" i="1"/>
  <c r="E876" i="1"/>
  <c r="E872" i="1"/>
  <c r="E868" i="1"/>
  <c r="E864" i="1"/>
  <c r="E860" i="1"/>
  <c r="E856" i="1"/>
  <c r="E852" i="1"/>
  <c r="E848" i="1"/>
  <c r="E844" i="1"/>
  <c r="E840" i="1"/>
  <c r="E836" i="1"/>
  <c r="E832" i="1"/>
  <c r="E828" i="1"/>
  <c r="E824" i="1"/>
  <c r="E820" i="1"/>
  <c r="E816" i="1"/>
  <c r="E812" i="1"/>
  <c r="E808" i="1"/>
  <c r="E804" i="1"/>
  <c r="E800" i="1"/>
  <c r="E796" i="1"/>
  <c r="E792" i="1"/>
  <c r="E788" i="1"/>
  <c r="E784" i="1"/>
  <c r="E780" i="1"/>
  <c r="E776" i="1"/>
  <c r="E772" i="1"/>
  <c r="E768" i="1"/>
  <c r="E764" i="1"/>
  <c r="E760" i="1"/>
  <c r="E756" i="1"/>
  <c r="E752" i="1"/>
  <c r="E748" i="1"/>
  <c r="E744" i="1"/>
  <c r="E740" i="1"/>
  <c r="E736" i="1"/>
  <c r="E732" i="1"/>
  <c r="E728" i="1"/>
  <c r="E724" i="1"/>
  <c r="E720" i="1"/>
  <c r="E716" i="1"/>
  <c r="E712" i="1"/>
  <c r="E708" i="1"/>
  <c r="E704" i="1"/>
  <c r="E700" i="1"/>
  <c r="E696" i="1"/>
  <c r="E692" i="1"/>
  <c r="E688" i="1"/>
  <c r="E684" i="1"/>
  <c r="E680" i="1"/>
  <c r="E676" i="1"/>
  <c r="E672" i="1"/>
  <c r="E668" i="1"/>
  <c r="E664" i="1"/>
  <c r="E660" i="1"/>
  <c r="E656" i="1"/>
  <c r="E652" i="1"/>
  <c r="E648" i="1"/>
  <c r="E644" i="1"/>
  <c r="E640" i="1"/>
  <c r="E636" i="1"/>
  <c r="E632" i="1"/>
  <c r="E628" i="1"/>
  <c r="E624" i="1"/>
  <c r="E620" i="1"/>
  <c r="E616" i="1"/>
  <c r="E612" i="1"/>
  <c r="E608" i="1"/>
  <c r="E604" i="1"/>
  <c r="E600" i="1"/>
  <c r="E596" i="1"/>
  <c r="E592" i="1"/>
  <c r="E588" i="1"/>
  <c r="E584" i="1"/>
  <c r="E580" i="1"/>
  <c r="E576" i="1"/>
  <c r="E572" i="1"/>
  <c r="E568" i="1"/>
  <c r="E564" i="1"/>
  <c r="E560" i="1"/>
  <c r="E556" i="1"/>
  <c r="E552" i="1"/>
  <c r="E548" i="1"/>
  <c r="E544" i="1"/>
  <c r="E540" i="1"/>
  <c r="E536" i="1"/>
  <c r="E532" i="1"/>
  <c r="E528" i="1"/>
  <c r="E524" i="1"/>
  <c r="E520" i="1"/>
  <c r="E516" i="1"/>
  <c r="E512" i="1"/>
  <c r="E508" i="1"/>
  <c r="E504" i="1"/>
  <c r="E500" i="1"/>
  <c r="E496" i="1"/>
  <c r="E492" i="1"/>
  <c r="E488" i="1"/>
  <c r="E484" i="1"/>
  <c r="E480" i="1"/>
  <c r="E476" i="1"/>
  <c r="E472" i="1"/>
  <c r="E468" i="1"/>
  <c r="E464" i="1"/>
  <c r="E460" i="1"/>
  <c r="E456" i="1"/>
  <c r="E452" i="1"/>
  <c r="E448" i="1"/>
  <c r="E444" i="1"/>
  <c r="E440" i="1"/>
  <c r="E436" i="1"/>
  <c r="E432" i="1"/>
  <c r="E428" i="1"/>
  <c r="E424" i="1"/>
  <c r="E420" i="1"/>
  <c r="E416" i="1"/>
  <c r="E412" i="1"/>
  <c r="E408" i="1"/>
  <c r="E404" i="1"/>
  <c r="E400" i="1"/>
  <c r="E396" i="1"/>
  <c r="E392" i="1"/>
  <c r="E388" i="1"/>
  <c r="E384" i="1"/>
  <c r="E380" i="1"/>
  <c r="E376" i="1"/>
  <c r="E372" i="1"/>
  <c r="E368" i="1"/>
  <c r="E364" i="1"/>
  <c r="E360" i="1"/>
  <c r="E356" i="1"/>
  <c r="E352" i="1"/>
  <c r="E348" i="1"/>
  <c r="E344" i="1"/>
  <c r="E340" i="1"/>
  <c r="E336" i="1"/>
  <c r="E332" i="1"/>
  <c r="E328" i="1"/>
  <c r="E324" i="1"/>
  <c r="E320" i="1"/>
  <c r="E316" i="1"/>
  <c r="E312" i="1"/>
  <c r="E308" i="1"/>
  <c r="E304" i="1"/>
  <c r="E300" i="1"/>
  <c r="E296" i="1"/>
  <c r="E292" i="1"/>
  <c r="E288" i="1"/>
  <c r="E284" i="1"/>
  <c r="E280" i="1"/>
  <c r="E276" i="1"/>
  <c r="E272" i="1"/>
  <c r="E268" i="1"/>
  <c r="E264" i="1"/>
  <c r="E260" i="1"/>
  <c r="E256" i="1"/>
  <c r="E252" i="1"/>
  <c r="E248" i="1"/>
  <c r="E244" i="1"/>
  <c r="E240" i="1"/>
  <c r="E236" i="1"/>
  <c r="E232" i="1"/>
  <c r="E228" i="1"/>
  <c r="E224" i="1"/>
  <c r="E220" i="1"/>
  <c r="E216" i="1"/>
  <c r="E212" i="1"/>
  <c r="E208" i="1"/>
  <c r="E204" i="1"/>
  <c r="E200" i="1"/>
  <c r="E196" i="1"/>
  <c r="E192" i="1"/>
  <c r="E188" i="1"/>
  <c r="E184" i="1"/>
  <c r="E180" i="1"/>
  <c r="E176" i="1"/>
  <c r="E172" i="1"/>
  <c r="E168" i="1"/>
  <c r="E164" i="1"/>
  <c r="E160" i="1"/>
  <c r="E156" i="1"/>
  <c r="E152" i="1"/>
  <c r="E148" i="1"/>
  <c r="E144" i="1"/>
  <c r="E140" i="1"/>
  <c r="E136" i="1"/>
  <c r="E132" i="1"/>
  <c r="E128" i="1"/>
  <c r="E124" i="1"/>
  <c r="E120" i="1"/>
  <c r="E116" i="1"/>
  <c r="E112" i="1"/>
  <c r="E108" i="1"/>
  <c r="E104" i="1"/>
  <c r="E100" i="1"/>
  <c r="E96" i="1"/>
  <c r="E92" i="1"/>
  <c r="E88" i="1"/>
  <c r="E84" i="1"/>
  <c r="E80" i="1"/>
  <c r="E76" i="1"/>
  <c r="E72" i="1"/>
  <c r="E68" i="1"/>
  <c r="E64" i="1"/>
  <c r="E60" i="1"/>
  <c r="E56" i="1"/>
  <c r="E52" i="1"/>
  <c r="E48" i="1"/>
  <c r="E44" i="1"/>
  <c r="E40" i="1"/>
  <c r="E36" i="1"/>
  <c r="E32" i="1"/>
  <c r="E28" i="1"/>
  <c r="E25" i="1"/>
  <c r="E8777" i="1"/>
  <c r="E8761" i="1"/>
  <c r="E8745" i="1"/>
  <c r="E8729" i="1"/>
  <c r="E8713" i="1"/>
  <c r="E8697" i="1"/>
  <c r="E8681" i="1"/>
  <c r="E8665" i="1"/>
  <c r="E8649" i="1"/>
  <c r="E8633" i="1"/>
  <c r="E8617" i="1"/>
  <c r="E8601" i="1"/>
  <c r="E8585" i="1"/>
  <c r="E8569" i="1"/>
  <c r="E8553" i="1"/>
  <c r="E8537" i="1"/>
  <c r="E8521" i="1"/>
  <c r="E8505" i="1"/>
  <c r="E8489" i="1"/>
  <c r="E8477" i="1"/>
  <c r="E8461" i="1"/>
  <c r="E8445" i="1"/>
  <c r="E8429" i="1"/>
  <c r="E8413" i="1"/>
  <c r="E8397" i="1"/>
  <c r="E8381" i="1"/>
  <c r="E8365" i="1"/>
  <c r="E8349" i="1"/>
  <c r="E8333" i="1"/>
  <c r="E8317" i="1"/>
  <c r="E8301" i="1"/>
  <c r="E8285" i="1"/>
  <c r="E8269" i="1"/>
  <c r="E8253" i="1"/>
  <c r="E8237" i="1"/>
  <c r="E8221" i="1"/>
  <c r="E8209" i="1"/>
  <c r="E8193" i="1"/>
  <c r="E8177" i="1"/>
  <c r="E8161" i="1"/>
  <c r="E8145" i="1"/>
  <c r="E8129" i="1"/>
  <c r="E8113" i="1"/>
  <c r="E8097" i="1"/>
  <c r="E8081" i="1"/>
  <c r="E8065" i="1"/>
  <c r="E8053" i="1"/>
  <c r="E8045" i="1"/>
  <c r="E8029" i="1"/>
  <c r="E7133" i="1"/>
  <c r="E7129" i="1"/>
  <c r="E7125" i="1"/>
  <c r="E7121" i="1"/>
  <c r="E7117" i="1"/>
  <c r="E7113" i="1"/>
  <c r="E7109" i="1"/>
  <c r="E7105" i="1"/>
  <c r="E7101" i="1"/>
  <c r="E7097" i="1"/>
  <c r="E7093" i="1"/>
  <c r="E7089" i="1"/>
  <c r="E7085" i="1"/>
  <c r="E7081" i="1"/>
  <c r="E7077" i="1"/>
  <c r="E7073" i="1"/>
  <c r="E7069" i="1"/>
  <c r="E7065" i="1"/>
  <c r="E7061" i="1"/>
  <c r="E7053" i="1"/>
  <c r="E7045" i="1"/>
  <c r="E7037" i="1"/>
  <c r="E7029" i="1"/>
  <c r="E7021" i="1"/>
  <c r="E7013" i="1"/>
  <c r="E7005" i="1"/>
  <c r="E6997" i="1"/>
  <c r="E6985" i="1"/>
  <c r="E6977" i="1"/>
  <c r="E6969" i="1"/>
  <c r="E6961" i="1"/>
  <c r="E6953" i="1"/>
  <c r="E6945" i="1"/>
  <c r="E6937" i="1"/>
  <c r="E6929" i="1"/>
  <c r="E6921" i="1"/>
  <c r="E6913" i="1"/>
  <c r="E6905" i="1"/>
  <c r="E6897" i="1"/>
  <c r="E6889" i="1"/>
  <c r="E6881" i="1"/>
  <c r="E6873" i="1"/>
  <c r="E6865" i="1"/>
  <c r="E6857" i="1"/>
  <c r="E6849" i="1"/>
  <c r="E6841" i="1"/>
  <c r="E6833" i="1"/>
  <c r="E6825" i="1"/>
  <c r="E6817" i="1"/>
  <c r="E6809" i="1"/>
  <c r="E6801" i="1"/>
  <c r="E6793" i="1"/>
  <c r="E6785" i="1"/>
  <c r="E6777" i="1"/>
  <c r="E6769" i="1"/>
  <c r="E6761" i="1"/>
  <c r="E6753" i="1"/>
  <c r="E6745" i="1"/>
  <c r="E6737" i="1"/>
  <c r="E6729" i="1"/>
  <c r="E6721" i="1"/>
  <c r="E6713" i="1"/>
  <c r="E6709" i="1"/>
  <c r="E6701" i="1"/>
  <c r="E6693" i="1"/>
  <c r="E6685" i="1"/>
  <c r="E6677" i="1"/>
  <c r="E6669" i="1"/>
  <c r="E6661" i="1"/>
  <c r="E6653" i="1"/>
  <c r="E6637" i="1"/>
  <c r="E6593" i="1"/>
  <c r="E6585" i="1"/>
  <c r="E6577" i="1"/>
  <c r="E6569" i="1"/>
  <c r="E6561" i="1"/>
  <c r="E6553" i="1"/>
  <c r="E6545" i="1"/>
  <c r="E6537" i="1"/>
  <c r="E6529" i="1"/>
  <c r="E6521" i="1"/>
  <c r="E6513" i="1"/>
  <c r="E6505" i="1"/>
  <c r="E6497" i="1"/>
  <c r="E6489" i="1"/>
  <c r="E6485" i="1"/>
  <c r="E6481" i="1"/>
  <c r="E6477" i="1"/>
  <c r="E6469" i="1"/>
  <c r="E6465" i="1"/>
  <c r="E6461" i="1"/>
  <c r="E6457" i="1"/>
  <c r="E6453" i="1"/>
  <c r="E6449" i="1"/>
  <c r="E6445" i="1"/>
  <c r="E6441" i="1"/>
  <c r="E6437" i="1"/>
  <c r="E6433" i="1"/>
  <c r="E6429" i="1"/>
  <c r="E6425" i="1"/>
  <c r="E6421" i="1"/>
  <c r="E6417" i="1"/>
  <c r="E6413" i="1"/>
  <c r="E6409" i="1"/>
  <c r="E6401" i="1"/>
  <c r="E6397" i="1"/>
  <c r="E6393" i="1"/>
  <c r="E6389" i="1"/>
  <c r="E6385" i="1"/>
  <c r="E6381" i="1"/>
  <c r="E6377" i="1"/>
  <c r="E6373" i="1"/>
  <c r="E6369" i="1"/>
  <c r="E6365" i="1"/>
  <c r="E6361" i="1"/>
  <c r="E6357" i="1"/>
  <c r="E6353" i="1"/>
  <c r="E6349" i="1"/>
  <c r="E6345" i="1"/>
  <c r="E6341" i="1"/>
  <c r="E6337" i="1"/>
  <c r="E6329" i="1"/>
  <c r="E6321" i="1"/>
  <c r="E6313" i="1"/>
  <c r="E6305" i="1"/>
  <c r="E6297" i="1"/>
  <c r="E6289" i="1"/>
  <c r="E6281" i="1"/>
  <c r="E6273" i="1"/>
  <c r="E6269" i="1"/>
  <c r="E6261" i="1"/>
  <c r="E6249" i="1"/>
  <c r="E6241" i="1"/>
  <c r="E6233" i="1"/>
  <c r="E6225" i="1"/>
  <c r="E6217" i="1"/>
  <c r="E6209" i="1"/>
  <c r="E6201" i="1"/>
  <c r="E6189" i="1"/>
  <c r="E6169" i="1"/>
  <c r="E6045" i="1"/>
  <c r="E6037" i="1"/>
  <c r="E6029" i="1"/>
  <c r="E6021" i="1"/>
  <c r="E6013" i="1"/>
  <c r="E6005" i="1"/>
  <c r="E5997" i="1"/>
  <c r="E5989" i="1"/>
  <c r="E5981" i="1"/>
  <c r="E5973" i="1"/>
  <c r="E5965" i="1"/>
  <c r="E5957" i="1"/>
  <c r="E5949" i="1"/>
  <c r="E5941" i="1"/>
  <c r="E5933" i="1"/>
  <c r="E5925" i="1"/>
  <c r="E5917" i="1"/>
  <c r="E5909" i="1"/>
  <c r="E5901" i="1"/>
  <c r="E5893" i="1"/>
  <c r="E5885" i="1"/>
  <c r="E5877" i="1"/>
  <c r="E5869" i="1"/>
  <c r="E5861" i="1"/>
  <c r="E5853" i="1"/>
  <c r="E5845" i="1"/>
  <c r="E5837" i="1"/>
  <c r="E5829" i="1"/>
  <c r="E5821" i="1"/>
  <c r="E5813" i="1"/>
  <c r="E5805" i="1"/>
  <c r="E5797" i="1"/>
  <c r="E5789" i="1"/>
  <c r="E5781" i="1"/>
  <c r="E5773" i="1"/>
  <c r="E5765" i="1"/>
  <c r="E5757" i="1"/>
  <c r="E5749" i="1"/>
  <c r="E5741" i="1"/>
  <c r="E5733" i="1"/>
  <c r="E5725" i="1"/>
  <c r="E5717" i="1"/>
  <c r="E5709" i="1"/>
  <c r="E5701" i="1"/>
  <c r="E5693" i="1"/>
  <c r="E5685" i="1"/>
  <c r="E5677" i="1"/>
  <c r="E5669" i="1"/>
  <c r="E5661" i="1"/>
  <c r="E5653" i="1"/>
  <c r="E5645" i="1"/>
  <c r="E5637" i="1"/>
  <c r="E5629" i="1"/>
  <c r="E5621" i="1"/>
  <c r="E5613" i="1"/>
  <c r="E5605" i="1"/>
  <c r="E5597" i="1"/>
  <c r="E5589" i="1"/>
  <c r="E5581" i="1"/>
  <c r="E5573" i="1"/>
  <c r="E5565" i="1"/>
  <c r="E5557" i="1"/>
  <c r="E5549" i="1"/>
  <c r="E5541" i="1"/>
  <c r="E5533" i="1"/>
  <c r="E5525" i="1"/>
  <c r="E5517" i="1"/>
  <c r="E5509" i="1"/>
  <c r="E5497" i="1"/>
  <c r="E5489" i="1"/>
  <c r="E5481" i="1"/>
  <c r="E5473" i="1"/>
  <c r="E5465" i="1"/>
  <c r="E5457" i="1"/>
  <c r="E5449" i="1"/>
  <c r="E5441" i="1"/>
  <c r="E5433" i="1"/>
  <c r="E5425" i="1"/>
  <c r="E5417" i="1"/>
  <c r="E5409" i="1"/>
  <c r="E5401" i="1"/>
  <c r="E5393" i="1"/>
  <c r="E5385" i="1"/>
  <c r="E5377" i="1"/>
  <c r="E5369" i="1"/>
  <c r="E5361" i="1"/>
  <c r="E5353" i="1"/>
  <c r="E5345" i="1"/>
  <c r="E5337" i="1"/>
  <c r="E5329" i="1"/>
  <c r="E5321" i="1"/>
  <c r="E5313" i="1"/>
  <c r="E5305" i="1"/>
  <c r="E5297" i="1"/>
  <c r="E5289" i="1"/>
  <c r="E5281" i="1"/>
  <c r="E5273" i="1"/>
  <c r="E5265" i="1"/>
  <c r="E5257" i="1"/>
  <c r="E5249" i="1"/>
  <c r="E5241" i="1"/>
  <c r="E5233" i="1"/>
  <c r="E5229" i="1"/>
  <c r="E5221" i="1"/>
  <c r="E5213" i="1"/>
  <c r="E5205" i="1"/>
  <c r="E5197" i="1"/>
  <c r="E5189" i="1"/>
  <c r="E5181" i="1"/>
  <c r="E5173" i="1"/>
  <c r="E5165" i="1"/>
  <c r="E5157" i="1"/>
  <c r="E5149" i="1"/>
  <c r="E5141" i="1"/>
  <c r="E5133" i="1"/>
  <c r="E5125" i="1"/>
  <c r="E5117" i="1"/>
  <c r="E5109" i="1"/>
  <c r="E5101" i="1"/>
  <c r="E5093" i="1"/>
  <c r="E5085" i="1"/>
  <c r="E5077" i="1"/>
  <c r="E5069" i="1"/>
  <c r="E5061" i="1"/>
  <c r="E5053" i="1"/>
  <c r="E5045" i="1"/>
  <c r="E5037" i="1"/>
  <c r="E5029" i="1"/>
  <c r="E5025" i="1"/>
  <c r="E5017" i="1"/>
  <c r="E5009" i="1"/>
  <c r="E5001" i="1"/>
  <c r="E4993" i="1"/>
  <c r="E4985" i="1"/>
  <c r="E4977" i="1"/>
  <c r="E4969" i="1"/>
  <c r="E4961" i="1"/>
  <c r="E4953" i="1"/>
  <c r="E4945" i="1"/>
  <c r="E4941" i="1"/>
  <c r="E4933" i="1"/>
  <c r="E4925" i="1"/>
  <c r="E4917" i="1"/>
  <c r="E4909" i="1"/>
  <c r="E4901" i="1"/>
  <c r="E4893" i="1"/>
  <c r="E4885" i="1"/>
  <c r="E4873" i="1"/>
  <c r="E4865" i="1"/>
  <c r="E4857" i="1"/>
  <c r="E4849" i="1"/>
  <c r="E4841" i="1"/>
  <c r="E4833" i="1"/>
  <c r="E4825" i="1"/>
  <c r="E4817" i="1"/>
  <c r="E4813" i="1"/>
  <c r="E4809" i="1"/>
  <c r="E4801" i="1"/>
  <c r="E4797" i="1"/>
  <c r="E4793" i="1"/>
  <c r="E4789" i="1"/>
  <c r="E4785" i="1"/>
  <c r="E4781" i="1"/>
  <c r="E4777" i="1"/>
  <c r="E4773" i="1"/>
  <c r="E4769" i="1"/>
  <c r="E4765" i="1"/>
  <c r="E4761" i="1"/>
  <c r="E4753" i="1"/>
  <c r="E4749" i="1"/>
  <c r="E4745" i="1"/>
  <c r="E4741" i="1"/>
  <c r="E4737" i="1"/>
  <c r="E4733" i="1"/>
  <c r="E4729" i="1"/>
  <c r="E4725" i="1"/>
  <c r="E4721" i="1"/>
  <c r="E4717" i="1"/>
  <c r="E4713" i="1"/>
  <c r="E4709" i="1"/>
  <c r="E4705" i="1"/>
  <c r="E4701" i="1"/>
  <c r="E4697" i="1"/>
  <c r="E4693" i="1"/>
  <c r="E4689" i="1"/>
  <c r="E4685" i="1"/>
  <c r="E4681" i="1"/>
  <c r="E4677" i="1"/>
  <c r="E4673" i="1"/>
  <c r="E4669" i="1"/>
  <c r="E4665" i="1"/>
  <c r="E4661" i="1"/>
  <c r="E4657" i="1"/>
  <c r="E4653" i="1"/>
  <c r="E4649" i="1"/>
  <c r="E4645" i="1"/>
  <c r="E4641" i="1"/>
  <c r="E4637" i="1"/>
  <c r="E4633" i="1"/>
  <c r="E4629" i="1"/>
  <c r="E4625" i="1"/>
  <c r="E4621" i="1"/>
  <c r="E4617" i="1"/>
  <c r="E4613" i="1"/>
  <c r="E4609" i="1"/>
  <c r="E4605" i="1"/>
  <c r="E4601" i="1"/>
  <c r="E4597" i="1"/>
  <c r="E4593" i="1"/>
  <c r="E4589" i="1"/>
  <c r="E4585" i="1"/>
  <c r="E4581" i="1"/>
  <c r="E4577" i="1"/>
  <c r="E4573" i="1"/>
  <c r="E4569" i="1"/>
  <c r="E4565" i="1"/>
  <c r="E4561" i="1"/>
  <c r="E4557" i="1"/>
  <c r="E4553" i="1"/>
  <c r="E4549" i="1"/>
  <c r="E4545" i="1"/>
  <c r="E4541" i="1"/>
  <c r="E4537" i="1"/>
  <c r="E4533" i="1"/>
  <c r="E4529" i="1"/>
  <c r="E4525" i="1"/>
  <c r="E4521" i="1"/>
  <c r="E4517" i="1"/>
  <c r="E4513" i="1"/>
  <c r="E4509" i="1"/>
  <c r="E4505" i="1"/>
  <c r="E4501" i="1"/>
  <c r="E4497" i="1"/>
  <c r="E4493" i="1"/>
  <c r="E4489" i="1"/>
  <c r="E4485" i="1"/>
  <c r="E4481" i="1"/>
  <c r="E4477" i="1"/>
  <c r="E4473" i="1"/>
  <c r="E4469" i="1"/>
  <c r="E4465" i="1"/>
  <c r="E4461" i="1"/>
  <c r="E4457" i="1"/>
  <c r="E4453" i="1"/>
  <c r="E4449" i="1"/>
  <c r="E4445" i="1"/>
  <c r="E4441" i="1"/>
  <c r="E4437" i="1"/>
  <c r="E4433" i="1"/>
  <c r="E4429" i="1"/>
  <c r="E4425" i="1"/>
  <c r="E4421" i="1"/>
  <c r="E4417" i="1"/>
  <c r="E4413" i="1"/>
  <c r="E4409" i="1"/>
  <c r="E4405" i="1"/>
  <c r="E4401" i="1"/>
  <c r="E4397" i="1"/>
  <c r="E4393" i="1"/>
  <c r="E4389" i="1"/>
  <c r="E4385" i="1"/>
  <c r="E4381" i="1"/>
  <c r="E4377" i="1"/>
  <c r="E4373" i="1"/>
  <c r="E4369" i="1"/>
  <c r="E4365" i="1"/>
  <c r="E4361" i="1"/>
  <c r="E4357" i="1"/>
  <c r="E4353" i="1"/>
  <c r="E4349" i="1"/>
  <c r="E4345" i="1"/>
  <c r="E4341" i="1"/>
  <c r="E4337" i="1"/>
  <c r="E4333" i="1"/>
  <c r="E4329" i="1"/>
  <c r="E4325" i="1"/>
  <c r="E4321" i="1"/>
  <c r="E4317" i="1"/>
  <c r="E4313" i="1"/>
  <c r="E4309" i="1"/>
  <c r="E4305" i="1"/>
  <c r="E4301" i="1"/>
  <c r="E4297" i="1"/>
  <c r="E4293" i="1"/>
  <c r="E4289" i="1"/>
  <c r="E4285" i="1"/>
  <c r="E4281" i="1"/>
  <c r="E4277" i="1"/>
  <c r="E4273" i="1"/>
  <c r="E4269" i="1"/>
  <c r="E4265" i="1"/>
  <c r="E4261" i="1"/>
  <c r="E4257" i="1"/>
  <c r="E4253" i="1"/>
  <c r="E4249" i="1"/>
  <c r="E4245" i="1"/>
  <c r="E4241" i="1"/>
  <c r="E4237" i="1"/>
  <c r="E4233" i="1"/>
  <c r="E4229" i="1"/>
  <c r="E4225" i="1"/>
  <c r="E4221" i="1"/>
  <c r="E4217" i="1"/>
  <c r="E4213" i="1"/>
  <c r="E4209" i="1"/>
  <c r="E4205" i="1"/>
  <c r="E4201" i="1"/>
  <c r="E4197" i="1"/>
  <c r="E4193" i="1"/>
  <c r="E4189" i="1"/>
  <c r="E4185" i="1"/>
  <c r="E4181" i="1"/>
  <c r="E4177" i="1"/>
  <c r="E4173" i="1"/>
  <c r="E4169" i="1"/>
  <c r="E4153" i="1"/>
  <c r="E4149" i="1"/>
  <c r="E4145" i="1"/>
  <c r="E4141" i="1"/>
  <c r="E4137" i="1"/>
  <c r="E4133" i="1"/>
  <c r="E4129" i="1"/>
  <c r="E4125" i="1"/>
  <c r="E4121" i="1"/>
  <c r="E4117" i="1"/>
  <c r="E4113" i="1"/>
  <c r="E4109" i="1"/>
  <c r="E4105" i="1"/>
  <c r="E4101" i="1"/>
  <c r="E4097" i="1"/>
  <c r="E4093" i="1"/>
  <c r="E4089" i="1"/>
  <c r="E4085" i="1"/>
  <c r="E4081" i="1"/>
  <c r="E4077" i="1"/>
  <c r="E4073" i="1"/>
  <c r="E4069" i="1"/>
  <c r="E4065" i="1"/>
  <c r="E4061" i="1"/>
  <c r="E4057" i="1"/>
  <c r="E4053" i="1"/>
  <c r="E4049" i="1"/>
  <c r="E4045" i="1"/>
  <c r="E4041" i="1"/>
  <c r="E4037" i="1"/>
  <c r="E4033" i="1"/>
  <c r="E4029" i="1"/>
  <c r="E4025" i="1"/>
  <c r="E4021" i="1"/>
  <c r="E4017" i="1"/>
  <c r="E4013" i="1"/>
  <c r="E4009" i="1"/>
  <c r="E4005" i="1"/>
  <c r="E4001" i="1"/>
  <c r="E3997" i="1"/>
  <c r="E3993" i="1"/>
  <c r="E3989" i="1"/>
  <c r="E3985" i="1"/>
  <c r="E3981" i="1"/>
  <c r="E3977" i="1"/>
  <c r="E3973" i="1"/>
  <c r="E3969" i="1"/>
  <c r="E3965" i="1"/>
  <c r="E3961" i="1"/>
  <c r="E3957" i="1"/>
  <c r="E3953" i="1"/>
  <c r="E3949" i="1"/>
  <c r="E3945" i="1"/>
  <c r="E3941" i="1"/>
  <c r="E3937" i="1"/>
  <c r="E3933" i="1"/>
  <c r="E3929" i="1"/>
  <c r="E3925" i="1"/>
  <c r="E3921" i="1"/>
  <c r="E3917" i="1"/>
  <c r="E3913" i="1"/>
  <c r="E3909" i="1"/>
  <c r="E3905" i="1"/>
  <c r="E3901" i="1"/>
  <c r="E3897" i="1"/>
  <c r="E3893" i="1"/>
  <c r="E3889" i="1"/>
  <c r="E3885" i="1"/>
  <c r="E3881" i="1"/>
  <c r="E3877" i="1"/>
  <c r="E3873" i="1"/>
  <c r="E3869" i="1"/>
  <c r="E3865" i="1"/>
  <c r="E3861" i="1"/>
  <c r="E3857" i="1"/>
  <c r="E3853" i="1"/>
  <c r="E3849" i="1"/>
  <c r="E3845" i="1"/>
  <c r="E3841" i="1"/>
  <c r="E3837" i="1"/>
  <c r="E3833" i="1"/>
  <c r="E3829" i="1"/>
  <c r="E3825" i="1"/>
  <c r="E3821" i="1"/>
  <c r="E3817" i="1"/>
  <c r="E3813" i="1"/>
  <c r="E3809" i="1"/>
  <c r="E3805" i="1"/>
  <c r="E3801" i="1"/>
  <c r="E3797" i="1"/>
  <c r="E3793" i="1"/>
  <c r="E3789" i="1"/>
  <c r="E3785" i="1"/>
  <c r="E3781" i="1"/>
  <c r="E3777" i="1"/>
  <c r="E3773" i="1"/>
  <c r="E3769" i="1"/>
  <c r="E3765" i="1"/>
  <c r="E3761" i="1"/>
  <c r="E3757" i="1"/>
  <c r="E3753" i="1"/>
  <c r="E3749" i="1"/>
  <c r="E3745" i="1"/>
  <c r="E3741" i="1"/>
  <c r="E3737" i="1"/>
  <c r="E3733" i="1"/>
  <c r="E3729" i="1"/>
  <c r="E3725" i="1"/>
  <c r="E3721" i="1"/>
  <c r="E3717" i="1"/>
  <c r="E3713" i="1"/>
  <c r="E3709" i="1"/>
  <c r="E3705" i="1"/>
  <c r="E3701" i="1"/>
  <c r="E3697" i="1"/>
  <c r="E3693" i="1"/>
  <c r="E3689" i="1"/>
  <c r="E3685" i="1"/>
  <c r="E3681" i="1"/>
  <c r="E3677" i="1"/>
  <c r="E3673" i="1"/>
  <c r="E3669" i="1"/>
  <c r="E3665" i="1"/>
  <c r="E3661" i="1"/>
  <c r="E3657" i="1"/>
  <c r="E3653" i="1"/>
  <c r="E3649" i="1"/>
  <c r="E3645" i="1"/>
  <c r="E3641" i="1"/>
  <c r="E3637" i="1"/>
  <c r="E3633" i="1"/>
  <c r="E3629" i="1"/>
  <c r="E3625" i="1"/>
  <c r="E3621" i="1"/>
  <c r="E3617" i="1"/>
  <c r="E3613" i="1"/>
  <c r="E3609" i="1"/>
  <c r="E3605" i="1"/>
  <c r="E3601" i="1"/>
  <c r="E3597" i="1"/>
  <c r="E3593" i="1"/>
  <c r="E3589" i="1"/>
  <c r="E3585" i="1"/>
  <c r="E3581" i="1"/>
  <c r="E3577" i="1"/>
  <c r="E3573" i="1"/>
  <c r="E3569" i="1"/>
  <c r="E3565" i="1"/>
  <c r="E3561" i="1"/>
  <c r="E3557" i="1"/>
  <c r="E3553" i="1"/>
  <c r="E3549" i="1"/>
  <c r="E3545" i="1"/>
  <c r="E3541" i="1"/>
  <c r="E3537" i="1"/>
  <c r="E3533" i="1"/>
  <c r="E3529" i="1"/>
  <c r="E3525" i="1"/>
  <c r="E3521" i="1"/>
  <c r="E3517" i="1"/>
  <c r="E3513" i="1"/>
  <c r="E3509" i="1"/>
  <c r="E3505" i="1"/>
  <c r="E3501" i="1"/>
  <c r="E3497" i="1"/>
  <c r="E3493" i="1"/>
  <c r="E3489" i="1"/>
  <c r="E3485" i="1"/>
  <c r="E3481" i="1"/>
  <c r="E3477" i="1"/>
  <c r="E3473" i="1"/>
  <c r="E3469" i="1"/>
  <c r="E3465" i="1"/>
  <c r="E3461" i="1"/>
  <c r="E3457" i="1"/>
  <c r="E3453" i="1"/>
  <c r="E3449" i="1"/>
  <c r="E3445" i="1"/>
  <c r="E3441" i="1"/>
  <c r="E3437" i="1"/>
  <c r="E3433" i="1"/>
  <c r="E3429" i="1"/>
  <c r="E3425" i="1"/>
  <c r="E3421" i="1"/>
  <c r="E3417" i="1"/>
  <c r="E3413" i="1"/>
  <c r="E3409" i="1"/>
  <c r="E3405" i="1"/>
  <c r="E3401" i="1"/>
  <c r="E3397" i="1"/>
  <c r="E3393" i="1"/>
  <c r="E3389" i="1"/>
  <c r="E3385" i="1"/>
  <c r="E3381" i="1"/>
  <c r="E3377" i="1"/>
  <c r="E3373" i="1"/>
  <c r="E3369" i="1"/>
  <c r="E3365" i="1"/>
  <c r="E3361" i="1"/>
  <c r="E3357" i="1"/>
  <c r="E3353" i="1"/>
  <c r="E3349" i="1"/>
  <c r="E3345" i="1"/>
  <c r="E3341" i="1"/>
  <c r="E3337" i="1"/>
  <c r="E3333" i="1"/>
  <c r="E3329" i="1"/>
  <c r="E3325" i="1"/>
  <c r="E3321" i="1"/>
  <c r="E3317" i="1"/>
  <c r="E3313" i="1"/>
  <c r="E3309" i="1"/>
  <c r="E3305" i="1"/>
  <c r="E3301" i="1"/>
  <c r="E3297" i="1"/>
  <c r="E3293" i="1"/>
  <c r="E3289" i="1"/>
  <c r="E3285" i="1"/>
  <c r="E3281" i="1"/>
  <c r="E3277" i="1"/>
  <c r="E3273" i="1"/>
  <c r="E3269" i="1"/>
  <c r="E3265" i="1"/>
  <c r="E3261" i="1"/>
  <c r="E3257" i="1"/>
  <c r="E3253" i="1"/>
  <c r="E3249" i="1"/>
  <c r="E3245" i="1"/>
  <c r="E3241" i="1"/>
  <c r="E3237" i="1"/>
  <c r="E3233" i="1"/>
  <c r="E3229" i="1"/>
  <c r="E3225" i="1"/>
  <c r="E3221" i="1"/>
  <c r="E3217" i="1"/>
  <c r="E3213" i="1"/>
  <c r="E3209" i="1"/>
  <c r="E3205" i="1"/>
  <c r="E3201" i="1"/>
  <c r="E3197" i="1"/>
  <c r="E3193" i="1"/>
  <c r="E3189" i="1"/>
  <c r="E3185" i="1"/>
  <c r="E3181" i="1"/>
  <c r="E3177" i="1"/>
  <c r="E3173" i="1"/>
  <c r="E3169" i="1"/>
  <c r="E3165" i="1"/>
  <c r="E3161" i="1"/>
  <c r="E3157" i="1"/>
  <c r="E3153" i="1"/>
  <c r="E3149" i="1"/>
  <c r="E3145" i="1"/>
  <c r="E3141" i="1"/>
  <c r="E3137" i="1"/>
  <c r="E3133" i="1"/>
  <c r="E3129" i="1"/>
  <c r="E3125" i="1"/>
  <c r="E3121" i="1"/>
  <c r="E3117" i="1"/>
  <c r="E3113" i="1"/>
  <c r="E3109" i="1"/>
  <c r="E3105" i="1"/>
  <c r="E3101" i="1"/>
  <c r="E3097" i="1"/>
  <c r="E3093" i="1"/>
  <c r="E3089" i="1"/>
  <c r="E3085" i="1"/>
  <c r="E3081" i="1"/>
  <c r="E3077" i="1"/>
  <c r="E3073" i="1"/>
  <c r="E3069" i="1"/>
  <c r="E3065" i="1"/>
  <c r="E3061" i="1"/>
  <c r="E3057" i="1"/>
  <c r="E3053" i="1"/>
  <c r="E3049" i="1"/>
  <c r="E3045" i="1"/>
  <c r="E3041" i="1"/>
  <c r="E3037" i="1"/>
  <c r="E3033" i="1"/>
  <c r="E3029" i="1"/>
  <c r="E3025" i="1"/>
  <c r="E3021" i="1"/>
  <c r="E3017" i="1"/>
  <c r="E3013" i="1"/>
  <c r="E3009" i="1"/>
  <c r="E3005" i="1"/>
  <c r="E3001" i="1"/>
  <c r="E2997" i="1"/>
  <c r="E2993" i="1"/>
  <c r="E2989" i="1"/>
  <c r="E2985" i="1"/>
  <c r="E2981" i="1"/>
  <c r="E2977" i="1"/>
  <c r="E2973" i="1"/>
  <c r="E2969" i="1"/>
  <c r="E2965" i="1"/>
  <c r="E2961" i="1"/>
  <c r="E2957" i="1"/>
  <c r="E2953" i="1"/>
  <c r="E2949" i="1"/>
  <c r="E2945" i="1"/>
  <c r="E2941" i="1"/>
  <c r="E2937" i="1"/>
  <c r="E2933" i="1"/>
  <c r="E2929" i="1"/>
  <c r="E2925" i="1"/>
  <c r="E2921" i="1"/>
  <c r="E2917" i="1"/>
  <c r="E2913" i="1"/>
  <c r="E2909" i="1"/>
  <c r="E2905" i="1"/>
  <c r="E2901" i="1"/>
  <c r="E2897" i="1"/>
  <c r="E2893" i="1"/>
  <c r="E2889" i="1"/>
  <c r="E2885" i="1"/>
  <c r="E2881" i="1"/>
  <c r="E2877" i="1"/>
  <c r="E2873" i="1"/>
  <c r="E2869" i="1"/>
  <c r="E2865" i="1"/>
  <c r="E2861" i="1"/>
  <c r="E2857" i="1"/>
  <c r="E2853" i="1"/>
  <c r="E2849" i="1"/>
  <c r="E2845" i="1"/>
  <c r="E2841" i="1"/>
  <c r="E2837" i="1"/>
  <c r="E2833" i="1"/>
  <c r="E2829" i="1"/>
  <c r="E2825" i="1"/>
  <c r="E2821" i="1"/>
  <c r="E2817" i="1"/>
  <c r="E2813" i="1"/>
  <c r="E2809" i="1"/>
  <c r="E2805" i="1"/>
  <c r="E2801" i="1"/>
  <c r="E2797" i="1"/>
  <c r="E2793" i="1"/>
  <c r="E2789" i="1"/>
  <c r="E2785" i="1"/>
  <c r="E2781" i="1"/>
  <c r="E2777" i="1"/>
  <c r="E2773" i="1"/>
  <c r="E2769" i="1"/>
  <c r="E2765" i="1"/>
  <c r="E2761" i="1"/>
  <c r="E2757" i="1"/>
  <c r="E2753" i="1"/>
  <c r="E2749" i="1"/>
  <c r="E2745" i="1"/>
  <c r="E2741" i="1"/>
  <c r="E2737" i="1"/>
  <c r="E2733" i="1"/>
  <c r="E2729" i="1"/>
  <c r="E2725" i="1"/>
  <c r="E2721" i="1"/>
  <c r="E2717" i="1"/>
  <c r="E2713" i="1"/>
  <c r="E2709" i="1"/>
  <c r="E2705" i="1"/>
  <c r="E2701" i="1"/>
  <c r="E2697" i="1"/>
  <c r="E2693" i="1"/>
  <c r="E2689" i="1"/>
  <c r="E2685" i="1"/>
  <c r="E2681" i="1"/>
  <c r="E2677" i="1"/>
  <c r="E2673" i="1"/>
  <c r="E2669" i="1"/>
  <c r="E2665" i="1"/>
  <c r="E2661" i="1"/>
  <c r="E2657" i="1"/>
  <c r="E2653" i="1"/>
  <c r="E2649" i="1"/>
  <c r="E2645" i="1"/>
  <c r="E2641" i="1"/>
  <c r="E2637" i="1"/>
  <c r="E2633" i="1"/>
  <c r="E2629" i="1"/>
  <c r="E2625" i="1"/>
  <c r="E2621" i="1"/>
  <c r="E2617" i="1"/>
  <c r="E2613" i="1"/>
  <c r="E2609" i="1"/>
  <c r="E2605" i="1"/>
  <c r="E2601" i="1"/>
  <c r="E2597" i="1"/>
  <c r="E2593" i="1"/>
  <c r="E2589" i="1"/>
  <c r="E2585" i="1"/>
  <c r="E2581" i="1"/>
  <c r="E2577" i="1"/>
  <c r="E2573" i="1"/>
  <c r="E2569" i="1"/>
  <c r="E2565" i="1"/>
  <c r="E2561" i="1"/>
  <c r="E2557" i="1"/>
  <c r="E2553" i="1"/>
  <c r="E2549" i="1"/>
  <c r="E2545" i="1"/>
  <c r="E2541" i="1"/>
  <c r="E2537" i="1"/>
  <c r="E2533" i="1"/>
  <c r="E2529" i="1"/>
  <c r="E2525" i="1"/>
  <c r="E2521" i="1"/>
  <c r="E2517" i="1"/>
  <c r="E2513" i="1"/>
  <c r="E2509" i="1"/>
  <c r="E2505" i="1"/>
  <c r="E2501" i="1"/>
  <c r="E2497" i="1"/>
  <c r="E2493" i="1"/>
  <c r="E2489" i="1"/>
  <c r="E2485" i="1"/>
  <c r="E2481" i="1"/>
  <c r="E2477" i="1"/>
  <c r="E2473" i="1"/>
  <c r="E2469" i="1"/>
  <c r="E2465" i="1"/>
  <c r="E2461" i="1"/>
  <c r="E2457" i="1"/>
  <c r="E2453" i="1"/>
  <c r="E2449" i="1"/>
  <c r="E2445" i="1"/>
  <c r="E2441" i="1"/>
  <c r="E2437" i="1"/>
  <c r="E2433" i="1"/>
  <c r="E2429" i="1"/>
  <c r="E2425" i="1"/>
  <c r="E2421" i="1"/>
  <c r="E2417" i="1"/>
  <c r="E2413" i="1"/>
  <c r="E2409" i="1"/>
  <c r="E2405" i="1"/>
  <c r="E2401" i="1"/>
  <c r="E2397" i="1"/>
  <c r="E2393" i="1"/>
  <c r="E2389" i="1"/>
  <c r="E2385" i="1"/>
  <c r="E2381" i="1"/>
  <c r="E2377" i="1"/>
  <c r="E2373" i="1"/>
  <c r="E2369" i="1"/>
  <c r="E2365" i="1"/>
  <c r="E2361" i="1"/>
  <c r="E2357" i="1"/>
  <c r="E2353" i="1"/>
  <c r="E2349" i="1"/>
  <c r="E2345" i="1"/>
  <c r="E2337" i="1"/>
  <c r="E2329" i="1"/>
  <c r="E2321" i="1"/>
  <c r="E2313" i="1"/>
  <c r="E2305" i="1"/>
  <c r="E2297" i="1"/>
  <c r="E2289" i="1"/>
  <c r="E2281" i="1"/>
  <c r="E2273" i="1"/>
  <c r="E2265" i="1"/>
  <c r="E2257" i="1"/>
  <c r="E2249" i="1"/>
  <c r="E2241" i="1"/>
  <c r="E2233" i="1"/>
  <c r="E2225" i="1"/>
  <c r="E2217" i="1"/>
  <c r="E2209" i="1"/>
  <c r="E2201" i="1"/>
  <c r="E2193" i="1"/>
  <c r="E2185" i="1"/>
  <c r="E2177" i="1"/>
  <c r="E2169" i="1"/>
  <c r="E2161" i="1"/>
  <c r="E2153" i="1"/>
  <c r="E2145" i="1"/>
  <c r="E2137" i="1"/>
  <c r="E2129" i="1"/>
  <c r="E2121" i="1"/>
  <c r="E2113" i="1"/>
  <c r="E2105" i="1"/>
  <c r="E2097" i="1"/>
  <c r="E2089" i="1"/>
  <c r="E2081" i="1"/>
  <c r="E2073" i="1"/>
  <c r="E2065" i="1"/>
  <c r="E2057" i="1"/>
  <c r="E2049" i="1"/>
  <c r="E2041" i="1"/>
  <c r="E2033" i="1"/>
  <c r="E2025" i="1"/>
  <c r="E2017" i="1"/>
  <c r="E2009" i="1"/>
  <c r="E2001" i="1"/>
  <c r="E1993" i="1"/>
  <c r="E1985" i="1"/>
  <c r="E1977" i="1"/>
  <c r="E1969" i="1"/>
  <c r="E1961" i="1"/>
  <c r="E1953" i="1"/>
  <c r="E1945" i="1"/>
  <c r="E1937" i="1"/>
  <c r="E1929" i="1"/>
  <c r="E1921" i="1"/>
  <c r="E1913" i="1"/>
  <c r="E1905" i="1"/>
  <c r="E1897" i="1"/>
  <c r="E1885" i="1"/>
  <c r="E1877" i="1"/>
  <c r="E1853" i="1"/>
  <c r="E1809" i="1"/>
  <c r="E1805" i="1"/>
  <c r="E1801" i="1"/>
  <c r="E1797" i="1"/>
  <c r="E1793" i="1"/>
  <c r="E1789" i="1"/>
  <c r="E1785" i="1"/>
  <c r="E1781" i="1"/>
  <c r="E1777" i="1"/>
  <c r="E1773" i="1"/>
  <c r="E1769" i="1"/>
  <c r="E1765" i="1"/>
  <c r="E1761" i="1"/>
  <c r="E1757" i="1"/>
  <c r="E1753" i="1"/>
  <c r="E1749" i="1"/>
  <c r="E1745" i="1"/>
  <c r="E1741" i="1"/>
  <c r="E1737" i="1"/>
  <c r="E1733" i="1"/>
  <c r="E1729" i="1"/>
  <c r="E1725" i="1"/>
  <c r="E1721" i="1"/>
  <c r="E1717" i="1"/>
  <c r="E1713" i="1"/>
  <c r="E1709" i="1"/>
  <c r="E1705" i="1"/>
  <c r="E1701" i="1"/>
  <c r="E1697" i="1"/>
  <c r="E1693" i="1"/>
  <c r="E1689" i="1"/>
  <c r="E1685" i="1"/>
  <c r="E1681" i="1"/>
  <c r="E1677" i="1"/>
  <c r="E1673" i="1"/>
  <c r="E1669" i="1"/>
  <c r="E1665" i="1"/>
  <c r="E1661" i="1"/>
  <c r="E1657" i="1"/>
  <c r="E1653" i="1"/>
  <c r="E1649" i="1"/>
  <c r="E1645" i="1"/>
  <c r="E1641" i="1"/>
  <c r="E1637" i="1"/>
  <c r="E1633" i="1"/>
  <c r="E1629" i="1"/>
  <c r="E1625" i="1"/>
  <c r="E1621" i="1"/>
  <c r="E1617" i="1"/>
  <c r="E1613" i="1"/>
  <c r="E1609" i="1"/>
  <c r="E1605" i="1"/>
  <c r="E1601" i="1"/>
  <c r="E1597" i="1"/>
  <c r="E1593" i="1"/>
  <c r="E1589" i="1"/>
  <c r="E1585" i="1"/>
  <c r="E1581" i="1"/>
  <c r="E1577" i="1"/>
  <c r="E1573" i="1"/>
  <c r="E1569" i="1"/>
  <c r="E1565" i="1"/>
  <c r="E1561" i="1"/>
  <c r="E1557" i="1"/>
  <c r="E1553" i="1"/>
  <c r="E1549" i="1"/>
  <c r="E1545" i="1"/>
  <c r="E1541" i="1"/>
  <c r="E1537" i="1"/>
  <c r="E1533" i="1"/>
  <c r="E1529" i="1"/>
  <c r="E1525" i="1"/>
  <c r="E1521" i="1"/>
  <c r="E1517" i="1"/>
  <c r="E1513" i="1"/>
  <c r="E1509" i="1"/>
  <c r="E1505" i="1"/>
  <c r="E1501" i="1"/>
  <c r="E1497" i="1"/>
  <c r="E1493" i="1"/>
  <c r="E1489" i="1"/>
  <c r="E1485" i="1"/>
  <c r="E1481" i="1"/>
  <c r="E1477" i="1"/>
  <c r="E1473" i="1"/>
  <c r="E1469" i="1"/>
  <c r="E1465" i="1"/>
  <c r="E1461" i="1"/>
  <c r="E1457" i="1"/>
  <c r="E1453" i="1"/>
  <c r="E1449" i="1"/>
  <c r="E1445" i="1"/>
  <c r="E1441" i="1"/>
  <c r="E1437" i="1"/>
  <c r="E1433" i="1"/>
  <c r="E1429" i="1"/>
  <c r="E1425" i="1"/>
  <c r="E1421" i="1"/>
  <c r="E1417" i="1"/>
  <c r="E1413" i="1"/>
  <c r="E1409" i="1"/>
  <c r="E1405" i="1"/>
  <c r="E1401" i="1"/>
  <c r="E1397" i="1"/>
  <c r="E1393" i="1"/>
  <c r="E1389" i="1"/>
  <c r="E1385" i="1"/>
  <c r="E1381" i="1"/>
  <c r="E1377" i="1"/>
  <c r="E1373" i="1"/>
  <c r="E1369" i="1"/>
  <c r="E1365" i="1"/>
  <c r="E1361" i="1"/>
  <c r="E1357" i="1"/>
  <c r="E1353" i="1"/>
  <c r="E1349" i="1"/>
  <c r="E1345" i="1"/>
  <c r="E1341" i="1"/>
  <c r="E1337" i="1"/>
  <c r="E1333" i="1"/>
  <c r="E1329" i="1"/>
  <c r="E1325" i="1"/>
  <c r="E1321" i="1"/>
  <c r="E1317" i="1"/>
  <c r="E1313" i="1"/>
  <c r="E1309" i="1"/>
  <c r="E1305" i="1"/>
  <c r="E1301" i="1"/>
  <c r="E1297" i="1"/>
  <c r="E1293" i="1"/>
  <c r="E1289" i="1"/>
  <c r="E1285" i="1"/>
  <c r="E1281" i="1"/>
  <c r="E1277" i="1"/>
  <c r="E1273" i="1"/>
  <c r="E1269" i="1"/>
  <c r="E1265" i="1"/>
  <c r="E1261" i="1"/>
  <c r="E1257" i="1"/>
  <c r="E1253" i="1"/>
  <c r="E1249" i="1"/>
  <c r="E1245" i="1"/>
  <c r="E1241" i="1"/>
  <c r="E1237" i="1"/>
  <c r="E1233" i="1"/>
  <c r="E1229" i="1"/>
  <c r="E1221" i="1"/>
  <c r="E1217" i="1"/>
  <c r="E1213" i="1"/>
  <c r="E1209" i="1"/>
  <c r="E1205" i="1"/>
  <c r="E1201" i="1"/>
  <c r="E1197" i="1"/>
  <c r="E1193" i="1"/>
  <c r="E1189" i="1"/>
  <c r="E1185" i="1"/>
  <c r="E1181" i="1"/>
  <c r="E1177" i="1"/>
  <c r="E1173" i="1"/>
  <c r="E1169" i="1"/>
  <c r="E1165" i="1"/>
  <c r="E1161" i="1"/>
  <c r="E1157" i="1"/>
  <c r="E1153" i="1"/>
  <c r="E1149" i="1"/>
  <c r="E1145" i="1"/>
  <c r="E1141" i="1"/>
  <c r="E1137" i="1"/>
  <c r="E1133" i="1"/>
  <c r="E1129" i="1"/>
  <c r="E1125" i="1"/>
  <c r="E1121" i="1"/>
  <c r="E1117" i="1"/>
  <c r="E1113" i="1"/>
  <c r="E1109" i="1"/>
  <c r="E1105" i="1"/>
  <c r="E1101" i="1"/>
  <c r="E1097" i="1"/>
  <c r="E1093" i="1"/>
  <c r="E1089" i="1"/>
  <c r="E1085" i="1"/>
  <c r="E1081" i="1"/>
  <c r="E1077" i="1"/>
  <c r="E1073" i="1"/>
  <c r="E1069" i="1"/>
  <c r="E1065" i="1"/>
  <c r="E1061" i="1"/>
  <c r="E1057" i="1"/>
  <c r="E1053" i="1"/>
  <c r="E1049" i="1"/>
  <c r="E1045" i="1"/>
  <c r="E1041" i="1"/>
  <c r="E1037" i="1"/>
  <c r="E1033" i="1"/>
  <c r="E1029" i="1"/>
  <c r="E1025" i="1"/>
  <c r="E1021" i="1"/>
  <c r="E1017" i="1"/>
  <c r="E1013" i="1"/>
  <c r="E1009" i="1"/>
  <c r="E1005" i="1"/>
  <c r="E1001" i="1"/>
  <c r="E997" i="1"/>
  <c r="E993" i="1"/>
  <c r="E989" i="1"/>
  <c r="E985" i="1"/>
  <c r="E981" i="1"/>
  <c r="E977" i="1"/>
  <c r="E973" i="1"/>
  <c r="E969" i="1"/>
  <c r="E965" i="1"/>
  <c r="E961" i="1"/>
  <c r="E957" i="1"/>
  <c r="E953" i="1"/>
  <c r="E949" i="1"/>
  <c r="E945" i="1"/>
  <c r="E941" i="1"/>
  <c r="E937" i="1"/>
  <c r="E933" i="1"/>
  <c r="E929" i="1"/>
  <c r="E925" i="1"/>
  <c r="E921" i="1"/>
  <c r="E917" i="1"/>
  <c r="E913" i="1"/>
  <c r="E909" i="1"/>
  <c r="E905" i="1"/>
  <c r="E901" i="1"/>
  <c r="E897" i="1"/>
  <c r="E893" i="1"/>
  <c r="E889" i="1"/>
  <c r="E885" i="1"/>
  <c r="E881" i="1"/>
  <c r="E877" i="1"/>
  <c r="E873" i="1"/>
  <c r="E869" i="1"/>
  <c r="E865" i="1"/>
  <c r="E861" i="1"/>
  <c r="E857" i="1"/>
  <c r="E853" i="1"/>
  <c r="E849" i="1"/>
  <c r="E845" i="1"/>
  <c r="E841" i="1"/>
  <c r="E837" i="1"/>
  <c r="E833" i="1"/>
  <c r="E829" i="1"/>
  <c r="E825" i="1"/>
  <c r="E821" i="1"/>
  <c r="E817" i="1"/>
  <c r="E813" i="1"/>
  <c r="E809" i="1"/>
  <c r="E805" i="1"/>
  <c r="E801" i="1"/>
  <c r="E797" i="1"/>
  <c r="E793" i="1"/>
  <c r="E789" i="1"/>
  <c r="E785" i="1"/>
  <c r="E781" i="1"/>
  <c r="E777" i="1"/>
  <c r="E773" i="1"/>
  <c r="E769" i="1"/>
  <c r="E765" i="1"/>
  <c r="E761" i="1"/>
  <c r="E757" i="1"/>
  <c r="E753" i="1"/>
  <c r="E749" i="1"/>
  <c r="E745" i="1"/>
  <c r="E741" i="1"/>
  <c r="E737" i="1"/>
  <c r="E733" i="1"/>
  <c r="E729" i="1"/>
  <c r="E725" i="1"/>
  <c r="E721" i="1"/>
  <c r="E717" i="1"/>
  <c r="E713" i="1"/>
  <c r="E709" i="1"/>
  <c r="E705" i="1"/>
  <c r="E701" i="1"/>
  <c r="E697" i="1"/>
  <c r="E693" i="1"/>
  <c r="E689" i="1"/>
  <c r="E685" i="1"/>
  <c r="E681" i="1"/>
  <c r="E677" i="1"/>
  <c r="E673" i="1"/>
  <c r="E669" i="1"/>
  <c r="E665" i="1"/>
  <c r="E661" i="1"/>
  <c r="E657" i="1"/>
  <c r="E653" i="1"/>
  <c r="E649" i="1"/>
  <c r="E645" i="1"/>
  <c r="E641" i="1"/>
  <c r="E637" i="1"/>
  <c r="E633" i="1"/>
  <c r="E629" i="1"/>
  <c r="E625" i="1"/>
  <c r="E621" i="1"/>
  <c r="E617" i="1"/>
  <c r="E613" i="1"/>
  <c r="E609" i="1"/>
  <c r="E605" i="1"/>
  <c r="E601" i="1"/>
  <c r="E597" i="1"/>
  <c r="E593" i="1"/>
  <c r="E589" i="1"/>
  <c r="E585" i="1"/>
  <c r="E581" i="1"/>
  <c r="E577" i="1"/>
  <c r="E573" i="1"/>
  <c r="E569" i="1"/>
  <c r="E565" i="1"/>
  <c r="E561" i="1"/>
  <c r="E557" i="1"/>
  <c r="E553" i="1"/>
  <c r="E549" i="1"/>
  <c r="E545" i="1"/>
  <c r="E541" i="1"/>
  <c r="E537" i="1"/>
  <c r="E533" i="1"/>
  <c r="E529" i="1"/>
  <c r="E521" i="1"/>
  <c r="E517" i="1"/>
  <c r="E513" i="1"/>
  <c r="E509" i="1"/>
  <c r="E505" i="1"/>
  <c r="E501" i="1"/>
  <c r="E497" i="1"/>
  <c r="E493" i="1"/>
  <c r="E489" i="1"/>
  <c r="E485" i="1"/>
  <c r="E481" i="1"/>
  <c r="E477" i="1"/>
  <c r="E473" i="1"/>
  <c r="E469" i="1"/>
  <c r="E465" i="1"/>
  <c r="E461" i="1"/>
  <c r="E457" i="1"/>
  <c r="E453" i="1"/>
  <c r="E449" i="1"/>
  <c r="E445" i="1"/>
  <c r="E441" i="1"/>
  <c r="E437" i="1"/>
  <c r="E433" i="1"/>
  <c r="E429" i="1"/>
  <c r="E425" i="1"/>
  <c r="E421" i="1"/>
  <c r="E417" i="1"/>
  <c r="E413" i="1"/>
  <c r="E409" i="1"/>
  <c r="E405" i="1"/>
  <c r="E401" i="1"/>
  <c r="E397" i="1"/>
  <c r="E393" i="1"/>
  <c r="E389" i="1"/>
  <c r="E385" i="1"/>
  <c r="E381" i="1"/>
  <c r="E377" i="1"/>
  <c r="E373" i="1"/>
  <c r="E369" i="1"/>
  <c r="E365" i="1"/>
  <c r="E361" i="1"/>
  <c r="E357" i="1"/>
  <c r="E353" i="1"/>
  <c r="E349" i="1"/>
  <c r="E345" i="1"/>
  <c r="E341" i="1"/>
  <c r="E337" i="1"/>
  <c r="E333" i="1"/>
  <c r="E329" i="1"/>
  <c r="E325" i="1"/>
  <c r="E321" i="1"/>
  <c r="E317" i="1"/>
  <c r="E313" i="1"/>
  <c r="E309" i="1"/>
  <c r="E305" i="1"/>
  <c r="E301" i="1"/>
  <c r="E297" i="1"/>
  <c r="E293" i="1"/>
  <c r="E289" i="1"/>
  <c r="E285" i="1"/>
  <c r="E281" i="1"/>
  <c r="E277" i="1"/>
  <c r="E273" i="1"/>
  <c r="E269" i="1"/>
  <c r="E265" i="1"/>
  <c r="E261" i="1"/>
  <c r="E257" i="1"/>
  <c r="E253" i="1"/>
  <c r="E249" i="1"/>
  <c r="E245" i="1"/>
  <c r="E241" i="1"/>
  <c r="E237" i="1"/>
  <c r="E233" i="1"/>
  <c r="E229" i="1"/>
  <c r="E225" i="1"/>
  <c r="E221" i="1"/>
  <c r="E217" i="1"/>
  <c r="E213" i="1"/>
  <c r="E209" i="1"/>
  <c r="E205" i="1"/>
  <c r="E201" i="1"/>
  <c r="E197" i="1"/>
  <c r="E193" i="1"/>
  <c r="E189" i="1"/>
  <c r="E185" i="1"/>
  <c r="E181" i="1"/>
  <c r="E177" i="1"/>
  <c r="E173" i="1"/>
  <c r="E169" i="1"/>
  <c r="E165" i="1"/>
  <c r="E161" i="1"/>
  <c r="E157" i="1"/>
  <c r="E153" i="1"/>
  <c r="E149" i="1"/>
  <c r="E145" i="1"/>
  <c r="E141" i="1"/>
  <c r="E137" i="1"/>
  <c r="E133" i="1"/>
  <c r="E129" i="1"/>
  <c r="E125" i="1"/>
  <c r="E121" i="1"/>
  <c r="E117" i="1"/>
  <c r="E113" i="1"/>
  <c r="E109" i="1"/>
  <c r="E105" i="1"/>
  <c r="E101" i="1"/>
  <c r="E97" i="1"/>
  <c r="E93" i="1"/>
  <c r="E89" i="1"/>
  <c r="E85" i="1"/>
  <c r="E81" i="1"/>
  <c r="E77" i="1"/>
  <c r="E73" i="1"/>
  <c r="E69" i="1"/>
  <c r="E65" i="1"/>
  <c r="E61" i="1"/>
  <c r="E57" i="1"/>
  <c r="E53" i="1"/>
  <c r="E49" i="1"/>
  <c r="E45" i="1"/>
  <c r="E41" i="1"/>
  <c r="E37" i="1"/>
  <c r="E33" i="1"/>
  <c r="E29" i="1"/>
  <c r="E26" i="1"/>
  <c r="E8780" i="1"/>
  <c r="E8772" i="1"/>
  <c r="E8760" i="1"/>
  <c r="E8752" i="1"/>
  <c r="E8740" i="1"/>
  <c r="E8732" i="1"/>
  <c r="E8720" i="1"/>
  <c r="E8712" i="1"/>
  <c r="E8700" i="1"/>
  <c r="E8688" i="1"/>
  <c r="E8680" i="1"/>
  <c r="E8668" i="1"/>
  <c r="E8660" i="1"/>
  <c r="E8648" i="1"/>
  <c r="E8640" i="1"/>
  <c r="E8628" i="1"/>
  <c r="E8616" i="1"/>
  <c r="E8608" i="1"/>
  <c r="E8596" i="1"/>
  <c r="E8584" i="1"/>
  <c r="E8568" i="1"/>
  <c r="E8496" i="1"/>
  <c r="E8779" i="1"/>
  <c r="E8775" i="1"/>
  <c r="E8771" i="1"/>
  <c r="E8767" i="1"/>
  <c r="E8763" i="1"/>
  <c r="E8759" i="1"/>
  <c r="E8755" i="1"/>
  <c r="E8751" i="1"/>
  <c r="E8747" i="1"/>
  <c r="E8743" i="1"/>
  <c r="E8739" i="1"/>
  <c r="E8735" i="1"/>
  <c r="E8731" i="1"/>
  <c r="E8727" i="1"/>
  <c r="E8723" i="1"/>
  <c r="E8719" i="1"/>
  <c r="E8715" i="1"/>
  <c r="E8711" i="1"/>
  <c r="E8707" i="1"/>
  <c r="E8703" i="1"/>
  <c r="E8699" i="1"/>
  <c r="E8695" i="1"/>
  <c r="E8691" i="1"/>
  <c r="E8687" i="1"/>
  <c r="E8683" i="1"/>
  <c r="E8679" i="1"/>
  <c r="E8675" i="1"/>
  <c r="E8671" i="1"/>
  <c r="E8667" i="1"/>
  <c r="E8663" i="1"/>
  <c r="E8659" i="1"/>
  <c r="E8655" i="1"/>
  <c r="E8651" i="1"/>
  <c r="E8647" i="1"/>
  <c r="E8643" i="1"/>
  <c r="E8639" i="1"/>
  <c r="E8635" i="1"/>
  <c r="E8631" i="1"/>
  <c r="E8627" i="1"/>
  <c r="E8623" i="1"/>
  <c r="E8619" i="1"/>
  <c r="E8615" i="1"/>
  <c r="E8611" i="1"/>
  <c r="E8607" i="1"/>
  <c r="E8603" i="1"/>
  <c r="E8599" i="1"/>
  <c r="E8595" i="1"/>
  <c r="E8591" i="1"/>
  <c r="E8587" i="1"/>
  <c r="E8583" i="1"/>
  <c r="E8579" i="1"/>
  <c r="E8575" i="1"/>
  <c r="E8571" i="1"/>
  <c r="E8567" i="1"/>
  <c r="E8563" i="1"/>
  <c r="E8559" i="1"/>
  <c r="E8555" i="1"/>
  <c r="E8551" i="1"/>
  <c r="E8547" i="1"/>
  <c r="E8543" i="1"/>
  <c r="E8539" i="1"/>
  <c r="E8535" i="1"/>
  <c r="E8531" i="1"/>
  <c r="E8527" i="1"/>
  <c r="E8523" i="1"/>
  <c r="E8519" i="1"/>
  <c r="E8515" i="1"/>
  <c r="E8511" i="1"/>
  <c r="E8507" i="1"/>
  <c r="E8503" i="1"/>
  <c r="E8499" i="1"/>
  <c r="E8495" i="1"/>
  <c r="E8491" i="1"/>
  <c r="E8487" i="1"/>
  <c r="E8483" i="1"/>
  <c r="E8479" i="1"/>
  <c r="E8475" i="1"/>
  <c r="E8471" i="1"/>
  <c r="E8467" i="1"/>
  <c r="E8463" i="1"/>
  <c r="E8459" i="1"/>
  <c r="E8455" i="1"/>
  <c r="E8451" i="1"/>
  <c r="E8447" i="1"/>
  <c r="E8443" i="1"/>
  <c r="E8439" i="1"/>
  <c r="E8435" i="1"/>
  <c r="E8431" i="1"/>
  <c r="E8427" i="1"/>
  <c r="E8423" i="1"/>
  <c r="E8419" i="1"/>
  <c r="E8415" i="1"/>
  <c r="E8411" i="1"/>
  <c r="E8407" i="1"/>
  <c r="E8403" i="1"/>
  <c r="E8399" i="1"/>
  <c r="E8395" i="1"/>
  <c r="E8391" i="1"/>
  <c r="E8387" i="1"/>
  <c r="E8383" i="1"/>
  <c r="E8379" i="1"/>
  <c r="E8375" i="1"/>
  <c r="E8371" i="1"/>
  <c r="E8367" i="1"/>
  <c r="E8363" i="1"/>
  <c r="E8359" i="1"/>
  <c r="E8355" i="1"/>
  <c r="E8351" i="1"/>
  <c r="E8347" i="1"/>
  <c r="E8343" i="1"/>
  <c r="E8339" i="1"/>
  <c r="E8335" i="1"/>
  <c r="E8331" i="1"/>
  <c r="E8327" i="1"/>
  <c r="E8323" i="1"/>
  <c r="E8319" i="1"/>
  <c r="E8315" i="1"/>
  <c r="E8311" i="1"/>
  <c r="E8307" i="1"/>
  <c r="E8303" i="1"/>
  <c r="E8299" i="1"/>
  <c r="E8295" i="1"/>
  <c r="E8291" i="1"/>
  <c r="E8287" i="1"/>
  <c r="E8283" i="1"/>
  <c r="E8279" i="1"/>
  <c r="E8275" i="1"/>
  <c r="E8271" i="1"/>
  <c r="E8267" i="1"/>
  <c r="E8263" i="1"/>
  <c r="E8259" i="1"/>
  <c r="E8255" i="1"/>
  <c r="E8251" i="1"/>
  <c r="E8247" i="1"/>
  <c r="E8243" i="1"/>
  <c r="E8239" i="1"/>
  <c r="E8235" i="1"/>
  <c r="E8231" i="1"/>
  <c r="E8227" i="1"/>
  <c r="E8223" i="1"/>
  <c r="E8219" i="1"/>
  <c r="E8215" i="1"/>
  <c r="E8211" i="1"/>
  <c r="E8207" i="1"/>
  <c r="E8203" i="1"/>
  <c r="E8199" i="1"/>
  <c r="E8195" i="1"/>
  <c r="E8191" i="1"/>
  <c r="E8187" i="1"/>
  <c r="E8183" i="1"/>
  <c r="E8179" i="1"/>
  <c r="E8175" i="1"/>
  <c r="E8171" i="1"/>
  <c r="E8167" i="1"/>
  <c r="E8163" i="1"/>
  <c r="E8159" i="1"/>
  <c r="E8155" i="1"/>
  <c r="E8151" i="1"/>
  <c r="E8147" i="1"/>
  <c r="E8143" i="1"/>
  <c r="E8139" i="1"/>
  <c r="E8135" i="1"/>
  <c r="E8131" i="1"/>
  <c r="E8127" i="1"/>
  <c r="E8123" i="1"/>
  <c r="E8119" i="1"/>
  <c r="E8115" i="1"/>
  <c r="E8111" i="1"/>
  <c r="E8107" i="1"/>
  <c r="E8103" i="1"/>
  <c r="E8099" i="1"/>
  <c r="E8095" i="1"/>
  <c r="E8091" i="1"/>
  <c r="E8087" i="1"/>
  <c r="E8083" i="1"/>
  <c r="E8079" i="1"/>
  <c r="E8075" i="1"/>
  <c r="E8071" i="1"/>
  <c r="E8067" i="1"/>
  <c r="E8063" i="1"/>
  <c r="E8059" i="1"/>
  <c r="E8055" i="1"/>
  <c r="E8051" i="1"/>
  <c r="E8047" i="1"/>
  <c r="E8043" i="1"/>
  <c r="E8039" i="1"/>
  <c r="E8035" i="1"/>
  <c r="E8031" i="1"/>
  <c r="E8027" i="1"/>
  <c r="E8023" i="1"/>
  <c r="E8019" i="1"/>
  <c r="E8015" i="1"/>
  <c r="E8011" i="1"/>
  <c r="E8007" i="1"/>
  <c r="E8003" i="1"/>
  <c r="E7999" i="1"/>
  <c r="E7995" i="1"/>
  <c r="E7991" i="1"/>
  <c r="E7987" i="1"/>
  <c r="E7983" i="1"/>
  <c r="E7979" i="1"/>
  <c r="E7975" i="1"/>
  <c r="E7971" i="1"/>
  <c r="E7967" i="1"/>
  <c r="E7963" i="1"/>
  <c r="E7959" i="1"/>
  <c r="E7955" i="1"/>
  <c r="E7951" i="1"/>
  <c r="E7947" i="1"/>
  <c r="E7943" i="1"/>
  <c r="E7939" i="1"/>
  <c r="E7935" i="1"/>
  <c r="E7931" i="1"/>
  <c r="E7927" i="1"/>
  <c r="E7923" i="1"/>
  <c r="E7919" i="1"/>
  <c r="E7915" i="1"/>
  <c r="E7911" i="1"/>
  <c r="E7907" i="1"/>
  <c r="E7903" i="1"/>
  <c r="E7899" i="1"/>
  <c r="E7895" i="1"/>
  <c r="E7891" i="1"/>
  <c r="E7887" i="1"/>
  <c r="E7883" i="1"/>
  <c r="E7879" i="1"/>
  <c r="E7875" i="1"/>
  <c r="E7871" i="1"/>
  <c r="E7867" i="1"/>
  <c r="E7863" i="1"/>
  <c r="E7859" i="1"/>
  <c r="E7855" i="1"/>
  <c r="E7851" i="1"/>
  <c r="E7847" i="1"/>
  <c r="E7843" i="1"/>
  <c r="E7839" i="1"/>
  <c r="E7835" i="1"/>
  <c r="E7831" i="1"/>
  <c r="E7827" i="1"/>
  <c r="E7823" i="1"/>
  <c r="E7819" i="1"/>
  <c r="E7815" i="1"/>
  <c r="E7811" i="1"/>
  <c r="E7807" i="1"/>
  <c r="E7803" i="1"/>
  <c r="E7799" i="1"/>
  <c r="E7795" i="1"/>
  <c r="E7791" i="1"/>
  <c r="E7787" i="1"/>
  <c r="E7783" i="1"/>
  <c r="E7779" i="1"/>
  <c r="E7775" i="1"/>
  <c r="E7771" i="1"/>
  <c r="E7767" i="1"/>
  <c r="E7763" i="1"/>
  <c r="E7759" i="1"/>
  <c r="E7755" i="1"/>
  <c r="E7751" i="1"/>
  <c r="E7747" i="1"/>
  <c r="E7743" i="1"/>
  <c r="E7739" i="1"/>
  <c r="E7735" i="1"/>
  <c r="E7731" i="1"/>
  <c r="E7727" i="1"/>
  <c r="E7723" i="1"/>
  <c r="E7719" i="1"/>
  <c r="E7715" i="1"/>
  <c r="E7711" i="1"/>
  <c r="E7707" i="1"/>
  <c r="E7703" i="1"/>
  <c r="E7699" i="1"/>
  <c r="E7695" i="1"/>
  <c r="E7691" i="1"/>
  <c r="E7687" i="1"/>
  <c r="E7683" i="1"/>
  <c r="E7679" i="1"/>
  <c r="E7675" i="1"/>
  <c r="E7671" i="1"/>
  <c r="E7667" i="1"/>
  <c r="E7663" i="1"/>
  <c r="E7659" i="1"/>
  <c r="E7655" i="1"/>
  <c r="E7651" i="1"/>
  <c r="E7647" i="1"/>
  <c r="E7643" i="1"/>
  <c r="E7639" i="1"/>
  <c r="E7635" i="1"/>
  <c r="E7631" i="1"/>
  <c r="E7627" i="1"/>
  <c r="E7623" i="1"/>
  <c r="E7619" i="1"/>
  <c r="E7615" i="1"/>
  <c r="E7611" i="1"/>
  <c r="E7607" i="1"/>
  <c r="E7603" i="1"/>
  <c r="E7599" i="1"/>
  <c r="E7595" i="1"/>
  <c r="E7591" i="1"/>
  <c r="E7587" i="1"/>
  <c r="E7583" i="1"/>
  <c r="E7579" i="1"/>
  <c r="E7575" i="1"/>
  <c r="E7571" i="1"/>
  <c r="E7567" i="1"/>
  <c r="E7563" i="1"/>
  <c r="E7559" i="1"/>
  <c r="E7555" i="1"/>
  <c r="E7551" i="1"/>
  <c r="E7547" i="1"/>
  <c r="E7543" i="1"/>
  <c r="E7539" i="1"/>
  <c r="E7535" i="1"/>
  <c r="E7531" i="1"/>
  <c r="E7527" i="1"/>
  <c r="E7523" i="1"/>
  <c r="E7519" i="1"/>
  <c r="E7515" i="1"/>
  <c r="E7511" i="1"/>
  <c r="E7507" i="1"/>
  <c r="E7503" i="1"/>
  <c r="E7499" i="1"/>
  <c r="E7495" i="1"/>
  <c r="E7491" i="1"/>
  <c r="E7487" i="1"/>
  <c r="E7483" i="1"/>
  <c r="E7479" i="1"/>
  <c r="E7475" i="1"/>
  <c r="E7471" i="1"/>
  <c r="E7467" i="1"/>
  <c r="E7463" i="1"/>
  <c r="E7459" i="1"/>
  <c r="E7455" i="1"/>
  <c r="E7451" i="1"/>
  <c r="E7447" i="1"/>
  <c r="E7443" i="1"/>
  <c r="E7439" i="1"/>
  <c r="E7435" i="1"/>
  <c r="E7431" i="1"/>
  <c r="E7427" i="1"/>
  <c r="E7423" i="1"/>
  <c r="E7419" i="1"/>
  <c r="E7415" i="1"/>
  <c r="E7411" i="1"/>
  <c r="E7407" i="1"/>
  <c r="E7403" i="1"/>
  <c r="E7399" i="1"/>
  <c r="E7395" i="1"/>
  <c r="E7391" i="1"/>
  <c r="E7387" i="1"/>
  <c r="E7383" i="1"/>
  <c r="E7379" i="1"/>
  <c r="E7375" i="1"/>
  <c r="E7371" i="1"/>
  <c r="E7367" i="1"/>
  <c r="E7363" i="1"/>
  <c r="E7359" i="1"/>
  <c r="E7355" i="1"/>
  <c r="E7351" i="1"/>
  <c r="E7347" i="1"/>
  <c r="E7343" i="1"/>
  <c r="E7339" i="1"/>
  <c r="E7335" i="1"/>
  <c r="E7331" i="1"/>
  <c r="E7327" i="1"/>
  <c r="E7323" i="1"/>
  <c r="E7319" i="1"/>
  <c r="E7315" i="1"/>
  <c r="E7311" i="1"/>
  <c r="E7307" i="1"/>
  <c r="E7303" i="1"/>
  <c r="E7299" i="1"/>
  <c r="E7295" i="1"/>
  <c r="E7291" i="1"/>
  <c r="E7287" i="1"/>
  <c r="E7283" i="1"/>
  <c r="E7279" i="1"/>
  <c r="E7275" i="1"/>
  <c r="E7271" i="1"/>
  <c r="E7267" i="1"/>
  <c r="E7263" i="1"/>
  <c r="E7259" i="1"/>
  <c r="E7255" i="1"/>
  <c r="E7251" i="1"/>
  <c r="E7247" i="1"/>
  <c r="E7243" i="1"/>
  <c r="E7239" i="1"/>
  <c r="E7235" i="1"/>
  <c r="E7231" i="1"/>
  <c r="E7227" i="1"/>
  <c r="E7223" i="1"/>
  <c r="E7219" i="1"/>
  <c r="E7215" i="1"/>
  <c r="E7211" i="1"/>
  <c r="E7207" i="1"/>
  <c r="E7203" i="1"/>
  <c r="E7199" i="1"/>
  <c r="E7195" i="1"/>
  <c r="E7191" i="1"/>
  <c r="E7187" i="1"/>
  <c r="E7183" i="1"/>
  <c r="E7179" i="1"/>
  <c r="E7175" i="1"/>
  <c r="E7171" i="1"/>
  <c r="E7167" i="1"/>
  <c r="E7163" i="1"/>
  <c r="E7159" i="1"/>
  <c r="E7155" i="1"/>
  <c r="E7151" i="1"/>
  <c r="E7147" i="1"/>
  <c r="E7143" i="1"/>
  <c r="E7139" i="1"/>
  <c r="E7135" i="1"/>
  <c r="E7131" i="1"/>
  <c r="E7127" i="1"/>
  <c r="E7123" i="1"/>
  <c r="E7119" i="1"/>
  <c r="E7115" i="1"/>
  <c r="E7111" i="1"/>
  <c r="E7107" i="1"/>
  <c r="E7103" i="1"/>
  <c r="E7099" i="1"/>
  <c r="E7095" i="1"/>
  <c r="E7091" i="1"/>
  <c r="E7087" i="1"/>
  <c r="E7083" i="1"/>
  <c r="E7079" i="1"/>
  <c r="E7075" i="1"/>
  <c r="E7071" i="1"/>
  <c r="E7067" i="1"/>
  <c r="E7063" i="1"/>
  <c r="E7059" i="1"/>
  <c r="E7055" i="1"/>
  <c r="E7051" i="1"/>
  <c r="E7047" i="1"/>
  <c r="E7043" i="1"/>
  <c r="E7039" i="1"/>
  <c r="E7035" i="1"/>
  <c r="E7031" i="1"/>
  <c r="E7027" i="1"/>
  <c r="E7023" i="1"/>
  <c r="E7019" i="1"/>
  <c r="E7015" i="1"/>
  <c r="E7011" i="1"/>
  <c r="E7007" i="1"/>
  <c r="E7003" i="1"/>
  <c r="E6999" i="1"/>
  <c r="E6995" i="1"/>
  <c r="E6991" i="1"/>
  <c r="E6987" i="1"/>
  <c r="E6983" i="1"/>
  <c r="E6979" i="1"/>
  <c r="E6975" i="1"/>
  <c r="E6971" i="1"/>
  <c r="E6967" i="1"/>
  <c r="E6963" i="1"/>
  <c r="E6959" i="1"/>
  <c r="E6955" i="1"/>
  <c r="E6951" i="1"/>
  <c r="E6947" i="1"/>
  <c r="E6943" i="1"/>
  <c r="E6939" i="1"/>
  <c r="E6935" i="1"/>
  <c r="E6931" i="1"/>
  <c r="E6927" i="1"/>
  <c r="E6923" i="1"/>
  <c r="E6919" i="1"/>
  <c r="E6915" i="1"/>
  <c r="E6911" i="1"/>
  <c r="E6907" i="1"/>
  <c r="E6903" i="1"/>
  <c r="E6899" i="1"/>
  <c r="E6895" i="1"/>
  <c r="E6891" i="1"/>
  <c r="E6887" i="1"/>
  <c r="E6883" i="1"/>
  <c r="E6879" i="1"/>
  <c r="E6875" i="1"/>
  <c r="E6871" i="1"/>
  <c r="E6867" i="1"/>
  <c r="E6863" i="1"/>
  <c r="E6859" i="1"/>
  <c r="E6855" i="1"/>
  <c r="E6851" i="1"/>
  <c r="E6847" i="1"/>
  <c r="E6843" i="1"/>
  <c r="E6839" i="1"/>
  <c r="E6835" i="1"/>
  <c r="E6831" i="1"/>
  <c r="E6827" i="1"/>
  <c r="E6823" i="1"/>
  <c r="E6819" i="1"/>
  <c r="E6815" i="1"/>
  <c r="E6811" i="1"/>
  <c r="E6807" i="1"/>
  <c r="E6803" i="1"/>
  <c r="E6799" i="1"/>
  <c r="E6795" i="1"/>
  <c r="E6791" i="1"/>
  <c r="E6787" i="1"/>
  <c r="E6783" i="1"/>
  <c r="E6779" i="1"/>
  <c r="E6775" i="1"/>
  <c r="E6771" i="1"/>
  <c r="E6767" i="1"/>
  <c r="E6763" i="1"/>
  <c r="E6759" i="1"/>
  <c r="E6755" i="1"/>
  <c r="E6751" i="1"/>
  <c r="E6747" i="1"/>
  <c r="E6743" i="1"/>
  <c r="E6739" i="1"/>
  <c r="E6735" i="1"/>
  <c r="E6731" i="1"/>
  <c r="E6727" i="1"/>
  <c r="E6723" i="1"/>
  <c r="E6719" i="1"/>
  <c r="E6715" i="1"/>
  <c r="E6711" i="1"/>
  <c r="E6707" i="1"/>
  <c r="E6703" i="1"/>
  <c r="E6699" i="1"/>
  <c r="E6695" i="1"/>
  <c r="E6691" i="1"/>
  <c r="E6687" i="1"/>
  <c r="E6683" i="1"/>
  <c r="E6679" i="1"/>
  <c r="E6675" i="1"/>
  <c r="E6671" i="1"/>
  <c r="E6667" i="1"/>
  <c r="E6663" i="1"/>
  <c r="E6659" i="1"/>
  <c r="E6655" i="1"/>
  <c r="E6651" i="1"/>
  <c r="E6647" i="1"/>
  <c r="E6643" i="1"/>
  <c r="E6639" i="1"/>
  <c r="E6635" i="1"/>
  <c r="E6631" i="1"/>
  <c r="E6627" i="1"/>
  <c r="E6623" i="1"/>
  <c r="E6619" i="1"/>
  <c r="E6615" i="1"/>
  <c r="E6611" i="1"/>
  <c r="E6607" i="1"/>
  <c r="E6603" i="1"/>
  <c r="E6599" i="1"/>
  <c r="E6595" i="1"/>
  <c r="E6591" i="1"/>
  <c r="E6587" i="1"/>
  <c r="E6583" i="1"/>
  <c r="E6579" i="1"/>
  <c r="E6575" i="1"/>
  <c r="E6571" i="1"/>
  <c r="E6567" i="1"/>
  <c r="E6563" i="1"/>
  <c r="E6559" i="1"/>
  <c r="E6555" i="1"/>
  <c r="E6551" i="1"/>
  <c r="E6547" i="1"/>
  <c r="E6543" i="1"/>
  <c r="E6539" i="1"/>
  <c r="E6535" i="1"/>
  <c r="E6531" i="1"/>
  <c r="E6527" i="1"/>
  <c r="E6523" i="1"/>
  <c r="E6519" i="1"/>
  <c r="E6515" i="1"/>
  <c r="E6511" i="1"/>
  <c r="E6507" i="1"/>
  <c r="E6503" i="1"/>
  <c r="E6499" i="1"/>
  <c r="E6495" i="1"/>
  <c r="E6491" i="1"/>
  <c r="E6487" i="1"/>
  <c r="E6483" i="1"/>
  <c r="E6479" i="1"/>
  <c r="E6475" i="1"/>
  <c r="E6471" i="1"/>
  <c r="E6467" i="1"/>
  <c r="E6463" i="1"/>
  <c r="E6459" i="1"/>
  <c r="E6455" i="1"/>
  <c r="E6451" i="1"/>
  <c r="E6447" i="1"/>
  <c r="E6443" i="1"/>
  <c r="E6439" i="1"/>
  <c r="E6435" i="1"/>
  <c r="E6431" i="1"/>
  <c r="E6427" i="1"/>
  <c r="E6423" i="1"/>
  <c r="E6419" i="1"/>
  <c r="E6415" i="1"/>
  <c r="E6411" i="1"/>
  <c r="E6407" i="1"/>
  <c r="E6403" i="1"/>
  <c r="E6399" i="1"/>
  <c r="E6395" i="1"/>
  <c r="E6391" i="1"/>
  <c r="E6387" i="1"/>
  <c r="E6383" i="1"/>
  <c r="E6379" i="1"/>
  <c r="E6375" i="1"/>
  <c r="E6371" i="1"/>
  <c r="E6367" i="1"/>
  <c r="E6363" i="1"/>
  <c r="E6359" i="1"/>
  <c r="E6355" i="1"/>
  <c r="E6351" i="1"/>
  <c r="E6347" i="1"/>
  <c r="E6343" i="1"/>
  <c r="E6339" i="1"/>
  <c r="E6335" i="1"/>
  <c r="E6331" i="1"/>
  <c r="E6327" i="1"/>
  <c r="E6323" i="1"/>
  <c r="E6319" i="1"/>
  <c r="E6315" i="1"/>
  <c r="E6311" i="1"/>
  <c r="E6307" i="1"/>
  <c r="E6303" i="1"/>
  <c r="E6299" i="1"/>
  <c r="E6295" i="1"/>
  <c r="E6291" i="1"/>
  <c r="E6287" i="1"/>
  <c r="E6283" i="1"/>
  <c r="E6279" i="1"/>
  <c r="E6275" i="1"/>
  <c r="E6271" i="1"/>
  <c r="E6267" i="1"/>
  <c r="E6263" i="1"/>
  <c r="E6259" i="1"/>
  <c r="E6255" i="1"/>
  <c r="E6251" i="1"/>
  <c r="E6247" i="1"/>
  <c r="E6243" i="1"/>
  <c r="E6239" i="1"/>
  <c r="E6235" i="1"/>
  <c r="E6231" i="1"/>
  <c r="E6227" i="1"/>
  <c r="E6223" i="1"/>
  <c r="E6219" i="1"/>
  <c r="E6215" i="1"/>
  <c r="E6211" i="1"/>
  <c r="E6207" i="1"/>
  <c r="E6203" i="1"/>
  <c r="E6199" i="1"/>
  <c r="E6195" i="1"/>
  <c r="E6191" i="1"/>
  <c r="E6187" i="1"/>
  <c r="E6183" i="1"/>
  <c r="E6179" i="1"/>
  <c r="E6175" i="1"/>
  <c r="E6171" i="1"/>
  <c r="E6167" i="1"/>
  <c r="E6163" i="1"/>
  <c r="E6159" i="1"/>
  <c r="E6155" i="1"/>
  <c r="E6151" i="1"/>
  <c r="E6147" i="1"/>
  <c r="E6143" i="1"/>
  <c r="E6139" i="1"/>
  <c r="E6135" i="1"/>
  <c r="E6131" i="1"/>
  <c r="E6127" i="1"/>
  <c r="E6123" i="1"/>
  <c r="E6119" i="1"/>
  <c r="E6115" i="1"/>
  <c r="E6111" i="1"/>
  <c r="E6107" i="1"/>
  <c r="E6103" i="1"/>
  <c r="E6099" i="1"/>
  <c r="E6095" i="1"/>
  <c r="E6091" i="1"/>
  <c r="E6087" i="1"/>
  <c r="E6083" i="1"/>
  <c r="E6079" i="1"/>
  <c r="E6075" i="1"/>
  <c r="E6071" i="1"/>
  <c r="E6067" i="1"/>
  <c r="E6063" i="1"/>
  <c r="E6059" i="1"/>
  <c r="E6055" i="1"/>
  <c r="E6051" i="1"/>
  <c r="E6047" i="1"/>
  <c r="E6043" i="1"/>
  <c r="E6039" i="1"/>
  <c r="E6035" i="1"/>
  <c r="E6031" i="1"/>
  <c r="E6027" i="1"/>
  <c r="E6023" i="1"/>
  <c r="E6019" i="1"/>
  <c r="E6015" i="1"/>
  <c r="E6011" i="1"/>
  <c r="E6007" i="1"/>
  <c r="E6003" i="1"/>
  <c r="E5999" i="1"/>
  <c r="E5995" i="1"/>
  <c r="E5991" i="1"/>
  <c r="E5987" i="1"/>
  <c r="E5983" i="1"/>
  <c r="E5979" i="1"/>
  <c r="E5975" i="1"/>
  <c r="E5971" i="1"/>
  <c r="E5967" i="1"/>
  <c r="E5963" i="1"/>
  <c r="E5959" i="1"/>
  <c r="E5955" i="1"/>
  <c r="E5951" i="1"/>
  <c r="E5947" i="1"/>
  <c r="E5943" i="1"/>
  <c r="E5939" i="1"/>
  <c r="E5935" i="1"/>
  <c r="E5931" i="1"/>
  <c r="E5927" i="1"/>
  <c r="E5923" i="1"/>
  <c r="E5919" i="1"/>
  <c r="E5915" i="1"/>
  <c r="E5911" i="1"/>
  <c r="E5907" i="1"/>
  <c r="E5903" i="1"/>
  <c r="E5899" i="1"/>
  <c r="E5895" i="1"/>
  <c r="E5891" i="1"/>
  <c r="E5887" i="1"/>
  <c r="E5883" i="1"/>
  <c r="E5879" i="1"/>
  <c r="E5875" i="1"/>
  <c r="E5871" i="1"/>
  <c r="E5867" i="1"/>
  <c r="E5863" i="1"/>
  <c r="E5859" i="1"/>
  <c r="E5855" i="1"/>
  <c r="E5851" i="1"/>
  <c r="E5847" i="1"/>
  <c r="E5843" i="1"/>
  <c r="E5839" i="1"/>
  <c r="E5835" i="1"/>
  <c r="E5831" i="1"/>
  <c r="E5827" i="1"/>
  <c r="E5823" i="1"/>
  <c r="E5819" i="1"/>
  <c r="E5815" i="1"/>
  <c r="E5811" i="1"/>
  <c r="E5807" i="1"/>
  <c r="E5803" i="1"/>
  <c r="E5799" i="1"/>
  <c r="E5795" i="1"/>
  <c r="E5791" i="1"/>
  <c r="E5787" i="1"/>
  <c r="E5783" i="1"/>
  <c r="E5779" i="1"/>
  <c r="E5775" i="1"/>
  <c r="E5771" i="1"/>
  <c r="E5767" i="1"/>
  <c r="E5763" i="1"/>
  <c r="E5759" i="1"/>
  <c r="E5755" i="1"/>
  <c r="E5751" i="1"/>
  <c r="E5747" i="1"/>
  <c r="E5743" i="1"/>
  <c r="E5739" i="1"/>
  <c r="E5735" i="1"/>
  <c r="E5731" i="1"/>
  <c r="E5727" i="1"/>
  <c r="E5723" i="1"/>
  <c r="E5719" i="1"/>
  <c r="E5715" i="1"/>
  <c r="E5711" i="1"/>
  <c r="E5707" i="1"/>
  <c r="E5703" i="1"/>
  <c r="E5699" i="1"/>
  <c r="E5695" i="1"/>
  <c r="E5691" i="1"/>
  <c r="E5687" i="1"/>
  <c r="E5683" i="1"/>
  <c r="E5679" i="1"/>
  <c r="E5675" i="1"/>
  <c r="E5671" i="1"/>
  <c r="E5667" i="1"/>
  <c r="E5663" i="1"/>
  <c r="E5659" i="1"/>
  <c r="E5655" i="1"/>
  <c r="E5651" i="1"/>
  <c r="E5647" i="1"/>
  <c r="E5643" i="1"/>
  <c r="E5639" i="1"/>
  <c r="E5635" i="1"/>
  <c r="E5631" i="1"/>
  <c r="E5627" i="1"/>
  <c r="E5623" i="1"/>
  <c r="E5619" i="1"/>
  <c r="E5615" i="1"/>
  <c r="E5611" i="1"/>
  <c r="E5607" i="1"/>
  <c r="E5603" i="1"/>
  <c r="E5599" i="1"/>
  <c r="E5595" i="1"/>
  <c r="E5591" i="1"/>
  <c r="E5587" i="1"/>
  <c r="E5583" i="1"/>
  <c r="E5579" i="1"/>
  <c r="E5575" i="1"/>
  <c r="E5571" i="1"/>
  <c r="E5567" i="1"/>
  <c r="E5563" i="1"/>
  <c r="E5559" i="1"/>
  <c r="E5555" i="1"/>
  <c r="E5551" i="1"/>
  <c r="E5547" i="1"/>
  <c r="E5543" i="1"/>
  <c r="E5539" i="1"/>
  <c r="E5535" i="1"/>
  <c r="E5531" i="1"/>
  <c r="E5527" i="1"/>
  <c r="E5523" i="1"/>
  <c r="E5519" i="1"/>
  <c r="E5515" i="1"/>
  <c r="E5511" i="1"/>
  <c r="E5507" i="1"/>
  <c r="E5503" i="1"/>
  <c r="E5499" i="1"/>
  <c r="E5495" i="1"/>
  <c r="E5491" i="1"/>
  <c r="E5487" i="1"/>
  <c r="E5483" i="1"/>
  <c r="E5479" i="1"/>
  <c r="E5475" i="1"/>
  <c r="E5471" i="1"/>
  <c r="E5467" i="1"/>
  <c r="E5463" i="1"/>
  <c r="E5459" i="1"/>
  <c r="E5455" i="1"/>
  <c r="E5451" i="1"/>
  <c r="E5447" i="1"/>
  <c r="E5443" i="1"/>
  <c r="E5439" i="1"/>
  <c r="E5435" i="1"/>
  <c r="E5431" i="1"/>
  <c r="E5427" i="1"/>
  <c r="E5423" i="1"/>
  <c r="E5419" i="1"/>
  <c r="E5415" i="1"/>
  <c r="E5411" i="1"/>
  <c r="E5407" i="1"/>
  <c r="E5403" i="1"/>
  <c r="E5399" i="1"/>
  <c r="E5395" i="1"/>
  <c r="E5391" i="1"/>
  <c r="E5387" i="1"/>
  <c r="E5383" i="1"/>
  <c r="E5379" i="1"/>
  <c r="E5375" i="1"/>
  <c r="E5371" i="1"/>
  <c r="E5367" i="1"/>
  <c r="E5363" i="1"/>
  <c r="E5359" i="1"/>
  <c r="E5355" i="1"/>
  <c r="E5351" i="1"/>
  <c r="E5347" i="1"/>
  <c r="E5343" i="1"/>
  <c r="E5339" i="1"/>
  <c r="E5335" i="1"/>
  <c r="E5331" i="1"/>
  <c r="E5327" i="1"/>
  <c r="E5323" i="1"/>
  <c r="E5319" i="1"/>
  <c r="E5315" i="1"/>
  <c r="E5311" i="1"/>
  <c r="E5307" i="1"/>
  <c r="E5303" i="1"/>
  <c r="E5299" i="1"/>
  <c r="E5295" i="1"/>
  <c r="E5291" i="1"/>
  <c r="E5287" i="1"/>
  <c r="E5283" i="1"/>
  <c r="E5279" i="1"/>
  <c r="E5275" i="1"/>
  <c r="E5271" i="1"/>
  <c r="E5267" i="1"/>
  <c r="E5263" i="1"/>
  <c r="E5259" i="1"/>
  <c r="E5255" i="1"/>
  <c r="E5251" i="1"/>
  <c r="E5247" i="1"/>
  <c r="E5243" i="1"/>
  <c r="E5239" i="1"/>
  <c r="E5235" i="1"/>
  <c r="E5231" i="1"/>
  <c r="E5227" i="1"/>
  <c r="E5223" i="1"/>
  <c r="E5219" i="1"/>
  <c r="E5215" i="1"/>
  <c r="E5211" i="1"/>
  <c r="E5207" i="1"/>
  <c r="E5203" i="1"/>
  <c r="E5199" i="1"/>
  <c r="E5195" i="1"/>
  <c r="E5191" i="1"/>
  <c r="E5187" i="1"/>
  <c r="E5183" i="1"/>
  <c r="E5179" i="1"/>
  <c r="E5175" i="1"/>
  <c r="E5171" i="1"/>
  <c r="E5167" i="1"/>
  <c r="E5163" i="1"/>
  <c r="E5159" i="1"/>
  <c r="E5155" i="1"/>
  <c r="E5151" i="1"/>
  <c r="E5147" i="1"/>
  <c r="E5143" i="1"/>
  <c r="E5139" i="1"/>
  <c r="E5135" i="1"/>
  <c r="E5131" i="1"/>
  <c r="E5127" i="1"/>
  <c r="E5123" i="1"/>
  <c r="E5119" i="1"/>
  <c r="E5115" i="1"/>
  <c r="E5111" i="1"/>
  <c r="E5107" i="1"/>
  <c r="E5103" i="1"/>
  <c r="E5099" i="1"/>
  <c r="E5095" i="1"/>
  <c r="E5091" i="1"/>
  <c r="E5087" i="1"/>
  <c r="E5083" i="1"/>
  <c r="E5079" i="1"/>
  <c r="E5075" i="1"/>
  <c r="E5071" i="1"/>
  <c r="E5067" i="1"/>
  <c r="E5063" i="1"/>
  <c r="E5059" i="1"/>
  <c r="E5055" i="1"/>
  <c r="E5051" i="1"/>
  <c r="E5047" i="1"/>
  <c r="E5043" i="1"/>
  <c r="E5039" i="1"/>
  <c r="E5035" i="1"/>
  <c r="E5031" i="1"/>
  <c r="E5027" i="1"/>
  <c r="E5023" i="1"/>
  <c r="E5019" i="1"/>
  <c r="E5015" i="1"/>
  <c r="E5011" i="1"/>
  <c r="E5007" i="1"/>
  <c r="E5003" i="1"/>
  <c r="E4999" i="1"/>
  <c r="E4995" i="1"/>
  <c r="E4991" i="1"/>
  <c r="E4987" i="1"/>
  <c r="E4983" i="1"/>
  <c r="E4979" i="1"/>
  <c r="E4975" i="1"/>
  <c r="E4971" i="1"/>
  <c r="E4967" i="1"/>
  <c r="E4963" i="1"/>
  <c r="E4959" i="1"/>
  <c r="E4955" i="1"/>
  <c r="E4951" i="1"/>
  <c r="E4947" i="1"/>
  <c r="E4943" i="1"/>
  <c r="E4939" i="1"/>
  <c r="E4935" i="1"/>
  <c r="E4931" i="1"/>
  <c r="E4927" i="1"/>
  <c r="E4923" i="1"/>
  <c r="E4919" i="1"/>
  <c r="E4915" i="1"/>
  <c r="E4911" i="1"/>
  <c r="E4907" i="1"/>
  <c r="E4903" i="1"/>
  <c r="E4899" i="1"/>
  <c r="E4895" i="1"/>
  <c r="E4891" i="1"/>
  <c r="E4887" i="1"/>
  <c r="E4883" i="1"/>
  <c r="E4879" i="1"/>
  <c r="E4875" i="1"/>
  <c r="E4871" i="1"/>
  <c r="E4867" i="1"/>
  <c r="E4863" i="1"/>
  <c r="E4859" i="1"/>
  <c r="E4855" i="1"/>
  <c r="E4851" i="1"/>
  <c r="E4847" i="1"/>
  <c r="E4843" i="1"/>
  <c r="E4839" i="1"/>
  <c r="E4835" i="1"/>
  <c r="E4831" i="1"/>
  <c r="E4827" i="1"/>
  <c r="E4823" i="1"/>
  <c r="E4819" i="1"/>
  <c r="E4815" i="1"/>
  <c r="E4811" i="1"/>
  <c r="E4807" i="1"/>
  <c r="E4803" i="1"/>
  <c r="E4799" i="1"/>
  <c r="E4795" i="1"/>
  <c r="E4791" i="1"/>
  <c r="E4787" i="1"/>
  <c r="E4783" i="1"/>
  <c r="E4779" i="1"/>
  <c r="E4775" i="1"/>
  <c r="E4771" i="1"/>
  <c r="E4767" i="1"/>
  <c r="E4763" i="1"/>
  <c r="E4759" i="1"/>
  <c r="E4755" i="1"/>
  <c r="E4751" i="1"/>
  <c r="E4747" i="1"/>
  <c r="E4743" i="1"/>
  <c r="E4739" i="1"/>
  <c r="E4735" i="1"/>
  <c r="E4731" i="1"/>
  <c r="E4727" i="1"/>
  <c r="E4723" i="1"/>
  <c r="E4719" i="1"/>
  <c r="E4715" i="1"/>
  <c r="E4711" i="1"/>
  <c r="E4707" i="1"/>
  <c r="E4703" i="1"/>
  <c r="E4699" i="1"/>
  <c r="E4695" i="1"/>
  <c r="E4691" i="1"/>
  <c r="E4687" i="1"/>
  <c r="E4683" i="1"/>
  <c r="E4679" i="1"/>
  <c r="E4675" i="1"/>
  <c r="E4671" i="1"/>
  <c r="E4667" i="1"/>
  <c r="E4663" i="1"/>
  <c r="E4659" i="1"/>
  <c r="E4655" i="1"/>
  <c r="E4651" i="1"/>
  <c r="E4647" i="1"/>
  <c r="E4643" i="1"/>
  <c r="E4639" i="1"/>
  <c r="E4635" i="1"/>
  <c r="E4631" i="1"/>
  <c r="E4627" i="1"/>
  <c r="E4623" i="1"/>
  <c r="E4619" i="1"/>
  <c r="E4615" i="1"/>
  <c r="E4611" i="1"/>
  <c r="E4607" i="1"/>
  <c r="E4603" i="1"/>
  <c r="E4599" i="1"/>
  <c r="E4595" i="1"/>
  <c r="E4591" i="1"/>
  <c r="E4587" i="1"/>
  <c r="E4583" i="1"/>
  <c r="E4579" i="1"/>
  <c r="E4575" i="1"/>
  <c r="E4571" i="1"/>
  <c r="E4567" i="1"/>
  <c r="E4563" i="1"/>
  <c r="E4559" i="1"/>
  <c r="E4555" i="1"/>
  <c r="E4551" i="1"/>
  <c r="E4547" i="1"/>
  <c r="E4543" i="1"/>
  <c r="E4539" i="1"/>
  <c r="E4535" i="1"/>
  <c r="E4531" i="1"/>
  <c r="E4527" i="1"/>
  <c r="E4523" i="1"/>
  <c r="E4519" i="1"/>
  <c r="E4515" i="1"/>
  <c r="E4511" i="1"/>
  <c r="E4507" i="1"/>
  <c r="E4503" i="1"/>
  <c r="E4499" i="1"/>
  <c r="E4495" i="1"/>
  <c r="E4491" i="1"/>
  <c r="E4487" i="1"/>
  <c r="E4483" i="1"/>
  <c r="E4479" i="1"/>
  <c r="E4475" i="1"/>
  <c r="E4471" i="1"/>
  <c r="E4467" i="1"/>
  <c r="E4463" i="1"/>
  <c r="E4459" i="1"/>
  <c r="E4455" i="1"/>
  <c r="E4451" i="1"/>
  <c r="E4447" i="1"/>
  <c r="E4443" i="1"/>
  <c r="E4439" i="1"/>
  <c r="E4435" i="1"/>
  <c r="E4431" i="1"/>
  <c r="E4427" i="1"/>
  <c r="E4423" i="1"/>
  <c r="E4419" i="1"/>
  <c r="E4415" i="1"/>
  <c r="E4411" i="1"/>
  <c r="E4407" i="1"/>
  <c r="E4403" i="1"/>
  <c r="E4399" i="1"/>
  <c r="E4395" i="1"/>
  <c r="E4391" i="1"/>
  <c r="E4387" i="1"/>
  <c r="E4383" i="1"/>
  <c r="E4379" i="1"/>
  <c r="E4375" i="1"/>
  <c r="E4371" i="1"/>
  <c r="E4367" i="1"/>
  <c r="E4363" i="1"/>
  <c r="E4359" i="1"/>
  <c r="E4355" i="1"/>
  <c r="E4351" i="1"/>
  <c r="E4347" i="1"/>
  <c r="E4343" i="1"/>
  <c r="E4339" i="1"/>
  <c r="E4335" i="1"/>
  <c r="E4331" i="1"/>
  <c r="E4327" i="1"/>
  <c r="E4323" i="1"/>
  <c r="E4319" i="1"/>
  <c r="E4315" i="1"/>
  <c r="E4311" i="1"/>
  <c r="E4307" i="1"/>
  <c r="E4303" i="1"/>
  <c r="E4299" i="1"/>
  <c r="E4295" i="1"/>
  <c r="E4291" i="1"/>
  <c r="E4287" i="1"/>
  <c r="E4283" i="1"/>
  <c r="E4279" i="1"/>
  <c r="E4275" i="1"/>
  <c r="E4271" i="1"/>
  <c r="E4267" i="1"/>
  <c r="E4263" i="1"/>
  <c r="E4259" i="1"/>
  <c r="E4255" i="1"/>
  <c r="E4251" i="1"/>
  <c r="E4247" i="1"/>
  <c r="E4243" i="1"/>
  <c r="E4239" i="1"/>
  <c r="E4235" i="1"/>
  <c r="E4231" i="1"/>
  <c r="E4227" i="1"/>
  <c r="E4223" i="1"/>
  <c r="E4219" i="1"/>
  <c r="E4215" i="1"/>
  <c r="E4211" i="1"/>
  <c r="E4207" i="1"/>
  <c r="E4203" i="1"/>
  <c r="E4199" i="1"/>
  <c r="E4195" i="1"/>
  <c r="E4191" i="1"/>
  <c r="E4187" i="1"/>
  <c r="E4183" i="1"/>
  <c r="E4179" i="1"/>
  <c r="E4175" i="1"/>
  <c r="E4171" i="1"/>
  <c r="E4167" i="1"/>
  <c r="E4163" i="1"/>
  <c r="E4159" i="1"/>
  <c r="E4155" i="1"/>
  <c r="E4151" i="1"/>
  <c r="E4147" i="1"/>
  <c r="E4143" i="1"/>
  <c r="E4139" i="1"/>
  <c r="E4135" i="1"/>
  <c r="E4131" i="1"/>
  <c r="E4127" i="1"/>
  <c r="E4123" i="1"/>
  <c r="E4119" i="1"/>
  <c r="E4115" i="1"/>
  <c r="E4111" i="1"/>
  <c r="E4107" i="1"/>
  <c r="E4103" i="1"/>
  <c r="E4099" i="1"/>
  <c r="E4095" i="1"/>
  <c r="E4091" i="1"/>
  <c r="E4087" i="1"/>
  <c r="E4083" i="1"/>
  <c r="E4079" i="1"/>
  <c r="E4075" i="1"/>
  <c r="E4071" i="1"/>
  <c r="E4067" i="1"/>
  <c r="E4063" i="1"/>
  <c r="E4059" i="1"/>
  <c r="E4055" i="1"/>
  <c r="E4051" i="1"/>
  <c r="E4047" i="1"/>
  <c r="E4043" i="1"/>
  <c r="E4039" i="1"/>
  <c r="E4035" i="1"/>
  <c r="E4031" i="1"/>
  <c r="E4027" i="1"/>
  <c r="E4023" i="1"/>
  <c r="E4019" i="1"/>
  <c r="E4015" i="1"/>
  <c r="E4011" i="1"/>
  <c r="E4007" i="1"/>
  <c r="E4003" i="1"/>
  <c r="E3999" i="1"/>
  <c r="E3995" i="1"/>
  <c r="E3991" i="1"/>
  <c r="E3987" i="1"/>
  <c r="E3983" i="1"/>
  <c r="E3979" i="1"/>
  <c r="E3975" i="1"/>
  <c r="E3971" i="1"/>
  <c r="E3967" i="1"/>
  <c r="E3963" i="1"/>
  <c r="E3959" i="1"/>
  <c r="E3955" i="1"/>
  <c r="E3951" i="1"/>
  <c r="E3947" i="1"/>
  <c r="E3943" i="1"/>
  <c r="E3939" i="1"/>
  <c r="E3935" i="1"/>
  <c r="E3931" i="1"/>
  <c r="E3927" i="1"/>
  <c r="E3923" i="1"/>
  <c r="E3919" i="1"/>
  <c r="E3915" i="1"/>
  <c r="E3911" i="1"/>
  <c r="E3907" i="1"/>
  <c r="E3903" i="1"/>
  <c r="E3899" i="1"/>
  <c r="E3895" i="1"/>
  <c r="E3891" i="1"/>
  <c r="E3887" i="1"/>
  <c r="E3883" i="1"/>
  <c r="E3879" i="1"/>
  <c r="E3875" i="1"/>
  <c r="E3871" i="1"/>
  <c r="E3867" i="1"/>
  <c r="E3863" i="1"/>
  <c r="E3859" i="1"/>
  <c r="E3855" i="1"/>
  <c r="E3851" i="1"/>
  <c r="E3847" i="1"/>
  <c r="E3843" i="1"/>
  <c r="E3839" i="1"/>
  <c r="E3835" i="1"/>
  <c r="E3831" i="1"/>
  <c r="E3827" i="1"/>
  <c r="E3823" i="1"/>
  <c r="E3819" i="1"/>
  <c r="E3815" i="1"/>
  <c r="E3811" i="1"/>
  <c r="E3807" i="1"/>
  <c r="E3803" i="1"/>
  <c r="E3799" i="1"/>
  <c r="E3795" i="1"/>
  <c r="E3791" i="1"/>
  <c r="E3787" i="1"/>
  <c r="E3783" i="1"/>
  <c r="E3779" i="1"/>
  <c r="E3775" i="1"/>
  <c r="E3771" i="1"/>
  <c r="E3767" i="1"/>
  <c r="E3763" i="1"/>
  <c r="E3759" i="1"/>
  <c r="E3755" i="1"/>
  <c r="E3751" i="1"/>
  <c r="E3747" i="1"/>
  <c r="E3743" i="1"/>
  <c r="E3739" i="1"/>
  <c r="E3735" i="1"/>
  <c r="E3731" i="1"/>
  <c r="E3727" i="1"/>
  <c r="E3723" i="1"/>
  <c r="E3719" i="1"/>
  <c r="E3715" i="1"/>
  <c r="E3711" i="1"/>
  <c r="E3707" i="1"/>
  <c r="E3703" i="1"/>
  <c r="E3699" i="1"/>
  <c r="E3695" i="1"/>
  <c r="E3691" i="1"/>
  <c r="E3687" i="1"/>
  <c r="E3683" i="1"/>
  <c r="E3679" i="1"/>
  <c r="E3675" i="1"/>
  <c r="E3671" i="1"/>
  <c r="E3667" i="1"/>
  <c r="E3663" i="1"/>
  <c r="E3659" i="1"/>
  <c r="E3655" i="1"/>
  <c r="E3651" i="1"/>
  <c r="E3647" i="1"/>
  <c r="E3643" i="1"/>
  <c r="E3639" i="1"/>
  <c r="E3635" i="1"/>
  <c r="E3631" i="1"/>
  <c r="E3627" i="1"/>
  <c r="E3623" i="1"/>
  <c r="E3619" i="1"/>
  <c r="E3615" i="1"/>
  <c r="E3611" i="1"/>
  <c r="E3607" i="1"/>
  <c r="E3603" i="1"/>
  <c r="E3599" i="1"/>
  <c r="E3595" i="1"/>
  <c r="E3591" i="1"/>
  <c r="E3587" i="1"/>
  <c r="E3583" i="1"/>
  <c r="E3579" i="1"/>
  <c r="E3575" i="1"/>
  <c r="E3571" i="1"/>
  <c r="E3567" i="1"/>
  <c r="E3563" i="1"/>
  <c r="E3559" i="1"/>
  <c r="E3555" i="1"/>
  <c r="E3551" i="1"/>
  <c r="E3547" i="1"/>
  <c r="E3543" i="1"/>
  <c r="E3539" i="1"/>
  <c r="E3535" i="1"/>
  <c r="E3531" i="1"/>
  <c r="E3527" i="1"/>
  <c r="E3523" i="1"/>
  <c r="E3519" i="1"/>
  <c r="E3515" i="1"/>
  <c r="E3511" i="1"/>
  <c r="E3507" i="1"/>
  <c r="E3503" i="1"/>
  <c r="E3499" i="1"/>
  <c r="E3495" i="1"/>
  <c r="E3491" i="1"/>
  <c r="E3487" i="1"/>
  <c r="E3483" i="1"/>
  <c r="E3479" i="1"/>
  <c r="E3475" i="1"/>
  <c r="E3471" i="1"/>
  <c r="E3467" i="1"/>
  <c r="E3463" i="1"/>
  <c r="E3459" i="1"/>
  <c r="E3455" i="1"/>
  <c r="E3451" i="1"/>
  <c r="E3447" i="1"/>
  <c r="E3443" i="1"/>
  <c r="E3439" i="1"/>
  <c r="E3435" i="1"/>
  <c r="E3431" i="1"/>
  <c r="E3427" i="1"/>
  <c r="E3423" i="1"/>
  <c r="E3419" i="1"/>
  <c r="E3415" i="1"/>
  <c r="E3411" i="1"/>
  <c r="E3407" i="1"/>
  <c r="E3403" i="1"/>
  <c r="E3399" i="1"/>
  <c r="E3395" i="1"/>
  <c r="E3391" i="1"/>
  <c r="E3387" i="1"/>
  <c r="E3383" i="1"/>
  <c r="E3379" i="1"/>
  <c r="E3375" i="1"/>
  <c r="E3371" i="1"/>
  <c r="E3367" i="1"/>
  <c r="E3363" i="1"/>
  <c r="E3359" i="1"/>
  <c r="E3355" i="1"/>
  <c r="E3351" i="1"/>
  <c r="E3347" i="1"/>
  <c r="E3343" i="1"/>
  <c r="E3339" i="1"/>
  <c r="E3335" i="1"/>
  <c r="E3331" i="1"/>
  <c r="E3327" i="1"/>
  <c r="E3323" i="1"/>
  <c r="E3319" i="1"/>
  <c r="E3315" i="1"/>
  <c r="E3311" i="1"/>
  <c r="E3307" i="1"/>
  <c r="E3303" i="1"/>
  <c r="E3299" i="1"/>
  <c r="E3295" i="1"/>
  <c r="E3291" i="1"/>
  <c r="E3287" i="1"/>
  <c r="E3283" i="1"/>
  <c r="E3279" i="1"/>
  <c r="E3275" i="1"/>
  <c r="E3271" i="1"/>
  <c r="E3267" i="1"/>
  <c r="E3263" i="1"/>
  <c r="E3259" i="1"/>
  <c r="E3255" i="1"/>
  <c r="E3251" i="1"/>
  <c r="E3247" i="1"/>
  <c r="E3243" i="1"/>
  <c r="E3239" i="1"/>
  <c r="E3235" i="1"/>
  <c r="E3231" i="1"/>
  <c r="E3227" i="1"/>
  <c r="E3223" i="1"/>
  <c r="E3219" i="1"/>
  <c r="E3215" i="1"/>
  <c r="E3211" i="1"/>
  <c r="E3207" i="1"/>
  <c r="E3203" i="1"/>
  <c r="E3199" i="1"/>
  <c r="E3195" i="1"/>
  <c r="E3191" i="1"/>
  <c r="E3187" i="1"/>
  <c r="E3183" i="1"/>
  <c r="E3179" i="1"/>
  <c r="E3175" i="1"/>
  <c r="E3171" i="1"/>
  <c r="E3167" i="1"/>
  <c r="E3163" i="1"/>
  <c r="E3159" i="1"/>
  <c r="E3155" i="1"/>
  <c r="E3151" i="1"/>
  <c r="E3147" i="1"/>
  <c r="E3143" i="1"/>
  <c r="E3139" i="1"/>
  <c r="E3135" i="1"/>
  <c r="E3131" i="1"/>
  <c r="E3127" i="1"/>
  <c r="E3123" i="1"/>
  <c r="E3119" i="1"/>
  <c r="E3115" i="1"/>
  <c r="E3111" i="1"/>
  <c r="E3107" i="1"/>
  <c r="E3103" i="1"/>
  <c r="E3099" i="1"/>
  <c r="E3095" i="1"/>
  <c r="E3091" i="1"/>
  <c r="E3087" i="1"/>
  <c r="E3083" i="1"/>
  <c r="E3079" i="1"/>
  <c r="E3075" i="1"/>
  <c r="E3071" i="1"/>
  <c r="E3067" i="1"/>
  <c r="E3063" i="1"/>
  <c r="E3059" i="1"/>
  <c r="E3055" i="1"/>
  <c r="E3051" i="1"/>
  <c r="E3047" i="1"/>
  <c r="E3043" i="1"/>
  <c r="E3039" i="1"/>
  <c r="E3035" i="1"/>
  <c r="E3031" i="1"/>
  <c r="E3027" i="1"/>
  <c r="E3023" i="1"/>
  <c r="E3019" i="1"/>
  <c r="E3015" i="1"/>
  <c r="E3011" i="1"/>
  <c r="E3007" i="1"/>
  <c r="E3003" i="1"/>
  <c r="E2999" i="1"/>
  <c r="E2995" i="1"/>
  <c r="E2991" i="1"/>
  <c r="E2987" i="1"/>
  <c r="E2983" i="1"/>
  <c r="E2979" i="1"/>
  <c r="E2975" i="1"/>
  <c r="E2971" i="1"/>
  <c r="E2967" i="1"/>
  <c r="E2963" i="1"/>
  <c r="E2959" i="1"/>
  <c r="E2955" i="1"/>
  <c r="E2951" i="1"/>
  <c r="E2947" i="1"/>
  <c r="E2943" i="1"/>
  <c r="E2939" i="1"/>
  <c r="E2935" i="1"/>
  <c r="E2931" i="1"/>
  <c r="E2927" i="1"/>
  <c r="E2923" i="1"/>
  <c r="E2919" i="1"/>
  <c r="E2915" i="1"/>
  <c r="E2911" i="1"/>
  <c r="E2907" i="1"/>
  <c r="E2903" i="1"/>
  <c r="E2899" i="1"/>
  <c r="E2895" i="1"/>
  <c r="E2891" i="1"/>
  <c r="E2887" i="1"/>
  <c r="E2883" i="1"/>
  <c r="E2879" i="1"/>
  <c r="E2875" i="1"/>
  <c r="E2871" i="1"/>
  <c r="E2867" i="1"/>
  <c r="E2863" i="1"/>
  <c r="E2859" i="1"/>
  <c r="E2855" i="1"/>
  <c r="E2851" i="1"/>
  <c r="E2847" i="1"/>
  <c r="E2843" i="1"/>
  <c r="E2839" i="1"/>
  <c r="E2835" i="1"/>
  <c r="E2831" i="1"/>
  <c r="E2827" i="1"/>
  <c r="E2823" i="1"/>
  <c r="E2819" i="1"/>
  <c r="E2815" i="1"/>
  <c r="E2811" i="1"/>
  <c r="E2807" i="1"/>
  <c r="E2803" i="1"/>
  <c r="E2799" i="1"/>
  <c r="E2795" i="1"/>
  <c r="E2791" i="1"/>
  <c r="E2787" i="1"/>
  <c r="E2783" i="1"/>
  <c r="E2779" i="1"/>
  <c r="E2775" i="1"/>
  <c r="E2771" i="1"/>
  <c r="E2767" i="1"/>
  <c r="E2763" i="1"/>
  <c r="E2759" i="1"/>
  <c r="E2755" i="1"/>
  <c r="E2751" i="1"/>
  <c r="E2747" i="1"/>
  <c r="E2743" i="1"/>
  <c r="E2739" i="1"/>
  <c r="E2735" i="1"/>
  <c r="E2731" i="1"/>
  <c r="E2727" i="1"/>
  <c r="E2723" i="1"/>
  <c r="E2719" i="1"/>
  <c r="E2715" i="1"/>
  <c r="E2711" i="1"/>
  <c r="E2707" i="1"/>
  <c r="E2703" i="1"/>
  <c r="E2699" i="1"/>
  <c r="E2695" i="1"/>
  <c r="E2691" i="1"/>
  <c r="E2687" i="1"/>
  <c r="E2683" i="1"/>
  <c r="E2679" i="1"/>
  <c r="E2675" i="1"/>
  <c r="E2671" i="1"/>
  <c r="E2667" i="1"/>
  <c r="E2663" i="1"/>
  <c r="E2659" i="1"/>
  <c r="E2655" i="1"/>
  <c r="E2651" i="1"/>
  <c r="E2647" i="1"/>
  <c r="E2643" i="1"/>
  <c r="E2639" i="1"/>
  <c r="E2635" i="1"/>
  <c r="E2631" i="1"/>
  <c r="E2627" i="1"/>
  <c r="E2623" i="1"/>
  <c r="E2619" i="1"/>
  <c r="E2615" i="1"/>
  <c r="E2611" i="1"/>
  <c r="E2607" i="1"/>
  <c r="E2603" i="1"/>
  <c r="E2599" i="1"/>
  <c r="E2595" i="1"/>
  <c r="E2591" i="1"/>
  <c r="E2587" i="1"/>
  <c r="E2583" i="1"/>
  <c r="E2579" i="1"/>
  <c r="E2575" i="1"/>
  <c r="E2571" i="1"/>
  <c r="E2567" i="1"/>
  <c r="E2563" i="1"/>
  <c r="E2559" i="1"/>
  <c r="E2555" i="1"/>
  <c r="E2551" i="1"/>
  <c r="E2547" i="1"/>
  <c r="E2543" i="1"/>
  <c r="E2539" i="1"/>
  <c r="E2535" i="1"/>
  <c r="E2531" i="1"/>
  <c r="E2527" i="1"/>
  <c r="E2523" i="1"/>
  <c r="E2519" i="1"/>
  <c r="E2515" i="1"/>
  <c r="E2511" i="1"/>
  <c r="E2507" i="1"/>
  <c r="E2503" i="1"/>
  <c r="E2499" i="1"/>
  <c r="E2495" i="1"/>
  <c r="E2491" i="1"/>
  <c r="E2487" i="1"/>
  <c r="E2483" i="1"/>
  <c r="E2479" i="1"/>
  <c r="E2475" i="1"/>
  <c r="E2471" i="1"/>
  <c r="E2467" i="1"/>
  <c r="E2463" i="1"/>
  <c r="E2459" i="1"/>
  <c r="E2455" i="1"/>
  <c r="E2451" i="1"/>
  <c r="E2447" i="1"/>
  <c r="E2443" i="1"/>
  <c r="E2439" i="1"/>
  <c r="E2435" i="1"/>
  <c r="E2431" i="1"/>
  <c r="E2427" i="1"/>
  <c r="E2423" i="1"/>
  <c r="E2419" i="1"/>
  <c r="E2415" i="1"/>
  <c r="E2411" i="1"/>
  <c r="E2407" i="1"/>
  <c r="E2403" i="1"/>
  <c r="E2399" i="1"/>
  <c r="E2395" i="1"/>
  <c r="E2391" i="1"/>
  <c r="E2387" i="1"/>
  <c r="E2383" i="1"/>
  <c r="E2379" i="1"/>
  <c r="E2375" i="1"/>
  <c r="E2371" i="1"/>
  <c r="E2367" i="1"/>
  <c r="E2363" i="1"/>
  <c r="E2359" i="1"/>
  <c r="E2355" i="1"/>
  <c r="E2351" i="1"/>
  <c r="E2347" i="1"/>
  <c r="E2343" i="1"/>
  <c r="E2339" i="1"/>
  <c r="E2335" i="1"/>
  <c r="E2331" i="1"/>
  <c r="E2327" i="1"/>
  <c r="E2323" i="1"/>
  <c r="E2319" i="1"/>
  <c r="E2315" i="1"/>
  <c r="E2311" i="1"/>
  <c r="E2307" i="1"/>
  <c r="E2303" i="1"/>
  <c r="E2299" i="1"/>
  <c r="E2295" i="1"/>
  <c r="E2291" i="1"/>
  <c r="E2287" i="1"/>
  <c r="E2283" i="1"/>
  <c r="E2279" i="1"/>
  <c r="E2275" i="1"/>
  <c r="E2271" i="1"/>
  <c r="E2267" i="1"/>
  <c r="E2263" i="1"/>
  <c r="E2259" i="1"/>
  <c r="E2255" i="1"/>
  <c r="E2251" i="1"/>
  <c r="E2247" i="1"/>
  <c r="E2243" i="1"/>
  <c r="E2239" i="1"/>
  <c r="E2235" i="1"/>
  <c r="E2231" i="1"/>
  <c r="E2227" i="1"/>
  <c r="E2223" i="1"/>
  <c r="E2219" i="1"/>
  <c r="E2215" i="1"/>
  <c r="E2211" i="1"/>
  <c r="E2207" i="1"/>
  <c r="E2203" i="1"/>
  <c r="E2199" i="1"/>
  <c r="E2195" i="1"/>
  <c r="E2191" i="1"/>
  <c r="E2187" i="1"/>
  <c r="E2183" i="1"/>
  <c r="E2179" i="1"/>
  <c r="E2175" i="1"/>
  <c r="E2171" i="1"/>
  <c r="E2167" i="1"/>
  <c r="E2163" i="1"/>
  <c r="E2159" i="1"/>
  <c r="E2155" i="1"/>
  <c r="E2151" i="1"/>
  <c r="E2147" i="1"/>
  <c r="E2143" i="1"/>
  <c r="E2139" i="1"/>
  <c r="E2135" i="1"/>
  <c r="E2131" i="1"/>
  <c r="E2127" i="1"/>
  <c r="E2123" i="1"/>
  <c r="E2119" i="1"/>
  <c r="E2115" i="1"/>
  <c r="E2111" i="1"/>
  <c r="E2107" i="1"/>
  <c r="E2103" i="1"/>
  <c r="E2099" i="1"/>
  <c r="E2095" i="1"/>
  <c r="E2091" i="1"/>
  <c r="E2087" i="1"/>
  <c r="E2083" i="1"/>
  <c r="E2079" i="1"/>
  <c r="E2075" i="1"/>
  <c r="E2071" i="1"/>
  <c r="E2067" i="1"/>
  <c r="E2063" i="1"/>
  <c r="E2059" i="1"/>
  <c r="E2055" i="1"/>
  <c r="E2051" i="1"/>
  <c r="E2047" i="1"/>
  <c r="E2043" i="1"/>
  <c r="E2039" i="1"/>
  <c r="E2035" i="1"/>
  <c r="E2031" i="1"/>
  <c r="E2027" i="1"/>
  <c r="E2023" i="1"/>
  <c r="E2019" i="1"/>
  <c r="E2015" i="1"/>
  <c r="E2011" i="1"/>
  <c r="E2007" i="1"/>
  <c r="E2003" i="1"/>
  <c r="E1999" i="1"/>
  <c r="E1995" i="1"/>
  <c r="E1991" i="1"/>
  <c r="E1987" i="1"/>
  <c r="E1983" i="1"/>
  <c r="E1979" i="1"/>
  <c r="E1975" i="1"/>
  <c r="E1971" i="1"/>
  <c r="E1967" i="1"/>
  <c r="E1963" i="1"/>
  <c r="E1959" i="1"/>
  <c r="E1955" i="1"/>
  <c r="E1951" i="1"/>
  <c r="E1947" i="1"/>
  <c r="E1943" i="1"/>
  <c r="E1939" i="1"/>
  <c r="E1935" i="1"/>
  <c r="E1931" i="1"/>
  <c r="E1927" i="1"/>
  <c r="E1923" i="1"/>
  <c r="E1919" i="1"/>
  <c r="E1915" i="1"/>
  <c r="E1911" i="1"/>
  <c r="E1907" i="1"/>
  <c r="E1903" i="1"/>
  <c r="E1899" i="1"/>
  <c r="E1895" i="1"/>
  <c r="E1891" i="1"/>
  <c r="E1887" i="1"/>
  <c r="E1883" i="1"/>
  <c r="E1879" i="1"/>
  <c r="E1875" i="1"/>
  <c r="E1871" i="1"/>
  <c r="E1867" i="1"/>
  <c r="E1863" i="1"/>
  <c r="E1859" i="1"/>
  <c r="E1855" i="1"/>
  <c r="E1851" i="1"/>
  <c r="E1847" i="1"/>
  <c r="E1843" i="1"/>
  <c r="E1839" i="1"/>
  <c r="E1835" i="1"/>
  <c r="E1831" i="1"/>
  <c r="E1827" i="1"/>
  <c r="E1823" i="1"/>
  <c r="E1819" i="1"/>
  <c r="E1815" i="1"/>
  <c r="E1811" i="1"/>
  <c r="E1807" i="1"/>
  <c r="E1803" i="1"/>
  <c r="E1799" i="1"/>
  <c r="E1795" i="1"/>
  <c r="E1791" i="1"/>
  <c r="E1787" i="1"/>
  <c r="E1783" i="1"/>
  <c r="E1779" i="1"/>
  <c r="E1775" i="1"/>
  <c r="E1771" i="1"/>
  <c r="E1767" i="1"/>
  <c r="E1763" i="1"/>
  <c r="E1759" i="1"/>
  <c r="E1755" i="1"/>
  <c r="E1751" i="1"/>
  <c r="E1747" i="1"/>
  <c r="E1743" i="1"/>
  <c r="E1739" i="1"/>
  <c r="E1735" i="1"/>
  <c r="E1731" i="1"/>
  <c r="E1727" i="1"/>
  <c r="E1723" i="1"/>
  <c r="E1719" i="1"/>
  <c r="E1715" i="1"/>
  <c r="E1711" i="1"/>
  <c r="E1707" i="1"/>
  <c r="E1703" i="1"/>
  <c r="E1699" i="1"/>
  <c r="E1695" i="1"/>
  <c r="E1691" i="1"/>
  <c r="E1687" i="1"/>
  <c r="E1683" i="1"/>
  <c r="E1679" i="1"/>
  <c r="E1675" i="1"/>
  <c r="E1671" i="1"/>
  <c r="E1667" i="1"/>
  <c r="E1663" i="1"/>
  <c r="E1659" i="1"/>
  <c r="E1655" i="1"/>
  <c r="E1651" i="1"/>
  <c r="E1647" i="1"/>
  <c r="E1643" i="1"/>
  <c r="E1639" i="1"/>
  <c r="E1635" i="1"/>
  <c r="E1631" i="1"/>
  <c r="E1627" i="1"/>
  <c r="E1623" i="1"/>
  <c r="E1619" i="1"/>
  <c r="E1615" i="1"/>
  <c r="E1611" i="1"/>
  <c r="E1607" i="1"/>
  <c r="E1603" i="1"/>
  <c r="E1599" i="1"/>
  <c r="E1595" i="1"/>
  <c r="E1591" i="1"/>
  <c r="E1587" i="1"/>
  <c r="E1583" i="1"/>
  <c r="E1579" i="1"/>
  <c r="E1575" i="1"/>
  <c r="E1571" i="1"/>
  <c r="E1567" i="1"/>
  <c r="E1563" i="1"/>
  <c r="E1559" i="1"/>
  <c r="E1555" i="1"/>
  <c r="E1551" i="1"/>
  <c r="E1547" i="1"/>
  <c r="E1543" i="1"/>
  <c r="E1539" i="1"/>
  <c r="E1535" i="1"/>
  <c r="E1531" i="1"/>
  <c r="E1527" i="1"/>
  <c r="E1523" i="1"/>
  <c r="E1519" i="1"/>
  <c r="E1515" i="1"/>
  <c r="E1511" i="1"/>
  <c r="E1507" i="1"/>
  <c r="E1503" i="1"/>
  <c r="E1499" i="1"/>
  <c r="E1495" i="1"/>
  <c r="E1491" i="1"/>
  <c r="E1487" i="1"/>
  <c r="E1483" i="1"/>
  <c r="E1479" i="1"/>
  <c r="E1475" i="1"/>
  <c r="E1471" i="1"/>
  <c r="E1467" i="1"/>
  <c r="E1463" i="1"/>
  <c r="E1459" i="1"/>
  <c r="E1455" i="1"/>
  <c r="E1451" i="1"/>
  <c r="E1447" i="1"/>
  <c r="E1443" i="1"/>
  <c r="E1439" i="1"/>
  <c r="E1435" i="1"/>
  <c r="E1431" i="1"/>
  <c r="E1427" i="1"/>
  <c r="E1423" i="1"/>
  <c r="E1419" i="1"/>
  <c r="E1415" i="1"/>
  <c r="E1411" i="1"/>
  <c r="E1407" i="1"/>
  <c r="E1403" i="1"/>
  <c r="E1399" i="1"/>
  <c r="E1395" i="1"/>
  <c r="E1391" i="1"/>
  <c r="E1387" i="1"/>
  <c r="E1383" i="1"/>
  <c r="E1379" i="1"/>
  <c r="E1375" i="1"/>
  <c r="E1371" i="1"/>
  <c r="E1367" i="1"/>
  <c r="E1363" i="1"/>
  <c r="E1359" i="1"/>
  <c r="E1355" i="1"/>
  <c r="E1351" i="1"/>
  <c r="E1347" i="1"/>
  <c r="E1343" i="1"/>
  <c r="E1339" i="1"/>
  <c r="E1335" i="1"/>
  <c r="E1331" i="1"/>
  <c r="E1327" i="1"/>
  <c r="E1323" i="1"/>
  <c r="E1319" i="1"/>
  <c r="E1315" i="1"/>
  <c r="E1311" i="1"/>
  <c r="E1307" i="1"/>
  <c r="E1303" i="1"/>
  <c r="E1299" i="1"/>
  <c r="E1295" i="1"/>
  <c r="E1291" i="1"/>
  <c r="E1287" i="1"/>
  <c r="E1283" i="1"/>
  <c r="E1279" i="1"/>
  <c r="E1271" i="1"/>
  <c r="E1267" i="1"/>
  <c r="E1263" i="1"/>
  <c r="E1259" i="1"/>
  <c r="E1255" i="1"/>
  <c r="E1251" i="1"/>
  <c r="E1247" i="1"/>
  <c r="E1243" i="1"/>
  <c r="E1239" i="1"/>
  <c r="E1235" i="1"/>
  <c r="E1231" i="1"/>
  <c r="E1227" i="1"/>
  <c r="E1223" i="1"/>
  <c r="E1219" i="1"/>
  <c r="E1215" i="1"/>
  <c r="E1211" i="1"/>
  <c r="E1207" i="1"/>
  <c r="E1203" i="1"/>
  <c r="E1199" i="1"/>
  <c r="E1195" i="1"/>
  <c r="E1191" i="1"/>
  <c r="E1187" i="1"/>
  <c r="E1183" i="1"/>
  <c r="E1179" i="1"/>
  <c r="E1175" i="1"/>
  <c r="E1171" i="1"/>
  <c r="E1167" i="1"/>
  <c r="E1163" i="1"/>
  <c r="E1159" i="1"/>
  <c r="E1155" i="1"/>
  <c r="E1151" i="1"/>
  <c r="E1147" i="1"/>
  <c r="E1143" i="1"/>
  <c r="E1139" i="1"/>
  <c r="E1135" i="1"/>
  <c r="E1131" i="1"/>
  <c r="E1127" i="1"/>
  <c r="E1123" i="1"/>
  <c r="E1119" i="1"/>
  <c r="E1115" i="1"/>
  <c r="E1111" i="1"/>
  <c r="E1107" i="1"/>
  <c r="E1103" i="1"/>
  <c r="E1099" i="1"/>
  <c r="E1095" i="1"/>
  <c r="E1091" i="1"/>
  <c r="E1087" i="1"/>
  <c r="E1083" i="1"/>
  <c r="E1079" i="1"/>
  <c r="E1075" i="1"/>
  <c r="E1071" i="1"/>
  <c r="E1067" i="1"/>
  <c r="E1063" i="1"/>
  <c r="E1059" i="1"/>
  <c r="E1055" i="1"/>
  <c r="E1051" i="1"/>
  <c r="E1047" i="1"/>
  <c r="E1043" i="1"/>
  <c r="E1039" i="1"/>
  <c r="E1035" i="1"/>
  <c r="E1031" i="1"/>
  <c r="E1027" i="1"/>
  <c r="E1023" i="1"/>
  <c r="E1019" i="1"/>
  <c r="E1015" i="1"/>
  <c r="E1011" i="1"/>
  <c r="E1007" i="1"/>
  <c r="E1003" i="1"/>
  <c r="E999" i="1"/>
  <c r="E995" i="1"/>
  <c r="E991" i="1"/>
  <c r="E987" i="1"/>
  <c r="E983" i="1"/>
  <c r="E979" i="1"/>
  <c r="E975" i="1"/>
  <c r="E971" i="1"/>
  <c r="E967" i="1"/>
  <c r="E963" i="1"/>
  <c r="E959" i="1"/>
  <c r="E955" i="1"/>
  <c r="E951" i="1"/>
  <c r="E947" i="1"/>
  <c r="E943" i="1"/>
  <c r="E939" i="1"/>
  <c r="E935" i="1"/>
  <c r="E931" i="1"/>
  <c r="E927" i="1"/>
  <c r="E923" i="1"/>
  <c r="E919" i="1"/>
  <c r="E915" i="1"/>
  <c r="E911" i="1"/>
  <c r="E907" i="1"/>
  <c r="E903" i="1"/>
  <c r="E899" i="1"/>
  <c r="E895" i="1"/>
  <c r="E891" i="1"/>
  <c r="E887" i="1"/>
  <c r="E883" i="1"/>
  <c r="E879" i="1"/>
  <c r="E875" i="1"/>
  <c r="E871" i="1"/>
  <c r="E867" i="1"/>
  <c r="E863" i="1"/>
  <c r="E859" i="1"/>
  <c r="E855" i="1"/>
  <c r="E851" i="1"/>
  <c r="E847" i="1"/>
  <c r="E843" i="1"/>
  <c r="E839" i="1"/>
  <c r="E835" i="1"/>
  <c r="E831" i="1"/>
  <c r="E827" i="1"/>
  <c r="E823" i="1"/>
  <c r="E819" i="1"/>
  <c r="E815" i="1"/>
  <c r="E811" i="1"/>
  <c r="E807" i="1"/>
  <c r="E803" i="1"/>
  <c r="E799" i="1"/>
  <c r="E795" i="1"/>
  <c r="E791" i="1"/>
  <c r="E787" i="1"/>
  <c r="E783" i="1"/>
  <c r="E779" i="1"/>
  <c r="E775" i="1"/>
  <c r="E771" i="1"/>
  <c r="E767" i="1"/>
  <c r="E763" i="1"/>
  <c r="E759" i="1"/>
  <c r="E755" i="1"/>
  <c r="E751" i="1"/>
  <c r="E747" i="1"/>
  <c r="E743" i="1"/>
  <c r="E739" i="1"/>
  <c r="E735" i="1"/>
  <c r="E731" i="1"/>
  <c r="E727" i="1"/>
  <c r="E723" i="1"/>
  <c r="E719" i="1"/>
  <c r="E715" i="1"/>
  <c r="E711" i="1"/>
  <c r="E707" i="1"/>
  <c r="E703" i="1"/>
  <c r="E699" i="1"/>
  <c r="E695" i="1"/>
  <c r="E691" i="1"/>
  <c r="E687" i="1"/>
  <c r="E683" i="1"/>
  <c r="E679" i="1"/>
  <c r="E675" i="1"/>
  <c r="E671" i="1"/>
  <c r="E667" i="1"/>
  <c r="E663" i="1"/>
  <c r="E659" i="1"/>
  <c r="E655" i="1"/>
  <c r="E651" i="1"/>
  <c r="E647" i="1"/>
  <c r="E643" i="1"/>
  <c r="E639" i="1"/>
  <c r="E635" i="1"/>
  <c r="E631" i="1"/>
  <c r="E627" i="1"/>
  <c r="E623" i="1"/>
  <c r="E619" i="1"/>
  <c r="E615" i="1"/>
  <c r="E611" i="1"/>
  <c r="E607" i="1"/>
  <c r="E603" i="1"/>
  <c r="E599" i="1"/>
  <c r="E595" i="1"/>
  <c r="E591" i="1"/>
  <c r="E587" i="1"/>
  <c r="E583" i="1"/>
  <c r="E579" i="1"/>
  <c r="E575" i="1"/>
  <c r="E571" i="1"/>
  <c r="E567" i="1"/>
  <c r="E563" i="1"/>
  <c r="E559" i="1"/>
  <c r="E555" i="1"/>
  <c r="E551" i="1"/>
  <c r="E547" i="1"/>
  <c r="E543" i="1"/>
  <c r="E539" i="1"/>
  <c r="E535" i="1"/>
  <c r="E531" i="1"/>
  <c r="E527" i="1"/>
  <c r="E523" i="1"/>
  <c r="E519" i="1"/>
  <c r="E515" i="1"/>
  <c r="E511" i="1"/>
  <c r="E507" i="1"/>
  <c r="E503" i="1"/>
  <c r="E499" i="1"/>
  <c r="E495" i="1"/>
  <c r="E491" i="1"/>
  <c r="E487" i="1"/>
  <c r="E483" i="1"/>
  <c r="E479" i="1"/>
  <c r="E475" i="1"/>
  <c r="E471" i="1"/>
  <c r="E467" i="1"/>
  <c r="E463" i="1"/>
  <c r="E459" i="1"/>
  <c r="E455" i="1"/>
  <c r="E451" i="1"/>
  <c r="E447" i="1"/>
  <c r="E443" i="1"/>
  <c r="E439" i="1"/>
  <c r="E435" i="1"/>
  <c r="E431" i="1"/>
  <c r="E427" i="1"/>
  <c r="E423" i="1"/>
  <c r="E419" i="1"/>
  <c r="E415" i="1"/>
  <c r="E411" i="1"/>
  <c r="E407" i="1"/>
  <c r="E403" i="1"/>
  <c r="E399" i="1"/>
  <c r="E395" i="1"/>
  <c r="E391" i="1"/>
  <c r="E387" i="1"/>
  <c r="E383" i="1"/>
  <c r="E379" i="1"/>
  <c r="E375" i="1"/>
  <c r="E371" i="1"/>
  <c r="E367" i="1"/>
  <c r="E363" i="1"/>
  <c r="E359" i="1"/>
  <c r="E355" i="1"/>
  <c r="E351" i="1"/>
  <c r="E347" i="1"/>
  <c r="E343" i="1"/>
  <c r="E339" i="1"/>
  <c r="E335" i="1"/>
  <c r="E331" i="1"/>
  <c r="E327" i="1"/>
  <c r="E323" i="1"/>
  <c r="E319" i="1"/>
  <c r="E315" i="1"/>
  <c r="E311" i="1"/>
  <c r="E307" i="1"/>
  <c r="E303" i="1"/>
  <c r="E299" i="1"/>
  <c r="E295" i="1"/>
  <c r="E291" i="1"/>
  <c r="E287" i="1"/>
  <c r="E283" i="1"/>
  <c r="E279" i="1"/>
  <c r="E275" i="1"/>
  <c r="E271" i="1"/>
  <c r="E267" i="1"/>
  <c r="E263" i="1"/>
  <c r="E259" i="1"/>
  <c r="E255" i="1"/>
  <c r="E251" i="1"/>
  <c r="E247" i="1"/>
  <c r="E243" i="1"/>
  <c r="E239" i="1"/>
  <c r="E235" i="1"/>
  <c r="E231" i="1"/>
  <c r="E227" i="1"/>
  <c r="E223" i="1"/>
  <c r="E219" i="1"/>
  <c r="E215" i="1"/>
  <c r="E211" i="1"/>
  <c r="E207" i="1"/>
  <c r="E203" i="1"/>
  <c r="E199" i="1"/>
  <c r="E195" i="1"/>
  <c r="E191" i="1"/>
  <c r="E187" i="1"/>
  <c r="E183" i="1"/>
  <c r="E179" i="1"/>
  <c r="E175" i="1"/>
  <c r="E171" i="1"/>
  <c r="E167" i="1"/>
  <c r="E163" i="1"/>
  <c r="E159" i="1"/>
  <c r="E155" i="1"/>
  <c r="E151" i="1"/>
  <c r="E147" i="1"/>
  <c r="E143" i="1"/>
  <c r="E139" i="1"/>
  <c r="E135" i="1"/>
  <c r="E131" i="1"/>
  <c r="E127" i="1"/>
  <c r="E123" i="1"/>
  <c r="E119" i="1"/>
  <c r="E115" i="1"/>
  <c r="E111" i="1"/>
  <c r="E107" i="1"/>
  <c r="E103" i="1"/>
  <c r="E99" i="1"/>
  <c r="E95" i="1"/>
  <c r="E87" i="1"/>
  <c r="E83" i="1"/>
  <c r="E79" i="1"/>
  <c r="E75" i="1"/>
  <c r="E71" i="1"/>
  <c r="E67" i="1"/>
  <c r="E63" i="1"/>
  <c r="E59" i="1"/>
  <c r="E55" i="1"/>
  <c r="E51" i="1"/>
  <c r="E47" i="1"/>
  <c r="E43" i="1"/>
  <c r="E39" i="1"/>
  <c r="E35" i="1"/>
  <c r="E31" i="1"/>
  <c r="E27" i="1"/>
  <c r="E24" i="1"/>
  <c r="E8769" i="1"/>
  <c r="E8753" i="1"/>
  <c r="E8737" i="1"/>
  <c r="E8721" i="1"/>
  <c r="E8705" i="1"/>
  <c r="E8689" i="1"/>
  <c r="E8673" i="1"/>
  <c r="E8657" i="1"/>
  <c r="E8641" i="1"/>
  <c r="E8625" i="1"/>
  <c r="E8609" i="1"/>
  <c r="E8593" i="1"/>
  <c r="E8577" i="1"/>
  <c r="E8565" i="1"/>
  <c r="E8549" i="1"/>
  <c r="E8533" i="1"/>
  <c r="E8517" i="1"/>
  <c r="E8501" i="1"/>
  <c r="E8481" i="1"/>
  <c r="E8465" i="1"/>
  <c r="E8449" i="1"/>
  <c r="E8433" i="1"/>
  <c r="E8417" i="1"/>
  <c r="E8401" i="1"/>
  <c r="E8385" i="1"/>
  <c r="E8369" i="1"/>
  <c r="E8353" i="1"/>
  <c r="E8337" i="1"/>
  <c r="E8321" i="1"/>
  <c r="E8305" i="1"/>
  <c r="E8289" i="1"/>
  <c r="E8273" i="1"/>
  <c r="E8257" i="1"/>
  <c r="E8241" i="1"/>
  <c r="E8225" i="1"/>
  <c r="E8205" i="1"/>
  <c r="E8189" i="1"/>
  <c r="E8173" i="1"/>
  <c r="E8157" i="1"/>
  <c r="E8141" i="1"/>
  <c r="E8125" i="1"/>
  <c r="E8109" i="1"/>
  <c r="E8093" i="1"/>
  <c r="E8077" i="1"/>
  <c r="E8057" i="1"/>
  <c r="E8041" i="1"/>
  <c r="E8025" i="1"/>
  <c r="E8021" i="1"/>
  <c r="E8017" i="1"/>
  <c r="E8013" i="1"/>
  <c r="E8009" i="1"/>
  <c r="E8005" i="1"/>
  <c r="E8001" i="1"/>
  <c r="E7997" i="1"/>
  <c r="E7993" i="1"/>
  <c r="E7989" i="1"/>
  <c r="E7985" i="1"/>
  <c r="E7981" i="1"/>
  <c r="E7977" i="1"/>
  <c r="E7973" i="1"/>
  <c r="E7969" i="1"/>
  <c r="E7965" i="1"/>
  <c r="E7961" i="1"/>
  <c r="E7957" i="1"/>
  <c r="E7953" i="1"/>
  <c r="E7949" i="1"/>
  <c r="E7945" i="1"/>
  <c r="E7941" i="1"/>
  <c r="E7937" i="1"/>
  <c r="E7933" i="1"/>
  <c r="E7929" i="1"/>
  <c r="E7925" i="1"/>
  <c r="E7921" i="1"/>
  <c r="E7917" i="1"/>
  <c r="E7913" i="1"/>
  <c r="E7909" i="1"/>
  <c r="E7905" i="1"/>
  <c r="E7901" i="1"/>
  <c r="E7897" i="1"/>
  <c r="E7893" i="1"/>
  <c r="E7889" i="1"/>
  <c r="E7885" i="1"/>
  <c r="E7881" i="1"/>
  <c r="E7877" i="1"/>
  <c r="E7873" i="1"/>
  <c r="E7869" i="1"/>
  <c r="E7865" i="1"/>
  <c r="E7861" i="1"/>
  <c r="E7857" i="1"/>
  <c r="E7853" i="1"/>
  <c r="E7849" i="1"/>
  <c r="E7845" i="1"/>
  <c r="E7841" i="1"/>
  <c r="E7837" i="1"/>
  <c r="E7833" i="1"/>
  <c r="E7829" i="1"/>
  <c r="E7825" i="1"/>
  <c r="E7821" i="1"/>
  <c r="E7817" i="1"/>
  <c r="E7813" i="1"/>
  <c r="E7809" i="1"/>
  <c r="E7805" i="1"/>
  <c r="E7801" i="1"/>
  <c r="E7797" i="1"/>
  <c r="E7793" i="1"/>
  <c r="E7789" i="1"/>
  <c r="E7785" i="1"/>
  <c r="E7781" i="1"/>
  <c r="E7777" i="1"/>
  <c r="E7773" i="1"/>
  <c r="E7769" i="1"/>
  <c r="E7765" i="1"/>
  <c r="E7761" i="1"/>
  <c r="E7757" i="1"/>
  <c r="E7753" i="1"/>
  <c r="E7749" i="1"/>
  <c r="E7745" i="1"/>
  <c r="E7741" i="1"/>
  <c r="E7737" i="1"/>
  <c r="E7733" i="1"/>
  <c r="E7729" i="1"/>
  <c r="E7725" i="1"/>
  <c r="E7721" i="1"/>
  <c r="E7717" i="1"/>
  <c r="E7713" i="1"/>
  <c r="E7709" i="1"/>
  <c r="E7705" i="1"/>
  <c r="E7701" i="1"/>
  <c r="E7697" i="1"/>
  <c r="E7693" i="1"/>
  <c r="E7689" i="1"/>
  <c r="E7685" i="1"/>
  <c r="E7681" i="1"/>
  <c r="E7677" i="1"/>
  <c r="E7673" i="1"/>
  <c r="E7669" i="1"/>
  <c r="E7665" i="1"/>
  <c r="E7661" i="1"/>
  <c r="E7657" i="1"/>
  <c r="E7653" i="1"/>
  <c r="E7649" i="1"/>
  <c r="E7645" i="1"/>
  <c r="E7641" i="1"/>
  <c r="E7637" i="1"/>
  <c r="E7633" i="1"/>
  <c r="E7629" i="1"/>
  <c r="E7625" i="1"/>
  <c r="E7621" i="1"/>
  <c r="E7617" i="1"/>
  <c r="E7613" i="1"/>
  <c r="E7609" i="1"/>
  <c r="E7605" i="1"/>
  <c r="E7601" i="1"/>
  <c r="E7597" i="1"/>
  <c r="E7593" i="1"/>
  <c r="E7589" i="1"/>
  <c r="E7585" i="1"/>
  <c r="E7581" i="1"/>
  <c r="E7577" i="1"/>
  <c r="E7573" i="1"/>
  <c r="E7569" i="1"/>
  <c r="E7565" i="1"/>
  <c r="E7561" i="1"/>
  <c r="E7557" i="1"/>
  <c r="E7553" i="1"/>
  <c r="E7549" i="1"/>
  <c r="E7545" i="1"/>
  <c r="E7541" i="1"/>
  <c r="E7537" i="1"/>
  <c r="E7533" i="1"/>
  <c r="E7529" i="1"/>
  <c r="E7525" i="1"/>
  <c r="E7521" i="1"/>
  <c r="E7517" i="1"/>
  <c r="E7513" i="1"/>
  <c r="E7509" i="1"/>
  <c r="E7505" i="1"/>
  <c r="E7501" i="1"/>
  <c r="E7497" i="1"/>
  <c r="E7493" i="1"/>
  <c r="E7489" i="1"/>
  <c r="E7485" i="1"/>
  <c r="E7481" i="1"/>
  <c r="E7477" i="1"/>
  <c r="E7473" i="1"/>
  <c r="E7469" i="1"/>
  <c r="E7465" i="1"/>
  <c r="E7461" i="1"/>
  <c r="E7457" i="1"/>
  <c r="E7453" i="1"/>
  <c r="E7449" i="1"/>
  <c r="E7445" i="1"/>
  <c r="E7441" i="1"/>
  <c r="E7437" i="1"/>
  <c r="E7433" i="1"/>
  <c r="E7429" i="1"/>
  <c r="E7425" i="1"/>
  <c r="E7421" i="1"/>
  <c r="E7417" i="1"/>
  <c r="E7413" i="1"/>
  <c r="E7409" i="1"/>
  <c r="E7405" i="1"/>
  <c r="E7401" i="1"/>
  <c r="E7397" i="1"/>
  <c r="E7393" i="1"/>
  <c r="E7389" i="1"/>
  <c r="E7385" i="1"/>
  <c r="E7381" i="1"/>
  <c r="E7377" i="1"/>
  <c r="E7373" i="1"/>
  <c r="E7369" i="1"/>
  <c r="E7365" i="1"/>
  <c r="E7361" i="1"/>
  <c r="E7357" i="1"/>
  <c r="E7353" i="1"/>
  <c r="E7349" i="1"/>
  <c r="E7345" i="1"/>
  <c r="E7341" i="1"/>
  <c r="E7337" i="1"/>
  <c r="E7333" i="1"/>
  <c r="E7329" i="1"/>
  <c r="E7325" i="1"/>
  <c r="E7321" i="1"/>
  <c r="E7317" i="1"/>
  <c r="E7313" i="1"/>
  <c r="E7309" i="1"/>
  <c r="E7305" i="1"/>
  <c r="E7301" i="1"/>
  <c r="E7297" i="1"/>
  <c r="E7293" i="1"/>
  <c r="E7289" i="1"/>
  <c r="E7285" i="1"/>
  <c r="E7281" i="1"/>
  <c r="E7277" i="1"/>
  <c r="E7273" i="1"/>
  <c r="E7269" i="1"/>
  <c r="E7265" i="1"/>
  <c r="E7261" i="1"/>
  <c r="E7257" i="1"/>
  <c r="E7253" i="1"/>
  <c r="E7249" i="1"/>
  <c r="E7245" i="1"/>
  <c r="E7241" i="1"/>
  <c r="E7237" i="1"/>
  <c r="E7233" i="1"/>
  <c r="E7229" i="1"/>
  <c r="E7225" i="1"/>
  <c r="E7221" i="1"/>
  <c r="E7217" i="1"/>
  <c r="E7213" i="1"/>
  <c r="E7209" i="1"/>
  <c r="E7205" i="1"/>
  <c r="E7201" i="1"/>
  <c r="E7197" i="1"/>
  <c r="E7193" i="1"/>
  <c r="E7189" i="1"/>
  <c r="E7185" i="1"/>
  <c r="E7181" i="1"/>
  <c r="E7177" i="1"/>
  <c r="E7173" i="1"/>
  <c r="E7169" i="1"/>
  <c r="E7165" i="1"/>
  <c r="E7161" i="1"/>
  <c r="E7157" i="1"/>
  <c r="E7153" i="1"/>
  <c r="E7149" i="1"/>
  <c r="E7145" i="1"/>
  <c r="E7141" i="1"/>
  <c r="E7137" i="1"/>
  <c r="E7057" i="1"/>
  <c r="E7049" i="1"/>
  <c r="E7041" i="1"/>
  <c r="E7033" i="1"/>
  <c r="E7025" i="1"/>
  <c r="E7017" i="1"/>
  <c r="E7009" i="1"/>
  <c r="E7001" i="1"/>
  <c r="E6993" i="1"/>
  <c r="E6989" i="1"/>
  <c r="E6981" i="1"/>
  <c r="E6973" i="1"/>
  <c r="E6965" i="1"/>
  <c r="E6957" i="1"/>
  <c r="E6949" i="1"/>
  <c r="E6941" i="1"/>
  <c r="E6933" i="1"/>
  <c r="E6925" i="1"/>
  <c r="E6917" i="1"/>
  <c r="E6909" i="1"/>
  <c r="E6901" i="1"/>
  <c r="E6893" i="1"/>
  <c r="E6885" i="1"/>
  <c r="E6877" i="1"/>
  <c r="E6869" i="1"/>
  <c r="E6861" i="1"/>
  <c r="E6853" i="1"/>
  <c r="E6845" i="1"/>
  <c r="E6837" i="1"/>
  <c r="E6829" i="1"/>
  <c r="E6821" i="1"/>
  <c r="E6813" i="1"/>
  <c r="E6805" i="1"/>
  <c r="E6797" i="1"/>
  <c r="E6789" i="1"/>
  <c r="E6781" i="1"/>
  <c r="E6773" i="1"/>
  <c r="E6765" i="1"/>
  <c r="E6757" i="1"/>
  <c r="E6749" i="1"/>
  <c r="E6741" i="1"/>
  <c r="E6733" i="1"/>
  <c r="E6725" i="1"/>
  <c r="E6717" i="1"/>
  <c r="E6705" i="1"/>
  <c r="E6697" i="1"/>
  <c r="E6689" i="1"/>
  <c r="E6681" i="1"/>
  <c r="E6673" i="1"/>
  <c r="E6665" i="1"/>
  <c r="E6657" i="1"/>
  <c r="E6649" i="1"/>
  <c r="E6645" i="1"/>
  <c r="E6641" i="1"/>
  <c r="E6633" i="1"/>
  <c r="E6629" i="1"/>
  <c r="E6625" i="1"/>
  <c r="E6621" i="1"/>
  <c r="E6617" i="1"/>
  <c r="E6613" i="1"/>
  <c r="E6609" i="1"/>
  <c r="E6605" i="1"/>
  <c r="E6601" i="1"/>
  <c r="E6597" i="1"/>
  <c r="E6589" i="1"/>
  <c r="E6581" i="1"/>
  <c r="E6573" i="1"/>
  <c r="E6565" i="1"/>
  <c r="E6557" i="1"/>
  <c r="E6549" i="1"/>
  <c r="E6541" i="1"/>
  <c r="E6533" i="1"/>
  <c r="E6525" i="1"/>
  <c r="E6517" i="1"/>
  <c r="E6509" i="1"/>
  <c r="E6501" i="1"/>
  <c r="E6493" i="1"/>
  <c r="E6473" i="1"/>
  <c r="E6405" i="1"/>
  <c r="E6333" i="1"/>
  <c r="E6325" i="1"/>
  <c r="E6317" i="1"/>
  <c r="E6309" i="1"/>
  <c r="E6301" i="1"/>
  <c r="E6293" i="1"/>
  <c r="E6285" i="1"/>
  <c r="E6277" i="1"/>
  <c r="E6265" i="1"/>
  <c r="E6257" i="1"/>
  <c r="E6253" i="1"/>
  <c r="E6245" i="1"/>
  <c r="E6237" i="1"/>
  <c r="E6229" i="1"/>
  <c r="E6221" i="1"/>
  <c r="E6213" i="1"/>
  <c r="E6205" i="1"/>
  <c r="E6197" i="1"/>
  <c r="E6193" i="1"/>
  <c r="E6185" i="1"/>
  <c r="E6181" i="1"/>
  <c r="E6177" i="1"/>
  <c r="E6173" i="1"/>
  <c r="E6165" i="1"/>
  <c r="E6161" i="1"/>
  <c r="E6157" i="1"/>
  <c r="E6153" i="1"/>
  <c r="E6149" i="1"/>
  <c r="E6145" i="1"/>
  <c r="E6141" i="1"/>
  <c r="E6137" i="1"/>
  <c r="E6133" i="1"/>
  <c r="E6129" i="1"/>
  <c r="E6125" i="1"/>
  <c r="E6121" i="1"/>
  <c r="E6117" i="1"/>
  <c r="E6113" i="1"/>
  <c r="E6109" i="1"/>
  <c r="E6105" i="1"/>
  <c r="E6101" i="1"/>
  <c r="E6097" i="1"/>
  <c r="E6093" i="1"/>
  <c r="E6089" i="1"/>
  <c r="E6085" i="1"/>
  <c r="E6081" i="1"/>
  <c r="E6077" i="1"/>
  <c r="E6073" i="1"/>
  <c r="E6069" i="1"/>
  <c r="E6065" i="1"/>
  <c r="E6061" i="1"/>
  <c r="E6057" i="1"/>
  <c r="E6053" i="1"/>
  <c r="E6049" i="1"/>
  <c r="E6041" i="1"/>
  <c r="E6033" i="1"/>
  <c r="E6025" i="1"/>
  <c r="E6017" i="1"/>
  <c r="E6009" i="1"/>
  <c r="E6001" i="1"/>
  <c r="E5993" i="1"/>
  <c r="E5985" i="1"/>
  <c r="E5977" i="1"/>
  <c r="E5969" i="1"/>
  <c r="E5961" i="1"/>
  <c r="E5953" i="1"/>
  <c r="E5945" i="1"/>
  <c r="E5937" i="1"/>
  <c r="E5929" i="1"/>
  <c r="E5921" i="1"/>
  <c r="E5913" i="1"/>
  <c r="E5905" i="1"/>
  <c r="E5897" i="1"/>
  <c r="E5889" i="1"/>
  <c r="E5881" i="1"/>
  <c r="E5873" i="1"/>
  <c r="E5865" i="1"/>
  <c r="E5857" i="1"/>
  <c r="E5849" i="1"/>
  <c r="E5841" i="1"/>
  <c r="E5833" i="1"/>
  <c r="E5825" i="1"/>
  <c r="E5817" i="1"/>
  <c r="E5809" i="1"/>
  <c r="E5801" i="1"/>
  <c r="E5793" i="1"/>
  <c r="E5785" i="1"/>
  <c r="E5777" i="1"/>
  <c r="E5769" i="1"/>
  <c r="E5761" i="1"/>
  <c r="E5753" i="1"/>
  <c r="E5745" i="1"/>
  <c r="E5737" i="1"/>
  <c r="E5729" i="1"/>
  <c r="E5721" i="1"/>
  <c r="E5713" i="1"/>
  <c r="E5705" i="1"/>
  <c r="E5697" i="1"/>
  <c r="E5689" i="1"/>
  <c r="E5681" i="1"/>
  <c r="E5673" i="1"/>
  <c r="E5665" i="1"/>
  <c r="E5657" i="1"/>
  <c r="E5649" i="1"/>
  <c r="E5641" i="1"/>
  <c r="E5633" i="1"/>
  <c r="E5625" i="1"/>
  <c r="E5617" i="1"/>
  <c r="E5609" i="1"/>
  <c r="E5601" i="1"/>
  <c r="E5593" i="1"/>
  <c r="E5585" i="1"/>
  <c r="E5577" i="1"/>
  <c r="E5569" i="1"/>
  <c r="E5561" i="1"/>
  <c r="E5553" i="1"/>
  <c r="E5545" i="1"/>
  <c r="E5537" i="1"/>
  <c r="E5529" i="1"/>
  <c r="E5521" i="1"/>
  <c r="E5513" i="1"/>
  <c r="E5505" i="1"/>
  <c r="E5501" i="1"/>
  <c r="E5493" i="1"/>
  <c r="E5485" i="1"/>
  <c r="E5477" i="1"/>
  <c r="E5469" i="1"/>
  <c r="E5461" i="1"/>
  <c r="E5453" i="1"/>
  <c r="E5445" i="1"/>
  <c r="E5437" i="1"/>
  <c r="E5429" i="1"/>
  <c r="E5421" i="1"/>
  <c r="E5413" i="1"/>
  <c r="E5405" i="1"/>
  <c r="E5397" i="1"/>
  <c r="E5389" i="1"/>
  <c r="E5381" i="1"/>
  <c r="E5373" i="1"/>
  <c r="E5365" i="1"/>
  <c r="E5357" i="1"/>
  <c r="E5349" i="1"/>
  <c r="E5341" i="1"/>
  <c r="E5333" i="1"/>
  <c r="E5325" i="1"/>
  <c r="E5317" i="1"/>
  <c r="E5309" i="1"/>
  <c r="E5301" i="1"/>
  <c r="E5293" i="1"/>
  <c r="E5285" i="1"/>
  <c r="E5277" i="1"/>
  <c r="E5269" i="1"/>
  <c r="E5261" i="1"/>
  <c r="E5253" i="1"/>
  <c r="E5245" i="1"/>
  <c r="E5237" i="1"/>
  <c r="E5225" i="1"/>
  <c r="E5217" i="1"/>
  <c r="E5209" i="1"/>
  <c r="E5201" i="1"/>
  <c r="E5193" i="1"/>
  <c r="E5185" i="1"/>
  <c r="E5177" i="1"/>
  <c r="E5169" i="1"/>
  <c r="E5161" i="1"/>
  <c r="E5153" i="1"/>
  <c r="E5145" i="1"/>
  <c r="E5137" i="1"/>
  <c r="E5129" i="1"/>
  <c r="E5121" i="1"/>
  <c r="E5113" i="1"/>
  <c r="E5105" i="1"/>
  <c r="E5097" i="1"/>
  <c r="E5089" i="1"/>
  <c r="E5081" i="1"/>
  <c r="E5073" i="1"/>
  <c r="E5065" i="1"/>
  <c r="E5057" i="1"/>
  <c r="E5049" i="1"/>
  <c r="E5041" i="1"/>
  <c r="E5033" i="1"/>
  <c r="E5021" i="1"/>
  <c r="E5013" i="1"/>
  <c r="E5005" i="1"/>
  <c r="E4997" i="1"/>
  <c r="E4989" i="1"/>
  <c r="E4981" i="1"/>
  <c r="E4973" i="1"/>
  <c r="E4965" i="1"/>
  <c r="E4957" i="1"/>
  <c r="E4949" i="1"/>
  <c r="E4937" i="1"/>
  <c r="E4929" i="1"/>
  <c r="E4921" i="1"/>
  <c r="E4913" i="1"/>
  <c r="E4905" i="1"/>
  <c r="E4897" i="1"/>
  <c r="E4889" i="1"/>
  <c r="E4881" i="1"/>
  <c r="E4877" i="1"/>
  <c r="E4869" i="1"/>
  <c r="E4861" i="1"/>
  <c r="E4853" i="1"/>
  <c r="E4845" i="1"/>
  <c r="E4837" i="1"/>
  <c r="E4829" i="1"/>
  <c r="E4821" i="1"/>
  <c r="E4805" i="1"/>
  <c r="E4757" i="1"/>
  <c r="E4165" i="1"/>
  <c r="E2341" i="1"/>
  <c r="E2333" i="1"/>
  <c r="E2325" i="1"/>
  <c r="E2317" i="1"/>
  <c r="E2309" i="1"/>
  <c r="E2301" i="1"/>
  <c r="E2293" i="1"/>
  <c r="E2285" i="1"/>
  <c r="E2277" i="1"/>
  <c r="E2269" i="1"/>
  <c r="E2261" i="1"/>
  <c r="E2253" i="1"/>
  <c r="E2245" i="1"/>
  <c r="E2237" i="1"/>
  <c r="E2229" i="1"/>
  <c r="E2221" i="1"/>
  <c r="E2213" i="1"/>
  <c r="E2205" i="1"/>
  <c r="E2197" i="1"/>
  <c r="E2189" i="1"/>
  <c r="E2181" i="1"/>
  <c r="E2173" i="1"/>
  <c r="E2165" i="1"/>
  <c r="E2157" i="1"/>
  <c r="E2149" i="1"/>
  <c r="E2141" i="1"/>
  <c r="E2133" i="1"/>
  <c r="E2125" i="1"/>
  <c r="E2117" i="1"/>
  <c r="E2109" i="1"/>
  <c r="E2101" i="1"/>
  <c r="E2093" i="1"/>
  <c r="E2085" i="1"/>
  <c r="E2077" i="1"/>
  <c r="E2069" i="1"/>
  <c r="E2061" i="1"/>
  <c r="E2053" i="1"/>
  <c r="E2045" i="1"/>
  <c r="E2037" i="1"/>
  <c r="E2029" i="1"/>
  <c r="E2021" i="1"/>
  <c r="E2013" i="1"/>
  <c r="E2005" i="1"/>
  <c r="E1997" i="1"/>
  <c r="E1989" i="1"/>
  <c r="E1981" i="1"/>
  <c r="E1973" i="1"/>
  <c r="E1965" i="1"/>
  <c r="E1957" i="1"/>
  <c r="E1949" i="1"/>
  <c r="E1941" i="1"/>
  <c r="E1933" i="1"/>
  <c r="E1925" i="1"/>
  <c r="E1917" i="1"/>
  <c r="E1909" i="1"/>
  <c r="E1901" i="1"/>
  <c r="E1893" i="1"/>
  <c r="E1889" i="1"/>
  <c r="E1881" i="1"/>
  <c r="E1873" i="1"/>
  <c r="E1869" i="1"/>
  <c r="E1865" i="1"/>
  <c r="E1861" i="1"/>
  <c r="E1857" i="1"/>
  <c r="E1849" i="1"/>
  <c r="E1845" i="1"/>
  <c r="E1841" i="1"/>
  <c r="E1837" i="1"/>
  <c r="E1833" i="1"/>
  <c r="E1829" i="1"/>
  <c r="E1825" i="1"/>
  <c r="E1821" i="1"/>
  <c r="E1817" i="1"/>
  <c r="E8776" i="1"/>
  <c r="E8768" i="1"/>
  <c r="E8756" i="1"/>
  <c r="E8748" i="1"/>
  <c r="E8736" i="1"/>
  <c r="E8724" i="1"/>
  <c r="E8716" i="1"/>
  <c r="E8704" i="1"/>
  <c r="E8696" i="1"/>
  <c r="E8684" i="1"/>
  <c r="E8672" i="1"/>
  <c r="E8664" i="1"/>
  <c r="E8652" i="1"/>
  <c r="E8644" i="1"/>
  <c r="E8632" i="1"/>
  <c r="E8624" i="1"/>
  <c r="E8612" i="1"/>
  <c r="E8604" i="1"/>
  <c r="E8592" i="1"/>
  <c r="E8580" i="1"/>
  <c r="E8572" i="1"/>
  <c r="E8556" i="1"/>
  <c r="E8548" i="1"/>
  <c r="E8540" i="1"/>
  <c r="E8500" i="1"/>
  <c r="E8778" i="1"/>
  <c r="E8774" i="1"/>
  <c r="E8770" i="1"/>
  <c r="E8766" i="1"/>
  <c r="E8762" i="1"/>
  <c r="E8758" i="1"/>
  <c r="E8754" i="1"/>
  <c r="E8750" i="1"/>
  <c r="E8746" i="1"/>
  <c r="E8742" i="1"/>
  <c r="E8738" i="1"/>
  <c r="E8734" i="1"/>
  <c r="E8730" i="1"/>
  <c r="E8726" i="1"/>
  <c r="E8722" i="1"/>
  <c r="E8718" i="1"/>
  <c r="E8714" i="1"/>
  <c r="E8710" i="1"/>
  <c r="E8706" i="1"/>
  <c r="E8702" i="1"/>
  <c r="E8698" i="1"/>
  <c r="E8694" i="1"/>
  <c r="E8690" i="1"/>
  <c r="E8686" i="1"/>
  <c r="E8682" i="1"/>
  <c r="E8678" i="1"/>
  <c r="E8674" i="1"/>
  <c r="E8670" i="1"/>
  <c r="E8666" i="1"/>
  <c r="E8662" i="1"/>
  <c r="E8658" i="1"/>
  <c r="E8654" i="1"/>
  <c r="E8650" i="1"/>
  <c r="E8646" i="1"/>
  <c r="E8642" i="1"/>
  <c r="E8638" i="1"/>
  <c r="E8634" i="1"/>
  <c r="E8630" i="1"/>
  <c r="E8626" i="1"/>
  <c r="E8622" i="1"/>
  <c r="E8618" i="1"/>
  <c r="E8614" i="1"/>
  <c r="E8610" i="1"/>
  <c r="E8606" i="1"/>
  <c r="E8602" i="1"/>
  <c r="E8598" i="1"/>
  <c r="E8594" i="1"/>
  <c r="E8590" i="1"/>
  <c r="E8586" i="1"/>
  <c r="E8582" i="1"/>
  <c r="E8578" i="1"/>
  <c r="E8574" i="1"/>
  <c r="E8570" i="1"/>
  <c r="E8566" i="1"/>
  <c r="E8562" i="1"/>
  <c r="E8558" i="1"/>
  <c r="E8554" i="1"/>
  <c r="E8550" i="1"/>
  <c r="E8546" i="1"/>
  <c r="E8542" i="1"/>
  <c r="E8538" i="1"/>
  <c r="E8534" i="1"/>
  <c r="E8530" i="1"/>
  <c r="E8526" i="1"/>
  <c r="E8522" i="1"/>
  <c r="E8518" i="1"/>
  <c r="E8514" i="1"/>
  <c r="E8510" i="1"/>
  <c r="E8506" i="1"/>
  <c r="E8502" i="1"/>
  <c r="E8498" i="1"/>
  <c r="E8494" i="1"/>
  <c r="E8490" i="1"/>
  <c r="E8486" i="1"/>
  <c r="E8482" i="1"/>
  <c r="E8478" i="1"/>
  <c r="E8474" i="1"/>
  <c r="E8470" i="1"/>
  <c r="E8466" i="1"/>
  <c r="E8462" i="1"/>
  <c r="E8458" i="1"/>
  <c r="E8454" i="1"/>
  <c r="E8450" i="1"/>
  <c r="E8446" i="1"/>
  <c r="E8442" i="1"/>
  <c r="E8438" i="1"/>
  <c r="E8434" i="1"/>
  <c r="E8430" i="1"/>
  <c r="E8426" i="1"/>
  <c r="E8422" i="1"/>
  <c r="E8418" i="1"/>
  <c r="E8414" i="1"/>
  <c r="E8410" i="1"/>
  <c r="E8406" i="1"/>
  <c r="E8402" i="1"/>
  <c r="E8398" i="1"/>
  <c r="E8394" i="1"/>
  <c r="E8390" i="1"/>
  <c r="E8386" i="1"/>
  <c r="E8382" i="1"/>
  <c r="E8378" i="1"/>
  <c r="E8374" i="1"/>
  <c r="E8370" i="1"/>
  <c r="E8366" i="1"/>
  <c r="E8362" i="1"/>
  <c r="E8358" i="1"/>
  <c r="E8354" i="1"/>
  <c r="E8350" i="1"/>
  <c r="E8346" i="1"/>
  <c r="E8342" i="1"/>
  <c r="E8338" i="1"/>
  <c r="E8334" i="1"/>
  <c r="E8330" i="1"/>
  <c r="E8326" i="1"/>
  <c r="E8322" i="1"/>
  <c r="E8318" i="1"/>
  <c r="E8314" i="1"/>
  <c r="E8310" i="1"/>
  <c r="E8306" i="1"/>
  <c r="E8302" i="1"/>
  <c r="E8298" i="1"/>
  <c r="E8294" i="1"/>
  <c r="E8290" i="1"/>
  <c r="E8286" i="1"/>
  <c r="E8282" i="1"/>
  <c r="E8278" i="1"/>
  <c r="E8274" i="1"/>
  <c r="E8270" i="1"/>
  <c r="E8266" i="1"/>
  <c r="E8262" i="1"/>
  <c r="E8258" i="1"/>
  <c r="E8254" i="1"/>
  <c r="E8250" i="1"/>
  <c r="E8246" i="1"/>
  <c r="E8242" i="1"/>
  <c r="E8238" i="1"/>
  <c r="E8234" i="1"/>
  <c r="E8230" i="1"/>
  <c r="E8226" i="1"/>
  <c r="E8222" i="1"/>
  <c r="E8218" i="1"/>
  <c r="E8214" i="1"/>
  <c r="E8210" i="1"/>
  <c r="E8206" i="1"/>
  <c r="E8202" i="1"/>
  <c r="E8198" i="1"/>
  <c r="E8194" i="1"/>
  <c r="E8190" i="1"/>
  <c r="E8186" i="1"/>
  <c r="E8182" i="1"/>
  <c r="E8178" i="1"/>
  <c r="E8174" i="1"/>
  <c r="E8170" i="1"/>
  <c r="E8166" i="1"/>
  <c r="E8162" i="1"/>
  <c r="E8158" i="1"/>
  <c r="E8154" i="1"/>
  <c r="E8150" i="1"/>
  <c r="E8146" i="1"/>
  <c r="E8142" i="1"/>
  <c r="E8138" i="1"/>
  <c r="E8134" i="1"/>
  <c r="E8130" i="1"/>
  <c r="E8126" i="1"/>
  <c r="E8122" i="1"/>
  <c r="E8118" i="1"/>
  <c r="E8114" i="1"/>
  <c r="E8110" i="1"/>
  <c r="E8106" i="1"/>
  <c r="E8102" i="1"/>
  <c r="E8098" i="1"/>
  <c r="E8094" i="1"/>
  <c r="E8090" i="1"/>
  <c r="E8086" i="1"/>
  <c r="E8082" i="1"/>
  <c r="E8078" i="1"/>
  <c r="E8074" i="1"/>
  <c r="E8070" i="1"/>
  <c r="E8066" i="1"/>
  <c r="E8062" i="1"/>
  <c r="E8058" i="1"/>
  <c r="E8054" i="1"/>
  <c r="E8050" i="1"/>
  <c r="E8046" i="1"/>
  <c r="E8042" i="1"/>
  <c r="E8038" i="1"/>
  <c r="E8034" i="1"/>
  <c r="E8030" i="1"/>
  <c r="E8026" i="1"/>
  <c r="E8022" i="1"/>
  <c r="E8018" i="1"/>
  <c r="E8014" i="1"/>
  <c r="E8010" i="1"/>
  <c r="E8006" i="1"/>
  <c r="E8002" i="1"/>
  <c r="E7998" i="1"/>
  <c r="E7994" i="1"/>
  <c r="E7990" i="1"/>
  <c r="E7986" i="1"/>
  <c r="E7982" i="1"/>
  <c r="E7978" i="1"/>
  <c r="E7974" i="1"/>
  <c r="E7970" i="1"/>
  <c r="E7966" i="1"/>
  <c r="E7962" i="1"/>
  <c r="E7958" i="1"/>
  <c r="E7954" i="1"/>
  <c r="E7950" i="1"/>
  <c r="E7946" i="1"/>
  <c r="E7942" i="1"/>
  <c r="E7938" i="1"/>
  <c r="E7934" i="1"/>
  <c r="E7930" i="1"/>
  <c r="E7926" i="1"/>
  <c r="E7922" i="1"/>
  <c r="E7918" i="1"/>
  <c r="E7914" i="1"/>
  <c r="E7910" i="1"/>
  <c r="E7906" i="1"/>
  <c r="E7902" i="1"/>
  <c r="E7898" i="1"/>
  <c r="E7894" i="1"/>
  <c r="E7890" i="1"/>
  <c r="E7886" i="1"/>
  <c r="E7882" i="1"/>
  <c r="E7878" i="1"/>
  <c r="E7874" i="1"/>
  <c r="E7870" i="1"/>
  <c r="E7866" i="1"/>
  <c r="E7862" i="1"/>
  <c r="E7858" i="1"/>
  <c r="E7854" i="1"/>
  <c r="E7850" i="1"/>
  <c r="E7846" i="1"/>
  <c r="E7842" i="1"/>
  <c r="E7838" i="1"/>
  <c r="E7834" i="1"/>
  <c r="E7830" i="1"/>
  <c r="E7826" i="1"/>
  <c r="E7822" i="1"/>
  <c r="E7818" i="1"/>
  <c r="E7814" i="1"/>
  <c r="E7810" i="1"/>
  <c r="E7806" i="1"/>
  <c r="E7802" i="1"/>
  <c r="E7798" i="1"/>
  <c r="E7794" i="1"/>
  <c r="E7790" i="1"/>
  <c r="E7786" i="1"/>
  <c r="E7782" i="1"/>
  <c r="E7778" i="1"/>
  <c r="E7774" i="1"/>
  <c r="E7770" i="1"/>
  <c r="E7766" i="1"/>
  <c r="E7762" i="1"/>
  <c r="E7758" i="1"/>
  <c r="E7754" i="1"/>
  <c r="E7750" i="1"/>
  <c r="E7746" i="1"/>
  <c r="E7742" i="1"/>
  <c r="E7738" i="1"/>
  <c r="E7734" i="1"/>
  <c r="E7730" i="1"/>
  <c r="E7726" i="1"/>
  <c r="E7722" i="1"/>
  <c r="E7718" i="1"/>
  <c r="E7714" i="1"/>
  <c r="E7710" i="1"/>
  <c r="E7706" i="1"/>
  <c r="E7702" i="1"/>
  <c r="E7698" i="1"/>
  <c r="E7694" i="1"/>
  <c r="E7690" i="1"/>
  <c r="E7686" i="1"/>
  <c r="E7682" i="1"/>
  <c r="E7678" i="1"/>
  <c r="E7674" i="1"/>
  <c r="E7670" i="1"/>
  <c r="E7666" i="1"/>
  <c r="E7662" i="1"/>
  <c r="E7658" i="1"/>
  <c r="E7654" i="1"/>
  <c r="E7650" i="1"/>
  <c r="E7646" i="1"/>
  <c r="E7642" i="1"/>
  <c r="E7638" i="1"/>
  <c r="E7634" i="1"/>
  <c r="E7630" i="1"/>
  <c r="E7626" i="1"/>
  <c r="E7622" i="1"/>
  <c r="E7618" i="1"/>
  <c r="E7614" i="1"/>
  <c r="E7610" i="1"/>
  <c r="E7606" i="1"/>
  <c r="E7602" i="1"/>
  <c r="E7598" i="1"/>
  <c r="E7594" i="1"/>
  <c r="E7590" i="1"/>
  <c r="E7586" i="1"/>
  <c r="E7582" i="1"/>
  <c r="E7578" i="1"/>
  <c r="E7574" i="1"/>
  <c r="E7570" i="1"/>
  <c r="E7566" i="1"/>
  <c r="E7562" i="1"/>
  <c r="E7558" i="1"/>
  <c r="E7554" i="1"/>
  <c r="E7550" i="1"/>
  <c r="E7546" i="1"/>
  <c r="E7542" i="1"/>
  <c r="E7538" i="1"/>
  <c r="E7534" i="1"/>
  <c r="E7530" i="1"/>
  <c r="E7526" i="1"/>
  <c r="E7522" i="1"/>
  <c r="E7518" i="1"/>
  <c r="E7514" i="1"/>
  <c r="E7510" i="1"/>
  <c r="E7506" i="1"/>
  <c r="E7502" i="1"/>
  <c r="E7498" i="1"/>
  <c r="E7494" i="1"/>
  <c r="E7490" i="1"/>
  <c r="E7486" i="1"/>
  <c r="E7482" i="1"/>
  <c r="E7478" i="1"/>
  <c r="E7474" i="1"/>
  <c r="E7470" i="1"/>
  <c r="E7466" i="1"/>
  <c r="E7462" i="1"/>
  <c r="E7458" i="1"/>
  <c r="E7454" i="1"/>
  <c r="E7450" i="1"/>
  <c r="E7446" i="1"/>
  <c r="E7442" i="1"/>
  <c r="E7438" i="1"/>
  <c r="E7434" i="1"/>
  <c r="E7430" i="1"/>
  <c r="E7426" i="1"/>
  <c r="E7422" i="1"/>
  <c r="E7418" i="1"/>
  <c r="E7414" i="1"/>
  <c r="E7410" i="1"/>
  <c r="E7406" i="1"/>
  <c r="E7402" i="1"/>
  <c r="E7398" i="1"/>
  <c r="E7394" i="1"/>
  <c r="E7390" i="1"/>
  <c r="E7386" i="1"/>
  <c r="E7382" i="1"/>
  <c r="E7378" i="1"/>
  <c r="E7374" i="1"/>
  <c r="E7370" i="1"/>
  <c r="E7366" i="1"/>
  <c r="E7362" i="1"/>
  <c r="E7358" i="1"/>
  <c r="E7354" i="1"/>
  <c r="E7350" i="1"/>
  <c r="E7346" i="1"/>
  <c r="E7342" i="1"/>
  <c r="E7338" i="1"/>
  <c r="E7334" i="1"/>
  <c r="E7330" i="1"/>
  <c r="E7326" i="1"/>
  <c r="E7322" i="1"/>
  <c r="E7318" i="1"/>
  <c r="E7314" i="1"/>
  <c r="E7310" i="1"/>
  <c r="E7306" i="1"/>
  <c r="E7302" i="1"/>
  <c r="E7298" i="1"/>
  <c r="E7294" i="1"/>
  <c r="E7290" i="1"/>
  <c r="E7286" i="1"/>
  <c r="E7282" i="1"/>
  <c r="E7278" i="1"/>
  <c r="E7274" i="1"/>
  <c r="E7270" i="1"/>
  <c r="E7266" i="1"/>
  <c r="E7262" i="1"/>
  <c r="E7258" i="1"/>
  <c r="E7254" i="1"/>
  <c r="E7250" i="1"/>
  <c r="E7246" i="1"/>
  <c r="E7242" i="1"/>
  <c r="E7238" i="1"/>
  <c r="E7234" i="1"/>
  <c r="E7230" i="1"/>
  <c r="E7226" i="1"/>
  <c r="E7222" i="1"/>
  <c r="E7218" i="1"/>
  <c r="E7214" i="1"/>
  <c r="E7210" i="1"/>
  <c r="E7206" i="1"/>
  <c r="E7202" i="1"/>
  <c r="E7198" i="1"/>
  <c r="E7194" i="1"/>
  <c r="E7190" i="1"/>
  <c r="E7186" i="1"/>
  <c r="E7182" i="1"/>
  <c r="E7178" i="1"/>
  <c r="E7174" i="1"/>
  <c r="E7170" i="1"/>
  <c r="E7166" i="1"/>
  <c r="E7162" i="1"/>
  <c r="E7158" i="1"/>
  <c r="E7154" i="1"/>
  <c r="E7150" i="1"/>
  <c r="E7146" i="1"/>
  <c r="E7142" i="1"/>
  <c r="E7138" i="1"/>
  <c r="E7134" i="1"/>
  <c r="E7130" i="1"/>
  <c r="E7126" i="1"/>
  <c r="E7122" i="1"/>
  <c r="E7118" i="1"/>
  <c r="E7114" i="1"/>
  <c r="E7110" i="1"/>
  <c r="E7106" i="1"/>
  <c r="E7102" i="1"/>
  <c r="E7098" i="1"/>
  <c r="E7094" i="1"/>
  <c r="E7090" i="1"/>
  <c r="E7086" i="1"/>
  <c r="E7082" i="1"/>
  <c r="E7078" i="1"/>
  <c r="E7074" i="1"/>
  <c r="E7070" i="1"/>
  <c r="E7066" i="1"/>
  <c r="E7062" i="1"/>
  <c r="E7058" i="1"/>
  <c r="E7054" i="1"/>
  <c r="E7050" i="1"/>
  <c r="E7046" i="1"/>
  <c r="E7042" i="1"/>
  <c r="E7038" i="1"/>
  <c r="E7034" i="1"/>
  <c r="E7030" i="1"/>
  <c r="E7026" i="1"/>
  <c r="E7022" i="1"/>
  <c r="E7018" i="1"/>
  <c r="E7014" i="1"/>
  <c r="E7010" i="1"/>
  <c r="E7006" i="1"/>
  <c r="E7002" i="1"/>
  <c r="E6998" i="1"/>
  <c r="E6994" i="1"/>
  <c r="E6990" i="1"/>
  <c r="E6986" i="1"/>
  <c r="E6982" i="1"/>
  <c r="E6978" i="1"/>
  <c r="E6974" i="1"/>
  <c r="E6970" i="1"/>
  <c r="E6966" i="1"/>
  <c r="E6962" i="1"/>
  <c r="E6958" i="1"/>
  <c r="E6954" i="1"/>
  <c r="E6950" i="1"/>
  <c r="E6946" i="1"/>
  <c r="E6942" i="1"/>
  <c r="E6938" i="1"/>
  <c r="E6934" i="1"/>
  <c r="E6930" i="1"/>
  <c r="E6926" i="1"/>
  <c r="E6922" i="1"/>
  <c r="E6918" i="1"/>
  <c r="E6914" i="1"/>
  <c r="E6910" i="1"/>
  <c r="E6906" i="1"/>
  <c r="E6902" i="1"/>
  <c r="E6898" i="1"/>
  <c r="E6894" i="1"/>
  <c r="E6890" i="1"/>
  <c r="E6886" i="1"/>
  <c r="E6882" i="1"/>
  <c r="E6878" i="1"/>
  <c r="E6874" i="1"/>
  <c r="E6870" i="1"/>
  <c r="E6866" i="1"/>
  <c r="E6862" i="1"/>
  <c r="E6858" i="1"/>
  <c r="E6854" i="1"/>
  <c r="E6850" i="1"/>
  <c r="E6846" i="1"/>
  <c r="E6842" i="1"/>
  <c r="E6838" i="1"/>
  <c r="E6834" i="1"/>
  <c r="E6830" i="1"/>
  <c r="E6826" i="1"/>
  <c r="E6822" i="1"/>
  <c r="E6818" i="1"/>
  <c r="E6814" i="1"/>
  <c r="E6810" i="1"/>
  <c r="E6806" i="1"/>
  <c r="E6802" i="1"/>
  <c r="E6798" i="1"/>
  <c r="E6794" i="1"/>
  <c r="E6790" i="1"/>
  <c r="E6786" i="1"/>
  <c r="E6782" i="1"/>
  <c r="E6778" i="1"/>
  <c r="E6774" i="1"/>
  <c r="E6770" i="1"/>
  <c r="E6766" i="1"/>
  <c r="E6762" i="1"/>
  <c r="E6758" i="1"/>
  <c r="E6754" i="1"/>
  <c r="E6750" i="1"/>
  <c r="E6746" i="1"/>
  <c r="E6742" i="1"/>
  <c r="E6738" i="1"/>
  <c r="E6734" i="1"/>
  <c r="E6730" i="1"/>
  <c r="E6726" i="1"/>
  <c r="E6722" i="1"/>
  <c r="E6718" i="1"/>
  <c r="E6714" i="1"/>
  <c r="E6710" i="1"/>
  <c r="E6706" i="1"/>
  <c r="E6702" i="1"/>
  <c r="E6698" i="1"/>
  <c r="E6694" i="1"/>
  <c r="E6690" i="1"/>
  <c r="E6686" i="1"/>
  <c r="E6682" i="1"/>
  <c r="E6678" i="1"/>
  <c r="E6674" i="1"/>
  <c r="E6670" i="1"/>
  <c r="E6666" i="1"/>
  <c r="E6662" i="1"/>
  <c r="E6658" i="1"/>
  <c r="E6654" i="1"/>
  <c r="E6650" i="1"/>
  <c r="E6646" i="1"/>
  <c r="E6642" i="1"/>
  <c r="E6638" i="1"/>
  <c r="E6634" i="1"/>
  <c r="E6630" i="1"/>
  <c r="E6626" i="1"/>
  <c r="E6622" i="1"/>
  <c r="E6618" i="1"/>
  <c r="E6614" i="1"/>
  <c r="E6610" i="1"/>
  <c r="E6606" i="1"/>
  <c r="E6602" i="1"/>
  <c r="E6598" i="1"/>
  <c r="E6594" i="1"/>
  <c r="E6590" i="1"/>
  <c r="E6586" i="1"/>
  <c r="E6582" i="1"/>
  <c r="E6578" i="1"/>
  <c r="E6574" i="1"/>
  <c r="E6570" i="1"/>
  <c r="E6566" i="1"/>
  <c r="E6562" i="1"/>
  <c r="E6558" i="1"/>
  <c r="E6554" i="1"/>
  <c r="E6550" i="1"/>
  <c r="E6546" i="1"/>
  <c r="E6542" i="1"/>
  <c r="E6538" i="1"/>
  <c r="E6534" i="1"/>
  <c r="E6530" i="1"/>
  <c r="E6526" i="1"/>
  <c r="E6522" i="1"/>
  <c r="E6518" i="1"/>
  <c r="E6514" i="1"/>
  <c r="E6510" i="1"/>
  <c r="E6506" i="1"/>
  <c r="E6502" i="1"/>
  <c r="E6498" i="1"/>
  <c r="E6494" i="1"/>
  <c r="E6490" i="1"/>
  <c r="E6486" i="1"/>
  <c r="E6482" i="1"/>
  <c r="E6478" i="1"/>
  <c r="E6474" i="1"/>
  <c r="E6470" i="1"/>
  <c r="E6466" i="1"/>
  <c r="E6462" i="1"/>
  <c r="E6458" i="1"/>
  <c r="E6454" i="1"/>
  <c r="E6450" i="1"/>
  <c r="E6446" i="1"/>
  <c r="E6442" i="1"/>
  <c r="E6438" i="1"/>
  <c r="E6434" i="1"/>
  <c r="E6430" i="1"/>
  <c r="E6426" i="1"/>
  <c r="E6422" i="1"/>
  <c r="E6418" i="1"/>
  <c r="E6414" i="1"/>
  <c r="E6410" i="1"/>
  <c r="E6406" i="1"/>
  <c r="E6402" i="1"/>
  <c r="E6398" i="1"/>
  <c r="E6394" i="1"/>
  <c r="E6390" i="1"/>
  <c r="E6386" i="1"/>
  <c r="E6382" i="1"/>
  <c r="E6378" i="1"/>
  <c r="E6374" i="1"/>
  <c r="E6370" i="1"/>
  <c r="E6366" i="1"/>
  <c r="E6362" i="1"/>
  <c r="E6358" i="1"/>
  <c r="E6354" i="1"/>
  <c r="E6350" i="1"/>
  <c r="E6346" i="1"/>
  <c r="E6342" i="1"/>
  <c r="E6338" i="1"/>
  <c r="E6334" i="1"/>
  <c r="E6330" i="1"/>
  <c r="E6326" i="1"/>
  <c r="E6322" i="1"/>
  <c r="E6318" i="1"/>
  <c r="E6314" i="1"/>
  <c r="E6310" i="1"/>
  <c r="E6306" i="1"/>
  <c r="E6302" i="1"/>
  <c r="E6298" i="1"/>
  <c r="E6294" i="1"/>
  <c r="E6290" i="1"/>
  <c r="E6286" i="1"/>
  <c r="E6282" i="1"/>
  <c r="E6278" i="1"/>
  <c r="E6274" i="1"/>
  <c r="E6270" i="1"/>
  <c r="E6266" i="1"/>
  <c r="E6262" i="1"/>
  <c r="E6258" i="1"/>
  <c r="E6254" i="1"/>
  <c r="E6250" i="1"/>
  <c r="E6246" i="1"/>
  <c r="E6242" i="1"/>
  <c r="E6238" i="1"/>
  <c r="E6234" i="1"/>
  <c r="E6230" i="1"/>
  <c r="E6226" i="1"/>
  <c r="E6222" i="1"/>
  <c r="E6218" i="1"/>
  <c r="E6214" i="1"/>
  <c r="E6210" i="1"/>
  <c r="E6206" i="1"/>
  <c r="E6202" i="1"/>
  <c r="E6198" i="1"/>
  <c r="E6194" i="1"/>
  <c r="E6190" i="1"/>
  <c r="E6186" i="1"/>
  <c r="E6182" i="1"/>
  <c r="E6178" i="1"/>
  <c r="E6174" i="1"/>
  <c r="E6170" i="1"/>
  <c r="E6166" i="1"/>
  <c r="E6162" i="1"/>
  <c r="E6158" i="1"/>
  <c r="E6154" i="1"/>
  <c r="E6150" i="1"/>
  <c r="E6146" i="1"/>
  <c r="E6142" i="1"/>
  <c r="E6138" i="1"/>
  <c r="E6134" i="1"/>
  <c r="E6130" i="1"/>
  <c r="E6126" i="1"/>
  <c r="E6122" i="1"/>
  <c r="E6118" i="1"/>
  <c r="E6114" i="1"/>
  <c r="E6110" i="1"/>
  <c r="E6106" i="1"/>
  <c r="E6102" i="1"/>
  <c r="E6098" i="1"/>
  <c r="E6094" i="1"/>
  <c r="E6090" i="1"/>
  <c r="E6086" i="1"/>
  <c r="E6082" i="1"/>
  <c r="E6078" i="1"/>
  <c r="E6074" i="1"/>
  <c r="E6070" i="1"/>
  <c r="E6066" i="1"/>
  <c r="E6062" i="1"/>
  <c r="E6058" i="1"/>
  <c r="E6054" i="1"/>
  <c r="E6050" i="1"/>
  <c r="E6046" i="1"/>
  <c r="E6042" i="1"/>
  <c r="E6038" i="1"/>
  <c r="E6034" i="1"/>
  <c r="E6030" i="1"/>
  <c r="E6026" i="1"/>
  <c r="E6022" i="1"/>
  <c r="E6018" i="1"/>
  <c r="E6014" i="1"/>
  <c r="E6010" i="1"/>
  <c r="E6006" i="1"/>
  <c r="E6002" i="1"/>
  <c r="E5998" i="1"/>
  <c r="E5994" i="1"/>
  <c r="E5990" i="1"/>
  <c r="E5986" i="1"/>
  <c r="E5982" i="1"/>
  <c r="E5978" i="1"/>
  <c r="E5974" i="1"/>
  <c r="E5970" i="1"/>
  <c r="E5966" i="1"/>
  <c r="E5962" i="1"/>
  <c r="E5958" i="1"/>
  <c r="E5954" i="1"/>
  <c r="E5950" i="1"/>
  <c r="E5946" i="1"/>
  <c r="E5942" i="1"/>
  <c r="E5938" i="1"/>
  <c r="E5934" i="1"/>
  <c r="E5930" i="1"/>
  <c r="E5926" i="1"/>
  <c r="E5922" i="1"/>
  <c r="E5918" i="1"/>
  <c r="E5914" i="1"/>
  <c r="E5910" i="1"/>
  <c r="E5906" i="1"/>
  <c r="E5902" i="1"/>
  <c r="E5898" i="1"/>
  <c r="E5894" i="1"/>
  <c r="E5890" i="1"/>
  <c r="E5886" i="1"/>
  <c r="E5882" i="1"/>
  <c r="E5878" i="1"/>
  <c r="E5874" i="1"/>
  <c r="E5870" i="1"/>
  <c r="E5866" i="1"/>
  <c r="E5862" i="1"/>
  <c r="E5858" i="1"/>
  <c r="E5854" i="1"/>
  <c r="E5850" i="1"/>
  <c r="E5846" i="1"/>
  <c r="E5842" i="1"/>
  <c r="E5838" i="1"/>
  <c r="E5834" i="1"/>
  <c r="E5830" i="1"/>
  <c r="E5826" i="1"/>
  <c r="E5822" i="1"/>
  <c r="E5818" i="1"/>
  <c r="E5814" i="1"/>
  <c r="E5810" i="1"/>
  <c r="E5806" i="1"/>
  <c r="E5802" i="1"/>
  <c r="E5798" i="1"/>
  <c r="E5794" i="1"/>
  <c r="E5790" i="1"/>
  <c r="E5786" i="1"/>
  <c r="E5782" i="1"/>
  <c r="E5778" i="1"/>
  <c r="E5774" i="1"/>
  <c r="E5770" i="1"/>
  <c r="E5766" i="1"/>
  <c r="E5762" i="1"/>
  <c r="E5758" i="1"/>
  <c r="E5754" i="1"/>
  <c r="E5750" i="1"/>
  <c r="E5746" i="1"/>
  <c r="E5742" i="1"/>
  <c r="E5738" i="1"/>
  <c r="E5734" i="1"/>
  <c r="E5730" i="1"/>
  <c r="E5726" i="1"/>
  <c r="E5722" i="1"/>
  <c r="E5718" i="1"/>
  <c r="E5714" i="1"/>
  <c r="E5710" i="1"/>
  <c r="E5706" i="1"/>
  <c r="E5702" i="1"/>
  <c r="E5698" i="1"/>
  <c r="E5694" i="1"/>
  <c r="E5690" i="1"/>
  <c r="E5686" i="1"/>
  <c r="E5682" i="1"/>
  <c r="E5678" i="1"/>
  <c r="E5674" i="1"/>
  <c r="E5670" i="1"/>
  <c r="E5666" i="1"/>
  <c r="E5662" i="1"/>
  <c r="E5658" i="1"/>
  <c r="E5654" i="1"/>
  <c r="E5650" i="1"/>
  <c r="E5646" i="1"/>
  <c r="E5642" i="1"/>
  <c r="E5638" i="1"/>
  <c r="E5634" i="1"/>
  <c r="E5630" i="1"/>
  <c r="E5626" i="1"/>
  <c r="E5622" i="1"/>
  <c r="E5618" i="1"/>
  <c r="E5614" i="1"/>
  <c r="E5610" i="1"/>
  <c r="E5606" i="1"/>
  <c r="E5602" i="1"/>
  <c r="E5598" i="1"/>
  <c r="E5594" i="1"/>
  <c r="E5590" i="1"/>
  <c r="E5586" i="1"/>
  <c r="E5582" i="1"/>
  <c r="E5578" i="1"/>
  <c r="E5574" i="1"/>
  <c r="E5570" i="1"/>
  <c r="E5566" i="1"/>
  <c r="E5562" i="1"/>
  <c r="E5558" i="1"/>
  <c r="E5554" i="1"/>
  <c r="E5550" i="1"/>
  <c r="E5546" i="1"/>
  <c r="E5542" i="1"/>
  <c r="E5538" i="1"/>
  <c r="E5534" i="1"/>
  <c r="E5530" i="1"/>
  <c r="E5526" i="1"/>
  <c r="E5522" i="1"/>
  <c r="E5518" i="1"/>
  <c r="E5514" i="1"/>
  <c r="E5510" i="1"/>
  <c r="E5506" i="1"/>
  <c r="E5502" i="1"/>
  <c r="E5498" i="1"/>
  <c r="E5494" i="1"/>
  <c r="E5490" i="1"/>
  <c r="E5486" i="1"/>
  <c r="E5482" i="1"/>
  <c r="E5478" i="1"/>
  <c r="E5474" i="1"/>
  <c r="E5470" i="1"/>
  <c r="E5466" i="1"/>
  <c r="E5462" i="1"/>
  <c r="E5458" i="1"/>
  <c r="E5454" i="1"/>
  <c r="E5450" i="1"/>
  <c r="E5446" i="1"/>
  <c r="E5442" i="1"/>
  <c r="E5438" i="1"/>
  <c r="E5434" i="1"/>
  <c r="E5430" i="1"/>
  <c r="E5426" i="1"/>
  <c r="E5422" i="1"/>
  <c r="E5418" i="1"/>
  <c r="E5414" i="1"/>
  <c r="E5410" i="1"/>
  <c r="E5406" i="1"/>
  <c r="E5402" i="1"/>
  <c r="E5398" i="1"/>
  <c r="E5394" i="1"/>
  <c r="E5390" i="1"/>
  <c r="E5386" i="1"/>
  <c r="E5382" i="1"/>
  <c r="E5378" i="1"/>
  <c r="E5374" i="1"/>
  <c r="E5370" i="1"/>
  <c r="E5366" i="1"/>
  <c r="E5362" i="1"/>
  <c r="E5358" i="1"/>
  <c r="E5354" i="1"/>
  <c r="E5350" i="1"/>
  <c r="E5346" i="1"/>
  <c r="E5342" i="1"/>
  <c r="E5338" i="1"/>
  <c r="E5334" i="1"/>
  <c r="E5330" i="1"/>
  <c r="E5326" i="1"/>
  <c r="E5322" i="1"/>
  <c r="E5318" i="1"/>
  <c r="E5314" i="1"/>
  <c r="E5310" i="1"/>
  <c r="E5306" i="1"/>
  <c r="E5302" i="1"/>
  <c r="E5298" i="1"/>
  <c r="E5294" i="1"/>
  <c r="E5290" i="1"/>
  <c r="E5286" i="1"/>
  <c r="E5282" i="1"/>
  <c r="E5278" i="1"/>
  <c r="E5274" i="1"/>
  <c r="E5270" i="1"/>
  <c r="E5266" i="1"/>
  <c r="E5262" i="1"/>
  <c r="E5258" i="1"/>
  <c r="E5254" i="1"/>
  <c r="E5250" i="1"/>
  <c r="E5246" i="1"/>
  <c r="E5242" i="1"/>
  <c r="E5238" i="1"/>
  <c r="E5234" i="1"/>
  <c r="E5230" i="1"/>
  <c r="E5226" i="1"/>
  <c r="E5222" i="1"/>
  <c r="E5218" i="1"/>
  <c r="E5214" i="1"/>
  <c r="E5210" i="1"/>
  <c r="E5206" i="1"/>
  <c r="E5202" i="1"/>
  <c r="E5198" i="1"/>
  <c r="E5194" i="1"/>
  <c r="E5190" i="1"/>
  <c r="E5186" i="1"/>
  <c r="E5182" i="1"/>
  <c r="E5178" i="1"/>
  <c r="E5174" i="1"/>
  <c r="E5170" i="1"/>
  <c r="E5166" i="1"/>
  <c r="E5162" i="1"/>
  <c r="E5158" i="1"/>
  <c r="E5154" i="1"/>
  <c r="E5150" i="1"/>
  <c r="E5146" i="1"/>
  <c r="E5142" i="1"/>
  <c r="E5138" i="1"/>
  <c r="E5134" i="1"/>
  <c r="E5130" i="1"/>
  <c r="E5126" i="1"/>
  <c r="E5122" i="1"/>
  <c r="E5118" i="1"/>
  <c r="E5114" i="1"/>
  <c r="E5110" i="1"/>
  <c r="E5106" i="1"/>
  <c r="E5102" i="1"/>
  <c r="E5098" i="1"/>
  <c r="E5094" i="1"/>
  <c r="E5090" i="1"/>
  <c r="E5086" i="1"/>
  <c r="E5082" i="1"/>
  <c r="E5078" i="1"/>
  <c r="E5074" i="1"/>
  <c r="E5070" i="1"/>
  <c r="E5066" i="1"/>
  <c r="E5062" i="1"/>
  <c r="E5058" i="1"/>
  <c r="E5054" i="1"/>
  <c r="E5050" i="1"/>
  <c r="E5046" i="1"/>
  <c r="E5042" i="1"/>
  <c r="E5038" i="1"/>
  <c r="E5034" i="1"/>
  <c r="E5030" i="1"/>
  <c r="E5026" i="1"/>
  <c r="E5022" i="1"/>
  <c r="E5018" i="1"/>
  <c r="E5014" i="1"/>
  <c r="E5010" i="1"/>
  <c r="E5006" i="1"/>
  <c r="E5002" i="1"/>
  <c r="E4998" i="1"/>
  <c r="E4994" i="1"/>
  <c r="E4990" i="1"/>
  <c r="E4986" i="1"/>
  <c r="E4982" i="1"/>
  <c r="E4978" i="1"/>
  <c r="E4974" i="1"/>
  <c r="E4970" i="1"/>
  <c r="E4966" i="1"/>
  <c r="E4962" i="1"/>
  <c r="E4958" i="1"/>
  <c r="E4954" i="1"/>
  <c r="E4950" i="1"/>
  <c r="E4946" i="1"/>
  <c r="E4942" i="1"/>
  <c r="E4938" i="1"/>
  <c r="E4934" i="1"/>
  <c r="E4930" i="1"/>
  <c r="E4926" i="1"/>
  <c r="E4922" i="1"/>
  <c r="E4918" i="1"/>
  <c r="E4914" i="1"/>
  <c r="E4910" i="1"/>
  <c r="E4906" i="1"/>
  <c r="E4902" i="1"/>
  <c r="E4898" i="1"/>
  <c r="E4894" i="1"/>
  <c r="E4890" i="1"/>
  <c r="E4886" i="1"/>
  <c r="E4882" i="1"/>
  <c r="E4878" i="1"/>
  <c r="E4874" i="1"/>
  <c r="E4870" i="1"/>
  <c r="E4866" i="1"/>
  <c r="E4862" i="1"/>
  <c r="E4858" i="1"/>
  <c r="E4854" i="1"/>
  <c r="E4850" i="1"/>
  <c r="E4846" i="1"/>
  <c r="E4842" i="1"/>
  <c r="E4838" i="1"/>
  <c r="E4834" i="1"/>
  <c r="E4830" i="1"/>
  <c r="E4826" i="1"/>
  <c r="E4822" i="1"/>
  <c r="E4818" i="1"/>
  <c r="E4814" i="1"/>
  <c r="E4810" i="1"/>
  <c r="E4806" i="1"/>
  <c r="E4802" i="1"/>
  <c r="E4798" i="1"/>
  <c r="E4794" i="1"/>
  <c r="E4790" i="1"/>
  <c r="E4786" i="1"/>
  <c r="E4782" i="1"/>
  <c r="E4778" i="1"/>
  <c r="E4774" i="1"/>
  <c r="E4770" i="1"/>
  <c r="E4766" i="1"/>
  <c r="E4762" i="1"/>
  <c r="E4758" i="1"/>
  <c r="E4754" i="1"/>
  <c r="E4750" i="1"/>
  <c r="E4746" i="1"/>
  <c r="E4742" i="1"/>
  <c r="E4738" i="1"/>
  <c r="E4734" i="1"/>
  <c r="E4730" i="1"/>
  <c r="E4726" i="1"/>
  <c r="E4722" i="1"/>
  <c r="E4718" i="1"/>
  <c r="E4714" i="1"/>
  <c r="E4710" i="1"/>
  <c r="E4706" i="1"/>
  <c r="E4702" i="1"/>
  <c r="E4698" i="1"/>
  <c r="E4694" i="1"/>
  <c r="E4690" i="1"/>
  <c r="E4686" i="1"/>
  <c r="E4682" i="1"/>
  <c r="E4678" i="1"/>
  <c r="E4674" i="1"/>
  <c r="E4670" i="1"/>
  <c r="E4666" i="1"/>
  <c r="E4662" i="1"/>
  <c r="E4658" i="1"/>
  <c r="E4654" i="1"/>
  <c r="E4650" i="1"/>
  <c r="E4646" i="1"/>
  <c r="E4642" i="1"/>
  <c r="E4638" i="1"/>
  <c r="E4634" i="1"/>
  <c r="E4630" i="1"/>
  <c r="E4626" i="1"/>
  <c r="E4622" i="1"/>
  <c r="E4618" i="1"/>
  <c r="E4614" i="1"/>
  <c r="E4610" i="1"/>
  <c r="E4606" i="1"/>
  <c r="E4602" i="1"/>
  <c r="E4598" i="1"/>
  <c r="E4594" i="1"/>
  <c r="E4590" i="1"/>
  <c r="E4586" i="1"/>
  <c r="E4582" i="1"/>
  <c r="E4578" i="1"/>
  <c r="E4574" i="1"/>
  <c r="E4570" i="1"/>
  <c r="E4566" i="1"/>
  <c r="E4562" i="1"/>
  <c r="E4558" i="1"/>
  <c r="E4554" i="1"/>
  <c r="E4550" i="1"/>
  <c r="E4546" i="1"/>
  <c r="E4542" i="1"/>
  <c r="E4538" i="1"/>
  <c r="E4534" i="1"/>
  <c r="E4530" i="1"/>
  <c r="E4526" i="1"/>
  <c r="E4522" i="1"/>
  <c r="E4518" i="1"/>
  <c r="E4514" i="1"/>
  <c r="E4510" i="1"/>
  <c r="E4506" i="1"/>
  <c r="E4502" i="1"/>
  <c r="E4498" i="1"/>
  <c r="E4494" i="1"/>
  <c r="E4490" i="1"/>
  <c r="E4486" i="1"/>
  <c r="E4482" i="1"/>
  <c r="E4478" i="1"/>
  <c r="E4474" i="1"/>
  <c r="E4470" i="1"/>
  <c r="E4466" i="1"/>
  <c r="E4462" i="1"/>
  <c r="E4458" i="1"/>
  <c r="E4454" i="1"/>
  <c r="E4450" i="1"/>
  <c r="E4446" i="1"/>
  <c r="E4442" i="1"/>
  <c r="E4438" i="1"/>
  <c r="E4434" i="1"/>
  <c r="E4430" i="1"/>
  <c r="E4426" i="1"/>
  <c r="E4422" i="1"/>
  <c r="E4418" i="1"/>
  <c r="E4414" i="1"/>
  <c r="E4410" i="1"/>
  <c r="E4406" i="1"/>
  <c r="E4402" i="1"/>
  <c r="E4398" i="1"/>
  <c r="E4394" i="1"/>
  <c r="E4390" i="1"/>
  <c r="E4386" i="1"/>
  <c r="E4382" i="1"/>
  <c r="E4378" i="1"/>
  <c r="E4374" i="1"/>
  <c r="E4370" i="1"/>
  <c r="E4366" i="1"/>
  <c r="E4362" i="1"/>
  <c r="E4358" i="1"/>
  <c r="E4354" i="1"/>
  <c r="E4350" i="1"/>
  <c r="E4346" i="1"/>
  <c r="E4342" i="1"/>
  <c r="E4338" i="1"/>
  <c r="E4334" i="1"/>
  <c r="E4330" i="1"/>
  <c r="E4326" i="1"/>
  <c r="E4322" i="1"/>
  <c r="E4318" i="1"/>
  <c r="E4314" i="1"/>
  <c r="E4310" i="1"/>
  <c r="E4306" i="1"/>
  <c r="E4302" i="1"/>
  <c r="E4298" i="1"/>
  <c r="E4294" i="1"/>
  <c r="E4290" i="1"/>
  <c r="E4286" i="1"/>
  <c r="E4282" i="1"/>
  <c r="E4278" i="1"/>
  <c r="E4274" i="1"/>
  <c r="E4270" i="1"/>
  <c r="E4266" i="1"/>
  <c r="E4262" i="1"/>
  <c r="E4258" i="1"/>
  <c r="E4254" i="1"/>
  <c r="E4250" i="1"/>
  <c r="E4246" i="1"/>
  <c r="E4242" i="1"/>
  <c r="E4238" i="1"/>
  <c r="E4234" i="1"/>
  <c r="E4230" i="1"/>
  <c r="E4226" i="1"/>
  <c r="E4222" i="1"/>
  <c r="E4218" i="1"/>
  <c r="E4214" i="1"/>
  <c r="E4210" i="1"/>
  <c r="E4206" i="1"/>
  <c r="E4202" i="1"/>
  <c r="E4198" i="1"/>
  <c r="E4194" i="1"/>
  <c r="E4190" i="1"/>
  <c r="E4186" i="1"/>
  <c r="E4182" i="1"/>
  <c r="E4178" i="1"/>
  <c r="E4174" i="1"/>
  <c r="E4170" i="1"/>
  <c r="E4166" i="1"/>
  <c r="E4162" i="1"/>
  <c r="E4158" i="1"/>
  <c r="E4154" i="1"/>
  <c r="E4150" i="1"/>
  <c r="E4146" i="1"/>
  <c r="E4142" i="1"/>
  <c r="E4138" i="1"/>
  <c r="E4134" i="1"/>
  <c r="E4130" i="1"/>
  <c r="E4126" i="1"/>
  <c r="E4122" i="1"/>
  <c r="E4118" i="1"/>
  <c r="E4114" i="1"/>
  <c r="E4110" i="1"/>
  <c r="E4106" i="1"/>
  <c r="E4102" i="1"/>
  <c r="E4098" i="1"/>
  <c r="E4094" i="1"/>
  <c r="E4090" i="1"/>
  <c r="E4086" i="1"/>
  <c r="E4082" i="1"/>
  <c r="E4078" i="1"/>
  <c r="E4074" i="1"/>
  <c r="E4070" i="1"/>
  <c r="E4066" i="1"/>
  <c r="E4062" i="1"/>
  <c r="E4058" i="1"/>
  <c r="E4054" i="1"/>
  <c r="E4050" i="1"/>
  <c r="E4046" i="1"/>
  <c r="E4042" i="1"/>
  <c r="E4038" i="1"/>
  <c r="E4034" i="1"/>
  <c r="E4030" i="1"/>
  <c r="E4026" i="1"/>
  <c r="E4022" i="1"/>
  <c r="E4018" i="1"/>
  <c r="E4014" i="1"/>
  <c r="E4010" i="1"/>
  <c r="E4006" i="1"/>
  <c r="E4002" i="1"/>
  <c r="E3998" i="1"/>
  <c r="E3994" i="1"/>
  <c r="E3990" i="1"/>
  <c r="E3986" i="1"/>
  <c r="E3982" i="1"/>
  <c r="E3978" i="1"/>
  <c r="E3974" i="1"/>
  <c r="E3970" i="1"/>
  <c r="E3966" i="1"/>
  <c r="E3962" i="1"/>
  <c r="E3958" i="1"/>
  <c r="E3954" i="1"/>
  <c r="E3950" i="1"/>
  <c r="E3946" i="1"/>
  <c r="E3942" i="1"/>
  <c r="E3938" i="1"/>
  <c r="E3934" i="1"/>
  <c r="E3930" i="1"/>
  <c r="E3926" i="1"/>
  <c r="E3922" i="1"/>
  <c r="E3918" i="1"/>
  <c r="E3914" i="1"/>
  <c r="E3910" i="1"/>
  <c r="E3906" i="1"/>
  <c r="E3902" i="1"/>
  <c r="E3898" i="1"/>
  <c r="E3894" i="1"/>
  <c r="E3890" i="1"/>
  <c r="E3886" i="1"/>
  <c r="E3882" i="1"/>
  <c r="E3878" i="1"/>
  <c r="E3874" i="1"/>
  <c r="E3870" i="1"/>
  <c r="E3866" i="1"/>
  <c r="E3862" i="1"/>
  <c r="E3858" i="1"/>
  <c r="E3854" i="1"/>
  <c r="E3850" i="1"/>
  <c r="E3846" i="1"/>
  <c r="E3842" i="1"/>
  <c r="E3838" i="1"/>
  <c r="E3834" i="1"/>
  <c r="E3830" i="1"/>
  <c r="E3826" i="1"/>
  <c r="E3822" i="1"/>
  <c r="E3818" i="1"/>
  <c r="E3814" i="1"/>
  <c r="E3810" i="1"/>
  <c r="E3806" i="1"/>
  <c r="E3802" i="1"/>
  <c r="E3798" i="1"/>
  <c r="E3794" i="1"/>
  <c r="E3790" i="1"/>
  <c r="E3786" i="1"/>
  <c r="E3782" i="1"/>
  <c r="E3778" i="1"/>
  <c r="E3774" i="1"/>
  <c r="E3770" i="1"/>
  <c r="E3766" i="1"/>
  <c r="E3762" i="1"/>
  <c r="E3758" i="1"/>
  <c r="E3754" i="1"/>
  <c r="E3750" i="1"/>
  <c r="E3746" i="1"/>
  <c r="E3742" i="1"/>
  <c r="E3738" i="1"/>
  <c r="E3734" i="1"/>
  <c r="E3730" i="1"/>
  <c r="E3726" i="1"/>
  <c r="E3722" i="1"/>
  <c r="E3718" i="1"/>
  <c r="E3714" i="1"/>
  <c r="E3710" i="1"/>
  <c r="E3706" i="1"/>
  <c r="E3702" i="1"/>
  <c r="E3698" i="1"/>
  <c r="E3694" i="1"/>
  <c r="E3690" i="1"/>
  <c r="E3686" i="1"/>
  <c r="E3682" i="1"/>
  <c r="E3678" i="1"/>
  <c r="E3674" i="1"/>
  <c r="E3670" i="1"/>
  <c r="E3666" i="1"/>
  <c r="E3662" i="1"/>
  <c r="E3658" i="1"/>
  <c r="E3654" i="1"/>
  <c r="E3650" i="1"/>
  <c r="E3646" i="1"/>
  <c r="E3642" i="1"/>
  <c r="E3638" i="1"/>
  <c r="E3634" i="1"/>
  <c r="E3630" i="1"/>
  <c r="E3626" i="1"/>
  <c r="E3622" i="1"/>
  <c r="E3618" i="1"/>
  <c r="E3614" i="1"/>
  <c r="E3610" i="1"/>
  <c r="E3606" i="1"/>
  <c r="E3602" i="1"/>
  <c r="E3598" i="1"/>
  <c r="E3594" i="1"/>
  <c r="E3590" i="1"/>
  <c r="E3586" i="1"/>
  <c r="E3582" i="1"/>
  <c r="E3578" i="1"/>
  <c r="E3574" i="1"/>
  <c r="E3570" i="1"/>
  <c r="E3566" i="1"/>
  <c r="E3562" i="1"/>
  <c r="E3558" i="1"/>
  <c r="E3554" i="1"/>
  <c r="E3550" i="1"/>
  <c r="E3546" i="1"/>
  <c r="E3542" i="1"/>
  <c r="E3538" i="1"/>
  <c r="E3534" i="1"/>
  <c r="E3530" i="1"/>
  <c r="E3526" i="1"/>
  <c r="E3522" i="1"/>
  <c r="E3518" i="1"/>
  <c r="E3514" i="1"/>
  <c r="E3510" i="1"/>
  <c r="E3506" i="1"/>
  <c r="E3502" i="1"/>
  <c r="E3498" i="1"/>
  <c r="E3494" i="1"/>
  <c r="E3490" i="1"/>
  <c r="E3486" i="1"/>
  <c r="E3482" i="1"/>
  <c r="E3478" i="1"/>
  <c r="E3474" i="1"/>
  <c r="E3470" i="1"/>
  <c r="E3466" i="1"/>
  <c r="E3462" i="1"/>
  <c r="E3458" i="1"/>
  <c r="E3454" i="1"/>
  <c r="E3450" i="1"/>
  <c r="E3446" i="1"/>
  <c r="E3442" i="1"/>
  <c r="E3438" i="1"/>
  <c r="E3434" i="1"/>
  <c r="E3430" i="1"/>
  <c r="E3426" i="1"/>
  <c r="E3422" i="1"/>
  <c r="E3418" i="1"/>
  <c r="E3414" i="1"/>
  <c r="E3410" i="1"/>
  <c r="E3406" i="1"/>
  <c r="E3402" i="1"/>
  <c r="E3398" i="1"/>
  <c r="E3394" i="1"/>
  <c r="E3390" i="1"/>
  <c r="E3386" i="1"/>
  <c r="E3382" i="1"/>
  <c r="E3378" i="1"/>
  <c r="E3374" i="1"/>
  <c r="E3370" i="1"/>
  <c r="E3366" i="1"/>
  <c r="E3362" i="1"/>
  <c r="E3358" i="1"/>
  <c r="E3354" i="1"/>
  <c r="E3350" i="1"/>
  <c r="E3346" i="1"/>
  <c r="E3342" i="1"/>
  <c r="E3338" i="1"/>
  <c r="E3334" i="1"/>
  <c r="E3330" i="1"/>
  <c r="E3326" i="1"/>
  <c r="E3322" i="1"/>
  <c r="E3318" i="1"/>
  <c r="E3314" i="1"/>
  <c r="E3310" i="1"/>
  <c r="E3306" i="1"/>
  <c r="E3302" i="1"/>
  <c r="E3298" i="1"/>
  <c r="E3294" i="1"/>
  <c r="E3290" i="1"/>
  <c r="E3286" i="1"/>
  <c r="E3282" i="1"/>
  <c r="E3278" i="1"/>
  <c r="E3274" i="1"/>
  <c r="E3270" i="1"/>
  <c r="E3266" i="1"/>
  <c r="E3262" i="1"/>
  <c r="E3258" i="1"/>
  <c r="E3254" i="1"/>
  <c r="E3250" i="1"/>
  <c r="E3246" i="1"/>
  <c r="E3242" i="1"/>
  <c r="E3238" i="1"/>
  <c r="E3234" i="1"/>
  <c r="E3230" i="1"/>
  <c r="E3226" i="1"/>
  <c r="E3222" i="1"/>
  <c r="E3218" i="1"/>
  <c r="E3214" i="1"/>
  <c r="E3210" i="1"/>
  <c r="E3206" i="1"/>
  <c r="E3202" i="1"/>
  <c r="E3198" i="1"/>
  <c r="E3194" i="1"/>
  <c r="E3190" i="1"/>
  <c r="E3186" i="1"/>
  <c r="E3182" i="1"/>
  <c r="E3178" i="1"/>
  <c r="E3174" i="1"/>
  <c r="E3170" i="1"/>
  <c r="E3166" i="1"/>
  <c r="E3162" i="1"/>
  <c r="E3158" i="1"/>
  <c r="E3154" i="1"/>
  <c r="E3150" i="1"/>
  <c r="E3146" i="1"/>
  <c r="E3142" i="1"/>
  <c r="E3138" i="1"/>
  <c r="E3134" i="1"/>
  <c r="E3130" i="1"/>
  <c r="E3126" i="1"/>
  <c r="E3122" i="1"/>
  <c r="E3118" i="1"/>
  <c r="E3114" i="1"/>
  <c r="E3110" i="1"/>
  <c r="E3106" i="1"/>
  <c r="E3102" i="1"/>
  <c r="E3098" i="1"/>
  <c r="E3094" i="1"/>
  <c r="E3090" i="1"/>
  <c r="E3086" i="1"/>
  <c r="E3082" i="1"/>
  <c r="E3078" i="1"/>
  <c r="E3074" i="1"/>
  <c r="E3070" i="1"/>
  <c r="E3066" i="1"/>
  <c r="E3062" i="1"/>
  <c r="E3058" i="1"/>
  <c r="E3054" i="1"/>
  <c r="E3050" i="1"/>
  <c r="E3046" i="1"/>
  <c r="E3042" i="1"/>
  <c r="E3038" i="1"/>
  <c r="E3034" i="1"/>
  <c r="E3030" i="1"/>
  <c r="E3026" i="1"/>
  <c r="E3022" i="1"/>
  <c r="E3018" i="1"/>
  <c r="E3014" i="1"/>
  <c r="E3010" i="1"/>
  <c r="E3006" i="1"/>
  <c r="E3002" i="1"/>
  <c r="E2998" i="1"/>
  <c r="E2994" i="1"/>
  <c r="E2990" i="1"/>
  <c r="E2986" i="1"/>
  <c r="E2982" i="1"/>
  <c r="E2978" i="1"/>
  <c r="E2974" i="1"/>
  <c r="E2970" i="1"/>
  <c r="E2966" i="1"/>
  <c r="E2962" i="1"/>
  <c r="E2958" i="1"/>
  <c r="E2954" i="1"/>
  <c r="E2950" i="1"/>
  <c r="E2946" i="1"/>
  <c r="E2942" i="1"/>
  <c r="E2938" i="1"/>
  <c r="E2934" i="1"/>
  <c r="E2930" i="1"/>
  <c r="E2926" i="1"/>
  <c r="E2922" i="1"/>
  <c r="E2918" i="1"/>
  <c r="E2914" i="1"/>
  <c r="E2910" i="1"/>
  <c r="E2906" i="1"/>
  <c r="E2902" i="1"/>
  <c r="E2898" i="1"/>
  <c r="E2894" i="1"/>
  <c r="E2890" i="1"/>
  <c r="E2886" i="1"/>
  <c r="E2882" i="1"/>
  <c r="E2878" i="1"/>
  <c r="E2874" i="1"/>
  <c r="E2870" i="1"/>
  <c r="E2866" i="1"/>
  <c r="E2862" i="1"/>
  <c r="E2858" i="1"/>
  <c r="E2854" i="1"/>
  <c r="E2850" i="1"/>
  <c r="E2846" i="1"/>
  <c r="E2842" i="1"/>
  <c r="E2838" i="1"/>
  <c r="E2834" i="1"/>
  <c r="E2830" i="1"/>
  <c r="E2826" i="1"/>
  <c r="E2822" i="1"/>
  <c r="E2818" i="1"/>
  <c r="E2814" i="1"/>
  <c r="E2810" i="1"/>
  <c r="E2806" i="1"/>
  <c r="E2802" i="1"/>
  <c r="E2798" i="1"/>
  <c r="E2794" i="1"/>
  <c r="E2790" i="1"/>
  <c r="E2786" i="1"/>
  <c r="E2782" i="1"/>
  <c r="E2778" i="1"/>
  <c r="E2774" i="1"/>
  <c r="E2770" i="1"/>
  <c r="E2766" i="1"/>
  <c r="E2762" i="1"/>
  <c r="E2758" i="1"/>
  <c r="E2754" i="1"/>
  <c r="E2750" i="1"/>
  <c r="E2746" i="1"/>
  <c r="E2742" i="1"/>
  <c r="E2738" i="1"/>
  <c r="E2734" i="1"/>
  <c r="E2730" i="1"/>
  <c r="E2726" i="1"/>
  <c r="E2722" i="1"/>
  <c r="E2718" i="1"/>
  <c r="E2714" i="1"/>
  <c r="E2710" i="1"/>
  <c r="E2706" i="1"/>
  <c r="E2702" i="1"/>
  <c r="E2698" i="1"/>
  <c r="E2694" i="1"/>
  <c r="E2690" i="1"/>
  <c r="E2686" i="1"/>
  <c r="E2682" i="1"/>
  <c r="E2678" i="1"/>
  <c r="E2674" i="1"/>
  <c r="E2670" i="1"/>
  <c r="E2666" i="1"/>
  <c r="E2662" i="1"/>
  <c r="E2658" i="1"/>
  <c r="E2654" i="1"/>
  <c r="E2650" i="1"/>
  <c r="E2646" i="1"/>
  <c r="E2642" i="1"/>
  <c r="E2638" i="1"/>
  <c r="E2634" i="1"/>
  <c r="E2630" i="1"/>
  <c r="E2626" i="1"/>
  <c r="E2622" i="1"/>
  <c r="E2618" i="1"/>
  <c r="E2614" i="1"/>
  <c r="E2610" i="1"/>
  <c r="E2606" i="1"/>
  <c r="E2602" i="1"/>
  <c r="E2598" i="1"/>
  <c r="E2594" i="1"/>
  <c r="E2590" i="1"/>
  <c r="E2586" i="1"/>
  <c r="E2582" i="1"/>
  <c r="E2578" i="1"/>
  <c r="E2574" i="1"/>
  <c r="E2570" i="1"/>
  <c r="E2566" i="1"/>
  <c r="E2562" i="1"/>
  <c r="E2558" i="1"/>
  <c r="E2554" i="1"/>
  <c r="E2550" i="1"/>
  <c r="E2546" i="1"/>
  <c r="E2542" i="1"/>
  <c r="E2538" i="1"/>
  <c r="E2534" i="1"/>
  <c r="E2530" i="1"/>
  <c r="E2526" i="1"/>
  <c r="E2522" i="1"/>
  <c r="E2518" i="1"/>
  <c r="E2514" i="1"/>
  <c r="E2510" i="1"/>
  <c r="E2506" i="1"/>
  <c r="E2502" i="1"/>
  <c r="E2498" i="1"/>
  <c r="E2494" i="1"/>
  <c r="E2490" i="1"/>
  <c r="E2486" i="1"/>
  <c r="E2482" i="1"/>
  <c r="E2478" i="1"/>
  <c r="E2474" i="1"/>
  <c r="E2470" i="1"/>
  <c r="E2466" i="1"/>
  <c r="E2462" i="1"/>
  <c r="E2458" i="1"/>
  <c r="E2454" i="1"/>
  <c r="E2450" i="1"/>
  <c r="E2446" i="1"/>
  <c r="E2442" i="1"/>
  <c r="E2438" i="1"/>
  <c r="E2434" i="1"/>
  <c r="E2430" i="1"/>
  <c r="E2426" i="1"/>
  <c r="E2422" i="1"/>
  <c r="E2418" i="1"/>
  <c r="E2414" i="1"/>
  <c r="E2410" i="1"/>
  <c r="E2406" i="1"/>
  <c r="E2402" i="1"/>
  <c r="E2398" i="1"/>
  <c r="E2394" i="1"/>
  <c r="E2390" i="1"/>
  <c r="E2386" i="1"/>
  <c r="E2382" i="1"/>
  <c r="E2378" i="1"/>
  <c r="E2374" i="1"/>
  <c r="E2370" i="1"/>
  <c r="E2366" i="1"/>
  <c r="E2362" i="1"/>
  <c r="E2358" i="1"/>
  <c r="E2354" i="1"/>
  <c r="E2350" i="1"/>
  <c r="E2346" i="1"/>
  <c r="E2342" i="1"/>
  <c r="E2338" i="1"/>
  <c r="E2334" i="1"/>
  <c r="E2330" i="1"/>
  <c r="E2326" i="1"/>
  <c r="E2322" i="1"/>
  <c r="E2318" i="1"/>
  <c r="E2314" i="1"/>
  <c r="E2310" i="1"/>
  <c r="E2306" i="1"/>
  <c r="E2302" i="1"/>
  <c r="E2298" i="1"/>
  <c r="E2294" i="1"/>
  <c r="E2290" i="1"/>
  <c r="E2286" i="1"/>
  <c r="E2282" i="1"/>
  <c r="E2278" i="1"/>
  <c r="E2274" i="1"/>
  <c r="E2270" i="1"/>
  <c r="E2266" i="1"/>
  <c r="E2262" i="1"/>
  <c r="E2258" i="1"/>
  <c r="E2254" i="1"/>
  <c r="E2250" i="1"/>
  <c r="E2246" i="1"/>
  <c r="E2242" i="1"/>
  <c r="E2238" i="1"/>
  <c r="E2234" i="1"/>
  <c r="E2230" i="1"/>
  <c r="E2226" i="1"/>
  <c r="E2222" i="1"/>
  <c r="E2218" i="1"/>
  <c r="E2214" i="1"/>
  <c r="E2210" i="1"/>
  <c r="E2206" i="1"/>
  <c r="E2202" i="1"/>
  <c r="E2198" i="1"/>
  <c r="E2194" i="1"/>
  <c r="E2190" i="1"/>
  <c r="E2186" i="1"/>
  <c r="E2182" i="1"/>
  <c r="E2178" i="1"/>
  <c r="E2174" i="1"/>
  <c r="E2170" i="1"/>
  <c r="E2166" i="1"/>
  <c r="E2162" i="1"/>
  <c r="E2158" i="1"/>
  <c r="E2154" i="1"/>
  <c r="E2150" i="1"/>
  <c r="E2146" i="1"/>
  <c r="E2142" i="1"/>
  <c r="E2138" i="1"/>
  <c r="E2134" i="1"/>
  <c r="E2130" i="1"/>
  <c r="E2126" i="1"/>
  <c r="E2122" i="1"/>
  <c r="E2118" i="1"/>
  <c r="E2114" i="1"/>
  <c r="E2110" i="1"/>
  <c r="E2106" i="1"/>
  <c r="E2102" i="1"/>
  <c r="E2098" i="1"/>
  <c r="E2094" i="1"/>
  <c r="E2090" i="1"/>
  <c r="E2086" i="1"/>
  <c r="E2082" i="1"/>
  <c r="E2078" i="1"/>
  <c r="E2074" i="1"/>
  <c r="E2070" i="1"/>
  <c r="E2066" i="1"/>
  <c r="E2062" i="1"/>
  <c r="E2058" i="1"/>
  <c r="E2054" i="1"/>
  <c r="E2050" i="1"/>
  <c r="E2046" i="1"/>
  <c r="E2042" i="1"/>
  <c r="E2038" i="1"/>
  <c r="E2034" i="1"/>
  <c r="E2030" i="1"/>
  <c r="E2026" i="1"/>
  <c r="E2022" i="1"/>
  <c r="E2018" i="1"/>
  <c r="E2014" i="1"/>
  <c r="E2010" i="1"/>
  <c r="E2006" i="1"/>
  <c r="E2002" i="1"/>
  <c r="E1998" i="1"/>
  <c r="E1994" i="1"/>
  <c r="E1990" i="1"/>
  <c r="E1986" i="1"/>
  <c r="E1982" i="1"/>
  <c r="E1978" i="1"/>
  <c r="E1974" i="1"/>
  <c r="E1970" i="1"/>
  <c r="E1966" i="1"/>
  <c r="E1962" i="1"/>
  <c r="E1958" i="1"/>
  <c r="E1954" i="1"/>
  <c r="E1950" i="1"/>
  <c r="E1946" i="1"/>
  <c r="E1942" i="1"/>
  <c r="E1938" i="1"/>
  <c r="E1934" i="1"/>
  <c r="E1930" i="1"/>
  <c r="E1926" i="1"/>
  <c r="E1922" i="1"/>
  <c r="E1918" i="1"/>
  <c r="E1914" i="1"/>
  <c r="E1910" i="1"/>
  <c r="E1906" i="1"/>
  <c r="E1902" i="1"/>
  <c r="E1898" i="1"/>
  <c r="E1894" i="1"/>
  <c r="E1890" i="1"/>
  <c r="E1886" i="1"/>
  <c r="E1882" i="1"/>
  <c r="E1878" i="1"/>
  <c r="E1874" i="1"/>
  <c r="E1870" i="1"/>
  <c r="E1866" i="1"/>
  <c r="E1862" i="1"/>
  <c r="E1858" i="1"/>
  <c r="E1854" i="1"/>
  <c r="E1850" i="1"/>
  <c r="E1846" i="1"/>
  <c r="E1842" i="1"/>
  <c r="E1838" i="1"/>
  <c r="E1834" i="1"/>
  <c r="E1830" i="1"/>
  <c r="E1826" i="1"/>
  <c r="E1822" i="1"/>
  <c r="E1818" i="1"/>
  <c r="E1814" i="1"/>
  <c r="E1810" i="1"/>
  <c r="E1806" i="1"/>
  <c r="E1802" i="1"/>
  <c r="E1798" i="1"/>
  <c r="E1794" i="1"/>
  <c r="E1790" i="1"/>
  <c r="E1786" i="1"/>
  <c r="E1782" i="1"/>
  <c r="E1778" i="1"/>
  <c r="E1774" i="1"/>
  <c r="E1770" i="1"/>
  <c r="E1766" i="1"/>
  <c r="E1762" i="1"/>
  <c r="E1758" i="1"/>
  <c r="E1754" i="1"/>
  <c r="E1750" i="1"/>
  <c r="E1746" i="1"/>
  <c r="E1742" i="1"/>
  <c r="E1738" i="1"/>
  <c r="E1734" i="1"/>
  <c r="E1730" i="1"/>
  <c r="E1726" i="1"/>
  <c r="E1722" i="1"/>
  <c r="E1718" i="1"/>
  <c r="E1714" i="1"/>
  <c r="E1710" i="1"/>
  <c r="E1706" i="1"/>
  <c r="E1702" i="1"/>
  <c r="E1698" i="1"/>
  <c r="E1694" i="1"/>
  <c r="E1690" i="1"/>
  <c r="E1686" i="1"/>
  <c r="E1682" i="1"/>
  <c r="E1678" i="1"/>
  <c r="E1674" i="1"/>
  <c r="E1670" i="1"/>
  <c r="E1666" i="1"/>
  <c r="E1662" i="1"/>
  <c r="E1658" i="1"/>
  <c r="E1654" i="1"/>
  <c r="E1650" i="1"/>
  <c r="E1646" i="1"/>
  <c r="E1642" i="1"/>
  <c r="E1638" i="1"/>
  <c r="E1634" i="1"/>
  <c r="E1630" i="1"/>
  <c r="E1626" i="1"/>
  <c r="E1622" i="1"/>
  <c r="E1618" i="1"/>
  <c r="E1614" i="1"/>
  <c r="E1610" i="1"/>
  <c r="E1606" i="1"/>
  <c r="E1602" i="1"/>
  <c r="E1598" i="1"/>
  <c r="E1594" i="1"/>
  <c r="E1590" i="1"/>
  <c r="E1586" i="1"/>
  <c r="E1582" i="1"/>
  <c r="E1578" i="1"/>
  <c r="E1574" i="1"/>
  <c r="E1570" i="1"/>
  <c r="E1566" i="1"/>
  <c r="E1562" i="1"/>
  <c r="E1558" i="1"/>
  <c r="E1554" i="1"/>
  <c r="E1550" i="1"/>
  <c r="E1546" i="1"/>
  <c r="E1542" i="1"/>
  <c r="E1538" i="1"/>
  <c r="E1534" i="1"/>
  <c r="E1530" i="1"/>
  <c r="E1526" i="1"/>
  <c r="E1522" i="1"/>
  <c r="E1518" i="1"/>
  <c r="E1514" i="1"/>
  <c r="E1510" i="1"/>
  <c r="E1506" i="1"/>
  <c r="E1502" i="1"/>
  <c r="E1498" i="1"/>
  <c r="E1494" i="1"/>
  <c r="E1490" i="1"/>
  <c r="E1486" i="1"/>
  <c r="E1482" i="1"/>
  <c r="E1478" i="1"/>
  <c r="E1474" i="1"/>
  <c r="E1470" i="1"/>
  <c r="E1466" i="1"/>
  <c r="E1462" i="1"/>
  <c r="E1458" i="1"/>
  <c r="E1454" i="1"/>
  <c r="E1450" i="1"/>
  <c r="E1446" i="1"/>
  <c r="E1442" i="1"/>
  <c r="E1438" i="1"/>
  <c r="E1434" i="1"/>
  <c r="E1430" i="1"/>
  <c r="E1426" i="1"/>
  <c r="E1422" i="1"/>
  <c r="E1418" i="1"/>
  <c r="E1414" i="1"/>
  <c r="E1410" i="1"/>
  <c r="E1406" i="1"/>
  <c r="E1402" i="1"/>
  <c r="E1398" i="1"/>
  <c r="E1394" i="1"/>
  <c r="E1390" i="1"/>
  <c r="E1386" i="1"/>
  <c r="E1382" i="1"/>
  <c r="E1378" i="1"/>
  <c r="E1374" i="1"/>
  <c r="E1370" i="1"/>
  <c r="E1366" i="1"/>
  <c r="E1362" i="1"/>
  <c r="E1358" i="1"/>
  <c r="E1354" i="1"/>
  <c r="E1350" i="1"/>
  <c r="E1346" i="1"/>
  <c r="E1342" i="1"/>
  <c r="E1338" i="1"/>
  <c r="E1334" i="1"/>
  <c r="E1330" i="1"/>
  <c r="E1326" i="1"/>
  <c r="E1322" i="1"/>
  <c r="E1318" i="1"/>
  <c r="E1314" i="1"/>
  <c r="E1310" i="1"/>
  <c r="E1306" i="1"/>
  <c r="E1302" i="1"/>
  <c r="E1298" i="1"/>
  <c r="E1294" i="1"/>
  <c r="E1290" i="1"/>
  <c r="E1286" i="1"/>
  <c r="E1282" i="1"/>
  <c r="E1278" i="1"/>
  <c r="E1274" i="1"/>
  <c r="E1270" i="1"/>
  <c r="E1266" i="1"/>
  <c r="E1262" i="1"/>
  <c r="E1258" i="1"/>
  <c r="E1254" i="1"/>
  <c r="E1250" i="1"/>
  <c r="E1246" i="1"/>
  <c r="E1242" i="1"/>
  <c r="E1238" i="1"/>
  <c r="E1234" i="1"/>
  <c r="E1230" i="1"/>
  <c r="E1226" i="1"/>
  <c r="E1222" i="1"/>
  <c r="E1218" i="1"/>
  <c r="E1214" i="1"/>
  <c r="E1210" i="1"/>
  <c r="E1206" i="1"/>
  <c r="E1202" i="1"/>
  <c r="E1198" i="1"/>
  <c r="E1194" i="1"/>
  <c r="E1190" i="1"/>
  <c r="E1186" i="1"/>
  <c r="E1182" i="1"/>
  <c r="E1178" i="1"/>
  <c r="E1174" i="1"/>
  <c r="E1170" i="1"/>
  <c r="E1166" i="1"/>
  <c r="E1162" i="1"/>
  <c r="E1158" i="1"/>
  <c r="E1154" i="1"/>
  <c r="E1150" i="1"/>
  <c r="E1146" i="1"/>
  <c r="E1142" i="1"/>
  <c r="E1138" i="1"/>
  <c r="E1134" i="1"/>
  <c r="E1130" i="1"/>
  <c r="E1126" i="1"/>
  <c r="E1122" i="1"/>
  <c r="E1118" i="1"/>
  <c r="E1114" i="1"/>
  <c r="E1110" i="1"/>
  <c r="E1106" i="1"/>
  <c r="E1102" i="1"/>
  <c r="E1098" i="1"/>
  <c r="E1094" i="1"/>
  <c r="E1090" i="1"/>
  <c r="E1086" i="1"/>
  <c r="E1082" i="1"/>
  <c r="E1078" i="1"/>
  <c r="E1074" i="1"/>
  <c r="E1070" i="1"/>
  <c r="E1066" i="1"/>
  <c r="E1062" i="1"/>
  <c r="E1058" i="1"/>
  <c r="E1054" i="1"/>
  <c r="E1050" i="1"/>
  <c r="E1046" i="1"/>
  <c r="E1042" i="1"/>
  <c r="E1038" i="1"/>
  <c r="E1034" i="1"/>
  <c r="E1030" i="1"/>
  <c r="E1026" i="1"/>
  <c r="E1022" i="1"/>
  <c r="E1018" i="1"/>
  <c r="E1014" i="1"/>
  <c r="E1010" i="1"/>
  <c r="E1006" i="1"/>
  <c r="E1002" i="1"/>
  <c r="E998" i="1"/>
  <c r="E994" i="1"/>
  <c r="E990" i="1"/>
  <c r="E986" i="1"/>
  <c r="E982" i="1"/>
  <c r="E978" i="1"/>
  <c r="E974" i="1"/>
  <c r="E970" i="1"/>
  <c r="E966" i="1"/>
  <c r="E962" i="1"/>
  <c r="E958" i="1"/>
  <c r="E954" i="1"/>
  <c r="E950" i="1"/>
  <c r="E946" i="1"/>
  <c r="E942" i="1"/>
  <c r="E938" i="1"/>
  <c r="E934" i="1"/>
  <c r="E930" i="1"/>
  <c r="E926" i="1"/>
  <c r="E922" i="1"/>
  <c r="E918" i="1"/>
  <c r="E914" i="1"/>
  <c r="E910" i="1"/>
  <c r="E906" i="1"/>
  <c r="E902" i="1"/>
  <c r="E898" i="1"/>
  <c r="E894" i="1"/>
  <c r="E890" i="1"/>
  <c r="E886" i="1"/>
  <c r="E882" i="1"/>
  <c r="E878" i="1"/>
  <c r="E874" i="1"/>
  <c r="E870" i="1"/>
  <c r="E866" i="1"/>
  <c r="E862" i="1"/>
  <c r="E858" i="1"/>
  <c r="E854" i="1"/>
  <c r="E850" i="1"/>
  <c r="E846" i="1"/>
  <c r="E842" i="1"/>
  <c r="E838" i="1"/>
  <c r="E834" i="1"/>
  <c r="E830" i="1"/>
  <c r="E826" i="1"/>
  <c r="E822" i="1"/>
  <c r="E818" i="1"/>
  <c r="E814" i="1"/>
  <c r="E810" i="1"/>
  <c r="E806" i="1"/>
  <c r="E802" i="1"/>
  <c r="E798" i="1"/>
  <c r="E794" i="1"/>
  <c r="E790" i="1"/>
  <c r="E786" i="1"/>
  <c r="E782" i="1"/>
  <c r="E778" i="1"/>
  <c r="E774" i="1"/>
  <c r="E770" i="1"/>
  <c r="E766" i="1"/>
  <c r="E762" i="1"/>
  <c r="E758" i="1"/>
  <c r="E754" i="1"/>
  <c r="E750" i="1"/>
  <c r="E746" i="1"/>
  <c r="E742" i="1"/>
  <c r="E738" i="1"/>
  <c r="E734" i="1"/>
  <c r="E730" i="1"/>
  <c r="E726" i="1"/>
  <c r="E722" i="1"/>
  <c r="E718" i="1"/>
  <c r="E714" i="1"/>
  <c r="E710" i="1"/>
  <c r="E706" i="1"/>
  <c r="E702" i="1"/>
  <c r="E698" i="1"/>
  <c r="E694" i="1"/>
  <c r="E690" i="1"/>
  <c r="E686" i="1"/>
  <c r="E682" i="1"/>
  <c r="E678" i="1"/>
  <c r="E674" i="1"/>
  <c r="E670" i="1"/>
  <c r="E666" i="1"/>
  <c r="E662" i="1"/>
  <c r="E658" i="1"/>
  <c r="E654" i="1"/>
  <c r="E650" i="1"/>
  <c r="E646" i="1"/>
  <c r="E642" i="1"/>
  <c r="E638" i="1"/>
  <c r="E634" i="1"/>
  <c r="E630" i="1"/>
  <c r="E626" i="1"/>
  <c r="E622" i="1"/>
  <c r="E618" i="1"/>
  <c r="E614" i="1"/>
  <c r="E610" i="1"/>
  <c r="E606" i="1"/>
  <c r="E602" i="1"/>
  <c r="E598" i="1"/>
  <c r="E594" i="1"/>
  <c r="E590" i="1"/>
  <c r="E586" i="1"/>
  <c r="E582" i="1"/>
  <c r="E578" i="1"/>
  <c r="E574" i="1"/>
  <c r="E570" i="1"/>
  <c r="E566" i="1"/>
  <c r="E562" i="1"/>
  <c r="E558" i="1"/>
  <c r="E554" i="1"/>
  <c r="E550" i="1"/>
  <c r="E546" i="1"/>
  <c r="E542" i="1"/>
  <c r="E538" i="1"/>
  <c r="E534" i="1"/>
  <c r="E530" i="1"/>
  <c r="E526" i="1"/>
  <c r="E522" i="1"/>
  <c r="E518" i="1"/>
  <c r="E514" i="1"/>
  <c r="E510" i="1"/>
  <c r="E506" i="1"/>
  <c r="E502" i="1"/>
  <c r="E498" i="1"/>
  <c r="E494" i="1"/>
  <c r="E490" i="1"/>
  <c r="E486" i="1"/>
  <c r="E482" i="1"/>
  <c r="E478" i="1"/>
  <c r="E474" i="1"/>
  <c r="E470" i="1"/>
  <c r="E466" i="1"/>
  <c r="E462" i="1"/>
  <c r="E458" i="1"/>
  <c r="E454" i="1"/>
  <c r="E450" i="1"/>
  <c r="E446" i="1"/>
  <c r="E442" i="1"/>
  <c r="E438" i="1"/>
  <c r="E434" i="1"/>
  <c r="E430" i="1"/>
  <c r="E426" i="1"/>
  <c r="E422" i="1"/>
  <c r="E418" i="1"/>
  <c r="E414" i="1"/>
  <c r="E410" i="1"/>
  <c r="E406" i="1"/>
  <c r="E402" i="1"/>
  <c r="E398" i="1"/>
  <c r="E394" i="1"/>
  <c r="E390" i="1"/>
  <c r="E386" i="1"/>
  <c r="E382" i="1"/>
  <c r="E378" i="1"/>
  <c r="E374" i="1"/>
  <c r="E370" i="1"/>
  <c r="E366" i="1"/>
  <c r="E362" i="1"/>
  <c r="E358" i="1"/>
  <c r="E354" i="1"/>
  <c r="E350" i="1"/>
  <c r="E346" i="1"/>
  <c r="E342" i="1"/>
  <c r="E338" i="1"/>
  <c r="E334" i="1"/>
  <c r="E330" i="1"/>
  <c r="E326" i="1"/>
  <c r="E322" i="1"/>
  <c r="E318" i="1"/>
  <c r="E314" i="1"/>
  <c r="E310" i="1"/>
  <c r="E306" i="1"/>
  <c r="E302" i="1"/>
  <c r="E298" i="1"/>
  <c r="E294" i="1"/>
  <c r="E290" i="1"/>
  <c r="E286" i="1"/>
  <c r="E282" i="1"/>
  <c r="E278" i="1"/>
  <c r="E274" i="1"/>
  <c r="E270" i="1"/>
  <c r="E266" i="1"/>
  <c r="E262" i="1"/>
  <c r="E258" i="1"/>
  <c r="E254" i="1"/>
  <c r="E250" i="1"/>
  <c r="E246" i="1"/>
  <c r="E242" i="1"/>
  <c r="E238" i="1"/>
  <c r="E234" i="1"/>
  <c r="E230" i="1"/>
  <c r="E226" i="1"/>
  <c r="E222" i="1"/>
  <c r="E218" i="1"/>
  <c r="E214" i="1"/>
  <c r="E210" i="1"/>
  <c r="E206" i="1"/>
  <c r="E202" i="1"/>
  <c r="E198" i="1"/>
  <c r="E194" i="1"/>
  <c r="E190" i="1"/>
  <c r="E186" i="1"/>
  <c r="E182" i="1"/>
  <c r="E178" i="1"/>
  <c r="E174" i="1"/>
  <c r="E170" i="1"/>
  <c r="E166" i="1"/>
  <c r="E162" i="1"/>
  <c r="E158" i="1"/>
  <c r="E154" i="1"/>
  <c r="E150" i="1"/>
  <c r="E146" i="1"/>
  <c r="E142" i="1"/>
  <c r="E138" i="1"/>
  <c r="E134" i="1"/>
  <c r="E130" i="1"/>
  <c r="E126" i="1"/>
  <c r="E122" i="1"/>
  <c r="E118" i="1"/>
  <c r="E114" i="1"/>
  <c r="E110" i="1"/>
  <c r="E106" i="1"/>
  <c r="E102" i="1"/>
  <c r="E98" i="1"/>
  <c r="E94" i="1"/>
  <c r="E90" i="1"/>
  <c r="E86" i="1"/>
  <c r="E82" i="1"/>
  <c r="E78" i="1"/>
  <c r="E74" i="1"/>
  <c r="E70" i="1"/>
  <c r="E66" i="1"/>
  <c r="E62" i="1"/>
  <c r="E58" i="1"/>
  <c r="E54" i="1"/>
  <c r="E50" i="1"/>
  <c r="E46" i="1"/>
  <c r="E42" i="1"/>
  <c r="E38" i="1"/>
  <c r="E34" i="1"/>
  <c r="E30" i="1"/>
  <c r="E23" i="1"/>
  <c r="I10" i="1"/>
  <c r="H7" i="21" s="1"/>
  <c r="I9" i="1"/>
  <c r="H6" i="21" s="1"/>
  <c r="I8" i="1"/>
  <c r="H5" i="21" s="1"/>
  <c r="I7" i="1"/>
  <c r="H4" i="21" s="1"/>
  <c r="I6" i="1"/>
  <c r="H3" i="21" s="1"/>
  <c r="C22" i="1"/>
  <c r="B22" i="1"/>
  <c r="P14" i="10"/>
  <c r="K7" i="21" l="1"/>
  <c r="C7" i="21"/>
  <c r="M7" i="21"/>
  <c r="I7" i="21"/>
  <c r="N7" i="21"/>
  <c r="T7" i="21"/>
  <c r="D7" i="21"/>
  <c r="O7" i="21"/>
  <c r="U7" i="21"/>
  <c r="E7" i="21"/>
  <c r="Q7" i="21"/>
  <c r="B7" i="21"/>
  <c r="S7" i="21"/>
  <c r="P7" i="21"/>
  <c r="R7" i="21"/>
  <c r="V7" i="21"/>
  <c r="L7" i="21"/>
  <c r="J7" i="21"/>
  <c r="J4" i="21"/>
  <c r="L4" i="21"/>
  <c r="E4" i="21"/>
  <c r="S4" i="21"/>
  <c r="O4" i="21"/>
  <c r="V4" i="21"/>
  <c r="P4" i="21"/>
  <c r="R4" i="21"/>
  <c r="I4" i="21"/>
  <c r="B4" i="21"/>
  <c r="Q4" i="21"/>
  <c r="C4" i="21"/>
  <c r="M4" i="21"/>
  <c r="T4" i="21"/>
  <c r="D4" i="21"/>
  <c r="N4" i="21"/>
  <c r="U4" i="21"/>
  <c r="K4" i="21"/>
  <c r="C3" i="21"/>
  <c r="L3" i="21"/>
  <c r="O3" i="21"/>
  <c r="D3" i="21"/>
  <c r="U3" i="21"/>
  <c r="R3" i="21"/>
  <c r="P3" i="21"/>
  <c r="Q3" i="21"/>
  <c r="N3" i="21"/>
  <c r="T3" i="21"/>
  <c r="M3" i="21"/>
  <c r="S3" i="21"/>
  <c r="B3" i="21"/>
  <c r="V3" i="21"/>
  <c r="E3" i="21"/>
  <c r="S5" i="21"/>
  <c r="O5" i="21"/>
  <c r="U5" i="21"/>
  <c r="C5" i="21"/>
  <c r="I5" i="21"/>
  <c r="P5" i="21"/>
  <c r="R5" i="21"/>
  <c r="V5" i="21"/>
  <c r="D5" i="21"/>
  <c r="B5" i="21"/>
  <c r="E5" i="21"/>
  <c r="M5" i="21"/>
  <c r="K5" i="21"/>
  <c r="N5" i="21"/>
  <c r="T5" i="21"/>
  <c r="Q5" i="21"/>
  <c r="L5" i="21"/>
  <c r="J5" i="21"/>
  <c r="J6" i="21"/>
  <c r="N6" i="21"/>
  <c r="T6" i="21"/>
  <c r="E6" i="21"/>
  <c r="Q6" i="21"/>
  <c r="L6" i="21"/>
  <c r="B6" i="21"/>
  <c r="O6" i="21"/>
  <c r="U6" i="21"/>
  <c r="P6" i="21"/>
  <c r="I6" i="21"/>
  <c r="S6" i="21"/>
  <c r="R6" i="21"/>
  <c r="V6" i="21"/>
  <c r="K6" i="21"/>
  <c r="C6" i="21"/>
  <c r="M6" i="21"/>
  <c r="D6" i="21"/>
  <c r="K22" i="1"/>
  <c r="I11" i="1"/>
  <c r="D6" i="1"/>
  <c r="B12" i="20" s="1"/>
  <c r="F22" i="1"/>
  <c r="P19" i="10"/>
  <c r="B14" i="20" l="1"/>
  <c r="B13" i="20"/>
  <c r="D13" i="1" a="1"/>
  <c r="D13" i="1" s="1"/>
  <c r="H10" i="1"/>
  <c r="H9" i="1"/>
  <c r="H8" i="1"/>
  <c r="H7" i="1"/>
  <c r="H6" i="1"/>
  <c r="B15" i="20" l="1"/>
  <c r="H11" i="1"/>
  <c r="P15" i="10" a="1"/>
  <c r="P15" i="10" s="1"/>
  <c r="P16" i="10" s="1"/>
  <c r="D16" i="10"/>
  <c r="G2" i="7" l="1" a="1"/>
  <c r="G2" i="7" s="1"/>
  <c r="M2" i="10" s="1"/>
  <c r="G3" i="7" a="1"/>
  <c r="G3" i="7" s="1"/>
  <c r="M3" i="10" s="1"/>
  <c r="F5" i="9" l="1"/>
  <c r="F3" i="9"/>
  <c r="F4" i="9"/>
  <c r="H17" i="9"/>
  <c r="H19" i="9" s="1"/>
  <c r="G22" i="1"/>
  <c r="H22" i="1" s="1"/>
  <c r="J22" i="1" s="1"/>
  <c r="G24" i="1"/>
  <c r="H24" i="1" s="1"/>
  <c r="J24" i="1" s="1"/>
  <c r="I24" i="1" l="1"/>
  <c r="L24" i="1" s="1"/>
  <c r="I22" i="1"/>
  <c r="G26" i="1"/>
  <c r="H26" i="1" s="1"/>
  <c r="J26" i="1" s="1"/>
  <c r="F6" i="9"/>
  <c r="F7" i="9" s="1"/>
  <c r="H11" i="9" s="1"/>
  <c r="G12" i="9" s="1"/>
  <c r="G23" i="1"/>
  <c r="H23" i="1" s="1"/>
  <c r="J23" i="1" s="1"/>
  <c r="L22" i="1" l="1"/>
  <c r="I23" i="1"/>
  <c r="I26" i="1"/>
  <c r="L26" i="1" s="1"/>
  <c r="Q6" i="1"/>
  <c r="E6" i="1" s="1"/>
  <c r="G27" i="1"/>
  <c r="H27" i="1" s="1"/>
  <c r="J27" i="1" s="1"/>
  <c r="G25" i="1"/>
  <c r="H25" i="1" s="1"/>
  <c r="J25" i="1" s="1"/>
  <c r="E16" i="10"/>
  <c r="G13" i="9"/>
  <c r="G16" i="9"/>
  <c r="G14" i="9"/>
  <c r="G15" i="9"/>
  <c r="G11" i="9"/>
  <c r="I25" i="1" l="1"/>
  <c r="I27" i="1"/>
  <c r="L27" i="1" s="1"/>
  <c r="L23" i="1"/>
  <c r="O6" i="1"/>
  <c r="B10" i="6"/>
  <c r="B11" i="6" s="1"/>
  <c r="B12" i="6" s="1"/>
  <c r="B13" i="6" s="1"/>
  <c r="B14" i="6" s="1"/>
  <c r="B15" i="6" s="1"/>
  <c r="B16" i="6" s="1"/>
  <c r="B17" i="6" s="1"/>
  <c r="B18" i="6" s="1"/>
  <c r="B19" i="6" s="1"/>
  <c r="B20" i="6" s="1"/>
  <c r="B21" i="6" s="1"/>
  <c r="B22" i="6" s="1"/>
  <c r="B23" i="6" s="1"/>
  <c r="B24" i="6" s="1"/>
  <c r="G28" i="1"/>
  <c r="H28" i="1" s="1"/>
  <c r="J28" i="1" s="1"/>
  <c r="H20" i="9"/>
  <c r="E17" i="10" s="1"/>
  <c r="D14" i="1" s="1"/>
  <c r="F3" i="21" s="1"/>
  <c r="G3" i="21" s="1"/>
  <c r="L25" i="1" l="1"/>
  <c r="I28" i="1"/>
  <c r="D18" i="10"/>
  <c r="B26" i="6"/>
  <c r="G29" i="1"/>
  <c r="H29" i="1" s="1"/>
  <c r="J29" i="1" s="1"/>
  <c r="L28" i="1" l="1"/>
  <c r="I29" i="1"/>
  <c r="D15" i="1"/>
  <c r="G30" i="1"/>
  <c r="H30" i="1" s="1"/>
  <c r="J30" i="1" s="1"/>
  <c r="L29" i="1" l="1"/>
  <c r="I30" i="1"/>
  <c r="G31" i="1"/>
  <c r="H31" i="1" s="1"/>
  <c r="J31" i="1" s="1"/>
  <c r="I31" i="1" l="1"/>
  <c r="L30" i="1"/>
  <c r="G32" i="1"/>
  <c r="H32" i="1" s="1"/>
  <c r="J32" i="1" s="1"/>
  <c r="L31" i="1" l="1"/>
  <c r="I32" i="1"/>
  <c r="G33" i="1"/>
  <c r="H33" i="1" s="1"/>
  <c r="J33" i="1" s="1"/>
  <c r="L32" i="1" l="1"/>
  <c r="I33" i="1"/>
  <c r="G34" i="1"/>
  <c r="H34" i="1" s="1"/>
  <c r="J34" i="1" s="1"/>
  <c r="L33" i="1" l="1"/>
  <c r="I34" i="1"/>
  <c r="L34" i="1" s="1"/>
  <c r="G35" i="1"/>
  <c r="H35" i="1" s="1"/>
  <c r="J35" i="1" s="1"/>
  <c r="I35" i="1" l="1"/>
  <c r="L35" i="1" s="1"/>
  <c r="G36" i="1"/>
  <c r="H36" i="1" s="1"/>
  <c r="J36" i="1" s="1"/>
  <c r="I36" i="1" l="1"/>
  <c r="L36" i="1" s="1"/>
  <c r="G37" i="1"/>
  <c r="H37" i="1" s="1"/>
  <c r="J37" i="1" s="1"/>
  <c r="I37" i="1" l="1"/>
  <c r="L37" i="1" s="1"/>
  <c r="G38" i="1"/>
  <c r="H38" i="1" s="1"/>
  <c r="J38" i="1" s="1"/>
  <c r="I38" i="1" l="1"/>
  <c r="L38" i="1" s="1"/>
  <c r="G39" i="1"/>
  <c r="H39" i="1" s="1"/>
  <c r="J39" i="1" s="1"/>
  <c r="I39" i="1" l="1"/>
  <c r="L39" i="1" s="1"/>
  <c r="G40" i="1"/>
  <c r="H40" i="1" s="1"/>
  <c r="J40" i="1" s="1"/>
  <c r="I40" i="1" l="1"/>
  <c r="G41" i="1"/>
  <c r="H41" i="1" s="1"/>
  <c r="J41" i="1" s="1"/>
  <c r="I41" i="1" l="1"/>
  <c r="L41" i="1" s="1"/>
  <c r="L40" i="1"/>
  <c r="G42" i="1"/>
  <c r="H42" i="1" s="1"/>
  <c r="J42" i="1" s="1"/>
  <c r="I42" i="1" l="1"/>
  <c r="L42" i="1" s="1"/>
  <c r="G43" i="1"/>
  <c r="H43" i="1" s="1"/>
  <c r="J43" i="1" s="1"/>
  <c r="I43" i="1" l="1"/>
  <c r="L43" i="1" s="1"/>
  <c r="G44" i="1"/>
  <c r="H44" i="1" s="1"/>
  <c r="J44" i="1" s="1"/>
  <c r="I44" i="1" l="1"/>
  <c r="L44" i="1" s="1"/>
  <c r="G45" i="1"/>
  <c r="H45" i="1" s="1"/>
  <c r="J45" i="1" s="1"/>
  <c r="I45" i="1" l="1"/>
  <c r="L45" i="1" s="1"/>
  <c r="G46" i="1"/>
  <c r="H46" i="1" s="1"/>
  <c r="J46" i="1" s="1"/>
  <c r="I46" i="1" l="1"/>
  <c r="L46" i="1" s="1"/>
  <c r="G47" i="1"/>
  <c r="H47" i="1" s="1"/>
  <c r="J47" i="1" s="1"/>
  <c r="I47" i="1" l="1"/>
  <c r="L47" i="1" s="1"/>
  <c r="G48" i="1"/>
  <c r="H48" i="1" s="1"/>
  <c r="J48" i="1" s="1"/>
  <c r="I48" i="1" l="1"/>
  <c r="L48" i="1" s="1"/>
  <c r="G49" i="1"/>
  <c r="H49" i="1" s="1"/>
  <c r="J49" i="1" s="1"/>
  <c r="I49" i="1" l="1"/>
  <c r="L49" i="1" s="1"/>
  <c r="G50" i="1"/>
  <c r="H50" i="1" s="1"/>
  <c r="J50" i="1" s="1"/>
  <c r="I50" i="1" l="1"/>
  <c r="L50" i="1" s="1"/>
  <c r="G51" i="1"/>
  <c r="H51" i="1" s="1"/>
  <c r="J51" i="1" s="1"/>
  <c r="I51" i="1" l="1"/>
  <c r="L51" i="1" s="1"/>
  <c r="G52" i="1"/>
  <c r="H52" i="1" s="1"/>
  <c r="J52" i="1" s="1"/>
  <c r="I52" i="1" l="1"/>
  <c r="L52" i="1" s="1"/>
  <c r="G53" i="1"/>
  <c r="H53" i="1" s="1"/>
  <c r="J53" i="1" s="1"/>
  <c r="I53" i="1" l="1"/>
  <c r="L53" i="1" s="1"/>
  <c r="G54" i="1"/>
  <c r="H54" i="1" s="1"/>
  <c r="J54" i="1" s="1"/>
  <c r="I54" i="1" l="1"/>
  <c r="L54" i="1" s="1"/>
  <c r="G55" i="1"/>
  <c r="H55" i="1" s="1"/>
  <c r="J55" i="1" s="1"/>
  <c r="I55" i="1" l="1"/>
  <c r="L55" i="1" s="1"/>
  <c r="G56" i="1"/>
  <c r="H56" i="1" s="1"/>
  <c r="J56" i="1" s="1"/>
  <c r="I56" i="1" l="1"/>
  <c r="L56" i="1" s="1"/>
  <c r="G57" i="1"/>
  <c r="H57" i="1" s="1"/>
  <c r="J57" i="1" s="1"/>
  <c r="I57" i="1" l="1"/>
  <c r="L57" i="1" s="1"/>
  <c r="G58" i="1"/>
  <c r="H58" i="1" s="1"/>
  <c r="J58" i="1" s="1"/>
  <c r="I58" i="1" l="1"/>
  <c r="L58" i="1" s="1"/>
  <c r="G59" i="1"/>
  <c r="H59" i="1" s="1"/>
  <c r="J59" i="1" s="1"/>
  <c r="I59" i="1" l="1"/>
  <c r="L59" i="1" s="1"/>
  <c r="G60" i="1"/>
  <c r="H60" i="1" s="1"/>
  <c r="J60" i="1" s="1"/>
  <c r="I60" i="1" l="1"/>
  <c r="L60" i="1" s="1"/>
  <c r="G61" i="1"/>
  <c r="H61" i="1" s="1"/>
  <c r="J61" i="1" s="1"/>
  <c r="I61" i="1" l="1"/>
  <c r="L61" i="1" s="1"/>
  <c r="G62" i="1"/>
  <c r="H62" i="1" s="1"/>
  <c r="J62" i="1" s="1"/>
  <c r="I62" i="1" l="1"/>
  <c r="L62" i="1" s="1"/>
  <c r="G63" i="1"/>
  <c r="H63" i="1" s="1"/>
  <c r="J63" i="1" s="1"/>
  <c r="I63" i="1" l="1"/>
  <c r="L63" i="1" s="1"/>
  <c r="G64" i="1"/>
  <c r="H64" i="1" s="1"/>
  <c r="J64" i="1" s="1"/>
  <c r="I64" i="1" l="1"/>
  <c r="L64" i="1" s="1"/>
  <c r="G65" i="1"/>
  <c r="H65" i="1" s="1"/>
  <c r="J65" i="1" s="1"/>
  <c r="I65" i="1" l="1"/>
  <c r="L65" i="1" s="1"/>
  <c r="G66" i="1"/>
  <c r="H66" i="1" s="1"/>
  <c r="J66" i="1" s="1"/>
  <c r="I66" i="1" l="1"/>
  <c r="L66" i="1" s="1"/>
  <c r="G67" i="1"/>
  <c r="H67" i="1" s="1"/>
  <c r="J67" i="1" s="1"/>
  <c r="I67" i="1" l="1"/>
  <c r="L67" i="1" s="1"/>
  <c r="G68" i="1"/>
  <c r="H68" i="1" s="1"/>
  <c r="J68" i="1" s="1"/>
  <c r="I68" i="1" l="1"/>
  <c r="L68" i="1" s="1"/>
  <c r="G69" i="1"/>
  <c r="H69" i="1" s="1"/>
  <c r="J69" i="1" s="1"/>
  <c r="I69" i="1" l="1"/>
  <c r="L69" i="1" s="1"/>
  <c r="G70" i="1"/>
  <c r="H70" i="1" s="1"/>
  <c r="J70" i="1" s="1"/>
  <c r="I70" i="1" l="1"/>
  <c r="L70" i="1" s="1"/>
  <c r="G71" i="1"/>
  <c r="H71" i="1" s="1"/>
  <c r="J71" i="1" s="1"/>
  <c r="I71" i="1" l="1"/>
  <c r="L71" i="1" s="1"/>
  <c r="G72" i="1"/>
  <c r="H72" i="1" s="1"/>
  <c r="J72" i="1" s="1"/>
  <c r="I72" i="1" l="1"/>
  <c r="L72" i="1" s="1"/>
  <c r="G73" i="1"/>
  <c r="H73" i="1" s="1"/>
  <c r="J73" i="1" s="1"/>
  <c r="I73" i="1" l="1"/>
  <c r="L73" i="1" s="1"/>
  <c r="G74" i="1"/>
  <c r="H74" i="1" s="1"/>
  <c r="J74" i="1" s="1"/>
  <c r="I74" i="1" l="1"/>
  <c r="L74" i="1" s="1"/>
  <c r="G75" i="1"/>
  <c r="H75" i="1" s="1"/>
  <c r="J75" i="1" s="1"/>
  <c r="I75" i="1" l="1"/>
  <c r="L75" i="1" s="1"/>
  <c r="G76" i="1"/>
  <c r="H76" i="1" s="1"/>
  <c r="J76" i="1" s="1"/>
  <c r="I76" i="1" l="1"/>
  <c r="L76" i="1" s="1"/>
  <c r="G77" i="1"/>
  <c r="H77" i="1" s="1"/>
  <c r="J77" i="1" s="1"/>
  <c r="I77" i="1" l="1"/>
  <c r="L77" i="1" s="1"/>
  <c r="G78" i="1"/>
  <c r="H78" i="1" s="1"/>
  <c r="J78" i="1" s="1"/>
  <c r="I78" i="1" l="1"/>
  <c r="L78" i="1" s="1"/>
  <c r="G79" i="1"/>
  <c r="H79" i="1" s="1"/>
  <c r="J79" i="1" s="1"/>
  <c r="I79" i="1" l="1"/>
  <c r="L79" i="1" s="1"/>
  <c r="G80" i="1"/>
  <c r="H80" i="1" s="1"/>
  <c r="J80" i="1" s="1"/>
  <c r="I80" i="1" l="1"/>
  <c r="L80" i="1" s="1"/>
  <c r="G81" i="1"/>
  <c r="H81" i="1" s="1"/>
  <c r="J81" i="1" s="1"/>
  <c r="I81" i="1" l="1"/>
  <c r="L81" i="1" s="1"/>
  <c r="G82" i="1"/>
  <c r="H82" i="1" s="1"/>
  <c r="J82" i="1" s="1"/>
  <c r="I82" i="1" l="1"/>
  <c r="L82" i="1" s="1"/>
  <c r="G83" i="1"/>
  <c r="H83" i="1" s="1"/>
  <c r="J83" i="1" s="1"/>
  <c r="I83" i="1" l="1"/>
  <c r="L83" i="1" s="1"/>
  <c r="G84" i="1"/>
  <c r="H84" i="1" s="1"/>
  <c r="J84" i="1" s="1"/>
  <c r="I84" i="1" l="1"/>
  <c r="L84" i="1" s="1"/>
  <c r="G85" i="1"/>
  <c r="H85" i="1" s="1"/>
  <c r="J85" i="1" s="1"/>
  <c r="I85" i="1" l="1"/>
  <c r="L85" i="1" s="1"/>
  <c r="G86" i="1"/>
  <c r="H86" i="1" s="1"/>
  <c r="J86" i="1" s="1"/>
  <c r="I86" i="1" l="1"/>
  <c r="L86" i="1" s="1"/>
  <c r="G87" i="1"/>
  <c r="H87" i="1" s="1"/>
  <c r="J87" i="1" s="1"/>
  <c r="I87" i="1" l="1"/>
  <c r="L87" i="1" s="1"/>
  <c r="G88" i="1"/>
  <c r="H88" i="1" s="1"/>
  <c r="J88" i="1" s="1"/>
  <c r="I88" i="1" l="1"/>
  <c r="L88" i="1" s="1"/>
  <c r="G89" i="1"/>
  <c r="H89" i="1" s="1"/>
  <c r="J89" i="1" s="1"/>
  <c r="I89" i="1" l="1"/>
  <c r="L89" i="1" s="1"/>
  <c r="G90" i="1"/>
  <c r="H90" i="1" s="1"/>
  <c r="J90" i="1" s="1"/>
  <c r="I90" i="1" l="1"/>
  <c r="L90" i="1" s="1"/>
  <c r="G91" i="1"/>
  <c r="H91" i="1" s="1"/>
  <c r="J91" i="1" s="1"/>
  <c r="I91" i="1" l="1"/>
  <c r="L91" i="1" s="1"/>
  <c r="G92" i="1"/>
  <c r="H92" i="1" s="1"/>
  <c r="J92" i="1" s="1"/>
  <c r="I92" i="1" l="1"/>
  <c r="L92" i="1" s="1"/>
  <c r="G93" i="1"/>
  <c r="H93" i="1" s="1"/>
  <c r="J93" i="1" s="1"/>
  <c r="I93" i="1" l="1"/>
  <c r="L93" i="1" s="1"/>
  <c r="G94" i="1"/>
  <c r="H94" i="1" s="1"/>
  <c r="J94" i="1" s="1"/>
  <c r="I94" i="1" l="1"/>
  <c r="L94" i="1" s="1"/>
  <c r="G95" i="1"/>
  <c r="H95" i="1" s="1"/>
  <c r="J95" i="1" s="1"/>
  <c r="I95" i="1" l="1"/>
  <c r="L95" i="1" s="1"/>
  <c r="G96" i="1"/>
  <c r="H96" i="1" s="1"/>
  <c r="J96" i="1" s="1"/>
  <c r="I96" i="1" l="1"/>
  <c r="L96" i="1" s="1"/>
  <c r="G97" i="1"/>
  <c r="H97" i="1" s="1"/>
  <c r="J97" i="1" s="1"/>
  <c r="I97" i="1" l="1"/>
  <c r="L97" i="1" s="1"/>
  <c r="G98" i="1"/>
  <c r="H98" i="1" s="1"/>
  <c r="J98" i="1" s="1"/>
  <c r="I98" i="1" l="1"/>
  <c r="L98" i="1" s="1"/>
  <c r="G99" i="1"/>
  <c r="H99" i="1" s="1"/>
  <c r="J99" i="1" s="1"/>
  <c r="I99" i="1" l="1"/>
  <c r="L99" i="1" s="1"/>
  <c r="G100" i="1"/>
  <c r="H100" i="1" s="1"/>
  <c r="J100" i="1" s="1"/>
  <c r="I100" i="1" l="1"/>
  <c r="L100" i="1" s="1"/>
  <c r="G101" i="1"/>
  <c r="H101" i="1" s="1"/>
  <c r="J101" i="1" s="1"/>
  <c r="I101" i="1" l="1"/>
  <c r="L101" i="1" s="1"/>
  <c r="G102" i="1"/>
  <c r="H102" i="1" s="1"/>
  <c r="J102" i="1" s="1"/>
  <c r="I102" i="1" l="1"/>
  <c r="L102" i="1" s="1"/>
  <c r="G103" i="1"/>
  <c r="H103" i="1" s="1"/>
  <c r="J103" i="1" s="1"/>
  <c r="I103" i="1" l="1"/>
  <c r="L103" i="1" s="1"/>
  <c r="G104" i="1"/>
  <c r="H104" i="1" s="1"/>
  <c r="J104" i="1" s="1"/>
  <c r="I104" i="1" l="1"/>
  <c r="L104" i="1" s="1"/>
  <c r="G105" i="1"/>
  <c r="H105" i="1" s="1"/>
  <c r="J105" i="1" s="1"/>
  <c r="I105" i="1" l="1"/>
  <c r="L105" i="1" s="1"/>
  <c r="G106" i="1"/>
  <c r="H106" i="1" s="1"/>
  <c r="J106" i="1" s="1"/>
  <c r="I106" i="1" l="1"/>
  <c r="L106" i="1" s="1"/>
  <c r="G107" i="1"/>
  <c r="H107" i="1" s="1"/>
  <c r="J107" i="1" s="1"/>
  <c r="I107" i="1" l="1"/>
  <c r="L107" i="1" s="1"/>
  <c r="G108" i="1"/>
  <c r="H108" i="1" s="1"/>
  <c r="J108" i="1" s="1"/>
  <c r="I108" i="1" l="1"/>
  <c r="L108" i="1" s="1"/>
  <c r="G109" i="1"/>
  <c r="H109" i="1" s="1"/>
  <c r="J109" i="1" s="1"/>
  <c r="I109" i="1" l="1"/>
  <c r="L109" i="1" s="1"/>
  <c r="G110" i="1"/>
  <c r="H110" i="1" s="1"/>
  <c r="J110" i="1" s="1"/>
  <c r="I110" i="1" l="1"/>
  <c r="L110" i="1" s="1"/>
  <c r="G111" i="1"/>
  <c r="H111" i="1" s="1"/>
  <c r="J111" i="1" s="1"/>
  <c r="I111" i="1" l="1"/>
  <c r="L111" i="1" s="1"/>
  <c r="G112" i="1"/>
  <c r="H112" i="1" s="1"/>
  <c r="J112" i="1" s="1"/>
  <c r="I112" i="1" l="1"/>
  <c r="L112" i="1" s="1"/>
  <c r="G113" i="1"/>
  <c r="H113" i="1" s="1"/>
  <c r="J113" i="1" s="1"/>
  <c r="I113" i="1" l="1"/>
  <c r="L113" i="1" s="1"/>
  <c r="G114" i="1"/>
  <c r="H114" i="1" s="1"/>
  <c r="J114" i="1" s="1"/>
  <c r="I114" i="1" l="1"/>
  <c r="L114" i="1" s="1"/>
  <c r="G115" i="1"/>
  <c r="H115" i="1" s="1"/>
  <c r="J115" i="1" s="1"/>
  <c r="I115" i="1" l="1"/>
  <c r="L115" i="1" s="1"/>
  <c r="G116" i="1"/>
  <c r="H116" i="1" s="1"/>
  <c r="J116" i="1" s="1"/>
  <c r="I116" i="1" l="1"/>
  <c r="L116" i="1" s="1"/>
  <c r="G117" i="1"/>
  <c r="H117" i="1" s="1"/>
  <c r="J117" i="1" s="1"/>
  <c r="I117" i="1" l="1"/>
  <c r="L117" i="1" s="1"/>
  <c r="G118" i="1"/>
  <c r="H118" i="1" s="1"/>
  <c r="J118" i="1" s="1"/>
  <c r="I118" i="1" l="1"/>
  <c r="L118" i="1" s="1"/>
  <c r="G119" i="1"/>
  <c r="H119" i="1" s="1"/>
  <c r="J119" i="1" s="1"/>
  <c r="I119" i="1" l="1"/>
  <c r="L119" i="1" s="1"/>
  <c r="G120" i="1"/>
  <c r="H120" i="1" s="1"/>
  <c r="J120" i="1" s="1"/>
  <c r="I120" i="1" l="1"/>
  <c r="L120" i="1" s="1"/>
  <c r="G121" i="1"/>
  <c r="H121" i="1" s="1"/>
  <c r="J121" i="1" s="1"/>
  <c r="I121" i="1" l="1"/>
  <c r="L121" i="1" s="1"/>
  <c r="G122" i="1"/>
  <c r="H122" i="1" s="1"/>
  <c r="J122" i="1" s="1"/>
  <c r="I122" i="1" l="1"/>
  <c r="L122" i="1" s="1"/>
  <c r="G123" i="1"/>
  <c r="H123" i="1" s="1"/>
  <c r="J123" i="1" s="1"/>
  <c r="I123" i="1" l="1"/>
  <c r="L123" i="1" s="1"/>
  <c r="G124" i="1"/>
  <c r="H124" i="1" s="1"/>
  <c r="J124" i="1" s="1"/>
  <c r="I124" i="1" l="1"/>
  <c r="L124" i="1" s="1"/>
  <c r="G125" i="1"/>
  <c r="H125" i="1" s="1"/>
  <c r="J125" i="1" s="1"/>
  <c r="I125" i="1" l="1"/>
  <c r="L125" i="1" s="1"/>
  <c r="G126" i="1"/>
  <c r="H126" i="1" s="1"/>
  <c r="J126" i="1" s="1"/>
  <c r="I126" i="1" l="1"/>
  <c r="L126" i="1" s="1"/>
  <c r="G127" i="1"/>
  <c r="H127" i="1" s="1"/>
  <c r="J127" i="1" s="1"/>
  <c r="I127" i="1" l="1"/>
  <c r="L127" i="1" s="1"/>
  <c r="G128" i="1"/>
  <c r="H128" i="1" s="1"/>
  <c r="J128" i="1" s="1"/>
  <c r="I128" i="1" l="1"/>
  <c r="L128" i="1" s="1"/>
  <c r="G129" i="1"/>
  <c r="H129" i="1" s="1"/>
  <c r="J129" i="1" s="1"/>
  <c r="I129" i="1" l="1"/>
  <c r="L129" i="1" s="1"/>
  <c r="G130" i="1"/>
  <c r="H130" i="1" s="1"/>
  <c r="J130" i="1" s="1"/>
  <c r="I130" i="1" l="1"/>
  <c r="L130" i="1" s="1"/>
  <c r="G131" i="1"/>
  <c r="H131" i="1" s="1"/>
  <c r="J131" i="1" s="1"/>
  <c r="I131" i="1" l="1"/>
  <c r="L131" i="1" s="1"/>
  <c r="G132" i="1"/>
  <c r="H132" i="1" s="1"/>
  <c r="J132" i="1" s="1"/>
  <c r="I132" i="1" l="1"/>
  <c r="L132" i="1" s="1"/>
  <c r="G133" i="1"/>
  <c r="H133" i="1" s="1"/>
  <c r="J133" i="1" s="1"/>
  <c r="I133" i="1" l="1"/>
  <c r="L133" i="1" s="1"/>
  <c r="G134" i="1"/>
  <c r="H134" i="1" s="1"/>
  <c r="J134" i="1" s="1"/>
  <c r="I134" i="1" l="1"/>
  <c r="L134" i="1" s="1"/>
  <c r="G135" i="1"/>
  <c r="H135" i="1" s="1"/>
  <c r="J135" i="1" s="1"/>
  <c r="I135" i="1" l="1"/>
  <c r="L135" i="1" s="1"/>
  <c r="G136" i="1"/>
  <c r="H136" i="1" s="1"/>
  <c r="J136" i="1" s="1"/>
  <c r="I136" i="1" l="1"/>
  <c r="L136" i="1" s="1"/>
  <c r="G137" i="1"/>
  <c r="H137" i="1" s="1"/>
  <c r="J137" i="1" s="1"/>
  <c r="I137" i="1" l="1"/>
  <c r="L137" i="1" s="1"/>
  <c r="G138" i="1"/>
  <c r="H138" i="1" s="1"/>
  <c r="J138" i="1" s="1"/>
  <c r="I138" i="1" l="1"/>
  <c r="L138" i="1" s="1"/>
  <c r="G139" i="1"/>
  <c r="H139" i="1" s="1"/>
  <c r="J139" i="1" s="1"/>
  <c r="I139" i="1" l="1"/>
  <c r="L139" i="1" s="1"/>
  <c r="G140" i="1"/>
  <c r="H140" i="1" s="1"/>
  <c r="J140" i="1" s="1"/>
  <c r="I140" i="1" l="1"/>
  <c r="L140" i="1" s="1"/>
  <c r="G141" i="1"/>
  <c r="H141" i="1" s="1"/>
  <c r="J141" i="1" s="1"/>
  <c r="I141" i="1" l="1"/>
  <c r="L141" i="1" s="1"/>
  <c r="G142" i="1"/>
  <c r="H142" i="1" s="1"/>
  <c r="J142" i="1" s="1"/>
  <c r="I142" i="1" l="1"/>
  <c r="L142" i="1" s="1"/>
  <c r="G143" i="1"/>
  <c r="H143" i="1" s="1"/>
  <c r="J143" i="1" s="1"/>
  <c r="I143" i="1" l="1"/>
  <c r="L143" i="1" s="1"/>
  <c r="G144" i="1"/>
  <c r="H144" i="1" s="1"/>
  <c r="J144" i="1" s="1"/>
  <c r="I144" i="1" l="1"/>
  <c r="L144" i="1" s="1"/>
  <c r="G145" i="1"/>
  <c r="H145" i="1" s="1"/>
  <c r="J145" i="1" s="1"/>
  <c r="I145" i="1" l="1"/>
  <c r="L145" i="1" s="1"/>
  <c r="G146" i="1"/>
  <c r="H146" i="1" s="1"/>
  <c r="J146" i="1" s="1"/>
  <c r="I146" i="1" l="1"/>
  <c r="L146" i="1" s="1"/>
  <c r="G147" i="1"/>
  <c r="H147" i="1" s="1"/>
  <c r="J147" i="1" s="1"/>
  <c r="I147" i="1" l="1"/>
  <c r="L147" i="1" s="1"/>
  <c r="G148" i="1"/>
  <c r="H148" i="1" s="1"/>
  <c r="J148" i="1" s="1"/>
  <c r="I148" i="1" l="1"/>
  <c r="L148" i="1" s="1"/>
  <c r="G149" i="1"/>
  <c r="H149" i="1" s="1"/>
  <c r="J149" i="1" s="1"/>
  <c r="I149" i="1" l="1"/>
  <c r="L149" i="1" s="1"/>
  <c r="G150" i="1"/>
  <c r="H150" i="1" s="1"/>
  <c r="J150" i="1" s="1"/>
  <c r="I150" i="1" l="1"/>
  <c r="L150" i="1" s="1"/>
  <c r="G151" i="1"/>
  <c r="H151" i="1" s="1"/>
  <c r="J151" i="1" s="1"/>
  <c r="I151" i="1" l="1"/>
  <c r="L151" i="1" s="1"/>
  <c r="G152" i="1"/>
  <c r="H152" i="1" s="1"/>
  <c r="J152" i="1" s="1"/>
  <c r="I152" i="1" l="1"/>
  <c r="L152" i="1" s="1"/>
  <c r="G153" i="1"/>
  <c r="H153" i="1" s="1"/>
  <c r="J153" i="1" s="1"/>
  <c r="I153" i="1" l="1"/>
  <c r="L153" i="1" s="1"/>
  <c r="G154" i="1"/>
  <c r="H154" i="1" s="1"/>
  <c r="J154" i="1" s="1"/>
  <c r="I154" i="1" l="1"/>
  <c r="L154" i="1" s="1"/>
  <c r="G155" i="1"/>
  <c r="H155" i="1" s="1"/>
  <c r="J155" i="1" s="1"/>
  <c r="I155" i="1" l="1"/>
  <c r="L155" i="1" s="1"/>
  <c r="G156" i="1"/>
  <c r="H156" i="1" s="1"/>
  <c r="J156" i="1" s="1"/>
  <c r="I156" i="1" l="1"/>
  <c r="L156" i="1" s="1"/>
  <c r="G157" i="1"/>
  <c r="H157" i="1" s="1"/>
  <c r="J157" i="1" s="1"/>
  <c r="I157" i="1" l="1"/>
  <c r="L157" i="1" s="1"/>
  <c r="G158" i="1"/>
  <c r="H158" i="1" s="1"/>
  <c r="J158" i="1" s="1"/>
  <c r="I158" i="1" l="1"/>
  <c r="L158" i="1" s="1"/>
  <c r="G159" i="1"/>
  <c r="H159" i="1" s="1"/>
  <c r="J159" i="1" s="1"/>
  <c r="I159" i="1" l="1"/>
  <c r="L159" i="1" s="1"/>
  <c r="G160" i="1"/>
  <c r="H160" i="1" s="1"/>
  <c r="J160" i="1" s="1"/>
  <c r="I160" i="1" l="1"/>
  <c r="L160" i="1" s="1"/>
  <c r="G161" i="1"/>
  <c r="H161" i="1" s="1"/>
  <c r="J161" i="1" s="1"/>
  <c r="I161" i="1" l="1"/>
  <c r="L161" i="1" s="1"/>
  <c r="G162" i="1"/>
  <c r="H162" i="1" s="1"/>
  <c r="J162" i="1" s="1"/>
  <c r="I162" i="1" l="1"/>
  <c r="L162" i="1" s="1"/>
  <c r="G163" i="1"/>
  <c r="H163" i="1" s="1"/>
  <c r="J163" i="1" s="1"/>
  <c r="I163" i="1" l="1"/>
  <c r="L163" i="1" s="1"/>
  <c r="G164" i="1"/>
  <c r="H164" i="1" s="1"/>
  <c r="J164" i="1" s="1"/>
  <c r="I164" i="1" l="1"/>
  <c r="L164" i="1" s="1"/>
  <c r="G165" i="1"/>
  <c r="H165" i="1" s="1"/>
  <c r="J165" i="1" s="1"/>
  <c r="I165" i="1" l="1"/>
  <c r="L165" i="1" s="1"/>
  <c r="G166" i="1"/>
  <c r="H166" i="1" s="1"/>
  <c r="J166" i="1" s="1"/>
  <c r="I166" i="1" l="1"/>
  <c r="L166" i="1" s="1"/>
  <c r="G167" i="1"/>
  <c r="H167" i="1" s="1"/>
  <c r="J167" i="1" s="1"/>
  <c r="I167" i="1" l="1"/>
  <c r="L167" i="1" s="1"/>
  <c r="G168" i="1"/>
  <c r="H168" i="1" s="1"/>
  <c r="J168" i="1" s="1"/>
  <c r="I168" i="1" l="1"/>
  <c r="L168" i="1" s="1"/>
  <c r="G169" i="1"/>
  <c r="H169" i="1" s="1"/>
  <c r="J169" i="1" s="1"/>
  <c r="I169" i="1" l="1"/>
  <c r="L169" i="1" s="1"/>
  <c r="G170" i="1"/>
  <c r="H170" i="1" s="1"/>
  <c r="J170" i="1" s="1"/>
  <c r="I170" i="1" l="1"/>
  <c r="L170" i="1" s="1"/>
  <c r="G171" i="1"/>
  <c r="H171" i="1" s="1"/>
  <c r="J171" i="1" s="1"/>
  <c r="I171" i="1" l="1"/>
  <c r="L171" i="1" s="1"/>
  <c r="G172" i="1"/>
  <c r="H172" i="1" s="1"/>
  <c r="J172" i="1" s="1"/>
  <c r="I172" i="1" l="1"/>
  <c r="L172" i="1" s="1"/>
  <c r="G173" i="1"/>
  <c r="H173" i="1" s="1"/>
  <c r="J173" i="1" s="1"/>
  <c r="I173" i="1" l="1"/>
  <c r="L173" i="1" s="1"/>
  <c r="G174" i="1"/>
  <c r="H174" i="1" s="1"/>
  <c r="J174" i="1" s="1"/>
  <c r="I174" i="1" l="1"/>
  <c r="L174" i="1" s="1"/>
  <c r="G175" i="1"/>
  <c r="H175" i="1" s="1"/>
  <c r="J175" i="1" s="1"/>
  <c r="I175" i="1" l="1"/>
  <c r="L175" i="1" s="1"/>
  <c r="G176" i="1"/>
  <c r="H176" i="1" s="1"/>
  <c r="J176" i="1" s="1"/>
  <c r="I176" i="1" l="1"/>
  <c r="L176" i="1" s="1"/>
  <c r="G177" i="1"/>
  <c r="H177" i="1" s="1"/>
  <c r="J177" i="1" s="1"/>
  <c r="I177" i="1" l="1"/>
  <c r="L177" i="1" s="1"/>
  <c r="G178" i="1"/>
  <c r="H178" i="1" s="1"/>
  <c r="J178" i="1" s="1"/>
  <c r="I178" i="1" l="1"/>
  <c r="L178" i="1" s="1"/>
  <c r="G179" i="1"/>
  <c r="H179" i="1" s="1"/>
  <c r="J179" i="1" s="1"/>
  <c r="I179" i="1" l="1"/>
  <c r="L179" i="1" s="1"/>
  <c r="G180" i="1"/>
  <c r="H180" i="1" s="1"/>
  <c r="J180" i="1" s="1"/>
  <c r="I180" i="1" l="1"/>
  <c r="L180" i="1" s="1"/>
  <c r="G181" i="1"/>
  <c r="H181" i="1" s="1"/>
  <c r="J181" i="1" s="1"/>
  <c r="I181" i="1" l="1"/>
  <c r="L181" i="1" s="1"/>
  <c r="G182" i="1"/>
  <c r="H182" i="1" s="1"/>
  <c r="J182" i="1" s="1"/>
  <c r="I182" i="1" l="1"/>
  <c r="L182" i="1" s="1"/>
  <c r="G183" i="1"/>
  <c r="H183" i="1" s="1"/>
  <c r="J183" i="1" s="1"/>
  <c r="I183" i="1" l="1"/>
  <c r="L183" i="1" s="1"/>
  <c r="G184" i="1"/>
  <c r="H184" i="1" s="1"/>
  <c r="J184" i="1" s="1"/>
  <c r="I184" i="1" l="1"/>
  <c r="L184" i="1" s="1"/>
  <c r="G185" i="1"/>
  <c r="H185" i="1" s="1"/>
  <c r="J185" i="1" s="1"/>
  <c r="I185" i="1" l="1"/>
  <c r="L185" i="1" s="1"/>
  <c r="G186" i="1"/>
  <c r="H186" i="1" s="1"/>
  <c r="J186" i="1" s="1"/>
  <c r="I186" i="1" l="1"/>
  <c r="L186" i="1" s="1"/>
  <c r="G187" i="1"/>
  <c r="H187" i="1" s="1"/>
  <c r="J187" i="1" s="1"/>
  <c r="I187" i="1" l="1"/>
  <c r="L187" i="1" s="1"/>
  <c r="G188" i="1"/>
  <c r="H188" i="1" s="1"/>
  <c r="J188" i="1" s="1"/>
  <c r="I188" i="1" l="1"/>
  <c r="L188" i="1" s="1"/>
  <c r="G189" i="1"/>
  <c r="H189" i="1" s="1"/>
  <c r="J189" i="1" s="1"/>
  <c r="I189" i="1" l="1"/>
  <c r="L189" i="1" s="1"/>
  <c r="G190" i="1"/>
  <c r="H190" i="1" s="1"/>
  <c r="J190" i="1" s="1"/>
  <c r="I190" i="1" l="1"/>
  <c r="L190" i="1" s="1"/>
  <c r="G191" i="1"/>
  <c r="H191" i="1" s="1"/>
  <c r="J191" i="1" s="1"/>
  <c r="I191" i="1" l="1"/>
  <c r="L191" i="1" s="1"/>
  <c r="G192" i="1"/>
  <c r="H192" i="1" s="1"/>
  <c r="J192" i="1" s="1"/>
  <c r="I192" i="1" l="1"/>
  <c r="L192" i="1" s="1"/>
  <c r="G193" i="1"/>
  <c r="H193" i="1" s="1"/>
  <c r="J193" i="1" s="1"/>
  <c r="I193" i="1" l="1"/>
  <c r="L193" i="1" s="1"/>
  <c r="G194" i="1"/>
  <c r="H194" i="1" s="1"/>
  <c r="J194" i="1" s="1"/>
  <c r="I194" i="1" l="1"/>
  <c r="L194" i="1" s="1"/>
  <c r="G195" i="1"/>
  <c r="H195" i="1" s="1"/>
  <c r="J195" i="1" s="1"/>
  <c r="I195" i="1" l="1"/>
  <c r="L195" i="1" s="1"/>
  <c r="G196" i="1"/>
  <c r="H196" i="1" s="1"/>
  <c r="J196" i="1" s="1"/>
  <c r="I196" i="1" l="1"/>
  <c r="L196" i="1" s="1"/>
  <c r="G197" i="1"/>
  <c r="H197" i="1" s="1"/>
  <c r="J197" i="1" s="1"/>
  <c r="I197" i="1" l="1"/>
  <c r="L197" i="1" s="1"/>
  <c r="G198" i="1"/>
  <c r="H198" i="1" s="1"/>
  <c r="J198" i="1" s="1"/>
  <c r="I198" i="1" l="1"/>
  <c r="L198" i="1" s="1"/>
  <c r="G199" i="1"/>
  <c r="H199" i="1" s="1"/>
  <c r="J199" i="1" s="1"/>
  <c r="I199" i="1" l="1"/>
  <c r="L199" i="1" s="1"/>
  <c r="G200" i="1"/>
  <c r="H200" i="1" s="1"/>
  <c r="J200" i="1" s="1"/>
  <c r="I200" i="1" l="1"/>
  <c r="L200" i="1" s="1"/>
  <c r="G201" i="1"/>
  <c r="H201" i="1" s="1"/>
  <c r="J201" i="1" s="1"/>
  <c r="I201" i="1" l="1"/>
  <c r="L201" i="1" s="1"/>
  <c r="G202" i="1"/>
  <c r="H202" i="1" s="1"/>
  <c r="J202" i="1" s="1"/>
  <c r="I202" i="1" l="1"/>
  <c r="L202" i="1" s="1"/>
  <c r="G203" i="1"/>
  <c r="H203" i="1" s="1"/>
  <c r="J203" i="1" s="1"/>
  <c r="I203" i="1" l="1"/>
  <c r="L203" i="1" s="1"/>
  <c r="G204" i="1"/>
  <c r="H204" i="1" s="1"/>
  <c r="J204" i="1" s="1"/>
  <c r="I204" i="1" l="1"/>
  <c r="L204" i="1" s="1"/>
  <c r="G205" i="1"/>
  <c r="H205" i="1" s="1"/>
  <c r="J205" i="1" s="1"/>
  <c r="I205" i="1" l="1"/>
  <c r="L205" i="1" s="1"/>
  <c r="G206" i="1"/>
  <c r="H206" i="1" s="1"/>
  <c r="J206" i="1" s="1"/>
  <c r="I206" i="1" l="1"/>
  <c r="L206" i="1" s="1"/>
  <c r="G207" i="1"/>
  <c r="H207" i="1" s="1"/>
  <c r="J207" i="1" s="1"/>
  <c r="I207" i="1" l="1"/>
  <c r="L207" i="1" s="1"/>
  <c r="G208" i="1"/>
  <c r="H208" i="1" s="1"/>
  <c r="J208" i="1" s="1"/>
  <c r="I208" i="1" l="1"/>
  <c r="L208" i="1" s="1"/>
  <c r="G209" i="1"/>
  <c r="H209" i="1" s="1"/>
  <c r="J209" i="1" s="1"/>
  <c r="I209" i="1" l="1"/>
  <c r="L209" i="1" s="1"/>
  <c r="G210" i="1"/>
  <c r="H210" i="1" s="1"/>
  <c r="J210" i="1" s="1"/>
  <c r="I210" i="1" l="1"/>
  <c r="L210" i="1" s="1"/>
  <c r="G211" i="1"/>
  <c r="H211" i="1" s="1"/>
  <c r="J211" i="1" s="1"/>
  <c r="I211" i="1" l="1"/>
  <c r="L211" i="1" s="1"/>
  <c r="G212" i="1"/>
  <c r="H212" i="1" s="1"/>
  <c r="J212" i="1" s="1"/>
  <c r="I212" i="1" l="1"/>
  <c r="L212" i="1" s="1"/>
  <c r="G213" i="1"/>
  <c r="H213" i="1" s="1"/>
  <c r="J213" i="1" s="1"/>
  <c r="I213" i="1" l="1"/>
  <c r="L213" i="1" s="1"/>
  <c r="G214" i="1"/>
  <c r="H214" i="1" s="1"/>
  <c r="J214" i="1" s="1"/>
  <c r="I214" i="1" l="1"/>
  <c r="L214" i="1" s="1"/>
  <c r="G215" i="1"/>
  <c r="H215" i="1" s="1"/>
  <c r="J215" i="1" s="1"/>
  <c r="I215" i="1" l="1"/>
  <c r="L215" i="1" s="1"/>
  <c r="G216" i="1"/>
  <c r="H216" i="1" s="1"/>
  <c r="J216" i="1" s="1"/>
  <c r="I216" i="1" l="1"/>
  <c r="L216" i="1" s="1"/>
  <c r="G217" i="1"/>
  <c r="H217" i="1" s="1"/>
  <c r="J217" i="1" s="1"/>
  <c r="I217" i="1" l="1"/>
  <c r="L217" i="1" s="1"/>
  <c r="G218" i="1"/>
  <c r="H218" i="1" s="1"/>
  <c r="J218" i="1" s="1"/>
  <c r="I218" i="1" l="1"/>
  <c r="L218" i="1" s="1"/>
  <c r="G219" i="1"/>
  <c r="H219" i="1" s="1"/>
  <c r="J219" i="1" s="1"/>
  <c r="I219" i="1" l="1"/>
  <c r="L219" i="1" s="1"/>
  <c r="G220" i="1"/>
  <c r="H220" i="1" s="1"/>
  <c r="J220" i="1" s="1"/>
  <c r="I220" i="1" l="1"/>
  <c r="L220" i="1" s="1"/>
  <c r="G221" i="1"/>
  <c r="H221" i="1" s="1"/>
  <c r="J221" i="1" s="1"/>
  <c r="I221" i="1" l="1"/>
  <c r="L221" i="1" s="1"/>
  <c r="G222" i="1"/>
  <c r="H222" i="1" s="1"/>
  <c r="J222" i="1" s="1"/>
  <c r="I222" i="1" l="1"/>
  <c r="L222" i="1" s="1"/>
  <c r="G223" i="1"/>
  <c r="H223" i="1" s="1"/>
  <c r="J223" i="1" s="1"/>
  <c r="I223" i="1" l="1"/>
  <c r="L223" i="1" s="1"/>
  <c r="G224" i="1"/>
  <c r="H224" i="1" s="1"/>
  <c r="J224" i="1" s="1"/>
  <c r="I224" i="1" l="1"/>
  <c r="L224" i="1" s="1"/>
  <c r="G225" i="1"/>
  <c r="H225" i="1" s="1"/>
  <c r="J225" i="1" s="1"/>
  <c r="I225" i="1" l="1"/>
  <c r="L225" i="1" s="1"/>
  <c r="G226" i="1"/>
  <c r="H226" i="1" s="1"/>
  <c r="J226" i="1" s="1"/>
  <c r="I226" i="1" l="1"/>
  <c r="L226" i="1" s="1"/>
  <c r="G227" i="1"/>
  <c r="H227" i="1" s="1"/>
  <c r="J227" i="1" s="1"/>
  <c r="I227" i="1" l="1"/>
  <c r="L227" i="1" s="1"/>
  <c r="G228" i="1"/>
  <c r="H228" i="1" s="1"/>
  <c r="J228" i="1" s="1"/>
  <c r="I228" i="1" l="1"/>
  <c r="L228" i="1" s="1"/>
  <c r="G229" i="1"/>
  <c r="H229" i="1" s="1"/>
  <c r="J229" i="1" s="1"/>
  <c r="I229" i="1" l="1"/>
  <c r="L229" i="1" s="1"/>
  <c r="G230" i="1"/>
  <c r="H230" i="1" s="1"/>
  <c r="J230" i="1" s="1"/>
  <c r="I230" i="1" l="1"/>
  <c r="L230" i="1" s="1"/>
  <c r="G231" i="1"/>
  <c r="H231" i="1" s="1"/>
  <c r="J231" i="1" s="1"/>
  <c r="I231" i="1" l="1"/>
  <c r="L231" i="1" s="1"/>
  <c r="G232" i="1"/>
  <c r="H232" i="1" s="1"/>
  <c r="J232" i="1" s="1"/>
  <c r="I232" i="1" l="1"/>
  <c r="L232" i="1" s="1"/>
  <c r="G233" i="1"/>
  <c r="H233" i="1" s="1"/>
  <c r="J233" i="1" s="1"/>
  <c r="I233" i="1" l="1"/>
  <c r="L233" i="1" s="1"/>
  <c r="G234" i="1"/>
  <c r="H234" i="1" s="1"/>
  <c r="J234" i="1" s="1"/>
  <c r="I234" i="1" l="1"/>
  <c r="L234" i="1" s="1"/>
  <c r="G235" i="1"/>
  <c r="H235" i="1" s="1"/>
  <c r="J235" i="1" s="1"/>
  <c r="I235" i="1" l="1"/>
  <c r="L235" i="1" s="1"/>
  <c r="G236" i="1"/>
  <c r="H236" i="1" s="1"/>
  <c r="J236" i="1" s="1"/>
  <c r="I236" i="1" l="1"/>
  <c r="L236" i="1" s="1"/>
  <c r="G237" i="1"/>
  <c r="H237" i="1" s="1"/>
  <c r="J237" i="1" s="1"/>
  <c r="I237" i="1" l="1"/>
  <c r="L237" i="1" s="1"/>
  <c r="G238" i="1"/>
  <c r="H238" i="1" s="1"/>
  <c r="J238" i="1" s="1"/>
  <c r="I238" i="1" l="1"/>
  <c r="L238" i="1" s="1"/>
  <c r="G239" i="1"/>
  <c r="H239" i="1" s="1"/>
  <c r="J239" i="1" s="1"/>
  <c r="I239" i="1" l="1"/>
  <c r="L239" i="1" s="1"/>
  <c r="G240" i="1"/>
  <c r="H240" i="1" s="1"/>
  <c r="J240" i="1" s="1"/>
  <c r="I240" i="1" l="1"/>
  <c r="L240" i="1" s="1"/>
  <c r="G241" i="1"/>
  <c r="H241" i="1" s="1"/>
  <c r="J241" i="1" s="1"/>
  <c r="I241" i="1" l="1"/>
  <c r="L241" i="1" s="1"/>
  <c r="G242" i="1"/>
  <c r="H242" i="1" s="1"/>
  <c r="J242" i="1" s="1"/>
  <c r="I242" i="1" l="1"/>
  <c r="L242" i="1" s="1"/>
  <c r="G243" i="1"/>
  <c r="H243" i="1" s="1"/>
  <c r="J243" i="1" s="1"/>
  <c r="I243" i="1" l="1"/>
  <c r="L243" i="1" s="1"/>
  <c r="G244" i="1"/>
  <c r="H244" i="1" s="1"/>
  <c r="J244" i="1" s="1"/>
  <c r="I244" i="1" l="1"/>
  <c r="L244" i="1" s="1"/>
  <c r="G245" i="1"/>
  <c r="H245" i="1" s="1"/>
  <c r="J245" i="1" s="1"/>
  <c r="I245" i="1" l="1"/>
  <c r="L245" i="1" s="1"/>
  <c r="G246" i="1"/>
  <c r="H246" i="1" s="1"/>
  <c r="J246" i="1" s="1"/>
  <c r="I246" i="1" l="1"/>
  <c r="L246" i="1" s="1"/>
  <c r="G247" i="1"/>
  <c r="H247" i="1" s="1"/>
  <c r="J247" i="1" s="1"/>
  <c r="I247" i="1" l="1"/>
  <c r="L247" i="1" s="1"/>
  <c r="G248" i="1"/>
  <c r="H248" i="1" s="1"/>
  <c r="J248" i="1" s="1"/>
  <c r="I248" i="1" l="1"/>
  <c r="L248" i="1" s="1"/>
  <c r="G249" i="1"/>
  <c r="H249" i="1" s="1"/>
  <c r="J249" i="1" s="1"/>
  <c r="I249" i="1" l="1"/>
  <c r="L249" i="1" s="1"/>
  <c r="G250" i="1"/>
  <c r="H250" i="1" s="1"/>
  <c r="J250" i="1" s="1"/>
  <c r="I250" i="1" l="1"/>
  <c r="L250" i="1" s="1"/>
  <c r="G251" i="1"/>
  <c r="H251" i="1" s="1"/>
  <c r="J251" i="1" s="1"/>
  <c r="I251" i="1" l="1"/>
  <c r="L251" i="1" s="1"/>
  <c r="G252" i="1"/>
  <c r="H252" i="1" s="1"/>
  <c r="J252" i="1" s="1"/>
  <c r="I252" i="1" l="1"/>
  <c r="L252" i="1" s="1"/>
  <c r="G253" i="1"/>
  <c r="H253" i="1" s="1"/>
  <c r="J253" i="1" s="1"/>
  <c r="I253" i="1" l="1"/>
  <c r="L253" i="1" s="1"/>
  <c r="G254" i="1"/>
  <c r="H254" i="1" s="1"/>
  <c r="J254" i="1" s="1"/>
  <c r="I254" i="1" l="1"/>
  <c r="L254" i="1" s="1"/>
  <c r="G255" i="1"/>
  <c r="H255" i="1" s="1"/>
  <c r="J255" i="1" s="1"/>
  <c r="I255" i="1" l="1"/>
  <c r="L255" i="1" s="1"/>
  <c r="G256" i="1"/>
  <c r="H256" i="1" s="1"/>
  <c r="J256" i="1" s="1"/>
  <c r="I256" i="1" l="1"/>
  <c r="L256" i="1" s="1"/>
  <c r="G257" i="1"/>
  <c r="H257" i="1" s="1"/>
  <c r="J257" i="1" s="1"/>
  <c r="I257" i="1" l="1"/>
  <c r="L257" i="1" s="1"/>
  <c r="G258" i="1"/>
  <c r="H258" i="1" s="1"/>
  <c r="J258" i="1" s="1"/>
  <c r="I258" i="1" l="1"/>
  <c r="L258" i="1" s="1"/>
  <c r="G259" i="1"/>
  <c r="H259" i="1" s="1"/>
  <c r="J259" i="1" s="1"/>
  <c r="I259" i="1" l="1"/>
  <c r="L259" i="1" s="1"/>
  <c r="G260" i="1"/>
  <c r="H260" i="1" s="1"/>
  <c r="J260" i="1" s="1"/>
  <c r="I260" i="1" l="1"/>
  <c r="L260" i="1" s="1"/>
  <c r="G261" i="1"/>
  <c r="H261" i="1" s="1"/>
  <c r="J261" i="1" s="1"/>
  <c r="I261" i="1" l="1"/>
  <c r="L261" i="1" s="1"/>
  <c r="G262" i="1"/>
  <c r="H262" i="1" s="1"/>
  <c r="J262" i="1" s="1"/>
  <c r="I262" i="1" l="1"/>
  <c r="L262" i="1" s="1"/>
  <c r="G263" i="1"/>
  <c r="H263" i="1" s="1"/>
  <c r="J263" i="1" s="1"/>
  <c r="I263" i="1" l="1"/>
  <c r="L263" i="1" s="1"/>
  <c r="G264" i="1"/>
  <c r="H264" i="1" s="1"/>
  <c r="J264" i="1" s="1"/>
  <c r="I264" i="1" l="1"/>
  <c r="L264" i="1" s="1"/>
  <c r="G265" i="1"/>
  <c r="H265" i="1" s="1"/>
  <c r="J265" i="1" s="1"/>
  <c r="I265" i="1" l="1"/>
  <c r="L265" i="1" s="1"/>
  <c r="G266" i="1"/>
  <c r="H266" i="1" s="1"/>
  <c r="J266" i="1" s="1"/>
  <c r="I266" i="1" l="1"/>
  <c r="L266" i="1" s="1"/>
  <c r="G267" i="1"/>
  <c r="H267" i="1" s="1"/>
  <c r="J267" i="1" s="1"/>
  <c r="I267" i="1" l="1"/>
  <c r="L267" i="1" s="1"/>
  <c r="G268" i="1"/>
  <c r="H268" i="1" s="1"/>
  <c r="J268" i="1" s="1"/>
  <c r="I268" i="1" l="1"/>
  <c r="L268" i="1" s="1"/>
  <c r="G269" i="1"/>
  <c r="H269" i="1" s="1"/>
  <c r="J269" i="1" s="1"/>
  <c r="I269" i="1" l="1"/>
  <c r="L269" i="1" s="1"/>
  <c r="G270" i="1"/>
  <c r="H270" i="1" s="1"/>
  <c r="J270" i="1" s="1"/>
  <c r="I270" i="1" l="1"/>
  <c r="L270" i="1" s="1"/>
  <c r="G271" i="1"/>
  <c r="H271" i="1" s="1"/>
  <c r="J271" i="1" s="1"/>
  <c r="I271" i="1" l="1"/>
  <c r="L271" i="1" s="1"/>
  <c r="G272" i="1"/>
  <c r="H272" i="1" s="1"/>
  <c r="J272" i="1" s="1"/>
  <c r="I272" i="1" l="1"/>
  <c r="L272" i="1" s="1"/>
  <c r="G273" i="1"/>
  <c r="H273" i="1" s="1"/>
  <c r="J273" i="1" s="1"/>
  <c r="I273" i="1" l="1"/>
  <c r="L273" i="1" s="1"/>
  <c r="G274" i="1"/>
  <c r="H274" i="1" s="1"/>
  <c r="J274" i="1" s="1"/>
  <c r="I274" i="1" l="1"/>
  <c r="L274" i="1" s="1"/>
  <c r="G275" i="1"/>
  <c r="H275" i="1" s="1"/>
  <c r="J275" i="1" s="1"/>
  <c r="I275" i="1" l="1"/>
  <c r="L275" i="1" s="1"/>
  <c r="G276" i="1"/>
  <c r="H276" i="1" s="1"/>
  <c r="J276" i="1" s="1"/>
  <c r="I276" i="1" l="1"/>
  <c r="L276" i="1" s="1"/>
  <c r="G277" i="1"/>
  <c r="H277" i="1" s="1"/>
  <c r="J277" i="1" s="1"/>
  <c r="I277" i="1" l="1"/>
  <c r="L277" i="1" s="1"/>
  <c r="G278" i="1"/>
  <c r="H278" i="1" s="1"/>
  <c r="J278" i="1" s="1"/>
  <c r="I278" i="1" l="1"/>
  <c r="L278" i="1" s="1"/>
  <c r="G279" i="1"/>
  <c r="H279" i="1" s="1"/>
  <c r="J279" i="1" s="1"/>
  <c r="I279" i="1" l="1"/>
  <c r="L279" i="1" s="1"/>
  <c r="G280" i="1"/>
  <c r="H280" i="1" s="1"/>
  <c r="J280" i="1" s="1"/>
  <c r="I280" i="1" l="1"/>
  <c r="L280" i="1" s="1"/>
  <c r="G281" i="1"/>
  <c r="H281" i="1" s="1"/>
  <c r="J281" i="1" s="1"/>
  <c r="I281" i="1" l="1"/>
  <c r="L281" i="1" s="1"/>
  <c r="G282" i="1"/>
  <c r="H282" i="1" s="1"/>
  <c r="J282" i="1" s="1"/>
  <c r="I282" i="1" l="1"/>
  <c r="L282" i="1" s="1"/>
  <c r="G283" i="1"/>
  <c r="H283" i="1" s="1"/>
  <c r="J283" i="1" s="1"/>
  <c r="I283" i="1" l="1"/>
  <c r="L283" i="1" s="1"/>
  <c r="G284" i="1"/>
  <c r="H284" i="1" s="1"/>
  <c r="J284" i="1" s="1"/>
  <c r="I284" i="1" l="1"/>
  <c r="L284" i="1" s="1"/>
  <c r="G285" i="1"/>
  <c r="H285" i="1" s="1"/>
  <c r="J285" i="1" s="1"/>
  <c r="I285" i="1" l="1"/>
  <c r="L285" i="1" s="1"/>
  <c r="G286" i="1"/>
  <c r="H286" i="1" s="1"/>
  <c r="J286" i="1" s="1"/>
  <c r="I286" i="1" l="1"/>
  <c r="L286" i="1" s="1"/>
  <c r="G287" i="1"/>
  <c r="H287" i="1" s="1"/>
  <c r="J287" i="1" s="1"/>
  <c r="I287" i="1" l="1"/>
  <c r="L287" i="1" s="1"/>
  <c r="G288" i="1"/>
  <c r="H288" i="1" s="1"/>
  <c r="J288" i="1" s="1"/>
  <c r="I288" i="1" l="1"/>
  <c r="L288" i="1" s="1"/>
  <c r="G289" i="1"/>
  <c r="H289" i="1" s="1"/>
  <c r="J289" i="1" s="1"/>
  <c r="I289" i="1" l="1"/>
  <c r="L289" i="1" s="1"/>
  <c r="G290" i="1"/>
  <c r="H290" i="1" s="1"/>
  <c r="J290" i="1" s="1"/>
  <c r="I290" i="1" l="1"/>
  <c r="L290" i="1" s="1"/>
  <c r="G291" i="1"/>
  <c r="H291" i="1" s="1"/>
  <c r="J291" i="1" s="1"/>
  <c r="I291" i="1" l="1"/>
  <c r="L291" i="1" s="1"/>
  <c r="G292" i="1"/>
  <c r="H292" i="1" s="1"/>
  <c r="J292" i="1" s="1"/>
  <c r="I292" i="1" l="1"/>
  <c r="L292" i="1" s="1"/>
  <c r="G293" i="1"/>
  <c r="H293" i="1" s="1"/>
  <c r="J293" i="1" s="1"/>
  <c r="I293" i="1" l="1"/>
  <c r="L293" i="1" s="1"/>
  <c r="G294" i="1"/>
  <c r="H294" i="1" s="1"/>
  <c r="J294" i="1" s="1"/>
  <c r="I294" i="1" l="1"/>
  <c r="L294" i="1" s="1"/>
  <c r="G295" i="1"/>
  <c r="H295" i="1" s="1"/>
  <c r="J295" i="1" s="1"/>
  <c r="I295" i="1" l="1"/>
  <c r="L295" i="1" s="1"/>
  <c r="G296" i="1"/>
  <c r="H296" i="1" s="1"/>
  <c r="J296" i="1" s="1"/>
  <c r="I296" i="1" l="1"/>
  <c r="L296" i="1" s="1"/>
  <c r="G297" i="1"/>
  <c r="H297" i="1" s="1"/>
  <c r="J297" i="1" s="1"/>
  <c r="I297" i="1" l="1"/>
  <c r="L297" i="1" s="1"/>
  <c r="G298" i="1"/>
  <c r="H298" i="1" s="1"/>
  <c r="J298" i="1" s="1"/>
  <c r="I298" i="1" l="1"/>
  <c r="L298" i="1" s="1"/>
  <c r="G299" i="1"/>
  <c r="H299" i="1" s="1"/>
  <c r="J299" i="1" s="1"/>
  <c r="I299" i="1" l="1"/>
  <c r="L299" i="1" s="1"/>
  <c r="G300" i="1"/>
  <c r="H300" i="1" s="1"/>
  <c r="J300" i="1" s="1"/>
  <c r="I300" i="1" l="1"/>
  <c r="L300" i="1" s="1"/>
  <c r="G301" i="1"/>
  <c r="H301" i="1" s="1"/>
  <c r="J301" i="1" s="1"/>
  <c r="I301" i="1" l="1"/>
  <c r="L301" i="1" s="1"/>
  <c r="G302" i="1"/>
  <c r="H302" i="1" s="1"/>
  <c r="J302" i="1" s="1"/>
  <c r="I302" i="1" l="1"/>
  <c r="L302" i="1" s="1"/>
  <c r="G303" i="1"/>
  <c r="H303" i="1" s="1"/>
  <c r="J303" i="1" s="1"/>
  <c r="I303" i="1" l="1"/>
  <c r="L303" i="1" s="1"/>
  <c r="G304" i="1"/>
  <c r="H304" i="1" s="1"/>
  <c r="J304" i="1" s="1"/>
  <c r="I304" i="1" l="1"/>
  <c r="L304" i="1" s="1"/>
  <c r="G305" i="1"/>
  <c r="H305" i="1" s="1"/>
  <c r="J305" i="1" s="1"/>
  <c r="I305" i="1" l="1"/>
  <c r="L305" i="1" s="1"/>
  <c r="G306" i="1"/>
  <c r="H306" i="1" s="1"/>
  <c r="J306" i="1" s="1"/>
  <c r="I306" i="1" l="1"/>
  <c r="L306" i="1" s="1"/>
  <c r="G307" i="1"/>
  <c r="H307" i="1" s="1"/>
  <c r="J307" i="1" s="1"/>
  <c r="I307" i="1" l="1"/>
  <c r="L307" i="1" s="1"/>
  <c r="G308" i="1"/>
  <c r="H308" i="1" s="1"/>
  <c r="J308" i="1" s="1"/>
  <c r="I308" i="1" l="1"/>
  <c r="L308" i="1" s="1"/>
  <c r="G309" i="1"/>
  <c r="H309" i="1" s="1"/>
  <c r="J309" i="1" s="1"/>
  <c r="I309" i="1" l="1"/>
  <c r="L309" i="1" s="1"/>
  <c r="G310" i="1"/>
  <c r="H310" i="1" s="1"/>
  <c r="J310" i="1" s="1"/>
  <c r="I310" i="1" l="1"/>
  <c r="L310" i="1" s="1"/>
  <c r="G311" i="1"/>
  <c r="H311" i="1" s="1"/>
  <c r="J311" i="1" s="1"/>
  <c r="I311" i="1" l="1"/>
  <c r="L311" i="1" s="1"/>
  <c r="G312" i="1"/>
  <c r="H312" i="1" s="1"/>
  <c r="J312" i="1" s="1"/>
  <c r="I312" i="1" l="1"/>
  <c r="L312" i="1" s="1"/>
  <c r="G313" i="1"/>
  <c r="H313" i="1" s="1"/>
  <c r="J313" i="1" s="1"/>
  <c r="I313" i="1" l="1"/>
  <c r="L313" i="1" s="1"/>
  <c r="G314" i="1"/>
  <c r="H314" i="1" s="1"/>
  <c r="J314" i="1" s="1"/>
  <c r="I314" i="1" l="1"/>
  <c r="L314" i="1" s="1"/>
  <c r="G315" i="1"/>
  <c r="H315" i="1" s="1"/>
  <c r="J315" i="1" s="1"/>
  <c r="I315" i="1" l="1"/>
  <c r="L315" i="1" s="1"/>
  <c r="G316" i="1"/>
  <c r="H316" i="1" s="1"/>
  <c r="J316" i="1" s="1"/>
  <c r="I316" i="1" l="1"/>
  <c r="L316" i="1" s="1"/>
  <c r="G317" i="1"/>
  <c r="H317" i="1" s="1"/>
  <c r="J317" i="1" s="1"/>
  <c r="I317" i="1" l="1"/>
  <c r="L317" i="1" s="1"/>
  <c r="G318" i="1"/>
  <c r="H318" i="1" s="1"/>
  <c r="J318" i="1" s="1"/>
  <c r="I318" i="1" l="1"/>
  <c r="L318" i="1" s="1"/>
  <c r="G319" i="1"/>
  <c r="H319" i="1" s="1"/>
  <c r="J319" i="1" s="1"/>
  <c r="I319" i="1" l="1"/>
  <c r="L319" i="1" s="1"/>
  <c r="G320" i="1"/>
  <c r="H320" i="1" s="1"/>
  <c r="J320" i="1" s="1"/>
  <c r="I320" i="1" l="1"/>
  <c r="L320" i="1" s="1"/>
  <c r="G321" i="1"/>
  <c r="H321" i="1" s="1"/>
  <c r="J321" i="1" s="1"/>
  <c r="I321" i="1" l="1"/>
  <c r="L321" i="1" s="1"/>
  <c r="G322" i="1"/>
  <c r="H322" i="1" s="1"/>
  <c r="J322" i="1" s="1"/>
  <c r="I322" i="1" l="1"/>
  <c r="L322" i="1" s="1"/>
  <c r="G323" i="1"/>
  <c r="H323" i="1" s="1"/>
  <c r="J323" i="1" s="1"/>
  <c r="I323" i="1" l="1"/>
  <c r="L323" i="1" s="1"/>
  <c r="G324" i="1"/>
  <c r="H324" i="1" s="1"/>
  <c r="J324" i="1" s="1"/>
  <c r="I324" i="1" l="1"/>
  <c r="L324" i="1" s="1"/>
  <c r="G325" i="1"/>
  <c r="H325" i="1" s="1"/>
  <c r="J325" i="1" s="1"/>
  <c r="I325" i="1" l="1"/>
  <c r="L325" i="1" s="1"/>
  <c r="G326" i="1"/>
  <c r="H326" i="1" s="1"/>
  <c r="J326" i="1" s="1"/>
  <c r="I326" i="1" l="1"/>
  <c r="L326" i="1" s="1"/>
  <c r="G327" i="1"/>
  <c r="H327" i="1" s="1"/>
  <c r="J327" i="1" s="1"/>
  <c r="I327" i="1" l="1"/>
  <c r="L327" i="1" s="1"/>
  <c r="G328" i="1"/>
  <c r="H328" i="1" s="1"/>
  <c r="J328" i="1" s="1"/>
  <c r="I328" i="1" l="1"/>
  <c r="L328" i="1" s="1"/>
  <c r="G329" i="1"/>
  <c r="H329" i="1" s="1"/>
  <c r="J329" i="1" s="1"/>
  <c r="I329" i="1" l="1"/>
  <c r="L329" i="1" s="1"/>
  <c r="G330" i="1"/>
  <c r="H330" i="1" s="1"/>
  <c r="J330" i="1" s="1"/>
  <c r="I330" i="1" l="1"/>
  <c r="L330" i="1" s="1"/>
  <c r="G331" i="1"/>
  <c r="H331" i="1" s="1"/>
  <c r="J331" i="1" s="1"/>
  <c r="I331" i="1" l="1"/>
  <c r="L331" i="1" s="1"/>
  <c r="G332" i="1"/>
  <c r="H332" i="1" s="1"/>
  <c r="J332" i="1" s="1"/>
  <c r="I332" i="1" l="1"/>
  <c r="L332" i="1" s="1"/>
  <c r="G333" i="1"/>
  <c r="H333" i="1" s="1"/>
  <c r="J333" i="1" s="1"/>
  <c r="I333" i="1" l="1"/>
  <c r="L333" i="1" s="1"/>
  <c r="G334" i="1"/>
  <c r="H334" i="1" s="1"/>
  <c r="J334" i="1" s="1"/>
  <c r="I334" i="1" l="1"/>
  <c r="L334" i="1" s="1"/>
  <c r="G335" i="1"/>
  <c r="H335" i="1" s="1"/>
  <c r="J335" i="1" s="1"/>
  <c r="I335" i="1" l="1"/>
  <c r="L335" i="1" s="1"/>
  <c r="G336" i="1"/>
  <c r="H336" i="1" s="1"/>
  <c r="J336" i="1" s="1"/>
  <c r="I336" i="1" l="1"/>
  <c r="L336" i="1" s="1"/>
  <c r="G337" i="1"/>
  <c r="H337" i="1" s="1"/>
  <c r="J337" i="1" s="1"/>
  <c r="I337" i="1" l="1"/>
  <c r="L337" i="1" s="1"/>
  <c r="G338" i="1"/>
  <c r="H338" i="1" s="1"/>
  <c r="J338" i="1" s="1"/>
  <c r="I338" i="1" l="1"/>
  <c r="L338" i="1" s="1"/>
  <c r="G339" i="1"/>
  <c r="H339" i="1" s="1"/>
  <c r="J339" i="1" s="1"/>
  <c r="I339" i="1" l="1"/>
  <c r="L339" i="1" s="1"/>
  <c r="G340" i="1"/>
  <c r="H340" i="1" s="1"/>
  <c r="J340" i="1" s="1"/>
  <c r="I340" i="1" l="1"/>
  <c r="L340" i="1" s="1"/>
  <c r="G341" i="1"/>
  <c r="H341" i="1" s="1"/>
  <c r="J341" i="1" s="1"/>
  <c r="I341" i="1" l="1"/>
  <c r="L341" i="1" s="1"/>
  <c r="G342" i="1"/>
  <c r="H342" i="1" s="1"/>
  <c r="J342" i="1" s="1"/>
  <c r="I342" i="1" l="1"/>
  <c r="L342" i="1" s="1"/>
  <c r="G343" i="1"/>
  <c r="H343" i="1" s="1"/>
  <c r="J343" i="1" s="1"/>
  <c r="I343" i="1" l="1"/>
  <c r="L343" i="1" s="1"/>
  <c r="G344" i="1"/>
  <c r="H344" i="1" s="1"/>
  <c r="J344" i="1" s="1"/>
  <c r="I344" i="1" l="1"/>
  <c r="L344" i="1" s="1"/>
  <c r="G345" i="1"/>
  <c r="H345" i="1" s="1"/>
  <c r="J345" i="1" s="1"/>
  <c r="I345" i="1" l="1"/>
  <c r="L345" i="1" s="1"/>
  <c r="G346" i="1"/>
  <c r="H346" i="1" s="1"/>
  <c r="J346" i="1" s="1"/>
  <c r="I346" i="1" l="1"/>
  <c r="L346" i="1" s="1"/>
  <c r="G347" i="1"/>
  <c r="H347" i="1" s="1"/>
  <c r="J347" i="1" s="1"/>
  <c r="I347" i="1" l="1"/>
  <c r="L347" i="1" s="1"/>
  <c r="G348" i="1"/>
  <c r="H348" i="1" s="1"/>
  <c r="J348" i="1" s="1"/>
  <c r="I348" i="1" l="1"/>
  <c r="L348" i="1" s="1"/>
  <c r="G349" i="1"/>
  <c r="H349" i="1" s="1"/>
  <c r="J349" i="1" s="1"/>
  <c r="I349" i="1" l="1"/>
  <c r="L349" i="1" s="1"/>
  <c r="G350" i="1"/>
  <c r="H350" i="1" s="1"/>
  <c r="J350" i="1" s="1"/>
  <c r="I350" i="1" l="1"/>
  <c r="L350" i="1" s="1"/>
  <c r="G351" i="1"/>
  <c r="H351" i="1" s="1"/>
  <c r="J351" i="1" s="1"/>
  <c r="I351" i="1" l="1"/>
  <c r="L351" i="1" s="1"/>
  <c r="G352" i="1"/>
  <c r="H352" i="1" s="1"/>
  <c r="J352" i="1" s="1"/>
  <c r="I352" i="1" l="1"/>
  <c r="L352" i="1" s="1"/>
  <c r="G353" i="1"/>
  <c r="H353" i="1" s="1"/>
  <c r="J353" i="1" s="1"/>
  <c r="I353" i="1" l="1"/>
  <c r="L353" i="1" s="1"/>
  <c r="G354" i="1"/>
  <c r="H354" i="1" s="1"/>
  <c r="J354" i="1" s="1"/>
  <c r="I354" i="1" l="1"/>
  <c r="L354" i="1" s="1"/>
  <c r="G355" i="1"/>
  <c r="H355" i="1" s="1"/>
  <c r="J355" i="1" s="1"/>
  <c r="I355" i="1" l="1"/>
  <c r="L355" i="1" s="1"/>
  <c r="G356" i="1"/>
  <c r="H356" i="1" s="1"/>
  <c r="J356" i="1" s="1"/>
  <c r="I356" i="1" l="1"/>
  <c r="L356" i="1" s="1"/>
  <c r="G357" i="1"/>
  <c r="H357" i="1" s="1"/>
  <c r="J357" i="1" s="1"/>
  <c r="I357" i="1" l="1"/>
  <c r="L357" i="1" s="1"/>
  <c r="G358" i="1"/>
  <c r="H358" i="1" s="1"/>
  <c r="J358" i="1" s="1"/>
  <c r="I358" i="1" l="1"/>
  <c r="L358" i="1" s="1"/>
  <c r="G359" i="1"/>
  <c r="H359" i="1" s="1"/>
  <c r="J359" i="1" s="1"/>
  <c r="I359" i="1" l="1"/>
  <c r="L359" i="1" s="1"/>
  <c r="G360" i="1"/>
  <c r="H360" i="1" s="1"/>
  <c r="J360" i="1" s="1"/>
  <c r="I360" i="1" l="1"/>
  <c r="L360" i="1" s="1"/>
  <c r="G361" i="1"/>
  <c r="H361" i="1" s="1"/>
  <c r="J361" i="1" s="1"/>
  <c r="I361" i="1" l="1"/>
  <c r="L361" i="1" s="1"/>
  <c r="G362" i="1"/>
  <c r="H362" i="1" s="1"/>
  <c r="J362" i="1" s="1"/>
  <c r="I362" i="1" l="1"/>
  <c r="L362" i="1" s="1"/>
  <c r="G363" i="1"/>
  <c r="H363" i="1" s="1"/>
  <c r="J363" i="1" s="1"/>
  <c r="I363" i="1" l="1"/>
  <c r="L363" i="1" s="1"/>
  <c r="G364" i="1"/>
  <c r="H364" i="1" s="1"/>
  <c r="J364" i="1" s="1"/>
  <c r="I364" i="1" l="1"/>
  <c r="L364" i="1" s="1"/>
  <c r="G365" i="1"/>
  <c r="H365" i="1" s="1"/>
  <c r="J365" i="1" s="1"/>
  <c r="I365" i="1" l="1"/>
  <c r="L365" i="1" s="1"/>
  <c r="G366" i="1"/>
  <c r="H366" i="1" s="1"/>
  <c r="J366" i="1" s="1"/>
  <c r="I366" i="1" l="1"/>
  <c r="L366" i="1" s="1"/>
  <c r="G367" i="1"/>
  <c r="H367" i="1" s="1"/>
  <c r="J367" i="1" s="1"/>
  <c r="I367" i="1" l="1"/>
  <c r="L367" i="1" s="1"/>
  <c r="G368" i="1"/>
  <c r="H368" i="1" s="1"/>
  <c r="J368" i="1" s="1"/>
  <c r="I368" i="1" l="1"/>
  <c r="L368" i="1" s="1"/>
  <c r="G369" i="1"/>
  <c r="H369" i="1" s="1"/>
  <c r="J369" i="1" s="1"/>
  <c r="I369" i="1" l="1"/>
  <c r="L369" i="1" s="1"/>
  <c r="G370" i="1"/>
  <c r="H370" i="1" s="1"/>
  <c r="J370" i="1" s="1"/>
  <c r="I370" i="1" l="1"/>
  <c r="L370" i="1" s="1"/>
  <c r="G371" i="1"/>
  <c r="H371" i="1" s="1"/>
  <c r="J371" i="1" s="1"/>
  <c r="I371" i="1" l="1"/>
  <c r="L371" i="1" s="1"/>
  <c r="G372" i="1"/>
  <c r="H372" i="1" s="1"/>
  <c r="J372" i="1" s="1"/>
  <c r="I372" i="1" l="1"/>
  <c r="L372" i="1" s="1"/>
  <c r="G373" i="1"/>
  <c r="H373" i="1" s="1"/>
  <c r="J373" i="1" s="1"/>
  <c r="I373" i="1" l="1"/>
  <c r="L373" i="1" s="1"/>
  <c r="G374" i="1"/>
  <c r="H374" i="1" s="1"/>
  <c r="J374" i="1" s="1"/>
  <c r="I374" i="1" l="1"/>
  <c r="L374" i="1" s="1"/>
  <c r="G375" i="1"/>
  <c r="H375" i="1" s="1"/>
  <c r="J375" i="1" s="1"/>
  <c r="I375" i="1" l="1"/>
  <c r="L375" i="1" s="1"/>
  <c r="G376" i="1"/>
  <c r="H376" i="1" s="1"/>
  <c r="J376" i="1" s="1"/>
  <c r="I376" i="1" l="1"/>
  <c r="L376" i="1" s="1"/>
  <c r="G377" i="1"/>
  <c r="H377" i="1" s="1"/>
  <c r="J377" i="1" s="1"/>
  <c r="I377" i="1" l="1"/>
  <c r="L377" i="1" s="1"/>
  <c r="G378" i="1"/>
  <c r="H378" i="1" s="1"/>
  <c r="J378" i="1" s="1"/>
  <c r="I378" i="1" l="1"/>
  <c r="L378" i="1" s="1"/>
  <c r="G379" i="1"/>
  <c r="H379" i="1" s="1"/>
  <c r="J379" i="1" s="1"/>
  <c r="I379" i="1" l="1"/>
  <c r="L379" i="1" s="1"/>
  <c r="G380" i="1"/>
  <c r="H380" i="1" s="1"/>
  <c r="J380" i="1" s="1"/>
  <c r="I380" i="1" l="1"/>
  <c r="L380" i="1" s="1"/>
  <c r="G381" i="1"/>
  <c r="H381" i="1" s="1"/>
  <c r="J381" i="1" s="1"/>
  <c r="I381" i="1" l="1"/>
  <c r="L381" i="1" s="1"/>
  <c r="G382" i="1"/>
  <c r="H382" i="1" s="1"/>
  <c r="J382" i="1" s="1"/>
  <c r="I382" i="1" l="1"/>
  <c r="L382" i="1" s="1"/>
  <c r="G383" i="1"/>
  <c r="H383" i="1" s="1"/>
  <c r="J383" i="1" s="1"/>
  <c r="I383" i="1" l="1"/>
  <c r="L383" i="1" s="1"/>
  <c r="G384" i="1"/>
  <c r="H384" i="1" s="1"/>
  <c r="J384" i="1" s="1"/>
  <c r="I384" i="1" l="1"/>
  <c r="L384" i="1" s="1"/>
  <c r="G385" i="1"/>
  <c r="H385" i="1" s="1"/>
  <c r="J385" i="1" s="1"/>
  <c r="I385" i="1" l="1"/>
  <c r="L385" i="1" s="1"/>
  <c r="G386" i="1"/>
  <c r="H386" i="1" s="1"/>
  <c r="J386" i="1" s="1"/>
  <c r="I386" i="1" l="1"/>
  <c r="L386" i="1" s="1"/>
  <c r="G387" i="1"/>
  <c r="H387" i="1" s="1"/>
  <c r="J387" i="1" s="1"/>
  <c r="I387" i="1" l="1"/>
  <c r="L387" i="1" s="1"/>
  <c r="G388" i="1"/>
  <c r="H388" i="1" s="1"/>
  <c r="J388" i="1" s="1"/>
  <c r="I388" i="1" l="1"/>
  <c r="L388" i="1" s="1"/>
  <c r="G389" i="1"/>
  <c r="H389" i="1" s="1"/>
  <c r="J389" i="1" s="1"/>
  <c r="I389" i="1" l="1"/>
  <c r="L389" i="1" s="1"/>
  <c r="G390" i="1"/>
  <c r="H390" i="1" s="1"/>
  <c r="J390" i="1" s="1"/>
  <c r="I390" i="1" l="1"/>
  <c r="L390" i="1" s="1"/>
  <c r="G391" i="1"/>
  <c r="H391" i="1" s="1"/>
  <c r="J391" i="1" s="1"/>
  <c r="I391" i="1" l="1"/>
  <c r="L391" i="1" s="1"/>
  <c r="G392" i="1"/>
  <c r="H392" i="1" s="1"/>
  <c r="J392" i="1" s="1"/>
  <c r="I392" i="1" l="1"/>
  <c r="L392" i="1" s="1"/>
  <c r="G393" i="1"/>
  <c r="H393" i="1" s="1"/>
  <c r="J393" i="1" s="1"/>
  <c r="I393" i="1" l="1"/>
  <c r="L393" i="1" s="1"/>
  <c r="G394" i="1"/>
  <c r="H394" i="1" s="1"/>
  <c r="J394" i="1" s="1"/>
  <c r="I394" i="1" l="1"/>
  <c r="L394" i="1" s="1"/>
  <c r="G395" i="1"/>
  <c r="H395" i="1" s="1"/>
  <c r="J395" i="1" s="1"/>
  <c r="I395" i="1" l="1"/>
  <c r="L395" i="1" s="1"/>
  <c r="G396" i="1"/>
  <c r="H396" i="1" s="1"/>
  <c r="J396" i="1" s="1"/>
  <c r="I396" i="1" l="1"/>
  <c r="L396" i="1" s="1"/>
  <c r="G397" i="1"/>
  <c r="H397" i="1" s="1"/>
  <c r="J397" i="1" s="1"/>
  <c r="I397" i="1" l="1"/>
  <c r="L397" i="1" s="1"/>
  <c r="G398" i="1"/>
  <c r="H398" i="1" s="1"/>
  <c r="J398" i="1" s="1"/>
  <c r="I398" i="1" l="1"/>
  <c r="L398" i="1" s="1"/>
  <c r="G399" i="1"/>
  <c r="H399" i="1" s="1"/>
  <c r="J399" i="1" s="1"/>
  <c r="I399" i="1" l="1"/>
  <c r="L399" i="1" s="1"/>
  <c r="G400" i="1"/>
  <c r="H400" i="1" s="1"/>
  <c r="J400" i="1" s="1"/>
  <c r="I400" i="1" l="1"/>
  <c r="L400" i="1" s="1"/>
  <c r="G401" i="1"/>
  <c r="H401" i="1" s="1"/>
  <c r="J401" i="1" s="1"/>
  <c r="I401" i="1" l="1"/>
  <c r="L401" i="1" s="1"/>
  <c r="G402" i="1"/>
  <c r="H402" i="1" s="1"/>
  <c r="J402" i="1" s="1"/>
  <c r="I402" i="1" l="1"/>
  <c r="L402" i="1" s="1"/>
  <c r="G403" i="1"/>
  <c r="H403" i="1" s="1"/>
  <c r="J403" i="1" s="1"/>
  <c r="I403" i="1" l="1"/>
  <c r="L403" i="1" s="1"/>
  <c r="G404" i="1"/>
  <c r="H404" i="1" s="1"/>
  <c r="J404" i="1" s="1"/>
  <c r="I404" i="1" l="1"/>
  <c r="L404" i="1" s="1"/>
  <c r="G405" i="1"/>
  <c r="H405" i="1" s="1"/>
  <c r="J405" i="1" s="1"/>
  <c r="I405" i="1" l="1"/>
  <c r="L405" i="1" s="1"/>
  <c r="G406" i="1"/>
  <c r="H406" i="1" s="1"/>
  <c r="J406" i="1" s="1"/>
  <c r="I406" i="1" l="1"/>
  <c r="L406" i="1" s="1"/>
  <c r="G407" i="1"/>
  <c r="H407" i="1" s="1"/>
  <c r="J407" i="1" s="1"/>
  <c r="I407" i="1" l="1"/>
  <c r="L407" i="1" s="1"/>
  <c r="G408" i="1"/>
  <c r="H408" i="1" s="1"/>
  <c r="J408" i="1" s="1"/>
  <c r="I408" i="1" l="1"/>
  <c r="L408" i="1" s="1"/>
  <c r="G409" i="1"/>
  <c r="H409" i="1" s="1"/>
  <c r="J409" i="1" s="1"/>
  <c r="I409" i="1" l="1"/>
  <c r="L409" i="1" s="1"/>
  <c r="G410" i="1"/>
  <c r="H410" i="1" s="1"/>
  <c r="J410" i="1" s="1"/>
  <c r="I410" i="1" l="1"/>
  <c r="L410" i="1" s="1"/>
  <c r="G411" i="1"/>
  <c r="H411" i="1" s="1"/>
  <c r="J411" i="1" s="1"/>
  <c r="I411" i="1" l="1"/>
  <c r="L411" i="1" s="1"/>
  <c r="G412" i="1"/>
  <c r="H412" i="1" s="1"/>
  <c r="J412" i="1" s="1"/>
  <c r="I412" i="1" l="1"/>
  <c r="L412" i="1" s="1"/>
  <c r="G413" i="1"/>
  <c r="H413" i="1" s="1"/>
  <c r="J413" i="1" s="1"/>
  <c r="I413" i="1" l="1"/>
  <c r="L413" i="1" s="1"/>
  <c r="G414" i="1"/>
  <c r="H414" i="1" s="1"/>
  <c r="J414" i="1" s="1"/>
  <c r="I414" i="1" l="1"/>
  <c r="L414" i="1" s="1"/>
  <c r="G415" i="1"/>
  <c r="H415" i="1" s="1"/>
  <c r="J415" i="1" s="1"/>
  <c r="I415" i="1" l="1"/>
  <c r="L415" i="1" s="1"/>
  <c r="G416" i="1"/>
  <c r="H416" i="1" s="1"/>
  <c r="J416" i="1" s="1"/>
  <c r="I416" i="1" l="1"/>
  <c r="L416" i="1" s="1"/>
  <c r="G417" i="1"/>
  <c r="H417" i="1" s="1"/>
  <c r="J417" i="1" s="1"/>
  <c r="I417" i="1" l="1"/>
  <c r="L417" i="1" s="1"/>
  <c r="G418" i="1"/>
  <c r="H418" i="1" s="1"/>
  <c r="J418" i="1" s="1"/>
  <c r="I418" i="1" l="1"/>
  <c r="L418" i="1" s="1"/>
  <c r="G419" i="1"/>
  <c r="H419" i="1" s="1"/>
  <c r="J419" i="1" s="1"/>
  <c r="I419" i="1" l="1"/>
  <c r="L419" i="1" s="1"/>
  <c r="G420" i="1"/>
  <c r="H420" i="1" s="1"/>
  <c r="J420" i="1" s="1"/>
  <c r="I420" i="1" l="1"/>
  <c r="L420" i="1" s="1"/>
  <c r="G421" i="1"/>
  <c r="H421" i="1" s="1"/>
  <c r="J421" i="1" s="1"/>
  <c r="I421" i="1" l="1"/>
  <c r="L421" i="1" s="1"/>
  <c r="G422" i="1"/>
  <c r="H422" i="1" s="1"/>
  <c r="J422" i="1" s="1"/>
  <c r="I422" i="1" l="1"/>
  <c r="L422" i="1" s="1"/>
  <c r="G423" i="1"/>
  <c r="H423" i="1" s="1"/>
  <c r="J423" i="1" s="1"/>
  <c r="I423" i="1" l="1"/>
  <c r="L423" i="1" s="1"/>
  <c r="G424" i="1"/>
  <c r="H424" i="1" s="1"/>
  <c r="J424" i="1" s="1"/>
  <c r="I424" i="1" l="1"/>
  <c r="L424" i="1" s="1"/>
  <c r="G425" i="1"/>
  <c r="H425" i="1" s="1"/>
  <c r="J425" i="1" s="1"/>
  <c r="I425" i="1" l="1"/>
  <c r="L425" i="1" s="1"/>
  <c r="G426" i="1"/>
  <c r="H426" i="1" s="1"/>
  <c r="J426" i="1" s="1"/>
  <c r="I426" i="1" l="1"/>
  <c r="L426" i="1" s="1"/>
  <c r="G427" i="1"/>
  <c r="H427" i="1" s="1"/>
  <c r="J427" i="1" s="1"/>
  <c r="I427" i="1" l="1"/>
  <c r="L427" i="1" s="1"/>
  <c r="G428" i="1"/>
  <c r="H428" i="1" s="1"/>
  <c r="J428" i="1" s="1"/>
  <c r="I428" i="1" l="1"/>
  <c r="L428" i="1" s="1"/>
  <c r="G429" i="1"/>
  <c r="H429" i="1" s="1"/>
  <c r="J429" i="1" s="1"/>
  <c r="I429" i="1" l="1"/>
  <c r="L429" i="1" s="1"/>
  <c r="G430" i="1"/>
  <c r="H430" i="1" s="1"/>
  <c r="J430" i="1" s="1"/>
  <c r="I430" i="1" l="1"/>
  <c r="L430" i="1" s="1"/>
  <c r="G431" i="1"/>
  <c r="H431" i="1" s="1"/>
  <c r="J431" i="1" s="1"/>
  <c r="I431" i="1" l="1"/>
  <c r="L431" i="1" s="1"/>
  <c r="G432" i="1"/>
  <c r="H432" i="1" s="1"/>
  <c r="J432" i="1" s="1"/>
  <c r="I432" i="1" l="1"/>
  <c r="L432" i="1" s="1"/>
  <c r="G433" i="1"/>
  <c r="H433" i="1" s="1"/>
  <c r="J433" i="1" s="1"/>
  <c r="I433" i="1" l="1"/>
  <c r="L433" i="1" s="1"/>
  <c r="G434" i="1"/>
  <c r="H434" i="1" s="1"/>
  <c r="J434" i="1" s="1"/>
  <c r="I434" i="1" l="1"/>
  <c r="L434" i="1" s="1"/>
  <c r="G435" i="1"/>
  <c r="H435" i="1" s="1"/>
  <c r="J435" i="1" s="1"/>
  <c r="I435" i="1" l="1"/>
  <c r="L435" i="1" s="1"/>
  <c r="G436" i="1"/>
  <c r="H436" i="1" s="1"/>
  <c r="J436" i="1" s="1"/>
  <c r="I436" i="1" l="1"/>
  <c r="L436" i="1" s="1"/>
  <c r="G437" i="1"/>
  <c r="H437" i="1" s="1"/>
  <c r="J437" i="1" s="1"/>
  <c r="I437" i="1" l="1"/>
  <c r="L437" i="1" s="1"/>
  <c r="G438" i="1"/>
  <c r="H438" i="1" s="1"/>
  <c r="J438" i="1" s="1"/>
  <c r="I438" i="1" l="1"/>
  <c r="L438" i="1" s="1"/>
  <c r="G439" i="1"/>
  <c r="H439" i="1" s="1"/>
  <c r="J439" i="1" s="1"/>
  <c r="I439" i="1" l="1"/>
  <c r="L439" i="1" s="1"/>
  <c r="G440" i="1"/>
  <c r="H440" i="1" s="1"/>
  <c r="J440" i="1" s="1"/>
  <c r="I440" i="1" l="1"/>
  <c r="L440" i="1" s="1"/>
  <c r="G441" i="1"/>
  <c r="H441" i="1" s="1"/>
  <c r="J441" i="1" s="1"/>
  <c r="I441" i="1" l="1"/>
  <c r="L441" i="1" s="1"/>
  <c r="G442" i="1"/>
  <c r="H442" i="1" s="1"/>
  <c r="J442" i="1" s="1"/>
  <c r="I442" i="1" l="1"/>
  <c r="L442" i="1" s="1"/>
  <c r="G443" i="1"/>
  <c r="H443" i="1" s="1"/>
  <c r="J443" i="1" s="1"/>
  <c r="I443" i="1" l="1"/>
  <c r="L443" i="1" s="1"/>
  <c r="G444" i="1"/>
  <c r="H444" i="1" s="1"/>
  <c r="J444" i="1" s="1"/>
  <c r="I444" i="1" l="1"/>
  <c r="L444" i="1" s="1"/>
  <c r="G445" i="1"/>
  <c r="H445" i="1" s="1"/>
  <c r="J445" i="1" s="1"/>
  <c r="I445" i="1" l="1"/>
  <c r="L445" i="1" s="1"/>
  <c r="G446" i="1"/>
  <c r="H446" i="1" s="1"/>
  <c r="J446" i="1" s="1"/>
  <c r="I446" i="1" l="1"/>
  <c r="L446" i="1" s="1"/>
  <c r="G447" i="1"/>
  <c r="H447" i="1" s="1"/>
  <c r="J447" i="1" s="1"/>
  <c r="I447" i="1" l="1"/>
  <c r="L447" i="1" s="1"/>
  <c r="G448" i="1"/>
  <c r="H448" i="1" s="1"/>
  <c r="J448" i="1" s="1"/>
  <c r="I448" i="1" l="1"/>
  <c r="L448" i="1" s="1"/>
  <c r="G449" i="1"/>
  <c r="H449" i="1" s="1"/>
  <c r="J449" i="1" s="1"/>
  <c r="I449" i="1" l="1"/>
  <c r="L449" i="1" s="1"/>
  <c r="G450" i="1"/>
  <c r="H450" i="1" s="1"/>
  <c r="J450" i="1" s="1"/>
  <c r="I450" i="1" l="1"/>
  <c r="L450" i="1" s="1"/>
  <c r="G451" i="1"/>
  <c r="H451" i="1" s="1"/>
  <c r="J451" i="1" s="1"/>
  <c r="I451" i="1" l="1"/>
  <c r="L451" i="1" s="1"/>
  <c r="G452" i="1"/>
  <c r="H452" i="1" s="1"/>
  <c r="J452" i="1" s="1"/>
  <c r="I452" i="1" l="1"/>
  <c r="L452" i="1" s="1"/>
  <c r="G453" i="1"/>
  <c r="H453" i="1" s="1"/>
  <c r="J453" i="1" s="1"/>
  <c r="I453" i="1" l="1"/>
  <c r="L453" i="1" s="1"/>
  <c r="G454" i="1"/>
  <c r="H454" i="1" s="1"/>
  <c r="J454" i="1" s="1"/>
  <c r="I454" i="1" l="1"/>
  <c r="L454" i="1" s="1"/>
  <c r="G455" i="1"/>
  <c r="H455" i="1" s="1"/>
  <c r="J455" i="1" s="1"/>
  <c r="I455" i="1" l="1"/>
  <c r="L455" i="1" s="1"/>
  <c r="G456" i="1"/>
  <c r="H456" i="1" s="1"/>
  <c r="J456" i="1" s="1"/>
  <c r="I456" i="1" l="1"/>
  <c r="L456" i="1" s="1"/>
  <c r="G457" i="1"/>
  <c r="H457" i="1" s="1"/>
  <c r="J457" i="1" s="1"/>
  <c r="I457" i="1" l="1"/>
  <c r="L457" i="1" s="1"/>
  <c r="G458" i="1"/>
  <c r="H458" i="1" s="1"/>
  <c r="J458" i="1" s="1"/>
  <c r="I458" i="1" l="1"/>
  <c r="L458" i="1" s="1"/>
  <c r="G459" i="1"/>
  <c r="H459" i="1" s="1"/>
  <c r="J459" i="1" s="1"/>
  <c r="I459" i="1" l="1"/>
  <c r="L459" i="1" s="1"/>
  <c r="G460" i="1"/>
  <c r="H460" i="1" s="1"/>
  <c r="J460" i="1" s="1"/>
  <c r="I460" i="1" l="1"/>
  <c r="L460" i="1" s="1"/>
  <c r="G461" i="1"/>
  <c r="H461" i="1" s="1"/>
  <c r="J461" i="1" s="1"/>
  <c r="I461" i="1" l="1"/>
  <c r="L461" i="1" s="1"/>
  <c r="G462" i="1"/>
  <c r="H462" i="1" s="1"/>
  <c r="J462" i="1" s="1"/>
  <c r="I462" i="1" l="1"/>
  <c r="L462" i="1" s="1"/>
  <c r="G463" i="1"/>
  <c r="H463" i="1" s="1"/>
  <c r="J463" i="1" s="1"/>
  <c r="I463" i="1" l="1"/>
  <c r="L463" i="1" s="1"/>
  <c r="G464" i="1"/>
  <c r="H464" i="1" s="1"/>
  <c r="J464" i="1" s="1"/>
  <c r="I464" i="1" l="1"/>
  <c r="L464" i="1" s="1"/>
  <c r="G465" i="1"/>
  <c r="H465" i="1" s="1"/>
  <c r="J465" i="1" s="1"/>
  <c r="I465" i="1" l="1"/>
  <c r="L465" i="1" s="1"/>
  <c r="G466" i="1"/>
  <c r="H466" i="1" s="1"/>
  <c r="J466" i="1" s="1"/>
  <c r="I466" i="1" l="1"/>
  <c r="L466" i="1" s="1"/>
  <c r="G467" i="1"/>
  <c r="H467" i="1" s="1"/>
  <c r="J467" i="1" s="1"/>
  <c r="I467" i="1" l="1"/>
  <c r="L467" i="1" s="1"/>
  <c r="G468" i="1"/>
  <c r="H468" i="1" s="1"/>
  <c r="J468" i="1" s="1"/>
  <c r="I468" i="1" l="1"/>
  <c r="L468" i="1" s="1"/>
  <c r="G469" i="1"/>
  <c r="H469" i="1" s="1"/>
  <c r="J469" i="1" s="1"/>
  <c r="I469" i="1" l="1"/>
  <c r="L469" i="1" s="1"/>
  <c r="G470" i="1"/>
  <c r="H470" i="1" s="1"/>
  <c r="J470" i="1" s="1"/>
  <c r="I470" i="1" l="1"/>
  <c r="L470" i="1" s="1"/>
  <c r="G471" i="1"/>
  <c r="H471" i="1" s="1"/>
  <c r="J471" i="1" s="1"/>
  <c r="I471" i="1" l="1"/>
  <c r="L471" i="1" s="1"/>
  <c r="G472" i="1"/>
  <c r="H472" i="1" s="1"/>
  <c r="J472" i="1" s="1"/>
  <c r="I472" i="1" l="1"/>
  <c r="L472" i="1" s="1"/>
  <c r="G473" i="1"/>
  <c r="H473" i="1" s="1"/>
  <c r="J473" i="1" s="1"/>
  <c r="I473" i="1" l="1"/>
  <c r="L473" i="1" s="1"/>
  <c r="G474" i="1"/>
  <c r="H474" i="1" s="1"/>
  <c r="J474" i="1" s="1"/>
  <c r="I474" i="1" l="1"/>
  <c r="L474" i="1" s="1"/>
  <c r="G475" i="1"/>
  <c r="H475" i="1" s="1"/>
  <c r="J475" i="1" s="1"/>
  <c r="I475" i="1" l="1"/>
  <c r="L475" i="1" s="1"/>
  <c r="G476" i="1"/>
  <c r="H476" i="1" s="1"/>
  <c r="J476" i="1" s="1"/>
  <c r="I476" i="1" l="1"/>
  <c r="L476" i="1" s="1"/>
  <c r="G477" i="1"/>
  <c r="H477" i="1" s="1"/>
  <c r="J477" i="1" s="1"/>
  <c r="I477" i="1" l="1"/>
  <c r="L477" i="1" s="1"/>
  <c r="G478" i="1"/>
  <c r="H478" i="1" s="1"/>
  <c r="J478" i="1" s="1"/>
  <c r="I478" i="1" l="1"/>
  <c r="L478" i="1" s="1"/>
  <c r="G479" i="1"/>
  <c r="H479" i="1" s="1"/>
  <c r="J479" i="1" s="1"/>
  <c r="I479" i="1" l="1"/>
  <c r="L479" i="1" s="1"/>
  <c r="G480" i="1"/>
  <c r="H480" i="1" s="1"/>
  <c r="J480" i="1" s="1"/>
  <c r="I480" i="1" l="1"/>
  <c r="L480" i="1" s="1"/>
  <c r="G481" i="1"/>
  <c r="H481" i="1" s="1"/>
  <c r="J481" i="1" s="1"/>
  <c r="I481" i="1" l="1"/>
  <c r="L481" i="1" s="1"/>
  <c r="G482" i="1"/>
  <c r="H482" i="1" s="1"/>
  <c r="J482" i="1" s="1"/>
  <c r="I482" i="1" l="1"/>
  <c r="L482" i="1" s="1"/>
  <c r="G483" i="1"/>
  <c r="H483" i="1" s="1"/>
  <c r="J483" i="1" s="1"/>
  <c r="I483" i="1" l="1"/>
  <c r="L483" i="1" s="1"/>
  <c r="G484" i="1"/>
  <c r="H484" i="1" s="1"/>
  <c r="J484" i="1" s="1"/>
  <c r="I484" i="1" l="1"/>
  <c r="L484" i="1" s="1"/>
  <c r="G485" i="1"/>
  <c r="H485" i="1" s="1"/>
  <c r="J485" i="1" s="1"/>
  <c r="I485" i="1" l="1"/>
  <c r="L485" i="1" s="1"/>
  <c r="G486" i="1"/>
  <c r="H486" i="1" s="1"/>
  <c r="J486" i="1" s="1"/>
  <c r="I486" i="1" l="1"/>
  <c r="L486" i="1" s="1"/>
  <c r="G487" i="1"/>
  <c r="H487" i="1" s="1"/>
  <c r="J487" i="1" s="1"/>
  <c r="I487" i="1" l="1"/>
  <c r="L487" i="1" s="1"/>
  <c r="G488" i="1"/>
  <c r="H488" i="1" s="1"/>
  <c r="J488" i="1" s="1"/>
  <c r="I488" i="1" l="1"/>
  <c r="L488" i="1" s="1"/>
  <c r="G489" i="1"/>
  <c r="H489" i="1" s="1"/>
  <c r="J489" i="1" s="1"/>
  <c r="I489" i="1" l="1"/>
  <c r="L489" i="1" s="1"/>
  <c r="G490" i="1"/>
  <c r="H490" i="1" s="1"/>
  <c r="J490" i="1" s="1"/>
  <c r="I490" i="1" l="1"/>
  <c r="L490" i="1" s="1"/>
  <c r="G491" i="1"/>
  <c r="H491" i="1" s="1"/>
  <c r="J491" i="1" s="1"/>
  <c r="I491" i="1" l="1"/>
  <c r="L491" i="1" s="1"/>
  <c r="G492" i="1"/>
  <c r="H492" i="1" s="1"/>
  <c r="J492" i="1" s="1"/>
  <c r="I492" i="1" l="1"/>
  <c r="L492" i="1" s="1"/>
  <c r="G493" i="1"/>
  <c r="H493" i="1" s="1"/>
  <c r="J493" i="1" s="1"/>
  <c r="I493" i="1" l="1"/>
  <c r="L493" i="1" s="1"/>
  <c r="G494" i="1"/>
  <c r="H494" i="1" s="1"/>
  <c r="J494" i="1" s="1"/>
  <c r="I494" i="1" l="1"/>
  <c r="L494" i="1" s="1"/>
  <c r="G495" i="1"/>
  <c r="H495" i="1" s="1"/>
  <c r="J495" i="1" s="1"/>
  <c r="I495" i="1" l="1"/>
  <c r="L495" i="1" s="1"/>
  <c r="G496" i="1"/>
  <c r="H496" i="1" s="1"/>
  <c r="J496" i="1" s="1"/>
  <c r="I496" i="1" l="1"/>
  <c r="L496" i="1" s="1"/>
  <c r="G497" i="1"/>
  <c r="H497" i="1" s="1"/>
  <c r="J497" i="1" s="1"/>
  <c r="I497" i="1" l="1"/>
  <c r="L497" i="1" s="1"/>
  <c r="G498" i="1"/>
  <c r="H498" i="1" s="1"/>
  <c r="J498" i="1" s="1"/>
  <c r="I498" i="1" l="1"/>
  <c r="L498" i="1" s="1"/>
  <c r="G499" i="1"/>
  <c r="H499" i="1" s="1"/>
  <c r="J499" i="1" s="1"/>
  <c r="I499" i="1" l="1"/>
  <c r="L499" i="1" s="1"/>
  <c r="G500" i="1"/>
  <c r="H500" i="1" s="1"/>
  <c r="J500" i="1" s="1"/>
  <c r="I500" i="1" l="1"/>
  <c r="L500" i="1" s="1"/>
  <c r="G501" i="1"/>
  <c r="H501" i="1" s="1"/>
  <c r="J501" i="1" s="1"/>
  <c r="I501" i="1" l="1"/>
  <c r="L501" i="1" s="1"/>
  <c r="G502" i="1"/>
  <c r="H502" i="1" s="1"/>
  <c r="J502" i="1" s="1"/>
  <c r="I502" i="1" l="1"/>
  <c r="L502" i="1" s="1"/>
  <c r="G503" i="1"/>
  <c r="H503" i="1" s="1"/>
  <c r="J503" i="1" s="1"/>
  <c r="I503" i="1" l="1"/>
  <c r="L503" i="1" s="1"/>
  <c r="G504" i="1"/>
  <c r="H504" i="1" s="1"/>
  <c r="J504" i="1" s="1"/>
  <c r="I504" i="1" l="1"/>
  <c r="L504" i="1" s="1"/>
  <c r="G505" i="1"/>
  <c r="H505" i="1" s="1"/>
  <c r="J505" i="1" s="1"/>
  <c r="I505" i="1" l="1"/>
  <c r="L505" i="1" s="1"/>
  <c r="G506" i="1"/>
  <c r="H506" i="1" s="1"/>
  <c r="J506" i="1" s="1"/>
  <c r="I506" i="1" l="1"/>
  <c r="L506" i="1" s="1"/>
  <c r="G507" i="1"/>
  <c r="H507" i="1" s="1"/>
  <c r="J507" i="1" s="1"/>
  <c r="I507" i="1" l="1"/>
  <c r="L507" i="1" s="1"/>
  <c r="G508" i="1"/>
  <c r="H508" i="1" s="1"/>
  <c r="J508" i="1" s="1"/>
  <c r="I508" i="1" l="1"/>
  <c r="L508" i="1" s="1"/>
  <c r="G509" i="1"/>
  <c r="H509" i="1" s="1"/>
  <c r="J509" i="1" s="1"/>
  <c r="I509" i="1" l="1"/>
  <c r="L509" i="1" s="1"/>
  <c r="G510" i="1"/>
  <c r="H510" i="1" s="1"/>
  <c r="J510" i="1" s="1"/>
  <c r="I510" i="1" l="1"/>
  <c r="L510" i="1" s="1"/>
  <c r="G511" i="1"/>
  <c r="H511" i="1" s="1"/>
  <c r="J511" i="1" s="1"/>
  <c r="I511" i="1" l="1"/>
  <c r="L511" i="1" s="1"/>
  <c r="G512" i="1"/>
  <c r="H512" i="1" s="1"/>
  <c r="J512" i="1" s="1"/>
  <c r="I512" i="1" l="1"/>
  <c r="L512" i="1" s="1"/>
  <c r="G513" i="1"/>
  <c r="H513" i="1" s="1"/>
  <c r="J513" i="1" s="1"/>
  <c r="I513" i="1" l="1"/>
  <c r="L513" i="1" s="1"/>
  <c r="G514" i="1"/>
  <c r="H514" i="1" s="1"/>
  <c r="J514" i="1" s="1"/>
  <c r="I514" i="1" l="1"/>
  <c r="L514" i="1" s="1"/>
  <c r="G515" i="1"/>
  <c r="H515" i="1" s="1"/>
  <c r="J515" i="1" s="1"/>
  <c r="I515" i="1" l="1"/>
  <c r="L515" i="1" s="1"/>
  <c r="G516" i="1"/>
  <c r="H516" i="1" s="1"/>
  <c r="J516" i="1" s="1"/>
  <c r="I516" i="1" l="1"/>
  <c r="L516" i="1" s="1"/>
  <c r="G517" i="1"/>
  <c r="H517" i="1" s="1"/>
  <c r="J517" i="1" s="1"/>
  <c r="I517" i="1" l="1"/>
  <c r="L517" i="1" s="1"/>
  <c r="G518" i="1"/>
  <c r="H518" i="1" s="1"/>
  <c r="J518" i="1" s="1"/>
  <c r="I518" i="1" l="1"/>
  <c r="L518" i="1" s="1"/>
  <c r="G519" i="1"/>
  <c r="H519" i="1" s="1"/>
  <c r="J519" i="1" s="1"/>
  <c r="I519" i="1" l="1"/>
  <c r="L519" i="1" s="1"/>
  <c r="G520" i="1"/>
  <c r="H520" i="1" s="1"/>
  <c r="J520" i="1" s="1"/>
  <c r="I520" i="1" l="1"/>
  <c r="L520" i="1" s="1"/>
  <c r="G521" i="1"/>
  <c r="H521" i="1" s="1"/>
  <c r="J521" i="1" s="1"/>
  <c r="I521" i="1" l="1"/>
  <c r="L521" i="1" s="1"/>
  <c r="G522" i="1"/>
  <c r="H522" i="1" s="1"/>
  <c r="J522" i="1" s="1"/>
  <c r="I522" i="1" l="1"/>
  <c r="L522" i="1" s="1"/>
  <c r="G523" i="1"/>
  <c r="H523" i="1" s="1"/>
  <c r="J523" i="1" s="1"/>
  <c r="I523" i="1" l="1"/>
  <c r="L523" i="1" s="1"/>
  <c r="G524" i="1"/>
  <c r="H524" i="1" s="1"/>
  <c r="J524" i="1" s="1"/>
  <c r="I524" i="1" l="1"/>
  <c r="L524" i="1" s="1"/>
  <c r="G525" i="1"/>
  <c r="H525" i="1" s="1"/>
  <c r="J525" i="1" s="1"/>
  <c r="I525" i="1" l="1"/>
  <c r="L525" i="1" s="1"/>
  <c r="G526" i="1"/>
  <c r="H526" i="1" s="1"/>
  <c r="J526" i="1" s="1"/>
  <c r="I526" i="1" l="1"/>
  <c r="L526" i="1" s="1"/>
  <c r="G527" i="1"/>
  <c r="H527" i="1" s="1"/>
  <c r="J527" i="1" s="1"/>
  <c r="I527" i="1" l="1"/>
  <c r="L527" i="1" s="1"/>
  <c r="G528" i="1"/>
  <c r="H528" i="1" s="1"/>
  <c r="J528" i="1" s="1"/>
  <c r="I528" i="1" l="1"/>
  <c r="L528" i="1" s="1"/>
  <c r="G529" i="1"/>
  <c r="H529" i="1" s="1"/>
  <c r="J529" i="1" s="1"/>
  <c r="I529" i="1" l="1"/>
  <c r="L529" i="1" s="1"/>
  <c r="G530" i="1"/>
  <c r="H530" i="1" s="1"/>
  <c r="J530" i="1" s="1"/>
  <c r="I530" i="1" l="1"/>
  <c r="L530" i="1" s="1"/>
  <c r="G531" i="1"/>
  <c r="H531" i="1" s="1"/>
  <c r="J531" i="1" s="1"/>
  <c r="I531" i="1" l="1"/>
  <c r="L531" i="1" s="1"/>
  <c r="G532" i="1"/>
  <c r="H532" i="1" s="1"/>
  <c r="J532" i="1" s="1"/>
  <c r="I532" i="1" l="1"/>
  <c r="L532" i="1" s="1"/>
  <c r="G533" i="1"/>
  <c r="H533" i="1" s="1"/>
  <c r="J533" i="1" s="1"/>
  <c r="I533" i="1" l="1"/>
  <c r="L533" i="1" s="1"/>
  <c r="G534" i="1"/>
  <c r="H534" i="1" s="1"/>
  <c r="J534" i="1" s="1"/>
  <c r="I534" i="1" l="1"/>
  <c r="L534" i="1" s="1"/>
  <c r="G535" i="1"/>
  <c r="H535" i="1" s="1"/>
  <c r="J535" i="1" s="1"/>
  <c r="I535" i="1" l="1"/>
  <c r="L535" i="1" s="1"/>
  <c r="G536" i="1"/>
  <c r="H536" i="1" s="1"/>
  <c r="J536" i="1" s="1"/>
  <c r="I536" i="1" l="1"/>
  <c r="L536" i="1" s="1"/>
  <c r="G537" i="1"/>
  <c r="H537" i="1" s="1"/>
  <c r="J537" i="1" s="1"/>
  <c r="I537" i="1" l="1"/>
  <c r="L537" i="1" s="1"/>
  <c r="G538" i="1"/>
  <c r="H538" i="1" s="1"/>
  <c r="J538" i="1" s="1"/>
  <c r="I538" i="1" l="1"/>
  <c r="L538" i="1" s="1"/>
  <c r="G539" i="1"/>
  <c r="H539" i="1" s="1"/>
  <c r="J539" i="1" s="1"/>
  <c r="I539" i="1" l="1"/>
  <c r="L539" i="1" s="1"/>
  <c r="G540" i="1"/>
  <c r="H540" i="1" s="1"/>
  <c r="J540" i="1" s="1"/>
  <c r="I540" i="1" l="1"/>
  <c r="L540" i="1" s="1"/>
  <c r="G541" i="1"/>
  <c r="H541" i="1" s="1"/>
  <c r="J541" i="1" s="1"/>
  <c r="I541" i="1" l="1"/>
  <c r="L541" i="1" s="1"/>
  <c r="G542" i="1"/>
  <c r="H542" i="1" s="1"/>
  <c r="J542" i="1" s="1"/>
  <c r="I542" i="1" l="1"/>
  <c r="L542" i="1" s="1"/>
  <c r="G543" i="1"/>
  <c r="H543" i="1" s="1"/>
  <c r="J543" i="1" s="1"/>
  <c r="I543" i="1" l="1"/>
  <c r="L543" i="1" s="1"/>
  <c r="G544" i="1"/>
  <c r="H544" i="1" s="1"/>
  <c r="J544" i="1" s="1"/>
  <c r="I544" i="1" l="1"/>
  <c r="L544" i="1" s="1"/>
  <c r="G545" i="1"/>
  <c r="H545" i="1" s="1"/>
  <c r="J545" i="1" s="1"/>
  <c r="I545" i="1" l="1"/>
  <c r="L545" i="1" s="1"/>
  <c r="G546" i="1"/>
  <c r="H546" i="1" s="1"/>
  <c r="J546" i="1" s="1"/>
  <c r="I546" i="1" l="1"/>
  <c r="L546" i="1" s="1"/>
  <c r="G547" i="1"/>
  <c r="H547" i="1" s="1"/>
  <c r="J547" i="1" s="1"/>
  <c r="I547" i="1" l="1"/>
  <c r="L547" i="1" s="1"/>
  <c r="G548" i="1"/>
  <c r="H548" i="1" s="1"/>
  <c r="J548" i="1" s="1"/>
  <c r="I548" i="1" l="1"/>
  <c r="L548" i="1" s="1"/>
  <c r="G549" i="1"/>
  <c r="H549" i="1" s="1"/>
  <c r="J549" i="1" s="1"/>
  <c r="I549" i="1" l="1"/>
  <c r="L549" i="1" s="1"/>
  <c r="G550" i="1"/>
  <c r="H550" i="1" s="1"/>
  <c r="J550" i="1" s="1"/>
  <c r="I550" i="1" l="1"/>
  <c r="L550" i="1" s="1"/>
  <c r="G551" i="1"/>
  <c r="H551" i="1" s="1"/>
  <c r="J551" i="1" s="1"/>
  <c r="I551" i="1" l="1"/>
  <c r="L551" i="1" s="1"/>
  <c r="G552" i="1"/>
  <c r="H552" i="1" s="1"/>
  <c r="J552" i="1" s="1"/>
  <c r="I552" i="1" l="1"/>
  <c r="L552" i="1" s="1"/>
  <c r="G553" i="1"/>
  <c r="H553" i="1" s="1"/>
  <c r="J553" i="1" s="1"/>
  <c r="I553" i="1" l="1"/>
  <c r="L553" i="1" s="1"/>
  <c r="G554" i="1"/>
  <c r="H554" i="1" s="1"/>
  <c r="J554" i="1" s="1"/>
  <c r="I554" i="1" l="1"/>
  <c r="L554" i="1" s="1"/>
  <c r="G555" i="1"/>
  <c r="H555" i="1" s="1"/>
  <c r="J555" i="1" s="1"/>
  <c r="I555" i="1" l="1"/>
  <c r="L555" i="1" s="1"/>
  <c r="G556" i="1"/>
  <c r="H556" i="1" s="1"/>
  <c r="J556" i="1" s="1"/>
  <c r="I556" i="1" l="1"/>
  <c r="L556" i="1" s="1"/>
  <c r="G557" i="1"/>
  <c r="H557" i="1" s="1"/>
  <c r="J557" i="1" s="1"/>
  <c r="I557" i="1" l="1"/>
  <c r="L557" i="1" s="1"/>
  <c r="G558" i="1"/>
  <c r="H558" i="1" s="1"/>
  <c r="J558" i="1" s="1"/>
  <c r="I558" i="1" l="1"/>
  <c r="L558" i="1" s="1"/>
  <c r="G559" i="1"/>
  <c r="H559" i="1" s="1"/>
  <c r="J559" i="1" s="1"/>
  <c r="I559" i="1" l="1"/>
  <c r="L559" i="1" s="1"/>
  <c r="G560" i="1"/>
  <c r="H560" i="1" s="1"/>
  <c r="J560" i="1" s="1"/>
  <c r="I560" i="1" l="1"/>
  <c r="L560" i="1" s="1"/>
  <c r="G561" i="1"/>
  <c r="H561" i="1" s="1"/>
  <c r="J561" i="1" s="1"/>
  <c r="I561" i="1" l="1"/>
  <c r="L561" i="1" s="1"/>
  <c r="G562" i="1"/>
  <c r="H562" i="1" s="1"/>
  <c r="J562" i="1" s="1"/>
  <c r="I562" i="1" l="1"/>
  <c r="L562" i="1" s="1"/>
  <c r="G563" i="1"/>
  <c r="H563" i="1" s="1"/>
  <c r="J563" i="1" s="1"/>
  <c r="I563" i="1" l="1"/>
  <c r="L563" i="1" s="1"/>
  <c r="G564" i="1"/>
  <c r="H564" i="1" s="1"/>
  <c r="J564" i="1" s="1"/>
  <c r="I564" i="1" l="1"/>
  <c r="L564" i="1" s="1"/>
  <c r="G565" i="1"/>
  <c r="H565" i="1" s="1"/>
  <c r="J565" i="1" s="1"/>
  <c r="I565" i="1" l="1"/>
  <c r="L565" i="1" s="1"/>
  <c r="G566" i="1"/>
  <c r="H566" i="1" s="1"/>
  <c r="J566" i="1" s="1"/>
  <c r="I566" i="1" l="1"/>
  <c r="L566" i="1" s="1"/>
  <c r="G567" i="1"/>
  <c r="H567" i="1" s="1"/>
  <c r="J567" i="1" s="1"/>
  <c r="I567" i="1" l="1"/>
  <c r="L567" i="1" s="1"/>
  <c r="G568" i="1"/>
  <c r="H568" i="1" s="1"/>
  <c r="J568" i="1" s="1"/>
  <c r="I568" i="1" l="1"/>
  <c r="L568" i="1" s="1"/>
  <c r="G569" i="1"/>
  <c r="H569" i="1" s="1"/>
  <c r="J569" i="1" s="1"/>
  <c r="I569" i="1" l="1"/>
  <c r="L569" i="1" s="1"/>
  <c r="G570" i="1"/>
  <c r="H570" i="1" s="1"/>
  <c r="J570" i="1" s="1"/>
  <c r="I570" i="1" l="1"/>
  <c r="L570" i="1" s="1"/>
  <c r="G571" i="1"/>
  <c r="H571" i="1" s="1"/>
  <c r="J571" i="1" s="1"/>
  <c r="I571" i="1" l="1"/>
  <c r="L571" i="1" s="1"/>
  <c r="G572" i="1"/>
  <c r="H572" i="1" s="1"/>
  <c r="J572" i="1" s="1"/>
  <c r="I572" i="1" l="1"/>
  <c r="L572" i="1" s="1"/>
  <c r="G573" i="1"/>
  <c r="H573" i="1" s="1"/>
  <c r="J573" i="1" s="1"/>
  <c r="I573" i="1" l="1"/>
  <c r="L573" i="1" s="1"/>
  <c r="G574" i="1"/>
  <c r="H574" i="1" s="1"/>
  <c r="J574" i="1" s="1"/>
  <c r="I574" i="1" l="1"/>
  <c r="L574" i="1" s="1"/>
  <c r="G575" i="1"/>
  <c r="H575" i="1" s="1"/>
  <c r="J575" i="1" s="1"/>
  <c r="I575" i="1" l="1"/>
  <c r="L575" i="1" s="1"/>
  <c r="G576" i="1"/>
  <c r="H576" i="1" s="1"/>
  <c r="J576" i="1" s="1"/>
  <c r="I576" i="1" l="1"/>
  <c r="L576" i="1" s="1"/>
  <c r="G577" i="1"/>
  <c r="H577" i="1" s="1"/>
  <c r="J577" i="1" s="1"/>
  <c r="I577" i="1" l="1"/>
  <c r="L577" i="1" s="1"/>
  <c r="G578" i="1"/>
  <c r="H578" i="1" s="1"/>
  <c r="J578" i="1" s="1"/>
  <c r="I578" i="1" l="1"/>
  <c r="L578" i="1" s="1"/>
  <c r="G579" i="1"/>
  <c r="H579" i="1" s="1"/>
  <c r="J579" i="1" s="1"/>
  <c r="I579" i="1" l="1"/>
  <c r="L579" i="1" s="1"/>
  <c r="G580" i="1"/>
  <c r="H580" i="1" s="1"/>
  <c r="J580" i="1" s="1"/>
  <c r="I580" i="1" l="1"/>
  <c r="L580" i="1" s="1"/>
  <c r="G581" i="1"/>
  <c r="H581" i="1" s="1"/>
  <c r="J581" i="1" s="1"/>
  <c r="I581" i="1" l="1"/>
  <c r="L581" i="1" s="1"/>
  <c r="G582" i="1"/>
  <c r="H582" i="1" s="1"/>
  <c r="J582" i="1" s="1"/>
  <c r="I582" i="1" l="1"/>
  <c r="L582" i="1" s="1"/>
  <c r="G583" i="1"/>
  <c r="H583" i="1" s="1"/>
  <c r="J583" i="1" s="1"/>
  <c r="I583" i="1" l="1"/>
  <c r="L583" i="1" s="1"/>
  <c r="G584" i="1"/>
  <c r="H584" i="1" s="1"/>
  <c r="J584" i="1" s="1"/>
  <c r="I584" i="1" l="1"/>
  <c r="L584" i="1" s="1"/>
  <c r="G585" i="1"/>
  <c r="H585" i="1" s="1"/>
  <c r="J585" i="1" s="1"/>
  <c r="I585" i="1" l="1"/>
  <c r="L585" i="1" s="1"/>
  <c r="G586" i="1"/>
  <c r="H586" i="1" s="1"/>
  <c r="J586" i="1" s="1"/>
  <c r="I586" i="1" l="1"/>
  <c r="L586" i="1" s="1"/>
  <c r="G587" i="1"/>
  <c r="H587" i="1" s="1"/>
  <c r="J587" i="1" s="1"/>
  <c r="I587" i="1" l="1"/>
  <c r="L587" i="1" s="1"/>
  <c r="G588" i="1"/>
  <c r="H588" i="1" s="1"/>
  <c r="J588" i="1" s="1"/>
  <c r="I588" i="1" l="1"/>
  <c r="L588" i="1" s="1"/>
  <c r="G589" i="1"/>
  <c r="H589" i="1" s="1"/>
  <c r="J589" i="1" s="1"/>
  <c r="I589" i="1" l="1"/>
  <c r="L589" i="1" s="1"/>
  <c r="G590" i="1"/>
  <c r="H590" i="1" s="1"/>
  <c r="J590" i="1" s="1"/>
  <c r="I590" i="1" l="1"/>
  <c r="L590" i="1" s="1"/>
  <c r="G591" i="1"/>
  <c r="H591" i="1" s="1"/>
  <c r="J591" i="1" s="1"/>
  <c r="I591" i="1" l="1"/>
  <c r="L591" i="1" s="1"/>
  <c r="G592" i="1"/>
  <c r="H592" i="1" s="1"/>
  <c r="J592" i="1" s="1"/>
  <c r="I592" i="1" l="1"/>
  <c r="L592" i="1" s="1"/>
  <c r="G593" i="1"/>
  <c r="H593" i="1" s="1"/>
  <c r="J593" i="1" s="1"/>
  <c r="I593" i="1" l="1"/>
  <c r="L593" i="1" s="1"/>
  <c r="G594" i="1"/>
  <c r="H594" i="1" s="1"/>
  <c r="J594" i="1" s="1"/>
  <c r="I594" i="1" l="1"/>
  <c r="L594" i="1" s="1"/>
  <c r="G595" i="1"/>
  <c r="H595" i="1" s="1"/>
  <c r="J595" i="1" s="1"/>
  <c r="I595" i="1" l="1"/>
  <c r="L595" i="1" s="1"/>
  <c r="G596" i="1"/>
  <c r="H596" i="1" s="1"/>
  <c r="J596" i="1" s="1"/>
  <c r="I596" i="1" l="1"/>
  <c r="L596" i="1" s="1"/>
  <c r="G597" i="1"/>
  <c r="H597" i="1" s="1"/>
  <c r="J597" i="1" s="1"/>
  <c r="I597" i="1" l="1"/>
  <c r="L597" i="1" s="1"/>
  <c r="G598" i="1"/>
  <c r="H598" i="1" s="1"/>
  <c r="J598" i="1" s="1"/>
  <c r="I598" i="1" l="1"/>
  <c r="L598" i="1" s="1"/>
  <c r="G599" i="1"/>
  <c r="H599" i="1" s="1"/>
  <c r="J599" i="1" s="1"/>
  <c r="I599" i="1" l="1"/>
  <c r="L599" i="1" s="1"/>
  <c r="G600" i="1"/>
  <c r="H600" i="1" s="1"/>
  <c r="J600" i="1" s="1"/>
  <c r="I600" i="1" l="1"/>
  <c r="L600" i="1" s="1"/>
  <c r="G601" i="1"/>
  <c r="H601" i="1" s="1"/>
  <c r="J601" i="1" s="1"/>
  <c r="I601" i="1" l="1"/>
  <c r="L601" i="1" s="1"/>
  <c r="G602" i="1"/>
  <c r="H602" i="1" s="1"/>
  <c r="J602" i="1" s="1"/>
  <c r="I602" i="1" l="1"/>
  <c r="L602" i="1" s="1"/>
  <c r="G603" i="1"/>
  <c r="H603" i="1" s="1"/>
  <c r="J603" i="1" s="1"/>
  <c r="I603" i="1" l="1"/>
  <c r="L603" i="1" s="1"/>
  <c r="G604" i="1"/>
  <c r="H604" i="1" s="1"/>
  <c r="J604" i="1" s="1"/>
  <c r="I604" i="1" l="1"/>
  <c r="L604" i="1" s="1"/>
  <c r="G605" i="1"/>
  <c r="H605" i="1" s="1"/>
  <c r="J605" i="1" s="1"/>
  <c r="I605" i="1" l="1"/>
  <c r="L605" i="1" s="1"/>
  <c r="G606" i="1"/>
  <c r="H606" i="1" s="1"/>
  <c r="J606" i="1" s="1"/>
  <c r="I606" i="1" l="1"/>
  <c r="L606" i="1" s="1"/>
  <c r="G607" i="1"/>
  <c r="H607" i="1" s="1"/>
  <c r="J607" i="1" s="1"/>
  <c r="I607" i="1" l="1"/>
  <c r="L607" i="1" s="1"/>
  <c r="G608" i="1"/>
  <c r="H608" i="1" s="1"/>
  <c r="J608" i="1" s="1"/>
  <c r="I608" i="1" l="1"/>
  <c r="L608" i="1" s="1"/>
  <c r="G609" i="1"/>
  <c r="H609" i="1" s="1"/>
  <c r="J609" i="1" s="1"/>
  <c r="I609" i="1" l="1"/>
  <c r="L609" i="1" s="1"/>
  <c r="G610" i="1"/>
  <c r="H610" i="1" s="1"/>
  <c r="J610" i="1" s="1"/>
  <c r="I610" i="1" l="1"/>
  <c r="L610" i="1" s="1"/>
  <c r="G611" i="1"/>
  <c r="H611" i="1" s="1"/>
  <c r="J611" i="1" s="1"/>
  <c r="I611" i="1" l="1"/>
  <c r="L611" i="1" s="1"/>
  <c r="G612" i="1"/>
  <c r="H612" i="1" s="1"/>
  <c r="J612" i="1" s="1"/>
  <c r="I612" i="1" l="1"/>
  <c r="L612" i="1" s="1"/>
  <c r="G613" i="1"/>
  <c r="H613" i="1" s="1"/>
  <c r="J613" i="1" s="1"/>
  <c r="I613" i="1" l="1"/>
  <c r="L613" i="1" s="1"/>
  <c r="G614" i="1"/>
  <c r="H614" i="1" s="1"/>
  <c r="J614" i="1" s="1"/>
  <c r="I614" i="1" l="1"/>
  <c r="L614" i="1" s="1"/>
  <c r="G615" i="1"/>
  <c r="H615" i="1" s="1"/>
  <c r="J615" i="1" s="1"/>
  <c r="I615" i="1" l="1"/>
  <c r="L615" i="1" s="1"/>
  <c r="G616" i="1"/>
  <c r="H616" i="1" s="1"/>
  <c r="J616" i="1" s="1"/>
  <c r="I616" i="1" l="1"/>
  <c r="L616" i="1" s="1"/>
  <c r="G617" i="1"/>
  <c r="H617" i="1" s="1"/>
  <c r="J617" i="1" s="1"/>
  <c r="I617" i="1" l="1"/>
  <c r="L617" i="1" s="1"/>
  <c r="G618" i="1"/>
  <c r="H618" i="1" s="1"/>
  <c r="J618" i="1" s="1"/>
  <c r="I618" i="1" l="1"/>
  <c r="L618" i="1" s="1"/>
  <c r="G619" i="1"/>
  <c r="H619" i="1" s="1"/>
  <c r="J619" i="1" s="1"/>
  <c r="I619" i="1" l="1"/>
  <c r="L619" i="1" s="1"/>
  <c r="G620" i="1"/>
  <c r="H620" i="1" s="1"/>
  <c r="J620" i="1" s="1"/>
  <c r="I620" i="1" l="1"/>
  <c r="L620" i="1" s="1"/>
  <c r="G621" i="1"/>
  <c r="H621" i="1" s="1"/>
  <c r="J621" i="1" s="1"/>
  <c r="I621" i="1" l="1"/>
  <c r="L621" i="1" s="1"/>
  <c r="G622" i="1"/>
  <c r="H622" i="1" s="1"/>
  <c r="J622" i="1" s="1"/>
  <c r="I622" i="1" l="1"/>
  <c r="L622" i="1" s="1"/>
  <c r="G623" i="1"/>
  <c r="H623" i="1" s="1"/>
  <c r="J623" i="1" s="1"/>
  <c r="I623" i="1" l="1"/>
  <c r="L623" i="1" s="1"/>
  <c r="G624" i="1"/>
  <c r="H624" i="1" s="1"/>
  <c r="J624" i="1" s="1"/>
  <c r="I624" i="1" l="1"/>
  <c r="L624" i="1" s="1"/>
  <c r="G625" i="1"/>
  <c r="H625" i="1" s="1"/>
  <c r="J625" i="1" s="1"/>
  <c r="I625" i="1" l="1"/>
  <c r="L625" i="1" s="1"/>
  <c r="G626" i="1"/>
  <c r="H626" i="1" s="1"/>
  <c r="J626" i="1" s="1"/>
  <c r="I626" i="1" l="1"/>
  <c r="L626" i="1" s="1"/>
  <c r="G627" i="1"/>
  <c r="H627" i="1" s="1"/>
  <c r="J627" i="1" s="1"/>
  <c r="I627" i="1" l="1"/>
  <c r="L627" i="1" s="1"/>
  <c r="G628" i="1"/>
  <c r="H628" i="1" s="1"/>
  <c r="J628" i="1" s="1"/>
  <c r="I628" i="1" l="1"/>
  <c r="L628" i="1" s="1"/>
  <c r="G629" i="1"/>
  <c r="H629" i="1" s="1"/>
  <c r="J629" i="1" s="1"/>
  <c r="I629" i="1" l="1"/>
  <c r="L629" i="1" s="1"/>
  <c r="G630" i="1"/>
  <c r="H630" i="1" s="1"/>
  <c r="J630" i="1" s="1"/>
  <c r="I630" i="1" l="1"/>
  <c r="L630" i="1" s="1"/>
  <c r="G631" i="1"/>
  <c r="H631" i="1" s="1"/>
  <c r="J631" i="1" s="1"/>
  <c r="I631" i="1" l="1"/>
  <c r="L631" i="1" s="1"/>
  <c r="G632" i="1"/>
  <c r="H632" i="1" s="1"/>
  <c r="J632" i="1" s="1"/>
  <c r="I632" i="1" l="1"/>
  <c r="L632" i="1" s="1"/>
  <c r="G633" i="1"/>
  <c r="H633" i="1" s="1"/>
  <c r="J633" i="1" s="1"/>
  <c r="I633" i="1" l="1"/>
  <c r="L633" i="1" s="1"/>
  <c r="G634" i="1"/>
  <c r="H634" i="1" s="1"/>
  <c r="J634" i="1" s="1"/>
  <c r="I634" i="1" l="1"/>
  <c r="L634" i="1" s="1"/>
  <c r="G635" i="1"/>
  <c r="H635" i="1" s="1"/>
  <c r="J635" i="1" s="1"/>
  <c r="I635" i="1" l="1"/>
  <c r="L635" i="1" s="1"/>
  <c r="G636" i="1"/>
  <c r="H636" i="1" s="1"/>
  <c r="J636" i="1" s="1"/>
  <c r="I636" i="1" l="1"/>
  <c r="L636" i="1" s="1"/>
  <c r="G637" i="1"/>
  <c r="H637" i="1" s="1"/>
  <c r="J637" i="1" s="1"/>
  <c r="I637" i="1" l="1"/>
  <c r="L637" i="1" s="1"/>
  <c r="G638" i="1"/>
  <c r="H638" i="1" s="1"/>
  <c r="J638" i="1" s="1"/>
  <c r="I638" i="1" l="1"/>
  <c r="L638" i="1" s="1"/>
  <c r="G639" i="1"/>
  <c r="H639" i="1" s="1"/>
  <c r="J639" i="1" s="1"/>
  <c r="I639" i="1" l="1"/>
  <c r="L639" i="1" s="1"/>
  <c r="G640" i="1"/>
  <c r="H640" i="1" s="1"/>
  <c r="J640" i="1" s="1"/>
  <c r="I640" i="1" l="1"/>
  <c r="L640" i="1" s="1"/>
  <c r="G641" i="1"/>
  <c r="H641" i="1" s="1"/>
  <c r="J641" i="1" s="1"/>
  <c r="I641" i="1" l="1"/>
  <c r="L641" i="1" s="1"/>
  <c r="G642" i="1"/>
  <c r="H642" i="1" s="1"/>
  <c r="J642" i="1" s="1"/>
  <c r="I642" i="1" l="1"/>
  <c r="L642" i="1" s="1"/>
  <c r="G643" i="1"/>
  <c r="H643" i="1" s="1"/>
  <c r="J643" i="1" s="1"/>
  <c r="I643" i="1" l="1"/>
  <c r="L643" i="1" s="1"/>
  <c r="G644" i="1"/>
  <c r="H644" i="1" s="1"/>
  <c r="J644" i="1" s="1"/>
  <c r="I644" i="1" l="1"/>
  <c r="L644" i="1" s="1"/>
  <c r="G645" i="1"/>
  <c r="H645" i="1" s="1"/>
  <c r="J645" i="1" s="1"/>
  <c r="I645" i="1" l="1"/>
  <c r="L645" i="1" s="1"/>
  <c r="G646" i="1"/>
  <c r="H646" i="1" s="1"/>
  <c r="J646" i="1" s="1"/>
  <c r="I646" i="1" l="1"/>
  <c r="L646" i="1" s="1"/>
  <c r="G647" i="1"/>
  <c r="H647" i="1" s="1"/>
  <c r="J647" i="1" s="1"/>
  <c r="I647" i="1" l="1"/>
  <c r="L647" i="1" s="1"/>
  <c r="G648" i="1"/>
  <c r="H648" i="1" s="1"/>
  <c r="J648" i="1" s="1"/>
  <c r="I648" i="1" l="1"/>
  <c r="L648" i="1" s="1"/>
  <c r="G649" i="1"/>
  <c r="H649" i="1" s="1"/>
  <c r="J649" i="1" s="1"/>
  <c r="I649" i="1" l="1"/>
  <c r="L649" i="1" s="1"/>
  <c r="G650" i="1"/>
  <c r="H650" i="1" s="1"/>
  <c r="J650" i="1" s="1"/>
  <c r="I650" i="1" l="1"/>
  <c r="L650" i="1" s="1"/>
  <c r="G651" i="1"/>
  <c r="H651" i="1" s="1"/>
  <c r="J651" i="1" s="1"/>
  <c r="I651" i="1" l="1"/>
  <c r="L651" i="1" s="1"/>
  <c r="G652" i="1"/>
  <c r="H652" i="1" s="1"/>
  <c r="J652" i="1" s="1"/>
  <c r="I652" i="1" l="1"/>
  <c r="L652" i="1" s="1"/>
  <c r="G653" i="1"/>
  <c r="H653" i="1" s="1"/>
  <c r="J653" i="1" s="1"/>
  <c r="I653" i="1" l="1"/>
  <c r="L653" i="1" s="1"/>
  <c r="G654" i="1"/>
  <c r="H654" i="1" s="1"/>
  <c r="J654" i="1" s="1"/>
  <c r="I654" i="1" l="1"/>
  <c r="L654" i="1" s="1"/>
  <c r="G655" i="1"/>
  <c r="H655" i="1" s="1"/>
  <c r="J655" i="1" s="1"/>
  <c r="I655" i="1" l="1"/>
  <c r="L655" i="1" s="1"/>
  <c r="G656" i="1"/>
  <c r="H656" i="1" s="1"/>
  <c r="J656" i="1" s="1"/>
  <c r="I656" i="1" l="1"/>
  <c r="L656" i="1" s="1"/>
  <c r="G657" i="1"/>
  <c r="H657" i="1" s="1"/>
  <c r="J657" i="1" s="1"/>
  <c r="I657" i="1" l="1"/>
  <c r="L657" i="1" s="1"/>
  <c r="G658" i="1"/>
  <c r="H658" i="1" s="1"/>
  <c r="J658" i="1" s="1"/>
  <c r="I658" i="1" l="1"/>
  <c r="L658" i="1" s="1"/>
  <c r="G659" i="1"/>
  <c r="H659" i="1" s="1"/>
  <c r="J659" i="1" s="1"/>
  <c r="I659" i="1" l="1"/>
  <c r="L659" i="1" s="1"/>
  <c r="G660" i="1"/>
  <c r="H660" i="1" s="1"/>
  <c r="J660" i="1" s="1"/>
  <c r="I660" i="1" l="1"/>
  <c r="L660" i="1" s="1"/>
  <c r="G661" i="1"/>
  <c r="H661" i="1" s="1"/>
  <c r="J661" i="1" s="1"/>
  <c r="I661" i="1" l="1"/>
  <c r="L661" i="1" s="1"/>
  <c r="G662" i="1"/>
  <c r="H662" i="1" s="1"/>
  <c r="J662" i="1" s="1"/>
  <c r="I662" i="1" l="1"/>
  <c r="L662" i="1" s="1"/>
  <c r="G663" i="1"/>
  <c r="H663" i="1" s="1"/>
  <c r="J663" i="1" s="1"/>
  <c r="I663" i="1" l="1"/>
  <c r="L663" i="1" s="1"/>
  <c r="G664" i="1"/>
  <c r="H664" i="1" s="1"/>
  <c r="J664" i="1" s="1"/>
  <c r="I664" i="1" l="1"/>
  <c r="L664" i="1" s="1"/>
  <c r="G665" i="1"/>
  <c r="H665" i="1" s="1"/>
  <c r="J665" i="1" s="1"/>
  <c r="I665" i="1" l="1"/>
  <c r="L665" i="1" s="1"/>
  <c r="G666" i="1"/>
  <c r="H666" i="1" s="1"/>
  <c r="J666" i="1" s="1"/>
  <c r="I666" i="1" l="1"/>
  <c r="L666" i="1" s="1"/>
  <c r="G667" i="1"/>
  <c r="H667" i="1" s="1"/>
  <c r="J667" i="1" s="1"/>
  <c r="I667" i="1" l="1"/>
  <c r="L667" i="1" s="1"/>
  <c r="G668" i="1"/>
  <c r="H668" i="1" s="1"/>
  <c r="J668" i="1" s="1"/>
  <c r="I668" i="1" l="1"/>
  <c r="L668" i="1" s="1"/>
  <c r="G669" i="1"/>
  <c r="H669" i="1" s="1"/>
  <c r="J669" i="1" s="1"/>
  <c r="I669" i="1" l="1"/>
  <c r="L669" i="1" s="1"/>
  <c r="G670" i="1"/>
  <c r="H670" i="1" s="1"/>
  <c r="J670" i="1" s="1"/>
  <c r="I670" i="1" l="1"/>
  <c r="L670" i="1" s="1"/>
  <c r="G671" i="1"/>
  <c r="H671" i="1" s="1"/>
  <c r="J671" i="1" s="1"/>
  <c r="I671" i="1" l="1"/>
  <c r="L671" i="1" s="1"/>
  <c r="G672" i="1"/>
  <c r="H672" i="1" s="1"/>
  <c r="J672" i="1" s="1"/>
  <c r="I672" i="1" l="1"/>
  <c r="L672" i="1" s="1"/>
  <c r="G673" i="1"/>
  <c r="H673" i="1" s="1"/>
  <c r="J673" i="1" s="1"/>
  <c r="I673" i="1" l="1"/>
  <c r="L673" i="1" s="1"/>
  <c r="G674" i="1"/>
  <c r="H674" i="1" s="1"/>
  <c r="J674" i="1" s="1"/>
  <c r="I674" i="1" l="1"/>
  <c r="L674" i="1" s="1"/>
  <c r="G675" i="1"/>
  <c r="H675" i="1" s="1"/>
  <c r="J675" i="1" s="1"/>
  <c r="I675" i="1" l="1"/>
  <c r="L675" i="1" s="1"/>
  <c r="G676" i="1"/>
  <c r="H676" i="1" s="1"/>
  <c r="J676" i="1" s="1"/>
  <c r="I676" i="1" l="1"/>
  <c r="L676" i="1" s="1"/>
  <c r="G677" i="1"/>
  <c r="H677" i="1" s="1"/>
  <c r="J677" i="1" s="1"/>
  <c r="I677" i="1" l="1"/>
  <c r="L677" i="1" s="1"/>
  <c r="G678" i="1"/>
  <c r="H678" i="1" s="1"/>
  <c r="J678" i="1" s="1"/>
  <c r="I678" i="1" l="1"/>
  <c r="L678" i="1" s="1"/>
  <c r="G679" i="1"/>
  <c r="H679" i="1" s="1"/>
  <c r="J679" i="1" s="1"/>
  <c r="I679" i="1" l="1"/>
  <c r="L679" i="1" s="1"/>
  <c r="G680" i="1"/>
  <c r="H680" i="1" s="1"/>
  <c r="J680" i="1" s="1"/>
  <c r="I680" i="1" l="1"/>
  <c r="L680" i="1" s="1"/>
  <c r="G681" i="1"/>
  <c r="H681" i="1" s="1"/>
  <c r="J681" i="1" s="1"/>
  <c r="I681" i="1" l="1"/>
  <c r="L681" i="1" s="1"/>
  <c r="G682" i="1"/>
  <c r="H682" i="1" s="1"/>
  <c r="J682" i="1" s="1"/>
  <c r="I682" i="1" l="1"/>
  <c r="L682" i="1" s="1"/>
  <c r="G683" i="1"/>
  <c r="H683" i="1" s="1"/>
  <c r="J683" i="1" s="1"/>
  <c r="I683" i="1" l="1"/>
  <c r="L683" i="1" s="1"/>
  <c r="G684" i="1"/>
  <c r="H684" i="1" s="1"/>
  <c r="J684" i="1" s="1"/>
  <c r="I684" i="1" l="1"/>
  <c r="L684" i="1" s="1"/>
  <c r="G685" i="1"/>
  <c r="H685" i="1" s="1"/>
  <c r="J685" i="1" s="1"/>
  <c r="I685" i="1" l="1"/>
  <c r="L685" i="1" s="1"/>
  <c r="G686" i="1"/>
  <c r="H686" i="1" s="1"/>
  <c r="J686" i="1" s="1"/>
  <c r="I686" i="1" l="1"/>
  <c r="L686" i="1" s="1"/>
  <c r="G687" i="1"/>
  <c r="H687" i="1" s="1"/>
  <c r="J687" i="1" s="1"/>
  <c r="I687" i="1" l="1"/>
  <c r="L687" i="1" s="1"/>
  <c r="G688" i="1"/>
  <c r="H688" i="1" s="1"/>
  <c r="J688" i="1" s="1"/>
  <c r="I688" i="1" l="1"/>
  <c r="L688" i="1" s="1"/>
  <c r="G689" i="1"/>
  <c r="H689" i="1" s="1"/>
  <c r="J689" i="1" s="1"/>
  <c r="I689" i="1" l="1"/>
  <c r="L689" i="1" s="1"/>
  <c r="G690" i="1"/>
  <c r="H690" i="1" s="1"/>
  <c r="J690" i="1" s="1"/>
  <c r="I690" i="1" l="1"/>
  <c r="L690" i="1" s="1"/>
  <c r="G691" i="1"/>
  <c r="H691" i="1" s="1"/>
  <c r="J691" i="1" s="1"/>
  <c r="I691" i="1" l="1"/>
  <c r="L691" i="1" s="1"/>
  <c r="G692" i="1"/>
  <c r="H692" i="1" s="1"/>
  <c r="J692" i="1" s="1"/>
  <c r="I692" i="1" l="1"/>
  <c r="L692" i="1" s="1"/>
  <c r="G693" i="1"/>
  <c r="H693" i="1" s="1"/>
  <c r="J693" i="1" s="1"/>
  <c r="I693" i="1" l="1"/>
  <c r="L693" i="1" s="1"/>
  <c r="G694" i="1"/>
  <c r="H694" i="1" s="1"/>
  <c r="J694" i="1" s="1"/>
  <c r="I694" i="1" l="1"/>
  <c r="L694" i="1" s="1"/>
  <c r="G695" i="1"/>
  <c r="H695" i="1" s="1"/>
  <c r="J695" i="1" s="1"/>
  <c r="I695" i="1" l="1"/>
  <c r="L695" i="1" s="1"/>
  <c r="G696" i="1"/>
  <c r="H696" i="1" s="1"/>
  <c r="J696" i="1" s="1"/>
  <c r="I696" i="1" l="1"/>
  <c r="L696" i="1" s="1"/>
  <c r="G697" i="1"/>
  <c r="H697" i="1" s="1"/>
  <c r="J697" i="1" s="1"/>
  <c r="I697" i="1" l="1"/>
  <c r="L697" i="1" s="1"/>
  <c r="G698" i="1"/>
  <c r="H698" i="1" s="1"/>
  <c r="J698" i="1" s="1"/>
  <c r="I698" i="1" l="1"/>
  <c r="L698" i="1" s="1"/>
  <c r="G699" i="1"/>
  <c r="H699" i="1" s="1"/>
  <c r="J699" i="1" s="1"/>
  <c r="I699" i="1" l="1"/>
  <c r="L699" i="1" s="1"/>
  <c r="G700" i="1"/>
  <c r="H700" i="1" s="1"/>
  <c r="J700" i="1" s="1"/>
  <c r="I700" i="1" l="1"/>
  <c r="L700" i="1" s="1"/>
  <c r="G701" i="1"/>
  <c r="H701" i="1" s="1"/>
  <c r="J701" i="1" s="1"/>
  <c r="I701" i="1" l="1"/>
  <c r="L701" i="1" s="1"/>
  <c r="G702" i="1"/>
  <c r="H702" i="1" s="1"/>
  <c r="J702" i="1" s="1"/>
  <c r="I702" i="1" l="1"/>
  <c r="L702" i="1" s="1"/>
  <c r="G703" i="1"/>
  <c r="H703" i="1" s="1"/>
  <c r="J703" i="1" s="1"/>
  <c r="I703" i="1" l="1"/>
  <c r="L703" i="1" s="1"/>
  <c r="G704" i="1"/>
  <c r="H704" i="1" s="1"/>
  <c r="J704" i="1" s="1"/>
  <c r="I704" i="1" l="1"/>
  <c r="L704" i="1" s="1"/>
  <c r="G705" i="1"/>
  <c r="H705" i="1" s="1"/>
  <c r="J705" i="1" s="1"/>
  <c r="I705" i="1" l="1"/>
  <c r="L705" i="1" s="1"/>
  <c r="G706" i="1"/>
  <c r="H706" i="1" s="1"/>
  <c r="J706" i="1" s="1"/>
  <c r="I706" i="1" l="1"/>
  <c r="L706" i="1" s="1"/>
  <c r="G707" i="1"/>
  <c r="H707" i="1" s="1"/>
  <c r="J707" i="1" s="1"/>
  <c r="I707" i="1" l="1"/>
  <c r="L707" i="1" s="1"/>
  <c r="G708" i="1"/>
  <c r="H708" i="1" s="1"/>
  <c r="J708" i="1" s="1"/>
  <c r="I708" i="1" l="1"/>
  <c r="L708" i="1" s="1"/>
  <c r="G709" i="1"/>
  <c r="H709" i="1" s="1"/>
  <c r="J709" i="1" s="1"/>
  <c r="I709" i="1" l="1"/>
  <c r="L709" i="1" s="1"/>
  <c r="G710" i="1"/>
  <c r="H710" i="1" s="1"/>
  <c r="J710" i="1" s="1"/>
  <c r="I710" i="1" l="1"/>
  <c r="L710" i="1" s="1"/>
  <c r="G711" i="1"/>
  <c r="H711" i="1" s="1"/>
  <c r="J711" i="1" s="1"/>
  <c r="I711" i="1" l="1"/>
  <c r="L711" i="1" s="1"/>
  <c r="G712" i="1"/>
  <c r="H712" i="1" s="1"/>
  <c r="J712" i="1" s="1"/>
  <c r="I712" i="1" l="1"/>
  <c r="L712" i="1" s="1"/>
  <c r="G713" i="1"/>
  <c r="H713" i="1" s="1"/>
  <c r="J713" i="1" s="1"/>
  <c r="I713" i="1" l="1"/>
  <c r="L713" i="1" s="1"/>
  <c r="G714" i="1"/>
  <c r="H714" i="1" s="1"/>
  <c r="J714" i="1" s="1"/>
  <c r="I714" i="1" l="1"/>
  <c r="L714" i="1" s="1"/>
  <c r="G715" i="1"/>
  <c r="H715" i="1" s="1"/>
  <c r="J715" i="1" s="1"/>
  <c r="I715" i="1" l="1"/>
  <c r="L715" i="1" s="1"/>
  <c r="G716" i="1"/>
  <c r="H716" i="1" s="1"/>
  <c r="J716" i="1" s="1"/>
  <c r="I716" i="1" l="1"/>
  <c r="L716" i="1" s="1"/>
  <c r="G717" i="1"/>
  <c r="H717" i="1" s="1"/>
  <c r="J717" i="1" s="1"/>
  <c r="I717" i="1" l="1"/>
  <c r="L717" i="1" s="1"/>
  <c r="G718" i="1"/>
  <c r="H718" i="1" s="1"/>
  <c r="J718" i="1" s="1"/>
  <c r="I718" i="1" l="1"/>
  <c r="L718" i="1" s="1"/>
  <c r="G719" i="1"/>
  <c r="H719" i="1" s="1"/>
  <c r="J719" i="1" s="1"/>
  <c r="I719" i="1" l="1"/>
  <c r="L719" i="1" s="1"/>
  <c r="G720" i="1"/>
  <c r="H720" i="1" s="1"/>
  <c r="J720" i="1" s="1"/>
  <c r="I720" i="1" l="1"/>
  <c r="L720" i="1" s="1"/>
  <c r="G721" i="1"/>
  <c r="H721" i="1" s="1"/>
  <c r="J721" i="1" s="1"/>
  <c r="I721" i="1" l="1"/>
  <c r="L721" i="1" s="1"/>
  <c r="G722" i="1"/>
  <c r="H722" i="1" s="1"/>
  <c r="J722" i="1" s="1"/>
  <c r="I722" i="1" l="1"/>
  <c r="L722" i="1" s="1"/>
  <c r="G723" i="1"/>
  <c r="H723" i="1" s="1"/>
  <c r="J723" i="1" s="1"/>
  <c r="I723" i="1" l="1"/>
  <c r="L723" i="1" s="1"/>
  <c r="G724" i="1"/>
  <c r="H724" i="1" s="1"/>
  <c r="J724" i="1" s="1"/>
  <c r="I724" i="1" l="1"/>
  <c r="L724" i="1" s="1"/>
  <c r="G725" i="1"/>
  <c r="H725" i="1" s="1"/>
  <c r="J725" i="1" s="1"/>
  <c r="I725" i="1" l="1"/>
  <c r="L725" i="1" s="1"/>
  <c r="G726" i="1"/>
  <c r="H726" i="1" s="1"/>
  <c r="J726" i="1" s="1"/>
  <c r="I726" i="1" l="1"/>
  <c r="L726" i="1" s="1"/>
  <c r="G727" i="1"/>
  <c r="H727" i="1" s="1"/>
  <c r="J727" i="1" s="1"/>
  <c r="I727" i="1" l="1"/>
  <c r="L727" i="1" s="1"/>
  <c r="G728" i="1"/>
  <c r="H728" i="1" s="1"/>
  <c r="J728" i="1" s="1"/>
  <c r="I728" i="1" l="1"/>
  <c r="L728" i="1" s="1"/>
  <c r="G729" i="1"/>
  <c r="H729" i="1" s="1"/>
  <c r="J729" i="1" s="1"/>
  <c r="I729" i="1" l="1"/>
  <c r="L729" i="1" s="1"/>
  <c r="G730" i="1"/>
  <c r="H730" i="1" s="1"/>
  <c r="J730" i="1" s="1"/>
  <c r="I730" i="1" l="1"/>
  <c r="L730" i="1" s="1"/>
  <c r="G731" i="1"/>
  <c r="H731" i="1" s="1"/>
  <c r="J731" i="1" s="1"/>
  <c r="I731" i="1" l="1"/>
  <c r="L731" i="1" s="1"/>
  <c r="G732" i="1"/>
  <c r="H732" i="1" s="1"/>
  <c r="J732" i="1" s="1"/>
  <c r="I732" i="1" l="1"/>
  <c r="L732" i="1" s="1"/>
  <c r="G733" i="1"/>
  <c r="H733" i="1" s="1"/>
  <c r="J733" i="1" s="1"/>
  <c r="I733" i="1" l="1"/>
  <c r="L733" i="1" s="1"/>
  <c r="G734" i="1"/>
  <c r="H734" i="1" s="1"/>
  <c r="J734" i="1" s="1"/>
  <c r="I734" i="1" l="1"/>
  <c r="L734" i="1" s="1"/>
  <c r="G735" i="1"/>
  <c r="H735" i="1" s="1"/>
  <c r="J735" i="1" s="1"/>
  <c r="I735" i="1" l="1"/>
  <c r="L735" i="1" s="1"/>
  <c r="G736" i="1"/>
  <c r="H736" i="1" s="1"/>
  <c r="J736" i="1" s="1"/>
  <c r="I736" i="1" l="1"/>
  <c r="L736" i="1" s="1"/>
  <c r="G737" i="1"/>
  <c r="H737" i="1" s="1"/>
  <c r="J737" i="1" s="1"/>
  <c r="I737" i="1" l="1"/>
  <c r="L737" i="1" s="1"/>
  <c r="G738" i="1"/>
  <c r="H738" i="1" s="1"/>
  <c r="J738" i="1" s="1"/>
  <c r="I738" i="1" l="1"/>
  <c r="L738" i="1" s="1"/>
  <c r="G739" i="1"/>
  <c r="H739" i="1" s="1"/>
  <c r="J739" i="1" s="1"/>
  <c r="I739" i="1" l="1"/>
  <c r="L739" i="1" s="1"/>
  <c r="G740" i="1"/>
  <c r="H740" i="1" s="1"/>
  <c r="J740" i="1" s="1"/>
  <c r="I740" i="1" l="1"/>
  <c r="L740" i="1" s="1"/>
  <c r="G741" i="1"/>
  <c r="H741" i="1" s="1"/>
  <c r="J741" i="1" s="1"/>
  <c r="I741" i="1" l="1"/>
  <c r="L741" i="1" s="1"/>
  <c r="G742" i="1"/>
  <c r="H742" i="1" s="1"/>
  <c r="J742" i="1" s="1"/>
  <c r="I742" i="1" l="1"/>
  <c r="L742" i="1" s="1"/>
  <c r="G743" i="1"/>
  <c r="H743" i="1" s="1"/>
  <c r="J743" i="1" s="1"/>
  <c r="I743" i="1" l="1"/>
  <c r="L743" i="1" s="1"/>
  <c r="G744" i="1"/>
  <c r="H744" i="1" s="1"/>
  <c r="J744" i="1" s="1"/>
  <c r="I744" i="1" l="1"/>
  <c r="L744" i="1" s="1"/>
  <c r="G745" i="1"/>
  <c r="H745" i="1" s="1"/>
  <c r="J745" i="1" s="1"/>
  <c r="I745" i="1" l="1"/>
  <c r="L745" i="1" s="1"/>
  <c r="G746" i="1"/>
  <c r="H746" i="1" s="1"/>
  <c r="J746" i="1" s="1"/>
  <c r="I746" i="1" l="1"/>
  <c r="L746" i="1" s="1"/>
  <c r="G747" i="1"/>
  <c r="H747" i="1" s="1"/>
  <c r="J747" i="1" s="1"/>
  <c r="I747" i="1" l="1"/>
  <c r="L747" i="1" s="1"/>
  <c r="G748" i="1"/>
  <c r="H748" i="1" s="1"/>
  <c r="J748" i="1" s="1"/>
  <c r="I748" i="1" l="1"/>
  <c r="L748" i="1" s="1"/>
  <c r="G749" i="1"/>
  <c r="H749" i="1" s="1"/>
  <c r="J749" i="1" s="1"/>
  <c r="I749" i="1" l="1"/>
  <c r="L749" i="1" s="1"/>
  <c r="G750" i="1"/>
  <c r="H750" i="1" s="1"/>
  <c r="J750" i="1" s="1"/>
  <c r="I750" i="1" l="1"/>
  <c r="L750" i="1" s="1"/>
  <c r="G751" i="1"/>
  <c r="H751" i="1" s="1"/>
  <c r="J751" i="1" s="1"/>
  <c r="I751" i="1" l="1"/>
  <c r="L751" i="1" s="1"/>
  <c r="G752" i="1"/>
  <c r="H752" i="1" s="1"/>
  <c r="J752" i="1" s="1"/>
  <c r="I752" i="1" l="1"/>
  <c r="L752" i="1" s="1"/>
  <c r="G753" i="1"/>
  <c r="H753" i="1" s="1"/>
  <c r="J753" i="1" s="1"/>
  <c r="I753" i="1" l="1"/>
  <c r="L753" i="1" s="1"/>
  <c r="G754" i="1"/>
  <c r="H754" i="1" s="1"/>
  <c r="J754" i="1" s="1"/>
  <c r="I754" i="1" l="1"/>
  <c r="L754" i="1" s="1"/>
  <c r="G755" i="1"/>
  <c r="H755" i="1" s="1"/>
  <c r="J755" i="1" s="1"/>
  <c r="I755" i="1" l="1"/>
  <c r="L755" i="1" s="1"/>
  <c r="G756" i="1"/>
  <c r="H756" i="1" s="1"/>
  <c r="J756" i="1" s="1"/>
  <c r="I756" i="1" l="1"/>
  <c r="L756" i="1" s="1"/>
  <c r="G757" i="1"/>
  <c r="H757" i="1" s="1"/>
  <c r="J757" i="1" s="1"/>
  <c r="I757" i="1" l="1"/>
  <c r="L757" i="1" s="1"/>
  <c r="G758" i="1"/>
  <c r="H758" i="1" s="1"/>
  <c r="J758" i="1" s="1"/>
  <c r="I758" i="1" l="1"/>
  <c r="L758" i="1" s="1"/>
  <c r="G759" i="1"/>
  <c r="H759" i="1" s="1"/>
  <c r="J759" i="1" s="1"/>
  <c r="I759" i="1" l="1"/>
  <c r="L759" i="1" s="1"/>
  <c r="G760" i="1"/>
  <c r="H760" i="1" s="1"/>
  <c r="J760" i="1" s="1"/>
  <c r="I760" i="1" l="1"/>
  <c r="L760" i="1" s="1"/>
  <c r="G761" i="1"/>
  <c r="H761" i="1" s="1"/>
  <c r="J761" i="1" s="1"/>
  <c r="I761" i="1" l="1"/>
  <c r="L761" i="1" s="1"/>
  <c r="G762" i="1"/>
  <c r="H762" i="1" s="1"/>
  <c r="J762" i="1" s="1"/>
  <c r="I762" i="1" l="1"/>
  <c r="L762" i="1" s="1"/>
  <c r="G763" i="1"/>
  <c r="H763" i="1" s="1"/>
  <c r="J763" i="1" s="1"/>
  <c r="I763" i="1" l="1"/>
  <c r="L763" i="1" s="1"/>
  <c r="G764" i="1"/>
  <c r="H764" i="1" s="1"/>
  <c r="J764" i="1" s="1"/>
  <c r="I764" i="1" l="1"/>
  <c r="L764" i="1" s="1"/>
  <c r="G765" i="1"/>
  <c r="H765" i="1" s="1"/>
  <c r="J765" i="1" s="1"/>
  <c r="I765" i="1" l="1"/>
  <c r="L765" i="1" s="1"/>
  <c r="G766" i="1"/>
  <c r="H766" i="1" s="1"/>
  <c r="J766" i="1" s="1"/>
  <c r="I766" i="1" l="1"/>
  <c r="L766" i="1" s="1"/>
  <c r="G767" i="1"/>
  <c r="H767" i="1" s="1"/>
  <c r="J767" i="1" s="1"/>
  <c r="I767" i="1" l="1"/>
  <c r="L767" i="1" s="1"/>
  <c r="G768" i="1"/>
  <c r="H768" i="1" s="1"/>
  <c r="J768" i="1" s="1"/>
  <c r="I768" i="1" l="1"/>
  <c r="L768" i="1" s="1"/>
  <c r="G769" i="1"/>
  <c r="H769" i="1" s="1"/>
  <c r="J769" i="1" s="1"/>
  <c r="I769" i="1" l="1"/>
  <c r="L769" i="1" s="1"/>
  <c r="G770" i="1"/>
  <c r="H770" i="1" s="1"/>
  <c r="J770" i="1" s="1"/>
  <c r="I770" i="1" l="1"/>
  <c r="L770" i="1" s="1"/>
  <c r="G771" i="1"/>
  <c r="H771" i="1" s="1"/>
  <c r="J771" i="1" s="1"/>
  <c r="I771" i="1" l="1"/>
  <c r="L771" i="1" s="1"/>
  <c r="G772" i="1"/>
  <c r="H772" i="1" s="1"/>
  <c r="J772" i="1" s="1"/>
  <c r="I772" i="1" l="1"/>
  <c r="L772" i="1" s="1"/>
  <c r="G773" i="1"/>
  <c r="H773" i="1" s="1"/>
  <c r="J773" i="1" s="1"/>
  <c r="I773" i="1" l="1"/>
  <c r="L773" i="1" s="1"/>
  <c r="G774" i="1"/>
  <c r="H774" i="1" s="1"/>
  <c r="J774" i="1" s="1"/>
  <c r="I774" i="1" l="1"/>
  <c r="L774" i="1" s="1"/>
  <c r="G775" i="1"/>
  <c r="H775" i="1" s="1"/>
  <c r="J775" i="1" s="1"/>
  <c r="I775" i="1" l="1"/>
  <c r="L775" i="1" s="1"/>
  <c r="G776" i="1"/>
  <c r="H776" i="1" s="1"/>
  <c r="J776" i="1" s="1"/>
  <c r="I776" i="1" l="1"/>
  <c r="L776" i="1" s="1"/>
  <c r="G777" i="1"/>
  <c r="H777" i="1" s="1"/>
  <c r="J777" i="1" s="1"/>
  <c r="I777" i="1" l="1"/>
  <c r="L777" i="1" s="1"/>
  <c r="G778" i="1"/>
  <c r="H778" i="1" s="1"/>
  <c r="J778" i="1" s="1"/>
  <c r="I778" i="1" l="1"/>
  <c r="L778" i="1" s="1"/>
  <c r="G779" i="1"/>
  <c r="H779" i="1" s="1"/>
  <c r="J779" i="1" s="1"/>
  <c r="I779" i="1" l="1"/>
  <c r="L779" i="1" s="1"/>
  <c r="G780" i="1"/>
  <c r="H780" i="1" s="1"/>
  <c r="J780" i="1" s="1"/>
  <c r="I780" i="1" l="1"/>
  <c r="L780" i="1" s="1"/>
  <c r="G781" i="1"/>
  <c r="H781" i="1" s="1"/>
  <c r="J781" i="1" s="1"/>
  <c r="I781" i="1" l="1"/>
  <c r="L781" i="1" s="1"/>
  <c r="G782" i="1"/>
  <c r="H782" i="1" s="1"/>
  <c r="J782" i="1" s="1"/>
  <c r="I782" i="1" l="1"/>
  <c r="L782" i="1" s="1"/>
  <c r="G783" i="1"/>
  <c r="H783" i="1" s="1"/>
  <c r="J783" i="1" s="1"/>
  <c r="I783" i="1" l="1"/>
  <c r="L783" i="1" s="1"/>
  <c r="G784" i="1"/>
  <c r="H784" i="1" s="1"/>
  <c r="J784" i="1" s="1"/>
  <c r="I784" i="1" l="1"/>
  <c r="L784" i="1" s="1"/>
  <c r="G785" i="1"/>
  <c r="H785" i="1" s="1"/>
  <c r="J785" i="1" s="1"/>
  <c r="I785" i="1" l="1"/>
  <c r="L785" i="1" s="1"/>
  <c r="G786" i="1"/>
  <c r="H786" i="1" s="1"/>
  <c r="J786" i="1" s="1"/>
  <c r="I786" i="1" l="1"/>
  <c r="L786" i="1" s="1"/>
  <c r="G787" i="1"/>
  <c r="H787" i="1" s="1"/>
  <c r="J787" i="1" s="1"/>
  <c r="I787" i="1" l="1"/>
  <c r="L787" i="1" s="1"/>
  <c r="G788" i="1"/>
  <c r="H788" i="1" s="1"/>
  <c r="J788" i="1" s="1"/>
  <c r="I788" i="1" l="1"/>
  <c r="L788" i="1" s="1"/>
  <c r="G789" i="1"/>
  <c r="H789" i="1" s="1"/>
  <c r="J789" i="1" s="1"/>
  <c r="I789" i="1" l="1"/>
  <c r="L789" i="1" s="1"/>
  <c r="G790" i="1"/>
  <c r="H790" i="1" s="1"/>
  <c r="J790" i="1" s="1"/>
  <c r="I790" i="1" l="1"/>
  <c r="L790" i="1" s="1"/>
  <c r="G791" i="1"/>
  <c r="H791" i="1" s="1"/>
  <c r="J791" i="1" s="1"/>
  <c r="I791" i="1" l="1"/>
  <c r="L791" i="1" s="1"/>
  <c r="G792" i="1"/>
  <c r="H792" i="1" s="1"/>
  <c r="J792" i="1" s="1"/>
  <c r="I792" i="1" l="1"/>
  <c r="L792" i="1" s="1"/>
  <c r="G793" i="1"/>
  <c r="H793" i="1" s="1"/>
  <c r="J793" i="1" s="1"/>
  <c r="I793" i="1" l="1"/>
  <c r="L793" i="1" s="1"/>
  <c r="G794" i="1"/>
  <c r="H794" i="1" s="1"/>
  <c r="J794" i="1" s="1"/>
  <c r="I794" i="1" l="1"/>
  <c r="L794" i="1" s="1"/>
  <c r="G795" i="1"/>
  <c r="H795" i="1" s="1"/>
  <c r="J795" i="1" s="1"/>
  <c r="I795" i="1" l="1"/>
  <c r="L795" i="1" s="1"/>
  <c r="G796" i="1"/>
  <c r="H796" i="1" s="1"/>
  <c r="J796" i="1" s="1"/>
  <c r="I796" i="1" l="1"/>
  <c r="L796" i="1" s="1"/>
  <c r="G797" i="1"/>
  <c r="H797" i="1" s="1"/>
  <c r="J797" i="1" s="1"/>
  <c r="I797" i="1" l="1"/>
  <c r="L797" i="1" s="1"/>
  <c r="G798" i="1"/>
  <c r="H798" i="1" s="1"/>
  <c r="J798" i="1" s="1"/>
  <c r="I798" i="1" l="1"/>
  <c r="L798" i="1" s="1"/>
  <c r="G799" i="1"/>
  <c r="H799" i="1" s="1"/>
  <c r="J799" i="1" s="1"/>
  <c r="I799" i="1" l="1"/>
  <c r="L799" i="1" s="1"/>
  <c r="G800" i="1"/>
  <c r="H800" i="1" s="1"/>
  <c r="J800" i="1" s="1"/>
  <c r="I800" i="1" l="1"/>
  <c r="L800" i="1" s="1"/>
  <c r="G801" i="1"/>
  <c r="H801" i="1" s="1"/>
  <c r="J801" i="1" s="1"/>
  <c r="I801" i="1" l="1"/>
  <c r="L801" i="1" s="1"/>
  <c r="G802" i="1"/>
  <c r="H802" i="1" s="1"/>
  <c r="J802" i="1" s="1"/>
  <c r="I802" i="1" l="1"/>
  <c r="L802" i="1" s="1"/>
  <c r="G803" i="1"/>
  <c r="H803" i="1" s="1"/>
  <c r="J803" i="1" s="1"/>
  <c r="I803" i="1" l="1"/>
  <c r="L803" i="1" s="1"/>
  <c r="G804" i="1"/>
  <c r="H804" i="1" s="1"/>
  <c r="J804" i="1" s="1"/>
  <c r="I804" i="1" l="1"/>
  <c r="L804" i="1" s="1"/>
  <c r="G805" i="1"/>
  <c r="H805" i="1" s="1"/>
  <c r="J805" i="1" s="1"/>
  <c r="I805" i="1" l="1"/>
  <c r="L805" i="1" s="1"/>
  <c r="G806" i="1"/>
  <c r="H806" i="1" s="1"/>
  <c r="J806" i="1" s="1"/>
  <c r="I806" i="1" l="1"/>
  <c r="L806" i="1" s="1"/>
  <c r="G807" i="1"/>
  <c r="H807" i="1" s="1"/>
  <c r="J807" i="1" s="1"/>
  <c r="I807" i="1" l="1"/>
  <c r="L807" i="1" s="1"/>
  <c r="G808" i="1"/>
  <c r="H808" i="1" s="1"/>
  <c r="J808" i="1" s="1"/>
  <c r="I808" i="1" l="1"/>
  <c r="L808" i="1" s="1"/>
  <c r="G809" i="1"/>
  <c r="H809" i="1" s="1"/>
  <c r="J809" i="1" s="1"/>
  <c r="I809" i="1" l="1"/>
  <c r="L809" i="1" s="1"/>
  <c r="G810" i="1"/>
  <c r="H810" i="1" s="1"/>
  <c r="J810" i="1" s="1"/>
  <c r="I810" i="1" l="1"/>
  <c r="L810" i="1" s="1"/>
  <c r="G811" i="1"/>
  <c r="H811" i="1" s="1"/>
  <c r="J811" i="1" s="1"/>
  <c r="I811" i="1" l="1"/>
  <c r="L811" i="1" s="1"/>
  <c r="G812" i="1"/>
  <c r="H812" i="1" s="1"/>
  <c r="J812" i="1" s="1"/>
  <c r="I812" i="1" l="1"/>
  <c r="L812" i="1" s="1"/>
  <c r="G813" i="1"/>
  <c r="H813" i="1" s="1"/>
  <c r="J813" i="1" s="1"/>
  <c r="I813" i="1" l="1"/>
  <c r="L813" i="1" s="1"/>
  <c r="G814" i="1"/>
  <c r="H814" i="1" s="1"/>
  <c r="J814" i="1" s="1"/>
  <c r="I814" i="1" l="1"/>
  <c r="L814" i="1" s="1"/>
  <c r="G815" i="1"/>
  <c r="H815" i="1" s="1"/>
  <c r="J815" i="1" s="1"/>
  <c r="I815" i="1" l="1"/>
  <c r="L815" i="1" s="1"/>
  <c r="G816" i="1"/>
  <c r="H816" i="1" s="1"/>
  <c r="J816" i="1" s="1"/>
  <c r="I816" i="1" l="1"/>
  <c r="L816" i="1" s="1"/>
  <c r="G817" i="1"/>
  <c r="H817" i="1" s="1"/>
  <c r="J817" i="1" s="1"/>
  <c r="I817" i="1" l="1"/>
  <c r="L817" i="1" s="1"/>
  <c r="G818" i="1"/>
  <c r="H818" i="1" s="1"/>
  <c r="J818" i="1" s="1"/>
  <c r="I818" i="1" l="1"/>
  <c r="L818" i="1" s="1"/>
  <c r="G819" i="1"/>
  <c r="H819" i="1" s="1"/>
  <c r="J819" i="1" s="1"/>
  <c r="I819" i="1" l="1"/>
  <c r="L819" i="1" s="1"/>
  <c r="G820" i="1"/>
  <c r="H820" i="1" s="1"/>
  <c r="J820" i="1" s="1"/>
  <c r="I820" i="1" l="1"/>
  <c r="L820" i="1" s="1"/>
  <c r="G821" i="1"/>
  <c r="H821" i="1" s="1"/>
  <c r="J821" i="1" s="1"/>
  <c r="I821" i="1" l="1"/>
  <c r="L821" i="1" s="1"/>
  <c r="G822" i="1"/>
  <c r="H822" i="1" s="1"/>
  <c r="J822" i="1" s="1"/>
  <c r="I822" i="1" l="1"/>
  <c r="L822" i="1" s="1"/>
  <c r="G823" i="1"/>
  <c r="H823" i="1" s="1"/>
  <c r="J823" i="1" s="1"/>
  <c r="I823" i="1" l="1"/>
  <c r="L823" i="1" s="1"/>
  <c r="G824" i="1"/>
  <c r="H824" i="1" s="1"/>
  <c r="J824" i="1" s="1"/>
  <c r="I824" i="1" l="1"/>
  <c r="L824" i="1" s="1"/>
  <c r="G825" i="1"/>
  <c r="H825" i="1" s="1"/>
  <c r="J825" i="1" s="1"/>
  <c r="I825" i="1" l="1"/>
  <c r="L825" i="1" s="1"/>
  <c r="G826" i="1"/>
  <c r="H826" i="1" s="1"/>
  <c r="J826" i="1" s="1"/>
  <c r="I826" i="1" l="1"/>
  <c r="L826" i="1" s="1"/>
  <c r="G827" i="1"/>
  <c r="H827" i="1" s="1"/>
  <c r="J827" i="1" s="1"/>
  <c r="I827" i="1" l="1"/>
  <c r="L827" i="1" s="1"/>
  <c r="G828" i="1"/>
  <c r="H828" i="1" s="1"/>
  <c r="J828" i="1" s="1"/>
  <c r="I828" i="1" l="1"/>
  <c r="L828" i="1" s="1"/>
  <c r="G829" i="1"/>
  <c r="H829" i="1" s="1"/>
  <c r="J829" i="1" s="1"/>
  <c r="I829" i="1" l="1"/>
  <c r="L829" i="1" s="1"/>
  <c r="G830" i="1"/>
  <c r="H830" i="1" s="1"/>
  <c r="J830" i="1" s="1"/>
  <c r="I830" i="1" l="1"/>
  <c r="L830" i="1" s="1"/>
  <c r="G831" i="1"/>
  <c r="H831" i="1" s="1"/>
  <c r="J831" i="1" s="1"/>
  <c r="I831" i="1" l="1"/>
  <c r="L831" i="1" s="1"/>
  <c r="G832" i="1"/>
  <c r="H832" i="1" s="1"/>
  <c r="J832" i="1" s="1"/>
  <c r="I832" i="1" l="1"/>
  <c r="L832" i="1" s="1"/>
  <c r="G833" i="1"/>
  <c r="H833" i="1" s="1"/>
  <c r="J833" i="1" s="1"/>
  <c r="I833" i="1" l="1"/>
  <c r="L833" i="1" s="1"/>
  <c r="G834" i="1"/>
  <c r="H834" i="1" s="1"/>
  <c r="J834" i="1" s="1"/>
  <c r="I834" i="1" l="1"/>
  <c r="L834" i="1" s="1"/>
  <c r="G835" i="1"/>
  <c r="H835" i="1" s="1"/>
  <c r="J835" i="1" s="1"/>
  <c r="I835" i="1" l="1"/>
  <c r="L835" i="1" s="1"/>
  <c r="G836" i="1"/>
  <c r="H836" i="1" s="1"/>
  <c r="J836" i="1" s="1"/>
  <c r="I836" i="1" l="1"/>
  <c r="L836" i="1" s="1"/>
  <c r="G837" i="1"/>
  <c r="H837" i="1" s="1"/>
  <c r="J837" i="1" s="1"/>
  <c r="I837" i="1" l="1"/>
  <c r="L837" i="1" s="1"/>
  <c r="G838" i="1"/>
  <c r="H838" i="1" s="1"/>
  <c r="J838" i="1" s="1"/>
  <c r="I838" i="1" l="1"/>
  <c r="L838" i="1" s="1"/>
  <c r="G839" i="1"/>
  <c r="H839" i="1" s="1"/>
  <c r="J839" i="1" s="1"/>
  <c r="I839" i="1" l="1"/>
  <c r="L839" i="1" s="1"/>
  <c r="G840" i="1"/>
  <c r="H840" i="1" s="1"/>
  <c r="J840" i="1" s="1"/>
  <c r="I840" i="1" l="1"/>
  <c r="L840" i="1" s="1"/>
  <c r="G841" i="1"/>
  <c r="H841" i="1" s="1"/>
  <c r="J841" i="1" s="1"/>
  <c r="I841" i="1" l="1"/>
  <c r="L841" i="1" s="1"/>
  <c r="G842" i="1"/>
  <c r="H842" i="1" s="1"/>
  <c r="J842" i="1" s="1"/>
  <c r="I842" i="1" l="1"/>
  <c r="L842" i="1" s="1"/>
  <c r="G843" i="1"/>
  <c r="H843" i="1" s="1"/>
  <c r="J843" i="1" s="1"/>
  <c r="I843" i="1" l="1"/>
  <c r="L843" i="1" s="1"/>
  <c r="G844" i="1"/>
  <c r="H844" i="1" s="1"/>
  <c r="J844" i="1" s="1"/>
  <c r="I844" i="1" l="1"/>
  <c r="L844" i="1" s="1"/>
  <c r="G845" i="1"/>
  <c r="H845" i="1" s="1"/>
  <c r="J845" i="1" s="1"/>
  <c r="I845" i="1" l="1"/>
  <c r="L845" i="1" s="1"/>
  <c r="G846" i="1"/>
  <c r="H846" i="1" s="1"/>
  <c r="J846" i="1" s="1"/>
  <c r="I846" i="1" l="1"/>
  <c r="L846" i="1" s="1"/>
  <c r="G847" i="1"/>
  <c r="H847" i="1" s="1"/>
  <c r="J847" i="1" s="1"/>
  <c r="I847" i="1" l="1"/>
  <c r="L847" i="1" s="1"/>
  <c r="G848" i="1"/>
  <c r="H848" i="1" s="1"/>
  <c r="J848" i="1" s="1"/>
  <c r="I848" i="1" l="1"/>
  <c r="L848" i="1" s="1"/>
  <c r="G849" i="1"/>
  <c r="H849" i="1" s="1"/>
  <c r="J849" i="1" s="1"/>
  <c r="I849" i="1" l="1"/>
  <c r="L849" i="1" s="1"/>
  <c r="G850" i="1"/>
  <c r="H850" i="1" s="1"/>
  <c r="J850" i="1" s="1"/>
  <c r="I850" i="1" l="1"/>
  <c r="L850" i="1" s="1"/>
  <c r="G851" i="1"/>
  <c r="H851" i="1" s="1"/>
  <c r="J851" i="1" s="1"/>
  <c r="I851" i="1" l="1"/>
  <c r="L851" i="1" s="1"/>
  <c r="G852" i="1"/>
  <c r="H852" i="1" s="1"/>
  <c r="J852" i="1" s="1"/>
  <c r="I852" i="1" l="1"/>
  <c r="L852" i="1" s="1"/>
  <c r="G853" i="1"/>
  <c r="H853" i="1" s="1"/>
  <c r="J853" i="1" s="1"/>
  <c r="I853" i="1" l="1"/>
  <c r="L853" i="1" s="1"/>
  <c r="G854" i="1"/>
  <c r="H854" i="1" s="1"/>
  <c r="J854" i="1" s="1"/>
  <c r="I854" i="1" l="1"/>
  <c r="L854" i="1" s="1"/>
  <c r="G855" i="1"/>
  <c r="H855" i="1" s="1"/>
  <c r="J855" i="1" s="1"/>
  <c r="I855" i="1" l="1"/>
  <c r="L855" i="1" s="1"/>
  <c r="G856" i="1"/>
  <c r="H856" i="1" s="1"/>
  <c r="J856" i="1" s="1"/>
  <c r="I856" i="1" l="1"/>
  <c r="L856" i="1" s="1"/>
  <c r="G857" i="1"/>
  <c r="H857" i="1" s="1"/>
  <c r="J857" i="1" s="1"/>
  <c r="I857" i="1" l="1"/>
  <c r="L857" i="1" s="1"/>
  <c r="G858" i="1"/>
  <c r="H858" i="1" s="1"/>
  <c r="J858" i="1" s="1"/>
  <c r="I858" i="1" l="1"/>
  <c r="L858" i="1" s="1"/>
  <c r="G859" i="1"/>
  <c r="H859" i="1" s="1"/>
  <c r="J859" i="1" s="1"/>
  <c r="I859" i="1" l="1"/>
  <c r="L859" i="1" s="1"/>
  <c r="G860" i="1"/>
  <c r="H860" i="1" s="1"/>
  <c r="J860" i="1" s="1"/>
  <c r="I860" i="1" l="1"/>
  <c r="L860" i="1" s="1"/>
  <c r="G861" i="1"/>
  <c r="H861" i="1" s="1"/>
  <c r="J861" i="1" s="1"/>
  <c r="I861" i="1" l="1"/>
  <c r="L861" i="1" s="1"/>
  <c r="G862" i="1"/>
  <c r="H862" i="1" s="1"/>
  <c r="J862" i="1" s="1"/>
  <c r="I862" i="1" l="1"/>
  <c r="L862" i="1" s="1"/>
  <c r="G863" i="1"/>
  <c r="H863" i="1" s="1"/>
  <c r="J863" i="1" s="1"/>
  <c r="I863" i="1" l="1"/>
  <c r="L863" i="1" s="1"/>
  <c r="G864" i="1"/>
  <c r="H864" i="1" s="1"/>
  <c r="J864" i="1" s="1"/>
  <c r="I864" i="1" l="1"/>
  <c r="L864" i="1" s="1"/>
  <c r="G865" i="1"/>
  <c r="H865" i="1" s="1"/>
  <c r="J865" i="1" s="1"/>
  <c r="I865" i="1" l="1"/>
  <c r="L865" i="1" s="1"/>
  <c r="G866" i="1"/>
  <c r="H866" i="1" s="1"/>
  <c r="J866" i="1" s="1"/>
  <c r="I866" i="1" l="1"/>
  <c r="L866" i="1" s="1"/>
  <c r="G867" i="1"/>
  <c r="H867" i="1" s="1"/>
  <c r="J867" i="1" s="1"/>
  <c r="I867" i="1" l="1"/>
  <c r="L867" i="1" s="1"/>
  <c r="G868" i="1"/>
  <c r="H868" i="1" s="1"/>
  <c r="J868" i="1" s="1"/>
  <c r="I868" i="1" l="1"/>
  <c r="L868" i="1" s="1"/>
  <c r="G869" i="1"/>
  <c r="H869" i="1" s="1"/>
  <c r="J869" i="1" s="1"/>
  <c r="I869" i="1" l="1"/>
  <c r="L869" i="1" s="1"/>
  <c r="G870" i="1"/>
  <c r="H870" i="1" s="1"/>
  <c r="J870" i="1" s="1"/>
  <c r="I870" i="1" l="1"/>
  <c r="L870" i="1" s="1"/>
  <c r="G871" i="1"/>
  <c r="H871" i="1" s="1"/>
  <c r="J871" i="1" s="1"/>
  <c r="I871" i="1" l="1"/>
  <c r="L871" i="1" s="1"/>
  <c r="G872" i="1"/>
  <c r="H872" i="1" s="1"/>
  <c r="J872" i="1" s="1"/>
  <c r="I872" i="1" l="1"/>
  <c r="L872" i="1" s="1"/>
  <c r="G873" i="1"/>
  <c r="H873" i="1" s="1"/>
  <c r="J873" i="1" s="1"/>
  <c r="I873" i="1" l="1"/>
  <c r="L873" i="1" s="1"/>
  <c r="G874" i="1"/>
  <c r="H874" i="1" s="1"/>
  <c r="J874" i="1" s="1"/>
  <c r="I874" i="1" l="1"/>
  <c r="L874" i="1" s="1"/>
  <c r="G875" i="1"/>
  <c r="H875" i="1" s="1"/>
  <c r="J875" i="1" s="1"/>
  <c r="I875" i="1" l="1"/>
  <c r="L875" i="1" s="1"/>
  <c r="G876" i="1"/>
  <c r="H876" i="1" s="1"/>
  <c r="J876" i="1" s="1"/>
  <c r="I876" i="1" l="1"/>
  <c r="L876" i="1" s="1"/>
  <c r="G877" i="1"/>
  <c r="H877" i="1" s="1"/>
  <c r="J877" i="1" s="1"/>
  <c r="I877" i="1" l="1"/>
  <c r="L877" i="1" s="1"/>
  <c r="G878" i="1"/>
  <c r="H878" i="1" s="1"/>
  <c r="J878" i="1" s="1"/>
  <c r="I878" i="1" l="1"/>
  <c r="L878" i="1" s="1"/>
  <c r="G879" i="1"/>
  <c r="H879" i="1" s="1"/>
  <c r="J879" i="1" s="1"/>
  <c r="I879" i="1" l="1"/>
  <c r="L879" i="1" s="1"/>
  <c r="G880" i="1"/>
  <c r="H880" i="1" s="1"/>
  <c r="J880" i="1" s="1"/>
  <c r="I880" i="1" l="1"/>
  <c r="L880" i="1" s="1"/>
  <c r="G881" i="1"/>
  <c r="H881" i="1" s="1"/>
  <c r="J881" i="1" s="1"/>
  <c r="I881" i="1" l="1"/>
  <c r="L881" i="1" s="1"/>
  <c r="G882" i="1"/>
  <c r="H882" i="1" s="1"/>
  <c r="J882" i="1" s="1"/>
  <c r="I882" i="1" l="1"/>
  <c r="L882" i="1" s="1"/>
  <c r="G883" i="1"/>
  <c r="H883" i="1" s="1"/>
  <c r="J883" i="1" s="1"/>
  <c r="I883" i="1" l="1"/>
  <c r="L883" i="1" s="1"/>
  <c r="G884" i="1"/>
  <c r="H884" i="1" s="1"/>
  <c r="J884" i="1" s="1"/>
  <c r="I884" i="1" l="1"/>
  <c r="L884" i="1" s="1"/>
  <c r="G885" i="1"/>
  <c r="H885" i="1" s="1"/>
  <c r="J885" i="1" s="1"/>
  <c r="I885" i="1" l="1"/>
  <c r="L885" i="1" s="1"/>
  <c r="G886" i="1"/>
  <c r="H886" i="1" s="1"/>
  <c r="J886" i="1" s="1"/>
  <c r="I886" i="1" l="1"/>
  <c r="L886" i="1" s="1"/>
  <c r="G887" i="1"/>
  <c r="H887" i="1" s="1"/>
  <c r="J887" i="1" s="1"/>
  <c r="I887" i="1" l="1"/>
  <c r="L887" i="1" s="1"/>
  <c r="G888" i="1"/>
  <c r="H888" i="1" s="1"/>
  <c r="J888" i="1" s="1"/>
  <c r="I888" i="1" l="1"/>
  <c r="L888" i="1" s="1"/>
  <c r="G889" i="1"/>
  <c r="H889" i="1" s="1"/>
  <c r="J889" i="1" s="1"/>
  <c r="I889" i="1" l="1"/>
  <c r="L889" i="1" s="1"/>
  <c r="G890" i="1"/>
  <c r="H890" i="1" s="1"/>
  <c r="J890" i="1" s="1"/>
  <c r="I890" i="1" l="1"/>
  <c r="L890" i="1" s="1"/>
  <c r="G891" i="1"/>
  <c r="H891" i="1" s="1"/>
  <c r="J891" i="1" s="1"/>
  <c r="I891" i="1" l="1"/>
  <c r="L891" i="1" s="1"/>
  <c r="G892" i="1"/>
  <c r="H892" i="1" s="1"/>
  <c r="J892" i="1" s="1"/>
  <c r="I892" i="1" l="1"/>
  <c r="L892" i="1" s="1"/>
  <c r="G893" i="1"/>
  <c r="H893" i="1" s="1"/>
  <c r="J893" i="1" s="1"/>
  <c r="I893" i="1" l="1"/>
  <c r="L893" i="1" s="1"/>
  <c r="G894" i="1"/>
  <c r="H894" i="1" s="1"/>
  <c r="J894" i="1" s="1"/>
  <c r="I894" i="1" l="1"/>
  <c r="L894" i="1" s="1"/>
  <c r="G895" i="1"/>
  <c r="H895" i="1" s="1"/>
  <c r="J895" i="1" s="1"/>
  <c r="I895" i="1" l="1"/>
  <c r="L895" i="1" s="1"/>
  <c r="G896" i="1"/>
  <c r="H896" i="1" s="1"/>
  <c r="J896" i="1" s="1"/>
  <c r="I896" i="1" l="1"/>
  <c r="L896" i="1" s="1"/>
  <c r="G897" i="1"/>
  <c r="H897" i="1" s="1"/>
  <c r="J897" i="1" s="1"/>
  <c r="I897" i="1" l="1"/>
  <c r="L897" i="1" s="1"/>
  <c r="G898" i="1"/>
  <c r="H898" i="1" s="1"/>
  <c r="J898" i="1" s="1"/>
  <c r="I898" i="1" l="1"/>
  <c r="L898" i="1" s="1"/>
  <c r="G899" i="1"/>
  <c r="H899" i="1" s="1"/>
  <c r="J899" i="1" s="1"/>
  <c r="I899" i="1" l="1"/>
  <c r="L899" i="1" s="1"/>
  <c r="G900" i="1"/>
  <c r="H900" i="1" s="1"/>
  <c r="J900" i="1" s="1"/>
  <c r="I900" i="1" l="1"/>
  <c r="L900" i="1" s="1"/>
  <c r="G901" i="1"/>
  <c r="H901" i="1" s="1"/>
  <c r="J901" i="1" s="1"/>
  <c r="I901" i="1" l="1"/>
  <c r="L901" i="1" s="1"/>
  <c r="G902" i="1"/>
  <c r="H902" i="1" s="1"/>
  <c r="J902" i="1" s="1"/>
  <c r="I902" i="1" l="1"/>
  <c r="L902" i="1" s="1"/>
  <c r="G903" i="1"/>
  <c r="H903" i="1" s="1"/>
  <c r="J903" i="1" s="1"/>
  <c r="I903" i="1" l="1"/>
  <c r="L903" i="1" s="1"/>
  <c r="G904" i="1"/>
  <c r="H904" i="1" s="1"/>
  <c r="J904" i="1" s="1"/>
  <c r="I904" i="1" l="1"/>
  <c r="L904" i="1" s="1"/>
  <c r="G905" i="1"/>
  <c r="H905" i="1" s="1"/>
  <c r="J905" i="1" s="1"/>
  <c r="I905" i="1" l="1"/>
  <c r="L905" i="1" s="1"/>
  <c r="G906" i="1"/>
  <c r="H906" i="1" s="1"/>
  <c r="J906" i="1" s="1"/>
  <c r="I906" i="1" l="1"/>
  <c r="L906" i="1" s="1"/>
  <c r="G907" i="1"/>
  <c r="H907" i="1" s="1"/>
  <c r="J907" i="1" s="1"/>
  <c r="I907" i="1" l="1"/>
  <c r="L907" i="1" s="1"/>
  <c r="G908" i="1"/>
  <c r="H908" i="1" s="1"/>
  <c r="J908" i="1" s="1"/>
  <c r="I908" i="1" l="1"/>
  <c r="L908" i="1" s="1"/>
  <c r="G909" i="1"/>
  <c r="H909" i="1" s="1"/>
  <c r="J909" i="1" s="1"/>
  <c r="I909" i="1" l="1"/>
  <c r="L909" i="1" s="1"/>
  <c r="G910" i="1"/>
  <c r="H910" i="1" s="1"/>
  <c r="J910" i="1" s="1"/>
  <c r="I910" i="1" l="1"/>
  <c r="L910" i="1" s="1"/>
  <c r="G911" i="1"/>
  <c r="H911" i="1" s="1"/>
  <c r="J911" i="1" s="1"/>
  <c r="I911" i="1" l="1"/>
  <c r="L911" i="1" s="1"/>
  <c r="G912" i="1"/>
  <c r="H912" i="1" s="1"/>
  <c r="J912" i="1" s="1"/>
  <c r="I912" i="1" l="1"/>
  <c r="L912" i="1" s="1"/>
  <c r="G913" i="1"/>
  <c r="H913" i="1" s="1"/>
  <c r="J913" i="1" s="1"/>
  <c r="I913" i="1" l="1"/>
  <c r="L913" i="1" s="1"/>
  <c r="G914" i="1"/>
  <c r="H914" i="1" s="1"/>
  <c r="J914" i="1" s="1"/>
  <c r="I914" i="1" l="1"/>
  <c r="L914" i="1" s="1"/>
  <c r="G915" i="1"/>
  <c r="H915" i="1" s="1"/>
  <c r="J915" i="1" s="1"/>
  <c r="I915" i="1" l="1"/>
  <c r="L915" i="1" s="1"/>
  <c r="G916" i="1"/>
  <c r="H916" i="1" s="1"/>
  <c r="J916" i="1" s="1"/>
  <c r="I916" i="1" l="1"/>
  <c r="L916" i="1" s="1"/>
  <c r="G917" i="1"/>
  <c r="H917" i="1" s="1"/>
  <c r="J917" i="1" s="1"/>
  <c r="I917" i="1" l="1"/>
  <c r="L917" i="1" s="1"/>
  <c r="G918" i="1"/>
  <c r="H918" i="1" s="1"/>
  <c r="J918" i="1" s="1"/>
  <c r="I918" i="1" l="1"/>
  <c r="L918" i="1" s="1"/>
  <c r="G919" i="1"/>
  <c r="H919" i="1" s="1"/>
  <c r="J919" i="1" s="1"/>
  <c r="I919" i="1" l="1"/>
  <c r="L919" i="1" s="1"/>
  <c r="G920" i="1"/>
  <c r="H920" i="1" s="1"/>
  <c r="J920" i="1" s="1"/>
  <c r="I920" i="1" l="1"/>
  <c r="L920" i="1" s="1"/>
  <c r="G921" i="1"/>
  <c r="H921" i="1" s="1"/>
  <c r="J921" i="1" s="1"/>
  <c r="I921" i="1" l="1"/>
  <c r="L921" i="1" s="1"/>
  <c r="G922" i="1"/>
  <c r="H922" i="1" s="1"/>
  <c r="J922" i="1" s="1"/>
  <c r="I922" i="1" l="1"/>
  <c r="L922" i="1" s="1"/>
  <c r="G923" i="1"/>
  <c r="H923" i="1" s="1"/>
  <c r="J923" i="1" s="1"/>
  <c r="I923" i="1" l="1"/>
  <c r="L923" i="1" s="1"/>
  <c r="G924" i="1"/>
  <c r="H924" i="1" s="1"/>
  <c r="J924" i="1" s="1"/>
  <c r="I924" i="1" l="1"/>
  <c r="L924" i="1" s="1"/>
  <c r="G925" i="1"/>
  <c r="H925" i="1" s="1"/>
  <c r="J925" i="1" s="1"/>
  <c r="I925" i="1" l="1"/>
  <c r="L925" i="1" s="1"/>
  <c r="G926" i="1"/>
  <c r="H926" i="1" s="1"/>
  <c r="J926" i="1" s="1"/>
  <c r="I926" i="1" l="1"/>
  <c r="L926" i="1" s="1"/>
  <c r="G927" i="1"/>
  <c r="H927" i="1" s="1"/>
  <c r="J927" i="1" s="1"/>
  <c r="I927" i="1" l="1"/>
  <c r="L927" i="1" s="1"/>
  <c r="G928" i="1"/>
  <c r="H928" i="1" s="1"/>
  <c r="J928" i="1" s="1"/>
  <c r="I928" i="1" l="1"/>
  <c r="L928" i="1" s="1"/>
  <c r="G929" i="1"/>
  <c r="H929" i="1" s="1"/>
  <c r="J929" i="1" s="1"/>
  <c r="I929" i="1" l="1"/>
  <c r="L929" i="1" s="1"/>
  <c r="G930" i="1"/>
  <c r="H930" i="1" s="1"/>
  <c r="J930" i="1" s="1"/>
  <c r="I930" i="1" l="1"/>
  <c r="L930" i="1" s="1"/>
  <c r="G931" i="1"/>
  <c r="H931" i="1" s="1"/>
  <c r="J931" i="1" s="1"/>
  <c r="I931" i="1" l="1"/>
  <c r="L931" i="1" s="1"/>
  <c r="G932" i="1"/>
  <c r="H932" i="1" s="1"/>
  <c r="J932" i="1" s="1"/>
  <c r="I932" i="1" l="1"/>
  <c r="L932" i="1" s="1"/>
  <c r="G933" i="1"/>
  <c r="H933" i="1" s="1"/>
  <c r="J933" i="1" s="1"/>
  <c r="I933" i="1" l="1"/>
  <c r="L933" i="1" s="1"/>
  <c r="G934" i="1"/>
  <c r="H934" i="1" s="1"/>
  <c r="J934" i="1" s="1"/>
  <c r="I934" i="1" l="1"/>
  <c r="L934" i="1" s="1"/>
  <c r="G935" i="1"/>
  <c r="H935" i="1" s="1"/>
  <c r="J935" i="1" s="1"/>
  <c r="I935" i="1" l="1"/>
  <c r="L935" i="1" s="1"/>
  <c r="G936" i="1"/>
  <c r="H936" i="1" s="1"/>
  <c r="J936" i="1" s="1"/>
  <c r="I936" i="1" l="1"/>
  <c r="L936" i="1" s="1"/>
  <c r="G937" i="1"/>
  <c r="H937" i="1" s="1"/>
  <c r="J937" i="1" s="1"/>
  <c r="I937" i="1" l="1"/>
  <c r="L937" i="1" s="1"/>
  <c r="G938" i="1"/>
  <c r="H938" i="1" s="1"/>
  <c r="J938" i="1" s="1"/>
  <c r="I938" i="1" l="1"/>
  <c r="L938" i="1" s="1"/>
  <c r="G939" i="1"/>
  <c r="H939" i="1" s="1"/>
  <c r="J939" i="1" s="1"/>
  <c r="I939" i="1" l="1"/>
  <c r="L939" i="1" s="1"/>
  <c r="G940" i="1"/>
  <c r="H940" i="1" s="1"/>
  <c r="J940" i="1" s="1"/>
  <c r="I940" i="1" l="1"/>
  <c r="L940" i="1" s="1"/>
  <c r="G941" i="1"/>
  <c r="H941" i="1" s="1"/>
  <c r="J941" i="1" s="1"/>
  <c r="I941" i="1" l="1"/>
  <c r="L941" i="1" s="1"/>
  <c r="G942" i="1"/>
  <c r="H942" i="1" s="1"/>
  <c r="J942" i="1" s="1"/>
  <c r="I942" i="1" l="1"/>
  <c r="L942" i="1" s="1"/>
  <c r="G943" i="1"/>
  <c r="H943" i="1" s="1"/>
  <c r="J943" i="1" s="1"/>
  <c r="I943" i="1" l="1"/>
  <c r="L943" i="1" s="1"/>
  <c r="G944" i="1"/>
  <c r="H944" i="1" s="1"/>
  <c r="J944" i="1" s="1"/>
  <c r="I944" i="1" l="1"/>
  <c r="L944" i="1" s="1"/>
  <c r="G945" i="1"/>
  <c r="H945" i="1" s="1"/>
  <c r="J945" i="1" s="1"/>
  <c r="I945" i="1" l="1"/>
  <c r="L945" i="1" s="1"/>
  <c r="G946" i="1"/>
  <c r="H946" i="1" s="1"/>
  <c r="J946" i="1" s="1"/>
  <c r="I946" i="1" l="1"/>
  <c r="L946" i="1" s="1"/>
  <c r="G947" i="1"/>
  <c r="H947" i="1" s="1"/>
  <c r="J947" i="1" s="1"/>
  <c r="I947" i="1" l="1"/>
  <c r="L947" i="1" s="1"/>
  <c r="G948" i="1"/>
  <c r="H948" i="1" s="1"/>
  <c r="J948" i="1" s="1"/>
  <c r="I948" i="1" l="1"/>
  <c r="L948" i="1" s="1"/>
  <c r="G949" i="1"/>
  <c r="H949" i="1" s="1"/>
  <c r="J949" i="1" s="1"/>
  <c r="I949" i="1" l="1"/>
  <c r="L949" i="1" s="1"/>
  <c r="G950" i="1"/>
  <c r="H950" i="1" s="1"/>
  <c r="J950" i="1" s="1"/>
  <c r="I950" i="1" l="1"/>
  <c r="L950" i="1" s="1"/>
  <c r="G951" i="1"/>
  <c r="H951" i="1" s="1"/>
  <c r="J951" i="1" s="1"/>
  <c r="I951" i="1" l="1"/>
  <c r="L951" i="1" s="1"/>
  <c r="G952" i="1"/>
  <c r="H952" i="1" s="1"/>
  <c r="J952" i="1" s="1"/>
  <c r="I952" i="1" l="1"/>
  <c r="L952" i="1" s="1"/>
  <c r="G953" i="1"/>
  <c r="H953" i="1" s="1"/>
  <c r="J953" i="1" s="1"/>
  <c r="I953" i="1" l="1"/>
  <c r="L953" i="1" s="1"/>
  <c r="G954" i="1"/>
  <c r="H954" i="1" s="1"/>
  <c r="J954" i="1" s="1"/>
  <c r="I954" i="1" l="1"/>
  <c r="L954" i="1" s="1"/>
  <c r="G955" i="1"/>
  <c r="H955" i="1" s="1"/>
  <c r="J955" i="1" s="1"/>
  <c r="I955" i="1" l="1"/>
  <c r="L955" i="1" s="1"/>
  <c r="G956" i="1"/>
  <c r="H956" i="1" s="1"/>
  <c r="J956" i="1" s="1"/>
  <c r="I956" i="1" l="1"/>
  <c r="L956" i="1" s="1"/>
  <c r="G957" i="1"/>
  <c r="H957" i="1" s="1"/>
  <c r="J957" i="1" s="1"/>
  <c r="I957" i="1" l="1"/>
  <c r="L957" i="1" s="1"/>
  <c r="G958" i="1"/>
  <c r="H958" i="1" s="1"/>
  <c r="J958" i="1" s="1"/>
  <c r="I958" i="1" l="1"/>
  <c r="L958" i="1" s="1"/>
  <c r="G959" i="1"/>
  <c r="H959" i="1" s="1"/>
  <c r="J959" i="1" s="1"/>
  <c r="I959" i="1" l="1"/>
  <c r="L959" i="1" s="1"/>
  <c r="G960" i="1"/>
  <c r="H960" i="1" s="1"/>
  <c r="J960" i="1" s="1"/>
  <c r="I960" i="1" l="1"/>
  <c r="L960" i="1" s="1"/>
  <c r="G961" i="1"/>
  <c r="H961" i="1" s="1"/>
  <c r="J961" i="1" s="1"/>
  <c r="I961" i="1" l="1"/>
  <c r="L961" i="1" s="1"/>
  <c r="G962" i="1"/>
  <c r="H962" i="1" s="1"/>
  <c r="J962" i="1" s="1"/>
  <c r="I962" i="1" l="1"/>
  <c r="L962" i="1" s="1"/>
  <c r="G963" i="1"/>
  <c r="H963" i="1" s="1"/>
  <c r="J963" i="1" s="1"/>
  <c r="I963" i="1" l="1"/>
  <c r="L963" i="1" s="1"/>
  <c r="G964" i="1"/>
  <c r="H964" i="1" s="1"/>
  <c r="J964" i="1" s="1"/>
  <c r="I964" i="1" l="1"/>
  <c r="L964" i="1" s="1"/>
  <c r="G965" i="1"/>
  <c r="H965" i="1" s="1"/>
  <c r="J965" i="1" s="1"/>
  <c r="I965" i="1" l="1"/>
  <c r="L965" i="1" s="1"/>
  <c r="G966" i="1"/>
  <c r="H966" i="1" s="1"/>
  <c r="J966" i="1" s="1"/>
  <c r="I966" i="1" l="1"/>
  <c r="L966" i="1" s="1"/>
  <c r="G967" i="1"/>
  <c r="H967" i="1" s="1"/>
  <c r="J967" i="1" s="1"/>
  <c r="I967" i="1" l="1"/>
  <c r="L967" i="1" s="1"/>
  <c r="G968" i="1"/>
  <c r="H968" i="1" s="1"/>
  <c r="J968" i="1" s="1"/>
  <c r="I968" i="1" l="1"/>
  <c r="L968" i="1" s="1"/>
  <c r="G969" i="1"/>
  <c r="H969" i="1" s="1"/>
  <c r="J969" i="1" s="1"/>
  <c r="I969" i="1" l="1"/>
  <c r="L969" i="1" s="1"/>
  <c r="G970" i="1"/>
  <c r="H970" i="1" s="1"/>
  <c r="J970" i="1" s="1"/>
  <c r="I970" i="1" l="1"/>
  <c r="L970" i="1" s="1"/>
  <c r="G971" i="1"/>
  <c r="H971" i="1" s="1"/>
  <c r="J971" i="1" s="1"/>
  <c r="I971" i="1" l="1"/>
  <c r="L971" i="1" s="1"/>
  <c r="G972" i="1"/>
  <c r="H972" i="1" s="1"/>
  <c r="J972" i="1" s="1"/>
  <c r="I972" i="1" l="1"/>
  <c r="L972" i="1" s="1"/>
  <c r="G973" i="1"/>
  <c r="H973" i="1" s="1"/>
  <c r="J973" i="1" s="1"/>
  <c r="I973" i="1" l="1"/>
  <c r="L973" i="1" s="1"/>
  <c r="G974" i="1"/>
  <c r="H974" i="1" s="1"/>
  <c r="J974" i="1" s="1"/>
  <c r="I974" i="1" l="1"/>
  <c r="L974" i="1" s="1"/>
  <c r="G975" i="1"/>
  <c r="H975" i="1" s="1"/>
  <c r="J975" i="1" s="1"/>
  <c r="I975" i="1" l="1"/>
  <c r="L975" i="1" s="1"/>
  <c r="G976" i="1"/>
  <c r="H976" i="1" s="1"/>
  <c r="J976" i="1" s="1"/>
  <c r="I976" i="1" l="1"/>
  <c r="L976" i="1" s="1"/>
  <c r="G977" i="1"/>
  <c r="H977" i="1" s="1"/>
  <c r="J977" i="1" s="1"/>
  <c r="I977" i="1" l="1"/>
  <c r="L977" i="1" s="1"/>
  <c r="G978" i="1"/>
  <c r="H978" i="1" s="1"/>
  <c r="J978" i="1" s="1"/>
  <c r="I978" i="1" l="1"/>
  <c r="L978" i="1" s="1"/>
  <c r="G979" i="1"/>
  <c r="H979" i="1" s="1"/>
  <c r="J979" i="1" s="1"/>
  <c r="I979" i="1" l="1"/>
  <c r="L979" i="1" s="1"/>
  <c r="G980" i="1"/>
  <c r="H980" i="1" s="1"/>
  <c r="J980" i="1" s="1"/>
  <c r="I980" i="1" l="1"/>
  <c r="L980" i="1" s="1"/>
  <c r="G981" i="1"/>
  <c r="H981" i="1" s="1"/>
  <c r="J981" i="1" s="1"/>
  <c r="I981" i="1" l="1"/>
  <c r="L981" i="1" s="1"/>
  <c r="G982" i="1"/>
  <c r="H982" i="1" s="1"/>
  <c r="J982" i="1" s="1"/>
  <c r="I982" i="1" l="1"/>
  <c r="L982" i="1" s="1"/>
  <c r="G983" i="1"/>
  <c r="H983" i="1" s="1"/>
  <c r="J983" i="1" s="1"/>
  <c r="I983" i="1" l="1"/>
  <c r="L983" i="1" s="1"/>
  <c r="G984" i="1"/>
  <c r="H984" i="1" s="1"/>
  <c r="J984" i="1" s="1"/>
  <c r="I984" i="1" l="1"/>
  <c r="L984" i="1" s="1"/>
  <c r="G985" i="1"/>
  <c r="H985" i="1" s="1"/>
  <c r="J985" i="1" s="1"/>
  <c r="I985" i="1" l="1"/>
  <c r="L985" i="1" s="1"/>
  <c r="G986" i="1"/>
  <c r="H986" i="1" s="1"/>
  <c r="J986" i="1" s="1"/>
  <c r="I986" i="1" l="1"/>
  <c r="L986" i="1" s="1"/>
  <c r="G987" i="1"/>
  <c r="H987" i="1" s="1"/>
  <c r="J987" i="1" s="1"/>
  <c r="I987" i="1" l="1"/>
  <c r="L987" i="1" s="1"/>
  <c r="G988" i="1"/>
  <c r="H988" i="1" s="1"/>
  <c r="J988" i="1" s="1"/>
  <c r="I988" i="1" l="1"/>
  <c r="L988" i="1" s="1"/>
  <c r="G989" i="1"/>
  <c r="H989" i="1" s="1"/>
  <c r="J989" i="1" s="1"/>
  <c r="I989" i="1" l="1"/>
  <c r="L989" i="1" s="1"/>
  <c r="G990" i="1"/>
  <c r="H990" i="1" s="1"/>
  <c r="J990" i="1" s="1"/>
  <c r="I990" i="1" l="1"/>
  <c r="L990" i="1" s="1"/>
  <c r="G991" i="1"/>
  <c r="H991" i="1" s="1"/>
  <c r="J991" i="1" s="1"/>
  <c r="I991" i="1" l="1"/>
  <c r="L991" i="1" s="1"/>
  <c r="G992" i="1"/>
  <c r="H992" i="1" s="1"/>
  <c r="J992" i="1" s="1"/>
  <c r="I992" i="1" l="1"/>
  <c r="L992" i="1" s="1"/>
  <c r="G993" i="1"/>
  <c r="H993" i="1" s="1"/>
  <c r="J993" i="1" s="1"/>
  <c r="I993" i="1" l="1"/>
  <c r="L993" i="1" s="1"/>
  <c r="G994" i="1"/>
  <c r="H994" i="1" s="1"/>
  <c r="J994" i="1" s="1"/>
  <c r="I994" i="1" l="1"/>
  <c r="L994" i="1" s="1"/>
  <c r="G995" i="1"/>
  <c r="H995" i="1" s="1"/>
  <c r="J995" i="1" s="1"/>
  <c r="I995" i="1" l="1"/>
  <c r="L995" i="1" s="1"/>
  <c r="G996" i="1"/>
  <c r="H996" i="1" s="1"/>
  <c r="J996" i="1" s="1"/>
  <c r="I996" i="1" l="1"/>
  <c r="L996" i="1" s="1"/>
  <c r="G997" i="1"/>
  <c r="H997" i="1" s="1"/>
  <c r="J997" i="1" s="1"/>
  <c r="I997" i="1" l="1"/>
  <c r="L997" i="1" s="1"/>
  <c r="G998" i="1"/>
  <c r="H998" i="1" s="1"/>
  <c r="J998" i="1" s="1"/>
  <c r="I998" i="1" l="1"/>
  <c r="L998" i="1" s="1"/>
  <c r="G999" i="1"/>
  <c r="H999" i="1" s="1"/>
  <c r="J999" i="1" s="1"/>
  <c r="I999" i="1" l="1"/>
  <c r="L999" i="1" s="1"/>
  <c r="G1000" i="1"/>
  <c r="H1000" i="1" s="1"/>
  <c r="J1000" i="1" s="1"/>
  <c r="I1000" i="1" l="1"/>
  <c r="L1000" i="1" s="1"/>
  <c r="G1001" i="1"/>
  <c r="H1001" i="1" s="1"/>
  <c r="J1001" i="1" s="1"/>
  <c r="I1001" i="1" l="1"/>
  <c r="L1001" i="1" s="1"/>
  <c r="G1002" i="1"/>
  <c r="H1002" i="1" s="1"/>
  <c r="J1002" i="1" s="1"/>
  <c r="I1002" i="1" l="1"/>
  <c r="L1002" i="1" s="1"/>
  <c r="G1003" i="1"/>
  <c r="H1003" i="1" s="1"/>
  <c r="J1003" i="1" s="1"/>
  <c r="I1003" i="1" l="1"/>
  <c r="L1003" i="1" s="1"/>
  <c r="G1004" i="1"/>
  <c r="H1004" i="1" s="1"/>
  <c r="J1004" i="1" s="1"/>
  <c r="I1004" i="1" l="1"/>
  <c r="L1004" i="1" s="1"/>
  <c r="G1005" i="1"/>
  <c r="H1005" i="1" s="1"/>
  <c r="J1005" i="1" s="1"/>
  <c r="I1005" i="1" l="1"/>
  <c r="L1005" i="1" s="1"/>
  <c r="G1006" i="1"/>
  <c r="H1006" i="1" s="1"/>
  <c r="J1006" i="1" s="1"/>
  <c r="I1006" i="1" l="1"/>
  <c r="L1006" i="1" s="1"/>
  <c r="G1007" i="1"/>
  <c r="H1007" i="1" s="1"/>
  <c r="J1007" i="1" s="1"/>
  <c r="I1007" i="1" l="1"/>
  <c r="L1007" i="1" s="1"/>
  <c r="G1008" i="1"/>
  <c r="H1008" i="1" s="1"/>
  <c r="J1008" i="1" s="1"/>
  <c r="I1008" i="1" l="1"/>
  <c r="L1008" i="1" s="1"/>
  <c r="G1009" i="1"/>
  <c r="H1009" i="1" s="1"/>
  <c r="J1009" i="1" s="1"/>
  <c r="I1009" i="1" l="1"/>
  <c r="L1009" i="1" s="1"/>
  <c r="G1010" i="1"/>
  <c r="H1010" i="1" s="1"/>
  <c r="J1010" i="1" s="1"/>
  <c r="I1010" i="1" l="1"/>
  <c r="L1010" i="1" s="1"/>
  <c r="G1011" i="1"/>
  <c r="H1011" i="1" s="1"/>
  <c r="J1011" i="1" s="1"/>
  <c r="I1011" i="1" l="1"/>
  <c r="L1011" i="1" s="1"/>
  <c r="G1012" i="1"/>
  <c r="H1012" i="1" s="1"/>
  <c r="J1012" i="1" s="1"/>
  <c r="I1012" i="1" l="1"/>
  <c r="L1012" i="1" s="1"/>
  <c r="G1013" i="1"/>
  <c r="H1013" i="1" s="1"/>
  <c r="J1013" i="1" s="1"/>
  <c r="I1013" i="1" l="1"/>
  <c r="L1013" i="1" s="1"/>
  <c r="G1014" i="1"/>
  <c r="H1014" i="1" s="1"/>
  <c r="J1014" i="1" s="1"/>
  <c r="I1014" i="1" l="1"/>
  <c r="L1014" i="1" s="1"/>
  <c r="G1015" i="1"/>
  <c r="H1015" i="1" s="1"/>
  <c r="J1015" i="1" s="1"/>
  <c r="I1015" i="1" l="1"/>
  <c r="L1015" i="1" s="1"/>
  <c r="G1016" i="1"/>
  <c r="H1016" i="1" s="1"/>
  <c r="J1016" i="1" s="1"/>
  <c r="I1016" i="1" l="1"/>
  <c r="L1016" i="1" s="1"/>
  <c r="G1017" i="1"/>
  <c r="H1017" i="1" s="1"/>
  <c r="J1017" i="1" s="1"/>
  <c r="I1017" i="1" l="1"/>
  <c r="L1017" i="1" s="1"/>
  <c r="G1018" i="1"/>
  <c r="H1018" i="1" s="1"/>
  <c r="J1018" i="1" s="1"/>
  <c r="I1018" i="1" l="1"/>
  <c r="L1018" i="1" s="1"/>
  <c r="G1019" i="1"/>
  <c r="H1019" i="1" s="1"/>
  <c r="J1019" i="1" s="1"/>
  <c r="I1019" i="1" l="1"/>
  <c r="L1019" i="1" s="1"/>
  <c r="G1020" i="1"/>
  <c r="H1020" i="1" s="1"/>
  <c r="J1020" i="1" s="1"/>
  <c r="I1020" i="1" l="1"/>
  <c r="L1020" i="1" s="1"/>
  <c r="G1021" i="1"/>
  <c r="H1021" i="1" s="1"/>
  <c r="J1021" i="1" s="1"/>
  <c r="I1021" i="1" l="1"/>
  <c r="L1021" i="1" s="1"/>
  <c r="G1022" i="1"/>
  <c r="H1022" i="1" s="1"/>
  <c r="J1022" i="1" s="1"/>
  <c r="I1022" i="1" l="1"/>
  <c r="L1022" i="1" s="1"/>
  <c r="G1023" i="1"/>
  <c r="H1023" i="1" s="1"/>
  <c r="J1023" i="1" s="1"/>
  <c r="I1023" i="1" l="1"/>
  <c r="L1023" i="1" s="1"/>
  <c r="G1024" i="1"/>
  <c r="H1024" i="1" s="1"/>
  <c r="J1024" i="1" s="1"/>
  <c r="I1024" i="1" l="1"/>
  <c r="L1024" i="1" s="1"/>
  <c r="G1025" i="1"/>
  <c r="H1025" i="1" s="1"/>
  <c r="J1025" i="1" s="1"/>
  <c r="I1025" i="1" l="1"/>
  <c r="L1025" i="1" s="1"/>
  <c r="G1026" i="1"/>
  <c r="H1026" i="1" s="1"/>
  <c r="J1026" i="1" s="1"/>
  <c r="I1026" i="1" l="1"/>
  <c r="L1026" i="1" s="1"/>
  <c r="G1027" i="1"/>
  <c r="H1027" i="1" s="1"/>
  <c r="J1027" i="1" s="1"/>
  <c r="I1027" i="1" l="1"/>
  <c r="L1027" i="1" s="1"/>
  <c r="G1028" i="1"/>
  <c r="H1028" i="1" s="1"/>
  <c r="J1028" i="1" s="1"/>
  <c r="I1028" i="1" l="1"/>
  <c r="L1028" i="1" s="1"/>
  <c r="G1029" i="1"/>
  <c r="H1029" i="1" s="1"/>
  <c r="J1029" i="1" s="1"/>
  <c r="I1029" i="1" l="1"/>
  <c r="L1029" i="1" s="1"/>
  <c r="G1030" i="1"/>
  <c r="H1030" i="1" s="1"/>
  <c r="J1030" i="1" s="1"/>
  <c r="I1030" i="1" l="1"/>
  <c r="L1030" i="1" s="1"/>
  <c r="G1031" i="1"/>
  <c r="H1031" i="1" s="1"/>
  <c r="J1031" i="1" s="1"/>
  <c r="I1031" i="1" l="1"/>
  <c r="L1031" i="1" s="1"/>
  <c r="G1032" i="1"/>
  <c r="H1032" i="1" s="1"/>
  <c r="J1032" i="1" s="1"/>
  <c r="I1032" i="1" l="1"/>
  <c r="L1032" i="1" s="1"/>
  <c r="G1033" i="1"/>
  <c r="H1033" i="1" s="1"/>
  <c r="J1033" i="1" s="1"/>
  <c r="I1033" i="1" l="1"/>
  <c r="L1033" i="1" s="1"/>
  <c r="G1034" i="1"/>
  <c r="H1034" i="1" s="1"/>
  <c r="J1034" i="1" s="1"/>
  <c r="I1034" i="1" l="1"/>
  <c r="L1034" i="1" s="1"/>
  <c r="G1035" i="1"/>
  <c r="H1035" i="1" s="1"/>
  <c r="J1035" i="1" s="1"/>
  <c r="I1035" i="1" l="1"/>
  <c r="L1035" i="1" s="1"/>
  <c r="G1036" i="1"/>
  <c r="H1036" i="1" s="1"/>
  <c r="J1036" i="1" s="1"/>
  <c r="I1036" i="1" l="1"/>
  <c r="L1036" i="1" s="1"/>
  <c r="G1037" i="1"/>
  <c r="H1037" i="1" s="1"/>
  <c r="J1037" i="1" s="1"/>
  <c r="I1037" i="1" l="1"/>
  <c r="L1037" i="1" s="1"/>
  <c r="G1038" i="1"/>
  <c r="H1038" i="1" s="1"/>
  <c r="J1038" i="1" s="1"/>
  <c r="I1038" i="1" l="1"/>
  <c r="L1038" i="1" s="1"/>
  <c r="G1039" i="1"/>
  <c r="H1039" i="1" s="1"/>
  <c r="J1039" i="1" s="1"/>
  <c r="I1039" i="1" l="1"/>
  <c r="L1039" i="1" s="1"/>
  <c r="G1040" i="1"/>
  <c r="H1040" i="1" s="1"/>
  <c r="J1040" i="1" s="1"/>
  <c r="I1040" i="1" l="1"/>
  <c r="L1040" i="1" s="1"/>
  <c r="G1041" i="1"/>
  <c r="H1041" i="1" s="1"/>
  <c r="J1041" i="1" s="1"/>
  <c r="I1041" i="1" l="1"/>
  <c r="L1041" i="1" s="1"/>
  <c r="G1042" i="1"/>
  <c r="H1042" i="1" s="1"/>
  <c r="J1042" i="1" s="1"/>
  <c r="I1042" i="1" l="1"/>
  <c r="L1042" i="1" s="1"/>
  <c r="G1043" i="1"/>
  <c r="H1043" i="1" s="1"/>
  <c r="J1043" i="1" s="1"/>
  <c r="I1043" i="1" l="1"/>
  <c r="L1043" i="1" s="1"/>
  <c r="G1044" i="1"/>
  <c r="H1044" i="1" s="1"/>
  <c r="J1044" i="1" s="1"/>
  <c r="I1044" i="1" l="1"/>
  <c r="L1044" i="1" s="1"/>
  <c r="G1045" i="1"/>
  <c r="H1045" i="1" s="1"/>
  <c r="J1045" i="1" s="1"/>
  <c r="I1045" i="1" l="1"/>
  <c r="L1045" i="1" s="1"/>
  <c r="G1046" i="1"/>
  <c r="H1046" i="1" s="1"/>
  <c r="J1046" i="1" s="1"/>
  <c r="I1046" i="1" l="1"/>
  <c r="L1046" i="1" s="1"/>
  <c r="G1047" i="1"/>
  <c r="H1047" i="1" s="1"/>
  <c r="J1047" i="1" s="1"/>
  <c r="I1047" i="1" l="1"/>
  <c r="L1047" i="1" s="1"/>
  <c r="G1048" i="1"/>
  <c r="H1048" i="1" s="1"/>
  <c r="J1048" i="1" s="1"/>
  <c r="I1048" i="1" l="1"/>
  <c r="L1048" i="1" s="1"/>
  <c r="G1049" i="1"/>
  <c r="H1049" i="1" s="1"/>
  <c r="J1049" i="1" s="1"/>
  <c r="I1049" i="1" l="1"/>
  <c r="L1049" i="1" s="1"/>
  <c r="G1050" i="1"/>
  <c r="H1050" i="1" s="1"/>
  <c r="J1050" i="1" s="1"/>
  <c r="I1050" i="1" l="1"/>
  <c r="L1050" i="1" s="1"/>
  <c r="G1051" i="1"/>
  <c r="H1051" i="1" s="1"/>
  <c r="J1051" i="1" s="1"/>
  <c r="I1051" i="1" l="1"/>
  <c r="L1051" i="1" s="1"/>
  <c r="G1052" i="1"/>
  <c r="H1052" i="1" s="1"/>
  <c r="J1052" i="1" s="1"/>
  <c r="I1052" i="1" l="1"/>
  <c r="L1052" i="1" s="1"/>
  <c r="G1053" i="1"/>
  <c r="H1053" i="1" s="1"/>
  <c r="J1053" i="1" s="1"/>
  <c r="I1053" i="1" l="1"/>
  <c r="L1053" i="1" s="1"/>
  <c r="G1054" i="1"/>
  <c r="H1054" i="1" s="1"/>
  <c r="J1054" i="1" s="1"/>
  <c r="I1054" i="1" l="1"/>
  <c r="L1054" i="1" s="1"/>
  <c r="G1055" i="1"/>
  <c r="H1055" i="1" s="1"/>
  <c r="J1055" i="1" s="1"/>
  <c r="I1055" i="1" l="1"/>
  <c r="L1055" i="1" s="1"/>
  <c r="G1056" i="1"/>
  <c r="H1056" i="1" s="1"/>
  <c r="J1056" i="1" s="1"/>
  <c r="I1056" i="1" l="1"/>
  <c r="L1056" i="1" s="1"/>
  <c r="G1057" i="1"/>
  <c r="H1057" i="1" s="1"/>
  <c r="J1057" i="1" s="1"/>
  <c r="I1057" i="1" l="1"/>
  <c r="L1057" i="1" s="1"/>
  <c r="G1058" i="1"/>
  <c r="H1058" i="1" s="1"/>
  <c r="J1058" i="1" s="1"/>
  <c r="I1058" i="1" l="1"/>
  <c r="L1058" i="1" s="1"/>
  <c r="G1059" i="1"/>
  <c r="H1059" i="1" s="1"/>
  <c r="J1059" i="1" s="1"/>
  <c r="I1059" i="1" l="1"/>
  <c r="L1059" i="1" s="1"/>
  <c r="G1060" i="1"/>
  <c r="H1060" i="1" s="1"/>
  <c r="J1060" i="1" s="1"/>
  <c r="I1060" i="1" l="1"/>
  <c r="L1060" i="1" s="1"/>
  <c r="G1061" i="1"/>
  <c r="H1061" i="1" s="1"/>
  <c r="J1061" i="1" s="1"/>
  <c r="I1061" i="1" l="1"/>
  <c r="L1061" i="1" s="1"/>
  <c r="G1062" i="1"/>
  <c r="H1062" i="1" s="1"/>
  <c r="J1062" i="1" s="1"/>
  <c r="I1062" i="1" l="1"/>
  <c r="L1062" i="1" s="1"/>
  <c r="G1063" i="1"/>
  <c r="H1063" i="1" s="1"/>
  <c r="J1063" i="1" s="1"/>
  <c r="I1063" i="1" l="1"/>
  <c r="L1063" i="1" s="1"/>
  <c r="G1064" i="1"/>
  <c r="H1064" i="1" s="1"/>
  <c r="J1064" i="1" s="1"/>
  <c r="I1064" i="1" l="1"/>
  <c r="L1064" i="1" s="1"/>
  <c r="G1065" i="1"/>
  <c r="H1065" i="1" s="1"/>
  <c r="J1065" i="1" s="1"/>
  <c r="I1065" i="1" l="1"/>
  <c r="L1065" i="1" s="1"/>
  <c r="G1066" i="1"/>
  <c r="H1066" i="1" s="1"/>
  <c r="J1066" i="1" s="1"/>
  <c r="I1066" i="1" l="1"/>
  <c r="L1066" i="1" s="1"/>
  <c r="G1067" i="1"/>
  <c r="H1067" i="1" s="1"/>
  <c r="J1067" i="1" s="1"/>
  <c r="I1067" i="1" l="1"/>
  <c r="L1067" i="1" s="1"/>
  <c r="G1068" i="1"/>
  <c r="H1068" i="1" s="1"/>
  <c r="J1068" i="1" s="1"/>
  <c r="I1068" i="1" l="1"/>
  <c r="L1068" i="1" s="1"/>
  <c r="G1069" i="1"/>
  <c r="H1069" i="1" s="1"/>
  <c r="J1069" i="1" s="1"/>
  <c r="I1069" i="1" l="1"/>
  <c r="L1069" i="1" s="1"/>
  <c r="G1070" i="1"/>
  <c r="H1070" i="1" s="1"/>
  <c r="J1070" i="1" s="1"/>
  <c r="I1070" i="1" l="1"/>
  <c r="L1070" i="1" s="1"/>
  <c r="G1071" i="1"/>
  <c r="H1071" i="1" s="1"/>
  <c r="J1071" i="1" s="1"/>
  <c r="I1071" i="1" l="1"/>
  <c r="L1071" i="1" s="1"/>
  <c r="G1072" i="1"/>
  <c r="H1072" i="1" s="1"/>
  <c r="J1072" i="1" s="1"/>
  <c r="I1072" i="1" l="1"/>
  <c r="L1072" i="1" s="1"/>
  <c r="G1073" i="1"/>
  <c r="H1073" i="1" s="1"/>
  <c r="J1073" i="1" s="1"/>
  <c r="I1073" i="1" l="1"/>
  <c r="L1073" i="1" s="1"/>
  <c r="G1074" i="1"/>
  <c r="H1074" i="1" s="1"/>
  <c r="J1074" i="1" s="1"/>
  <c r="I1074" i="1" l="1"/>
  <c r="L1074" i="1" s="1"/>
  <c r="G1075" i="1"/>
  <c r="H1075" i="1" s="1"/>
  <c r="J1075" i="1" s="1"/>
  <c r="I1075" i="1" l="1"/>
  <c r="L1075" i="1" s="1"/>
  <c r="G1076" i="1"/>
  <c r="H1076" i="1" s="1"/>
  <c r="J1076" i="1" s="1"/>
  <c r="I1076" i="1" l="1"/>
  <c r="L1076" i="1" s="1"/>
  <c r="G1077" i="1"/>
  <c r="H1077" i="1" s="1"/>
  <c r="J1077" i="1" s="1"/>
  <c r="I1077" i="1" l="1"/>
  <c r="L1077" i="1" s="1"/>
  <c r="G1078" i="1"/>
  <c r="H1078" i="1" s="1"/>
  <c r="J1078" i="1" s="1"/>
  <c r="I1078" i="1" l="1"/>
  <c r="L1078" i="1" s="1"/>
  <c r="G1079" i="1"/>
  <c r="H1079" i="1" s="1"/>
  <c r="J1079" i="1" s="1"/>
  <c r="I1079" i="1" l="1"/>
  <c r="L1079" i="1" s="1"/>
  <c r="G1080" i="1"/>
  <c r="H1080" i="1" s="1"/>
  <c r="J1080" i="1" s="1"/>
  <c r="I1080" i="1" l="1"/>
  <c r="L1080" i="1" s="1"/>
  <c r="G1081" i="1"/>
  <c r="H1081" i="1" s="1"/>
  <c r="J1081" i="1" s="1"/>
  <c r="I1081" i="1" l="1"/>
  <c r="L1081" i="1" s="1"/>
  <c r="G1082" i="1"/>
  <c r="H1082" i="1" s="1"/>
  <c r="J1082" i="1" s="1"/>
  <c r="I1082" i="1" l="1"/>
  <c r="L1082" i="1" s="1"/>
  <c r="G1083" i="1"/>
  <c r="H1083" i="1" s="1"/>
  <c r="J1083" i="1" s="1"/>
  <c r="I1083" i="1" l="1"/>
  <c r="L1083" i="1" s="1"/>
  <c r="G1084" i="1"/>
  <c r="H1084" i="1" s="1"/>
  <c r="J1084" i="1" s="1"/>
  <c r="I1084" i="1" l="1"/>
  <c r="L1084" i="1" s="1"/>
  <c r="G1085" i="1"/>
  <c r="H1085" i="1" s="1"/>
  <c r="J1085" i="1" s="1"/>
  <c r="I1085" i="1" l="1"/>
  <c r="L1085" i="1" s="1"/>
  <c r="G1086" i="1"/>
  <c r="H1086" i="1" s="1"/>
  <c r="J1086" i="1" s="1"/>
  <c r="I1086" i="1" l="1"/>
  <c r="L1086" i="1" s="1"/>
  <c r="G1087" i="1"/>
  <c r="H1087" i="1" s="1"/>
  <c r="J1087" i="1" s="1"/>
  <c r="I1087" i="1" l="1"/>
  <c r="L1087" i="1" s="1"/>
  <c r="G1088" i="1"/>
  <c r="H1088" i="1" s="1"/>
  <c r="J1088" i="1" s="1"/>
  <c r="I1088" i="1" l="1"/>
  <c r="L1088" i="1" s="1"/>
  <c r="G1089" i="1"/>
  <c r="H1089" i="1" s="1"/>
  <c r="J1089" i="1" s="1"/>
  <c r="I1089" i="1" l="1"/>
  <c r="L1089" i="1" s="1"/>
  <c r="G1090" i="1"/>
  <c r="H1090" i="1" s="1"/>
  <c r="J1090" i="1" s="1"/>
  <c r="I1090" i="1" l="1"/>
  <c r="L1090" i="1" s="1"/>
  <c r="G1091" i="1"/>
  <c r="H1091" i="1" s="1"/>
  <c r="J1091" i="1" s="1"/>
  <c r="I1091" i="1" l="1"/>
  <c r="L1091" i="1" s="1"/>
  <c r="G1092" i="1"/>
  <c r="H1092" i="1" s="1"/>
  <c r="J1092" i="1" s="1"/>
  <c r="I1092" i="1" l="1"/>
  <c r="L1092" i="1" s="1"/>
  <c r="G1093" i="1"/>
  <c r="H1093" i="1" s="1"/>
  <c r="J1093" i="1" s="1"/>
  <c r="I1093" i="1" l="1"/>
  <c r="L1093" i="1" s="1"/>
  <c r="G1094" i="1"/>
  <c r="H1094" i="1" s="1"/>
  <c r="J1094" i="1" s="1"/>
  <c r="I1094" i="1" l="1"/>
  <c r="L1094" i="1" s="1"/>
  <c r="G1095" i="1"/>
  <c r="H1095" i="1" s="1"/>
  <c r="J1095" i="1" s="1"/>
  <c r="I1095" i="1" l="1"/>
  <c r="L1095" i="1" s="1"/>
  <c r="G1096" i="1"/>
  <c r="H1096" i="1" s="1"/>
  <c r="J1096" i="1" s="1"/>
  <c r="I1096" i="1" l="1"/>
  <c r="L1096" i="1" s="1"/>
  <c r="G1097" i="1"/>
  <c r="H1097" i="1" s="1"/>
  <c r="J1097" i="1" s="1"/>
  <c r="I1097" i="1" l="1"/>
  <c r="L1097" i="1" s="1"/>
  <c r="G1098" i="1"/>
  <c r="H1098" i="1" s="1"/>
  <c r="J1098" i="1" s="1"/>
  <c r="I1098" i="1" l="1"/>
  <c r="L1098" i="1" s="1"/>
  <c r="G1099" i="1"/>
  <c r="H1099" i="1" s="1"/>
  <c r="J1099" i="1" s="1"/>
  <c r="I1099" i="1" l="1"/>
  <c r="L1099" i="1" s="1"/>
  <c r="G1100" i="1"/>
  <c r="H1100" i="1" s="1"/>
  <c r="J1100" i="1" s="1"/>
  <c r="I1100" i="1" l="1"/>
  <c r="L1100" i="1" s="1"/>
  <c r="G1101" i="1"/>
  <c r="H1101" i="1" s="1"/>
  <c r="J1101" i="1" s="1"/>
  <c r="I1101" i="1" l="1"/>
  <c r="L1101" i="1" s="1"/>
  <c r="G1102" i="1"/>
  <c r="H1102" i="1" s="1"/>
  <c r="J1102" i="1" s="1"/>
  <c r="I1102" i="1" l="1"/>
  <c r="L1102" i="1" s="1"/>
  <c r="G1103" i="1"/>
  <c r="H1103" i="1" s="1"/>
  <c r="J1103" i="1" s="1"/>
  <c r="I1103" i="1" l="1"/>
  <c r="L1103" i="1" s="1"/>
  <c r="G1104" i="1"/>
  <c r="H1104" i="1" s="1"/>
  <c r="J1104" i="1" s="1"/>
  <c r="I1104" i="1" l="1"/>
  <c r="L1104" i="1" s="1"/>
  <c r="G1105" i="1"/>
  <c r="H1105" i="1" s="1"/>
  <c r="J1105" i="1" s="1"/>
  <c r="I1105" i="1" l="1"/>
  <c r="L1105" i="1" s="1"/>
  <c r="G1106" i="1"/>
  <c r="H1106" i="1" s="1"/>
  <c r="J1106" i="1" s="1"/>
  <c r="I1106" i="1" l="1"/>
  <c r="L1106" i="1" s="1"/>
  <c r="G1107" i="1"/>
  <c r="H1107" i="1" s="1"/>
  <c r="J1107" i="1" s="1"/>
  <c r="I1107" i="1" l="1"/>
  <c r="L1107" i="1" s="1"/>
  <c r="G1108" i="1"/>
  <c r="H1108" i="1" s="1"/>
  <c r="J1108" i="1" s="1"/>
  <c r="I1108" i="1" l="1"/>
  <c r="L1108" i="1" s="1"/>
  <c r="G1109" i="1"/>
  <c r="H1109" i="1" s="1"/>
  <c r="J1109" i="1" s="1"/>
  <c r="I1109" i="1" l="1"/>
  <c r="L1109" i="1" s="1"/>
  <c r="G1110" i="1"/>
  <c r="H1110" i="1" s="1"/>
  <c r="J1110" i="1" s="1"/>
  <c r="I1110" i="1" l="1"/>
  <c r="L1110" i="1" s="1"/>
  <c r="G1111" i="1"/>
  <c r="H1111" i="1" s="1"/>
  <c r="J1111" i="1" s="1"/>
  <c r="I1111" i="1" l="1"/>
  <c r="L1111" i="1" s="1"/>
  <c r="G1112" i="1"/>
  <c r="H1112" i="1" s="1"/>
  <c r="J1112" i="1" s="1"/>
  <c r="I1112" i="1" l="1"/>
  <c r="L1112" i="1" s="1"/>
  <c r="G1113" i="1"/>
  <c r="H1113" i="1" s="1"/>
  <c r="J1113" i="1" s="1"/>
  <c r="I1113" i="1" l="1"/>
  <c r="L1113" i="1" s="1"/>
  <c r="G1114" i="1"/>
  <c r="H1114" i="1" s="1"/>
  <c r="J1114" i="1" s="1"/>
  <c r="I1114" i="1" l="1"/>
  <c r="L1114" i="1" s="1"/>
  <c r="G1115" i="1"/>
  <c r="H1115" i="1" s="1"/>
  <c r="J1115" i="1" s="1"/>
  <c r="I1115" i="1" l="1"/>
  <c r="L1115" i="1" s="1"/>
  <c r="G1116" i="1"/>
  <c r="H1116" i="1" s="1"/>
  <c r="J1116" i="1" s="1"/>
  <c r="I1116" i="1" l="1"/>
  <c r="L1116" i="1" s="1"/>
  <c r="G1117" i="1"/>
  <c r="H1117" i="1" s="1"/>
  <c r="J1117" i="1" s="1"/>
  <c r="I1117" i="1" l="1"/>
  <c r="L1117" i="1" s="1"/>
  <c r="G1118" i="1"/>
  <c r="H1118" i="1" s="1"/>
  <c r="J1118" i="1" s="1"/>
  <c r="I1118" i="1" l="1"/>
  <c r="L1118" i="1" s="1"/>
  <c r="G1119" i="1"/>
  <c r="H1119" i="1" s="1"/>
  <c r="J1119" i="1" s="1"/>
  <c r="I1119" i="1" l="1"/>
  <c r="L1119" i="1" s="1"/>
  <c r="G1120" i="1"/>
  <c r="H1120" i="1" s="1"/>
  <c r="J1120" i="1" s="1"/>
  <c r="I1120" i="1" l="1"/>
  <c r="L1120" i="1" s="1"/>
  <c r="G1121" i="1"/>
  <c r="H1121" i="1" s="1"/>
  <c r="J1121" i="1" s="1"/>
  <c r="I1121" i="1" l="1"/>
  <c r="L1121" i="1" s="1"/>
  <c r="G1122" i="1"/>
  <c r="H1122" i="1" s="1"/>
  <c r="J1122" i="1" s="1"/>
  <c r="I1122" i="1" l="1"/>
  <c r="L1122" i="1" s="1"/>
  <c r="G1123" i="1"/>
  <c r="H1123" i="1" s="1"/>
  <c r="J1123" i="1" s="1"/>
  <c r="I1123" i="1" l="1"/>
  <c r="L1123" i="1" s="1"/>
  <c r="G1124" i="1"/>
  <c r="H1124" i="1" s="1"/>
  <c r="J1124" i="1" s="1"/>
  <c r="I1124" i="1" l="1"/>
  <c r="L1124" i="1" s="1"/>
  <c r="G1125" i="1"/>
  <c r="H1125" i="1" s="1"/>
  <c r="J1125" i="1" s="1"/>
  <c r="I1125" i="1" l="1"/>
  <c r="L1125" i="1" s="1"/>
  <c r="G1126" i="1"/>
  <c r="H1126" i="1" s="1"/>
  <c r="J1126" i="1" s="1"/>
  <c r="I1126" i="1" l="1"/>
  <c r="L1126" i="1" s="1"/>
  <c r="G1127" i="1"/>
  <c r="H1127" i="1" s="1"/>
  <c r="J1127" i="1" s="1"/>
  <c r="I1127" i="1" l="1"/>
  <c r="L1127" i="1" s="1"/>
  <c r="G1128" i="1"/>
  <c r="H1128" i="1" s="1"/>
  <c r="J1128" i="1" s="1"/>
  <c r="I1128" i="1" l="1"/>
  <c r="L1128" i="1" s="1"/>
  <c r="G1129" i="1"/>
  <c r="H1129" i="1" s="1"/>
  <c r="J1129" i="1" s="1"/>
  <c r="I1129" i="1" l="1"/>
  <c r="L1129" i="1" s="1"/>
  <c r="G1130" i="1"/>
  <c r="H1130" i="1" s="1"/>
  <c r="J1130" i="1" s="1"/>
  <c r="I1130" i="1" l="1"/>
  <c r="L1130" i="1" s="1"/>
  <c r="G1131" i="1"/>
  <c r="H1131" i="1" s="1"/>
  <c r="J1131" i="1" s="1"/>
  <c r="I1131" i="1" l="1"/>
  <c r="L1131" i="1" s="1"/>
  <c r="G1132" i="1"/>
  <c r="H1132" i="1" s="1"/>
  <c r="J1132" i="1" s="1"/>
  <c r="I1132" i="1" l="1"/>
  <c r="L1132" i="1" s="1"/>
  <c r="G1133" i="1"/>
  <c r="H1133" i="1" s="1"/>
  <c r="J1133" i="1" s="1"/>
  <c r="I1133" i="1" l="1"/>
  <c r="L1133" i="1" s="1"/>
  <c r="G1134" i="1"/>
  <c r="H1134" i="1" s="1"/>
  <c r="J1134" i="1" s="1"/>
  <c r="I1134" i="1" l="1"/>
  <c r="L1134" i="1" s="1"/>
  <c r="G1135" i="1"/>
  <c r="H1135" i="1" s="1"/>
  <c r="J1135" i="1" s="1"/>
  <c r="I1135" i="1" l="1"/>
  <c r="L1135" i="1" s="1"/>
  <c r="G1136" i="1"/>
  <c r="H1136" i="1" s="1"/>
  <c r="J1136" i="1" s="1"/>
  <c r="I1136" i="1" l="1"/>
  <c r="L1136" i="1" s="1"/>
  <c r="G1137" i="1"/>
  <c r="H1137" i="1" s="1"/>
  <c r="J1137" i="1" s="1"/>
  <c r="I1137" i="1" l="1"/>
  <c r="L1137" i="1" s="1"/>
  <c r="G1138" i="1"/>
  <c r="H1138" i="1" s="1"/>
  <c r="J1138" i="1" s="1"/>
  <c r="I1138" i="1" l="1"/>
  <c r="L1138" i="1" s="1"/>
  <c r="G1139" i="1"/>
  <c r="H1139" i="1" s="1"/>
  <c r="J1139" i="1" s="1"/>
  <c r="I1139" i="1" l="1"/>
  <c r="L1139" i="1" s="1"/>
  <c r="G1140" i="1"/>
  <c r="H1140" i="1" s="1"/>
  <c r="J1140" i="1" s="1"/>
  <c r="I1140" i="1" l="1"/>
  <c r="L1140" i="1" s="1"/>
  <c r="G1141" i="1"/>
  <c r="H1141" i="1" s="1"/>
  <c r="J1141" i="1" s="1"/>
  <c r="I1141" i="1" l="1"/>
  <c r="L1141" i="1" s="1"/>
  <c r="G1142" i="1"/>
  <c r="H1142" i="1" s="1"/>
  <c r="J1142" i="1" s="1"/>
  <c r="I1142" i="1" l="1"/>
  <c r="L1142" i="1" s="1"/>
  <c r="G1143" i="1"/>
  <c r="H1143" i="1" s="1"/>
  <c r="J1143" i="1" s="1"/>
  <c r="I1143" i="1" l="1"/>
  <c r="L1143" i="1" s="1"/>
  <c r="G1144" i="1"/>
  <c r="H1144" i="1" s="1"/>
  <c r="J1144" i="1" s="1"/>
  <c r="I1144" i="1" l="1"/>
  <c r="L1144" i="1" s="1"/>
  <c r="G1145" i="1"/>
  <c r="H1145" i="1" s="1"/>
  <c r="J1145" i="1" s="1"/>
  <c r="I1145" i="1" l="1"/>
  <c r="L1145" i="1" s="1"/>
  <c r="G1146" i="1"/>
  <c r="H1146" i="1" s="1"/>
  <c r="J1146" i="1" s="1"/>
  <c r="I1146" i="1" l="1"/>
  <c r="L1146" i="1" s="1"/>
  <c r="G1147" i="1"/>
  <c r="H1147" i="1" s="1"/>
  <c r="J1147" i="1" s="1"/>
  <c r="I1147" i="1" l="1"/>
  <c r="L1147" i="1" s="1"/>
  <c r="G1148" i="1"/>
  <c r="H1148" i="1" s="1"/>
  <c r="J1148" i="1" s="1"/>
  <c r="I1148" i="1" l="1"/>
  <c r="L1148" i="1" s="1"/>
  <c r="G1149" i="1"/>
  <c r="H1149" i="1" s="1"/>
  <c r="J1149" i="1" s="1"/>
  <c r="I1149" i="1" l="1"/>
  <c r="L1149" i="1" s="1"/>
  <c r="G1150" i="1"/>
  <c r="H1150" i="1" s="1"/>
  <c r="J1150" i="1" s="1"/>
  <c r="I1150" i="1" l="1"/>
  <c r="L1150" i="1" s="1"/>
  <c r="G1151" i="1"/>
  <c r="H1151" i="1" s="1"/>
  <c r="J1151" i="1" s="1"/>
  <c r="I1151" i="1" l="1"/>
  <c r="L1151" i="1" s="1"/>
  <c r="G1152" i="1"/>
  <c r="H1152" i="1" s="1"/>
  <c r="J1152" i="1" s="1"/>
  <c r="I1152" i="1" l="1"/>
  <c r="L1152" i="1" s="1"/>
  <c r="G1153" i="1"/>
  <c r="H1153" i="1" s="1"/>
  <c r="J1153" i="1" s="1"/>
  <c r="I1153" i="1" l="1"/>
  <c r="L1153" i="1" s="1"/>
  <c r="G1154" i="1"/>
  <c r="H1154" i="1" s="1"/>
  <c r="J1154" i="1" s="1"/>
  <c r="I1154" i="1" l="1"/>
  <c r="L1154" i="1" s="1"/>
  <c r="G1155" i="1"/>
  <c r="H1155" i="1" s="1"/>
  <c r="J1155" i="1" s="1"/>
  <c r="I1155" i="1" l="1"/>
  <c r="L1155" i="1" s="1"/>
  <c r="G1156" i="1"/>
  <c r="H1156" i="1" s="1"/>
  <c r="J1156" i="1" s="1"/>
  <c r="I1156" i="1" l="1"/>
  <c r="L1156" i="1" s="1"/>
  <c r="G1157" i="1"/>
  <c r="H1157" i="1" s="1"/>
  <c r="J1157" i="1" s="1"/>
  <c r="I1157" i="1" l="1"/>
  <c r="L1157" i="1" s="1"/>
  <c r="G1158" i="1"/>
  <c r="H1158" i="1" s="1"/>
  <c r="J1158" i="1" s="1"/>
  <c r="I1158" i="1" l="1"/>
  <c r="L1158" i="1" s="1"/>
  <c r="G1159" i="1"/>
  <c r="H1159" i="1" s="1"/>
  <c r="J1159" i="1" s="1"/>
  <c r="I1159" i="1" l="1"/>
  <c r="L1159" i="1" s="1"/>
  <c r="G1160" i="1"/>
  <c r="H1160" i="1" s="1"/>
  <c r="J1160" i="1" s="1"/>
  <c r="I1160" i="1" l="1"/>
  <c r="L1160" i="1" s="1"/>
  <c r="G1161" i="1"/>
  <c r="H1161" i="1" s="1"/>
  <c r="J1161" i="1" s="1"/>
  <c r="I1161" i="1" l="1"/>
  <c r="L1161" i="1" s="1"/>
  <c r="G1162" i="1"/>
  <c r="H1162" i="1" s="1"/>
  <c r="J1162" i="1" s="1"/>
  <c r="I1162" i="1" l="1"/>
  <c r="L1162" i="1" s="1"/>
  <c r="G1163" i="1"/>
  <c r="H1163" i="1" s="1"/>
  <c r="J1163" i="1" s="1"/>
  <c r="I1163" i="1" l="1"/>
  <c r="L1163" i="1" s="1"/>
  <c r="G1164" i="1"/>
  <c r="H1164" i="1" s="1"/>
  <c r="J1164" i="1" s="1"/>
  <c r="I1164" i="1" l="1"/>
  <c r="L1164" i="1" s="1"/>
  <c r="G1165" i="1"/>
  <c r="H1165" i="1" s="1"/>
  <c r="J1165" i="1" s="1"/>
  <c r="I1165" i="1" l="1"/>
  <c r="L1165" i="1" s="1"/>
  <c r="G1166" i="1"/>
  <c r="H1166" i="1" s="1"/>
  <c r="J1166" i="1" s="1"/>
  <c r="I1166" i="1" l="1"/>
  <c r="L1166" i="1" s="1"/>
  <c r="G1167" i="1"/>
  <c r="H1167" i="1" s="1"/>
  <c r="J1167" i="1" s="1"/>
  <c r="I1167" i="1" l="1"/>
  <c r="L1167" i="1" s="1"/>
  <c r="G1168" i="1"/>
  <c r="H1168" i="1" s="1"/>
  <c r="J1168" i="1" s="1"/>
  <c r="I1168" i="1" l="1"/>
  <c r="L1168" i="1" s="1"/>
  <c r="G1169" i="1"/>
  <c r="H1169" i="1" s="1"/>
  <c r="J1169" i="1" s="1"/>
  <c r="I1169" i="1" l="1"/>
  <c r="L1169" i="1" s="1"/>
  <c r="G1170" i="1"/>
  <c r="H1170" i="1" s="1"/>
  <c r="J1170" i="1" s="1"/>
  <c r="I1170" i="1" l="1"/>
  <c r="L1170" i="1" s="1"/>
  <c r="G1171" i="1"/>
  <c r="H1171" i="1" s="1"/>
  <c r="J1171" i="1" s="1"/>
  <c r="I1171" i="1" l="1"/>
  <c r="L1171" i="1" s="1"/>
  <c r="G1172" i="1"/>
  <c r="H1172" i="1" s="1"/>
  <c r="J1172" i="1" s="1"/>
  <c r="I1172" i="1" l="1"/>
  <c r="L1172" i="1" s="1"/>
  <c r="G1173" i="1"/>
  <c r="H1173" i="1" s="1"/>
  <c r="J1173" i="1" s="1"/>
  <c r="I1173" i="1" l="1"/>
  <c r="L1173" i="1" s="1"/>
  <c r="G1174" i="1"/>
  <c r="H1174" i="1" s="1"/>
  <c r="J1174" i="1" s="1"/>
  <c r="I1174" i="1" l="1"/>
  <c r="L1174" i="1" s="1"/>
  <c r="G1175" i="1"/>
  <c r="H1175" i="1" s="1"/>
  <c r="J1175" i="1" s="1"/>
  <c r="I1175" i="1" l="1"/>
  <c r="L1175" i="1" s="1"/>
  <c r="G1176" i="1"/>
  <c r="H1176" i="1" s="1"/>
  <c r="J1176" i="1" s="1"/>
  <c r="I1176" i="1" l="1"/>
  <c r="L1176" i="1" s="1"/>
  <c r="G1177" i="1"/>
  <c r="H1177" i="1" s="1"/>
  <c r="J1177" i="1" s="1"/>
  <c r="I1177" i="1" l="1"/>
  <c r="L1177" i="1" s="1"/>
  <c r="G1178" i="1"/>
  <c r="H1178" i="1" s="1"/>
  <c r="J1178" i="1" s="1"/>
  <c r="I1178" i="1" l="1"/>
  <c r="L1178" i="1" s="1"/>
  <c r="G1179" i="1"/>
  <c r="H1179" i="1" s="1"/>
  <c r="J1179" i="1" s="1"/>
  <c r="I1179" i="1" l="1"/>
  <c r="L1179" i="1" s="1"/>
  <c r="G1180" i="1"/>
  <c r="H1180" i="1" s="1"/>
  <c r="J1180" i="1" s="1"/>
  <c r="I1180" i="1" l="1"/>
  <c r="L1180" i="1" s="1"/>
  <c r="G1181" i="1"/>
  <c r="H1181" i="1" s="1"/>
  <c r="J1181" i="1" s="1"/>
  <c r="I1181" i="1" l="1"/>
  <c r="L1181" i="1" s="1"/>
  <c r="G1182" i="1"/>
  <c r="H1182" i="1" s="1"/>
  <c r="J1182" i="1" s="1"/>
  <c r="I1182" i="1" l="1"/>
  <c r="L1182" i="1" s="1"/>
  <c r="G1183" i="1"/>
  <c r="H1183" i="1" s="1"/>
  <c r="J1183" i="1" s="1"/>
  <c r="I1183" i="1" l="1"/>
  <c r="L1183" i="1" s="1"/>
  <c r="G1184" i="1"/>
  <c r="H1184" i="1" s="1"/>
  <c r="J1184" i="1" s="1"/>
  <c r="I1184" i="1" l="1"/>
  <c r="L1184" i="1" s="1"/>
  <c r="G1185" i="1"/>
  <c r="H1185" i="1" s="1"/>
  <c r="J1185" i="1" s="1"/>
  <c r="I1185" i="1" l="1"/>
  <c r="L1185" i="1" s="1"/>
  <c r="G1186" i="1"/>
  <c r="H1186" i="1" s="1"/>
  <c r="J1186" i="1" s="1"/>
  <c r="I1186" i="1" l="1"/>
  <c r="L1186" i="1" s="1"/>
  <c r="G1187" i="1"/>
  <c r="H1187" i="1" s="1"/>
  <c r="J1187" i="1" s="1"/>
  <c r="I1187" i="1" l="1"/>
  <c r="L1187" i="1" s="1"/>
  <c r="G1188" i="1"/>
  <c r="H1188" i="1" s="1"/>
  <c r="J1188" i="1" s="1"/>
  <c r="I1188" i="1" l="1"/>
  <c r="L1188" i="1" s="1"/>
  <c r="G1189" i="1"/>
  <c r="H1189" i="1" s="1"/>
  <c r="J1189" i="1" s="1"/>
  <c r="I1189" i="1" l="1"/>
  <c r="L1189" i="1" s="1"/>
  <c r="G1190" i="1"/>
  <c r="H1190" i="1" s="1"/>
  <c r="J1190" i="1" s="1"/>
  <c r="I1190" i="1" l="1"/>
  <c r="L1190" i="1" s="1"/>
  <c r="G1191" i="1"/>
  <c r="H1191" i="1" s="1"/>
  <c r="J1191" i="1" s="1"/>
  <c r="I1191" i="1" l="1"/>
  <c r="L1191" i="1" s="1"/>
  <c r="G1192" i="1"/>
  <c r="H1192" i="1" s="1"/>
  <c r="J1192" i="1" s="1"/>
  <c r="I1192" i="1" l="1"/>
  <c r="L1192" i="1" s="1"/>
  <c r="G1193" i="1"/>
  <c r="H1193" i="1" s="1"/>
  <c r="J1193" i="1" s="1"/>
  <c r="I1193" i="1" l="1"/>
  <c r="L1193" i="1" s="1"/>
  <c r="G1194" i="1"/>
  <c r="H1194" i="1" s="1"/>
  <c r="J1194" i="1" s="1"/>
  <c r="I1194" i="1" l="1"/>
  <c r="L1194" i="1" s="1"/>
  <c r="G1195" i="1"/>
  <c r="H1195" i="1" s="1"/>
  <c r="J1195" i="1" s="1"/>
  <c r="I1195" i="1" l="1"/>
  <c r="L1195" i="1" s="1"/>
  <c r="G1196" i="1"/>
  <c r="H1196" i="1" s="1"/>
  <c r="J1196" i="1" s="1"/>
  <c r="I1196" i="1" l="1"/>
  <c r="L1196" i="1" s="1"/>
  <c r="G1197" i="1"/>
  <c r="H1197" i="1" s="1"/>
  <c r="J1197" i="1" s="1"/>
  <c r="I1197" i="1" l="1"/>
  <c r="L1197" i="1" s="1"/>
  <c r="G1198" i="1"/>
  <c r="H1198" i="1" s="1"/>
  <c r="J1198" i="1" s="1"/>
  <c r="I1198" i="1" l="1"/>
  <c r="L1198" i="1" s="1"/>
  <c r="G1199" i="1"/>
  <c r="H1199" i="1" s="1"/>
  <c r="J1199" i="1" s="1"/>
  <c r="I1199" i="1" l="1"/>
  <c r="L1199" i="1" s="1"/>
  <c r="G1200" i="1"/>
  <c r="H1200" i="1" s="1"/>
  <c r="J1200" i="1" s="1"/>
  <c r="I1200" i="1" l="1"/>
  <c r="L1200" i="1" s="1"/>
  <c r="G1201" i="1"/>
  <c r="H1201" i="1" s="1"/>
  <c r="J1201" i="1" s="1"/>
  <c r="I1201" i="1" l="1"/>
  <c r="L1201" i="1" s="1"/>
  <c r="G1202" i="1"/>
  <c r="H1202" i="1" s="1"/>
  <c r="J1202" i="1" s="1"/>
  <c r="I1202" i="1" l="1"/>
  <c r="L1202" i="1" s="1"/>
  <c r="G1203" i="1"/>
  <c r="H1203" i="1" s="1"/>
  <c r="J1203" i="1" s="1"/>
  <c r="I1203" i="1" l="1"/>
  <c r="L1203" i="1" s="1"/>
  <c r="G1204" i="1"/>
  <c r="H1204" i="1" s="1"/>
  <c r="J1204" i="1" s="1"/>
  <c r="I1204" i="1" l="1"/>
  <c r="L1204" i="1" s="1"/>
  <c r="G1205" i="1"/>
  <c r="H1205" i="1" s="1"/>
  <c r="J1205" i="1" s="1"/>
  <c r="I1205" i="1" l="1"/>
  <c r="L1205" i="1" s="1"/>
  <c r="G1206" i="1"/>
  <c r="H1206" i="1" s="1"/>
  <c r="J1206" i="1" s="1"/>
  <c r="I1206" i="1" l="1"/>
  <c r="L1206" i="1" s="1"/>
  <c r="G1207" i="1"/>
  <c r="H1207" i="1" s="1"/>
  <c r="J1207" i="1" s="1"/>
  <c r="I1207" i="1" l="1"/>
  <c r="L1207" i="1" s="1"/>
  <c r="G1208" i="1"/>
  <c r="H1208" i="1" s="1"/>
  <c r="J1208" i="1" s="1"/>
  <c r="I1208" i="1" l="1"/>
  <c r="L1208" i="1" s="1"/>
  <c r="G1209" i="1"/>
  <c r="H1209" i="1" s="1"/>
  <c r="J1209" i="1" s="1"/>
  <c r="I1209" i="1" l="1"/>
  <c r="L1209" i="1" s="1"/>
  <c r="G1210" i="1"/>
  <c r="H1210" i="1" s="1"/>
  <c r="J1210" i="1" s="1"/>
  <c r="I1210" i="1" l="1"/>
  <c r="L1210" i="1" s="1"/>
  <c r="G1211" i="1"/>
  <c r="H1211" i="1" s="1"/>
  <c r="J1211" i="1" s="1"/>
  <c r="I1211" i="1" l="1"/>
  <c r="L1211" i="1" s="1"/>
  <c r="G1212" i="1"/>
  <c r="H1212" i="1" s="1"/>
  <c r="J1212" i="1" s="1"/>
  <c r="I1212" i="1" l="1"/>
  <c r="L1212" i="1" s="1"/>
  <c r="G1213" i="1"/>
  <c r="H1213" i="1" s="1"/>
  <c r="J1213" i="1" s="1"/>
  <c r="I1213" i="1" l="1"/>
  <c r="L1213" i="1" s="1"/>
  <c r="G1214" i="1"/>
  <c r="H1214" i="1" s="1"/>
  <c r="J1214" i="1" s="1"/>
  <c r="I1214" i="1" l="1"/>
  <c r="L1214" i="1" s="1"/>
  <c r="G1215" i="1"/>
  <c r="H1215" i="1" s="1"/>
  <c r="J1215" i="1" s="1"/>
  <c r="I1215" i="1" l="1"/>
  <c r="L1215" i="1" s="1"/>
  <c r="G1216" i="1"/>
  <c r="H1216" i="1" s="1"/>
  <c r="J1216" i="1" s="1"/>
  <c r="I1216" i="1" l="1"/>
  <c r="L1216" i="1" s="1"/>
  <c r="G1217" i="1"/>
  <c r="H1217" i="1" s="1"/>
  <c r="J1217" i="1" s="1"/>
  <c r="I1217" i="1" l="1"/>
  <c r="L1217" i="1" s="1"/>
  <c r="G1218" i="1"/>
  <c r="H1218" i="1" s="1"/>
  <c r="J1218" i="1" s="1"/>
  <c r="I1218" i="1" l="1"/>
  <c r="L1218" i="1" s="1"/>
  <c r="G1219" i="1"/>
  <c r="H1219" i="1" s="1"/>
  <c r="J1219" i="1" s="1"/>
  <c r="I1219" i="1" l="1"/>
  <c r="L1219" i="1" s="1"/>
  <c r="G1220" i="1"/>
  <c r="H1220" i="1" s="1"/>
  <c r="J1220" i="1" s="1"/>
  <c r="I1220" i="1" l="1"/>
  <c r="L1220" i="1" s="1"/>
  <c r="G1221" i="1"/>
  <c r="H1221" i="1" s="1"/>
  <c r="J1221" i="1" s="1"/>
  <c r="I1221" i="1" l="1"/>
  <c r="L1221" i="1" s="1"/>
  <c r="G1222" i="1"/>
  <c r="H1222" i="1" s="1"/>
  <c r="J1222" i="1" s="1"/>
  <c r="I1222" i="1" l="1"/>
  <c r="L1222" i="1" s="1"/>
  <c r="G1223" i="1"/>
  <c r="H1223" i="1" s="1"/>
  <c r="J1223" i="1" s="1"/>
  <c r="I1223" i="1" l="1"/>
  <c r="L1223" i="1" s="1"/>
  <c r="G1224" i="1"/>
  <c r="H1224" i="1" s="1"/>
  <c r="J1224" i="1" s="1"/>
  <c r="I1224" i="1" l="1"/>
  <c r="L1224" i="1" s="1"/>
  <c r="G1225" i="1"/>
  <c r="H1225" i="1" s="1"/>
  <c r="J1225" i="1" s="1"/>
  <c r="I1225" i="1" l="1"/>
  <c r="L1225" i="1" s="1"/>
  <c r="G1226" i="1"/>
  <c r="H1226" i="1" s="1"/>
  <c r="J1226" i="1" s="1"/>
  <c r="I1226" i="1" l="1"/>
  <c r="L1226" i="1" s="1"/>
  <c r="G1227" i="1"/>
  <c r="H1227" i="1" s="1"/>
  <c r="J1227" i="1" s="1"/>
  <c r="I1227" i="1" l="1"/>
  <c r="L1227" i="1" s="1"/>
  <c r="G1228" i="1"/>
  <c r="H1228" i="1" s="1"/>
  <c r="J1228" i="1" s="1"/>
  <c r="I1228" i="1" l="1"/>
  <c r="L1228" i="1" s="1"/>
  <c r="G1229" i="1"/>
  <c r="H1229" i="1" s="1"/>
  <c r="J1229" i="1" s="1"/>
  <c r="I1229" i="1" l="1"/>
  <c r="L1229" i="1" s="1"/>
  <c r="G1230" i="1"/>
  <c r="H1230" i="1" s="1"/>
  <c r="J1230" i="1" s="1"/>
  <c r="I1230" i="1" l="1"/>
  <c r="L1230" i="1" s="1"/>
  <c r="G1231" i="1"/>
  <c r="H1231" i="1" s="1"/>
  <c r="J1231" i="1" s="1"/>
  <c r="I1231" i="1" l="1"/>
  <c r="L1231" i="1" s="1"/>
  <c r="G1232" i="1"/>
  <c r="H1232" i="1" s="1"/>
  <c r="J1232" i="1" s="1"/>
  <c r="I1232" i="1" l="1"/>
  <c r="L1232" i="1" s="1"/>
  <c r="G1233" i="1"/>
  <c r="H1233" i="1" s="1"/>
  <c r="J1233" i="1" s="1"/>
  <c r="I1233" i="1" l="1"/>
  <c r="L1233" i="1" s="1"/>
  <c r="G1234" i="1"/>
  <c r="H1234" i="1" s="1"/>
  <c r="J1234" i="1" s="1"/>
  <c r="I1234" i="1" l="1"/>
  <c r="L1234" i="1" s="1"/>
  <c r="G1235" i="1"/>
  <c r="H1235" i="1" s="1"/>
  <c r="J1235" i="1" s="1"/>
  <c r="I1235" i="1" l="1"/>
  <c r="L1235" i="1" s="1"/>
  <c r="G1236" i="1"/>
  <c r="H1236" i="1" s="1"/>
  <c r="J1236" i="1" s="1"/>
  <c r="I1236" i="1" l="1"/>
  <c r="L1236" i="1" s="1"/>
  <c r="G1237" i="1"/>
  <c r="H1237" i="1" s="1"/>
  <c r="J1237" i="1" s="1"/>
  <c r="I1237" i="1" l="1"/>
  <c r="L1237" i="1" s="1"/>
  <c r="G1238" i="1"/>
  <c r="H1238" i="1" s="1"/>
  <c r="J1238" i="1" s="1"/>
  <c r="I1238" i="1" l="1"/>
  <c r="L1238" i="1" s="1"/>
  <c r="G1239" i="1"/>
  <c r="H1239" i="1" s="1"/>
  <c r="J1239" i="1" s="1"/>
  <c r="I1239" i="1" l="1"/>
  <c r="L1239" i="1" s="1"/>
  <c r="G1240" i="1"/>
  <c r="H1240" i="1" s="1"/>
  <c r="J1240" i="1" s="1"/>
  <c r="I1240" i="1" l="1"/>
  <c r="L1240" i="1" s="1"/>
  <c r="G1241" i="1"/>
  <c r="H1241" i="1" s="1"/>
  <c r="J1241" i="1" s="1"/>
  <c r="I1241" i="1" l="1"/>
  <c r="L1241" i="1" s="1"/>
  <c r="G1242" i="1"/>
  <c r="H1242" i="1" s="1"/>
  <c r="J1242" i="1" s="1"/>
  <c r="I1242" i="1" l="1"/>
  <c r="L1242" i="1" s="1"/>
  <c r="G1243" i="1"/>
  <c r="H1243" i="1" s="1"/>
  <c r="J1243" i="1" s="1"/>
  <c r="I1243" i="1" l="1"/>
  <c r="L1243" i="1" s="1"/>
  <c r="G1244" i="1"/>
  <c r="H1244" i="1" s="1"/>
  <c r="J1244" i="1" s="1"/>
  <c r="I1244" i="1" l="1"/>
  <c r="L1244" i="1" s="1"/>
  <c r="G1245" i="1"/>
  <c r="H1245" i="1" s="1"/>
  <c r="J1245" i="1" s="1"/>
  <c r="I1245" i="1" l="1"/>
  <c r="L1245" i="1" s="1"/>
  <c r="G1246" i="1"/>
  <c r="H1246" i="1" s="1"/>
  <c r="J1246" i="1" s="1"/>
  <c r="I1246" i="1" l="1"/>
  <c r="L1246" i="1" s="1"/>
  <c r="G1247" i="1"/>
  <c r="H1247" i="1" s="1"/>
  <c r="J1247" i="1" s="1"/>
  <c r="I1247" i="1" l="1"/>
  <c r="L1247" i="1" s="1"/>
  <c r="G1248" i="1"/>
  <c r="H1248" i="1" s="1"/>
  <c r="J1248" i="1" s="1"/>
  <c r="I1248" i="1" l="1"/>
  <c r="L1248" i="1" s="1"/>
  <c r="G1249" i="1"/>
  <c r="H1249" i="1" s="1"/>
  <c r="J1249" i="1" s="1"/>
  <c r="I1249" i="1" l="1"/>
  <c r="L1249" i="1" s="1"/>
  <c r="G1250" i="1"/>
  <c r="H1250" i="1" s="1"/>
  <c r="J1250" i="1" s="1"/>
  <c r="I1250" i="1" l="1"/>
  <c r="L1250" i="1" s="1"/>
  <c r="G1251" i="1"/>
  <c r="H1251" i="1" s="1"/>
  <c r="J1251" i="1" s="1"/>
  <c r="I1251" i="1" l="1"/>
  <c r="L1251" i="1" s="1"/>
  <c r="G1252" i="1"/>
  <c r="H1252" i="1" s="1"/>
  <c r="J1252" i="1" s="1"/>
  <c r="I1252" i="1" l="1"/>
  <c r="L1252" i="1" s="1"/>
  <c r="G1253" i="1"/>
  <c r="H1253" i="1" s="1"/>
  <c r="J1253" i="1" s="1"/>
  <c r="I1253" i="1" l="1"/>
  <c r="L1253" i="1" s="1"/>
  <c r="G1254" i="1"/>
  <c r="H1254" i="1" s="1"/>
  <c r="J1254" i="1" s="1"/>
  <c r="I1254" i="1" l="1"/>
  <c r="L1254" i="1" s="1"/>
  <c r="G1255" i="1"/>
  <c r="H1255" i="1" s="1"/>
  <c r="J1255" i="1" s="1"/>
  <c r="I1255" i="1" l="1"/>
  <c r="L1255" i="1" s="1"/>
  <c r="G1256" i="1"/>
  <c r="H1256" i="1" s="1"/>
  <c r="J1256" i="1" s="1"/>
  <c r="I1256" i="1" l="1"/>
  <c r="L1256" i="1" s="1"/>
  <c r="G1257" i="1"/>
  <c r="H1257" i="1" s="1"/>
  <c r="J1257" i="1" s="1"/>
  <c r="I1257" i="1" l="1"/>
  <c r="L1257" i="1" s="1"/>
  <c r="G1258" i="1"/>
  <c r="H1258" i="1" s="1"/>
  <c r="J1258" i="1" s="1"/>
  <c r="I1258" i="1" l="1"/>
  <c r="L1258" i="1" s="1"/>
  <c r="G1259" i="1"/>
  <c r="H1259" i="1" s="1"/>
  <c r="J1259" i="1" s="1"/>
  <c r="I1259" i="1" l="1"/>
  <c r="L1259" i="1" s="1"/>
  <c r="G1260" i="1"/>
  <c r="H1260" i="1" s="1"/>
  <c r="J1260" i="1" s="1"/>
  <c r="I1260" i="1" l="1"/>
  <c r="L1260" i="1" s="1"/>
  <c r="G1261" i="1"/>
  <c r="H1261" i="1" s="1"/>
  <c r="J1261" i="1" s="1"/>
  <c r="I1261" i="1" l="1"/>
  <c r="L1261" i="1" s="1"/>
  <c r="G1262" i="1"/>
  <c r="H1262" i="1" s="1"/>
  <c r="J1262" i="1" s="1"/>
  <c r="I1262" i="1" l="1"/>
  <c r="L1262" i="1" s="1"/>
  <c r="G1263" i="1"/>
  <c r="H1263" i="1" s="1"/>
  <c r="J1263" i="1" s="1"/>
  <c r="I1263" i="1" l="1"/>
  <c r="L1263" i="1" s="1"/>
  <c r="G1264" i="1"/>
  <c r="H1264" i="1" s="1"/>
  <c r="J1264" i="1" s="1"/>
  <c r="I1264" i="1" l="1"/>
  <c r="L1264" i="1" s="1"/>
  <c r="G1265" i="1"/>
  <c r="H1265" i="1" s="1"/>
  <c r="J1265" i="1" s="1"/>
  <c r="I1265" i="1" l="1"/>
  <c r="L1265" i="1" s="1"/>
  <c r="G1266" i="1"/>
  <c r="H1266" i="1" s="1"/>
  <c r="J1266" i="1" s="1"/>
  <c r="I1266" i="1" l="1"/>
  <c r="L1266" i="1" s="1"/>
  <c r="G1267" i="1"/>
  <c r="H1267" i="1" s="1"/>
  <c r="J1267" i="1" s="1"/>
  <c r="I1267" i="1" l="1"/>
  <c r="L1267" i="1" s="1"/>
  <c r="G1268" i="1"/>
  <c r="H1268" i="1" s="1"/>
  <c r="J1268" i="1" s="1"/>
  <c r="I1268" i="1" l="1"/>
  <c r="L1268" i="1" s="1"/>
  <c r="G1269" i="1"/>
  <c r="H1269" i="1" s="1"/>
  <c r="J1269" i="1" s="1"/>
  <c r="I1269" i="1" l="1"/>
  <c r="L1269" i="1" s="1"/>
  <c r="G1270" i="1"/>
  <c r="H1270" i="1" s="1"/>
  <c r="J1270" i="1" s="1"/>
  <c r="I1270" i="1" l="1"/>
  <c r="L1270" i="1" s="1"/>
  <c r="G1271" i="1"/>
  <c r="H1271" i="1" s="1"/>
  <c r="J1271" i="1" s="1"/>
  <c r="I1271" i="1" l="1"/>
  <c r="L1271" i="1" s="1"/>
  <c r="G1272" i="1"/>
  <c r="H1272" i="1" s="1"/>
  <c r="J1272" i="1" s="1"/>
  <c r="I1272" i="1" l="1"/>
  <c r="L1272" i="1" s="1"/>
  <c r="G1273" i="1"/>
  <c r="H1273" i="1" s="1"/>
  <c r="J1273" i="1" s="1"/>
  <c r="I1273" i="1" l="1"/>
  <c r="L1273" i="1" s="1"/>
  <c r="G1274" i="1"/>
  <c r="H1274" i="1" s="1"/>
  <c r="J1274" i="1" s="1"/>
  <c r="I1274" i="1" l="1"/>
  <c r="L1274" i="1" s="1"/>
  <c r="G1275" i="1"/>
  <c r="H1275" i="1" s="1"/>
  <c r="J1275" i="1" s="1"/>
  <c r="I1275" i="1" l="1"/>
  <c r="L1275" i="1" s="1"/>
  <c r="G1276" i="1"/>
  <c r="H1276" i="1" s="1"/>
  <c r="J1276" i="1" s="1"/>
  <c r="I1276" i="1" l="1"/>
  <c r="L1276" i="1" s="1"/>
  <c r="G1277" i="1"/>
  <c r="H1277" i="1" s="1"/>
  <c r="J1277" i="1" s="1"/>
  <c r="I1277" i="1" l="1"/>
  <c r="L1277" i="1" s="1"/>
  <c r="G1278" i="1"/>
  <c r="H1278" i="1" s="1"/>
  <c r="J1278" i="1" s="1"/>
  <c r="I1278" i="1" l="1"/>
  <c r="L1278" i="1" s="1"/>
  <c r="G1279" i="1"/>
  <c r="H1279" i="1" s="1"/>
  <c r="J1279" i="1" s="1"/>
  <c r="I1279" i="1" l="1"/>
  <c r="L1279" i="1" s="1"/>
  <c r="G1280" i="1"/>
  <c r="H1280" i="1" s="1"/>
  <c r="J1280" i="1" s="1"/>
  <c r="I1280" i="1" l="1"/>
  <c r="L1280" i="1" s="1"/>
  <c r="G1281" i="1"/>
  <c r="H1281" i="1" s="1"/>
  <c r="J1281" i="1" s="1"/>
  <c r="I1281" i="1" l="1"/>
  <c r="L1281" i="1" s="1"/>
  <c r="G1282" i="1"/>
  <c r="H1282" i="1" s="1"/>
  <c r="J1282" i="1" s="1"/>
  <c r="I1282" i="1" l="1"/>
  <c r="L1282" i="1" s="1"/>
  <c r="G1283" i="1"/>
  <c r="H1283" i="1" s="1"/>
  <c r="J1283" i="1" s="1"/>
  <c r="I1283" i="1" l="1"/>
  <c r="L1283" i="1" s="1"/>
  <c r="G1284" i="1"/>
  <c r="H1284" i="1" s="1"/>
  <c r="J1284" i="1" s="1"/>
  <c r="I1284" i="1" l="1"/>
  <c r="L1284" i="1" s="1"/>
  <c r="G1285" i="1"/>
  <c r="H1285" i="1" s="1"/>
  <c r="J1285" i="1" s="1"/>
  <c r="I1285" i="1" l="1"/>
  <c r="L1285" i="1" s="1"/>
  <c r="G1286" i="1"/>
  <c r="H1286" i="1" s="1"/>
  <c r="J1286" i="1" s="1"/>
  <c r="I1286" i="1" l="1"/>
  <c r="L1286" i="1" s="1"/>
  <c r="G1287" i="1"/>
  <c r="H1287" i="1" s="1"/>
  <c r="J1287" i="1" s="1"/>
  <c r="I1287" i="1" l="1"/>
  <c r="L1287" i="1" s="1"/>
  <c r="G1288" i="1"/>
  <c r="H1288" i="1" s="1"/>
  <c r="J1288" i="1" s="1"/>
  <c r="I1288" i="1" l="1"/>
  <c r="L1288" i="1" s="1"/>
  <c r="G1289" i="1"/>
  <c r="H1289" i="1" s="1"/>
  <c r="J1289" i="1" s="1"/>
  <c r="I1289" i="1" l="1"/>
  <c r="L1289" i="1" s="1"/>
  <c r="G1290" i="1"/>
  <c r="H1290" i="1" s="1"/>
  <c r="J1290" i="1" s="1"/>
  <c r="I1290" i="1" l="1"/>
  <c r="L1290" i="1" s="1"/>
  <c r="G1291" i="1"/>
  <c r="H1291" i="1" s="1"/>
  <c r="J1291" i="1" s="1"/>
  <c r="I1291" i="1" l="1"/>
  <c r="L1291" i="1" s="1"/>
  <c r="G1292" i="1"/>
  <c r="H1292" i="1" s="1"/>
  <c r="J1292" i="1" s="1"/>
  <c r="I1292" i="1" l="1"/>
  <c r="L1292" i="1" s="1"/>
  <c r="G1293" i="1"/>
  <c r="H1293" i="1" s="1"/>
  <c r="J1293" i="1" s="1"/>
  <c r="I1293" i="1" l="1"/>
  <c r="L1293" i="1" s="1"/>
  <c r="G1294" i="1"/>
  <c r="H1294" i="1" s="1"/>
  <c r="J1294" i="1" s="1"/>
  <c r="I1294" i="1" l="1"/>
  <c r="L1294" i="1" s="1"/>
  <c r="G1295" i="1"/>
  <c r="H1295" i="1" s="1"/>
  <c r="J1295" i="1" s="1"/>
  <c r="I1295" i="1" l="1"/>
  <c r="L1295" i="1" s="1"/>
  <c r="G1296" i="1"/>
  <c r="H1296" i="1" s="1"/>
  <c r="J1296" i="1" s="1"/>
  <c r="I1296" i="1" l="1"/>
  <c r="L1296" i="1" s="1"/>
  <c r="G1297" i="1"/>
  <c r="H1297" i="1" s="1"/>
  <c r="J1297" i="1" s="1"/>
  <c r="I1297" i="1" l="1"/>
  <c r="L1297" i="1" s="1"/>
  <c r="G1298" i="1"/>
  <c r="H1298" i="1" s="1"/>
  <c r="J1298" i="1" s="1"/>
  <c r="I1298" i="1" l="1"/>
  <c r="L1298" i="1" s="1"/>
  <c r="G1299" i="1"/>
  <c r="H1299" i="1" s="1"/>
  <c r="J1299" i="1" s="1"/>
  <c r="I1299" i="1" l="1"/>
  <c r="L1299" i="1" s="1"/>
  <c r="G1300" i="1"/>
  <c r="H1300" i="1" s="1"/>
  <c r="J1300" i="1" s="1"/>
  <c r="I1300" i="1" l="1"/>
  <c r="L1300" i="1" s="1"/>
  <c r="G1301" i="1"/>
  <c r="H1301" i="1" s="1"/>
  <c r="J1301" i="1" s="1"/>
  <c r="I1301" i="1" l="1"/>
  <c r="L1301" i="1" s="1"/>
  <c r="G1302" i="1"/>
  <c r="H1302" i="1" s="1"/>
  <c r="J1302" i="1" s="1"/>
  <c r="I1302" i="1" l="1"/>
  <c r="L1302" i="1" s="1"/>
  <c r="G1303" i="1"/>
  <c r="H1303" i="1" s="1"/>
  <c r="J1303" i="1" s="1"/>
  <c r="I1303" i="1" l="1"/>
  <c r="L1303" i="1" s="1"/>
  <c r="G1304" i="1"/>
  <c r="H1304" i="1" s="1"/>
  <c r="J1304" i="1" s="1"/>
  <c r="I1304" i="1" l="1"/>
  <c r="L1304" i="1" s="1"/>
  <c r="G1305" i="1"/>
  <c r="H1305" i="1" s="1"/>
  <c r="J1305" i="1" s="1"/>
  <c r="I1305" i="1" l="1"/>
  <c r="L1305" i="1" s="1"/>
  <c r="G1306" i="1"/>
  <c r="H1306" i="1" s="1"/>
  <c r="J1306" i="1" s="1"/>
  <c r="I1306" i="1" l="1"/>
  <c r="L1306" i="1" s="1"/>
  <c r="G1307" i="1"/>
  <c r="H1307" i="1" s="1"/>
  <c r="J1307" i="1" s="1"/>
  <c r="I1307" i="1" l="1"/>
  <c r="L1307" i="1" s="1"/>
  <c r="G1308" i="1"/>
  <c r="H1308" i="1" s="1"/>
  <c r="J1308" i="1" s="1"/>
  <c r="I1308" i="1" l="1"/>
  <c r="L1308" i="1" s="1"/>
  <c r="G1309" i="1"/>
  <c r="H1309" i="1" s="1"/>
  <c r="J1309" i="1" s="1"/>
  <c r="I1309" i="1" l="1"/>
  <c r="L1309" i="1" s="1"/>
  <c r="G1310" i="1"/>
  <c r="H1310" i="1" s="1"/>
  <c r="J1310" i="1" s="1"/>
  <c r="I1310" i="1" l="1"/>
  <c r="L1310" i="1" s="1"/>
  <c r="G1311" i="1"/>
  <c r="H1311" i="1" s="1"/>
  <c r="J1311" i="1" s="1"/>
  <c r="I1311" i="1" l="1"/>
  <c r="L1311" i="1" s="1"/>
  <c r="G1312" i="1"/>
  <c r="H1312" i="1" s="1"/>
  <c r="J1312" i="1" s="1"/>
  <c r="I1312" i="1" l="1"/>
  <c r="L1312" i="1" s="1"/>
  <c r="G1313" i="1"/>
  <c r="H1313" i="1" s="1"/>
  <c r="J1313" i="1" s="1"/>
  <c r="I1313" i="1" l="1"/>
  <c r="L1313" i="1" s="1"/>
  <c r="G1314" i="1"/>
  <c r="H1314" i="1" s="1"/>
  <c r="J1314" i="1" s="1"/>
  <c r="I1314" i="1" l="1"/>
  <c r="L1314" i="1" s="1"/>
  <c r="G1315" i="1"/>
  <c r="H1315" i="1" s="1"/>
  <c r="J1315" i="1" s="1"/>
  <c r="I1315" i="1" l="1"/>
  <c r="L1315" i="1" s="1"/>
  <c r="G1316" i="1"/>
  <c r="H1316" i="1" s="1"/>
  <c r="J1316" i="1" s="1"/>
  <c r="I1316" i="1" l="1"/>
  <c r="L1316" i="1" s="1"/>
  <c r="G1317" i="1"/>
  <c r="H1317" i="1" s="1"/>
  <c r="J1317" i="1" s="1"/>
  <c r="I1317" i="1" l="1"/>
  <c r="L1317" i="1" s="1"/>
  <c r="G1318" i="1"/>
  <c r="H1318" i="1" s="1"/>
  <c r="J1318" i="1" s="1"/>
  <c r="I1318" i="1" l="1"/>
  <c r="L1318" i="1" s="1"/>
  <c r="G1319" i="1"/>
  <c r="H1319" i="1" s="1"/>
  <c r="J1319" i="1" s="1"/>
  <c r="I1319" i="1" l="1"/>
  <c r="L1319" i="1" s="1"/>
  <c r="G1320" i="1"/>
  <c r="H1320" i="1" s="1"/>
  <c r="J1320" i="1" s="1"/>
  <c r="I1320" i="1" l="1"/>
  <c r="L1320" i="1" s="1"/>
  <c r="G1321" i="1"/>
  <c r="H1321" i="1" s="1"/>
  <c r="J1321" i="1" s="1"/>
  <c r="I1321" i="1" l="1"/>
  <c r="L1321" i="1" s="1"/>
  <c r="G1322" i="1"/>
  <c r="H1322" i="1" s="1"/>
  <c r="J1322" i="1" s="1"/>
  <c r="I1322" i="1" l="1"/>
  <c r="L1322" i="1" s="1"/>
  <c r="G1323" i="1"/>
  <c r="H1323" i="1" s="1"/>
  <c r="J1323" i="1" s="1"/>
  <c r="I1323" i="1" l="1"/>
  <c r="L1323" i="1" s="1"/>
  <c r="G1324" i="1"/>
  <c r="H1324" i="1" s="1"/>
  <c r="J1324" i="1" s="1"/>
  <c r="I1324" i="1" l="1"/>
  <c r="L1324" i="1" s="1"/>
  <c r="G1325" i="1"/>
  <c r="H1325" i="1" s="1"/>
  <c r="J1325" i="1" s="1"/>
  <c r="I1325" i="1" l="1"/>
  <c r="L1325" i="1" s="1"/>
  <c r="G1326" i="1"/>
  <c r="H1326" i="1" s="1"/>
  <c r="J1326" i="1" s="1"/>
  <c r="I1326" i="1" l="1"/>
  <c r="L1326" i="1" s="1"/>
  <c r="G1327" i="1"/>
  <c r="H1327" i="1" s="1"/>
  <c r="J1327" i="1" s="1"/>
  <c r="I1327" i="1" l="1"/>
  <c r="L1327" i="1" s="1"/>
  <c r="G1328" i="1"/>
  <c r="H1328" i="1" s="1"/>
  <c r="J1328" i="1" s="1"/>
  <c r="I1328" i="1" l="1"/>
  <c r="L1328" i="1" s="1"/>
  <c r="G1329" i="1"/>
  <c r="H1329" i="1" s="1"/>
  <c r="J1329" i="1" s="1"/>
  <c r="I1329" i="1" l="1"/>
  <c r="L1329" i="1" s="1"/>
  <c r="G1330" i="1"/>
  <c r="H1330" i="1" s="1"/>
  <c r="J1330" i="1" s="1"/>
  <c r="I1330" i="1" l="1"/>
  <c r="L1330" i="1" s="1"/>
  <c r="G1331" i="1"/>
  <c r="H1331" i="1" s="1"/>
  <c r="J1331" i="1" s="1"/>
  <c r="I1331" i="1" l="1"/>
  <c r="L1331" i="1" s="1"/>
  <c r="G1332" i="1"/>
  <c r="H1332" i="1" s="1"/>
  <c r="J1332" i="1" s="1"/>
  <c r="I1332" i="1" l="1"/>
  <c r="L1332" i="1" s="1"/>
  <c r="G1333" i="1"/>
  <c r="H1333" i="1" s="1"/>
  <c r="J1333" i="1" s="1"/>
  <c r="I1333" i="1" l="1"/>
  <c r="L1333" i="1" s="1"/>
  <c r="G1334" i="1"/>
  <c r="H1334" i="1" s="1"/>
  <c r="J1334" i="1" s="1"/>
  <c r="I1334" i="1" l="1"/>
  <c r="L1334" i="1" s="1"/>
  <c r="G1335" i="1"/>
  <c r="H1335" i="1" s="1"/>
  <c r="J1335" i="1" s="1"/>
  <c r="I1335" i="1" l="1"/>
  <c r="L1335" i="1" s="1"/>
  <c r="G1336" i="1"/>
  <c r="H1336" i="1" s="1"/>
  <c r="J1336" i="1" s="1"/>
  <c r="I1336" i="1" l="1"/>
  <c r="L1336" i="1" s="1"/>
  <c r="G1337" i="1"/>
  <c r="H1337" i="1" s="1"/>
  <c r="J1337" i="1" s="1"/>
  <c r="I1337" i="1" l="1"/>
  <c r="L1337" i="1" s="1"/>
  <c r="G1338" i="1"/>
  <c r="H1338" i="1" s="1"/>
  <c r="J1338" i="1" s="1"/>
  <c r="I1338" i="1" l="1"/>
  <c r="L1338" i="1" s="1"/>
  <c r="G1339" i="1"/>
  <c r="H1339" i="1" s="1"/>
  <c r="J1339" i="1" s="1"/>
  <c r="I1339" i="1" l="1"/>
  <c r="L1339" i="1" s="1"/>
  <c r="G1340" i="1"/>
  <c r="H1340" i="1" s="1"/>
  <c r="J1340" i="1" s="1"/>
  <c r="I1340" i="1" l="1"/>
  <c r="L1340" i="1" s="1"/>
  <c r="G1341" i="1"/>
  <c r="H1341" i="1" s="1"/>
  <c r="J1341" i="1" s="1"/>
  <c r="I1341" i="1" l="1"/>
  <c r="L1341" i="1" s="1"/>
  <c r="G1342" i="1"/>
  <c r="H1342" i="1" s="1"/>
  <c r="J1342" i="1" s="1"/>
  <c r="I1342" i="1" l="1"/>
  <c r="L1342" i="1" s="1"/>
  <c r="G1343" i="1"/>
  <c r="H1343" i="1" s="1"/>
  <c r="J1343" i="1" s="1"/>
  <c r="I1343" i="1" l="1"/>
  <c r="L1343" i="1" s="1"/>
  <c r="G1344" i="1"/>
  <c r="H1344" i="1" s="1"/>
  <c r="J1344" i="1" s="1"/>
  <c r="I1344" i="1" l="1"/>
  <c r="L1344" i="1" s="1"/>
  <c r="G1345" i="1"/>
  <c r="H1345" i="1" s="1"/>
  <c r="J1345" i="1" s="1"/>
  <c r="I1345" i="1" l="1"/>
  <c r="L1345" i="1" s="1"/>
  <c r="G1346" i="1"/>
  <c r="H1346" i="1" s="1"/>
  <c r="J1346" i="1" s="1"/>
  <c r="I1346" i="1" l="1"/>
  <c r="L1346" i="1" s="1"/>
  <c r="G1347" i="1"/>
  <c r="H1347" i="1" s="1"/>
  <c r="J1347" i="1" s="1"/>
  <c r="I1347" i="1" l="1"/>
  <c r="L1347" i="1" s="1"/>
  <c r="G1348" i="1"/>
  <c r="H1348" i="1" s="1"/>
  <c r="J1348" i="1" s="1"/>
  <c r="I1348" i="1" l="1"/>
  <c r="L1348" i="1" s="1"/>
  <c r="G1349" i="1"/>
  <c r="H1349" i="1" s="1"/>
  <c r="J1349" i="1" s="1"/>
  <c r="I1349" i="1" l="1"/>
  <c r="L1349" i="1" s="1"/>
  <c r="G1350" i="1"/>
  <c r="H1350" i="1" s="1"/>
  <c r="J1350" i="1" s="1"/>
  <c r="I1350" i="1" l="1"/>
  <c r="L1350" i="1" s="1"/>
  <c r="G1351" i="1"/>
  <c r="H1351" i="1" s="1"/>
  <c r="J1351" i="1" s="1"/>
  <c r="I1351" i="1" l="1"/>
  <c r="L1351" i="1" s="1"/>
  <c r="G1352" i="1"/>
  <c r="H1352" i="1" s="1"/>
  <c r="J1352" i="1" s="1"/>
  <c r="I1352" i="1" l="1"/>
  <c r="L1352" i="1" s="1"/>
  <c r="G1353" i="1"/>
  <c r="H1353" i="1" s="1"/>
  <c r="J1353" i="1" s="1"/>
  <c r="I1353" i="1" l="1"/>
  <c r="L1353" i="1" s="1"/>
  <c r="G1354" i="1"/>
  <c r="H1354" i="1" s="1"/>
  <c r="J1354" i="1" s="1"/>
  <c r="I1354" i="1" l="1"/>
  <c r="L1354" i="1" s="1"/>
  <c r="G1355" i="1"/>
  <c r="H1355" i="1" s="1"/>
  <c r="J1355" i="1" s="1"/>
  <c r="I1355" i="1" l="1"/>
  <c r="L1355" i="1" s="1"/>
  <c r="G1356" i="1"/>
  <c r="H1356" i="1" s="1"/>
  <c r="J1356" i="1" s="1"/>
  <c r="I1356" i="1" l="1"/>
  <c r="L1356" i="1" s="1"/>
  <c r="G1357" i="1"/>
  <c r="H1357" i="1" s="1"/>
  <c r="J1357" i="1" s="1"/>
  <c r="I1357" i="1" l="1"/>
  <c r="L1357" i="1" s="1"/>
  <c r="G1358" i="1"/>
  <c r="H1358" i="1" s="1"/>
  <c r="J1358" i="1" s="1"/>
  <c r="I1358" i="1" l="1"/>
  <c r="L1358" i="1" s="1"/>
  <c r="G1359" i="1"/>
  <c r="H1359" i="1" s="1"/>
  <c r="J1359" i="1" s="1"/>
  <c r="I1359" i="1" l="1"/>
  <c r="L1359" i="1" s="1"/>
  <c r="G1360" i="1"/>
  <c r="H1360" i="1" s="1"/>
  <c r="J1360" i="1" s="1"/>
  <c r="I1360" i="1" l="1"/>
  <c r="L1360" i="1" s="1"/>
  <c r="G1361" i="1"/>
  <c r="H1361" i="1" s="1"/>
  <c r="J1361" i="1" s="1"/>
  <c r="I1361" i="1" l="1"/>
  <c r="L1361" i="1" s="1"/>
  <c r="G1362" i="1"/>
  <c r="H1362" i="1" s="1"/>
  <c r="J1362" i="1" s="1"/>
  <c r="I1362" i="1" l="1"/>
  <c r="L1362" i="1" s="1"/>
  <c r="G1363" i="1"/>
  <c r="H1363" i="1" s="1"/>
  <c r="J1363" i="1" s="1"/>
  <c r="I1363" i="1" l="1"/>
  <c r="L1363" i="1" s="1"/>
  <c r="G1364" i="1"/>
  <c r="H1364" i="1" s="1"/>
  <c r="J1364" i="1" s="1"/>
  <c r="I1364" i="1" l="1"/>
  <c r="L1364" i="1" s="1"/>
  <c r="G1365" i="1"/>
  <c r="H1365" i="1" s="1"/>
  <c r="J1365" i="1" s="1"/>
  <c r="I1365" i="1" l="1"/>
  <c r="L1365" i="1" s="1"/>
  <c r="G1366" i="1"/>
  <c r="H1366" i="1" s="1"/>
  <c r="J1366" i="1" s="1"/>
  <c r="I1366" i="1" l="1"/>
  <c r="L1366" i="1" s="1"/>
  <c r="G1367" i="1"/>
  <c r="H1367" i="1" s="1"/>
  <c r="J1367" i="1" s="1"/>
  <c r="I1367" i="1" l="1"/>
  <c r="L1367" i="1" s="1"/>
  <c r="G1368" i="1"/>
  <c r="H1368" i="1" s="1"/>
  <c r="J1368" i="1" s="1"/>
  <c r="I1368" i="1" l="1"/>
  <c r="L1368" i="1" s="1"/>
  <c r="G1369" i="1"/>
  <c r="H1369" i="1" s="1"/>
  <c r="J1369" i="1" s="1"/>
  <c r="I1369" i="1" l="1"/>
  <c r="L1369" i="1" s="1"/>
  <c r="G1370" i="1"/>
  <c r="H1370" i="1" s="1"/>
  <c r="J1370" i="1" s="1"/>
  <c r="I1370" i="1" l="1"/>
  <c r="L1370" i="1" s="1"/>
  <c r="G1371" i="1"/>
  <c r="H1371" i="1" s="1"/>
  <c r="J1371" i="1" s="1"/>
  <c r="I1371" i="1" l="1"/>
  <c r="L1371" i="1" s="1"/>
  <c r="G1372" i="1"/>
  <c r="H1372" i="1" s="1"/>
  <c r="J1372" i="1" s="1"/>
  <c r="I1372" i="1" l="1"/>
  <c r="L1372" i="1" s="1"/>
  <c r="G1373" i="1"/>
  <c r="H1373" i="1" s="1"/>
  <c r="J1373" i="1" s="1"/>
  <c r="I1373" i="1" l="1"/>
  <c r="L1373" i="1" s="1"/>
  <c r="G1374" i="1"/>
  <c r="H1374" i="1" s="1"/>
  <c r="J1374" i="1" s="1"/>
  <c r="I1374" i="1" l="1"/>
  <c r="L1374" i="1" s="1"/>
  <c r="G1375" i="1"/>
  <c r="H1375" i="1" s="1"/>
  <c r="J1375" i="1" s="1"/>
  <c r="I1375" i="1" l="1"/>
  <c r="L1375" i="1" s="1"/>
  <c r="G1376" i="1"/>
  <c r="H1376" i="1" s="1"/>
  <c r="J1376" i="1" s="1"/>
  <c r="I1376" i="1" l="1"/>
  <c r="L1376" i="1" s="1"/>
  <c r="G1377" i="1"/>
  <c r="H1377" i="1" s="1"/>
  <c r="J1377" i="1" s="1"/>
  <c r="I1377" i="1" l="1"/>
  <c r="L1377" i="1" s="1"/>
  <c r="G1378" i="1"/>
  <c r="H1378" i="1" s="1"/>
  <c r="J1378" i="1" s="1"/>
  <c r="I1378" i="1" l="1"/>
  <c r="L1378" i="1" s="1"/>
  <c r="G1379" i="1"/>
  <c r="H1379" i="1" s="1"/>
  <c r="J1379" i="1" s="1"/>
  <c r="I1379" i="1" l="1"/>
  <c r="L1379" i="1" s="1"/>
  <c r="G1380" i="1"/>
  <c r="H1380" i="1" s="1"/>
  <c r="J1380" i="1" s="1"/>
  <c r="I1380" i="1" l="1"/>
  <c r="L1380" i="1" s="1"/>
  <c r="G1381" i="1"/>
  <c r="H1381" i="1" s="1"/>
  <c r="J1381" i="1" s="1"/>
  <c r="I1381" i="1" l="1"/>
  <c r="L1381" i="1" s="1"/>
  <c r="G1382" i="1"/>
  <c r="H1382" i="1" s="1"/>
  <c r="J1382" i="1" s="1"/>
  <c r="I1382" i="1" l="1"/>
  <c r="L1382" i="1" s="1"/>
  <c r="G1383" i="1"/>
  <c r="H1383" i="1" s="1"/>
  <c r="J1383" i="1" s="1"/>
  <c r="I1383" i="1" l="1"/>
  <c r="L1383" i="1" s="1"/>
  <c r="G1384" i="1"/>
  <c r="H1384" i="1" s="1"/>
  <c r="J1384" i="1" s="1"/>
  <c r="I1384" i="1" l="1"/>
  <c r="L1384" i="1" s="1"/>
  <c r="G1385" i="1"/>
  <c r="H1385" i="1" s="1"/>
  <c r="J1385" i="1" s="1"/>
  <c r="I1385" i="1" l="1"/>
  <c r="L1385" i="1" s="1"/>
  <c r="G1386" i="1"/>
  <c r="H1386" i="1" s="1"/>
  <c r="J1386" i="1" s="1"/>
  <c r="I1386" i="1" l="1"/>
  <c r="L1386" i="1" s="1"/>
  <c r="G1387" i="1"/>
  <c r="H1387" i="1" s="1"/>
  <c r="J1387" i="1" s="1"/>
  <c r="I1387" i="1" l="1"/>
  <c r="L1387" i="1" s="1"/>
  <c r="G1388" i="1"/>
  <c r="H1388" i="1" s="1"/>
  <c r="J1388" i="1" s="1"/>
  <c r="I1388" i="1" l="1"/>
  <c r="L1388" i="1" s="1"/>
  <c r="G1389" i="1"/>
  <c r="H1389" i="1" s="1"/>
  <c r="J1389" i="1" s="1"/>
  <c r="I1389" i="1" l="1"/>
  <c r="L1389" i="1" s="1"/>
  <c r="G1390" i="1"/>
  <c r="H1390" i="1" s="1"/>
  <c r="J1390" i="1" s="1"/>
  <c r="I1390" i="1" l="1"/>
  <c r="L1390" i="1" s="1"/>
  <c r="G1391" i="1"/>
  <c r="H1391" i="1" s="1"/>
  <c r="J1391" i="1" s="1"/>
  <c r="I1391" i="1" l="1"/>
  <c r="L1391" i="1" s="1"/>
  <c r="G1392" i="1"/>
  <c r="H1392" i="1" s="1"/>
  <c r="J1392" i="1" s="1"/>
  <c r="I1392" i="1" l="1"/>
  <c r="L1392" i="1" s="1"/>
  <c r="G1393" i="1"/>
  <c r="H1393" i="1" s="1"/>
  <c r="J1393" i="1" s="1"/>
  <c r="I1393" i="1" l="1"/>
  <c r="L1393" i="1" s="1"/>
  <c r="G1394" i="1"/>
  <c r="H1394" i="1" s="1"/>
  <c r="J1394" i="1" s="1"/>
  <c r="I1394" i="1" l="1"/>
  <c r="L1394" i="1" s="1"/>
  <c r="G1395" i="1"/>
  <c r="H1395" i="1" s="1"/>
  <c r="J1395" i="1" s="1"/>
  <c r="I1395" i="1" l="1"/>
  <c r="L1395" i="1" s="1"/>
  <c r="G1396" i="1"/>
  <c r="H1396" i="1" s="1"/>
  <c r="J1396" i="1" s="1"/>
  <c r="I1396" i="1" l="1"/>
  <c r="L1396" i="1" s="1"/>
  <c r="G1397" i="1"/>
  <c r="H1397" i="1" s="1"/>
  <c r="J1397" i="1" s="1"/>
  <c r="I1397" i="1" l="1"/>
  <c r="L1397" i="1" s="1"/>
  <c r="G1398" i="1"/>
  <c r="H1398" i="1" s="1"/>
  <c r="J1398" i="1" s="1"/>
  <c r="I1398" i="1" l="1"/>
  <c r="L1398" i="1" s="1"/>
  <c r="G1399" i="1"/>
  <c r="H1399" i="1" s="1"/>
  <c r="J1399" i="1" s="1"/>
  <c r="I1399" i="1" l="1"/>
  <c r="L1399" i="1" s="1"/>
  <c r="G1400" i="1"/>
  <c r="H1400" i="1" s="1"/>
  <c r="J1400" i="1" s="1"/>
  <c r="I1400" i="1" l="1"/>
  <c r="L1400" i="1" s="1"/>
  <c r="G1401" i="1"/>
  <c r="H1401" i="1" s="1"/>
  <c r="J1401" i="1" s="1"/>
  <c r="I1401" i="1" l="1"/>
  <c r="L1401" i="1" s="1"/>
  <c r="G1402" i="1"/>
  <c r="H1402" i="1" s="1"/>
  <c r="J1402" i="1" s="1"/>
  <c r="I1402" i="1" l="1"/>
  <c r="L1402" i="1" s="1"/>
  <c r="G1403" i="1"/>
  <c r="H1403" i="1" s="1"/>
  <c r="J1403" i="1" s="1"/>
  <c r="I1403" i="1" l="1"/>
  <c r="L1403" i="1" s="1"/>
  <c r="G1404" i="1"/>
  <c r="H1404" i="1" s="1"/>
  <c r="J1404" i="1" s="1"/>
  <c r="I1404" i="1" l="1"/>
  <c r="L1404" i="1" s="1"/>
  <c r="G1405" i="1"/>
  <c r="H1405" i="1" s="1"/>
  <c r="J1405" i="1" s="1"/>
  <c r="I1405" i="1" l="1"/>
  <c r="L1405" i="1" s="1"/>
  <c r="G1406" i="1"/>
  <c r="H1406" i="1" s="1"/>
  <c r="J1406" i="1" s="1"/>
  <c r="I1406" i="1" l="1"/>
  <c r="L1406" i="1" s="1"/>
  <c r="G1407" i="1"/>
  <c r="H1407" i="1" s="1"/>
  <c r="J1407" i="1" s="1"/>
  <c r="I1407" i="1" l="1"/>
  <c r="L1407" i="1" s="1"/>
  <c r="G1408" i="1"/>
  <c r="H1408" i="1" s="1"/>
  <c r="J1408" i="1" s="1"/>
  <c r="I1408" i="1" l="1"/>
  <c r="L1408" i="1" s="1"/>
  <c r="G1409" i="1"/>
  <c r="H1409" i="1" s="1"/>
  <c r="J1409" i="1" s="1"/>
  <c r="I1409" i="1" l="1"/>
  <c r="L1409" i="1" s="1"/>
  <c r="G1410" i="1"/>
  <c r="H1410" i="1" s="1"/>
  <c r="J1410" i="1" s="1"/>
  <c r="I1410" i="1" l="1"/>
  <c r="L1410" i="1" s="1"/>
  <c r="G1411" i="1"/>
  <c r="H1411" i="1" s="1"/>
  <c r="J1411" i="1" s="1"/>
  <c r="I1411" i="1" l="1"/>
  <c r="L1411" i="1" s="1"/>
  <c r="G1412" i="1"/>
  <c r="H1412" i="1" s="1"/>
  <c r="J1412" i="1" s="1"/>
  <c r="I1412" i="1" l="1"/>
  <c r="L1412" i="1" s="1"/>
  <c r="G1413" i="1"/>
  <c r="H1413" i="1" s="1"/>
  <c r="J1413" i="1" s="1"/>
  <c r="I1413" i="1" l="1"/>
  <c r="L1413" i="1" s="1"/>
  <c r="G1414" i="1"/>
  <c r="H1414" i="1" s="1"/>
  <c r="J1414" i="1" s="1"/>
  <c r="I1414" i="1" l="1"/>
  <c r="L1414" i="1" s="1"/>
  <c r="G1415" i="1"/>
  <c r="H1415" i="1" s="1"/>
  <c r="J1415" i="1" s="1"/>
  <c r="I1415" i="1" l="1"/>
  <c r="L1415" i="1" s="1"/>
  <c r="G1416" i="1"/>
  <c r="H1416" i="1" s="1"/>
  <c r="J1416" i="1" s="1"/>
  <c r="I1416" i="1" l="1"/>
  <c r="L1416" i="1" s="1"/>
  <c r="G1417" i="1"/>
  <c r="H1417" i="1" s="1"/>
  <c r="J1417" i="1" s="1"/>
  <c r="I1417" i="1" l="1"/>
  <c r="L1417" i="1" s="1"/>
  <c r="G1418" i="1"/>
  <c r="H1418" i="1" s="1"/>
  <c r="J1418" i="1" s="1"/>
  <c r="I1418" i="1" l="1"/>
  <c r="L1418" i="1" s="1"/>
  <c r="G1419" i="1"/>
  <c r="H1419" i="1" s="1"/>
  <c r="J1419" i="1" s="1"/>
  <c r="I1419" i="1" l="1"/>
  <c r="L1419" i="1" s="1"/>
  <c r="G1420" i="1"/>
  <c r="H1420" i="1" s="1"/>
  <c r="J1420" i="1" s="1"/>
  <c r="I1420" i="1" l="1"/>
  <c r="L1420" i="1" s="1"/>
  <c r="G1421" i="1"/>
  <c r="H1421" i="1" s="1"/>
  <c r="J1421" i="1" s="1"/>
  <c r="I1421" i="1" l="1"/>
  <c r="L1421" i="1" s="1"/>
  <c r="G1422" i="1"/>
  <c r="H1422" i="1" s="1"/>
  <c r="J1422" i="1" s="1"/>
  <c r="I1422" i="1" l="1"/>
  <c r="L1422" i="1" s="1"/>
  <c r="G1423" i="1"/>
  <c r="H1423" i="1" s="1"/>
  <c r="J1423" i="1" s="1"/>
  <c r="I1423" i="1" l="1"/>
  <c r="L1423" i="1" s="1"/>
  <c r="G1424" i="1"/>
  <c r="H1424" i="1" s="1"/>
  <c r="J1424" i="1" s="1"/>
  <c r="I1424" i="1" l="1"/>
  <c r="L1424" i="1" s="1"/>
  <c r="G1425" i="1"/>
  <c r="H1425" i="1" s="1"/>
  <c r="J1425" i="1" s="1"/>
  <c r="I1425" i="1" l="1"/>
  <c r="L1425" i="1" s="1"/>
  <c r="G1426" i="1"/>
  <c r="H1426" i="1" s="1"/>
  <c r="J1426" i="1" s="1"/>
  <c r="I1426" i="1" l="1"/>
  <c r="L1426" i="1" s="1"/>
  <c r="G1427" i="1"/>
  <c r="H1427" i="1" s="1"/>
  <c r="J1427" i="1" s="1"/>
  <c r="I1427" i="1" l="1"/>
  <c r="L1427" i="1" s="1"/>
  <c r="G1428" i="1"/>
  <c r="H1428" i="1" s="1"/>
  <c r="J1428" i="1" s="1"/>
  <c r="I1428" i="1" l="1"/>
  <c r="L1428" i="1" s="1"/>
  <c r="G1429" i="1"/>
  <c r="H1429" i="1" s="1"/>
  <c r="J1429" i="1" s="1"/>
  <c r="I1429" i="1" l="1"/>
  <c r="L1429" i="1" s="1"/>
  <c r="G1430" i="1"/>
  <c r="H1430" i="1" s="1"/>
  <c r="J1430" i="1" s="1"/>
  <c r="I1430" i="1" l="1"/>
  <c r="L1430" i="1" s="1"/>
  <c r="G1431" i="1"/>
  <c r="H1431" i="1" s="1"/>
  <c r="J1431" i="1" s="1"/>
  <c r="I1431" i="1" l="1"/>
  <c r="L1431" i="1" s="1"/>
  <c r="G1432" i="1"/>
  <c r="H1432" i="1" s="1"/>
  <c r="J1432" i="1" s="1"/>
  <c r="I1432" i="1" l="1"/>
  <c r="L1432" i="1" s="1"/>
  <c r="G1433" i="1"/>
  <c r="H1433" i="1" s="1"/>
  <c r="J1433" i="1" s="1"/>
  <c r="I1433" i="1" l="1"/>
  <c r="L1433" i="1" s="1"/>
  <c r="G1434" i="1"/>
  <c r="H1434" i="1" s="1"/>
  <c r="J1434" i="1" s="1"/>
  <c r="I1434" i="1" l="1"/>
  <c r="L1434" i="1" s="1"/>
  <c r="G1435" i="1"/>
  <c r="H1435" i="1" s="1"/>
  <c r="J1435" i="1" s="1"/>
  <c r="I1435" i="1" l="1"/>
  <c r="L1435" i="1" s="1"/>
  <c r="G1436" i="1"/>
  <c r="H1436" i="1" s="1"/>
  <c r="J1436" i="1" s="1"/>
  <c r="I1436" i="1" l="1"/>
  <c r="L1436" i="1" s="1"/>
  <c r="G1437" i="1"/>
  <c r="H1437" i="1" s="1"/>
  <c r="J1437" i="1" s="1"/>
  <c r="I1437" i="1" l="1"/>
  <c r="L1437" i="1" s="1"/>
  <c r="G1438" i="1"/>
  <c r="H1438" i="1" s="1"/>
  <c r="J1438" i="1" s="1"/>
  <c r="I1438" i="1" l="1"/>
  <c r="L1438" i="1" s="1"/>
  <c r="G1439" i="1"/>
  <c r="H1439" i="1" s="1"/>
  <c r="J1439" i="1" s="1"/>
  <c r="I1439" i="1" l="1"/>
  <c r="L1439" i="1" s="1"/>
  <c r="G1440" i="1"/>
  <c r="H1440" i="1" s="1"/>
  <c r="J1440" i="1" s="1"/>
  <c r="I1440" i="1" l="1"/>
  <c r="L1440" i="1" s="1"/>
  <c r="G1441" i="1"/>
  <c r="H1441" i="1" s="1"/>
  <c r="J1441" i="1" s="1"/>
  <c r="I1441" i="1" l="1"/>
  <c r="L1441" i="1" s="1"/>
  <c r="G1442" i="1"/>
  <c r="H1442" i="1" s="1"/>
  <c r="J1442" i="1" s="1"/>
  <c r="I1442" i="1" l="1"/>
  <c r="L1442" i="1" s="1"/>
  <c r="G1443" i="1"/>
  <c r="H1443" i="1" s="1"/>
  <c r="J1443" i="1" s="1"/>
  <c r="I1443" i="1" l="1"/>
  <c r="L1443" i="1" s="1"/>
  <c r="G1444" i="1"/>
  <c r="H1444" i="1" s="1"/>
  <c r="J1444" i="1" s="1"/>
  <c r="I1444" i="1" l="1"/>
  <c r="L1444" i="1" s="1"/>
  <c r="G1445" i="1"/>
  <c r="H1445" i="1" s="1"/>
  <c r="J1445" i="1" s="1"/>
  <c r="I1445" i="1" l="1"/>
  <c r="L1445" i="1" s="1"/>
  <c r="G1446" i="1"/>
  <c r="H1446" i="1" s="1"/>
  <c r="J1446" i="1" s="1"/>
  <c r="I1446" i="1" l="1"/>
  <c r="L1446" i="1" s="1"/>
  <c r="G1447" i="1"/>
  <c r="H1447" i="1" s="1"/>
  <c r="J1447" i="1" s="1"/>
  <c r="I1447" i="1" l="1"/>
  <c r="L1447" i="1" s="1"/>
  <c r="G1448" i="1"/>
  <c r="H1448" i="1" s="1"/>
  <c r="J1448" i="1" s="1"/>
  <c r="I1448" i="1" l="1"/>
  <c r="L1448" i="1" s="1"/>
  <c r="G1449" i="1"/>
  <c r="H1449" i="1" s="1"/>
  <c r="J1449" i="1" s="1"/>
  <c r="I1449" i="1" l="1"/>
  <c r="L1449" i="1" s="1"/>
  <c r="G1450" i="1"/>
  <c r="H1450" i="1" s="1"/>
  <c r="J1450" i="1" s="1"/>
  <c r="I1450" i="1" l="1"/>
  <c r="L1450" i="1" s="1"/>
  <c r="G1451" i="1"/>
  <c r="H1451" i="1" s="1"/>
  <c r="J1451" i="1" s="1"/>
  <c r="I1451" i="1" l="1"/>
  <c r="L1451" i="1" s="1"/>
  <c r="G1452" i="1"/>
  <c r="H1452" i="1" s="1"/>
  <c r="J1452" i="1" s="1"/>
  <c r="I1452" i="1" l="1"/>
  <c r="L1452" i="1" s="1"/>
  <c r="G1453" i="1"/>
  <c r="H1453" i="1" s="1"/>
  <c r="J1453" i="1" s="1"/>
  <c r="I1453" i="1" l="1"/>
  <c r="L1453" i="1" s="1"/>
  <c r="G1454" i="1"/>
  <c r="H1454" i="1" s="1"/>
  <c r="J1454" i="1" s="1"/>
  <c r="I1454" i="1" l="1"/>
  <c r="L1454" i="1" s="1"/>
  <c r="G1455" i="1"/>
  <c r="H1455" i="1" s="1"/>
  <c r="J1455" i="1" s="1"/>
  <c r="I1455" i="1" l="1"/>
  <c r="L1455" i="1" s="1"/>
  <c r="G1456" i="1"/>
  <c r="H1456" i="1" s="1"/>
  <c r="J1456" i="1" s="1"/>
  <c r="I1456" i="1" l="1"/>
  <c r="L1456" i="1" s="1"/>
  <c r="G1457" i="1"/>
  <c r="H1457" i="1" s="1"/>
  <c r="J1457" i="1" s="1"/>
  <c r="I1457" i="1" l="1"/>
  <c r="L1457" i="1" s="1"/>
  <c r="G1458" i="1"/>
  <c r="H1458" i="1" s="1"/>
  <c r="J1458" i="1" s="1"/>
  <c r="I1458" i="1" l="1"/>
  <c r="L1458" i="1" s="1"/>
  <c r="G1459" i="1"/>
  <c r="H1459" i="1" s="1"/>
  <c r="J1459" i="1" s="1"/>
  <c r="I1459" i="1" l="1"/>
  <c r="L1459" i="1" s="1"/>
  <c r="G1460" i="1"/>
  <c r="H1460" i="1" s="1"/>
  <c r="J1460" i="1" s="1"/>
  <c r="I1460" i="1" l="1"/>
  <c r="L1460" i="1" s="1"/>
  <c r="G1461" i="1"/>
  <c r="H1461" i="1" s="1"/>
  <c r="J1461" i="1" s="1"/>
  <c r="I1461" i="1" l="1"/>
  <c r="L1461" i="1" s="1"/>
  <c r="G1462" i="1"/>
  <c r="H1462" i="1" s="1"/>
  <c r="J1462" i="1" s="1"/>
  <c r="I1462" i="1" l="1"/>
  <c r="L1462" i="1" s="1"/>
  <c r="G1463" i="1"/>
  <c r="H1463" i="1" s="1"/>
  <c r="J1463" i="1" s="1"/>
  <c r="I1463" i="1" l="1"/>
  <c r="L1463" i="1" s="1"/>
  <c r="G1464" i="1"/>
  <c r="H1464" i="1" s="1"/>
  <c r="J1464" i="1" s="1"/>
  <c r="I1464" i="1" l="1"/>
  <c r="L1464" i="1" s="1"/>
  <c r="G1465" i="1"/>
  <c r="H1465" i="1" s="1"/>
  <c r="J1465" i="1" s="1"/>
  <c r="I1465" i="1" l="1"/>
  <c r="L1465" i="1" s="1"/>
  <c r="G1466" i="1"/>
  <c r="H1466" i="1" s="1"/>
  <c r="J1466" i="1" s="1"/>
  <c r="I1466" i="1" l="1"/>
  <c r="L1466" i="1" s="1"/>
  <c r="G1467" i="1"/>
  <c r="H1467" i="1" s="1"/>
  <c r="J1467" i="1" s="1"/>
  <c r="I1467" i="1" l="1"/>
  <c r="L1467" i="1" s="1"/>
  <c r="G1468" i="1"/>
  <c r="H1468" i="1" s="1"/>
  <c r="J1468" i="1" s="1"/>
  <c r="I1468" i="1" l="1"/>
  <c r="L1468" i="1" s="1"/>
  <c r="G1469" i="1"/>
  <c r="H1469" i="1" s="1"/>
  <c r="J1469" i="1" s="1"/>
  <c r="I1469" i="1" l="1"/>
  <c r="L1469" i="1" s="1"/>
  <c r="G1470" i="1"/>
  <c r="H1470" i="1" s="1"/>
  <c r="J1470" i="1" s="1"/>
  <c r="I1470" i="1" l="1"/>
  <c r="L1470" i="1" s="1"/>
  <c r="G1471" i="1"/>
  <c r="H1471" i="1" s="1"/>
  <c r="J1471" i="1" s="1"/>
  <c r="I1471" i="1" l="1"/>
  <c r="L1471" i="1" s="1"/>
  <c r="G1472" i="1"/>
  <c r="H1472" i="1" s="1"/>
  <c r="J1472" i="1" s="1"/>
  <c r="I1472" i="1" l="1"/>
  <c r="L1472" i="1" s="1"/>
  <c r="G1473" i="1"/>
  <c r="H1473" i="1" s="1"/>
  <c r="J1473" i="1" s="1"/>
  <c r="I1473" i="1" l="1"/>
  <c r="L1473" i="1" s="1"/>
  <c r="G1474" i="1"/>
  <c r="H1474" i="1" s="1"/>
  <c r="J1474" i="1" s="1"/>
  <c r="I1474" i="1" l="1"/>
  <c r="L1474" i="1" s="1"/>
  <c r="G1475" i="1"/>
  <c r="H1475" i="1" s="1"/>
  <c r="J1475" i="1" s="1"/>
  <c r="I1475" i="1" l="1"/>
  <c r="L1475" i="1" s="1"/>
  <c r="G1476" i="1"/>
  <c r="H1476" i="1" s="1"/>
  <c r="J1476" i="1" s="1"/>
  <c r="I1476" i="1" l="1"/>
  <c r="L1476" i="1" s="1"/>
  <c r="G1477" i="1"/>
  <c r="H1477" i="1" s="1"/>
  <c r="J1477" i="1" s="1"/>
  <c r="I1477" i="1" l="1"/>
  <c r="L1477" i="1" s="1"/>
  <c r="G1478" i="1"/>
  <c r="H1478" i="1" s="1"/>
  <c r="J1478" i="1" s="1"/>
  <c r="I1478" i="1" l="1"/>
  <c r="L1478" i="1" s="1"/>
  <c r="G1479" i="1"/>
  <c r="H1479" i="1" s="1"/>
  <c r="J1479" i="1" s="1"/>
  <c r="I1479" i="1" l="1"/>
  <c r="L1479" i="1" s="1"/>
  <c r="G1480" i="1"/>
  <c r="H1480" i="1" s="1"/>
  <c r="J1480" i="1" s="1"/>
  <c r="I1480" i="1" l="1"/>
  <c r="L1480" i="1" s="1"/>
  <c r="G1481" i="1"/>
  <c r="H1481" i="1" s="1"/>
  <c r="J1481" i="1" s="1"/>
  <c r="I1481" i="1" l="1"/>
  <c r="L1481" i="1" s="1"/>
  <c r="G1482" i="1"/>
  <c r="H1482" i="1" s="1"/>
  <c r="J1482" i="1" s="1"/>
  <c r="I1482" i="1" l="1"/>
  <c r="L1482" i="1" s="1"/>
  <c r="G1483" i="1"/>
  <c r="H1483" i="1" s="1"/>
  <c r="J1483" i="1" s="1"/>
  <c r="I1483" i="1" l="1"/>
  <c r="L1483" i="1" s="1"/>
  <c r="G1484" i="1"/>
  <c r="H1484" i="1" s="1"/>
  <c r="J1484" i="1" s="1"/>
  <c r="I1484" i="1" l="1"/>
  <c r="L1484" i="1" s="1"/>
  <c r="G1485" i="1"/>
  <c r="H1485" i="1" s="1"/>
  <c r="J1485" i="1" s="1"/>
  <c r="I1485" i="1" l="1"/>
  <c r="L1485" i="1" s="1"/>
  <c r="G1486" i="1"/>
  <c r="H1486" i="1" s="1"/>
  <c r="J1486" i="1" s="1"/>
  <c r="I1486" i="1" l="1"/>
  <c r="L1486" i="1" s="1"/>
  <c r="G1487" i="1"/>
  <c r="H1487" i="1" s="1"/>
  <c r="J1487" i="1" s="1"/>
  <c r="I1487" i="1" l="1"/>
  <c r="L1487" i="1" s="1"/>
  <c r="G1488" i="1"/>
  <c r="H1488" i="1" s="1"/>
  <c r="J1488" i="1" s="1"/>
  <c r="I1488" i="1" l="1"/>
  <c r="L1488" i="1" s="1"/>
  <c r="G1489" i="1"/>
  <c r="H1489" i="1" s="1"/>
  <c r="J1489" i="1" s="1"/>
  <c r="I1489" i="1" l="1"/>
  <c r="L1489" i="1" s="1"/>
  <c r="G1490" i="1"/>
  <c r="H1490" i="1" s="1"/>
  <c r="J1490" i="1" s="1"/>
  <c r="I1490" i="1" l="1"/>
  <c r="L1490" i="1" s="1"/>
  <c r="G1491" i="1"/>
  <c r="H1491" i="1" s="1"/>
  <c r="J1491" i="1" s="1"/>
  <c r="I1491" i="1" l="1"/>
  <c r="L1491" i="1" s="1"/>
  <c r="G1492" i="1"/>
  <c r="H1492" i="1" s="1"/>
  <c r="J1492" i="1" s="1"/>
  <c r="I1492" i="1" l="1"/>
  <c r="L1492" i="1" s="1"/>
  <c r="G1493" i="1"/>
  <c r="H1493" i="1" s="1"/>
  <c r="J1493" i="1" s="1"/>
  <c r="I1493" i="1" l="1"/>
  <c r="L1493" i="1" s="1"/>
  <c r="G1494" i="1"/>
  <c r="H1494" i="1" s="1"/>
  <c r="J1494" i="1" s="1"/>
  <c r="I1494" i="1" l="1"/>
  <c r="L1494" i="1" s="1"/>
  <c r="G1495" i="1"/>
  <c r="H1495" i="1" s="1"/>
  <c r="J1495" i="1" s="1"/>
  <c r="I1495" i="1" l="1"/>
  <c r="L1495" i="1" s="1"/>
  <c r="G1496" i="1"/>
  <c r="H1496" i="1" s="1"/>
  <c r="J1496" i="1" s="1"/>
  <c r="I1496" i="1" l="1"/>
  <c r="L1496" i="1" s="1"/>
  <c r="G1497" i="1"/>
  <c r="H1497" i="1" s="1"/>
  <c r="J1497" i="1" s="1"/>
  <c r="I1497" i="1" l="1"/>
  <c r="L1497" i="1" s="1"/>
  <c r="G1498" i="1"/>
  <c r="H1498" i="1" s="1"/>
  <c r="J1498" i="1" s="1"/>
  <c r="I1498" i="1" l="1"/>
  <c r="L1498" i="1" s="1"/>
  <c r="G1499" i="1"/>
  <c r="H1499" i="1" s="1"/>
  <c r="J1499" i="1" s="1"/>
  <c r="I1499" i="1" l="1"/>
  <c r="L1499" i="1" s="1"/>
  <c r="G1500" i="1"/>
  <c r="H1500" i="1" s="1"/>
  <c r="J1500" i="1" s="1"/>
  <c r="I1500" i="1" l="1"/>
  <c r="L1500" i="1" s="1"/>
  <c r="G1501" i="1"/>
  <c r="H1501" i="1" s="1"/>
  <c r="J1501" i="1" s="1"/>
  <c r="I1501" i="1" l="1"/>
  <c r="L1501" i="1" s="1"/>
  <c r="G1502" i="1"/>
  <c r="H1502" i="1" s="1"/>
  <c r="J1502" i="1" s="1"/>
  <c r="I1502" i="1" l="1"/>
  <c r="L1502" i="1" s="1"/>
  <c r="G1503" i="1"/>
  <c r="H1503" i="1" s="1"/>
  <c r="J1503" i="1" s="1"/>
  <c r="I1503" i="1" l="1"/>
  <c r="L1503" i="1" s="1"/>
  <c r="G1504" i="1"/>
  <c r="H1504" i="1" s="1"/>
  <c r="J1504" i="1" s="1"/>
  <c r="I1504" i="1" l="1"/>
  <c r="L1504" i="1" s="1"/>
  <c r="G1505" i="1"/>
  <c r="H1505" i="1" s="1"/>
  <c r="J1505" i="1" s="1"/>
  <c r="I1505" i="1" l="1"/>
  <c r="L1505" i="1" s="1"/>
  <c r="G1506" i="1"/>
  <c r="H1506" i="1" s="1"/>
  <c r="J1506" i="1" s="1"/>
  <c r="I1506" i="1" l="1"/>
  <c r="L1506" i="1" s="1"/>
  <c r="G1507" i="1"/>
  <c r="H1507" i="1" s="1"/>
  <c r="J1507" i="1" s="1"/>
  <c r="I1507" i="1" l="1"/>
  <c r="L1507" i="1" s="1"/>
  <c r="G1508" i="1"/>
  <c r="H1508" i="1" s="1"/>
  <c r="J1508" i="1" s="1"/>
  <c r="I1508" i="1" l="1"/>
  <c r="L1508" i="1" s="1"/>
  <c r="G1509" i="1"/>
  <c r="H1509" i="1" s="1"/>
  <c r="J1509" i="1" s="1"/>
  <c r="I1509" i="1" l="1"/>
  <c r="L1509" i="1" s="1"/>
  <c r="G1510" i="1"/>
  <c r="H1510" i="1" s="1"/>
  <c r="J1510" i="1" s="1"/>
  <c r="I1510" i="1" l="1"/>
  <c r="L1510" i="1" s="1"/>
  <c r="G1511" i="1"/>
  <c r="H1511" i="1" s="1"/>
  <c r="J1511" i="1" s="1"/>
  <c r="I1511" i="1" l="1"/>
  <c r="L1511" i="1" s="1"/>
  <c r="G1512" i="1"/>
  <c r="H1512" i="1" s="1"/>
  <c r="J1512" i="1" s="1"/>
  <c r="I1512" i="1" l="1"/>
  <c r="L1512" i="1" s="1"/>
  <c r="G1513" i="1"/>
  <c r="H1513" i="1" s="1"/>
  <c r="J1513" i="1" s="1"/>
  <c r="I1513" i="1" l="1"/>
  <c r="L1513" i="1" s="1"/>
  <c r="G1514" i="1"/>
  <c r="H1514" i="1" s="1"/>
  <c r="J1514" i="1" s="1"/>
  <c r="I1514" i="1" l="1"/>
  <c r="L1514" i="1" s="1"/>
  <c r="G1515" i="1"/>
  <c r="H1515" i="1" s="1"/>
  <c r="J1515" i="1" s="1"/>
  <c r="I1515" i="1" l="1"/>
  <c r="L1515" i="1" s="1"/>
  <c r="G1516" i="1"/>
  <c r="H1516" i="1" s="1"/>
  <c r="J1516" i="1" s="1"/>
  <c r="I1516" i="1" l="1"/>
  <c r="L1516" i="1" s="1"/>
  <c r="G1517" i="1"/>
  <c r="H1517" i="1" s="1"/>
  <c r="J1517" i="1" s="1"/>
  <c r="I1517" i="1" l="1"/>
  <c r="L1517" i="1" s="1"/>
  <c r="G1518" i="1"/>
  <c r="H1518" i="1" s="1"/>
  <c r="J1518" i="1" s="1"/>
  <c r="I1518" i="1" l="1"/>
  <c r="L1518" i="1" s="1"/>
  <c r="G1519" i="1"/>
  <c r="H1519" i="1" s="1"/>
  <c r="J1519" i="1" s="1"/>
  <c r="I1519" i="1" l="1"/>
  <c r="L1519" i="1" s="1"/>
  <c r="G1520" i="1"/>
  <c r="H1520" i="1" s="1"/>
  <c r="J1520" i="1" s="1"/>
  <c r="I1520" i="1" l="1"/>
  <c r="L1520" i="1" s="1"/>
  <c r="G1521" i="1"/>
  <c r="H1521" i="1" s="1"/>
  <c r="J1521" i="1" s="1"/>
  <c r="I1521" i="1" l="1"/>
  <c r="L1521" i="1" s="1"/>
  <c r="G1522" i="1"/>
  <c r="H1522" i="1" s="1"/>
  <c r="J1522" i="1" s="1"/>
  <c r="I1522" i="1" l="1"/>
  <c r="L1522" i="1" s="1"/>
  <c r="G1523" i="1"/>
  <c r="H1523" i="1" s="1"/>
  <c r="J1523" i="1" s="1"/>
  <c r="I1523" i="1" l="1"/>
  <c r="L1523" i="1" s="1"/>
  <c r="G1524" i="1"/>
  <c r="H1524" i="1" s="1"/>
  <c r="J1524" i="1" s="1"/>
  <c r="I1524" i="1" l="1"/>
  <c r="L1524" i="1" s="1"/>
  <c r="G1525" i="1"/>
  <c r="H1525" i="1" s="1"/>
  <c r="J1525" i="1" s="1"/>
  <c r="I1525" i="1" l="1"/>
  <c r="L1525" i="1" s="1"/>
  <c r="G1526" i="1"/>
  <c r="H1526" i="1" s="1"/>
  <c r="J1526" i="1" s="1"/>
  <c r="I1526" i="1" l="1"/>
  <c r="L1526" i="1" s="1"/>
  <c r="G1527" i="1"/>
  <c r="H1527" i="1" s="1"/>
  <c r="J1527" i="1" s="1"/>
  <c r="I1527" i="1" l="1"/>
  <c r="L1527" i="1" s="1"/>
  <c r="G1528" i="1"/>
  <c r="H1528" i="1" s="1"/>
  <c r="J1528" i="1" s="1"/>
  <c r="I1528" i="1" l="1"/>
  <c r="L1528" i="1" s="1"/>
  <c r="G1529" i="1"/>
  <c r="H1529" i="1" s="1"/>
  <c r="J1529" i="1" s="1"/>
  <c r="I1529" i="1" l="1"/>
  <c r="L1529" i="1" s="1"/>
  <c r="G1530" i="1"/>
  <c r="H1530" i="1" s="1"/>
  <c r="J1530" i="1" s="1"/>
  <c r="I1530" i="1" l="1"/>
  <c r="L1530" i="1" s="1"/>
  <c r="G1531" i="1"/>
  <c r="H1531" i="1" s="1"/>
  <c r="J1531" i="1" s="1"/>
  <c r="I1531" i="1" l="1"/>
  <c r="L1531" i="1" s="1"/>
  <c r="G1532" i="1"/>
  <c r="H1532" i="1" s="1"/>
  <c r="J1532" i="1" s="1"/>
  <c r="I1532" i="1" l="1"/>
  <c r="L1532" i="1" s="1"/>
  <c r="G1533" i="1"/>
  <c r="H1533" i="1" s="1"/>
  <c r="J1533" i="1" s="1"/>
  <c r="I1533" i="1" l="1"/>
  <c r="L1533" i="1" s="1"/>
  <c r="G1534" i="1"/>
  <c r="H1534" i="1" s="1"/>
  <c r="J1534" i="1" s="1"/>
  <c r="I1534" i="1" l="1"/>
  <c r="L1534" i="1" s="1"/>
  <c r="G1535" i="1"/>
  <c r="H1535" i="1" s="1"/>
  <c r="J1535" i="1" s="1"/>
  <c r="I1535" i="1" l="1"/>
  <c r="L1535" i="1" s="1"/>
  <c r="G1536" i="1"/>
  <c r="H1536" i="1" s="1"/>
  <c r="J1536" i="1" s="1"/>
  <c r="I1536" i="1" l="1"/>
  <c r="L1536" i="1" s="1"/>
  <c r="G1537" i="1"/>
  <c r="H1537" i="1" s="1"/>
  <c r="J1537" i="1" s="1"/>
  <c r="I1537" i="1" l="1"/>
  <c r="L1537" i="1" s="1"/>
  <c r="G1538" i="1"/>
  <c r="H1538" i="1" s="1"/>
  <c r="J1538" i="1" s="1"/>
  <c r="I1538" i="1" l="1"/>
  <c r="L1538" i="1" s="1"/>
  <c r="G1539" i="1"/>
  <c r="H1539" i="1" s="1"/>
  <c r="J1539" i="1" s="1"/>
  <c r="I1539" i="1" l="1"/>
  <c r="L1539" i="1" s="1"/>
  <c r="G1540" i="1"/>
  <c r="H1540" i="1" s="1"/>
  <c r="J1540" i="1" s="1"/>
  <c r="I1540" i="1" l="1"/>
  <c r="L1540" i="1" s="1"/>
  <c r="G1541" i="1"/>
  <c r="H1541" i="1" s="1"/>
  <c r="J1541" i="1" s="1"/>
  <c r="I1541" i="1" l="1"/>
  <c r="L1541" i="1" s="1"/>
  <c r="G1542" i="1"/>
  <c r="H1542" i="1" s="1"/>
  <c r="J1542" i="1" s="1"/>
  <c r="I1542" i="1" l="1"/>
  <c r="L1542" i="1" s="1"/>
  <c r="G1543" i="1"/>
  <c r="H1543" i="1" s="1"/>
  <c r="J1543" i="1" s="1"/>
  <c r="I1543" i="1" l="1"/>
  <c r="L1543" i="1" s="1"/>
  <c r="G1544" i="1"/>
  <c r="H1544" i="1" s="1"/>
  <c r="J1544" i="1" s="1"/>
  <c r="I1544" i="1" l="1"/>
  <c r="L1544" i="1" s="1"/>
  <c r="G1545" i="1"/>
  <c r="H1545" i="1" s="1"/>
  <c r="J1545" i="1" s="1"/>
  <c r="I1545" i="1" l="1"/>
  <c r="L1545" i="1" s="1"/>
  <c r="G1546" i="1"/>
  <c r="H1546" i="1" s="1"/>
  <c r="J1546" i="1" s="1"/>
  <c r="I1546" i="1" l="1"/>
  <c r="L1546" i="1" s="1"/>
  <c r="G1547" i="1"/>
  <c r="H1547" i="1" s="1"/>
  <c r="J1547" i="1" s="1"/>
  <c r="I1547" i="1" l="1"/>
  <c r="L1547" i="1" s="1"/>
  <c r="G1548" i="1"/>
  <c r="H1548" i="1" s="1"/>
  <c r="J1548" i="1" s="1"/>
  <c r="I1548" i="1" l="1"/>
  <c r="L1548" i="1" s="1"/>
  <c r="G1549" i="1"/>
  <c r="H1549" i="1" s="1"/>
  <c r="J1549" i="1" s="1"/>
  <c r="I1549" i="1" l="1"/>
  <c r="L1549" i="1" s="1"/>
  <c r="G1550" i="1"/>
  <c r="H1550" i="1" s="1"/>
  <c r="J1550" i="1" s="1"/>
  <c r="I1550" i="1" l="1"/>
  <c r="L1550" i="1" s="1"/>
  <c r="G1551" i="1"/>
  <c r="H1551" i="1" s="1"/>
  <c r="J1551" i="1" s="1"/>
  <c r="I1551" i="1" l="1"/>
  <c r="L1551" i="1" s="1"/>
  <c r="G1552" i="1"/>
  <c r="H1552" i="1" s="1"/>
  <c r="J1552" i="1" s="1"/>
  <c r="I1552" i="1" l="1"/>
  <c r="L1552" i="1" s="1"/>
  <c r="G1553" i="1"/>
  <c r="H1553" i="1" s="1"/>
  <c r="J1553" i="1" s="1"/>
  <c r="I1553" i="1" l="1"/>
  <c r="L1553" i="1" s="1"/>
  <c r="G1554" i="1"/>
  <c r="H1554" i="1" s="1"/>
  <c r="J1554" i="1" s="1"/>
  <c r="I1554" i="1" l="1"/>
  <c r="L1554" i="1" s="1"/>
  <c r="G1555" i="1"/>
  <c r="H1555" i="1" s="1"/>
  <c r="J1555" i="1" s="1"/>
  <c r="I1555" i="1" l="1"/>
  <c r="L1555" i="1" s="1"/>
  <c r="G1556" i="1"/>
  <c r="H1556" i="1" s="1"/>
  <c r="J1556" i="1" s="1"/>
  <c r="I1556" i="1" l="1"/>
  <c r="L1556" i="1" s="1"/>
  <c r="G1557" i="1"/>
  <c r="H1557" i="1" s="1"/>
  <c r="J1557" i="1" s="1"/>
  <c r="I1557" i="1" l="1"/>
  <c r="L1557" i="1" s="1"/>
  <c r="G1558" i="1"/>
  <c r="H1558" i="1" s="1"/>
  <c r="J1558" i="1" s="1"/>
  <c r="I1558" i="1" l="1"/>
  <c r="L1558" i="1" s="1"/>
  <c r="G1559" i="1"/>
  <c r="H1559" i="1" s="1"/>
  <c r="J1559" i="1" s="1"/>
  <c r="I1559" i="1" l="1"/>
  <c r="L1559" i="1" s="1"/>
  <c r="G1560" i="1"/>
  <c r="H1560" i="1" s="1"/>
  <c r="J1560" i="1" s="1"/>
  <c r="I1560" i="1" l="1"/>
  <c r="L1560" i="1" s="1"/>
  <c r="G1561" i="1"/>
  <c r="H1561" i="1" s="1"/>
  <c r="J1561" i="1" s="1"/>
  <c r="I1561" i="1" l="1"/>
  <c r="L1561" i="1" s="1"/>
  <c r="G1562" i="1"/>
  <c r="H1562" i="1" s="1"/>
  <c r="J1562" i="1" s="1"/>
  <c r="I1562" i="1" l="1"/>
  <c r="L1562" i="1" s="1"/>
  <c r="G1563" i="1"/>
  <c r="H1563" i="1" s="1"/>
  <c r="J1563" i="1" s="1"/>
  <c r="I1563" i="1" l="1"/>
  <c r="L1563" i="1" s="1"/>
  <c r="G1564" i="1"/>
  <c r="H1564" i="1" s="1"/>
  <c r="J1564" i="1" s="1"/>
  <c r="I1564" i="1" l="1"/>
  <c r="L1564" i="1" s="1"/>
  <c r="G1565" i="1"/>
  <c r="H1565" i="1" s="1"/>
  <c r="J1565" i="1" s="1"/>
  <c r="I1565" i="1" l="1"/>
  <c r="L1565" i="1" s="1"/>
  <c r="G1566" i="1"/>
  <c r="H1566" i="1" s="1"/>
  <c r="J1566" i="1" s="1"/>
  <c r="I1566" i="1" l="1"/>
  <c r="L1566" i="1" s="1"/>
  <c r="G1567" i="1"/>
  <c r="H1567" i="1" s="1"/>
  <c r="J1567" i="1" s="1"/>
  <c r="I1567" i="1" l="1"/>
  <c r="L1567" i="1" s="1"/>
  <c r="G1568" i="1"/>
  <c r="H1568" i="1" s="1"/>
  <c r="J1568" i="1" s="1"/>
  <c r="I1568" i="1" l="1"/>
  <c r="L1568" i="1" s="1"/>
  <c r="G1569" i="1"/>
  <c r="H1569" i="1" s="1"/>
  <c r="J1569" i="1" s="1"/>
  <c r="I1569" i="1" l="1"/>
  <c r="L1569" i="1" s="1"/>
  <c r="G1570" i="1"/>
  <c r="H1570" i="1" s="1"/>
  <c r="J1570" i="1" s="1"/>
  <c r="I1570" i="1" l="1"/>
  <c r="L1570" i="1" s="1"/>
  <c r="G1571" i="1"/>
  <c r="H1571" i="1" s="1"/>
  <c r="J1571" i="1" s="1"/>
  <c r="I1571" i="1" l="1"/>
  <c r="L1571" i="1" s="1"/>
  <c r="G1572" i="1"/>
  <c r="H1572" i="1" s="1"/>
  <c r="J1572" i="1" s="1"/>
  <c r="I1572" i="1" l="1"/>
  <c r="L1572" i="1" s="1"/>
  <c r="G1573" i="1"/>
  <c r="H1573" i="1" s="1"/>
  <c r="J1573" i="1" s="1"/>
  <c r="I1573" i="1" l="1"/>
  <c r="L1573" i="1" s="1"/>
  <c r="G1574" i="1"/>
  <c r="H1574" i="1" s="1"/>
  <c r="J1574" i="1" s="1"/>
  <c r="I1574" i="1" l="1"/>
  <c r="L1574" i="1" s="1"/>
  <c r="G1575" i="1"/>
  <c r="H1575" i="1" s="1"/>
  <c r="J1575" i="1" s="1"/>
  <c r="I1575" i="1" l="1"/>
  <c r="L1575" i="1" s="1"/>
  <c r="G1576" i="1"/>
  <c r="H1576" i="1" s="1"/>
  <c r="J1576" i="1" s="1"/>
  <c r="I1576" i="1" l="1"/>
  <c r="L1576" i="1" s="1"/>
  <c r="G1577" i="1"/>
  <c r="H1577" i="1" s="1"/>
  <c r="J1577" i="1" s="1"/>
  <c r="I1577" i="1" l="1"/>
  <c r="L1577" i="1" s="1"/>
  <c r="G1578" i="1"/>
  <c r="H1578" i="1" s="1"/>
  <c r="J1578" i="1" s="1"/>
  <c r="I1578" i="1" l="1"/>
  <c r="L1578" i="1" s="1"/>
  <c r="G1579" i="1"/>
  <c r="H1579" i="1" s="1"/>
  <c r="J1579" i="1" s="1"/>
  <c r="I1579" i="1" l="1"/>
  <c r="L1579" i="1" s="1"/>
  <c r="G1580" i="1"/>
  <c r="H1580" i="1" s="1"/>
  <c r="J1580" i="1" s="1"/>
  <c r="I1580" i="1" l="1"/>
  <c r="L1580" i="1" s="1"/>
  <c r="G1581" i="1"/>
  <c r="H1581" i="1" s="1"/>
  <c r="J1581" i="1" s="1"/>
  <c r="I1581" i="1" l="1"/>
  <c r="L1581" i="1" s="1"/>
  <c r="G1582" i="1"/>
  <c r="H1582" i="1" s="1"/>
  <c r="J1582" i="1" s="1"/>
  <c r="I1582" i="1" l="1"/>
  <c r="L1582" i="1" s="1"/>
  <c r="G1583" i="1"/>
  <c r="H1583" i="1" s="1"/>
  <c r="J1583" i="1" s="1"/>
  <c r="I1583" i="1" l="1"/>
  <c r="L1583" i="1" s="1"/>
  <c r="G1584" i="1"/>
  <c r="H1584" i="1" s="1"/>
  <c r="J1584" i="1" s="1"/>
  <c r="I1584" i="1" l="1"/>
  <c r="L1584" i="1" s="1"/>
  <c r="G1585" i="1"/>
  <c r="H1585" i="1" s="1"/>
  <c r="J1585" i="1" s="1"/>
  <c r="I1585" i="1" l="1"/>
  <c r="L1585" i="1" s="1"/>
  <c r="G1586" i="1"/>
  <c r="H1586" i="1" s="1"/>
  <c r="J1586" i="1" s="1"/>
  <c r="I1586" i="1" l="1"/>
  <c r="L1586" i="1" s="1"/>
  <c r="G1587" i="1"/>
  <c r="H1587" i="1" s="1"/>
  <c r="J1587" i="1" s="1"/>
  <c r="I1587" i="1" l="1"/>
  <c r="L1587" i="1" s="1"/>
  <c r="G1588" i="1"/>
  <c r="H1588" i="1" s="1"/>
  <c r="J1588" i="1" s="1"/>
  <c r="I1588" i="1" l="1"/>
  <c r="L1588" i="1" s="1"/>
  <c r="G1589" i="1"/>
  <c r="H1589" i="1" s="1"/>
  <c r="J1589" i="1" s="1"/>
  <c r="I1589" i="1" l="1"/>
  <c r="L1589" i="1" s="1"/>
  <c r="G1590" i="1"/>
  <c r="H1590" i="1" s="1"/>
  <c r="J1590" i="1" s="1"/>
  <c r="I1590" i="1" l="1"/>
  <c r="L1590" i="1" s="1"/>
  <c r="G1591" i="1"/>
  <c r="H1591" i="1" s="1"/>
  <c r="J1591" i="1" s="1"/>
  <c r="I1591" i="1" l="1"/>
  <c r="L1591" i="1" s="1"/>
  <c r="G1592" i="1"/>
  <c r="H1592" i="1" s="1"/>
  <c r="J1592" i="1" s="1"/>
  <c r="I1592" i="1" l="1"/>
  <c r="L1592" i="1" s="1"/>
  <c r="G1593" i="1"/>
  <c r="H1593" i="1" s="1"/>
  <c r="J1593" i="1" s="1"/>
  <c r="I1593" i="1" l="1"/>
  <c r="L1593" i="1" s="1"/>
  <c r="G1594" i="1"/>
  <c r="H1594" i="1" s="1"/>
  <c r="J1594" i="1" s="1"/>
  <c r="I1594" i="1" l="1"/>
  <c r="L1594" i="1" s="1"/>
  <c r="G1595" i="1"/>
  <c r="H1595" i="1" s="1"/>
  <c r="J1595" i="1" s="1"/>
  <c r="I1595" i="1" l="1"/>
  <c r="L1595" i="1" s="1"/>
  <c r="G1596" i="1"/>
  <c r="H1596" i="1" s="1"/>
  <c r="J1596" i="1" s="1"/>
  <c r="I1596" i="1" l="1"/>
  <c r="L1596" i="1" s="1"/>
  <c r="G1597" i="1"/>
  <c r="H1597" i="1" s="1"/>
  <c r="J1597" i="1" s="1"/>
  <c r="I1597" i="1" l="1"/>
  <c r="L1597" i="1" s="1"/>
  <c r="G1598" i="1"/>
  <c r="H1598" i="1" s="1"/>
  <c r="J1598" i="1" s="1"/>
  <c r="I1598" i="1" l="1"/>
  <c r="L1598" i="1" s="1"/>
  <c r="G1599" i="1"/>
  <c r="H1599" i="1" s="1"/>
  <c r="J1599" i="1" s="1"/>
  <c r="I1599" i="1" l="1"/>
  <c r="L1599" i="1" s="1"/>
  <c r="G1600" i="1"/>
  <c r="H1600" i="1" s="1"/>
  <c r="J1600" i="1" s="1"/>
  <c r="I1600" i="1" l="1"/>
  <c r="L1600" i="1" s="1"/>
  <c r="G1601" i="1"/>
  <c r="H1601" i="1" s="1"/>
  <c r="J1601" i="1" s="1"/>
  <c r="I1601" i="1" l="1"/>
  <c r="L1601" i="1" s="1"/>
  <c r="G1602" i="1"/>
  <c r="H1602" i="1" s="1"/>
  <c r="J1602" i="1" s="1"/>
  <c r="I1602" i="1" l="1"/>
  <c r="L1602" i="1" s="1"/>
  <c r="G1603" i="1"/>
  <c r="H1603" i="1" s="1"/>
  <c r="J1603" i="1" s="1"/>
  <c r="I1603" i="1" l="1"/>
  <c r="L1603" i="1" s="1"/>
  <c r="G1604" i="1"/>
  <c r="H1604" i="1" s="1"/>
  <c r="J1604" i="1" s="1"/>
  <c r="I1604" i="1" l="1"/>
  <c r="L1604" i="1" s="1"/>
  <c r="G1605" i="1"/>
  <c r="H1605" i="1" s="1"/>
  <c r="J1605" i="1" s="1"/>
  <c r="I1605" i="1" l="1"/>
  <c r="L1605" i="1" s="1"/>
  <c r="G1606" i="1"/>
  <c r="H1606" i="1" s="1"/>
  <c r="J1606" i="1" s="1"/>
  <c r="I1606" i="1" l="1"/>
  <c r="L1606" i="1" s="1"/>
  <c r="G1607" i="1"/>
  <c r="H1607" i="1" s="1"/>
  <c r="J1607" i="1" s="1"/>
  <c r="I1607" i="1" l="1"/>
  <c r="L1607" i="1" s="1"/>
  <c r="G1608" i="1"/>
  <c r="H1608" i="1" s="1"/>
  <c r="J1608" i="1" s="1"/>
  <c r="I1608" i="1" l="1"/>
  <c r="L1608" i="1" s="1"/>
  <c r="G1609" i="1"/>
  <c r="H1609" i="1" s="1"/>
  <c r="J1609" i="1" s="1"/>
  <c r="I1609" i="1" l="1"/>
  <c r="L1609" i="1" s="1"/>
  <c r="G1610" i="1"/>
  <c r="H1610" i="1" s="1"/>
  <c r="J1610" i="1" s="1"/>
  <c r="I1610" i="1" l="1"/>
  <c r="L1610" i="1" s="1"/>
  <c r="G1611" i="1"/>
  <c r="H1611" i="1" s="1"/>
  <c r="J1611" i="1" s="1"/>
  <c r="I1611" i="1" l="1"/>
  <c r="L1611" i="1" s="1"/>
  <c r="G1612" i="1"/>
  <c r="H1612" i="1" s="1"/>
  <c r="J1612" i="1" s="1"/>
  <c r="I1612" i="1" l="1"/>
  <c r="L1612" i="1" s="1"/>
  <c r="G1613" i="1"/>
  <c r="H1613" i="1" s="1"/>
  <c r="J1613" i="1" s="1"/>
  <c r="I1613" i="1" l="1"/>
  <c r="L1613" i="1" s="1"/>
  <c r="G1614" i="1"/>
  <c r="H1614" i="1" s="1"/>
  <c r="J1614" i="1" s="1"/>
  <c r="I1614" i="1" l="1"/>
  <c r="L1614" i="1" s="1"/>
  <c r="G1615" i="1"/>
  <c r="H1615" i="1" s="1"/>
  <c r="J1615" i="1" s="1"/>
  <c r="I1615" i="1" l="1"/>
  <c r="L1615" i="1" s="1"/>
  <c r="G1616" i="1"/>
  <c r="H1616" i="1" s="1"/>
  <c r="J1616" i="1" s="1"/>
  <c r="I1616" i="1" l="1"/>
  <c r="L1616" i="1" s="1"/>
  <c r="G1617" i="1"/>
  <c r="H1617" i="1" s="1"/>
  <c r="J1617" i="1" s="1"/>
  <c r="I1617" i="1" l="1"/>
  <c r="L1617" i="1" s="1"/>
  <c r="G1618" i="1"/>
  <c r="H1618" i="1" s="1"/>
  <c r="J1618" i="1" s="1"/>
  <c r="I1618" i="1" l="1"/>
  <c r="L1618" i="1" s="1"/>
  <c r="G1619" i="1"/>
  <c r="H1619" i="1" s="1"/>
  <c r="J1619" i="1" s="1"/>
  <c r="I1619" i="1" l="1"/>
  <c r="L1619" i="1" s="1"/>
  <c r="G1620" i="1"/>
  <c r="H1620" i="1" s="1"/>
  <c r="J1620" i="1" s="1"/>
  <c r="I1620" i="1" l="1"/>
  <c r="L1620" i="1" s="1"/>
  <c r="G1621" i="1"/>
  <c r="H1621" i="1" s="1"/>
  <c r="J1621" i="1" s="1"/>
  <c r="I1621" i="1" l="1"/>
  <c r="L1621" i="1" s="1"/>
  <c r="G1622" i="1"/>
  <c r="H1622" i="1" s="1"/>
  <c r="J1622" i="1" s="1"/>
  <c r="I1622" i="1" l="1"/>
  <c r="L1622" i="1" s="1"/>
  <c r="G1623" i="1"/>
  <c r="H1623" i="1" s="1"/>
  <c r="J1623" i="1" s="1"/>
  <c r="I1623" i="1" l="1"/>
  <c r="L1623" i="1" s="1"/>
  <c r="G1624" i="1"/>
  <c r="H1624" i="1" s="1"/>
  <c r="J1624" i="1" s="1"/>
  <c r="I1624" i="1" l="1"/>
  <c r="L1624" i="1" s="1"/>
  <c r="G1625" i="1"/>
  <c r="H1625" i="1" s="1"/>
  <c r="J1625" i="1" s="1"/>
  <c r="I1625" i="1" l="1"/>
  <c r="L1625" i="1" s="1"/>
  <c r="G1626" i="1"/>
  <c r="H1626" i="1" s="1"/>
  <c r="J1626" i="1" s="1"/>
  <c r="I1626" i="1" l="1"/>
  <c r="L1626" i="1" s="1"/>
  <c r="G1627" i="1"/>
  <c r="H1627" i="1" s="1"/>
  <c r="J1627" i="1" s="1"/>
  <c r="I1627" i="1" l="1"/>
  <c r="L1627" i="1" s="1"/>
  <c r="G1628" i="1"/>
  <c r="H1628" i="1" s="1"/>
  <c r="J1628" i="1" s="1"/>
  <c r="I1628" i="1" l="1"/>
  <c r="L1628" i="1" s="1"/>
  <c r="G1629" i="1"/>
  <c r="H1629" i="1" s="1"/>
  <c r="J1629" i="1" s="1"/>
  <c r="I1629" i="1" l="1"/>
  <c r="L1629" i="1" s="1"/>
  <c r="G1630" i="1"/>
  <c r="H1630" i="1" s="1"/>
  <c r="J1630" i="1" s="1"/>
  <c r="I1630" i="1" l="1"/>
  <c r="L1630" i="1" s="1"/>
  <c r="G1631" i="1"/>
  <c r="H1631" i="1" s="1"/>
  <c r="J1631" i="1" s="1"/>
  <c r="I1631" i="1" l="1"/>
  <c r="L1631" i="1" s="1"/>
  <c r="G1632" i="1"/>
  <c r="H1632" i="1" s="1"/>
  <c r="J1632" i="1" s="1"/>
  <c r="I1632" i="1" l="1"/>
  <c r="L1632" i="1" s="1"/>
  <c r="G1633" i="1"/>
  <c r="H1633" i="1" s="1"/>
  <c r="J1633" i="1" s="1"/>
  <c r="I1633" i="1" l="1"/>
  <c r="L1633" i="1" s="1"/>
  <c r="G1634" i="1"/>
  <c r="H1634" i="1" s="1"/>
  <c r="J1634" i="1" s="1"/>
  <c r="I1634" i="1" l="1"/>
  <c r="L1634" i="1" s="1"/>
  <c r="G1635" i="1"/>
  <c r="H1635" i="1" s="1"/>
  <c r="J1635" i="1" s="1"/>
  <c r="I1635" i="1" l="1"/>
  <c r="L1635" i="1" s="1"/>
  <c r="G1636" i="1"/>
  <c r="H1636" i="1" s="1"/>
  <c r="J1636" i="1" s="1"/>
  <c r="I1636" i="1" l="1"/>
  <c r="L1636" i="1" s="1"/>
  <c r="G1637" i="1"/>
  <c r="H1637" i="1" s="1"/>
  <c r="J1637" i="1" s="1"/>
  <c r="I1637" i="1" l="1"/>
  <c r="L1637" i="1" s="1"/>
  <c r="G1638" i="1"/>
  <c r="H1638" i="1" s="1"/>
  <c r="J1638" i="1" s="1"/>
  <c r="I1638" i="1" l="1"/>
  <c r="L1638" i="1" s="1"/>
  <c r="G1639" i="1"/>
  <c r="H1639" i="1" s="1"/>
  <c r="J1639" i="1" s="1"/>
  <c r="I1639" i="1" l="1"/>
  <c r="L1639" i="1" s="1"/>
  <c r="G1640" i="1"/>
  <c r="H1640" i="1" s="1"/>
  <c r="J1640" i="1" s="1"/>
  <c r="I1640" i="1" l="1"/>
  <c r="L1640" i="1" s="1"/>
  <c r="G1641" i="1"/>
  <c r="H1641" i="1" s="1"/>
  <c r="J1641" i="1" s="1"/>
  <c r="I1641" i="1" l="1"/>
  <c r="L1641" i="1" s="1"/>
  <c r="G1642" i="1"/>
  <c r="H1642" i="1" s="1"/>
  <c r="J1642" i="1" s="1"/>
  <c r="I1642" i="1" l="1"/>
  <c r="L1642" i="1" s="1"/>
  <c r="G1643" i="1"/>
  <c r="H1643" i="1" s="1"/>
  <c r="J1643" i="1" s="1"/>
  <c r="I1643" i="1" l="1"/>
  <c r="L1643" i="1" s="1"/>
  <c r="G1644" i="1"/>
  <c r="H1644" i="1" s="1"/>
  <c r="J1644" i="1" s="1"/>
  <c r="I1644" i="1" l="1"/>
  <c r="L1644" i="1" s="1"/>
  <c r="G1645" i="1"/>
  <c r="H1645" i="1" s="1"/>
  <c r="J1645" i="1" s="1"/>
  <c r="I1645" i="1" l="1"/>
  <c r="L1645" i="1" s="1"/>
  <c r="G1646" i="1"/>
  <c r="H1646" i="1" s="1"/>
  <c r="J1646" i="1" s="1"/>
  <c r="I1646" i="1" l="1"/>
  <c r="L1646" i="1" s="1"/>
  <c r="G1647" i="1"/>
  <c r="H1647" i="1" s="1"/>
  <c r="J1647" i="1" s="1"/>
  <c r="I1647" i="1" l="1"/>
  <c r="L1647" i="1" s="1"/>
  <c r="G1648" i="1"/>
  <c r="H1648" i="1" s="1"/>
  <c r="J1648" i="1" s="1"/>
  <c r="I1648" i="1" l="1"/>
  <c r="L1648" i="1" s="1"/>
  <c r="G1649" i="1"/>
  <c r="H1649" i="1" s="1"/>
  <c r="J1649" i="1" s="1"/>
  <c r="I1649" i="1" l="1"/>
  <c r="L1649" i="1" s="1"/>
  <c r="G1650" i="1"/>
  <c r="H1650" i="1" s="1"/>
  <c r="J1650" i="1" s="1"/>
  <c r="I1650" i="1" l="1"/>
  <c r="L1650" i="1" s="1"/>
  <c r="G1651" i="1"/>
  <c r="H1651" i="1" s="1"/>
  <c r="J1651" i="1" s="1"/>
  <c r="I1651" i="1" l="1"/>
  <c r="L1651" i="1" s="1"/>
  <c r="G1652" i="1"/>
  <c r="H1652" i="1" s="1"/>
  <c r="J1652" i="1" s="1"/>
  <c r="I1652" i="1" l="1"/>
  <c r="L1652" i="1" s="1"/>
  <c r="G1653" i="1"/>
  <c r="H1653" i="1" s="1"/>
  <c r="J1653" i="1" s="1"/>
  <c r="I1653" i="1" l="1"/>
  <c r="L1653" i="1" s="1"/>
  <c r="G1654" i="1"/>
  <c r="H1654" i="1" s="1"/>
  <c r="J1654" i="1" s="1"/>
  <c r="I1654" i="1" l="1"/>
  <c r="L1654" i="1" s="1"/>
  <c r="G1655" i="1"/>
  <c r="H1655" i="1" s="1"/>
  <c r="J1655" i="1" s="1"/>
  <c r="I1655" i="1" l="1"/>
  <c r="L1655" i="1" s="1"/>
  <c r="G1656" i="1"/>
  <c r="H1656" i="1" s="1"/>
  <c r="J1656" i="1" s="1"/>
  <c r="I1656" i="1" l="1"/>
  <c r="L1656" i="1" s="1"/>
  <c r="G1657" i="1"/>
  <c r="H1657" i="1" s="1"/>
  <c r="J1657" i="1" s="1"/>
  <c r="I1657" i="1" l="1"/>
  <c r="L1657" i="1" s="1"/>
  <c r="G1658" i="1"/>
  <c r="H1658" i="1" s="1"/>
  <c r="J1658" i="1" s="1"/>
  <c r="I1658" i="1" l="1"/>
  <c r="L1658" i="1" s="1"/>
  <c r="G1659" i="1"/>
  <c r="H1659" i="1" s="1"/>
  <c r="J1659" i="1" s="1"/>
  <c r="I1659" i="1" l="1"/>
  <c r="L1659" i="1" s="1"/>
  <c r="G1660" i="1"/>
  <c r="H1660" i="1" s="1"/>
  <c r="J1660" i="1" s="1"/>
  <c r="I1660" i="1" l="1"/>
  <c r="L1660" i="1" s="1"/>
  <c r="G1661" i="1"/>
  <c r="H1661" i="1" s="1"/>
  <c r="J1661" i="1" s="1"/>
  <c r="I1661" i="1" l="1"/>
  <c r="L1661" i="1" s="1"/>
  <c r="G1662" i="1"/>
  <c r="H1662" i="1" s="1"/>
  <c r="J1662" i="1" s="1"/>
  <c r="I1662" i="1" l="1"/>
  <c r="L1662" i="1" s="1"/>
  <c r="G1663" i="1"/>
  <c r="H1663" i="1" s="1"/>
  <c r="J1663" i="1" s="1"/>
  <c r="I1663" i="1" l="1"/>
  <c r="L1663" i="1" s="1"/>
  <c r="G1664" i="1"/>
  <c r="H1664" i="1" s="1"/>
  <c r="J1664" i="1" s="1"/>
  <c r="I1664" i="1" l="1"/>
  <c r="L1664" i="1" s="1"/>
  <c r="G1665" i="1"/>
  <c r="H1665" i="1" s="1"/>
  <c r="J1665" i="1" s="1"/>
  <c r="I1665" i="1" l="1"/>
  <c r="L1665" i="1" s="1"/>
  <c r="G1666" i="1"/>
  <c r="H1666" i="1" s="1"/>
  <c r="J1666" i="1" s="1"/>
  <c r="I1666" i="1" l="1"/>
  <c r="L1666" i="1" s="1"/>
  <c r="G1667" i="1"/>
  <c r="H1667" i="1" s="1"/>
  <c r="J1667" i="1" s="1"/>
  <c r="I1667" i="1" l="1"/>
  <c r="L1667" i="1" s="1"/>
  <c r="G1668" i="1"/>
  <c r="H1668" i="1" s="1"/>
  <c r="J1668" i="1" s="1"/>
  <c r="I1668" i="1" l="1"/>
  <c r="L1668" i="1" s="1"/>
  <c r="G1669" i="1"/>
  <c r="H1669" i="1" s="1"/>
  <c r="J1669" i="1" s="1"/>
  <c r="I1669" i="1" l="1"/>
  <c r="L1669" i="1" s="1"/>
  <c r="G1670" i="1"/>
  <c r="H1670" i="1" s="1"/>
  <c r="J1670" i="1" s="1"/>
  <c r="I1670" i="1" l="1"/>
  <c r="L1670" i="1" s="1"/>
  <c r="G1671" i="1"/>
  <c r="H1671" i="1" s="1"/>
  <c r="J1671" i="1" s="1"/>
  <c r="I1671" i="1" l="1"/>
  <c r="L1671" i="1" s="1"/>
  <c r="G1672" i="1"/>
  <c r="H1672" i="1" s="1"/>
  <c r="J1672" i="1" s="1"/>
  <c r="I1672" i="1" l="1"/>
  <c r="L1672" i="1" s="1"/>
  <c r="G1673" i="1"/>
  <c r="H1673" i="1" s="1"/>
  <c r="J1673" i="1" s="1"/>
  <c r="I1673" i="1" l="1"/>
  <c r="L1673" i="1" s="1"/>
  <c r="G1674" i="1"/>
  <c r="H1674" i="1" s="1"/>
  <c r="J1674" i="1" s="1"/>
  <c r="I1674" i="1" l="1"/>
  <c r="L1674" i="1" s="1"/>
  <c r="G1675" i="1"/>
  <c r="H1675" i="1" s="1"/>
  <c r="J1675" i="1" s="1"/>
  <c r="I1675" i="1" l="1"/>
  <c r="L1675" i="1" s="1"/>
  <c r="G1676" i="1"/>
  <c r="H1676" i="1" s="1"/>
  <c r="J1676" i="1" s="1"/>
  <c r="I1676" i="1" l="1"/>
  <c r="L1676" i="1" s="1"/>
  <c r="G1677" i="1"/>
  <c r="H1677" i="1" s="1"/>
  <c r="J1677" i="1" s="1"/>
  <c r="I1677" i="1" l="1"/>
  <c r="L1677" i="1" s="1"/>
  <c r="G1678" i="1"/>
  <c r="H1678" i="1" s="1"/>
  <c r="J1678" i="1" s="1"/>
  <c r="I1678" i="1" l="1"/>
  <c r="L1678" i="1" s="1"/>
  <c r="G1679" i="1"/>
  <c r="H1679" i="1" s="1"/>
  <c r="J1679" i="1" s="1"/>
  <c r="I1679" i="1" l="1"/>
  <c r="L1679" i="1" s="1"/>
  <c r="G1680" i="1"/>
  <c r="H1680" i="1" s="1"/>
  <c r="J1680" i="1" s="1"/>
  <c r="I1680" i="1" l="1"/>
  <c r="L1680" i="1" s="1"/>
  <c r="G1681" i="1"/>
  <c r="H1681" i="1" s="1"/>
  <c r="J1681" i="1" s="1"/>
  <c r="I1681" i="1" l="1"/>
  <c r="L1681" i="1" s="1"/>
  <c r="G1682" i="1"/>
  <c r="H1682" i="1" s="1"/>
  <c r="J1682" i="1" s="1"/>
  <c r="I1682" i="1" l="1"/>
  <c r="L1682" i="1" s="1"/>
  <c r="G1683" i="1"/>
  <c r="H1683" i="1" s="1"/>
  <c r="J1683" i="1" s="1"/>
  <c r="I1683" i="1" l="1"/>
  <c r="L1683" i="1" s="1"/>
  <c r="G1684" i="1"/>
  <c r="H1684" i="1" s="1"/>
  <c r="J1684" i="1" s="1"/>
  <c r="I1684" i="1" l="1"/>
  <c r="L1684" i="1" s="1"/>
  <c r="G1685" i="1"/>
  <c r="H1685" i="1" s="1"/>
  <c r="J1685" i="1" s="1"/>
  <c r="I1685" i="1" l="1"/>
  <c r="L1685" i="1" s="1"/>
  <c r="G1686" i="1"/>
  <c r="H1686" i="1" s="1"/>
  <c r="J1686" i="1" s="1"/>
  <c r="I1686" i="1" l="1"/>
  <c r="L1686" i="1" s="1"/>
  <c r="G1687" i="1"/>
  <c r="H1687" i="1" s="1"/>
  <c r="J1687" i="1" s="1"/>
  <c r="I1687" i="1" l="1"/>
  <c r="L1687" i="1" s="1"/>
  <c r="G1688" i="1"/>
  <c r="H1688" i="1" s="1"/>
  <c r="J1688" i="1" s="1"/>
  <c r="I1688" i="1" l="1"/>
  <c r="L1688" i="1" s="1"/>
  <c r="G1689" i="1"/>
  <c r="H1689" i="1" s="1"/>
  <c r="J1689" i="1" s="1"/>
  <c r="I1689" i="1" l="1"/>
  <c r="L1689" i="1" s="1"/>
  <c r="G1690" i="1"/>
  <c r="H1690" i="1" s="1"/>
  <c r="J1690" i="1" s="1"/>
  <c r="I1690" i="1" l="1"/>
  <c r="L1690" i="1" s="1"/>
  <c r="G1691" i="1"/>
  <c r="H1691" i="1" s="1"/>
  <c r="J1691" i="1" s="1"/>
  <c r="I1691" i="1" l="1"/>
  <c r="L1691" i="1" s="1"/>
  <c r="G1692" i="1"/>
  <c r="H1692" i="1" s="1"/>
  <c r="J1692" i="1" s="1"/>
  <c r="I1692" i="1" l="1"/>
  <c r="L1692" i="1" s="1"/>
  <c r="G1693" i="1"/>
  <c r="H1693" i="1" s="1"/>
  <c r="J1693" i="1" s="1"/>
  <c r="I1693" i="1" l="1"/>
  <c r="L1693" i="1" s="1"/>
  <c r="G1694" i="1"/>
  <c r="H1694" i="1" s="1"/>
  <c r="J1694" i="1" s="1"/>
  <c r="I1694" i="1" l="1"/>
  <c r="L1694" i="1" s="1"/>
  <c r="G1695" i="1"/>
  <c r="H1695" i="1" s="1"/>
  <c r="J1695" i="1" s="1"/>
  <c r="I1695" i="1" l="1"/>
  <c r="L1695" i="1" s="1"/>
  <c r="G1696" i="1"/>
  <c r="H1696" i="1" s="1"/>
  <c r="J1696" i="1" s="1"/>
  <c r="I1696" i="1" l="1"/>
  <c r="L1696" i="1" s="1"/>
  <c r="G1697" i="1"/>
  <c r="H1697" i="1" s="1"/>
  <c r="J1697" i="1" s="1"/>
  <c r="I1697" i="1" l="1"/>
  <c r="L1697" i="1" s="1"/>
  <c r="G1698" i="1"/>
  <c r="H1698" i="1" s="1"/>
  <c r="J1698" i="1" s="1"/>
  <c r="I1698" i="1" l="1"/>
  <c r="L1698" i="1" s="1"/>
  <c r="G1699" i="1"/>
  <c r="H1699" i="1" s="1"/>
  <c r="J1699" i="1" s="1"/>
  <c r="I1699" i="1" l="1"/>
  <c r="L1699" i="1" s="1"/>
  <c r="G1700" i="1"/>
  <c r="H1700" i="1" s="1"/>
  <c r="J1700" i="1" s="1"/>
  <c r="I1700" i="1" l="1"/>
  <c r="L1700" i="1" s="1"/>
  <c r="G1701" i="1"/>
  <c r="H1701" i="1" s="1"/>
  <c r="J1701" i="1" s="1"/>
  <c r="I1701" i="1" l="1"/>
  <c r="L1701" i="1" s="1"/>
  <c r="G1702" i="1"/>
  <c r="H1702" i="1" s="1"/>
  <c r="J1702" i="1" s="1"/>
  <c r="I1702" i="1" l="1"/>
  <c r="L1702" i="1" s="1"/>
  <c r="G1703" i="1"/>
  <c r="H1703" i="1" s="1"/>
  <c r="J1703" i="1" s="1"/>
  <c r="I1703" i="1" l="1"/>
  <c r="L1703" i="1" s="1"/>
  <c r="G1704" i="1"/>
  <c r="H1704" i="1" s="1"/>
  <c r="J1704" i="1" s="1"/>
  <c r="I1704" i="1" l="1"/>
  <c r="L1704" i="1" s="1"/>
  <c r="G1705" i="1"/>
  <c r="H1705" i="1" s="1"/>
  <c r="J1705" i="1" s="1"/>
  <c r="I1705" i="1" l="1"/>
  <c r="L1705" i="1" s="1"/>
  <c r="G1706" i="1"/>
  <c r="H1706" i="1" s="1"/>
  <c r="J1706" i="1" s="1"/>
  <c r="I1706" i="1" l="1"/>
  <c r="L1706" i="1" s="1"/>
  <c r="G1707" i="1"/>
  <c r="H1707" i="1" s="1"/>
  <c r="J1707" i="1" s="1"/>
  <c r="I1707" i="1" l="1"/>
  <c r="L1707" i="1" s="1"/>
  <c r="G1708" i="1"/>
  <c r="H1708" i="1" s="1"/>
  <c r="J1708" i="1" s="1"/>
  <c r="I1708" i="1" l="1"/>
  <c r="L1708" i="1" s="1"/>
  <c r="G1709" i="1"/>
  <c r="H1709" i="1" s="1"/>
  <c r="J1709" i="1" s="1"/>
  <c r="I1709" i="1" l="1"/>
  <c r="L1709" i="1" s="1"/>
  <c r="G1710" i="1"/>
  <c r="H1710" i="1" s="1"/>
  <c r="J1710" i="1" s="1"/>
  <c r="I1710" i="1" l="1"/>
  <c r="L1710" i="1" s="1"/>
  <c r="G1711" i="1"/>
  <c r="H1711" i="1" s="1"/>
  <c r="J1711" i="1" s="1"/>
  <c r="I1711" i="1" l="1"/>
  <c r="L1711" i="1" s="1"/>
  <c r="G1712" i="1"/>
  <c r="H1712" i="1" s="1"/>
  <c r="J1712" i="1" s="1"/>
  <c r="I1712" i="1" l="1"/>
  <c r="L1712" i="1" s="1"/>
  <c r="G1713" i="1"/>
  <c r="H1713" i="1" s="1"/>
  <c r="J1713" i="1" s="1"/>
  <c r="I1713" i="1" l="1"/>
  <c r="L1713" i="1" s="1"/>
  <c r="G1714" i="1"/>
  <c r="H1714" i="1" s="1"/>
  <c r="J1714" i="1" s="1"/>
  <c r="I1714" i="1" l="1"/>
  <c r="L1714" i="1" s="1"/>
  <c r="G1715" i="1"/>
  <c r="H1715" i="1" s="1"/>
  <c r="J1715" i="1" s="1"/>
  <c r="I1715" i="1" l="1"/>
  <c r="L1715" i="1" s="1"/>
  <c r="G1716" i="1"/>
  <c r="H1716" i="1" s="1"/>
  <c r="J1716" i="1" s="1"/>
  <c r="I1716" i="1" l="1"/>
  <c r="L1716" i="1" s="1"/>
  <c r="G1717" i="1"/>
  <c r="H1717" i="1" s="1"/>
  <c r="J1717" i="1" s="1"/>
  <c r="I1717" i="1" l="1"/>
  <c r="L1717" i="1" s="1"/>
  <c r="G1718" i="1"/>
  <c r="H1718" i="1" s="1"/>
  <c r="J1718" i="1" s="1"/>
  <c r="I1718" i="1" l="1"/>
  <c r="L1718" i="1" s="1"/>
  <c r="G1719" i="1"/>
  <c r="H1719" i="1" s="1"/>
  <c r="J1719" i="1" s="1"/>
  <c r="I1719" i="1" l="1"/>
  <c r="L1719" i="1" s="1"/>
  <c r="G1720" i="1"/>
  <c r="H1720" i="1" s="1"/>
  <c r="J1720" i="1" s="1"/>
  <c r="I1720" i="1" l="1"/>
  <c r="L1720" i="1" s="1"/>
  <c r="G1721" i="1"/>
  <c r="H1721" i="1" s="1"/>
  <c r="J1721" i="1" s="1"/>
  <c r="I1721" i="1" l="1"/>
  <c r="L1721" i="1" s="1"/>
  <c r="G1722" i="1"/>
  <c r="H1722" i="1" s="1"/>
  <c r="J1722" i="1" s="1"/>
  <c r="I1722" i="1" l="1"/>
  <c r="L1722" i="1" s="1"/>
  <c r="G1723" i="1"/>
  <c r="H1723" i="1" s="1"/>
  <c r="J1723" i="1" s="1"/>
  <c r="I1723" i="1" l="1"/>
  <c r="L1723" i="1" s="1"/>
  <c r="G1724" i="1"/>
  <c r="H1724" i="1" s="1"/>
  <c r="J1724" i="1" s="1"/>
  <c r="I1724" i="1" l="1"/>
  <c r="L1724" i="1" s="1"/>
  <c r="G1725" i="1"/>
  <c r="H1725" i="1" s="1"/>
  <c r="J1725" i="1" s="1"/>
  <c r="I1725" i="1" l="1"/>
  <c r="L1725" i="1" s="1"/>
  <c r="G1726" i="1"/>
  <c r="H1726" i="1" s="1"/>
  <c r="J1726" i="1" s="1"/>
  <c r="I1726" i="1" l="1"/>
  <c r="L1726" i="1" s="1"/>
  <c r="G1727" i="1"/>
  <c r="H1727" i="1" s="1"/>
  <c r="J1727" i="1" s="1"/>
  <c r="I1727" i="1" l="1"/>
  <c r="L1727" i="1" s="1"/>
  <c r="G1728" i="1"/>
  <c r="H1728" i="1" s="1"/>
  <c r="J1728" i="1" s="1"/>
  <c r="I1728" i="1" l="1"/>
  <c r="L1728" i="1" s="1"/>
  <c r="G1729" i="1"/>
  <c r="H1729" i="1" s="1"/>
  <c r="J1729" i="1" s="1"/>
  <c r="I1729" i="1" l="1"/>
  <c r="L1729" i="1" s="1"/>
  <c r="G1730" i="1"/>
  <c r="H1730" i="1" s="1"/>
  <c r="J1730" i="1" s="1"/>
  <c r="I1730" i="1" l="1"/>
  <c r="L1730" i="1" s="1"/>
  <c r="G1731" i="1"/>
  <c r="H1731" i="1" s="1"/>
  <c r="J1731" i="1" s="1"/>
  <c r="I1731" i="1" l="1"/>
  <c r="L1731" i="1" s="1"/>
  <c r="G1732" i="1"/>
  <c r="H1732" i="1" s="1"/>
  <c r="J1732" i="1" s="1"/>
  <c r="I1732" i="1" l="1"/>
  <c r="L1732" i="1" s="1"/>
  <c r="G1733" i="1"/>
  <c r="H1733" i="1" s="1"/>
  <c r="J1733" i="1" s="1"/>
  <c r="I1733" i="1" l="1"/>
  <c r="L1733" i="1" s="1"/>
  <c r="G1734" i="1"/>
  <c r="H1734" i="1" s="1"/>
  <c r="J1734" i="1" s="1"/>
  <c r="I1734" i="1" l="1"/>
  <c r="L1734" i="1" s="1"/>
  <c r="G1735" i="1"/>
  <c r="H1735" i="1" s="1"/>
  <c r="J1735" i="1" s="1"/>
  <c r="I1735" i="1" l="1"/>
  <c r="L1735" i="1" s="1"/>
  <c r="G1736" i="1"/>
  <c r="H1736" i="1" s="1"/>
  <c r="J1736" i="1" s="1"/>
  <c r="I1736" i="1" l="1"/>
  <c r="L1736" i="1" s="1"/>
  <c r="G1737" i="1"/>
  <c r="H1737" i="1" s="1"/>
  <c r="J1737" i="1" s="1"/>
  <c r="I1737" i="1" l="1"/>
  <c r="L1737" i="1" s="1"/>
  <c r="G1738" i="1"/>
  <c r="H1738" i="1" s="1"/>
  <c r="J1738" i="1" s="1"/>
  <c r="I1738" i="1" l="1"/>
  <c r="L1738" i="1" s="1"/>
  <c r="G1739" i="1"/>
  <c r="H1739" i="1" s="1"/>
  <c r="J1739" i="1" s="1"/>
  <c r="I1739" i="1" l="1"/>
  <c r="L1739" i="1" s="1"/>
  <c r="G1740" i="1"/>
  <c r="H1740" i="1" s="1"/>
  <c r="J1740" i="1" s="1"/>
  <c r="I1740" i="1" l="1"/>
  <c r="L1740" i="1" s="1"/>
  <c r="G1741" i="1"/>
  <c r="H1741" i="1" s="1"/>
  <c r="J1741" i="1" s="1"/>
  <c r="I1741" i="1" l="1"/>
  <c r="L1741" i="1" s="1"/>
  <c r="G1742" i="1"/>
  <c r="H1742" i="1" s="1"/>
  <c r="J1742" i="1" s="1"/>
  <c r="I1742" i="1" l="1"/>
  <c r="L1742" i="1" s="1"/>
  <c r="G1743" i="1"/>
  <c r="H1743" i="1" s="1"/>
  <c r="J1743" i="1" s="1"/>
  <c r="I1743" i="1" l="1"/>
  <c r="L1743" i="1" s="1"/>
  <c r="G1744" i="1"/>
  <c r="H1744" i="1" s="1"/>
  <c r="J1744" i="1" s="1"/>
  <c r="I1744" i="1" l="1"/>
  <c r="L1744" i="1" s="1"/>
  <c r="G1745" i="1"/>
  <c r="H1745" i="1" s="1"/>
  <c r="J1745" i="1" s="1"/>
  <c r="I1745" i="1" l="1"/>
  <c r="L1745" i="1" s="1"/>
  <c r="G1746" i="1"/>
  <c r="H1746" i="1" s="1"/>
  <c r="J1746" i="1" s="1"/>
  <c r="I1746" i="1" l="1"/>
  <c r="L1746" i="1" s="1"/>
  <c r="G1747" i="1"/>
  <c r="H1747" i="1" s="1"/>
  <c r="J1747" i="1" s="1"/>
  <c r="I1747" i="1" l="1"/>
  <c r="L1747" i="1" s="1"/>
  <c r="G1748" i="1"/>
  <c r="H1748" i="1" s="1"/>
  <c r="J1748" i="1" s="1"/>
  <c r="I1748" i="1" l="1"/>
  <c r="L1748" i="1" s="1"/>
  <c r="G1749" i="1"/>
  <c r="H1749" i="1" s="1"/>
  <c r="J1749" i="1" s="1"/>
  <c r="I1749" i="1" l="1"/>
  <c r="L1749" i="1" s="1"/>
  <c r="G1750" i="1"/>
  <c r="H1750" i="1" s="1"/>
  <c r="J1750" i="1" s="1"/>
  <c r="I1750" i="1" l="1"/>
  <c r="L1750" i="1" s="1"/>
  <c r="G1751" i="1"/>
  <c r="H1751" i="1" s="1"/>
  <c r="J1751" i="1" s="1"/>
  <c r="I1751" i="1" l="1"/>
  <c r="L1751" i="1" s="1"/>
  <c r="G1752" i="1"/>
  <c r="H1752" i="1" s="1"/>
  <c r="J1752" i="1" s="1"/>
  <c r="I1752" i="1" l="1"/>
  <c r="L1752" i="1" s="1"/>
  <c r="G1753" i="1"/>
  <c r="H1753" i="1" s="1"/>
  <c r="J1753" i="1" s="1"/>
  <c r="I1753" i="1" l="1"/>
  <c r="L1753" i="1" s="1"/>
  <c r="G1754" i="1"/>
  <c r="H1754" i="1" s="1"/>
  <c r="J1754" i="1" s="1"/>
  <c r="I1754" i="1" l="1"/>
  <c r="L1754" i="1" s="1"/>
  <c r="G1755" i="1"/>
  <c r="H1755" i="1" s="1"/>
  <c r="J1755" i="1" s="1"/>
  <c r="I1755" i="1" l="1"/>
  <c r="L1755" i="1" s="1"/>
  <c r="G1756" i="1"/>
  <c r="H1756" i="1" s="1"/>
  <c r="J1756" i="1" s="1"/>
  <c r="I1756" i="1" l="1"/>
  <c r="L1756" i="1" s="1"/>
  <c r="G1757" i="1"/>
  <c r="H1757" i="1" s="1"/>
  <c r="J1757" i="1" s="1"/>
  <c r="I1757" i="1" l="1"/>
  <c r="L1757" i="1" s="1"/>
  <c r="G1758" i="1"/>
  <c r="H1758" i="1" s="1"/>
  <c r="J1758" i="1" s="1"/>
  <c r="I1758" i="1" l="1"/>
  <c r="L1758" i="1" s="1"/>
  <c r="G1759" i="1"/>
  <c r="H1759" i="1" s="1"/>
  <c r="J1759" i="1" s="1"/>
  <c r="I1759" i="1" l="1"/>
  <c r="L1759" i="1" s="1"/>
  <c r="G1760" i="1"/>
  <c r="H1760" i="1" s="1"/>
  <c r="J1760" i="1" s="1"/>
  <c r="I1760" i="1" l="1"/>
  <c r="L1760" i="1" s="1"/>
  <c r="G1761" i="1"/>
  <c r="H1761" i="1" s="1"/>
  <c r="J1761" i="1" s="1"/>
  <c r="I1761" i="1" l="1"/>
  <c r="L1761" i="1" s="1"/>
  <c r="G1762" i="1"/>
  <c r="H1762" i="1" s="1"/>
  <c r="J1762" i="1" s="1"/>
  <c r="I1762" i="1" l="1"/>
  <c r="L1762" i="1" s="1"/>
  <c r="G1763" i="1"/>
  <c r="H1763" i="1" s="1"/>
  <c r="J1763" i="1" s="1"/>
  <c r="I1763" i="1" l="1"/>
  <c r="L1763" i="1" s="1"/>
  <c r="G1764" i="1"/>
  <c r="H1764" i="1" s="1"/>
  <c r="J1764" i="1" s="1"/>
  <c r="I1764" i="1" l="1"/>
  <c r="L1764" i="1" s="1"/>
  <c r="G1765" i="1"/>
  <c r="H1765" i="1" s="1"/>
  <c r="J1765" i="1" s="1"/>
  <c r="I1765" i="1" l="1"/>
  <c r="L1765" i="1" s="1"/>
  <c r="G1766" i="1"/>
  <c r="H1766" i="1" s="1"/>
  <c r="J1766" i="1" s="1"/>
  <c r="I1766" i="1" l="1"/>
  <c r="L1766" i="1" s="1"/>
  <c r="G1767" i="1"/>
  <c r="H1767" i="1" s="1"/>
  <c r="J1767" i="1" s="1"/>
  <c r="I1767" i="1" l="1"/>
  <c r="L1767" i="1" s="1"/>
  <c r="G1768" i="1"/>
  <c r="H1768" i="1" s="1"/>
  <c r="J1768" i="1" s="1"/>
  <c r="I1768" i="1" l="1"/>
  <c r="L1768" i="1" s="1"/>
  <c r="G1769" i="1"/>
  <c r="H1769" i="1" s="1"/>
  <c r="J1769" i="1" s="1"/>
  <c r="I1769" i="1" l="1"/>
  <c r="L1769" i="1" s="1"/>
  <c r="G1770" i="1"/>
  <c r="H1770" i="1" s="1"/>
  <c r="J1770" i="1" s="1"/>
  <c r="I1770" i="1" l="1"/>
  <c r="L1770" i="1" s="1"/>
  <c r="G1771" i="1"/>
  <c r="H1771" i="1" s="1"/>
  <c r="J1771" i="1" s="1"/>
  <c r="I1771" i="1" l="1"/>
  <c r="L1771" i="1" s="1"/>
  <c r="G1772" i="1"/>
  <c r="H1772" i="1" s="1"/>
  <c r="J1772" i="1" s="1"/>
  <c r="I1772" i="1" l="1"/>
  <c r="L1772" i="1" s="1"/>
  <c r="G1773" i="1"/>
  <c r="H1773" i="1" s="1"/>
  <c r="J1773" i="1" s="1"/>
  <c r="I1773" i="1" l="1"/>
  <c r="L1773" i="1" s="1"/>
  <c r="G1774" i="1"/>
  <c r="H1774" i="1" s="1"/>
  <c r="J1774" i="1" s="1"/>
  <c r="I1774" i="1" l="1"/>
  <c r="L1774" i="1" s="1"/>
  <c r="G1775" i="1"/>
  <c r="H1775" i="1" s="1"/>
  <c r="J1775" i="1" s="1"/>
  <c r="I1775" i="1" l="1"/>
  <c r="L1775" i="1" s="1"/>
  <c r="G1776" i="1"/>
  <c r="H1776" i="1" s="1"/>
  <c r="J1776" i="1" s="1"/>
  <c r="I1776" i="1" l="1"/>
  <c r="L1776" i="1" s="1"/>
  <c r="G1777" i="1"/>
  <c r="H1777" i="1" s="1"/>
  <c r="J1777" i="1" s="1"/>
  <c r="I1777" i="1" l="1"/>
  <c r="L1777" i="1" s="1"/>
  <c r="G1778" i="1"/>
  <c r="H1778" i="1" s="1"/>
  <c r="J1778" i="1" s="1"/>
  <c r="I1778" i="1" l="1"/>
  <c r="L1778" i="1" s="1"/>
  <c r="G1779" i="1"/>
  <c r="H1779" i="1" s="1"/>
  <c r="J1779" i="1" s="1"/>
  <c r="I1779" i="1" l="1"/>
  <c r="L1779" i="1" s="1"/>
  <c r="G1780" i="1"/>
  <c r="H1780" i="1" s="1"/>
  <c r="J1780" i="1" s="1"/>
  <c r="I1780" i="1" l="1"/>
  <c r="L1780" i="1" s="1"/>
  <c r="G1781" i="1"/>
  <c r="H1781" i="1" s="1"/>
  <c r="J1781" i="1" s="1"/>
  <c r="I1781" i="1" l="1"/>
  <c r="L1781" i="1" s="1"/>
  <c r="G1782" i="1"/>
  <c r="H1782" i="1" s="1"/>
  <c r="J1782" i="1" s="1"/>
  <c r="I1782" i="1" l="1"/>
  <c r="L1782" i="1" s="1"/>
  <c r="G1783" i="1"/>
  <c r="H1783" i="1" s="1"/>
  <c r="J1783" i="1" s="1"/>
  <c r="I1783" i="1" l="1"/>
  <c r="L1783" i="1" s="1"/>
  <c r="G1784" i="1"/>
  <c r="H1784" i="1" s="1"/>
  <c r="J1784" i="1" s="1"/>
  <c r="I1784" i="1" l="1"/>
  <c r="L1784" i="1" s="1"/>
  <c r="G1785" i="1"/>
  <c r="H1785" i="1" s="1"/>
  <c r="J1785" i="1" s="1"/>
  <c r="I1785" i="1" l="1"/>
  <c r="L1785" i="1" s="1"/>
  <c r="G1786" i="1"/>
  <c r="H1786" i="1" s="1"/>
  <c r="J1786" i="1" s="1"/>
  <c r="I1786" i="1" l="1"/>
  <c r="L1786" i="1" s="1"/>
  <c r="G1787" i="1"/>
  <c r="H1787" i="1" s="1"/>
  <c r="J1787" i="1" s="1"/>
  <c r="I1787" i="1" l="1"/>
  <c r="L1787" i="1" s="1"/>
  <c r="G1788" i="1"/>
  <c r="H1788" i="1" s="1"/>
  <c r="J1788" i="1" s="1"/>
  <c r="I1788" i="1" l="1"/>
  <c r="L1788" i="1" s="1"/>
  <c r="G1789" i="1"/>
  <c r="H1789" i="1" s="1"/>
  <c r="J1789" i="1" s="1"/>
  <c r="I1789" i="1" l="1"/>
  <c r="L1789" i="1" s="1"/>
  <c r="G1790" i="1"/>
  <c r="H1790" i="1" s="1"/>
  <c r="J1790" i="1" s="1"/>
  <c r="I1790" i="1" l="1"/>
  <c r="L1790" i="1" s="1"/>
  <c r="G1791" i="1"/>
  <c r="H1791" i="1" s="1"/>
  <c r="J1791" i="1" s="1"/>
  <c r="I1791" i="1" l="1"/>
  <c r="L1791" i="1" s="1"/>
  <c r="G1792" i="1"/>
  <c r="H1792" i="1" s="1"/>
  <c r="J1792" i="1" s="1"/>
  <c r="I1792" i="1" l="1"/>
  <c r="L1792" i="1" s="1"/>
  <c r="G1793" i="1"/>
  <c r="H1793" i="1" s="1"/>
  <c r="J1793" i="1" s="1"/>
  <c r="I1793" i="1" l="1"/>
  <c r="L1793" i="1" s="1"/>
  <c r="G1794" i="1"/>
  <c r="H1794" i="1" s="1"/>
  <c r="J1794" i="1" s="1"/>
  <c r="I1794" i="1" l="1"/>
  <c r="L1794" i="1" s="1"/>
  <c r="G1795" i="1"/>
  <c r="H1795" i="1" s="1"/>
  <c r="J1795" i="1" s="1"/>
  <c r="I1795" i="1" l="1"/>
  <c r="L1795" i="1" s="1"/>
  <c r="G1796" i="1"/>
  <c r="H1796" i="1" s="1"/>
  <c r="J1796" i="1" s="1"/>
  <c r="I1796" i="1" l="1"/>
  <c r="L1796" i="1" s="1"/>
  <c r="G1797" i="1"/>
  <c r="H1797" i="1" s="1"/>
  <c r="J1797" i="1" s="1"/>
  <c r="I1797" i="1" l="1"/>
  <c r="L1797" i="1" s="1"/>
  <c r="G1798" i="1"/>
  <c r="H1798" i="1" s="1"/>
  <c r="J1798" i="1" s="1"/>
  <c r="I1798" i="1" l="1"/>
  <c r="L1798" i="1" s="1"/>
  <c r="G1799" i="1"/>
  <c r="H1799" i="1" s="1"/>
  <c r="J1799" i="1" s="1"/>
  <c r="I1799" i="1" l="1"/>
  <c r="L1799" i="1" s="1"/>
  <c r="G1800" i="1"/>
  <c r="H1800" i="1" s="1"/>
  <c r="J1800" i="1" s="1"/>
  <c r="I1800" i="1" l="1"/>
  <c r="L1800" i="1" s="1"/>
  <c r="G1801" i="1"/>
  <c r="H1801" i="1" s="1"/>
  <c r="J1801" i="1" s="1"/>
  <c r="I1801" i="1" l="1"/>
  <c r="L1801" i="1" s="1"/>
  <c r="G1802" i="1"/>
  <c r="H1802" i="1" s="1"/>
  <c r="J1802" i="1" s="1"/>
  <c r="I1802" i="1" l="1"/>
  <c r="L1802" i="1" s="1"/>
  <c r="G1803" i="1"/>
  <c r="H1803" i="1" s="1"/>
  <c r="J1803" i="1" s="1"/>
  <c r="I1803" i="1" l="1"/>
  <c r="L1803" i="1" s="1"/>
  <c r="G1804" i="1"/>
  <c r="H1804" i="1" s="1"/>
  <c r="J1804" i="1" s="1"/>
  <c r="I1804" i="1" l="1"/>
  <c r="L1804" i="1" s="1"/>
  <c r="G1805" i="1"/>
  <c r="H1805" i="1" s="1"/>
  <c r="J1805" i="1" s="1"/>
  <c r="I1805" i="1" l="1"/>
  <c r="L1805" i="1" s="1"/>
  <c r="G1806" i="1"/>
  <c r="H1806" i="1" s="1"/>
  <c r="J1806" i="1" s="1"/>
  <c r="I1806" i="1" l="1"/>
  <c r="L1806" i="1" s="1"/>
  <c r="G1807" i="1"/>
  <c r="H1807" i="1" s="1"/>
  <c r="J1807" i="1" s="1"/>
  <c r="I1807" i="1" l="1"/>
  <c r="L1807" i="1" s="1"/>
  <c r="G1808" i="1"/>
  <c r="H1808" i="1" s="1"/>
  <c r="J1808" i="1" s="1"/>
  <c r="I1808" i="1" l="1"/>
  <c r="L1808" i="1" s="1"/>
  <c r="G1809" i="1"/>
  <c r="H1809" i="1" s="1"/>
  <c r="J1809" i="1" s="1"/>
  <c r="I1809" i="1" l="1"/>
  <c r="L1809" i="1" s="1"/>
  <c r="G1810" i="1"/>
  <c r="H1810" i="1" s="1"/>
  <c r="J1810" i="1" s="1"/>
  <c r="I1810" i="1" l="1"/>
  <c r="L1810" i="1" s="1"/>
  <c r="G1811" i="1"/>
  <c r="H1811" i="1" s="1"/>
  <c r="J1811" i="1" s="1"/>
  <c r="I1811" i="1" l="1"/>
  <c r="L1811" i="1" s="1"/>
  <c r="G1812" i="1"/>
  <c r="H1812" i="1" s="1"/>
  <c r="J1812" i="1" s="1"/>
  <c r="I1812" i="1" l="1"/>
  <c r="L1812" i="1" s="1"/>
  <c r="G1813" i="1"/>
  <c r="H1813" i="1" s="1"/>
  <c r="J1813" i="1" s="1"/>
  <c r="I1813" i="1" l="1"/>
  <c r="L1813" i="1" s="1"/>
  <c r="G1814" i="1"/>
  <c r="H1814" i="1" s="1"/>
  <c r="J1814" i="1" s="1"/>
  <c r="I1814" i="1" l="1"/>
  <c r="L1814" i="1" s="1"/>
  <c r="G1815" i="1"/>
  <c r="H1815" i="1" s="1"/>
  <c r="J1815" i="1" s="1"/>
  <c r="I1815" i="1" l="1"/>
  <c r="L1815" i="1" s="1"/>
  <c r="G1816" i="1"/>
  <c r="H1816" i="1" s="1"/>
  <c r="J1816" i="1" s="1"/>
  <c r="I1816" i="1" l="1"/>
  <c r="L1816" i="1" s="1"/>
  <c r="G1817" i="1"/>
  <c r="H1817" i="1" s="1"/>
  <c r="J1817" i="1" s="1"/>
  <c r="I1817" i="1" l="1"/>
  <c r="L1817" i="1" s="1"/>
  <c r="G1818" i="1"/>
  <c r="H1818" i="1" s="1"/>
  <c r="J1818" i="1" s="1"/>
  <c r="I1818" i="1" l="1"/>
  <c r="L1818" i="1" s="1"/>
  <c r="G1819" i="1"/>
  <c r="H1819" i="1" s="1"/>
  <c r="J1819" i="1" s="1"/>
  <c r="I1819" i="1" l="1"/>
  <c r="L1819" i="1" s="1"/>
  <c r="G1820" i="1"/>
  <c r="H1820" i="1" s="1"/>
  <c r="J1820" i="1" s="1"/>
  <c r="I1820" i="1" l="1"/>
  <c r="L1820" i="1" s="1"/>
  <c r="G1821" i="1"/>
  <c r="H1821" i="1" s="1"/>
  <c r="J1821" i="1" s="1"/>
  <c r="I1821" i="1" l="1"/>
  <c r="L1821" i="1" s="1"/>
  <c r="G1822" i="1"/>
  <c r="H1822" i="1" s="1"/>
  <c r="J1822" i="1" s="1"/>
  <c r="I1822" i="1" l="1"/>
  <c r="L1822" i="1" s="1"/>
  <c r="G1823" i="1"/>
  <c r="H1823" i="1" s="1"/>
  <c r="J1823" i="1" s="1"/>
  <c r="I1823" i="1" l="1"/>
  <c r="L1823" i="1" s="1"/>
  <c r="G1824" i="1"/>
  <c r="H1824" i="1" s="1"/>
  <c r="J1824" i="1" s="1"/>
  <c r="I1824" i="1" l="1"/>
  <c r="L1824" i="1" s="1"/>
  <c r="G1825" i="1"/>
  <c r="H1825" i="1" s="1"/>
  <c r="J1825" i="1" s="1"/>
  <c r="I1825" i="1" l="1"/>
  <c r="L1825" i="1" s="1"/>
  <c r="G1826" i="1"/>
  <c r="H1826" i="1" s="1"/>
  <c r="J1826" i="1" s="1"/>
  <c r="I1826" i="1" l="1"/>
  <c r="L1826" i="1" s="1"/>
  <c r="G1827" i="1"/>
  <c r="H1827" i="1" s="1"/>
  <c r="J1827" i="1" s="1"/>
  <c r="I1827" i="1" l="1"/>
  <c r="L1827" i="1" s="1"/>
  <c r="G1828" i="1"/>
  <c r="H1828" i="1" s="1"/>
  <c r="J1828" i="1" s="1"/>
  <c r="I1828" i="1" l="1"/>
  <c r="L1828" i="1" s="1"/>
  <c r="G1829" i="1"/>
  <c r="H1829" i="1" s="1"/>
  <c r="J1829" i="1" s="1"/>
  <c r="I1829" i="1" l="1"/>
  <c r="L1829" i="1" s="1"/>
  <c r="G1830" i="1"/>
  <c r="H1830" i="1" s="1"/>
  <c r="J1830" i="1" s="1"/>
  <c r="I1830" i="1" l="1"/>
  <c r="L1830" i="1" s="1"/>
  <c r="G1831" i="1"/>
  <c r="H1831" i="1" s="1"/>
  <c r="J1831" i="1" s="1"/>
  <c r="I1831" i="1" l="1"/>
  <c r="L1831" i="1" s="1"/>
  <c r="G1832" i="1"/>
  <c r="H1832" i="1" s="1"/>
  <c r="J1832" i="1" s="1"/>
  <c r="I1832" i="1" l="1"/>
  <c r="L1832" i="1" s="1"/>
  <c r="G1833" i="1"/>
  <c r="H1833" i="1" s="1"/>
  <c r="J1833" i="1" s="1"/>
  <c r="I1833" i="1" l="1"/>
  <c r="L1833" i="1" s="1"/>
  <c r="G1834" i="1"/>
  <c r="H1834" i="1" s="1"/>
  <c r="J1834" i="1" s="1"/>
  <c r="I1834" i="1" l="1"/>
  <c r="L1834" i="1" s="1"/>
  <c r="G1835" i="1"/>
  <c r="H1835" i="1" s="1"/>
  <c r="J1835" i="1" s="1"/>
  <c r="I1835" i="1" l="1"/>
  <c r="L1835" i="1" s="1"/>
  <c r="G1836" i="1"/>
  <c r="H1836" i="1" s="1"/>
  <c r="J1836" i="1" s="1"/>
  <c r="I1836" i="1" l="1"/>
  <c r="L1836" i="1" s="1"/>
  <c r="G1837" i="1"/>
  <c r="H1837" i="1" s="1"/>
  <c r="J1837" i="1" s="1"/>
  <c r="I1837" i="1" l="1"/>
  <c r="L1837" i="1" s="1"/>
  <c r="G1838" i="1"/>
  <c r="H1838" i="1" s="1"/>
  <c r="J1838" i="1" s="1"/>
  <c r="I1838" i="1" l="1"/>
  <c r="L1838" i="1" s="1"/>
  <c r="G1839" i="1"/>
  <c r="H1839" i="1" s="1"/>
  <c r="J1839" i="1" s="1"/>
  <c r="I1839" i="1" l="1"/>
  <c r="L1839" i="1" s="1"/>
  <c r="G1840" i="1"/>
  <c r="H1840" i="1" s="1"/>
  <c r="J1840" i="1" s="1"/>
  <c r="I1840" i="1" l="1"/>
  <c r="L1840" i="1" s="1"/>
  <c r="G1841" i="1"/>
  <c r="H1841" i="1" s="1"/>
  <c r="J1841" i="1" s="1"/>
  <c r="I1841" i="1" l="1"/>
  <c r="L1841" i="1" s="1"/>
  <c r="G1842" i="1"/>
  <c r="H1842" i="1" s="1"/>
  <c r="J1842" i="1" s="1"/>
  <c r="I1842" i="1" l="1"/>
  <c r="L1842" i="1" s="1"/>
  <c r="G1843" i="1"/>
  <c r="H1843" i="1" s="1"/>
  <c r="J1843" i="1" s="1"/>
  <c r="I1843" i="1" l="1"/>
  <c r="L1843" i="1" s="1"/>
  <c r="G1844" i="1"/>
  <c r="H1844" i="1" s="1"/>
  <c r="J1844" i="1" s="1"/>
  <c r="I1844" i="1" l="1"/>
  <c r="L1844" i="1" s="1"/>
  <c r="G1845" i="1"/>
  <c r="H1845" i="1" s="1"/>
  <c r="J1845" i="1" s="1"/>
  <c r="I1845" i="1" l="1"/>
  <c r="L1845" i="1" s="1"/>
  <c r="G1846" i="1"/>
  <c r="H1846" i="1" s="1"/>
  <c r="J1846" i="1" s="1"/>
  <c r="I1846" i="1" l="1"/>
  <c r="L1846" i="1" s="1"/>
  <c r="G1847" i="1"/>
  <c r="H1847" i="1" s="1"/>
  <c r="J1847" i="1" s="1"/>
  <c r="I1847" i="1" l="1"/>
  <c r="L1847" i="1" s="1"/>
  <c r="G1848" i="1"/>
  <c r="H1848" i="1" s="1"/>
  <c r="J1848" i="1" s="1"/>
  <c r="I1848" i="1" l="1"/>
  <c r="L1848" i="1" s="1"/>
  <c r="G1849" i="1"/>
  <c r="H1849" i="1" s="1"/>
  <c r="J1849" i="1" s="1"/>
  <c r="I1849" i="1" l="1"/>
  <c r="L1849" i="1" s="1"/>
  <c r="G1850" i="1"/>
  <c r="H1850" i="1" s="1"/>
  <c r="J1850" i="1" s="1"/>
  <c r="I1850" i="1" l="1"/>
  <c r="L1850" i="1" s="1"/>
  <c r="G1851" i="1"/>
  <c r="H1851" i="1" s="1"/>
  <c r="J1851" i="1" s="1"/>
  <c r="I1851" i="1" l="1"/>
  <c r="L1851" i="1" s="1"/>
  <c r="G1852" i="1"/>
  <c r="H1852" i="1" s="1"/>
  <c r="J1852" i="1" s="1"/>
  <c r="I1852" i="1" l="1"/>
  <c r="L1852" i="1" s="1"/>
  <c r="G1853" i="1"/>
  <c r="H1853" i="1" s="1"/>
  <c r="J1853" i="1" s="1"/>
  <c r="I1853" i="1" l="1"/>
  <c r="L1853" i="1" s="1"/>
  <c r="G1854" i="1"/>
  <c r="H1854" i="1" s="1"/>
  <c r="J1854" i="1" s="1"/>
  <c r="I1854" i="1" l="1"/>
  <c r="L1854" i="1" s="1"/>
  <c r="G1855" i="1"/>
  <c r="H1855" i="1" s="1"/>
  <c r="J1855" i="1" s="1"/>
  <c r="I1855" i="1" l="1"/>
  <c r="L1855" i="1" s="1"/>
  <c r="G1856" i="1"/>
  <c r="H1856" i="1" s="1"/>
  <c r="J1856" i="1" s="1"/>
  <c r="I1856" i="1" l="1"/>
  <c r="L1856" i="1" s="1"/>
  <c r="G1857" i="1"/>
  <c r="H1857" i="1" s="1"/>
  <c r="J1857" i="1" s="1"/>
  <c r="I1857" i="1" l="1"/>
  <c r="L1857" i="1" s="1"/>
  <c r="G1858" i="1"/>
  <c r="H1858" i="1" s="1"/>
  <c r="J1858" i="1" s="1"/>
  <c r="I1858" i="1" l="1"/>
  <c r="L1858" i="1" s="1"/>
  <c r="G1859" i="1"/>
  <c r="H1859" i="1" s="1"/>
  <c r="J1859" i="1" s="1"/>
  <c r="I1859" i="1" l="1"/>
  <c r="L1859" i="1" s="1"/>
  <c r="G1860" i="1"/>
  <c r="H1860" i="1" s="1"/>
  <c r="J1860" i="1" s="1"/>
  <c r="I1860" i="1" l="1"/>
  <c r="L1860" i="1" s="1"/>
  <c r="G1861" i="1"/>
  <c r="H1861" i="1" s="1"/>
  <c r="J1861" i="1" s="1"/>
  <c r="I1861" i="1" l="1"/>
  <c r="L1861" i="1" s="1"/>
  <c r="G1862" i="1"/>
  <c r="H1862" i="1" s="1"/>
  <c r="J1862" i="1" s="1"/>
  <c r="I1862" i="1" l="1"/>
  <c r="L1862" i="1" s="1"/>
  <c r="G1863" i="1"/>
  <c r="H1863" i="1" s="1"/>
  <c r="J1863" i="1" s="1"/>
  <c r="I1863" i="1" l="1"/>
  <c r="L1863" i="1" s="1"/>
  <c r="G1864" i="1"/>
  <c r="H1864" i="1" s="1"/>
  <c r="J1864" i="1" s="1"/>
  <c r="I1864" i="1" l="1"/>
  <c r="L1864" i="1" s="1"/>
  <c r="G1865" i="1"/>
  <c r="H1865" i="1" s="1"/>
  <c r="J1865" i="1" s="1"/>
  <c r="I1865" i="1" l="1"/>
  <c r="L1865" i="1" s="1"/>
  <c r="G1866" i="1"/>
  <c r="H1866" i="1" s="1"/>
  <c r="J1866" i="1" s="1"/>
  <c r="I1866" i="1" l="1"/>
  <c r="L1866" i="1" s="1"/>
  <c r="G1867" i="1"/>
  <c r="H1867" i="1" s="1"/>
  <c r="J1867" i="1" s="1"/>
  <c r="I1867" i="1" l="1"/>
  <c r="L1867" i="1" s="1"/>
  <c r="G1868" i="1"/>
  <c r="H1868" i="1" s="1"/>
  <c r="J1868" i="1" s="1"/>
  <c r="I1868" i="1" l="1"/>
  <c r="L1868" i="1" s="1"/>
  <c r="G1869" i="1"/>
  <c r="H1869" i="1" s="1"/>
  <c r="J1869" i="1" s="1"/>
  <c r="I1869" i="1" l="1"/>
  <c r="L1869" i="1" s="1"/>
  <c r="G1870" i="1"/>
  <c r="H1870" i="1" s="1"/>
  <c r="J1870" i="1" s="1"/>
  <c r="I1870" i="1" l="1"/>
  <c r="L1870" i="1" s="1"/>
  <c r="G1871" i="1"/>
  <c r="H1871" i="1" s="1"/>
  <c r="J1871" i="1" s="1"/>
  <c r="I1871" i="1" l="1"/>
  <c r="L1871" i="1" s="1"/>
  <c r="G1872" i="1"/>
  <c r="H1872" i="1" s="1"/>
  <c r="J1872" i="1" s="1"/>
  <c r="I1872" i="1" l="1"/>
  <c r="L1872" i="1" s="1"/>
  <c r="G1873" i="1"/>
  <c r="H1873" i="1" s="1"/>
  <c r="J1873" i="1" s="1"/>
  <c r="I1873" i="1" l="1"/>
  <c r="L1873" i="1" s="1"/>
  <c r="G1874" i="1"/>
  <c r="H1874" i="1" s="1"/>
  <c r="J1874" i="1" s="1"/>
  <c r="I1874" i="1" l="1"/>
  <c r="L1874" i="1" s="1"/>
  <c r="G1875" i="1"/>
  <c r="H1875" i="1" s="1"/>
  <c r="J1875" i="1" s="1"/>
  <c r="I1875" i="1" l="1"/>
  <c r="L1875" i="1" s="1"/>
  <c r="G1876" i="1"/>
  <c r="H1876" i="1" s="1"/>
  <c r="J1876" i="1" s="1"/>
  <c r="I1876" i="1" l="1"/>
  <c r="L1876" i="1" s="1"/>
  <c r="G1877" i="1"/>
  <c r="H1877" i="1" s="1"/>
  <c r="J1877" i="1" s="1"/>
  <c r="I1877" i="1" l="1"/>
  <c r="L1877" i="1" s="1"/>
  <c r="G1878" i="1"/>
  <c r="H1878" i="1" s="1"/>
  <c r="J1878" i="1" s="1"/>
  <c r="I1878" i="1" l="1"/>
  <c r="L1878" i="1" s="1"/>
  <c r="G1879" i="1"/>
  <c r="H1879" i="1" s="1"/>
  <c r="J1879" i="1" s="1"/>
  <c r="I1879" i="1" l="1"/>
  <c r="L1879" i="1" s="1"/>
  <c r="G1880" i="1"/>
  <c r="H1880" i="1" s="1"/>
  <c r="J1880" i="1" s="1"/>
  <c r="I1880" i="1" l="1"/>
  <c r="L1880" i="1" s="1"/>
  <c r="G1881" i="1"/>
  <c r="H1881" i="1" s="1"/>
  <c r="J1881" i="1" s="1"/>
  <c r="I1881" i="1" l="1"/>
  <c r="L1881" i="1" s="1"/>
  <c r="G1882" i="1"/>
  <c r="H1882" i="1" s="1"/>
  <c r="J1882" i="1" s="1"/>
  <c r="I1882" i="1" l="1"/>
  <c r="L1882" i="1" s="1"/>
  <c r="G1883" i="1"/>
  <c r="H1883" i="1" s="1"/>
  <c r="J1883" i="1" s="1"/>
  <c r="I1883" i="1" l="1"/>
  <c r="L1883" i="1" s="1"/>
  <c r="G1884" i="1"/>
  <c r="H1884" i="1" s="1"/>
  <c r="J1884" i="1" s="1"/>
  <c r="I1884" i="1" l="1"/>
  <c r="L1884" i="1" s="1"/>
  <c r="G1885" i="1"/>
  <c r="H1885" i="1" s="1"/>
  <c r="J1885" i="1" s="1"/>
  <c r="I1885" i="1" l="1"/>
  <c r="L1885" i="1" s="1"/>
  <c r="G1886" i="1"/>
  <c r="H1886" i="1" s="1"/>
  <c r="J1886" i="1" s="1"/>
  <c r="I1886" i="1" l="1"/>
  <c r="L1886" i="1" s="1"/>
  <c r="G1887" i="1"/>
  <c r="H1887" i="1" s="1"/>
  <c r="J1887" i="1" s="1"/>
  <c r="I1887" i="1" l="1"/>
  <c r="L1887" i="1" s="1"/>
  <c r="G1888" i="1"/>
  <c r="H1888" i="1" s="1"/>
  <c r="J1888" i="1" s="1"/>
  <c r="I1888" i="1" l="1"/>
  <c r="L1888" i="1" s="1"/>
  <c r="G1889" i="1"/>
  <c r="H1889" i="1" s="1"/>
  <c r="J1889" i="1" s="1"/>
  <c r="I1889" i="1" l="1"/>
  <c r="L1889" i="1" s="1"/>
  <c r="G1890" i="1"/>
  <c r="H1890" i="1" s="1"/>
  <c r="J1890" i="1" s="1"/>
  <c r="I1890" i="1" l="1"/>
  <c r="L1890" i="1" s="1"/>
  <c r="G1891" i="1"/>
  <c r="H1891" i="1" s="1"/>
  <c r="J1891" i="1" s="1"/>
  <c r="I1891" i="1" l="1"/>
  <c r="L1891" i="1" s="1"/>
  <c r="G1892" i="1"/>
  <c r="H1892" i="1" s="1"/>
  <c r="J1892" i="1" s="1"/>
  <c r="I1892" i="1" l="1"/>
  <c r="L1892" i="1" s="1"/>
  <c r="G1893" i="1"/>
  <c r="H1893" i="1" s="1"/>
  <c r="J1893" i="1" s="1"/>
  <c r="I1893" i="1" l="1"/>
  <c r="L1893" i="1" s="1"/>
  <c r="G1894" i="1"/>
  <c r="H1894" i="1" s="1"/>
  <c r="J1894" i="1" s="1"/>
  <c r="I1894" i="1" l="1"/>
  <c r="L1894" i="1" s="1"/>
  <c r="G1895" i="1"/>
  <c r="H1895" i="1" s="1"/>
  <c r="J1895" i="1" s="1"/>
  <c r="I1895" i="1" l="1"/>
  <c r="L1895" i="1" s="1"/>
  <c r="G1896" i="1"/>
  <c r="H1896" i="1" s="1"/>
  <c r="J1896" i="1" s="1"/>
  <c r="I1896" i="1" l="1"/>
  <c r="L1896" i="1" s="1"/>
  <c r="G1897" i="1"/>
  <c r="H1897" i="1" s="1"/>
  <c r="J1897" i="1" s="1"/>
  <c r="I1897" i="1" l="1"/>
  <c r="L1897" i="1" s="1"/>
  <c r="G1898" i="1"/>
  <c r="H1898" i="1" s="1"/>
  <c r="J1898" i="1" s="1"/>
  <c r="I1898" i="1" l="1"/>
  <c r="L1898" i="1" s="1"/>
  <c r="G1899" i="1"/>
  <c r="H1899" i="1" s="1"/>
  <c r="J1899" i="1" s="1"/>
  <c r="I1899" i="1" l="1"/>
  <c r="L1899" i="1" s="1"/>
  <c r="G1900" i="1"/>
  <c r="H1900" i="1" s="1"/>
  <c r="J1900" i="1" s="1"/>
  <c r="I1900" i="1" l="1"/>
  <c r="L1900" i="1" s="1"/>
  <c r="G1901" i="1"/>
  <c r="H1901" i="1" s="1"/>
  <c r="J1901" i="1" s="1"/>
  <c r="I1901" i="1" l="1"/>
  <c r="L1901" i="1" s="1"/>
  <c r="G1902" i="1"/>
  <c r="H1902" i="1" s="1"/>
  <c r="J1902" i="1" s="1"/>
  <c r="I1902" i="1" l="1"/>
  <c r="L1902" i="1" s="1"/>
  <c r="G1903" i="1"/>
  <c r="H1903" i="1" s="1"/>
  <c r="J1903" i="1" s="1"/>
  <c r="I1903" i="1" l="1"/>
  <c r="L1903" i="1" s="1"/>
  <c r="G1904" i="1"/>
  <c r="H1904" i="1" s="1"/>
  <c r="J1904" i="1" s="1"/>
  <c r="I1904" i="1" l="1"/>
  <c r="L1904" i="1" s="1"/>
  <c r="G1905" i="1"/>
  <c r="H1905" i="1" s="1"/>
  <c r="J1905" i="1" s="1"/>
  <c r="I1905" i="1" l="1"/>
  <c r="L1905" i="1" s="1"/>
  <c r="G1906" i="1"/>
  <c r="H1906" i="1" s="1"/>
  <c r="J1906" i="1" s="1"/>
  <c r="I1906" i="1" l="1"/>
  <c r="L1906" i="1" s="1"/>
  <c r="G1907" i="1"/>
  <c r="H1907" i="1" s="1"/>
  <c r="J1907" i="1" s="1"/>
  <c r="I1907" i="1" l="1"/>
  <c r="L1907" i="1" s="1"/>
  <c r="G1908" i="1"/>
  <c r="H1908" i="1" s="1"/>
  <c r="J1908" i="1" s="1"/>
  <c r="I1908" i="1" l="1"/>
  <c r="L1908" i="1" s="1"/>
  <c r="G1909" i="1"/>
  <c r="H1909" i="1" s="1"/>
  <c r="J1909" i="1" s="1"/>
  <c r="I1909" i="1" l="1"/>
  <c r="L1909" i="1" s="1"/>
  <c r="G1910" i="1"/>
  <c r="H1910" i="1" s="1"/>
  <c r="J1910" i="1" s="1"/>
  <c r="I1910" i="1" l="1"/>
  <c r="L1910" i="1" s="1"/>
  <c r="G1911" i="1"/>
  <c r="H1911" i="1" s="1"/>
  <c r="J1911" i="1" s="1"/>
  <c r="I1911" i="1" l="1"/>
  <c r="L1911" i="1" s="1"/>
  <c r="G1912" i="1"/>
  <c r="H1912" i="1" s="1"/>
  <c r="J1912" i="1" s="1"/>
  <c r="I1912" i="1" l="1"/>
  <c r="L1912" i="1" s="1"/>
  <c r="G1913" i="1"/>
  <c r="H1913" i="1" s="1"/>
  <c r="J1913" i="1" s="1"/>
  <c r="I1913" i="1" l="1"/>
  <c r="L1913" i="1" s="1"/>
  <c r="G1914" i="1"/>
  <c r="H1914" i="1" s="1"/>
  <c r="J1914" i="1" s="1"/>
  <c r="I1914" i="1" l="1"/>
  <c r="L1914" i="1" s="1"/>
  <c r="G1915" i="1"/>
  <c r="H1915" i="1" s="1"/>
  <c r="J1915" i="1" s="1"/>
  <c r="I1915" i="1" l="1"/>
  <c r="L1915" i="1" s="1"/>
  <c r="G1916" i="1"/>
  <c r="H1916" i="1" s="1"/>
  <c r="J1916" i="1" s="1"/>
  <c r="I1916" i="1" l="1"/>
  <c r="L1916" i="1" s="1"/>
  <c r="G1917" i="1"/>
  <c r="H1917" i="1" s="1"/>
  <c r="J1917" i="1" s="1"/>
  <c r="I1917" i="1" l="1"/>
  <c r="L1917" i="1" s="1"/>
  <c r="G1918" i="1"/>
  <c r="H1918" i="1" s="1"/>
  <c r="J1918" i="1" s="1"/>
  <c r="I1918" i="1" l="1"/>
  <c r="L1918" i="1" s="1"/>
  <c r="G1919" i="1"/>
  <c r="H1919" i="1" s="1"/>
  <c r="J1919" i="1" s="1"/>
  <c r="I1919" i="1" l="1"/>
  <c r="L1919" i="1" s="1"/>
  <c r="G1920" i="1"/>
  <c r="H1920" i="1" s="1"/>
  <c r="J1920" i="1" s="1"/>
  <c r="I1920" i="1" l="1"/>
  <c r="L1920" i="1" s="1"/>
  <c r="G1921" i="1"/>
  <c r="H1921" i="1" s="1"/>
  <c r="J1921" i="1" s="1"/>
  <c r="I1921" i="1" l="1"/>
  <c r="L1921" i="1" s="1"/>
  <c r="G1922" i="1"/>
  <c r="H1922" i="1" s="1"/>
  <c r="J1922" i="1" s="1"/>
  <c r="I1922" i="1" l="1"/>
  <c r="L1922" i="1" s="1"/>
  <c r="G1923" i="1"/>
  <c r="H1923" i="1" s="1"/>
  <c r="J1923" i="1" s="1"/>
  <c r="I1923" i="1" l="1"/>
  <c r="L1923" i="1" s="1"/>
  <c r="G1924" i="1"/>
  <c r="H1924" i="1" s="1"/>
  <c r="J1924" i="1" s="1"/>
  <c r="I1924" i="1" l="1"/>
  <c r="L1924" i="1" s="1"/>
  <c r="G1925" i="1"/>
  <c r="H1925" i="1" s="1"/>
  <c r="J1925" i="1" s="1"/>
  <c r="I1925" i="1" l="1"/>
  <c r="L1925" i="1" s="1"/>
  <c r="G1926" i="1"/>
  <c r="H1926" i="1" s="1"/>
  <c r="J1926" i="1" s="1"/>
  <c r="I1926" i="1" l="1"/>
  <c r="L1926" i="1" s="1"/>
  <c r="G1927" i="1"/>
  <c r="H1927" i="1" s="1"/>
  <c r="J1927" i="1" s="1"/>
  <c r="I1927" i="1" l="1"/>
  <c r="L1927" i="1" s="1"/>
  <c r="G1928" i="1"/>
  <c r="H1928" i="1" s="1"/>
  <c r="J1928" i="1" s="1"/>
  <c r="I1928" i="1" l="1"/>
  <c r="L1928" i="1" s="1"/>
  <c r="G1929" i="1"/>
  <c r="H1929" i="1" s="1"/>
  <c r="J1929" i="1" s="1"/>
  <c r="I1929" i="1" l="1"/>
  <c r="L1929" i="1" s="1"/>
  <c r="G1930" i="1"/>
  <c r="H1930" i="1" s="1"/>
  <c r="J1930" i="1" s="1"/>
  <c r="I1930" i="1" l="1"/>
  <c r="L1930" i="1" s="1"/>
  <c r="G1931" i="1"/>
  <c r="H1931" i="1" s="1"/>
  <c r="J1931" i="1" s="1"/>
  <c r="I1931" i="1" l="1"/>
  <c r="L1931" i="1" s="1"/>
  <c r="G1932" i="1"/>
  <c r="H1932" i="1" s="1"/>
  <c r="J1932" i="1" s="1"/>
  <c r="I1932" i="1" l="1"/>
  <c r="L1932" i="1" s="1"/>
  <c r="G1933" i="1"/>
  <c r="H1933" i="1" s="1"/>
  <c r="J1933" i="1" s="1"/>
  <c r="I1933" i="1" l="1"/>
  <c r="L1933" i="1" s="1"/>
  <c r="G1934" i="1"/>
  <c r="H1934" i="1" s="1"/>
  <c r="J1934" i="1" s="1"/>
  <c r="I1934" i="1" l="1"/>
  <c r="L1934" i="1" s="1"/>
  <c r="G1935" i="1"/>
  <c r="H1935" i="1" s="1"/>
  <c r="J1935" i="1" s="1"/>
  <c r="I1935" i="1" l="1"/>
  <c r="L1935" i="1" s="1"/>
  <c r="G1936" i="1"/>
  <c r="H1936" i="1" s="1"/>
  <c r="J1936" i="1" s="1"/>
  <c r="I1936" i="1" l="1"/>
  <c r="L1936" i="1" s="1"/>
  <c r="G1937" i="1"/>
  <c r="H1937" i="1" s="1"/>
  <c r="J1937" i="1" s="1"/>
  <c r="I1937" i="1" l="1"/>
  <c r="L1937" i="1" s="1"/>
  <c r="G1938" i="1"/>
  <c r="H1938" i="1" s="1"/>
  <c r="J1938" i="1" s="1"/>
  <c r="I1938" i="1" l="1"/>
  <c r="L1938" i="1" s="1"/>
  <c r="G1939" i="1"/>
  <c r="H1939" i="1" s="1"/>
  <c r="J1939" i="1" s="1"/>
  <c r="I1939" i="1" l="1"/>
  <c r="L1939" i="1" s="1"/>
  <c r="G1940" i="1"/>
  <c r="H1940" i="1" s="1"/>
  <c r="J1940" i="1" s="1"/>
  <c r="I1940" i="1" l="1"/>
  <c r="L1940" i="1" s="1"/>
  <c r="G1941" i="1"/>
  <c r="H1941" i="1" s="1"/>
  <c r="J1941" i="1" s="1"/>
  <c r="I1941" i="1" l="1"/>
  <c r="L1941" i="1" s="1"/>
  <c r="G1942" i="1"/>
  <c r="H1942" i="1" s="1"/>
  <c r="J1942" i="1" s="1"/>
  <c r="I1942" i="1" l="1"/>
  <c r="L1942" i="1" s="1"/>
  <c r="G1943" i="1"/>
  <c r="H1943" i="1" s="1"/>
  <c r="J1943" i="1" s="1"/>
  <c r="I1943" i="1" l="1"/>
  <c r="L1943" i="1" s="1"/>
  <c r="G1944" i="1"/>
  <c r="H1944" i="1" s="1"/>
  <c r="J1944" i="1" s="1"/>
  <c r="I1944" i="1" l="1"/>
  <c r="L1944" i="1" s="1"/>
  <c r="G1945" i="1"/>
  <c r="H1945" i="1" s="1"/>
  <c r="J1945" i="1" s="1"/>
  <c r="I1945" i="1" l="1"/>
  <c r="L1945" i="1" s="1"/>
  <c r="G1946" i="1"/>
  <c r="H1946" i="1" s="1"/>
  <c r="J1946" i="1" s="1"/>
  <c r="I1946" i="1" l="1"/>
  <c r="L1946" i="1" s="1"/>
  <c r="G1947" i="1"/>
  <c r="H1947" i="1" s="1"/>
  <c r="J1947" i="1" s="1"/>
  <c r="I1947" i="1" l="1"/>
  <c r="L1947" i="1" s="1"/>
  <c r="G1948" i="1"/>
  <c r="H1948" i="1" s="1"/>
  <c r="J1948" i="1" s="1"/>
  <c r="I1948" i="1" l="1"/>
  <c r="L1948" i="1" s="1"/>
  <c r="G1949" i="1"/>
  <c r="H1949" i="1" s="1"/>
  <c r="J1949" i="1" s="1"/>
  <c r="I1949" i="1" l="1"/>
  <c r="L1949" i="1" s="1"/>
  <c r="G1950" i="1"/>
  <c r="H1950" i="1" s="1"/>
  <c r="J1950" i="1" s="1"/>
  <c r="I1950" i="1" l="1"/>
  <c r="L1950" i="1" s="1"/>
  <c r="G1951" i="1"/>
  <c r="H1951" i="1" s="1"/>
  <c r="J1951" i="1" s="1"/>
  <c r="I1951" i="1" l="1"/>
  <c r="L1951" i="1" s="1"/>
  <c r="G1952" i="1"/>
  <c r="H1952" i="1" s="1"/>
  <c r="J1952" i="1" s="1"/>
  <c r="I1952" i="1" l="1"/>
  <c r="L1952" i="1" s="1"/>
  <c r="G1953" i="1"/>
  <c r="H1953" i="1" s="1"/>
  <c r="J1953" i="1" s="1"/>
  <c r="I1953" i="1" l="1"/>
  <c r="L1953" i="1" s="1"/>
  <c r="G1954" i="1"/>
  <c r="H1954" i="1" s="1"/>
  <c r="J1954" i="1" s="1"/>
  <c r="I1954" i="1" l="1"/>
  <c r="L1954" i="1" s="1"/>
  <c r="G1955" i="1"/>
  <c r="H1955" i="1" s="1"/>
  <c r="J1955" i="1" s="1"/>
  <c r="I1955" i="1" l="1"/>
  <c r="L1955" i="1" s="1"/>
  <c r="G1956" i="1"/>
  <c r="H1956" i="1" s="1"/>
  <c r="J1956" i="1" s="1"/>
  <c r="I1956" i="1" l="1"/>
  <c r="L1956" i="1" s="1"/>
  <c r="G1957" i="1"/>
  <c r="H1957" i="1" s="1"/>
  <c r="J1957" i="1" s="1"/>
  <c r="I1957" i="1" l="1"/>
  <c r="L1957" i="1" s="1"/>
  <c r="G1958" i="1"/>
  <c r="H1958" i="1" s="1"/>
  <c r="J1958" i="1" s="1"/>
  <c r="I1958" i="1" l="1"/>
  <c r="L1958" i="1" s="1"/>
  <c r="G1959" i="1"/>
  <c r="H1959" i="1" s="1"/>
  <c r="J1959" i="1" s="1"/>
  <c r="I1959" i="1" l="1"/>
  <c r="L1959" i="1" s="1"/>
  <c r="G1960" i="1"/>
  <c r="H1960" i="1" s="1"/>
  <c r="J1960" i="1" s="1"/>
  <c r="I1960" i="1" l="1"/>
  <c r="L1960" i="1" s="1"/>
  <c r="G1961" i="1"/>
  <c r="H1961" i="1" s="1"/>
  <c r="J1961" i="1" s="1"/>
  <c r="I1961" i="1" l="1"/>
  <c r="L1961" i="1" s="1"/>
  <c r="G1962" i="1"/>
  <c r="H1962" i="1" s="1"/>
  <c r="J1962" i="1" s="1"/>
  <c r="I1962" i="1" l="1"/>
  <c r="L1962" i="1" s="1"/>
  <c r="G1963" i="1"/>
  <c r="H1963" i="1" s="1"/>
  <c r="J1963" i="1" s="1"/>
  <c r="I1963" i="1" l="1"/>
  <c r="L1963" i="1" s="1"/>
  <c r="G1964" i="1"/>
  <c r="H1964" i="1" s="1"/>
  <c r="J1964" i="1" s="1"/>
  <c r="I1964" i="1" l="1"/>
  <c r="L1964" i="1" s="1"/>
  <c r="G1965" i="1"/>
  <c r="H1965" i="1" s="1"/>
  <c r="J1965" i="1" s="1"/>
  <c r="I1965" i="1" l="1"/>
  <c r="L1965" i="1" s="1"/>
  <c r="G1966" i="1"/>
  <c r="H1966" i="1" s="1"/>
  <c r="J1966" i="1" s="1"/>
  <c r="I1966" i="1" l="1"/>
  <c r="L1966" i="1" s="1"/>
  <c r="G1967" i="1"/>
  <c r="H1967" i="1" s="1"/>
  <c r="J1967" i="1" s="1"/>
  <c r="I1967" i="1" l="1"/>
  <c r="L1967" i="1" s="1"/>
  <c r="G1968" i="1"/>
  <c r="H1968" i="1" s="1"/>
  <c r="J1968" i="1" s="1"/>
  <c r="I1968" i="1" l="1"/>
  <c r="L1968" i="1" s="1"/>
  <c r="G1969" i="1"/>
  <c r="H1969" i="1" s="1"/>
  <c r="J1969" i="1" s="1"/>
  <c r="I1969" i="1" l="1"/>
  <c r="L1969" i="1" s="1"/>
  <c r="G1970" i="1"/>
  <c r="H1970" i="1" s="1"/>
  <c r="J1970" i="1" s="1"/>
  <c r="I1970" i="1" l="1"/>
  <c r="L1970" i="1" s="1"/>
  <c r="G1971" i="1"/>
  <c r="H1971" i="1" s="1"/>
  <c r="J1971" i="1" s="1"/>
  <c r="I1971" i="1" l="1"/>
  <c r="L1971" i="1" s="1"/>
  <c r="G1972" i="1"/>
  <c r="H1972" i="1" s="1"/>
  <c r="J1972" i="1" s="1"/>
  <c r="I1972" i="1" l="1"/>
  <c r="L1972" i="1" s="1"/>
  <c r="G1973" i="1"/>
  <c r="H1973" i="1" s="1"/>
  <c r="J1973" i="1" s="1"/>
  <c r="I1973" i="1" l="1"/>
  <c r="L1973" i="1" s="1"/>
  <c r="G1974" i="1"/>
  <c r="H1974" i="1" s="1"/>
  <c r="J1974" i="1" s="1"/>
  <c r="I1974" i="1" l="1"/>
  <c r="L1974" i="1" s="1"/>
  <c r="G1975" i="1"/>
  <c r="H1975" i="1" s="1"/>
  <c r="J1975" i="1" s="1"/>
  <c r="I1975" i="1" l="1"/>
  <c r="L1975" i="1" s="1"/>
  <c r="G1976" i="1"/>
  <c r="H1976" i="1" s="1"/>
  <c r="J1976" i="1" s="1"/>
  <c r="I1976" i="1" l="1"/>
  <c r="L1976" i="1" s="1"/>
  <c r="G1977" i="1"/>
  <c r="H1977" i="1" s="1"/>
  <c r="J1977" i="1" s="1"/>
  <c r="I1977" i="1" l="1"/>
  <c r="L1977" i="1" s="1"/>
  <c r="G1978" i="1"/>
  <c r="H1978" i="1" s="1"/>
  <c r="J1978" i="1" s="1"/>
  <c r="I1978" i="1" l="1"/>
  <c r="L1978" i="1" s="1"/>
  <c r="G1979" i="1"/>
  <c r="H1979" i="1" s="1"/>
  <c r="J1979" i="1" s="1"/>
  <c r="I1979" i="1" l="1"/>
  <c r="L1979" i="1" s="1"/>
  <c r="G1980" i="1"/>
  <c r="H1980" i="1" s="1"/>
  <c r="J1980" i="1" s="1"/>
  <c r="I1980" i="1" l="1"/>
  <c r="L1980" i="1" s="1"/>
  <c r="G1981" i="1"/>
  <c r="H1981" i="1" s="1"/>
  <c r="J1981" i="1" s="1"/>
  <c r="I1981" i="1" l="1"/>
  <c r="L1981" i="1" s="1"/>
  <c r="G1982" i="1"/>
  <c r="H1982" i="1" s="1"/>
  <c r="J1982" i="1" s="1"/>
  <c r="I1982" i="1" l="1"/>
  <c r="L1982" i="1" s="1"/>
  <c r="G1983" i="1"/>
  <c r="H1983" i="1" s="1"/>
  <c r="J1983" i="1" s="1"/>
  <c r="I1983" i="1" l="1"/>
  <c r="L1983" i="1" s="1"/>
  <c r="G1984" i="1"/>
  <c r="H1984" i="1" s="1"/>
  <c r="J1984" i="1" s="1"/>
  <c r="I1984" i="1" l="1"/>
  <c r="L1984" i="1" s="1"/>
  <c r="G1985" i="1"/>
  <c r="H1985" i="1" s="1"/>
  <c r="J1985" i="1" s="1"/>
  <c r="I1985" i="1" l="1"/>
  <c r="L1985" i="1" s="1"/>
  <c r="G1986" i="1"/>
  <c r="H1986" i="1" s="1"/>
  <c r="J1986" i="1" s="1"/>
  <c r="I1986" i="1" l="1"/>
  <c r="L1986" i="1" s="1"/>
  <c r="G1987" i="1"/>
  <c r="H1987" i="1" s="1"/>
  <c r="J1987" i="1" s="1"/>
  <c r="I1987" i="1" l="1"/>
  <c r="L1987" i="1" s="1"/>
  <c r="G1988" i="1"/>
  <c r="H1988" i="1" s="1"/>
  <c r="J1988" i="1" s="1"/>
  <c r="I1988" i="1" l="1"/>
  <c r="L1988" i="1" s="1"/>
  <c r="G1989" i="1"/>
  <c r="H1989" i="1" s="1"/>
  <c r="J1989" i="1" s="1"/>
  <c r="I1989" i="1" l="1"/>
  <c r="L1989" i="1" s="1"/>
  <c r="G1990" i="1"/>
  <c r="H1990" i="1" s="1"/>
  <c r="J1990" i="1" s="1"/>
  <c r="I1990" i="1" l="1"/>
  <c r="L1990" i="1" s="1"/>
  <c r="G1991" i="1"/>
  <c r="H1991" i="1" s="1"/>
  <c r="J1991" i="1" s="1"/>
  <c r="I1991" i="1" l="1"/>
  <c r="L1991" i="1" s="1"/>
  <c r="G1992" i="1"/>
  <c r="H1992" i="1" s="1"/>
  <c r="J1992" i="1" s="1"/>
  <c r="I1992" i="1" l="1"/>
  <c r="L1992" i="1" s="1"/>
  <c r="G1993" i="1"/>
  <c r="H1993" i="1" s="1"/>
  <c r="J1993" i="1" s="1"/>
  <c r="I1993" i="1" l="1"/>
  <c r="L1993" i="1" s="1"/>
  <c r="G1994" i="1"/>
  <c r="H1994" i="1" s="1"/>
  <c r="J1994" i="1" s="1"/>
  <c r="I1994" i="1" l="1"/>
  <c r="L1994" i="1" s="1"/>
  <c r="G1995" i="1"/>
  <c r="H1995" i="1" s="1"/>
  <c r="J1995" i="1" s="1"/>
  <c r="I1995" i="1" l="1"/>
  <c r="L1995" i="1" s="1"/>
  <c r="G1996" i="1"/>
  <c r="H1996" i="1" s="1"/>
  <c r="J1996" i="1" s="1"/>
  <c r="I1996" i="1" l="1"/>
  <c r="L1996" i="1" s="1"/>
  <c r="G1997" i="1"/>
  <c r="H1997" i="1" s="1"/>
  <c r="J1997" i="1" s="1"/>
  <c r="I1997" i="1" l="1"/>
  <c r="L1997" i="1" s="1"/>
  <c r="G1998" i="1"/>
  <c r="H1998" i="1" s="1"/>
  <c r="J1998" i="1" s="1"/>
  <c r="I1998" i="1" l="1"/>
  <c r="L1998" i="1" s="1"/>
  <c r="G1999" i="1"/>
  <c r="H1999" i="1" s="1"/>
  <c r="J1999" i="1" s="1"/>
  <c r="I1999" i="1" l="1"/>
  <c r="L1999" i="1" s="1"/>
  <c r="G2000" i="1"/>
  <c r="H2000" i="1" s="1"/>
  <c r="J2000" i="1" s="1"/>
  <c r="I2000" i="1" l="1"/>
  <c r="L2000" i="1" s="1"/>
  <c r="G2001" i="1"/>
  <c r="H2001" i="1" s="1"/>
  <c r="J2001" i="1" s="1"/>
  <c r="I2001" i="1" l="1"/>
  <c r="L2001" i="1" s="1"/>
  <c r="G2002" i="1"/>
  <c r="H2002" i="1" s="1"/>
  <c r="J2002" i="1" s="1"/>
  <c r="I2002" i="1" l="1"/>
  <c r="L2002" i="1" s="1"/>
  <c r="G2003" i="1"/>
  <c r="H2003" i="1" s="1"/>
  <c r="J2003" i="1" s="1"/>
  <c r="I2003" i="1" l="1"/>
  <c r="L2003" i="1" s="1"/>
  <c r="G2004" i="1"/>
  <c r="H2004" i="1" s="1"/>
  <c r="J2004" i="1" s="1"/>
  <c r="I2004" i="1" l="1"/>
  <c r="L2004" i="1" s="1"/>
  <c r="G2005" i="1"/>
  <c r="H2005" i="1" s="1"/>
  <c r="J2005" i="1" s="1"/>
  <c r="I2005" i="1" l="1"/>
  <c r="L2005" i="1" s="1"/>
  <c r="G2006" i="1"/>
  <c r="H2006" i="1" s="1"/>
  <c r="J2006" i="1" s="1"/>
  <c r="I2006" i="1" l="1"/>
  <c r="L2006" i="1" s="1"/>
  <c r="G2007" i="1"/>
  <c r="H2007" i="1" s="1"/>
  <c r="J2007" i="1" s="1"/>
  <c r="I2007" i="1" l="1"/>
  <c r="L2007" i="1" s="1"/>
  <c r="G2008" i="1"/>
  <c r="H2008" i="1" s="1"/>
  <c r="J2008" i="1" s="1"/>
  <c r="I2008" i="1" l="1"/>
  <c r="L2008" i="1" s="1"/>
  <c r="G2009" i="1"/>
  <c r="H2009" i="1" s="1"/>
  <c r="J2009" i="1" s="1"/>
  <c r="I2009" i="1" l="1"/>
  <c r="L2009" i="1" s="1"/>
  <c r="G2010" i="1"/>
  <c r="H2010" i="1" s="1"/>
  <c r="J2010" i="1" s="1"/>
  <c r="I2010" i="1" l="1"/>
  <c r="L2010" i="1" s="1"/>
  <c r="G2011" i="1"/>
  <c r="H2011" i="1" s="1"/>
  <c r="J2011" i="1" s="1"/>
  <c r="I2011" i="1" l="1"/>
  <c r="L2011" i="1" s="1"/>
  <c r="G2012" i="1"/>
  <c r="H2012" i="1" s="1"/>
  <c r="J2012" i="1" s="1"/>
  <c r="I2012" i="1" l="1"/>
  <c r="L2012" i="1" s="1"/>
  <c r="G2013" i="1"/>
  <c r="H2013" i="1" s="1"/>
  <c r="J2013" i="1" s="1"/>
  <c r="I2013" i="1" l="1"/>
  <c r="L2013" i="1" s="1"/>
  <c r="G2014" i="1"/>
  <c r="H2014" i="1" s="1"/>
  <c r="J2014" i="1" s="1"/>
  <c r="I2014" i="1" l="1"/>
  <c r="L2014" i="1" s="1"/>
  <c r="G2015" i="1"/>
  <c r="H2015" i="1" s="1"/>
  <c r="J2015" i="1" s="1"/>
  <c r="I2015" i="1" l="1"/>
  <c r="L2015" i="1" s="1"/>
  <c r="G2016" i="1"/>
  <c r="H2016" i="1" s="1"/>
  <c r="J2016" i="1" s="1"/>
  <c r="I2016" i="1" l="1"/>
  <c r="L2016" i="1" s="1"/>
  <c r="G2017" i="1"/>
  <c r="H2017" i="1" s="1"/>
  <c r="J2017" i="1" s="1"/>
  <c r="I2017" i="1" l="1"/>
  <c r="L2017" i="1" s="1"/>
  <c r="G2018" i="1"/>
  <c r="H2018" i="1" s="1"/>
  <c r="J2018" i="1" s="1"/>
  <c r="I2018" i="1" l="1"/>
  <c r="L2018" i="1" s="1"/>
  <c r="G2019" i="1"/>
  <c r="H2019" i="1" s="1"/>
  <c r="J2019" i="1" s="1"/>
  <c r="I2019" i="1" l="1"/>
  <c r="L2019" i="1" s="1"/>
  <c r="G2020" i="1"/>
  <c r="H2020" i="1" s="1"/>
  <c r="J2020" i="1" s="1"/>
  <c r="I2020" i="1" l="1"/>
  <c r="L2020" i="1" s="1"/>
  <c r="G2021" i="1"/>
  <c r="H2021" i="1" s="1"/>
  <c r="J2021" i="1" s="1"/>
  <c r="I2021" i="1" l="1"/>
  <c r="L2021" i="1" s="1"/>
  <c r="G2022" i="1"/>
  <c r="H2022" i="1" s="1"/>
  <c r="J2022" i="1" s="1"/>
  <c r="I2022" i="1" l="1"/>
  <c r="L2022" i="1" s="1"/>
  <c r="G2023" i="1"/>
  <c r="H2023" i="1" s="1"/>
  <c r="J2023" i="1" s="1"/>
  <c r="I2023" i="1" l="1"/>
  <c r="L2023" i="1" s="1"/>
  <c r="G2024" i="1"/>
  <c r="H2024" i="1" s="1"/>
  <c r="J2024" i="1" s="1"/>
  <c r="I2024" i="1" l="1"/>
  <c r="L2024" i="1" s="1"/>
  <c r="G2025" i="1"/>
  <c r="H2025" i="1" s="1"/>
  <c r="J2025" i="1" s="1"/>
  <c r="I2025" i="1" l="1"/>
  <c r="L2025" i="1" s="1"/>
  <c r="G2026" i="1"/>
  <c r="H2026" i="1" s="1"/>
  <c r="J2026" i="1" s="1"/>
  <c r="I2026" i="1" l="1"/>
  <c r="L2026" i="1" s="1"/>
  <c r="G2027" i="1"/>
  <c r="H2027" i="1" s="1"/>
  <c r="J2027" i="1" s="1"/>
  <c r="I2027" i="1" l="1"/>
  <c r="L2027" i="1" s="1"/>
  <c r="G2028" i="1"/>
  <c r="H2028" i="1" s="1"/>
  <c r="J2028" i="1" s="1"/>
  <c r="I2028" i="1" l="1"/>
  <c r="L2028" i="1" s="1"/>
  <c r="G2029" i="1"/>
  <c r="H2029" i="1" s="1"/>
  <c r="J2029" i="1" s="1"/>
  <c r="I2029" i="1" l="1"/>
  <c r="L2029" i="1" s="1"/>
  <c r="G2030" i="1"/>
  <c r="H2030" i="1" s="1"/>
  <c r="J2030" i="1" s="1"/>
  <c r="I2030" i="1" l="1"/>
  <c r="L2030" i="1" s="1"/>
  <c r="G2031" i="1"/>
  <c r="H2031" i="1" s="1"/>
  <c r="J2031" i="1" s="1"/>
  <c r="I2031" i="1" l="1"/>
  <c r="L2031" i="1" s="1"/>
  <c r="G2032" i="1"/>
  <c r="H2032" i="1" s="1"/>
  <c r="J2032" i="1" s="1"/>
  <c r="I2032" i="1" l="1"/>
  <c r="L2032" i="1" s="1"/>
  <c r="G2033" i="1"/>
  <c r="H2033" i="1" s="1"/>
  <c r="J2033" i="1" s="1"/>
  <c r="I2033" i="1" l="1"/>
  <c r="L2033" i="1" s="1"/>
  <c r="G2034" i="1"/>
  <c r="H2034" i="1" s="1"/>
  <c r="J2034" i="1" s="1"/>
  <c r="I2034" i="1" l="1"/>
  <c r="L2034" i="1" s="1"/>
  <c r="G2035" i="1"/>
  <c r="H2035" i="1" s="1"/>
  <c r="J2035" i="1" s="1"/>
  <c r="I2035" i="1" l="1"/>
  <c r="L2035" i="1" s="1"/>
  <c r="G2036" i="1"/>
  <c r="H2036" i="1" s="1"/>
  <c r="J2036" i="1" s="1"/>
  <c r="I2036" i="1" l="1"/>
  <c r="L2036" i="1" s="1"/>
  <c r="G2037" i="1"/>
  <c r="H2037" i="1" s="1"/>
  <c r="J2037" i="1" s="1"/>
  <c r="I2037" i="1" l="1"/>
  <c r="L2037" i="1" s="1"/>
  <c r="G2038" i="1"/>
  <c r="H2038" i="1" s="1"/>
  <c r="J2038" i="1" s="1"/>
  <c r="I2038" i="1" l="1"/>
  <c r="L2038" i="1" s="1"/>
  <c r="G2039" i="1"/>
  <c r="H2039" i="1" s="1"/>
  <c r="J2039" i="1" s="1"/>
  <c r="I2039" i="1" l="1"/>
  <c r="L2039" i="1" s="1"/>
  <c r="G2040" i="1"/>
  <c r="H2040" i="1" s="1"/>
  <c r="J2040" i="1" s="1"/>
  <c r="I2040" i="1" l="1"/>
  <c r="L2040" i="1" s="1"/>
  <c r="G2041" i="1"/>
  <c r="H2041" i="1" s="1"/>
  <c r="J2041" i="1" s="1"/>
  <c r="I2041" i="1" l="1"/>
  <c r="L2041" i="1" s="1"/>
  <c r="G2042" i="1"/>
  <c r="H2042" i="1" s="1"/>
  <c r="J2042" i="1" s="1"/>
  <c r="I2042" i="1" l="1"/>
  <c r="L2042" i="1" s="1"/>
  <c r="G2043" i="1"/>
  <c r="H2043" i="1" s="1"/>
  <c r="J2043" i="1" s="1"/>
  <c r="I2043" i="1" l="1"/>
  <c r="L2043" i="1" s="1"/>
  <c r="G2044" i="1"/>
  <c r="H2044" i="1" s="1"/>
  <c r="J2044" i="1" s="1"/>
  <c r="I2044" i="1" l="1"/>
  <c r="L2044" i="1" s="1"/>
  <c r="G2045" i="1"/>
  <c r="H2045" i="1" s="1"/>
  <c r="J2045" i="1" s="1"/>
  <c r="I2045" i="1" l="1"/>
  <c r="L2045" i="1" s="1"/>
  <c r="G2046" i="1"/>
  <c r="H2046" i="1" s="1"/>
  <c r="J2046" i="1" s="1"/>
  <c r="I2046" i="1" l="1"/>
  <c r="L2046" i="1" s="1"/>
  <c r="G2047" i="1"/>
  <c r="H2047" i="1" s="1"/>
  <c r="J2047" i="1" s="1"/>
  <c r="I2047" i="1" l="1"/>
  <c r="L2047" i="1" s="1"/>
  <c r="G2048" i="1"/>
  <c r="H2048" i="1" s="1"/>
  <c r="J2048" i="1" s="1"/>
  <c r="I2048" i="1" l="1"/>
  <c r="L2048" i="1" s="1"/>
  <c r="G2049" i="1"/>
  <c r="H2049" i="1" s="1"/>
  <c r="J2049" i="1" s="1"/>
  <c r="I2049" i="1" l="1"/>
  <c r="L2049" i="1" s="1"/>
  <c r="G2050" i="1"/>
  <c r="H2050" i="1" s="1"/>
  <c r="J2050" i="1" s="1"/>
  <c r="I2050" i="1" l="1"/>
  <c r="L2050" i="1" s="1"/>
  <c r="G2051" i="1"/>
  <c r="H2051" i="1" s="1"/>
  <c r="J2051" i="1" s="1"/>
  <c r="I2051" i="1" l="1"/>
  <c r="L2051" i="1" s="1"/>
  <c r="G2052" i="1"/>
  <c r="H2052" i="1" s="1"/>
  <c r="J2052" i="1" s="1"/>
  <c r="I2052" i="1" l="1"/>
  <c r="L2052" i="1" s="1"/>
  <c r="G2053" i="1"/>
  <c r="H2053" i="1" s="1"/>
  <c r="J2053" i="1" s="1"/>
  <c r="I2053" i="1" l="1"/>
  <c r="L2053" i="1" s="1"/>
  <c r="G2054" i="1"/>
  <c r="H2054" i="1" s="1"/>
  <c r="J2054" i="1" s="1"/>
  <c r="I2054" i="1" l="1"/>
  <c r="L2054" i="1" s="1"/>
  <c r="G2055" i="1"/>
  <c r="H2055" i="1" s="1"/>
  <c r="J2055" i="1" s="1"/>
  <c r="I2055" i="1" l="1"/>
  <c r="L2055" i="1" s="1"/>
  <c r="G2056" i="1"/>
  <c r="H2056" i="1" s="1"/>
  <c r="J2056" i="1" s="1"/>
  <c r="I2056" i="1" l="1"/>
  <c r="L2056" i="1" s="1"/>
  <c r="G2057" i="1"/>
  <c r="H2057" i="1" s="1"/>
  <c r="J2057" i="1" s="1"/>
  <c r="I2057" i="1" l="1"/>
  <c r="L2057" i="1" s="1"/>
  <c r="G2058" i="1"/>
  <c r="H2058" i="1" s="1"/>
  <c r="J2058" i="1" s="1"/>
  <c r="I2058" i="1" l="1"/>
  <c r="L2058" i="1" s="1"/>
  <c r="G2059" i="1"/>
  <c r="H2059" i="1" s="1"/>
  <c r="J2059" i="1" s="1"/>
  <c r="I2059" i="1" l="1"/>
  <c r="L2059" i="1" s="1"/>
  <c r="G2060" i="1"/>
  <c r="H2060" i="1" s="1"/>
  <c r="J2060" i="1" s="1"/>
  <c r="I2060" i="1" l="1"/>
  <c r="L2060" i="1" s="1"/>
  <c r="G2061" i="1"/>
  <c r="H2061" i="1" s="1"/>
  <c r="J2061" i="1" s="1"/>
  <c r="I2061" i="1" l="1"/>
  <c r="L2061" i="1" s="1"/>
  <c r="G2062" i="1"/>
  <c r="H2062" i="1" s="1"/>
  <c r="J2062" i="1" s="1"/>
  <c r="I2062" i="1" l="1"/>
  <c r="L2062" i="1" s="1"/>
  <c r="G2063" i="1"/>
  <c r="H2063" i="1" s="1"/>
  <c r="J2063" i="1" s="1"/>
  <c r="I2063" i="1" l="1"/>
  <c r="L2063" i="1" s="1"/>
  <c r="G2064" i="1"/>
  <c r="H2064" i="1" s="1"/>
  <c r="J2064" i="1" s="1"/>
  <c r="I2064" i="1" l="1"/>
  <c r="L2064" i="1" s="1"/>
  <c r="G2065" i="1"/>
  <c r="H2065" i="1" s="1"/>
  <c r="J2065" i="1" s="1"/>
  <c r="I2065" i="1" l="1"/>
  <c r="L2065" i="1" s="1"/>
  <c r="G2066" i="1"/>
  <c r="H2066" i="1" s="1"/>
  <c r="J2066" i="1" s="1"/>
  <c r="I2066" i="1" l="1"/>
  <c r="L2066" i="1" s="1"/>
  <c r="G2067" i="1"/>
  <c r="H2067" i="1" s="1"/>
  <c r="J2067" i="1" s="1"/>
  <c r="I2067" i="1" l="1"/>
  <c r="L2067" i="1" s="1"/>
  <c r="G2068" i="1"/>
  <c r="H2068" i="1" s="1"/>
  <c r="J2068" i="1" s="1"/>
  <c r="I2068" i="1" l="1"/>
  <c r="L2068" i="1" s="1"/>
  <c r="G2069" i="1"/>
  <c r="H2069" i="1" s="1"/>
  <c r="J2069" i="1" s="1"/>
  <c r="I2069" i="1" l="1"/>
  <c r="L2069" i="1" s="1"/>
  <c r="G2070" i="1"/>
  <c r="H2070" i="1" s="1"/>
  <c r="J2070" i="1" s="1"/>
  <c r="I2070" i="1" l="1"/>
  <c r="L2070" i="1" s="1"/>
  <c r="G2071" i="1"/>
  <c r="H2071" i="1" s="1"/>
  <c r="J2071" i="1" s="1"/>
  <c r="I2071" i="1" l="1"/>
  <c r="L2071" i="1" s="1"/>
  <c r="G2072" i="1"/>
  <c r="H2072" i="1" s="1"/>
  <c r="J2072" i="1" s="1"/>
  <c r="I2072" i="1" l="1"/>
  <c r="L2072" i="1" s="1"/>
  <c r="G2073" i="1"/>
  <c r="H2073" i="1" s="1"/>
  <c r="J2073" i="1" s="1"/>
  <c r="I2073" i="1" l="1"/>
  <c r="L2073" i="1" s="1"/>
  <c r="G2074" i="1"/>
  <c r="H2074" i="1" s="1"/>
  <c r="J2074" i="1" s="1"/>
  <c r="I2074" i="1" l="1"/>
  <c r="L2074" i="1" s="1"/>
  <c r="G2075" i="1"/>
  <c r="H2075" i="1" s="1"/>
  <c r="J2075" i="1" s="1"/>
  <c r="I2075" i="1" l="1"/>
  <c r="L2075" i="1" s="1"/>
  <c r="G2076" i="1"/>
  <c r="H2076" i="1" s="1"/>
  <c r="J2076" i="1" s="1"/>
  <c r="I2076" i="1" l="1"/>
  <c r="L2076" i="1" s="1"/>
  <c r="G2077" i="1"/>
  <c r="H2077" i="1" s="1"/>
  <c r="J2077" i="1" s="1"/>
  <c r="I2077" i="1" l="1"/>
  <c r="L2077" i="1" s="1"/>
  <c r="G2078" i="1"/>
  <c r="H2078" i="1" s="1"/>
  <c r="J2078" i="1" s="1"/>
  <c r="I2078" i="1" l="1"/>
  <c r="L2078" i="1" s="1"/>
  <c r="G2079" i="1"/>
  <c r="H2079" i="1" s="1"/>
  <c r="J2079" i="1" s="1"/>
  <c r="I2079" i="1" l="1"/>
  <c r="L2079" i="1" s="1"/>
  <c r="G2080" i="1"/>
  <c r="H2080" i="1" s="1"/>
  <c r="J2080" i="1" s="1"/>
  <c r="I2080" i="1" l="1"/>
  <c r="L2080" i="1" s="1"/>
  <c r="G2081" i="1"/>
  <c r="H2081" i="1" s="1"/>
  <c r="J2081" i="1" s="1"/>
  <c r="I2081" i="1" l="1"/>
  <c r="L2081" i="1" s="1"/>
  <c r="G2082" i="1"/>
  <c r="H2082" i="1" s="1"/>
  <c r="J2082" i="1" s="1"/>
  <c r="I2082" i="1" l="1"/>
  <c r="L2082" i="1" s="1"/>
  <c r="G2083" i="1"/>
  <c r="H2083" i="1" s="1"/>
  <c r="J2083" i="1" s="1"/>
  <c r="I2083" i="1" l="1"/>
  <c r="L2083" i="1" s="1"/>
  <c r="G2084" i="1"/>
  <c r="H2084" i="1" s="1"/>
  <c r="J2084" i="1" s="1"/>
  <c r="I2084" i="1" l="1"/>
  <c r="L2084" i="1" s="1"/>
  <c r="G2085" i="1"/>
  <c r="H2085" i="1" s="1"/>
  <c r="J2085" i="1" s="1"/>
  <c r="I2085" i="1" l="1"/>
  <c r="L2085" i="1" s="1"/>
  <c r="G2086" i="1"/>
  <c r="H2086" i="1" s="1"/>
  <c r="J2086" i="1" s="1"/>
  <c r="I2086" i="1" l="1"/>
  <c r="L2086" i="1" s="1"/>
  <c r="G2087" i="1"/>
  <c r="H2087" i="1" s="1"/>
  <c r="J2087" i="1" s="1"/>
  <c r="I2087" i="1" l="1"/>
  <c r="L2087" i="1" s="1"/>
  <c r="G2088" i="1"/>
  <c r="H2088" i="1" s="1"/>
  <c r="J2088" i="1" s="1"/>
  <c r="I2088" i="1" l="1"/>
  <c r="L2088" i="1" s="1"/>
  <c r="G2089" i="1"/>
  <c r="H2089" i="1" s="1"/>
  <c r="J2089" i="1" s="1"/>
  <c r="I2089" i="1" l="1"/>
  <c r="L2089" i="1" s="1"/>
  <c r="G2090" i="1"/>
  <c r="H2090" i="1" s="1"/>
  <c r="J2090" i="1" s="1"/>
  <c r="I2090" i="1" l="1"/>
  <c r="L2090" i="1" s="1"/>
  <c r="G2091" i="1"/>
  <c r="H2091" i="1" s="1"/>
  <c r="J2091" i="1" s="1"/>
  <c r="I2091" i="1" l="1"/>
  <c r="L2091" i="1" s="1"/>
  <c r="G2092" i="1"/>
  <c r="H2092" i="1" s="1"/>
  <c r="J2092" i="1" s="1"/>
  <c r="I2092" i="1" l="1"/>
  <c r="L2092" i="1" s="1"/>
  <c r="G2093" i="1"/>
  <c r="H2093" i="1" s="1"/>
  <c r="J2093" i="1" s="1"/>
  <c r="I2093" i="1" l="1"/>
  <c r="L2093" i="1" s="1"/>
  <c r="G2094" i="1"/>
  <c r="H2094" i="1" s="1"/>
  <c r="J2094" i="1" s="1"/>
  <c r="I2094" i="1" l="1"/>
  <c r="L2094" i="1" s="1"/>
  <c r="G2095" i="1"/>
  <c r="H2095" i="1" s="1"/>
  <c r="J2095" i="1" s="1"/>
  <c r="I2095" i="1" l="1"/>
  <c r="L2095" i="1" s="1"/>
  <c r="G2096" i="1"/>
  <c r="H2096" i="1" s="1"/>
  <c r="J2096" i="1" s="1"/>
  <c r="I2096" i="1" l="1"/>
  <c r="L2096" i="1" s="1"/>
  <c r="G2097" i="1"/>
  <c r="H2097" i="1" s="1"/>
  <c r="J2097" i="1" s="1"/>
  <c r="I2097" i="1" l="1"/>
  <c r="L2097" i="1" s="1"/>
  <c r="G2098" i="1"/>
  <c r="H2098" i="1" s="1"/>
  <c r="J2098" i="1" s="1"/>
  <c r="I2098" i="1" l="1"/>
  <c r="L2098" i="1" s="1"/>
  <c r="G2099" i="1"/>
  <c r="H2099" i="1" s="1"/>
  <c r="J2099" i="1" s="1"/>
  <c r="I2099" i="1" l="1"/>
  <c r="L2099" i="1" s="1"/>
  <c r="G2100" i="1"/>
  <c r="H2100" i="1" s="1"/>
  <c r="J2100" i="1" s="1"/>
  <c r="I2100" i="1" l="1"/>
  <c r="L2100" i="1" s="1"/>
  <c r="G2101" i="1"/>
  <c r="H2101" i="1" s="1"/>
  <c r="J2101" i="1" s="1"/>
  <c r="I2101" i="1" l="1"/>
  <c r="L2101" i="1" s="1"/>
  <c r="G2102" i="1"/>
  <c r="H2102" i="1" s="1"/>
  <c r="J2102" i="1" s="1"/>
  <c r="I2102" i="1" l="1"/>
  <c r="L2102" i="1" s="1"/>
  <c r="G2103" i="1"/>
  <c r="H2103" i="1" s="1"/>
  <c r="J2103" i="1" s="1"/>
  <c r="I2103" i="1" l="1"/>
  <c r="L2103" i="1" s="1"/>
  <c r="G2104" i="1"/>
  <c r="H2104" i="1" s="1"/>
  <c r="J2104" i="1" s="1"/>
  <c r="I2104" i="1" l="1"/>
  <c r="L2104" i="1" s="1"/>
  <c r="G2105" i="1"/>
  <c r="H2105" i="1" s="1"/>
  <c r="J2105" i="1" s="1"/>
  <c r="I2105" i="1" l="1"/>
  <c r="L2105" i="1" s="1"/>
  <c r="G2106" i="1"/>
  <c r="H2106" i="1" s="1"/>
  <c r="J2106" i="1" s="1"/>
  <c r="I2106" i="1" l="1"/>
  <c r="L2106" i="1" s="1"/>
  <c r="G2107" i="1"/>
  <c r="H2107" i="1" s="1"/>
  <c r="J2107" i="1" s="1"/>
  <c r="I2107" i="1" l="1"/>
  <c r="L2107" i="1" s="1"/>
  <c r="G2108" i="1"/>
  <c r="H2108" i="1" s="1"/>
  <c r="J2108" i="1" s="1"/>
  <c r="I2108" i="1" l="1"/>
  <c r="L2108" i="1" s="1"/>
  <c r="G2109" i="1"/>
  <c r="H2109" i="1" s="1"/>
  <c r="J2109" i="1" s="1"/>
  <c r="I2109" i="1" l="1"/>
  <c r="L2109" i="1" s="1"/>
  <c r="G2110" i="1"/>
  <c r="H2110" i="1" s="1"/>
  <c r="J2110" i="1" s="1"/>
  <c r="I2110" i="1" l="1"/>
  <c r="L2110" i="1" s="1"/>
  <c r="G2111" i="1"/>
  <c r="H2111" i="1" s="1"/>
  <c r="J2111" i="1" s="1"/>
  <c r="I2111" i="1" l="1"/>
  <c r="L2111" i="1" s="1"/>
  <c r="G2112" i="1"/>
  <c r="H2112" i="1" s="1"/>
  <c r="J2112" i="1" s="1"/>
  <c r="I2112" i="1" l="1"/>
  <c r="L2112" i="1" s="1"/>
  <c r="G2113" i="1"/>
  <c r="H2113" i="1" s="1"/>
  <c r="J2113" i="1" s="1"/>
  <c r="I2113" i="1" l="1"/>
  <c r="L2113" i="1" s="1"/>
  <c r="G2114" i="1"/>
  <c r="H2114" i="1" s="1"/>
  <c r="J2114" i="1" s="1"/>
  <c r="I2114" i="1" l="1"/>
  <c r="L2114" i="1" s="1"/>
  <c r="G2115" i="1"/>
  <c r="H2115" i="1" s="1"/>
  <c r="J2115" i="1" s="1"/>
  <c r="I2115" i="1" l="1"/>
  <c r="L2115" i="1" s="1"/>
  <c r="G2116" i="1"/>
  <c r="H2116" i="1" s="1"/>
  <c r="J2116" i="1" s="1"/>
  <c r="I2116" i="1" l="1"/>
  <c r="L2116" i="1" s="1"/>
  <c r="G2117" i="1"/>
  <c r="H2117" i="1" s="1"/>
  <c r="J2117" i="1" s="1"/>
  <c r="I2117" i="1" l="1"/>
  <c r="L2117" i="1" s="1"/>
  <c r="G2118" i="1"/>
  <c r="H2118" i="1" s="1"/>
  <c r="J2118" i="1" s="1"/>
  <c r="I2118" i="1" l="1"/>
  <c r="L2118" i="1" s="1"/>
  <c r="G2119" i="1"/>
  <c r="H2119" i="1" s="1"/>
  <c r="J2119" i="1" s="1"/>
  <c r="I2119" i="1" l="1"/>
  <c r="L2119" i="1" s="1"/>
  <c r="G2120" i="1"/>
  <c r="H2120" i="1" s="1"/>
  <c r="J2120" i="1" s="1"/>
  <c r="I2120" i="1" l="1"/>
  <c r="L2120" i="1" s="1"/>
  <c r="G2121" i="1"/>
  <c r="H2121" i="1" s="1"/>
  <c r="J2121" i="1" s="1"/>
  <c r="I2121" i="1" l="1"/>
  <c r="L2121" i="1" s="1"/>
  <c r="G2122" i="1"/>
  <c r="H2122" i="1" s="1"/>
  <c r="J2122" i="1" s="1"/>
  <c r="I2122" i="1" l="1"/>
  <c r="L2122" i="1" s="1"/>
  <c r="G2123" i="1"/>
  <c r="H2123" i="1" s="1"/>
  <c r="J2123" i="1" s="1"/>
  <c r="I2123" i="1" l="1"/>
  <c r="L2123" i="1" s="1"/>
  <c r="G2124" i="1"/>
  <c r="H2124" i="1" s="1"/>
  <c r="J2124" i="1" s="1"/>
  <c r="I2124" i="1" l="1"/>
  <c r="L2124" i="1" s="1"/>
  <c r="G2125" i="1"/>
  <c r="H2125" i="1" s="1"/>
  <c r="J2125" i="1" s="1"/>
  <c r="I2125" i="1" l="1"/>
  <c r="L2125" i="1" s="1"/>
  <c r="G2126" i="1"/>
  <c r="H2126" i="1" s="1"/>
  <c r="J2126" i="1" s="1"/>
  <c r="I2126" i="1" l="1"/>
  <c r="L2126" i="1" s="1"/>
  <c r="G2127" i="1"/>
  <c r="H2127" i="1" s="1"/>
  <c r="J2127" i="1" s="1"/>
  <c r="I2127" i="1" l="1"/>
  <c r="L2127" i="1" s="1"/>
  <c r="G2128" i="1"/>
  <c r="H2128" i="1" s="1"/>
  <c r="J2128" i="1" s="1"/>
  <c r="I2128" i="1" l="1"/>
  <c r="L2128" i="1" s="1"/>
  <c r="G2129" i="1"/>
  <c r="H2129" i="1" s="1"/>
  <c r="J2129" i="1" s="1"/>
  <c r="I2129" i="1" l="1"/>
  <c r="L2129" i="1" s="1"/>
  <c r="G2130" i="1"/>
  <c r="H2130" i="1" s="1"/>
  <c r="J2130" i="1" s="1"/>
  <c r="I2130" i="1" l="1"/>
  <c r="L2130" i="1" s="1"/>
  <c r="G2131" i="1"/>
  <c r="H2131" i="1" s="1"/>
  <c r="J2131" i="1" s="1"/>
  <c r="I2131" i="1" l="1"/>
  <c r="L2131" i="1" s="1"/>
  <c r="G2132" i="1"/>
  <c r="H2132" i="1" s="1"/>
  <c r="J2132" i="1" s="1"/>
  <c r="I2132" i="1" l="1"/>
  <c r="L2132" i="1" s="1"/>
  <c r="G2133" i="1"/>
  <c r="H2133" i="1" s="1"/>
  <c r="J2133" i="1" s="1"/>
  <c r="I2133" i="1" l="1"/>
  <c r="L2133" i="1" s="1"/>
  <c r="G2134" i="1"/>
  <c r="H2134" i="1" s="1"/>
  <c r="J2134" i="1" s="1"/>
  <c r="I2134" i="1" l="1"/>
  <c r="L2134" i="1" s="1"/>
  <c r="G2135" i="1"/>
  <c r="H2135" i="1" s="1"/>
  <c r="J2135" i="1" s="1"/>
  <c r="I2135" i="1" l="1"/>
  <c r="L2135" i="1" s="1"/>
  <c r="G2136" i="1"/>
  <c r="H2136" i="1" s="1"/>
  <c r="J2136" i="1" s="1"/>
  <c r="I2136" i="1" l="1"/>
  <c r="L2136" i="1" s="1"/>
  <c r="G2137" i="1"/>
  <c r="H2137" i="1" s="1"/>
  <c r="J2137" i="1" s="1"/>
  <c r="I2137" i="1" l="1"/>
  <c r="L2137" i="1" s="1"/>
  <c r="G2138" i="1"/>
  <c r="H2138" i="1" s="1"/>
  <c r="J2138" i="1" s="1"/>
  <c r="I2138" i="1" l="1"/>
  <c r="L2138" i="1" s="1"/>
  <c r="G2139" i="1"/>
  <c r="H2139" i="1" s="1"/>
  <c r="J2139" i="1" s="1"/>
  <c r="I2139" i="1" l="1"/>
  <c r="L2139" i="1" s="1"/>
  <c r="G2140" i="1"/>
  <c r="H2140" i="1" s="1"/>
  <c r="J2140" i="1" s="1"/>
  <c r="I2140" i="1" l="1"/>
  <c r="L2140" i="1" s="1"/>
  <c r="G2141" i="1"/>
  <c r="H2141" i="1" s="1"/>
  <c r="J2141" i="1" s="1"/>
  <c r="I2141" i="1" l="1"/>
  <c r="L2141" i="1" s="1"/>
  <c r="G2142" i="1"/>
  <c r="H2142" i="1" s="1"/>
  <c r="J2142" i="1" s="1"/>
  <c r="I2142" i="1" l="1"/>
  <c r="L2142" i="1" s="1"/>
  <c r="G2143" i="1"/>
  <c r="H2143" i="1" s="1"/>
  <c r="J2143" i="1" s="1"/>
  <c r="I2143" i="1" l="1"/>
  <c r="L2143" i="1" s="1"/>
  <c r="G2144" i="1"/>
  <c r="H2144" i="1" s="1"/>
  <c r="J2144" i="1" s="1"/>
  <c r="I2144" i="1" l="1"/>
  <c r="L2144" i="1" s="1"/>
  <c r="G2145" i="1"/>
  <c r="H2145" i="1" s="1"/>
  <c r="J2145" i="1" s="1"/>
  <c r="I2145" i="1" l="1"/>
  <c r="L2145" i="1" s="1"/>
  <c r="G2146" i="1"/>
  <c r="H2146" i="1" s="1"/>
  <c r="J2146" i="1" s="1"/>
  <c r="I2146" i="1" l="1"/>
  <c r="L2146" i="1" s="1"/>
  <c r="G2147" i="1"/>
  <c r="H2147" i="1" s="1"/>
  <c r="J2147" i="1" s="1"/>
  <c r="I2147" i="1" l="1"/>
  <c r="L2147" i="1" s="1"/>
  <c r="G2148" i="1"/>
  <c r="H2148" i="1" s="1"/>
  <c r="J2148" i="1" s="1"/>
  <c r="I2148" i="1" l="1"/>
  <c r="L2148" i="1" s="1"/>
  <c r="G2149" i="1"/>
  <c r="H2149" i="1" s="1"/>
  <c r="J2149" i="1" s="1"/>
  <c r="I2149" i="1" l="1"/>
  <c r="L2149" i="1" s="1"/>
  <c r="G2150" i="1"/>
  <c r="H2150" i="1" s="1"/>
  <c r="J2150" i="1" s="1"/>
  <c r="I2150" i="1" l="1"/>
  <c r="L2150" i="1" s="1"/>
  <c r="G2151" i="1"/>
  <c r="H2151" i="1" s="1"/>
  <c r="J2151" i="1" s="1"/>
  <c r="I2151" i="1" l="1"/>
  <c r="L2151" i="1" s="1"/>
  <c r="G2152" i="1"/>
  <c r="H2152" i="1" s="1"/>
  <c r="J2152" i="1" s="1"/>
  <c r="I2152" i="1" l="1"/>
  <c r="L2152" i="1" s="1"/>
  <c r="G2153" i="1"/>
  <c r="H2153" i="1" s="1"/>
  <c r="J2153" i="1" s="1"/>
  <c r="I2153" i="1" l="1"/>
  <c r="L2153" i="1" s="1"/>
  <c r="G2154" i="1"/>
  <c r="H2154" i="1" s="1"/>
  <c r="J2154" i="1" s="1"/>
  <c r="I2154" i="1" l="1"/>
  <c r="L2154" i="1" s="1"/>
  <c r="G2155" i="1"/>
  <c r="H2155" i="1" s="1"/>
  <c r="J2155" i="1" s="1"/>
  <c r="I2155" i="1" l="1"/>
  <c r="L2155" i="1" s="1"/>
  <c r="G2156" i="1"/>
  <c r="H2156" i="1" s="1"/>
  <c r="J2156" i="1" s="1"/>
  <c r="I2156" i="1" l="1"/>
  <c r="L2156" i="1" s="1"/>
  <c r="G2157" i="1"/>
  <c r="H2157" i="1" s="1"/>
  <c r="J2157" i="1" s="1"/>
  <c r="I2157" i="1" l="1"/>
  <c r="L2157" i="1" s="1"/>
  <c r="G2158" i="1"/>
  <c r="H2158" i="1" s="1"/>
  <c r="J2158" i="1" s="1"/>
  <c r="I2158" i="1" l="1"/>
  <c r="L2158" i="1" s="1"/>
  <c r="G2159" i="1"/>
  <c r="H2159" i="1" s="1"/>
  <c r="J2159" i="1" s="1"/>
  <c r="I2159" i="1" l="1"/>
  <c r="L2159" i="1" s="1"/>
  <c r="G2160" i="1"/>
  <c r="H2160" i="1" s="1"/>
  <c r="J2160" i="1" s="1"/>
  <c r="I2160" i="1" l="1"/>
  <c r="L2160" i="1" s="1"/>
  <c r="G2161" i="1"/>
  <c r="H2161" i="1" s="1"/>
  <c r="J2161" i="1" s="1"/>
  <c r="I2161" i="1" l="1"/>
  <c r="L2161" i="1" s="1"/>
  <c r="G2162" i="1"/>
  <c r="H2162" i="1" s="1"/>
  <c r="J2162" i="1" s="1"/>
  <c r="I2162" i="1" l="1"/>
  <c r="L2162" i="1" s="1"/>
  <c r="G2163" i="1"/>
  <c r="H2163" i="1" s="1"/>
  <c r="J2163" i="1" s="1"/>
  <c r="I2163" i="1" l="1"/>
  <c r="L2163" i="1" s="1"/>
  <c r="G2164" i="1"/>
  <c r="H2164" i="1" s="1"/>
  <c r="J2164" i="1" s="1"/>
  <c r="I2164" i="1" l="1"/>
  <c r="L2164" i="1" s="1"/>
  <c r="G2165" i="1"/>
  <c r="H2165" i="1" s="1"/>
  <c r="J2165" i="1" s="1"/>
  <c r="I2165" i="1" l="1"/>
  <c r="L2165" i="1" s="1"/>
  <c r="G2166" i="1"/>
  <c r="H2166" i="1" s="1"/>
  <c r="J2166" i="1" s="1"/>
  <c r="I2166" i="1" l="1"/>
  <c r="L2166" i="1" s="1"/>
  <c r="G2167" i="1"/>
  <c r="H2167" i="1" s="1"/>
  <c r="J2167" i="1" s="1"/>
  <c r="I2167" i="1" l="1"/>
  <c r="L2167" i="1" s="1"/>
  <c r="G2168" i="1"/>
  <c r="H2168" i="1" s="1"/>
  <c r="J2168" i="1" s="1"/>
  <c r="I2168" i="1" l="1"/>
  <c r="L2168" i="1" s="1"/>
  <c r="G2169" i="1"/>
  <c r="H2169" i="1" s="1"/>
  <c r="J2169" i="1" s="1"/>
  <c r="I2169" i="1" l="1"/>
  <c r="L2169" i="1" s="1"/>
  <c r="G2170" i="1"/>
  <c r="H2170" i="1" s="1"/>
  <c r="J2170" i="1" s="1"/>
  <c r="I2170" i="1" l="1"/>
  <c r="L2170" i="1" s="1"/>
  <c r="G2171" i="1"/>
  <c r="H2171" i="1" s="1"/>
  <c r="J2171" i="1" s="1"/>
  <c r="I2171" i="1" l="1"/>
  <c r="L2171" i="1" s="1"/>
  <c r="G2172" i="1"/>
  <c r="H2172" i="1" s="1"/>
  <c r="J2172" i="1" s="1"/>
  <c r="I2172" i="1" l="1"/>
  <c r="L2172" i="1" s="1"/>
  <c r="G2173" i="1"/>
  <c r="H2173" i="1" s="1"/>
  <c r="J2173" i="1" s="1"/>
  <c r="I2173" i="1" l="1"/>
  <c r="L2173" i="1" s="1"/>
  <c r="G2174" i="1"/>
  <c r="H2174" i="1" s="1"/>
  <c r="J2174" i="1" s="1"/>
  <c r="I2174" i="1" l="1"/>
  <c r="L2174" i="1" s="1"/>
  <c r="G2175" i="1"/>
  <c r="H2175" i="1" s="1"/>
  <c r="J2175" i="1" s="1"/>
  <c r="I2175" i="1" l="1"/>
  <c r="L2175" i="1" s="1"/>
  <c r="G2176" i="1"/>
  <c r="H2176" i="1" s="1"/>
  <c r="J2176" i="1" s="1"/>
  <c r="I2176" i="1" l="1"/>
  <c r="L2176" i="1" s="1"/>
  <c r="G2177" i="1"/>
  <c r="H2177" i="1" s="1"/>
  <c r="J2177" i="1" s="1"/>
  <c r="I2177" i="1" l="1"/>
  <c r="L2177" i="1" s="1"/>
  <c r="G2178" i="1"/>
  <c r="H2178" i="1" s="1"/>
  <c r="J2178" i="1" s="1"/>
  <c r="I2178" i="1" l="1"/>
  <c r="L2178" i="1" s="1"/>
  <c r="G2179" i="1"/>
  <c r="H2179" i="1" s="1"/>
  <c r="J2179" i="1" s="1"/>
  <c r="I2179" i="1" l="1"/>
  <c r="L2179" i="1" s="1"/>
  <c r="G2180" i="1"/>
  <c r="H2180" i="1" s="1"/>
  <c r="J2180" i="1" s="1"/>
  <c r="I2180" i="1" l="1"/>
  <c r="L2180" i="1" s="1"/>
  <c r="G2181" i="1"/>
  <c r="H2181" i="1" s="1"/>
  <c r="J2181" i="1" s="1"/>
  <c r="I2181" i="1" l="1"/>
  <c r="L2181" i="1" s="1"/>
  <c r="G2182" i="1"/>
  <c r="H2182" i="1" s="1"/>
  <c r="J2182" i="1" s="1"/>
  <c r="I2182" i="1" l="1"/>
  <c r="L2182" i="1" s="1"/>
  <c r="G2183" i="1"/>
  <c r="H2183" i="1" s="1"/>
  <c r="J2183" i="1" s="1"/>
  <c r="I2183" i="1" l="1"/>
  <c r="L2183" i="1" s="1"/>
  <c r="G2184" i="1"/>
  <c r="H2184" i="1" s="1"/>
  <c r="J2184" i="1" s="1"/>
  <c r="I2184" i="1" l="1"/>
  <c r="L2184" i="1" s="1"/>
  <c r="G2185" i="1"/>
  <c r="H2185" i="1" s="1"/>
  <c r="J2185" i="1" s="1"/>
  <c r="I2185" i="1" l="1"/>
  <c r="L2185" i="1" s="1"/>
  <c r="G2186" i="1"/>
  <c r="H2186" i="1" s="1"/>
  <c r="J2186" i="1" s="1"/>
  <c r="I2186" i="1" l="1"/>
  <c r="L2186" i="1" s="1"/>
  <c r="G2187" i="1"/>
  <c r="H2187" i="1" s="1"/>
  <c r="J2187" i="1" s="1"/>
  <c r="I2187" i="1" l="1"/>
  <c r="L2187" i="1" s="1"/>
  <c r="G2188" i="1"/>
  <c r="H2188" i="1" s="1"/>
  <c r="J2188" i="1" s="1"/>
  <c r="I2188" i="1" l="1"/>
  <c r="L2188" i="1" s="1"/>
  <c r="G2189" i="1"/>
  <c r="H2189" i="1" s="1"/>
  <c r="J2189" i="1" s="1"/>
  <c r="I2189" i="1" l="1"/>
  <c r="L2189" i="1" s="1"/>
  <c r="G2190" i="1"/>
  <c r="H2190" i="1" s="1"/>
  <c r="J2190" i="1" s="1"/>
  <c r="I2190" i="1" l="1"/>
  <c r="L2190" i="1" s="1"/>
  <c r="G2191" i="1"/>
  <c r="H2191" i="1" s="1"/>
  <c r="J2191" i="1" s="1"/>
  <c r="I2191" i="1" l="1"/>
  <c r="L2191" i="1" s="1"/>
  <c r="G2192" i="1"/>
  <c r="H2192" i="1" s="1"/>
  <c r="J2192" i="1" s="1"/>
  <c r="I2192" i="1" l="1"/>
  <c r="L2192" i="1" s="1"/>
  <c r="G2193" i="1"/>
  <c r="H2193" i="1" s="1"/>
  <c r="J2193" i="1" s="1"/>
  <c r="I2193" i="1" l="1"/>
  <c r="L2193" i="1" s="1"/>
  <c r="G2194" i="1"/>
  <c r="H2194" i="1" s="1"/>
  <c r="J2194" i="1" s="1"/>
  <c r="I2194" i="1" l="1"/>
  <c r="L2194" i="1" s="1"/>
  <c r="G2195" i="1"/>
  <c r="H2195" i="1" s="1"/>
  <c r="J2195" i="1" s="1"/>
  <c r="I2195" i="1" l="1"/>
  <c r="L2195" i="1" s="1"/>
  <c r="G2196" i="1"/>
  <c r="H2196" i="1" s="1"/>
  <c r="J2196" i="1" s="1"/>
  <c r="I2196" i="1" l="1"/>
  <c r="L2196" i="1" s="1"/>
  <c r="G2197" i="1"/>
  <c r="H2197" i="1" s="1"/>
  <c r="J2197" i="1" s="1"/>
  <c r="I2197" i="1" l="1"/>
  <c r="L2197" i="1" s="1"/>
  <c r="G2198" i="1"/>
  <c r="H2198" i="1" s="1"/>
  <c r="J2198" i="1" s="1"/>
  <c r="I2198" i="1" l="1"/>
  <c r="L2198" i="1" s="1"/>
  <c r="G2199" i="1"/>
  <c r="H2199" i="1" s="1"/>
  <c r="J2199" i="1" s="1"/>
  <c r="I2199" i="1" l="1"/>
  <c r="L2199" i="1" s="1"/>
  <c r="G2200" i="1"/>
  <c r="H2200" i="1" s="1"/>
  <c r="J2200" i="1" s="1"/>
  <c r="I2200" i="1" l="1"/>
  <c r="L2200" i="1" s="1"/>
  <c r="G2201" i="1"/>
  <c r="H2201" i="1" s="1"/>
  <c r="J2201" i="1" s="1"/>
  <c r="I2201" i="1" l="1"/>
  <c r="L2201" i="1" s="1"/>
  <c r="G2202" i="1"/>
  <c r="H2202" i="1" s="1"/>
  <c r="J2202" i="1" s="1"/>
  <c r="I2202" i="1" l="1"/>
  <c r="L2202" i="1" s="1"/>
  <c r="G2203" i="1"/>
  <c r="H2203" i="1" s="1"/>
  <c r="J2203" i="1" s="1"/>
  <c r="I2203" i="1" l="1"/>
  <c r="L2203" i="1" s="1"/>
  <c r="G2204" i="1"/>
  <c r="H2204" i="1" s="1"/>
  <c r="J2204" i="1" s="1"/>
  <c r="I2204" i="1" l="1"/>
  <c r="L2204" i="1" s="1"/>
  <c r="G2205" i="1"/>
  <c r="H2205" i="1" s="1"/>
  <c r="J2205" i="1" s="1"/>
  <c r="I2205" i="1" l="1"/>
  <c r="L2205" i="1" s="1"/>
  <c r="G2206" i="1"/>
  <c r="H2206" i="1" s="1"/>
  <c r="J2206" i="1" s="1"/>
  <c r="I2206" i="1" l="1"/>
  <c r="L2206" i="1" s="1"/>
  <c r="G2207" i="1"/>
  <c r="H2207" i="1" s="1"/>
  <c r="J2207" i="1" s="1"/>
  <c r="I2207" i="1" l="1"/>
  <c r="L2207" i="1" s="1"/>
  <c r="G2208" i="1"/>
  <c r="H2208" i="1" s="1"/>
  <c r="J2208" i="1" s="1"/>
  <c r="I2208" i="1" l="1"/>
  <c r="L2208" i="1" s="1"/>
  <c r="G2209" i="1"/>
  <c r="H2209" i="1" s="1"/>
  <c r="J2209" i="1" s="1"/>
  <c r="I2209" i="1" l="1"/>
  <c r="L2209" i="1" s="1"/>
  <c r="G2210" i="1"/>
  <c r="H2210" i="1" s="1"/>
  <c r="J2210" i="1" s="1"/>
  <c r="I2210" i="1" l="1"/>
  <c r="L2210" i="1" s="1"/>
  <c r="G2211" i="1"/>
  <c r="H2211" i="1" s="1"/>
  <c r="J2211" i="1" s="1"/>
  <c r="I2211" i="1" l="1"/>
  <c r="L2211" i="1" s="1"/>
  <c r="G2212" i="1"/>
  <c r="H2212" i="1" s="1"/>
  <c r="J2212" i="1" s="1"/>
  <c r="I2212" i="1" l="1"/>
  <c r="L2212" i="1" s="1"/>
  <c r="G2213" i="1"/>
  <c r="H2213" i="1" s="1"/>
  <c r="J2213" i="1" s="1"/>
  <c r="I2213" i="1" l="1"/>
  <c r="L2213" i="1" s="1"/>
  <c r="G2214" i="1"/>
  <c r="H2214" i="1" s="1"/>
  <c r="J2214" i="1" s="1"/>
  <c r="I2214" i="1" l="1"/>
  <c r="L2214" i="1" s="1"/>
  <c r="G2215" i="1"/>
  <c r="H2215" i="1" s="1"/>
  <c r="J2215" i="1" s="1"/>
  <c r="I2215" i="1" l="1"/>
  <c r="L2215" i="1" s="1"/>
  <c r="G2216" i="1"/>
  <c r="H2216" i="1" s="1"/>
  <c r="J2216" i="1" s="1"/>
  <c r="I2216" i="1" l="1"/>
  <c r="L2216" i="1" s="1"/>
  <c r="G2217" i="1"/>
  <c r="H2217" i="1" s="1"/>
  <c r="J2217" i="1" s="1"/>
  <c r="I2217" i="1" l="1"/>
  <c r="L2217" i="1" s="1"/>
  <c r="G2218" i="1"/>
  <c r="H2218" i="1" s="1"/>
  <c r="J2218" i="1" s="1"/>
  <c r="I2218" i="1" l="1"/>
  <c r="L2218" i="1" s="1"/>
  <c r="G2219" i="1"/>
  <c r="H2219" i="1" s="1"/>
  <c r="J2219" i="1" s="1"/>
  <c r="I2219" i="1" l="1"/>
  <c r="L2219" i="1" s="1"/>
  <c r="G2220" i="1"/>
  <c r="H2220" i="1" s="1"/>
  <c r="J2220" i="1" s="1"/>
  <c r="I2220" i="1" l="1"/>
  <c r="L2220" i="1" s="1"/>
  <c r="G2221" i="1"/>
  <c r="H2221" i="1" s="1"/>
  <c r="J2221" i="1" s="1"/>
  <c r="I2221" i="1" l="1"/>
  <c r="L2221" i="1" s="1"/>
  <c r="G2222" i="1"/>
  <c r="H2222" i="1" s="1"/>
  <c r="J2222" i="1" s="1"/>
  <c r="I2222" i="1" l="1"/>
  <c r="L2222" i="1" s="1"/>
  <c r="G2223" i="1"/>
  <c r="H2223" i="1" s="1"/>
  <c r="J2223" i="1" s="1"/>
  <c r="I2223" i="1" l="1"/>
  <c r="L2223" i="1" s="1"/>
  <c r="G2224" i="1"/>
  <c r="H2224" i="1" s="1"/>
  <c r="J2224" i="1" s="1"/>
  <c r="I2224" i="1" l="1"/>
  <c r="L2224" i="1" s="1"/>
  <c r="G2225" i="1"/>
  <c r="H2225" i="1" s="1"/>
  <c r="J2225" i="1" s="1"/>
  <c r="I2225" i="1" l="1"/>
  <c r="L2225" i="1" s="1"/>
  <c r="G2226" i="1"/>
  <c r="H2226" i="1" s="1"/>
  <c r="J2226" i="1" s="1"/>
  <c r="I2226" i="1" l="1"/>
  <c r="L2226" i="1" s="1"/>
  <c r="G2227" i="1"/>
  <c r="H2227" i="1" s="1"/>
  <c r="J2227" i="1" s="1"/>
  <c r="I2227" i="1" l="1"/>
  <c r="L2227" i="1" s="1"/>
  <c r="G2228" i="1"/>
  <c r="H2228" i="1" s="1"/>
  <c r="J2228" i="1" s="1"/>
  <c r="I2228" i="1" l="1"/>
  <c r="L2228" i="1" s="1"/>
  <c r="G2229" i="1"/>
  <c r="H2229" i="1" s="1"/>
  <c r="J2229" i="1" s="1"/>
  <c r="I2229" i="1" l="1"/>
  <c r="L2229" i="1" s="1"/>
  <c r="G2230" i="1"/>
  <c r="H2230" i="1" s="1"/>
  <c r="J2230" i="1" s="1"/>
  <c r="I2230" i="1" l="1"/>
  <c r="L2230" i="1" s="1"/>
  <c r="G2231" i="1"/>
  <c r="H2231" i="1" s="1"/>
  <c r="J2231" i="1" s="1"/>
  <c r="I2231" i="1" l="1"/>
  <c r="L2231" i="1" s="1"/>
  <c r="G2232" i="1"/>
  <c r="H2232" i="1" s="1"/>
  <c r="J2232" i="1" s="1"/>
  <c r="I2232" i="1" l="1"/>
  <c r="L2232" i="1" s="1"/>
  <c r="G2233" i="1"/>
  <c r="H2233" i="1" s="1"/>
  <c r="J2233" i="1" s="1"/>
  <c r="I2233" i="1" l="1"/>
  <c r="L2233" i="1" s="1"/>
  <c r="G2234" i="1"/>
  <c r="H2234" i="1" s="1"/>
  <c r="J2234" i="1" s="1"/>
  <c r="I2234" i="1" l="1"/>
  <c r="L2234" i="1" s="1"/>
  <c r="G2235" i="1"/>
  <c r="H2235" i="1" s="1"/>
  <c r="J2235" i="1" s="1"/>
  <c r="I2235" i="1" l="1"/>
  <c r="L2235" i="1" s="1"/>
  <c r="G2236" i="1"/>
  <c r="H2236" i="1" s="1"/>
  <c r="J2236" i="1" s="1"/>
  <c r="I2236" i="1" l="1"/>
  <c r="L2236" i="1" s="1"/>
  <c r="G2237" i="1"/>
  <c r="H2237" i="1" s="1"/>
  <c r="J2237" i="1" s="1"/>
  <c r="I2237" i="1" l="1"/>
  <c r="L2237" i="1" s="1"/>
  <c r="G2238" i="1"/>
  <c r="H2238" i="1" s="1"/>
  <c r="J2238" i="1" s="1"/>
  <c r="I2238" i="1" l="1"/>
  <c r="L2238" i="1" s="1"/>
  <c r="G2239" i="1"/>
  <c r="H2239" i="1" s="1"/>
  <c r="J2239" i="1" s="1"/>
  <c r="I2239" i="1" l="1"/>
  <c r="L2239" i="1" s="1"/>
  <c r="G2240" i="1"/>
  <c r="H2240" i="1" s="1"/>
  <c r="J2240" i="1" s="1"/>
  <c r="I2240" i="1" l="1"/>
  <c r="L2240" i="1" s="1"/>
  <c r="G2241" i="1"/>
  <c r="H2241" i="1" s="1"/>
  <c r="J2241" i="1" s="1"/>
  <c r="I2241" i="1" l="1"/>
  <c r="L2241" i="1" s="1"/>
  <c r="G2242" i="1"/>
  <c r="H2242" i="1" s="1"/>
  <c r="J2242" i="1" s="1"/>
  <c r="I2242" i="1" l="1"/>
  <c r="L2242" i="1" s="1"/>
  <c r="G2243" i="1"/>
  <c r="H2243" i="1" s="1"/>
  <c r="J2243" i="1" s="1"/>
  <c r="I2243" i="1" l="1"/>
  <c r="L2243" i="1" s="1"/>
  <c r="G2244" i="1"/>
  <c r="H2244" i="1" s="1"/>
  <c r="J2244" i="1" s="1"/>
  <c r="I2244" i="1" l="1"/>
  <c r="L2244" i="1" s="1"/>
  <c r="G2245" i="1"/>
  <c r="H2245" i="1" s="1"/>
  <c r="J2245" i="1" s="1"/>
  <c r="I2245" i="1" l="1"/>
  <c r="L2245" i="1" s="1"/>
  <c r="G2246" i="1"/>
  <c r="H2246" i="1" s="1"/>
  <c r="J2246" i="1" s="1"/>
  <c r="I2246" i="1" l="1"/>
  <c r="L2246" i="1" s="1"/>
  <c r="G2247" i="1"/>
  <c r="H2247" i="1" s="1"/>
  <c r="J2247" i="1" s="1"/>
  <c r="I2247" i="1" l="1"/>
  <c r="L2247" i="1" s="1"/>
  <c r="G2248" i="1"/>
  <c r="H2248" i="1" s="1"/>
  <c r="J2248" i="1" s="1"/>
  <c r="I2248" i="1" l="1"/>
  <c r="L2248" i="1" s="1"/>
  <c r="G2249" i="1"/>
  <c r="H2249" i="1" s="1"/>
  <c r="J2249" i="1" s="1"/>
  <c r="I2249" i="1" l="1"/>
  <c r="L2249" i="1" s="1"/>
  <c r="G2250" i="1"/>
  <c r="H2250" i="1" s="1"/>
  <c r="J2250" i="1" s="1"/>
  <c r="I2250" i="1" l="1"/>
  <c r="L2250" i="1" s="1"/>
  <c r="G2251" i="1"/>
  <c r="H2251" i="1" s="1"/>
  <c r="J2251" i="1" s="1"/>
  <c r="I2251" i="1" l="1"/>
  <c r="L2251" i="1" s="1"/>
  <c r="G2252" i="1"/>
  <c r="H2252" i="1" s="1"/>
  <c r="J2252" i="1" s="1"/>
  <c r="I2252" i="1" l="1"/>
  <c r="L2252" i="1" s="1"/>
  <c r="G2253" i="1"/>
  <c r="H2253" i="1" s="1"/>
  <c r="J2253" i="1" s="1"/>
  <c r="I2253" i="1" l="1"/>
  <c r="L2253" i="1" s="1"/>
  <c r="G2254" i="1"/>
  <c r="H2254" i="1" s="1"/>
  <c r="J2254" i="1" s="1"/>
  <c r="I2254" i="1" l="1"/>
  <c r="L2254" i="1" s="1"/>
  <c r="G2255" i="1"/>
  <c r="H2255" i="1" s="1"/>
  <c r="J2255" i="1" s="1"/>
  <c r="I2255" i="1" l="1"/>
  <c r="L2255" i="1" s="1"/>
  <c r="G2256" i="1"/>
  <c r="H2256" i="1" s="1"/>
  <c r="J2256" i="1" s="1"/>
  <c r="I2256" i="1" l="1"/>
  <c r="L2256" i="1" s="1"/>
  <c r="G2257" i="1"/>
  <c r="H2257" i="1" s="1"/>
  <c r="J2257" i="1" s="1"/>
  <c r="I2257" i="1" l="1"/>
  <c r="L2257" i="1" s="1"/>
  <c r="G2258" i="1"/>
  <c r="H2258" i="1" s="1"/>
  <c r="J2258" i="1" s="1"/>
  <c r="I2258" i="1" l="1"/>
  <c r="L2258" i="1" s="1"/>
  <c r="G2259" i="1"/>
  <c r="H2259" i="1" s="1"/>
  <c r="J2259" i="1" s="1"/>
  <c r="I2259" i="1" l="1"/>
  <c r="L2259" i="1" s="1"/>
  <c r="G2260" i="1"/>
  <c r="H2260" i="1" s="1"/>
  <c r="J2260" i="1" s="1"/>
  <c r="I2260" i="1" l="1"/>
  <c r="L2260" i="1" s="1"/>
  <c r="G2261" i="1"/>
  <c r="H2261" i="1" s="1"/>
  <c r="J2261" i="1" s="1"/>
  <c r="I2261" i="1" l="1"/>
  <c r="L2261" i="1" s="1"/>
  <c r="G2262" i="1"/>
  <c r="H2262" i="1" s="1"/>
  <c r="J2262" i="1" s="1"/>
  <c r="I2262" i="1" l="1"/>
  <c r="L2262" i="1" s="1"/>
  <c r="G2263" i="1"/>
  <c r="H2263" i="1" s="1"/>
  <c r="J2263" i="1" s="1"/>
  <c r="I2263" i="1" l="1"/>
  <c r="L2263" i="1" s="1"/>
  <c r="G2264" i="1"/>
  <c r="H2264" i="1" s="1"/>
  <c r="J2264" i="1" s="1"/>
  <c r="I2264" i="1" l="1"/>
  <c r="L2264" i="1" s="1"/>
  <c r="G2265" i="1"/>
  <c r="H2265" i="1" s="1"/>
  <c r="J2265" i="1" s="1"/>
  <c r="I2265" i="1" l="1"/>
  <c r="L2265" i="1" s="1"/>
  <c r="G2266" i="1"/>
  <c r="H2266" i="1" s="1"/>
  <c r="J2266" i="1" s="1"/>
  <c r="I2266" i="1" l="1"/>
  <c r="L2266" i="1" s="1"/>
  <c r="G2267" i="1"/>
  <c r="H2267" i="1" s="1"/>
  <c r="J2267" i="1" s="1"/>
  <c r="I2267" i="1" l="1"/>
  <c r="L2267" i="1" s="1"/>
  <c r="G2268" i="1"/>
  <c r="H2268" i="1" s="1"/>
  <c r="J2268" i="1" s="1"/>
  <c r="I2268" i="1" l="1"/>
  <c r="L2268" i="1" s="1"/>
  <c r="G2269" i="1"/>
  <c r="H2269" i="1" s="1"/>
  <c r="J2269" i="1" s="1"/>
  <c r="I2269" i="1" l="1"/>
  <c r="L2269" i="1" s="1"/>
  <c r="G2270" i="1"/>
  <c r="H2270" i="1" s="1"/>
  <c r="J2270" i="1" s="1"/>
  <c r="I2270" i="1" l="1"/>
  <c r="L2270" i="1" s="1"/>
  <c r="G2271" i="1"/>
  <c r="H2271" i="1" s="1"/>
  <c r="J2271" i="1" s="1"/>
  <c r="I2271" i="1" l="1"/>
  <c r="L2271" i="1" s="1"/>
  <c r="G2272" i="1"/>
  <c r="H2272" i="1" s="1"/>
  <c r="J2272" i="1" s="1"/>
  <c r="I2272" i="1" l="1"/>
  <c r="L2272" i="1" s="1"/>
  <c r="G2273" i="1"/>
  <c r="H2273" i="1" s="1"/>
  <c r="J2273" i="1" s="1"/>
  <c r="I2273" i="1" l="1"/>
  <c r="L2273" i="1" s="1"/>
  <c r="G2274" i="1"/>
  <c r="H2274" i="1" s="1"/>
  <c r="J2274" i="1" s="1"/>
  <c r="I2274" i="1" l="1"/>
  <c r="L2274" i="1" s="1"/>
  <c r="G2275" i="1"/>
  <c r="H2275" i="1" s="1"/>
  <c r="J2275" i="1" s="1"/>
  <c r="I2275" i="1" l="1"/>
  <c r="L2275" i="1" s="1"/>
  <c r="G2276" i="1"/>
  <c r="H2276" i="1" s="1"/>
  <c r="J2276" i="1" s="1"/>
  <c r="I2276" i="1" l="1"/>
  <c r="L2276" i="1" s="1"/>
  <c r="G2277" i="1"/>
  <c r="H2277" i="1" s="1"/>
  <c r="J2277" i="1" s="1"/>
  <c r="I2277" i="1" l="1"/>
  <c r="L2277" i="1" s="1"/>
  <c r="G2278" i="1"/>
  <c r="H2278" i="1" s="1"/>
  <c r="J2278" i="1" s="1"/>
  <c r="I2278" i="1" l="1"/>
  <c r="L2278" i="1" s="1"/>
  <c r="G2279" i="1"/>
  <c r="H2279" i="1" s="1"/>
  <c r="J2279" i="1" s="1"/>
  <c r="I2279" i="1" l="1"/>
  <c r="L2279" i="1" s="1"/>
  <c r="G2280" i="1"/>
  <c r="H2280" i="1" s="1"/>
  <c r="J2280" i="1" s="1"/>
  <c r="I2280" i="1" l="1"/>
  <c r="L2280" i="1" s="1"/>
  <c r="G2281" i="1"/>
  <c r="H2281" i="1" s="1"/>
  <c r="J2281" i="1" s="1"/>
  <c r="I2281" i="1" l="1"/>
  <c r="L2281" i="1" s="1"/>
  <c r="G2282" i="1"/>
  <c r="H2282" i="1" s="1"/>
  <c r="J2282" i="1" s="1"/>
  <c r="I2282" i="1" l="1"/>
  <c r="L2282" i="1" s="1"/>
  <c r="G2283" i="1"/>
  <c r="H2283" i="1" s="1"/>
  <c r="J2283" i="1" s="1"/>
  <c r="I2283" i="1" l="1"/>
  <c r="L2283" i="1" s="1"/>
  <c r="G2284" i="1"/>
  <c r="H2284" i="1" s="1"/>
  <c r="J2284" i="1" s="1"/>
  <c r="I2284" i="1" l="1"/>
  <c r="L2284" i="1" s="1"/>
  <c r="G2285" i="1"/>
  <c r="H2285" i="1" s="1"/>
  <c r="J2285" i="1" s="1"/>
  <c r="I2285" i="1" l="1"/>
  <c r="L2285" i="1" s="1"/>
  <c r="G2286" i="1"/>
  <c r="H2286" i="1" s="1"/>
  <c r="J2286" i="1" s="1"/>
  <c r="I2286" i="1" l="1"/>
  <c r="L2286" i="1" s="1"/>
  <c r="G2287" i="1"/>
  <c r="H2287" i="1" s="1"/>
  <c r="J2287" i="1" s="1"/>
  <c r="I2287" i="1" l="1"/>
  <c r="L2287" i="1" s="1"/>
  <c r="G2288" i="1"/>
  <c r="H2288" i="1" s="1"/>
  <c r="J2288" i="1" s="1"/>
  <c r="I2288" i="1" l="1"/>
  <c r="L2288" i="1" s="1"/>
  <c r="G2289" i="1"/>
  <c r="H2289" i="1" s="1"/>
  <c r="J2289" i="1" s="1"/>
  <c r="I2289" i="1" l="1"/>
  <c r="L2289" i="1" s="1"/>
  <c r="G2290" i="1"/>
  <c r="H2290" i="1" s="1"/>
  <c r="J2290" i="1" s="1"/>
  <c r="I2290" i="1" l="1"/>
  <c r="L2290" i="1" s="1"/>
  <c r="G2291" i="1"/>
  <c r="H2291" i="1" s="1"/>
  <c r="J2291" i="1" s="1"/>
  <c r="I2291" i="1" l="1"/>
  <c r="L2291" i="1" s="1"/>
  <c r="G2292" i="1"/>
  <c r="H2292" i="1" s="1"/>
  <c r="J2292" i="1" s="1"/>
  <c r="I2292" i="1" l="1"/>
  <c r="L2292" i="1" s="1"/>
  <c r="G2293" i="1"/>
  <c r="H2293" i="1" s="1"/>
  <c r="J2293" i="1" s="1"/>
  <c r="I2293" i="1" l="1"/>
  <c r="L2293" i="1" s="1"/>
  <c r="G2294" i="1"/>
  <c r="H2294" i="1" s="1"/>
  <c r="J2294" i="1" s="1"/>
  <c r="I2294" i="1" l="1"/>
  <c r="L2294" i="1" s="1"/>
  <c r="G2295" i="1"/>
  <c r="H2295" i="1" s="1"/>
  <c r="J2295" i="1" s="1"/>
  <c r="I2295" i="1" l="1"/>
  <c r="L2295" i="1" s="1"/>
  <c r="G2296" i="1"/>
  <c r="H2296" i="1" s="1"/>
  <c r="J2296" i="1" s="1"/>
  <c r="I2296" i="1" l="1"/>
  <c r="L2296" i="1" s="1"/>
  <c r="G2297" i="1"/>
  <c r="H2297" i="1" s="1"/>
  <c r="J2297" i="1" s="1"/>
  <c r="I2297" i="1" l="1"/>
  <c r="L2297" i="1" s="1"/>
  <c r="G2298" i="1"/>
  <c r="H2298" i="1" s="1"/>
  <c r="J2298" i="1" s="1"/>
  <c r="I2298" i="1" l="1"/>
  <c r="L2298" i="1" s="1"/>
  <c r="G2299" i="1"/>
  <c r="H2299" i="1" s="1"/>
  <c r="J2299" i="1" s="1"/>
  <c r="I2299" i="1" l="1"/>
  <c r="L2299" i="1" s="1"/>
  <c r="G2300" i="1"/>
  <c r="H2300" i="1" s="1"/>
  <c r="J2300" i="1" s="1"/>
  <c r="I2300" i="1" l="1"/>
  <c r="L2300" i="1" s="1"/>
  <c r="G2301" i="1"/>
  <c r="H2301" i="1" s="1"/>
  <c r="J2301" i="1" s="1"/>
  <c r="I2301" i="1" l="1"/>
  <c r="L2301" i="1" s="1"/>
  <c r="G2302" i="1"/>
  <c r="H2302" i="1" s="1"/>
  <c r="J2302" i="1" s="1"/>
  <c r="I2302" i="1" l="1"/>
  <c r="L2302" i="1" s="1"/>
  <c r="G2303" i="1"/>
  <c r="H2303" i="1" s="1"/>
  <c r="J2303" i="1" s="1"/>
  <c r="I2303" i="1" l="1"/>
  <c r="L2303" i="1" s="1"/>
  <c r="G2304" i="1"/>
  <c r="H2304" i="1" s="1"/>
  <c r="J2304" i="1" s="1"/>
  <c r="I2304" i="1" l="1"/>
  <c r="L2304" i="1" s="1"/>
  <c r="G2305" i="1"/>
  <c r="H2305" i="1" s="1"/>
  <c r="J2305" i="1" s="1"/>
  <c r="I2305" i="1" l="1"/>
  <c r="L2305" i="1" s="1"/>
  <c r="G2306" i="1"/>
  <c r="H2306" i="1" s="1"/>
  <c r="J2306" i="1" s="1"/>
  <c r="I2306" i="1" l="1"/>
  <c r="L2306" i="1" s="1"/>
  <c r="G2307" i="1"/>
  <c r="H2307" i="1" s="1"/>
  <c r="J2307" i="1" s="1"/>
  <c r="I2307" i="1" l="1"/>
  <c r="L2307" i="1" s="1"/>
  <c r="G2308" i="1"/>
  <c r="H2308" i="1" s="1"/>
  <c r="J2308" i="1" s="1"/>
  <c r="I2308" i="1" l="1"/>
  <c r="L2308" i="1" s="1"/>
  <c r="G2309" i="1"/>
  <c r="H2309" i="1" s="1"/>
  <c r="J2309" i="1" s="1"/>
  <c r="I2309" i="1" l="1"/>
  <c r="L2309" i="1" s="1"/>
  <c r="G2310" i="1"/>
  <c r="H2310" i="1" s="1"/>
  <c r="J2310" i="1" s="1"/>
  <c r="I2310" i="1" l="1"/>
  <c r="L2310" i="1" s="1"/>
  <c r="G2311" i="1"/>
  <c r="H2311" i="1" s="1"/>
  <c r="J2311" i="1" s="1"/>
  <c r="I2311" i="1" l="1"/>
  <c r="L2311" i="1" s="1"/>
  <c r="G2312" i="1"/>
  <c r="H2312" i="1" s="1"/>
  <c r="J2312" i="1" s="1"/>
  <c r="I2312" i="1" l="1"/>
  <c r="L2312" i="1" s="1"/>
  <c r="G2313" i="1"/>
  <c r="H2313" i="1" s="1"/>
  <c r="J2313" i="1" s="1"/>
  <c r="I2313" i="1" l="1"/>
  <c r="L2313" i="1" s="1"/>
  <c r="G2314" i="1"/>
  <c r="H2314" i="1" s="1"/>
  <c r="J2314" i="1" s="1"/>
  <c r="I2314" i="1" l="1"/>
  <c r="L2314" i="1" s="1"/>
  <c r="G2315" i="1"/>
  <c r="H2315" i="1" s="1"/>
  <c r="J2315" i="1" s="1"/>
  <c r="I2315" i="1" l="1"/>
  <c r="L2315" i="1" s="1"/>
  <c r="G2316" i="1"/>
  <c r="H2316" i="1" s="1"/>
  <c r="J2316" i="1" s="1"/>
  <c r="I2316" i="1" l="1"/>
  <c r="L2316" i="1" s="1"/>
  <c r="G2317" i="1"/>
  <c r="H2317" i="1" s="1"/>
  <c r="J2317" i="1" s="1"/>
  <c r="I2317" i="1" l="1"/>
  <c r="L2317" i="1" s="1"/>
  <c r="G2318" i="1"/>
  <c r="H2318" i="1" s="1"/>
  <c r="J2318" i="1" s="1"/>
  <c r="I2318" i="1" l="1"/>
  <c r="L2318" i="1" s="1"/>
  <c r="G2319" i="1"/>
  <c r="H2319" i="1" s="1"/>
  <c r="J2319" i="1" s="1"/>
  <c r="I2319" i="1" l="1"/>
  <c r="L2319" i="1" s="1"/>
  <c r="G2320" i="1"/>
  <c r="H2320" i="1" s="1"/>
  <c r="J2320" i="1" s="1"/>
  <c r="I2320" i="1" l="1"/>
  <c r="L2320" i="1" s="1"/>
  <c r="G2321" i="1"/>
  <c r="H2321" i="1" s="1"/>
  <c r="J2321" i="1" s="1"/>
  <c r="I2321" i="1" l="1"/>
  <c r="L2321" i="1" s="1"/>
  <c r="G2322" i="1"/>
  <c r="H2322" i="1" s="1"/>
  <c r="J2322" i="1" s="1"/>
  <c r="I2322" i="1" l="1"/>
  <c r="L2322" i="1" s="1"/>
  <c r="G2323" i="1"/>
  <c r="H2323" i="1" s="1"/>
  <c r="J2323" i="1" s="1"/>
  <c r="I2323" i="1" l="1"/>
  <c r="L2323" i="1" s="1"/>
  <c r="G2324" i="1"/>
  <c r="H2324" i="1" s="1"/>
  <c r="J2324" i="1" s="1"/>
  <c r="I2324" i="1" l="1"/>
  <c r="L2324" i="1" s="1"/>
  <c r="G2325" i="1"/>
  <c r="H2325" i="1" s="1"/>
  <c r="J2325" i="1" s="1"/>
  <c r="I2325" i="1" l="1"/>
  <c r="L2325" i="1" s="1"/>
  <c r="G2326" i="1"/>
  <c r="H2326" i="1" s="1"/>
  <c r="J2326" i="1" s="1"/>
  <c r="I2326" i="1" l="1"/>
  <c r="L2326" i="1" s="1"/>
  <c r="G2327" i="1"/>
  <c r="H2327" i="1" s="1"/>
  <c r="J2327" i="1" s="1"/>
  <c r="I2327" i="1" l="1"/>
  <c r="L2327" i="1" s="1"/>
  <c r="G2328" i="1"/>
  <c r="H2328" i="1" s="1"/>
  <c r="J2328" i="1" s="1"/>
  <c r="I2328" i="1" l="1"/>
  <c r="L2328" i="1" s="1"/>
  <c r="G2329" i="1"/>
  <c r="H2329" i="1" s="1"/>
  <c r="J2329" i="1" s="1"/>
  <c r="I2329" i="1" l="1"/>
  <c r="L2329" i="1" s="1"/>
  <c r="G2330" i="1"/>
  <c r="H2330" i="1" s="1"/>
  <c r="J2330" i="1" s="1"/>
  <c r="I2330" i="1" l="1"/>
  <c r="L2330" i="1" s="1"/>
  <c r="G2331" i="1"/>
  <c r="H2331" i="1" s="1"/>
  <c r="J2331" i="1" s="1"/>
  <c r="I2331" i="1" l="1"/>
  <c r="L2331" i="1" s="1"/>
  <c r="G2332" i="1"/>
  <c r="H2332" i="1" s="1"/>
  <c r="J2332" i="1" s="1"/>
  <c r="I2332" i="1" l="1"/>
  <c r="L2332" i="1" s="1"/>
  <c r="G2333" i="1"/>
  <c r="H2333" i="1" s="1"/>
  <c r="J2333" i="1" s="1"/>
  <c r="I2333" i="1" l="1"/>
  <c r="L2333" i="1" s="1"/>
  <c r="G2334" i="1"/>
  <c r="H2334" i="1" s="1"/>
  <c r="J2334" i="1" s="1"/>
  <c r="I2334" i="1" l="1"/>
  <c r="L2334" i="1" s="1"/>
  <c r="G2335" i="1"/>
  <c r="H2335" i="1" s="1"/>
  <c r="J2335" i="1" s="1"/>
  <c r="I2335" i="1" l="1"/>
  <c r="L2335" i="1" s="1"/>
  <c r="G2336" i="1"/>
  <c r="H2336" i="1" s="1"/>
  <c r="J2336" i="1" s="1"/>
  <c r="I2336" i="1" l="1"/>
  <c r="L2336" i="1" s="1"/>
  <c r="G2337" i="1"/>
  <c r="H2337" i="1" s="1"/>
  <c r="J2337" i="1" s="1"/>
  <c r="I2337" i="1" l="1"/>
  <c r="L2337" i="1" s="1"/>
  <c r="G2338" i="1"/>
  <c r="H2338" i="1" s="1"/>
  <c r="J2338" i="1" s="1"/>
  <c r="I2338" i="1" l="1"/>
  <c r="L2338" i="1" s="1"/>
  <c r="G2339" i="1"/>
  <c r="H2339" i="1" s="1"/>
  <c r="J2339" i="1" s="1"/>
  <c r="I2339" i="1" l="1"/>
  <c r="L2339" i="1" s="1"/>
  <c r="G2340" i="1"/>
  <c r="H2340" i="1" s="1"/>
  <c r="J2340" i="1" s="1"/>
  <c r="I2340" i="1" l="1"/>
  <c r="L2340" i="1" s="1"/>
  <c r="G2341" i="1"/>
  <c r="H2341" i="1" s="1"/>
  <c r="J2341" i="1" s="1"/>
  <c r="I2341" i="1" l="1"/>
  <c r="L2341" i="1" s="1"/>
  <c r="G2342" i="1"/>
  <c r="H2342" i="1" s="1"/>
  <c r="J2342" i="1" s="1"/>
  <c r="I2342" i="1" l="1"/>
  <c r="L2342" i="1" s="1"/>
  <c r="G2343" i="1"/>
  <c r="H2343" i="1" s="1"/>
  <c r="J2343" i="1" s="1"/>
  <c r="I2343" i="1" l="1"/>
  <c r="L2343" i="1" s="1"/>
  <c r="G2344" i="1"/>
  <c r="H2344" i="1" s="1"/>
  <c r="J2344" i="1" s="1"/>
  <c r="I2344" i="1" l="1"/>
  <c r="L2344" i="1" s="1"/>
  <c r="G2345" i="1"/>
  <c r="H2345" i="1" s="1"/>
  <c r="J2345" i="1" s="1"/>
  <c r="I2345" i="1" l="1"/>
  <c r="L2345" i="1" s="1"/>
  <c r="G2346" i="1"/>
  <c r="H2346" i="1" s="1"/>
  <c r="J2346" i="1" s="1"/>
  <c r="I2346" i="1" l="1"/>
  <c r="L2346" i="1" s="1"/>
  <c r="G2347" i="1"/>
  <c r="H2347" i="1" s="1"/>
  <c r="J2347" i="1" s="1"/>
  <c r="I2347" i="1" l="1"/>
  <c r="L2347" i="1" s="1"/>
  <c r="G2348" i="1"/>
  <c r="H2348" i="1" s="1"/>
  <c r="J2348" i="1" s="1"/>
  <c r="I2348" i="1" l="1"/>
  <c r="L2348" i="1" s="1"/>
  <c r="G2349" i="1"/>
  <c r="H2349" i="1" s="1"/>
  <c r="J2349" i="1" s="1"/>
  <c r="I2349" i="1" l="1"/>
  <c r="L2349" i="1" s="1"/>
  <c r="G2350" i="1"/>
  <c r="H2350" i="1" s="1"/>
  <c r="J2350" i="1" s="1"/>
  <c r="I2350" i="1" l="1"/>
  <c r="L2350" i="1" s="1"/>
  <c r="G2351" i="1"/>
  <c r="H2351" i="1" s="1"/>
  <c r="J2351" i="1" s="1"/>
  <c r="I2351" i="1" l="1"/>
  <c r="L2351" i="1" s="1"/>
  <c r="G2352" i="1"/>
  <c r="H2352" i="1" s="1"/>
  <c r="J2352" i="1" s="1"/>
  <c r="I2352" i="1" l="1"/>
  <c r="L2352" i="1" s="1"/>
  <c r="G2353" i="1"/>
  <c r="H2353" i="1" s="1"/>
  <c r="J2353" i="1" s="1"/>
  <c r="I2353" i="1" l="1"/>
  <c r="L2353" i="1" s="1"/>
  <c r="G2354" i="1"/>
  <c r="H2354" i="1" s="1"/>
  <c r="J2354" i="1" s="1"/>
  <c r="I2354" i="1" l="1"/>
  <c r="L2354" i="1" s="1"/>
  <c r="G2355" i="1"/>
  <c r="H2355" i="1" s="1"/>
  <c r="J2355" i="1" s="1"/>
  <c r="I2355" i="1" l="1"/>
  <c r="L2355" i="1" s="1"/>
  <c r="G2356" i="1"/>
  <c r="H2356" i="1" s="1"/>
  <c r="J2356" i="1" s="1"/>
  <c r="I2356" i="1" l="1"/>
  <c r="L2356" i="1" s="1"/>
  <c r="G2357" i="1"/>
  <c r="H2357" i="1" s="1"/>
  <c r="J2357" i="1" s="1"/>
  <c r="I2357" i="1" l="1"/>
  <c r="L2357" i="1" s="1"/>
  <c r="G2358" i="1"/>
  <c r="H2358" i="1" s="1"/>
  <c r="J2358" i="1" s="1"/>
  <c r="I2358" i="1" l="1"/>
  <c r="L2358" i="1" s="1"/>
  <c r="G2359" i="1"/>
  <c r="H2359" i="1" s="1"/>
  <c r="J2359" i="1" s="1"/>
  <c r="I2359" i="1" l="1"/>
  <c r="L2359" i="1" s="1"/>
  <c r="G2360" i="1"/>
  <c r="H2360" i="1" s="1"/>
  <c r="J2360" i="1" s="1"/>
  <c r="I2360" i="1" l="1"/>
  <c r="L2360" i="1" s="1"/>
  <c r="G2361" i="1"/>
  <c r="H2361" i="1" s="1"/>
  <c r="J2361" i="1" s="1"/>
  <c r="I2361" i="1" l="1"/>
  <c r="L2361" i="1" s="1"/>
  <c r="G2362" i="1"/>
  <c r="H2362" i="1" s="1"/>
  <c r="J2362" i="1" s="1"/>
  <c r="I2362" i="1" l="1"/>
  <c r="L2362" i="1" s="1"/>
  <c r="G2363" i="1"/>
  <c r="H2363" i="1" s="1"/>
  <c r="J2363" i="1" s="1"/>
  <c r="I2363" i="1" l="1"/>
  <c r="L2363" i="1" s="1"/>
  <c r="G2364" i="1"/>
  <c r="H2364" i="1" s="1"/>
  <c r="J2364" i="1" s="1"/>
  <c r="I2364" i="1" l="1"/>
  <c r="L2364" i="1" s="1"/>
  <c r="G2365" i="1"/>
  <c r="H2365" i="1" s="1"/>
  <c r="J2365" i="1" s="1"/>
  <c r="I2365" i="1" l="1"/>
  <c r="L2365" i="1" s="1"/>
  <c r="G2366" i="1"/>
  <c r="H2366" i="1" s="1"/>
  <c r="J2366" i="1" s="1"/>
  <c r="I2366" i="1" l="1"/>
  <c r="L2366" i="1" s="1"/>
  <c r="G2367" i="1"/>
  <c r="H2367" i="1" s="1"/>
  <c r="J2367" i="1" s="1"/>
  <c r="I2367" i="1" l="1"/>
  <c r="L2367" i="1" s="1"/>
  <c r="G2368" i="1"/>
  <c r="H2368" i="1" s="1"/>
  <c r="J2368" i="1" s="1"/>
  <c r="I2368" i="1" l="1"/>
  <c r="L2368" i="1" s="1"/>
  <c r="G2369" i="1"/>
  <c r="H2369" i="1" s="1"/>
  <c r="J2369" i="1" s="1"/>
  <c r="I2369" i="1" l="1"/>
  <c r="L2369" i="1" s="1"/>
  <c r="G2370" i="1"/>
  <c r="H2370" i="1" s="1"/>
  <c r="J2370" i="1" s="1"/>
  <c r="I2370" i="1" l="1"/>
  <c r="L2370" i="1" s="1"/>
  <c r="G2371" i="1"/>
  <c r="H2371" i="1" s="1"/>
  <c r="J2371" i="1" s="1"/>
  <c r="I2371" i="1" l="1"/>
  <c r="L2371" i="1" s="1"/>
  <c r="G2372" i="1"/>
  <c r="H2372" i="1" s="1"/>
  <c r="J2372" i="1" s="1"/>
  <c r="I2372" i="1" l="1"/>
  <c r="L2372" i="1" s="1"/>
  <c r="G2373" i="1"/>
  <c r="H2373" i="1" s="1"/>
  <c r="J2373" i="1" s="1"/>
  <c r="I2373" i="1" l="1"/>
  <c r="L2373" i="1" s="1"/>
  <c r="G2374" i="1"/>
  <c r="H2374" i="1" s="1"/>
  <c r="J2374" i="1" s="1"/>
  <c r="I2374" i="1" l="1"/>
  <c r="L2374" i="1" s="1"/>
  <c r="G2375" i="1"/>
  <c r="H2375" i="1" s="1"/>
  <c r="J2375" i="1" s="1"/>
  <c r="I2375" i="1" l="1"/>
  <c r="L2375" i="1" s="1"/>
  <c r="G2376" i="1"/>
  <c r="H2376" i="1" s="1"/>
  <c r="J2376" i="1" s="1"/>
  <c r="I2376" i="1" l="1"/>
  <c r="L2376" i="1" s="1"/>
  <c r="G2377" i="1"/>
  <c r="H2377" i="1" s="1"/>
  <c r="J2377" i="1" s="1"/>
  <c r="I2377" i="1" l="1"/>
  <c r="L2377" i="1" s="1"/>
  <c r="G2378" i="1"/>
  <c r="H2378" i="1" s="1"/>
  <c r="J2378" i="1" s="1"/>
  <c r="I2378" i="1" l="1"/>
  <c r="L2378" i="1" s="1"/>
  <c r="G2379" i="1"/>
  <c r="H2379" i="1" s="1"/>
  <c r="J2379" i="1" s="1"/>
  <c r="I2379" i="1" l="1"/>
  <c r="L2379" i="1" s="1"/>
  <c r="G2380" i="1"/>
  <c r="H2380" i="1" s="1"/>
  <c r="J2380" i="1" s="1"/>
  <c r="I2380" i="1" l="1"/>
  <c r="L2380" i="1" s="1"/>
  <c r="G2381" i="1"/>
  <c r="H2381" i="1" s="1"/>
  <c r="J2381" i="1" s="1"/>
  <c r="I2381" i="1" l="1"/>
  <c r="L2381" i="1" s="1"/>
  <c r="G2382" i="1"/>
  <c r="H2382" i="1" s="1"/>
  <c r="J2382" i="1" s="1"/>
  <c r="I2382" i="1" l="1"/>
  <c r="L2382" i="1" s="1"/>
  <c r="G2383" i="1"/>
  <c r="H2383" i="1" s="1"/>
  <c r="J2383" i="1" s="1"/>
  <c r="I2383" i="1" l="1"/>
  <c r="L2383" i="1" s="1"/>
  <c r="G2384" i="1"/>
  <c r="H2384" i="1" s="1"/>
  <c r="J2384" i="1" s="1"/>
  <c r="I2384" i="1" l="1"/>
  <c r="L2384" i="1" s="1"/>
  <c r="G2385" i="1"/>
  <c r="H2385" i="1" s="1"/>
  <c r="J2385" i="1" s="1"/>
  <c r="I2385" i="1" l="1"/>
  <c r="L2385" i="1" s="1"/>
  <c r="G2386" i="1"/>
  <c r="H2386" i="1" s="1"/>
  <c r="J2386" i="1" s="1"/>
  <c r="I2386" i="1" l="1"/>
  <c r="L2386" i="1" s="1"/>
  <c r="G2387" i="1"/>
  <c r="H2387" i="1" s="1"/>
  <c r="J2387" i="1" s="1"/>
  <c r="I2387" i="1" l="1"/>
  <c r="L2387" i="1" s="1"/>
  <c r="G2388" i="1"/>
  <c r="H2388" i="1" s="1"/>
  <c r="J2388" i="1" s="1"/>
  <c r="I2388" i="1" l="1"/>
  <c r="L2388" i="1" s="1"/>
  <c r="G2389" i="1"/>
  <c r="H2389" i="1" s="1"/>
  <c r="J2389" i="1" s="1"/>
  <c r="I2389" i="1" l="1"/>
  <c r="L2389" i="1" s="1"/>
  <c r="G2390" i="1"/>
  <c r="H2390" i="1" s="1"/>
  <c r="J2390" i="1" s="1"/>
  <c r="I2390" i="1" l="1"/>
  <c r="L2390" i="1" s="1"/>
  <c r="G2391" i="1"/>
  <c r="H2391" i="1" s="1"/>
  <c r="J2391" i="1" s="1"/>
  <c r="I2391" i="1" l="1"/>
  <c r="L2391" i="1" s="1"/>
  <c r="G2392" i="1"/>
  <c r="H2392" i="1" s="1"/>
  <c r="J2392" i="1" s="1"/>
  <c r="I2392" i="1" l="1"/>
  <c r="L2392" i="1" s="1"/>
  <c r="G2393" i="1"/>
  <c r="H2393" i="1" s="1"/>
  <c r="J2393" i="1" s="1"/>
  <c r="I2393" i="1" l="1"/>
  <c r="L2393" i="1" s="1"/>
  <c r="G2394" i="1"/>
  <c r="H2394" i="1" s="1"/>
  <c r="J2394" i="1" s="1"/>
  <c r="I2394" i="1" l="1"/>
  <c r="L2394" i="1" s="1"/>
  <c r="G2395" i="1"/>
  <c r="H2395" i="1" s="1"/>
  <c r="J2395" i="1" s="1"/>
  <c r="I2395" i="1" l="1"/>
  <c r="L2395" i="1" s="1"/>
  <c r="G2396" i="1"/>
  <c r="H2396" i="1" s="1"/>
  <c r="J2396" i="1" s="1"/>
  <c r="I2396" i="1" l="1"/>
  <c r="L2396" i="1" s="1"/>
  <c r="G2397" i="1"/>
  <c r="H2397" i="1" s="1"/>
  <c r="J2397" i="1" s="1"/>
  <c r="I2397" i="1" l="1"/>
  <c r="L2397" i="1" s="1"/>
  <c r="G2398" i="1"/>
  <c r="H2398" i="1" s="1"/>
  <c r="J2398" i="1" s="1"/>
  <c r="I2398" i="1" l="1"/>
  <c r="L2398" i="1" s="1"/>
  <c r="G2399" i="1"/>
  <c r="H2399" i="1" s="1"/>
  <c r="J2399" i="1" s="1"/>
  <c r="I2399" i="1" l="1"/>
  <c r="L2399" i="1" s="1"/>
  <c r="G2400" i="1"/>
  <c r="H2400" i="1" s="1"/>
  <c r="J2400" i="1" s="1"/>
  <c r="I2400" i="1" l="1"/>
  <c r="L2400" i="1" s="1"/>
  <c r="G2401" i="1"/>
  <c r="H2401" i="1" s="1"/>
  <c r="J2401" i="1" s="1"/>
  <c r="I2401" i="1" l="1"/>
  <c r="L2401" i="1" s="1"/>
  <c r="G2402" i="1"/>
  <c r="H2402" i="1" s="1"/>
  <c r="J2402" i="1" s="1"/>
  <c r="I2402" i="1" l="1"/>
  <c r="L2402" i="1" s="1"/>
  <c r="G2403" i="1"/>
  <c r="H2403" i="1" s="1"/>
  <c r="J2403" i="1" s="1"/>
  <c r="I2403" i="1" l="1"/>
  <c r="L2403" i="1" s="1"/>
  <c r="G2404" i="1"/>
  <c r="H2404" i="1" s="1"/>
  <c r="J2404" i="1" s="1"/>
  <c r="I2404" i="1" l="1"/>
  <c r="L2404" i="1" s="1"/>
  <c r="G2405" i="1"/>
  <c r="H2405" i="1" s="1"/>
  <c r="J2405" i="1" s="1"/>
  <c r="I2405" i="1" l="1"/>
  <c r="L2405" i="1" s="1"/>
  <c r="G2406" i="1"/>
  <c r="H2406" i="1" s="1"/>
  <c r="J2406" i="1" s="1"/>
  <c r="I2406" i="1" l="1"/>
  <c r="L2406" i="1" s="1"/>
  <c r="G2407" i="1"/>
  <c r="H2407" i="1" s="1"/>
  <c r="J2407" i="1" s="1"/>
  <c r="I2407" i="1" l="1"/>
  <c r="L2407" i="1" s="1"/>
  <c r="G2408" i="1"/>
  <c r="H2408" i="1" s="1"/>
  <c r="J2408" i="1" s="1"/>
  <c r="I2408" i="1" l="1"/>
  <c r="L2408" i="1" s="1"/>
  <c r="G2409" i="1"/>
  <c r="H2409" i="1" s="1"/>
  <c r="J2409" i="1" s="1"/>
  <c r="I2409" i="1" l="1"/>
  <c r="L2409" i="1" s="1"/>
  <c r="G2410" i="1"/>
  <c r="H2410" i="1" s="1"/>
  <c r="J2410" i="1" s="1"/>
  <c r="I2410" i="1" l="1"/>
  <c r="L2410" i="1" s="1"/>
  <c r="G2411" i="1"/>
  <c r="H2411" i="1" s="1"/>
  <c r="J2411" i="1" s="1"/>
  <c r="I2411" i="1" l="1"/>
  <c r="L2411" i="1" s="1"/>
  <c r="G2412" i="1"/>
  <c r="H2412" i="1" s="1"/>
  <c r="J2412" i="1" s="1"/>
  <c r="I2412" i="1" l="1"/>
  <c r="L2412" i="1" s="1"/>
  <c r="G2413" i="1"/>
  <c r="H2413" i="1" s="1"/>
  <c r="J2413" i="1" s="1"/>
  <c r="I2413" i="1" l="1"/>
  <c r="L2413" i="1" s="1"/>
  <c r="G2414" i="1"/>
  <c r="H2414" i="1" s="1"/>
  <c r="J2414" i="1" s="1"/>
  <c r="I2414" i="1" l="1"/>
  <c r="L2414" i="1" s="1"/>
  <c r="G2415" i="1"/>
  <c r="H2415" i="1" s="1"/>
  <c r="J2415" i="1" s="1"/>
  <c r="I2415" i="1" l="1"/>
  <c r="L2415" i="1" s="1"/>
  <c r="G2416" i="1"/>
  <c r="H2416" i="1" s="1"/>
  <c r="J2416" i="1" s="1"/>
  <c r="I2416" i="1" l="1"/>
  <c r="L2416" i="1" s="1"/>
  <c r="G2417" i="1"/>
  <c r="H2417" i="1" s="1"/>
  <c r="J2417" i="1" s="1"/>
  <c r="I2417" i="1" l="1"/>
  <c r="L2417" i="1" s="1"/>
  <c r="G2418" i="1"/>
  <c r="H2418" i="1" s="1"/>
  <c r="J2418" i="1" s="1"/>
  <c r="I2418" i="1" l="1"/>
  <c r="L2418" i="1" s="1"/>
  <c r="G2419" i="1"/>
  <c r="H2419" i="1" s="1"/>
  <c r="J2419" i="1" s="1"/>
  <c r="I2419" i="1" l="1"/>
  <c r="L2419" i="1" s="1"/>
  <c r="G2420" i="1"/>
  <c r="H2420" i="1" s="1"/>
  <c r="J2420" i="1" s="1"/>
  <c r="I2420" i="1" l="1"/>
  <c r="L2420" i="1" s="1"/>
  <c r="G2421" i="1"/>
  <c r="H2421" i="1" s="1"/>
  <c r="J2421" i="1" s="1"/>
  <c r="I2421" i="1" l="1"/>
  <c r="L2421" i="1" s="1"/>
  <c r="G2422" i="1"/>
  <c r="H2422" i="1" s="1"/>
  <c r="J2422" i="1" s="1"/>
  <c r="I2422" i="1" l="1"/>
  <c r="L2422" i="1" s="1"/>
  <c r="G2423" i="1"/>
  <c r="H2423" i="1" s="1"/>
  <c r="J2423" i="1" s="1"/>
  <c r="I2423" i="1" l="1"/>
  <c r="L2423" i="1" s="1"/>
  <c r="G2424" i="1"/>
  <c r="H2424" i="1" s="1"/>
  <c r="J2424" i="1" s="1"/>
  <c r="I2424" i="1" l="1"/>
  <c r="L2424" i="1" s="1"/>
  <c r="G2425" i="1"/>
  <c r="H2425" i="1" s="1"/>
  <c r="J2425" i="1" s="1"/>
  <c r="I2425" i="1" l="1"/>
  <c r="L2425" i="1" s="1"/>
  <c r="G2426" i="1"/>
  <c r="H2426" i="1" s="1"/>
  <c r="J2426" i="1" s="1"/>
  <c r="I2426" i="1" l="1"/>
  <c r="L2426" i="1" s="1"/>
  <c r="G2427" i="1"/>
  <c r="H2427" i="1" s="1"/>
  <c r="J2427" i="1" s="1"/>
  <c r="I2427" i="1" l="1"/>
  <c r="L2427" i="1" s="1"/>
  <c r="G2428" i="1"/>
  <c r="H2428" i="1" s="1"/>
  <c r="J2428" i="1" s="1"/>
  <c r="I2428" i="1" l="1"/>
  <c r="L2428" i="1" s="1"/>
  <c r="G2429" i="1"/>
  <c r="H2429" i="1" s="1"/>
  <c r="J2429" i="1" s="1"/>
  <c r="I2429" i="1" l="1"/>
  <c r="L2429" i="1" s="1"/>
  <c r="G2430" i="1"/>
  <c r="H2430" i="1" s="1"/>
  <c r="J2430" i="1" s="1"/>
  <c r="I2430" i="1" l="1"/>
  <c r="L2430" i="1" s="1"/>
  <c r="G2431" i="1"/>
  <c r="H2431" i="1" s="1"/>
  <c r="J2431" i="1" s="1"/>
  <c r="I2431" i="1" l="1"/>
  <c r="L2431" i="1" s="1"/>
  <c r="G2432" i="1"/>
  <c r="H2432" i="1" s="1"/>
  <c r="J2432" i="1" s="1"/>
  <c r="I2432" i="1" l="1"/>
  <c r="L2432" i="1" s="1"/>
  <c r="G2433" i="1"/>
  <c r="H2433" i="1" s="1"/>
  <c r="J2433" i="1" s="1"/>
  <c r="I2433" i="1" l="1"/>
  <c r="L2433" i="1" s="1"/>
  <c r="G2434" i="1"/>
  <c r="H2434" i="1" s="1"/>
  <c r="J2434" i="1" s="1"/>
  <c r="I2434" i="1" l="1"/>
  <c r="L2434" i="1" s="1"/>
  <c r="G2435" i="1"/>
  <c r="H2435" i="1" s="1"/>
  <c r="J2435" i="1" s="1"/>
  <c r="I2435" i="1" l="1"/>
  <c r="L2435" i="1" s="1"/>
  <c r="G2436" i="1"/>
  <c r="H2436" i="1" s="1"/>
  <c r="J2436" i="1" s="1"/>
  <c r="I2436" i="1" l="1"/>
  <c r="L2436" i="1" s="1"/>
  <c r="G2437" i="1"/>
  <c r="H2437" i="1" s="1"/>
  <c r="J2437" i="1" s="1"/>
  <c r="I2437" i="1" l="1"/>
  <c r="L2437" i="1" s="1"/>
  <c r="G2438" i="1"/>
  <c r="H2438" i="1" s="1"/>
  <c r="J2438" i="1" s="1"/>
  <c r="I2438" i="1" l="1"/>
  <c r="L2438" i="1" s="1"/>
  <c r="G2439" i="1"/>
  <c r="H2439" i="1" s="1"/>
  <c r="J2439" i="1" s="1"/>
  <c r="I2439" i="1" l="1"/>
  <c r="L2439" i="1" s="1"/>
  <c r="G2440" i="1"/>
  <c r="H2440" i="1" s="1"/>
  <c r="J2440" i="1" s="1"/>
  <c r="I2440" i="1" l="1"/>
  <c r="L2440" i="1" s="1"/>
  <c r="G2441" i="1"/>
  <c r="H2441" i="1" s="1"/>
  <c r="J2441" i="1" s="1"/>
  <c r="I2441" i="1" l="1"/>
  <c r="L2441" i="1" s="1"/>
  <c r="G2442" i="1"/>
  <c r="H2442" i="1" s="1"/>
  <c r="J2442" i="1" s="1"/>
  <c r="I2442" i="1" l="1"/>
  <c r="L2442" i="1" s="1"/>
  <c r="G2443" i="1"/>
  <c r="H2443" i="1" s="1"/>
  <c r="J2443" i="1" s="1"/>
  <c r="I2443" i="1" l="1"/>
  <c r="L2443" i="1" s="1"/>
  <c r="G2444" i="1"/>
  <c r="H2444" i="1" s="1"/>
  <c r="J2444" i="1" s="1"/>
  <c r="I2444" i="1" l="1"/>
  <c r="L2444" i="1" s="1"/>
  <c r="G2445" i="1"/>
  <c r="H2445" i="1" s="1"/>
  <c r="J2445" i="1" s="1"/>
  <c r="I2445" i="1" l="1"/>
  <c r="L2445" i="1" s="1"/>
  <c r="G2446" i="1"/>
  <c r="H2446" i="1" s="1"/>
  <c r="J2446" i="1" s="1"/>
  <c r="I2446" i="1" l="1"/>
  <c r="L2446" i="1" s="1"/>
  <c r="G2447" i="1"/>
  <c r="H2447" i="1" s="1"/>
  <c r="J2447" i="1" s="1"/>
  <c r="I2447" i="1" l="1"/>
  <c r="L2447" i="1" s="1"/>
  <c r="G2448" i="1"/>
  <c r="H2448" i="1" s="1"/>
  <c r="J2448" i="1" s="1"/>
  <c r="I2448" i="1" l="1"/>
  <c r="L2448" i="1" s="1"/>
  <c r="G2449" i="1"/>
  <c r="H2449" i="1" s="1"/>
  <c r="J2449" i="1" s="1"/>
  <c r="I2449" i="1" l="1"/>
  <c r="L2449" i="1" s="1"/>
  <c r="G2450" i="1"/>
  <c r="H2450" i="1" s="1"/>
  <c r="J2450" i="1" s="1"/>
  <c r="I2450" i="1" l="1"/>
  <c r="L2450" i="1" s="1"/>
  <c r="G2451" i="1"/>
  <c r="H2451" i="1" s="1"/>
  <c r="J2451" i="1" s="1"/>
  <c r="I2451" i="1" l="1"/>
  <c r="L2451" i="1" s="1"/>
  <c r="G2452" i="1"/>
  <c r="H2452" i="1" s="1"/>
  <c r="J2452" i="1" s="1"/>
  <c r="I2452" i="1" l="1"/>
  <c r="L2452" i="1" s="1"/>
  <c r="G2453" i="1"/>
  <c r="H2453" i="1" s="1"/>
  <c r="J2453" i="1" s="1"/>
  <c r="I2453" i="1" l="1"/>
  <c r="L2453" i="1" s="1"/>
  <c r="G2454" i="1"/>
  <c r="H2454" i="1" s="1"/>
  <c r="J2454" i="1" s="1"/>
  <c r="I2454" i="1" l="1"/>
  <c r="L2454" i="1" s="1"/>
  <c r="G2455" i="1"/>
  <c r="H2455" i="1" s="1"/>
  <c r="J2455" i="1" s="1"/>
  <c r="I2455" i="1" l="1"/>
  <c r="L2455" i="1" s="1"/>
  <c r="G2456" i="1"/>
  <c r="H2456" i="1" s="1"/>
  <c r="J2456" i="1" s="1"/>
  <c r="I2456" i="1" l="1"/>
  <c r="L2456" i="1" s="1"/>
  <c r="G2457" i="1"/>
  <c r="H2457" i="1" s="1"/>
  <c r="J2457" i="1" s="1"/>
  <c r="I2457" i="1" l="1"/>
  <c r="L2457" i="1" s="1"/>
  <c r="G2458" i="1"/>
  <c r="H2458" i="1" s="1"/>
  <c r="J2458" i="1" s="1"/>
  <c r="I2458" i="1" l="1"/>
  <c r="L2458" i="1" s="1"/>
  <c r="G2459" i="1"/>
  <c r="H2459" i="1" s="1"/>
  <c r="J2459" i="1" s="1"/>
  <c r="I2459" i="1" l="1"/>
  <c r="L2459" i="1" s="1"/>
  <c r="G2460" i="1"/>
  <c r="H2460" i="1" s="1"/>
  <c r="J2460" i="1" s="1"/>
  <c r="I2460" i="1" l="1"/>
  <c r="L2460" i="1" s="1"/>
  <c r="G2461" i="1"/>
  <c r="H2461" i="1" s="1"/>
  <c r="J2461" i="1" s="1"/>
  <c r="I2461" i="1" l="1"/>
  <c r="L2461" i="1" s="1"/>
  <c r="G2462" i="1"/>
  <c r="H2462" i="1" s="1"/>
  <c r="J2462" i="1" s="1"/>
  <c r="I2462" i="1" l="1"/>
  <c r="L2462" i="1" s="1"/>
  <c r="G2463" i="1"/>
  <c r="H2463" i="1" s="1"/>
  <c r="J2463" i="1" s="1"/>
  <c r="I2463" i="1" l="1"/>
  <c r="L2463" i="1" s="1"/>
  <c r="G2464" i="1"/>
  <c r="H2464" i="1" s="1"/>
  <c r="J2464" i="1" s="1"/>
  <c r="I2464" i="1" l="1"/>
  <c r="L2464" i="1" s="1"/>
  <c r="G2465" i="1"/>
  <c r="H2465" i="1" s="1"/>
  <c r="J2465" i="1" s="1"/>
  <c r="I2465" i="1" l="1"/>
  <c r="L2465" i="1" s="1"/>
  <c r="G2466" i="1"/>
  <c r="H2466" i="1" s="1"/>
  <c r="J2466" i="1" s="1"/>
  <c r="I2466" i="1" l="1"/>
  <c r="L2466" i="1" s="1"/>
  <c r="G2467" i="1"/>
  <c r="H2467" i="1" s="1"/>
  <c r="J2467" i="1" s="1"/>
  <c r="I2467" i="1" l="1"/>
  <c r="L2467" i="1" s="1"/>
  <c r="G2468" i="1"/>
  <c r="H2468" i="1" s="1"/>
  <c r="J2468" i="1" s="1"/>
  <c r="I2468" i="1" l="1"/>
  <c r="L2468" i="1" s="1"/>
  <c r="G2469" i="1"/>
  <c r="H2469" i="1" s="1"/>
  <c r="J2469" i="1" s="1"/>
  <c r="I2469" i="1" l="1"/>
  <c r="L2469" i="1" s="1"/>
  <c r="G2470" i="1"/>
  <c r="H2470" i="1" s="1"/>
  <c r="J2470" i="1" s="1"/>
  <c r="I2470" i="1" l="1"/>
  <c r="L2470" i="1" s="1"/>
  <c r="G2471" i="1"/>
  <c r="H2471" i="1" s="1"/>
  <c r="J2471" i="1" s="1"/>
  <c r="I2471" i="1" l="1"/>
  <c r="L2471" i="1" s="1"/>
  <c r="G2472" i="1"/>
  <c r="H2472" i="1" s="1"/>
  <c r="J2472" i="1" s="1"/>
  <c r="I2472" i="1" l="1"/>
  <c r="L2472" i="1" s="1"/>
  <c r="G2473" i="1"/>
  <c r="H2473" i="1" s="1"/>
  <c r="J2473" i="1" s="1"/>
  <c r="I2473" i="1" l="1"/>
  <c r="L2473" i="1" s="1"/>
  <c r="G2474" i="1"/>
  <c r="H2474" i="1" s="1"/>
  <c r="J2474" i="1" s="1"/>
  <c r="I2474" i="1" l="1"/>
  <c r="L2474" i="1" s="1"/>
  <c r="G2475" i="1"/>
  <c r="H2475" i="1" s="1"/>
  <c r="J2475" i="1" s="1"/>
  <c r="I2475" i="1" l="1"/>
  <c r="L2475" i="1" s="1"/>
  <c r="G2476" i="1"/>
  <c r="H2476" i="1" s="1"/>
  <c r="J2476" i="1" s="1"/>
  <c r="I2476" i="1" l="1"/>
  <c r="L2476" i="1" s="1"/>
  <c r="G2477" i="1"/>
  <c r="H2477" i="1" s="1"/>
  <c r="J2477" i="1" s="1"/>
  <c r="I2477" i="1" l="1"/>
  <c r="L2477" i="1" s="1"/>
  <c r="G2478" i="1"/>
  <c r="H2478" i="1" s="1"/>
  <c r="J2478" i="1" s="1"/>
  <c r="I2478" i="1" l="1"/>
  <c r="L2478" i="1" s="1"/>
  <c r="G2479" i="1"/>
  <c r="H2479" i="1" s="1"/>
  <c r="J2479" i="1" s="1"/>
  <c r="I2479" i="1" l="1"/>
  <c r="L2479" i="1" s="1"/>
  <c r="G2480" i="1"/>
  <c r="H2480" i="1" s="1"/>
  <c r="J2480" i="1" s="1"/>
  <c r="I2480" i="1" l="1"/>
  <c r="L2480" i="1" s="1"/>
  <c r="G2481" i="1"/>
  <c r="H2481" i="1" s="1"/>
  <c r="J2481" i="1" s="1"/>
  <c r="I2481" i="1" l="1"/>
  <c r="L2481" i="1" s="1"/>
  <c r="G2482" i="1"/>
  <c r="H2482" i="1" s="1"/>
  <c r="J2482" i="1" s="1"/>
  <c r="I2482" i="1" l="1"/>
  <c r="L2482" i="1" s="1"/>
  <c r="G2483" i="1"/>
  <c r="H2483" i="1" s="1"/>
  <c r="J2483" i="1" s="1"/>
  <c r="I2483" i="1" l="1"/>
  <c r="L2483" i="1" s="1"/>
  <c r="G2484" i="1"/>
  <c r="H2484" i="1" s="1"/>
  <c r="J2484" i="1" s="1"/>
  <c r="I2484" i="1" l="1"/>
  <c r="L2484" i="1" s="1"/>
  <c r="G2485" i="1"/>
  <c r="H2485" i="1" s="1"/>
  <c r="J2485" i="1" s="1"/>
  <c r="I2485" i="1" l="1"/>
  <c r="L2485" i="1" s="1"/>
  <c r="G2486" i="1"/>
  <c r="H2486" i="1" s="1"/>
  <c r="J2486" i="1" s="1"/>
  <c r="I2486" i="1" l="1"/>
  <c r="L2486" i="1" s="1"/>
  <c r="G2487" i="1"/>
  <c r="H2487" i="1" s="1"/>
  <c r="J2487" i="1" s="1"/>
  <c r="I2487" i="1" l="1"/>
  <c r="L2487" i="1" s="1"/>
  <c r="G2488" i="1"/>
  <c r="H2488" i="1" s="1"/>
  <c r="J2488" i="1" s="1"/>
  <c r="I2488" i="1" l="1"/>
  <c r="L2488" i="1" s="1"/>
  <c r="G2489" i="1"/>
  <c r="H2489" i="1" s="1"/>
  <c r="J2489" i="1" s="1"/>
  <c r="I2489" i="1" l="1"/>
  <c r="L2489" i="1" s="1"/>
  <c r="G2490" i="1"/>
  <c r="H2490" i="1" s="1"/>
  <c r="J2490" i="1" s="1"/>
  <c r="I2490" i="1" l="1"/>
  <c r="L2490" i="1" s="1"/>
  <c r="G2491" i="1"/>
  <c r="H2491" i="1" s="1"/>
  <c r="J2491" i="1" s="1"/>
  <c r="I2491" i="1" l="1"/>
  <c r="L2491" i="1" s="1"/>
  <c r="G2492" i="1"/>
  <c r="H2492" i="1" s="1"/>
  <c r="J2492" i="1" s="1"/>
  <c r="I2492" i="1" l="1"/>
  <c r="L2492" i="1" s="1"/>
  <c r="G2493" i="1"/>
  <c r="H2493" i="1" s="1"/>
  <c r="J2493" i="1" s="1"/>
  <c r="I2493" i="1" l="1"/>
  <c r="L2493" i="1" s="1"/>
  <c r="G2494" i="1"/>
  <c r="H2494" i="1" s="1"/>
  <c r="J2494" i="1" s="1"/>
  <c r="I2494" i="1" l="1"/>
  <c r="L2494" i="1" s="1"/>
  <c r="G2495" i="1"/>
  <c r="H2495" i="1" s="1"/>
  <c r="J2495" i="1" s="1"/>
  <c r="I2495" i="1" l="1"/>
  <c r="L2495" i="1" s="1"/>
  <c r="G2496" i="1"/>
  <c r="H2496" i="1" s="1"/>
  <c r="J2496" i="1" s="1"/>
  <c r="I2496" i="1" l="1"/>
  <c r="L2496" i="1" s="1"/>
  <c r="G2497" i="1"/>
  <c r="H2497" i="1" s="1"/>
  <c r="J2497" i="1" s="1"/>
  <c r="I2497" i="1" l="1"/>
  <c r="L2497" i="1" s="1"/>
  <c r="G2498" i="1"/>
  <c r="H2498" i="1" s="1"/>
  <c r="J2498" i="1" s="1"/>
  <c r="I2498" i="1" l="1"/>
  <c r="L2498" i="1" s="1"/>
  <c r="G2499" i="1"/>
  <c r="H2499" i="1" s="1"/>
  <c r="J2499" i="1" s="1"/>
  <c r="I2499" i="1" l="1"/>
  <c r="L2499" i="1" s="1"/>
  <c r="G2500" i="1"/>
  <c r="H2500" i="1" s="1"/>
  <c r="J2500" i="1" s="1"/>
  <c r="I2500" i="1" l="1"/>
  <c r="L2500" i="1" s="1"/>
  <c r="G2501" i="1"/>
  <c r="H2501" i="1" s="1"/>
  <c r="J2501" i="1" s="1"/>
  <c r="I2501" i="1" l="1"/>
  <c r="L2501" i="1" s="1"/>
  <c r="G2502" i="1"/>
  <c r="H2502" i="1" s="1"/>
  <c r="J2502" i="1" s="1"/>
  <c r="I2502" i="1" l="1"/>
  <c r="L2502" i="1" s="1"/>
  <c r="G2503" i="1"/>
  <c r="H2503" i="1" s="1"/>
  <c r="J2503" i="1" s="1"/>
  <c r="I2503" i="1" l="1"/>
  <c r="L2503" i="1" s="1"/>
  <c r="G2504" i="1"/>
  <c r="H2504" i="1" s="1"/>
  <c r="J2504" i="1" s="1"/>
  <c r="I2504" i="1" l="1"/>
  <c r="L2504" i="1" s="1"/>
  <c r="G2505" i="1"/>
  <c r="H2505" i="1" s="1"/>
  <c r="J2505" i="1" s="1"/>
  <c r="I2505" i="1" l="1"/>
  <c r="L2505" i="1" s="1"/>
  <c r="G2506" i="1"/>
  <c r="H2506" i="1" s="1"/>
  <c r="J2506" i="1" s="1"/>
  <c r="I2506" i="1" l="1"/>
  <c r="L2506" i="1" s="1"/>
  <c r="G2507" i="1"/>
  <c r="H2507" i="1" s="1"/>
  <c r="J2507" i="1" s="1"/>
  <c r="I2507" i="1" l="1"/>
  <c r="L2507" i="1" s="1"/>
  <c r="G2508" i="1"/>
  <c r="H2508" i="1" s="1"/>
  <c r="J2508" i="1" s="1"/>
  <c r="I2508" i="1" l="1"/>
  <c r="L2508" i="1" s="1"/>
  <c r="G2509" i="1"/>
  <c r="H2509" i="1" s="1"/>
  <c r="J2509" i="1" s="1"/>
  <c r="I2509" i="1" l="1"/>
  <c r="L2509" i="1" s="1"/>
  <c r="G2510" i="1"/>
  <c r="H2510" i="1" s="1"/>
  <c r="J2510" i="1" s="1"/>
  <c r="I2510" i="1" l="1"/>
  <c r="L2510" i="1" s="1"/>
  <c r="G2511" i="1"/>
  <c r="H2511" i="1" s="1"/>
  <c r="J2511" i="1" s="1"/>
  <c r="I2511" i="1" l="1"/>
  <c r="L2511" i="1" s="1"/>
  <c r="G2512" i="1"/>
  <c r="H2512" i="1" s="1"/>
  <c r="J2512" i="1" s="1"/>
  <c r="I2512" i="1" l="1"/>
  <c r="L2512" i="1" s="1"/>
  <c r="G2513" i="1"/>
  <c r="H2513" i="1" s="1"/>
  <c r="J2513" i="1" s="1"/>
  <c r="I2513" i="1" l="1"/>
  <c r="L2513" i="1" s="1"/>
  <c r="G2514" i="1"/>
  <c r="H2514" i="1" s="1"/>
  <c r="J2514" i="1" s="1"/>
  <c r="I2514" i="1" l="1"/>
  <c r="L2514" i="1" s="1"/>
  <c r="G2515" i="1"/>
  <c r="H2515" i="1" s="1"/>
  <c r="J2515" i="1" s="1"/>
  <c r="I2515" i="1" l="1"/>
  <c r="L2515" i="1" s="1"/>
  <c r="G2516" i="1"/>
  <c r="H2516" i="1" s="1"/>
  <c r="J2516" i="1" s="1"/>
  <c r="I2516" i="1" l="1"/>
  <c r="L2516" i="1" s="1"/>
  <c r="G2517" i="1"/>
  <c r="H2517" i="1" s="1"/>
  <c r="J2517" i="1" s="1"/>
  <c r="I2517" i="1" l="1"/>
  <c r="L2517" i="1" s="1"/>
  <c r="G2518" i="1"/>
  <c r="H2518" i="1" s="1"/>
  <c r="J2518" i="1" s="1"/>
  <c r="I2518" i="1" l="1"/>
  <c r="L2518" i="1" s="1"/>
  <c r="G2519" i="1"/>
  <c r="H2519" i="1" s="1"/>
  <c r="J2519" i="1" s="1"/>
  <c r="I2519" i="1" l="1"/>
  <c r="L2519" i="1" s="1"/>
  <c r="G2520" i="1"/>
  <c r="H2520" i="1" s="1"/>
  <c r="J2520" i="1" s="1"/>
  <c r="I2520" i="1" l="1"/>
  <c r="L2520" i="1" s="1"/>
  <c r="G2521" i="1"/>
  <c r="H2521" i="1" s="1"/>
  <c r="J2521" i="1" s="1"/>
  <c r="I2521" i="1" l="1"/>
  <c r="L2521" i="1" s="1"/>
  <c r="G2522" i="1"/>
  <c r="H2522" i="1" s="1"/>
  <c r="J2522" i="1" s="1"/>
  <c r="I2522" i="1" l="1"/>
  <c r="L2522" i="1" s="1"/>
  <c r="G2523" i="1"/>
  <c r="H2523" i="1" s="1"/>
  <c r="J2523" i="1" s="1"/>
  <c r="I2523" i="1" l="1"/>
  <c r="L2523" i="1" s="1"/>
  <c r="G2524" i="1"/>
  <c r="H2524" i="1" s="1"/>
  <c r="J2524" i="1" s="1"/>
  <c r="I2524" i="1" l="1"/>
  <c r="L2524" i="1" s="1"/>
  <c r="G2525" i="1"/>
  <c r="H2525" i="1" s="1"/>
  <c r="J2525" i="1" s="1"/>
  <c r="I2525" i="1" l="1"/>
  <c r="L2525" i="1" s="1"/>
  <c r="G2526" i="1"/>
  <c r="H2526" i="1" s="1"/>
  <c r="J2526" i="1" s="1"/>
  <c r="I2526" i="1" l="1"/>
  <c r="L2526" i="1" s="1"/>
  <c r="G2527" i="1"/>
  <c r="H2527" i="1" s="1"/>
  <c r="J2527" i="1" s="1"/>
  <c r="I2527" i="1" l="1"/>
  <c r="L2527" i="1" s="1"/>
  <c r="G2528" i="1"/>
  <c r="H2528" i="1" s="1"/>
  <c r="J2528" i="1" s="1"/>
  <c r="I2528" i="1" l="1"/>
  <c r="L2528" i="1" s="1"/>
  <c r="G2529" i="1"/>
  <c r="H2529" i="1" s="1"/>
  <c r="J2529" i="1" s="1"/>
  <c r="I2529" i="1" l="1"/>
  <c r="L2529" i="1" s="1"/>
  <c r="G2530" i="1"/>
  <c r="H2530" i="1" s="1"/>
  <c r="J2530" i="1" s="1"/>
  <c r="I2530" i="1" l="1"/>
  <c r="L2530" i="1" s="1"/>
  <c r="G2531" i="1"/>
  <c r="H2531" i="1" s="1"/>
  <c r="J2531" i="1" s="1"/>
  <c r="I2531" i="1" l="1"/>
  <c r="L2531" i="1" s="1"/>
  <c r="G2532" i="1"/>
  <c r="H2532" i="1" s="1"/>
  <c r="J2532" i="1" s="1"/>
  <c r="I2532" i="1" l="1"/>
  <c r="L2532" i="1" s="1"/>
  <c r="G2533" i="1"/>
  <c r="H2533" i="1" s="1"/>
  <c r="J2533" i="1" s="1"/>
  <c r="I2533" i="1" l="1"/>
  <c r="L2533" i="1" s="1"/>
  <c r="G2534" i="1"/>
  <c r="H2534" i="1" s="1"/>
  <c r="J2534" i="1" s="1"/>
  <c r="I2534" i="1" l="1"/>
  <c r="L2534" i="1" s="1"/>
  <c r="G2535" i="1"/>
  <c r="H2535" i="1" s="1"/>
  <c r="J2535" i="1" s="1"/>
  <c r="I2535" i="1" l="1"/>
  <c r="L2535" i="1" s="1"/>
  <c r="G2536" i="1"/>
  <c r="H2536" i="1" s="1"/>
  <c r="J2536" i="1" s="1"/>
  <c r="I2536" i="1" l="1"/>
  <c r="L2536" i="1" s="1"/>
  <c r="G2537" i="1"/>
  <c r="H2537" i="1" s="1"/>
  <c r="J2537" i="1" s="1"/>
  <c r="I2537" i="1" l="1"/>
  <c r="L2537" i="1" s="1"/>
  <c r="G2538" i="1"/>
  <c r="H2538" i="1" s="1"/>
  <c r="J2538" i="1" s="1"/>
  <c r="I2538" i="1" l="1"/>
  <c r="L2538" i="1" s="1"/>
  <c r="G2539" i="1"/>
  <c r="H2539" i="1" s="1"/>
  <c r="J2539" i="1" s="1"/>
  <c r="I2539" i="1" l="1"/>
  <c r="L2539" i="1" s="1"/>
  <c r="G2540" i="1"/>
  <c r="H2540" i="1" s="1"/>
  <c r="J2540" i="1" s="1"/>
  <c r="I2540" i="1" l="1"/>
  <c r="L2540" i="1" s="1"/>
  <c r="G2541" i="1"/>
  <c r="H2541" i="1" s="1"/>
  <c r="J2541" i="1" s="1"/>
  <c r="I2541" i="1" l="1"/>
  <c r="L2541" i="1" s="1"/>
  <c r="G2542" i="1"/>
  <c r="H2542" i="1" s="1"/>
  <c r="J2542" i="1" s="1"/>
  <c r="I2542" i="1" l="1"/>
  <c r="L2542" i="1" s="1"/>
  <c r="G2543" i="1"/>
  <c r="H2543" i="1" s="1"/>
  <c r="J2543" i="1" s="1"/>
  <c r="I2543" i="1" l="1"/>
  <c r="L2543" i="1" s="1"/>
  <c r="G2544" i="1"/>
  <c r="H2544" i="1" s="1"/>
  <c r="J2544" i="1" s="1"/>
  <c r="I2544" i="1" l="1"/>
  <c r="L2544" i="1" s="1"/>
  <c r="G2545" i="1"/>
  <c r="H2545" i="1" s="1"/>
  <c r="J2545" i="1" s="1"/>
  <c r="I2545" i="1" l="1"/>
  <c r="L2545" i="1" s="1"/>
  <c r="G2546" i="1"/>
  <c r="H2546" i="1" s="1"/>
  <c r="J2546" i="1" s="1"/>
  <c r="I2546" i="1" l="1"/>
  <c r="L2546" i="1" s="1"/>
  <c r="G2547" i="1"/>
  <c r="H2547" i="1" s="1"/>
  <c r="J2547" i="1" s="1"/>
  <c r="I2547" i="1" l="1"/>
  <c r="L2547" i="1" s="1"/>
  <c r="G2548" i="1"/>
  <c r="H2548" i="1" s="1"/>
  <c r="J2548" i="1" s="1"/>
  <c r="I2548" i="1" l="1"/>
  <c r="L2548" i="1" s="1"/>
  <c r="G2549" i="1"/>
  <c r="H2549" i="1" s="1"/>
  <c r="J2549" i="1" s="1"/>
  <c r="I2549" i="1" l="1"/>
  <c r="L2549" i="1" s="1"/>
  <c r="G2550" i="1"/>
  <c r="H2550" i="1" s="1"/>
  <c r="J2550" i="1" s="1"/>
  <c r="I2550" i="1" l="1"/>
  <c r="L2550" i="1" s="1"/>
  <c r="G2551" i="1"/>
  <c r="H2551" i="1" s="1"/>
  <c r="J2551" i="1" s="1"/>
  <c r="I2551" i="1" l="1"/>
  <c r="L2551" i="1" s="1"/>
  <c r="G2552" i="1"/>
  <c r="H2552" i="1" s="1"/>
  <c r="J2552" i="1" s="1"/>
  <c r="I2552" i="1" l="1"/>
  <c r="L2552" i="1" s="1"/>
  <c r="G2553" i="1"/>
  <c r="H2553" i="1" s="1"/>
  <c r="J2553" i="1" s="1"/>
  <c r="I2553" i="1" l="1"/>
  <c r="L2553" i="1" s="1"/>
  <c r="G2554" i="1"/>
  <c r="H2554" i="1" s="1"/>
  <c r="J2554" i="1" s="1"/>
  <c r="I2554" i="1" l="1"/>
  <c r="L2554" i="1" s="1"/>
  <c r="G2555" i="1"/>
  <c r="H2555" i="1" s="1"/>
  <c r="J2555" i="1" s="1"/>
  <c r="I2555" i="1" l="1"/>
  <c r="L2555" i="1" s="1"/>
  <c r="G2556" i="1"/>
  <c r="H2556" i="1" s="1"/>
  <c r="J2556" i="1" s="1"/>
  <c r="I2556" i="1" l="1"/>
  <c r="L2556" i="1" s="1"/>
  <c r="G2557" i="1"/>
  <c r="H2557" i="1" s="1"/>
  <c r="J2557" i="1" s="1"/>
  <c r="I2557" i="1" l="1"/>
  <c r="L2557" i="1" s="1"/>
  <c r="G2558" i="1"/>
  <c r="H2558" i="1" s="1"/>
  <c r="J2558" i="1" s="1"/>
  <c r="I2558" i="1" l="1"/>
  <c r="L2558" i="1" s="1"/>
  <c r="G2559" i="1"/>
  <c r="H2559" i="1" s="1"/>
  <c r="J2559" i="1" s="1"/>
  <c r="I2559" i="1" l="1"/>
  <c r="L2559" i="1" s="1"/>
  <c r="G2560" i="1"/>
  <c r="H2560" i="1" s="1"/>
  <c r="J2560" i="1" s="1"/>
  <c r="I2560" i="1" l="1"/>
  <c r="L2560" i="1" s="1"/>
  <c r="G2561" i="1"/>
  <c r="H2561" i="1" s="1"/>
  <c r="J2561" i="1" s="1"/>
  <c r="I2561" i="1" l="1"/>
  <c r="L2561" i="1" s="1"/>
  <c r="G2562" i="1"/>
  <c r="H2562" i="1" s="1"/>
  <c r="J2562" i="1" s="1"/>
  <c r="I2562" i="1" l="1"/>
  <c r="L2562" i="1" s="1"/>
  <c r="G2563" i="1"/>
  <c r="H2563" i="1" s="1"/>
  <c r="J2563" i="1" s="1"/>
  <c r="I2563" i="1" l="1"/>
  <c r="L2563" i="1" s="1"/>
  <c r="G2564" i="1"/>
  <c r="H2564" i="1" s="1"/>
  <c r="J2564" i="1" s="1"/>
  <c r="I2564" i="1" l="1"/>
  <c r="L2564" i="1" s="1"/>
  <c r="G2565" i="1"/>
  <c r="H2565" i="1" s="1"/>
  <c r="J2565" i="1" s="1"/>
  <c r="I2565" i="1" l="1"/>
  <c r="L2565" i="1" s="1"/>
  <c r="G2566" i="1"/>
  <c r="H2566" i="1" s="1"/>
  <c r="J2566" i="1" s="1"/>
  <c r="I2566" i="1" l="1"/>
  <c r="L2566" i="1" s="1"/>
  <c r="G2567" i="1"/>
  <c r="H2567" i="1" s="1"/>
  <c r="J2567" i="1" s="1"/>
  <c r="I2567" i="1" l="1"/>
  <c r="L2567" i="1" s="1"/>
  <c r="G2568" i="1"/>
  <c r="H2568" i="1" s="1"/>
  <c r="J2568" i="1" s="1"/>
  <c r="I2568" i="1" l="1"/>
  <c r="L2568" i="1" s="1"/>
  <c r="G2569" i="1"/>
  <c r="H2569" i="1" s="1"/>
  <c r="J2569" i="1" s="1"/>
  <c r="I2569" i="1" l="1"/>
  <c r="L2569" i="1" s="1"/>
  <c r="G2570" i="1"/>
  <c r="H2570" i="1" s="1"/>
  <c r="J2570" i="1" s="1"/>
  <c r="I2570" i="1" l="1"/>
  <c r="L2570" i="1" s="1"/>
  <c r="G2571" i="1"/>
  <c r="H2571" i="1" s="1"/>
  <c r="J2571" i="1" s="1"/>
  <c r="I2571" i="1" l="1"/>
  <c r="L2571" i="1" s="1"/>
  <c r="G2572" i="1"/>
  <c r="H2572" i="1" s="1"/>
  <c r="J2572" i="1" s="1"/>
  <c r="I2572" i="1" l="1"/>
  <c r="L2572" i="1" s="1"/>
  <c r="G2573" i="1"/>
  <c r="H2573" i="1" s="1"/>
  <c r="J2573" i="1" s="1"/>
  <c r="I2573" i="1" l="1"/>
  <c r="L2573" i="1" s="1"/>
  <c r="G2574" i="1"/>
  <c r="H2574" i="1" s="1"/>
  <c r="J2574" i="1" s="1"/>
  <c r="I2574" i="1" l="1"/>
  <c r="L2574" i="1" s="1"/>
  <c r="G2575" i="1"/>
  <c r="H2575" i="1" s="1"/>
  <c r="J2575" i="1" s="1"/>
  <c r="I2575" i="1" l="1"/>
  <c r="L2575" i="1" s="1"/>
  <c r="G2576" i="1"/>
  <c r="H2576" i="1" s="1"/>
  <c r="J2576" i="1" s="1"/>
  <c r="I2576" i="1" l="1"/>
  <c r="L2576" i="1" s="1"/>
  <c r="G2577" i="1"/>
  <c r="H2577" i="1" s="1"/>
  <c r="J2577" i="1" s="1"/>
  <c r="I2577" i="1" l="1"/>
  <c r="L2577" i="1" s="1"/>
  <c r="G2578" i="1"/>
  <c r="H2578" i="1" s="1"/>
  <c r="J2578" i="1" s="1"/>
  <c r="I2578" i="1" l="1"/>
  <c r="L2578" i="1" s="1"/>
  <c r="G2579" i="1"/>
  <c r="H2579" i="1" s="1"/>
  <c r="J2579" i="1" s="1"/>
  <c r="I2579" i="1" l="1"/>
  <c r="L2579" i="1" s="1"/>
  <c r="G2580" i="1"/>
  <c r="H2580" i="1" s="1"/>
  <c r="J2580" i="1" s="1"/>
  <c r="I2580" i="1" l="1"/>
  <c r="L2580" i="1" s="1"/>
  <c r="G2581" i="1"/>
  <c r="H2581" i="1" s="1"/>
  <c r="J2581" i="1" s="1"/>
  <c r="I2581" i="1" l="1"/>
  <c r="L2581" i="1" s="1"/>
  <c r="G2582" i="1"/>
  <c r="H2582" i="1" s="1"/>
  <c r="J2582" i="1" s="1"/>
  <c r="I2582" i="1" l="1"/>
  <c r="L2582" i="1" s="1"/>
  <c r="G2583" i="1"/>
  <c r="H2583" i="1" s="1"/>
  <c r="J2583" i="1" s="1"/>
  <c r="I2583" i="1" l="1"/>
  <c r="L2583" i="1" s="1"/>
  <c r="G2584" i="1"/>
  <c r="H2584" i="1" s="1"/>
  <c r="J2584" i="1" s="1"/>
  <c r="I2584" i="1" l="1"/>
  <c r="L2584" i="1" s="1"/>
  <c r="G2585" i="1"/>
  <c r="H2585" i="1" s="1"/>
  <c r="J2585" i="1" s="1"/>
  <c r="I2585" i="1" l="1"/>
  <c r="L2585" i="1" s="1"/>
  <c r="G2586" i="1"/>
  <c r="H2586" i="1" s="1"/>
  <c r="J2586" i="1" s="1"/>
  <c r="I2586" i="1" l="1"/>
  <c r="L2586" i="1" s="1"/>
  <c r="G2587" i="1"/>
  <c r="H2587" i="1" s="1"/>
  <c r="J2587" i="1" s="1"/>
  <c r="I2587" i="1" l="1"/>
  <c r="L2587" i="1" s="1"/>
  <c r="G2588" i="1"/>
  <c r="H2588" i="1" s="1"/>
  <c r="J2588" i="1" s="1"/>
  <c r="I2588" i="1" l="1"/>
  <c r="L2588" i="1" s="1"/>
  <c r="G2589" i="1"/>
  <c r="H2589" i="1" s="1"/>
  <c r="J2589" i="1" s="1"/>
  <c r="I2589" i="1" l="1"/>
  <c r="L2589" i="1" s="1"/>
  <c r="G2590" i="1"/>
  <c r="H2590" i="1" s="1"/>
  <c r="J2590" i="1" s="1"/>
  <c r="I2590" i="1" l="1"/>
  <c r="L2590" i="1" s="1"/>
  <c r="G2591" i="1"/>
  <c r="H2591" i="1" s="1"/>
  <c r="J2591" i="1" s="1"/>
  <c r="I2591" i="1" l="1"/>
  <c r="L2591" i="1" s="1"/>
  <c r="G2592" i="1"/>
  <c r="H2592" i="1" s="1"/>
  <c r="J2592" i="1" s="1"/>
  <c r="I2592" i="1" l="1"/>
  <c r="L2592" i="1" s="1"/>
  <c r="G2593" i="1"/>
  <c r="H2593" i="1" s="1"/>
  <c r="J2593" i="1" s="1"/>
  <c r="I2593" i="1" l="1"/>
  <c r="L2593" i="1" s="1"/>
  <c r="G2594" i="1"/>
  <c r="H2594" i="1" s="1"/>
  <c r="J2594" i="1" s="1"/>
  <c r="I2594" i="1" l="1"/>
  <c r="L2594" i="1" s="1"/>
  <c r="G2595" i="1"/>
  <c r="H2595" i="1" s="1"/>
  <c r="J2595" i="1" s="1"/>
  <c r="I2595" i="1" l="1"/>
  <c r="L2595" i="1" s="1"/>
  <c r="G2596" i="1"/>
  <c r="H2596" i="1" s="1"/>
  <c r="J2596" i="1" s="1"/>
  <c r="I2596" i="1" l="1"/>
  <c r="L2596" i="1" s="1"/>
  <c r="G2597" i="1"/>
  <c r="H2597" i="1" s="1"/>
  <c r="J2597" i="1" s="1"/>
  <c r="I2597" i="1" l="1"/>
  <c r="L2597" i="1" s="1"/>
  <c r="G2598" i="1"/>
  <c r="H2598" i="1" s="1"/>
  <c r="J2598" i="1" s="1"/>
  <c r="I2598" i="1" l="1"/>
  <c r="L2598" i="1" s="1"/>
  <c r="G2599" i="1"/>
  <c r="H2599" i="1" s="1"/>
  <c r="J2599" i="1" s="1"/>
  <c r="I2599" i="1" l="1"/>
  <c r="L2599" i="1" s="1"/>
  <c r="G2600" i="1"/>
  <c r="H2600" i="1" s="1"/>
  <c r="J2600" i="1" s="1"/>
  <c r="I2600" i="1" l="1"/>
  <c r="L2600" i="1" s="1"/>
  <c r="G2601" i="1"/>
  <c r="H2601" i="1" s="1"/>
  <c r="J2601" i="1" s="1"/>
  <c r="I2601" i="1" l="1"/>
  <c r="L2601" i="1" s="1"/>
  <c r="G2602" i="1"/>
  <c r="H2602" i="1" s="1"/>
  <c r="J2602" i="1" s="1"/>
  <c r="I2602" i="1" l="1"/>
  <c r="L2602" i="1" s="1"/>
  <c r="G2603" i="1"/>
  <c r="H2603" i="1" s="1"/>
  <c r="J2603" i="1" s="1"/>
  <c r="I2603" i="1" l="1"/>
  <c r="L2603" i="1" s="1"/>
  <c r="G2604" i="1"/>
  <c r="H2604" i="1" s="1"/>
  <c r="J2604" i="1" s="1"/>
  <c r="I2604" i="1" l="1"/>
  <c r="L2604" i="1" s="1"/>
  <c r="G2605" i="1"/>
  <c r="H2605" i="1" s="1"/>
  <c r="J2605" i="1" s="1"/>
  <c r="I2605" i="1" l="1"/>
  <c r="L2605" i="1" s="1"/>
  <c r="G2606" i="1"/>
  <c r="H2606" i="1" s="1"/>
  <c r="J2606" i="1" s="1"/>
  <c r="I2606" i="1" l="1"/>
  <c r="L2606" i="1" s="1"/>
  <c r="G2607" i="1"/>
  <c r="H2607" i="1" s="1"/>
  <c r="J2607" i="1" s="1"/>
  <c r="I2607" i="1" l="1"/>
  <c r="L2607" i="1" s="1"/>
  <c r="G2608" i="1"/>
  <c r="H2608" i="1" s="1"/>
  <c r="J2608" i="1" s="1"/>
  <c r="I2608" i="1" l="1"/>
  <c r="L2608" i="1" s="1"/>
  <c r="G2609" i="1"/>
  <c r="H2609" i="1" s="1"/>
  <c r="J2609" i="1" s="1"/>
  <c r="I2609" i="1" l="1"/>
  <c r="L2609" i="1" s="1"/>
  <c r="G2610" i="1"/>
  <c r="H2610" i="1" s="1"/>
  <c r="J2610" i="1" s="1"/>
  <c r="I2610" i="1" l="1"/>
  <c r="L2610" i="1" s="1"/>
  <c r="G2611" i="1"/>
  <c r="H2611" i="1" s="1"/>
  <c r="J2611" i="1" s="1"/>
  <c r="I2611" i="1" l="1"/>
  <c r="L2611" i="1" s="1"/>
  <c r="G2612" i="1"/>
  <c r="H2612" i="1" s="1"/>
  <c r="J2612" i="1" s="1"/>
  <c r="I2612" i="1" l="1"/>
  <c r="L2612" i="1" s="1"/>
  <c r="G2613" i="1"/>
  <c r="H2613" i="1" s="1"/>
  <c r="J2613" i="1" s="1"/>
  <c r="I2613" i="1" l="1"/>
  <c r="L2613" i="1" s="1"/>
  <c r="G2614" i="1"/>
  <c r="H2614" i="1" s="1"/>
  <c r="J2614" i="1" s="1"/>
  <c r="I2614" i="1" l="1"/>
  <c r="L2614" i="1" s="1"/>
  <c r="G2615" i="1"/>
  <c r="H2615" i="1" s="1"/>
  <c r="J2615" i="1" s="1"/>
  <c r="I2615" i="1" l="1"/>
  <c r="L2615" i="1" s="1"/>
  <c r="G2616" i="1"/>
  <c r="H2616" i="1" s="1"/>
  <c r="J2616" i="1" s="1"/>
  <c r="I2616" i="1" l="1"/>
  <c r="L2616" i="1" s="1"/>
  <c r="G2617" i="1"/>
  <c r="H2617" i="1" s="1"/>
  <c r="J2617" i="1" s="1"/>
  <c r="I2617" i="1" l="1"/>
  <c r="L2617" i="1" s="1"/>
  <c r="G2618" i="1"/>
  <c r="H2618" i="1" s="1"/>
  <c r="J2618" i="1" s="1"/>
  <c r="I2618" i="1" l="1"/>
  <c r="L2618" i="1" s="1"/>
  <c r="G2619" i="1"/>
  <c r="H2619" i="1" s="1"/>
  <c r="J2619" i="1" s="1"/>
  <c r="I2619" i="1" l="1"/>
  <c r="L2619" i="1" s="1"/>
  <c r="G2620" i="1"/>
  <c r="H2620" i="1" s="1"/>
  <c r="J2620" i="1" s="1"/>
  <c r="I2620" i="1" l="1"/>
  <c r="L2620" i="1" s="1"/>
  <c r="G2621" i="1"/>
  <c r="H2621" i="1" s="1"/>
  <c r="J2621" i="1" s="1"/>
  <c r="I2621" i="1" l="1"/>
  <c r="L2621" i="1" s="1"/>
  <c r="G2622" i="1"/>
  <c r="H2622" i="1" s="1"/>
  <c r="J2622" i="1" s="1"/>
  <c r="I2622" i="1" l="1"/>
  <c r="L2622" i="1" s="1"/>
  <c r="G2623" i="1"/>
  <c r="H2623" i="1" s="1"/>
  <c r="J2623" i="1" s="1"/>
  <c r="I2623" i="1" l="1"/>
  <c r="L2623" i="1" s="1"/>
  <c r="G2624" i="1"/>
  <c r="H2624" i="1" s="1"/>
  <c r="J2624" i="1" s="1"/>
  <c r="I2624" i="1" l="1"/>
  <c r="L2624" i="1" s="1"/>
  <c r="G2625" i="1"/>
  <c r="H2625" i="1" s="1"/>
  <c r="J2625" i="1" s="1"/>
  <c r="I2625" i="1" l="1"/>
  <c r="L2625" i="1" s="1"/>
  <c r="G2626" i="1"/>
  <c r="H2626" i="1" s="1"/>
  <c r="J2626" i="1" s="1"/>
  <c r="I2626" i="1" l="1"/>
  <c r="L2626" i="1" s="1"/>
  <c r="G2627" i="1"/>
  <c r="H2627" i="1" s="1"/>
  <c r="J2627" i="1" s="1"/>
  <c r="I2627" i="1" l="1"/>
  <c r="L2627" i="1" s="1"/>
  <c r="G2628" i="1"/>
  <c r="H2628" i="1" s="1"/>
  <c r="J2628" i="1" s="1"/>
  <c r="I2628" i="1" l="1"/>
  <c r="L2628" i="1" s="1"/>
  <c r="G2629" i="1"/>
  <c r="H2629" i="1" s="1"/>
  <c r="J2629" i="1" s="1"/>
  <c r="I2629" i="1" l="1"/>
  <c r="L2629" i="1" s="1"/>
  <c r="G2630" i="1"/>
  <c r="H2630" i="1" s="1"/>
  <c r="J2630" i="1" s="1"/>
  <c r="I2630" i="1" l="1"/>
  <c r="L2630" i="1" s="1"/>
  <c r="G2631" i="1"/>
  <c r="H2631" i="1" s="1"/>
  <c r="J2631" i="1" s="1"/>
  <c r="I2631" i="1" l="1"/>
  <c r="L2631" i="1" s="1"/>
  <c r="G2632" i="1"/>
  <c r="H2632" i="1" s="1"/>
  <c r="J2632" i="1" s="1"/>
  <c r="I2632" i="1" l="1"/>
  <c r="L2632" i="1" s="1"/>
  <c r="G2633" i="1"/>
  <c r="H2633" i="1" s="1"/>
  <c r="J2633" i="1" s="1"/>
  <c r="I2633" i="1" l="1"/>
  <c r="L2633" i="1" s="1"/>
  <c r="G2634" i="1"/>
  <c r="H2634" i="1" s="1"/>
  <c r="J2634" i="1" s="1"/>
  <c r="I2634" i="1" l="1"/>
  <c r="L2634" i="1" s="1"/>
  <c r="G2635" i="1"/>
  <c r="H2635" i="1" s="1"/>
  <c r="J2635" i="1" s="1"/>
  <c r="I2635" i="1" l="1"/>
  <c r="L2635" i="1" s="1"/>
  <c r="G2636" i="1"/>
  <c r="H2636" i="1" s="1"/>
  <c r="J2636" i="1" s="1"/>
  <c r="I2636" i="1" l="1"/>
  <c r="L2636" i="1" s="1"/>
  <c r="G2637" i="1"/>
  <c r="H2637" i="1" s="1"/>
  <c r="J2637" i="1" s="1"/>
  <c r="I2637" i="1" l="1"/>
  <c r="L2637" i="1" s="1"/>
  <c r="G2638" i="1"/>
  <c r="H2638" i="1" s="1"/>
  <c r="J2638" i="1" s="1"/>
  <c r="I2638" i="1" l="1"/>
  <c r="L2638" i="1" s="1"/>
  <c r="G2639" i="1"/>
  <c r="H2639" i="1" s="1"/>
  <c r="J2639" i="1" s="1"/>
  <c r="I2639" i="1" l="1"/>
  <c r="L2639" i="1" s="1"/>
  <c r="G2640" i="1"/>
  <c r="H2640" i="1" s="1"/>
  <c r="J2640" i="1" s="1"/>
  <c r="I2640" i="1" l="1"/>
  <c r="L2640" i="1" s="1"/>
  <c r="G2641" i="1"/>
  <c r="H2641" i="1" s="1"/>
  <c r="J2641" i="1" s="1"/>
  <c r="I2641" i="1" l="1"/>
  <c r="L2641" i="1" s="1"/>
  <c r="G2642" i="1"/>
  <c r="H2642" i="1" s="1"/>
  <c r="J2642" i="1" s="1"/>
  <c r="I2642" i="1" l="1"/>
  <c r="L2642" i="1" s="1"/>
  <c r="G2643" i="1"/>
  <c r="H2643" i="1" s="1"/>
  <c r="J2643" i="1" s="1"/>
  <c r="I2643" i="1" l="1"/>
  <c r="L2643" i="1" s="1"/>
  <c r="G2644" i="1"/>
  <c r="H2644" i="1" s="1"/>
  <c r="J2644" i="1" s="1"/>
  <c r="I2644" i="1" l="1"/>
  <c r="L2644" i="1" s="1"/>
  <c r="G2645" i="1"/>
  <c r="H2645" i="1" s="1"/>
  <c r="J2645" i="1" s="1"/>
  <c r="I2645" i="1" l="1"/>
  <c r="L2645" i="1" s="1"/>
  <c r="G2646" i="1"/>
  <c r="H2646" i="1" s="1"/>
  <c r="J2646" i="1" s="1"/>
  <c r="I2646" i="1" l="1"/>
  <c r="L2646" i="1" s="1"/>
  <c r="G2647" i="1"/>
  <c r="H2647" i="1" s="1"/>
  <c r="J2647" i="1" s="1"/>
  <c r="I2647" i="1" l="1"/>
  <c r="L2647" i="1" s="1"/>
  <c r="G2648" i="1"/>
  <c r="H2648" i="1" s="1"/>
  <c r="J2648" i="1" s="1"/>
  <c r="I2648" i="1" l="1"/>
  <c r="L2648" i="1" s="1"/>
  <c r="G2649" i="1"/>
  <c r="H2649" i="1" s="1"/>
  <c r="J2649" i="1" s="1"/>
  <c r="I2649" i="1" l="1"/>
  <c r="L2649" i="1" s="1"/>
  <c r="G2650" i="1"/>
  <c r="H2650" i="1" s="1"/>
  <c r="J2650" i="1" s="1"/>
  <c r="I2650" i="1" l="1"/>
  <c r="L2650" i="1" s="1"/>
  <c r="G2651" i="1"/>
  <c r="H2651" i="1" s="1"/>
  <c r="J2651" i="1" s="1"/>
  <c r="I2651" i="1" l="1"/>
  <c r="L2651" i="1" s="1"/>
  <c r="G2652" i="1"/>
  <c r="H2652" i="1" s="1"/>
  <c r="J2652" i="1" s="1"/>
  <c r="I2652" i="1" l="1"/>
  <c r="L2652" i="1" s="1"/>
  <c r="G2653" i="1"/>
  <c r="H2653" i="1" s="1"/>
  <c r="J2653" i="1" s="1"/>
  <c r="I2653" i="1" l="1"/>
  <c r="L2653" i="1" s="1"/>
  <c r="G2654" i="1"/>
  <c r="H2654" i="1" s="1"/>
  <c r="J2654" i="1" s="1"/>
  <c r="I2654" i="1" l="1"/>
  <c r="L2654" i="1" s="1"/>
  <c r="G2655" i="1"/>
  <c r="H2655" i="1" s="1"/>
  <c r="J2655" i="1" s="1"/>
  <c r="I2655" i="1" l="1"/>
  <c r="L2655" i="1" s="1"/>
  <c r="G2656" i="1"/>
  <c r="H2656" i="1" s="1"/>
  <c r="J2656" i="1" s="1"/>
  <c r="I2656" i="1" l="1"/>
  <c r="L2656" i="1" s="1"/>
  <c r="G2657" i="1"/>
  <c r="H2657" i="1" s="1"/>
  <c r="J2657" i="1" s="1"/>
  <c r="I2657" i="1" l="1"/>
  <c r="L2657" i="1" s="1"/>
  <c r="G2658" i="1"/>
  <c r="H2658" i="1" s="1"/>
  <c r="J2658" i="1" s="1"/>
  <c r="I2658" i="1" l="1"/>
  <c r="L2658" i="1" s="1"/>
  <c r="G2659" i="1"/>
  <c r="H2659" i="1" s="1"/>
  <c r="J2659" i="1" s="1"/>
  <c r="I2659" i="1" l="1"/>
  <c r="L2659" i="1" s="1"/>
  <c r="G2660" i="1"/>
  <c r="H2660" i="1" s="1"/>
  <c r="J2660" i="1" s="1"/>
  <c r="I2660" i="1" l="1"/>
  <c r="L2660" i="1" s="1"/>
  <c r="G2661" i="1"/>
  <c r="H2661" i="1" s="1"/>
  <c r="J2661" i="1" s="1"/>
  <c r="I2661" i="1" l="1"/>
  <c r="L2661" i="1" s="1"/>
  <c r="G2662" i="1"/>
  <c r="H2662" i="1" s="1"/>
  <c r="J2662" i="1" s="1"/>
  <c r="I2662" i="1" l="1"/>
  <c r="L2662" i="1" s="1"/>
  <c r="G2663" i="1"/>
  <c r="H2663" i="1" s="1"/>
  <c r="J2663" i="1" s="1"/>
  <c r="I2663" i="1" l="1"/>
  <c r="L2663" i="1" s="1"/>
  <c r="G2664" i="1"/>
  <c r="H2664" i="1" s="1"/>
  <c r="J2664" i="1" s="1"/>
  <c r="I2664" i="1" l="1"/>
  <c r="L2664" i="1" s="1"/>
  <c r="G2665" i="1"/>
  <c r="H2665" i="1" s="1"/>
  <c r="J2665" i="1" s="1"/>
  <c r="I2665" i="1" l="1"/>
  <c r="L2665" i="1" s="1"/>
  <c r="G2666" i="1"/>
  <c r="H2666" i="1" s="1"/>
  <c r="J2666" i="1" s="1"/>
  <c r="I2666" i="1" l="1"/>
  <c r="L2666" i="1" s="1"/>
  <c r="G2667" i="1"/>
  <c r="H2667" i="1" s="1"/>
  <c r="J2667" i="1" s="1"/>
  <c r="I2667" i="1" l="1"/>
  <c r="L2667" i="1" s="1"/>
  <c r="G2668" i="1"/>
  <c r="H2668" i="1" s="1"/>
  <c r="J2668" i="1" s="1"/>
  <c r="I2668" i="1" l="1"/>
  <c r="L2668" i="1" s="1"/>
  <c r="G2669" i="1"/>
  <c r="H2669" i="1" s="1"/>
  <c r="J2669" i="1" s="1"/>
  <c r="I2669" i="1" l="1"/>
  <c r="L2669" i="1" s="1"/>
  <c r="G2670" i="1"/>
  <c r="H2670" i="1" s="1"/>
  <c r="J2670" i="1" s="1"/>
  <c r="I2670" i="1" l="1"/>
  <c r="L2670" i="1" s="1"/>
  <c r="G2671" i="1"/>
  <c r="H2671" i="1" s="1"/>
  <c r="J2671" i="1" s="1"/>
  <c r="I2671" i="1" l="1"/>
  <c r="L2671" i="1" s="1"/>
  <c r="G2672" i="1"/>
  <c r="H2672" i="1" s="1"/>
  <c r="J2672" i="1" s="1"/>
  <c r="I2672" i="1" l="1"/>
  <c r="L2672" i="1" s="1"/>
  <c r="G2673" i="1"/>
  <c r="H2673" i="1" s="1"/>
  <c r="J2673" i="1" s="1"/>
  <c r="I2673" i="1" l="1"/>
  <c r="L2673" i="1" s="1"/>
  <c r="G2674" i="1"/>
  <c r="H2674" i="1" s="1"/>
  <c r="J2674" i="1" s="1"/>
  <c r="I2674" i="1" l="1"/>
  <c r="L2674" i="1" s="1"/>
  <c r="G2675" i="1"/>
  <c r="H2675" i="1" s="1"/>
  <c r="J2675" i="1" s="1"/>
  <c r="I2675" i="1" l="1"/>
  <c r="L2675" i="1" s="1"/>
  <c r="G2676" i="1"/>
  <c r="H2676" i="1" s="1"/>
  <c r="J2676" i="1" s="1"/>
  <c r="I2676" i="1" l="1"/>
  <c r="L2676" i="1" s="1"/>
  <c r="G2677" i="1"/>
  <c r="H2677" i="1" s="1"/>
  <c r="J2677" i="1" s="1"/>
  <c r="I2677" i="1" l="1"/>
  <c r="L2677" i="1" s="1"/>
  <c r="G2678" i="1"/>
  <c r="H2678" i="1" s="1"/>
  <c r="J2678" i="1" s="1"/>
  <c r="I2678" i="1" l="1"/>
  <c r="L2678" i="1" s="1"/>
  <c r="G2679" i="1"/>
  <c r="H2679" i="1" s="1"/>
  <c r="J2679" i="1" s="1"/>
  <c r="I2679" i="1" l="1"/>
  <c r="L2679" i="1" s="1"/>
  <c r="G2680" i="1"/>
  <c r="H2680" i="1" s="1"/>
  <c r="J2680" i="1" s="1"/>
  <c r="I2680" i="1" l="1"/>
  <c r="L2680" i="1" s="1"/>
  <c r="G2681" i="1"/>
  <c r="H2681" i="1" s="1"/>
  <c r="J2681" i="1" s="1"/>
  <c r="I2681" i="1" l="1"/>
  <c r="L2681" i="1" s="1"/>
  <c r="G2682" i="1"/>
  <c r="H2682" i="1" s="1"/>
  <c r="J2682" i="1" s="1"/>
  <c r="I2682" i="1" l="1"/>
  <c r="L2682" i="1" s="1"/>
  <c r="G2683" i="1"/>
  <c r="H2683" i="1" s="1"/>
  <c r="J2683" i="1" s="1"/>
  <c r="I2683" i="1" l="1"/>
  <c r="L2683" i="1" s="1"/>
  <c r="G2684" i="1"/>
  <c r="H2684" i="1" s="1"/>
  <c r="J2684" i="1" s="1"/>
  <c r="I2684" i="1" l="1"/>
  <c r="L2684" i="1" s="1"/>
  <c r="G2685" i="1"/>
  <c r="H2685" i="1" s="1"/>
  <c r="J2685" i="1" s="1"/>
  <c r="I2685" i="1" l="1"/>
  <c r="L2685" i="1" s="1"/>
  <c r="G2686" i="1"/>
  <c r="H2686" i="1" s="1"/>
  <c r="J2686" i="1" s="1"/>
  <c r="I2686" i="1" l="1"/>
  <c r="L2686" i="1" s="1"/>
  <c r="G2687" i="1"/>
  <c r="H2687" i="1" s="1"/>
  <c r="J2687" i="1" s="1"/>
  <c r="I2687" i="1" l="1"/>
  <c r="L2687" i="1" s="1"/>
  <c r="G2688" i="1"/>
  <c r="H2688" i="1" s="1"/>
  <c r="J2688" i="1" s="1"/>
  <c r="I2688" i="1" l="1"/>
  <c r="L2688" i="1" s="1"/>
  <c r="G2689" i="1"/>
  <c r="H2689" i="1" s="1"/>
  <c r="J2689" i="1" s="1"/>
  <c r="I2689" i="1" l="1"/>
  <c r="L2689" i="1" s="1"/>
  <c r="G2690" i="1"/>
  <c r="H2690" i="1" s="1"/>
  <c r="J2690" i="1" s="1"/>
  <c r="I2690" i="1" l="1"/>
  <c r="L2690" i="1" s="1"/>
  <c r="G2691" i="1"/>
  <c r="H2691" i="1" s="1"/>
  <c r="J2691" i="1" s="1"/>
  <c r="I2691" i="1" l="1"/>
  <c r="L2691" i="1" s="1"/>
  <c r="G2692" i="1"/>
  <c r="H2692" i="1" s="1"/>
  <c r="J2692" i="1" s="1"/>
  <c r="I2692" i="1" l="1"/>
  <c r="L2692" i="1" s="1"/>
  <c r="G2693" i="1"/>
  <c r="H2693" i="1" s="1"/>
  <c r="J2693" i="1" s="1"/>
  <c r="I2693" i="1" l="1"/>
  <c r="L2693" i="1" s="1"/>
  <c r="G2694" i="1"/>
  <c r="H2694" i="1" s="1"/>
  <c r="J2694" i="1" s="1"/>
  <c r="I2694" i="1" l="1"/>
  <c r="L2694" i="1" s="1"/>
  <c r="G2695" i="1"/>
  <c r="H2695" i="1" s="1"/>
  <c r="J2695" i="1" s="1"/>
  <c r="I2695" i="1" l="1"/>
  <c r="L2695" i="1" s="1"/>
  <c r="G2696" i="1"/>
  <c r="H2696" i="1" s="1"/>
  <c r="J2696" i="1" s="1"/>
  <c r="I2696" i="1" l="1"/>
  <c r="L2696" i="1" s="1"/>
  <c r="G2697" i="1"/>
  <c r="H2697" i="1" s="1"/>
  <c r="J2697" i="1" s="1"/>
  <c r="I2697" i="1" l="1"/>
  <c r="L2697" i="1" s="1"/>
  <c r="G2698" i="1"/>
  <c r="H2698" i="1" s="1"/>
  <c r="J2698" i="1" s="1"/>
  <c r="I2698" i="1" l="1"/>
  <c r="L2698" i="1" s="1"/>
  <c r="G2699" i="1"/>
  <c r="H2699" i="1" s="1"/>
  <c r="J2699" i="1" s="1"/>
  <c r="I2699" i="1" l="1"/>
  <c r="L2699" i="1" s="1"/>
  <c r="G2700" i="1"/>
  <c r="H2700" i="1" s="1"/>
  <c r="J2700" i="1" s="1"/>
  <c r="I2700" i="1" l="1"/>
  <c r="L2700" i="1" s="1"/>
  <c r="G2701" i="1"/>
  <c r="H2701" i="1" s="1"/>
  <c r="J2701" i="1" s="1"/>
  <c r="I2701" i="1" l="1"/>
  <c r="L2701" i="1" s="1"/>
  <c r="G2702" i="1"/>
  <c r="H2702" i="1" s="1"/>
  <c r="J2702" i="1" s="1"/>
  <c r="I2702" i="1" l="1"/>
  <c r="L2702" i="1" s="1"/>
  <c r="G2703" i="1"/>
  <c r="H2703" i="1" s="1"/>
  <c r="J2703" i="1" s="1"/>
  <c r="I2703" i="1" l="1"/>
  <c r="L2703" i="1" s="1"/>
  <c r="G2704" i="1"/>
  <c r="H2704" i="1" s="1"/>
  <c r="J2704" i="1" s="1"/>
  <c r="I2704" i="1" l="1"/>
  <c r="L2704" i="1" s="1"/>
  <c r="G2705" i="1"/>
  <c r="H2705" i="1" s="1"/>
  <c r="J2705" i="1" s="1"/>
  <c r="I2705" i="1" l="1"/>
  <c r="L2705" i="1" s="1"/>
  <c r="G2706" i="1"/>
  <c r="H2706" i="1" s="1"/>
  <c r="J2706" i="1" s="1"/>
  <c r="I2706" i="1" l="1"/>
  <c r="L2706" i="1" s="1"/>
  <c r="G2707" i="1"/>
  <c r="H2707" i="1" s="1"/>
  <c r="J2707" i="1" s="1"/>
  <c r="I2707" i="1" l="1"/>
  <c r="L2707" i="1" s="1"/>
  <c r="G2708" i="1"/>
  <c r="H2708" i="1" s="1"/>
  <c r="J2708" i="1" s="1"/>
  <c r="I2708" i="1" l="1"/>
  <c r="L2708" i="1" s="1"/>
  <c r="G2709" i="1"/>
  <c r="H2709" i="1" s="1"/>
  <c r="J2709" i="1" s="1"/>
  <c r="I2709" i="1" l="1"/>
  <c r="L2709" i="1" s="1"/>
  <c r="G2710" i="1"/>
  <c r="H2710" i="1" s="1"/>
  <c r="J2710" i="1" s="1"/>
  <c r="I2710" i="1" l="1"/>
  <c r="L2710" i="1" s="1"/>
  <c r="G2711" i="1"/>
  <c r="H2711" i="1" s="1"/>
  <c r="J2711" i="1" s="1"/>
  <c r="I2711" i="1" l="1"/>
  <c r="L2711" i="1" s="1"/>
  <c r="G2712" i="1"/>
  <c r="H2712" i="1" s="1"/>
  <c r="J2712" i="1" s="1"/>
  <c r="I2712" i="1" l="1"/>
  <c r="L2712" i="1" s="1"/>
  <c r="G2713" i="1"/>
  <c r="H2713" i="1" s="1"/>
  <c r="J2713" i="1" s="1"/>
  <c r="I2713" i="1" l="1"/>
  <c r="L2713" i="1" s="1"/>
  <c r="G2714" i="1"/>
  <c r="H2714" i="1" s="1"/>
  <c r="J2714" i="1" s="1"/>
  <c r="I2714" i="1" l="1"/>
  <c r="L2714" i="1" s="1"/>
  <c r="G2715" i="1"/>
  <c r="H2715" i="1" s="1"/>
  <c r="J2715" i="1" s="1"/>
  <c r="I2715" i="1" l="1"/>
  <c r="L2715" i="1" s="1"/>
  <c r="G2716" i="1"/>
  <c r="H2716" i="1" s="1"/>
  <c r="J2716" i="1" s="1"/>
  <c r="I2716" i="1" l="1"/>
  <c r="L2716" i="1" s="1"/>
  <c r="G2717" i="1"/>
  <c r="H2717" i="1" s="1"/>
  <c r="J2717" i="1" s="1"/>
  <c r="I2717" i="1" l="1"/>
  <c r="L2717" i="1" s="1"/>
  <c r="G2718" i="1"/>
  <c r="H2718" i="1" s="1"/>
  <c r="J2718" i="1" s="1"/>
  <c r="I2718" i="1" l="1"/>
  <c r="L2718" i="1" s="1"/>
  <c r="G2719" i="1"/>
  <c r="H2719" i="1" s="1"/>
  <c r="J2719" i="1" s="1"/>
  <c r="I2719" i="1" l="1"/>
  <c r="L2719" i="1" s="1"/>
  <c r="G2720" i="1"/>
  <c r="H2720" i="1" s="1"/>
  <c r="J2720" i="1" s="1"/>
  <c r="I2720" i="1" l="1"/>
  <c r="L2720" i="1" s="1"/>
  <c r="G2721" i="1"/>
  <c r="H2721" i="1" s="1"/>
  <c r="J2721" i="1" s="1"/>
  <c r="I2721" i="1" l="1"/>
  <c r="L2721" i="1" s="1"/>
  <c r="G2722" i="1"/>
  <c r="H2722" i="1" s="1"/>
  <c r="J2722" i="1" s="1"/>
  <c r="I2722" i="1" l="1"/>
  <c r="L2722" i="1" s="1"/>
  <c r="G2723" i="1"/>
  <c r="H2723" i="1" s="1"/>
  <c r="J2723" i="1" s="1"/>
  <c r="I2723" i="1" l="1"/>
  <c r="L2723" i="1" s="1"/>
  <c r="G2724" i="1"/>
  <c r="H2724" i="1" s="1"/>
  <c r="J2724" i="1" s="1"/>
  <c r="I2724" i="1" l="1"/>
  <c r="L2724" i="1" s="1"/>
  <c r="G2725" i="1"/>
  <c r="H2725" i="1" s="1"/>
  <c r="J2725" i="1" s="1"/>
  <c r="I2725" i="1" l="1"/>
  <c r="L2725" i="1" s="1"/>
  <c r="G2726" i="1"/>
  <c r="H2726" i="1" s="1"/>
  <c r="J2726" i="1" s="1"/>
  <c r="I2726" i="1" l="1"/>
  <c r="L2726" i="1" s="1"/>
  <c r="G2727" i="1"/>
  <c r="H2727" i="1" s="1"/>
  <c r="J2727" i="1" s="1"/>
  <c r="I2727" i="1" l="1"/>
  <c r="L2727" i="1" s="1"/>
  <c r="G2728" i="1"/>
  <c r="H2728" i="1" s="1"/>
  <c r="J2728" i="1" s="1"/>
  <c r="I2728" i="1" l="1"/>
  <c r="L2728" i="1" s="1"/>
  <c r="G2729" i="1"/>
  <c r="H2729" i="1" s="1"/>
  <c r="J2729" i="1" s="1"/>
  <c r="I2729" i="1" l="1"/>
  <c r="L2729" i="1" s="1"/>
  <c r="G2730" i="1"/>
  <c r="H2730" i="1" s="1"/>
  <c r="J2730" i="1" s="1"/>
  <c r="I2730" i="1" l="1"/>
  <c r="L2730" i="1" s="1"/>
  <c r="G2731" i="1"/>
  <c r="H2731" i="1" s="1"/>
  <c r="J2731" i="1" s="1"/>
  <c r="I2731" i="1" l="1"/>
  <c r="L2731" i="1" s="1"/>
  <c r="G2732" i="1"/>
  <c r="H2732" i="1" s="1"/>
  <c r="J2732" i="1" s="1"/>
  <c r="I2732" i="1" l="1"/>
  <c r="L2732" i="1" s="1"/>
  <c r="G2733" i="1"/>
  <c r="H2733" i="1" s="1"/>
  <c r="J2733" i="1" s="1"/>
  <c r="I2733" i="1" l="1"/>
  <c r="L2733" i="1" s="1"/>
  <c r="G2734" i="1"/>
  <c r="H2734" i="1" s="1"/>
  <c r="J2734" i="1" s="1"/>
  <c r="I2734" i="1" l="1"/>
  <c r="L2734" i="1" s="1"/>
  <c r="G2735" i="1"/>
  <c r="H2735" i="1" s="1"/>
  <c r="J2735" i="1" s="1"/>
  <c r="I2735" i="1" l="1"/>
  <c r="L2735" i="1" s="1"/>
  <c r="G2736" i="1"/>
  <c r="H2736" i="1" s="1"/>
  <c r="J2736" i="1" s="1"/>
  <c r="I2736" i="1" l="1"/>
  <c r="L2736" i="1" s="1"/>
  <c r="G2737" i="1"/>
  <c r="H2737" i="1" s="1"/>
  <c r="J2737" i="1" s="1"/>
  <c r="I2737" i="1" l="1"/>
  <c r="L2737" i="1" s="1"/>
  <c r="G2738" i="1"/>
  <c r="H2738" i="1" s="1"/>
  <c r="J2738" i="1" s="1"/>
  <c r="I2738" i="1" l="1"/>
  <c r="L2738" i="1" s="1"/>
  <c r="G2739" i="1"/>
  <c r="H2739" i="1" s="1"/>
  <c r="J2739" i="1" s="1"/>
  <c r="I2739" i="1" l="1"/>
  <c r="L2739" i="1" s="1"/>
  <c r="G2740" i="1"/>
  <c r="H2740" i="1" s="1"/>
  <c r="J2740" i="1" s="1"/>
  <c r="I2740" i="1" l="1"/>
  <c r="L2740" i="1" s="1"/>
  <c r="G2741" i="1"/>
  <c r="H2741" i="1" s="1"/>
  <c r="J2741" i="1" s="1"/>
  <c r="I2741" i="1" l="1"/>
  <c r="L2741" i="1" s="1"/>
  <c r="G2742" i="1"/>
  <c r="H2742" i="1" s="1"/>
  <c r="J2742" i="1" s="1"/>
  <c r="I2742" i="1" l="1"/>
  <c r="L2742" i="1" s="1"/>
  <c r="G2743" i="1"/>
  <c r="H2743" i="1" s="1"/>
  <c r="J2743" i="1" s="1"/>
  <c r="I2743" i="1" l="1"/>
  <c r="L2743" i="1" s="1"/>
  <c r="G2744" i="1"/>
  <c r="H2744" i="1" s="1"/>
  <c r="J2744" i="1" s="1"/>
  <c r="I2744" i="1" l="1"/>
  <c r="L2744" i="1" s="1"/>
  <c r="G2745" i="1"/>
  <c r="H2745" i="1" s="1"/>
  <c r="J2745" i="1" s="1"/>
  <c r="I2745" i="1" l="1"/>
  <c r="L2745" i="1" s="1"/>
  <c r="G2746" i="1"/>
  <c r="H2746" i="1" s="1"/>
  <c r="J2746" i="1" s="1"/>
  <c r="I2746" i="1" l="1"/>
  <c r="L2746" i="1" s="1"/>
  <c r="G2747" i="1"/>
  <c r="H2747" i="1" s="1"/>
  <c r="J2747" i="1" s="1"/>
  <c r="I2747" i="1" l="1"/>
  <c r="L2747" i="1" s="1"/>
  <c r="G2748" i="1"/>
  <c r="H2748" i="1" s="1"/>
  <c r="J2748" i="1" s="1"/>
  <c r="I2748" i="1" l="1"/>
  <c r="L2748" i="1" s="1"/>
  <c r="G2749" i="1"/>
  <c r="H2749" i="1" s="1"/>
  <c r="J2749" i="1" s="1"/>
  <c r="I2749" i="1" l="1"/>
  <c r="L2749" i="1" s="1"/>
  <c r="G2750" i="1"/>
  <c r="H2750" i="1" s="1"/>
  <c r="J2750" i="1" s="1"/>
  <c r="I2750" i="1" l="1"/>
  <c r="L2750" i="1" s="1"/>
  <c r="G2751" i="1"/>
  <c r="H2751" i="1" s="1"/>
  <c r="J2751" i="1" s="1"/>
  <c r="I2751" i="1" l="1"/>
  <c r="L2751" i="1" s="1"/>
  <c r="G2752" i="1"/>
  <c r="H2752" i="1" s="1"/>
  <c r="J2752" i="1" s="1"/>
  <c r="I2752" i="1" l="1"/>
  <c r="L2752" i="1" s="1"/>
  <c r="G2753" i="1"/>
  <c r="H2753" i="1" s="1"/>
  <c r="J2753" i="1" s="1"/>
  <c r="I2753" i="1" l="1"/>
  <c r="L2753" i="1" s="1"/>
  <c r="G2754" i="1"/>
  <c r="H2754" i="1" s="1"/>
  <c r="J2754" i="1" s="1"/>
  <c r="I2754" i="1" l="1"/>
  <c r="L2754" i="1" s="1"/>
  <c r="G2755" i="1"/>
  <c r="H2755" i="1" s="1"/>
  <c r="J2755" i="1" s="1"/>
  <c r="I2755" i="1" l="1"/>
  <c r="L2755" i="1" s="1"/>
  <c r="G2756" i="1"/>
  <c r="H2756" i="1" s="1"/>
  <c r="J2756" i="1" s="1"/>
  <c r="I2756" i="1" l="1"/>
  <c r="L2756" i="1" s="1"/>
  <c r="G2757" i="1"/>
  <c r="H2757" i="1" s="1"/>
  <c r="J2757" i="1" s="1"/>
  <c r="I2757" i="1" l="1"/>
  <c r="L2757" i="1" s="1"/>
  <c r="G2758" i="1"/>
  <c r="H2758" i="1" s="1"/>
  <c r="J2758" i="1" s="1"/>
  <c r="I2758" i="1" l="1"/>
  <c r="L2758" i="1" s="1"/>
  <c r="G2759" i="1"/>
  <c r="H2759" i="1" s="1"/>
  <c r="J2759" i="1" s="1"/>
  <c r="I2759" i="1" l="1"/>
  <c r="L2759" i="1" s="1"/>
  <c r="G2760" i="1"/>
  <c r="H2760" i="1" s="1"/>
  <c r="J2760" i="1" s="1"/>
  <c r="I2760" i="1" l="1"/>
  <c r="L2760" i="1" s="1"/>
  <c r="G2761" i="1"/>
  <c r="H2761" i="1" s="1"/>
  <c r="J2761" i="1" s="1"/>
  <c r="I2761" i="1" l="1"/>
  <c r="L2761" i="1" s="1"/>
  <c r="G2762" i="1"/>
  <c r="H2762" i="1" s="1"/>
  <c r="J2762" i="1" s="1"/>
  <c r="I2762" i="1" l="1"/>
  <c r="L2762" i="1" s="1"/>
  <c r="G2763" i="1"/>
  <c r="H2763" i="1" s="1"/>
  <c r="J2763" i="1" s="1"/>
  <c r="I2763" i="1" l="1"/>
  <c r="L2763" i="1" s="1"/>
  <c r="G2764" i="1"/>
  <c r="H2764" i="1" s="1"/>
  <c r="J2764" i="1" s="1"/>
  <c r="I2764" i="1" l="1"/>
  <c r="L2764" i="1" s="1"/>
  <c r="G2765" i="1"/>
  <c r="H2765" i="1" s="1"/>
  <c r="J2765" i="1" s="1"/>
  <c r="I2765" i="1" l="1"/>
  <c r="L2765" i="1" s="1"/>
  <c r="G2766" i="1"/>
  <c r="H2766" i="1" s="1"/>
  <c r="J2766" i="1" s="1"/>
  <c r="I2766" i="1" l="1"/>
  <c r="L2766" i="1" s="1"/>
  <c r="G2767" i="1"/>
  <c r="H2767" i="1" s="1"/>
  <c r="J2767" i="1" s="1"/>
  <c r="I2767" i="1" l="1"/>
  <c r="L2767" i="1" s="1"/>
  <c r="G2768" i="1"/>
  <c r="H2768" i="1" s="1"/>
  <c r="J2768" i="1" s="1"/>
  <c r="I2768" i="1" l="1"/>
  <c r="L2768" i="1" s="1"/>
  <c r="G2769" i="1"/>
  <c r="H2769" i="1" s="1"/>
  <c r="J2769" i="1" s="1"/>
  <c r="I2769" i="1" l="1"/>
  <c r="L2769" i="1" s="1"/>
  <c r="G2770" i="1"/>
  <c r="H2770" i="1" s="1"/>
  <c r="J2770" i="1" s="1"/>
  <c r="I2770" i="1" l="1"/>
  <c r="L2770" i="1" s="1"/>
  <c r="G2771" i="1"/>
  <c r="H2771" i="1" s="1"/>
  <c r="J2771" i="1" s="1"/>
  <c r="I2771" i="1" l="1"/>
  <c r="L2771" i="1" s="1"/>
  <c r="G2772" i="1"/>
  <c r="H2772" i="1" s="1"/>
  <c r="J2772" i="1" s="1"/>
  <c r="I2772" i="1" l="1"/>
  <c r="L2772" i="1" s="1"/>
  <c r="G2773" i="1"/>
  <c r="H2773" i="1" s="1"/>
  <c r="J2773" i="1" s="1"/>
  <c r="I2773" i="1" l="1"/>
  <c r="L2773" i="1" s="1"/>
  <c r="G2774" i="1"/>
  <c r="H2774" i="1" s="1"/>
  <c r="J2774" i="1" s="1"/>
  <c r="I2774" i="1" l="1"/>
  <c r="L2774" i="1" s="1"/>
  <c r="G2775" i="1"/>
  <c r="H2775" i="1" s="1"/>
  <c r="J2775" i="1" s="1"/>
  <c r="I2775" i="1" l="1"/>
  <c r="L2775" i="1" s="1"/>
  <c r="G2776" i="1"/>
  <c r="H2776" i="1" s="1"/>
  <c r="J2776" i="1" s="1"/>
  <c r="I2776" i="1" l="1"/>
  <c r="L2776" i="1" s="1"/>
  <c r="G2777" i="1"/>
  <c r="H2777" i="1" s="1"/>
  <c r="J2777" i="1" s="1"/>
  <c r="I2777" i="1" l="1"/>
  <c r="L2777" i="1" s="1"/>
  <c r="G2778" i="1"/>
  <c r="H2778" i="1" s="1"/>
  <c r="J2778" i="1" s="1"/>
  <c r="I2778" i="1" l="1"/>
  <c r="L2778" i="1" s="1"/>
  <c r="G2779" i="1"/>
  <c r="H2779" i="1" s="1"/>
  <c r="J2779" i="1" s="1"/>
  <c r="I2779" i="1" l="1"/>
  <c r="L2779" i="1" s="1"/>
  <c r="G2780" i="1"/>
  <c r="H2780" i="1" s="1"/>
  <c r="J2780" i="1" s="1"/>
  <c r="I2780" i="1" l="1"/>
  <c r="L2780" i="1" s="1"/>
  <c r="G2781" i="1"/>
  <c r="H2781" i="1" s="1"/>
  <c r="J2781" i="1" s="1"/>
  <c r="I2781" i="1" l="1"/>
  <c r="L2781" i="1" s="1"/>
  <c r="G2782" i="1"/>
  <c r="H2782" i="1" s="1"/>
  <c r="J2782" i="1" s="1"/>
  <c r="I2782" i="1" l="1"/>
  <c r="L2782" i="1" s="1"/>
  <c r="G2783" i="1"/>
  <c r="H2783" i="1" s="1"/>
  <c r="J2783" i="1" s="1"/>
  <c r="I2783" i="1" l="1"/>
  <c r="L2783" i="1" s="1"/>
  <c r="G2784" i="1"/>
  <c r="H2784" i="1" s="1"/>
  <c r="J2784" i="1" s="1"/>
  <c r="I2784" i="1" l="1"/>
  <c r="L2784" i="1" s="1"/>
  <c r="G2785" i="1"/>
  <c r="H2785" i="1" s="1"/>
  <c r="J2785" i="1" s="1"/>
  <c r="I2785" i="1" l="1"/>
  <c r="L2785" i="1" s="1"/>
  <c r="G2786" i="1"/>
  <c r="H2786" i="1" s="1"/>
  <c r="J2786" i="1" s="1"/>
  <c r="I2786" i="1" l="1"/>
  <c r="L2786" i="1" s="1"/>
  <c r="G2787" i="1"/>
  <c r="H2787" i="1" s="1"/>
  <c r="J2787" i="1" s="1"/>
  <c r="I2787" i="1" l="1"/>
  <c r="L2787" i="1" s="1"/>
  <c r="G2788" i="1"/>
  <c r="H2788" i="1" s="1"/>
  <c r="J2788" i="1" s="1"/>
  <c r="I2788" i="1" l="1"/>
  <c r="L2788" i="1" s="1"/>
  <c r="G2789" i="1"/>
  <c r="H2789" i="1" s="1"/>
  <c r="J2789" i="1" s="1"/>
  <c r="I2789" i="1" l="1"/>
  <c r="L2789" i="1" s="1"/>
  <c r="G2790" i="1"/>
  <c r="H2790" i="1" s="1"/>
  <c r="J2790" i="1" s="1"/>
  <c r="I2790" i="1" l="1"/>
  <c r="L2790" i="1" s="1"/>
  <c r="G2791" i="1"/>
  <c r="H2791" i="1" s="1"/>
  <c r="J2791" i="1" s="1"/>
  <c r="I2791" i="1" l="1"/>
  <c r="L2791" i="1" s="1"/>
  <c r="G2792" i="1"/>
  <c r="H2792" i="1" s="1"/>
  <c r="J2792" i="1" s="1"/>
  <c r="I2792" i="1" l="1"/>
  <c r="L2792" i="1" s="1"/>
  <c r="G2793" i="1"/>
  <c r="H2793" i="1" s="1"/>
  <c r="J2793" i="1" s="1"/>
  <c r="I2793" i="1" l="1"/>
  <c r="L2793" i="1" s="1"/>
  <c r="G2794" i="1"/>
  <c r="H2794" i="1" s="1"/>
  <c r="J2794" i="1" s="1"/>
  <c r="I2794" i="1" l="1"/>
  <c r="L2794" i="1" s="1"/>
  <c r="G2795" i="1"/>
  <c r="H2795" i="1" s="1"/>
  <c r="J2795" i="1" s="1"/>
  <c r="I2795" i="1" l="1"/>
  <c r="L2795" i="1" s="1"/>
  <c r="G2796" i="1"/>
  <c r="H2796" i="1" s="1"/>
  <c r="J2796" i="1" s="1"/>
  <c r="I2796" i="1" l="1"/>
  <c r="L2796" i="1" s="1"/>
  <c r="G2797" i="1"/>
  <c r="H2797" i="1" s="1"/>
  <c r="J2797" i="1" s="1"/>
  <c r="I2797" i="1" l="1"/>
  <c r="L2797" i="1" s="1"/>
  <c r="G2798" i="1"/>
  <c r="H2798" i="1" s="1"/>
  <c r="J2798" i="1" s="1"/>
  <c r="I2798" i="1" l="1"/>
  <c r="L2798" i="1" s="1"/>
  <c r="G2799" i="1"/>
  <c r="H2799" i="1" s="1"/>
  <c r="J2799" i="1" s="1"/>
  <c r="I2799" i="1" l="1"/>
  <c r="L2799" i="1" s="1"/>
  <c r="G2800" i="1"/>
  <c r="H2800" i="1" s="1"/>
  <c r="J2800" i="1" s="1"/>
  <c r="I2800" i="1" l="1"/>
  <c r="L2800" i="1" s="1"/>
  <c r="G2801" i="1"/>
  <c r="H2801" i="1" s="1"/>
  <c r="J2801" i="1" s="1"/>
  <c r="I2801" i="1" l="1"/>
  <c r="L2801" i="1" s="1"/>
  <c r="G2802" i="1"/>
  <c r="H2802" i="1" s="1"/>
  <c r="J2802" i="1" s="1"/>
  <c r="I2802" i="1" l="1"/>
  <c r="L2802" i="1" s="1"/>
  <c r="G2803" i="1"/>
  <c r="H2803" i="1" s="1"/>
  <c r="J2803" i="1" s="1"/>
  <c r="I2803" i="1" l="1"/>
  <c r="L2803" i="1" s="1"/>
  <c r="G2804" i="1"/>
  <c r="H2804" i="1" s="1"/>
  <c r="J2804" i="1" s="1"/>
  <c r="I2804" i="1" l="1"/>
  <c r="L2804" i="1" s="1"/>
  <c r="G2805" i="1"/>
  <c r="H2805" i="1" s="1"/>
  <c r="J2805" i="1" s="1"/>
  <c r="I2805" i="1" l="1"/>
  <c r="L2805" i="1" s="1"/>
  <c r="G2806" i="1"/>
  <c r="H2806" i="1" s="1"/>
  <c r="J2806" i="1" s="1"/>
  <c r="I2806" i="1" l="1"/>
  <c r="L2806" i="1" s="1"/>
  <c r="G2807" i="1"/>
  <c r="H2807" i="1" s="1"/>
  <c r="J2807" i="1" s="1"/>
  <c r="I2807" i="1" l="1"/>
  <c r="L2807" i="1" s="1"/>
  <c r="G2808" i="1"/>
  <c r="H2808" i="1" s="1"/>
  <c r="J2808" i="1" s="1"/>
  <c r="I2808" i="1" l="1"/>
  <c r="L2808" i="1" s="1"/>
  <c r="G2809" i="1"/>
  <c r="H2809" i="1" s="1"/>
  <c r="J2809" i="1" s="1"/>
  <c r="I2809" i="1" l="1"/>
  <c r="L2809" i="1" s="1"/>
  <c r="G2810" i="1"/>
  <c r="H2810" i="1" s="1"/>
  <c r="J2810" i="1" s="1"/>
  <c r="I2810" i="1" l="1"/>
  <c r="L2810" i="1" s="1"/>
  <c r="G2811" i="1"/>
  <c r="H2811" i="1" s="1"/>
  <c r="J2811" i="1" s="1"/>
  <c r="I2811" i="1" l="1"/>
  <c r="L2811" i="1" s="1"/>
  <c r="G2812" i="1"/>
  <c r="H2812" i="1" s="1"/>
  <c r="J2812" i="1" s="1"/>
  <c r="I2812" i="1" l="1"/>
  <c r="L2812" i="1" s="1"/>
  <c r="G2813" i="1"/>
  <c r="H2813" i="1" s="1"/>
  <c r="J2813" i="1" s="1"/>
  <c r="I2813" i="1" l="1"/>
  <c r="L2813" i="1" s="1"/>
  <c r="G2814" i="1"/>
  <c r="H2814" i="1" s="1"/>
  <c r="J2814" i="1" s="1"/>
  <c r="I2814" i="1" l="1"/>
  <c r="L2814" i="1" s="1"/>
  <c r="G2815" i="1"/>
  <c r="H2815" i="1" s="1"/>
  <c r="J2815" i="1" s="1"/>
  <c r="I2815" i="1" l="1"/>
  <c r="L2815" i="1" s="1"/>
  <c r="G2816" i="1"/>
  <c r="H2816" i="1" s="1"/>
  <c r="J2816" i="1" s="1"/>
  <c r="I2816" i="1" l="1"/>
  <c r="L2816" i="1" s="1"/>
  <c r="G2817" i="1"/>
  <c r="H2817" i="1" s="1"/>
  <c r="J2817" i="1" s="1"/>
  <c r="I2817" i="1" l="1"/>
  <c r="L2817" i="1" s="1"/>
  <c r="G2818" i="1"/>
  <c r="H2818" i="1" s="1"/>
  <c r="J2818" i="1" s="1"/>
  <c r="I2818" i="1" l="1"/>
  <c r="L2818" i="1" s="1"/>
  <c r="G2819" i="1"/>
  <c r="H2819" i="1" s="1"/>
  <c r="J2819" i="1" s="1"/>
  <c r="I2819" i="1" l="1"/>
  <c r="L2819" i="1" s="1"/>
  <c r="G2820" i="1"/>
  <c r="H2820" i="1" s="1"/>
  <c r="J2820" i="1" s="1"/>
  <c r="I2820" i="1" l="1"/>
  <c r="L2820" i="1" s="1"/>
  <c r="G2821" i="1"/>
  <c r="H2821" i="1" s="1"/>
  <c r="J2821" i="1" s="1"/>
  <c r="I2821" i="1" l="1"/>
  <c r="L2821" i="1" s="1"/>
  <c r="G2822" i="1"/>
  <c r="H2822" i="1" s="1"/>
  <c r="J2822" i="1" s="1"/>
  <c r="I2822" i="1" l="1"/>
  <c r="L2822" i="1" s="1"/>
  <c r="G2823" i="1"/>
  <c r="H2823" i="1" s="1"/>
  <c r="J2823" i="1" s="1"/>
  <c r="I2823" i="1" l="1"/>
  <c r="L2823" i="1" s="1"/>
  <c r="G2824" i="1"/>
  <c r="H2824" i="1" s="1"/>
  <c r="J2824" i="1" s="1"/>
  <c r="I2824" i="1" l="1"/>
  <c r="L2824" i="1" s="1"/>
  <c r="G2825" i="1"/>
  <c r="H2825" i="1" s="1"/>
  <c r="J2825" i="1" s="1"/>
  <c r="I2825" i="1" l="1"/>
  <c r="L2825" i="1" s="1"/>
  <c r="G2826" i="1"/>
  <c r="H2826" i="1" s="1"/>
  <c r="J2826" i="1" s="1"/>
  <c r="I2826" i="1" l="1"/>
  <c r="L2826" i="1" s="1"/>
  <c r="G2827" i="1"/>
  <c r="H2827" i="1" s="1"/>
  <c r="J2827" i="1" s="1"/>
  <c r="I2827" i="1" l="1"/>
  <c r="L2827" i="1" s="1"/>
  <c r="G2828" i="1"/>
  <c r="H2828" i="1" s="1"/>
  <c r="J2828" i="1" s="1"/>
  <c r="I2828" i="1" l="1"/>
  <c r="L2828" i="1" s="1"/>
  <c r="G2829" i="1"/>
  <c r="H2829" i="1" s="1"/>
  <c r="J2829" i="1" s="1"/>
  <c r="I2829" i="1" l="1"/>
  <c r="L2829" i="1" s="1"/>
  <c r="G2830" i="1"/>
  <c r="H2830" i="1" s="1"/>
  <c r="J2830" i="1" s="1"/>
  <c r="I2830" i="1" l="1"/>
  <c r="L2830" i="1" s="1"/>
  <c r="G2831" i="1"/>
  <c r="H2831" i="1" s="1"/>
  <c r="J2831" i="1" s="1"/>
  <c r="I2831" i="1" l="1"/>
  <c r="L2831" i="1" s="1"/>
  <c r="G2832" i="1"/>
  <c r="H2832" i="1" s="1"/>
  <c r="J2832" i="1" s="1"/>
  <c r="I2832" i="1" l="1"/>
  <c r="L2832" i="1" s="1"/>
  <c r="G2833" i="1"/>
  <c r="H2833" i="1" s="1"/>
  <c r="J2833" i="1" s="1"/>
  <c r="I2833" i="1" l="1"/>
  <c r="L2833" i="1" s="1"/>
  <c r="G2834" i="1"/>
  <c r="H2834" i="1" s="1"/>
  <c r="J2834" i="1" s="1"/>
  <c r="I2834" i="1" l="1"/>
  <c r="L2834" i="1" s="1"/>
  <c r="G2835" i="1"/>
  <c r="H2835" i="1" s="1"/>
  <c r="J2835" i="1" s="1"/>
  <c r="I2835" i="1" l="1"/>
  <c r="L2835" i="1" s="1"/>
  <c r="G2836" i="1"/>
  <c r="H2836" i="1" s="1"/>
  <c r="J2836" i="1" s="1"/>
  <c r="I2836" i="1" l="1"/>
  <c r="L2836" i="1" s="1"/>
  <c r="G2837" i="1"/>
  <c r="H2837" i="1" s="1"/>
  <c r="J2837" i="1" s="1"/>
  <c r="I2837" i="1" l="1"/>
  <c r="L2837" i="1" s="1"/>
  <c r="G2838" i="1"/>
  <c r="H2838" i="1" s="1"/>
  <c r="J2838" i="1" s="1"/>
  <c r="I2838" i="1" l="1"/>
  <c r="L2838" i="1" s="1"/>
  <c r="G2839" i="1"/>
  <c r="H2839" i="1" s="1"/>
  <c r="J2839" i="1" s="1"/>
  <c r="I2839" i="1" l="1"/>
  <c r="L2839" i="1" s="1"/>
  <c r="G2840" i="1"/>
  <c r="H2840" i="1" s="1"/>
  <c r="J2840" i="1" s="1"/>
  <c r="I2840" i="1" l="1"/>
  <c r="L2840" i="1" s="1"/>
  <c r="G2841" i="1"/>
  <c r="H2841" i="1" s="1"/>
  <c r="J2841" i="1" s="1"/>
  <c r="I2841" i="1" l="1"/>
  <c r="L2841" i="1" s="1"/>
  <c r="G2842" i="1"/>
  <c r="H2842" i="1" s="1"/>
  <c r="J2842" i="1" s="1"/>
  <c r="I2842" i="1" l="1"/>
  <c r="L2842" i="1" s="1"/>
  <c r="G2843" i="1"/>
  <c r="H2843" i="1" s="1"/>
  <c r="J2843" i="1" s="1"/>
  <c r="I2843" i="1" l="1"/>
  <c r="L2843" i="1" s="1"/>
  <c r="G2844" i="1"/>
  <c r="H2844" i="1" s="1"/>
  <c r="J2844" i="1" s="1"/>
  <c r="I2844" i="1" l="1"/>
  <c r="L2844" i="1" s="1"/>
  <c r="G2845" i="1"/>
  <c r="H2845" i="1" s="1"/>
  <c r="J2845" i="1" s="1"/>
  <c r="I2845" i="1" l="1"/>
  <c r="L2845" i="1" s="1"/>
  <c r="G2846" i="1"/>
  <c r="H2846" i="1" s="1"/>
  <c r="J2846" i="1" s="1"/>
  <c r="I2846" i="1" l="1"/>
  <c r="L2846" i="1" s="1"/>
  <c r="G2847" i="1"/>
  <c r="H2847" i="1" s="1"/>
  <c r="J2847" i="1" s="1"/>
  <c r="I2847" i="1" l="1"/>
  <c r="L2847" i="1" s="1"/>
  <c r="G2848" i="1"/>
  <c r="H2848" i="1" s="1"/>
  <c r="J2848" i="1" s="1"/>
  <c r="I2848" i="1" l="1"/>
  <c r="L2848" i="1" s="1"/>
  <c r="G2849" i="1"/>
  <c r="H2849" i="1" s="1"/>
  <c r="J2849" i="1" s="1"/>
  <c r="I2849" i="1" l="1"/>
  <c r="L2849" i="1" s="1"/>
  <c r="G2850" i="1"/>
  <c r="H2850" i="1" s="1"/>
  <c r="J2850" i="1" s="1"/>
  <c r="I2850" i="1" l="1"/>
  <c r="L2850" i="1" s="1"/>
  <c r="G2851" i="1"/>
  <c r="H2851" i="1" s="1"/>
  <c r="J2851" i="1" s="1"/>
  <c r="I2851" i="1" l="1"/>
  <c r="L2851" i="1" s="1"/>
  <c r="G2852" i="1"/>
  <c r="H2852" i="1" s="1"/>
  <c r="J2852" i="1" s="1"/>
  <c r="I2852" i="1" l="1"/>
  <c r="L2852" i="1" s="1"/>
  <c r="G2853" i="1"/>
  <c r="H2853" i="1" s="1"/>
  <c r="J2853" i="1" s="1"/>
  <c r="I2853" i="1" l="1"/>
  <c r="L2853" i="1" s="1"/>
  <c r="G2854" i="1"/>
  <c r="H2854" i="1" s="1"/>
  <c r="J2854" i="1" s="1"/>
  <c r="I2854" i="1" l="1"/>
  <c r="L2854" i="1" s="1"/>
  <c r="G2855" i="1"/>
  <c r="H2855" i="1" s="1"/>
  <c r="J2855" i="1" s="1"/>
  <c r="I2855" i="1" l="1"/>
  <c r="L2855" i="1" s="1"/>
  <c r="G2856" i="1"/>
  <c r="H2856" i="1" s="1"/>
  <c r="J2856" i="1" s="1"/>
  <c r="I2856" i="1" l="1"/>
  <c r="L2856" i="1" s="1"/>
  <c r="G2857" i="1"/>
  <c r="H2857" i="1" s="1"/>
  <c r="J2857" i="1" s="1"/>
  <c r="I2857" i="1" l="1"/>
  <c r="L2857" i="1" s="1"/>
  <c r="G2858" i="1"/>
  <c r="H2858" i="1" s="1"/>
  <c r="J2858" i="1" s="1"/>
  <c r="I2858" i="1" l="1"/>
  <c r="L2858" i="1" s="1"/>
  <c r="G2859" i="1"/>
  <c r="H2859" i="1" s="1"/>
  <c r="J2859" i="1" s="1"/>
  <c r="I2859" i="1" l="1"/>
  <c r="L2859" i="1" s="1"/>
  <c r="G2860" i="1"/>
  <c r="H2860" i="1" s="1"/>
  <c r="J2860" i="1" s="1"/>
  <c r="I2860" i="1" l="1"/>
  <c r="L2860" i="1" s="1"/>
  <c r="G2861" i="1"/>
  <c r="H2861" i="1" s="1"/>
  <c r="J2861" i="1" s="1"/>
  <c r="I2861" i="1" l="1"/>
  <c r="L2861" i="1" s="1"/>
  <c r="G2862" i="1"/>
  <c r="H2862" i="1" s="1"/>
  <c r="J2862" i="1" s="1"/>
  <c r="I2862" i="1" l="1"/>
  <c r="L2862" i="1" s="1"/>
  <c r="G2863" i="1"/>
  <c r="H2863" i="1" s="1"/>
  <c r="J2863" i="1" s="1"/>
  <c r="I2863" i="1" l="1"/>
  <c r="L2863" i="1" s="1"/>
  <c r="G2864" i="1"/>
  <c r="H2864" i="1" s="1"/>
  <c r="J2864" i="1" s="1"/>
  <c r="I2864" i="1" l="1"/>
  <c r="L2864" i="1" s="1"/>
  <c r="G2865" i="1"/>
  <c r="H2865" i="1" s="1"/>
  <c r="J2865" i="1" s="1"/>
  <c r="I2865" i="1" l="1"/>
  <c r="L2865" i="1" s="1"/>
  <c r="G2866" i="1"/>
  <c r="H2866" i="1" s="1"/>
  <c r="J2866" i="1" s="1"/>
  <c r="I2866" i="1" l="1"/>
  <c r="L2866" i="1" s="1"/>
  <c r="G2867" i="1"/>
  <c r="H2867" i="1" s="1"/>
  <c r="J2867" i="1" s="1"/>
  <c r="I2867" i="1" l="1"/>
  <c r="L2867" i="1" s="1"/>
  <c r="G2868" i="1"/>
  <c r="H2868" i="1" s="1"/>
  <c r="J2868" i="1" s="1"/>
  <c r="I2868" i="1" l="1"/>
  <c r="L2868" i="1" s="1"/>
  <c r="G2869" i="1"/>
  <c r="H2869" i="1" s="1"/>
  <c r="J2869" i="1" s="1"/>
  <c r="I2869" i="1" l="1"/>
  <c r="L2869" i="1" s="1"/>
  <c r="G2870" i="1"/>
  <c r="H2870" i="1" s="1"/>
  <c r="J2870" i="1" s="1"/>
  <c r="I2870" i="1" l="1"/>
  <c r="L2870" i="1" s="1"/>
  <c r="G2871" i="1"/>
  <c r="H2871" i="1" s="1"/>
  <c r="J2871" i="1" s="1"/>
  <c r="I2871" i="1" l="1"/>
  <c r="L2871" i="1" s="1"/>
  <c r="G2872" i="1"/>
  <c r="H2872" i="1" s="1"/>
  <c r="J2872" i="1" s="1"/>
  <c r="I2872" i="1" l="1"/>
  <c r="L2872" i="1" s="1"/>
  <c r="G2873" i="1"/>
  <c r="H2873" i="1" s="1"/>
  <c r="J2873" i="1" s="1"/>
  <c r="I2873" i="1" l="1"/>
  <c r="L2873" i="1" s="1"/>
  <c r="G2874" i="1"/>
  <c r="H2874" i="1" s="1"/>
  <c r="J2874" i="1" s="1"/>
  <c r="I2874" i="1" l="1"/>
  <c r="L2874" i="1" s="1"/>
  <c r="G2875" i="1"/>
  <c r="H2875" i="1" s="1"/>
  <c r="J2875" i="1" s="1"/>
  <c r="I2875" i="1" l="1"/>
  <c r="L2875" i="1" s="1"/>
  <c r="G2876" i="1"/>
  <c r="H2876" i="1" s="1"/>
  <c r="J2876" i="1" s="1"/>
  <c r="I2876" i="1" l="1"/>
  <c r="L2876" i="1" s="1"/>
  <c r="G2877" i="1"/>
  <c r="H2877" i="1" s="1"/>
  <c r="J2877" i="1" s="1"/>
  <c r="I2877" i="1" l="1"/>
  <c r="L2877" i="1" s="1"/>
  <c r="G2878" i="1"/>
  <c r="H2878" i="1" s="1"/>
  <c r="J2878" i="1" s="1"/>
  <c r="I2878" i="1" l="1"/>
  <c r="L2878" i="1" s="1"/>
  <c r="G2879" i="1"/>
  <c r="H2879" i="1" s="1"/>
  <c r="J2879" i="1" s="1"/>
  <c r="I2879" i="1" l="1"/>
  <c r="L2879" i="1" s="1"/>
  <c r="G2880" i="1"/>
  <c r="H2880" i="1" s="1"/>
  <c r="J2880" i="1" s="1"/>
  <c r="I2880" i="1" l="1"/>
  <c r="L2880" i="1" s="1"/>
  <c r="G2881" i="1"/>
  <c r="H2881" i="1" s="1"/>
  <c r="J2881" i="1" s="1"/>
  <c r="I2881" i="1" l="1"/>
  <c r="L2881" i="1" s="1"/>
  <c r="G2882" i="1"/>
  <c r="H2882" i="1" s="1"/>
  <c r="J2882" i="1" s="1"/>
  <c r="I2882" i="1" l="1"/>
  <c r="L2882" i="1" s="1"/>
  <c r="G2883" i="1"/>
  <c r="H2883" i="1" s="1"/>
  <c r="J2883" i="1" s="1"/>
  <c r="I2883" i="1" l="1"/>
  <c r="L2883" i="1" s="1"/>
  <c r="G2884" i="1"/>
  <c r="H2884" i="1" s="1"/>
  <c r="J2884" i="1" s="1"/>
  <c r="I2884" i="1" l="1"/>
  <c r="L2884" i="1" s="1"/>
  <c r="G2885" i="1"/>
  <c r="H2885" i="1" s="1"/>
  <c r="J2885" i="1" s="1"/>
  <c r="I2885" i="1" l="1"/>
  <c r="L2885" i="1" s="1"/>
  <c r="G2886" i="1"/>
  <c r="H2886" i="1" s="1"/>
  <c r="J2886" i="1" s="1"/>
  <c r="I2886" i="1" l="1"/>
  <c r="L2886" i="1" s="1"/>
  <c r="G2887" i="1"/>
  <c r="H2887" i="1" s="1"/>
  <c r="J2887" i="1" s="1"/>
  <c r="I2887" i="1" l="1"/>
  <c r="L2887" i="1" s="1"/>
  <c r="G2888" i="1"/>
  <c r="H2888" i="1" s="1"/>
  <c r="J2888" i="1" s="1"/>
  <c r="I2888" i="1" l="1"/>
  <c r="L2888" i="1" s="1"/>
  <c r="G2889" i="1"/>
  <c r="H2889" i="1" s="1"/>
  <c r="J2889" i="1" s="1"/>
  <c r="I2889" i="1" l="1"/>
  <c r="L2889" i="1" s="1"/>
  <c r="G2890" i="1"/>
  <c r="H2890" i="1" s="1"/>
  <c r="J2890" i="1" s="1"/>
  <c r="I2890" i="1" l="1"/>
  <c r="L2890" i="1" s="1"/>
  <c r="G2891" i="1"/>
  <c r="H2891" i="1" s="1"/>
  <c r="J2891" i="1" s="1"/>
  <c r="I2891" i="1" l="1"/>
  <c r="L2891" i="1" s="1"/>
  <c r="G2892" i="1"/>
  <c r="H2892" i="1" s="1"/>
  <c r="J2892" i="1" s="1"/>
  <c r="I2892" i="1" l="1"/>
  <c r="L2892" i="1" s="1"/>
  <c r="G2893" i="1"/>
  <c r="H2893" i="1" s="1"/>
  <c r="J2893" i="1" s="1"/>
  <c r="I2893" i="1" l="1"/>
  <c r="L2893" i="1" s="1"/>
  <c r="G2894" i="1"/>
  <c r="H2894" i="1" s="1"/>
  <c r="J2894" i="1" s="1"/>
  <c r="I2894" i="1" l="1"/>
  <c r="L2894" i="1" s="1"/>
  <c r="G2895" i="1"/>
  <c r="H2895" i="1" s="1"/>
  <c r="J2895" i="1" s="1"/>
  <c r="I2895" i="1" l="1"/>
  <c r="L2895" i="1" s="1"/>
  <c r="G2896" i="1"/>
  <c r="H2896" i="1" s="1"/>
  <c r="J2896" i="1" s="1"/>
  <c r="I2896" i="1" l="1"/>
  <c r="L2896" i="1" s="1"/>
  <c r="G2897" i="1"/>
  <c r="H2897" i="1" s="1"/>
  <c r="J2897" i="1" s="1"/>
  <c r="I2897" i="1" l="1"/>
  <c r="L2897" i="1" s="1"/>
  <c r="G2898" i="1"/>
  <c r="H2898" i="1" s="1"/>
  <c r="J2898" i="1" s="1"/>
  <c r="I2898" i="1" l="1"/>
  <c r="L2898" i="1" s="1"/>
  <c r="G2899" i="1"/>
  <c r="H2899" i="1" s="1"/>
  <c r="J2899" i="1" s="1"/>
  <c r="I2899" i="1" l="1"/>
  <c r="L2899" i="1" s="1"/>
  <c r="G2900" i="1"/>
  <c r="H2900" i="1" s="1"/>
  <c r="J2900" i="1" s="1"/>
  <c r="I2900" i="1" l="1"/>
  <c r="L2900" i="1" s="1"/>
  <c r="G2901" i="1"/>
  <c r="H2901" i="1" s="1"/>
  <c r="J2901" i="1" s="1"/>
  <c r="I2901" i="1" l="1"/>
  <c r="L2901" i="1" s="1"/>
  <c r="G2902" i="1"/>
  <c r="H2902" i="1" s="1"/>
  <c r="J2902" i="1" s="1"/>
  <c r="I2902" i="1" l="1"/>
  <c r="L2902" i="1" s="1"/>
  <c r="G2903" i="1"/>
  <c r="H2903" i="1" s="1"/>
  <c r="J2903" i="1" s="1"/>
  <c r="I2903" i="1" l="1"/>
  <c r="L2903" i="1" s="1"/>
  <c r="G2904" i="1"/>
  <c r="H2904" i="1" s="1"/>
  <c r="J2904" i="1" s="1"/>
  <c r="I2904" i="1" l="1"/>
  <c r="L2904" i="1" s="1"/>
  <c r="G2905" i="1"/>
  <c r="H2905" i="1" s="1"/>
  <c r="J2905" i="1" s="1"/>
  <c r="I2905" i="1" l="1"/>
  <c r="L2905" i="1" s="1"/>
  <c r="G2906" i="1"/>
  <c r="H2906" i="1" s="1"/>
  <c r="J2906" i="1" s="1"/>
  <c r="I2906" i="1" l="1"/>
  <c r="L2906" i="1" s="1"/>
  <c r="G2907" i="1"/>
  <c r="H2907" i="1" s="1"/>
  <c r="J2907" i="1" s="1"/>
  <c r="I2907" i="1" l="1"/>
  <c r="L2907" i="1" s="1"/>
  <c r="G2908" i="1"/>
  <c r="H2908" i="1" s="1"/>
  <c r="J2908" i="1" s="1"/>
  <c r="I2908" i="1" l="1"/>
  <c r="L2908" i="1" s="1"/>
  <c r="G2909" i="1"/>
  <c r="H2909" i="1" s="1"/>
  <c r="J2909" i="1" s="1"/>
  <c r="I2909" i="1" l="1"/>
  <c r="L2909" i="1" s="1"/>
  <c r="G2910" i="1"/>
  <c r="H2910" i="1" s="1"/>
  <c r="J2910" i="1" s="1"/>
  <c r="I2910" i="1" l="1"/>
  <c r="L2910" i="1" s="1"/>
  <c r="G2911" i="1"/>
  <c r="H2911" i="1" s="1"/>
  <c r="J2911" i="1" s="1"/>
  <c r="I2911" i="1" l="1"/>
  <c r="L2911" i="1" s="1"/>
  <c r="G2912" i="1"/>
  <c r="H2912" i="1" s="1"/>
  <c r="J2912" i="1" s="1"/>
  <c r="I2912" i="1" l="1"/>
  <c r="L2912" i="1" s="1"/>
  <c r="G2913" i="1"/>
  <c r="H2913" i="1" s="1"/>
  <c r="J2913" i="1" s="1"/>
  <c r="I2913" i="1" l="1"/>
  <c r="L2913" i="1" s="1"/>
  <c r="G2914" i="1"/>
  <c r="H2914" i="1" s="1"/>
  <c r="J2914" i="1" s="1"/>
  <c r="I2914" i="1" l="1"/>
  <c r="L2914" i="1" s="1"/>
  <c r="G2915" i="1"/>
  <c r="H2915" i="1" s="1"/>
  <c r="J2915" i="1" s="1"/>
  <c r="I2915" i="1" l="1"/>
  <c r="L2915" i="1" s="1"/>
  <c r="G2916" i="1"/>
  <c r="H2916" i="1" s="1"/>
  <c r="J2916" i="1" s="1"/>
  <c r="I2916" i="1" l="1"/>
  <c r="L2916" i="1" s="1"/>
  <c r="G2917" i="1"/>
  <c r="H2917" i="1" s="1"/>
  <c r="J2917" i="1" s="1"/>
  <c r="I2917" i="1" l="1"/>
  <c r="L2917" i="1" s="1"/>
  <c r="G2918" i="1"/>
  <c r="H2918" i="1" s="1"/>
  <c r="J2918" i="1" s="1"/>
  <c r="I2918" i="1" l="1"/>
  <c r="L2918" i="1" s="1"/>
  <c r="G2919" i="1"/>
  <c r="H2919" i="1" s="1"/>
  <c r="J2919" i="1" s="1"/>
  <c r="I2919" i="1" l="1"/>
  <c r="L2919" i="1" s="1"/>
  <c r="G2920" i="1"/>
  <c r="H2920" i="1" s="1"/>
  <c r="J2920" i="1" s="1"/>
  <c r="I2920" i="1" l="1"/>
  <c r="L2920" i="1" s="1"/>
  <c r="G2921" i="1"/>
  <c r="H2921" i="1" s="1"/>
  <c r="J2921" i="1" s="1"/>
  <c r="I2921" i="1" l="1"/>
  <c r="L2921" i="1" s="1"/>
  <c r="G2922" i="1"/>
  <c r="H2922" i="1" s="1"/>
  <c r="J2922" i="1" s="1"/>
  <c r="I2922" i="1" l="1"/>
  <c r="L2922" i="1" s="1"/>
  <c r="G2923" i="1"/>
  <c r="H2923" i="1" s="1"/>
  <c r="J2923" i="1" s="1"/>
  <c r="I2923" i="1" l="1"/>
  <c r="L2923" i="1" s="1"/>
  <c r="G2924" i="1"/>
  <c r="H2924" i="1" s="1"/>
  <c r="J2924" i="1" s="1"/>
  <c r="I2924" i="1" l="1"/>
  <c r="L2924" i="1" s="1"/>
  <c r="G2925" i="1"/>
  <c r="H2925" i="1" s="1"/>
  <c r="J2925" i="1" s="1"/>
  <c r="I2925" i="1" l="1"/>
  <c r="L2925" i="1" s="1"/>
  <c r="G2926" i="1"/>
  <c r="H2926" i="1" s="1"/>
  <c r="J2926" i="1" s="1"/>
  <c r="I2926" i="1" l="1"/>
  <c r="L2926" i="1" s="1"/>
  <c r="G2927" i="1"/>
  <c r="H2927" i="1" s="1"/>
  <c r="J2927" i="1" s="1"/>
  <c r="I2927" i="1" l="1"/>
  <c r="L2927" i="1" s="1"/>
  <c r="G2928" i="1"/>
  <c r="H2928" i="1" s="1"/>
  <c r="J2928" i="1" s="1"/>
  <c r="I2928" i="1" l="1"/>
  <c r="L2928" i="1" s="1"/>
  <c r="G2929" i="1"/>
  <c r="H2929" i="1" s="1"/>
  <c r="J2929" i="1" s="1"/>
  <c r="I2929" i="1" l="1"/>
  <c r="L2929" i="1" s="1"/>
  <c r="G2930" i="1"/>
  <c r="H2930" i="1" s="1"/>
  <c r="J2930" i="1" s="1"/>
  <c r="I2930" i="1" l="1"/>
  <c r="L2930" i="1" s="1"/>
  <c r="G2931" i="1"/>
  <c r="H2931" i="1" s="1"/>
  <c r="J2931" i="1" s="1"/>
  <c r="I2931" i="1" l="1"/>
  <c r="L2931" i="1" s="1"/>
  <c r="G2932" i="1"/>
  <c r="H2932" i="1" s="1"/>
  <c r="J2932" i="1" s="1"/>
  <c r="I2932" i="1" l="1"/>
  <c r="L2932" i="1" s="1"/>
  <c r="G2933" i="1"/>
  <c r="H2933" i="1" s="1"/>
  <c r="J2933" i="1" s="1"/>
  <c r="I2933" i="1" l="1"/>
  <c r="L2933" i="1" s="1"/>
  <c r="G2934" i="1"/>
  <c r="H2934" i="1" s="1"/>
  <c r="J2934" i="1" s="1"/>
  <c r="I2934" i="1" l="1"/>
  <c r="L2934" i="1" s="1"/>
  <c r="G2935" i="1"/>
  <c r="H2935" i="1" s="1"/>
  <c r="J2935" i="1" s="1"/>
  <c r="I2935" i="1" l="1"/>
  <c r="L2935" i="1" s="1"/>
  <c r="G2936" i="1"/>
  <c r="H2936" i="1" s="1"/>
  <c r="J2936" i="1" s="1"/>
  <c r="I2936" i="1" l="1"/>
  <c r="L2936" i="1" s="1"/>
  <c r="G2937" i="1"/>
  <c r="H2937" i="1" s="1"/>
  <c r="J2937" i="1" s="1"/>
  <c r="I2937" i="1" l="1"/>
  <c r="L2937" i="1" s="1"/>
  <c r="G2938" i="1"/>
  <c r="H2938" i="1" s="1"/>
  <c r="J2938" i="1" s="1"/>
  <c r="I2938" i="1" l="1"/>
  <c r="L2938" i="1" s="1"/>
  <c r="G2939" i="1"/>
  <c r="H2939" i="1" s="1"/>
  <c r="J2939" i="1" s="1"/>
  <c r="I2939" i="1" l="1"/>
  <c r="L2939" i="1" s="1"/>
  <c r="G2940" i="1"/>
  <c r="H2940" i="1" s="1"/>
  <c r="J2940" i="1" s="1"/>
  <c r="I2940" i="1" l="1"/>
  <c r="L2940" i="1" s="1"/>
  <c r="G2941" i="1"/>
  <c r="H2941" i="1" s="1"/>
  <c r="J2941" i="1" s="1"/>
  <c r="I2941" i="1" l="1"/>
  <c r="L2941" i="1" s="1"/>
  <c r="G2942" i="1"/>
  <c r="H2942" i="1" s="1"/>
  <c r="J2942" i="1" s="1"/>
  <c r="I2942" i="1" l="1"/>
  <c r="L2942" i="1" s="1"/>
  <c r="G2943" i="1"/>
  <c r="H2943" i="1" s="1"/>
  <c r="J2943" i="1" s="1"/>
  <c r="I2943" i="1" l="1"/>
  <c r="L2943" i="1" s="1"/>
  <c r="G2944" i="1"/>
  <c r="H2944" i="1" s="1"/>
  <c r="J2944" i="1" s="1"/>
  <c r="I2944" i="1" l="1"/>
  <c r="L2944" i="1" s="1"/>
  <c r="G2945" i="1"/>
  <c r="H2945" i="1" s="1"/>
  <c r="J2945" i="1" s="1"/>
  <c r="I2945" i="1" l="1"/>
  <c r="L2945" i="1" s="1"/>
  <c r="G2946" i="1"/>
  <c r="H2946" i="1" s="1"/>
  <c r="J2946" i="1" s="1"/>
  <c r="I2946" i="1" l="1"/>
  <c r="L2946" i="1" s="1"/>
  <c r="G2947" i="1"/>
  <c r="H2947" i="1" s="1"/>
  <c r="J2947" i="1" s="1"/>
  <c r="I2947" i="1" l="1"/>
  <c r="L2947" i="1" s="1"/>
  <c r="G2948" i="1"/>
  <c r="H2948" i="1" s="1"/>
  <c r="J2948" i="1" s="1"/>
  <c r="I2948" i="1" l="1"/>
  <c r="L2948" i="1" s="1"/>
  <c r="G2949" i="1"/>
  <c r="H2949" i="1" s="1"/>
  <c r="J2949" i="1" s="1"/>
  <c r="I2949" i="1" l="1"/>
  <c r="L2949" i="1" s="1"/>
  <c r="G2950" i="1"/>
  <c r="H2950" i="1" s="1"/>
  <c r="J2950" i="1" s="1"/>
  <c r="I2950" i="1" l="1"/>
  <c r="L2950" i="1" s="1"/>
  <c r="G2951" i="1"/>
  <c r="H2951" i="1" s="1"/>
  <c r="J2951" i="1" s="1"/>
  <c r="I2951" i="1" l="1"/>
  <c r="L2951" i="1" s="1"/>
  <c r="G2952" i="1"/>
  <c r="H2952" i="1" s="1"/>
  <c r="J2952" i="1" s="1"/>
  <c r="I2952" i="1" l="1"/>
  <c r="L2952" i="1" s="1"/>
  <c r="G2953" i="1"/>
  <c r="H2953" i="1" s="1"/>
  <c r="J2953" i="1" s="1"/>
  <c r="I2953" i="1" l="1"/>
  <c r="L2953" i="1" s="1"/>
  <c r="G2954" i="1"/>
  <c r="H2954" i="1" s="1"/>
  <c r="J2954" i="1" s="1"/>
  <c r="I2954" i="1" l="1"/>
  <c r="L2954" i="1" s="1"/>
  <c r="G2955" i="1"/>
  <c r="H2955" i="1" s="1"/>
  <c r="J2955" i="1" s="1"/>
  <c r="I2955" i="1" l="1"/>
  <c r="L2955" i="1" s="1"/>
  <c r="G2956" i="1"/>
  <c r="H2956" i="1" s="1"/>
  <c r="J2956" i="1" s="1"/>
  <c r="I2956" i="1" l="1"/>
  <c r="L2956" i="1" s="1"/>
  <c r="G2957" i="1"/>
  <c r="H2957" i="1" s="1"/>
  <c r="J2957" i="1" s="1"/>
  <c r="I2957" i="1" l="1"/>
  <c r="L2957" i="1" s="1"/>
  <c r="G2958" i="1"/>
  <c r="H2958" i="1" s="1"/>
  <c r="J2958" i="1" s="1"/>
  <c r="I2958" i="1" l="1"/>
  <c r="L2958" i="1" s="1"/>
  <c r="G2959" i="1"/>
  <c r="H2959" i="1" s="1"/>
  <c r="J2959" i="1" s="1"/>
  <c r="I2959" i="1" l="1"/>
  <c r="L2959" i="1" s="1"/>
  <c r="G2960" i="1"/>
  <c r="H2960" i="1" s="1"/>
  <c r="J2960" i="1" s="1"/>
  <c r="I2960" i="1" l="1"/>
  <c r="L2960" i="1" s="1"/>
  <c r="G2961" i="1"/>
  <c r="H2961" i="1" s="1"/>
  <c r="J2961" i="1" s="1"/>
  <c r="I2961" i="1" l="1"/>
  <c r="L2961" i="1" s="1"/>
  <c r="G2962" i="1"/>
  <c r="H2962" i="1" s="1"/>
  <c r="J2962" i="1" s="1"/>
  <c r="I2962" i="1" l="1"/>
  <c r="L2962" i="1" s="1"/>
  <c r="G2963" i="1"/>
  <c r="H2963" i="1" s="1"/>
  <c r="J2963" i="1" s="1"/>
  <c r="I2963" i="1" l="1"/>
  <c r="L2963" i="1" s="1"/>
  <c r="G2964" i="1"/>
  <c r="H2964" i="1" s="1"/>
  <c r="J2964" i="1" s="1"/>
  <c r="I2964" i="1" l="1"/>
  <c r="L2964" i="1" s="1"/>
  <c r="G2965" i="1"/>
  <c r="H2965" i="1" s="1"/>
  <c r="J2965" i="1" s="1"/>
  <c r="I2965" i="1" l="1"/>
  <c r="L2965" i="1" s="1"/>
  <c r="G2966" i="1"/>
  <c r="H2966" i="1" s="1"/>
  <c r="J2966" i="1" s="1"/>
  <c r="I2966" i="1" l="1"/>
  <c r="L2966" i="1" s="1"/>
  <c r="G2967" i="1"/>
  <c r="H2967" i="1" s="1"/>
  <c r="J2967" i="1" s="1"/>
  <c r="I2967" i="1" l="1"/>
  <c r="L2967" i="1" s="1"/>
  <c r="G2968" i="1"/>
  <c r="H2968" i="1" s="1"/>
  <c r="J2968" i="1" s="1"/>
  <c r="I2968" i="1" l="1"/>
  <c r="L2968" i="1" s="1"/>
  <c r="G2969" i="1"/>
  <c r="H2969" i="1" s="1"/>
  <c r="J2969" i="1" s="1"/>
  <c r="I2969" i="1" l="1"/>
  <c r="L2969" i="1" s="1"/>
  <c r="G2970" i="1"/>
  <c r="H2970" i="1" s="1"/>
  <c r="J2970" i="1" s="1"/>
  <c r="I2970" i="1" l="1"/>
  <c r="L2970" i="1" s="1"/>
  <c r="G2971" i="1"/>
  <c r="H2971" i="1" s="1"/>
  <c r="J2971" i="1" s="1"/>
  <c r="I2971" i="1" l="1"/>
  <c r="L2971" i="1" s="1"/>
  <c r="G2972" i="1"/>
  <c r="H2972" i="1" s="1"/>
  <c r="J2972" i="1" s="1"/>
  <c r="I2972" i="1" l="1"/>
  <c r="L2972" i="1" s="1"/>
  <c r="G2973" i="1"/>
  <c r="H2973" i="1" s="1"/>
  <c r="J2973" i="1" s="1"/>
  <c r="I2973" i="1" l="1"/>
  <c r="L2973" i="1" s="1"/>
  <c r="G2974" i="1"/>
  <c r="H2974" i="1" s="1"/>
  <c r="J2974" i="1" s="1"/>
  <c r="I2974" i="1" l="1"/>
  <c r="L2974" i="1" s="1"/>
  <c r="G2975" i="1"/>
  <c r="H2975" i="1" s="1"/>
  <c r="J2975" i="1" s="1"/>
  <c r="I2975" i="1" l="1"/>
  <c r="L2975" i="1" s="1"/>
  <c r="G2976" i="1"/>
  <c r="H2976" i="1" s="1"/>
  <c r="J2976" i="1" s="1"/>
  <c r="I2976" i="1" l="1"/>
  <c r="L2976" i="1" s="1"/>
  <c r="G2977" i="1"/>
  <c r="H2977" i="1" s="1"/>
  <c r="J2977" i="1" s="1"/>
  <c r="I2977" i="1" l="1"/>
  <c r="L2977" i="1" s="1"/>
  <c r="G2978" i="1"/>
  <c r="H2978" i="1" s="1"/>
  <c r="J2978" i="1" s="1"/>
  <c r="I2978" i="1" l="1"/>
  <c r="L2978" i="1" s="1"/>
  <c r="G2979" i="1"/>
  <c r="H2979" i="1" s="1"/>
  <c r="J2979" i="1" s="1"/>
  <c r="I2979" i="1" l="1"/>
  <c r="L2979" i="1" s="1"/>
  <c r="G2980" i="1"/>
  <c r="H2980" i="1" s="1"/>
  <c r="J2980" i="1" s="1"/>
  <c r="I2980" i="1" l="1"/>
  <c r="L2980" i="1" s="1"/>
  <c r="G2981" i="1"/>
  <c r="H2981" i="1" s="1"/>
  <c r="J2981" i="1" s="1"/>
  <c r="I2981" i="1" l="1"/>
  <c r="L2981" i="1" s="1"/>
  <c r="G2982" i="1"/>
  <c r="H2982" i="1" s="1"/>
  <c r="J2982" i="1" s="1"/>
  <c r="I2982" i="1" l="1"/>
  <c r="L2982" i="1" s="1"/>
  <c r="G2983" i="1"/>
  <c r="H2983" i="1" s="1"/>
  <c r="J2983" i="1" s="1"/>
  <c r="I2983" i="1" l="1"/>
  <c r="L2983" i="1" s="1"/>
  <c r="G2984" i="1"/>
  <c r="H2984" i="1" s="1"/>
  <c r="J2984" i="1" s="1"/>
  <c r="I2984" i="1" l="1"/>
  <c r="L2984" i="1" s="1"/>
  <c r="G2985" i="1"/>
  <c r="H2985" i="1" s="1"/>
  <c r="J2985" i="1" s="1"/>
  <c r="I2985" i="1" l="1"/>
  <c r="L2985" i="1" s="1"/>
  <c r="G2986" i="1"/>
  <c r="H2986" i="1" s="1"/>
  <c r="J2986" i="1" s="1"/>
  <c r="I2986" i="1" l="1"/>
  <c r="L2986" i="1" s="1"/>
  <c r="G2987" i="1"/>
  <c r="H2987" i="1" s="1"/>
  <c r="J2987" i="1" s="1"/>
  <c r="I2987" i="1" l="1"/>
  <c r="L2987" i="1" s="1"/>
  <c r="G2988" i="1"/>
  <c r="H2988" i="1" s="1"/>
  <c r="J2988" i="1" s="1"/>
  <c r="I2988" i="1" l="1"/>
  <c r="L2988" i="1" s="1"/>
  <c r="G2989" i="1"/>
  <c r="H2989" i="1" s="1"/>
  <c r="J2989" i="1" s="1"/>
  <c r="I2989" i="1" l="1"/>
  <c r="L2989" i="1" s="1"/>
  <c r="G2990" i="1"/>
  <c r="H2990" i="1" s="1"/>
  <c r="J2990" i="1" s="1"/>
  <c r="I2990" i="1" l="1"/>
  <c r="L2990" i="1" s="1"/>
  <c r="G2991" i="1"/>
  <c r="H2991" i="1" s="1"/>
  <c r="J2991" i="1" s="1"/>
  <c r="I2991" i="1" l="1"/>
  <c r="L2991" i="1" s="1"/>
  <c r="G2992" i="1"/>
  <c r="H2992" i="1" s="1"/>
  <c r="J2992" i="1" s="1"/>
  <c r="I2992" i="1" l="1"/>
  <c r="L2992" i="1" s="1"/>
  <c r="G2993" i="1"/>
  <c r="H2993" i="1" s="1"/>
  <c r="J2993" i="1" s="1"/>
  <c r="I2993" i="1" l="1"/>
  <c r="L2993" i="1" s="1"/>
  <c r="G2994" i="1"/>
  <c r="H2994" i="1" s="1"/>
  <c r="J2994" i="1" s="1"/>
  <c r="I2994" i="1" l="1"/>
  <c r="L2994" i="1" s="1"/>
  <c r="G2995" i="1"/>
  <c r="H2995" i="1" s="1"/>
  <c r="J2995" i="1" s="1"/>
  <c r="I2995" i="1" l="1"/>
  <c r="L2995" i="1" s="1"/>
  <c r="G2996" i="1"/>
  <c r="H2996" i="1" s="1"/>
  <c r="J2996" i="1" s="1"/>
  <c r="I2996" i="1" l="1"/>
  <c r="L2996" i="1" s="1"/>
  <c r="G2997" i="1"/>
  <c r="H2997" i="1" s="1"/>
  <c r="J2997" i="1" s="1"/>
  <c r="I2997" i="1" l="1"/>
  <c r="L2997" i="1" s="1"/>
  <c r="G2998" i="1"/>
  <c r="H2998" i="1" s="1"/>
  <c r="J2998" i="1" s="1"/>
  <c r="I2998" i="1" l="1"/>
  <c r="L2998" i="1" s="1"/>
  <c r="G2999" i="1"/>
  <c r="H2999" i="1" s="1"/>
  <c r="J2999" i="1" s="1"/>
  <c r="I2999" i="1" l="1"/>
  <c r="L2999" i="1" s="1"/>
  <c r="G3000" i="1"/>
  <c r="H3000" i="1" s="1"/>
  <c r="J3000" i="1" s="1"/>
  <c r="I3000" i="1" l="1"/>
  <c r="L3000" i="1" s="1"/>
  <c r="G3001" i="1"/>
  <c r="H3001" i="1" s="1"/>
  <c r="J3001" i="1" s="1"/>
  <c r="I3001" i="1" l="1"/>
  <c r="L3001" i="1" s="1"/>
  <c r="G3002" i="1"/>
  <c r="H3002" i="1" s="1"/>
  <c r="J3002" i="1" s="1"/>
  <c r="I3002" i="1" l="1"/>
  <c r="L3002" i="1" s="1"/>
  <c r="G3003" i="1"/>
  <c r="H3003" i="1" s="1"/>
  <c r="J3003" i="1" s="1"/>
  <c r="I3003" i="1" l="1"/>
  <c r="L3003" i="1" s="1"/>
  <c r="G3004" i="1"/>
  <c r="H3004" i="1" s="1"/>
  <c r="J3004" i="1" s="1"/>
  <c r="I3004" i="1" l="1"/>
  <c r="L3004" i="1" s="1"/>
  <c r="G3005" i="1"/>
  <c r="H3005" i="1" s="1"/>
  <c r="J3005" i="1" s="1"/>
  <c r="I3005" i="1" l="1"/>
  <c r="L3005" i="1" s="1"/>
  <c r="G3006" i="1"/>
  <c r="H3006" i="1" s="1"/>
  <c r="J3006" i="1" s="1"/>
  <c r="I3006" i="1" l="1"/>
  <c r="L3006" i="1" s="1"/>
  <c r="G3007" i="1"/>
  <c r="H3007" i="1" s="1"/>
  <c r="J3007" i="1" s="1"/>
  <c r="I3007" i="1" l="1"/>
  <c r="L3007" i="1" s="1"/>
  <c r="G3008" i="1"/>
  <c r="H3008" i="1" s="1"/>
  <c r="J3008" i="1" s="1"/>
  <c r="I3008" i="1" l="1"/>
  <c r="L3008" i="1" s="1"/>
  <c r="G3009" i="1"/>
  <c r="H3009" i="1" s="1"/>
  <c r="J3009" i="1" s="1"/>
  <c r="I3009" i="1" l="1"/>
  <c r="L3009" i="1" s="1"/>
  <c r="G3010" i="1"/>
  <c r="H3010" i="1" s="1"/>
  <c r="J3010" i="1" s="1"/>
  <c r="I3010" i="1" l="1"/>
  <c r="L3010" i="1" s="1"/>
  <c r="G3011" i="1"/>
  <c r="H3011" i="1" s="1"/>
  <c r="J3011" i="1" s="1"/>
  <c r="I3011" i="1" l="1"/>
  <c r="L3011" i="1" s="1"/>
  <c r="G3012" i="1"/>
  <c r="H3012" i="1" s="1"/>
  <c r="J3012" i="1" s="1"/>
  <c r="I3012" i="1" l="1"/>
  <c r="L3012" i="1" s="1"/>
  <c r="G3013" i="1"/>
  <c r="H3013" i="1" s="1"/>
  <c r="J3013" i="1" s="1"/>
  <c r="I3013" i="1" l="1"/>
  <c r="L3013" i="1" s="1"/>
  <c r="G3014" i="1"/>
  <c r="H3014" i="1" s="1"/>
  <c r="J3014" i="1" s="1"/>
  <c r="I3014" i="1" l="1"/>
  <c r="L3014" i="1" s="1"/>
  <c r="G3015" i="1"/>
  <c r="H3015" i="1" s="1"/>
  <c r="J3015" i="1" s="1"/>
  <c r="I3015" i="1" l="1"/>
  <c r="L3015" i="1" s="1"/>
  <c r="G3016" i="1"/>
  <c r="H3016" i="1" s="1"/>
  <c r="J3016" i="1" s="1"/>
  <c r="I3016" i="1" l="1"/>
  <c r="L3016" i="1" s="1"/>
  <c r="G3017" i="1"/>
  <c r="H3017" i="1" s="1"/>
  <c r="J3017" i="1" s="1"/>
  <c r="I3017" i="1" l="1"/>
  <c r="L3017" i="1" s="1"/>
  <c r="G3018" i="1"/>
  <c r="H3018" i="1" s="1"/>
  <c r="J3018" i="1" s="1"/>
  <c r="I3018" i="1" l="1"/>
  <c r="L3018" i="1" s="1"/>
  <c r="G3019" i="1"/>
  <c r="H3019" i="1" s="1"/>
  <c r="J3019" i="1" s="1"/>
  <c r="I3019" i="1" l="1"/>
  <c r="L3019" i="1" s="1"/>
  <c r="G3020" i="1"/>
  <c r="H3020" i="1" s="1"/>
  <c r="J3020" i="1" s="1"/>
  <c r="I3020" i="1" l="1"/>
  <c r="L3020" i="1" s="1"/>
  <c r="G3021" i="1"/>
  <c r="H3021" i="1" s="1"/>
  <c r="J3021" i="1" s="1"/>
  <c r="I3021" i="1" l="1"/>
  <c r="L3021" i="1" s="1"/>
  <c r="G3022" i="1"/>
  <c r="H3022" i="1" s="1"/>
  <c r="J3022" i="1" s="1"/>
  <c r="I3022" i="1" l="1"/>
  <c r="L3022" i="1" s="1"/>
  <c r="G3023" i="1"/>
  <c r="H3023" i="1" s="1"/>
  <c r="J3023" i="1" s="1"/>
  <c r="I3023" i="1" l="1"/>
  <c r="L3023" i="1" s="1"/>
  <c r="G3024" i="1"/>
  <c r="H3024" i="1" s="1"/>
  <c r="J3024" i="1" s="1"/>
  <c r="I3024" i="1" l="1"/>
  <c r="L3024" i="1" s="1"/>
  <c r="G3025" i="1"/>
  <c r="H3025" i="1" s="1"/>
  <c r="J3025" i="1" s="1"/>
  <c r="I3025" i="1" l="1"/>
  <c r="L3025" i="1" s="1"/>
  <c r="G3026" i="1"/>
  <c r="H3026" i="1" s="1"/>
  <c r="J3026" i="1" s="1"/>
  <c r="I3026" i="1" l="1"/>
  <c r="L3026" i="1" s="1"/>
  <c r="G3027" i="1"/>
  <c r="H3027" i="1" s="1"/>
  <c r="J3027" i="1" s="1"/>
  <c r="I3027" i="1" l="1"/>
  <c r="L3027" i="1" s="1"/>
  <c r="G3028" i="1"/>
  <c r="H3028" i="1" s="1"/>
  <c r="J3028" i="1" s="1"/>
  <c r="I3028" i="1" l="1"/>
  <c r="L3028" i="1" s="1"/>
  <c r="G3029" i="1"/>
  <c r="H3029" i="1" s="1"/>
  <c r="J3029" i="1" s="1"/>
  <c r="I3029" i="1" l="1"/>
  <c r="L3029" i="1" s="1"/>
  <c r="G3030" i="1"/>
  <c r="H3030" i="1" s="1"/>
  <c r="J3030" i="1" s="1"/>
  <c r="I3030" i="1" l="1"/>
  <c r="L3030" i="1" s="1"/>
  <c r="G3031" i="1"/>
  <c r="H3031" i="1" s="1"/>
  <c r="J3031" i="1" s="1"/>
  <c r="I3031" i="1" l="1"/>
  <c r="L3031" i="1" s="1"/>
  <c r="G3032" i="1"/>
  <c r="H3032" i="1" s="1"/>
  <c r="J3032" i="1" s="1"/>
  <c r="I3032" i="1" l="1"/>
  <c r="L3032" i="1" s="1"/>
  <c r="G3033" i="1"/>
  <c r="H3033" i="1" s="1"/>
  <c r="J3033" i="1" s="1"/>
  <c r="I3033" i="1" l="1"/>
  <c r="L3033" i="1" s="1"/>
  <c r="G3034" i="1"/>
  <c r="H3034" i="1" s="1"/>
  <c r="J3034" i="1" s="1"/>
  <c r="I3034" i="1" l="1"/>
  <c r="L3034" i="1" s="1"/>
  <c r="G3035" i="1"/>
  <c r="H3035" i="1" s="1"/>
  <c r="J3035" i="1" s="1"/>
  <c r="I3035" i="1" l="1"/>
  <c r="L3035" i="1" s="1"/>
  <c r="G3036" i="1"/>
  <c r="H3036" i="1" s="1"/>
  <c r="J3036" i="1" s="1"/>
  <c r="I3036" i="1" l="1"/>
  <c r="L3036" i="1" s="1"/>
  <c r="G3037" i="1"/>
  <c r="H3037" i="1" s="1"/>
  <c r="J3037" i="1" s="1"/>
  <c r="I3037" i="1" l="1"/>
  <c r="L3037" i="1" s="1"/>
  <c r="G3038" i="1"/>
  <c r="H3038" i="1" s="1"/>
  <c r="J3038" i="1" s="1"/>
  <c r="I3038" i="1" l="1"/>
  <c r="L3038" i="1" s="1"/>
  <c r="G3039" i="1"/>
  <c r="H3039" i="1" s="1"/>
  <c r="J3039" i="1" s="1"/>
  <c r="I3039" i="1" l="1"/>
  <c r="L3039" i="1" s="1"/>
  <c r="G3040" i="1"/>
  <c r="H3040" i="1" s="1"/>
  <c r="J3040" i="1" s="1"/>
  <c r="I3040" i="1" l="1"/>
  <c r="L3040" i="1" s="1"/>
  <c r="G3041" i="1"/>
  <c r="H3041" i="1" s="1"/>
  <c r="J3041" i="1" s="1"/>
  <c r="I3041" i="1" l="1"/>
  <c r="L3041" i="1" s="1"/>
  <c r="G3042" i="1"/>
  <c r="H3042" i="1" s="1"/>
  <c r="J3042" i="1" s="1"/>
  <c r="I3042" i="1" l="1"/>
  <c r="L3042" i="1" s="1"/>
  <c r="G3043" i="1"/>
  <c r="H3043" i="1" s="1"/>
  <c r="J3043" i="1" s="1"/>
  <c r="I3043" i="1" l="1"/>
  <c r="L3043" i="1" s="1"/>
  <c r="G3044" i="1"/>
  <c r="H3044" i="1" s="1"/>
  <c r="J3044" i="1" s="1"/>
  <c r="I3044" i="1" l="1"/>
  <c r="L3044" i="1" s="1"/>
  <c r="G3045" i="1"/>
  <c r="H3045" i="1" s="1"/>
  <c r="J3045" i="1" s="1"/>
  <c r="I3045" i="1" l="1"/>
  <c r="L3045" i="1" s="1"/>
  <c r="G3046" i="1"/>
  <c r="H3046" i="1" s="1"/>
  <c r="J3046" i="1" s="1"/>
  <c r="I3046" i="1" l="1"/>
  <c r="L3046" i="1" s="1"/>
  <c r="G3047" i="1"/>
  <c r="H3047" i="1" s="1"/>
  <c r="J3047" i="1" s="1"/>
  <c r="I3047" i="1" l="1"/>
  <c r="L3047" i="1" s="1"/>
  <c r="G3048" i="1"/>
  <c r="H3048" i="1" s="1"/>
  <c r="J3048" i="1" s="1"/>
  <c r="I3048" i="1" l="1"/>
  <c r="L3048" i="1" s="1"/>
  <c r="G3049" i="1"/>
  <c r="H3049" i="1" s="1"/>
  <c r="J3049" i="1" s="1"/>
  <c r="I3049" i="1" l="1"/>
  <c r="L3049" i="1" s="1"/>
  <c r="G3050" i="1"/>
  <c r="H3050" i="1" s="1"/>
  <c r="J3050" i="1" s="1"/>
  <c r="I3050" i="1" l="1"/>
  <c r="L3050" i="1" s="1"/>
  <c r="G3051" i="1"/>
  <c r="H3051" i="1" s="1"/>
  <c r="J3051" i="1" s="1"/>
  <c r="I3051" i="1" l="1"/>
  <c r="L3051" i="1" s="1"/>
  <c r="G3052" i="1"/>
  <c r="H3052" i="1" s="1"/>
  <c r="J3052" i="1" s="1"/>
  <c r="I3052" i="1" l="1"/>
  <c r="L3052" i="1" s="1"/>
  <c r="G3053" i="1"/>
  <c r="H3053" i="1" s="1"/>
  <c r="J3053" i="1" s="1"/>
  <c r="I3053" i="1" l="1"/>
  <c r="L3053" i="1" s="1"/>
  <c r="G3054" i="1"/>
  <c r="H3054" i="1" s="1"/>
  <c r="J3054" i="1" s="1"/>
  <c r="I3054" i="1" l="1"/>
  <c r="L3054" i="1" s="1"/>
  <c r="G3055" i="1"/>
  <c r="H3055" i="1" s="1"/>
  <c r="J3055" i="1" s="1"/>
  <c r="I3055" i="1" l="1"/>
  <c r="L3055" i="1" s="1"/>
  <c r="G3056" i="1"/>
  <c r="H3056" i="1" s="1"/>
  <c r="J3056" i="1" s="1"/>
  <c r="I3056" i="1" l="1"/>
  <c r="L3056" i="1" s="1"/>
  <c r="G3057" i="1"/>
  <c r="H3057" i="1" s="1"/>
  <c r="J3057" i="1" s="1"/>
  <c r="I3057" i="1" l="1"/>
  <c r="L3057" i="1" s="1"/>
  <c r="G3058" i="1"/>
  <c r="H3058" i="1" s="1"/>
  <c r="J3058" i="1" s="1"/>
  <c r="I3058" i="1" l="1"/>
  <c r="L3058" i="1" s="1"/>
  <c r="G3059" i="1"/>
  <c r="H3059" i="1" s="1"/>
  <c r="J3059" i="1" s="1"/>
  <c r="I3059" i="1" l="1"/>
  <c r="L3059" i="1" s="1"/>
  <c r="G3060" i="1"/>
  <c r="H3060" i="1" s="1"/>
  <c r="J3060" i="1" s="1"/>
  <c r="I3060" i="1" l="1"/>
  <c r="L3060" i="1" s="1"/>
  <c r="G3061" i="1"/>
  <c r="H3061" i="1" s="1"/>
  <c r="J3061" i="1" s="1"/>
  <c r="I3061" i="1" l="1"/>
  <c r="L3061" i="1" s="1"/>
  <c r="G3062" i="1"/>
  <c r="H3062" i="1" s="1"/>
  <c r="J3062" i="1" s="1"/>
  <c r="I3062" i="1" l="1"/>
  <c r="L3062" i="1" s="1"/>
  <c r="G3063" i="1"/>
  <c r="H3063" i="1" s="1"/>
  <c r="J3063" i="1" s="1"/>
  <c r="I3063" i="1" l="1"/>
  <c r="L3063" i="1" s="1"/>
  <c r="G3064" i="1"/>
  <c r="H3064" i="1" s="1"/>
  <c r="J3064" i="1" s="1"/>
  <c r="I3064" i="1" l="1"/>
  <c r="L3064" i="1" s="1"/>
  <c r="G3065" i="1"/>
  <c r="H3065" i="1" s="1"/>
  <c r="J3065" i="1" s="1"/>
  <c r="I3065" i="1" l="1"/>
  <c r="L3065" i="1" s="1"/>
  <c r="G3066" i="1"/>
  <c r="H3066" i="1" s="1"/>
  <c r="J3066" i="1" s="1"/>
  <c r="I3066" i="1" l="1"/>
  <c r="L3066" i="1" s="1"/>
  <c r="G3067" i="1"/>
  <c r="H3067" i="1" s="1"/>
  <c r="J3067" i="1" s="1"/>
  <c r="I3067" i="1" l="1"/>
  <c r="L3067" i="1" s="1"/>
  <c r="G3068" i="1"/>
  <c r="H3068" i="1" s="1"/>
  <c r="J3068" i="1" s="1"/>
  <c r="I3068" i="1" l="1"/>
  <c r="L3068" i="1" s="1"/>
  <c r="G3069" i="1"/>
  <c r="H3069" i="1" s="1"/>
  <c r="J3069" i="1" s="1"/>
  <c r="I3069" i="1" l="1"/>
  <c r="L3069" i="1" s="1"/>
  <c r="G3070" i="1"/>
  <c r="H3070" i="1" s="1"/>
  <c r="J3070" i="1" s="1"/>
  <c r="I3070" i="1" l="1"/>
  <c r="L3070" i="1" s="1"/>
  <c r="G3071" i="1"/>
  <c r="H3071" i="1" s="1"/>
  <c r="J3071" i="1" s="1"/>
  <c r="I3071" i="1" l="1"/>
  <c r="L3071" i="1" s="1"/>
  <c r="G3072" i="1"/>
  <c r="H3072" i="1" s="1"/>
  <c r="J3072" i="1" s="1"/>
  <c r="I3072" i="1" l="1"/>
  <c r="L3072" i="1" s="1"/>
  <c r="G3073" i="1"/>
  <c r="H3073" i="1" s="1"/>
  <c r="J3073" i="1" s="1"/>
  <c r="I3073" i="1" l="1"/>
  <c r="L3073" i="1" s="1"/>
  <c r="G3074" i="1"/>
  <c r="H3074" i="1" s="1"/>
  <c r="J3074" i="1" s="1"/>
  <c r="I3074" i="1" l="1"/>
  <c r="L3074" i="1" s="1"/>
  <c r="G3075" i="1"/>
  <c r="H3075" i="1" s="1"/>
  <c r="J3075" i="1" s="1"/>
  <c r="I3075" i="1" l="1"/>
  <c r="L3075" i="1" s="1"/>
  <c r="G3076" i="1"/>
  <c r="H3076" i="1" s="1"/>
  <c r="J3076" i="1" s="1"/>
  <c r="I3076" i="1" l="1"/>
  <c r="L3076" i="1" s="1"/>
  <c r="G3077" i="1"/>
  <c r="H3077" i="1" s="1"/>
  <c r="J3077" i="1" s="1"/>
  <c r="I3077" i="1" l="1"/>
  <c r="L3077" i="1" s="1"/>
  <c r="G3078" i="1"/>
  <c r="H3078" i="1" s="1"/>
  <c r="J3078" i="1" s="1"/>
  <c r="I3078" i="1" l="1"/>
  <c r="L3078" i="1" s="1"/>
  <c r="G3079" i="1"/>
  <c r="H3079" i="1" s="1"/>
  <c r="J3079" i="1" s="1"/>
  <c r="I3079" i="1" l="1"/>
  <c r="L3079" i="1" s="1"/>
  <c r="G3080" i="1"/>
  <c r="H3080" i="1" s="1"/>
  <c r="J3080" i="1" s="1"/>
  <c r="I3080" i="1" l="1"/>
  <c r="L3080" i="1" s="1"/>
  <c r="G3081" i="1"/>
  <c r="H3081" i="1" s="1"/>
  <c r="J3081" i="1" s="1"/>
  <c r="I3081" i="1" l="1"/>
  <c r="L3081" i="1" s="1"/>
  <c r="G3082" i="1"/>
  <c r="H3082" i="1" s="1"/>
  <c r="J3082" i="1" s="1"/>
  <c r="I3082" i="1" l="1"/>
  <c r="L3082" i="1" s="1"/>
  <c r="G3083" i="1"/>
  <c r="H3083" i="1" s="1"/>
  <c r="J3083" i="1" s="1"/>
  <c r="I3083" i="1" l="1"/>
  <c r="L3083" i="1" s="1"/>
  <c r="G3084" i="1"/>
  <c r="H3084" i="1" s="1"/>
  <c r="J3084" i="1" s="1"/>
  <c r="I3084" i="1" l="1"/>
  <c r="L3084" i="1" s="1"/>
  <c r="G3085" i="1"/>
  <c r="H3085" i="1" s="1"/>
  <c r="J3085" i="1" s="1"/>
  <c r="I3085" i="1" l="1"/>
  <c r="L3085" i="1" s="1"/>
  <c r="G3086" i="1"/>
  <c r="H3086" i="1" s="1"/>
  <c r="J3086" i="1" s="1"/>
  <c r="I3086" i="1" l="1"/>
  <c r="L3086" i="1" s="1"/>
  <c r="G3087" i="1"/>
  <c r="H3087" i="1" s="1"/>
  <c r="J3087" i="1" s="1"/>
  <c r="I3087" i="1" l="1"/>
  <c r="L3087" i="1" s="1"/>
  <c r="G3088" i="1"/>
  <c r="H3088" i="1" s="1"/>
  <c r="J3088" i="1" s="1"/>
  <c r="I3088" i="1" l="1"/>
  <c r="L3088" i="1" s="1"/>
  <c r="G3089" i="1"/>
  <c r="H3089" i="1" s="1"/>
  <c r="J3089" i="1" s="1"/>
  <c r="I3089" i="1" l="1"/>
  <c r="L3089" i="1" s="1"/>
  <c r="G3090" i="1"/>
  <c r="H3090" i="1" s="1"/>
  <c r="J3090" i="1" s="1"/>
  <c r="I3090" i="1" l="1"/>
  <c r="L3090" i="1" s="1"/>
  <c r="G3091" i="1"/>
  <c r="H3091" i="1" s="1"/>
  <c r="J3091" i="1" s="1"/>
  <c r="I3091" i="1" l="1"/>
  <c r="L3091" i="1" s="1"/>
  <c r="G3092" i="1"/>
  <c r="H3092" i="1" s="1"/>
  <c r="J3092" i="1" s="1"/>
  <c r="I3092" i="1" l="1"/>
  <c r="L3092" i="1" s="1"/>
  <c r="G3093" i="1"/>
  <c r="H3093" i="1" s="1"/>
  <c r="J3093" i="1" s="1"/>
  <c r="I3093" i="1" l="1"/>
  <c r="L3093" i="1" s="1"/>
  <c r="G3094" i="1"/>
  <c r="H3094" i="1" s="1"/>
  <c r="J3094" i="1" s="1"/>
  <c r="I3094" i="1" l="1"/>
  <c r="L3094" i="1" s="1"/>
  <c r="G3095" i="1"/>
  <c r="H3095" i="1" s="1"/>
  <c r="J3095" i="1" s="1"/>
  <c r="I3095" i="1" l="1"/>
  <c r="L3095" i="1" s="1"/>
  <c r="G3096" i="1"/>
  <c r="H3096" i="1" s="1"/>
  <c r="J3096" i="1" s="1"/>
  <c r="I3096" i="1" l="1"/>
  <c r="L3096" i="1" s="1"/>
  <c r="G3097" i="1"/>
  <c r="H3097" i="1" s="1"/>
  <c r="J3097" i="1" s="1"/>
  <c r="I3097" i="1" l="1"/>
  <c r="L3097" i="1" s="1"/>
  <c r="G3098" i="1"/>
  <c r="H3098" i="1" s="1"/>
  <c r="J3098" i="1" s="1"/>
  <c r="I3098" i="1" l="1"/>
  <c r="L3098" i="1" s="1"/>
  <c r="G3099" i="1"/>
  <c r="H3099" i="1" s="1"/>
  <c r="J3099" i="1" s="1"/>
  <c r="I3099" i="1" l="1"/>
  <c r="L3099" i="1" s="1"/>
  <c r="G3100" i="1"/>
  <c r="H3100" i="1" s="1"/>
  <c r="J3100" i="1" s="1"/>
  <c r="I3100" i="1" l="1"/>
  <c r="L3100" i="1" s="1"/>
  <c r="G3101" i="1"/>
  <c r="H3101" i="1" s="1"/>
  <c r="J3101" i="1" s="1"/>
  <c r="I3101" i="1" l="1"/>
  <c r="L3101" i="1" s="1"/>
  <c r="G3102" i="1"/>
  <c r="H3102" i="1" s="1"/>
  <c r="J3102" i="1" s="1"/>
  <c r="I3102" i="1" l="1"/>
  <c r="L3102" i="1" s="1"/>
  <c r="G3103" i="1"/>
  <c r="H3103" i="1" s="1"/>
  <c r="J3103" i="1" s="1"/>
  <c r="I3103" i="1" l="1"/>
  <c r="L3103" i="1" s="1"/>
  <c r="G3104" i="1"/>
  <c r="H3104" i="1" s="1"/>
  <c r="J3104" i="1" s="1"/>
  <c r="I3104" i="1" l="1"/>
  <c r="L3104" i="1" s="1"/>
  <c r="G3105" i="1"/>
  <c r="H3105" i="1" s="1"/>
  <c r="J3105" i="1" s="1"/>
  <c r="I3105" i="1" l="1"/>
  <c r="L3105" i="1" s="1"/>
  <c r="G3106" i="1"/>
  <c r="H3106" i="1" s="1"/>
  <c r="J3106" i="1" s="1"/>
  <c r="I3106" i="1" l="1"/>
  <c r="L3106" i="1" s="1"/>
  <c r="G3107" i="1"/>
  <c r="H3107" i="1" s="1"/>
  <c r="J3107" i="1" s="1"/>
  <c r="I3107" i="1" l="1"/>
  <c r="L3107" i="1" s="1"/>
  <c r="G3108" i="1"/>
  <c r="H3108" i="1" s="1"/>
  <c r="J3108" i="1" s="1"/>
  <c r="I3108" i="1" l="1"/>
  <c r="L3108" i="1" s="1"/>
  <c r="G3109" i="1"/>
  <c r="H3109" i="1" s="1"/>
  <c r="J3109" i="1" s="1"/>
  <c r="I3109" i="1" l="1"/>
  <c r="L3109" i="1" s="1"/>
  <c r="G3110" i="1"/>
  <c r="H3110" i="1" s="1"/>
  <c r="J3110" i="1" s="1"/>
  <c r="I3110" i="1" l="1"/>
  <c r="L3110" i="1" s="1"/>
  <c r="G3111" i="1"/>
  <c r="H3111" i="1" s="1"/>
  <c r="J3111" i="1" s="1"/>
  <c r="I3111" i="1" l="1"/>
  <c r="L3111" i="1" s="1"/>
  <c r="G3112" i="1"/>
  <c r="H3112" i="1" s="1"/>
  <c r="J3112" i="1" s="1"/>
  <c r="I3112" i="1" l="1"/>
  <c r="L3112" i="1" s="1"/>
  <c r="G3113" i="1"/>
  <c r="H3113" i="1" s="1"/>
  <c r="J3113" i="1" s="1"/>
  <c r="I3113" i="1" l="1"/>
  <c r="L3113" i="1" s="1"/>
  <c r="G3114" i="1"/>
  <c r="H3114" i="1" s="1"/>
  <c r="J3114" i="1" s="1"/>
  <c r="I3114" i="1" l="1"/>
  <c r="L3114" i="1" s="1"/>
  <c r="G3115" i="1"/>
  <c r="H3115" i="1" s="1"/>
  <c r="J3115" i="1" s="1"/>
  <c r="I3115" i="1" l="1"/>
  <c r="L3115" i="1" s="1"/>
  <c r="G3116" i="1"/>
  <c r="H3116" i="1" s="1"/>
  <c r="J3116" i="1" s="1"/>
  <c r="I3116" i="1" l="1"/>
  <c r="L3116" i="1" s="1"/>
  <c r="G3117" i="1"/>
  <c r="H3117" i="1" s="1"/>
  <c r="J3117" i="1" s="1"/>
  <c r="I3117" i="1" l="1"/>
  <c r="L3117" i="1" s="1"/>
  <c r="G3118" i="1"/>
  <c r="H3118" i="1" s="1"/>
  <c r="J3118" i="1" s="1"/>
  <c r="I3118" i="1" l="1"/>
  <c r="L3118" i="1" s="1"/>
  <c r="G3119" i="1"/>
  <c r="H3119" i="1" s="1"/>
  <c r="J3119" i="1" s="1"/>
  <c r="I3119" i="1" l="1"/>
  <c r="L3119" i="1" s="1"/>
  <c r="G3120" i="1"/>
  <c r="H3120" i="1" s="1"/>
  <c r="J3120" i="1" s="1"/>
  <c r="I3120" i="1" l="1"/>
  <c r="L3120" i="1" s="1"/>
  <c r="G3121" i="1"/>
  <c r="H3121" i="1" s="1"/>
  <c r="J3121" i="1" s="1"/>
  <c r="I3121" i="1" l="1"/>
  <c r="L3121" i="1" s="1"/>
  <c r="G3122" i="1"/>
  <c r="H3122" i="1" s="1"/>
  <c r="J3122" i="1" s="1"/>
  <c r="I3122" i="1" l="1"/>
  <c r="L3122" i="1" s="1"/>
  <c r="G3123" i="1"/>
  <c r="H3123" i="1" s="1"/>
  <c r="J3123" i="1" s="1"/>
  <c r="I3123" i="1" l="1"/>
  <c r="L3123" i="1" s="1"/>
  <c r="G3124" i="1"/>
  <c r="H3124" i="1" s="1"/>
  <c r="J3124" i="1" s="1"/>
  <c r="I3124" i="1" l="1"/>
  <c r="L3124" i="1" s="1"/>
  <c r="G3125" i="1"/>
  <c r="H3125" i="1" s="1"/>
  <c r="J3125" i="1" s="1"/>
  <c r="I3125" i="1" l="1"/>
  <c r="L3125" i="1" s="1"/>
  <c r="G3126" i="1"/>
  <c r="H3126" i="1" s="1"/>
  <c r="J3126" i="1" s="1"/>
  <c r="I3126" i="1" l="1"/>
  <c r="L3126" i="1" s="1"/>
  <c r="G3127" i="1"/>
  <c r="H3127" i="1" s="1"/>
  <c r="J3127" i="1" s="1"/>
  <c r="I3127" i="1" l="1"/>
  <c r="L3127" i="1" s="1"/>
  <c r="G3128" i="1"/>
  <c r="H3128" i="1" s="1"/>
  <c r="J3128" i="1" s="1"/>
  <c r="I3128" i="1" l="1"/>
  <c r="L3128" i="1" s="1"/>
  <c r="G3129" i="1"/>
  <c r="H3129" i="1" s="1"/>
  <c r="J3129" i="1" s="1"/>
  <c r="I3129" i="1" l="1"/>
  <c r="L3129" i="1" s="1"/>
  <c r="G3130" i="1"/>
  <c r="H3130" i="1" s="1"/>
  <c r="J3130" i="1" s="1"/>
  <c r="I3130" i="1" l="1"/>
  <c r="L3130" i="1" s="1"/>
  <c r="G3131" i="1"/>
  <c r="H3131" i="1" s="1"/>
  <c r="J3131" i="1" s="1"/>
  <c r="I3131" i="1" l="1"/>
  <c r="L3131" i="1" s="1"/>
  <c r="G3132" i="1"/>
  <c r="H3132" i="1" s="1"/>
  <c r="J3132" i="1" s="1"/>
  <c r="I3132" i="1" l="1"/>
  <c r="L3132" i="1" s="1"/>
  <c r="G3133" i="1"/>
  <c r="H3133" i="1" s="1"/>
  <c r="J3133" i="1" s="1"/>
  <c r="I3133" i="1" l="1"/>
  <c r="L3133" i="1" s="1"/>
  <c r="G3134" i="1"/>
  <c r="H3134" i="1" s="1"/>
  <c r="J3134" i="1" s="1"/>
  <c r="I3134" i="1" l="1"/>
  <c r="L3134" i="1" s="1"/>
  <c r="G3135" i="1"/>
  <c r="H3135" i="1" s="1"/>
  <c r="J3135" i="1" s="1"/>
  <c r="I3135" i="1" l="1"/>
  <c r="L3135" i="1" s="1"/>
  <c r="G3136" i="1"/>
  <c r="H3136" i="1" s="1"/>
  <c r="J3136" i="1" s="1"/>
  <c r="I3136" i="1" l="1"/>
  <c r="L3136" i="1" s="1"/>
  <c r="G3137" i="1"/>
  <c r="H3137" i="1" s="1"/>
  <c r="J3137" i="1" s="1"/>
  <c r="I3137" i="1" l="1"/>
  <c r="L3137" i="1" s="1"/>
  <c r="G3138" i="1"/>
  <c r="H3138" i="1" s="1"/>
  <c r="J3138" i="1" s="1"/>
  <c r="I3138" i="1" l="1"/>
  <c r="L3138" i="1" s="1"/>
  <c r="G3139" i="1"/>
  <c r="H3139" i="1" s="1"/>
  <c r="J3139" i="1" s="1"/>
  <c r="I3139" i="1" l="1"/>
  <c r="L3139" i="1" s="1"/>
  <c r="G3140" i="1"/>
  <c r="H3140" i="1" s="1"/>
  <c r="J3140" i="1" s="1"/>
  <c r="I3140" i="1" l="1"/>
  <c r="L3140" i="1" s="1"/>
  <c r="G3141" i="1"/>
  <c r="H3141" i="1" s="1"/>
  <c r="J3141" i="1" s="1"/>
  <c r="I3141" i="1" l="1"/>
  <c r="L3141" i="1" s="1"/>
  <c r="G3142" i="1"/>
  <c r="H3142" i="1" s="1"/>
  <c r="J3142" i="1" s="1"/>
  <c r="I3142" i="1" l="1"/>
  <c r="L3142" i="1" s="1"/>
  <c r="G3143" i="1"/>
  <c r="H3143" i="1" s="1"/>
  <c r="J3143" i="1" s="1"/>
  <c r="I3143" i="1" l="1"/>
  <c r="L3143" i="1" s="1"/>
  <c r="G3144" i="1"/>
  <c r="H3144" i="1" s="1"/>
  <c r="J3144" i="1" s="1"/>
  <c r="I3144" i="1" l="1"/>
  <c r="L3144" i="1" s="1"/>
  <c r="G3145" i="1"/>
  <c r="H3145" i="1" s="1"/>
  <c r="J3145" i="1" s="1"/>
  <c r="I3145" i="1" l="1"/>
  <c r="L3145" i="1" s="1"/>
  <c r="G3146" i="1"/>
  <c r="H3146" i="1" s="1"/>
  <c r="J3146" i="1" s="1"/>
  <c r="I3146" i="1" l="1"/>
  <c r="L3146" i="1" s="1"/>
  <c r="G3147" i="1"/>
  <c r="H3147" i="1" s="1"/>
  <c r="J3147" i="1" s="1"/>
  <c r="I3147" i="1" l="1"/>
  <c r="L3147" i="1" s="1"/>
  <c r="G3148" i="1"/>
  <c r="H3148" i="1" s="1"/>
  <c r="J3148" i="1" s="1"/>
  <c r="I3148" i="1" l="1"/>
  <c r="L3148" i="1" s="1"/>
  <c r="G3149" i="1"/>
  <c r="H3149" i="1" s="1"/>
  <c r="J3149" i="1" s="1"/>
  <c r="I3149" i="1" l="1"/>
  <c r="L3149" i="1" s="1"/>
  <c r="G3150" i="1"/>
  <c r="H3150" i="1" s="1"/>
  <c r="J3150" i="1" s="1"/>
  <c r="I3150" i="1" l="1"/>
  <c r="L3150" i="1" s="1"/>
  <c r="G3151" i="1"/>
  <c r="H3151" i="1" s="1"/>
  <c r="J3151" i="1" s="1"/>
  <c r="I3151" i="1" l="1"/>
  <c r="L3151" i="1" s="1"/>
  <c r="G3152" i="1"/>
  <c r="H3152" i="1" s="1"/>
  <c r="J3152" i="1" s="1"/>
  <c r="I3152" i="1" l="1"/>
  <c r="L3152" i="1" s="1"/>
  <c r="G3153" i="1"/>
  <c r="H3153" i="1" s="1"/>
  <c r="J3153" i="1" s="1"/>
  <c r="I3153" i="1" l="1"/>
  <c r="L3153" i="1" s="1"/>
  <c r="G3154" i="1"/>
  <c r="H3154" i="1" s="1"/>
  <c r="J3154" i="1" s="1"/>
  <c r="I3154" i="1" l="1"/>
  <c r="L3154" i="1" s="1"/>
  <c r="G3155" i="1"/>
  <c r="H3155" i="1" s="1"/>
  <c r="J3155" i="1" s="1"/>
  <c r="I3155" i="1" l="1"/>
  <c r="L3155" i="1" s="1"/>
  <c r="G3156" i="1"/>
  <c r="H3156" i="1" s="1"/>
  <c r="J3156" i="1" s="1"/>
  <c r="I3156" i="1" l="1"/>
  <c r="L3156" i="1" s="1"/>
  <c r="G3157" i="1"/>
  <c r="H3157" i="1" s="1"/>
  <c r="J3157" i="1" s="1"/>
  <c r="I3157" i="1" l="1"/>
  <c r="L3157" i="1" s="1"/>
  <c r="G3158" i="1"/>
  <c r="H3158" i="1" s="1"/>
  <c r="J3158" i="1" s="1"/>
  <c r="I3158" i="1" l="1"/>
  <c r="L3158" i="1" s="1"/>
  <c r="G3159" i="1"/>
  <c r="H3159" i="1" s="1"/>
  <c r="J3159" i="1" s="1"/>
  <c r="I3159" i="1" l="1"/>
  <c r="L3159" i="1" s="1"/>
  <c r="G3160" i="1"/>
  <c r="H3160" i="1" s="1"/>
  <c r="J3160" i="1" s="1"/>
  <c r="I3160" i="1" l="1"/>
  <c r="L3160" i="1" s="1"/>
  <c r="G3161" i="1"/>
  <c r="H3161" i="1" s="1"/>
  <c r="J3161" i="1" s="1"/>
  <c r="I3161" i="1" l="1"/>
  <c r="L3161" i="1" s="1"/>
  <c r="G3162" i="1"/>
  <c r="H3162" i="1" s="1"/>
  <c r="J3162" i="1" s="1"/>
  <c r="I3162" i="1" l="1"/>
  <c r="L3162" i="1" s="1"/>
  <c r="G3163" i="1"/>
  <c r="H3163" i="1" s="1"/>
  <c r="J3163" i="1" s="1"/>
  <c r="I3163" i="1" l="1"/>
  <c r="L3163" i="1" s="1"/>
  <c r="G3164" i="1"/>
  <c r="H3164" i="1" s="1"/>
  <c r="J3164" i="1" s="1"/>
  <c r="I3164" i="1" l="1"/>
  <c r="L3164" i="1" s="1"/>
  <c r="G3165" i="1"/>
  <c r="H3165" i="1" s="1"/>
  <c r="J3165" i="1" s="1"/>
  <c r="I3165" i="1" l="1"/>
  <c r="L3165" i="1" s="1"/>
  <c r="G3166" i="1"/>
  <c r="H3166" i="1" s="1"/>
  <c r="J3166" i="1" s="1"/>
  <c r="I3166" i="1" l="1"/>
  <c r="L3166" i="1" s="1"/>
  <c r="G3167" i="1"/>
  <c r="H3167" i="1" s="1"/>
  <c r="J3167" i="1" s="1"/>
  <c r="I3167" i="1" l="1"/>
  <c r="L3167" i="1" s="1"/>
  <c r="G3168" i="1"/>
  <c r="H3168" i="1" s="1"/>
  <c r="J3168" i="1" s="1"/>
  <c r="I3168" i="1" l="1"/>
  <c r="L3168" i="1" s="1"/>
  <c r="G3169" i="1"/>
  <c r="H3169" i="1" s="1"/>
  <c r="J3169" i="1" s="1"/>
  <c r="I3169" i="1" l="1"/>
  <c r="L3169" i="1" s="1"/>
  <c r="G3170" i="1"/>
  <c r="H3170" i="1" s="1"/>
  <c r="J3170" i="1" s="1"/>
  <c r="I3170" i="1" l="1"/>
  <c r="L3170" i="1" s="1"/>
  <c r="G3171" i="1"/>
  <c r="H3171" i="1" s="1"/>
  <c r="J3171" i="1" s="1"/>
  <c r="I3171" i="1" l="1"/>
  <c r="L3171" i="1" s="1"/>
  <c r="G3172" i="1"/>
  <c r="H3172" i="1" s="1"/>
  <c r="J3172" i="1" s="1"/>
  <c r="I3172" i="1" l="1"/>
  <c r="L3172" i="1" s="1"/>
  <c r="G3173" i="1"/>
  <c r="H3173" i="1" s="1"/>
  <c r="J3173" i="1" s="1"/>
  <c r="I3173" i="1" l="1"/>
  <c r="L3173" i="1" s="1"/>
  <c r="G3174" i="1"/>
  <c r="H3174" i="1" s="1"/>
  <c r="J3174" i="1" s="1"/>
  <c r="I3174" i="1" l="1"/>
  <c r="L3174" i="1" s="1"/>
  <c r="G3175" i="1"/>
  <c r="H3175" i="1" s="1"/>
  <c r="J3175" i="1" s="1"/>
  <c r="I3175" i="1" l="1"/>
  <c r="L3175" i="1" s="1"/>
  <c r="G3176" i="1"/>
  <c r="H3176" i="1" s="1"/>
  <c r="J3176" i="1" s="1"/>
  <c r="I3176" i="1" l="1"/>
  <c r="L3176" i="1" s="1"/>
  <c r="G3177" i="1"/>
  <c r="H3177" i="1" s="1"/>
  <c r="J3177" i="1" s="1"/>
  <c r="I3177" i="1" l="1"/>
  <c r="L3177" i="1" s="1"/>
  <c r="G3178" i="1"/>
  <c r="H3178" i="1" s="1"/>
  <c r="J3178" i="1" s="1"/>
  <c r="I3178" i="1" l="1"/>
  <c r="L3178" i="1" s="1"/>
  <c r="G3179" i="1"/>
  <c r="H3179" i="1" s="1"/>
  <c r="J3179" i="1" s="1"/>
  <c r="I3179" i="1" l="1"/>
  <c r="L3179" i="1" s="1"/>
  <c r="G3180" i="1"/>
  <c r="H3180" i="1" s="1"/>
  <c r="J3180" i="1" s="1"/>
  <c r="I3180" i="1" l="1"/>
  <c r="L3180" i="1" s="1"/>
  <c r="G3181" i="1"/>
  <c r="H3181" i="1" s="1"/>
  <c r="J3181" i="1" s="1"/>
  <c r="I3181" i="1" l="1"/>
  <c r="L3181" i="1" s="1"/>
  <c r="G3182" i="1"/>
  <c r="H3182" i="1" s="1"/>
  <c r="J3182" i="1" s="1"/>
  <c r="I3182" i="1" l="1"/>
  <c r="L3182" i="1" s="1"/>
  <c r="G3183" i="1"/>
  <c r="H3183" i="1" s="1"/>
  <c r="J3183" i="1" s="1"/>
  <c r="I3183" i="1" l="1"/>
  <c r="L3183" i="1" s="1"/>
  <c r="G3184" i="1"/>
  <c r="H3184" i="1" s="1"/>
  <c r="J3184" i="1" s="1"/>
  <c r="I3184" i="1" l="1"/>
  <c r="L3184" i="1" s="1"/>
  <c r="G3185" i="1"/>
  <c r="H3185" i="1" s="1"/>
  <c r="J3185" i="1" s="1"/>
  <c r="I3185" i="1" l="1"/>
  <c r="L3185" i="1" s="1"/>
  <c r="G3186" i="1"/>
  <c r="H3186" i="1" s="1"/>
  <c r="J3186" i="1" s="1"/>
  <c r="I3186" i="1" l="1"/>
  <c r="L3186" i="1" s="1"/>
  <c r="G3187" i="1"/>
  <c r="H3187" i="1" s="1"/>
  <c r="J3187" i="1" s="1"/>
  <c r="I3187" i="1" l="1"/>
  <c r="L3187" i="1" s="1"/>
  <c r="G3188" i="1"/>
  <c r="H3188" i="1" s="1"/>
  <c r="J3188" i="1" s="1"/>
  <c r="I3188" i="1" l="1"/>
  <c r="L3188" i="1" s="1"/>
  <c r="G3189" i="1"/>
  <c r="H3189" i="1" s="1"/>
  <c r="J3189" i="1" s="1"/>
  <c r="I3189" i="1" l="1"/>
  <c r="L3189" i="1" s="1"/>
  <c r="G3190" i="1"/>
  <c r="H3190" i="1" s="1"/>
  <c r="J3190" i="1" s="1"/>
  <c r="I3190" i="1" l="1"/>
  <c r="L3190" i="1" s="1"/>
  <c r="G3191" i="1"/>
  <c r="H3191" i="1" s="1"/>
  <c r="J3191" i="1" s="1"/>
  <c r="I3191" i="1" l="1"/>
  <c r="L3191" i="1" s="1"/>
  <c r="G3192" i="1"/>
  <c r="H3192" i="1" s="1"/>
  <c r="J3192" i="1" s="1"/>
  <c r="I3192" i="1" l="1"/>
  <c r="L3192" i="1" s="1"/>
  <c r="G3193" i="1"/>
  <c r="H3193" i="1" s="1"/>
  <c r="J3193" i="1" s="1"/>
  <c r="I3193" i="1" l="1"/>
  <c r="L3193" i="1" s="1"/>
  <c r="G3194" i="1"/>
  <c r="H3194" i="1" s="1"/>
  <c r="J3194" i="1" s="1"/>
  <c r="I3194" i="1" l="1"/>
  <c r="L3194" i="1" s="1"/>
  <c r="G3195" i="1"/>
  <c r="H3195" i="1" s="1"/>
  <c r="J3195" i="1" s="1"/>
  <c r="I3195" i="1" l="1"/>
  <c r="L3195" i="1" s="1"/>
  <c r="G3196" i="1"/>
  <c r="H3196" i="1" s="1"/>
  <c r="J3196" i="1" s="1"/>
  <c r="I3196" i="1" l="1"/>
  <c r="L3196" i="1" s="1"/>
  <c r="G3197" i="1"/>
  <c r="H3197" i="1" s="1"/>
  <c r="J3197" i="1" s="1"/>
  <c r="I3197" i="1" l="1"/>
  <c r="L3197" i="1" s="1"/>
  <c r="G3198" i="1"/>
  <c r="H3198" i="1" s="1"/>
  <c r="J3198" i="1" s="1"/>
  <c r="I3198" i="1" l="1"/>
  <c r="L3198" i="1" s="1"/>
  <c r="G3199" i="1"/>
  <c r="H3199" i="1" s="1"/>
  <c r="J3199" i="1" s="1"/>
  <c r="I3199" i="1" l="1"/>
  <c r="L3199" i="1" s="1"/>
  <c r="G3200" i="1"/>
  <c r="H3200" i="1" s="1"/>
  <c r="J3200" i="1" s="1"/>
  <c r="I3200" i="1" l="1"/>
  <c r="L3200" i="1" s="1"/>
  <c r="G3201" i="1"/>
  <c r="H3201" i="1" s="1"/>
  <c r="J3201" i="1" s="1"/>
  <c r="I3201" i="1" l="1"/>
  <c r="L3201" i="1" s="1"/>
  <c r="G3202" i="1"/>
  <c r="H3202" i="1" s="1"/>
  <c r="J3202" i="1" s="1"/>
  <c r="I3202" i="1" l="1"/>
  <c r="L3202" i="1" s="1"/>
  <c r="G3203" i="1"/>
  <c r="H3203" i="1" s="1"/>
  <c r="J3203" i="1" s="1"/>
  <c r="I3203" i="1" l="1"/>
  <c r="L3203" i="1" s="1"/>
  <c r="G3204" i="1"/>
  <c r="H3204" i="1" s="1"/>
  <c r="J3204" i="1" s="1"/>
  <c r="I3204" i="1" l="1"/>
  <c r="L3204" i="1" s="1"/>
  <c r="G3205" i="1"/>
  <c r="H3205" i="1" s="1"/>
  <c r="J3205" i="1" s="1"/>
  <c r="I3205" i="1" l="1"/>
  <c r="L3205" i="1" s="1"/>
  <c r="G3206" i="1"/>
  <c r="H3206" i="1" s="1"/>
  <c r="J3206" i="1" s="1"/>
  <c r="I3206" i="1" l="1"/>
  <c r="L3206" i="1" s="1"/>
  <c r="G3207" i="1"/>
  <c r="H3207" i="1" s="1"/>
  <c r="J3207" i="1" s="1"/>
  <c r="I3207" i="1" l="1"/>
  <c r="L3207" i="1" s="1"/>
  <c r="G3208" i="1"/>
  <c r="H3208" i="1" s="1"/>
  <c r="J3208" i="1" s="1"/>
  <c r="I3208" i="1" l="1"/>
  <c r="L3208" i="1" s="1"/>
  <c r="G3209" i="1"/>
  <c r="H3209" i="1" s="1"/>
  <c r="J3209" i="1" s="1"/>
  <c r="I3209" i="1" l="1"/>
  <c r="L3209" i="1" s="1"/>
  <c r="G3210" i="1"/>
  <c r="H3210" i="1" s="1"/>
  <c r="J3210" i="1" s="1"/>
  <c r="I3210" i="1" l="1"/>
  <c r="L3210" i="1" s="1"/>
  <c r="G3211" i="1"/>
  <c r="H3211" i="1" s="1"/>
  <c r="J3211" i="1" s="1"/>
  <c r="I3211" i="1" l="1"/>
  <c r="L3211" i="1" s="1"/>
  <c r="G3212" i="1"/>
  <c r="H3212" i="1" s="1"/>
  <c r="J3212" i="1" s="1"/>
  <c r="I3212" i="1" l="1"/>
  <c r="L3212" i="1" s="1"/>
  <c r="G3213" i="1"/>
  <c r="H3213" i="1" s="1"/>
  <c r="J3213" i="1" s="1"/>
  <c r="I3213" i="1" l="1"/>
  <c r="L3213" i="1" s="1"/>
  <c r="G3214" i="1"/>
  <c r="H3214" i="1" s="1"/>
  <c r="J3214" i="1" s="1"/>
  <c r="I3214" i="1" l="1"/>
  <c r="L3214" i="1" s="1"/>
  <c r="G3215" i="1"/>
  <c r="H3215" i="1" s="1"/>
  <c r="J3215" i="1" s="1"/>
  <c r="I3215" i="1" l="1"/>
  <c r="L3215" i="1" s="1"/>
  <c r="G3216" i="1"/>
  <c r="H3216" i="1" s="1"/>
  <c r="J3216" i="1" s="1"/>
  <c r="I3216" i="1" l="1"/>
  <c r="L3216" i="1" s="1"/>
  <c r="G3217" i="1"/>
  <c r="H3217" i="1" s="1"/>
  <c r="J3217" i="1" s="1"/>
  <c r="I3217" i="1" l="1"/>
  <c r="L3217" i="1" s="1"/>
  <c r="G3218" i="1"/>
  <c r="H3218" i="1" s="1"/>
  <c r="J3218" i="1" s="1"/>
  <c r="I3218" i="1" l="1"/>
  <c r="L3218" i="1" s="1"/>
  <c r="G3219" i="1"/>
  <c r="H3219" i="1" s="1"/>
  <c r="J3219" i="1" s="1"/>
  <c r="I3219" i="1" l="1"/>
  <c r="L3219" i="1" s="1"/>
  <c r="G3220" i="1"/>
  <c r="H3220" i="1" s="1"/>
  <c r="J3220" i="1" s="1"/>
  <c r="I3220" i="1" l="1"/>
  <c r="L3220" i="1" s="1"/>
  <c r="G3221" i="1"/>
  <c r="H3221" i="1" s="1"/>
  <c r="J3221" i="1" s="1"/>
  <c r="I3221" i="1" l="1"/>
  <c r="L3221" i="1" s="1"/>
  <c r="G3222" i="1"/>
  <c r="H3222" i="1" s="1"/>
  <c r="J3222" i="1" s="1"/>
  <c r="I3222" i="1" l="1"/>
  <c r="L3222" i="1" s="1"/>
  <c r="G3223" i="1"/>
  <c r="H3223" i="1" s="1"/>
  <c r="J3223" i="1" s="1"/>
  <c r="I3223" i="1" l="1"/>
  <c r="L3223" i="1" s="1"/>
  <c r="G3224" i="1"/>
  <c r="H3224" i="1" s="1"/>
  <c r="J3224" i="1" s="1"/>
  <c r="I3224" i="1" l="1"/>
  <c r="L3224" i="1" s="1"/>
  <c r="G3225" i="1"/>
  <c r="H3225" i="1" s="1"/>
  <c r="J3225" i="1" s="1"/>
  <c r="I3225" i="1" l="1"/>
  <c r="L3225" i="1" s="1"/>
  <c r="G3226" i="1"/>
  <c r="H3226" i="1" s="1"/>
  <c r="J3226" i="1" s="1"/>
  <c r="I3226" i="1" l="1"/>
  <c r="L3226" i="1" s="1"/>
  <c r="G3227" i="1"/>
  <c r="H3227" i="1" s="1"/>
  <c r="J3227" i="1" s="1"/>
  <c r="I3227" i="1" l="1"/>
  <c r="L3227" i="1" s="1"/>
  <c r="G3228" i="1"/>
  <c r="H3228" i="1" s="1"/>
  <c r="J3228" i="1" s="1"/>
  <c r="I3228" i="1" l="1"/>
  <c r="L3228" i="1" s="1"/>
  <c r="G3229" i="1"/>
  <c r="H3229" i="1" s="1"/>
  <c r="J3229" i="1" s="1"/>
  <c r="I3229" i="1" l="1"/>
  <c r="L3229" i="1" s="1"/>
  <c r="G3230" i="1"/>
  <c r="H3230" i="1" s="1"/>
  <c r="J3230" i="1" s="1"/>
  <c r="I3230" i="1" l="1"/>
  <c r="L3230" i="1" s="1"/>
  <c r="G3231" i="1"/>
  <c r="H3231" i="1" s="1"/>
  <c r="J3231" i="1" s="1"/>
  <c r="I3231" i="1" l="1"/>
  <c r="L3231" i="1" s="1"/>
  <c r="G3232" i="1"/>
  <c r="H3232" i="1" s="1"/>
  <c r="J3232" i="1" s="1"/>
  <c r="I3232" i="1" l="1"/>
  <c r="L3232" i="1" s="1"/>
  <c r="G3233" i="1"/>
  <c r="H3233" i="1" s="1"/>
  <c r="J3233" i="1" s="1"/>
  <c r="I3233" i="1" l="1"/>
  <c r="L3233" i="1" s="1"/>
  <c r="G3234" i="1"/>
  <c r="H3234" i="1" s="1"/>
  <c r="J3234" i="1" s="1"/>
  <c r="I3234" i="1" l="1"/>
  <c r="L3234" i="1" s="1"/>
  <c r="G3235" i="1"/>
  <c r="H3235" i="1" s="1"/>
  <c r="J3235" i="1" s="1"/>
  <c r="I3235" i="1" l="1"/>
  <c r="L3235" i="1" s="1"/>
  <c r="G3236" i="1"/>
  <c r="H3236" i="1" s="1"/>
  <c r="J3236" i="1" s="1"/>
  <c r="I3236" i="1" l="1"/>
  <c r="L3236" i="1" s="1"/>
  <c r="G3237" i="1"/>
  <c r="H3237" i="1" s="1"/>
  <c r="J3237" i="1" s="1"/>
  <c r="I3237" i="1" l="1"/>
  <c r="L3237" i="1" s="1"/>
  <c r="G3238" i="1"/>
  <c r="H3238" i="1" s="1"/>
  <c r="J3238" i="1" s="1"/>
  <c r="I3238" i="1" l="1"/>
  <c r="L3238" i="1" s="1"/>
  <c r="G3239" i="1"/>
  <c r="H3239" i="1" s="1"/>
  <c r="J3239" i="1" s="1"/>
  <c r="I3239" i="1" l="1"/>
  <c r="L3239" i="1" s="1"/>
  <c r="G3240" i="1"/>
  <c r="H3240" i="1" s="1"/>
  <c r="J3240" i="1" s="1"/>
  <c r="I3240" i="1" l="1"/>
  <c r="L3240" i="1" s="1"/>
  <c r="G3241" i="1"/>
  <c r="H3241" i="1" s="1"/>
  <c r="J3241" i="1" s="1"/>
  <c r="I3241" i="1" l="1"/>
  <c r="L3241" i="1" s="1"/>
  <c r="G3242" i="1"/>
  <c r="H3242" i="1" s="1"/>
  <c r="J3242" i="1" s="1"/>
  <c r="I3242" i="1" l="1"/>
  <c r="L3242" i="1" s="1"/>
  <c r="G3243" i="1"/>
  <c r="H3243" i="1" s="1"/>
  <c r="J3243" i="1" s="1"/>
  <c r="I3243" i="1" l="1"/>
  <c r="L3243" i="1" s="1"/>
  <c r="G3244" i="1"/>
  <c r="H3244" i="1" s="1"/>
  <c r="J3244" i="1" s="1"/>
  <c r="I3244" i="1" l="1"/>
  <c r="L3244" i="1" s="1"/>
  <c r="G3245" i="1"/>
  <c r="H3245" i="1" s="1"/>
  <c r="J3245" i="1" s="1"/>
  <c r="I3245" i="1" l="1"/>
  <c r="L3245" i="1" s="1"/>
  <c r="G3246" i="1"/>
  <c r="H3246" i="1" s="1"/>
  <c r="J3246" i="1" s="1"/>
  <c r="I3246" i="1" l="1"/>
  <c r="L3246" i="1" s="1"/>
  <c r="G3247" i="1"/>
  <c r="H3247" i="1" s="1"/>
  <c r="J3247" i="1" s="1"/>
  <c r="I3247" i="1" l="1"/>
  <c r="L3247" i="1" s="1"/>
  <c r="G3248" i="1"/>
  <c r="H3248" i="1" s="1"/>
  <c r="J3248" i="1" s="1"/>
  <c r="I3248" i="1" l="1"/>
  <c r="L3248" i="1" s="1"/>
  <c r="G3249" i="1"/>
  <c r="H3249" i="1" s="1"/>
  <c r="J3249" i="1" s="1"/>
  <c r="I3249" i="1" l="1"/>
  <c r="L3249" i="1" s="1"/>
  <c r="G3250" i="1"/>
  <c r="H3250" i="1" s="1"/>
  <c r="J3250" i="1" s="1"/>
  <c r="I3250" i="1" l="1"/>
  <c r="L3250" i="1" s="1"/>
  <c r="G3251" i="1"/>
  <c r="H3251" i="1" s="1"/>
  <c r="J3251" i="1" s="1"/>
  <c r="I3251" i="1" l="1"/>
  <c r="L3251" i="1" s="1"/>
  <c r="G3252" i="1"/>
  <c r="H3252" i="1" s="1"/>
  <c r="J3252" i="1" s="1"/>
  <c r="I3252" i="1" l="1"/>
  <c r="L3252" i="1" s="1"/>
  <c r="G3253" i="1"/>
  <c r="H3253" i="1" s="1"/>
  <c r="J3253" i="1" s="1"/>
  <c r="I3253" i="1" l="1"/>
  <c r="L3253" i="1" s="1"/>
  <c r="G3254" i="1"/>
  <c r="H3254" i="1" s="1"/>
  <c r="J3254" i="1" s="1"/>
  <c r="I3254" i="1" l="1"/>
  <c r="L3254" i="1" s="1"/>
  <c r="G3255" i="1"/>
  <c r="H3255" i="1" s="1"/>
  <c r="J3255" i="1" s="1"/>
  <c r="I3255" i="1" l="1"/>
  <c r="L3255" i="1" s="1"/>
  <c r="G3256" i="1"/>
  <c r="H3256" i="1" s="1"/>
  <c r="J3256" i="1" s="1"/>
  <c r="I3256" i="1" l="1"/>
  <c r="L3256" i="1" s="1"/>
  <c r="G3257" i="1"/>
  <c r="H3257" i="1" s="1"/>
  <c r="J3257" i="1" s="1"/>
  <c r="I3257" i="1" l="1"/>
  <c r="L3257" i="1" s="1"/>
  <c r="G3258" i="1"/>
  <c r="H3258" i="1" s="1"/>
  <c r="J3258" i="1" s="1"/>
  <c r="I3258" i="1" l="1"/>
  <c r="L3258" i="1" s="1"/>
  <c r="G3259" i="1"/>
  <c r="H3259" i="1" s="1"/>
  <c r="J3259" i="1" s="1"/>
  <c r="I3259" i="1" l="1"/>
  <c r="L3259" i="1" s="1"/>
  <c r="G3260" i="1"/>
  <c r="H3260" i="1" s="1"/>
  <c r="J3260" i="1" s="1"/>
  <c r="I3260" i="1" l="1"/>
  <c r="L3260" i="1" s="1"/>
  <c r="G3261" i="1"/>
  <c r="H3261" i="1" s="1"/>
  <c r="J3261" i="1" s="1"/>
  <c r="I3261" i="1" l="1"/>
  <c r="L3261" i="1" s="1"/>
  <c r="G3262" i="1"/>
  <c r="H3262" i="1" s="1"/>
  <c r="J3262" i="1" s="1"/>
  <c r="I3262" i="1" l="1"/>
  <c r="L3262" i="1" s="1"/>
  <c r="G3263" i="1"/>
  <c r="H3263" i="1" s="1"/>
  <c r="J3263" i="1" s="1"/>
  <c r="I3263" i="1" l="1"/>
  <c r="L3263" i="1" s="1"/>
  <c r="G3264" i="1"/>
  <c r="H3264" i="1" s="1"/>
  <c r="J3264" i="1" s="1"/>
  <c r="I3264" i="1" l="1"/>
  <c r="L3264" i="1" s="1"/>
  <c r="G3265" i="1"/>
  <c r="H3265" i="1" s="1"/>
  <c r="J3265" i="1" s="1"/>
  <c r="I3265" i="1" l="1"/>
  <c r="L3265" i="1" s="1"/>
  <c r="G3266" i="1"/>
  <c r="H3266" i="1" s="1"/>
  <c r="J3266" i="1" s="1"/>
  <c r="I3266" i="1" l="1"/>
  <c r="L3266" i="1" s="1"/>
  <c r="G3267" i="1"/>
  <c r="H3267" i="1" s="1"/>
  <c r="J3267" i="1" s="1"/>
  <c r="I3267" i="1" l="1"/>
  <c r="L3267" i="1" s="1"/>
  <c r="G3268" i="1"/>
  <c r="H3268" i="1" s="1"/>
  <c r="J3268" i="1" s="1"/>
  <c r="I3268" i="1" l="1"/>
  <c r="L3268" i="1" s="1"/>
  <c r="G3269" i="1"/>
  <c r="H3269" i="1" s="1"/>
  <c r="J3269" i="1" s="1"/>
  <c r="I3269" i="1" l="1"/>
  <c r="L3269" i="1" s="1"/>
  <c r="G3270" i="1"/>
  <c r="H3270" i="1" s="1"/>
  <c r="J3270" i="1" s="1"/>
  <c r="I3270" i="1" l="1"/>
  <c r="L3270" i="1" s="1"/>
  <c r="G3271" i="1"/>
  <c r="H3271" i="1" s="1"/>
  <c r="J3271" i="1" s="1"/>
  <c r="I3271" i="1" l="1"/>
  <c r="L3271" i="1" s="1"/>
  <c r="G3272" i="1"/>
  <c r="H3272" i="1" s="1"/>
  <c r="J3272" i="1" s="1"/>
  <c r="I3272" i="1" l="1"/>
  <c r="L3272" i="1" s="1"/>
  <c r="G3273" i="1"/>
  <c r="H3273" i="1" s="1"/>
  <c r="J3273" i="1" s="1"/>
  <c r="I3273" i="1" l="1"/>
  <c r="L3273" i="1" s="1"/>
  <c r="G3274" i="1"/>
  <c r="H3274" i="1" s="1"/>
  <c r="J3274" i="1" s="1"/>
  <c r="I3274" i="1" l="1"/>
  <c r="L3274" i="1" s="1"/>
  <c r="G3275" i="1"/>
  <c r="H3275" i="1" s="1"/>
  <c r="J3275" i="1" s="1"/>
  <c r="I3275" i="1" l="1"/>
  <c r="L3275" i="1" s="1"/>
  <c r="G3276" i="1"/>
  <c r="H3276" i="1" s="1"/>
  <c r="J3276" i="1" s="1"/>
  <c r="I3276" i="1" l="1"/>
  <c r="L3276" i="1" s="1"/>
  <c r="G3277" i="1"/>
  <c r="H3277" i="1" s="1"/>
  <c r="J3277" i="1" s="1"/>
  <c r="I3277" i="1" l="1"/>
  <c r="L3277" i="1" s="1"/>
  <c r="G3278" i="1"/>
  <c r="H3278" i="1" s="1"/>
  <c r="J3278" i="1" s="1"/>
  <c r="I3278" i="1" l="1"/>
  <c r="L3278" i="1" s="1"/>
  <c r="G3279" i="1"/>
  <c r="H3279" i="1" s="1"/>
  <c r="J3279" i="1" s="1"/>
  <c r="I3279" i="1" l="1"/>
  <c r="L3279" i="1" s="1"/>
  <c r="G3280" i="1"/>
  <c r="H3280" i="1" s="1"/>
  <c r="J3280" i="1" s="1"/>
  <c r="I3280" i="1" l="1"/>
  <c r="L3280" i="1" s="1"/>
  <c r="G3281" i="1"/>
  <c r="H3281" i="1" s="1"/>
  <c r="J3281" i="1" s="1"/>
  <c r="I3281" i="1" l="1"/>
  <c r="L3281" i="1" s="1"/>
  <c r="G3282" i="1"/>
  <c r="H3282" i="1" s="1"/>
  <c r="J3282" i="1" s="1"/>
  <c r="I3282" i="1" l="1"/>
  <c r="L3282" i="1" s="1"/>
  <c r="G3283" i="1"/>
  <c r="H3283" i="1" s="1"/>
  <c r="J3283" i="1" s="1"/>
  <c r="I3283" i="1" l="1"/>
  <c r="L3283" i="1" s="1"/>
  <c r="G3284" i="1"/>
  <c r="H3284" i="1" s="1"/>
  <c r="J3284" i="1" s="1"/>
  <c r="I3284" i="1" l="1"/>
  <c r="L3284" i="1" s="1"/>
  <c r="G3285" i="1"/>
  <c r="H3285" i="1" s="1"/>
  <c r="J3285" i="1" s="1"/>
  <c r="I3285" i="1" l="1"/>
  <c r="L3285" i="1" s="1"/>
  <c r="G3286" i="1"/>
  <c r="H3286" i="1" s="1"/>
  <c r="J3286" i="1" s="1"/>
  <c r="I3286" i="1" l="1"/>
  <c r="L3286" i="1" s="1"/>
  <c r="G3287" i="1"/>
  <c r="H3287" i="1" s="1"/>
  <c r="J3287" i="1" s="1"/>
  <c r="I3287" i="1" l="1"/>
  <c r="L3287" i="1" s="1"/>
  <c r="G3288" i="1"/>
  <c r="H3288" i="1" s="1"/>
  <c r="J3288" i="1" s="1"/>
  <c r="I3288" i="1" l="1"/>
  <c r="L3288" i="1" s="1"/>
  <c r="G3289" i="1"/>
  <c r="H3289" i="1" s="1"/>
  <c r="J3289" i="1" s="1"/>
  <c r="I3289" i="1" l="1"/>
  <c r="L3289" i="1" s="1"/>
  <c r="G3290" i="1"/>
  <c r="H3290" i="1" s="1"/>
  <c r="J3290" i="1" s="1"/>
  <c r="I3290" i="1" l="1"/>
  <c r="L3290" i="1" s="1"/>
  <c r="G3291" i="1"/>
  <c r="H3291" i="1" s="1"/>
  <c r="J3291" i="1" s="1"/>
  <c r="I3291" i="1" l="1"/>
  <c r="L3291" i="1" s="1"/>
  <c r="G3292" i="1"/>
  <c r="H3292" i="1" s="1"/>
  <c r="J3292" i="1" s="1"/>
  <c r="I3292" i="1" l="1"/>
  <c r="L3292" i="1" s="1"/>
  <c r="G3293" i="1"/>
  <c r="H3293" i="1" s="1"/>
  <c r="J3293" i="1" s="1"/>
  <c r="I3293" i="1" l="1"/>
  <c r="L3293" i="1" s="1"/>
  <c r="G3294" i="1"/>
  <c r="H3294" i="1" s="1"/>
  <c r="J3294" i="1" s="1"/>
  <c r="I3294" i="1" l="1"/>
  <c r="L3294" i="1" s="1"/>
  <c r="G3295" i="1"/>
  <c r="H3295" i="1" s="1"/>
  <c r="J3295" i="1" s="1"/>
  <c r="I3295" i="1" l="1"/>
  <c r="L3295" i="1" s="1"/>
  <c r="G3296" i="1"/>
  <c r="H3296" i="1" s="1"/>
  <c r="J3296" i="1" s="1"/>
  <c r="I3296" i="1" l="1"/>
  <c r="L3296" i="1" s="1"/>
  <c r="G3297" i="1"/>
  <c r="H3297" i="1" s="1"/>
  <c r="J3297" i="1" s="1"/>
  <c r="I3297" i="1" l="1"/>
  <c r="L3297" i="1" s="1"/>
  <c r="G3298" i="1"/>
  <c r="H3298" i="1" s="1"/>
  <c r="J3298" i="1" s="1"/>
  <c r="I3298" i="1" l="1"/>
  <c r="L3298" i="1" s="1"/>
  <c r="G3299" i="1"/>
  <c r="H3299" i="1" s="1"/>
  <c r="J3299" i="1" s="1"/>
  <c r="I3299" i="1" l="1"/>
  <c r="L3299" i="1" s="1"/>
  <c r="G3300" i="1"/>
  <c r="H3300" i="1" s="1"/>
  <c r="J3300" i="1" s="1"/>
  <c r="I3300" i="1" l="1"/>
  <c r="L3300" i="1" s="1"/>
  <c r="G3301" i="1"/>
  <c r="H3301" i="1" s="1"/>
  <c r="J3301" i="1" s="1"/>
  <c r="I3301" i="1" l="1"/>
  <c r="L3301" i="1" s="1"/>
  <c r="G3302" i="1"/>
  <c r="H3302" i="1" s="1"/>
  <c r="J3302" i="1" s="1"/>
  <c r="I3302" i="1" l="1"/>
  <c r="L3302" i="1" s="1"/>
  <c r="G3303" i="1"/>
  <c r="H3303" i="1" s="1"/>
  <c r="J3303" i="1" s="1"/>
  <c r="I3303" i="1" l="1"/>
  <c r="L3303" i="1" s="1"/>
  <c r="G3304" i="1"/>
  <c r="H3304" i="1" s="1"/>
  <c r="J3304" i="1" s="1"/>
  <c r="I3304" i="1" l="1"/>
  <c r="L3304" i="1" s="1"/>
  <c r="G3305" i="1"/>
  <c r="H3305" i="1" s="1"/>
  <c r="J3305" i="1" s="1"/>
  <c r="I3305" i="1" l="1"/>
  <c r="L3305" i="1" s="1"/>
  <c r="G3306" i="1"/>
  <c r="H3306" i="1" s="1"/>
  <c r="J3306" i="1" s="1"/>
  <c r="I3306" i="1" l="1"/>
  <c r="L3306" i="1" s="1"/>
  <c r="G3307" i="1"/>
  <c r="H3307" i="1" s="1"/>
  <c r="J3307" i="1" s="1"/>
  <c r="I3307" i="1" l="1"/>
  <c r="L3307" i="1" s="1"/>
  <c r="G3308" i="1"/>
  <c r="H3308" i="1" s="1"/>
  <c r="J3308" i="1" s="1"/>
  <c r="I3308" i="1" l="1"/>
  <c r="L3308" i="1" s="1"/>
  <c r="G3309" i="1"/>
  <c r="H3309" i="1" s="1"/>
  <c r="J3309" i="1" s="1"/>
  <c r="I3309" i="1" l="1"/>
  <c r="L3309" i="1" s="1"/>
  <c r="G3310" i="1"/>
  <c r="H3310" i="1" s="1"/>
  <c r="J3310" i="1" s="1"/>
  <c r="I3310" i="1" l="1"/>
  <c r="L3310" i="1" s="1"/>
  <c r="G3311" i="1"/>
  <c r="H3311" i="1" s="1"/>
  <c r="J3311" i="1" s="1"/>
  <c r="I3311" i="1" l="1"/>
  <c r="L3311" i="1" s="1"/>
  <c r="G3312" i="1"/>
  <c r="H3312" i="1" s="1"/>
  <c r="J3312" i="1" s="1"/>
  <c r="I3312" i="1" l="1"/>
  <c r="L3312" i="1" s="1"/>
  <c r="G3313" i="1"/>
  <c r="H3313" i="1" s="1"/>
  <c r="J3313" i="1" s="1"/>
  <c r="I3313" i="1" l="1"/>
  <c r="L3313" i="1" s="1"/>
  <c r="G3314" i="1"/>
  <c r="H3314" i="1" s="1"/>
  <c r="J3314" i="1" s="1"/>
  <c r="I3314" i="1" l="1"/>
  <c r="L3314" i="1" s="1"/>
  <c r="G3315" i="1"/>
  <c r="H3315" i="1" s="1"/>
  <c r="J3315" i="1" s="1"/>
  <c r="I3315" i="1" l="1"/>
  <c r="L3315" i="1" s="1"/>
  <c r="G3316" i="1"/>
  <c r="H3316" i="1" s="1"/>
  <c r="J3316" i="1" s="1"/>
  <c r="I3316" i="1" l="1"/>
  <c r="L3316" i="1" s="1"/>
  <c r="G3317" i="1"/>
  <c r="H3317" i="1" s="1"/>
  <c r="J3317" i="1" s="1"/>
  <c r="I3317" i="1" l="1"/>
  <c r="L3317" i="1" s="1"/>
  <c r="G3318" i="1"/>
  <c r="H3318" i="1" s="1"/>
  <c r="J3318" i="1" s="1"/>
  <c r="I3318" i="1" l="1"/>
  <c r="L3318" i="1" s="1"/>
  <c r="G3319" i="1"/>
  <c r="H3319" i="1" s="1"/>
  <c r="J3319" i="1" s="1"/>
  <c r="I3319" i="1" l="1"/>
  <c r="L3319" i="1" s="1"/>
  <c r="G3320" i="1"/>
  <c r="H3320" i="1" s="1"/>
  <c r="J3320" i="1" s="1"/>
  <c r="I3320" i="1" l="1"/>
  <c r="L3320" i="1" s="1"/>
  <c r="G3321" i="1"/>
  <c r="H3321" i="1" s="1"/>
  <c r="J3321" i="1" s="1"/>
  <c r="I3321" i="1" l="1"/>
  <c r="L3321" i="1" s="1"/>
  <c r="G3322" i="1"/>
  <c r="H3322" i="1" s="1"/>
  <c r="J3322" i="1" s="1"/>
  <c r="I3322" i="1" l="1"/>
  <c r="L3322" i="1" s="1"/>
  <c r="G3323" i="1"/>
  <c r="H3323" i="1" s="1"/>
  <c r="J3323" i="1" s="1"/>
  <c r="I3323" i="1" l="1"/>
  <c r="L3323" i="1" s="1"/>
  <c r="G3324" i="1"/>
  <c r="H3324" i="1" s="1"/>
  <c r="J3324" i="1" s="1"/>
  <c r="I3324" i="1" l="1"/>
  <c r="L3324" i="1" s="1"/>
  <c r="G3325" i="1"/>
  <c r="H3325" i="1" s="1"/>
  <c r="J3325" i="1" s="1"/>
  <c r="I3325" i="1" l="1"/>
  <c r="L3325" i="1" s="1"/>
  <c r="G3326" i="1"/>
  <c r="H3326" i="1" s="1"/>
  <c r="J3326" i="1" s="1"/>
  <c r="I3326" i="1" l="1"/>
  <c r="L3326" i="1" s="1"/>
  <c r="G3327" i="1"/>
  <c r="H3327" i="1" s="1"/>
  <c r="J3327" i="1" s="1"/>
  <c r="I3327" i="1" l="1"/>
  <c r="L3327" i="1" s="1"/>
  <c r="G3328" i="1"/>
  <c r="H3328" i="1" s="1"/>
  <c r="J3328" i="1" s="1"/>
  <c r="I3328" i="1" l="1"/>
  <c r="L3328" i="1" s="1"/>
  <c r="G3329" i="1"/>
  <c r="H3329" i="1" s="1"/>
  <c r="J3329" i="1" s="1"/>
  <c r="I3329" i="1" l="1"/>
  <c r="L3329" i="1" s="1"/>
  <c r="G3330" i="1"/>
  <c r="H3330" i="1" s="1"/>
  <c r="J3330" i="1" s="1"/>
  <c r="I3330" i="1" l="1"/>
  <c r="L3330" i="1" s="1"/>
  <c r="G3331" i="1"/>
  <c r="H3331" i="1" s="1"/>
  <c r="J3331" i="1" s="1"/>
  <c r="I3331" i="1" l="1"/>
  <c r="L3331" i="1" s="1"/>
  <c r="G3332" i="1"/>
  <c r="H3332" i="1" s="1"/>
  <c r="J3332" i="1" s="1"/>
  <c r="I3332" i="1" l="1"/>
  <c r="L3332" i="1" s="1"/>
  <c r="G3333" i="1"/>
  <c r="H3333" i="1" s="1"/>
  <c r="J3333" i="1" s="1"/>
  <c r="I3333" i="1" l="1"/>
  <c r="L3333" i="1" s="1"/>
  <c r="G3334" i="1"/>
  <c r="H3334" i="1" s="1"/>
  <c r="J3334" i="1" s="1"/>
  <c r="I3334" i="1" l="1"/>
  <c r="L3334" i="1" s="1"/>
  <c r="G3335" i="1"/>
  <c r="H3335" i="1" s="1"/>
  <c r="J3335" i="1" s="1"/>
  <c r="I3335" i="1" l="1"/>
  <c r="L3335" i="1" s="1"/>
  <c r="G3336" i="1"/>
  <c r="H3336" i="1" s="1"/>
  <c r="J3336" i="1" s="1"/>
  <c r="I3336" i="1" l="1"/>
  <c r="L3336" i="1" s="1"/>
  <c r="G3337" i="1"/>
  <c r="H3337" i="1" s="1"/>
  <c r="J3337" i="1" s="1"/>
  <c r="I3337" i="1" l="1"/>
  <c r="L3337" i="1" s="1"/>
  <c r="G3338" i="1"/>
  <c r="H3338" i="1" s="1"/>
  <c r="J3338" i="1" s="1"/>
  <c r="I3338" i="1" l="1"/>
  <c r="L3338" i="1" s="1"/>
  <c r="G3339" i="1"/>
  <c r="H3339" i="1" s="1"/>
  <c r="J3339" i="1" s="1"/>
  <c r="I3339" i="1" l="1"/>
  <c r="L3339" i="1" s="1"/>
  <c r="G3340" i="1"/>
  <c r="H3340" i="1" s="1"/>
  <c r="J3340" i="1" s="1"/>
  <c r="I3340" i="1" l="1"/>
  <c r="L3340" i="1" s="1"/>
  <c r="G3341" i="1"/>
  <c r="H3341" i="1" s="1"/>
  <c r="J3341" i="1" s="1"/>
  <c r="I3341" i="1" l="1"/>
  <c r="L3341" i="1" s="1"/>
  <c r="G3342" i="1"/>
  <c r="H3342" i="1" s="1"/>
  <c r="J3342" i="1" s="1"/>
  <c r="I3342" i="1" l="1"/>
  <c r="L3342" i="1" s="1"/>
  <c r="G3343" i="1"/>
  <c r="H3343" i="1" s="1"/>
  <c r="J3343" i="1" s="1"/>
  <c r="I3343" i="1" l="1"/>
  <c r="L3343" i="1" s="1"/>
  <c r="G3344" i="1"/>
  <c r="H3344" i="1" s="1"/>
  <c r="J3344" i="1" s="1"/>
  <c r="I3344" i="1" l="1"/>
  <c r="L3344" i="1" s="1"/>
  <c r="G3345" i="1"/>
  <c r="H3345" i="1" s="1"/>
  <c r="J3345" i="1" s="1"/>
  <c r="I3345" i="1" l="1"/>
  <c r="L3345" i="1" s="1"/>
  <c r="G3346" i="1"/>
  <c r="H3346" i="1" s="1"/>
  <c r="J3346" i="1" s="1"/>
  <c r="I3346" i="1" l="1"/>
  <c r="L3346" i="1" s="1"/>
  <c r="G3347" i="1"/>
  <c r="H3347" i="1" s="1"/>
  <c r="J3347" i="1" s="1"/>
  <c r="I3347" i="1" l="1"/>
  <c r="L3347" i="1" s="1"/>
  <c r="G3348" i="1"/>
  <c r="H3348" i="1" s="1"/>
  <c r="J3348" i="1" s="1"/>
  <c r="I3348" i="1" l="1"/>
  <c r="L3348" i="1" s="1"/>
  <c r="G3349" i="1"/>
  <c r="H3349" i="1" s="1"/>
  <c r="J3349" i="1" s="1"/>
  <c r="I3349" i="1" l="1"/>
  <c r="L3349" i="1" s="1"/>
  <c r="G3350" i="1"/>
  <c r="H3350" i="1" s="1"/>
  <c r="J3350" i="1" s="1"/>
  <c r="I3350" i="1" l="1"/>
  <c r="L3350" i="1" s="1"/>
  <c r="G3351" i="1"/>
  <c r="H3351" i="1" s="1"/>
  <c r="J3351" i="1" s="1"/>
  <c r="I3351" i="1" l="1"/>
  <c r="L3351" i="1" s="1"/>
  <c r="G3352" i="1"/>
  <c r="H3352" i="1" s="1"/>
  <c r="J3352" i="1" s="1"/>
  <c r="I3352" i="1" l="1"/>
  <c r="L3352" i="1" s="1"/>
  <c r="G3353" i="1"/>
  <c r="H3353" i="1" s="1"/>
  <c r="J3353" i="1" s="1"/>
  <c r="I3353" i="1" l="1"/>
  <c r="L3353" i="1" s="1"/>
  <c r="G3354" i="1"/>
  <c r="H3354" i="1" s="1"/>
  <c r="J3354" i="1" s="1"/>
  <c r="I3354" i="1" l="1"/>
  <c r="L3354" i="1" s="1"/>
  <c r="G3355" i="1"/>
  <c r="H3355" i="1" s="1"/>
  <c r="J3355" i="1" s="1"/>
  <c r="I3355" i="1" l="1"/>
  <c r="L3355" i="1" s="1"/>
  <c r="G3356" i="1"/>
  <c r="H3356" i="1" s="1"/>
  <c r="J3356" i="1" s="1"/>
  <c r="I3356" i="1" l="1"/>
  <c r="L3356" i="1" s="1"/>
  <c r="G3357" i="1"/>
  <c r="H3357" i="1" s="1"/>
  <c r="J3357" i="1" s="1"/>
  <c r="I3357" i="1" l="1"/>
  <c r="L3357" i="1" s="1"/>
  <c r="G3358" i="1"/>
  <c r="H3358" i="1" s="1"/>
  <c r="J3358" i="1" s="1"/>
  <c r="I3358" i="1" l="1"/>
  <c r="L3358" i="1" s="1"/>
  <c r="G3359" i="1"/>
  <c r="H3359" i="1" s="1"/>
  <c r="J3359" i="1" s="1"/>
  <c r="I3359" i="1" l="1"/>
  <c r="L3359" i="1" s="1"/>
  <c r="G3360" i="1"/>
  <c r="H3360" i="1" s="1"/>
  <c r="J3360" i="1" s="1"/>
  <c r="I3360" i="1" l="1"/>
  <c r="L3360" i="1" s="1"/>
  <c r="G3361" i="1"/>
  <c r="H3361" i="1" s="1"/>
  <c r="J3361" i="1" s="1"/>
  <c r="I3361" i="1" l="1"/>
  <c r="L3361" i="1" s="1"/>
  <c r="G3362" i="1"/>
  <c r="H3362" i="1" s="1"/>
  <c r="J3362" i="1" s="1"/>
  <c r="I3362" i="1" l="1"/>
  <c r="L3362" i="1" s="1"/>
  <c r="G3363" i="1"/>
  <c r="H3363" i="1" s="1"/>
  <c r="J3363" i="1" s="1"/>
  <c r="I3363" i="1" l="1"/>
  <c r="L3363" i="1" s="1"/>
  <c r="G3364" i="1"/>
  <c r="H3364" i="1" s="1"/>
  <c r="J3364" i="1" s="1"/>
  <c r="I3364" i="1" l="1"/>
  <c r="L3364" i="1" s="1"/>
  <c r="G3365" i="1"/>
  <c r="H3365" i="1" s="1"/>
  <c r="J3365" i="1" s="1"/>
  <c r="I3365" i="1" l="1"/>
  <c r="L3365" i="1" s="1"/>
  <c r="G3366" i="1"/>
  <c r="H3366" i="1" s="1"/>
  <c r="J3366" i="1" s="1"/>
  <c r="I3366" i="1" l="1"/>
  <c r="L3366" i="1" s="1"/>
  <c r="G3367" i="1"/>
  <c r="H3367" i="1" s="1"/>
  <c r="J3367" i="1" s="1"/>
  <c r="I3367" i="1" l="1"/>
  <c r="L3367" i="1" s="1"/>
  <c r="G3368" i="1"/>
  <c r="H3368" i="1" s="1"/>
  <c r="J3368" i="1" s="1"/>
  <c r="I3368" i="1" l="1"/>
  <c r="L3368" i="1" s="1"/>
  <c r="G3369" i="1"/>
  <c r="H3369" i="1" s="1"/>
  <c r="J3369" i="1" s="1"/>
  <c r="I3369" i="1" l="1"/>
  <c r="L3369" i="1" s="1"/>
  <c r="G3370" i="1"/>
  <c r="H3370" i="1" s="1"/>
  <c r="J3370" i="1" s="1"/>
  <c r="I3370" i="1" l="1"/>
  <c r="L3370" i="1" s="1"/>
  <c r="G3371" i="1"/>
  <c r="H3371" i="1" s="1"/>
  <c r="J3371" i="1" s="1"/>
  <c r="I3371" i="1" l="1"/>
  <c r="L3371" i="1" s="1"/>
  <c r="G3372" i="1"/>
  <c r="H3372" i="1" s="1"/>
  <c r="J3372" i="1" s="1"/>
  <c r="I3372" i="1" l="1"/>
  <c r="L3372" i="1" s="1"/>
  <c r="G3373" i="1"/>
  <c r="H3373" i="1" s="1"/>
  <c r="J3373" i="1" s="1"/>
  <c r="I3373" i="1" l="1"/>
  <c r="L3373" i="1" s="1"/>
  <c r="G3374" i="1"/>
  <c r="H3374" i="1" s="1"/>
  <c r="J3374" i="1" s="1"/>
  <c r="I3374" i="1" l="1"/>
  <c r="L3374" i="1" s="1"/>
  <c r="G3375" i="1"/>
  <c r="H3375" i="1" s="1"/>
  <c r="J3375" i="1" s="1"/>
  <c r="I3375" i="1" l="1"/>
  <c r="L3375" i="1" s="1"/>
  <c r="G3376" i="1"/>
  <c r="H3376" i="1" s="1"/>
  <c r="J3376" i="1" s="1"/>
  <c r="I3376" i="1" l="1"/>
  <c r="L3376" i="1" s="1"/>
  <c r="G3377" i="1"/>
  <c r="H3377" i="1" s="1"/>
  <c r="J3377" i="1" s="1"/>
  <c r="I3377" i="1" l="1"/>
  <c r="L3377" i="1" s="1"/>
  <c r="G3378" i="1"/>
  <c r="H3378" i="1" s="1"/>
  <c r="J3378" i="1" s="1"/>
  <c r="I3378" i="1" l="1"/>
  <c r="L3378" i="1" s="1"/>
  <c r="G3379" i="1"/>
  <c r="H3379" i="1" s="1"/>
  <c r="J3379" i="1" s="1"/>
  <c r="I3379" i="1" l="1"/>
  <c r="L3379" i="1" s="1"/>
  <c r="G3380" i="1"/>
  <c r="H3380" i="1" s="1"/>
  <c r="J3380" i="1" s="1"/>
  <c r="I3380" i="1" l="1"/>
  <c r="L3380" i="1" s="1"/>
  <c r="G3381" i="1"/>
  <c r="H3381" i="1" s="1"/>
  <c r="J3381" i="1" s="1"/>
  <c r="I3381" i="1" l="1"/>
  <c r="L3381" i="1" s="1"/>
  <c r="G3382" i="1"/>
  <c r="H3382" i="1" s="1"/>
  <c r="J3382" i="1" s="1"/>
  <c r="I3382" i="1" l="1"/>
  <c r="L3382" i="1" s="1"/>
  <c r="G3383" i="1"/>
  <c r="H3383" i="1" s="1"/>
  <c r="J3383" i="1" s="1"/>
  <c r="I3383" i="1" l="1"/>
  <c r="L3383" i="1" s="1"/>
  <c r="G3384" i="1"/>
  <c r="H3384" i="1" s="1"/>
  <c r="J3384" i="1" s="1"/>
  <c r="I3384" i="1" l="1"/>
  <c r="L3384" i="1" s="1"/>
  <c r="G3385" i="1"/>
  <c r="H3385" i="1" s="1"/>
  <c r="J3385" i="1" s="1"/>
  <c r="I3385" i="1" l="1"/>
  <c r="L3385" i="1" s="1"/>
  <c r="G3386" i="1"/>
  <c r="H3386" i="1" s="1"/>
  <c r="J3386" i="1" s="1"/>
  <c r="I3386" i="1" l="1"/>
  <c r="L3386" i="1" s="1"/>
  <c r="G3387" i="1"/>
  <c r="H3387" i="1" s="1"/>
  <c r="J3387" i="1" s="1"/>
  <c r="I3387" i="1" l="1"/>
  <c r="L3387" i="1" s="1"/>
  <c r="G3388" i="1"/>
  <c r="H3388" i="1" s="1"/>
  <c r="J3388" i="1" s="1"/>
  <c r="I3388" i="1" l="1"/>
  <c r="L3388" i="1" s="1"/>
  <c r="G3389" i="1"/>
  <c r="H3389" i="1" s="1"/>
  <c r="J3389" i="1" s="1"/>
  <c r="I3389" i="1" l="1"/>
  <c r="L3389" i="1" s="1"/>
  <c r="G3390" i="1"/>
  <c r="H3390" i="1" s="1"/>
  <c r="J3390" i="1" s="1"/>
  <c r="I3390" i="1" l="1"/>
  <c r="L3390" i="1" s="1"/>
  <c r="G3391" i="1"/>
  <c r="H3391" i="1" s="1"/>
  <c r="J3391" i="1" s="1"/>
  <c r="I3391" i="1" l="1"/>
  <c r="L3391" i="1" s="1"/>
  <c r="G3392" i="1"/>
  <c r="H3392" i="1" s="1"/>
  <c r="J3392" i="1" s="1"/>
  <c r="I3392" i="1" l="1"/>
  <c r="L3392" i="1" s="1"/>
  <c r="G3393" i="1"/>
  <c r="H3393" i="1" s="1"/>
  <c r="J3393" i="1" s="1"/>
  <c r="I3393" i="1" l="1"/>
  <c r="L3393" i="1" s="1"/>
  <c r="G3394" i="1"/>
  <c r="H3394" i="1" s="1"/>
  <c r="J3394" i="1" s="1"/>
  <c r="I3394" i="1" l="1"/>
  <c r="L3394" i="1" s="1"/>
  <c r="G3395" i="1"/>
  <c r="H3395" i="1" s="1"/>
  <c r="J3395" i="1" s="1"/>
  <c r="I3395" i="1" l="1"/>
  <c r="L3395" i="1" s="1"/>
  <c r="G3396" i="1"/>
  <c r="H3396" i="1" s="1"/>
  <c r="J3396" i="1" s="1"/>
  <c r="I3396" i="1" l="1"/>
  <c r="L3396" i="1" s="1"/>
  <c r="G3397" i="1"/>
  <c r="H3397" i="1" s="1"/>
  <c r="J3397" i="1" s="1"/>
  <c r="I3397" i="1" l="1"/>
  <c r="L3397" i="1" s="1"/>
  <c r="G3398" i="1"/>
  <c r="H3398" i="1" s="1"/>
  <c r="J3398" i="1" s="1"/>
  <c r="I3398" i="1" l="1"/>
  <c r="L3398" i="1" s="1"/>
  <c r="G3399" i="1"/>
  <c r="H3399" i="1" s="1"/>
  <c r="J3399" i="1" s="1"/>
  <c r="I3399" i="1" l="1"/>
  <c r="L3399" i="1" s="1"/>
  <c r="G3400" i="1"/>
  <c r="H3400" i="1" s="1"/>
  <c r="J3400" i="1" s="1"/>
  <c r="I3400" i="1" l="1"/>
  <c r="L3400" i="1" s="1"/>
  <c r="G3401" i="1"/>
  <c r="H3401" i="1" s="1"/>
  <c r="J3401" i="1" s="1"/>
  <c r="I3401" i="1" l="1"/>
  <c r="L3401" i="1" s="1"/>
  <c r="G3402" i="1"/>
  <c r="H3402" i="1" s="1"/>
  <c r="J3402" i="1" s="1"/>
  <c r="I3402" i="1" l="1"/>
  <c r="L3402" i="1" s="1"/>
  <c r="G3403" i="1"/>
  <c r="H3403" i="1" s="1"/>
  <c r="J3403" i="1" s="1"/>
  <c r="I3403" i="1" l="1"/>
  <c r="L3403" i="1" s="1"/>
  <c r="G3404" i="1"/>
  <c r="H3404" i="1" s="1"/>
  <c r="J3404" i="1" s="1"/>
  <c r="I3404" i="1" l="1"/>
  <c r="L3404" i="1" s="1"/>
  <c r="G3405" i="1"/>
  <c r="H3405" i="1" s="1"/>
  <c r="J3405" i="1" s="1"/>
  <c r="I3405" i="1" l="1"/>
  <c r="L3405" i="1" s="1"/>
  <c r="G3406" i="1"/>
  <c r="H3406" i="1" s="1"/>
  <c r="J3406" i="1" s="1"/>
  <c r="I3406" i="1" l="1"/>
  <c r="L3406" i="1" s="1"/>
  <c r="G3407" i="1"/>
  <c r="H3407" i="1" s="1"/>
  <c r="J3407" i="1" s="1"/>
  <c r="I3407" i="1" l="1"/>
  <c r="L3407" i="1" s="1"/>
  <c r="G3408" i="1"/>
  <c r="H3408" i="1" s="1"/>
  <c r="J3408" i="1" s="1"/>
  <c r="I3408" i="1" l="1"/>
  <c r="L3408" i="1" s="1"/>
  <c r="G3409" i="1"/>
  <c r="H3409" i="1" s="1"/>
  <c r="J3409" i="1" s="1"/>
  <c r="I3409" i="1" l="1"/>
  <c r="L3409" i="1" s="1"/>
  <c r="G3410" i="1"/>
  <c r="H3410" i="1" s="1"/>
  <c r="J3410" i="1" s="1"/>
  <c r="I3410" i="1" l="1"/>
  <c r="L3410" i="1" s="1"/>
  <c r="G3411" i="1"/>
  <c r="H3411" i="1" s="1"/>
  <c r="J3411" i="1" s="1"/>
  <c r="I3411" i="1" l="1"/>
  <c r="L3411" i="1" s="1"/>
  <c r="G3412" i="1"/>
  <c r="H3412" i="1" s="1"/>
  <c r="J3412" i="1" s="1"/>
  <c r="I3412" i="1" l="1"/>
  <c r="L3412" i="1" s="1"/>
  <c r="G3413" i="1"/>
  <c r="H3413" i="1" s="1"/>
  <c r="J3413" i="1" s="1"/>
  <c r="I3413" i="1" l="1"/>
  <c r="L3413" i="1" s="1"/>
  <c r="G3414" i="1"/>
  <c r="H3414" i="1" s="1"/>
  <c r="J3414" i="1" s="1"/>
  <c r="I3414" i="1" l="1"/>
  <c r="L3414" i="1" s="1"/>
  <c r="G3415" i="1"/>
  <c r="H3415" i="1" s="1"/>
  <c r="J3415" i="1" s="1"/>
  <c r="I3415" i="1" l="1"/>
  <c r="L3415" i="1" s="1"/>
  <c r="G3416" i="1"/>
  <c r="H3416" i="1" s="1"/>
  <c r="J3416" i="1" s="1"/>
  <c r="I3416" i="1" l="1"/>
  <c r="L3416" i="1" s="1"/>
  <c r="G3417" i="1"/>
  <c r="H3417" i="1" s="1"/>
  <c r="J3417" i="1" s="1"/>
  <c r="I3417" i="1" l="1"/>
  <c r="L3417" i="1" s="1"/>
  <c r="G3418" i="1"/>
  <c r="H3418" i="1" s="1"/>
  <c r="J3418" i="1" s="1"/>
  <c r="I3418" i="1" l="1"/>
  <c r="L3418" i="1" s="1"/>
  <c r="G3419" i="1"/>
  <c r="H3419" i="1" s="1"/>
  <c r="J3419" i="1" s="1"/>
  <c r="I3419" i="1" l="1"/>
  <c r="L3419" i="1" s="1"/>
  <c r="G3420" i="1"/>
  <c r="H3420" i="1" s="1"/>
  <c r="J3420" i="1" s="1"/>
  <c r="I3420" i="1" l="1"/>
  <c r="L3420" i="1" s="1"/>
  <c r="G3421" i="1"/>
  <c r="H3421" i="1" s="1"/>
  <c r="J3421" i="1" s="1"/>
  <c r="I3421" i="1" l="1"/>
  <c r="L3421" i="1" s="1"/>
  <c r="G3422" i="1"/>
  <c r="H3422" i="1" s="1"/>
  <c r="J3422" i="1" s="1"/>
  <c r="I3422" i="1" l="1"/>
  <c r="L3422" i="1" s="1"/>
  <c r="G3423" i="1"/>
  <c r="H3423" i="1" s="1"/>
  <c r="J3423" i="1" s="1"/>
  <c r="I3423" i="1" l="1"/>
  <c r="L3423" i="1" s="1"/>
  <c r="G3424" i="1"/>
  <c r="H3424" i="1" s="1"/>
  <c r="J3424" i="1" s="1"/>
  <c r="I3424" i="1" l="1"/>
  <c r="L3424" i="1" s="1"/>
  <c r="G3425" i="1"/>
  <c r="H3425" i="1" s="1"/>
  <c r="J3425" i="1" s="1"/>
  <c r="I3425" i="1" l="1"/>
  <c r="L3425" i="1" s="1"/>
  <c r="G3426" i="1"/>
  <c r="H3426" i="1" s="1"/>
  <c r="J3426" i="1" s="1"/>
  <c r="I3426" i="1" l="1"/>
  <c r="L3426" i="1" s="1"/>
  <c r="G3427" i="1"/>
  <c r="H3427" i="1" s="1"/>
  <c r="J3427" i="1" s="1"/>
  <c r="I3427" i="1" l="1"/>
  <c r="L3427" i="1" s="1"/>
  <c r="G3428" i="1"/>
  <c r="H3428" i="1" s="1"/>
  <c r="J3428" i="1" s="1"/>
  <c r="I3428" i="1" l="1"/>
  <c r="L3428" i="1" s="1"/>
  <c r="G3429" i="1"/>
  <c r="H3429" i="1" s="1"/>
  <c r="J3429" i="1" s="1"/>
  <c r="I3429" i="1" l="1"/>
  <c r="L3429" i="1" s="1"/>
  <c r="G3430" i="1"/>
  <c r="H3430" i="1" s="1"/>
  <c r="J3430" i="1" s="1"/>
  <c r="I3430" i="1" l="1"/>
  <c r="L3430" i="1" s="1"/>
  <c r="G3431" i="1"/>
  <c r="H3431" i="1" s="1"/>
  <c r="J3431" i="1" s="1"/>
  <c r="I3431" i="1" l="1"/>
  <c r="L3431" i="1" s="1"/>
  <c r="G3432" i="1"/>
  <c r="H3432" i="1" s="1"/>
  <c r="J3432" i="1" s="1"/>
  <c r="I3432" i="1" l="1"/>
  <c r="L3432" i="1" s="1"/>
  <c r="G3433" i="1"/>
  <c r="H3433" i="1" s="1"/>
  <c r="J3433" i="1" s="1"/>
  <c r="I3433" i="1" l="1"/>
  <c r="L3433" i="1" s="1"/>
  <c r="G3434" i="1"/>
  <c r="H3434" i="1" s="1"/>
  <c r="J3434" i="1" s="1"/>
  <c r="I3434" i="1" l="1"/>
  <c r="L3434" i="1" s="1"/>
  <c r="G3435" i="1"/>
  <c r="H3435" i="1" s="1"/>
  <c r="J3435" i="1" s="1"/>
  <c r="I3435" i="1" l="1"/>
  <c r="L3435" i="1" s="1"/>
  <c r="G3436" i="1"/>
  <c r="H3436" i="1" s="1"/>
  <c r="J3436" i="1" s="1"/>
  <c r="I3436" i="1" l="1"/>
  <c r="L3436" i="1" s="1"/>
  <c r="G3437" i="1"/>
  <c r="H3437" i="1" s="1"/>
  <c r="J3437" i="1" s="1"/>
  <c r="I3437" i="1" l="1"/>
  <c r="L3437" i="1" s="1"/>
  <c r="G3438" i="1"/>
  <c r="H3438" i="1" s="1"/>
  <c r="J3438" i="1" s="1"/>
  <c r="I3438" i="1" l="1"/>
  <c r="L3438" i="1" s="1"/>
  <c r="G3439" i="1"/>
  <c r="H3439" i="1" s="1"/>
  <c r="J3439" i="1" s="1"/>
  <c r="I3439" i="1" l="1"/>
  <c r="L3439" i="1" s="1"/>
  <c r="G3440" i="1"/>
  <c r="H3440" i="1" s="1"/>
  <c r="J3440" i="1" s="1"/>
  <c r="I3440" i="1" l="1"/>
  <c r="L3440" i="1" s="1"/>
  <c r="G3441" i="1"/>
  <c r="H3441" i="1" s="1"/>
  <c r="J3441" i="1" s="1"/>
  <c r="I3441" i="1" l="1"/>
  <c r="L3441" i="1" s="1"/>
  <c r="G3442" i="1"/>
  <c r="H3442" i="1" s="1"/>
  <c r="J3442" i="1" s="1"/>
  <c r="I3442" i="1" l="1"/>
  <c r="L3442" i="1" s="1"/>
  <c r="G3443" i="1"/>
  <c r="H3443" i="1" s="1"/>
  <c r="J3443" i="1" s="1"/>
  <c r="I3443" i="1" l="1"/>
  <c r="L3443" i="1" s="1"/>
  <c r="G3444" i="1"/>
  <c r="H3444" i="1" s="1"/>
  <c r="J3444" i="1" s="1"/>
  <c r="I3444" i="1" l="1"/>
  <c r="L3444" i="1" s="1"/>
  <c r="G3445" i="1"/>
  <c r="H3445" i="1" s="1"/>
  <c r="J3445" i="1" s="1"/>
  <c r="I3445" i="1" l="1"/>
  <c r="L3445" i="1" s="1"/>
  <c r="G3446" i="1"/>
  <c r="H3446" i="1" s="1"/>
  <c r="J3446" i="1" s="1"/>
  <c r="I3446" i="1" l="1"/>
  <c r="L3446" i="1" s="1"/>
  <c r="G3447" i="1"/>
  <c r="H3447" i="1" s="1"/>
  <c r="J3447" i="1" s="1"/>
  <c r="I3447" i="1" l="1"/>
  <c r="L3447" i="1" s="1"/>
  <c r="G3448" i="1"/>
  <c r="H3448" i="1" s="1"/>
  <c r="J3448" i="1" s="1"/>
  <c r="I3448" i="1" l="1"/>
  <c r="L3448" i="1" s="1"/>
  <c r="G3449" i="1"/>
  <c r="H3449" i="1" s="1"/>
  <c r="J3449" i="1" s="1"/>
  <c r="I3449" i="1" l="1"/>
  <c r="L3449" i="1" s="1"/>
  <c r="G3450" i="1"/>
  <c r="H3450" i="1" s="1"/>
  <c r="J3450" i="1" s="1"/>
  <c r="I3450" i="1" l="1"/>
  <c r="L3450" i="1" s="1"/>
  <c r="G3451" i="1"/>
  <c r="H3451" i="1" s="1"/>
  <c r="J3451" i="1" s="1"/>
  <c r="I3451" i="1" l="1"/>
  <c r="L3451" i="1" s="1"/>
  <c r="G3452" i="1"/>
  <c r="H3452" i="1" s="1"/>
  <c r="J3452" i="1" s="1"/>
  <c r="I3452" i="1" l="1"/>
  <c r="L3452" i="1" s="1"/>
  <c r="G3453" i="1"/>
  <c r="H3453" i="1" s="1"/>
  <c r="J3453" i="1" s="1"/>
  <c r="I3453" i="1" l="1"/>
  <c r="L3453" i="1" s="1"/>
  <c r="G3454" i="1"/>
  <c r="H3454" i="1" s="1"/>
  <c r="J3454" i="1" s="1"/>
  <c r="I3454" i="1" l="1"/>
  <c r="L3454" i="1" s="1"/>
  <c r="G3455" i="1"/>
  <c r="H3455" i="1" s="1"/>
  <c r="J3455" i="1" s="1"/>
  <c r="I3455" i="1" l="1"/>
  <c r="L3455" i="1" s="1"/>
  <c r="G3456" i="1"/>
  <c r="H3456" i="1" s="1"/>
  <c r="J3456" i="1" s="1"/>
  <c r="I3456" i="1" l="1"/>
  <c r="L3456" i="1" s="1"/>
  <c r="G3457" i="1"/>
  <c r="H3457" i="1" s="1"/>
  <c r="J3457" i="1" s="1"/>
  <c r="I3457" i="1" l="1"/>
  <c r="L3457" i="1" s="1"/>
  <c r="G3458" i="1"/>
  <c r="H3458" i="1" s="1"/>
  <c r="J3458" i="1" s="1"/>
  <c r="I3458" i="1" l="1"/>
  <c r="L3458" i="1" s="1"/>
  <c r="G3459" i="1"/>
  <c r="H3459" i="1" s="1"/>
  <c r="J3459" i="1" s="1"/>
  <c r="I3459" i="1" l="1"/>
  <c r="L3459" i="1" s="1"/>
  <c r="G3460" i="1"/>
  <c r="H3460" i="1" s="1"/>
  <c r="J3460" i="1" s="1"/>
  <c r="I3460" i="1" l="1"/>
  <c r="L3460" i="1" s="1"/>
  <c r="G3461" i="1"/>
  <c r="H3461" i="1" s="1"/>
  <c r="J3461" i="1" s="1"/>
  <c r="I3461" i="1" l="1"/>
  <c r="L3461" i="1" s="1"/>
  <c r="G3462" i="1"/>
  <c r="H3462" i="1" s="1"/>
  <c r="J3462" i="1" s="1"/>
  <c r="I3462" i="1" l="1"/>
  <c r="L3462" i="1" s="1"/>
  <c r="G3463" i="1"/>
  <c r="H3463" i="1" s="1"/>
  <c r="J3463" i="1" s="1"/>
  <c r="I3463" i="1" l="1"/>
  <c r="L3463" i="1" s="1"/>
  <c r="G3464" i="1"/>
  <c r="H3464" i="1" s="1"/>
  <c r="J3464" i="1" s="1"/>
  <c r="I3464" i="1" l="1"/>
  <c r="L3464" i="1" s="1"/>
  <c r="G3465" i="1"/>
  <c r="H3465" i="1" s="1"/>
  <c r="J3465" i="1" s="1"/>
  <c r="I3465" i="1" l="1"/>
  <c r="L3465" i="1" s="1"/>
  <c r="G3466" i="1"/>
  <c r="H3466" i="1" s="1"/>
  <c r="J3466" i="1" s="1"/>
  <c r="I3466" i="1" l="1"/>
  <c r="L3466" i="1" s="1"/>
  <c r="G3467" i="1"/>
  <c r="H3467" i="1" s="1"/>
  <c r="J3467" i="1" s="1"/>
  <c r="I3467" i="1" l="1"/>
  <c r="L3467" i="1" s="1"/>
  <c r="G3468" i="1"/>
  <c r="H3468" i="1" s="1"/>
  <c r="J3468" i="1" s="1"/>
  <c r="I3468" i="1" l="1"/>
  <c r="L3468" i="1" s="1"/>
  <c r="G3469" i="1"/>
  <c r="H3469" i="1" s="1"/>
  <c r="J3469" i="1" s="1"/>
  <c r="I3469" i="1" l="1"/>
  <c r="L3469" i="1" s="1"/>
  <c r="G3470" i="1"/>
  <c r="H3470" i="1" s="1"/>
  <c r="J3470" i="1" s="1"/>
  <c r="I3470" i="1" l="1"/>
  <c r="L3470" i="1" s="1"/>
  <c r="G3471" i="1"/>
  <c r="H3471" i="1" s="1"/>
  <c r="J3471" i="1" s="1"/>
  <c r="I3471" i="1" l="1"/>
  <c r="L3471" i="1" s="1"/>
  <c r="G3472" i="1"/>
  <c r="H3472" i="1" s="1"/>
  <c r="J3472" i="1" s="1"/>
  <c r="I3472" i="1" l="1"/>
  <c r="L3472" i="1" s="1"/>
  <c r="G3473" i="1"/>
  <c r="H3473" i="1" s="1"/>
  <c r="J3473" i="1" s="1"/>
  <c r="I3473" i="1" l="1"/>
  <c r="L3473" i="1" s="1"/>
  <c r="G3474" i="1"/>
  <c r="H3474" i="1" s="1"/>
  <c r="J3474" i="1" s="1"/>
  <c r="I3474" i="1" l="1"/>
  <c r="L3474" i="1" s="1"/>
  <c r="G3475" i="1"/>
  <c r="H3475" i="1" s="1"/>
  <c r="J3475" i="1" s="1"/>
  <c r="I3475" i="1" l="1"/>
  <c r="L3475" i="1" s="1"/>
  <c r="G3476" i="1"/>
  <c r="H3476" i="1" s="1"/>
  <c r="J3476" i="1" s="1"/>
  <c r="I3476" i="1" l="1"/>
  <c r="L3476" i="1" s="1"/>
  <c r="G3477" i="1"/>
  <c r="H3477" i="1" s="1"/>
  <c r="J3477" i="1" s="1"/>
  <c r="I3477" i="1" l="1"/>
  <c r="L3477" i="1" s="1"/>
  <c r="G3478" i="1"/>
  <c r="H3478" i="1" s="1"/>
  <c r="J3478" i="1" s="1"/>
  <c r="I3478" i="1" l="1"/>
  <c r="L3478" i="1" s="1"/>
  <c r="G3479" i="1"/>
  <c r="H3479" i="1" s="1"/>
  <c r="J3479" i="1" s="1"/>
  <c r="I3479" i="1" l="1"/>
  <c r="L3479" i="1" s="1"/>
  <c r="G3480" i="1"/>
  <c r="H3480" i="1" s="1"/>
  <c r="J3480" i="1" s="1"/>
  <c r="I3480" i="1" l="1"/>
  <c r="L3480" i="1" s="1"/>
  <c r="G3481" i="1"/>
  <c r="H3481" i="1" s="1"/>
  <c r="J3481" i="1" s="1"/>
  <c r="I3481" i="1" l="1"/>
  <c r="L3481" i="1" s="1"/>
  <c r="G3482" i="1"/>
  <c r="H3482" i="1" s="1"/>
  <c r="J3482" i="1" s="1"/>
  <c r="I3482" i="1" l="1"/>
  <c r="L3482" i="1" s="1"/>
  <c r="G3483" i="1"/>
  <c r="H3483" i="1" s="1"/>
  <c r="J3483" i="1" s="1"/>
  <c r="I3483" i="1" l="1"/>
  <c r="L3483" i="1" s="1"/>
  <c r="G3484" i="1"/>
  <c r="H3484" i="1" s="1"/>
  <c r="J3484" i="1" s="1"/>
  <c r="I3484" i="1" l="1"/>
  <c r="L3484" i="1" s="1"/>
  <c r="G3485" i="1"/>
  <c r="H3485" i="1" s="1"/>
  <c r="J3485" i="1" s="1"/>
  <c r="I3485" i="1" l="1"/>
  <c r="L3485" i="1" s="1"/>
  <c r="G3486" i="1"/>
  <c r="H3486" i="1" s="1"/>
  <c r="J3486" i="1" s="1"/>
  <c r="I3486" i="1" l="1"/>
  <c r="L3486" i="1" s="1"/>
  <c r="G3487" i="1"/>
  <c r="H3487" i="1" s="1"/>
  <c r="J3487" i="1" s="1"/>
  <c r="I3487" i="1" l="1"/>
  <c r="L3487" i="1" s="1"/>
  <c r="G3488" i="1"/>
  <c r="H3488" i="1" s="1"/>
  <c r="J3488" i="1" s="1"/>
  <c r="I3488" i="1" l="1"/>
  <c r="L3488" i="1" s="1"/>
  <c r="G3489" i="1"/>
  <c r="H3489" i="1" s="1"/>
  <c r="J3489" i="1" s="1"/>
  <c r="I3489" i="1" l="1"/>
  <c r="L3489" i="1" s="1"/>
  <c r="G3490" i="1"/>
  <c r="H3490" i="1" s="1"/>
  <c r="J3490" i="1" s="1"/>
  <c r="I3490" i="1" l="1"/>
  <c r="L3490" i="1" s="1"/>
  <c r="G3491" i="1"/>
  <c r="H3491" i="1" s="1"/>
  <c r="J3491" i="1" s="1"/>
  <c r="I3491" i="1" l="1"/>
  <c r="L3491" i="1" s="1"/>
  <c r="G3492" i="1"/>
  <c r="H3492" i="1" s="1"/>
  <c r="J3492" i="1" s="1"/>
  <c r="I3492" i="1" l="1"/>
  <c r="L3492" i="1" s="1"/>
  <c r="G3493" i="1"/>
  <c r="H3493" i="1" s="1"/>
  <c r="J3493" i="1" s="1"/>
  <c r="I3493" i="1" l="1"/>
  <c r="L3493" i="1" s="1"/>
  <c r="G3494" i="1"/>
  <c r="H3494" i="1" s="1"/>
  <c r="J3494" i="1" s="1"/>
  <c r="I3494" i="1" l="1"/>
  <c r="L3494" i="1" s="1"/>
  <c r="G3495" i="1"/>
  <c r="H3495" i="1" s="1"/>
  <c r="J3495" i="1" s="1"/>
  <c r="I3495" i="1" l="1"/>
  <c r="L3495" i="1" s="1"/>
  <c r="G3496" i="1"/>
  <c r="H3496" i="1" s="1"/>
  <c r="J3496" i="1" s="1"/>
  <c r="I3496" i="1" l="1"/>
  <c r="L3496" i="1" s="1"/>
  <c r="G3497" i="1"/>
  <c r="H3497" i="1" s="1"/>
  <c r="J3497" i="1" s="1"/>
  <c r="I3497" i="1" l="1"/>
  <c r="L3497" i="1" s="1"/>
  <c r="G3498" i="1"/>
  <c r="H3498" i="1" s="1"/>
  <c r="J3498" i="1" s="1"/>
  <c r="I3498" i="1" l="1"/>
  <c r="L3498" i="1" s="1"/>
  <c r="G3499" i="1"/>
  <c r="H3499" i="1" s="1"/>
  <c r="J3499" i="1" s="1"/>
  <c r="I3499" i="1" l="1"/>
  <c r="L3499" i="1" s="1"/>
  <c r="G3500" i="1"/>
  <c r="H3500" i="1" s="1"/>
  <c r="J3500" i="1" s="1"/>
  <c r="I3500" i="1" l="1"/>
  <c r="L3500" i="1" s="1"/>
  <c r="G3501" i="1"/>
  <c r="H3501" i="1" s="1"/>
  <c r="J3501" i="1" s="1"/>
  <c r="I3501" i="1" l="1"/>
  <c r="L3501" i="1" s="1"/>
  <c r="G3502" i="1"/>
  <c r="H3502" i="1" s="1"/>
  <c r="J3502" i="1" s="1"/>
  <c r="I3502" i="1" l="1"/>
  <c r="L3502" i="1" s="1"/>
  <c r="G3503" i="1"/>
  <c r="H3503" i="1" s="1"/>
  <c r="J3503" i="1" s="1"/>
  <c r="I3503" i="1" l="1"/>
  <c r="L3503" i="1" s="1"/>
  <c r="G3504" i="1"/>
  <c r="H3504" i="1" s="1"/>
  <c r="J3504" i="1" s="1"/>
  <c r="I3504" i="1" l="1"/>
  <c r="L3504" i="1" s="1"/>
  <c r="G3505" i="1"/>
  <c r="H3505" i="1" s="1"/>
  <c r="J3505" i="1" s="1"/>
  <c r="I3505" i="1" l="1"/>
  <c r="L3505" i="1" s="1"/>
  <c r="G3506" i="1"/>
  <c r="H3506" i="1" s="1"/>
  <c r="J3506" i="1" s="1"/>
  <c r="I3506" i="1" l="1"/>
  <c r="L3506" i="1" s="1"/>
  <c r="G3507" i="1"/>
  <c r="H3507" i="1" s="1"/>
  <c r="J3507" i="1" s="1"/>
  <c r="I3507" i="1" l="1"/>
  <c r="L3507" i="1" s="1"/>
  <c r="G3508" i="1"/>
  <c r="H3508" i="1" s="1"/>
  <c r="J3508" i="1" s="1"/>
  <c r="I3508" i="1" l="1"/>
  <c r="L3508" i="1" s="1"/>
  <c r="G3509" i="1"/>
  <c r="H3509" i="1" s="1"/>
  <c r="J3509" i="1" s="1"/>
  <c r="I3509" i="1" l="1"/>
  <c r="L3509" i="1" s="1"/>
  <c r="G3510" i="1"/>
  <c r="H3510" i="1" s="1"/>
  <c r="J3510" i="1" s="1"/>
  <c r="I3510" i="1" l="1"/>
  <c r="L3510" i="1" s="1"/>
  <c r="G3511" i="1"/>
  <c r="H3511" i="1" s="1"/>
  <c r="J3511" i="1" s="1"/>
  <c r="I3511" i="1" l="1"/>
  <c r="L3511" i="1" s="1"/>
  <c r="G3512" i="1"/>
  <c r="H3512" i="1" s="1"/>
  <c r="J3512" i="1" s="1"/>
  <c r="I3512" i="1" l="1"/>
  <c r="L3512" i="1" s="1"/>
  <c r="G3513" i="1"/>
  <c r="H3513" i="1" s="1"/>
  <c r="J3513" i="1" s="1"/>
  <c r="I3513" i="1" l="1"/>
  <c r="L3513" i="1" s="1"/>
  <c r="G3514" i="1"/>
  <c r="H3514" i="1" s="1"/>
  <c r="J3514" i="1" s="1"/>
  <c r="I3514" i="1" l="1"/>
  <c r="L3514" i="1" s="1"/>
  <c r="G3515" i="1"/>
  <c r="H3515" i="1" s="1"/>
  <c r="J3515" i="1" s="1"/>
  <c r="I3515" i="1" l="1"/>
  <c r="L3515" i="1" s="1"/>
  <c r="G3516" i="1"/>
  <c r="H3516" i="1" s="1"/>
  <c r="J3516" i="1" s="1"/>
  <c r="I3516" i="1" l="1"/>
  <c r="L3516" i="1" s="1"/>
  <c r="G3517" i="1"/>
  <c r="H3517" i="1" s="1"/>
  <c r="J3517" i="1" s="1"/>
  <c r="I3517" i="1" l="1"/>
  <c r="L3517" i="1" s="1"/>
  <c r="G3518" i="1"/>
  <c r="H3518" i="1" s="1"/>
  <c r="J3518" i="1" s="1"/>
  <c r="I3518" i="1" l="1"/>
  <c r="L3518" i="1" s="1"/>
  <c r="G3519" i="1"/>
  <c r="H3519" i="1" s="1"/>
  <c r="J3519" i="1" s="1"/>
  <c r="I3519" i="1" l="1"/>
  <c r="L3519" i="1" s="1"/>
  <c r="G3520" i="1"/>
  <c r="H3520" i="1" s="1"/>
  <c r="J3520" i="1" s="1"/>
  <c r="I3520" i="1" l="1"/>
  <c r="L3520" i="1" s="1"/>
  <c r="G3521" i="1"/>
  <c r="H3521" i="1" s="1"/>
  <c r="J3521" i="1" s="1"/>
  <c r="I3521" i="1" l="1"/>
  <c r="L3521" i="1" s="1"/>
  <c r="G3522" i="1"/>
  <c r="H3522" i="1" s="1"/>
  <c r="J3522" i="1" s="1"/>
  <c r="I3522" i="1" l="1"/>
  <c r="L3522" i="1" s="1"/>
  <c r="G3523" i="1"/>
  <c r="H3523" i="1" s="1"/>
  <c r="J3523" i="1" s="1"/>
  <c r="I3523" i="1" l="1"/>
  <c r="L3523" i="1" s="1"/>
  <c r="G3524" i="1"/>
  <c r="H3524" i="1" s="1"/>
  <c r="J3524" i="1" s="1"/>
  <c r="I3524" i="1" l="1"/>
  <c r="L3524" i="1" s="1"/>
  <c r="G3525" i="1"/>
  <c r="H3525" i="1" s="1"/>
  <c r="J3525" i="1" s="1"/>
  <c r="I3525" i="1" l="1"/>
  <c r="L3525" i="1" s="1"/>
  <c r="G3526" i="1"/>
  <c r="H3526" i="1" s="1"/>
  <c r="J3526" i="1" s="1"/>
  <c r="I3526" i="1" l="1"/>
  <c r="L3526" i="1" s="1"/>
  <c r="G3527" i="1"/>
  <c r="H3527" i="1" s="1"/>
  <c r="J3527" i="1" s="1"/>
  <c r="I3527" i="1" l="1"/>
  <c r="L3527" i="1" s="1"/>
  <c r="G3528" i="1"/>
  <c r="H3528" i="1" s="1"/>
  <c r="J3528" i="1" s="1"/>
  <c r="I3528" i="1" l="1"/>
  <c r="L3528" i="1" s="1"/>
  <c r="G3529" i="1"/>
  <c r="H3529" i="1" s="1"/>
  <c r="J3529" i="1" s="1"/>
  <c r="I3529" i="1" l="1"/>
  <c r="L3529" i="1" s="1"/>
  <c r="G3530" i="1"/>
  <c r="H3530" i="1" s="1"/>
  <c r="J3530" i="1" s="1"/>
  <c r="I3530" i="1" l="1"/>
  <c r="L3530" i="1" s="1"/>
  <c r="G3531" i="1"/>
  <c r="H3531" i="1" s="1"/>
  <c r="J3531" i="1" s="1"/>
  <c r="I3531" i="1" l="1"/>
  <c r="L3531" i="1" s="1"/>
  <c r="G3532" i="1"/>
  <c r="H3532" i="1" s="1"/>
  <c r="J3532" i="1" s="1"/>
  <c r="I3532" i="1" l="1"/>
  <c r="L3532" i="1" s="1"/>
  <c r="G3533" i="1"/>
  <c r="H3533" i="1" s="1"/>
  <c r="J3533" i="1" s="1"/>
  <c r="I3533" i="1" l="1"/>
  <c r="L3533" i="1" s="1"/>
  <c r="G3534" i="1"/>
  <c r="H3534" i="1" s="1"/>
  <c r="J3534" i="1" s="1"/>
  <c r="I3534" i="1" l="1"/>
  <c r="L3534" i="1" s="1"/>
  <c r="G3535" i="1"/>
  <c r="H3535" i="1" s="1"/>
  <c r="J3535" i="1" s="1"/>
  <c r="I3535" i="1" l="1"/>
  <c r="L3535" i="1" s="1"/>
  <c r="G3536" i="1"/>
  <c r="H3536" i="1" s="1"/>
  <c r="J3536" i="1" s="1"/>
  <c r="I3536" i="1" l="1"/>
  <c r="L3536" i="1" s="1"/>
  <c r="G3537" i="1"/>
  <c r="H3537" i="1" s="1"/>
  <c r="J3537" i="1" s="1"/>
  <c r="I3537" i="1" l="1"/>
  <c r="L3537" i="1" s="1"/>
  <c r="G3538" i="1"/>
  <c r="H3538" i="1" s="1"/>
  <c r="J3538" i="1" s="1"/>
  <c r="I3538" i="1" l="1"/>
  <c r="L3538" i="1" s="1"/>
  <c r="G3539" i="1"/>
  <c r="H3539" i="1" s="1"/>
  <c r="J3539" i="1" s="1"/>
  <c r="I3539" i="1" l="1"/>
  <c r="L3539" i="1" s="1"/>
  <c r="G3540" i="1"/>
  <c r="H3540" i="1" s="1"/>
  <c r="J3540" i="1" s="1"/>
  <c r="I3540" i="1" l="1"/>
  <c r="L3540" i="1" s="1"/>
  <c r="G3541" i="1"/>
  <c r="H3541" i="1" s="1"/>
  <c r="J3541" i="1" s="1"/>
  <c r="I3541" i="1" l="1"/>
  <c r="L3541" i="1" s="1"/>
  <c r="G3542" i="1"/>
  <c r="H3542" i="1" s="1"/>
  <c r="J3542" i="1" s="1"/>
  <c r="I3542" i="1" l="1"/>
  <c r="L3542" i="1" s="1"/>
  <c r="G3543" i="1"/>
  <c r="H3543" i="1" s="1"/>
  <c r="J3543" i="1" s="1"/>
  <c r="I3543" i="1" l="1"/>
  <c r="L3543" i="1" s="1"/>
  <c r="G3544" i="1"/>
  <c r="H3544" i="1" s="1"/>
  <c r="J3544" i="1" s="1"/>
  <c r="I3544" i="1" l="1"/>
  <c r="L3544" i="1" s="1"/>
  <c r="G3545" i="1"/>
  <c r="H3545" i="1" s="1"/>
  <c r="J3545" i="1" s="1"/>
  <c r="I3545" i="1" l="1"/>
  <c r="L3545" i="1" s="1"/>
  <c r="G3546" i="1"/>
  <c r="H3546" i="1" s="1"/>
  <c r="J3546" i="1" s="1"/>
  <c r="I3546" i="1" l="1"/>
  <c r="L3546" i="1" s="1"/>
  <c r="G3547" i="1"/>
  <c r="H3547" i="1" s="1"/>
  <c r="J3547" i="1" s="1"/>
  <c r="I3547" i="1" l="1"/>
  <c r="L3547" i="1" s="1"/>
  <c r="G3548" i="1"/>
  <c r="H3548" i="1" s="1"/>
  <c r="J3548" i="1" s="1"/>
  <c r="I3548" i="1" l="1"/>
  <c r="L3548" i="1" s="1"/>
  <c r="G3549" i="1"/>
  <c r="H3549" i="1" s="1"/>
  <c r="J3549" i="1" s="1"/>
  <c r="I3549" i="1" l="1"/>
  <c r="L3549" i="1" s="1"/>
  <c r="G3550" i="1"/>
  <c r="H3550" i="1" s="1"/>
  <c r="J3550" i="1" s="1"/>
  <c r="I3550" i="1" l="1"/>
  <c r="L3550" i="1" s="1"/>
  <c r="G3551" i="1"/>
  <c r="H3551" i="1" s="1"/>
  <c r="J3551" i="1" s="1"/>
  <c r="I3551" i="1" l="1"/>
  <c r="L3551" i="1" s="1"/>
  <c r="G3552" i="1"/>
  <c r="H3552" i="1" s="1"/>
  <c r="J3552" i="1" s="1"/>
  <c r="I3552" i="1" l="1"/>
  <c r="L3552" i="1" s="1"/>
  <c r="G3553" i="1"/>
  <c r="H3553" i="1" s="1"/>
  <c r="J3553" i="1" s="1"/>
  <c r="I3553" i="1" l="1"/>
  <c r="L3553" i="1" s="1"/>
  <c r="G3554" i="1"/>
  <c r="H3554" i="1" s="1"/>
  <c r="J3554" i="1" s="1"/>
  <c r="I3554" i="1" l="1"/>
  <c r="L3554" i="1" s="1"/>
  <c r="G3555" i="1"/>
  <c r="H3555" i="1" s="1"/>
  <c r="J3555" i="1" s="1"/>
  <c r="I3555" i="1" l="1"/>
  <c r="L3555" i="1" s="1"/>
  <c r="G3556" i="1"/>
  <c r="H3556" i="1" s="1"/>
  <c r="J3556" i="1" s="1"/>
  <c r="I3556" i="1" l="1"/>
  <c r="L3556" i="1" s="1"/>
  <c r="G3557" i="1"/>
  <c r="H3557" i="1" s="1"/>
  <c r="J3557" i="1" s="1"/>
  <c r="I3557" i="1" l="1"/>
  <c r="L3557" i="1" s="1"/>
  <c r="G3558" i="1"/>
  <c r="H3558" i="1" s="1"/>
  <c r="J3558" i="1" s="1"/>
  <c r="I3558" i="1" l="1"/>
  <c r="L3558" i="1" s="1"/>
  <c r="G3559" i="1"/>
  <c r="H3559" i="1" s="1"/>
  <c r="J3559" i="1" s="1"/>
  <c r="I3559" i="1" l="1"/>
  <c r="L3559" i="1" s="1"/>
  <c r="G3560" i="1"/>
  <c r="H3560" i="1" s="1"/>
  <c r="J3560" i="1" s="1"/>
  <c r="I3560" i="1" l="1"/>
  <c r="L3560" i="1" s="1"/>
  <c r="G3561" i="1"/>
  <c r="H3561" i="1" s="1"/>
  <c r="J3561" i="1" s="1"/>
  <c r="I3561" i="1" l="1"/>
  <c r="L3561" i="1" s="1"/>
  <c r="G3562" i="1"/>
  <c r="H3562" i="1" s="1"/>
  <c r="J3562" i="1" s="1"/>
  <c r="I3562" i="1" l="1"/>
  <c r="L3562" i="1" s="1"/>
  <c r="G3563" i="1"/>
  <c r="H3563" i="1" s="1"/>
  <c r="J3563" i="1" s="1"/>
  <c r="I3563" i="1" l="1"/>
  <c r="L3563" i="1" s="1"/>
  <c r="G3564" i="1"/>
  <c r="H3564" i="1" s="1"/>
  <c r="J3564" i="1" s="1"/>
  <c r="I3564" i="1" l="1"/>
  <c r="L3564" i="1" s="1"/>
  <c r="G3565" i="1"/>
  <c r="H3565" i="1" s="1"/>
  <c r="J3565" i="1" s="1"/>
  <c r="I3565" i="1" l="1"/>
  <c r="L3565" i="1" s="1"/>
  <c r="G3566" i="1"/>
  <c r="H3566" i="1" s="1"/>
  <c r="J3566" i="1" s="1"/>
  <c r="I3566" i="1" l="1"/>
  <c r="L3566" i="1" s="1"/>
  <c r="G3567" i="1"/>
  <c r="H3567" i="1" s="1"/>
  <c r="J3567" i="1" s="1"/>
  <c r="I3567" i="1" l="1"/>
  <c r="L3567" i="1" s="1"/>
  <c r="G3568" i="1"/>
  <c r="H3568" i="1" s="1"/>
  <c r="J3568" i="1" s="1"/>
  <c r="I3568" i="1" l="1"/>
  <c r="L3568" i="1" s="1"/>
  <c r="G3569" i="1"/>
  <c r="H3569" i="1" s="1"/>
  <c r="J3569" i="1" s="1"/>
  <c r="I3569" i="1" l="1"/>
  <c r="L3569" i="1" s="1"/>
  <c r="G3570" i="1"/>
  <c r="H3570" i="1" s="1"/>
  <c r="J3570" i="1" s="1"/>
  <c r="I3570" i="1" l="1"/>
  <c r="L3570" i="1" s="1"/>
  <c r="G3571" i="1"/>
  <c r="H3571" i="1" s="1"/>
  <c r="J3571" i="1" s="1"/>
  <c r="I3571" i="1" l="1"/>
  <c r="L3571" i="1" s="1"/>
  <c r="G3572" i="1"/>
  <c r="H3572" i="1" s="1"/>
  <c r="J3572" i="1" s="1"/>
  <c r="I3572" i="1" l="1"/>
  <c r="L3572" i="1" s="1"/>
  <c r="G3573" i="1"/>
  <c r="H3573" i="1" s="1"/>
  <c r="J3573" i="1" s="1"/>
  <c r="I3573" i="1" l="1"/>
  <c r="L3573" i="1" s="1"/>
  <c r="G3574" i="1"/>
  <c r="H3574" i="1" s="1"/>
  <c r="J3574" i="1" s="1"/>
  <c r="I3574" i="1" l="1"/>
  <c r="L3574" i="1" s="1"/>
  <c r="G3575" i="1"/>
  <c r="H3575" i="1" s="1"/>
  <c r="J3575" i="1" s="1"/>
  <c r="I3575" i="1" l="1"/>
  <c r="L3575" i="1" s="1"/>
  <c r="G3576" i="1"/>
  <c r="H3576" i="1" s="1"/>
  <c r="J3576" i="1" s="1"/>
  <c r="I3576" i="1" l="1"/>
  <c r="L3576" i="1" s="1"/>
  <c r="G3577" i="1"/>
  <c r="H3577" i="1" s="1"/>
  <c r="J3577" i="1" s="1"/>
  <c r="I3577" i="1" l="1"/>
  <c r="L3577" i="1" s="1"/>
  <c r="G3578" i="1"/>
  <c r="H3578" i="1" s="1"/>
  <c r="J3578" i="1" s="1"/>
  <c r="I3578" i="1" l="1"/>
  <c r="L3578" i="1" s="1"/>
  <c r="G3579" i="1"/>
  <c r="H3579" i="1" s="1"/>
  <c r="J3579" i="1" s="1"/>
  <c r="I3579" i="1" l="1"/>
  <c r="L3579" i="1" s="1"/>
  <c r="G3580" i="1"/>
  <c r="H3580" i="1" s="1"/>
  <c r="J3580" i="1" s="1"/>
  <c r="I3580" i="1" l="1"/>
  <c r="L3580" i="1" s="1"/>
  <c r="G3581" i="1"/>
  <c r="H3581" i="1" s="1"/>
  <c r="J3581" i="1" s="1"/>
  <c r="I3581" i="1" l="1"/>
  <c r="L3581" i="1" s="1"/>
  <c r="G3582" i="1"/>
  <c r="H3582" i="1" s="1"/>
  <c r="J3582" i="1" s="1"/>
  <c r="I3582" i="1" l="1"/>
  <c r="L3582" i="1" s="1"/>
  <c r="G3583" i="1"/>
  <c r="H3583" i="1" s="1"/>
  <c r="J3583" i="1" s="1"/>
  <c r="I3583" i="1" l="1"/>
  <c r="L3583" i="1" s="1"/>
  <c r="G3584" i="1"/>
  <c r="H3584" i="1" s="1"/>
  <c r="J3584" i="1" s="1"/>
  <c r="I3584" i="1" l="1"/>
  <c r="L3584" i="1" s="1"/>
  <c r="G3585" i="1"/>
  <c r="H3585" i="1" s="1"/>
  <c r="J3585" i="1" s="1"/>
  <c r="I3585" i="1" l="1"/>
  <c r="L3585" i="1" s="1"/>
  <c r="G3586" i="1"/>
  <c r="H3586" i="1" s="1"/>
  <c r="J3586" i="1" s="1"/>
  <c r="I3586" i="1" l="1"/>
  <c r="L3586" i="1" s="1"/>
  <c r="G3587" i="1"/>
  <c r="H3587" i="1" s="1"/>
  <c r="J3587" i="1" s="1"/>
  <c r="I3587" i="1" l="1"/>
  <c r="L3587" i="1" s="1"/>
  <c r="G3588" i="1"/>
  <c r="H3588" i="1" s="1"/>
  <c r="J3588" i="1" s="1"/>
  <c r="I3588" i="1" l="1"/>
  <c r="L3588" i="1" s="1"/>
  <c r="G3589" i="1"/>
  <c r="H3589" i="1" s="1"/>
  <c r="J3589" i="1" s="1"/>
  <c r="I3589" i="1" l="1"/>
  <c r="L3589" i="1" s="1"/>
  <c r="G3590" i="1"/>
  <c r="H3590" i="1" s="1"/>
  <c r="J3590" i="1" s="1"/>
  <c r="I3590" i="1" l="1"/>
  <c r="L3590" i="1" s="1"/>
  <c r="G3591" i="1"/>
  <c r="H3591" i="1" s="1"/>
  <c r="J3591" i="1" s="1"/>
  <c r="I3591" i="1" l="1"/>
  <c r="L3591" i="1" s="1"/>
  <c r="G3592" i="1"/>
  <c r="H3592" i="1" s="1"/>
  <c r="J3592" i="1" s="1"/>
  <c r="I3592" i="1" l="1"/>
  <c r="L3592" i="1" s="1"/>
  <c r="G3593" i="1"/>
  <c r="H3593" i="1" s="1"/>
  <c r="J3593" i="1" s="1"/>
  <c r="I3593" i="1" l="1"/>
  <c r="L3593" i="1" s="1"/>
  <c r="G3594" i="1"/>
  <c r="H3594" i="1" s="1"/>
  <c r="J3594" i="1" s="1"/>
  <c r="I3594" i="1" l="1"/>
  <c r="L3594" i="1" s="1"/>
  <c r="G3595" i="1"/>
  <c r="H3595" i="1" s="1"/>
  <c r="J3595" i="1" s="1"/>
  <c r="I3595" i="1" l="1"/>
  <c r="L3595" i="1" s="1"/>
  <c r="G3596" i="1"/>
  <c r="H3596" i="1" s="1"/>
  <c r="J3596" i="1" s="1"/>
  <c r="I3596" i="1" l="1"/>
  <c r="L3596" i="1" s="1"/>
  <c r="G3597" i="1"/>
  <c r="H3597" i="1" s="1"/>
  <c r="J3597" i="1" s="1"/>
  <c r="I3597" i="1" l="1"/>
  <c r="L3597" i="1" s="1"/>
  <c r="G3598" i="1"/>
  <c r="H3598" i="1" s="1"/>
  <c r="J3598" i="1" s="1"/>
  <c r="I3598" i="1" l="1"/>
  <c r="L3598" i="1" s="1"/>
  <c r="G3599" i="1"/>
  <c r="H3599" i="1" s="1"/>
  <c r="J3599" i="1" s="1"/>
  <c r="I3599" i="1" l="1"/>
  <c r="L3599" i="1" s="1"/>
  <c r="G3600" i="1"/>
  <c r="H3600" i="1" s="1"/>
  <c r="J3600" i="1" s="1"/>
  <c r="I3600" i="1" l="1"/>
  <c r="L3600" i="1" s="1"/>
  <c r="G3601" i="1"/>
  <c r="H3601" i="1" s="1"/>
  <c r="J3601" i="1" s="1"/>
  <c r="I3601" i="1" l="1"/>
  <c r="L3601" i="1" s="1"/>
  <c r="G3602" i="1"/>
  <c r="H3602" i="1" s="1"/>
  <c r="J3602" i="1" s="1"/>
  <c r="I3602" i="1" l="1"/>
  <c r="L3602" i="1" s="1"/>
  <c r="G3603" i="1"/>
  <c r="H3603" i="1" s="1"/>
  <c r="J3603" i="1" s="1"/>
  <c r="I3603" i="1" l="1"/>
  <c r="L3603" i="1" s="1"/>
  <c r="G3604" i="1"/>
  <c r="H3604" i="1" s="1"/>
  <c r="J3604" i="1" s="1"/>
  <c r="I3604" i="1" l="1"/>
  <c r="L3604" i="1" s="1"/>
  <c r="G3605" i="1"/>
  <c r="H3605" i="1" s="1"/>
  <c r="J3605" i="1" s="1"/>
  <c r="I3605" i="1" l="1"/>
  <c r="L3605" i="1" s="1"/>
  <c r="G3606" i="1"/>
  <c r="H3606" i="1" s="1"/>
  <c r="J3606" i="1" s="1"/>
  <c r="I3606" i="1" l="1"/>
  <c r="L3606" i="1" s="1"/>
  <c r="G3607" i="1"/>
  <c r="H3607" i="1" s="1"/>
  <c r="J3607" i="1" s="1"/>
  <c r="I3607" i="1" l="1"/>
  <c r="L3607" i="1" s="1"/>
  <c r="G3608" i="1"/>
  <c r="H3608" i="1" s="1"/>
  <c r="J3608" i="1" s="1"/>
  <c r="I3608" i="1" l="1"/>
  <c r="L3608" i="1" s="1"/>
  <c r="G3609" i="1"/>
  <c r="H3609" i="1" s="1"/>
  <c r="J3609" i="1" s="1"/>
  <c r="I3609" i="1" l="1"/>
  <c r="L3609" i="1" s="1"/>
  <c r="G3610" i="1"/>
  <c r="H3610" i="1" s="1"/>
  <c r="J3610" i="1" s="1"/>
  <c r="I3610" i="1" l="1"/>
  <c r="L3610" i="1" s="1"/>
  <c r="G3611" i="1"/>
  <c r="H3611" i="1" s="1"/>
  <c r="J3611" i="1" s="1"/>
  <c r="I3611" i="1" l="1"/>
  <c r="L3611" i="1" s="1"/>
  <c r="G3612" i="1"/>
  <c r="H3612" i="1" s="1"/>
  <c r="J3612" i="1" s="1"/>
  <c r="I3612" i="1" l="1"/>
  <c r="L3612" i="1" s="1"/>
  <c r="G3613" i="1"/>
  <c r="H3613" i="1" s="1"/>
  <c r="J3613" i="1" s="1"/>
  <c r="I3613" i="1" l="1"/>
  <c r="L3613" i="1" s="1"/>
  <c r="G3614" i="1"/>
  <c r="H3614" i="1" s="1"/>
  <c r="J3614" i="1" s="1"/>
  <c r="I3614" i="1" l="1"/>
  <c r="L3614" i="1" s="1"/>
  <c r="G3615" i="1"/>
  <c r="H3615" i="1" s="1"/>
  <c r="J3615" i="1" s="1"/>
  <c r="I3615" i="1" l="1"/>
  <c r="L3615" i="1" s="1"/>
  <c r="G3616" i="1"/>
  <c r="H3616" i="1" s="1"/>
  <c r="J3616" i="1" s="1"/>
  <c r="I3616" i="1" l="1"/>
  <c r="L3616" i="1" s="1"/>
  <c r="G3617" i="1"/>
  <c r="H3617" i="1" s="1"/>
  <c r="J3617" i="1" s="1"/>
  <c r="I3617" i="1" l="1"/>
  <c r="L3617" i="1" s="1"/>
  <c r="G3618" i="1"/>
  <c r="H3618" i="1" s="1"/>
  <c r="J3618" i="1" s="1"/>
  <c r="I3618" i="1" l="1"/>
  <c r="L3618" i="1" s="1"/>
  <c r="G3619" i="1"/>
  <c r="H3619" i="1" s="1"/>
  <c r="J3619" i="1" s="1"/>
  <c r="I3619" i="1" l="1"/>
  <c r="L3619" i="1" s="1"/>
  <c r="G3620" i="1"/>
  <c r="H3620" i="1" s="1"/>
  <c r="J3620" i="1" s="1"/>
  <c r="I3620" i="1" l="1"/>
  <c r="L3620" i="1" s="1"/>
  <c r="G3621" i="1"/>
  <c r="H3621" i="1" s="1"/>
  <c r="J3621" i="1" s="1"/>
  <c r="I3621" i="1" l="1"/>
  <c r="L3621" i="1" s="1"/>
  <c r="G3622" i="1"/>
  <c r="H3622" i="1" s="1"/>
  <c r="J3622" i="1" s="1"/>
  <c r="I3622" i="1" l="1"/>
  <c r="L3622" i="1" s="1"/>
  <c r="G3623" i="1"/>
  <c r="H3623" i="1" s="1"/>
  <c r="J3623" i="1" s="1"/>
  <c r="I3623" i="1" l="1"/>
  <c r="L3623" i="1" s="1"/>
  <c r="G3624" i="1"/>
  <c r="H3624" i="1" s="1"/>
  <c r="J3624" i="1" s="1"/>
  <c r="I3624" i="1" l="1"/>
  <c r="L3624" i="1" s="1"/>
  <c r="G3625" i="1"/>
  <c r="H3625" i="1" s="1"/>
  <c r="J3625" i="1" s="1"/>
  <c r="I3625" i="1" l="1"/>
  <c r="L3625" i="1" s="1"/>
  <c r="G3626" i="1"/>
  <c r="H3626" i="1" s="1"/>
  <c r="J3626" i="1" s="1"/>
  <c r="I3626" i="1" l="1"/>
  <c r="L3626" i="1" s="1"/>
  <c r="G3627" i="1"/>
  <c r="H3627" i="1" s="1"/>
  <c r="J3627" i="1" s="1"/>
  <c r="I3627" i="1" l="1"/>
  <c r="L3627" i="1" s="1"/>
  <c r="G3628" i="1"/>
  <c r="H3628" i="1" s="1"/>
  <c r="J3628" i="1" s="1"/>
  <c r="I3628" i="1" l="1"/>
  <c r="L3628" i="1" s="1"/>
  <c r="G3629" i="1"/>
  <c r="H3629" i="1" s="1"/>
  <c r="J3629" i="1" s="1"/>
  <c r="I3629" i="1" l="1"/>
  <c r="L3629" i="1" s="1"/>
  <c r="G3630" i="1"/>
  <c r="H3630" i="1" s="1"/>
  <c r="J3630" i="1" s="1"/>
  <c r="I3630" i="1" l="1"/>
  <c r="L3630" i="1" s="1"/>
  <c r="G3631" i="1"/>
  <c r="H3631" i="1" s="1"/>
  <c r="J3631" i="1" s="1"/>
  <c r="I3631" i="1" l="1"/>
  <c r="L3631" i="1" s="1"/>
  <c r="G3632" i="1"/>
  <c r="H3632" i="1" s="1"/>
  <c r="J3632" i="1" s="1"/>
  <c r="I3632" i="1" l="1"/>
  <c r="L3632" i="1" s="1"/>
  <c r="G3633" i="1"/>
  <c r="H3633" i="1" s="1"/>
  <c r="J3633" i="1" s="1"/>
  <c r="I3633" i="1" l="1"/>
  <c r="L3633" i="1" s="1"/>
  <c r="G3634" i="1"/>
  <c r="H3634" i="1" s="1"/>
  <c r="J3634" i="1" s="1"/>
  <c r="I3634" i="1" l="1"/>
  <c r="L3634" i="1" s="1"/>
  <c r="G3635" i="1"/>
  <c r="H3635" i="1" s="1"/>
  <c r="J3635" i="1" s="1"/>
  <c r="I3635" i="1" l="1"/>
  <c r="L3635" i="1" s="1"/>
  <c r="G3636" i="1"/>
  <c r="H3636" i="1" s="1"/>
  <c r="J3636" i="1" s="1"/>
  <c r="I3636" i="1" l="1"/>
  <c r="L3636" i="1" s="1"/>
  <c r="G3637" i="1"/>
  <c r="H3637" i="1" s="1"/>
  <c r="J3637" i="1" s="1"/>
  <c r="I3637" i="1" l="1"/>
  <c r="L3637" i="1" s="1"/>
  <c r="G3638" i="1"/>
  <c r="H3638" i="1" s="1"/>
  <c r="J3638" i="1" s="1"/>
  <c r="I3638" i="1" l="1"/>
  <c r="L3638" i="1" s="1"/>
  <c r="G3639" i="1"/>
  <c r="H3639" i="1" s="1"/>
  <c r="J3639" i="1" s="1"/>
  <c r="I3639" i="1" l="1"/>
  <c r="L3639" i="1" s="1"/>
  <c r="G3640" i="1"/>
  <c r="H3640" i="1" s="1"/>
  <c r="J3640" i="1" s="1"/>
  <c r="I3640" i="1" l="1"/>
  <c r="L3640" i="1" s="1"/>
  <c r="G3641" i="1"/>
  <c r="H3641" i="1" s="1"/>
  <c r="J3641" i="1" s="1"/>
  <c r="I3641" i="1" l="1"/>
  <c r="L3641" i="1" s="1"/>
  <c r="G3642" i="1"/>
  <c r="H3642" i="1" s="1"/>
  <c r="J3642" i="1" s="1"/>
  <c r="I3642" i="1" l="1"/>
  <c r="L3642" i="1" s="1"/>
  <c r="G3643" i="1"/>
  <c r="H3643" i="1" s="1"/>
  <c r="J3643" i="1" s="1"/>
  <c r="I3643" i="1" l="1"/>
  <c r="L3643" i="1" s="1"/>
  <c r="G3644" i="1"/>
  <c r="H3644" i="1" s="1"/>
  <c r="J3644" i="1" s="1"/>
  <c r="I3644" i="1" l="1"/>
  <c r="L3644" i="1" s="1"/>
  <c r="G3645" i="1"/>
  <c r="H3645" i="1" s="1"/>
  <c r="J3645" i="1" s="1"/>
  <c r="I3645" i="1" l="1"/>
  <c r="L3645" i="1" s="1"/>
  <c r="G3646" i="1"/>
  <c r="H3646" i="1" s="1"/>
  <c r="J3646" i="1" s="1"/>
  <c r="I3646" i="1" l="1"/>
  <c r="L3646" i="1" s="1"/>
  <c r="G3647" i="1"/>
  <c r="H3647" i="1" s="1"/>
  <c r="J3647" i="1" s="1"/>
  <c r="I3647" i="1" l="1"/>
  <c r="L3647" i="1" s="1"/>
  <c r="G3648" i="1"/>
  <c r="H3648" i="1" s="1"/>
  <c r="J3648" i="1" s="1"/>
  <c r="I3648" i="1" l="1"/>
  <c r="L3648" i="1" s="1"/>
  <c r="G3649" i="1"/>
  <c r="H3649" i="1" s="1"/>
  <c r="J3649" i="1" s="1"/>
  <c r="I3649" i="1" l="1"/>
  <c r="L3649" i="1" s="1"/>
  <c r="G3650" i="1"/>
  <c r="H3650" i="1" s="1"/>
  <c r="J3650" i="1" s="1"/>
  <c r="I3650" i="1" l="1"/>
  <c r="L3650" i="1" s="1"/>
  <c r="G3651" i="1"/>
  <c r="H3651" i="1" s="1"/>
  <c r="J3651" i="1" s="1"/>
  <c r="I3651" i="1" l="1"/>
  <c r="L3651" i="1" s="1"/>
  <c r="G3652" i="1"/>
  <c r="H3652" i="1" s="1"/>
  <c r="J3652" i="1" s="1"/>
  <c r="I3652" i="1" l="1"/>
  <c r="L3652" i="1" s="1"/>
  <c r="G3653" i="1"/>
  <c r="H3653" i="1" s="1"/>
  <c r="J3653" i="1" s="1"/>
  <c r="I3653" i="1" l="1"/>
  <c r="L3653" i="1" s="1"/>
  <c r="G3654" i="1"/>
  <c r="H3654" i="1" s="1"/>
  <c r="J3654" i="1" s="1"/>
  <c r="I3654" i="1" l="1"/>
  <c r="L3654" i="1" s="1"/>
  <c r="G3655" i="1"/>
  <c r="H3655" i="1" s="1"/>
  <c r="J3655" i="1" s="1"/>
  <c r="I3655" i="1" l="1"/>
  <c r="L3655" i="1" s="1"/>
  <c r="G3656" i="1"/>
  <c r="H3656" i="1" s="1"/>
  <c r="J3656" i="1" s="1"/>
  <c r="I3656" i="1" l="1"/>
  <c r="L3656" i="1" s="1"/>
  <c r="G3657" i="1"/>
  <c r="H3657" i="1" s="1"/>
  <c r="J3657" i="1" s="1"/>
  <c r="I3657" i="1" l="1"/>
  <c r="L3657" i="1" s="1"/>
  <c r="G3658" i="1"/>
  <c r="H3658" i="1" s="1"/>
  <c r="J3658" i="1" s="1"/>
  <c r="I3658" i="1" l="1"/>
  <c r="L3658" i="1" s="1"/>
  <c r="G3659" i="1"/>
  <c r="H3659" i="1" s="1"/>
  <c r="J3659" i="1" s="1"/>
  <c r="I3659" i="1" l="1"/>
  <c r="L3659" i="1" s="1"/>
  <c r="G3660" i="1"/>
  <c r="H3660" i="1" s="1"/>
  <c r="J3660" i="1" s="1"/>
  <c r="I3660" i="1" l="1"/>
  <c r="L3660" i="1" s="1"/>
  <c r="G3661" i="1"/>
  <c r="H3661" i="1" s="1"/>
  <c r="J3661" i="1" s="1"/>
  <c r="I3661" i="1" l="1"/>
  <c r="L3661" i="1" s="1"/>
  <c r="G3662" i="1"/>
  <c r="H3662" i="1" s="1"/>
  <c r="J3662" i="1" s="1"/>
  <c r="I3662" i="1" l="1"/>
  <c r="L3662" i="1" s="1"/>
  <c r="G3663" i="1"/>
  <c r="H3663" i="1" s="1"/>
  <c r="J3663" i="1" s="1"/>
  <c r="I3663" i="1" l="1"/>
  <c r="L3663" i="1" s="1"/>
  <c r="G3664" i="1"/>
  <c r="H3664" i="1" s="1"/>
  <c r="J3664" i="1" s="1"/>
  <c r="I3664" i="1" l="1"/>
  <c r="L3664" i="1" s="1"/>
  <c r="G3665" i="1"/>
  <c r="H3665" i="1" s="1"/>
  <c r="J3665" i="1" s="1"/>
  <c r="I3665" i="1" l="1"/>
  <c r="L3665" i="1" s="1"/>
  <c r="G3666" i="1"/>
  <c r="H3666" i="1" s="1"/>
  <c r="J3666" i="1" s="1"/>
  <c r="I3666" i="1" l="1"/>
  <c r="L3666" i="1" s="1"/>
  <c r="G3667" i="1"/>
  <c r="H3667" i="1" s="1"/>
  <c r="J3667" i="1" s="1"/>
  <c r="I3667" i="1" l="1"/>
  <c r="L3667" i="1" s="1"/>
  <c r="G3668" i="1"/>
  <c r="H3668" i="1" s="1"/>
  <c r="J3668" i="1" s="1"/>
  <c r="I3668" i="1" l="1"/>
  <c r="L3668" i="1" s="1"/>
  <c r="G3669" i="1"/>
  <c r="H3669" i="1" s="1"/>
  <c r="J3669" i="1" s="1"/>
  <c r="I3669" i="1" l="1"/>
  <c r="L3669" i="1" s="1"/>
  <c r="G3670" i="1"/>
  <c r="H3670" i="1" s="1"/>
  <c r="J3670" i="1" s="1"/>
  <c r="I3670" i="1" l="1"/>
  <c r="L3670" i="1" s="1"/>
  <c r="G3671" i="1"/>
  <c r="H3671" i="1" s="1"/>
  <c r="J3671" i="1" s="1"/>
  <c r="I3671" i="1" l="1"/>
  <c r="L3671" i="1" s="1"/>
  <c r="G3672" i="1"/>
  <c r="H3672" i="1" s="1"/>
  <c r="J3672" i="1" s="1"/>
  <c r="I3672" i="1" l="1"/>
  <c r="L3672" i="1" s="1"/>
  <c r="G3673" i="1"/>
  <c r="H3673" i="1" s="1"/>
  <c r="J3673" i="1" s="1"/>
  <c r="I3673" i="1" l="1"/>
  <c r="L3673" i="1" s="1"/>
  <c r="G3674" i="1"/>
  <c r="H3674" i="1" s="1"/>
  <c r="J3674" i="1" s="1"/>
  <c r="I3674" i="1" l="1"/>
  <c r="L3674" i="1" s="1"/>
  <c r="G3675" i="1"/>
  <c r="H3675" i="1" s="1"/>
  <c r="J3675" i="1" s="1"/>
  <c r="I3675" i="1" l="1"/>
  <c r="L3675" i="1" s="1"/>
  <c r="G3676" i="1"/>
  <c r="H3676" i="1" s="1"/>
  <c r="J3676" i="1" s="1"/>
  <c r="I3676" i="1" l="1"/>
  <c r="L3676" i="1" s="1"/>
  <c r="G3677" i="1"/>
  <c r="H3677" i="1" s="1"/>
  <c r="J3677" i="1" s="1"/>
  <c r="I3677" i="1" l="1"/>
  <c r="L3677" i="1" s="1"/>
  <c r="G3678" i="1"/>
  <c r="H3678" i="1" s="1"/>
  <c r="J3678" i="1" s="1"/>
  <c r="I3678" i="1" l="1"/>
  <c r="L3678" i="1" s="1"/>
  <c r="G3679" i="1"/>
  <c r="H3679" i="1" s="1"/>
  <c r="J3679" i="1" s="1"/>
  <c r="I3679" i="1" l="1"/>
  <c r="L3679" i="1" s="1"/>
  <c r="G3680" i="1"/>
  <c r="H3680" i="1" s="1"/>
  <c r="J3680" i="1" s="1"/>
  <c r="I3680" i="1" l="1"/>
  <c r="L3680" i="1" s="1"/>
  <c r="G3681" i="1"/>
  <c r="H3681" i="1" s="1"/>
  <c r="J3681" i="1" s="1"/>
  <c r="I3681" i="1" l="1"/>
  <c r="L3681" i="1" s="1"/>
  <c r="G3682" i="1"/>
  <c r="H3682" i="1" s="1"/>
  <c r="J3682" i="1" s="1"/>
  <c r="I3682" i="1" l="1"/>
  <c r="L3682" i="1" s="1"/>
  <c r="G3683" i="1"/>
  <c r="H3683" i="1" s="1"/>
  <c r="J3683" i="1" s="1"/>
  <c r="I3683" i="1" l="1"/>
  <c r="L3683" i="1" s="1"/>
  <c r="G3684" i="1"/>
  <c r="H3684" i="1" s="1"/>
  <c r="J3684" i="1" s="1"/>
  <c r="I3684" i="1" l="1"/>
  <c r="L3684" i="1" s="1"/>
  <c r="G3685" i="1"/>
  <c r="H3685" i="1" s="1"/>
  <c r="J3685" i="1" s="1"/>
  <c r="I3685" i="1" l="1"/>
  <c r="L3685" i="1" s="1"/>
  <c r="G3686" i="1"/>
  <c r="H3686" i="1" s="1"/>
  <c r="J3686" i="1" s="1"/>
  <c r="I3686" i="1" l="1"/>
  <c r="L3686" i="1" s="1"/>
  <c r="G3687" i="1"/>
  <c r="H3687" i="1" s="1"/>
  <c r="J3687" i="1" s="1"/>
  <c r="I3687" i="1" l="1"/>
  <c r="L3687" i="1" s="1"/>
  <c r="G3688" i="1"/>
  <c r="H3688" i="1" s="1"/>
  <c r="J3688" i="1" s="1"/>
  <c r="I3688" i="1" l="1"/>
  <c r="L3688" i="1" s="1"/>
  <c r="G3689" i="1"/>
  <c r="H3689" i="1" s="1"/>
  <c r="J3689" i="1" s="1"/>
  <c r="I3689" i="1" l="1"/>
  <c r="L3689" i="1" s="1"/>
  <c r="G3690" i="1"/>
  <c r="H3690" i="1" s="1"/>
  <c r="J3690" i="1" s="1"/>
  <c r="I3690" i="1" l="1"/>
  <c r="L3690" i="1" s="1"/>
  <c r="G3691" i="1"/>
  <c r="H3691" i="1" s="1"/>
  <c r="J3691" i="1" s="1"/>
  <c r="I3691" i="1" l="1"/>
  <c r="L3691" i="1" s="1"/>
  <c r="G3692" i="1"/>
  <c r="H3692" i="1" s="1"/>
  <c r="J3692" i="1" s="1"/>
  <c r="I3692" i="1" l="1"/>
  <c r="L3692" i="1" s="1"/>
  <c r="G3693" i="1"/>
  <c r="H3693" i="1" s="1"/>
  <c r="J3693" i="1" s="1"/>
  <c r="I3693" i="1" l="1"/>
  <c r="L3693" i="1" s="1"/>
  <c r="G3694" i="1"/>
  <c r="H3694" i="1" s="1"/>
  <c r="J3694" i="1" s="1"/>
  <c r="I3694" i="1" l="1"/>
  <c r="L3694" i="1" s="1"/>
  <c r="G3695" i="1"/>
  <c r="H3695" i="1" s="1"/>
  <c r="J3695" i="1" s="1"/>
  <c r="I3695" i="1" l="1"/>
  <c r="L3695" i="1" s="1"/>
  <c r="G3696" i="1"/>
  <c r="H3696" i="1" s="1"/>
  <c r="J3696" i="1" s="1"/>
  <c r="I3696" i="1" l="1"/>
  <c r="L3696" i="1" s="1"/>
  <c r="G3697" i="1"/>
  <c r="H3697" i="1" s="1"/>
  <c r="J3697" i="1" s="1"/>
  <c r="I3697" i="1" l="1"/>
  <c r="L3697" i="1" s="1"/>
  <c r="G3698" i="1"/>
  <c r="H3698" i="1" s="1"/>
  <c r="J3698" i="1" s="1"/>
  <c r="I3698" i="1" l="1"/>
  <c r="L3698" i="1" s="1"/>
  <c r="G3699" i="1"/>
  <c r="H3699" i="1" s="1"/>
  <c r="J3699" i="1" s="1"/>
  <c r="I3699" i="1" l="1"/>
  <c r="L3699" i="1" s="1"/>
  <c r="G3700" i="1"/>
  <c r="H3700" i="1" s="1"/>
  <c r="J3700" i="1" s="1"/>
  <c r="I3700" i="1" l="1"/>
  <c r="L3700" i="1" s="1"/>
  <c r="G3701" i="1"/>
  <c r="H3701" i="1" s="1"/>
  <c r="J3701" i="1" s="1"/>
  <c r="I3701" i="1" l="1"/>
  <c r="L3701" i="1" s="1"/>
  <c r="G3702" i="1"/>
  <c r="H3702" i="1" s="1"/>
  <c r="J3702" i="1" s="1"/>
  <c r="I3702" i="1" l="1"/>
  <c r="L3702" i="1" s="1"/>
  <c r="G3703" i="1"/>
  <c r="H3703" i="1" s="1"/>
  <c r="J3703" i="1" s="1"/>
  <c r="I3703" i="1" l="1"/>
  <c r="L3703" i="1" s="1"/>
  <c r="G3704" i="1"/>
  <c r="H3704" i="1" s="1"/>
  <c r="J3704" i="1" s="1"/>
  <c r="I3704" i="1" l="1"/>
  <c r="L3704" i="1" s="1"/>
  <c r="G3705" i="1"/>
  <c r="H3705" i="1" s="1"/>
  <c r="J3705" i="1" s="1"/>
  <c r="I3705" i="1" l="1"/>
  <c r="L3705" i="1" s="1"/>
  <c r="G3706" i="1"/>
  <c r="H3706" i="1" s="1"/>
  <c r="J3706" i="1" s="1"/>
  <c r="I3706" i="1" l="1"/>
  <c r="L3706" i="1" s="1"/>
  <c r="G3707" i="1"/>
  <c r="H3707" i="1" s="1"/>
  <c r="J3707" i="1" s="1"/>
  <c r="I3707" i="1" l="1"/>
  <c r="L3707" i="1" s="1"/>
  <c r="G3708" i="1"/>
  <c r="H3708" i="1" s="1"/>
  <c r="J3708" i="1" s="1"/>
  <c r="I3708" i="1" l="1"/>
  <c r="L3708" i="1" s="1"/>
  <c r="G3709" i="1"/>
  <c r="H3709" i="1" s="1"/>
  <c r="J3709" i="1" s="1"/>
  <c r="I3709" i="1" l="1"/>
  <c r="L3709" i="1" s="1"/>
  <c r="G3710" i="1"/>
  <c r="H3710" i="1" s="1"/>
  <c r="J3710" i="1" s="1"/>
  <c r="I3710" i="1" l="1"/>
  <c r="L3710" i="1" s="1"/>
  <c r="G3711" i="1"/>
  <c r="H3711" i="1" s="1"/>
  <c r="J3711" i="1" s="1"/>
  <c r="I3711" i="1" l="1"/>
  <c r="L3711" i="1" s="1"/>
  <c r="G3712" i="1"/>
  <c r="H3712" i="1" s="1"/>
  <c r="J3712" i="1" s="1"/>
  <c r="I3712" i="1" l="1"/>
  <c r="L3712" i="1" s="1"/>
  <c r="G3713" i="1"/>
  <c r="H3713" i="1" s="1"/>
  <c r="J3713" i="1" s="1"/>
  <c r="I3713" i="1" l="1"/>
  <c r="L3713" i="1" s="1"/>
  <c r="G3714" i="1"/>
  <c r="H3714" i="1" s="1"/>
  <c r="J3714" i="1" s="1"/>
  <c r="I3714" i="1" l="1"/>
  <c r="L3714" i="1" s="1"/>
  <c r="G3715" i="1"/>
  <c r="H3715" i="1" s="1"/>
  <c r="J3715" i="1" s="1"/>
  <c r="I3715" i="1" l="1"/>
  <c r="L3715" i="1" s="1"/>
  <c r="G3716" i="1"/>
  <c r="H3716" i="1" s="1"/>
  <c r="J3716" i="1" s="1"/>
  <c r="I3716" i="1" l="1"/>
  <c r="L3716" i="1" s="1"/>
  <c r="G3717" i="1"/>
  <c r="H3717" i="1" s="1"/>
  <c r="J3717" i="1" s="1"/>
  <c r="I3717" i="1" l="1"/>
  <c r="L3717" i="1" s="1"/>
  <c r="G3718" i="1"/>
  <c r="H3718" i="1" s="1"/>
  <c r="J3718" i="1" s="1"/>
  <c r="I3718" i="1" l="1"/>
  <c r="L3718" i="1" s="1"/>
  <c r="G3719" i="1"/>
  <c r="H3719" i="1" s="1"/>
  <c r="J3719" i="1" s="1"/>
  <c r="I3719" i="1" l="1"/>
  <c r="L3719" i="1" s="1"/>
  <c r="G3720" i="1"/>
  <c r="H3720" i="1" s="1"/>
  <c r="J3720" i="1" s="1"/>
  <c r="I3720" i="1" l="1"/>
  <c r="L3720" i="1" s="1"/>
  <c r="G3721" i="1"/>
  <c r="H3721" i="1" s="1"/>
  <c r="J3721" i="1" s="1"/>
  <c r="I3721" i="1" l="1"/>
  <c r="L3721" i="1" s="1"/>
  <c r="G3722" i="1"/>
  <c r="H3722" i="1" s="1"/>
  <c r="J3722" i="1" s="1"/>
  <c r="I3722" i="1" l="1"/>
  <c r="L3722" i="1" s="1"/>
  <c r="G3723" i="1"/>
  <c r="H3723" i="1" s="1"/>
  <c r="J3723" i="1" s="1"/>
  <c r="I3723" i="1" l="1"/>
  <c r="L3723" i="1" s="1"/>
  <c r="G3724" i="1"/>
  <c r="H3724" i="1" s="1"/>
  <c r="J3724" i="1" s="1"/>
  <c r="I3724" i="1" l="1"/>
  <c r="L3724" i="1" s="1"/>
  <c r="G3725" i="1"/>
  <c r="H3725" i="1" s="1"/>
  <c r="J3725" i="1" s="1"/>
  <c r="I3725" i="1" l="1"/>
  <c r="L3725" i="1" s="1"/>
  <c r="G3726" i="1"/>
  <c r="H3726" i="1" s="1"/>
  <c r="J3726" i="1" s="1"/>
  <c r="I3726" i="1" l="1"/>
  <c r="L3726" i="1" s="1"/>
  <c r="G3727" i="1"/>
  <c r="H3727" i="1" s="1"/>
  <c r="J3727" i="1" s="1"/>
  <c r="I3727" i="1" l="1"/>
  <c r="L3727" i="1" s="1"/>
  <c r="G3728" i="1"/>
  <c r="H3728" i="1" s="1"/>
  <c r="J3728" i="1" s="1"/>
  <c r="I3728" i="1" l="1"/>
  <c r="L3728" i="1" s="1"/>
  <c r="G3729" i="1"/>
  <c r="H3729" i="1" s="1"/>
  <c r="J3729" i="1" s="1"/>
  <c r="I3729" i="1" l="1"/>
  <c r="L3729" i="1" s="1"/>
  <c r="G3730" i="1"/>
  <c r="H3730" i="1" s="1"/>
  <c r="J3730" i="1" s="1"/>
  <c r="I3730" i="1" l="1"/>
  <c r="L3730" i="1" s="1"/>
  <c r="G3731" i="1"/>
  <c r="H3731" i="1" s="1"/>
  <c r="J3731" i="1" s="1"/>
  <c r="I3731" i="1" l="1"/>
  <c r="L3731" i="1" s="1"/>
  <c r="G3732" i="1"/>
  <c r="H3732" i="1" s="1"/>
  <c r="J3732" i="1" s="1"/>
  <c r="I3732" i="1" l="1"/>
  <c r="L3732" i="1" s="1"/>
  <c r="G3733" i="1"/>
  <c r="H3733" i="1" s="1"/>
  <c r="J3733" i="1" s="1"/>
  <c r="I3733" i="1" l="1"/>
  <c r="L3733" i="1" s="1"/>
  <c r="G3734" i="1"/>
  <c r="H3734" i="1" s="1"/>
  <c r="J3734" i="1" s="1"/>
  <c r="I3734" i="1" l="1"/>
  <c r="L3734" i="1" s="1"/>
  <c r="G3735" i="1"/>
  <c r="H3735" i="1" s="1"/>
  <c r="J3735" i="1" s="1"/>
  <c r="I3735" i="1" l="1"/>
  <c r="L3735" i="1" s="1"/>
  <c r="G3736" i="1"/>
  <c r="H3736" i="1" s="1"/>
  <c r="J3736" i="1" s="1"/>
  <c r="I3736" i="1" l="1"/>
  <c r="L3736" i="1" s="1"/>
  <c r="G3737" i="1"/>
  <c r="H3737" i="1" s="1"/>
  <c r="J3737" i="1" s="1"/>
  <c r="I3737" i="1" l="1"/>
  <c r="L3737" i="1" s="1"/>
  <c r="G3738" i="1"/>
  <c r="H3738" i="1" s="1"/>
  <c r="J3738" i="1" s="1"/>
  <c r="I3738" i="1" l="1"/>
  <c r="L3738" i="1" s="1"/>
  <c r="G3739" i="1"/>
  <c r="H3739" i="1" s="1"/>
  <c r="J3739" i="1" s="1"/>
  <c r="I3739" i="1" l="1"/>
  <c r="L3739" i="1" s="1"/>
  <c r="G3740" i="1"/>
  <c r="H3740" i="1" s="1"/>
  <c r="J3740" i="1" s="1"/>
  <c r="I3740" i="1" l="1"/>
  <c r="L3740" i="1" s="1"/>
  <c r="G3741" i="1"/>
  <c r="H3741" i="1" s="1"/>
  <c r="J3741" i="1" s="1"/>
  <c r="I3741" i="1" l="1"/>
  <c r="L3741" i="1" s="1"/>
  <c r="G3742" i="1"/>
  <c r="H3742" i="1" s="1"/>
  <c r="J3742" i="1" s="1"/>
  <c r="I3742" i="1" l="1"/>
  <c r="L3742" i="1" s="1"/>
  <c r="G3743" i="1"/>
  <c r="H3743" i="1" s="1"/>
  <c r="J3743" i="1" s="1"/>
  <c r="I3743" i="1" l="1"/>
  <c r="L3743" i="1" s="1"/>
  <c r="G3744" i="1"/>
  <c r="H3744" i="1" s="1"/>
  <c r="J3744" i="1" s="1"/>
  <c r="I3744" i="1" l="1"/>
  <c r="L3744" i="1" s="1"/>
  <c r="G3745" i="1"/>
  <c r="H3745" i="1" s="1"/>
  <c r="J3745" i="1" s="1"/>
  <c r="I3745" i="1" l="1"/>
  <c r="L3745" i="1" s="1"/>
  <c r="G3746" i="1"/>
  <c r="H3746" i="1" s="1"/>
  <c r="J3746" i="1" s="1"/>
  <c r="I3746" i="1" l="1"/>
  <c r="L3746" i="1" s="1"/>
  <c r="G3747" i="1"/>
  <c r="H3747" i="1" s="1"/>
  <c r="J3747" i="1" s="1"/>
  <c r="I3747" i="1" l="1"/>
  <c r="L3747" i="1" s="1"/>
  <c r="G3748" i="1"/>
  <c r="H3748" i="1" s="1"/>
  <c r="J3748" i="1" s="1"/>
  <c r="I3748" i="1" l="1"/>
  <c r="L3748" i="1" s="1"/>
  <c r="G3749" i="1"/>
  <c r="H3749" i="1" s="1"/>
  <c r="J3749" i="1" s="1"/>
  <c r="I3749" i="1" l="1"/>
  <c r="L3749" i="1" s="1"/>
  <c r="G3750" i="1"/>
  <c r="H3750" i="1" s="1"/>
  <c r="J3750" i="1" s="1"/>
  <c r="I3750" i="1" l="1"/>
  <c r="L3750" i="1" s="1"/>
  <c r="G3751" i="1"/>
  <c r="H3751" i="1" s="1"/>
  <c r="J3751" i="1" s="1"/>
  <c r="I3751" i="1" l="1"/>
  <c r="L3751" i="1" s="1"/>
  <c r="G3752" i="1"/>
  <c r="H3752" i="1" s="1"/>
  <c r="J3752" i="1" s="1"/>
  <c r="I3752" i="1" l="1"/>
  <c r="L3752" i="1" s="1"/>
  <c r="G3753" i="1"/>
  <c r="H3753" i="1" s="1"/>
  <c r="J3753" i="1" s="1"/>
  <c r="I3753" i="1" l="1"/>
  <c r="L3753" i="1" s="1"/>
  <c r="G3754" i="1"/>
  <c r="H3754" i="1" s="1"/>
  <c r="J3754" i="1" s="1"/>
  <c r="I3754" i="1" l="1"/>
  <c r="L3754" i="1" s="1"/>
  <c r="G3755" i="1"/>
  <c r="H3755" i="1" s="1"/>
  <c r="J3755" i="1" s="1"/>
  <c r="I3755" i="1" l="1"/>
  <c r="L3755" i="1" s="1"/>
  <c r="G3756" i="1"/>
  <c r="H3756" i="1" s="1"/>
  <c r="J3756" i="1" s="1"/>
  <c r="I3756" i="1" l="1"/>
  <c r="L3756" i="1" s="1"/>
  <c r="G3757" i="1"/>
  <c r="H3757" i="1" s="1"/>
  <c r="J3757" i="1" s="1"/>
  <c r="I3757" i="1" l="1"/>
  <c r="L3757" i="1" s="1"/>
  <c r="G3758" i="1"/>
  <c r="H3758" i="1" s="1"/>
  <c r="J3758" i="1" s="1"/>
  <c r="I3758" i="1" l="1"/>
  <c r="L3758" i="1" s="1"/>
  <c r="G3759" i="1"/>
  <c r="H3759" i="1" s="1"/>
  <c r="J3759" i="1" s="1"/>
  <c r="I3759" i="1" l="1"/>
  <c r="L3759" i="1" s="1"/>
  <c r="G3760" i="1"/>
  <c r="H3760" i="1" s="1"/>
  <c r="J3760" i="1" s="1"/>
  <c r="I3760" i="1" l="1"/>
  <c r="L3760" i="1" s="1"/>
  <c r="G3761" i="1"/>
  <c r="H3761" i="1" s="1"/>
  <c r="J3761" i="1" s="1"/>
  <c r="I3761" i="1" l="1"/>
  <c r="L3761" i="1" s="1"/>
  <c r="G3762" i="1"/>
  <c r="H3762" i="1" s="1"/>
  <c r="J3762" i="1" s="1"/>
  <c r="I3762" i="1" l="1"/>
  <c r="L3762" i="1" s="1"/>
  <c r="G3763" i="1"/>
  <c r="H3763" i="1" s="1"/>
  <c r="J3763" i="1" s="1"/>
  <c r="I3763" i="1" l="1"/>
  <c r="L3763" i="1" s="1"/>
  <c r="G3764" i="1"/>
  <c r="H3764" i="1" s="1"/>
  <c r="J3764" i="1" s="1"/>
  <c r="I3764" i="1" l="1"/>
  <c r="L3764" i="1" s="1"/>
  <c r="G3765" i="1"/>
  <c r="H3765" i="1" s="1"/>
  <c r="J3765" i="1" s="1"/>
  <c r="I3765" i="1" l="1"/>
  <c r="L3765" i="1" s="1"/>
  <c r="G3766" i="1"/>
  <c r="H3766" i="1" s="1"/>
  <c r="J3766" i="1" s="1"/>
  <c r="I3766" i="1" l="1"/>
  <c r="L3766" i="1" s="1"/>
  <c r="G3767" i="1"/>
  <c r="H3767" i="1" s="1"/>
  <c r="J3767" i="1" s="1"/>
  <c r="I3767" i="1" l="1"/>
  <c r="L3767" i="1" s="1"/>
  <c r="G3768" i="1"/>
  <c r="H3768" i="1" s="1"/>
  <c r="J3768" i="1" s="1"/>
  <c r="I3768" i="1" l="1"/>
  <c r="L3768" i="1" s="1"/>
  <c r="G3769" i="1"/>
  <c r="H3769" i="1" s="1"/>
  <c r="J3769" i="1" s="1"/>
  <c r="I3769" i="1" l="1"/>
  <c r="L3769" i="1" s="1"/>
  <c r="G3770" i="1"/>
  <c r="H3770" i="1" s="1"/>
  <c r="J3770" i="1" s="1"/>
  <c r="I3770" i="1" l="1"/>
  <c r="L3770" i="1" s="1"/>
  <c r="G3771" i="1"/>
  <c r="H3771" i="1" s="1"/>
  <c r="J3771" i="1" s="1"/>
  <c r="I3771" i="1" l="1"/>
  <c r="L3771" i="1" s="1"/>
  <c r="G3772" i="1"/>
  <c r="H3772" i="1" s="1"/>
  <c r="J3772" i="1" s="1"/>
  <c r="I3772" i="1" l="1"/>
  <c r="L3772" i="1" s="1"/>
  <c r="G3773" i="1"/>
  <c r="H3773" i="1" s="1"/>
  <c r="J3773" i="1" s="1"/>
  <c r="I3773" i="1" l="1"/>
  <c r="L3773" i="1" s="1"/>
  <c r="G3774" i="1"/>
  <c r="H3774" i="1" s="1"/>
  <c r="J3774" i="1" s="1"/>
  <c r="I3774" i="1" l="1"/>
  <c r="L3774" i="1" s="1"/>
  <c r="G3775" i="1"/>
  <c r="H3775" i="1" s="1"/>
  <c r="J3775" i="1" s="1"/>
  <c r="I3775" i="1" l="1"/>
  <c r="L3775" i="1" s="1"/>
  <c r="G3776" i="1"/>
  <c r="H3776" i="1" s="1"/>
  <c r="J3776" i="1" s="1"/>
  <c r="I3776" i="1" l="1"/>
  <c r="L3776" i="1" s="1"/>
  <c r="G3777" i="1"/>
  <c r="H3777" i="1" s="1"/>
  <c r="J3777" i="1" s="1"/>
  <c r="I3777" i="1" l="1"/>
  <c r="L3777" i="1" s="1"/>
  <c r="G3778" i="1"/>
  <c r="H3778" i="1" s="1"/>
  <c r="J3778" i="1" s="1"/>
  <c r="I3778" i="1" l="1"/>
  <c r="L3778" i="1" s="1"/>
  <c r="G3779" i="1"/>
  <c r="H3779" i="1" s="1"/>
  <c r="J3779" i="1" s="1"/>
  <c r="I3779" i="1" l="1"/>
  <c r="L3779" i="1" s="1"/>
  <c r="G3780" i="1"/>
  <c r="H3780" i="1" s="1"/>
  <c r="J3780" i="1" s="1"/>
  <c r="I3780" i="1" l="1"/>
  <c r="L3780" i="1" s="1"/>
  <c r="G3781" i="1"/>
  <c r="H3781" i="1" s="1"/>
  <c r="J3781" i="1" s="1"/>
  <c r="I3781" i="1" l="1"/>
  <c r="L3781" i="1" s="1"/>
  <c r="G3782" i="1"/>
  <c r="H3782" i="1" s="1"/>
  <c r="J3782" i="1" s="1"/>
  <c r="I3782" i="1" l="1"/>
  <c r="L3782" i="1" s="1"/>
  <c r="G3783" i="1"/>
  <c r="H3783" i="1" s="1"/>
  <c r="J3783" i="1" s="1"/>
  <c r="I3783" i="1" l="1"/>
  <c r="L3783" i="1" s="1"/>
  <c r="G3784" i="1"/>
  <c r="H3784" i="1" s="1"/>
  <c r="J3784" i="1" s="1"/>
  <c r="I3784" i="1" l="1"/>
  <c r="L3784" i="1" s="1"/>
  <c r="G3785" i="1"/>
  <c r="H3785" i="1" s="1"/>
  <c r="J3785" i="1" s="1"/>
  <c r="I3785" i="1" l="1"/>
  <c r="L3785" i="1" s="1"/>
  <c r="G3786" i="1"/>
  <c r="H3786" i="1" s="1"/>
  <c r="J3786" i="1" s="1"/>
  <c r="I3786" i="1" l="1"/>
  <c r="L3786" i="1" s="1"/>
  <c r="G3787" i="1"/>
  <c r="H3787" i="1" s="1"/>
  <c r="J3787" i="1" s="1"/>
  <c r="I3787" i="1" l="1"/>
  <c r="L3787" i="1" s="1"/>
  <c r="G3788" i="1"/>
  <c r="H3788" i="1" s="1"/>
  <c r="J3788" i="1" s="1"/>
  <c r="I3788" i="1" l="1"/>
  <c r="L3788" i="1" s="1"/>
  <c r="G3789" i="1"/>
  <c r="H3789" i="1" s="1"/>
  <c r="J3789" i="1" s="1"/>
  <c r="I3789" i="1" l="1"/>
  <c r="L3789" i="1" s="1"/>
  <c r="G3790" i="1"/>
  <c r="H3790" i="1" s="1"/>
  <c r="J3790" i="1" s="1"/>
  <c r="I3790" i="1" l="1"/>
  <c r="L3790" i="1" s="1"/>
  <c r="G3791" i="1"/>
  <c r="H3791" i="1" s="1"/>
  <c r="J3791" i="1" s="1"/>
  <c r="I3791" i="1" l="1"/>
  <c r="L3791" i="1" s="1"/>
  <c r="G3792" i="1"/>
  <c r="H3792" i="1" s="1"/>
  <c r="J3792" i="1" s="1"/>
  <c r="I3792" i="1" l="1"/>
  <c r="L3792" i="1" s="1"/>
  <c r="G3793" i="1"/>
  <c r="H3793" i="1" s="1"/>
  <c r="J3793" i="1" s="1"/>
  <c r="I3793" i="1" l="1"/>
  <c r="L3793" i="1" s="1"/>
  <c r="G3794" i="1"/>
  <c r="H3794" i="1" s="1"/>
  <c r="J3794" i="1" s="1"/>
  <c r="I3794" i="1" l="1"/>
  <c r="L3794" i="1" s="1"/>
  <c r="G3795" i="1"/>
  <c r="H3795" i="1" s="1"/>
  <c r="J3795" i="1" s="1"/>
  <c r="I3795" i="1" l="1"/>
  <c r="L3795" i="1" s="1"/>
  <c r="G3796" i="1"/>
  <c r="H3796" i="1" s="1"/>
  <c r="J3796" i="1" s="1"/>
  <c r="I3796" i="1" l="1"/>
  <c r="L3796" i="1" s="1"/>
  <c r="G3797" i="1"/>
  <c r="H3797" i="1" s="1"/>
  <c r="J3797" i="1" s="1"/>
  <c r="I3797" i="1" l="1"/>
  <c r="L3797" i="1" s="1"/>
  <c r="G3798" i="1"/>
  <c r="H3798" i="1" s="1"/>
  <c r="J3798" i="1" s="1"/>
  <c r="I3798" i="1" l="1"/>
  <c r="L3798" i="1" s="1"/>
  <c r="G3799" i="1"/>
  <c r="H3799" i="1" s="1"/>
  <c r="J3799" i="1" s="1"/>
  <c r="I3799" i="1" l="1"/>
  <c r="L3799" i="1" s="1"/>
  <c r="G3800" i="1"/>
  <c r="H3800" i="1" s="1"/>
  <c r="J3800" i="1" s="1"/>
  <c r="I3800" i="1" l="1"/>
  <c r="L3800" i="1" s="1"/>
  <c r="G3801" i="1"/>
  <c r="H3801" i="1" s="1"/>
  <c r="J3801" i="1" s="1"/>
  <c r="I3801" i="1" l="1"/>
  <c r="L3801" i="1" s="1"/>
  <c r="G3802" i="1"/>
  <c r="H3802" i="1" s="1"/>
  <c r="J3802" i="1" s="1"/>
  <c r="I3802" i="1" l="1"/>
  <c r="L3802" i="1" s="1"/>
  <c r="G3803" i="1"/>
  <c r="H3803" i="1" s="1"/>
  <c r="J3803" i="1" s="1"/>
  <c r="I3803" i="1" l="1"/>
  <c r="L3803" i="1" s="1"/>
  <c r="G3804" i="1"/>
  <c r="H3804" i="1" s="1"/>
  <c r="J3804" i="1" s="1"/>
  <c r="I3804" i="1" l="1"/>
  <c r="L3804" i="1" s="1"/>
  <c r="G3805" i="1"/>
  <c r="H3805" i="1" s="1"/>
  <c r="J3805" i="1" s="1"/>
  <c r="I3805" i="1" l="1"/>
  <c r="L3805" i="1" s="1"/>
  <c r="G3806" i="1"/>
  <c r="H3806" i="1" s="1"/>
  <c r="J3806" i="1" s="1"/>
  <c r="I3806" i="1" l="1"/>
  <c r="L3806" i="1" s="1"/>
  <c r="G3807" i="1"/>
  <c r="H3807" i="1" s="1"/>
  <c r="J3807" i="1" s="1"/>
  <c r="I3807" i="1" l="1"/>
  <c r="L3807" i="1" s="1"/>
  <c r="G3808" i="1"/>
  <c r="H3808" i="1" s="1"/>
  <c r="J3808" i="1" s="1"/>
  <c r="I3808" i="1" l="1"/>
  <c r="L3808" i="1" s="1"/>
  <c r="G3809" i="1"/>
  <c r="H3809" i="1" s="1"/>
  <c r="J3809" i="1" s="1"/>
  <c r="I3809" i="1" l="1"/>
  <c r="L3809" i="1" s="1"/>
  <c r="G3810" i="1"/>
  <c r="H3810" i="1" s="1"/>
  <c r="J3810" i="1" s="1"/>
  <c r="I3810" i="1" l="1"/>
  <c r="L3810" i="1" s="1"/>
  <c r="G3811" i="1"/>
  <c r="H3811" i="1" s="1"/>
  <c r="J3811" i="1" s="1"/>
  <c r="I3811" i="1" l="1"/>
  <c r="L3811" i="1" s="1"/>
  <c r="G3812" i="1"/>
  <c r="H3812" i="1" s="1"/>
  <c r="J3812" i="1" s="1"/>
  <c r="I3812" i="1" l="1"/>
  <c r="L3812" i="1" s="1"/>
  <c r="G3813" i="1"/>
  <c r="H3813" i="1" s="1"/>
  <c r="J3813" i="1" s="1"/>
  <c r="I3813" i="1" l="1"/>
  <c r="L3813" i="1" s="1"/>
  <c r="G3814" i="1"/>
  <c r="H3814" i="1" s="1"/>
  <c r="J3814" i="1" s="1"/>
  <c r="I3814" i="1" l="1"/>
  <c r="L3814" i="1" s="1"/>
  <c r="G3815" i="1"/>
  <c r="H3815" i="1" s="1"/>
  <c r="J3815" i="1" s="1"/>
  <c r="I3815" i="1" l="1"/>
  <c r="L3815" i="1" s="1"/>
  <c r="G3816" i="1"/>
  <c r="H3816" i="1" s="1"/>
  <c r="J3816" i="1" s="1"/>
  <c r="I3816" i="1" l="1"/>
  <c r="L3816" i="1" s="1"/>
  <c r="G3817" i="1"/>
  <c r="H3817" i="1" s="1"/>
  <c r="J3817" i="1" s="1"/>
  <c r="I3817" i="1" l="1"/>
  <c r="L3817" i="1" s="1"/>
  <c r="G3818" i="1"/>
  <c r="H3818" i="1" s="1"/>
  <c r="J3818" i="1" s="1"/>
  <c r="I3818" i="1" l="1"/>
  <c r="L3818" i="1" s="1"/>
  <c r="G3819" i="1"/>
  <c r="H3819" i="1" s="1"/>
  <c r="J3819" i="1" s="1"/>
  <c r="I3819" i="1" l="1"/>
  <c r="L3819" i="1" s="1"/>
  <c r="G3820" i="1"/>
  <c r="H3820" i="1" s="1"/>
  <c r="J3820" i="1" s="1"/>
  <c r="I3820" i="1" l="1"/>
  <c r="L3820" i="1" s="1"/>
  <c r="G3821" i="1"/>
  <c r="H3821" i="1" s="1"/>
  <c r="J3821" i="1" s="1"/>
  <c r="I3821" i="1" l="1"/>
  <c r="L3821" i="1" s="1"/>
  <c r="G3822" i="1"/>
  <c r="H3822" i="1" s="1"/>
  <c r="J3822" i="1" s="1"/>
  <c r="I3822" i="1" l="1"/>
  <c r="L3822" i="1" s="1"/>
  <c r="G3823" i="1"/>
  <c r="H3823" i="1" s="1"/>
  <c r="J3823" i="1" s="1"/>
  <c r="I3823" i="1" l="1"/>
  <c r="L3823" i="1" s="1"/>
  <c r="G3824" i="1"/>
  <c r="H3824" i="1" s="1"/>
  <c r="J3824" i="1" s="1"/>
  <c r="I3824" i="1" l="1"/>
  <c r="L3824" i="1" s="1"/>
  <c r="G3825" i="1"/>
  <c r="H3825" i="1" s="1"/>
  <c r="J3825" i="1" s="1"/>
  <c r="I3825" i="1" l="1"/>
  <c r="L3825" i="1" s="1"/>
  <c r="G3826" i="1"/>
  <c r="H3826" i="1" s="1"/>
  <c r="J3826" i="1" s="1"/>
  <c r="I3826" i="1" l="1"/>
  <c r="L3826" i="1" s="1"/>
  <c r="G3827" i="1"/>
  <c r="H3827" i="1" s="1"/>
  <c r="J3827" i="1" s="1"/>
  <c r="I3827" i="1" l="1"/>
  <c r="L3827" i="1" s="1"/>
  <c r="G3828" i="1"/>
  <c r="H3828" i="1" s="1"/>
  <c r="J3828" i="1" s="1"/>
  <c r="I3828" i="1" l="1"/>
  <c r="L3828" i="1" s="1"/>
  <c r="G3829" i="1"/>
  <c r="H3829" i="1" s="1"/>
  <c r="J3829" i="1" s="1"/>
  <c r="I3829" i="1" l="1"/>
  <c r="L3829" i="1" s="1"/>
  <c r="G3830" i="1"/>
  <c r="H3830" i="1" s="1"/>
  <c r="J3830" i="1" s="1"/>
  <c r="I3830" i="1" l="1"/>
  <c r="L3830" i="1" s="1"/>
  <c r="G3831" i="1"/>
  <c r="H3831" i="1" s="1"/>
  <c r="J3831" i="1" s="1"/>
  <c r="I3831" i="1" l="1"/>
  <c r="L3831" i="1" s="1"/>
  <c r="G3832" i="1"/>
  <c r="H3832" i="1" s="1"/>
  <c r="J3832" i="1" s="1"/>
  <c r="I3832" i="1" l="1"/>
  <c r="L3832" i="1" s="1"/>
  <c r="G3833" i="1"/>
  <c r="H3833" i="1" s="1"/>
  <c r="J3833" i="1" s="1"/>
  <c r="I3833" i="1" l="1"/>
  <c r="L3833" i="1" s="1"/>
  <c r="G3834" i="1"/>
  <c r="H3834" i="1" s="1"/>
  <c r="J3834" i="1" s="1"/>
  <c r="I3834" i="1" l="1"/>
  <c r="L3834" i="1" s="1"/>
  <c r="G3835" i="1"/>
  <c r="H3835" i="1" s="1"/>
  <c r="J3835" i="1" s="1"/>
  <c r="I3835" i="1" l="1"/>
  <c r="L3835" i="1" s="1"/>
  <c r="G3836" i="1"/>
  <c r="H3836" i="1" s="1"/>
  <c r="J3836" i="1" s="1"/>
  <c r="I3836" i="1" l="1"/>
  <c r="L3836" i="1" s="1"/>
  <c r="G3837" i="1"/>
  <c r="H3837" i="1" s="1"/>
  <c r="J3837" i="1" s="1"/>
  <c r="I3837" i="1" l="1"/>
  <c r="L3837" i="1" s="1"/>
  <c r="G3838" i="1"/>
  <c r="H3838" i="1" s="1"/>
  <c r="J3838" i="1" s="1"/>
  <c r="I3838" i="1" l="1"/>
  <c r="L3838" i="1" s="1"/>
  <c r="G3839" i="1"/>
  <c r="H3839" i="1" s="1"/>
  <c r="J3839" i="1" s="1"/>
  <c r="I3839" i="1" l="1"/>
  <c r="L3839" i="1" s="1"/>
  <c r="G3840" i="1"/>
  <c r="H3840" i="1" s="1"/>
  <c r="J3840" i="1" s="1"/>
  <c r="I3840" i="1" l="1"/>
  <c r="L3840" i="1" s="1"/>
  <c r="G3841" i="1"/>
  <c r="H3841" i="1" s="1"/>
  <c r="J3841" i="1" s="1"/>
  <c r="I3841" i="1" l="1"/>
  <c r="L3841" i="1" s="1"/>
  <c r="G3842" i="1"/>
  <c r="H3842" i="1" s="1"/>
  <c r="J3842" i="1" s="1"/>
  <c r="I3842" i="1" l="1"/>
  <c r="L3842" i="1" s="1"/>
  <c r="G3843" i="1"/>
  <c r="H3843" i="1" s="1"/>
  <c r="J3843" i="1" s="1"/>
  <c r="I3843" i="1" l="1"/>
  <c r="L3843" i="1" s="1"/>
  <c r="G3844" i="1"/>
  <c r="H3844" i="1" s="1"/>
  <c r="J3844" i="1" s="1"/>
  <c r="I3844" i="1" l="1"/>
  <c r="L3844" i="1" s="1"/>
  <c r="G3845" i="1"/>
  <c r="H3845" i="1" s="1"/>
  <c r="J3845" i="1" s="1"/>
  <c r="I3845" i="1" l="1"/>
  <c r="L3845" i="1" s="1"/>
  <c r="G3846" i="1"/>
  <c r="H3846" i="1" s="1"/>
  <c r="J3846" i="1" s="1"/>
  <c r="I3846" i="1" l="1"/>
  <c r="L3846" i="1" s="1"/>
  <c r="G3847" i="1"/>
  <c r="H3847" i="1" s="1"/>
  <c r="J3847" i="1" s="1"/>
  <c r="I3847" i="1" l="1"/>
  <c r="L3847" i="1" s="1"/>
  <c r="G3848" i="1"/>
  <c r="H3848" i="1" s="1"/>
  <c r="J3848" i="1" s="1"/>
  <c r="I3848" i="1" l="1"/>
  <c r="L3848" i="1" s="1"/>
  <c r="G3849" i="1"/>
  <c r="H3849" i="1" s="1"/>
  <c r="J3849" i="1" s="1"/>
  <c r="I3849" i="1" l="1"/>
  <c r="L3849" i="1" s="1"/>
  <c r="G3850" i="1"/>
  <c r="H3850" i="1" s="1"/>
  <c r="J3850" i="1" s="1"/>
  <c r="I3850" i="1" l="1"/>
  <c r="L3850" i="1" s="1"/>
  <c r="G3851" i="1"/>
  <c r="H3851" i="1" s="1"/>
  <c r="J3851" i="1" s="1"/>
  <c r="I3851" i="1" l="1"/>
  <c r="L3851" i="1" s="1"/>
  <c r="G3852" i="1"/>
  <c r="H3852" i="1" s="1"/>
  <c r="J3852" i="1" s="1"/>
  <c r="I3852" i="1" l="1"/>
  <c r="L3852" i="1" s="1"/>
  <c r="G3853" i="1"/>
  <c r="H3853" i="1" s="1"/>
  <c r="J3853" i="1" s="1"/>
  <c r="I3853" i="1" l="1"/>
  <c r="L3853" i="1" s="1"/>
  <c r="G3854" i="1"/>
  <c r="H3854" i="1" s="1"/>
  <c r="J3854" i="1" s="1"/>
  <c r="I3854" i="1" l="1"/>
  <c r="L3854" i="1" s="1"/>
  <c r="G3855" i="1"/>
  <c r="H3855" i="1" s="1"/>
  <c r="J3855" i="1" s="1"/>
  <c r="I3855" i="1" l="1"/>
  <c r="L3855" i="1" s="1"/>
  <c r="G3856" i="1"/>
  <c r="H3856" i="1" s="1"/>
  <c r="J3856" i="1" s="1"/>
  <c r="I3856" i="1" l="1"/>
  <c r="L3856" i="1" s="1"/>
  <c r="G3857" i="1"/>
  <c r="H3857" i="1" s="1"/>
  <c r="J3857" i="1" s="1"/>
  <c r="I3857" i="1" l="1"/>
  <c r="L3857" i="1" s="1"/>
  <c r="G3858" i="1"/>
  <c r="H3858" i="1" s="1"/>
  <c r="J3858" i="1" s="1"/>
  <c r="I3858" i="1" l="1"/>
  <c r="L3858" i="1" s="1"/>
  <c r="G3859" i="1"/>
  <c r="H3859" i="1" s="1"/>
  <c r="J3859" i="1" s="1"/>
  <c r="I3859" i="1" l="1"/>
  <c r="L3859" i="1" s="1"/>
  <c r="G3860" i="1"/>
  <c r="H3860" i="1" s="1"/>
  <c r="J3860" i="1" s="1"/>
  <c r="I3860" i="1" l="1"/>
  <c r="L3860" i="1" s="1"/>
  <c r="G3861" i="1"/>
  <c r="H3861" i="1" s="1"/>
  <c r="J3861" i="1" s="1"/>
  <c r="I3861" i="1" l="1"/>
  <c r="L3861" i="1" s="1"/>
  <c r="G3862" i="1"/>
  <c r="H3862" i="1" s="1"/>
  <c r="J3862" i="1" s="1"/>
  <c r="I3862" i="1" l="1"/>
  <c r="L3862" i="1" s="1"/>
  <c r="G3863" i="1"/>
  <c r="H3863" i="1" s="1"/>
  <c r="J3863" i="1" s="1"/>
  <c r="I3863" i="1" l="1"/>
  <c r="L3863" i="1" s="1"/>
  <c r="G3864" i="1"/>
  <c r="H3864" i="1" s="1"/>
  <c r="J3864" i="1" s="1"/>
  <c r="I3864" i="1" l="1"/>
  <c r="L3864" i="1" s="1"/>
  <c r="G3865" i="1"/>
  <c r="H3865" i="1" s="1"/>
  <c r="J3865" i="1" s="1"/>
  <c r="I3865" i="1" l="1"/>
  <c r="L3865" i="1" s="1"/>
  <c r="G3866" i="1"/>
  <c r="H3866" i="1" s="1"/>
  <c r="J3866" i="1" s="1"/>
  <c r="I3866" i="1" l="1"/>
  <c r="L3866" i="1" s="1"/>
  <c r="G3867" i="1"/>
  <c r="H3867" i="1" s="1"/>
  <c r="J3867" i="1" s="1"/>
  <c r="I3867" i="1" l="1"/>
  <c r="L3867" i="1" s="1"/>
  <c r="G3868" i="1"/>
  <c r="H3868" i="1" s="1"/>
  <c r="J3868" i="1" s="1"/>
  <c r="I3868" i="1" l="1"/>
  <c r="L3868" i="1" s="1"/>
  <c r="G3869" i="1"/>
  <c r="H3869" i="1" s="1"/>
  <c r="J3869" i="1" s="1"/>
  <c r="I3869" i="1" l="1"/>
  <c r="L3869" i="1" s="1"/>
  <c r="G3870" i="1"/>
  <c r="H3870" i="1" s="1"/>
  <c r="J3870" i="1" s="1"/>
  <c r="I3870" i="1" l="1"/>
  <c r="L3870" i="1" s="1"/>
  <c r="G3871" i="1"/>
  <c r="H3871" i="1" s="1"/>
  <c r="J3871" i="1" s="1"/>
  <c r="I3871" i="1" l="1"/>
  <c r="L3871" i="1" s="1"/>
  <c r="G3872" i="1"/>
  <c r="H3872" i="1" s="1"/>
  <c r="J3872" i="1" s="1"/>
  <c r="I3872" i="1" l="1"/>
  <c r="L3872" i="1" s="1"/>
  <c r="G3873" i="1"/>
  <c r="H3873" i="1" s="1"/>
  <c r="J3873" i="1" s="1"/>
  <c r="I3873" i="1" l="1"/>
  <c r="L3873" i="1" s="1"/>
  <c r="G3874" i="1"/>
  <c r="H3874" i="1" s="1"/>
  <c r="J3874" i="1" s="1"/>
  <c r="I3874" i="1" l="1"/>
  <c r="L3874" i="1" s="1"/>
  <c r="G3875" i="1"/>
  <c r="H3875" i="1" s="1"/>
  <c r="J3875" i="1" s="1"/>
  <c r="I3875" i="1" l="1"/>
  <c r="L3875" i="1" s="1"/>
  <c r="G3876" i="1"/>
  <c r="H3876" i="1" s="1"/>
  <c r="J3876" i="1" s="1"/>
  <c r="I3876" i="1" l="1"/>
  <c r="L3876" i="1" s="1"/>
  <c r="G3877" i="1"/>
  <c r="H3877" i="1" s="1"/>
  <c r="J3877" i="1" s="1"/>
  <c r="I3877" i="1" l="1"/>
  <c r="L3877" i="1" s="1"/>
  <c r="G3878" i="1"/>
  <c r="H3878" i="1" s="1"/>
  <c r="J3878" i="1" s="1"/>
  <c r="I3878" i="1" l="1"/>
  <c r="L3878" i="1" s="1"/>
  <c r="G3879" i="1"/>
  <c r="H3879" i="1" s="1"/>
  <c r="J3879" i="1" s="1"/>
  <c r="I3879" i="1" l="1"/>
  <c r="L3879" i="1" s="1"/>
  <c r="G3880" i="1"/>
  <c r="H3880" i="1" s="1"/>
  <c r="J3880" i="1" s="1"/>
  <c r="I3880" i="1" l="1"/>
  <c r="L3880" i="1" s="1"/>
  <c r="G3881" i="1"/>
  <c r="H3881" i="1" s="1"/>
  <c r="J3881" i="1" s="1"/>
  <c r="I3881" i="1" l="1"/>
  <c r="L3881" i="1" s="1"/>
  <c r="G3882" i="1"/>
  <c r="H3882" i="1" s="1"/>
  <c r="J3882" i="1" s="1"/>
  <c r="I3882" i="1" l="1"/>
  <c r="L3882" i="1" s="1"/>
  <c r="G3883" i="1"/>
  <c r="H3883" i="1" s="1"/>
  <c r="J3883" i="1" s="1"/>
  <c r="I3883" i="1" l="1"/>
  <c r="L3883" i="1" s="1"/>
  <c r="G3884" i="1"/>
  <c r="H3884" i="1" s="1"/>
  <c r="J3884" i="1" s="1"/>
  <c r="I3884" i="1" l="1"/>
  <c r="L3884" i="1" s="1"/>
  <c r="G3885" i="1"/>
  <c r="H3885" i="1" s="1"/>
  <c r="J3885" i="1" s="1"/>
  <c r="I3885" i="1" l="1"/>
  <c r="L3885" i="1" s="1"/>
  <c r="G3886" i="1"/>
  <c r="H3886" i="1" s="1"/>
  <c r="J3886" i="1" s="1"/>
  <c r="I3886" i="1" l="1"/>
  <c r="L3886" i="1" s="1"/>
  <c r="G3887" i="1"/>
  <c r="H3887" i="1" s="1"/>
  <c r="J3887" i="1" s="1"/>
  <c r="I3887" i="1" l="1"/>
  <c r="L3887" i="1" s="1"/>
  <c r="G3888" i="1"/>
  <c r="H3888" i="1" s="1"/>
  <c r="J3888" i="1" s="1"/>
  <c r="I3888" i="1" l="1"/>
  <c r="L3888" i="1" s="1"/>
  <c r="G3889" i="1"/>
  <c r="H3889" i="1" s="1"/>
  <c r="J3889" i="1" s="1"/>
  <c r="I3889" i="1" l="1"/>
  <c r="L3889" i="1" s="1"/>
  <c r="G3890" i="1"/>
  <c r="H3890" i="1" s="1"/>
  <c r="J3890" i="1" s="1"/>
  <c r="I3890" i="1" l="1"/>
  <c r="L3890" i="1" s="1"/>
  <c r="G3891" i="1"/>
  <c r="H3891" i="1" s="1"/>
  <c r="J3891" i="1" s="1"/>
  <c r="I3891" i="1" l="1"/>
  <c r="L3891" i="1" s="1"/>
  <c r="G3892" i="1"/>
  <c r="H3892" i="1" s="1"/>
  <c r="J3892" i="1" s="1"/>
  <c r="I3892" i="1" l="1"/>
  <c r="L3892" i="1" s="1"/>
  <c r="G3893" i="1"/>
  <c r="H3893" i="1" s="1"/>
  <c r="J3893" i="1" s="1"/>
  <c r="I3893" i="1" l="1"/>
  <c r="L3893" i="1" s="1"/>
  <c r="G3894" i="1"/>
  <c r="H3894" i="1" s="1"/>
  <c r="J3894" i="1" s="1"/>
  <c r="I3894" i="1" l="1"/>
  <c r="L3894" i="1" s="1"/>
  <c r="G3895" i="1"/>
  <c r="H3895" i="1" s="1"/>
  <c r="J3895" i="1" s="1"/>
  <c r="I3895" i="1" l="1"/>
  <c r="L3895" i="1" s="1"/>
  <c r="G3896" i="1"/>
  <c r="H3896" i="1" s="1"/>
  <c r="J3896" i="1" s="1"/>
  <c r="I3896" i="1" l="1"/>
  <c r="L3896" i="1" s="1"/>
  <c r="G3897" i="1"/>
  <c r="H3897" i="1" s="1"/>
  <c r="J3897" i="1" s="1"/>
  <c r="I3897" i="1" l="1"/>
  <c r="L3897" i="1" s="1"/>
  <c r="G3898" i="1"/>
  <c r="H3898" i="1" s="1"/>
  <c r="J3898" i="1" s="1"/>
  <c r="I3898" i="1" l="1"/>
  <c r="L3898" i="1" s="1"/>
  <c r="G3899" i="1"/>
  <c r="H3899" i="1" s="1"/>
  <c r="J3899" i="1" s="1"/>
  <c r="I3899" i="1" l="1"/>
  <c r="L3899" i="1" s="1"/>
  <c r="G3900" i="1"/>
  <c r="H3900" i="1" s="1"/>
  <c r="J3900" i="1" s="1"/>
  <c r="I3900" i="1" l="1"/>
  <c r="L3900" i="1" s="1"/>
  <c r="G3901" i="1"/>
  <c r="H3901" i="1" s="1"/>
  <c r="J3901" i="1" s="1"/>
  <c r="I3901" i="1" l="1"/>
  <c r="L3901" i="1" s="1"/>
  <c r="G3902" i="1"/>
  <c r="H3902" i="1" s="1"/>
  <c r="J3902" i="1" s="1"/>
  <c r="I3902" i="1" l="1"/>
  <c r="L3902" i="1" s="1"/>
  <c r="G3903" i="1"/>
  <c r="H3903" i="1" s="1"/>
  <c r="J3903" i="1" s="1"/>
  <c r="I3903" i="1" l="1"/>
  <c r="L3903" i="1" s="1"/>
  <c r="G3904" i="1"/>
  <c r="H3904" i="1" s="1"/>
  <c r="J3904" i="1" s="1"/>
  <c r="I3904" i="1" l="1"/>
  <c r="L3904" i="1" s="1"/>
  <c r="G3905" i="1"/>
  <c r="H3905" i="1" s="1"/>
  <c r="J3905" i="1" s="1"/>
  <c r="I3905" i="1" l="1"/>
  <c r="L3905" i="1" s="1"/>
  <c r="G3906" i="1"/>
  <c r="H3906" i="1" s="1"/>
  <c r="J3906" i="1" s="1"/>
  <c r="I3906" i="1" l="1"/>
  <c r="L3906" i="1" s="1"/>
  <c r="G3907" i="1"/>
  <c r="H3907" i="1" s="1"/>
  <c r="J3907" i="1" s="1"/>
  <c r="I3907" i="1" l="1"/>
  <c r="L3907" i="1" s="1"/>
  <c r="G3908" i="1"/>
  <c r="H3908" i="1" s="1"/>
  <c r="J3908" i="1" s="1"/>
  <c r="I3908" i="1" l="1"/>
  <c r="L3908" i="1" s="1"/>
  <c r="G3909" i="1"/>
  <c r="H3909" i="1" s="1"/>
  <c r="J3909" i="1" s="1"/>
  <c r="I3909" i="1" l="1"/>
  <c r="L3909" i="1" s="1"/>
  <c r="G3910" i="1"/>
  <c r="H3910" i="1" s="1"/>
  <c r="J3910" i="1" s="1"/>
  <c r="I3910" i="1" l="1"/>
  <c r="L3910" i="1" s="1"/>
  <c r="G3911" i="1"/>
  <c r="H3911" i="1" s="1"/>
  <c r="J3911" i="1" s="1"/>
  <c r="I3911" i="1" l="1"/>
  <c r="L3911" i="1" s="1"/>
  <c r="G3912" i="1"/>
  <c r="H3912" i="1" s="1"/>
  <c r="J3912" i="1" s="1"/>
  <c r="I3912" i="1" l="1"/>
  <c r="L3912" i="1" s="1"/>
  <c r="G3913" i="1"/>
  <c r="H3913" i="1" s="1"/>
  <c r="J3913" i="1" s="1"/>
  <c r="I3913" i="1" l="1"/>
  <c r="L3913" i="1" s="1"/>
  <c r="G3914" i="1"/>
  <c r="H3914" i="1" s="1"/>
  <c r="J3914" i="1" s="1"/>
  <c r="I3914" i="1" l="1"/>
  <c r="L3914" i="1" s="1"/>
  <c r="G3915" i="1"/>
  <c r="H3915" i="1" s="1"/>
  <c r="J3915" i="1" s="1"/>
  <c r="I3915" i="1" l="1"/>
  <c r="L3915" i="1" s="1"/>
  <c r="G3916" i="1"/>
  <c r="H3916" i="1" s="1"/>
  <c r="J3916" i="1" s="1"/>
  <c r="I3916" i="1" l="1"/>
  <c r="L3916" i="1" s="1"/>
  <c r="G3917" i="1"/>
  <c r="H3917" i="1" s="1"/>
  <c r="J3917" i="1" s="1"/>
  <c r="I3917" i="1" l="1"/>
  <c r="L3917" i="1" s="1"/>
  <c r="G3918" i="1"/>
  <c r="H3918" i="1" s="1"/>
  <c r="J3918" i="1" s="1"/>
  <c r="I3918" i="1" l="1"/>
  <c r="L3918" i="1" s="1"/>
  <c r="G3919" i="1"/>
  <c r="H3919" i="1" s="1"/>
  <c r="J3919" i="1" s="1"/>
  <c r="I3919" i="1" l="1"/>
  <c r="L3919" i="1" s="1"/>
  <c r="G3920" i="1"/>
  <c r="H3920" i="1" s="1"/>
  <c r="J3920" i="1" s="1"/>
  <c r="I3920" i="1" l="1"/>
  <c r="L3920" i="1" s="1"/>
  <c r="G3921" i="1"/>
  <c r="H3921" i="1" s="1"/>
  <c r="J3921" i="1" s="1"/>
  <c r="I3921" i="1" l="1"/>
  <c r="L3921" i="1" s="1"/>
  <c r="G3922" i="1"/>
  <c r="H3922" i="1" s="1"/>
  <c r="J3922" i="1" s="1"/>
  <c r="I3922" i="1" l="1"/>
  <c r="L3922" i="1" s="1"/>
  <c r="G3923" i="1"/>
  <c r="H3923" i="1" s="1"/>
  <c r="J3923" i="1" s="1"/>
  <c r="I3923" i="1" l="1"/>
  <c r="L3923" i="1" s="1"/>
  <c r="G3924" i="1"/>
  <c r="H3924" i="1" s="1"/>
  <c r="J3924" i="1" s="1"/>
  <c r="I3924" i="1" l="1"/>
  <c r="L3924" i="1" s="1"/>
  <c r="G3925" i="1"/>
  <c r="H3925" i="1" s="1"/>
  <c r="J3925" i="1" s="1"/>
  <c r="I3925" i="1" l="1"/>
  <c r="L3925" i="1" s="1"/>
  <c r="G3926" i="1"/>
  <c r="H3926" i="1" s="1"/>
  <c r="J3926" i="1" s="1"/>
  <c r="I3926" i="1" l="1"/>
  <c r="L3926" i="1" s="1"/>
  <c r="G3927" i="1"/>
  <c r="H3927" i="1" s="1"/>
  <c r="J3927" i="1" s="1"/>
  <c r="I3927" i="1" l="1"/>
  <c r="L3927" i="1" s="1"/>
  <c r="G3928" i="1"/>
  <c r="H3928" i="1" s="1"/>
  <c r="J3928" i="1" s="1"/>
  <c r="I3928" i="1" l="1"/>
  <c r="L3928" i="1" s="1"/>
  <c r="G3929" i="1"/>
  <c r="H3929" i="1" s="1"/>
  <c r="J3929" i="1" s="1"/>
  <c r="I3929" i="1" l="1"/>
  <c r="L3929" i="1" s="1"/>
  <c r="G3930" i="1"/>
  <c r="H3930" i="1" s="1"/>
  <c r="J3930" i="1" s="1"/>
  <c r="I3930" i="1" l="1"/>
  <c r="L3930" i="1" s="1"/>
  <c r="G3931" i="1"/>
  <c r="H3931" i="1" s="1"/>
  <c r="J3931" i="1" s="1"/>
  <c r="I3931" i="1" l="1"/>
  <c r="L3931" i="1" s="1"/>
  <c r="G3932" i="1"/>
  <c r="H3932" i="1" s="1"/>
  <c r="J3932" i="1" s="1"/>
  <c r="I3932" i="1" l="1"/>
  <c r="L3932" i="1" s="1"/>
  <c r="G3933" i="1"/>
  <c r="H3933" i="1" s="1"/>
  <c r="J3933" i="1" s="1"/>
  <c r="I3933" i="1" l="1"/>
  <c r="L3933" i="1" s="1"/>
  <c r="G3934" i="1"/>
  <c r="H3934" i="1" s="1"/>
  <c r="J3934" i="1" s="1"/>
  <c r="I3934" i="1" l="1"/>
  <c r="L3934" i="1" s="1"/>
  <c r="G3935" i="1"/>
  <c r="H3935" i="1" s="1"/>
  <c r="J3935" i="1" s="1"/>
  <c r="I3935" i="1" l="1"/>
  <c r="L3935" i="1" s="1"/>
  <c r="G3936" i="1"/>
  <c r="H3936" i="1" s="1"/>
  <c r="J3936" i="1" s="1"/>
  <c r="I3936" i="1" l="1"/>
  <c r="L3936" i="1" s="1"/>
  <c r="G3937" i="1"/>
  <c r="H3937" i="1" s="1"/>
  <c r="J3937" i="1" s="1"/>
  <c r="I3937" i="1" l="1"/>
  <c r="L3937" i="1" s="1"/>
  <c r="G3938" i="1"/>
  <c r="H3938" i="1" s="1"/>
  <c r="J3938" i="1" s="1"/>
  <c r="I3938" i="1" l="1"/>
  <c r="L3938" i="1" s="1"/>
  <c r="G3939" i="1"/>
  <c r="H3939" i="1" s="1"/>
  <c r="J3939" i="1" s="1"/>
  <c r="I3939" i="1" l="1"/>
  <c r="L3939" i="1" s="1"/>
  <c r="G3940" i="1"/>
  <c r="H3940" i="1" s="1"/>
  <c r="J3940" i="1" s="1"/>
  <c r="I3940" i="1" l="1"/>
  <c r="L3940" i="1" s="1"/>
  <c r="G3941" i="1"/>
  <c r="H3941" i="1" s="1"/>
  <c r="J3941" i="1" s="1"/>
  <c r="I3941" i="1" l="1"/>
  <c r="L3941" i="1" s="1"/>
  <c r="G3942" i="1"/>
  <c r="H3942" i="1" s="1"/>
  <c r="J3942" i="1" s="1"/>
  <c r="I3942" i="1" l="1"/>
  <c r="L3942" i="1" s="1"/>
  <c r="G3943" i="1"/>
  <c r="H3943" i="1" s="1"/>
  <c r="J3943" i="1" s="1"/>
  <c r="I3943" i="1" l="1"/>
  <c r="L3943" i="1" s="1"/>
  <c r="G3944" i="1"/>
  <c r="H3944" i="1" s="1"/>
  <c r="J3944" i="1" s="1"/>
  <c r="I3944" i="1" l="1"/>
  <c r="L3944" i="1" s="1"/>
  <c r="G3945" i="1"/>
  <c r="H3945" i="1" s="1"/>
  <c r="J3945" i="1" s="1"/>
  <c r="I3945" i="1" l="1"/>
  <c r="L3945" i="1" s="1"/>
  <c r="G3946" i="1"/>
  <c r="H3946" i="1" s="1"/>
  <c r="J3946" i="1" s="1"/>
  <c r="I3946" i="1" l="1"/>
  <c r="L3946" i="1" s="1"/>
  <c r="G3947" i="1"/>
  <c r="H3947" i="1" s="1"/>
  <c r="J3947" i="1" s="1"/>
  <c r="I3947" i="1" l="1"/>
  <c r="L3947" i="1" s="1"/>
  <c r="G3948" i="1"/>
  <c r="H3948" i="1" s="1"/>
  <c r="J3948" i="1" s="1"/>
  <c r="I3948" i="1" l="1"/>
  <c r="L3948" i="1" s="1"/>
  <c r="G3949" i="1"/>
  <c r="H3949" i="1" s="1"/>
  <c r="J3949" i="1" s="1"/>
  <c r="I3949" i="1" l="1"/>
  <c r="L3949" i="1" s="1"/>
  <c r="G3950" i="1"/>
  <c r="H3950" i="1" s="1"/>
  <c r="J3950" i="1" s="1"/>
  <c r="I3950" i="1" l="1"/>
  <c r="L3950" i="1" s="1"/>
  <c r="G3951" i="1"/>
  <c r="H3951" i="1" s="1"/>
  <c r="J3951" i="1" s="1"/>
  <c r="I3951" i="1" l="1"/>
  <c r="L3951" i="1" s="1"/>
  <c r="G3952" i="1"/>
  <c r="H3952" i="1" s="1"/>
  <c r="J3952" i="1" s="1"/>
  <c r="I3952" i="1" l="1"/>
  <c r="L3952" i="1" s="1"/>
  <c r="G3953" i="1"/>
  <c r="H3953" i="1" s="1"/>
  <c r="J3953" i="1" s="1"/>
  <c r="I3953" i="1" l="1"/>
  <c r="L3953" i="1" s="1"/>
  <c r="G3954" i="1"/>
  <c r="H3954" i="1" s="1"/>
  <c r="J3954" i="1" s="1"/>
  <c r="I3954" i="1" l="1"/>
  <c r="L3954" i="1" s="1"/>
  <c r="G3955" i="1"/>
  <c r="H3955" i="1" s="1"/>
  <c r="J3955" i="1" s="1"/>
  <c r="I3955" i="1" l="1"/>
  <c r="L3955" i="1" s="1"/>
  <c r="G3956" i="1"/>
  <c r="H3956" i="1" s="1"/>
  <c r="J3956" i="1" s="1"/>
  <c r="I3956" i="1" l="1"/>
  <c r="L3956" i="1" s="1"/>
  <c r="G3957" i="1"/>
  <c r="H3957" i="1" s="1"/>
  <c r="J3957" i="1" s="1"/>
  <c r="I3957" i="1" l="1"/>
  <c r="L3957" i="1" s="1"/>
  <c r="G3958" i="1"/>
  <c r="H3958" i="1" s="1"/>
  <c r="J3958" i="1" s="1"/>
  <c r="I3958" i="1" l="1"/>
  <c r="L3958" i="1" s="1"/>
  <c r="G3959" i="1"/>
  <c r="H3959" i="1" s="1"/>
  <c r="J3959" i="1" s="1"/>
  <c r="I3959" i="1" l="1"/>
  <c r="L3959" i="1" s="1"/>
  <c r="G3960" i="1"/>
  <c r="H3960" i="1" s="1"/>
  <c r="J3960" i="1" s="1"/>
  <c r="I3960" i="1" l="1"/>
  <c r="L3960" i="1" s="1"/>
  <c r="G3961" i="1"/>
  <c r="H3961" i="1" s="1"/>
  <c r="J3961" i="1" s="1"/>
  <c r="I3961" i="1" l="1"/>
  <c r="L3961" i="1" s="1"/>
  <c r="G3962" i="1"/>
  <c r="H3962" i="1" s="1"/>
  <c r="J3962" i="1" s="1"/>
  <c r="I3962" i="1" l="1"/>
  <c r="L3962" i="1" s="1"/>
  <c r="G3963" i="1"/>
  <c r="H3963" i="1" s="1"/>
  <c r="J3963" i="1" s="1"/>
  <c r="I3963" i="1" l="1"/>
  <c r="L3963" i="1" s="1"/>
  <c r="G3964" i="1"/>
  <c r="H3964" i="1" s="1"/>
  <c r="J3964" i="1" s="1"/>
  <c r="I3964" i="1" l="1"/>
  <c r="L3964" i="1" s="1"/>
  <c r="G3965" i="1"/>
  <c r="H3965" i="1" s="1"/>
  <c r="J3965" i="1" s="1"/>
  <c r="I3965" i="1" l="1"/>
  <c r="L3965" i="1" s="1"/>
  <c r="G3966" i="1"/>
  <c r="H3966" i="1" s="1"/>
  <c r="J3966" i="1" s="1"/>
  <c r="I3966" i="1" l="1"/>
  <c r="L3966" i="1" s="1"/>
  <c r="G3967" i="1"/>
  <c r="H3967" i="1" s="1"/>
  <c r="J3967" i="1" s="1"/>
  <c r="I3967" i="1" l="1"/>
  <c r="L3967" i="1" s="1"/>
  <c r="G3968" i="1"/>
  <c r="H3968" i="1" s="1"/>
  <c r="J3968" i="1" s="1"/>
  <c r="I3968" i="1" l="1"/>
  <c r="L3968" i="1" s="1"/>
  <c r="G3969" i="1"/>
  <c r="H3969" i="1" s="1"/>
  <c r="J3969" i="1" s="1"/>
  <c r="I3969" i="1" l="1"/>
  <c r="L3969" i="1" s="1"/>
  <c r="G3970" i="1"/>
  <c r="H3970" i="1" s="1"/>
  <c r="J3970" i="1" s="1"/>
  <c r="I3970" i="1" l="1"/>
  <c r="L3970" i="1" s="1"/>
  <c r="G3971" i="1"/>
  <c r="H3971" i="1" s="1"/>
  <c r="J3971" i="1" s="1"/>
  <c r="I3971" i="1" l="1"/>
  <c r="L3971" i="1" s="1"/>
  <c r="G3972" i="1"/>
  <c r="H3972" i="1" s="1"/>
  <c r="J3972" i="1" s="1"/>
  <c r="I3972" i="1" l="1"/>
  <c r="L3972" i="1" s="1"/>
  <c r="G3973" i="1"/>
  <c r="H3973" i="1" s="1"/>
  <c r="J3973" i="1" s="1"/>
  <c r="I3973" i="1" l="1"/>
  <c r="L3973" i="1" s="1"/>
  <c r="G3974" i="1"/>
  <c r="H3974" i="1" s="1"/>
  <c r="J3974" i="1" s="1"/>
  <c r="I3974" i="1" l="1"/>
  <c r="L3974" i="1" s="1"/>
  <c r="G3975" i="1"/>
  <c r="H3975" i="1" s="1"/>
  <c r="J3975" i="1" s="1"/>
  <c r="I3975" i="1" l="1"/>
  <c r="L3975" i="1" s="1"/>
  <c r="G3976" i="1"/>
  <c r="H3976" i="1" s="1"/>
  <c r="J3976" i="1" s="1"/>
  <c r="I3976" i="1" l="1"/>
  <c r="L3976" i="1" s="1"/>
  <c r="G3977" i="1"/>
  <c r="H3977" i="1" s="1"/>
  <c r="J3977" i="1" s="1"/>
  <c r="I3977" i="1" l="1"/>
  <c r="L3977" i="1" s="1"/>
  <c r="G3978" i="1"/>
  <c r="H3978" i="1" s="1"/>
  <c r="J3978" i="1" s="1"/>
  <c r="I3978" i="1" l="1"/>
  <c r="L3978" i="1" s="1"/>
  <c r="G3979" i="1"/>
  <c r="H3979" i="1" s="1"/>
  <c r="J3979" i="1" s="1"/>
  <c r="I3979" i="1" l="1"/>
  <c r="L3979" i="1" s="1"/>
  <c r="G3980" i="1"/>
  <c r="H3980" i="1" s="1"/>
  <c r="J3980" i="1" s="1"/>
  <c r="I3980" i="1" l="1"/>
  <c r="L3980" i="1" s="1"/>
  <c r="G3981" i="1"/>
  <c r="H3981" i="1" s="1"/>
  <c r="J3981" i="1" s="1"/>
  <c r="I3981" i="1" l="1"/>
  <c r="L3981" i="1" s="1"/>
  <c r="G3982" i="1"/>
  <c r="H3982" i="1" s="1"/>
  <c r="J3982" i="1" s="1"/>
  <c r="I3982" i="1" l="1"/>
  <c r="L3982" i="1" s="1"/>
  <c r="G3983" i="1"/>
  <c r="H3983" i="1" s="1"/>
  <c r="J3983" i="1" s="1"/>
  <c r="I3983" i="1" l="1"/>
  <c r="L3983" i="1" s="1"/>
  <c r="G3984" i="1"/>
  <c r="H3984" i="1" s="1"/>
  <c r="J3984" i="1" s="1"/>
  <c r="I3984" i="1" l="1"/>
  <c r="L3984" i="1" s="1"/>
  <c r="G3985" i="1"/>
  <c r="H3985" i="1" s="1"/>
  <c r="J3985" i="1" s="1"/>
  <c r="I3985" i="1" l="1"/>
  <c r="L3985" i="1" s="1"/>
  <c r="G3986" i="1"/>
  <c r="H3986" i="1" s="1"/>
  <c r="J3986" i="1" s="1"/>
  <c r="I3986" i="1" l="1"/>
  <c r="L3986" i="1" s="1"/>
  <c r="G3987" i="1"/>
  <c r="H3987" i="1" s="1"/>
  <c r="J3987" i="1" s="1"/>
  <c r="I3987" i="1" l="1"/>
  <c r="L3987" i="1" s="1"/>
  <c r="G3988" i="1"/>
  <c r="H3988" i="1" s="1"/>
  <c r="J3988" i="1" s="1"/>
  <c r="I3988" i="1" l="1"/>
  <c r="L3988" i="1" s="1"/>
  <c r="G3989" i="1"/>
  <c r="H3989" i="1" s="1"/>
  <c r="J3989" i="1" s="1"/>
  <c r="I3989" i="1" l="1"/>
  <c r="L3989" i="1" s="1"/>
  <c r="G3990" i="1"/>
  <c r="H3990" i="1" s="1"/>
  <c r="J3990" i="1" s="1"/>
  <c r="I3990" i="1" l="1"/>
  <c r="L3990" i="1" s="1"/>
  <c r="G3991" i="1"/>
  <c r="H3991" i="1" s="1"/>
  <c r="J3991" i="1" s="1"/>
  <c r="I3991" i="1" l="1"/>
  <c r="L3991" i="1" s="1"/>
  <c r="G3992" i="1"/>
  <c r="H3992" i="1" s="1"/>
  <c r="J3992" i="1" s="1"/>
  <c r="I3992" i="1" l="1"/>
  <c r="L3992" i="1" s="1"/>
  <c r="G3993" i="1"/>
  <c r="H3993" i="1" s="1"/>
  <c r="J3993" i="1" s="1"/>
  <c r="I3993" i="1" l="1"/>
  <c r="L3993" i="1" s="1"/>
  <c r="G3994" i="1"/>
  <c r="H3994" i="1" s="1"/>
  <c r="J3994" i="1" s="1"/>
  <c r="I3994" i="1" l="1"/>
  <c r="L3994" i="1" s="1"/>
  <c r="G3995" i="1"/>
  <c r="H3995" i="1" s="1"/>
  <c r="J3995" i="1" s="1"/>
  <c r="I3995" i="1" l="1"/>
  <c r="L3995" i="1" s="1"/>
  <c r="G3996" i="1"/>
  <c r="H3996" i="1" s="1"/>
  <c r="J3996" i="1" s="1"/>
  <c r="I3996" i="1" l="1"/>
  <c r="L3996" i="1" s="1"/>
  <c r="G3997" i="1"/>
  <c r="H3997" i="1" s="1"/>
  <c r="J3997" i="1" s="1"/>
  <c r="I3997" i="1" l="1"/>
  <c r="L3997" i="1" s="1"/>
  <c r="G3998" i="1"/>
  <c r="H3998" i="1" s="1"/>
  <c r="J3998" i="1" s="1"/>
  <c r="I3998" i="1" l="1"/>
  <c r="L3998" i="1" s="1"/>
  <c r="G3999" i="1"/>
  <c r="H3999" i="1" s="1"/>
  <c r="J3999" i="1" s="1"/>
  <c r="I3999" i="1" l="1"/>
  <c r="L3999" i="1" s="1"/>
  <c r="G4000" i="1"/>
  <c r="H4000" i="1" s="1"/>
  <c r="J4000" i="1" s="1"/>
  <c r="I4000" i="1" l="1"/>
  <c r="L4000" i="1" s="1"/>
  <c r="G4001" i="1"/>
  <c r="H4001" i="1" s="1"/>
  <c r="J4001" i="1" s="1"/>
  <c r="I4001" i="1" l="1"/>
  <c r="L4001" i="1" s="1"/>
  <c r="G4002" i="1"/>
  <c r="H4002" i="1" s="1"/>
  <c r="J4002" i="1" s="1"/>
  <c r="I4002" i="1" l="1"/>
  <c r="L4002" i="1" s="1"/>
  <c r="G4003" i="1"/>
  <c r="H4003" i="1" s="1"/>
  <c r="J4003" i="1" s="1"/>
  <c r="I4003" i="1" l="1"/>
  <c r="L4003" i="1" s="1"/>
  <c r="G4004" i="1"/>
  <c r="H4004" i="1" s="1"/>
  <c r="J4004" i="1" s="1"/>
  <c r="I4004" i="1" l="1"/>
  <c r="L4004" i="1" s="1"/>
  <c r="G4005" i="1"/>
  <c r="H4005" i="1" s="1"/>
  <c r="J4005" i="1" s="1"/>
  <c r="I4005" i="1" l="1"/>
  <c r="L4005" i="1" s="1"/>
  <c r="G4006" i="1"/>
  <c r="H4006" i="1" s="1"/>
  <c r="J4006" i="1" s="1"/>
  <c r="I4006" i="1" l="1"/>
  <c r="L4006" i="1" s="1"/>
  <c r="G4007" i="1"/>
  <c r="H4007" i="1" s="1"/>
  <c r="J4007" i="1" s="1"/>
  <c r="I4007" i="1" l="1"/>
  <c r="L4007" i="1" s="1"/>
  <c r="G4008" i="1"/>
  <c r="H4008" i="1" s="1"/>
  <c r="J4008" i="1" s="1"/>
  <c r="I4008" i="1" l="1"/>
  <c r="L4008" i="1" s="1"/>
  <c r="G4009" i="1"/>
  <c r="H4009" i="1" s="1"/>
  <c r="J4009" i="1" s="1"/>
  <c r="I4009" i="1" l="1"/>
  <c r="L4009" i="1" s="1"/>
  <c r="G4010" i="1"/>
  <c r="H4010" i="1" s="1"/>
  <c r="J4010" i="1" s="1"/>
  <c r="I4010" i="1" l="1"/>
  <c r="L4010" i="1" s="1"/>
  <c r="G4011" i="1"/>
  <c r="H4011" i="1" s="1"/>
  <c r="J4011" i="1" s="1"/>
  <c r="I4011" i="1" l="1"/>
  <c r="L4011" i="1" s="1"/>
  <c r="G4012" i="1"/>
  <c r="H4012" i="1" s="1"/>
  <c r="J4012" i="1" s="1"/>
  <c r="I4012" i="1" l="1"/>
  <c r="L4012" i="1" s="1"/>
  <c r="G4013" i="1"/>
  <c r="H4013" i="1" s="1"/>
  <c r="J4013" i="1" s="1"/>
  <c r="I4013" i="1" l="1"/>
  <c r="L4013" i="1" s="1"/>
  <c r="G4014" i="1"/>
  <c r="H4014" i="1" s="1"/>
  <c r="J4014" i="1" s="1"/>
  <c r="I4014" i="1" l="1"/>
  <c r="L4014" i="1" s="1"/>
  <c r="G4015" i="1"/>
  <c r="H4015" i="1" s="1"/>
  <c r="J4015" i="1" s="1"/>
  <c r="I4015" i="1" l="1"/>
  <c r="L4015" i="1" s="1"/>
  <c r="G4016" i="1"/>
  <c r="H4016" i="1" s="1"/>
  <c r="J4016" i="1" s="1"/>
  <c r="I4016" i="1" l="1"/>
  <c r="L4016" i="1" s="1"/>
  <c r="G4017" i="1"/>
  <c r="H4017" i="1" s="1"/>
  <c r="J4017" i="1" s="1"/>
  <c r="I4017" i="1" l="1"/>
  <c r="L4017" i="1" s="1"/>
  <c r="G4018" i="1"/>
  <c r="H4018" i="1" s="1"/>
  <c r="J4018" i="1" s="1"/>
  <c r="I4018" i="1" l="1"/>
  <c r="L4018" i="1" s="1"/>
  <c r="G4019" i="1"/>
  <c r="H4019" i="1" s="1"/>
  <c r="J4019" i="1" s="1"/>
  <c r="I4019" i="1" l="1"/>
  <c r="L4019" i="1" s="1"/>
  <c r="G4020" i="1"/>
  <c r="H4020" i="1" s="1"/>
  <c r="J4020" i="1" s="1"/>
  <c r="I4020" i="1" l="1"/>
  <c r="L4020" i="1" s="1"/>
  <c r="G4021" i="1"/>
  <c r="H4021" i="1" s="1"/>
  <c r="J4021" i="1" s="1"/>
  <c r="I4021" i="1" l="1"/>
  <c r="L4021" i="1" s="1"/>
  <c r="G4022" i="1"/>
  <c r="H4022" i="1" s="1"/>
  <c r="J4022" i="1" s="1"/>
  <c r="I4022" i="1" l="1"/>
  <c r="L4022" i="1" s="1"/>
  <c r="G4023" i="1"/>
  <c r="H4023" i="1" s="1"/>
  <c r="J4023" i="1" s="1"/>
  <c r="I4023" i="1" l="1"/>
  <c r="L4023" i="1" s="1"/>
  <c r="G4024" i="1"/>
  <c r="H4024" i="1" s="1"/>
  <c r="J4024" i="1" s="1"/>
  <c r="I4024" i="1" l="1"/>
  <c r="L4024" i="1" s="1"/>
  <c r="G4025" i="1"/>
  <c r="H4025" i="1" s="1"/>
  <c r="J4025" i="1" s="1"/>
  <c r="I4025" i="1" l="1"/>
  <c r="L4025" i="1" s="1"/>
  <c r="G4026" i="1"/>
  <c r="H4026" i="1" s="1"/>
  <c r="J4026" i="1" s="1"/>
  <c r="I4026" i="1" l="1"/>
  <c r="L4026" i="1" s="1"/>
  <c r="G4027" i="1"/>
  <c r="H4027" i="1" s="1"/>
  <c r="J4027" i="1" s="1"/>
  <c r="I4027" i="1" l="1"/>
  <c r="L4027" i="1" s="1"/>
  <c r="G4028" i="1"/>
  <c r="H4028" i="1" s="1"/>
  <c r="J4028" i="1" s="1"/>
  <c r="I4028" i="1" l="1"/>
  <c r="L4028" i="1" s="1"/>
  <c r="G4029" i="1"/>
  <c r="H4029" i="1" s="1"/>
  <c r="J4029" i="1" s="1"/>
  <c r="I4029" i="1" l="1"/>
  <c r="L4029" i="1" s="1"/>
  <c r="G4030" i="1"/>
  <c r="H4030" i="1" s="1"/>
  <c r="J4030" i="1" s="1"/>
  <c r="I4030" i="1" l="1"/>
  <c r="L4030" i="1" s="1"/>
  <c r="G4031" i="1"/>
  <c r="H4031" i="1" s="1"/>
  <c r="J4031" i="1" s="1"/>
  <c r="I4031" i="1" l="1"/>
  <c r="L4031" i="1" s="1"/>
  <c r="G4032" i="1"/>
  <c r="H4032" i="1" s="1"/>
  <c r="J4032" i="1" s="1"/>
  <c r="I4032" i="1" l="1"/>
  <c r="L4032" i="1" s="1"/>
  <c r="G4033" i="1"/>
  <c r="H4033" i="1" s="1"/>
  <c r="J4033" i="1" s="1"/>
  <c r="I4033" i="1" l="1"/>
  <c r="L4033" i="1" s="1"/>
  <c r="G4034" i="1"/>
  <c r="H4034" i="1" s="1"/>
  <c r="J4034" i="1" s="1"/>
  <c r="I4034" i="1" l="1"/>
  <c r="L4034" i="1" s="1"/>
  <c r="G4035" i="1"/>
  <c r="H4035" i="1" s="1"/>
  <c r="J4035" i="1" s="1"/>
  <c r="I4035" i="1" l="1"/>
  <c r="L4035" i="1" s="1"/>
  <c r="G4036" i="1"/>
  <c r="H4036" i="1" s="1"/>
  <c r="J4036" i="1" s="1"/>
  <c r="I4036" i="1" l="1"/>
  <c r="L4036" i="1" s="1"/>
  <c r="G4037" i="1"/>
  <c r="H4037" i="1" s="1"/>
  <c r="J4037" i="1" s="1"/>
  <c r="I4037" i="1" l="1"/>
  <c r="L4037" i="1" s="1"/>
  <c r="G4038" i="1"/>
  <c r="H4038" i="1" s="1"/>
  <c r="J4038" i="1" s="1"/>
  <c r="I4038" i="1" l="1"/>
  <c r="L4038" i="1" s="1"/>
  <c r="G4039" i="1"/>
  <c r="H4039" i="1" s="1"/>
  <c r="J4039" i="1" s="1"/>
  <c r="I4039" i="1" l="1"/>
  <c r="L4039" i="1" s="1"/>
  <c r="G4040" i="1"/>
  <c r="H4040" i="1" s="1"/>
  <c r="J4040" i="1" s="1"/>
  <c r="I4040" i="1" l="1"/>
  <c r="L4040" i="1" s="1"/>
  <c r="G4041" i="1"/>
  <c r="H4041" i="1" s="1"/>
  <c r="J4041" i="1" s="1"/>
  <c r="I4041" i="1" l="1"/>
  <c r="L4041" i="1" s="1"/>
  <c r="G4042" i="1"/>
  <c r="H4042" i="1" s="1"/>
  <c r="J4042" i="1" s="1"/>
  <c r="I4042" i="1" l="1"/>
  <c r="L4042" i="1" s="1"/>
  <c r="G4043" i="1"/>
  <c r="H4043" i="1" s="1"/>
  <c r="J4043" i="1" s="1"/>
  <c r="I4043" i="1" l="1"/>
  <c r="L4043" i="1" s="1"/>
  <c r="G4044" i="1"/>
  <c r="H4044" i="1" s="1"/>
  <c r="J4044" i="1" s="1"/>
  <c r="I4044" i="1" l="1"/>
  <c r="L4044" i="1" s="1"/>
  <c r="G4045" i="1"/>
  <c r="H4045" i="1" s="1"/>
  <c r="J4045" i="1" s="1"/>
  <c r="I4045" i="1" l="1"/>
  <c r="L4045" i="1" s="1"/>
  <c r="G4046" i="1"/>
  <c r="H4046" i="1" s="1"/>
  <c r="J4046" i="1" s="1"/>
  <c r="I4046" i="1" l="1"/>
  <c r="L4046" i="1" s="1"/>
  <c r="G4047" i="1"/>
  <c r="H4047" i="1" s="1"/>
  <c r="J4047" i="1" s="1"/>
  <c r="I4047" i="1" l="1"/>
  <c r="L4047" i="1" s="1"/>
  <c r="G4048" i="1"/>
  <c r="H4048" i="1" s="1"/>
  <c r="J4048" i="1" s="1"/>
  <c r="I4048" i="1" l="1"/>
  <c r="L4048" i="1" s="1"/>
  <c r="G4049" i="1"/>
  <c r="H4049" i="1" s="1"/>
  <c r="J4049" i="1" s="1"/>
  <c r="I4049" i="1" l="1"/>
  <c r="L4049" i="1" s="1"/>
  <c r="G4050" i="1"/>
  <c r="H4050" i="1" s="1"/>
  <c r="J4050" i="1" s="1"/>
  <c r="I4050" i="1" l="1"/>
  <c r="L4050" i="1" s="1"/>
  <c r="G4051" i="1"/>
  <c r="H4051" i="1" s="1"/>
  <c r="J4051" i="1" s="1"/>
  <c r="I4051" i="1" l="1"/>
  <c r="L4051" i="1" s="1"/>
  <c r="G4052" i="1"/>
  <c r="H4052" i="1" s="1"/>
  <c r="J4052" i="1" s="1"/>
  <c r="I4052" i="1" l="1"/>
  <c r="L4052" i="1" s="1"/>
  <c r="G4053" i="1"/>
  <c r="H4053" i="1" s="1"/>
  <c r="J4053" i="1" s="1"/>
  <c r="I4053" i="1" l="1"/>
  <c r="L4053" i="1" s="1"/>
  <c r="G4054" i="1"/>
  <c r="H4054" i="1" s="1"/>
  <c r="J4054" i="1" s="1"/>
  <c r="I4054" i="1" l="1"/>
  <c r="L4054" i="1" s="1"/>
  <c r="G4055" i="1"/>
  <c r="H4055" i="1" s="1"/>
  <c r="J4055" i="1" s="1"/>
  <c r="I4055" i="1" l="1"/>
  <c r="L4055" i="1" s="1"/>
  <c r="G4056" i="1"/>
  <c r="H4056" i="1" s="1"/>
  <c r="J4056" i="1" s="1"/>
  <c r="I4056" i="1" l="1"/>
  <c r="L4056" i="1" s="1"/>
  <c r="G4057" i="1"/>
  <c r="H4057" i="1" s="1"/>
  <c r="J4057" i="1" s="1"/>
  <c r="I4057" i="1" l="1"/>
  <c r="L4057" i="1" s="1"/>
  <c r="G4058" i="1"/>
  <c r="H4058" i="1" s="1"/>
  <c r="J4058" i="1" s="1"/>
  <c r="I4058" i="1" l="1"/>
  <c r="L4058" i="1" s="1"/>
  <c r="G4059" i="1"/>
  <c r="H4059" i="1" s="1"/>
  <c r="J4059" i="1" s="1"/>
  <c r="I4059" i="1" l="1"/>
  <c r="L4059" i="1" s="1"/>
  <c r="G4060" i="1"/>
  <c r="H4060" i="1" s="1"/>
  <c r="J4060" i="1" s="1"/>
  <c r="I4060" i="1" l="1"/>
  <c r="L4060" i="1" s="1"/>
  <c r="G4061" i="1"/>
  <c r="H4061" i="1" s="1"/>
  <c r="J4061" i="1" s="1"/>
  <c r="I4061" i="1" l="1"/>
  <c r="L4061" i="1" s="1"/>
  <c r="G4062" i="1"/>
  <c r="H4062" i="1" s="1"/>
  <c r="J4062" i="1" s="1"/>
  <c r="I4062" i="1" l="1"/>
  <c r="L4062" i="1" s="1"/>
  <c r="G4063" i="1"/>
  <c r="H4063" i="1" s="1"/>
  <c r="J4063" i="1" s="1"/>
  <c r="I4063" i="1" l="1"/>
  <c r="L4063" i="1" s="1"/>
  <c r="G4064" i="1"/>
  <c r="H4064" i="1" s="1"/>
  <c r="J4064" i="1" s="1"/>
  <c r="I4064" i="1" l="1"/>
  <c r="L4064" i="1" s="1"/>
  <c r="G4065" i="1"/>
  <c r="H4065" i="1" s="1"/>
  <c r="J4065" i="1" s="1"/>
  <c r="I4065" i="1" l="1"/>
  <c r="L4065" i="1" s="1"/>
  <c r="G4066" i="1"/>
  <c r="H4066" i="1" s="1"/>
  <c r="J4066" i="1" s="1"/>
  <c r="I4066" i="1" l="1"/>
  <c r="L4066" i="1" s="1"/>
  <c r="G4067" i="1"/>
  <c r="H4067" i="1" s="1"/>
  <c r="J4067" i="1" s="1"/>
  <c r="I4067" i="1" l="1"/>
  <c r="L4067" i="1" s="1"/>
  <c r="G4068" i="1"/>
  <c r="H4068" i="1" s="1"/>
  <c r="J4068" i="1" s="1"/>
  <c r="I4068" i="1" l="1"/>
  <c r="L4068" i="1" s="1"/>
  <c r="G4069" i="1"/>
  <c r="H4069" i="1" s="1"/>
  <c r="J4069" i="1" s="1"/>
  <c r="I4069" i="1" l="1"/>
  <c r="L4069" i="1" s="1"/>
  <c r="G4070" i="1"/>
  <c r="H4070" i="1" s="1"/>
  <c r="J4070" i="1" s="1"/>
  <c r="I4070" i="1" l="1"/>
  <c r="L4070" i="1" s="1"/>
  <c r="G4071" i="1"/>
  <c r="H4071" i="1" s="1"/>
  <c r="J4071" i="1" s="1"/>
  <c r="I4071" i="1" l="1"/>
  <c r="L4071" i="1" s="1"/>
  <c r="G4072" i="1"/>
  <c r="H4072" i="1" s="1"/>
  <c r="J4072" i="1" s="1"/>
  <c r="I4072" i="1" l="1"/>
  <c r="L4072" i="1" s="1"/>
  <c r="G4073" i="1"/>
  <c r="H4073" i="1" s="1"/>
  <c r="J4073" i="1" s="1"/>
  <c r="I4073" i="1" l="1"/>
  <c r="L4073" i="1" s="1"/>
  <c r="G4074" i="1"/>
  <c r="H4074" i="1" s="1"/>
  <c r="J4074" i="1" s="1"/>
  <c r="I4074" i="1" l="1"/>
  <c r="L4074" i="1" s="1"/>
  <c r="G4075" i="1"/>
  <c r="H4075" i="1" s="1"/>
  <c r="J4075" i="1" s="1"/>
  <c r="I4075" i="1" l="1"/>
  <c r="L4075" i="1" s="1"/>
  <c r="G4076" i="1"/>
  <c r="H4076" i="1" s="1"/>
  <c r="J4076" i="1" s="1"/>
  <c r="I4076" i="1" l="1"/>
  <c r="L4076" i="1" s="1"/>
  <c r="G4077" i="1"/>
  <c r="H4077" i="1" s="1"/>
  <c r="J4077" i="1" s="1"/>
  <c r="I4077" i="1" l="1"/>
  <c r="L4077" i="1" s="1"/>
  <c r="G4078" i="1"/>
  <c r="H4078" i="1" s="1"/>
  <c r="J4078" i="1" s="1"/>
  <c r="I4078" i="1" l="1"/>
  <c r="L4078" i="1" s="1"/>
  <c r="G4079" i="1"/>
  <c r="H4079" i="1" s="1"/>
  <c r="J4079" i="1" s="1"/>
  <c r="I4079" i="1" l="1"/>
  <c r="L4079" i="1" s="1"/>
  <c r="G4080" i="1"/>
  <c r="H4080" i="1" s="1"/>
  <c r="J4080" i="1" s="1"/>
  <c r="I4080" i="1" l="1"/>
  <c r="L4080" i="1" s="1"/>
  <c r="G4081" i="1"/>
  <c r="H4081" i="1" s="1"/>
  <c r="J4081" i="1" s="1"/>
  <c r="I4081" i="1" l="1"/>
  <c r="L4081" i="1" s="1"/>
  <c r="G4082" i="1"/>
  <c r="H4082" i="1" s="1"/>
  <c r="J4082" i="1" s="1"/>
  <c r="I4082" i="1" l="1"/>
  <c r="L4082" i="1" s="1"/>
  <c r="G4083" i="1"/>
  <c r="H4083" i="1" s="1"/>
  <c r="J4083" i="1" s="1"/>
  <c r="I4083" i="1" l="1"/>
  <c r="L4083" i="1" s="1"/>
  <c r="G4084" i="1"/>
  <c r="H4084" i="1" s="1"/>
  <c r="J4084" i="1" s="1"/>
  <c r="I4084" i="1" l="1"/>
  <c r="L4084" i="1" s="1"/>
  <c r="G4085" i="1"/>
  <c r="H4085" i="1" s="1"/>
  <c r="J4085" i="1" s="1"/>
  <c r="I4085" i="1" l="1"/>
  <c r="L4085" i="1" s="1"/>
  <c r="G4086" i="1"/>
  <c r="H4086" i="1" s="1"/>
  <c r="J4086" i="1" s="1"/>
  <c r="I4086" i="1" l="1"/>
  <c r="L4086" i="1" s="1"/>
  <c r="G4087" i="1"/>
  <c r="H4087" i="1" s="1"/>
  <c r="J4087" i="1" s="1"/>
  <c r="I4087" i="1" l="1"/>
  <c r="L4087" i="1" s="1"/>
  <c r="G4088" i="1"/>
  <c r="H4088" i="1" s="1"/>
  <c r="J4088" i="1" s="1"/>
  <c r="I4088" i="1" l="1"/>
  <c r="L4088" i="1" s="1"/>
  <c r="G4089" i="1"/>
  <c r="H4089" i="1" s="1"/>
  <c r="J4089" i="1" s="1"/>
  <c r="I4089" i="1" l="1"/>
  <c r="L4089" i="1" s="1"/>
  <c r="G4090" i="1"/>
  <c r="H4090" i="1" s="1"/>
  <c r="J4090" i="1" s="1"/>
  <c r="I4090" i="1" l="1"/>
  <c r="L4090" i="1" s="1"/>
  <c r="G4091" i="1"/>
  <c r="H4091" i="1" s="1"/>
  <c r="J4091" i="1" s="1"/>
  <c r="I4091" i="1" l="1"/>
  <c r="L4091" i="1" s="1"/>
  <c r="G4092" i="1"/>
  <c r="H4092" i="1" s="1"/>
  <c r="J4092" i="1" s="1"/>
  <c r="I4092" i="1" l="1"/>
  <c r="L4092" i="1" s="1"/>
  <c r="G4093" i="1"/>
  <c r="H4093" i="1" s="1"/>
  <c r="J4093" i="1" s="1"/>
  <c r="I4093" i="1" l="1"/>
  <c r="L4093" i="1" s="1"/>
  <c r="G4094" i="1"/>
  <c r="H4094" i="1" s="1"/>
  <c r="J4094" i="1" s="1"/>
  <c r="I4094" i="1" l="1"/>
  <c r="L4094" i="1" s="1"/>
  <c r="G4095" i="1"/>
  <c r="H4095" i="1" s="1"/>
  <c r="J4095" i="1" s="1"/>
  <c r="I4095" i="1" l="1"/>
  <c r="L4095" i="1" s="1"/>
  <c r="G4096" i="1"/>
  <c r="H4096" i="1" s="1"/>
  <c r="J4096" i="1" s="1"/>
  <c r="I4096" i="1" l="1"/>
  <c r="L4096" i="1" s="1"/>
  <c r="G4097" i="1"/>
  <c r="H4097" i="1" s="1"/>
  <c r="J4097" i="1" s="1"/>
  <c r="I4097" i="1" l="1"/>
  <c r="L4097" i="1" s="1"/>
  <c r="G4098" i="1"/>
  <c r="H4098" i="1" s="1"/>
  <c r="J4098" i="1" s="1"/>
  <c r="I4098" i="1" l="1"/>
  <c r="L4098" i="1" s="1"/>
  <c r="G4099" i="1"/>
  <c r="H4099" i="1" s="1"/>
  <c r="J4099" i="1" s="1"/>
  <c r="I4099" i="1" l="1"/>
  <c r="L4099" i="1" s="1"/>
  <c r="G4100" i="1"/>
  <c r="H4100" i="1" s="1"/>
  <c r="J4100" i="1" s="1"/>
  <c r="I4100" i="1" l="1"/>
  <c r="L4100" i="1" s="1"/>
  <c r="G4101" i="1"/>
  <c r="H4101" i="1" s="1"/>
  <c r="J4101" i="1" s="1"/>
  <c r="I4101" i="1" l="1"/>
  <c r="L4101" i="1" s="1"/>
  <c r="G4102" i="1"/>
  <c r="H4102" i="1" s="1"/>
  <c r="J4102" i="1" s="1"/>
  <c r="I4102" i="1" l="1"/>
  <c r="L4102" i="1" s="1"/>
  <c r="G4103" i="1"/>
  <c r="H4103" i="1" s="1"/>
  <c r="J4103" i="1" s="1"/>
  <c r="I4103" i="1" l="1"/>
  <c r="L4103" i="1" s="1"/>
  <c r="G4104" i="1"/>
  <c r="H4104" i="1" s="1"/>
  <c r="J4104" i="1" s="1"/>
  <c r="I4104" i="1" l="1"/>
  <c r="L4104" i="1" s="1"/>
  <c r="G4105" i="1"/>
  <c r="H4105" i="1" s="1"/>
  <c r="J4105" i="1" s="1"/>
  <c r="I4105" i="1" l="1"/>
  <c r="L4105" i="1" s="1"/>
  <c r="G4106" i="1"/>
  <c r="H4106" i="1" s="1"/>
  <c r="J4106" i="1" s="1"/>
  <c r="I4106" i="1" l="1"/>
  <c r="L4106" i="1" s="1"/>
  <c r="G4107" i="1"/>
  <c r="H4107" i="1" s="1"/>
  <c r="J4107" i="1" s="1"/>
  <c r="I4107" i="1" l="1"/>
  <c r="L4107" i="1" s="1"/>
  <c r="G4108" i="1"/>
  <c r="H4108" i="1" s="1"/>
  <c r="J4108" i="1" s="1"/>
  <c r="I4108" i="1" l="1"/>
  <c r="L4108" i="1" s="1"/>
  <c r="G4109" i="1"/>
  <c r="H4109" i="1" s="1"/>
  <c r="J4109" i="1" s="1"/>
  <c r="I4109" i="1" l="1"/>
  <c r="L4109" i="1" s="1"/>
  <c r="G4110" i="1"/>
  <c r="H4110" i="1" s="1"/>
  <c r="J4110" i="1" s="1"/>
  <c r="I4110" i="1" l="1"/>
  <c r="L4110" i="1" s="1"/>
  <c r="G4111" i="1"/>
  <c r="H4111" i="1" s="1"/>
  <c r="J4111" i="1" s="1"/>
  <c r="I4111" i="1" l="1"/>
  <c r="L4111" i="1" s="1"/>
  <c r="G4112" i="1"/>
  <c r="H4112" i="1" s="1"/>
  <c r="J4112" i="1" s="1"/>
  <c r="I4112" i="1" l="1"/>
  <c r="L4112" i="1" s="1"/>
  <c r="G4113" i="1"/>
  <c r="H4113" i="1" s="1"/>
  <c r="J4113" i="1" s="1"/>
  <c r="I4113" i="1" l="1"/>
  <c r="L4113" i="1" s="1"/>
  <c r="G4114" i="1"/>
  <c r="H4114" i="1" s="1"/>
  <c r="J4114" i="1" s="1"/>
  <c r="I4114" i="1" l="1"/>
  <c r="L4114" i="1" s="1"/>
  <c r="G4115" i="1"/>
  <c r="H4115" i="1" s="1"/>
  <c r="J4115" i="1" s="1"/>
  <c r="I4115" i="1" l="1"/>
  <c r="L4115" i="1" s="1"/>
  <c r="G4116" i="1"/>
  <c r="H4116" i="1" s="1"/>
  <c r="J4116" i="1" s="1"/>
  <c r="I4116" i="1" l="1"/>
  <c r="L4116" i="1" s="1"/>
  <c r="G4117" i="1"/>
  <c r="H4117" i="1" s="1"/>
  <c r="J4117" i="1" s="1"/>
  <c r="I4117" i="1" l="1"/>
  <c r="L4117" i="1" s="1"/>
  <c r="G4118" i="1"/>
  <c r="H4118" i="1" s="1"/>
  <c r="J4118" i="1" s="1"/>
  <c r="I4118" i="1" l="1"/>
  <c r="L4118" i="1" s="1"/>
  <c r="G4119" i="1"/>
  <c r="H4119" i="1" s="1"/>
  <c r="J4119" i="1" s="1"/>
  <c r="I4119" i="1" l="1"/>
  <c r="L4119" i="1" s="1"/>
  <c r="G4120" i="1"/>
  <c r="H4120" i="1" s="1"/>
  <c r="J4120" i="1" s="1"/>
  <c r="I4120" i="1" l="1"/>
  <c r="L4120" i="1" s="1"/>
  <c r="G4121" i="1"/>
  <c r="H4121" i="1" s="1"/>
  <c r="J4121" i="1" s="1"/>
  <c r="I4121" i="1" l="1"/>
  <c r="L4121" i="1" s="1"/>
  <c r="G4122" i="1"/>
  <c r="H4122" i="1" s="1"/>
  <c r="J4122" i="1" s="1"/>
  <c r="I4122" i="1" l="1"/>
  <c r="L4122" i="1" s="1"/>
  <c r="G4123" i="1"/>
  <c r="H4123" i="1" s="1"/>
  <c r="J4123" i="1" s="1"/>
  <c r="I4123" i="1" l="1"/>
  <c r="L4123" i="1" s="1"/>
  <c r="G4124" i="1"/>
  <c r="H4124" i="1" s="1"/>
  <c r="J4124" i="1" s="1"/>
  <c r="I4124" i="1" l="1"/>
  <c r="L4124" i="1" s="1"/>
  <c r="G4125" i="1"/>
  <c r="H4125" i="1" s="1"/>
  <c r="J4125" i="1" s="1"/>
  <c r="I4125" i="1" l="1"/>
  <c r="L4125" i="1" s="1"/>
  <c r="G4126" i="1"/>
  <c r="H4126" i="1" s="1"/>
  <c r="J4126" i="1" s="1"/>
  <c r="I4126" i="1" l="1"/>
  <c r="L4126" i="1" s="1"/>
  <c r="G4127" i="1"/>
  <c r="H4127" i="1" s="1"/>
  <c r="J4127" i="1" s="1"/>
  <c r="I4127" i="1" l="1"/>
  <c r="L4127" i="1" s="1"/>
  <c r="G4128" i="1"/>
  <c r="H4128" i="1" s="1"/>
  <c r="J4128" i="1" s="1"/>
  <c r="I4128" i="1" l="1"/>
  <c r="L4128" i="1" s="1"/>
  <c r="G4129" i="1"/>
  <c r="H4129" i="1" s="1"/>
  <c r="J4129" i="1" s="1"/>
  <c r="I4129" i="1" l="1"/>
  <c r="L4129" i="1" s="1"/>
  <c r="G4130" i="1"/>
  <c r="H4130" i="1" s="1"/>
  <c r="J4130" i="1" s="1"/>
  <c r="I4130" i="1" l="1"/>
  <c r="L4130" i="1" s="1"/>
  <c r="G4131" i="1"/>
  <c r="H4131" i="1" s="1"/>
  <c r="J4131" i="1" s="1"/>
  <c r="I4131" i="1" l="1"/>
  <c r="L4131" i="1" s="1"/>
  <c r="G4132" i="1"/>
  <c r="H4132" i="1" s="1"/>
  <c r="J4132" i="1" s="1"/>
  <c r="I4132" i="1" l="1"/>
  <c r="L4132" i="1" s="1"/>
  <c r="G4133" i="1"/>
  <c r="H4133" i="1" s="1"/>
  <c r="J4133" i="1" s="1"/>
  <c r="I4133" i="1" l="1"/>
  <c r="L4133" i="1" s="1"/>
  <c r="G4134" i="1"/>
  <c r="H4134" i="1" s="1"/>
  <c r="J4134" i="1" s="1"/>
  <c r="I4134" i="1" l="1"/>
  <c r="L4134" i="1" s="1"/>
  <c r="G4135" i="1"/>
  <c r="H4135" i="1" s="1"/>
  <c r="J4135" i="1" s="1"/>
  <c r="I4135" i="1" l="1"/>
  <c r="L4135" i="1" s="1"/>
  <c r="G4136" i="1"/>
  <c r="H4136" i="1" s="1"/>
  <c r="J4136" i="1" s="1"/>
  <c r="I4136" i="1" l="1"/>
  <c r="L4136" i="1" s="1"/>
  <c r="G4137" i="1"/>
  <c r="H4137" i="1" s="1"/>
  <c r="J4137" i="1" s="1"/>
  <c r="I4137" i="1" l="1"/>
  <c r="L4137" i="1" s="1"/>
  <c r="G4138" i="1"/>
  <c r="H4138" i="1" s="1"/>
  <c r="J4138" i="1" s="1"/>
  <c r="I4138" i="1" l="1"/>
  <c r="L4138" i="1" s="1"/>
  <c r="G4139" i="1"/>
  <c r="H4139" i="1" s="1"/>
  <c r="J4139" i="1" s="1"/>
  <c r="I4139" i="1" l="1"/>
  <c r="L4139" i="1" s="1"/>
  <c r="G4140" i="1"/>
  <c r="H4140" i="1" s="1"/>
  <c r="J4140" i="1" s="1"/>
  <c r="I4140" i="1" l="1"/>
  <c r="L4140" i="1" s="1"/>
  <c r="G4141" i="1"/>
  <c r="H4141" i="1" s="1"/>
  <c r="J4141" i="1" s="1"/>
  <c r="I4141" i="1" l="1"/>
  <c r="L4141" i="1" s="1"/>
  <c r="G4142" i="1"/>
  <c r="H4142" i="1" s="1"/>
  <c r="J4142" i="1" s="1"/>
  <c r="I4142" i="1" l="1"/>
  <c r="L4142" i="1" s="1"/>
  <c r="G4143" i="1"/>
  <c r="H4143" i="1" s="1"/>
  <c r="J4143" i="1" s="1"/>
  <c r="I4143" i="1" l="1"/>
  <c r="L4143" i="1" s="1"/>
  <c r="G4144" i="1"/>
  <c r="H4144" i="1" s="1"/>
  <c r="J4144" i="1" s="1"/>
  <c r="I4144" i="1" l="1"/>
  <c r="L4144" i="1" s="1"/>
  <c r="G4145" i="1"/>
  <c r="H4145" i="1" s="1"/>
  <c r="J4145" i="1" s="1"/>
  <c r="I4145" i="1" l="1"/>
  <c r="L4145" i="1" s="1"/>
  <c r="G4146" i="1"/>
  <c r="H4146" i="1" s="1"/>
  <c r="J4146" i="1" s="1"/>
  <c r="I4146" i="1" l="1"/>
  <c r="L4146" i="1" s="1"/>
  <c r="G4147" i="1"/>
  <c r="H4147" i="1" s="1"/>
  <c r="J4147" i="1" s="1"/>
  <c r="I4147" i="1" l="1"/>
  <c r="L4147" i="1" s="1"/>
  <c r="G4148" i="1"/>
  <c r="H4148" i="1" s="1"/>
  <c r="J4148" i="1" s="1"/>
  <c r="I4148" i="1" l="1"/>
  <c r="L4148" i="1" s="1"/>
  <c r="G4149" i="1"/>
  <c r="H4149" i="1" s="1"/>
  <c r="J4149" i="1" s="1"/>
  <c r="I4149" i="1" l="1"/>
  <c r="L4149" i="1" s="1"/>
  <c r="G4150" i="1"/>
  <c r="H4150" i="1" s="1"/>
  <c r="J4150" i="1" s="1"/>
  <c r="I4150" i="1" l="1"/>
  <c r="L4150" i="1" s="1"/>
  <c r="G4151" i="1"/>
  <c r="H4151" i="1" s="1"/>
  <c r="J4151" i="1" s="1"/>
  <c r="I4151" i="1" l="1"/>
  <c r="L4151" i="1" s="1"/>
  <c r="G4152" i="1"/>
  <c r="H4152" i="1" s="1"/>
  <c r="J4152" i="1" s="1"/>
  <c r="I4152" i="1" l="1"/>
  <c r="L4152" i="1" s="1"/>
  <c r="G4153" i="1"/>
  <c r="H4153" i="1" s="1"/>
  <c r="J4153" i="1" s="1"/>
  <c r="I4153" i="1" l="1"/>
  <c r="L4153" i="1" s="1"/>
  <c r="G4154" i="1"/>
  <c r="H4154" i="1" s="1"/>
  <c r="J4154" i="1" s="1"/>
  <c r="I4154" i="1" l="1"/>
  <c r="L4154" i="1" s="1"/>
  <c r="G4155" i="1"/>
  <c r="H4155" i="1" s="1"/>
  <c r="J4155" i="1" s="1"/>
  <c r="I4155" i="1" l="1"/>
  <c r="L4155" i="1" s="1"/>
  <c r="G4156" i="1"/>
  <c r="H4156" i="1" s="1"/>
  <c r="J4156" i="1" s="1"/>
  <c r="I4156" i="1" l="1"/>
  <c r="L4156" i="1" s="1"/>
  <c r="G4157" i="1"/>
  <c r="H4157" i="1" s="1"/>
  <c r="J4157" i="1" s="1"/>
  <c r="I4157" i="1" l="1"/>
  <c r="L4157" i="1" s="1"/>
  <c r="G4158" i="1"/>
  <c r="H4158" i="1" s="1"/>
  <c r="J4158" i="1" s="1"/>
  <c r="I4158" i="1" l="1"/>
  <c r="L4158" i="1" s="1"/>
  <c r="G4159" i="1"/>
  <c r="H4159" i="1" s="1"/>
  <c r="J4159" i="1" s="1"/>
  <c r="I4159" i="1" l="1"/>
  <c r="L4159" i="1" s="1"/>
  <c r="G4160" i="1"/>
  <c r="H4160" i="1" s="1"/>
  <c r="J4160" i="1" s="1"/>
  <c r="I4160" i="1" l="1"/>
  <c r="L4160" i="1" s="1"/>
  <c r="G4161" i="1"/>
  <c r="H4161" i="1" s="1"/>
  <c r="J4161" i="1" s="1"/>
  <c r="I4161" i="1" l="1"/>
  <c r="L4161" i="1" s="1"/>
  <c r="G4162" i="1"/>
  <c r="H4162" i="1" s="1"/>
  <c r="J4162" i="1" s="1"/>
  <c r="I4162" i="1" l="1"/>
  <c r="L4162" i="1" s="1"/>
  <c r="G4163" i="1"/>
  <c r="H4163" i="1" s="1"/>
  <c r="J4163" i="1" s="1"/>
  <c r="I4163" i="1" l="1"/>
  <c r="L4163" i="1" s="1"/>
  <c r="G4164" i="1"/>
  <c r="H4164" i="1" s="1"/>
  <c r="J4164" i="1" s="1"/>
  <c r="I4164" i="1" l="1"/>
  <c r="L4164" i="1" s="1"/>
  <c r="G4165" i="1"/>
  <c r="H4165" i="1" s="1"/>
  <c r="J4165" i="1" s="1"/>
  <c r="I4165" i="1" l="1"/>
  <c r="L4165" i="1" s="1"/>
  <c r="G4166" i="1"/>
  <c r="H4166" i="1" s="1"/>
  <c r="J4166" i="1" s="1"/>
  <c r="I4166" i="1" l="1"/>
  <c r="L4166" i="1" s="1"/>
  <c r="G4167" i="1"/>
  <c r="H4167" i="1" s="1"/>
  <c r="J4167" i="1" s="1"/>
  <c r="I4167" i="1" l="1"/>
  <c r="L4167" i="1" s="1"/>
  <c r="G4168" i="1"/>
  <c r="H4168" i="1" s="1"/>
  <c r="J4168" i="1" s="1"/>
  <c r="I4168" i="1" l="1"/>
  <c r="L4168" i="1" s="1"/>
  <c r="G4169" i="1"/>
  <c r="H4169" i="1" s="1"/>
  <c r="J4169" i="1" s="1"/>
  <c r="I4169" i="1" l="1"/>
  <c r="L4169" i="1" s="1"/>
  <c r="G4170" i="1"/>
  <c r="H4170" i="1" s="1"/>
  <c r="J4170" i="1" s="1"/>
  <c r="I4170" i="1" l="1"/>
  <c r="L4170" i="1" s="1"/>
  <c r="G4171" i="1"/>
  <c r="H4171" i="1" s="1"/>
  <c r="J4171" i="1" s="1"/>
  <c r="I4171" i="1" l="1"/>
  <c r="L4171" i="1" s="1"/>
  <c r="G4172" i="1"/>
  <c r="H4172" i="1" s="1"/>
  <c r="J4172" i="1" s="1"/>
  <c r="I4172" i="1" l="1"/>
  <c r="L4172" i="1" s="1"/>
  <c r="G4173" i="1"/>
  <c r="H4173" i="1" s="1"/>
  <c r="J4173" i="1" s="1"/>
  <c r="I4173" i="1" l="1"/>
  <c r="L4173" i="1" s="1"/>
  <c r="G4174" i="1"/>
  <c r="H4174" i="1" s="1"/>
  <c r="J4174" i="1" s="1"/>
  <c r="I4174" i="1" l="1"/>
  <c r="L4174" i="1" s="1"/>
  <c r="G4175" i="1"/>
  <c r="H4175" i="1" s="1"/>
  <c r="J4175" i="1" s="1"/>
  <c r="I4175" i="1" l="1"/>
  <c r="L4175" i="1" s="1"/>
  <c r="G4176" i="1"/>
  <c r="H4176" i="1" s="1"/>
  <c r="J4176" i="1" s="1"/>
  <c r="I4176" i="1" l="1"/>
  <c r="L4176" i="1" s="1"/>
  <c r="G4177" i="1"/>
  <c r="H4177" i="1" s="1"/>
  <c r="J4177" i="1" s="1"/>
  <c r="I4177" i="1" l="1"/>
  <c r="L4177" i="1" s="1"/>
  <c r="G4178" i="1"/>
  <c r="H4178" i="1" s="1"/>
  <c r="J4178" i="1" s="1"/>
  <c r="I4178" i="1" l="1"/>
  <c r="L4178" i="1" s="1"/>
  <c r="G4179" i="1"/>
  <c r="H4179" i="1" s="1"/>
  <c r="J4179" i="1" s="1"/>
  <c r="I4179" i="1" l="1"/>
  <c r="L4179" i="1" s="1"/>
  <c r="G4180" i="1"/>
  <c r="H4180" i="1" s="1"/>
  <c r="J4180" i="1" s="1"/>
  <c r="I4180" i="1" l="1"/>
  <c r="L4180" i="1" s="1"/>
  <c r="G4181" i="1"/>
  <c r="H4181" i="1" s="1"/>
  <c r="J4181" i="1" s="1"/>
  <c r="I4181" i="1" l="1"/>
  <c r="L4181" i="1" s="1"/>
  <c r="G4182" i="1"/>
  <c r="H4182" i="1" s="1"/>
  <c r="J4182" i="1" s="1"/>
  <c r="I4182" i="1" l="1"/>
  <c r="L4182" i="1" s="1"/>
  <c r="G4183" i="1"/>
  <c r="H4183" i="1" s="1"/>
  <c r="J4183" i="1" s="1"/>
  <c r="I4183" i="1" l="1"/>
  <c r="L4183" i="1" s="1"/>
  <c r="G4184" i="1"/>
  <c r="H4184" i="1" s="1"/>
  <c r="J4184" i="1" s="1"/>
  <c r="I4184" i="1" l="1"/>
  <c r="L4184" i="1" s="1"/>
  <c r="G4185" i="1"/>
  <c r="H4185" i="1" s="1"/>
  <c r="J4185" i="1" s="1"/>
  <c r="I4185" i="1" l="1"/>
  <c r="L4185" i="1" s="1"/>
  <c r="G4186" i="1"/>
  <c r="H4186" i="1" s="1"/>
  <c r="J4186" i="1" s="1"/>
  <c r="I4186" i="1" l="1"/>
  <c r="L4186" i="1" s="1"/>
  <c r="G4187" i="1"/>
  <c r="H4187" i="1" s="1"/>
  <c r="J4187" i="1" s="1"/>
  <c r="I4187" i="1" l="1"/>
  <c r="L4187" i="1" s="1"/>
  <c r="G4188" i="1"/>
  <c r="H4188" i="1" s="1"/>
  <c r="J4188" i="1" s="1"/>
  <c r="I4188" i="1" l="1"/>
  <c r="L4188" i="1" s="1"/>
  <c r="G4189" i="1"/>
  <c r="H4189" i="1" s="1"/>
  <c r="J4189" i="1" s="1"/>
  <c r="I4189" i="1" l="1"/>
  <c r="L4189" i="1" s="1"/>
  <c r="G4190" i="1"/>
  <c r="H4190" i="1" s="1"/>
  <c r="J4190" i="1" s="1"/>
  <c r="I4190" i="1" l="1"/>
  <c r="L4190" i="1" s="1"/>
  <c r="G4191" i="1"/>
  <c r="H4191" i="1" s="1"/>
  <c r="J4191" i="1" s="1"/>
  <c r="I4191" i="1" l="1"/>
  <c r="L4191" i="1" s="1"/>
  <c r="G4192" i="1"/>
  <c r="H4192" i="1" s="1"/>
  <c r="J4192" i="1" s="1"/>
  <c r="I4192" i="1" l="1"/>
  <c r="L4192" i="1" s="1"/>
  <c r="G4193" i="1"/>
  <c r="H4193" i="1" s="1"/>
  <c r="J4193" i="1" s="1"/>
  <c r="I4193" i="1" l="1"/>
  <c r="L4193" i="1" s="1"/>
  <c r="G4194" i="1"/>
  <c r="H4194" i="1" s="1"/>
  <c r="J4194" i="1" s="1"/>
  <c r="I4194" i="1" l="1"/>
  <c r="L4194" i="1" s="1"/>
  <c r="G4195" i="1"/>
  <c r="H4195" i="1" s="1"/>
  <c r="J4195" i="1" s="1"/>
  <c r="I4195" i="1" l="1"/>
  <c r="L4195" i="1" s="1"/>
  <c r="G4196" i="1"/>
  <c r="H4196" i="1" s="1"/>
  <c r="J4196" i="1" s="1"/>
  <c r="I4196" i="1" l="1"/>
  <c r="L4196" i="1" s="1"/>
  <c r="G4197" i="1"/>
  <c r="H4197" i="1" s="1"/>
  <c r="J4197" i="1" s="1"/>
  <c r="I4197" i="1" l="1"/>
  <c r="L4197" i="1" s="1"/>
  <c r="G4198" i="1"/>
  <c r="H4198" i="1" s="1"/>
  <c r="J4198" i="1" s="1"/>
  <c r="I4198" i="1" l="1"/>
  <c r="L4198" i="1" s="1"/>
  <c r="G4199" i="1"/>
  <c r="H4199" i="1" s="1"/>
  <c r="J4199" i="1" s="1"/>
  <c r="I4199" i="1" l="1"/>
  <c r="L4199" i="1" s="1"/>
  <c r="G4200" i="1"/>
  <c r="H4200" i="1" s="1"/>
  <c r="J4200" i="1" s="1"/>
  <c r="I4200" i="1" l="1"/>
  <c r="L4200" i="1" s="1"/>
  <c r="G4201" i="1"/>
  <c r="H4201" i="1" s="1"/>
  <c r="J4201" i="1" s="1"/>
  <c r="I4201" i="1" l="1"/>
  <c r="L4201" i="1" s="1"/>
  <c r="G4202" i="1"/>
  <c r="H4202" i="1" s="1"/>
  <c r="J4202" i="1" s="1"/>
  <c r="I4202" i="1" l="1"/>
  <c r="L4202" i="1" s="1"/>
  <c r="G4203" i="1"/>
  <c r="H4203" i="1" s="1"/>
  <c r="J4203" i="1" s="1"/>
  <c r="I4203" i="1" l="1"/>
  <c r="L4203" i="1" s="1"/>
  <c r="G4204" i="1"/>
  <c r="H4204" i="1" s="1"/>
  <c r="J4204" i="1" s="1"/>
  <c r="I4204" i="1" l="1"/>
  <c r="L4204" i="1" s="1"/>
  <c r="G4205" i="1"/>
  <c r="H4205" i="1" s="1"/>
  <c r="J4205" i="1" s="1"/>
  <c r="I4205" i="1" l="1"/>
  <c r="L4205" i="1" s="1"/>
  <c r="G4206" i="1"/>
  <c r="H4206" i="1" s="1"/>
  <c r="J4206" i="1" s="1"/>
  <c r="I4206" i="1" l="1"/>
  <c r="L4206" i="1" s="1"/>
  <c r="G4207" i="1"/>
  <c r="H4207" i="1" s="1"/>
  <c r="J4207" i="1" s="1"/>
  <c r="I4207" i="1" l="1"/>
  <c r="L4207" i="1" s="1"/>
  <c r="G4208" i="1"/>
  <c r="H4208" i="1" s="1"/>
  <c r="J4208" i="1" s="1"/>
  <c r="I4208" i="1" l="1"/>
  <c r="L4208" i="1" s="1"/>
  <c r="G4209" i="1"/>
  <c r="H4209" i="1" s="1"/>
  <c r="J4209" i="1" s="1"/>
  <c r="I4209" i="1" l="1"/>
  <c r="L4209" i="1" s="1"/>
  <c r="G4210" i="1"/>
  <c r="H4210" i="1" s="1"/>
  <c r="J4210" i="1" s="1"/>
  <c r="I4210" i="1" l="1"/>
  <c r="L4210" i="1" s="1"/>
  <c r="G4211" i="1"/>
  <c r="H4211" i="1" s="1"/>
  <c r="J4211" i="1" s="1"/>
  <c r="I4211" i="1" l="1"/>
  <c r="L4211" i="1" s="1"/>
  <c r="G4212" i="1"/>
  <c r="H4212" i="1" s="1"/>
  <c r="J4212" i="1" s="1"/>
  <c r="I4212" i="1" l="1"/>
  <c r="L4212" i="1" s="1"/>
  <c r="G4213" i="1"/>
  <c r="H4213" i="1" s="1"/>
  <c r="J4213" i="1" s="1"/>
  <c r="I4213" i="1" l="1"/>
  <c r="L4213" i="1" s="1"/>
  <c r="G4214" i="1"/>
  <c r="H4214" i="1" s="1"/>
  <c r="J4214" i="1" s="1"/>
  <c r="I4214" i="1" l="1"/>
  <c r="L4214" i="1" s="1"/>
  <c r="G4215" i="1"/>
  <c r="H4215" i="1" s="1"/>
  <c r="J4215" i="1" s="1"/>
  <c r="I4215" i="1" l="1"/>
  <c r="L4215" i="1" s="1"/>
  <c r="G4216" i="1"/>
  <c r="H4216" i="1" s="1"/>
  <c r="J4216" i="1" s="1"/>
  <c r="I4216" i="1" l="1"/>
  <c r="L4216" i="1" s="1"/>
  <c r="G4217" i="1"/>
  <c r="H4217" i="1" s="1"/>
  <c r="J4217" i="1" s="1"/>
  <c r="I4217" i="1" l="1"/>
  <c r="L4217" i="1" s="1"/>
  <c r="G4218" i="1"/>
  <c r="H4218" i="1" s="1"/>
  <c r="J4218" i="1" s="1"/>
  <c r="I4218" i="1" l="1"/>
  <c r="L4218" i="1" s="1"/>
  <c r="G4219" i="1"/>
  <c r="H4219" i="1" s="1"/>
  <c r="J4219" i="1" s="1"/>
  <c r="I4219" i="1" l="1"/>
  <c r="L4219" i="1" s="1"/>
  <c r="G4220" i="1"/>
  <c r="H4220" i="1" s="1"/>
  <c r="J4220" i="1" s="1"/>
  <c r="I4220" i="1" l="1"/>
  <c r="L4220" i="1" s="1"/>
  <c r="G4221" i="1"/>
  <c r="H4221" i="1" s="1"/>
  <c r="J4221" i="1" s="1"/>
  <c r="I4221" i="1" l="1"/>
  <c r="L4221" i="1" s="1"/>
  <c r="G4222" i="1"/>
  <c r="H4222" i="1" s="1"/>
  <c r="J4222" i="1" s="1"/>
  <c r="I4222" i="1" l="1"/>
  <c r="L4222" i="1" s="1"/>
  <c r="G4223" i="1"/>
  <c r="H4223" i="1" s="1"/>
  <c r="J4223" i="1" s="1"/>
  <c r="I4223" i="1" l="1"/>
  <c r="L4223" i="1" s="1"/>
  <c r="G4224" i="1"/>
  <c r="H4224" i="1" s="1"/>
  <c r="J4224" i="1" s="1"/>
  <c r="I4224" i="1" l="1"/>
  <c r="L4224" i="1" s="1"/>
  <c r="G4225" i="1"/>
  <c r="H4225" i="1" s="1"/>
  <c r="J4225" i="1" s="1"/>
  <c r="I4225" i="1" l="1"/>
  <c r="L4225" i="1" s="1"/>
  <c r="G4226" i="1"/>
  <c r="H4226" i="1" s="1"/>
  <c r="J4226" i="1" s="1"/>
  <c r="I4226" i="1" l="1"/>
  <c r="L4226" i="1" s="1"/>
  <c r="G4227" i="1"/>
  <c r="H4227" i="1" s="1"/>
  <c r="J4227" i="1" s="1"/>
  <c r="I4227" i="1" l="1"/>
  <c r="L4227" i="1" s="1"/>
  <c r="G4228" i="1"/>
  <c r="H4228" i="1" s="1"/>
  <c r="J4228" i="1" s="1"/>
  <c r="I4228" i="1" l="1"/>
  <c r="L4228" i="1" s="1"/>
  <c r="G4229" i="1"/>
  <c r="H4229" i="1" s="1"/>
  <c r="J4229" i="1" s="1"/>
  <c r="I4229" i="1" l="1"/>
  <c r="L4229" i="1" s="1"/>
  <c r="G4230" i="1"/>
  <c r="H4230" i="1" s="1"/>
  <c r="J4230" i="1" s="1"/>
  <c r="I4230" i="1" l="1"/>
  <c r="L4230" i="1" s="1"/>
  <c r="G4231" i="1"/>
  <c r="H4231" i="1" s="1"/>
  <c r="J4231" i="1" s="1"/>
  <c r="I4231" i="1" l="1"/>
  <c r="L4231" i="1" s="1"/>
  <c r="G4232" i="1"/>
  <c r="H4232" i="1" s="1"/>
  <c r="J4232" i="1" s="1"/>
  <c r="I4232" i="1" l="1"/>
  <c r="L4232" i="1" s="1"/>
  <c r="G4233" i="1"/>
  <c r="H4233" i="1" s="1"/>
  <c r="J4233" i="1" s="1"/>
  <c r="I4233" i="1" l="1"/>
  <c r="L4233" i="1" s="1"/>
  <c r="G4234" i="1"/>
  <c r="H4234" i="1" s="1"/>
  <c r="J4234" i="1" s="1"/>
  <c r="I4234" i="1" l="1"/>
  <c r="L4234" i="1" s="1"/>
  <c r="G4235" i="1"/>
  <c r="H4235" i="1" s="1"/>
  <c r="J4235" i="1" s="1"/>
  <c r="I4235" i="1" l="1"/>
  <c r="L4235" i="1" s="1"/>
  <c r="G4236" i="1"/>
  <c r="H4236" i="1" s="1"/>
  <c r="J4236" i="1" s="1"/>
  <c r="I4236" i="1" l="1"/>
  <c r="L4236" i="1" s="1"/>
  <c r="G4237" i="1"/>
  <c r="H4237" i="1" s="1"/>
  <c r="J4237" i="1" s="1"/>
  <c r="I4237" i="1" l="1"/>
  <c r="L4237" i="1" s="1"/>
  <c r="G4238" i="1"/>
  <c r="H4238" i="1" s="1"/>
  <c r="J4238" i="1" s="1"/>
  <c r="I4238" i="1" l="1"/>
  <c r="L4238" i="1" s="1"/>
  <c r="G4239" i="1"/>
  <c r="H4239" i="1" s="1"/>
  <c r="J4239" i="1" s="1"/>
  <c r="I4239" i="1" l="1"/>
  <c r="L4239" i="1" s="1"/>
  <c r="G4240" i="1"/>
  <c r="H4240" i="1" s="1"/>
  <c r="J4240" i="1" s="1"/>
  <c r="I4240" i="1" l="1"/>
  <c r="L4240" i="1" s="1"/>
  <c r="G4241" i="1"/>
  <c r="H4241" i="1" s="1"/>
  <c r="J4241" i="1" s="1"/>
  <c r="I4241" i="1" l="1"/>
  <c r="L4241" i="1" s="1"/>
  <c r="G4242" i="1"/>
  <c r="H4242" i="1" s="1"/>
  <c r="J4242" i="1" s="1"/>
  <c r="I4242" i="1" l="1"/>
  <c r="L4242" i="1" s="1"/>
  <c r="G4243" i="1"/>
  <c r="H4243" i="1" s="1"/>
  <c r="J4243" i="1" s="1"/>
  <c r="I4243" i="1" l="1"/>
  <c r="L4243" i="1" s="1"/>
  <c r="G4244" i="1"/>
  <c r="H4244" i="1" s="1"/>
  <c r="J4244" i="1" s="1"/>
  <c r="I4244" i="1" l="1"/>
  <c r="L4244" i="1" s="1"/>
  <c r="G4245" i="1"/>
  <c r="H4245" i="1" s="1"/>
  <c r="J4245" i="1" s="1"/>
  <c r="I4245" i="1" l="1"/>
  <c r="L4245" i="1" s="1"/>
  <c r="G4246" i="1"/>
  <c r="H4246" i="1" s="1"/>
  <c r="J4246" i="1" s="1"/>
  <c r="I4246" i="1" l="1"/>
  <c r="L4246" i="1" s="1"/>
  <c r="G4247" i="1"/>
  <c r="H4247" i="1" s="1"/>
  <c r="J4247" i="1" s="1"/>
  <c r="I4247" i="1" l="1"/>
  <c r="L4247" i="1" s="1"/>
  <c r="G4248" i="1"/>
  <c r="H4248" i="1" s="1"/>
  <c r="J4248" i="1" s="1"/>
  <c r="I4248" i="1" l="1"/>
  <c r="L4248" i="1" s="1"/>
  <c r="G4249" i="1"/>
  <c r="H4249" i="1" s="1"/>
  <c r="J4249" i="1" s="1"/>
  <c r="I4249" i="1" l="1"/>
  <c r="L4249" i="1" s="1"/>
  <c r="G4250" i="1"/>
  <c r="H4250" i="1" s="1"/>
  <c r="J4250" i="1" s="1"/>
  <c r="I4250" i="1" l="1"/>
  <c r="L4250" i="1" s="1"/>
  <c r="G4251" i="1"/>
  <c r="H4251" i="1" s="1"/>
  <c r="J4251" i="1" s="1"/>
  <c r="I4251" i="1" l="1"/>
  <c r="L4251" i="1" s="1"/>
  <c r="G4252" i="1"/>
  <c r="H4252" i="1" s="1"/>
  <c r="J4252" i="1" s="1"/>
  <c r="I4252" i="1" l="1"/>
  <c r="L4252" i="1" s="1"/>
  <c r="G4253" i="1"/>
  <c r="H4253" i="1" s="1"/>
  <c r="J4253" i="1" s="1"/>
  <c r="I4253" i="1" l="1"/>
  <c r="L4253" i="1" s="1"/>
  <c r="G4254" i="1"/>
  <c r="H4254" i="1" s="1"/>
  <c r="J4254" i="1" s="1"/>
  <c r="I4254" i="1" l="1"/>
  <c r="L4254" i="1" s="1"/>
  <c r="G4255" i="1"/>
  <c r="H4255" i="1" s="1"/>
  <c r="J4255" i="1" s="1"/>
  <c r="I4255" i="1" l="1"/>
  <c r="L4255" i="1" s="1"/>
  <c r="G4256" i="1"/>
  <c r="H4256" i="1" s="1"/>
  <c r="J4256" i="1" s="1"/>
  <c r="I4256" i="1" l="1"/>
  <c r="L4256" i="1" s="1"/>
  <c r="G4257" i="1"/>
  <c r="H4257" i="1" s="1"/>
  <c r="J4257" i="1" s="1"/>
  <c r="I4257" i="1" l="1"/>
  <c r="L4257" i="1" s="1"/>
  <c r="G4258" i="1"/>
  <c r="H4258" i="1" s="1"/>
  <c r="J4258" i="1" s="1"/>
  <c r="I4258" i="1" l="1"/>
  <c r="L4258" i="1" s="1"/>
  <c r="G4259" i="1"/>
  <c r="H4259" i="1" s="1"/>
  <c r="J4259" i="1" s="1"/>
  <c r="I4259" i="1" l="1"/>
  <c r="L4259" i="1" s="1"/>
  <c r="G4260" i="1"/>
  <c r="H4260" i="1" s="1"/>
  <c r="J4260" i="1" s="1"/>
  <c r="I4260" i="1" l="1"/>
  <c r="L4260" i="1" s="1"/>
  <c r="G4261" i="1"/>
  <c r="H4261" i="1" s="1"/>
  <c r="J4261" i="1" s="1"/>
  <c r="I4261" i="1" l="1"/>
  <c r="L4261" i="1" s="1"/>
  <c r="G4262" i="1"/>
  <c r="H4262" i="1" s="1"/>
  <c r="J4262" i="1" s="1"/>
  <c r="I4262" i="1" l="1"/>
  <c r="L4262" i="1" s="1"/>
  <c r="G4263" i="1"/>
  <c r="H4263" i="1" s="1"/>
  <c r="J4263" i="1" s="1"/>
  <c r="I4263" i="1" l="1"/>
  <c r="L4263" i="1" s="1"/>
  <c r="G4264" i="1"/>
  <c r="H4264" i="1" s="1"/>
  <c r="J4264" i="1" s="1"/>
  <c r="I4264" i="1" l="1"/>
  <c r="L4264" i="1" s="1"/>
  <c r="G4265" i="1"/>
  <c r="H4265" i="1" s="1"/>
  <c r="J4265" i="1" s="1"/>
  <c r="I4265" i="1" l="1"/>
  <c r="L4265" i="1" s="1"/>
  <c r="G4266" i="1"/>
  <c r="H4266" i="1" s="1"/>
  <c r="J4266" i="1" s="1"/>
  <c r="I4266" i="1" l="1"/>
  <c r="L4266" i="1" s="1"/>
  <c r="G4267" i="1"/>
  <c r="H4267" i="1" s="1"/>
  <c r="J4267" i="1" s="1"/>
  <c r="I4267" i="1" l="1"/>
  <c r="L4267" i="1" s="1"/>
  <c r="G4268" i="1"/>
  <c r="H4268" i="1" s="1"/>
  <c r="J4268" i="1" s="1"/>
  <c r="I4268" i="1" l="1"/>
  <c r="L4268" i="1" s="1"/>
  <c r="G4269" i="1"/>
  <c r="H4269" i="1" s="1"/>
  <c r="J4269" i="1" s="1"/>
  <c r="I4269" i="1" l="1"/>
  <c r="L4269" i="1" s="1"/>
  <c r="G4270" i="1"/>
  <c r="H4270" i="1" s="1"/>
  <c r="J4270" i="1" s="1"/>
  <c r="I4270" i="1" l="1"/>
  <c r="L4270" i="1" s="1"/>
  <c r="G4271" i="1"/>
  <c r="H4271" i="1" s="1"/>
  <c r="J4271" i="1" s="1"/>
  <c r="I4271" i="1" l="1"/>
  <c r="L4271" i="1" s="1"/>
  <c r="G4272" i="1"/>
  <c r="H4272" i="1" s="1"/>
  <c r="J4272" i="1" s="1"/>
  <c r="I4272" i="1" l="1"/>
  <c r="L4272" i="1" s="1"/>
  <c r="G4273" i="1"/>
  <c r="H4273" i="1" s="1"/>
  <c r="J4273" i="1" s="1"/>
  <c r="I4273" i="1" l="1"/>
  <c r="L4273" i="1" s="1"/>
  <c r="G4274" i="1"/>
  <c r="H4274" i="1" s="1"/>
  <c r="J4274" i="1" s="1"/>
  <c r="I4274" i="1" l="1"/>
  <c r="L4274" i="1" s="1"/>
  <c r="G4275" i="1"/>
  <c r="H4275" i="1" s="1"/>
  <c r="J4275" i="1" s="1"/>
  <c r="I4275" i="1" l="1"/>
  <c r="L4275" i="1" s="1"/>
  <c r="G4276" i="1"/>
  <c r="H4276" i="1" s="1"/>
  <c r="J4276" i="1" s="1"/>
  <c r="I4276" i="1" l="1"/>
  <c r="L4276" i="1" s="1"/>
  <c r="G4277" i="1"/>
  <c r="H4277" i="1" s="1"/>
  <c r="J4277" i="1" s="1"/>
  <c r="I4277" i="1" l="1"/>
  <c r="L4277" i="1" s="1"/>
  <c r="G4278" i="1"/>
  <c r="H4278" i="1" s="1"/>
  <c r="J4278" i="1" s="1"/>
  <c r="I4278" i="1" l="1"/>
  <c r="L4278" i="1" s="1"/>
  <c r="G4279" i="1"/>
  <c r="H4279" i="1" s="1"/>
  <c r="J4279" i="1" s="1"/>
  <c r="I4279" i="1" l="1"/>
  <c r="L4279" i="1" s="1"/>
  <c r="G4280" i="1"/>
  <c r="H4280" i="1" s="1"/>
  <c r="J4280" i="1" s="1"/>
  <c r="I4280" i="1" l="1"/>
  <c r="L4280" i="1" s="1"/>
  <c r="G4281" i="1"/>
  <c r="H4281" i="1" s="1"/>
  <c r="J4281" i="1" s="1"/>
  <c r="I4281" i="1" l="1"/>
  <c r="L4281" i="1" s="1"/>
  <c r="G4282" i="1"/>
  <c r="H4282" i="1" s="1"/>
  <c r="J4282" i="1" s="1"/>
  <c r="I4282" i="1" l="1"/>
  <c r="L4282" i="1" s="1"/>
  <c r="G4283" i="1"/>
  <c r="H4283" i="1" s="1"/>
  <c r="J4283" i="1" s="1"/>
  <c r="I4283" i="1" l="1"/>
  <c r="L4283" i="1" s="1"/>
  <c r="G4284" i="1"/>
  <c r="H4284" i="1" s="1"/>
  <c r="J4284" i="1" s="1"/>
  <c r="I4284" i="1" l="1"/>
  <c r="L4284" i="1" s="1"/>
  <c r="G4285" i="1"/>
  <c r="H4285" i="1" s="1"/>
  <c r="J4285" i="1" s="1"/>
  <c r="I4285" i="1" l="1"/>
  <c r="L4285" i="1" s="1"/>
  <c r="G4286" i="1"/>
  <c r="H4286" i="1" s="1"/>
  <c r="J4286" i="1" s="1"/>
  <c r="I4286" i="1" l="1"/>
  <c r="L4286" i="1" s="1"/>
  <c r="G4287" i="1"/>
  <c r="H4287" i="1" s="1"/>
  <c r="J4287" i="1" s="1"/>
  <c r="I4287" i="1" l="1"/>
  <c r="L4287" i="1" s="1"/>
  <c r="G4288" i="1"/>
  <c r="H4288" i="1" s="1"/>
  <c r="J4288" i="1" s="1"/>
  <c r="I4288" i="1" l="1"/>
  <c r="L4288" i="1" s="1"/>
  <c r="G4289" i="1"/>
  <c r="H4289" i="1" s="1"/>
  <c r="J4289" i="1" s="1"/>
  <c r="I4289" i="1" l="1"/>
  <c r="L4289" i="1" s="1"/>
  <c r="G4290" i="1"/>
  <c r="H4290" i="1" s="1"/>
  <c r="J4290" i="1" s="1"/>
  <c r="I4290" i="1" l="1"/>
  <c r="L4290" i="1" s="1"/>
  <c r="G4291" i="1"/>
  <c r="H4291" i="1" s="1"/>
  <c r="J4291" i="1" s="1"/>
  <c r="I4291" i="1" l="1"/>
  <c r="L4291" i="1" s="1"/>
  <c r="G4292" i="1"/>
  <c r="H4292" i="1" s="1"/>
  <c r="J4292" i="1" s="1"/>
  <c r="I4292" i="1" l="1"/>
  <c r="L4292" i="1" s="1"/>
  <c r="G4293" i="1"/>
  <c r="H4293" i="1" s="1"/>
  <c r="J4293" i="1" s="1"/>
  <c r="I4293" i="1" l="1"/>
  <c r="L4293" i="1" s="1"/>
  <c r="G4294" i="1"/>
  <c r="H4294" i="1" s="1"/>
  <c r="J4294" i="1" s="1"/>
  <c r="I4294" i="1" l="1"/>
  <c r="L4294" i="1" s="1"/>
  <c r="G4295" i="1"/>
  <c r="H4295" i="1" s="1"/>
  <c r="J4295" i="1" s="1"/>
  <c r="I4295" i="1" l="1"/>
  <c r="L4295" i="1" s="1"/>
  <c r="G4296" i="1"/>
  <c r="H4296" i="1" s="1"/>
  <c r="J4296" i="1" s="1"/>
  <c r="I4296" i="1" l="1"/>
  <c r="L4296" i="1" s="1"/>
  <c r="G4297" i="1"/>
  <c r="H4297" i="1" s="1"/>
  <c r="J4297" i="1" s="1"/>
  <c r="I4297" i="1" l="1"/>
  <c r="L4297" i="1" s="1"/>
  <c r="G4298" i="1"/>
  <c r="H4298" i="1" s="1"/>
  <c r="J4298" i="1" s="1"/>
  <c r="I4298" i="1" l="1"/>
  <c r="L4298" i="1" s="1"/>
  <c r="G4299" i="1"/>
  <c r="H4299" i="1" s="1"/>
  <c r="J4299" i="1" s="1"/>
  <c r="I4299" i="1" l="1"/>
  <c r="L4299" i="1" s="1"/>
  <c r="G4300" i="1"/>
  <c r="H4300" i="1" s="1"/>
  <c r="J4300" i="1" s="1"/>
  <c r="I4300" i="1" l="1"/>
  <c r="L4300" i="1" s="1"/>
  <c r="G4301" i="1"/>
  <c r="H4301" i="1" s="1"/>
  <c r="J4301" i="1" s="1"/>
  <c r="I4301" i="1" l="1"/>
  <c r="L4301" i="1" s="1"/>
  <c r="G4302" i="1"/>
  <c r="H4302" i="1" s="1"/>
  <c r="J4302" i="1" s="1"/>
  <c r="I4302" i="1" l="1"/>
  <c r="L4302" i="1" s="1"/>
  <c r="G4303" i="1"/>
  <c r="H4303" i="1" s="1"/>
  <c r="J4303" i="1" s="1"/>
  <c r="I4303" i="1" l="1"/>
  <c r="L4303" i="1" s="1"/>
  <c r="G4304" i="1"/>
  <c r="H4304" i="1" s="1"/>
  <c r="J4304" i="1" s="1"/>
  <c r="I4304" i="1" l="1"/>
  <c r="L4304" i="1" s="1"/>
  <c r="G4305" i="1"/>
  <c r="H4305" i="1" s="1"/>
  <c r="J4305" i="1" s="1"/>
  <c r="I4305" i="1" l="1"/>
  <c r="L4305" i="1" s="1"/>
  <c r="G4306" i="1"/>
  <c r="H4306" i="1" s="1"/>
  <c r="J4306" i="1" s="1"/>
  <c r="I4306" i="1" l="1"/>
  <c r="L4306" i="1" s="1"/>
  <c r="G4307" i="1"/>
  <c r="H4307" i="1" s="1"/>
  <c r="J4307" i="1" s="1"/>
  <c r="I4307" i="1" l="1"/>
  <c r="L4307" i="1" s="1"/>
  <c r="G4308" i="1"/>
  <c r="H4308" i="1" s="1"/>
  <c r="J4308" i="1" s="1"/>
  <c r="I4308" i="1" l="1"/>
  <c r="L4308" i="1" s="1"/>
  <c r="G4309" i="1"/>
  <c r="H4309" i="1" s="1"/>
  <c r="J4309" i="1" s="1"/>
  <c r="I4309" i="1" l="1"/>
  <c r="L4309" i="1" s="1"/>
  <c r="G4310" i="1"/>
  <c r="H4310" i="1" s="1"/>
  <c r="J4310" i="1" s="1"/>
  <c r="I4310" i="1" l="1"/>
  <c r="L4310" i="1" s="1"/>
  <c r="G4311" i="1"/>
  <c r="H4311" i="1" s="1"/>
  <c r="J4311" i="1" s="1"/>
  <c r="I4311" i="1" l="1"/>
  <c r="L4311" i="1" s="1"/>
  <c r="G4312" i="1"/>
  <c r="H4312" i="1" s="1"/>
  <c r="J4312" i="1" s="1"/>
  <c r="I4312" i="1" l="1"/>
  <c r="L4312" i="1" s="1"/>
  <c r="G4313" i="1"/>
  <c r="H4313" i="1" s="1"/>
  <c r="J4313" i="1" s="1"/>
  <c r="I4313" i="1" l="1"/>
  <c r="L4313" i="1" s="1"/>
  <c r="G4314" i="1"/>
  <c r="H4314" i="1" s="1"/>
  <c r="J4314" i="1" s="1"/>
  <c r="I4314" i="1" l="1"/>
  <c r="L4314" i="1" s="1"/>
  <c r="G4315" i="1"/>
  <c r="H4315" i="1" s="1"/>
  <c r="J4315" i="1" s="1"/>
  <c r="I4315" i="1" l="1"/>
  <c r="L4315" i="1" s="1"/>
  <c r="G4316" i="1"/>
  <c r="H4316" i="1" s="1"/>
  <c r="J4316" i="1" s="1"/>
  <c r="I4316" i="1" l="1"/>
  <c r="L4316" i="1" s="1"/>
  <c r="G4317" i="1"/>
  <c r="H4317" i="1" s="1"/>
  <c r="J4317" i="1" s="1"/>
  <c r="I4317" i="1" l="1"/>
  <c r="L4317" i="1" s="1"/>
  <c r="G4318" i="1"/>
  <c r="H4318" i="1" s="1"/>
  <c r="J4318" i="1" s="1"/>
  <c r="I4318" i="1" l="1"/>
  <c r="L4318" i="1" s="1"/>
  <c r="G4319" i="1"/>
  <c r="H4319" i="1" s="1"/>
  <c r="J4319" i="1" s="1"/>
  <c r="I4319" i="1" l="1"/>
  <c r="L4319" i="1" s="1"/>
  <c r="G4320" i="1"/>
  <c r="H4320" i="1" s="1"/>
  <c r="J4320" i="1" s="1"/>
  <c r="I4320" i="1" l="1"/>
  <c r="L4320" i="1" s="1"/>
  <c r="G4321" i="1"/>
  <c r="H4321" i="1" s="1"/>
  <c r="J4321" i="1" s="1"/>
  <c r="I4321" i="1" l="1"/>
  <c r="L4321" i="1" s="1"/>
  <c r="G4322" i="1"/>
  <c r="H4322" i="1" s="1"/>
  <c r="J4322" i="1" s="1"/>
  <c r="I4322" i="1" l="1"/>
  <c r="L4322" i="1" s="1"/>
  <c r="G4323" i="1"/>
  <c r="H4323" i="1" s="1"/>
  <c r="J4323" i="1" s="1"/>
  <c r="I4323" i="1" l="1"/>
  <c r="L4323" i="1" s="1"/>
  <c r="G4324" i="1"/>
  <c r="H4324" i="1" s="1"/>
  <c r="J4324" i="1" s="1"/>
  <c r="I4324" i="1" l="1"/>
  <c r="L4324" i="1" s="1"/>
  <c r="G4325" i="1"/>
  <c r="H4325" i="1" s="1"/>
  <c r="J4325" i="1" s="1"/>
  <c r="I4325" i="1" l="1"/>
  <c r="L4325" i="1" s="1"/>
  <c r="G4326" i="1"/>
  <c r="H4326" i="1" s="1"/>
  <c r="J4326" i="1" s="1"/>
  <c r="I4326" i="1" l="1"/>
  <c r="L4326" i="1" s="1"/>
  <c r="G4327" i="1"/>
  <c r="H4327" i="1" s="1"/>
  <c r="J4327" i="1" s="1"/>
  <c r="I4327" i="1" l="1"/>
  <c r="L4327" i="1" s="1"/>
  <c r="G4328" i="1"/>
  <c r="H4328" i="1" s="1"/>
  <c r="J4328" i="1" s="1"/>
  <c r="I4328" i="1" l="1"/>
  <c r="L4328" i="1" s="1"/>
  <c r="G4329" i="1"/>
  <c r="H4329" i="1" s="1"/>
  <c r="J4329" i="1" s="1"/>
  <c r="I4329" i="1" l="1"/>
  <c r="L4329" i="1" s="1"/>
  <c r="G4330" i="1"/>
  <c r="H4330" i="1" s="1"/>
  <c r="J4330" i="1" s="1"/>
  <c r="I4330" i="1" l="1"/>
  <c r="L4330" i="1" s="1"/>
  <c r="G4331" i="1"/>
  <c r="H4331" i="1" s="1"/>
  <c r="J4331" i="1" s="1"/>
  <c r="I4331" i="1" l="1"/>
  <c r="L4331" i="1" s="1"/>
  <c r="G4332" i="1"/>
  <c r="H4332" i="1" s="1"/>
  <c r="J4332" i="1" s="1"/>
  <c r="I4332" i="1" l="1"/>
  <c r="L4332" i="1" s="1"/>
  <c r="G4333" i="1"/>
  <c r="H4333" i="1" s="1"/>
  <c r="J4333" i="1" s="1"/>
  <c r="I4333" i="1" l="1"/>
  <c r="L4333" i="1" s="1"/>
  <c r="G4334" i="1"/>
  <c r="H4334" i="1" s="1"/>
  <c r="J4334" i="1" s="1"/>
  <c r="I4334" i="1" l="1"/>
  <c r="L4334" i="1" s="1"/>
  <c r="G4335" i="1"/>
  <c r="H4335" i="1" s="1"/>
  <c r="J4335" i="1" s="1"/>
  <c r="I4335" i="1" l="1"/>
  <c r="L4335" i="1" s="1"/>
  <c r="G4336" i="1"/>
  <c r="H4336" i="1" s="1"/>
  <c r="J4336" i="1" s="1"/>
  <c r="I4336" i="1" l="1"/>
  <c r="L4336" i="1" s="1"/>
  <c r="G4337" i="1"/>
  <c r="H4337" i="1" s="1"/>
  <c r="J4337" i="1" s="1"/>
  <c r="I4337" i="1" l="1"/>
  <c r="L4337" i="1" s="1"/>
  <c r="G4338" i="1"/>
  <c r="H4338" i="1" s="1"/>
  <c r="J4338" i="1" s="1"/>
  <c r="I4338" i="1" l="1"/>
  <c r="L4338" i="1" s="1"/>
  <c r="G4339" i="1"/>
  <c r="H4339" i="1" s="1"/>
  <c r="J4339" i="1" s="1"/>
  <c r="I4339" i="1" l="1"/>
  <c r="L4339" i="1" s="1"/>
  <c r="G4340" i="1"/>
  <c r="H4340" i="1" s="1"/>
  <c r="J4340" i="1" s="1"/>
  <c r="I4340" i="1" l="1"/>
  <c r="L4340" i="1" s="1"/>
  <c r="G4341" i="1"/>
  <c r="H4341" i="1" s="1"/>
  <c r="J4341" i="1" s="1"/>
  <c r="I4341" i="1" l="1"/>
  <c r="L4341" i="1" s="1"/>
  <c r="G4342" i="1"/>
  <c r="H4342" i="1" s="1"/>
  <c r="J4342" i="1" s="1"/>
  <c r="I4342" i="1" l="1"/>
  <c r="L4342" i="1" s="1"/>
  <c r="G4343" i="1"/>
  <c r="H4343" i="1" s="1"/>
  <c r="J4343" i="1" s="1"/>
  <c r="I4343" i="1" l="1"/>
  <c r="L4343" i="1" s="1"/>
  <c r="G4344" i="1"/>
  <c r="H4344" i="1" s="1"/>
  <c r="J4344" i="1" s="1"/>
  <c r="I4344" i="1" l="1"/>
  <c r="L4344" i="1" s="1"/>
  <c r="G4345" i="1"/>
  <c r="H4345" i="1" s="1"/>
  <c r="J4345" i="1" s="1"/>
  <c r="I4345" i="1" l="1"/>
  <c r="L4345" i="1" s="1"/>
  <c r="G4346" i="1"/>
  <c r="H4346" i="1" s="1"/>
  <c r="J4346" i="1" s="1"/>
  <c r="I4346" i="1" l="1"/>
  <c r="L4346" i="1" s="1"/>
  <c r="G4347" i="1"/>
  <c r="H4347" i="1" s="1"/>
  <c r="J4347" i="1" s="1"/>
  <c r="I4347" i="1" l="1"/>
  <c r="L4347" i="1" s="1"/>
  <c r="G4348" i="1"/>
  <c r="H4348" i="1" s="1"/>
  <c r="J4348" i="1" s="1"/>
  <c r="I4348" i="1" l="1"/>
  <c r="L4348" i="1" s="1"/>
  <c r="G4349" i="1"/>
  <c r="H4349" i="1" s="1"/>
  <c r="J4349" i="1" s="1"/>
  <c r="I4349" i="1" l="1"/>
  <c r="L4349" i="1" s="1"/>
  <c r="G4350" i="1"/>
  <c r="H4350" i="1" s="1"/>
  <c r="J4350" i="1" s="1"/>
  <c r="I4350" i="1" l="1"/>
  <c r="L4350" i="1" s="1"/>
  <c r="G4351" i="1"/>
  <c r="H4351" i="1" s="1"/>
  <c r="J4351" i="1" s="1"/>
  <c r="I4351" i="1" l="1"/>
  <c r="L4351" i="1" s="1"/>
  <c r="G4352" i="1"/>
  <c r="H4352" i="1" s="1"/>
  <c r="J4352" i="1" s="1"/>
  <c r="I4352" i="1" l="1"/>
  <c r="L4352" i="1" s="1"/>
  <c r="G4353" i="1"/>
  <c r="H4353" i="1" s="1"/>
  <c r="J4353" i="1" s="1"/>
  <c r="I4353" i="1" l="1"/>
  <c r="L4353" i="1" s="1"/>
  <c r="G4354" i="1"/>
  <c r="H4354" i="1" s="1"/>
  <c r="J4354" i="1" s="1"/>
  <c r="I4354" i="1" l="1"/>
  <c r="L4354" i="1" s="1"/>
  <c r="G4355" i="1"/>
  <c r="H4355" i="1" s="1"/>
  <c r="J4355" i="1" s="1"/>
  <c r="I4355" i="1" l="1"/>
  <c r="L4355" i="1" s="1"/>
  <c r="G4356" i="1"/>
  <c r="H4356" i="1" s="1"/>
  <c r="J4356" i="1" s="1"/>
  <c r="I4356" i="1" l="1"/>
  <c r="L4356" i="1" s="1"/>
  <c r="G4357" i="1"/>
  <c r="H4357" i="1" s="1"/>
  <c r="J4357" i="1" s="1"/>
  <c r="I4357" i="1" l="1"/>
  <c r="L4357" i="1" s="1"/>
  <c r="G4358" i="1"/>
  <c r="H4358" i="1" s="1"/>
  <c r="J4358" i="1" s="1"/>
  <c r="I4358" i="1" l="1"/>
  <c r="L4358" i="1" s="1"/>
  <c r="G4359" i="1"/>
  <c r="H4359" i="1" s="1"/>
  <c r="J4359" i="1" s="1"/>
  <c r="I4359" i="1" l="1"/>
  <c r="L4359" i="1" s="1"/>
  <c r="G4360" i="1"/>
  <c r="H4360" i="1" s="1"/>
  <c r="J4360" i="1" s="1"/>
  <c r="I4360" i="1" l="1"/>
  <c r="L4360" i="1" s="1"/>
  <c r="G4361" i="1"/>
  <c r="H4361" i="1" s="1"/>
  <c r="J4361" i="1" s="1"/>
  <c r="I4361" i="1" l="1"/>
  <c r="L4361" i="1" s="1"/>
  <c r="G4362" i="1"/>
  <c r="H4362" i="1" s="1"/>
  <c r="J4362" i="1" s="1"/>
  <c r="I4362" i="1" l="1"/>
  <c r="L4362" i="1" s="1"/>
  <c r="G4363" i="1"/>
  <c r="H4363" i="1" s="1"/>
  <c r="J4363" i="1" s="1"/>
  <c r="I4363" i="1" l="1"/>
  <c r="L4363" i="1" s="1"/>
  <c r="G4364" i="1"/>
  <c r="H4364" i="1" s="1"/>
  <c r="J4364" i="1" s="1"/>
  <c r="I4364" i="1" l="1"/>
  <c r="L4364" i="1" s="1"/>
  <c r="G4365" i="1"/>
  <c r="H4365" i="1" s="1"/>
  <c r="J4365" i="1" s="1"/>
  <c r="I4365" i="1" l="1"/>
  <c r="L4365" i="1" s="1"/>
  <c r="G4366" i="1"/>
  <c r="H4366" i="1" s="1"/>
  <c r="J4366" i="1" s="1"/>
  <c r="I4366" i="1" l="1"/>
  <c r="L4366" i="1" s="1"/>
  <c r="G4367" i="1"/>
  <c r="H4367" i="1" s="1"/>
  <c r="J4367" i="1" s="1"/>
  <c r="I4367" i="1" l="1"/>
  <c r="L4367" i="1" s="1"/>
  <c r="G4368" i="1"/>
  <c r="H4368" i="1" s="1"/>
  <c r="J4368" i="1" s="1"/>
  <c r="I4368" i="1" l="1"/>
  <c r="L4368" i="1" s="1"/>
  <c r="G4369" i="1"/>
  <c r="H4369" i="1" s="1"/>
  <c r="J4369" i="1" s="1"/>
  <c r="I4369" i="1" l="1"/>
  <c r="L4369" i="1" s="1"/>
  <c r="G4370" i="1"/>
  <c r="H4370" i="1" s="1"/>
  <c r="J4370" i="1" s="1"/>
  <c r="I4370" i="1" l="1"/>
  <c r="L4370" i="1" s="1"/>
  <c r="G4371" i="1"/>
  <c r="H4371" i="1" s="1"/>
  <c r="J4371" i="1" s="1"/>
  <c r="I4371" i="1" l="1"/>
  <c r="L4371" i="1" s="1"/>
  <c r="G4372" i="1"/>
  <c r="H4372" i="1" s="1"/>
  <c r="J4372" i="1" s="1"/>
  <c r="I4372" i="1" l="1"/>
  <c r="L4372" i="1" s="1"/>
  <c r="G4373" i="1"/>
  <c r="H4373" i="1" s="1"/>
  <c r="J4373" i="1" s="1"/>
  <c r="I4373" i="1" l="1"/>
  <c r="L4373" i="1" s="1"/>
  <c r="G4374" i="1"/>
  <c r="H4374" i="1" s="1"/>
  <c r="J4374" i="1" s="1"/>
  <c r="I4374" i="1" l="1"/>
  <c r="L4374" i="1" s="1"/>
  <c r="G4375" i="1"/>
  <c r="H4375" i="1" s="1"/>
  <c r="J4375" i="1" s="1"/>
  <c r="I4375" i="1" l="1"/>
  <c r="L4375" i="1" s="1"/>
  <c r="G4376" i="1"/>
  <c r="H4376" i="1" s="1"/>
  <c r="J4376" i="1" s="1"/>
  <c r="I4376" i="1" l="1"/>
  <c r="L4376" i="1" s="1"/>
  <c r="G4377" i="1"/>
  <c r="H4377" i="1" s="1"/>
  <c r="J4377" i="1" s="1"/>
  <c r="I4377" i="1" l="1"/>
  <c r="L4377" i="1" s="1"/>
  <c r="G4378" i="1"/>
  <c r="H4378" i="1" s="1"/>
  <c r="J4378" i="1" s="1"/>
  <c r="I4378" i="1" l="1"/>
  <c r="L4378" i="1" s="1"/>
  <c r="G4379" i="1"/>
  <c r="H4379" i="1" s="1"/>
  <c r="J4379" i="1" s="1"/>
  <c r="I4379" i="1" l="1"/>
  <c r="L4379" i="1" s="1"/>
  <c r="G4380" i="1"/>
  <c r="H4380" i="1" s="1"/>
  <c r="J4380" i="1" s="1"/>
  <c r="I4380" i="1" l="1"/>
  <c r="L4380" i="1" s="1"/>
  <c r="G4381" i="1"/>
  <c r="H4381" i="1" s="1"/>
  <c r="J4381" i="1" s="1"/>
  <c r="I4381" i="1" l="1"/>
  <c r="L4381" i="1" s="1"/>
  <c r="G4382" i="1"/>
  <c r="H4382" i="1" s="1"/>
  <c r="J4382" i="1" s="1"/>
  <c r="I4382" i="1" l="1"/>
  <c r="L4382" i="1" s="1"/>
  <c r="G4383" i="1"/>
  <c r="H4383" i="1" s="1"/>
  <c r="J4383" i="1" s="1"/>
  <c r="I4383" i="1" l="1"/>
  <c r="L4383" i="1" s="1"/>
  <c r="G4384" i="1"/>
  <c r="H4384" i="1" s="1"/>
  <c r="J4384" i="1" s="1"/>
  <c r="I4384" i="1" l="1"/>
  <c r="L4384" i="1" s="1"/>
  <c r="G4385" i="1"/>
  <c r="H4385" i="1" s="1"/>
  <c r="J4385" i="1" s="1"/>
  <c r="I4385" i="1" l="1"/>
  <c r="L4385" i="1" s="1"/>
  <c r="G4386" i="1"/>
  <c r="H4386" i="1" s="1"/>
  <c r="J4386" i="1" s="1"/>
  <c r="I4386" i="1" l="1"/>
  <c r="L4386" i="1" s="1"/>
  <c r="G4387" i="1"/>
  <c r="H4387" i="1" s="1"/>
  <c r="J4387" i="1" s="1"/>
  <c r="I4387" i="1" l="1"/>
  <c r="L4387" i="1" s="1"/>
  <c r="G4388" i="1"/>
  <c r="H4388" i="1" s="1"/>
  <c r="J4388" i="1" s="1"/>
  <c r="I4388" i="1" l="1"/>
  <c r="L4388" i="1" s="1"/>
  <c r="G4389" i="1"/>
  <c r="H4389" i="1" s="1"/>
  <c r="J4389" i="1" s="1"/>
  <c r="I4389" i="1" l="1"/>
  <c r="L4389" i="1" s="1"/>
  <c r="G4390" i="1"/>
  <c r="H4390" i="1" s="1"/>
  <c r="J4390" i="1" s="1"/>
  <c r="I4390" i="1" l="1"/>
  <c r="L4390" i="1" s="1"/>
  <c r="G4391" i="1"/>
  <c r="H4391" i="1" s="1"/>
  <c r="J4391" i="1" s="1"/>
  <c r="I4391" i="1" l="1"/>
  <c r="L4391" i="1" s="1"/>
  <c r="G4392" i="1"/>
  <c r="H4392" i="1" s="1"/>
  <c r="J4392" i="1" s="1"/>
  <c r="I4392" i="1" l="1"/>
  <c r="L4392" i="1" s="1"/>
  <c r="G4393" i="1"/>
  <c r="H4393" i="1" s="1"/>
  <c r="J4393" i="1" s="1"/>
  <c r="I4393" i="1" l="1"/>
  <c r="L4393" i="1" s="1"/>
  <c r="G4394" i="1"/>
  <c r="H4394" i="1" s="1"/>
  <c r="J4394" i="1" s="1"/>
  <c r="I4394" i="1" l="1"/>
  <c r="L4394" i="1" s="1"/>
  <c r="G4395" i="1"/>
  <c r="H4395" i="1" s="1"/>
  <c r="J4395" i="1" s="1"/>
  <c r="I4395" i="1" l="1"/>
  <c r="L4395" i="1" s="1"/>
  <c r="G4396" i="1"/>
  <c r="H4396" i="1" s="1"/>
  <c r="J4396" i="1" s="1"/>
  <c r="I4396" i="1" l="1"/>
  <c r="L4396" i="1" s="1"/>
  <c r="G4397" i="1"/>
  <c r="H4397" i="1" s="1"/>
  <c r="J4397" i="1" s="1"/>
  <c r="I4397" i="1" l="1"/>
  <c r="L4397" i="1" s="1"/>
  <c r="G4398" i="1"/>
  <c r="H4398" i="1" s="1"/>
  <c r="J4398" i="1" s="1"/>
  <c r="I4398" i="1" l="1"/>
  <c r="L4398" i="1" s="1"/>
  <c r="G4399" i="1"/>
  <c r="H4399" i="1" s="1"/>
  <c r="J4399" i="1" s="1"/>
  <c r="I4399" i="1" l="1"/>
  <c r="L4399" i="1" s="1"/>
  <c r="G4400" i="1"/>
  <c r="H4400" i="1" s="1"/>
  <c r="J4400" i="1" s="1"/>
  <c r="I4400" i="1" l="1"/>
  <c r="L4400" i="1" s="1"/>
  <c r="G4401" i="1"/>
  <c r="H4401" i="1" s="1"/>
  <c r="J4401" i="1" s="1"/>
  <c r="I4401" i="1" l="1"/>
  <c r="L4401" i="1" s="1"/>
  <c r="G4402" i="1"/>
  <c r="H4402" i="1" s="1"/>
  <c r="J4402" i="1" s="1"/>
  <c r="I4402" i="1" l="1"/>
  <c r="L4402" i="1" s="1"/>
  <c r="G4403" i="1"/>
  <c r="H4403" i="1" s="1"/>
  <c r="J4403" i="1" s="1"/>
  <c r="I4403" i="1" l="1"/>
  <c r="L4403" i="1" s="1"/>
  <c r="G4404" i="1"/>
  <c r="H4404" i="1" s="1"/>
  <c r="J4404" i="1" s="1"/>
  <c r="I4404" i="1" l="1"/>
  <c r="L4404" i="1" s="1"/>
  <c r="G4405" i="1"/>
  <c r="H4405" i="1" s="1"/>
  <c r="J4405" i="1" s="1"/>
  <c r="I4405" i="1" l="1"/>
  <c r="L4405" i="1" s="1"/>
  <c r="G4406" i="1"/>
  <c r="H4406" i="1" s="1"/>
  <c r="J4406" i="1" s="1"/>
  <c r="I4406" i="1" l="1"/>
  <c r="L4406" i="1" s="1"/>
  <c r="G4407" i="1"/>
  <c r="H4407" i="1" s="1"/>
  <c r="J4407" i="1" s="1"/>
  <c r="I4407" i="1" l="1"/>
  <c r="L4407" i="1" s="1"/>
  <c r="G4408" i="1"/>
  <c r="H4408" i="1" s="1"/>
  <c r="J4408" i="1" s="1"/>
  <c r="I4408" i="1" l="1"/>
  <c r="L4408" i="1" s="1"/>
  <c r="G4409" i="1"/>
  <c r="H4409" i="1" s="1"/>
  <c r="J4409" i="1" s="1"/>
  <c r="I4409" i="1" l="1"/>
  <c r="L4409" i="1" s="1"/>
  <c r="G4410" i="1"/>
  <c r="H4410" i="1" s="1"/>
  <c r="J4410" i="1" s="1"/>
  <c r="I4410" i="1" l="1"/>
  <c r="L4410" i="1" s="1"/>
  <c r="G4411" i="1"/>
  <c r="H4411" i="1" s="1"/>
  <c r="J4411" i="1" s="1"/>
  <c r="I4411" i="1" l="1"/>
  <c r="L4411" i="1" s="1"/>
  <c r="G4412" i="1"/>
  <c r="H4412" i="1" s="1"/>
  <c r="J4412" i="1" s="1"/>
  <c r="I4412" i="1" l="1"/>
  <c r="L4412" i="1" s="1"/>
  <c r="G4413" i="1"/>
  <c r="H4413" i="1" s="1"/>
  <c r="J4413" i="1" s="1"/>
  <c r="I4413" i="1" l="1"/>
  <c r="L4413" i="1" s="1"/>
  <c r="G4414" i="1"/>
  <c r="H4414" i="1" s="1"/>
  <c r="J4414" i="1" s="1"/>
  <c r="I4414" i="1" l="1"/>
  <c r="L4414" i="1" s="1"/>
  <c r="G4415" i="1"/>
  <c r="H4415" i="1" s="1"/>
  <c r="J4415" i="1" s="1"/>
  <c r="I4415" i="1" l="1"/>
  <c r="L4415" i="1" s="1"/>
  <c r="G4416" i="1"/>
  <c r="H4416" i="1" s="1"/>
  <c r="J4416" i="1" s="1"/>
  <c r="I4416" i="1" l="1"/>
  <c r="L4416" i="1" s="1"/>
  <c r="G4417" i="1"/>
  <c r="H4417" i="1" s="1"/>
  <c r="J4417" i="1" s="1"/>
  <c r="I4417" i="1" l="1"/>
  <c r="L4417" i="1" s="1"/>
  <c r="G4418" i="1"/>
  <c r="H4418" i="1" s="1"/>
  <c r="J4418" i="1" s="1"/>
  <c r="I4418" i="1" l="1"/>
  <c r="L4418" i="1" s="1"/>
  <c r="G4419" i="1"/>
  <c r="H4419" i="1" s="1"/>
  <c r="J4419" i="1" s="1"/>
  <c r="I4419" i="1" l="1"/>
  <c r="L4419" i="1" s="1"/>
  <c r="G4420" i="1"/>
  <c r="H4420" i="1" s="1"/>
  <c r="J4420" i="1" s="1"/>
  <c r="I4420" i="1" l="1"/>
  <c r="L4420" i="1" s="1"/>
  <c r="G4421" i="1"/>
  <c r="H4421" i="1" s="1"/>
  <c r="J4421" i="1" s="1"/>
  <c r="I4421" i="1" l="1"/>
  <c r="L4421" i="1" s="1"/>
  <c r="G4422" i="1"/>
  <c r="H4422" i="1" s="1"/>
  <c r="J4422" i="1" s="1"/>
  <c r="I4422" i="1" l="1"/>
  <c r="L4422" i="1" s="1"/>
  <c r="G4423" i="1"/>
  <c r="H4423" i="1" s="1"/>
  <c r="J4423" i="1" s="1"/>
  <c r="I4423" i="1" l="1"/>
  <c r="L4423" i="1" s="1"/>
  <c r="G4424" i="1"/>
  <c r="H4424" i="1" s="1"/>
  <c r="J4424" i="1" s="1"/>
  <c r="I4424" i="1" l="1"/>
  <c r="L4424" i="1" s="1"/>
  <c r="G4425" i="1"/>
  <c r="H4425" i="1" s="1"/>
  <c r="J4425" i="1" s="1"/>
  <c r="I4425" i="1" l="1"/>
  <c r="L4425" i="1" s="1"/>
  <c r="G4426" i="1"/>
  <c r="H4426" i="1" s="1"/>
  <c r="J4426" i="1" s="1"/>
  <c r="I4426" i="1" l="1"/>
  <c r="L4426" i="1" s="1"/>
  <c r="G4427" i="1"/>
  <c r="H4427" i="1" s="1"/>
  <c r="J4427" i="1" s="1"/>
  <c r="I4427" i="1" l="1"/>
  <c r="L4427" i="1" s="1"/>
  <c r="G4428" i="1"/>
  <c r="H4428" i="1" s="1"/>
  <c r="J4428" i="1" s="1"/>
  <c r="I4428" i="1" l="1"/>
  <c r="L4428" i="1" s="1"/>
  <c r="G4429" i="1"/>
  <c r="H4429" i="1" s="1"/>
  <c r="J4429" i="1" s="1"/>
  <c r="I4429" i="1" l="1"/>
  <c r="L4429" i="1" s="1"/>
  <c r="G4430" i="1"/>
  <c r="H4430" i="1" s="1"/>
  <c r="J4430" i="1" s="1"/>
  <c r="I4430" i="1" l="1"/>
  <c r="L4430" i="1" s="1"/>
  <c r="G4431" i="1"/>
  <c r="H4431" i="1" s="1"/>
  <c r="J4431" i="1" s="1"/>
  <c r="I4431" i="1" l="1"/>
  <c r="L4431" i="1" s="1"/>
  <c r="G4432" i="1"/>
  <c r="H4432" i="1" s="1"/>
  <c r="J4432" i="1" s="1"/>
  <c r="I4432" i="1" l="1"/>
  <c r="L4432" i="1" s="1"/>
  <c r="G4433" i="1"/>
  <c r="H4433" i="1" s="1"/>
  <c r="J4433" i="1" s="1"/>
  <c r="I4433" i="1" l="1"/>
  <c r="L4433" i="1" s="1"/>
  <c r="G4434" i="1"/>
  <c r="H4434" i="1" s="1"/>
  <c r="J4434" i="1" s="1"/>
  <c r="I4434" i="1" l="1"/>
  <c r="L4434" i="1" s="1"/>
  <c r="G4435" i="1"/>
  <c r="H4435" i="1" s="1"/>
  <c r="J4435" i="1" s="1"/>
  <c r="I4435" i="1" l="1"/>
  <c r="L4435" i="1" s="1"/>
  <c r="G4436" i="1"/>
  <c r="H4436" i="1" s="1"/>
  <c r="J4436" i="1" s="1"/>
  <c r="I4436" i="1" l="1"/>
  <c r="L4436" i="1" s="1"/>
  <c r="G4437" i="1"/>
  <c r="H4437" i="1" s="1"/>
  <c r="J4437" i="1" s="1"/>
  <c r="I4437" i="1" l="1"/>
  <c r="L4437" i="1" s="1"/>
  <c r="G4438" i="1"/>
  <c r="H4438" i="1" s="1"/>
  <c r="J4438" i="1" s="1"/>
  <c r="I4438" i="1" l="1"/>
  <c r="L4438" i="1" s="1"/>
  <c r="G4439" i="1"/>
  <c r="H4439" i="1" s="1"/>
  <c r="J4439" i="1" s="1"/>
  <c r="I4439" i="1" l="1"/>
  <c r="L4439" i="1" s="1"/>
  <c r="G4440" i="1"/>
  <c r="H4440" i="1" s="1"/>
  <c r="J4440" i="1" s="1"/>
  <c r="I4440" i="1" l="1"/>
  <c r="L4440" i="1" s="1"/>
  <c r="G4441" i="1"/>
  <c r="H4441" i="1" s="1"/>
  <c r="J4441" i="1" s="1"/>
  <c r="I4441" i="1" l="1"/>
  <c r="L4441" i="1" s="1"/>
  <c r="G4442" i="1"/>
  <c r="H4442" i="1" s="1"/>
  <c r="J4442" i="1" s="1"/>
  <c r="I4442" i="1" l="1"/>
  <c r="L4442" i="1" s="1"/>
  <c r="G4443" i="1"/>
  <c r="H4443" i="1" s="1"/>
  <c r="J4443" i="1" s="1"/>
  <c r="I4443" i="1" l="1"/>
  <c r="L4443" i="1" s="1"/>
  <c r="G4444" i="1"/>
  <c r="H4444" i="1" s="1"/>
  <c r="J4444" i="1" s="1"/>
  <c r="I4444" i="1" l="1"/>
  <c r="L4444" i="1" s="1"/>
  <c r="G4445" i="1"/>
  <c r="H4445" i="1" s="1"/>
  <c r="J4445" i="1" s="1"/>
  <c r="I4445" i="1" l="1"/>
  <c r="L4445" i="1" s="1"/>
  <c r="G4446" i="1"/>
  <c r="H4446" i="1" s="1"/>
  <c r="J4446" i="1" s="1"/>
  <c r="I4446" i="1" l="1"/>
  <c r="L4446" i="1" s="1"/>
  <c r="G4447" i="1"/>
  <c r="H4447" i="1" s="1"/>
  <c r="J4447" i="1" s="1"/>
  <c r="I4447" i="1" l="1"/>
  <c r="L4447" i="1" s="1"/>
  <c r="G4448" i="1"/>
  <c r="H4448" i="1" s="1"/>
  <c r="J4448" i="1" s="1"/>
  <c r="I4448" i="1" l="1"/>
  <c r="L4448" i="1" s="1"/>
  <c r="G4449" i="1"/>
  <c r="H4449" i="1" s="1"/>
  <c r="J4449" i="1" s="1"/>
  <c r="I4449" i="1" l="1"/>
  <c r="L4449" i="1" s="1"/>
  <c r="G4450" i="1"/>
  <c r="H4450" i="1" s="1"/>
  <c r="J4450" i="1" s="1"/>
  <c r="I4450" i="1" l="1"/>
  <c r="L4450" i="1" s="1"/>
  <c r="G4451" i="1"/>
  <c r="H4451" i="1" s="1"/>
  <c r="J4451" i="1" s="1"/>
  <c r="I4451" i="1" l="1"/>
  <c r="L4451" i="1" s="1"/>
  <c r="G4452" i="1"/>
  <c r="H4452" i="1" s="1"/>
  <c r="J4452" i="1" s="1"/>
  <c r="I4452" i="1" l="1"/>
  <c r="L4452" i="1" s="1"/>
  <c r="G4453" i="1"/>
  <c r="H4453" i="1" s="1"/>
  <c r="J4453" i="1" s="1"/>
  <c r="I4453" i="1" l="1"/>
  <c r="L4453" i="1" s="1"/>
  <c r="G4454" i="1"/>
  <c r="H4454" i="1" s="1"/>
  <c r="J4454" i="1" s="1"/>
  <c r="I4454" i="1" l="1"/>
  <c r="L4454" i="1" s="1"/>
  <c r="G4455" i="1"/>
  <c r="H4455" i="1" s="1"/>
  <c r="J4455" i="1" s="1"/>
  <c r="I4455" i="1" l="1"/>
  <c r="L4455" i="1" s="1"/>
  <c r="G4456" i="1"/>
  <c r="H4456" i="1" s="1"/>
  <c r="J4456" i="1" s="1"/>
  <c r="I4456" i="1" l="1"/>
  <c r="L4456" i="1" s="1"/>
  <c r="G4457" i="1"/>
  <c r="H4457" i="1" s="1"/>
  <c r="J4457" i="1" s="1"/>
  <c r="I4457" i="1" l="1"/>
  <c r="L4457" i="1" s="1"/>
  <c r="G4458" i="1"/>
  <c r="H4458" i="1" s="1"/>
  <c r="J4458" i="1" s="1"/>
  <c r="I4458" i="1" l="1"/>
  <c r="L4458" i="1" s="1"/>
  <c r="G4459" i="1"/>
  <c r="H4459" i="1" s="1"/>
  <c r="J4459" i="1" s="1"/>
  <c r="I4459" i="1" l="1"/>
  <c r="L4459" i="1" s="1"/>
  <c r="G4460" i="1"/>
  <c r="H4460" i="1" s="1"/>
  <c r="J4460" i="1" s="1"/>
  <c r="I4460" i="1" l="1"/>
  <c r="L4460" i="1" s="1"/>
  <c r="G4461" i="1"/>
  <c r="H4461" i="1" s="1"/>
  <c r="J4461" i="1" s="1"/>
  <c r="I4461" i="1" l="1"/>
  <c r="L4461" i="1" s="1"/>
  <c r="G4462" i="1"/>
  <c r="H4462" i="1" s="1"/>
  <c r="J4462" i="1" s="1"/>
  <c r="I4462" i="1" l="1"/>
  <c r="L4462" i="1" s="1"/>
  <c r="G4463" i="1"/>
  <c r="H4463" i="1" s="1"/>
  <c r="J4463" i="1" s="1"/>
  <c r="I4463" i="1" l="1"/>
  <c r="L4463" i="1" s="1"/>
  <c r="G4464" i="1"/>
  <c r="H4464" i="1" s="1"/>
  <c r="J4464" i="1" s="1"/>
  <c r="I4464" i="1" l="1"/>
  <c r="L4464" i="1" s="1"/>
  <c r="G4465" i="1"/>
  <c r="H4465" i="1" s="1"/>
  <c r="J4465" i="1" s="1"/>
  <c r="I4465" i="1" l="1"/>
  <c r="L4465" i="1" s="1"/>
  <c r="G4466" i="1"/>
  <c r="H4466" i="1" s="1"/>
  <c r="J4466" i="1" s="1"/>
  <c r="I4466" i="1" l="1"/>
  <c r="L4466" i="1" s="1"/>
  <c r="G4467" i="1"/>
  <c r="H4467" i="1" s="1"/>
  <c r="J4467" i="1" s="1"/>
  <c r="I4467" i="1" l="1"/>
  <c r="L4467" i="1" s="1"/>
  <c r="G4468" i="1"/>
  <c r="H4468" i="1" s="1"/>
  <c r="J4468" i="1" s="1"/>
  <c r="I4468" i="1" l="1"/>
  <c r="L4468" i="1" s="1"/>
  <c r="G4469" i="1"/>
  <c r="H4469" i="1" s="1"/>
  <c r="J4469" i="1" s="1"/>
  <c r="I4469" i="1" l="1"/>
  <c r="L4469" i="1" s="1"/>
  <c r="G4470" i="1"/>
  <c r="H4470" i="1" s="1"/>
  <c r="J4470" i="1" s="1"/>
  <c r="I4470" i="1" l="1"/>
  <c r="L4470" i="1" s="1"/>
  <c r="G4471" i="1"/>
  <c r="H4471" i="1" s="1"/>
  <c r="J4471" i="1" s="1"/>
  <c r="I4471" i="1" l="1"/>
  <c r="L4471" i="1" s="1"/>
  <c r="G4472" i="1"/>
  <c r="H4472" i="1" s="1"/>
  <c r="J4472" i="1" s="1"/>
  <c r="I4472" i="1" l="1"/>
  <c r="L4472" i="1" s="1"/>
  <c r="G4473" i="1"/>
  <c r="H4473" i="1" s="1"/>
  <c r="J4473" i="1" s="1"/>
  <c r="I4473" i="1" l="1"/>
  <c r="L4473" i="1" s="1"/>
  <c r="G4474" i="1"/>
  <c r="H4474" i="1" s="1"/>
  <c r="J4474" i="1" s="1"/>
  <c r="I4474" i="1" l="1"/>
  <c r="L4474" i="1" s="1"/>
  <c r="G4475" i="1"/>
  <c r="H4475" i="1" s="1"/>
  <c r="J4475" i="1" s="1"/>
  <c r="I4475" i="1" l="1"/>
  <c r="L4475" i="1" s="1"/>
  <c r="G4476" i="1"/>
  <c r="H4476" i="1" s="1"/>
  <c r="J4476" i="1" s="1"/>
  <c r="I4476" i="1" l="1"/>
  <c r="L4476" i="1" s="1"/>
  <c r="G4477" i="1"/>
  <c r="H4477" i="1" s="1"/>
  <c r="J4477" i="1" s="1"/>
  <c r="I4477" i="1" l="1"/>
  <c r="L4477" i="1" s="1"/>
  <c r="G4478" i="1"/>
  <c r="H4478" i="1" s="1"/>
  <c r="J4478" i="1" s="1"/>
  <c r="I4478" i="1" l="1"/>
  <c r="L4478" i="1" s="1"/>
  <c r="G4479" i="1"/>
  <c r="H4479" i="1" s="1"/>
  <c r="J4479" i="1" s="1"/>
  <c r="I4479" i="1" l="1"/>
  <c r="L4479" i="1" s="1"/>
  <c r="G4480" i="1"/>
  <c r="H4480" i="1" s="1"/>
  <c r="J4480" i="1" s="1"/>
  <c r="I4480" i="1" l="1"/>
  <c r="L4480" i="1" s="1"/>
  <c r="G4481" i="1"/>
  <c r="H4481" i="1" s="1"/>
  <c r="J4481" i="1" s="1"/>
  <c r="I4481" i="1" l="1"/>
  <c r="L4481" i="1" s="1"/>
  <c r="G4482" i="1"/>
  <c r="H4482" i="1" s="1"/>
  <c r="J4482" i="1" s="1"/>
  <c r="I4482" i="1" l="1"/>
  <c r="L4482" i="1" s="1"/>
  <c r="G4483" i="1"/>
  <c r="H4483" i="1" s="1"/>
  <c r="J4483" i="1" s="1"/>
  <c r="I4483" i="1" l="1"/>
  <c r="L4483" i="1" s="1"/>
  <c r="G4484" i="1"/>
  <c r="H4484" i="1" s="1"/>
  <c r="J4484" i="1" s="1"/>
  <c r="I4484" i="1" l="1"/>
  <c r="L4484" i="1" s="1"/>
  <c r="G4485" i="1"/>
  <c r="H4485" i="1" s="1"/>
  <c r="J4485" i="1" s="1"/>
  <c r="I4485" i="1" l="1"/>
  <c r="L4485" i="1" s="1"/>
  <c r="G4486" i="1"/>
  <c r="H4486" i="1" s="1"/>
  <c r="J4486" i="1" s="1"/>
  <c r="I4486" i="1" l="1"/>
  <c r="L4486" i="1" s="1"/>
  <c r="G4487" i="1"/>
  <c r="H4487" i="1" s="1"/>
  <c r="J4487" i="1" s="1"/>
  <c r="I4487" i="1" l="1"/>
  <c r="L4487" i="1" s="1"/>
  <c r="G4488" i="1"/>
  <c r="H4488" i="1" s="1"/>
  <c r="J4488" i="1" s="1"/>
  <c r="I4488" i="1" l="1"/>
  <c r="L4488" i="1" s="1"/>
  <c r="G4489" i="1"/>
  <c r="H4489" i="1" s="1"/>
  <c r="J4489" i="1" s="1"/>
  <c r="I4489" i="1" l="1"/>
  <c r="L4489" i="1" s="1"/>
  <c r="G4490" i="1"/>
  <c r="H4490" i="1" s="1"/>
  <c r="J4490" i="1" s="1"/>
  <c r="I4490" i="1" l="1"/>
  <c r="L4490" i="1" s="1"/>
  <c r="G4491" i="1"/>
  <c r="H4491" i="1" s="1"/>
  <c r="J4491" i="1" s="1"/>
  <c r="I4491" i="1" l="1"/>
  <c r="L4491" i="1" s="1"/>
  <c r="G4492" i="1"/>
  <c r="H4492" i="1" s="1"/>
  <c r="J4492" i="1" s="1"/>
  <c r="I4492" i="1" l="1"/>
  <c r="L4492" i="1" s="1"/>
  <c r="G4493" i="1"/>
  <c r="H4493" i="1" s="1"/>
  <c r="J4493" i="1" s="1"/>
  <c r="I4493" i="1" l="1"/>
  <c r="L4493" i="1" s="1"/>
  <c r="G4494" i="1"/>
  <c r="H4494" i="1" s="1"/>
  <c r="J4494" i="1" s="1"/>
  <c r="I4494" i="1" l="1"/>
  <c r="L4494" i="1" s="1"/>
  <c r="G4495" i="1"/>
  <c r="H4495" i="1" s="1"/>
  <c r="J4495" i="1" s="1"/>
  <c r="I4495" i="1" l="1"/>
  <c r="L4495" i="1" s="1"/>
  <c r="G4496" i="1"/>
  <c r="H4496" i="1" s="1"/>
  <c r="J4496" i="1" s="1"/>
  <c r="I4496" i="1" l="1"/>
  <c r="L4496" i="1" s="1"/>
  <c r="G4497" i="1"/>
  <c r="H4497" i="1" s="1"/>
  <c r="J4497" i="1" s="1"/>
  <c r="I4497" i="1" l="1"/>
  <c r="L4497" i="1" s="1"/>
  <c r="G4498" i="1"/>
  <c r="H4498" i="1" s="1"/>
  <c r="J4498" i="1" s="1"/>
  <c r="I4498" i="1" l="1"/>
  <c r="L4498" i="1" s="1"/>
  <c r="G4499" i="1"/>
  <c r="H4499" i="1" s="1"/>
  <c r="J4499" i="1" s="1"/>
  <c r="I4499" i="1" l="1"/>
  <c r="L4499" i="1" s="1"/>
  <c r="G4500" i="1"/>
  <c r="H4500" i="1" s="1"/>
  <c r="J4500" i="1" s="1"/>
  <c r="I4500" i="1" l="1"/>
  <c r="L4500" i="1" s="1"/>
  <c r="G4501" i="1"/>
  <c r="H4501" i="1" s="1"/>
  <c r="J4501" i="1" s="1"/>
  <c r="I4501" i="1" l="1"/>
  <c r="L4501" i="1" s="1"/>
  <c r="G4502" i="1"/>
  <c r="H4502" i="1" s="1"/>
  <c r="J4502" i="1" s="1"/>
  <c r="I4502" i="1" l="1"/>
  <c r="L4502" i="1" s="1"/>
  <c r="G4503" i="1"/>
  <c r="H4503" i="1" s="1"/>
  <c r="J4503" i="1" s="1"/>
  <c r="I4503" i="1" l="1"/>
  <c r="L4503" i="1" s="1"/>
  <c r="G4504" i="1"/>
  <c r="H4504" i="1" s="1"/>
  <c r="J4504" i="1" s="1"/>
  <c r="I4504" i="1" l="1"/>
  <c r="L4504" i="1" s="1"/>
  <c r="G4505" i="1"/>
  <c r="H4505" i="1" s="1"/>
  <c r="J4505" i="1" s="1"/>
  <c r="I4505" i="1" l="1"/>
  <c r="L4505" i="1" s="1"/>
  <c r="G4506" i="1"/>
  <c r="H4506" i="1" s="1"/>
  <c r="J4506" i="1" s="1"/>
  <c r="I4506" i="1" l="1"/>
  <c r="L4506" i="1" s="1"/>
  <c r="G4507" i="1"/>
  <c r="H4507" i="1" s="1"/>
  <c r="J4507" i="1" s="1"/>
  <c r="I4507" i="1" l="1"/>
  <c r="L4507" i="1" s="1"/>
  <c r="G4508" i="1"/>
  <c r="H4508" i="1" s="1"/>
  <c r="J4508" i="1" s="1"/>
  <c r="I4508" i="1" l="1"/>
  <c r="L4508" i="1" s="1"/>
  <c r="G4509" i="1"/>
  <c r="H4509" i="1" s="1"/>
  <c r="J4509" i="1" s="1"/>
  <c r="I4509" i="1" l="1"/>
  <c r="L4509" i="1" s="1"/>
  <c r="G4510" i="1"/>
  <c r="H4510" i="1" s="1"/>
  <c r="J4510" i="1" s="1"/>
  <c r="I4510" i="1" l="1"/>
  <c r="L4510" i="1" s="1"/>
  <c r="G4511" i="1"/>
  <c r="H4511" i="1" s="1"/>
  <c r="J4511" i="1" s="1"/>
  <c r="I4511" i="1" l="1"/>
  <c r="L4511" i="1" s="1"/>
  <c r="G4512" i="1"/>
  <c r="H4512" i="1" s="1"/>
  <c r="J4512" i="1" s="1"/>
  <c r="I4512" i="1" l="1"/>
  <c r="L4512" i="1" s="1"/>
  <c r="G4513" i="1"/>
  <c r="H4513" i="1" s="1"/>
  <c r="J4513" i="1" s="1"/>
  <c r="I4513" i="1" l="1"/>
  <c r="L4513" i="1" s="1"/>
  <c r="G4514" i="1"/>
  <c r="H4514" i="1" s="1"/>
  <c r="J4514" i="1" s="1"/>
  <c r="I4514" i="1" l="1"/>
  <c r="L4514" i="1" s="1"/>
  <c r="G4515" i="1"/>
  <c r="H4515" i="1" s="1"/>
  <c r="J4515" i="1" s="1"/>
  <c r="I4515" i="1" l="1"/>
  <c r="L4515" i="1" s="1"/>
  <c r="G4516" i="1"/>
  <c r="H4516" i="1" s="1"/>
  <c r="J4516" i="1" s="1"/>
  <c r="I4516" i="1" l="1"/>
  <c r="L4516" i="1" s="1"/>
  <c r="G4517" i="1"/>
  <c r="H4517" i="1" s="1"/>
  <c r="J4517" i="1" s="1"/>
  <c r="I4517" i="1" l="1"/>
  <c r="L4517" i="1" s="1"/>
  <c r="G4518" i="1"/>
  <c r="H4518" i="1" s="1"/>
  <c r="J4518" i="1" s="1"/>
  <c r="I4518" i="1" l="1"/>
  <c r="L4518" i="1" s="1"/>
  <c r="G4519" i="1"/>
  <c r="H4519" i="1" s="1"/>
  <c r="J4519" i="1" s="1"/>
  <c r="I4519" i="1" l="1"/>
  <c r="L4519" i="1" s="1"/>
  <c r="G4520" i="1"/>
  <c r="H4520" i="1" s="1"/>
  <c r="J4520" i="1" s="1"/>
  <c r="I4520" i="1" l="1"/>
  <c r="L4520" i="1" s="1"/>
  <c r="G4521" i="1"/>
  <c r="H4521" i="1" s="1"/>
  <c r="J4521" i="1" s="1"/>
  <c r="I4521" i="1" l="1"/>
  <c r="L4521" i="1" s="1"/>
  <c r="G4522" i="1"/>
  <c r="H4522" i="1" s="1"/>
  <c r="J4522" i="1" s="1"/>
  <c r="I4522" i="1" l="1"/>
  <c r="L4522" i="1" s="1"/>
  <c r="G4523" i="1"/>
  <c r="H4523" i="1" s="1"/>
  <c r="J4523" i="1" s="1"/>
  <c r="I4523" i="1" l="1"/>
  <c r="L4523" i="1" s="1"/>
  <c r="G4524" i="1"/>
  <c r="H4524" i="1" s="1"/>
  <c r="J4524" i="1" s="1"/>
  <c r="I4524" i="1" l="1"/>
  <c r="L4524" i="1" s="1"/>
  <c r="G4525" i="1"/>
  <c r="H4525" i="1" s="1"/>
  <c r="J4525" i="1" s="1"/>
  <c r="I4525" i="1" l="1"/>
  <c r="L4525" i="1" s="1"/>
  <c r="G4526" i="1"/>
  <c r="H4526" i="1" s="1"/>
  <c r="J4526" i="1" s="1"/>
  <c r="I4526" i="1" l="1"/>
  <c r="L4526" i="1" s="1"/>
  <c r="G4527" i="1"/>
  <c r="H4527" i="1" s="1"/>
  <c r="J4527" i="1" s="1"/>
  <c r="I4527" i="1" l="1"/>
  <c r="L4527" i="1" s="1"/>
  <c r="G4528" i="1"/>
  <c r="H4528" i="1" s="1"/>
  <c r="J4528" i="1" s="1"/>
  <c r="I4528" i="1" l="1"/>
  <c r="L4528" i="1" s="1"/>
  <c r="G4529" i="1"/>
  <c r="H4529" i="1" s="1"/>
  <c r="J4529" i="1" s="1"/>
  <c r="I4529" i="1" l="1"/>
  <c r="L4529" i="1" s="1"/>
  <c r="G4530" i="1"/>
  <c r="H4530" i="1" s="1"/>
  <c r="J4530" i="1" s="1"/>
  <c r="I4530" i="1" l="1"/>
  <c r="L4530" i="1" s="1"/>
  <c r="G4531" i="1"/>
  <c r="H4531" i="1" s="1"/>
  <c r="J4531" i="1" s="1"/>
  <c r="I4531" i="1" l="1"/>
  <c r="L4531" i="1" s="1"/>
  <c r="G4532" i="1"/>
  <c r="H4532" i="1" s="1"/>
  <c r="J4532" i="1" s="1"/>
  <c r="I4532" i="1" l="1"/>
  <c r="L4532" i="1" s="1"/>
  <c r="G4533" i="1"/>
  <c r="H4533" i="1" s="1"/>
  <c r="J4533" i="1" s="1"/>
  <c r="I4533" i="1" l="1"/>
  <c r="L4533" i="1" s="1"/>
  <c r="G4534" i="1"/>
  <c r="H4534" i="1" s="1"/>
  <c r="J4534" i="1" s="1"/>
  <c r="I4534" i="1" l="1"/>
  <c r="L4534" i="1" s="1"/>
  <c r="G4535" i="1"/>
  <c r="H4535" i="1" s="1"/>
  <c r="J4535" i="1" s="1"/>
  <c r="I4535" i="1" l="1"/>
  <c r="L4535" i="1" s="1"/>
  <c r="G4536" i="1"/>
  <c r="H4536" i="1" s="1"/>
  <c r="J4536" i="1" s="1"/>
  <c r="I4536" i="1" l="1"/>
  <c r="L4536" i="1" s="1"/>
  <c r="G4537" i="1"/>
  <c r="H4537" i="1" s="1"/>
  <c r="J4537" i="1" s="1"/>
  <c r="I4537" i="1" l="1"/>
  <c r="L4537" i="1" s="1"/>
  <c r="G4538" i="1"/>
  <c r="H4538" i="1" s="1"/>
  <c r="J4538" i="1" s="1"/>
  <c r="I4538" i="1" l="1"/>
  <c r="L4538" i="1" s="1"/>
  <c r="G4539" i="1"/>
  <c r="H4539" i="1" s="1"/>
  <c r="J4539" i="1" s="1"/>
  <c r="I4539" i="1" l="1"/>
  <c r="L4539" i="1" s="1"/>
  <c r="G4540" i="1"/>
  <c r="H4540" i="1" s="1"/>
  <c r="J4540" i="1" s="1"/>
  <c r="I4540" i="1" l="1"/>
  <c r="L4540" i="1" s="1"/>
  <c r="G4541" i="1"/>
  <c r="H4541" i="1" s="1"/>
  <c r="J4541" i="1" s="1"/>
  <c r="I4541" i="1" l="1"/>
  <c r="L4541" i="1" s="1"/>
  <c r="G4542" i="1"/>
  <c r="H4542" i="1" s="1"/>
  <c r="J4542" i="1" s="1"/>
  <c r="I4542" i="1" l="1"/>
  <c r="L4542" i="1" s="1"/>
  <c r="G4543" i="1"/>
  <c r="H4543" i="1" s="1"/>
  <c r="J4543" i="1" s="1"/>
  <c r="I4543" i="1" l="1"/>
  <c r="L4543" i="1" s="1"/>
  <c r="G4544" i="1"/>
  <c r="H4544" i="1" s="1"/>
  <c r="J4544" i="1" s="1"/>
  <c r="I4544" i="1" l="1"/>
  <c r="L4544" i="1" s="1"/>
  <c r="G4545" i="1"/>
  <c r="H4545" i="1" s="1"/>
  <c r="J4545" i="1" s="1"/>
  <c r="I4545" i="1" l="1"/>
  <c r="L4545" i="1" s="1"/>
  <c r="G4546" i="1"/>
  <c r="H4546" i="1" s="1"/>
  <c r="J4546" i="1" s="1"/>
  <c r="I4546" i="1" l="1"/>
  <c r="L4546" i="1" s="1"/>
  <c r="G4547" i="1"/>
  <c r="H4547" i="1" s="1"/>
  <c r="J4547" i="1" s="1"/>
  <c r="I4547" i="1" l="1"/>
  <c r="L4547" i="1" s="1"/>
  <c r="G4548" i="1"/>
  <c r="H4548" i="1" s="1"/>
  <c r="J4548" i="1" s="1"/>
  <c r="I4548" i="1" l="1"/>
  <c r="L4548" i="1" s="1"/>
  <c r="G4549" i="1"/>
  <c r="H4549" i="1" s="1"/>
  <c r="J4549" i="1" s="1"/>
  <c r="I4549" i="1" l="1"/>
  <c r="L4549" i="1" s="1"/>
  <c r="G4550" i="1"/>
  <c r="H4550" i="1" s="1"/>
  <c r="J4550" i="1" s="1"/>
  <c r="I4550" i="1" l="1"/>
  <c r="L4550" i="1" s="1"/>
  <c r="G4551" i="1"/>
  <c r="H4551" i="1" s="1"/>
  <c r="J4551" i="1" s="1"/>
  <c r="I4551" i="1" l="1"/>
  <c r="L4551" i="1" s="1"/>
  <c r="G4552" i="1"/>
  <c r="H4552" i="1" s="1"/>
  <c r="J4552" i="1" s="1"/>
  <c r="I4552" i="1" l="1"/>
  <c r="L4552" i="1" s="1"/>
  <c r="G4553" i="1"/>
  <c r="H4553" i="1" s="1"/>
  <c r="J4553" i="1" s="1"/>
  <c r="I4553" i="1" l="1"/>
  <c r="L4553" i="1" s="1"/>
  <c r="G4554" i="1"/>
  <c r="H4554" i="1" s="1"/>
  <c r="J4554" i="1" s="1"/>
  <c r="I4554" i="1" l="1"/>
  <c r="L4554" i="1" s="1"/>
  <c r="G4555" i="1"/>
  <c r="H4555" i="1" s="1"/>
  <c r="J4555" i="1" s="1"/>
  <c r="I4555" i="1" l="1"/>
  <c r="L4555" i="1" s="1"/>
  <c r="G4556" i="1"/>
  <c r="H4556" i="1" s="1"/>
  <c r="J4556" i="1" s="1"/>
  <c r="I4556" i="1" l="1"/>
  <c r="L4556" i="1" s="1"/>
  <c r="G4557" i="1"/>
  <c r="H4557" i="1" s="1"/>
  <c r="J4557" i="1" s="1"/>
  <c r="I4557" i="1" l="1"/>
  <c r="L4557" i="1" s="1"/>
  <c r="G4558" i="1"/>
  <c r="H4558" i="1" s="1"/>
  <c r="J4558" i="1" s="1"/>
  <c r="I4558" i="1" l="1"/>
  <c r="L4558" i="1" s="1"/>
  <c r="G4559" i="1"/>
  <c r="H4559" i="1" s="1"/>
  <c r="J4559" i="1" s="1"/>
  <c r="I4559" i="1" l="1"/>
  <c r="L4559" i="1" s="1"/>
  <c r="G4560" i="1"/>
  <c r="H4560" i="1" s="1"/>
  <c r="J4560" i="1" s="1"/>
  <c r="I4560" i="1" l="1"/>
  <c r="L4560" i="1" s="1"/>
  <c r="G4561" i="1"/>
  <c r="H4561" i="1" s="1"/>
  <c r="J4561" i="1" s="1"/>
  <c r="I4561" i="1" l="1"/>
  <c r="L4561" i="1" s="1"/>
  <c r="G4562" i="1"/>
  <c r="H4562" i="1" s="1"/>
  <c r="J4562" i="1" s="1"/>
  <c r="I4562" i="1" l="1"/>
  <c r="L4562" i="1" s="1"/>
  <c r="G4563" i="1"/>
  <c r="H4563" i="1" s="1"/>
  <c r="J4563" i="1" s="1"/>
  <c r="I4563" i="1" l="1"/>
  <c r="L4563" i="1" s="1"/>
  <c r="G4564" i="1"/>
  <c r="H4564" i="1" s="1"/>
  <c r="J4564" i="1" s="1"/>
  <c r="I4564" i="1" l="1"/>
  <c r="L4564" i="1" s="1"/>
  <c r="G4565" i="1"/>
  <c r="H4565" i="1" s="1"/>
  <c r="J4565" i="1" s="1"/>
  <c r="I4565" i="1" l="1"/>
  <c r="L4565" i="1" s="1"/>
  <c r="G4566" i="1"/>
  <c r="H4566" i="1" s="1"/>
  <c r="J4566" i="1" s="1"/>
  <c r="I4566" i="1" l="1"/>
  <c r="L4566" i="1" s="1"/>
  <c r="G4567" i="1"/>
  <c r="H4567" i="1" s="1"/>
  <c r="J4567" i="1" s="1"/>
  <c r="I4567" i="1" l="1"/>
  <c r="L4567" i="1" s="1"/>
  <c r="G4568" i="1"/>
  <c r="H4568" i="1" s="1"/>
  <c r="J4568" i="1" s="1"/>
  <c r="I4568" i="1" l="1"/>
  <c r="L4568" i="1" s="1"/>
  <c r="G4569" i="1"/>
  <c r="H4569" i="1" s="1"/>
  <c r="J4569" i="1" s="1"/>
  <c r="I4569" i="1" l="1"/>
  <c r="L4569" i="1" s="1"/>
  <c r="G4570" i="1"/>
  <c r="H4570" i="1" s="1"/>
  <c r="J4570" i="1" s="1"/>
  <c r="I4570" i="1" l="1"/>
  <c r="L4570" i="1" s="1"/>
  <c r="G4571" i="1"/>
  <c r="H4571" i="1" s="1"/>
  <c r="J4571" i="1" s="1"/>
  <c r="I4571" i="1" l="1"/>
  <c r="L4571" i="1" s="1"/>
  <c r="G4572" i="1"/>
  <c r="H4572" i="1" s="1"/>
  <c r="J4572" i="1" s="1"/>
  <c r="I4572" i="1" l="1"/>
  <c r="L4572" i="1" s="1"/>
  <c r="G4573" i="1"/>
  <c r="H4573" i="1" s="1"/>
  <c r="J4573" i="1" s="1"/>
  <c r="I4573" i="1" l="1"/>
  <c r="L4573" i="1" s="1"/>
  <c r="G4574" i="1"/>
  <c r="H4574" i="1" s="1"/>
  <c r="J4574" i="1" s="1"/>
  <c r="I4574" i="1" l="1"/>
  <c r="L4574" i="1" s="1"/>
  <c r="G4575" i="1"/>
  <c r="H4575" i="1" s="1"/>
  <c r="J4575" i="1" s="1"/>
  <c r="I4575" i="1" l="1"/>
  <c r="L4575" i="1" s="1"/>
  <c r="G4576" i="1"/>
  <c r="H4576" i="1" s="1"/>
  <c r="J4576" i="1" s="1"/>
  <c r="I4576" i="1" l="1"/>
  <c r="L4576" i="1" s="1"/>
  <c r="G4577" i="1"/>
  <c r="H4577" i="1" s="1"/>
  <c r="J4577" i="1" s="1"/>
  <c r="I4577" i="1" l="1"/>
  <c r="L4577" i="1" s="1"/>
  <c r="G4578" i="1"/>
  <c r="H4578" i="1" s="1"/>
  <c r="J4578" i="1" s="1"/>
  <c r="I4578" i="1" l="1"/>
  <c r="L4578" i="1" s="1"/>
  <c r="G4579" i="1"/>
  <c r="H4579" i="1" s="1"/>
  <c r="J4579" i="1" s="1"/>
  <c r="I4579" i="1" l="1"/>
  <c r="L4579" i="1" s="1"/>
  <c r="G4580" i="1"/>
  <c r="H4580" i="1" s="1"/>
  <c r="J4580" i="1" s="1"/>
  <c r="I4580" i="1" l="1"/>
  <c r="L4580" i="1" s="1"/>
  <c r="G4581" i="1"/>
  <c r="H4581" i="1" s="1"/>
  <c r="J4581" i="1" s="1"/>
  <c r="I4581" i="1" l="1"/>
  <c r="L4581" i="1" s="1"/>
  <c r="G4582" i="1"/>
  <c r="H4582" i="1" s="1"/>
  <c r="J4582" i="1" s="1"/>
  <c r="I4582" i="1" l="1"/>
  <c r="L4582" i="1" s="1"/>
  <c r="G4583" i="1"/>
  <c r="H4583" i="1" s="1"/>
  <c r="J4583" i="1" s="1"/>
  <c r="I4583" i="1" l="1"/>
  <c r="L4583" i="1" s="1"/>
  <c r="G4584" i="1"/>
  <c r="H4584" i="1" s="1"/>
  <c r="J4584" i="1" s="1"/>
  <c r="I4584" i="1" l="1"/>
  <c r="L4584" i="1" s="1"/>
  <c r="G4585" i="1"/>
  <c r="H4585" i="1" s="1"/>
  <c r="J4585" i="1" s="1"/>
  <c r="I4585" i="1" l="1"/>
  <c r="L4585" i="1" s="1"/>
  <c r="G4586" i="1"/>
  <c r="H4586" i="1" s="1"/>
  <c r="J4586" i="1" s="1"/>
  <c r="I4586" i="1" l="1"/>
  <c r="L4586" i="1" s="1"/>
  <c r="G4587" i="1"/>
  <c r="H4587" i="1" s="1"/>
  <c r="J4587" i="1" s="1"/>
  <c r="I4587" i="1" l="1"/>
  <c r="L4587" i="1" s="1"/>
  <c r="G4588" i="1"/>
  <c r="H4588" i="1" s="1"/>
  <c r="J4588" i="1" s="1"/>
  <c r="I4588" i="1" l="1"/>
  <c r="L4588" i="1" s="1"/>
  <c r="G4589" i="1"/>
  <c r="H4589" i="1" s="1"/>
  <c r="J4589" i="1" s="1"/>
  <c r="I4589" i="1" l="1"/>
  <c r="L4589" i="1" s="1"/>
  <c r="G4590" i="1"/>
  <c r="H4590" i="1" s="1"/>
  <c r="J4590" i="1" s="1"/>
  <c r="I4590" i="1" l="1"/>
  <c r="L4590" i="1" s="1"/>
  <c r="G4591" i="1"/>
  <c r="H4591" i="1" s="1"/>
  <c r="J4591" i="1" s="1"/>
  <c r="I4591" i="1" l="1"/>
  <c r="L4591" i="1" s="1"/>
  <c r="G4592" i="1"/>
  <c r="H4592" i="1" s="1"/>
  <c r="J4592" i="1" s="1"/>
  <c r="I4592" i="1" l="1"/>
  <c r="L4592" i="1" s="1"/>
  <c r="G4593" i="1"/>
  <c r="H4593" i="1" s="1"/>
  <c r="J4593" i="1" s="1"/>
  <c r="I4593" i="1" l="1"/>
  <c r="L4593" i="1" s="1"/>
  <c r="G4594" i="1"/>
  <c r="H4594" i="1" s="1"/>
  <c r="J4594" i="1" s="1"/>
  <c r="I4594" i="1" l="1"/>
  <c r="L4594" i="1" s="1"/>
  <c r="G4595" i="1"/>
  <c r="H4595" i="1" s="1"/>
  <c r="J4595" i="1" s="1"/>
  <c r="I4595" i="1" l="1"/>
  <c r="L4595" i="1" s="1"/>
  <c r="G4596" i="1"/>
  <c r="H4596" i="1" s="1"/>
  <c r="J4596" i="1" s="1"/>
  <c r="I4596" i="1" l="1"/>
  <c r="L4596" i="1" s="1"/>
  <c r="G4597" i="1"/>
  <c r="H4597" i="1" s="1"/>
  <c r="J4597" i="1" s="1"/>
  <c r="I4597" i="1" l="1"/>
  <c r="L4597" i="1" s="1"/>
  <c r="G4598" i="1"/>
  <c r="H4598" i="1" s="1"/>
  <c r="J4598" i="1" s="1"/>
  <c r="I4598" i="1" l="1"/>
  <c r="L4598" i="1" s="1"/>
  <c r="G4599" i="1"/>
  <c r="H4599" i="1" s="1"/>
  <c r="J4599" i="1" s="1"/>
  <c r="I4599" i="1" l="1"/>
  <c r="L4599" i="1" s="1"/>
  <c r="G4600" i="1"/>
  <c r="H4600" i="1" s="1"/>
  <c r="J4600" i="1" s="1"/>
  <c r="I4600" i="1" l="1"/>
  <c r="L4600" i="1" s="1"/>
  <c r="G4601" i="1"/>
  <c r="H4601" i="1" s="1"/>
  <c r="J4601" i="1" s="1"/>
  <c r="I4601" i="1" l="1"/>
  <c r="L4601" i="1" s="1"/>
  <c r="G4602" i="1"/>
  <c r="H4602" i="1" s="1"/>
  <c r="J4602" i="1" s="1"/>
  <c r="I4602" i="1" l="1"/>
  <c r="L4602" i="1" s="1"/>
  <c r="G4603" i="1"/>
  <c r="H4603" i="1" s="1"/>
  <c r="J4603" i="1" s="1"/>
  <c r="I4603" i="1" l="1"/>
  <c r="L4603" i="1" s="1"/>
  <c r="G4604" i="1"/>
  <c r="H4604" i="1" s="1"/>
  <c r="J4604" i="1" s="1"/>
  <c r="I4604" i="1" l="1"/>
  <c r="L4604" i="1" s="1"/>
  <c r="G4605" i="1"/>
  <c r="H4605" i="1" s="1"/>
  <c r="J4605" i="1" s="1"/>
  <c r="I4605" i="1" l="1"/>
  <c r="L4605" i="1" s="1"/>
  <c r="G4606" i="1"/>
  <c r="H4606" i="1" s="1"/>
  <c r="J4606" i="1" s="1"/>
  <c r="I4606" i="1" l="1"/>
  <c r="L4606" i="1" s="1"/>
  <c r="G4607" i="1"/>
  <c r="H4607" i="1" s="1"/>
  <c r="J4607" i="1" s="1"/>
  <c r="I4607" i="1" l="1"/>
  <c r="L4607" i="1" s="1"/>
  <c r="G4608" i="1"/>
  <c r="H4608" i="1" s="1"/>
  <c r="J4608" i="1" s="1"/>
  <c r="I4608" i="1" l="1"/>
  <c r="L4608" i="1" s="1"/>
  <c r="G4609" i="1"/>
  <c r="H4609" i="1" s="1"/>
  <c r="J4609" i="1" s="1"/>
  <c r="I4609" i="1" l="1"/>
  <c r="L4609" i="1" s="1"/>
  <c r="G4610" i="1"/>
  <c r="H4610" i="1" s="1"/>
  <c r="J4610" i="1" s="1"/>
  <c r="I4610" i="1" l="1"/>
  <c r="L4610" i="1" s="1"/>
  <c r="G4611" i="1"/>
  <c r="H4611" i="1" s="1"/>
  <c r="J4611" i="1" s="1"/>
  <c r="I4611" i="1" l="1"/>
  <c r="L4611" i="1" s="1"/>
  <c r="G4612" i="1"/>
  <c r="H4612" i="1" s="1"/>
  <c r="J4612" i="1" s="1"/>
  <c r="I4612" i="1" l="1"/>
  <c r="L4612" i="1" s="1"/>
  <c r="G4613" i="1"/>
  <c r="H4613" i="1" s="1"/>
  <c r="J4613" i="1" s="1"/>
  <c r="I4613" i="1" l="1"/>
  <c r="L4613" i="1" s="1"/>
  <c r="G4614" i="1"/>
  <c r="H4614" i="1" s="1"/>
  <c r="J4614" i="1" s="1"/>
  <c r="I4614" i="1" l="1"/>
  <c r="L4614" i="1" s="1"/>
  <c r="G4615" i="1"/>
  <c r="H4615" i="1" s="1"/>
  <c r="J4615" i="1" s="1"/>
  <c r="I4615" i="1" l="1"/>
  <c r="L4615" i="1" s="1"/>
  <c r="G4616" i="1"/>
  <c r="H4616" i="1" s="1"/>
  <c r="J4616" i="1" s="1"/>
  <c r="I4616" i="1" l="1"/>
  <c r="L4616" i="1" s="1"/>
  <c r="G4617" i="1"/>
  <c r="H4617" i="1" s="1"/>
  <c r="J4617" i="1" s="1"/>
  <c r="I4617" i="1" l="1"/>
  <c r="L4617" i="1" s="1"/>
  <c r="G4618" i="1"/>
  <c r="H4618" i="1" s="1"/>
  <c r="J4618" i="1" s="1"/>
  <c r="I4618" i="1" l="1"/>
  <c r="L4618" i="1" s="1"/>
  <c r="G4619" i="1"/>
  <c r="H4619" i="1" s="1"/>
  <c r="J4619" i="1" s="1"/>
  <c r="I4619" i="1" l="1"/>
  <c r="L4619" i="1" s="1"/>
  <c r="G4620" i="1"/>
  <c r="H4620" i="1" s="1"/>
  <c r="J4620" i="1" s="1"/>
  <c r="I4620" i="1" l="1"/>
  <c r="L4620" i="1" s="1"/>
  <c r="G4621" i="1"/>
  <c r="H4621" i="1" s="1"/>
  <c r="J4621" i="1" s="1"/>
  <c r="I4621" i="1" l="1"/>
  <c r="L4621" i="1" s="1"/>
  <c r="G4622" i="1"/>
  <c r="H4622" i="1" s="1"/>
  <c r="J4622" i="1" s="1"/>
  <c r="I4622" i="1" l="1"/>
  <c r="L4622" i="1" s="1"/>
  <c r="G4623" i="1"/>
  <c r="H4623" i="1" s="1"/>
  <c r="J4623" i="1" s="1"/>
  <c r="I4623" i="1" l="1"/>
  <c r="L4623" i="1" s="1"/>
  <c r="G4624" i="1"/>
  <c r="H4624" i="1" s="1"/>
  <c r="J4624" i="1" s="1"/>
  <c r="I4624" i="1" l="1"/>
  <c r="L4624" i="1" s="1"/>
  <c r="G4625" i="1"/>
  <c r="H4625" i="1" s="1"/>
  <c r="J4625" i="1" s="1"/>
  <c r="I4625" i="1" l="1"/>
  <c r="L4625" i="1" s="1"/>
  <c r="G4626" i="1"/>
  <c r="H4626" i="1" s="1"/>
  <c r="J4626" i="1" s="1"/>
  <c r="I4626" i="1" l="1"/>
  <c r="L4626" i="1" s="1"/>
  <c r="G4627" i="1"/>
  <c r="H4627" i="1" s="1"/>
  <c r="J4627" i="1" s="1"/>
  <c r="I4627" i="1" l="1"/>
  <c r="L4627" i="1" s="1"/>
  <c r="G4628" i="1"/>
  <c r="H4628" i="1" s="1"/>
  <c r="J4628" i="1" s="1"/>
  <c r="I4628" i="1" l="1"/>
  <c r="L4628" i="1" s="1"/>
  <c r="G4629" i="1"/>
  <c r="H4629" i="1" s="1"/>
  <c r="J4629" i="1" s="1"/>
  <c r="I4629" i="1" l="1"/>
  <c r="L4629" i="1" s="1"/>
  <c r="G4630" i="1"/>
  <c r="H4630" i="1" s="1"/>
  <c r="J4630" i="1" s="1"/>
  <c r="I4630" i="1" l="1"/>
  <c r="L4630" i="1" s="1"/>
  <c r="G4631" i="1"/>
  <c r="H4631" i="1" s="1"/>
  <c r="J4631" i="1" s="1"/>
  <c r="I4631" i="1" l="1"/>
  <c r="L4631" i="1" s="1"/>
  <c r="G4632" i="1"/>
  <c r="H4632" i="1" s="1"/>
  <c r="J4632" i="1" s="1"/>
  <c r="I4632" i="1" l="1"/>
  <c r="L4632" i="1" s="1"/>
  <c r="G4633" i="1"/>
  <c r="H4633" i="1" s="1"/>
  <c r="J4633" i="1" s="1"/>
  <c r="I4633" i="1" l="1"/>
  <c r="L4633" i="1" s="1"/>
  <c r="G4634" i="1"/>
  <c r="H4634" i="1" s="1"/>
  <c r="J4634" i="1" s="1"/>
  <c r="I4634" i="1" l="1"/>
  <c r="L4634" i="1" s="1"/>
  <c r="G4635" i="1"/>
  <c r="H4635" i="1" s="1"/>
  <c r="J4635" i="1" s="1"/>
  <c r="I4635" i="1" l="1"/>
  <c r="L4635" i="1" s="1"/>
  <c r="G4636" i="1"/>
  <c r="H4636" i="1" s="1"/>
  <c r="J4636" i="1" s="1"/>
  <c r="I4636" i="1" l="1"/>
  <c r="L4636" i="1" s="1"/>
  <c r="G4637" i="1"/>
  <c r="H4637" i="1" s="1"/>
  <c r="J4637" i="1" s="1"/>
  <c r="I4637" i="1" l="1"/>
  <c r="L4637" i="1" s="1"/>
  <c r="G4638" i="1"/>
  <c r="H4638" i="1" s="1"/>
  <c r="J4638" i="1" s="1"/>
  <c r="I4638" i="1" l="1"/>
  <c r="L4638" i="1" s="1"/>
  <c r="G4639" i="1"/>
  <c r="H4639" i="1" s="1"/>
  <c r="J4639" i="1" s="1"/>
  <c r="I4639" i="1" l="1"/>
  <c r="L4639" i="1" s="1"/>
  <c r="G4640" i="1"/>
  <c r="H4640" i="1" s="1"/>
  <c r="J4640" i="1" s="1"/>
  <c r="I4640" i="1" l="1"/>
  <c r="L4640" i="1" s="1"/>
  <c r="G4641" i="1"/>
  <c r="H4641" i="1" s="1"/>
  <c r="J4641" i="1" s="1"/>
  <c r="I4641" i="1" l="1"/>
  <c r="L4641" i="1" s="1"/>
  <c r="G4642" i="1"/>
  <c r="H4642" i="1" s="1"/>
  <c r="J4642" i="1" s="1"/>
  <c r="I4642" i="1" l="1"/>
  <c r="L4642" i="1" s="1"/>
  <c r="G4643" i="1"/>
  <c r="H4643" i="1" s="1"/>
  <c r="J4643" i="1" s="1"/>
  <c r="I4643" i="1" l="1"/>
  <c r="L4643" i="1" s="1"/>
  <c r="G4644" i="1"/>
  <c r="H4644" i="1" s="1"/>
  <c r="J4644" i="1" s="1"/>
  <c r="I4644" i="1" l="1"/>
  <c r="L4644" i="1" s="1"/>
  <c r="G4645" i="1"/>
  <c r="H4645" i="1" s="1"/>
  <c r="J4645" i="1" s="1"/>
  <c r="I4645" i="1" l="1"/>
  <c r="L4645" i="1" s="1"/>
  <c r="G4646" i="1"/>
  <c r="H4646" i="1" s="1"/>
  <c r="J4646" i="1" s="1"/>
  <c r="I4646" i="1" l="1"/>
  <c r="L4646" i="1" s="1"/>
  <c r="G4647" i="1"/>
  <c r="H4647" i="1" s="1"/>
  <c r="J4647" i="1" s="1"/>
  <c r="I4647" i="1" l="1"/>
  <c r="L4647" i="1" s="1"/>
  <c r="G4648" i="1"/>
  <c r="H4648" i="1" s="1"/>
  <c r="J4648" i="1" s="1"/>
  <c r="I4648" i="1" l="1"/>
  <c r="L4648" i="1" s="1"/>
  <c r="G4649" i="1"/>
  <c r="H4649" i="1" s="1"/>
  <c r="J4649" i="1" s="1"/>
  <c r="I4649" i="1" l="1"/>
  <c r="L4649" i="1" s="1"/>
  <c r="G4650" i="1"/>
  <c r="H4650" i="1" s="1"/>
  <c r="J4650" i="1" s="1"/>
  <c r="I4650" i="1" l="1"/>
  <c r="L4650" i="1" s="1"/>
  <c r="G4651" i="1"/>
  <c r="H4651" i="1" s="1"/>
  <c r="J4651" i="1" s="1"/>
  <c r="I4651" i="1" l="1"/>
  <c r="L4651" i="1" s="1"/>
  <c r="G4652" i="1"/>
  <c r="H4652" i="1" s="1"/>
  <c r="J4652" i="1" s="1"/>
  <c r="I4652" i="1" l="1"/>
  <c r="L4652" i="1" s="1"/>
  <c r="G4653" i="1"/>
  <c r="H4653" i="1" s="1"/>
  <c r="J4653" i="1" s="1"/>
  <c r="I4653" i="1" l="1"/>
  <c r="L4653" i="1" s="1"/>
  <c r="G4654" i="1"/>
  <c r="H4654" i="1" s="1"/>
  <c r="J4654" i="1" s="1"/>
  <c r="I4654" i="1" l="1"/>
  <c r="L4654" i="1" s="1"/>
  <c r="G4655" i="1"/>
  <c r="H4655" i="1" s="1"/>
  <c r="J4655" i="1" s="1"/>
  <c r="I4655" i="1" l="1"/>
  <c r="L4655" i="1" s="1"/>
  <c r="G4656" i="1"/>
  <c r="H4656" i="1" s="1"/>
  <c r="J4656" i="1" s="1"/>
  <c r="I4656" i="1" l="1"/>
  <c r="L4656" i="1" s="1"/>
  <c r="G4657" i="1"/>
  <c r="H4657" i="1" s="1"/>
  <c r="J4657" i="1" s="1"/>
  <c r="I4657" i="1" l="1"/>
  <c r="L4657" i="1" s="1"/>
  <c r="G4658" i="1"/>
  <c r="H4658" i="1" s="1"/>
  <c r="J4658" i="1" s="1"/>
  <c r="I4658" i="1" l="1"/>
  <c r="L4658" i="1" s="1"/>
  <c r="G4659" i="1"/>
  <c r="H4659" i="1" s="1"/>
  <c r="J4659" i="1" s="1"/>
  <c r="I4659" i="1" l="1"/>
  <c r="L4659" i="1" s="1"/>
  <c r="G4660" i="1"/>
  <c r="H4660" i="1" s="1"/>
  <c r="J4660" i="1" s="1"/>
  <c r="I4660" i="1" l="1"/>
  <c r="L4660" i="1" s="1"/>
  <c r="G4661" i="1"/>
  <c r="H4661" i="1" s="1"/>
  <c r="J4661" i="1" s="1"/>
  <c r="I4661" i="1" l="1"/>
  <c r="L4661" i="1" s="1"/>
  <c r="G4662" i="1"/>
  <c r="H4662" i="1" s="1"/>
  <c r="J4662" i="1" s="1"/>
  <c r="I4662" i="1" l="1"/>
  <c r="L4662" i="1" s="1"/>
  <c r="G4663" i="1"/>
  <c r="H4663" i="1" s="1"/>
  <c r="J4663" i="1" s="1"/>
  <c r="I4663" i="1" l="1"/>
  <c r="L4663" i="1" s="1"/>
  <c r="G4664" i="1"/>
  <c r="H4664" i="1" s="1"/>
  <c r="J4664" i="1" s="1"/>
  <c r="I4664" i="1" l="1"/>
  <c r="L4664" i="1" s="1"/>
  <c r="G4665" i="1"/>
  <c r="H4665" i="1" s="1"/>
  <c r="J4665" i="1" s="1"/>
  <c r="I4665" i="1" l="1"/>
  <c r="L4665" i="1" s="1"/>
  <c r="G4666" i="1"/>
  <c r="H4666" i="1" s="1"/>
  <c r="J4666" i="1" s="1"/>
  <c r="I4666" i="1" l="1"/>
  <c r="L4666" i="1" s="1"/>
  <c r="G4667" i="1"/>
  <c r="H4667" i="1" s="1"/>
  <c r="J4667" i="1" s="1"/>
  <c r="I4667" i="1" l="1"/>
  <c r="L4667" i="1" s="1"/>
  <c r="G4668" i="1"/>
  <c r="H4668" i="1" s="1"/>
  <c r="J4668" i="1" s="1"/>
  <c r="I4668" i="1" l="1"/>
  <c r="L4668" i="1" s="1"/>
  <c r="G4669" i="1"/>
  <c r="H4669" i="1" s="1"/>
  <c r="J4669" i="1" s="1"/>
  <c r="I4669" i="1" l="1"/>
  <c r="L4669" i="1" s="1"/>
  <c r="G4670" i="1"/>
  <c r="H4670" i="1" s="1"/>
  <c r="J4670" i="1" s="1"/>
  <c r="I4670" i="1" l="1"/>
  <c r="L4670" i="1" s="1"/>
  <c r="G4671" i="1"/>
  <c r="H4671" i="1" s="1"/>
  <c r="J4671" i="1" s="1"/>
  <c r="I4671" i="1" l="1"/>
  <c r="L4671" i="1" s="1"/>
  <c r="G4672" i="1"/>
  <c r="H4672" i="1" s="1"/>
  <c r="J4672" i="1" s="1"/>
  <c r="I4672" i="1" l="1"/>
  <c r="L4672" i="1" s="1"/>
  <c r="G4673" i="1"/>
  <c r="H4673" i="1" s="1"/>
  <c r="J4673" i="1" s="1"/>
  <c r="I4673" i="1" l="1"/>
  <c r="L4673" i="1" s="1"/>
  <c r="G4674" i="1"/>
  <c r="H4674" i="1" s="1"/>
  <c r="J4674" i="1" s="1"/>
  <c r="I4674" i="1" l="1"/>
  <c r="L4674" i="1" s="1"/>
  <c r="G4675" i="1"/>
  <c r="H4675" i="1" s="1"/>
  <c r="J4675" i="1" s="1"/>
  <c r="I4675" i="1" l="1"/>
  <c r="L4675" i="1" s="1"/>
  <c r="G4676" i="1"/>
  <c r="H4676" i="1" s="1"/>
  <c r="J4676" i="1" s="1"/>
  <c r="I4676" i="1" l="1"/>
  <c r="L4676" i="1" s="1"/>
  <c r="G4677" i="1"/>
  <c r="H4677" i="1" s="1"/>
  <c r="J4677" i="1" s="1"/>
  <c r="I4677" i="1" l="1"/>
  <c r="L4677" i="1" s="1"/>
  <c r="G4678" i="1"/>
  <c r="H4678" i="1" s="1"/>
  <c r="J4678" i="1" s="1"/>
  <c r="I4678" i="1" l="1"/>
  <c r="L4678" i="1" s="1"/>
  <c r="G4679" i="1"/>
  <c r="H4679" i="1" s="1"/>
  <c r="J4679" i="1" s="1"/>
  <c r="I4679" i="1" l="1"/>
  <c r="L4679" i="1" s="1"/>
  <c r="G4680" i="1"/>
  <c r="H4680" i="1" s="1"/>
  <c r="J4680" i="1" s="1"/>
  <c r="I4680" i="1" l="1"/>
  <c r="L4680" i="1" s="1"/>
  <c r="G4681" i="1"/>
  <c r="H4681" i="1" s="1"/>
  <c r="J4681" i="1" s="1"/>
  <c r="I4681" i="1" l="1"/>
  <c r="L4681" i="1" s="1"/>
  <c r="G4682" i="1"/>
  <c r="H4682" i="1" s="1"/>
  <c r="J4682" i="1" s="1"/>
  <c r="I4682" i="1" l="1"/>
  <c r="L4682" i="1" s="1"/>
  <c r="G4683" i="1"/>
  <c r="H4683" i="1" s="1"/>
  <c r="J4683" i="1" s="1"/>
  <c r="I4683" i="1" l="1"/>
  <c r="L4683" i="1" s="1"/>
  <c r="G4684" i="1"/>
  <c r="H4684" i="1" s="1"/>
  <c r="J4684" i="1" s="1"/>
  <c r="I4684" i="1" l="1"/>
  <c r="L4684" i="1" s="1"/>
  <c r="G4685" i="1"/>
  <c r="H4685" i="1" s="1"/>
  <c r="J4685" i="1" s="1"/>
  <c r="I4685" i="1" l="1"/>
  <c r="L4685" i="1" s="1"/>
  <c r="G4686" i="1"/>
  <c r="H4686" i="1" s="1"/>
  <c r="J4686" i="1" s="1"/>
  <c r="I4686" i="1" l="1"/>
  <c r="L4686" i="1" s="1"/>
  <c r="G4687" i="1"/>
  <c r="H4687" i="1" s="1"/>
  <c r="J4687" i="1" s="1"/>
  <c r="I4687" i="1" l="1"/>
  <c r="L4687" i="1" s="1"/>
  <c r="G4688" i="1"/>
  <c r="H4688" i="1" s="1"/>
  <c r="J4688" i="1" s="1"/>
  <c r="I4688" i="1" l="1"/>
  <c r="L4688" i="1" s="1"/>
  <c r="G4689" i="1"/>
  <c r="H4689" i="1" s="1"/>
  <c r="J4689" i="1" s="1"/>
  <c r="I4689" i="1" l="1"/>
  <c r="L4689" i="1" s="1"/>
  <c r="G4690" i="1"/>
  <c r="H4690" i="1" s="1"/>
  <c r="J4690" i="1" s="1"/>
  <c r="I4690" i="1" l="1"/>
  <c r="L4690" i="1" s="1"/>
  <c r="G4691" i="1"/>
  <c r="H4691" i="1" s="1"/>
  <c r="J4691" i="1" s="1"/>
  <c r="I4691" i="1" l="1"/>
  <c r="L4691" i="1" s="1"/>
  <c r="G4692" i="1"/>
  <c r="H4692" i="1" s="1"/>
  <c r="J4692" i="1" s="1"/>
  <c r="I4692" i="1" l="1"/>
  <c r="L4692" i="1" s="1"/>
  <c r="G4693" i="1"/>
  <c r="H4693" i="1" s="1"/>
  <c r="J4693" i="1" s="1"/>
  <c r="I4693" i="1" l="1"/>
  <c r="L4693" i="1" s="1"/>
  <c r="G4694" i="1"/>
  <c r="H4694" i="1" s="1"/>
  <c r="J4694" i="1" s="1"/>
  <c r="I4694" i="1" l="1"/>
  <c r="L4694" i="1" s="1"/>
  <c r="G4695" i="1"/>
  <c r="H4695" i="1" s="1"/>
  <c r="J4695" i="1" s="1"/>
  <c r="I4695" i="1" l="1"/>
  <c r="L4695" i="1" s="1"/>
  <c r="G4696" i="1"/>
  <c r="H4696" i="1" s="1"/>
  <c r="J4696" i="1" s="1"/>
  <c r="I4696" i="1" l="1"/>
  <c r="L4696" i="1" s="1"/>
  <c r="G4697" i="1"/>
  <c r="H4697" i="1" s="1"/>
  <c r="J4697" i="1" s="1"/>
  <c r="I4697" i="1" l="1"/>
  <c r="L4697" i="1" s="1"/>
  <c r="G4698" i="1"/>
  <c r="H4698" i="1" s="1"/>
  <c r="J4698" i="1" s="1"/>
  <c r="I4698" i="1" l="1"/>
  <c r="L4698" i="1" s="1"/>
  <c r="G4699" i="1"/>
  <c r="H4699" i="1" s="1"/>
  <c r="J4699" i="1" s="1"/>
  <c r="I4699" i="1" l="1"/>
  <c r="L4699" i="1" s="1"/>
  <c r="G4700" i="1"/>
  <c r="H4700" i="1" s="1"/>
  <c r="J4700" i="1" s="1"/>
  <c r="I4700" i="1" l="1"/>
  <c r="L4700" i="1" s="1"/>
  <c r="G4701" i="1"/>
  <c r="H4701" i="1" s="1"/>
  <c r="J4701" i="1" s="1"/>
  <c r="I4701" i="1" l="1"/>
  <c r="L4701" i="1" s="1"/>
  <c r="G4702" i="1"/>
  <c r="H4702" i="1" s="1"/>
  <c r="J4702" i="1" s="1"/>
  <c r="I4702" i="1" l="1"/>
  <c r="L4702" i="1" s="1"/>
  <c r="G4703" i="1"/>
  <c r="H4703" i="1" s="1"/>
  <c r="J4703" i="1" s="1"/>
  <c r="I4703" i="1" l="1"/>
  <c r="L4703" i="1" s="1"/>
  <c r="G4704" i="1"/>
  <c r="H4704" i="1" s="1"/>
  <c r="J4704" i="1" s="1"/>
  <c r="I4704" i="1" l="1"/>
  <c r="L4704" i="1" s="1"/>
  <c r="G4705" i="1"/>
  <c r="H4705" i="1" s="1"/>
  <c r="J4705" i="1" s="1"/>
  <c r="I4705" i="1" l="1"/>
  <c r="L4705" i="1" s="1"/>
  <c r="G4706" i="1"/>
  <c r="H4706" i="1" s="1"/>
  <c r="J4706" i="1" s="1"/>
  <c r="I4706" i="1" l="1"/>
  <c r="L4706" i="1" s="1"/>
  <c r="G4707" i="1"/>
  <c r="H4707" i="1" s="1"/>
  <c r="J4707" i="1" s="1"/>
  <c r="I4707" i="1" l="1"/>
  <c r="L4707" i="1" s="1"/>
  <c r="G4708" i="1"/>
  <c r="H4708" i="1" s="1"/>
  <c r="J4708" i="1" s="1"/>
  <c r="I4708" i="1" l="1"/>
  <c r="L4708" i="1" s="1"/>
  <c r="G4709" i="1"/>
  <c r="H4709" i="1" s="1"/>
  <c r="J4709" i="1" s="1"/>
  <c r="I4709" i="1" l="1"/>
  <c r="L4709" i="1" s="1"/>
  <c r="G4710" i="1"/>
  <c r="H4710" i="1" s="1"/>
  <c r="J4710" i="1" s="1"/>
  <c r="I4710" i="1" l="1"/>
  <c r="L4710" i="1" s="1"/>
  <c r="G4711" i="1"/>
  <c r="H4711" i="1" s="1"/>
  <c r="J4711" i="1" s="1"/>
  <c r="I4711" i="1" l="1"/>
  <c r="L4711" i="1" s="1"/>
  <c r="G4712" i="1"/>
  <c r="H4712" i="1" s="1"/>
  <c r="J4712" i="1" s="1"/>
  <c r="I4712" i="1" l="1"/>
  <c r="L4712" i="1" s="1"/>
  <c r="G4713" i="1"/>
  <c r="H4713" i="1" s="1"/>
  <c r="J4713" i="1" s="1"/>
  <c r="I4713" i="1" l="1"/>
  <c r="L4713" i="1" s="1"/>
  <c r="G4714" i="1"/>
  <c r="H4714" i="1" s="1"/>
  <c r="J4714" i="1" s="1"/>
  <c r="I4714" i="1" l="1"/>
  <c r="L4714" i="1" s="1"/>
  <c r="G4715" i="1"/>
  <c r="H4715" i="1" s="1"/>
  <c r="J4715" i="1" s="1"/>
  <c r="I4715" i="1" l="1"/>
  <c r="L4715" i="1" s="1"/>
  <c r="G4716" i="1"/>
  <c r="H4716" i="1" s="1"/>
  <c r="J4716" i="1" s="1"/>
  <c r="I4716" i="1" l="1"/>
  <c r="L4716" i="1" s="1"/>
  <c r="G4717" i="1"/>
  <c r="H4717" i="1" s="1"/>
  <c r="J4717" i="1" s="1"/>
  <c r="I4717" i="1" l="1"/>
  <c r="L4717" i="1" s="1"/>
  <c r="G4718" i="1"/>
  <c r="H4718" i="1" s="1"/>
  <c r="J4718" i="1" s="1"/>
  <c r="I4718" i="1" l="1"/>
  <c r="L4718" i="1" s="1"/>
  <c r="G4719" i="1"/>
  <c r="H4719" i="1" s="1"/>
  <c r="J4719" i="1" s="1"/>
  <c r="I4719" i="1" l="1"/>
  <c r="L4719" i="1" s="1"/>
  <c r="G4720" i="1"/>
  <c r="H4720" i="1" s="1"/>
  <c r="J4720" i="1" s="1"/>
  <c r="I4720" i="1" l="1"/>
  <c r="L4720" i="1" s="1"/>
  <c r="G4721" i="1"/>
  <c r="H4721" i="1" s="1"/>
  <c r="J4721" i="1" s="1"/>
  <c r="I4721" i="1" l="1"/>
  <c r="L4721" i="1" s="1"/>
  <c r="G4722" i="1"/>
  <c r="H4722" i="1" s="1"/>
  <c r="J4722" i="1" s="1"/>
  <c r="I4722" i="1" l="1"/>
  <c r="L4722" i="1" s="1"/>
  <c r="G4723" i="1"/>
  <c r="H4723" i="1" s="1"/>
  <c r="J4723" i="1" s="1"/>
  <c r="I4723" i="1" l="1"/>
  <c r="L4723" i="1" s="1"/>
  <c r="G4724" i="1"/>
  <c r="H4724" i="1" s="1"/>
  <c r="J4724" i="1" s="1"/>
  <c r="I4724" i="1" l="1"/>
  <c r="L4724" i="1" s="1"/>
  <c r="G4725" i="1"/>
  <c r="H4725" i="1" s="1"/>
  <c r="J4725" i="1" s="1"/>
  <c r="I4725" i="1" l="1"/>
  <c r="L4725" i="1" s="1"/>
  <c r="G4726" i="1"/>
  <c r="H4726" i="1" s="1"/>
  <c r="J4726" i="1" s="1"/>
  <c r="I4726" i="1" l="1"/>
  <c r="L4726" i="1" s="1"/>
  <c r="G4727" i="1"/>
  <c r="H4727" i="1" s="1"/>
  <c r="J4727" i="1" s="1"/>
  <c r="I4727" i="1" l="1"/>
  <c r="L4727" i="1" s="1"/>
  <c r="G4728" i="1"/>
  <c r="H4728" i="1" s="1"/>
  <c r="J4728" i="1" s="1"/>
  <c r="I4728" i="1" l="1"/>
  <c r="L4728" i="1" s="1"/>
  <c r="G4729" i="1"/>
  <c r="H4729" i="1" s="1"/>
  <c r="J4729" i="1" s="1"/>
  <c r="I4729" i="1" l="1"/>
  <c r="L4729" i="1" s="1"/>
  <c r="G4730" i="1"/>
  <c r="H4730" i="1" s="1"/>
  <c r="J4730" i="1" s="1"/>
  <c r="I4730" i="1" l="1"/>
  <c r="L4730" i="1" s="1"/>
  <c r="G4731" i="1"/>
  <c r="H4731" i="1" s="1"/>
  <c r="J4731" i="1" s="1"/>
  <c r="I4731" i="1" l="1"/>
  <c r="L4731" i="1" s="1"/>
  <c r="G4732" i="1"/>
  <c r="H4732" i="1" s="1"/>
  <c r="J4732" i="1" s="1"/>
  <c r="I4732" i="1" l="1"/>
  <c r="L4732" i="1" s="1"/>
  <c r="G4733" i="1"/>
  <c r="H4733" i="1" s="1"/>
  <c r="J4733" i="1" s="1"/>
  <c r="I4733" i="1" l="1"/>
  <c r="L4733" i="1" s="1"/>
  <c r="G4734" i="1"/>
  <c r="H4734" i="1" s="1"/>
  <c r="J4734" i="1" s="1"/>
  <c r="I4734" i="1" l="1"/>
  <c r="L4734" i="1" s="1"/>
  <c r="G4735" i="1"/>
  <c r="H4735" i="1" s="1"/>
  <c r="J4735" i="1" s="1"/>
  <c r="I4735" i="1" l="1"/>
  <c r="L4735" i="1" s="1"/>
  <c r="G4736" i="1"/>
  <c r="H4736" i="1" s="1"/>
  <c r="J4736" i="1" s="1"/>
  <c r="I4736" i="1" l="1"/>
  <c r="L4736" i="1" s="1"/>
  <c r="G4737" i="1"/>
  <c r="H4737" i="1" s="1"/>
  <c r="J4737" i="1" s="1"/>
  <c r="I4737" i="1" l="1"/>
  <c r="L4737" i="1" s="1"/>
  <c r="G4738" i="1"/>
  <c r="H4738" i="1" s="1"/>
  <c r="J4738" i="1" s="1"/>
  <c r="I4738" i="1" l="1"/>
  <c r="L4738" i="1" s="1"/>
  <c r="G4739" i="1"/>
  <c r="H4739" i="1" s="1"/>
  <c r="J4739" i="1" s="1"/>
  <c r="I4739" i="1" l="1"/>
  <c r="L4739" i="1" s="1"/>
  <c r="G4740" i="1"/>
  <c r="H4740" i="1" s="1"/>
  <c r="J4740" i="1" s="1"/>
  <c r="I4740" i="1" l="1"/>
  <c r="L4740" i="1" s="1"/>
  <c r="G4741" i="1"/>
  <c r="H4741" i="1" s="1"/>
  <c r="J4741" i="1" s="1"/>
  <c r="I4741" i="1" l="1"/>
  <c r="L4741" i="1" s="1"/>
  <c r="G4742" i="1"/>
  <c r="H4742" i="1" s="1"/>
  <c r="J4742" i="1" s="1"/>
  <c r="I4742" i="1" l="1"/>
  <c r="L4742" i="1" s="1"/>
  <c r="G4743" i="1"/>
  <c r="H4743" i="1" s="1"/>
  <c r="J4743" i="1" s="1"/>
  <c r="I4743" i="1" l="1"/>
  <c r="L4743" i="1" s="1"/>
  <c r="G4744" i="1"/>
  <c r="H4744" i="1" s="1"/>
  <c r="J4744" i="1" s="1"/>
  <c r="I4744" i="1" l="1"/>
  <c r="L4744" i="1" s="1"/>
  <c r="G4745" i="1"/>
  <c r="H4745" i="1" s="1"/>
  <c r="J4745" i="1" s="1"/>
  <c r="I4745" i="1" l="1"/>
  <c r="L4745" i="1" s="1"/>
  <c r="G4746" i="1"/>
  <c r="H4746" i="1" s="1"/>
  <c r="J4746" i="1" s="1"/>
  <c r="I4746" i="1" l="1"/>
  <c r="L4746" i="1" s="1"/>
  <c r="G4747" i="1"/>
  <c r="H4747" i="1" s="1"/>
  <c r="J4747" i="1" s="1"/>
  <c r="I4747" i="1" l="1"/>
  <c r="L4747" i="1" s="1"/>
  <c r="G4748" i="1"/>
  <c r="H4748" i="1" s="1"/>
  <c r="J4748" i="1" s="1"/>
  <c r="I4748" i="1" l="1"/>
  <c r="L4748" i="1" s="1"/>
  <c r="G4749" i="1"/>
  <c r="H4749" i="1" s="1"/>
  <c r="J4749" i="1" s="1"/>
  <c r="I4749" i="1" l="1"/>
  <c r="L4749" i="1" s="1"/>
  <c r="G4750" i="1"/>
  <c r="H4750" i="1" s="1"/>
  <c r="J4750" i="1" s="1"/>
  <c r="I4750" i="1" l="1"/>
  <c r="L4750" i="1" s="1"/>
  <c r="G4751" i="1"/>
  <c r="H4751" i="1" s="1"/>
  <c r="J4751" i="1" s="1"/>
  <c r="I4751" i="1" l="1"/>
  <c r="L4751" i="1" s="1"/>
  <c r="G4752" i="1"/>
  <c r="H4752" i="1" s="1"/>
  <c r="J4752" i="1" s="1"/>
  <c r="I4752" i="1" l="1"/>
  <c r="L4752" i="1" s="1"/>
  <c r="G4753" i="1"/>
  <c r="H4753" i="1" s="1"/>
  <c r="J4753" i="1" s="1"/>
  <c r="I4753" i="1" l="1"/>
  <c r="L4753" i="1" s="1"/>
  <c r="G4754" i="1"/>
  <c r="H4754" i="1" s="1"/>
  <c r="J4754" i="1" s="1"/>
  <c r="I4754" i="1" l="1"/>
  <c r="L4754" i="1" s="1"/>
  <c r="G4755" i="1"/>
  <c r="H4755" i="1" s="1"/>
  <c r="J4755" i="1" s="1"/>
  <c r="I4755" i="1" l="1"/>
  <c r="L4755" i="1" s="1"/>
  <c r="G4756" i="1"/>
  <c r="H4756" i="1" s="1"/>
  <c r="J4756" i="1" s="1"/>
  <c r="I4756" i="1" l="1"/>
  <c r="L4756" i="1" s="1"/>
  <c r="G4757" i="1"/>
  <c r="H4757" i="1" s="1"/>
  <c r="J4757" i="1" s="1"/>
  <c r="I4757" i="1" l="1"/>
  <c r="L4757" i="1" s="1"/>
  <c r="G4758" i="1"/>
  <c r="H4758" i="1" s="1"/>
  <c r="J4758" i="1" s="1"/>
  <c r="I4758" i="1" l="1"/>
  <c r="L4758" i="1" s="1"/>
  <c r="G4759" i="1"/>
  <c r="H4759" i="1" s="1"/>
  <c r="J4759" i="1" s="1"/>
  <c r="I4759" i="1" l="1"/>
  <c r="L4759" i="1" s="1"/>
  <c r="G4760" i="1"/>
  <c r="H4760" i="1" s="1"/>
  <c r="J4760" i="1" s="1"/>
  <c r="I4760" i="1" l="1"/>
  <c r="L4760" i="1" s="1"/>
  <c r="G4761" i="1"/>
  <c r="H4761" i="1" s="1"/>
  <c r="J4761" i="1" s="1"/>
  <c r="I4761" i="1" l="1"/>
  <c r="L4761" i="1" s="1"/>
  <c r="G4762" i="1"/>
  <c r="H4762" i="1" s="1"/>
  <c r="J4762" i="1" s="1"/>
  <c r="I4762" i="1" l="1"/>
  <c r="L4762" i="1" s="1"/>
  <c r="G4763" i="1"/>
  <c r="H4763" i="1" s="1"/>
  <c r="J4763" i="1" s="1"/>
  <c r="I4763" i="1" l="1"/>
  <c r="L4763" i="1" s="1"/>
  <c r="G4764" i="1"/>
  <c r="H4764" i="1" s="1"/>
  <c r="J4764" i="1" s="1"/>
  <c r="I4764" i="1" l="1"/>
  <c r="L4764" i="1" s="1"/>
  <c r="G4765" i="1"/>
  <c r="H4765" i="1" s="1"/>
  <c r="J4765" i="1" s="1"/>
  <c r="I4765" i="1" l="1"/>
  <c r="L4765" i="1" s="1"/>
  <c r="G4766" i="1"/>
  <c r="H4766" i="1" s="1"/>
  <c r="J4766" i="1" s="1"/>
  <c r="I4766" i="1" l="1"/>
  <c r="L4766" i="1" s="1"/>
  <c r="G4767" i="1"/>
  <c r="H4767" i="1" s="1"/>
  <c r="J4767" i="1" s="1"/>
  <c r="I4767" i="1" l="1"/>
  <c r="L4767" i="1" s="1"/>
  <c r="G4768" i="1"/>
  <c r="H4768" i="1" s="1"/>
  <c r="J4768" i="1" s="1"/>
  <c r="I4768" i="1" l="1"/>
  <c r="L4768" i="1" s="1"/>
  <c r="G4769" i="1"/>
  <c r="H4769" i="1" s="1"/>
  <c r="J4769" i="1" s="1"/>
  <c r="I4769" i="1" l="1"/>
  <c r="L4769" i="1" s="1"/>
  <c r="G4770" i="1"/>
  <c r="H4770" i="1" s="1"/>
  <c r="J4770" i="1" s="1"/>
  <c r="I4770" i="1" l="1"/>
  <c r="L4770" i="1" s="1"/>
  <c r="G4771" i="1"/>
  <c r="H4771" i="1" s="1"/>
  <c r="J4771" i="1" s="1"/>
  <c r="I4771" i="1" l="1"/>
  <c r="L4771" i="1" s="1"/>
  <c r="G4772" i="1"/>
  <c r="H4772" i="1" s="1"/>
  <c r="J4772" i="1" s="1"/>
  <c r="I4772" i="1" l="1"/>
  <c r="L4772" i="1" s="1"/>
  <c r="G4773" i="1"/>
  <c r="H4773" i="1" s="1"/>
  <c r="J4773" i="1" s="1"/>
  <c r="I4773" i="1" l="1"/>
  <c r="L4773" i="1" s="1"/>
  <c r="G4774" i="1"/>
  <c r="H4774" i="1" s="1"/>
  <c r="J4774" i="1" s="1"/>
  <c r="I4774" i="1" l="1"/>
  <c r="L4774" i="1" s="1"/>
  <c r="G4775" i="1"/>
  <c r="H4775" i="1" s="1"/>
  <c r="J4775" i="1" s="1"/>
  <c r="I4775" i="1" l="1"/>
  <c r="L4775" i="1" s="1"/>
  <c r="G4776" i="1"/>
  <c r="H4776" i="1" s="1"/>
  <c r="J4776" i="1" s="1"/>
  <c r="I4776" i="1" l="1"/>
  <c r="L4776" i="1" s="1"/>
  <c r="G4777" i="1"/>
  <c r="H4777" i="1" s="1"/>
  <c r="J4777" i="1" s="1"/>
  <c r="I4777" i="1" l="1"/>
  <c r="L4777" i="1" s="1"/>
  <c r="G4778" i="1"/>
  <c r="H4778" i="1" s="1"/>
  <c r="J4778" i="1" s="1"/>
  <c r="I4778" i="1" l="1"/>
  <c r="L4778" i="1" s="1"/>
  <c r="G4779" i="1"/>
  <c r="H4779" i="1" s="1"/>
  <c r="J4779" i="1" s="1"/>
  <c r="I4779" i="1" l="1"/>
  <c r="L4779" i="1" s="1"/>
  <c r="G4780" i="1"/>
  <c r="H4780" i="1" s="1"/>
  <c r="J4780" i="1" s="1"/>
  <c r="I4780" i="1" l="1"/>
  <c r="L4780" i="1" s="1"/>
  <c r="G4781" i="1"/>
  <c r="H4781" i="1" s="1"/>
  <c r="J4781" i="1" s="1"/>
  <c r="I4781" i="1" l="1"/>
  <c r="L4781" i="1" s="1"/>
  <c r="G4782" i="1"/>
  <c r="H4782" i="1" s="1"/>
  <c r="J4782" i="1" s="1"/>
  <c r="I4782" i="1" l="1"/>
  <c r="L4782" i="1" s="1"/>
  <c r="G4783" i="1"/>
  <c r="H4783" i="1" s="1"/>
  <c r="J4783" i="1" s="1"/>
  <c r="I4783" i="1" l="1"/>
  <c r="L4783" i="1" s="1"/>
  <c r="G4784" i="1"/>
  <c r="H4784" i="1" s="1"/>
  <c r="J4784" i="1" s="1"/>
  <c r="I4784" i="1" l="1"/>
  <c r="L4784" i="1" s="1"/>
  <c r="G4785" i="1"/>
  <c r="H4785" i="1" s="1"/>
  <c r="J4785" i="1" s="1"/>
  <c r="I4785" i="1" l="1"/>
  <c r="L4785" i="1" s="1"/>
  <c r="G4786" i="1"/>
  <c r="H4786" i="1" s="1"/>
  <c r="J4786" i="1" s="1"/>
  <c r="I4786" i="1" l="1"/>
  <c r="L4786" i="1" s="1"/>
  <c r="G4787" i="1"/>
  <c r="H4787" i="1" s="1"/>
  <c r="J4787" i="1" s="1"/>
  <c r="I4787" i="1" l="1"/>
  <c r="L4787" i="1" s="1"/>
  <c r="G4788" i="1"/>
  <c r="H4788" i="1" s="1"/>
  <c r="J4788" i="1" s="1"/>
  <c r="I4788" i="1" l="1"/>
  <c r="L4788" i="1" s="1"/>
  <c r="G4789" i="1"/>
  <c r="H4789" i="1" s="1"/>
  <c r="J4789" i="1" s="1"/>
  <c r="I4789" i="1" l="1"/>
  <c r="L4789" i="1" s="1"/>
  <c r="G4790" i="1"/>
  <c r="H4790" i="1" s="1"/>
  <c r="J4790" i="1" s="1"/>
  <c r="I4790" i="1" l="1"/>
  <c r="L4790" i="1" s="1"/>
  <c r="G4791" i="1"/>
  <c r="H4791" i="1" s="1"/>
  <c r="J4791" i="1" s="1"/>
  <c r="I4791" i="1" l="1"/>
  <c r="L4791" i="1" s="1"/>
  <c r="G4792" i="1"/>
  <c r="H4792" i="1" s="1"/>
  <c r="J4792" i="1" s="1"/>
  <c r="I4792" i="1" l="1"/>
  <c r="L4792" i="1" s="1"/>
  <c r="G4793" i="1"/>
  <c r="H4793" i="1" s="1"/>
  <c r="J4793" i="1" s="1"/>
  <c r="I4793" i="1" l="1"/>
  <c r="L4793" i="1" s="1"/>
  <c r="G4794" i="1"/>
  <c r="H4794" i="1" s="1"/>
  <c r="J4794" i="1" s="1"/>
  <c r="I4794" i="1" l="1"/>
  <c r="L4794" i="1" s="1"/>
  <c r="G4795" i="1"/>
  <c r="H4795" i="1" s="1"/>
  <c r="J4795" i="1" s="1"/>
  <c r="I4795" i="1" l="1"/>
  <c r="L4795" i="1" s="1"/>
  <c r="G4796" i="1"/>
  <c r="H4796" i="1" s="1"/>
  <c r="J4796" i="1" s="1"/>
  <c r="I4796" i="1" l="1"/>
  <c r="L4796" i="1" s="1"/>
  <c r="G4797" i="1"/>
  <c r="H4797" i="1" s="1"/>
  <c r="J4797" i="1" s="1"/>
  <c r="I4797" i="1" l="1"/>
  <c r="L4797" i="1" s="1"/>
  <c r="G4798" i="1"/>
  <c r="H4798" i="1" s="1"/>
  <c r="J4798" i="1" s="1"/>
  <c r="I4798" i="1" l="1"/>
  <c r="L4798" i="1" s="1"/>
  <c r="G4799" i="1"/>
  <c r="H4799" i="1" s="1"/>
  <c r="J4799" i="1" s="1"/>
  <c r="I4799" i="1" l="1"/>
  <c r="L4799" i="1" s="1"/>
  <c r="G4800" i="1"/>
  <c r="H4800" i="1" s="1"/>
  <c r="J4800" i="1" s="1"/>
  <c r="I4800" i="1" l="1"/>
  <c r="L4800" i="1" s="1"/>
  <c r="G4801" i="1"/>
  <c r="H4801" i="1" s="1"/>
  <c r="J4801" i="1" s="1"/>
  <c r="I4801" i="1" l="1"/>
  <c r="L4801" i="1" s="1"/>
  <c r="G4802" i="1"/>
  <c r="H4802" i="1" s="1"/>
  <c r="J4802" i="1" s="1"/>
  <c r="I4802" i="1" l="1"/>
  <c r="L4802" i="1" s="1"/>
  <c r="G4803" i="1"/>
  <c r="H4803" i="1" s="1"/>
  <c r="J4803" i="1" s="1"/>
  <c r="I4803" i="1" l="1"/>
  <c r="L4803" i="1" s="1"/>
  <c r="G4804" i="1"/>
  <c r="H4804" i="1" s="1"/>
  <c r="J4804" i="1" s="1"/>
  <c r="I4804" i="1" l="1"/>
  <c r="L4804" i="1" s="1"/>
  <c r="G4805" i="1"/>
  <c r="H4805" i="1" s="1"/>
  <c r="J4805" i="1" s="1"/>
  <c r="I4805" i="1" l="1"/>
  <c r="L4805" i="1" s="1"/>
  <c r="G4806" i="1"/>
  <c r="H4806" i="1" s="1"/>
  <c r="J4806" i="1" s="1"/>
  <c r="I4806" i="1" l="1"/>
  <c r="L4806" i="1" s="1"/>
  <c r="G4807" i="1"/>
  <c r="H4807" i="1" s="1"/>
  <c r="J4807" i="1" s="1"/>
  <c r="I4807" i="1" l="1"/>
  <c r="L4807" i="1" s="1"/>
  <c r="G4808" i="1"/>
  <c r="H4808" i="1" s="1"/>
  <c r="J4808" i="1" s="1"/>
  <c r="I4808" i="1" l="1"/>
  <c r="L4808" i="1" s="1"/>
  <c r="G4809" i="1"/>
  <c r="H4809" i="1" s="1"/>
  <c r="J4809" i="1" s="1"/>
  <c r="I4809" i="1" l="1"/>
  <c r="L4809" i="1" s="1"/>
  <c r="G4810" i="1"/>
  <c r="H4810" i="1" s="1"/>
  <c r="J4810" i="1" s="1"/>
  <c r="I4810" i="1" l="1"/>
  <c r="L4810" i="1" s="1"/>
  <c r="G4811" i="1"/>
  <c r="H4811" i="1" s="1"/>
  <c r="J4811" i="1" s="1"/>
  <c r="I4811" i="1" l="1"/>
  <c r="L4811" i="1" s="1"/>
  <c r="G4812" i="1"/>
  <c r="H4812" i="1" s="1"/>
  <c r="J4812" i="1" s="1"/>
  <c r="I4812" i="1" l="1"/>
  <c r="L4812" i="1" s="1"/>
  <c r="G4813" i="1"/>
  <c r="H4813" i="1" s="1"/>
  <c r="J4813" i="1" s="1"/>
  <c r="I4813" i="1" l="1"/>
  <c r="L4813" i="1" s="1"/>
  <c r="G4814" i="1"/>
  <c r="H4814" i="1" s="1"/>
  <c r="J4814" i="1" s="1"/>
  <c r="I4814" i="1" l="1"/>
  <c r="L4814" i="1" s="1"/>
  <c r="G4815" i="1"/>
  <c r="H4815" i="1" s="1"/>
  <c r="J4815" i="1" s="1"/>
  <c r="I4815" i="1" l="1"/>
  <c r="L4815" i="1" s="1"/>
  <c r="G4816" i="1"/>
  <c r="H4816" i="1" s="1"/>
  <c r="J4816" i="1" s="1"/>
  <c r="I4816" i="1" l="1"/>
  <c r="L4816" i="1" s="1"/>
  <c r="G4817" i="1"/>
  <c r="H4817" i="1" s="1"/>
  <c r="J4817" i="1" s="1"/>
  <c r="I4817" i="1" l="1"/>
  <c r="L4817" i="1" s="1"/>
  <c r="G4818" i="1"/>
  <c r="H4818" i="1" s="1"/>
  <c r="J4818" i="1" s="1"/>
  <c r="I4818" i="1" l="1"/>
  <c r="L4818" i="1" s="1"/>
  <c r="G4819" i="1"/>
  <c r="H4819" i="1" s="1"/>
  <c r="J4819" i="1" s="1"/>
  <c r="I4819" i="1" l="1"/>
  <c r="L4819" i="1" s="1"/>
  <c r="G4820" i="1"/>
  <c r="H4820" i="1" s="1"/>
  <c r="J4820" i="1" s="1"/>
  <c r="I4820" i="1" l="1"/>
  <c r="L4820" i="1" s="1"/>
  <c r="G4821" i="1"/>
  <c r="H4821" i="1" s="1"/>
  <c r="J4821" i="1" s="1"/>
  <c r="I4821" i="1" l="1"/>
  <c r="L4821" i="1" s="1"/>
  <c r="G4822" i="1"/>
  <c r="H4822" i="1" s="1"/>
  <c r="J4822" i="1" s="1"/>
  <c r="I4822" i="1" l="1"/>
  <c r="L4822" i="1" s="1"/>
  <c r="G4823" i="1"/>
  <c r="H4823" i="1" s="1"/>
  <c r="J4823" i="1" s="1"/>
  <c r="I4823" i="1" l="1"/>
  <c r="L4823" i="1" s="1"/>
  <c r="G4824" i="1"/>
  <c r="H4824" i="1" s="1"/>
  <c r="J4824" i="1" s="1"/>
  <c r="I4824" i="1" l="1"/>
  <c r="L4824" i="1" s="1"/>
  <c r="G4825" i="1"/>
  <c r="H4825" i="1" s="1"/>
  <c r="J4825" i="1" s="1"/>
  <c r="I4825" i="1" l="1"/>
  <c r="L4825" i="1" s="1"/>
  <c r="G4826" i="1"/>
  <c r="H4826" i="1" s="1"/>
  <c r="J4826" i="1" s="1"/>
  <c r="I4826" i="1" l="1"/>
  <c r="L4826" i="1" s="1"/>
  <c r="G4827" i="1"/>
  <c r="H4827" i="1" s="1"/>
  <c r="J4827" i="1" s="1"/>
  <c r="I4827" i="1" l="1"/>
  <c r="L4827" i="1" s="1"/>
  <c r="G4828" i="1"/>
  <c r="H4828" i="1" s="1"/>
  <c r="J4828" i="1" s="1"/>
  <c r="I4828" i="1" l="1"/>
  <c r="L4828" i="1" s="1"/>
  <c r="G4829" i="1"/>
  <c r="H4829" i="1" s="1"/>
  <c r="J4829" i="1" s="1"/>
  <c r="I4829" i="1" l="1"/>
  <c r="L4829" i="1" s="1"/>
  <c r="G4830" i="1"/>
  <c r="H4830" i="1" s="1"/>
  <c r="J4830" i="1" s="1"/>
  <c r="I4830" i="1" l="1"/>
  <c r="L4830" i="1" s="1"/>
  <c r="G4831" i="1"/>
  <c r="H4831" i="1" s="1"/>
  <c r="J4831" i="1" s="1"/>
  <c r="I4831" i="1" l="1"/>
  <c r="L4831" i="1" s="1"/>
  <c r="G4832" i="1"/>
  <c r="H4832" i="1" s="1"/>
  <c r="J4832" i="1" s="1"/>
  <c r="I4832" i="1" l="1"/>
  <c r="L4832" i="1" s="1"/>
  <c r="G4833" i="1"/>
  <c r="H4833" i="1" s="1"/>
  <c r="J4833" i="1" s="1"/>
  <c r="I4833" i="1" l="1"/>
  <c r="L4833" i="1" s="1"/>
  <c r="G4834" i="1"/>
  <c r="H4834" i="1" s="1"/>
  <c r="J4834" i="1" s="1"/>
  <c r="I4834" i="1" l="1"/>
  <c r="L4834" i="1" s="1"/>
  <c r="G4835" i="1"/>
  <c r="H4835" i="1" s="1"/>
  <c r="J4835" i="1" s="1"/>
  <c r="I4835" i="1" l="1"/>
  <c r="L4835" i="1" s="1"/>
  <c r="G4836" i="1"/>
  <c r="H4836" i="1" s="1"/>
  <c r="J4836" i="1" s="1"/>
  <c r="I4836" i="1" l="1"/>
  <c r="L4836" i="1" s="1"/>
  <c r="G4837" i="1"/>
  <c r="H4837" i="1" s="1"/>
  <c r="J4837" i="1" s="1"/>
  <c r="I4837" i="1" l="1"/>
  <c r="L4837" i="1" s="1"/>
  <c r="G4838" i="1"/>
  <c r="H4838" i="1" s="1"/>
  <c r="J4838" i="1" s="1"/>
  <c r="I4838" i="1" l="1"/>
  <c r="L4838" i="1" s="1"/>
  <c r="G4839" i="1"/>
  <c r="H4839" i="1" s="1"/>
  <c r="J4839" i="1" s="1"/>
  <c r="I4839" i="1" l="1"/>
  <c r="L4839" i="1" s="1"/>
  <c r="G4840" i="1"/>
  <c r="H4840" i="1" s="1"/>
  <c r="J4840" i="1" s="1"/>
  <c r="I4840" i="1" l="1"/>
  <c r="L4840" i="1" s="1"/>
  <c r="G4841" i="1"/>
  <c r="H4841" i="1" s="1"/>
  <c r="J4841" i="1" s="1"/>
  <c r="I4841" i="1" l="1"/>
  <c r="L4841" i="1" s="1"/>
  <c r="G4842" i="1"/>
  <c r="H4842" i="1" s="1"/>
  <c r="J4842" i="1" s="1"/>
  <c r="I4842" i="1" l="1"/>
  <c r="L4842" i="1" s="1"/>
  <c r="G4843" i="1"/>
  <c r="H4843" i="1" s="1"/>
  <c r="J4843" i="1" s="1"/>
  <c r="I4843" i="1" l="1"/>
  <c r="L4843" i="1" s="1"/>
  <c r="G4844" i="1"/>
  <c r="H4844" i="1" s="1"/>
  <c r="J4844" i="1" s="1"/>
  <c r="I4844" i="1" l="1"/>
  <c r="L4844" i="1" s="1"/>
  <c r="G4845" i="1"/>
  <c r="H4845" i="1" s="1"/>
  <c r="J4845" i="1" s="1"/>
  <c r="I4845" i="1" l="1"/>
  <c r="L4845" i="1" s="1"/>
  <c r="G4846" i="1"/>
  <c r="H4846" i="1" s="1"/>
  <c r="J4846" i="1" s="1"/>
  <c r="I4846" i="1" l="1"/>
  <c r="L4846" i="1" s="1"/>
  <c r="G4847" i="1"/>
  <c r="H4847" i="1" s="1"/>
  <c r="J4847" i="1" s="1"/>
  <c r="I4847" i="1" l="1"/>
  <c r="L4847" i="1" s="1"/>
  <c r="G4848" i="1"/>
  <c r="H4848" i="1" s="1"/>
  <c r="J4848" i="1" s="1"/>
  <c r="I4848" i="1" l="1"/>
  <c r="L4848" i="1" s="1"/>
  <c r="G4849" i="1"/>
  <c r="H4849" i="1" s="1"/>
  <c r="J4849" i="1" s="1"/>
  <c r="I4849" i="1" l="1"/>
  <c r="L4849" i="1" s="1"/>
  <c r="G4850" i="1"/>
  <c r="H4850" i="1" s="1"/>
  <c r="J4850" i="1" s="1"/>
  <c r="I4850" i="1" l="1"/>
  <c r="L4850" i="1" s="1"/>
  <c r="G4851" i="1"/>
  <c r="H4851" i="1" s="1"/>
  <c r="J4851" i="1" s="1"/>
  <c r="I4851" i="1" l="1"/>
  <c r="L4851" i="1" s="1"/>
  <c r="G4852" i="1"/>
  <c r="H4852" i="1" s="1"/>
  <c r="J4852" i="1" s="1"/>
  <c r="I4852" i="1" l="1"/>
  <c r="L4852" i="1" s="1"/>
  <c r="G4853" i="1"/>
  <c r="H4853" i="1" s="1"/>
  <c r="J4853" i="1" s="1"/>
  <c r="I4853" i="1" l="1"/>
  <c r="L4853" i="1" s="1"/>
  <c r="G4854" i="1"/>
  <c r="H4854" i="1" s="1"/>
  <c r="J4854" i="1" s="1"/>
  <c r="I4854" i="1" l="1"/>
  <c r="L4854" i="1" s="1"/>
  <c r="G4855" i="1"/>
  <c r="H4855" i="1" s="1"/>
  <c r="J4855" i="1" s="1"/>
  <c r="I4855" i="1" l="1"/>
  <c r="L4855" i="1" s="1"/>
  <c r="G4856" i="1"/>
  <c r="H4856" i="1" s="1"/>
  <c r="J4856" i="1" s="1"/>
  <c r="I4856" i="1" l="1"/>
  <c r="L4856" i="1" s="1"/>
  <c r="G4857" i="1"/>
  <c r="H4857" i="1" s="1"/>
  <c r="J4857" i="1" s="1"/>
  <c r="I4857" i="1" l="1"/>
  <c r="L4857" i="1" s="1"/>
  <c r="G4858" i="1"/>
  <c r="H4858" i="1" s="1"/>
  <c r="J4858" i="1" s="1"/>
  <c r="I4858" i="1" l="1"/>
  <c r="L4858" i="1" s="1"/>
  <c r="G4859" i="1"/>
  <c r="H4859" i="1" s="1"/>
  <c r="J4859" i="1" s="1"/>
  <c r="I4859" i="1" l="1"/>
  <c r="L4859" i="1" s="1"/>
  <c r="G4860" i="1"/>
  <c r="H4860" i="1" s="1"/>
  <c r="J4860" i="1" s="1"/>
  <c r="I4860" i="1" l="1"/>
  <c r="L4860" i="1" s="1"/>
  <c r="G4861" i="1"/>
  <c r="H4861" i="1" s="1"/>
  <c r="J4861" i="1" s="1"/>
  <c r="I4861" i="1" l="1"/>
  <c r="L4861" i="1" s="1"/>
  <c r="G4862" i="1"/>
  <c r="H4862" i="1" s="1"/>
  <c r="J4862" i="1" s="1"/>
  <c r="I4862" i="1" l="1"/>
  <c r="L4862" i="1" s="1"/>
  <c r="G4863" i="1"/>
  <c r="H4863" i="1" s="1"/>
  <c r="J4863" i="1" s="1"/>
  <c r="I4863" i="1" l="1"/>
  <c r="L4863" i="1" s="1"/>
  <c r="G4864" i="1"/>
  <c r="H4864" i="1" s="1"/>
  <c r="J4864" i="1" s="1"/>
  <c r="I4864" i="1" l="1"/>
  <c r="L4864" i="1" s="1"/>
  <c r="G4865" i="1"/>
  <c r="H4865" i="1" s="1"/>
  <c r="J4865" i="1" s="1"/>
  <c r="I4865" i="1" l="1"/>
  <c r="L4865" i="1" s="1"/>
  <c r="G4866" i="1"/>
  <c r="H4866" i="1" s="1"/>
  <c r="J4866" i="1" s="1"/>
  <c r="I4866" i="1" l="1"/>
  <c r="L4866" i="1" s="1"/>
  <c r="G4867" i="1"/>
  <c r="H4867" i="1" s="1"/>
  <c r="J4867" i="1" s="1"/>
  <c r="I4867" i="1" l="1"/>
  <c r="L4867" i="1" s="1"/>
  <c r="G4868" i="1"/>
  <c r="H4868" i="1" s="1"/>
  <c r="J4868" i="1" s="1"/>
  <c r="I4868" i="1" l="1"/>
  <c r="L4868" i="1" s="1"/>
  <c r="G4869" i="1"/>
  <c r="H4869" i="1" s="1"/>
  <c r="J4869" i="1" s="1"/>
  <c r="I4869" i="1" l="1"/>
  <c r="L4869" i="1" s="1"/>
  <c r="G4870" i="1"/>
  <c r="H4870" i="1" s="1"/>
  <c r="J4870" i="1" s="1"/>
  <c r="I4870" i="1" l="1"/>
  <c r="L4870" i="1" s="1"/>
  <c r="G4871" i="1"/>
  <c r="H4871" i="1" s="1"/>
  <c r="J4871" i="1" s="1"/>
  <c r="I4871" i="1" l="1"/>
  <c r="L4871" i="1" s="1"/>
  <c r="G4872" i="1"/>
  <c r="H4872" i="1" s="1"/>
  <c r="J4872" i="1" s="1"/>
  <c r="I4872" i="1" l="1"/>
  <c r="L4872" i="1" s="1"/>
  <c r="G4873" i="1"/>
  <c r="H4873" i="1" s="1"/>
  <c r="J4873" i="1" s="1"/>
  <c r="I4873" i="1" l="1"/>
  <c r="L4873" i="1" s="1"/>
  <c r="G4874" i="1"/>
  <c r="H4874" i="1" s="1"/>
  <c r="J4874" i="1" s="1"/>
  <c r="I4874" i="1" l="1"/>
  <c r="L4874" i="1" s="1"/>
  <c r="G4875" i="1"/>
  <c r="H4875" i="1" s="1"/>
  <c r="J4875" i="1" s="1"/>
  <c r="I4875" i="1" l="1"/>
  <c r="L4875" i="1" s="1"/>
  <c r="G4876" i="1"/>
  <c r="H4876" i="1" s="1"/>
  <c r="J4876" i="1" s="1"/>
  <c r="I4876" i="1" l="1"/>
  <c r="L4876" i="1" s="1"/>
  <c r="G4877" i="1"/>
  <c r="H4877" i="1" s="1"/>
  <c r="J4877" i="1" s="1"/>
  <c r="I4877" i="1" l="1"/>
  <c r="L4877" i="1" s="1"/>
  <c r="G4878" i="1"/>
  <c r="H4878" i="1" s="1"/>
  <c r="J4878" i="1" s="1"/>
  <c r="I4878" i="1" l="1"/>
  <c r="L4878" i="1" s="1"/>
  <c r="G4879" i="1"/>
  <c r="H4879" i="1" s="1"/>
  <c r="J4879" i="1" s="1"/>
  <c r="I4879" i="1" l="1"/>
  <c r="L4879" i="1" s="1"/>
  <c r="G4880" i="1"/>
  <c r="H4880" i="1" s="1"/>
  <c r="J4880" i="1" s="1"/>
  <c r="I4880" i="1" l="1"/>
  <c r="L4880" i="1" s="1"/>
  <c r="G4881" i="1"/>
  <c r="H4881" i="1" s="1"/>
  <c r="J4881" i="1" s="1"/>
  <c r="I4881" i="1" l="1"/>
  <c r="L4881" i="1" s="1"/>
  <c r="G4882" i="1"/>
  <c r="H4882" i="1" s="1"/>
  <c r="J4882" i="1" s="1"/>
  <c r="I4882" i="1" l="1"/>
  <c r="L4882" i="1" s="1"/>
  <c r="G4883" i="1"/>
  <c r="H4883" i="1" s="1"/>
  <c r="J4883" i="1" s="1"/>
  <c r="I4883" i="1" l="1"/>
  <c r="L4883" i="1" s="1"/>
  <c r="G4884" i="1"/>
  <c r="H4884" i="1" s="1"/>
  <c r="J4884" i="1" s="1"/>
  <c r="I4884" i="1" l="1"/>
  <c r="L4884" i="1" s="1"/>
  <c r="G4885" i="1"/>
  <c r="H4885" i="1" s="1"/>
  <c r="J4885" i="1" s="1"/>
  <c r="I4885" i="1" l="1"/>
  <c r="L4885" i="1" s="1"/>
  <c r="G4886" i="1"/>
  <c r="H4886" i="1" s="1"/>
  <c r="J4886" i="1" s="1"/>
  <c r="I4886" i="1" l="1"/>
  <c r="L4886" i="1" s="1"/>
  <c r="G4887" i="1"/>
  <c r="H4887" i="1" s="1"/>
  <c r="J4887" i="1" s="1"/>
  <c r="I4887" i="1" l="1"/>
  <c r="L4887" i="1" s="1"/>
  <c r="G4888" i="1"/>
  <c r="H4888" i="1" s="1"/>
  <c r="J4888" i="1" s="1"/>
  <c r="I4888" i="1" l="1"/>
  <c r="L4888" i="1" s="1"/>
  <c r="G4889" i="1"/>
  <c r="H4889" i="1" s="1"/>
  <c r="J4889" i="1" s="1"/>
  <c r="I4889" i="1" l="1"/>
  <c r="L4889" i="1" s="1"/>
  <c r="G4890" i="1"/>
  <c r="H4890" i="1" s="1"/>
  <c r="J4890" i="1" s="1"/>
  <c r="I4890" i="1" l="1"/>
  <c r="L4890" i="1" s="1"/>
  <c r="G4891" i="1"/>
  <c r="H4891" i="1" s="1"/>
  <c r="J4891" i="1" s="1"/>
  <c r="I4891" i="1" l="1"/>
  <c r="L4891" i="1" s="1"/>
  <c r="G4892" i="1"/>
  <c r="H4892" i="1" s="1"/>
  <c r="J4892" i="1" s="1"/>
  <c r="I4892" i="1" l="1"/>
  <c r="L4892" i="1" s="1"/>
  <c r="G4893" i="1"/>
  <c r="H4893" i="1" s="1"/>
  <c r="J4893" i="1" s="1"/>
  <c r="I4893" i="1" l="1"/>
  <c r="L4893" i="1" s="1"/>
  <c r="G4894" i="1"/>
  <c r="H4894" i="1" s="1"/>
  <c r="J4894" i="1" s="1"/>
  <c r="I4894" i="1" l="1"/>
  <c r="L4894" i="1" s="1"/>
  <c r="G4895" i="1"/>
  <c r="H4895" i="1" s="1"/>
  <c r="J4895" i="1" s="1"/>
  <c r="I4895" i="1" l="1"/>
  <c r="L4895" i="1" s="1"/>
  <c r="G4896" i="1"/>
  <c r="H4896" i="1" s="1"/>
  <c r="J4896" i="1" s="1"/>
  <c r="I4896" i="1" l="1"/>
  <c r="L4896" i="1" s="1"/>
  <c r="G4897" i="1"/>
  <c r="H4897" i="1" s="1"/>
  <c r="J4897" i="1" s="1"/>
  <c r="I4897" i="1" l="1"/>
  <c r="L4897" i="1" s="1"/>
  <c r="G4898" i="1"/>
  <c r="H4898" i="1" s="1"/>
  <c r="J4898" i="1" s="1"/>
  <c r="I4898" i="1" l="1"/>
  <c r="L4898" i="1" s="1"/>
  <c r="G4899" i="1"/>
  <c r="H4899" i="1" s="1"/>
  <c r="J4899" i="1" s="1"/>
  <c r="I4899" i="1" l="1"/>
  <c r="L4899" i="1" s="1"/>
  <c r="G4900" i="1"/>
  <c r="H4900" i="1" s="1"/>
  <c r="J4900" i="1" s="1"/>
  <c r="I4900" i="1" l="1"/>
  <c r="L4900" i="1" s="1"/>
  <c r="G4901" i="1"/>
  <c r="H4901" i="1" s="1"/>
  <c r="J4901" i="1" s="1"/>
  <c r="I4901" i="1" l="1"/>
  <c r="L4901" i="1" s="1"/>
  <c r="G4902" i="1"/>
  <c r="H4902" i="1" s="1"/>
  <c r="J4902" i="1" s="1"/>
  <c r="I4902" i="1" l="1"/>
  <c r="L4902" i="1" s="1"/>
  <c r="G4903" i="1"/>
  <c r="H4903" i="1" s="1"/>
  <c r="J4903" i="1" s="1"/>
  <c r="I4903" i="1" l="1"/>
  <c r="L4903" i="1" s="1"/>
  <c r="G4904" i="1"/>
  <c r="H4904" i="1" s="1"/>
  <c r="J4904" i="1" s="1"/>
  <c r="I4904" i="1" l="1"/>
  <c r="L4904" i="1" s="1"/>
  <c r="G4905" i="1"/>
  <c r="H4905" i="1" s="1"/>
  <c r="J4905" i="1" s="1"/>
  <c r="I4905" i="1" l="1"/>
  <c r="L4905" i="1" s="1"/>
  <c r="G4906" i="1"/>
  <c r="H4906" i="1" s="1"/>
  <c r="J4906" i="1" s="1"/>
  <c r="I4906" i="1" l="1"/>
  <c r="L4906" i="1" s="1"/>
  <c r="G4907" i="1"/>
  <c r="H4907" i="1" s="1"/>
  <c r="J4907" i="1" s="1"/>
  <c r="I4907" i="1" l="1"/>
  <c r="L4907" i="1" s="1"/>
  <c r="G4908" i="1"/>
  <c r="H4908" i="1" s="1"/>
  <c r="J4908" i="1" s="1"/>
  <c r="I4908" i="1" l="1"/>
  <c r="L4908" i="1" s="1"/>
  <c r="G4909" i="1"/>
  <c r="H4909" i="1" s="1"/>
  <c r="J4909" i="1" s="1"/>
  <c r="I4909" i="1" l="1"/>
  <c r="L4909" i="1" s="1"/>
  <c r="G4910" i="1"/>
  <c r="H4910" i="1" s="1"/>
  <c r="J4910" i="1" s="1"/>
  <c r="I4910" i="1" l="1"/>
  <c r="L4910" i="1" s="1"/>
  <c r="G4911" i="1"/>
  <c r="H4911" i="1" s="1"/>
  <c r="J4911" i="1" s="1"/>
  <c r="I4911" i="1" l="1"/>
  <c r="L4911" i="1" s="1"/>
  <c r="G4912" i="1"/>
  <c r="H4912" i="1" s="1"/>
  <c r="J4912" i="1" s="1"/>
  <c r="I4912" i="1" l="1"/>
  <c r="L4912" i="1" s="1"/>
  <c r="G4913" i="1"/>
  <c r="H4913" i="1" s="1"/>
  <c r="J4913" i="1" s="1"/>
  <c r="I4913" i="1" l="1"/>
  <c r="L4913" i="1" s="1"/>
  <c r="G4914" i="1"/>
  <c r="H4914" i="1" s="1"/>
  <c r="J4914" i="1" s="1"/>
  <c r="I4914" i="1" l="1"/>
  <c r="L4914" i="1" s="1"/>
  <c r="G4915" i="1"/>
  <c r="H4915" i="1" s="1"/>
  <c r="J4915" i="1" s="1"/>
  <c r="I4915" i="1" l="1"/>
  <c r="L4915" i="1" s="1"/>
  <c r="G4916" i="1"/>
  <c r="H4916" i="1" s="1"/>
  <c r="J4916" i="1" s="1"/>
  <c r="I4916" i="1" l="1"/>
  <c r="L4916" i="1" s="1"/>
  <c r="G4917" i="1"/>
  <c r="H4917" i="1" s="1"/>
  <c r="J4917" i="1" s="1"/>
  <c r="I4917" i="1" l="1"/>
  <c r="L4917" i="1" s="1"/>
  <c r="G4918" i="1"/>
  <c r="H4918" i="1" s="1"/>
  <c r="J4918" i="1" s="1"/>
  <c r="I4918" i="1" l="1"/>
  <c r="L4918" i="1" s="1"/>
  <c r="G4919" i="1"/>
  <c r="H4919" i="1" s="1"/>
  <c r="J4919" i="1" s="1"/>
  <c r="I4919" i="1" l="1"/>
  <c r="L4919" i="1" s="1"/>
  <c r="G4920" i="1"/>
  <c r="H4920" i="1" s="1"/>
  <c r="J4920" i="1" s="1"/>
  <c r="I4920" i="1" l="1"/>
  <c r="L4920" i="1" s="1"/>
  <c r="G4921" i="1"/>
  <c r="H4921" i="1" s="1"/>
  <c r="J4921" i="1" s="1"/>
  <c r="I4921" i="1" l="1"/>
  <c r="L4921" i="1" s="1"/>
  <c r="G4922" i="1"/>
  <c r="H4922" i="1" s="1"/>
  <c r="J4922" i="1" s="1"/>
  <c r="I4922" i="1" l="1"/>
  <c r="L4922" i="1" s="1"/>
  <c r="G4923" i="1"/>
  <c r="H4923" i="1" s="1"/>
  <c r="J4923" i="1" s="1"/>
  <c r="I4923" i="1" l="1"/>
  <c r="L4923" i="1" s="1"/>
  <c r="G4924" i="1"/>
  <c r="H4924" i="1" s="1"/>
  <c r="J4924" i="1" s="1"/>
  <c r="I4924" i="1" l="1"/>
  <c r="L4924" i="1" s="1"/>
  <c r="G4925" i="1"/>
  <c r="H4925" i="1" s="1"/>
  <c r="J4925" i="1" s="1"/>
  <c r="I4925" i="1" l="1"/>
  <c r="L4925" i="1" s="1"/>
  <c r="G4926" i="1"/>
  <c r="H4926" i="1" s="1"/>
  <c r="J4926" i="1" s="1"/>
  <c r="I4926" i="1" l="1"/>
  <c r="L4926" i="1" s="1"/>
  <c r="G4927" i="1"/>
  <c r="H4927" i="1" s="1"/>
  <c r="J4927" i="1" s="1"/>
  <c r="I4927" i="1" l="1"/>
  <c r="L4927" i="1" s="1"/>
  <c r="G4928" i="1"/>
  <c r="H4928" i="1" s="1"/>
  <c r="J4928" i="1" s="1"/>
  <c r="I4928" i="1" l="1"/>
  <c r="L4928" i="1" s="1"/>
  <c r="G4929" i="1"/>
  <c r="H4929" i="1" s="1"/>
  <c r="J4929" i="1" s="1"/>
  <c r="I4929" i="1" l="1"/>
  <c r="L4929" i="1" s="1"/>
  <c r="G4930" i="1"/>
  <c r="H4930" i="1" s="1"/>
  <c r="J4930" i="1" s="1"/>
  <c r="I4930" i="1" l="1"/>
  <c r="L4930" i="1" s="1"/>
  <c r="G4931" i="1"/>
  <c r="H4931" i="1" s="1"/>
  <c r="J4931" i="1" s="1"/>
  <c r="I4931" i="1" l="1"/>
  <c r="L4931" i="1" s="1"/>
  <c r="G4932" i="1"/>
  <c r="H4932" i="1" s="1"/>
  <c r="J4932" i="1" s="1"/>
  <c r="I4932" i="1" l="1"/>
  <c r="L4932" i="1" s="1"/>
  <c r="G4933" i="1"/>
  <c r="H4933" i="1" s="1"/>
  <c r="J4933" i="1" s="1"/>
  <c r="I4933" i="1" l="1"/>
  <c r="L4933" i="1" s="1"/>
  <c r="G4934" i="1"/>
  <c r="H4934" i="1" s="1"/>
  <c r="J4934" i="1" s="1"/>
  <c r="I4934" i="1" l="1"/>
  <c r="L4934" i="1" s="1"/>
  <c r="G4935" i="1"/>
  <c r="H4935" i="1" s="1"/>
  <c r="J4935" i="1" s="1"/>
  <c r="I4935" i="1" l="1"/>
  <c r="L4935" i="1" s="1"/>
  <c r="G4936" i="1"/>
  <c r="H4936" i="1" s="1"/>
  <c r="J4936" i="1" s="1"/>
  <c r="I4936" i="1" l="1"/>
  <c r="L4936" i="1" s="1"/>
  <c r="G4937" i="1"/>
  <c r="H4937" i="1" s="1"/>
  <c r="J4937" i="1" s="1"/>
  <c r="I4937" i="1" l="1"/>
  <c r="L4937" i="1" s="1"/>
  <c r="G4938" i="1"/>
  <c r="H4938" i="1" s="1"/>
  <c r="J4938" i="1" s="1"/>
  <c r="I4938" i="1" l="1"/>
  <c r="L4938" i="1" s="1"/>
  <c r="G4939" i="1"/>
  <c r="H4939" i="1" s="1"/>
  <c r="J4939" i="1" s="1"/>
  <c r="I4939" i="1" l="1"/>
  <c r="L4939" i="1" s="1"/>
  <c r="G4940" i="1"/>
  <c r="H4940" i="1" s="1"/>
  <c r="J4940" i="1" s="1"/>
  <c r="I4940" i="1" l="1"/>
  <c r="L4940" i="1" s="1"/>
  <c r="G4941" i="1"/>
  <c r="H4941" i="1" s="1"/>
  <c r="J4941" i="1" s="1"/>
  <c r="I4941" i="1" l="1"/>
  <c r="L4941" i="1" s="1"/>
  <c r="G4942" i="1"/>
  <c r="H4942" i="1" s="1"/>
  <c r="J4942" i="1" s="1"/>
  <c r="I4942" i="1" l="1"/>
  <c r="L4942" i="1" s="1"/>
  <c r="G4943" i="1"/>
  <c r="H4943" i="1" s="1"/>
  <c r="J4943" i="1" s="1"/>
  <c r="I4943" i="1" l="1"/>
  <c r="L4943" i="1" s="1"/>
  <c r="G4944" i="1"/>
  <c r="H4944" i="1" s="1"/>
  <c r="J4944" i="1" s="1"/>
  <c r="I4944" i="1" l="1"/>
  <c r="L4944" i="1" s="1"/>
  <c r="G4945" i="1"/>
  <c r="H4945" i="1" s="1"/>
  <c r="J4945" i="1" s="1"/>
  <c r="I4945" i="1" l="1"/>
  <c r="L4945" i="1" s="1"/>
  <c r="G4946" i="1"/>
  <c r="H4946" i="1" s="1"/>
  <c r="J4946" i="1" s="1"/>
  <c r="I4946" i="1" l="1"/>
  <c r="L4946" i="1" s="1"/>
  <c r="G4947" i="1"/>
  <c r="H4947" i="1" s="1"/>
  <c r="J4947" i="1" s="1"/>
  <c r="I4947" i="1" l="1"/>
  <c r="L4947" i="1" s="1"/>
  <c r="G4948" i="1"/>
  <c r="H4948" i="1" s="1"/>
  <c r="J4948" i="1" s="1"/>
  <c r="I4948" i="1" l="1"/>
  <c r="L4948" i="1" s="1"/>
  <c r="G4949" i="1"/>
  <c r="H4949" i="1" s="1"/>
  <c r="J4949" i="1" s="1"/>
  <c r="I4949" i="1" l="1"/>
  <c r="L4949" i="1" s="1"/>
  <c r="G4950" i="1"/>
  <c r="H4950" i="1" s="1"/>
  <c r="J4950" i="1" s="1"/>
  <c r="I4950" i="1" l="1"/>
  <c r="L4950" i="1" s="1"/>
  <c r="G4951" i="1"/>
  <c r="H4951" i="1" s="1"/>
  <c r="J4951" i="1" s="1"/>
  <c r="I4951" i="1" l="1"/>
  <c r="L4951" i="1" s="1"/>
  <c r="G4952" i="1"/>
  <c r="H4952" i="1" s="1"/>
  <c r="J4952" i="1" s="1"/>
  <c r="I4952" i="1" l="1"/>
  <c r="L4952" i="1" s="1"/>
  <c r="G4953" i="1"/>
  <c r="H4953" i="1" s="1"/>
  <c r="J4953" i="1" s="1"/>
  <c r="I4953" i="1" l="1"/>
  <c r="L4953" i="1" s="1"/>
  <c r="G4954" i="1"/>
  <c r="H4954" i="1" s="1"/>
  <c r="J4954" i="1" s="1"/>
  <c r="I4954" i="1" l="1"/>
  <c r="L4954" i="1" s="1"/>
  <c r="G4955" i="1"/>
  <c r="H4955" i="1" s="1"/>
  <c r="J4955" i="1" s="1"/>
  <c r="I4955" i="1" l="1"/>
  <c r="L4955" i="1" s="1"/>
  <c r="G4956" i="1"/>
  <c r="H4956" i="1" s="1"/>
  <c r="J4956" i="1" s="1"/>
  <c r="I4956" i="1" l="1"/>
  <c r="L4956" i="1" s="1"/>
  <c r="G4957" i="1"/>
  <c r="H4957" i="1" s="1"/>
  <c r="J4957" i="1" s="1"/>
  <c r="I4957" i="1" l="1"/>
  <c r="L4957" i="1" s="1"/>
  <c r="G4958" i="1"/>
  <c r="H4958" i="1" s="1"/>
  <c r="J4958" i="1" s="1"/>
  <c r="I4958" i="1" l="1"/>
  <c r="L4958" i="1" s="1"/>
  <c r="G4959" i="1"/>
  <c r="H4959" i="1" s="1"/>
  <c r="J4959" i="1" s="1"/>
  <c r="I4959" i="1" l="1"/>
  <c r="L4959" i="1" s="1"/>
  <c r="G4960" i="1"/>
  <c r="H4960" i="1" s="1"/>
  <c r="J4960" i="1" s="1"/>
  <c r="I4960" i="1" l="1"/>
  <c r="L4960" i="1" s="1"/>
  <c r="G4961" i="1"/>
  <c r="H4961" i="1" s="1"/>
  <c r="J4961" i="1" s="1"/>
  <c r="I4961" i="1" l="1"/>
  <c r="L4961" i="1" s="1"/>
  <c r="G4962" i="1"/>
  <c r="H4962" i="1" s="1"/>
  <c r="J4962" i="1" s="1"/>
  <c r="I4962" i="1" l="1"/>
  <c r="L4962" i="1" s="1"/>
  <c r="G4963" i="1"/>
  <c r="H4963" i="1" s="1"/>
  <c r="J4963" i="1" s="1"/>
  <c r="I4963" i="1" l="1"/>
  <c r="L4963" i="1" s="1"/>
  <c r="G4964" i="1"/>
  <c r="H4964" i="1" s="1"/>
  <c r="J4964" i="1" s="1"/>
  <c r="I4964" i="1" l="1"/>
  <c r="L4964" i="1" s="1"/>
  <c r="G4965" i="1"/>
  <c r="H4965" i="1" s="1"/>
  <c r="J4965" i="1" s="1"/>
  <c r="I4965" i="1" l="1"/>
  <c r="L4965" i="1" s="1"/>
  <c r="G4966" i="1"/>
  <c r="H4966" i="1" s="1"/>
  <c r="J4966" i="1" s="1"/>
  <c r="I4966" i="1" l="1"/>
  <c r="L4966" i="1" s="1"/>
  <c r="G4967" i="1"/>
  <c r="H4967" i="1" s="1"/>
  <c r="J4967" i="1" s="1"/>
  <c r="I4967" i="1" l="1"/>
  <c r="L4967" i="1" s="1"/>
  <c r="G4968" i="1"/>
  <c r="H4968" i="1" s="1"/>
  <c r="J4968" i="1" s="1"/>
  <c r="I4968" i="1" l="1"/>
  <c r="L4968" i="1" s="1"/>
  <c r="G4969" i="1"/>
  <c r="H4969" i="1" s="1"/>
  <c r="J4969" i="1" s="1"/>
  <c r="I4969" i="1" l="1"/>
  <c r="L4969" i="1" s="1"/>
  <c r="G4970" i="1"/>
  <c r="H4970" i="1" s="1"/>
  <c r="J4970" i="1" s="1"/>
  <c r="I4970" i="1" l="1"/>
  <c r="L4970" i="1" s="1"/>
  <c r="G4971" i="1"/>
  <c r="H4971" i="1" s="1"/>
  <c r="J4971" i="1" s="1"/>
  <c r="I4971" i="1" l="1"/>
  <c r="L4971" i="1" s="1"/>
  <c r="G4972" i="1"/>
  <c r="H4972" i="1" s="1"/>
  <c r="J4972" i="1" s="1"/>
  <c r="I4972" i="1" l="1"/>
  <c r="L4972" i="1" s="1"/>
  <c r="G4973" i="1"/>
  <c r="H4973" i="1" s="1"/>
  <c r="J4973" i="1" s="1"/>
  <c r="I4973" i="1" l="1"/>
  <c r="L4973" i="1" s="1"/>
  <c r="G4974" i="1"/>
  <c r="H4974" i="1" s="1"/>
  <c r="J4974" i="1" s="1"/>
  <c r="I4974" i="1" l="1"/>
  <c r="L4974" i="1" s="1"/>
  <c r="G4975" i="1"/>
  <c r="H4975" i="1" s="1"/>
  <c r="J4975" i="1" s="1"/>
  <c r="I4975" i="1" l="1"/>
  <c r="L4975" i="1" s="1"/>
  <c r="G4976" i="1"/>
  <c r="H4976" i="1" s="1"/>
  <c r="J4976" i="1" s="1"/>
  <c r="I4976" i="1" l="1"/>
  <c r="L4976" i="1" s="1"/>
  <c r="G4977" i="1"/>
  <c r="H4977" i="1" s="1"/>
  <c r="J4977" i="1" s="1"/>
  <c r="I4977" i="1" l="1"/>
  <c r="L4977" i="1" s="1"/>
  <c r="G4978" i="1"/>
  <c r="H4978" i="1" s="1"/>
  <c r="J4978" i="1" s="1"/>
  <c r="I4978" i="1" l="1"/>
  <c r="L4978" i="1" s="1"/>
  <c r="G4979" i="1"/>
  <c r="H4979" i="1" s="1"/>
  <c r="J4979" i="1" s="1"/>
  <c r="I4979" i="1" l="1"/>
  <c r="L4979" i="1" s="1"/>
  <c r="G4980" i="1"/>
  <c r="H4980" i="1" s="1"/>
  <c r="J4980" i="1" s="1"/>
  <c r="I4980" i="1" l="1"/>
  <c r="L4980" i="1" s="1"/>
  <c r="G4981" i="1"/>
  <c r="H4981" i="1" s="1"/>
  <c r="J4981" i="1" s="1"/>
  <c r="I4981" i="1" l="1"/>
  <c r="L4981" i="1" s="1"/>
  <c r="G4982" i="1"/>
  <c r="H4982" i="1" s="1"/>
  <c r="J4982" i="1" s="1"/>
  <c r="I4982" i="1" l="1"/>
  <c r="L4982" i="1" s="1"/>
  <c r="G4983" i="1"/>
  <c r="H4983" i="1" s="1"/>
  <c r="J4983" i="1" s="1"/>
  <c r="I4983" i="1" l="1"/>
  <c r="L4983" i="1" s="1"/>
  <c r="G4984" i="1"/>
  <c r="H4984" i="1" s="1"/>
  <c r="J4984" i="1" s="1"/>
  <c r="I4984" i="1" l="1"/>
  <c r="L4984" i="1" s="1"/>
  <c r="G4985" i="1"/>
  <c r="H4985" i="1" s="1"/>
  <c r="J4985" i="1" s="1"/>
  <c r="I4985" i="1" l="1"/>
  <c r="L4985" i="1" s="1"/>
  <c r="G4986" i="1"/>
  <c r="H4986" i="1" s="1"/>
  <c r="J4986" i="1" s="1"/>
  <c r="I4986" i="1" l="1"/>
  <c r="L4986" i="1" s="1"/>
  <c r="G4987" i="1"/>
  <c r="H4987" i="1" s="1"/>
  <c r="J4987" i="1" s="1"/>
  <c r="I4987" i="1" l="1"/>
  <c r="L4987" i="1" s="1"/>
  <c r="G4988" i="1"/>
  <c r="H4988" i="1" s="1"/>
  <c r="J4988" i="1" s="1"/>
  <c r="I4988" i="1" l="1"/>
  <c r="L4988" i="1" s="1"/>
  <c r="G4989" i="1"/>
  <c r="H4989" i="1" s="1"/>
  <c r="J4989" i="1" s="1"/>
  <c r="I4989" i="1" l="1"/>
  <c r="L4989" i="1" s="1"/>
  <c r="G4990" i="1"/>
  <c r="H4990" i="1" s="1"/>
  <c r="J4990" i="1" s="1"/>
  <c r="I4990" i="1" l="1"/>
  <c r="L4990" i="1" s="1"/>
  <c r="G4991" i="1"/>
  <c r="H4991" i="1" s="1"/>
  <c r="J4991" i="1" s="1"/>
  <c r="I4991" i="1" l="1"/>
  <c r="L4991" i="1" s="1"/>
  <c r="G4992" i="1"/>
  <c r="H4992" i="1" s="1"/>
  <c r="J4992" i="1" s="1"/>
  <c r="I4992" i="1" l="1"/>
  <c r="L4992" i="1" s="1"/>
  <c r="G4993" i="1"/>
  <c r="H4993" i="1" s="1"/>
  <c r="J4993" i="1" s="1"/>
  <c r="I4993" i="1" l="1"/>
  <c r="L4993" i="1" s="1"/>
  <c r="G4994" i="1"/>
  <c r="H4994" i="1" s="1"/>
  <c r="J4994" i="1" s="1"/>
  <c r="I4994" i="1" l="1"/>
  <c r="L4994" i="1" s="1"/>
  <c r="G4995" i="1"/>
  <c r="H4995" i="1" s="1"/>
  <c r="J4995" i="1" s="1"/>
  <c r="I4995" i="1" l="1"/>
  <c r="L4995" i="1" s="1"/>
  <c r="G4996" i="1"/>
  <c r="H4996" i="1" s="1"/>
  <c r="J4996" i="1" s="1"/>
  <c r="I4996" i="1" l="1"/>
  <c r="L4996" i="1" s="1"/>
  <c r="G4997" i="1"/>
  <c r="H4997" i="1" s="1"/>
  <c r="J4997" i="1" s="1"/>
  <c r="I4997" i="1" l="1"/>
  <c r="L4997" i="1" s="1"/>
  <c r="G4998" i="1"/>
  <c r="H4998" i="1" s="1"/>
  <c r="J4998" i="1" s="1"/>
  <c r="I4998" i="1" l="1"/>
  <c r="L4998" i="1" s="1"/>
  <c r="G4999" i="1"/>
  <c r="H4999" i="1" s="1"/>
  <c r="J4999" i="1" s="1"/>
  <c r="I4999" i="1" l="1"/>
  <c r="L4999" i="1" s="1"/>
  <c r="G5000" i="1"/>
  <c r="H5000" i="1" s="1"/>
  <c r="J5000" i="1" s="1"/>
  <c r="I5000" i="1" l="1"/>
  <c r="L5000" i="1" s="1"/>
  <c r="G5001" i="1"/>
  <c r="H5001" i="1" s="1"/>
  <c r="J5001" i="1" s="1"/>
  <c r="I5001" i="1" l="1"/>
  <c r="L5001" i="1" s="1"/>
  <c r="G5002" i="1"/>
  <c r="H5002" i="1" s="1"/>
  <c r="J5002" i="1" s="1"/>
  <c r="I5002" i="1" l="1"/>
  <c r="L5002" i="1" s="1"/>
  <c r="G5003" i="1"/>
  <c r="H5003" i="1" s="1"/>
  <c r="J5003" i="1" s="1"/>
  <c r="I5003" i="1" l="1"/>
  <c r="L5003" i="1" s="1"/>
  <c r="G5004" i="1"/>
  <c r="H5004" i="1" s="1"/>
  <c r="J5004" i="1" s="1"/>
  <c r="I5004" i="1" l="1"/>
  <c r="L5004" i="1" s="1"/>
  <c r="G5005" i="1"/>
  <c r="H5005" i="1" s="1"/>
  <c r="J5005" i="1" s="1"/>
  <c r="I5005" i="1" l="1"/>
  <c r="L5005" i="1" s="1"/>
  <c r="G5006" i="1"/>
  <c r="H5006" i="1" s="1"/>
  <c r="J5006" i="1" s="1"/>
  <c r="I5006" i="1" l="1"/>
  <c r="L5006" i="1" s="1"/>
  <c r="G5007" i="1"/>
  <c r="H5007" i="1" s="1"/>
  <c r="J5007" i="1" s="1"/>
  <c r="I5007" i="1" l="1"/>
  <c r="L5007" i="1" s="1"/>
  <c r="G5008" i="1"/>
  <c r="H5008" i="1" s="1"/>
  <c r="J5008" i="1" s="1"/>
  <c r="I5008" i="1" l="1"/>
  <c r="L5008" i="1" s="1"/>
  <c r="G5009" i="1"/>
  <c r="H5009" i="1" s="1"/>
  <c r="J5009" i="1" s="1"/>
  <c r="I5009" i="1" l="1"/>
  <c r="L5009" i="1" s="1"/>
  <c r="G5010" i="1"/>
  <c r="H5010" i="1" s="1"/>
  <c r="J5010" i="1" s="1"/>
  <c r="I5010" i="1" l="1"/>
  <c r="L5010" i="1" s="1"/>
  <c r="G5011" i="1"/>
  <c r="H5011" i="1" s="1"/>
  <c r="J5011" i="1" s="1"/>
  <c r="I5011" i="1" l="1"/>
  <c r="L5011" i="1" s="1"/>
  <c r="G5012" i="1"/>
  <c r="H5012" i="1" s="1"/>
  <c r="J5012" i="1" s="1"/>
  <c r="I5012" i="1" l="1"/>
  <c r="L5012" i="1" s="1"/>
  <c r="G5013" i="1"/>
  <c r="H5013" i="1" s="1"/>
  <c r="J5013" i="1" s="1"/>
  <c r="I5013" i="1" l="1"/>
  <c r="L5013" i="1" s="1"/>
  <c r="G5014" i="1"/>
  <c r="H5014" i="1" s="1"/>
  <c r="J5014" i="1" s="1"/>
  <c r="I5014" i="1" l="1"/>
  <c r="L5014" i="1" s="1"/>
  <c r="G5015" i="1"/>
  <c r="H5015" i="1" s="1"/>
  <c r="J5015" i="1" s="1"/>
  <c r="I5015" i="1" l="1"/>
  <c r="L5015" i="1" s="1"/>
  <c r="G5016" i="1"/>
  <c r="H5016" i="1" s="1"/>
  <c r="J5016" i="1" s="1"/>
  <c r="I5016" i="1" l="1"/>
  <c r="L5016" i="1" s="1"/>
  <c r="G5017" i="1"/>
  <c r="H5017" i="1" s="1"/>
  <c r="J5017" i="1" s="1"/>
  <c r="I5017" i="1" l="1"/>
  <c r="L5017" i="1" s="1"/>
  <c r="G5018" i="1"/>
  <c r="H5018" i="1" s="1"/>
  <c r="J5018" i="1" s="1"/>
  <c r="I5018" i="1" l="1"/>
  <c r="L5018" i="1" s="1"/>
  <c r="G5019" i="1"/>
  <c r="H5019" i="1" s="1"/>
  <c r="J5019" i="1" s="1"/>
  <c r="I5019" i="1" l="1"/>
  <c r="L5019" i="1" s="1"/>
  <c r="G5020" i="1"/>
  <c r="H5020" i="1" s="1"/>
  <c r="J5020" i="1" s="1"/>
  <c r="I5020" i="1" l="1"/>
  <c r="L5020" i="1" s="1"/>
  <c r="G5021" i="1"/>
  <c r="H5021" i="1" s="1"/>
  <c r="J5021" i="1" s="1"/>
  <c r="I5021" i="1" l="1"/>
  <c r="L5021" i="1" s="1"/>
  <c r="G5022" i="1"/>
  <c r="H5022" i="1" s="1"/>
  <c r="J5022" i="1" s="1"/>
  <c r="I5022" i="1" l="1"/>
  <c r="L5022" i="1" s="1"/>
  <c r="G5023" i="1"/>
  <c r="H5023" i="1" s="1"/>
  <c r="J5023" i="1" s="1"/>
  <c r="I5023" i="1" l="1"/>
  <c r="L5023" i="1" s="1"/>
  <c r="G5024" i="1"/>
  <c r="H5024" i="1" s="1"/>
  <c r="J5024" i="1" s="1"/>
  <c r="I5024" i="1" l="1"/>
  <c r="L5024" i="1" s="1"/>
  <c r="G5025" i="1"/>
  <c r="H5025" i="1" s="1"/>
  <c r="J5025" i="1" s="1"/>
  <c r="I5025" i="1" l="1"/>
  <c r="L5025" i="1" s="1"/>
  <c r="G5026" i="1"/>
  <c r="H5026" i="1" s="1"/>
  <c r="J5026" i="1" s="1"/>
  <c r="I5026" i="1" l="1"/>
  <c r="L5026" i="1" s="1"/>
  <c r="G5027" i="1"/>
  <c r="H5027" i="1" s="1"/>
  <c r="J5027" i="1" s="1"/>
  <c r="I5027" i="1" l="1"/>
  <c r="L5027" i="1" s="1"/>
  <c r="G5028" i="1"/>
  <c r="H5028" i="1" s="1"/>
  <c r="J5028" i="1" s="1"/>
  <c r="I5028" i="1" l="1"/>
  <c r="L5028" i="1" s="1"/>
  <c r="G5029" i="1"/>
  <c r="H5029" i="1" s="1"/>
  <c r="J5029" i="1" s="1"/>
  <c r="I5029" i="1" l="1"/>
  <c r="L5029" i="1" s="1"/>
  <c r="G5030" i="1"/>
  <c r="H5030" i="1" s="1"/>
  <c r="J5030" i="1" s="1"/>
  <c r="I5030" i="1" l="1"/>
  <c r="L5030" i="1" s="1"/>
  <c r="G5031" i="1"/>
  <c r="H5031" i="1" s="1"/>
  <c r="J5031" i="1" s="1"/>
  <c r="I5031" i="1" l="1"/>
  <c r="L5031" i="1" s="1"/>
  <c r="G5032" i="1"/>
  <c r="H5032" i="1" s="1"/>
  <c r="J5032" i="1" s="1"/>
  <c r="I5032" i="1" l="1"/>
  <c r="L5032" i="1" s="1"/>
  <c r="G5033" i="1"/>
  <c r="H5033" i="1" s="1"/>
  <c r="J5033" i="1" s="1"/>
  <c r="I5033" i="1" l="1"/>
  <c r="L5033" i="1" s="1"/>
  <c r="G5034" i="1"/>
  <c r="H5034" i="1" s="1"/>
  <c r="J5034" i="1" s="1"/>
  <c r="I5034" i="1" l="1"/>
  <c r="L5034" i="1" s="1"/>
  <c r="G5035" i="1"/>
  <c r="H5035" i="1" s="1"/>
  <c r="J5035" i="1" s="1"/>
  <c r="I5035" i="1" l="1"/>
  <c r="L5035" i="1" s="1"/>
  <c r="G5036" i="1"/>
  <c r="H5036" i="1" s="1"/>
  <c r="J5036" i="1" s="1"/>
  <c r="I5036" i="1" l="1"/>
  <c r="L5036" i="1" s="1"/>
  <c r="G5037" i="1"/>
  <c r="H5037" i="1" s="1"/>
  <c r="J5037" i="1" s="1"/>
  <c r="I5037" i="1" l="1"/>
  <c r="L5037" i="1" s="1"/>
  <c r="G5038" i="1"/>
  <c r="H5038" i="1" s="1"/>
  <c r="J5038" i="1" s="1"/>
  <c r="I5038" i="1" l="1"/>
  <c r="L5038" i="1" s="1"/>
  <c r="G5039" i="1"/>
  <c r="H5039" i="1" s="1"/>
  <c r="J5039" i="1" s="1"/>
  <c r="I5039" i="1" l="1"/>
  <c r="L5039" i="1" s="1"/>
  <c r="G5040" i="1"/>
  <c r="H5040" i="1" s="1"/>
  <c r="J5040" i="1" s="1"/>
  <c r="I5040" i="1" l="1"/>
  <c r="L5040" i="1" s="1"/>
  <c r="G5041" i="1"/>
  <c r="H5041" i="1" s="1"/>
  <c r="J5041" i="1" s="1"/>
  <c r="I5041" i="1" l="1"/>
  <c r="L5041" i="1" s="1"/>
  <c r="G5042" i="1"/>
  <c r="H5042" i="1" s="1"/>
  <c r="J5042" i="1" s="1"/>
  <c r="I5042" i="1" l="1"/>
  <c r="L5042" i="1" s="1"/>
  <c r="G5043" i="1"/>
  <c r="H5043" i="1" s="1"/>
  <c r="J5043" i="1" s="1"/>
  <c r="I5043" i="1" l="1"/>
  <c r="L5043" i="1" s="1"/>
  <c r="G5044" i="1"/>
  <c r="H5044" i="1" s="1"/>
  <c r="J5044" i="1" s="1"/>
  <c r="I5044" i="1" l="1"/>
  <c r="L5044" i="1" s="1"/>
  <c r="G5045" i="1"/>
  <c r="H5045" i="1" s="1"/>
  <c r="J5045" i="1" s="1"/>
  <c r="I5045" i="1" l="1"/>
  <c r="L5045" i="1" s="1"/>
  <c r="G5046" i="1"/>
  <c r="H5046" i="1" s="1"/>
  <c r="J5046" i="1" s="1"/>
  <c r="I5046" i="1" l="1"/>
  <c r="L5046" i="1" s="1"/>
  <c r="G5047" i="1"/>
  <c r="H5047" i="1" s="1"/>
  <c r="J5047" i="1" s="1"/>
  <c r="I5047" i="1" l="1"/>
  <c r="L5047" i="1" s="1"/>
  <c r="G5048" i="1"/>
  <c r="H5048" i="1" s="1"/>
  <c r="J5048" i="1" s="1"/>
  <c r="I5048" i="1" l="1"/>
  <c r="L5048" i="1" s="1"/>
  <c r="G5049" i="1"/>
  <c r="H5049" i="1" s="1"/>
  <c r="J5049" i="1" s="1"/>
  <c r="I5049" i="1" l="1"/>
  <c r="L5049" i="1" s="1"/>
  <c r="G5050" i="1"/>
  <c r="H5050" i="1" s="1"/>
  <c r="J5050" i="1" s="1"/>
  <c r="I5050" i="1" l="1"/>
  <c r="L5050" i="1" s="1"/>
  <c r="G5051" i="1"/>
  <c r="H5051" i="1" s="1"/>
  <c r="J5051" i="1" s="1"/>
  <c r="I5051" i="1" l="1"/>
  <c r="L5051" i="1" s="1"/>
  <c r="G5052" i="1"/>
  <c r="H5052" i="1" s="1"/>
  <c r="J5052" i="1" s="1"/>
  <c r="I5052" i="1" l="1"/>
  <c r="L5052" i="1" s="1"/>
  <c r="G5053" i="1"/>
  <c r="H5053" i="1" s="1"/>
  <c r="J5053" i="1" s="1"/>
  <c r="I5053" i="1" l="1"/>
  <c r="L5053" i="1" s="1"/>
  <c r="G5054" i="1"/>
  <c r="H5054" i="1" s="1"/>
  <c r="J5054" i="1" s="1"/>
  <c r="I5054" i="1" l="1"/>
  <c r="L5054" i="1" s="1"/>
  <c r="G5055" i="1"/>
  <c r="H5055" i="1" s="1"/>
  <c r="J5055" i="1" s="1"/>
  <c r="I5055" i="1" l="1"/>
  <c r="L5055" i="1" s="1"/>
  <c r="G5056" i="1"/>
  <c r="H5056" i="1" s="1"/>
  <c r="J5056" i="1" s="1"/>
  <c r="I5056" i="1" l="1"/>
  <c r="L5056" i="1" s="1"/>
  <c r="G5057" i="1"/>
  <c r="H5057" i="1" s="1"/>
  <c r="J5057" i="1" s="1"/>
  <c r="I5057" i="1" l="1"/>
  <c r="L5057" i="1" s="1"/>
  <c r="G5058" i="1"/>
  <c r="H5058" i="1" s="1"/>
  <c r="J5058" i="1" s="1"/>
  <c r="I5058" i="1" l="1"/>
  <c r="L5058" i="1" s="1"/>
  <c r="G5059" i="1"/>
  <c r="H5059" i="1" s="1"/>
  <c r="J5059" i="1" s="1"/>
  <c r="I5059" i="1" l="1"/>
  <c r="L5059" i="1" s="1"/>
  <c r="G5060" i="1"/>
  <c r="H5060" i="1" s="1"/>
  <c r="J5060" i="1" s="1"/>
  <c r="I5060" i="1" l="1"/>
  <c r="L5060" i="1" s="1"/>
  <c r="G5061" i="1"/>
  <c r="H5061" i="1" s="1"/>
  <c r="J5061" i="1" s="1"/>
  <c r="I5061" i="1" l="1"/>
  <c r="L5061" i="1" s="1"/>
  <c r="G5062" i="1"/>
  <c r="H5062" i="1" s="1"/>
  <c r="J5062" i="1" s="1"/>
  <c r="I5062" i="1" l="1"/>
  <c r="L5062" i="1" s="1"/>
  <c r="G5063" i="1"/>
  <c r="H5063" i="1" s="1"/>
  <c r="J5063" i="1" s="1"/>
  <c r="I5063" i="1" l="1"/>
  <c r="L5063" i="1" s="1"/>
  <c r="G5064" i="1"/>
  <c r="H5064" i="1" s="1"/>
  <c r="J5064" i="1" s="1"/>
  <c r="I5064" i="1" l="1"/>
  <c r="L5064" i="1" s="1"/>
  <c r="G5065" i="1"/>
  <c r="H5065" i="1" s="1"/>
  <c r="J5065" i="1" s="1"/>
  <c r="I5065" i="1" l="1"/>
  <c r="L5065" i="1" s="1"/>
  <c r="G5066" i="1"/>
  <c r="H5066" i="1" s="1"/>
  <c r="J5066" i="1" s="1"/>
  <c r="I5066" i="1" l="1"/>
  <c r="L5066" i="1" s="1"/>
  <c r="G5067" i="1"/>
  <c r="H5067" i="1" s="1"/>
  <c r="J5067" i="1" s="1"/>
  <c r="I5067" i="1" l="1"/>
  <c r="L5067" i="1" s="1"/>
  <c r="G5068" i="1"/>
  <c r="H5068" i="1" s="1"/>
  <c r="J5068" i="1" s="1"/>
  <c r="I5068" i="1" l="1"/>
  <c r="L5068" i="1" s="1"/>
  <c r="G5069" i="1"/>
  <c r="H5069" i="1" s="1"/>
  <c r="J5069" i="1" s="1"/>
  <c r="I5069" i="1" l="1"/>
  <c r="L5069" i="1" s="1"/>
  <c r="G5070" i="1"/>
  <c r="H5070" i="1" s="1"/>
  <c r="J5070" i="1" s="1"/>
  <c r="I5070" i="1" l="1"/>
  <c r="L5070" i="1" s="1"/>
  <c r="G5071" i="1"/>
  <c r="H5071" i="1" s="1"/>
  <c r="J5071" i="1" s="1"/>
  <c r="I5071" i="1" l="1"/>
  <c r="L5071" i="1" s="1"/>
  <c r="G5072" i="1"/>
  <c r="H5072" i="1" s="1"/>
  <c r="J5072" i="1" s="1"/>
  <c r="I5072" i="1" l="1"/>
  <c r="L5072" i="1" s="1"/>
  <c r="G5073" i="1"/>
  <c r="H5073" i="1" s="1"/>
  <c r="J5073" i="1" s="1"/>
  <c r="I5073" i="1" l="1"/>
  <c r="L5073" i="1" s="1"/>
  <c r="G5074" i="1"/>
  <c r="H5074" i="1" s="1"/>
  <c r="J5074" i="1" s="1"/>
  <c r="I5074" i="1" l="1"/>
  <c r="L5074" i="1" s="1"/>
  <c r="G5075" i="1"/>
  <c r="H5075" i="1" s="1"/>
  <c r="J5075" i="1" s="1"/>
  <c r="I5075" i="1" l="1"/>
  <c r="L5075" i="1" s="1"/>
  <c r="G5076" i="1"/>
  <c r="H5076" i="1" s="1"/>
  <c r="J5076" i="1" s="1"/>
  <c r="I5076" i="1" l="1"/>
  <c r="L5076" i="1" s="1"/>
  <c r="G5077" i="1"/>
  <c r="H5077" i="1" s="1"/>
  <c r="J5077" i="1" s="1"/>
  <c r="I5077" i="1" l="1"/>
  <c r="L5077" i="1" s="1"/>
  <c r="G5078" i="1"/>
  <c r="H5078" i="1" s="1"/>
  <c r="J5078" i="1" s="1"/>
  <c r="I5078" i="1" l="1"/>
  <c r="L5078" i="1" s="1"/>
  <c r="G5079" i="1"/>
  <c r="H5079" i="1" s="1"/>
  <c r="J5079" i="1" s="1"/>
  <c r="I5079" i="1" l="1"/>
  <c r="L5079" i="1" s="1"/>
  <c r="G5080" i="1"/>
  <c r="H5080" i="1" s="1"/>
  <c r="J5080" i="1" s="1"/>
  <c r="I5080" i="1" l="1"/>
  <c r="L5080" i="1" s="1"/>
  <c r="G5081" i="1"/>
  <c r="H5081" i="1" s="1"/>
  <c r="J5081" i="1" s="1"/>
  <c r="I5081" i="1" l="1"/>
  <c r="L5081" i="1" s="1"/>
  <c r="G5082" i="1"/>
  <c r="H5082" i="1" s="1"/>
  <c r="J5082" i="1" s="1"/>
  <c r="I5082" i="1" l="1"/>
  <c r="L5082" i="1" s="1"/>
  <c r="G5083" i="1"/>
  <c r="H5083" i="1" s="1"/>
  <c r="J5083" i="1" s="1"/>
  <c r="I5083" i="1" l="1"/>
  <c r="L5083" i="1" s="1"/>
  <c r="G5084" i="1"/>
  <c r="H5084" i="1" s="1"/>
  <c r="J5084" i="1" s="1"/>
  <c r="I5084" i="1" l="1"/>
  <c r="L5084" i="1" s="1"/>
  <c r="G5085" i="1"/>
  <c r="H5085" i="1" s="1"/>
  <c r="J5085" i="1" s="1"/>
  <c r="I5085" i="1" l="1"/>
  <c r="L5085" i="1" s="1"/>
  <c r="G5086" i="1"/>
  <c r="H5086" i="1" s="1"/>
  <c r="J5086" i="1" s="1"/>
  <c r="I5086" i="1" l="1"/>
  <c r="L5086" i="1" s="1"/>
  <c r="G5087" i="1"/>
  <c r="H5087" i="1" s="1"/>
  <c r="J5087" i="1" s="1"/>
  <c r="I5087" i="1" l="1"/>
  <c r="L5087" i="1" s="1"/>
  <c r="G5088" i="1"/>
  <c r="H5088" i="1" s="1"/>
  <c r="J5088" i="1" s="1"/>
  <c r="I5088" i="1" l="1"/>
  <c r="L5088" i="1" s="1"/>
  <c r="G5089" i="1"/>
  <c r="H5089" i="1" s="1"/>
  <c r="J5089" i="1" s="1"/>
  <c r="I5089" i="1" l="1"/>
  <c r="L5089" i="1" s="1"/>
  <c r="G5090" i="1"/>
  <c r="H5090" i="1" s="1"/>
  <c r="J5090" i="1" s="1"/>
  <c r="I5090" i="1" l="1"/>
  <c r="L5090" i="1" s="1"/>
  <c r="G5091" i="1"/>
  <c r="H5091" i="1" s="1"/>
  <c r="J5091" i="1" s="1"/>
  <c r="I5091" i="1" l="1"/>
  <c r="L5091" i="1" s="1"/>
  <c r="G5092" i="1"/>
  <c r="H5092" i="1" s="1"/>
  <c r="J5092" i="1" s="1"/>
  <c r="I5092" i="1" l="1"/>
  <c r="L5092" i="1" s="1"/>
  <c r="G5093" i="1"/>
  <c r="H5093" i="1" s="1"/>
  <c r="J5093" i="1" s="1"/>
  <c r="I5093" i="1" l="1"/>
  <c r="L5093" i="1" s="1"/>
  <c r="G5094" i="1"/>
  <c r="H5094" i="1" s="1"/>
  <c r="J5094" i="1" s="1"/>
  <c r="I5094" i="1" l="1"/>
  <c r="L5094" i="1" s="1"/>
  <c r="G5095" i="1"/>
  <c r="H5095" i="1" s="1"/>
  <c r="J5095" i="1" s="1"/>
  <c r="I5095" i="1" l="1"/>
  <c r="L5095" i="1" s="1"/>
  <c r="G5096" i="1"/>
  <c r="H5096" i="1" s="1"/>
  <c r="J5096" i="1" s="1"/>
  <c r="I5096" i="1" l="1"/>
  <c r="L5096" i="1" s="1"/>
  <c r="G5097" i="1"/>
  <c r="H5097" i="1" s="1"/>
  <c r="J5097" i="1" s="1"/>
  <c r="I5097" i="1" l="1"/>
  <c r="L5097" i="1" s="1"/>
  <c r="G5098" i="1"/>
  <c r="H5098" i="1" s="1"/>
  <c r="J5098" i="1" s="1"/>
  <c r="I5098" i="1" l="1"/>
  <c r="L5098" i="1" s="1"/>
  <c r="G5099" i="1"/>
  <c r="H5099" i="1" s="1"/>
  <c r="J5099" i="1" s="1"/>
  <c r="I5099" i="1" l="1"/>
  <c r="L5099" i="1" s="1"/>
  <c r="G5100" i="1"/>
  <c r="H5100" i="1" s="1"/>
  <c r="J5100" i="1" s="1"/>
  <c r="I5100" i="1" l="1"/>
  <c r="L5100" i="1" s="1"/>
  <c r="G5101" i="1"/>
  <c r="H5101" i="1" s="1"/>
  <c r="J5101" i="1" s="1"/>
  <c r="I5101" i="1" l="1"/>
  <c r="L5101" i="1" s="1"/>
  <c r="G5102" i="1"/>
  <c r="H5102" i="1" s="1"/>
  <c r="J5102" i="1" s="1"/>
  <c r="I5102" i="1" l="1"/>
  <c r="L5102" i="1" s="1"/>
  <c r="G5103" i="1"/>
  <c r="H5103" i="1" s="1"/>
  <c r="J5103" i="1" s="1"/>
  <c r="I5103" i="1" l="1"/>
  <c r="L5103" i="1" s="1"/>
  <c r="G5104" i="1"/>
  <c r="H5104" i="1" s="1"/>
  <c r="J5104" i="1" s="1"/>
  <c r="I5104" i="1" l="1"/>
  <c r="L5104" i="1" s="1"/>
  <c r="G5105" i="1"/>
  <c r="H5105" i="1" s="1"/>
  <c r="J5105" i="1" s="1"/>
  <c r="I5105" i="1" l="1"/>
  <c r="L5105" i="1" s="1"/>
  <c r="G5106" i="1"/>
  <c r="H5106" i="1" s="1"/>
  <c r="J5106" i="1" s="1"/>
  <c r="I5106" i="1" l="1"/>
  <c r="L5106" i="1" s="1"/>
  <c r="G5107" i="1"/>
  <c r="H5107" i="1" s="1"/>
  <c r="J5107" i="1" s="1"/>
  <c r="I5107" i="1" l="1"/>
  <c r="L5107" i="1" s="1"/>
  <c r="G5108" i="1"/>
  <c r="H5108" i="1" s="1"/>
  <c r="J5108" i="1" s="1"/>
  <c r="I5108" i="1" l="1"/>
  <c r="L5108" i="1" s="1"/>
  <c r="G5109" i="1"/>
  <c r="H5109" i="1" s="1"/>
  <c r="J5109" i="1" s="1"/>
  <c r="I5109" i="1" l="1"/>
  <c r="L5109" i="1" s="1"/>
  <c r="G5110" i="1"/>
  <c r="H5110" i="1" s="1"/>
  <c r="J5110" i="1" s="1"/>
  <c r="I5110" i="1" l="1"/>
  <c r="L5110" i="1" s="1"/>
  <c r="G5111" i="1"/>
  <c r="H5111" i="1" s="1"/>
  <c r="J5111" i="1" s="1"/>
  <c r="I5111" i="1" l="1"/>
  <c r="L5111" i="1" s="1"/>
  <c r="G5112" i="1"/>
  <c r="H5112" i="1" s="1"/>
  <c r="J5112" i="1" s="1"/>
  <c r="I5112" i="1" l="1"/>
  <c r="L5112" i="1" s="1"/>
  <c r="G5113" i="1"/>
  <c r="H5113" i="1" s="1"/>
  <c r="J5113" i="1" s="1"/>
  <c r="I5113" i="1" l="1"/>
  <c r="L5113" i="1" s="1"/>
  <c r="G5114" i="1"/>
  <c r="H5114" i="1" s="1"/>
  <c r="J5114" i="1" s="1"/>
  <c r="I5114" i="1" l="1"/>
  <c r="L5114" i="1" s="1"/>
  <c r="G5115" i="1"/>
  <c r="H5115" i="1" s="1"/>
  <c r="J5115" i="1" s="1"/>
  <c r="I5115" i="1" l="1"/>
  <c r="L5115" i="1" s="1"/>
  <c r="G5116" i="1"/>
  <c r="H5116" i="1" s="1"/>
  <c r="J5116" i="1" s="1"/>
  <c r="I5116" i="1" l="1"/>
  <c r="L5116" i="1" s="1"/>
  <c r="G5117" i="1"/>
  <c r="H5117" i="1" s="1"/>
  <c r="J5117" i="1" s="1"/>
  <c r="I5117" i="1" l="1"/>
  <c r="L5117" i="1" s="1"/>
  <c r="G5118" i="1"/>
  <c r="H5118" i="1" s="1"/>
  <c r="J5118" i="1" s="1"/>
  <c r="I5118" i="1" l="1"/>
  <c r="L5118" i="1" s="1"/>
  <c r="G5119" i="1"/>
  <c r="H5119" i="1" s="1"/>
  <c r="J5119" i="1" s="1"/>
  <c r="I5119" i="1" l="1"/>
  <c r="L5119" i="1" s="1"/>
  <c r="G5120" i="1"/>
  <c r="H5120" i="1" s="1"/>
  <c r="J5120" i="1" s="1"/>
  <c r="I5120" i="1" l="1"/>
  <c r="L5120" i="1" s="1"/>
  <c r="G5121" i="1"/>
  <c r="H5121" i="1" s="1"/>
  <c r="J5121" i="1" s="1"/>
  <c r="I5121" i="1" l="1"/>
  <c r="L5121" i="1" s="1"/>
  <c r="G5122" i="1"/>
  <c r="H5122" i="1" s="1"/>
  <c r="J5122" i="1" s="1"/>
  <c r="I5122" i="1" l="1"/>
  <c r="L5122" i="1" s="1"/>
  <c r="G5123" i="1"/>
  <c r="H5123" i="1" s="1"/>
  <c r="J5123" i="1" s="1"/>
  <c r="I5123" i="1" l="1"/>
  <c r="L5123" i="1" s="1"/>
  <c r="G5124" i="1"/>
  <c r="H5124" i="1" s="1"/>
  <c r="J5124" i="1" s="1"/>
  <c r="I5124" i="1" l="1"/>
  <c r="L5124" i="1" s="1"/>
  <c r="G5125" i="1"/>
  <c r="H5125" i="1" s="1"/>
  <c r="J5125" i="1" s="1"/>
  <c r="I5125" i="1" l="1"/>
  <c r="L5125" i="1" s="1"/>
  <c r="G5126" i="1"/>
  <c r="H5126" i="1" s="1"/>
  <c r="J5126" i="1" s="1"/>
  <c r="I5126" i="1" l="1"/>
  <c r="L5126" i="1" s="1"/>
  <c r="G5127" i="1"/>
  <c r="H5127" i="1" s="1"/>
  <c r="J5127" i="1" s="1"/>
  <c r="I5127" i="1" l="1"/>
  <c r="L5127" i="1" s="1"/>
  <c r="G5128" i="1"/>
  <c r="H5128" i="1" s="1"/>
  <c r="J5128" i="1" s="1"/>
  <c r="I5128" i="1" l="1"/>
  <c r="L5128" i="1" s="1"/>
  <c r="G5129" i="1"/>
  <c r="H5129" i="1" s="1"/>
  <c r="J5129" i="1" s="1"/>
  <c r="I5129" i="1" l="1"/>
  <c r="L5129" i="1" s="1"/>
  <c r="G5130" i="1"/>
  <c r="H5130" i="1" s="1"/>
  <c r="J5130" i="1" s="1"/>
  <c r="I5130" i="1" l="1"/>
  <c r="L5130" i="1" s="1"/>
  <c r="G5131" i="1"/>
  <c r="H5131" i="1" s="1"/>
  <c r="J5131" i="1" s="1"/>
  <c r="I5131" i="1" l="1"/>
  <c r="L5131" i="1" s="1"/>
  <c r="G5132" i="1"/>
  <c r="H5132" i="1" s="1"/>
  <c r="J5132" i="1" s="1"/>
  <c r="I5132" i="1" l="1"/>
  <c r="L5132" i="1" s="1"/>
  <c r="G5133" i="1"/>
  <c r="H5133" i="1" s="1"/>
  <c r="J5133" i="1" s="1"/>
  <c r="I5133" i="1" l="1"/>
  <c r="L5133" i="1" s="1"/>
  <c r="G5134" i="1"/>
  <c r="H5134" i="1" s="1"/>
  <c r="J5134" i="1" s="1"/>
  <c r="I5134" i="1" l="1"/>
  <c r="L5134" i="1" s="1"/>
  <c r="G5135" i="1"/>
  <c r="H5135" i="1" s="1"/>
  <c r="J5135" i="1" s="1"/>
  <c r="I5135" i="1" l="1"/>
  <c r="L5135" i="1" s="1"/>
  <c r="G5136" i="1"/>
  <c r="H5136" i="1" s="1"/>
  <c r="J5136" i="1" s="1"/>
  <c r="I5136" i="1" l="1"/>
  <c r="L5136" i="1" s="1"/>
  <c r="G5137" i="1"/>
  <c r="H5137" i="1" s="1"/>
  <c r="J5137" i="1" s="1"/>
  <c r="I5137" i="1" l="1"/>
  <c r="L5137" i="1" s="1"/>
  <c r="G5138" i="1"/>
  <c r="H5138" i="1" s="1"/>
  <c r="J5138" i="1" s="1"/>
  <c r="I5138" i="1" l="1"/>
  <c r="L5138" i="1" s="1"/>
  <c r="G5139" i="1"/>
  <c r="H5139" i="1" s="1"/>
  <c r="J5139" i="1" s="1"/>
  <c r="I5139" i="1" l="1"/>
  <c r="L5139" i="1" s="1"/>
  <c r="G5140" i="1"/>
  <c r="H5140" i="1" s="1"/>
  <c r="J5140" i="1" s="1"/>
  <c r="I5140" i="1" l="1"/>
  <c r="L5140" i="1" s="1"/>
  <c r="G5141" i="1"/>
  <c r="H5141" i="1" s="1"/>
  <c r="J5141" i="1" s="1"/>
  <c r="I5141" i="1" l="1"/>
  <c r="L5141" i="1" s="1"/>
  <c r="G5142" i="1"/>
  <c r="H5142" i="1" s="1"/>
  <c r="J5142" i="1" s="1"/>
  <c r="I5142" i="1" l="1"/>
  <c r="L5142" i="1" s="1"/>
  <c r="G5143" i="1"/>
  <c r="H5143" i="1" s="1"/>
  <c r="J5143" i="1" s="1"/>
  <c r="I5143" i="1" l="1"/>
  <c r="L5143" i="1" s="1"/>
  <c r="G5144" i="1"/>
  <c r="H5144" i="1" s="1"/>
  <c r="J5144" i="1" s="1"/>
  <c r="I5144" i="1" l="1"/>
  <c r="L5144" i="1" s="1"/>
  <c r="G5145" i="1"/>
  <c r="H5145" i="1" s="1"/>
  <c r="J5145" i="1" s="1"/>
  <c r="I5145" i="1" l="1"/>
  <c r="L5145" i="1" s="1"/>
  <c r="G5146" i="1"/>
  <c r="H5146" i="1" s="1"/>
  <c r="J5146" i="1" s="1"/>
  <c r="I5146" i="1" l="1"/>
  <c r="L5146" i="1" s="1"/>
  <c r="G5147" i="1"/>
  <c r="H5147" i="1" s="1"/>
  <c r="J5147" i="1" s="1"/>
  <c r="I5147" i="1" l="1"/>
  <c r="L5147" i="1" s="1"/>
  <c r="G5148" i="1"/>
  <c r="H5148" i="1" s="1"/>
  <c r="J5148" i="1" s="1"/>
  <c r="I5148" i="1" l="1"/>
  <c r="L5148" i="1" s="1"/>
  <c r="G5149" i="1"/>
  <c r="H5149" i="1" s="1"/>
  <c r="J5149" i="1" s="1"/>
  <c r="I5149" i="1" l="1"/>
  <c r="L5149" i="1" s="1"/>
  <c r="G5150" i="1"/>
  <c r="H5150" i="1" s="1"/>
  <c r="J5150" i="1" s="1"/>
  <c r="I5150" i="1" l="1"/>
  <c r="L5150" i="1" s="1"/>
  <c r="G5151" i="1"/>
  <c r="H5151" i="1" s="1"/>
  <c r="J5151" i="1" s="1"/>
  <c r="I5151" i="1" l="1"/>
  <c r="L5151" i="1" s="1"/>
  <c r="G5152" i="1"/>
  <c r="H5152" i="1" s="1"/>
  <c r="J5152" i="1" s="1"/>
  <c r="I5152" i="1" l="1"/>
  <c r="L5152" i="1" s="1"/>
  <c r="G5153" i="1"/>
  <c r="H5153" i="1" s="1"/>
  <c r="J5153" i="1" s="1"/>
  <c r="I5153" i="1" l="1"/>
  <c r="L5153" i="1" s="1"/>
  <c r="G5154" i="1"/>
  <c r="H5154" i="1" s="1"/>
  <c r="J5154" i="1" s="1"/>
  <c r="I5154" i="1" l="1"/>
  <c r="L5154" i="1" s="1"/>
  <c r="G5155" i="1"/>
  <c r="H5155" i="1" s="1"/>
  <c r="J5155" i="1" s="1"/>
  <c r="I5155" i="1" l="1"/>
  <c r="L5155" i="1" s="1"/>
  <c r="G5156" i="1"/>
  <c r="H5156" i="1" s="1"/>
  <c r="J5156" i="1" s="1"/>
  <c r="I5156" i="1" l="1"/>
  <c r="L5156" i="1" s="1"/>
  <c r="G5157" i="1"/>
  <c r="H5157" i="1" s="1"/>
  <c r="J5157" i="1" s="1"/>
  <c r="I5157" i="1" l="1"/>
  <c r="L5157" i="1" s="1"/>
  <c r="G5158" i="1"/>
  <c r="H5158" i="1" s="1"/>
  <c r="J5158" i="1" s="1"/>
  <c r="I5158" i="1" l="1"/>
  <c r="L5158" i="1" s="1"/>
  <c r="G5159" i="1"/>
  <c r="H5159" i="1" s="1"/>
  <c r="J5159" i="1" s="1"/>
  <c r="I5159" i="1" l="1"/>
  <c r="L5159" i="1" s="1"/>
  <c r="G5160" i="1"/>
  <c r="H5160" i="1" s="1"/>
  <c r="J5160" i="1" s="1"/>
  <c r="I5160" i="1" l="1"/>
  <c r="L5160" i="1" s="1"/>
  <c r="G5161" i="1"/>
  <c r="H5161" i="1" s="1"/>
  <c r="J5161" i="1" s="1"/>
  <c r="I5161" i="1" l="1"/>
  <c r="L5161" i="1" s="1"/>
  <c r="G5162" i="1"/>
  <c r="H5162" i="1" s="1"/>
  <c r="J5162" i="1" s="1"/>
  <c r="I5162" i="1" l="1"/>
  <c r="L5162" i="1" s="1"/>
  <c r="G5163" i="1"/>
  <c r="H5163" i="1" s="1"/>
  <c r="J5163" i="1" s="1"/>
  <c r="I5163" i="1" l="1"/>
  <c r="L5163" i="1" s="1"/>
  <c r="G5164" i="1"/>
  <c r="H5164" i="1" s="1"/>
  <c r="J5164" i="1" s="1"/>
  <c r="I5164" i="1" l="1"/>
  <c r="L5164" i="1" s="1"/>
  <c r="G5165" i="1"/>
  <c r="H5165" i="1" s="1"/>
  <c r="J5165" i="1" s="1"/>
  <c r="I5165" i="1" l="1"/>
  <c r="L5165" i="1" s="1"/>
  <c r="G5166" i="1"/>
  <c r="H5166" i="1" s="1"/>
  <c r="J5166" i="1" s="1"/>
  <c r="I5166" i="1" l="1"/>
  <c r="L5166" i="1" s="1"/>
  <c r="G5167" i="1"/>
  <c r="H5167" i="1" s="1"/>
  <c r="J5167" i="1" s="1"/>
  <c r="I5167" i="1" l="1"/>
  <c r="L5167" i="1" s="1"/>
  <c r="G5168" i="1"/>
  <c r="H5168" i="1" s="1"/>
  <c r="J5168" i="1" s="1"/>
  <c r="I5168" i="1" l="1"/>
  <c r="L5168" i="1" s="1"/>
  <c r="G5169" i="1"/>
  <c r="H5169" i="1" s="1"/>
  <c r="J5169" i="1" s="1"/>
  <c r="I5169" i="1" l="1"/>
  <c r="L5169" i="1" s="1"/>
  <c r="G5170" i="1"/>
  <c r="H5170" i="1" s="1"/>
  <c r="J5170" i="1" s="1"/>
  <c r="I5170" i="1" l="1"/>
  <c r="L5170" i="1" s="1"/>
  <c r="G5171" i="1"/>
  <c r="H5171" i="1" s="1"/>
  <c r="J5171" i="1" s="1"/>
  <c r="I5171" i="1" l="1"/>
  <c r="L5171" i="1" s="1"/>
  <c r="G5172" i="1"/>
  <c r="H5172" i="1" s="1"/>
  <c r="J5172" i="1" s="1"/>
  <c r="I5172" i="1" l="1"/>
  <c r="L5172" i="1" s="1"/>
  <c r="G5173" i="1"/>
  <c r="H5173" i="1" s="1"/>
  <c r="J5173" i="1" s="1"/>
  <c r="I5173" i="1" l="1"/>
  <c r="L5173" i="1" s="1"/>
  <c r="G5174" i="1"/>
  <c r="H5174" i="1" s="1"/>
  <c r="J5174" i="1" s="1"/>
  <c r="I5174" i="1" l="1"/>
  <c r="L5174" i="1" s="1"/>
  <c r="G5175" i="1"/>
  <c r="H5175" i="1" s="1"/>
  <c r="J5175" i="1" s="1"/>
  <c r="I5175" i="1" l="1"/>
  <c r="L5175" i="1" s="1"/>
  <c r="G5176" i="1"/>
  <c r="H5176" i="1" s="1"/>
  <c r="J5176" i="1" s="1"/>
  <c r="I5176" i="1" l="1"/>
  <c r="L5176" i="1" s="1"/>
  <c r="G5177" i="1"/>
  <c r="H5177" i="1" s="1"/>
  <c r="J5177" i="1" s="1"/>
  <c r="I5177" i="1" l="1"/>
  <c r="L5177" i="1" s="1"/>
  <c r="G5178" i="1"/>
  <c r="H5178" i="1" s="1"/>
  <c r="J5178" i="1" s="1"/>
  <c r="I5178" i="1" l="1"/>
  <c r="L5178" i="1" s="1"/>
  <c r="G5179" i="1"/>
  <c r="H5179" i="1" s="1"/>
  <c r="J5179" i="1" s="1"/>
  <c r="I5179" i="1" l="1"/>
  <c r="L5179" i="1" s="1"/>
  <c r="G5180" i="1"/>
  <c r="H5180" i="1" s="1"/>
  <c r="J5180" i="1" s="1"/>
  <c r="I5180" i="1" l="1"/>
  <c r="L5180" i="1" s="1"/>
  <c r="G5181" i="1"/>
  <c r="H5181" i="1" s="1"/>
  <c r="J5181" i="1" s="1"/>
  <c r="I5181" i="1" l="1"/>
  <c r="L5181" i="1" s="1"/>
  <c r="G5182" i="1"/>
  <c r="H5182" i="1" s="1"/>
  <c r="J5182" i="1" s="1"/>
  <c r="I5182" i="1" l="1"/>
  <c r="L5182" i="1" s="1"/>
  <c r="G5183" i="1"/>
  <c r="H5183" i="1" s="1"/>
  <c r="J5183" i="1" s="1"/>
  <c r="I5183" i="1" l="1"/>
  <c r="L5183" i="1" s="1"/>
  <c r="G5184" i="1"/>
  <c r="H5184" i="1" s="1"/>
  <c r="J5184" i="1" s="1"/>
  <c r="I5184" i="1" l="1"/>
  <c r="L5184" i="1" s="1"/>
  <c r="G5185" i="1"/>
  <c r="H5185" i="1" s="1"/>
  <c r="J5185" i="1" s="1"/>
  <c r="I5185" i="1" l="1"/>
  <c r="L5185" i="1" s="1"/>
  <c r="G5186" i="1"/>
  <c r="H5186" i="1" s="1"/>
  <c r="J5186" i="1" s="1"/>
  <c r="I5186" i="1" l="1"/>
  <c r="L5186" i="1" s="1"/>
  <c r="G5187" i="1"/>
  <c r="H5187" i="1" s="1"/>
  <c r="J5187" i="1" s="1"/>
  <c r="I5187" i="1" l="1"/>
  <c r="L5187" i="1" s="1"/>
  <c r="G5188" i="1"/>
  <c r="H5188" i="1" s="1"/>
  <c r="J5188" i="1" s="1"/>
  <c r="I5188" i="1" l="1"/>
  <c r="L5188" i="1" s="1"/>
  <c r="G5189" i="1"/>
  <c r="H5189" i="1" s="1"/>
  <c r="J5189" i="1" s="1"/>
  <c r="I5189" i="1" l="1"/>
  <c r="L5189" i="1" s="1"/>
  <c r="G5190" i="1"/>
  <c r="H5190" i="1" s="1"/>
  <c r="J5190" i="1" s="1"/>
  <c r="I5190" i="1" l="1"/>
  <c r="L5190" i="1" s="1"/>
  <c r="G5191" i="1"/>
  <c r="H5191" i="1" s="1"/>
  <c r="J5191" i="1" s="1"/>
  <c r="I5191" i="1" l="1"/>
  <c r="L5191" i="1" s="1"/>
  <c r="G5192" i="1"/>
  <c r="H5192" i="1" s="1"/>
  <c r="J5192" i="1" s="1"/>
  <c r="I5192" i="1" l="1"/>
  <c r="L5192" i="1" s="1"/>
  <c r="G5193" i="1"/>
  <c r="H5193" i="1" s="1"/>
  <c r="J5193" i="1" s="1"/>
  <c r="I5193" i="1" l="1"/>
  <c r="L5193" i="1" s="1"/>
  <c r="G5194" i="1"/>
  <c r="H5194" i="1" s="1"/>
  <c r="J5194" i="1" s="1"/>
  <c r="I5194" i="1" l="1"/>
  <c r="L5194" i="1" s="1"/>
  <c r="G5195" i="1"/>
  <c r="H5195" i="1" s="1"/>
  <c r="J5195" i="1" s="1"/>
  <c r="I5195" i="1" l="1"/>
  <c r="L5195" i="1" s="1"/>
  <c r="G5196" i="1"/>
  <c r="H5196" i="1" s="1"/>
  <c r="J5196" i="1" s="1"/>
  <c r="I5196" i="1" l="1"/>
  <c r="L5196" i="1" s="1"/>
  <c r="G5197" i="1"/>
  <c r="H5197" i="1" s="1"/>
  <c r="J5197" i="1" s="1"/>
  <c r="I5197" i="1" l="1"/>
  <c r="L5197" i="1" s="1"/>
  <c r="G5198" i="1"/>
  <c r="H5198" i="1" s="1"/>
  <c r="J5198" i="1" s="1"/>
  <c r="I5198" i="1" l="1"/>
  <c r="L5198" i="1" s="1"/>
  <c r="G5199" i="1"/>
  <c r="H5199" i="1" s="1"/>
  <c r="J5199" i="1" s="1"/>
  <c r="I5199" i="1" l="1"/>
  <c r="L5199" i="1" s="1"/>
  <c r="G5200" i="1"/>
  <c r="H5200" i="1" s="1"/>
  <c r="J5200" i="1" s="1"/>
  <c r="I5200" i="1" l="1"/>
  <c r="L5200" i="1" s="1"/>
  <c r="G5201" i="1"/>
  <c r="H5201" i="1" s="1"/>
  <c r="J5201" i="1" s="1"/>
  <c r="I5201" i="1" l="1"/>
  <c r="L5201" i="1" s="1"/>
  <c r="G5202" i="1"/>
  <c r="H5202" i="1" s="1"/>
  <c r="J5202" i="1" s="1"/>
  <c r="I5202" i="1" l="1"/>
  <c r="L5202" i="1" s="1"/>
  <c r="G5203" i="1"/>
  <c r="H5203" i="1" s="1"/>
  <c r="J5203" i="1" s="1"/>
  <c r="I5203" i="1" l="1"/>
  <c r="L5203" i="1" s="1"/>
  <c r="G5204" i="1"/>
  <c r="H5204" i="1" s="1"/>
  <c r="J5204" i="1" s="1"/>
  <c r="I5204" i="1" l="1"/>
  <c r="L5204" i="1" s="1"/>
  <c r="G5205" i="1"/>
  <c r="H5205" i="1" s="1"/>
  <c r="J5205" i="1" s="1"/>
  <c r="I5205" i="1" l="1"/>
  <c r="L5205" i="1" s="1"/>
  <c r="G5206" i="1"/>
  <c r="H5206" i="1" s="1"/>
  <c r="J5206" i="1" s="1"/>
  <c r="I5206" i="1" l="1"/>
  <c r="L5206" i="1" s="1"/>
  <c r="G5207" i="1"/>
  <c r="H5207" i="1" s="1"/>
  <c r="J5207" i="1" s="1"/>
  <c r="I5207" i="1" l="1"/>
  <c r="L5207" i="1" s="1"/>
  <c r="G5208" i="1"/>
  <c r="H5208" i="1" s="1"/>
  <c r="J5208" i="1" s="1"/>
  <c r="I5208" i="1" l="1"/>
  <c r="L5208" i="1" s="1"/>
  <c r="G5209" i="1"/>
  <c r="H5209" i="1" s="1"/>
  <c r="J5209" i="1" s="1"/>
  <c r="I5209" i="1" l="1"/>
  <c r="L5209" i="1" s="1"/>
  <c r="G5210" i="1"/>
  <c r="H5210" i="1" s="1"/>
  <c r="J5210" i="1" s="1"/>
  <c r="I5210" i="1" l="1"/>
  <c r="L5210" i="1" s="1"/>
  <c r="G5211" i="1"/>
  <c r="H5211" i="1" s="1"/>
  <c r="J5211" i="1" s="1"/>
  <c r="I5211" i="1" l="1"/>
  <c r="L5211" i="1" s="1"/>
  <c r="G5212" i="1"/>
  <c r="H5212" i="1" s="1"/>
  <c r="J5212" i="1" s="1"/>
  <c r="I5212" i="1" l="1"/>
  <c r="L5212" i="1" s="1"/>
  <c r="G5213" i="1"/>
  <c r="H5213" i="1" s="1"/>
  <c r="J5213" i="1" s="1"/>
  <c r="I5213" i="1" l="1"/>
  <c r="L5213" i="1" s="1"/>
  <c r="G5214" i="1"/>
  <c r="H5214" i="1" s="1"/>
  <c r="J5214" i="1" s="1"/>
  <c r="I5214" i="1" l="1"/>
  <c r="L5214" i="1" s="1"/>
  <c r="G5215" i="1"/>
  <c r="H5215" i="1" s="1"/>
  <c r="J5215" i="1" s="1"/>
  <c r="I5215" i="1" l="1"/>
  <c r="L5215" i="1" s="1"/>
  <c r="G5216" i="1"/>
  <c r="H5216" i="1" s="1"/>
  <c r="J5216" i="1" s="1"/>
  <c r="I5216" i="1" l="1"/>
  <c r="L5216" i="1" s="1"/>
  <c r="G5217" i="1"/>
  <c r="H5217" i="1" s="1"/>
  <c r="J5217" i="1" s="1"/>
  <c r="I5217" i="1" l="1"/>
  <c r="L5217" i="1" s="1"/>
  <c r="G5218" i="1"/>
  <c r="H5218" i="1" s="1"/>
  <c r="J5218" i="1" s="1"/>
  <c r="I5218" i="1" l="1"/>
  <c r="L5218" i="1" s="1"/>
  <c r="G5219" i="1"/>
  <c r="H5219" i="1" s="1"/>
  <c r="J5219" i="1" s="1"/>
  <c r="I5219" i="1" l="1"/>
  <c r="L5219" i="1" s="1"/>
  <c r="G5220" i="1"/>
  <c r="H5220" i="1" s="1"/>
  <c r="J5220" i="1" s="1"/>
  <c r="I5220" i="1" l="1"/>
  <c r="L5220" i="1" s="1"/>
  <c r="G5221" i="1"/>
  <c r="H5221" i="1" s="1"/>
  <c r="J5221" i="1" s="1"/>
  <c r="I5221" i="1" l="1"/>
  <c r="L5221" i="1" s="1"/>
  <c r="G5222" i="1"/>
  <c r="H5222" i="1" s="1"/>
  <c r="J5222" i="1" s="1"/>
  <c r="I5222" i="1" l="1"/>
  <c r="L5222" i="1" s="1"/>
  <c r="G5223" i="1"/>
  <c r="H5223" i="1" s="1"/>
  <c r="J5223" i="1" s="1"/>
  <c r="I5223" i="1" l="1"/>
  <c r="L5223" i="1" s="1"/>
  <c r="G5224" i="1"/>
  <c r="H5224" i="1" s="1"/>
  <c r="J5224" i="1" s="1"/>
  <c r="I5224" i="1" l="1"/>
  <c r="L5224" i="1" s="1"/>
  <c r="G5225" i="1"/>
  <c r="H5225" i="1" s="1"/>
  <c r="J5225" i="1" s="1"/>
  <c r="I5225" i="1" l="1"/>
  <c r="L5225" i="1" s="1"/>
  <c r="G5226" i="1"/>
  <c r="H5226" i="1" s="1"/>
  <c r="J5226" i="1" s="1"/>
  <c r="I5226" i="1" l="1"/>
  <c r="L5226" i="1" s="1"/>
  <c r="G5227" i="1"/>
  <c r="H5227" i="1" s="1"/>
  <c r="J5227" i="1" s="1"/>
  <c r="I5227" i="1" l="1"/>
  <c r="L5227" i="1" s="1"/>
  <c r="G5228" i="1"/>
  <c r="H5228" i="1" s="1"/>
  <c r="J5228" i="1" s="1"/>
  <c r="I5228" i="1" l="1"/>
  <c r="L5228" i="1" s="1"/>
  <c r="G5229" i="1"/>
  <c r="H5229" i="1" s="1"/>
  <c r="J5229" i="1" s="1"/>
  <c r="I5229" i="1" l="1"/>
  <c r="L5229" i="1" s="1"/>
  <c r="G5230" i="1"/>
  <c r="H5230" i="1" s="1"/>
  <c r="J5230" i="1" s="1"/>
  <c r="I5230" i="1" l="1"/>
  <c r="L5230" i="1" s="1"/>
  <c r="G5231" i="1"/>
  <c r="H5231" i="1" s="1"/>
  <c r="J5231" i="1" s="1"/>
  <c r="I5231" i="1" l="1"/>
  <c r="L5231" i="1" s="1"/>
  <c r="G5232" i="1"/>
  <c r="H5232" i="1" s="1"/>
  <c r="J5232" i="1" s="1"/>
  <c r="I5232" i="1" l="1"/>
  <c r="L5232" i="1" s="1"/>
  <c r="G5233" i="1"/>
  <c r="H5233" i="1" s="1"/>
  <c r="J5233" i="1" s="1"/>
  <c r="I5233" i="1" l="1"/>
  <c r="L5233" i="1" s="1"/>
  <c r="G5234" i="1"/>
  <c r="H5234" i="1" s="1"/>
  <c r="J5234" i="1" s="1"/>
  <c r="I5234" i="1" l="1"/>
  <c r="L5234" i="1" s="1"/>
  <c r="G5235" i="1"/>
  <c r="H5235" i="1" s="1"/>
  <c r="J5235" i="1" s="1"/>
  <c r="I5235" i="1" l="1"/>
  <c r="L5235" i="1" s="1"/>
  <c r="G5236" i="1"/>
  <c r="H5236" i="1" s="1"/>
  <c r="J5236" i="1" s="1"/>
  <c r="I5236" i="1" l="1"/>
  <c r="L5236" i="1" s="1"/>
  <c r="G5237" i="1"/>
  <c r="H5237" i="1" s="1"/>
  <c r="J5237" i="1" s="1"/>
  <c r="I5237" i="1" l="1"/>
  <c r="L5237" i="1" s="1"/>
  <c r="G5238" i="1"/>
  <c r="H5238" i="1" s="1"/>
  <c r="J5238" i="1" s="1"/>
  <c r="I5238" i="1" l="1"/>
  <c r="L5238" i="1" s="1"/>
  <c r="G5239" i="1"/>
  <c r="H5239" i="1" s="1"/>
  <c r="J5239" i="1" s="1"/>
  <c r="I5239" i="1" l="1"/>
  <c r="L5239" i="1" s="1"/>
  <c r="G5240" i="1"/>
  <c r="H5240" i="1" s="1"/>
  <c r="J5240" i="1" s="1"/>
  <c r="I5240" i="1" l="1"/>
  <c r="L5240" i="1" s="1"/>
  <c r="G5241" i="1"/>
  <c r="H5241" i="1" s="1"/>
  <c r="J5241" i="1" s="1"/>
  <c r="I5241" i="1" l="1"/>
  <c r="L5241" i="1" s="1"/>
  <c r="G5242" i="1"/>
  <c r="H5242" i="1" s="1"/>
  <c r="J5242" i="1" s="1"/>
  <c r="I5242" i="1" l="1"/>
  <c r="L5242" i="1" s="1"/>
  <c r="G5243" i="1"/>
  <c r="H5243" i="1" s="1"/>
  <c r="J5243" i="1" s="1"/>
  <c r="I5243" i="1" l="1"/>
  <c r="L5243" i="1" s="1"/>
  <c r="G5244" i="1"/>
  <c r="H5244" i="1" s="1"/>
  <c r="J5244" i="1" s="1"/>
  <c r="I5244" i="1" l="1"/>
  <c r="L5244" i="1" s="1"/>
  <c r="G5245" i="1"/>
  <c r="H5245" i="1" s="1"/>
  <c r="J5245" i="1" s="1"/>
  <c r="I5245" i="1" l="1"/>
  <c r="L5245" i="1" s="1"/>
  <c r="G5246" i="1"/>
  <c r="H5246" i="1" s="1"/>
  <c r="J5246" i="1" s="1"/>
  <c r="I5246" i="1" l="1"/>
  <c r="L5246" i="1" s="1"/>
  <c r="G5247" i="1"/>
  <c r="H5247" i="1" s="1"/>
  <c r="J5247" i="1" s="1"/>
  <c r="I5247" i="1" l="1"/>
  <c r="L5247" i="1" s="1"/>
  <c r="G5248" i="1"/>
  <c r="H5248" i="1" s="1"/>
  <c r="J5248" i="1" s="1"/>
  <c r="I5248" i="1" l="1"/>
  <c r="L5248" i="1" s="1"/>
  <c r="G5249" i="1"/>
  <c r="H5249" i="1" s="1"/>
  <c r="J5249" i="1" s="1"/>
  <c r="I5249" i="1" l="1"/>
  <c r="L5249" i="1" s="1"/>
  <c r="G5250" i="1"/>
  <c r="H5250" i="1" s="1"/>
  <c r="J5250" i="1" s="1"/>
  <c r="I5250" i="1" l="1"/>
  <c r="L5250" i="1" s="1"/>
  <c r="G5251" i="1"/>
  <c r="H5251" i="1" s="1"/>
  <c r="J5251" i="1" s="1"/>
  <c r="I5251" i="1" l="1"/>
  <c r="L5251" i="1" s="1"/>
  <c r="G5252" i="1"/>
  <c r="H5252" i="1" s="1"/>
  <c r="J5252" i="1" s="1"/>
  <c r="I5252" i="1" l="1"/>
  <c r="L5252" i="1" s="1"/>
  <c r="G5253" i="1"/>
  <c r="H5253" i="1" s="1"/>
  <c r="J5253" i="1" s="1"/>
  <c r="I5253" i="1" l="1"/>
  <c r="L5253" i="1" s="1"/>
  <c r="G5254" i="1"/>
  <c r="H5254" i="1" s="1"/>
  <c r="J5254" i="1" s="1"/>
  <c r="I5254" i="1" l="1"/>
  <c r="L5254" i="1" s="1"/>
  <c r="G5255" i="1"/>
  <c r="H5255" i="1" s="1"/>
  <c r="J5255" i="1" s="1"/>
  <c r="I5255" i="1" l="1"/>
  <c r="L5255" i="1" s="1"/>
  <c r="G5256" i="1"/>
  <c r="H5256" i="1" s="1"/>
  <c r="J5256" i="1" s="1"/>
  <c r="I5256" i="1" l="1"/>
  <c r="L5256" i="1" s="1"/>
  <c r="G5257" i="1"/>
  <c r="H5257" i="1" s="1"/>
  <c r="J5257" i="1" s="1"/>
  <c r="I5257" i="1" l="1"/>
  <c r="L5257" i="1" s="1"/>
  <c r="G5258" i="1"/>
  <c r="H5258" i="1" s="1"/>
  <c r="J5258" i="1" s="1"/>
  <c r="I5258" i="1" l="1"/>
  <c r="L5258" i="1" s="1"/>
  <c r="G5259" i="1"/>
  <c r="H5259" i="1" s="1"/>
  <c r="J5259" i="1" s="1"/>
  <c r="I5259" i="1" l="1"/>
  <c r="L5259" i="1" s="1"/>
  <c r="G5260" i="1"/>
  <c r="H5260" i="1" s="1"/>
  <c r="J5260" i="1" s="1"/>
  <c r="I5260" i="1" l="1"/>
  <c r="L5260" i="1" s="1"/>
  <c r="G5261" i="1"/>
  <c r="H5261" i="1" s="1"/>
  <c r="J5261" i="1" s="1"/>
  <c r="I5261" i="1" l="1"/>
  <c r="L5261" i="1" s="1"/>
  <c r="G5262" i="1"/>
  <c r="H5262" i="1" s="1"/>
  <c r="J5262" i="1" s="1"/>
  <c r="I5262" i="1" l="1"/>
  <c r="L5262" i="1" s="1"/>
  <c r="G5263" i="1"/>
  <c r="H5263" i="1" s="1"/>
  <c r="J5263" i="1" s="1"/>
  <c r="I5263" i="1" l="1"/>
  <c r="L5263" i="1" s="1"/>
  <c r="G5264" i="1"/>
  <c r="H5264" i="1" s="1"/>
  <c r="J5264" i="1" s="1"/>
  <c r="I5264" i="1" l="1"/>
  <c r="L5264" i="1" s="1"/>
  <c r="G5265" i="1"/>
  <c r="H5265" i="1" s="1"/>
  <c r="J5265" i="1" s="1"/>
  <c r="I5265" i="1" l="1"/>
  <c r="L5265" i="1" s="1"/>
  <c r="G5266" i="1"/>
  <c r="H5266" i="1" s="1"/>
  <c r="J5266" i="1" s="1"/>
  <c r="I5266" i="1" l="1"/>
  <c r="L5266" i="1" s="1"/>
  <c r="G5267" i="1"/>
  <c r="H5267" i="1" s="1"/>
  <c r="J5267" i="1" s="1"/>
  <c r="I5267" i="1" l="1"/>
  <c r="L5267" i="1" s="1"/>
  <c r="G5268" i="1"/>
  <c r="H5268" i="1" s="1"/>
  <c r="J5268" i="1" s="1"/>
  <c r="I5268" i="1" l="1"/>
  <c r="L5268" i="1" s="1"/>
  <c r="G5269" i="1"/>
  <c r="H5269" i="1" s="1"/>
  <c r="J5269" i="1" s="1"/>
  <c r="I5269" i="1" l="1"/>
  <c r="L5269" i="1" s="1"/>
  <c r="G5270" i="1"/>
  <c r="H5270" i="1" s="1"/>
  <c r="J5270" i="1" s="1"/>
  <c r="I5270" i="1" l="1"/>
  <c r="L5270" i="1" s="1"/>
  <c r="G5271" i="1"/>
  <c r="H5271" i="1" s="1"/>
  <c r="J5271" i="1" s="1"/>
  <c r="I5271" i="1" l="1"/>
  <c r="L5271" i="1" s="1"/>
  <c r="G5272" i="1"/>
  <c r="H5272" i="1" s="1"/>
  <c r="J5272" i="1" s="1"/>
  <c r="I5272" i="1" l="1"/>
  <c r="L5272" i="1" s="1"/>
  <c r="G5273" i="1"/>
  <c r="H5273" i="1" s="1"/>
  <c r="J5273" i="1" s="1"/>
  <c r="I5273" i="1" l="1"/>
  <c r="L5273" i="1" s="1"/>
  <c r="G5274" i="1"/>
  <c r="H5274" i="1" s="1"/>
  <c r="J5274" i="1" s="1"/>
  <c r="I5274" i="1" l="1"/>
  <c r="L5274" i="1" s="1"/>
  <c r="G5275" i="1"/>
  <c r="H5275" i="1" s="1"/>
  <c r="J5275" i="1" s="1"/>
  <c r="I5275" i="1" l="1"/>
  <c r="L5275" i="1" s="1"/>
  <c r="G5276" i="1"/>
  <c r="H5276" i="1" s="1"/>
  <c r="J5276" i="1" s="1"/>
  <c r="I5276" i="1" l="1"/>
  <c r="L5276" i="1" s="1"/>
  <c r="G5277" i="1"/>
  <c r="H5277" i="1" s="1"/>
  <c r="J5277" i="1" s="1"/>
  <c r="I5277" i="1" l="1"/>
  <c r="L5277" i="1" s="1"/>
  <c r="G5278" i="1"/>
  <c r="H5278" i="1" s="1"/>
  <c r="J5278" i="1" s="1"/>
  <c r="I5278" i="1" l="1"/>
  <c r="L5278" i="1" s="1"/>
  <c r="G5279" i="1"/>
  <c r="H5279" i="1" s="1"/>
  <c r="J5279" i="1" s="1"/>
  <c r="I5279" i="1" l="1"/>
  <c r="L5279" i="1" s="1"/>
  <c r="G5280" i="1"/>
  <c r="H5280" i="1" s="1"/>
  <c r="J5280" i="1" s="1"/>
  <c r="I5280" i="1" l="1"/>
  <c r="L5280" i="1" s="1"/>
  <c r="G5281" i="1"/>
  <c r="H5281" i="1" s="1"/>
  <c r="J5281" i="1" s="1"/>
  <c r="I5281" i="1" l="1"/>
  <c r="L5281" i="1" s="1"/>
  <c r="G5282" i="1"/>
  <c r="H5282" i="1" s="1"/>
  <c r="J5282" i="1" s="1"/>
  <c r="I5282" i="1" l="1"/>
  <c r="L5282" i="1" s="1"/>
  <c r="G5283" i="1"/>
  <c r="H5283" i="1" s="1"/>
  <c r="J5283" i="1" s="1"/>
  <c r="I5283" i="1" l="1"/>
  <c r="L5283" i="1" s="1"/>
  <c r="G5284" i="1"/>
  <c r="H5284" i="1" s="1"/>
  <c r="J5284" i="1" s="1"/>
  <c r="I5284" i="1" l="1"/>
  <c r="L5284" i="1" s="1"/>
  <c r="G5285" i="1"/>
  <c r="H5285" i="1" s="1"/>
  <c r="J5285" i="1" s="1"/>
  <c r="I5285" i="1" l="1"/>
  <c r="L5285" i="1" s="1"/>
  <c r="G5286" i="1"/>
  <c r="H5286" i="1" s="1"/>
  <c r="J5286" i="1" s="1"/>
  <c r="I5286" i="1" l="1"/>
  <c r="L5286" i="1" s="1"/>
  <c r="G5287" i="1"/>
  <c r="H5287" i="1" s="1"/>
  <c r="J5287" i="1" s="1"/>
  <c r="I5287" i="1" l="1"/>
  <c r="L5287" i="1" s="1"/>
  <c r="G5288" i="1"/>
  <c r="H5288" i="1" s="1"/>
  <c r="J5288" i="1" s="1"/>
  <c r="I5288" i="1" l="1"/>
  <c r="L5288" i="1" s="1"/>
  <c r="G5289" i="1"/>
  <c r="H5289" i="1" s="1"/>
  <c r="J5289" i="1" s="1"/>
  <c r="I5289" i="1" l="1"/>
  <c r="L5289" i="1" s="1"/>
  <c r="G5290" i="1"/>
  <c r="H5290" i="1" s="1"/>
  <c r="J5290" i="1" s="1"/>
  <c r="I5290" i="1" l="1"/>
  <c r="L5290" i="1" s="1"/>
  <c r="G5291" i="1"/>
  <c r="H5291" i="1" s="1"/>
  <c r="J5291" i="1" s="1"/>
  <c r="I5291" i="1" l="1"/>
  <c r="L5291" i="1" s="1"/>
  <c r="G5292" i="1"/>
  <c r="H5292" i="1" s="1"/>
  <c r="J5292" i="1" s="1"/>
  <c r="I5292" i="1" l="1"/>
  <c r="L5292" i="1" s="1"/>
  <c r="G5293" i="1"/>
  <c r="H5293" i="1" s="1"/>
  <c r="J5293" i="1" s="1"/>
  <c r="I5293" i="1" l="1"/>
  <c r="L5293" i="1" s="1"/>
  <c r="G5294" i="1"/>
  <c r="H5294" i="1" s="1"/>
  <c r="J5294" i="1" s="1"/>
  <c r="I5294" i="1" l="1"/>
  <c r="L5294" i="1" s="1"/>
  <c r="G5295" i="1"/>
  <c r="H5295" i="1" s="1"/>
  <c r="J5295" i="1" s="1"/>
  <c r="I5295" i="1" l="1"/>
  <c r="L5295" i="1" s="1"/>
  <c r="G5296" i="1"/>
  <c r="H5296" i="1" s="1"/>
  <c r="J5296" i="1" s="1"/>
  <c r="I5296" i="1" l="1"/>
  <c r="L5296" i="1" s="1"/>
  <c r="G5297" i="1"/>
  <c r="H5297" i="1" s="1"/>
  <c r="J5297" i="1" s="1"/>
  <c r="I5297" i="1" l="1"/>
  <c r="L5297" i="1" s="1"/>
  <c r="G5298" i="1"/>
  <c r="H5298" i="1" s="1"/>
  <c r="J5298" i="1" s="1"/>
  <c r="I5298" i="1" l="1"/>
  <c r="L5298" i="1" s="1"/>
  <c r="G5299" i="1"/>
  <c r="H5299" i="1" s="1"/>
  <c r="J5299" i="1" s="1"/>
  <c r="I5299" i="1" l="1"/>
  <c r="L5299" i="1" s="1"/>
  <c r="G5300" i="1"/>
  <c r="H5300" i="1" s="1"/>
  <c r="J5300" i="1" s="1"/>
  <c r="I5300" i="1" l="1"/>
  <c r="L5300" i="1" s="1"/>
  <c r="G5301" i="1"/>
  <c r="H5301" i="1" s="1"/>
  <c r="J5301" i="1" s="1"/>
  <c r="I5301" i="1" l="1"/>
  <c r="L5301" i="1" s="1"/>
  <c r="G5302" i="1"/>
  <c r="H5302" i="1" s="1"/>
  <c r="J5302" i="1" s="1"/>
  <c r="I5302" i="1" l="1"/>
  <c r="L5302" i="1" s="1"/>
  <c r="G5303" i="1"/>
  <c r="H5303" i="1" s="1"/>
  <c r="J5303" i="1" s="1"/>
  <c r="I5303" i="1" l="1"/>
  <c r="L5303" i="1" s="1"/>
  <c r="G5304" i="1"/>
  <c r="H5304" i="1" s="1"/>
  <c r="J5304" i="1" s="1"/>
  <c r="I5304" i="1" l="1"/>
  <c r="L5304" i="1" s="1"/>
  <c r="G5305" i="1"/>
  <c r="H5305" i="1" s="1"/>
  <c r="J5305" i="1" s="1"/>
  <c r="I5305" i="1" l="1"/>
  <c r="L5305" i="1" s="1"/>
  <c r="G5306" i="1"/>
  <c r="H5306" i="1" s="1"/>
  <c r="J5306" i="1" s="1"/>
  <c r="I5306" i="1" l="1"/>
  <c r="L5306" i="1" s="1"/>
  <c r="G5307" i="1"/>
  <c r="H5307" i="1" s="1"/>
  <c r="J5307" i="1" s="1"/>
  <c r="I5307" i="1" l="1"/>
  <c r="L5307" i="1" s="1"/>
  <c r="G5308" i="1"/>
  <c r="H5308" i="1" s="1"/>
  <c r="J5308" i="1" s="1"/>
  <c r="I5308" i="1" l="1"/>
  <c r="L5308" i="1" s="1"/>
  <c r="G5309" i="1"/>
  <c r="H5309" i="1" s="1"/>
  <c r="J5309" i="1" s="1"/>
  <c r="I5309" i="1" l="1"/>
  <c r="L5309" i="1" s="1"/>
  <c r="G5310" i="1"/>
  <c r="H5310" i="1" s="1"/>
  <c r="J5310" i="1" s="1"/>
  <c r="I5310" i="1" l="1"/>
  <c r="L5310" i="1" s="1"/>
  <c r="G5311" i="1"/>
  <c r="H5311" i="1" s="1"/>
  <c r="J5311" i="1" s="1"/>
  <c r="I5311" i="1" l="1"/>
  <c r="L5311" i="1" s="1"/>
  <c r="G5312" i="1"/>
  <c r="H5312" i="1" s="1"/>
  <c r="J5312" i="1" s="1"/>
  <c r="I5312" i="1" l="1"/>
  <c r="L5312" i="1" s="1"/>
  <c r="G5313" i="1"/>
  <c r="H5313" i="1" s="1"/>
  <c r="J5313" i="1" s="1"/>
  <c r="I5313" i="1" l="1"/>
  <c r="L5313" i="1" s="1"/>
  <c r="G5314" i="1"/>
  <c r="H5314" i="1" s="1"/>
  <c r="J5314" i="1" s="1"/>
  <c r="I5314" i="1" l="1"/>
  <c r="L5314" i="1" s="1"/>
  <c r="G5315" i="1"/>
  <c r="H5315" i="1" s="1"/>
  <c r="J5315" i="1" s="1"/>
  <c r="I5315" i="1" l="1"/>
  <c r="L5315" i="1" s="1"/>
  <c r="G5316" i="1"/>
  <c r="H5316" i="1" s="1"/>
  <c r="J5316" i="1" s="1"/>
  <c r="I5316" i="1" l="1"/>
  <c r="L5316" i="1" s="1"/>
  <c r="G5317" i="1"/>
  <c r="H5317" i="1" s="1"/>
  <c r="J5317" i="1" s="1"/>
  <c r="I5317" i="1" l="1"/>
  <c r="L5317" i="1" s="1"/>
  <c r="G5318" i="1"/>
  <c r="H5318" i="1" s="1"/>
  <c r="J5318" i="1" s="1"/>
  <c r="I5318" i="1" l="1"/>
  <c r="L5318" i="1" s="1"/>
  <c r="G5319" i="1"/>
  <c r="H5319" i="1" s="1"/>
  <c r="J5319" i="1" s="1"/>
  <c r="I5319" i="1" l="1"/>
  <c r="L5319" i="1" s="1"/>
  <c r="G5320" i="1"/>
  <c r="H5320" i="1" s="1"/>
  <c r="J5320" i="1" s="1"/>
  <c r="I5320" i="1" l="1"/>
  <c r="L5320" i="1" s="1"/>
  <c r="G5321" i="1"/>
  <c r="H5321" i="1" s="1"/>
  <c r="J5321" i="1" s="1"/>
  <c r="I5321" i="1" l="1"/>
  <c r="L5321" i="1" s="1"/>
  <c r="G5322" i="1"/>
  <c r="H5322" i="1" s="1"/>
  <c r="J5322" i="1" s="1"/>
  <c r="I5322" i="1" l="1"/>
  <c r="L5322" i="1" s="1"/>
  <c r="G5323" i="1"/>
  <c r="H5323" i="1" s="1"/>
  <c r="J5323" i="1" s="1"/>
  <c r="I5323" i="1" l="1"/>
  <c r="L5323" i="1" s="1"/>
  <c r="G5324" i="1"/>
  <c r="H5324" i="1" s="1"/>
  <c r="J5324" i="1" s="1"/>
  <c r="I5324" i="1" l="1"/>
  <c r="L5324" i="1" s="1"/>
  <c r="G5325" i="1"/>
  <c r="H5325" i="1" s="1"/>
  <c r="J5325" i="1" s="1"/>
  <c r="I5325" i="1" l="1"/>
  <c r="L5325" i="1" s="1"/>
  <c r="G5326" i="1"/>
  <c r="H5326" i="1" s="1"/>
  <c r="J5326" i="1" s="1"/>
  <c r="I5326" i="1" l="1"/>
  <c r="L5326" i="1" s="1"/>
  <c r="G5327" i="1"/>
  <c r="H5327" i="1" s="1"/>
  <c r="J5327" i="1" s="1"/>
  <c r="I5327" i="1" l="1"/>
  <c r="L5327" i="1" s="1"/>
  <c r="G5328" i="1"/>
  <c r="H5328" i="1" s="1"/>
  <c r="J5328" i="1" s="1"/>
  <c r="I5328" i="1" l="1"/>
  <c r="L5328" i="1" s="1"/>
  <c r="G5329" i="1"/>
  <c r="H5329" i="1" s="1"/>
  <c r="J5329" i="1" s="1"/>
  <c r="I5329" i="1" l="1"/>
  <c r="L5329" i="1" s="1"/>
  <c r="G5330" i="1"/>
  <c r="H5330" i="1" s="1"/>
  <c r="J5330" i="1" s="1"/>
  <c r="I5330" i="1" l="1"/>
  <c r="L5330" i="1" s="1"/>
  <c r="G5331" i="1"/>
  <c r="H5331" i="1" s="1"/>
  <c r="J5331" i="1" s="1"/>
  <c r="I5331" i="1" l="1"/>
  <c r="L5331" i="1" s="1"/>
  <c r="G5332" i="1"/>
  <c r="H5332" i="1" s="1"/>
  <c r="J5332" i="1" s="1"/>
  <c r="I5332" i="1" l="1"/>
  <c r="L5332" i="1" s="1"/>
  <c r="G5333" i="1"/>
  <c r="H5333" i="1" s="1"/>
  <c r="J5333" i="1" s="1"/>
  <c r="I5333" i="1" l="1"/>
  <c r="L5333" i="1" s="1"/>
  <c r="G5334" i="1"/>
  <c r="H5334" i="1" s="1"/>
  <c r="J5334" i="1" s="1"/>
  <c r="I5334" i="1" l="1"/>
  <c r="L5334" i="1" s="1"/>
  <c r="G5335" i="1"/>
  <c r="H5335" i="1" s="1"/>
  <c r="J5335" i="1" s="1"/>
  <c r="I5335" i="1" l="1"/>
  <c r="L5335" i="1" s="1"/>
  <c r="G5336" i="1"/>
  <c r="H5336" i="1" s="1"/>
  <c r="J5336" i="1" s="1"/>
  <c r="I5336" i="1" l="1"/>
  <c r="L5336" i="1" s="1"/>
  <c r="G5337" i="1"/>
  <c r="H5337" i="1" s="1"/>
  <c r="J5337" i="1" s="1"/>
  <c r="I5337" i="1" l="1"/>
  <c r="L5337" i="1" s="1"/>
  <c r="G5338" i="1"/>
  <c r="H5338" i="1" s="1"/>
  <c r="J5338" i="1" s="1"/>
  <c r="I5338" i="1" l="1"/>
  <c r="L5338" i="1" s="1"/>
  <c r="G5339" i="1"/>
  <c r="H5339" i="1" s="1"/>
  <c r="J5339" i="1" s="1"/>
  <c r="I5339" i="1" l="1"/>
  <c r="L5339" i="1" s="1"/>
  <c r="G5340" i="1"/>
  <c r="H5340" i="1" s="1"/>
  <c r="J5340" i="1" s="1"/>
  <c r="I5340" i="1" l="1"/>
  <c r="L5340" i="1" s="1"/>
  <c r="G5341" i="1"/>
  <c r="H5341" i="1" s="1"/>
  <c r="J5341" i="1" s="1"/>
  <c r="I5341" i="1" l="1"/>
  <c r="L5341" i="1" s="1"/>
  <c r="G5342" i="1"/>
  <c r="H5342" i="1" s="1"/>
  <c r="J5342" i="1" s="1"/>
  <c r="I5342" i="1" l="1"/>
  <c r="L5342" i="1" s="1"/>
  <c r="G5343" i="1"/>
  <c r="H5343" i="1" s="1"/>
  <c r="J5343" i="1" s="1"/>
  <c r="I5343" i="1" l="1"/>
  <c r="L5343" i="1" s="1"/>
  <c r="G5344" i="1"/>
  <c r="H5344" i="1" s="1"/>
  <c r="J5344" i="1" s="1"/>
  <c r="I5344" i="1" l="1"/>
  <c r="L5344" i="1" s="1"/>
  <c r="G5345" i="1"/>
  <c r="H5345" i="1" s="1"/>
  <c r="J5345" i="1" s="1"/>
  <c r="I5345" i="1" l="1"/>
  <c r="L5345" i="1" s="1"/>
  <c r="G5346" i="1"/>
  <c r="H5346" i="1" s="1"/>
  <c r="J5346" i="1" s="1"/>
  <c r="I5346" i="1" l="1"/>
  <c r="L5346" i="1" s="1"/>
  <c r="G5347" i="1"/>
  <c r="H5347" i="1" s="1"/>
  <c r="J5347" i="1" s="1"/>
  <c r="I5347" i="1" l="1"/>
  <c r="L5347" i="1" s="1"/>
  <c r="G5348" i="1"/>
  <c r="H5348" i="1" s="1"/>
  <c r="J5348" i="1" s="1"/>
  <c r="I5348" i="1" l="1"/>
  <c r="L5348" i="1" s="1"/>
  <c r="G5349" i="1"/>
  <c r="H5349" i="1" s="1"/>
  <c r="J5349" i="1" s="1"/>
  <c r="I5349" i="1" l="1"/>
  <c r="L5349" i="1" s="1"/>
  <c r="G5350" i="1"/>
  <c r="H5350" i="1" s="1"/>
  <c r="J5350" i="1" s="1"/>
  <c r="I5350" i="1" l="1"/>
  <c r="L5350" i="1" s="1"/>
  <c r="G5351" i="1"/>
  <c r="H5351" i="1" s="1"/>
  <c r="J5351" i="1" s="1"/>
  <c r="I5351" i="1" l="1"/>
  <c r="L5351" i="1" s="1"/>
  <c r="G5352" i="1"/>
  <c r="H5352" i="1" s="1"/>
  <c r="J5352" i="1" s="1"/>
  <c r="I5352" i="1" l="1"/>
  <c r="L5352" i="1" s="1"/>
  <c r="G5353" i="1"/>
  <c r="H5353" i="1" s="1"/>
  <c r="J5353" i="1" s="1"/>
  <c r="I5353" i="1" l="1"/>
  <c r="L5353" i="1" s="1"/>
  <c r="G5354" i="1"/>
  <c r="H5354" i="1" s="1"/>
  <c r="J5354" i="1" s="1"/>
  <c r="I5354" i="1" l="1"/>
  <c r="L5354" i="1" s="1"/>
  <c r="G5355" i="1"/>
  <c r="H5355" i="1" s="1"/>
  <c r="J5355" i="1" s="1"/>
  <c r="I5355" i="1" l="1"/>
  <c r="L5355" i="1" s="1"/>
  <c r="G5356" i="1"/>
  <c r="H5356" i="1" s="1"/>
  <c r="J5356" i="1" s="1"/>
  <c r="I5356" i="1" l="1"/>
  <c r="L5356" i="1" s="1"/>
  <c r="G5357" i="1"/>
  <c r="H5357" i="1" s="1"/>
  <c r="J5357" i="1" s="1"/>
  <c r="I5357" i="1" l="1"/>
  <c r="L5357" i="1" s="1"/>
  <c r="G5358" i="1"/>
  <c r="H5358" i="1" s="1"/>
  <c r="J5358" i="1" s="1"/>
  <c r="I5358" i="1" l="1"/>
  <c r="L5358" i="1" s="1"/>
  <c r="G5359" i="1"/>
  <c r="H5359" i="1" s="1"/>
  <c r="J5359" i="1" s="1"/>
  <c r="I5359" i="1" l="1"/>
  <c r="L5359" i="1" s="1"/>
  <c r="G5360" i="1"/>
  <c r="H5360" i="1" s="1"/>
  <c r="J5360" i="1" s="1"/>
  <c r="I5360" i="1" l="1"/>
  <c r="L5360" i="1" s="1"/>
  <c r="G5361" i="1"/>
  <c r="H5361" i="1" s="1"/>
  <c r="J5361" i="1" s="1"/>
  <c r="I5361" i="1" l="1"/>
  <c r="L5361" i="1" s="1"/>
  <c r="G5362" i="1"/>
  <c r="H5362" i="1" s="1"/>
  <c r="J5362" i="1" s="1"/>
  <c r="I5362" i="1" l="1"/>
  <c r="L5362" i="1" s="1"/>
  <c r="G5363" i="1"/>
  <c r="H5363" i="1" s="1"/>
  <c r="J5363" i="1" s="1"/>
  <c r="I5363" i="1" l="1"/>
  <c r="L5363" i="1" s="1"/>
  <c r="G5364" i="1"/>
  <c r="H5364" i="1" s="1"/>
  <c r="J5364" i="1" s="1"/>
  <c r="I5364" i="1" l="1"/>
  <c r="L5364" i="1" s="1"/>
  <c r="G5365" i="1"/>
  <c r="H5365" i="1" s="1"/>
  <c r="J5365" i="1" s="1"/>
  <c r="I5365" i="1" l="1"/>
  <c r="L5365" i="1" s="1"/>
  <c r="G5366" i="1"/>
  <c r="H5366" i="1" s="1"/>
  <c r="J5366" i="1" s="1"/>
  <c r="I5366" i="1" l="1"/>
  <c r="L5366" i="1" s="1"/>
  <c r="G5367" i="1"/>
  <c r="H5367" i="1" s="1"/>
  <c r="J5367" i="1" s="1"/>
  <c r="I5367" i="1" l="1"/>
  <c r="L5367" i="1" s="1"/>
  <c r="G5368" i="1"/>
  <c r="H5368" i="1" s="1"/>
  <c r="J5368" i="1" s="1"/>
  <c r="I5368" i="1" l="1"/>
  <c r="L5368" i="1" s="1"/>
  <c r="G5369" i="1"/>
  <c r="H5369" i="1" s="1"/>
  <c r="J5369" i="1" s="1"/>
  <c r="I5369" i="1" l="1"/>
  <c r="L5369" i="1" s="1"/>
  <c r="G5370" i="1"/>
  <c r="H5370" i="1" s="1"/>
  <c r="J5370" i="1" s="1"/>
  <c r="I5370" i="1" l="1"/>
  <c r="L5370" i="1" s="1"/>
  <c r="G5371" i="1"/>
  <c r="H5371" i="1" s="1"/>
  <c r="J5371" i="1" s="1"/>
  <c r="I5371" i="1" l="1"/>
  <c r="L5371" i="1" s="1"/>
  <c r="G5372" i="1"/>
  <c r="H5372" i="1" s="1"/>
  <c r="J5372" i="1" s="1"/>
  <c r="I5372" i="1" l="1"/>
  <c r="L5372" i="1" s="1"/>
  <c r="G5373" i="1"/>
  <c r="H5373" i="1" s="1"/>
  <c r="J5373" i="1" s="1"/>
  <c r="I5373" i="1" l="1"/>
  <c r="L5373" i="1" s="1"/>
  <c r="G5374" i="1"/>
  <c r="H5374" i="1" s="1"/>
  <c r="J5374" i="1" s="1"/>
  <c r="I5374" i="1" l="1"/>
  <c r="L5374" i="1" s="1"/>
  <c r="G5375" i="1"/>
  <c r="H5375" i="1" s="1"/>
  <c r="J5375" i="1" s="1"/>
  <c r="I5375" i="1" l="1"/>
  <c r="L5375" i="1" s="1"/>
  <c r="G5376" i="1"/>
  <c r="H5376" i="1" s="1"/>
  <c r="J5376" i="1" s="1"/>
  <c r="I5376" i="1" l="1"/>
  <c r="L5376" i="1" s="1"/>
  <c r="G5377" i="1"/>
  <c r="H5377" i="1" s="1"/>
  <c r="J5377" i="1" s="1"/>
  <c r="I5377" i="1" l="1"/>
  <c r="L5377" i="1" s="1"/>
  <c r="G5378" i="1"/>
  <c r="H5378" i="1" s="1"/>
  <c r="J5378" i="1" s="1"/>
  <c r="I5378" i="1" l="1"/>
  <c r="L5378" i="1" s="1"/>
  <c r="G5379" i="1"/>
  <c r="H5379" i="1" s="1"/>
  <c r="J5379" i="1" s="1"/>
  <c r="I5379" i="1" l="1"/>
  <c r="L5379" i="1" s="1"/>
  <c r="G5380" i="1"/>
  <c r="H5380" i="1" s="1"/>
  <c r="J5380" i="1" s="1"/>
  <c r="I5380" i="1" l="1"/>
  <c r="L5380" i="1" s="1"/>
  <c r="G5381" i="1"/>
  <c r="H5381" i="1" s="1"/>
  <c r="J5381" i="1" s="1"/>
  <c r="I5381" i="1" l="1"/>
  <c r="L5381" i="1" s="1"/>
  <c r="G5382" i="1"/>
  <c r="H5382" i="1" s="1"/>
  <c r="J5382" i="1" s="1"/>
  <c r="I5382" i="1" l="1"/>
  <c r="L5382" i="1" s="1"/>
  <c r="G5383" i="1"/>
  <c r="H5383" i="1" s="1"/>
  <c r="J5383" i="1" s="1"/>
  <c r="I5383" i="1" l="1"/>
  <c r="L5383" i="1" s="1"/>
  <c r="G5384" i="1"/>
  <c r="H5384" i="1" s="1"/>
  <c r="J5384" i="1" s="1"/>
  <c r="I5384" i="1" l="1"/>
  <c r="L5384" i="1" s="1"/>
  <c r="G5385" i="1"/>
  <c r="H5385" i="1" s="1"/>
  <c r="J5385" i="1" s="1"/>
  <c r="I5385" i="1" l="1"/>
  <c r="L5385" i="1" s="1"/>
  <c r="G5386" i="1"/>
  <c r="H5386" i="1" s="1"/>
  <c r="J5386" i="1" s="1"/>
  <c r="I5386" i="1" l="1"/>
  <c r="L5386" i="1" s="1"/>
  <c r="G5387" i="1"/>
  <c r="H5387" i="1" s="1"/>
  <c r="J5387" i="1" s="1"/>
  <c r="I5387" i="1" l="1"/>
  <c r="L5387" i="1" s="1"/>
  <c r="G5388" i="1"/>
  <c r="H5388" i="1" s="1"/>
  <c r="J5388" i="1" s="1"/>
  <c r="I5388" i="1" l="1"/>
  <c r="L5388" i="1" s="1"/>
  <c r="G5389" i="1"/>
  <c r="H5389" i="1" s="1"/>
  <c r="J5389" i="1" s="1"/>
  <c r="I5389" i="1" l="1"/>
  <c r="L5389" i="1" s="1"/>
  <c r="G5390" i="1"/>
  <c r="H5390" i="1" s="1"/>
  <c r="J5390" i="1" s="1"/>
  <c r="I5390" i="1" l="1"/>
  <c r="L5390" i="1" s="1"/>
  <c r="G5391" i="1"/>
  <c r="H5391" i="1" s="1"/>
  <c r="J5391" i="1" s="1"/>
  <c r="I5391" i="1" l="1"/>
  <c r="L5391" i="1" s="1"/>
  <c r="G5392" i="1"/>
  <c r="H5392" i="1" s="1"/>
  <c r="J5392" i="1" s="1"/>
  <c r="I5392" i="1" l="1"/>
  <c r="L5392" i="1" s="1"/>
  <c r="G5393" i="1"/>
  <c r="H5393" i="1" s="1"/>
  <c r="J5393" i="1" s="1"/>
  <c r="I5393" i="1" l="1"/>
  <c r="L5393" i="1" s="1"/>
  <c r="G5394" i="1"/>
  <c r="H5394" i="1" s="1"/>
  <c r="J5394" i="1" s="1"/>
  <c r="I5394" i="1" l="1"/>
  <c r="L5394" i="1" s="1"/>
  <c r="G5395" i="1"/>
  <c r="H5395" i="1" s="1"/>
  <c r="J5395" i="1" s="1"/>
  <c r="I5395" i="1" l="1"/>
  <c r="L5395" i="1" s="1"/>
  <c r="G5396" i="1"/>
  <c r="H5396" i="1" s="1"/>
  <c r="J5396" i="1" s="1"/>
  <c r="I5396" i="1" l="1"/>
  <c r="L5396" i="1" s="1"/>
  <c r="G5397" i="1"/>
  <c r="H5397" i="1" s="1"/>
  <c r="J5397" i="1" s="1"/>
  <c r="I5397" i="1" l="1"/>
  <c r="L5397" i="1" s="1"/>
  <c r="G5398" i="1"/>
  <c r="H5398" i="1" s="1"/>
  <c r="J5398" i="1" s="1"/>
  <c r="I5398" i="1" l="1"/>
  <c r="L5398" i="1" s="1"/>
  <c r="G5399" i="1"/>
  <c r="H5399" i="1" s="1"/>
  <c r="J5399" i="1" s="1"/>
  <c r="I5399" i="1" l="1"/>
  <c r="L5399" i="1" s="1"/>
  <c r="G5400" i="1"/>
  <c r="H5400" i="1" s="1"/>
  <c r="J5400" i="1" s="1"/>
  <c r="I5400" i="1" l="1"/>
  <c r="L5400" i="1" s="1"/>
  <c r="G5401" i="1"/>
  <c r="H5401" i="1" s="1"/>
  <c r="J5401" i="1" s="1"/>
  <c r="I5401" i="1" l="1"/>
  <c r="L5401" i="1" s="1"/>
  <c r="G5402" i="1"/>
  <c r="H5402" i="1" s="1"/>
  <c r="J5402" i="1" s="1"/>
  <c r="I5402" i="1" l="1"/>
  <c r="L5402" i="1" s="1"/>
  <c r="G5403" i="1"/>
  <c r="H5403" i="1" s="1"/>
  <c r="J5403" i="1" s="1"/>
  <c r="I5403" i="1" l="1"/>
  <c r="L5403" i="1" s="1"/>
  <c r="G5404" i="1"/>
  <c r="H5404" i="1" s="1"/>
  <c r="J5404" i="1" s="1"/>
  <c r="I5404" i="1" l="1"/>
  <c r="L5404" i="1" s="1"/>
  <c r="G5405" i="1"/>
  <c r="H5405" i="1" s="1"/>
  <c r="J5405" i="1" s="1"/>
  <c r="I5405" i="1" l="1"/>
  <c r="L5405" i="1" s="1"/>
  <c r="G5406" i="1"/>
  <c r="H5406" i="1" s="1"/>
  <c r="J5406" i="1" s="1"/>
  <c r="I5406" i="1" l="1"/>
  <c r="L5406" i="1" s="1"/>
  <c r="G5407" i="1"/>
  <c r="H5407" i="1" s="1"/>
  <c r="J5407" i="1" s="1"/>
  <c r="I5407" i="1" l="1"/>
  <c r="L5407" i="1" s="1"/>
  <c r="G5408" i="1"/>
  <c r="H5408" i="1" s="1"/>
  <c r="J5408" i="1" s="1"/>
  <c r="I5408" i="1" l="1"/>
  <c r="L5408" i="1" s="1"/>
  <c r="G5409" i="1"/>
  <c r="H5409" i="1" s="1"/>
  <c r="J5409" i="1" s="1"/>
  <c r="I5409" i="1" l="1"/>
  <c r="L5409" i="1" s="1"/>
  <c r="G5410" i="1"/>
  <c r="H5410" i="1" s="1"/>
  <c r="J5410" i="1" s="1"/>
  <c r="I5410" i="1" l="1"/>
  <c r="L5410" i="1" s="1"/>
  <c r="G5411" i="1"/>
  <c r="H5411" i="1" s="1"/>
  <c r="J5411" i="1" s="1"/>
  <c r="I5411" i="1" l="1"/>
  <c r="L5411" i="1" s="1"/>
  <c r="G5412" i="1"/>
  <c r="H5412" i="1" s="1"/>
  <c r="J5412" i="1" s="1"/>
  <c r="I5412" i="1" l="1"/>
  <c r="L5412" i="1" s="1"/>
  <c r="G5413" i="1"/>
  <c r="H5413" i="1" s="1"/>
  <c r="J5413" i="1" s="1"/>
  <c r="I5413" i="1" l="1"/>
  <c r="L5413" i="1" s="1"/>
  <c r="G5414" i="1"/>
  <c r="H5414" i="1" s="1"/>
  <c r="J5414" i="1" s="1"/>
  <c r="I5414" i="1" l="1"/>
  <c r="L5414" i="1" s="1"/>
  <c r="G5415" i="1"/>
  <c r="H5415" i="1" s="1"/>
  <c r="J5415" i="1" s="1"/>
  <c r="I5415" i="1" l="1"/>
  <c r="L5415" i="1" s="1"/>
  <c r="G5416" i="1"/>
  <c r="H5416" i="1" s="1"/>
  <c r="J5416" i="1" s="1"/>
  <c r="I5416" i="1" l="1"/>
  <c r="L5416" i="1" s="1"/>
  <c r="G5417" i="1"/>
  <c r="H5417" i="1" s="1"/>
  <c r="J5417" i="1" s="1"/>
  <c r="I5417" i="1" l="1"/>
  <c r="L5417" i="1" s="1"/>
  <c r="G5418" i="1"/>
  <c r="H5418" i="1" s="1"/>
  <c r="J5418" i="1" s="1"/>
  <c r="I5418" i="1" l="1"/>
  <c r="L5418" i="1" s="1"/>
  <c r="G5419" i="1"/>
  <c r="H5419" i="1" s="1"/>
  <c r="J5419" i="1" s="1"/>
  <c r="I5419" i="1" l="1"/>
  <c r="L5419" i="1" s="1"/>
  <c r="G5420" i="1"/>
  <c r="H5420" i="1" s="1"/>
  <c r="J5420" i="1" s="1"/>
  <c r="I5420" i="1" l="1"/>
  <c r="L5420" i="1" s="1"/>
  <c r="G5421" i="1"/>
  <c r="H5421" i="1" s="1"/>
  <c r="J5421" i="1" s="1"/>
  <c r="I5421" i="1" l="1"/>
  <c r="L5421" i="1" s="1"/>
  <c r="G5422" i="1"/>
  <c r="H5422" i="1" s="1"/>
  <c r="J5422" i="1" s="1"/>
  <c r="I5422" i="1" l="1"/>
  <c r="L5422" i="1" s="1"/>
  <c r="G5423" i="1"/>
  <c r="H5423" i="1" s="1"/>
  <c r="J5423" i="1" s="1"/>
  <c r="I5423" i="1" l="1"/>
  <c r="L5423" i="1" s="1"/>
  <c r="G5424" i="1"/>
  <c r="H5424" i="1" s="1"/>
  <c r="J5424" i="1" s="1"/>
  <c r="I5424" i="1" l="1"/>
  <c r="L5424" i="1" s="1"/>
  <c r="G5425" i="1"/>
  <c r="H5425" i="1" s="1"/>
  <c r="J5425" i="1" s="1"/>
  <c r="I5425" i="1" l="1"/>
  <c r="L5425" i="1" s="1"/>
  <c r="G5426" i="1"/>
  <c r="H5426" i="1" s="1"/>
  <c r="J5426" i="1" s="1"/>
  <c r="I5426" i="1" l="1"/>
  <c r="L5426" i="1" s="1"/>
  <c r="G5427" i="1"/>
  <c r="H5427" i="1" s="1"/>
  <c r="J5427" i="1" s="1"/>
  <c r="I5427" i="1" l="1"/>
  <c r="L5427" i="1" s="1"/>
  <c r="G5428" i="1"/>
  <c r="H5428" i="1" s="1"/>
  <c r="J5428" i="1" s="1"/>
  <c r="I5428" i="1" l="1"/>
  <c r="L5428" i="1" s="1"/>
  <c r="G5429" i="1"/>
  <c r="H5429" i="1" s="1"/>
  <c r="J5429" i="1" s="1"/>
  <c r="I5429" i="1" l="1"/>
  <c r="L5429" i="1" s="1"/>
  <c r="G5430" i="1"/>
  <c r="H5430" i="1" s="1"/>
  <c r="J5430" i="1" s="1"/>
  <c r="I5430" i="1" l="1"/>
  <c r="L5430" i="1" s="1"/>
  <c r="G5431" i="1"/>
  <c r="H5431" i="1" s="1"/>
  <c r="J5431" i="1" s="1"/>
  <c r="I5431" i="1" l="1"/>
  <c r="L5431" i="1" s="1"/>
  <c r="G5432" i="1"/>
  <c r="H5432" i="1" s="1"/>
  <c r="J5432" i="1" s="1"/>
  <c r="I5432" i="1" l="1"/>
  <c r="L5432" i="1" s="1"/>
  <c r="G5433" i="1"/>
  <c r="H5433" i="1" s="1"/>
  <c r="J5433" i="1" s="1"/>
  <c r="I5433" i="1" l="1"/>
  <c r="L5433" i="1" s="1"/>
  <c r="G5434" i="1"/>
  <c r="H5434" i="1" s="1"/>
  <c r="J5434" i="1" s="1"/>
  <c r="I5434" i="1" l="1"/>
  <c r="L5434" i="1" s="1"/>
  <c r="G5435" i="1"/>
  <c r="H5435" i="1" s="1"/>
  <c r="J5435" i="1" s="1"/>
  <c r="I5435" i="1" l="1"/>
  <c r="L5435" i="1" s="1"/>
  <c r="G5436" i="1"/>
  <c r="H5436" i="1" s="1"/>
  <c r="J5436" i="1" s="1"/>
  <c r="I5436" i="1" l="1"/>
  <c r="L5436" i="1" s="1"/>
  <c r="G5437" i="1"/>
  <c r="H5437" i="1" s="1"/>
  <c r="J5437" i="1" s="1"/>
  <c r="I5437" i="1" l="1"/>
  <c r="L5437" i="1" s="1"/>
  <c r="G5438" i="1"/>
  <c r="H5438" i="1" s="1"/>
  <c r="J5438" i="1" s="1"/>
  <c r="I5438" i="1" l="1"/>
  <c r="L5438" i="1" s="1"/>
  <c r="G5439" i="1"/>
  <c r="H5439" i="1" s="1"/>
  <c r="J5439" i="1" s="1"/>
  <c r="I5439" i="1" l="1"/>
  <c r="L5439" i="1" s="1"/>
  <c r="G5440" i="1"/>
  <c r="H5440" i="1" s="1"/>
  <c r="J5440" i="1" s="1"/>
  <c r="I5440" i="1" l="1"/>
  <c r="L5440" i="1" s="1"/>
  <c r="G5441" i="1"/>
  <c r="H5441" i="1" s="1"/>
  <c r="J5441" i="1" s="1"/>
  <c r="I5441" i="1" l="1"/>
  <c r="L5441" i="1" s="1"/>
  <c r="G5442" i="1"/>
  <c r="H5442" i="1" s="1"/>
  <c r="J5442" i="1" s="1"/>
  <c r="I5442" i="1" l="1"/>
  <c r="L5442" i="1" s="1"/>
  <c r="G5443" i="1"/>
  <c r="H5443" i="1" s="1"/>
  <c r="J5443" i="1" s="1"/>
  <c r="I5443" i="1" l="1"/>
  <c r="L5443" i="1" s="1"/>
  <c r="G5444" i="1"/>
  <c r="H5444" i="1" s="1"/>
  <c r="J5444" i="1" s="1"/>
  <c r="I5444" i="1" l="1"/>
  <c r="L5444" i="1" s="1"/>
  <c r="G5445" i="1"/>
  <c r="H5445" i="1" s="1"/>
  <c r="J5445" i="1" s="1"/>
  <c r="I5445" i="1" l="1"/>
  <c r="L5445" i="1" s="1"/>
  <c r="G5446" i="1"/>
  <c r="H5446" i="1" s="1"/>
  <c r="J5446" i="1" s="1"/>
  <c r="I5446" i="1" l="1"/>
  <c r="L5446" i="1" s="1"/>
  <c r="G5447" i="1"/>
  <c r="H5447" i="1" s="1"/>
  <c r="J5447" i="1" s="1"/>
  <c r="I5447" i="1" l="1"/>
  <c r="L5447" i="1" s="1"/>
  <c r="G5448" i="1"/>
  <c r="H5448" i="1" s="1"/>
  <c r="J5448" i="1" s="1"/>
  <c r="I5448" i="1" l="1"/>
  <c r="L5448" i="1" s="1"/>
  <c r="G5449" i="1"/>
  <c r="H5449" i="1" s="1"/>
  <c r="J5449" i="1" s="1"/>
  <c r="I5449" i="1" l="1"/>
  <c r="L5449" i="1" s="1"/>
  <c r="G5450" i="1"/>
  <c r="H5450" i="1" s="1"/>
  <c r="J5450" i="1" s="1"/>
  <c r="I5450" i="1" l="1"/>
  <c r="L5450" i="1" s="1"/>
  <c r="G5451" i="1"/>
  <c r="H5451" i="1" s="1"/>
  <c r="J5451" i="1" s="1"/>
  <c r="I5451" i="1" l="1"/>
  <c r="L5451" i="1" s="1"/>
  <c r="G5452" i="1"/>
  <c r="H5452" i="1" s="1"/>
  <c r="J5452" i="1" s="1"/>
  <c r="I5452" i="1" l="1"/>
  <c r="L5452" i="1" s="1"/>
  <c r="G5453" i="1"/>
  <c r="H5453" i="1" s="1"/>
  <c r="J5453" i="1" s="1"/>
  <c r="I5453" i="1" l="1"/>
  <c r="L5453" i="1" s="1"/>
  <c r="G5454" i="1"/>
  <c r="H5454" i="1" s="1"/>
  <c r="J5454" i="1" s="1"/>
  <c r="I5454" i="1" l="1"/>
  <c r="L5454" i="1" s="1"/>
  <c r="G5455" i="1"/>
  <c r="H5455" i="1" s="1"/>
  <c r="J5455" i="1" s="1"/>
  <c r="I5455" i="1" l="1"/>
  <c r="L5455" i="1" s="1"/>
  <c r="G5456" i="1"/>
  <c r="H5456" i="1" s="1"/>
  <c r="J5456" i="1" s="1"/>
  <c r="I5456" i="1" l="1"/>
  <c r="L5456" i="1" s="1"/>
  <c r="G5457" i="1"/>
  <c r="H5457" i="1" s="1"/>
  <c r="J5457" i="1" s="1"/>
  <c r="I5457" i="1" l="1"/>
  <c r="L5457" i="1" s="1"/>
  <c r="G5458" i="1"/>
  <c r="H5458" i="1" s="1"/>
  <c r="J5458" i="1" s="1"/>
  <c r="I5458" i="1" l="1"/>
  <c r="L5458" i="1" s="1"/>
  <c r="G5459" i="1"/>
  <c r="H5459" i="1" s="1"/>
  <c r="J5459" i="1" s="1"/>
  <c r="I5459" i="1" l="1"/>
  <c r="L5459" i="1" s="1"/>
  <c r="G5460" i="1"/>
  <c r="H5460" i="1" s="1"/>
  <c r="J5460" i="1" s="1"/>
  <c r="I5460" i="1" l="1"/>
  <c r="L5460" i="1" s="1"/>
  <c r="G5461" i="1"/>
  <c r="H5461" i="1" s="1"/>
  <c r="J5461" i="1" s="1"/>
  <c r="I5461" i="1" l="1"/>
  <c r="L5461" i="1" s="1"/>
  <c r="G5462" i="1"/>
  <c r="H5462" i="1" s="1"/>
  <c r="J5462" i="1" s="1"/>
  <c r="I5462" i="1" l="1"/>
  <c r="L5462" i="1" s="1"/>
  <c r="G5463" i="1"/>
  <c r="H5463" i="1" s="1"/>
  <c r="J5463" i="1" s="1"/>
  <c r="I5463" i="1" l="1"/>
  <c r="L5463" i="1" s="1"/>
  <c r="G5464" i="1"/>
  <c r="H5464" i="1" s="1"/>
  <c r="J5464" i="1" s="1"/>
  <c r="I5464" i="1" l="1"/>
  <c r="L5464" i="1" s="1"/>
  <c r="G5465" i="1"/>
  <c r="H5465" i="1" s="1"/>
  <c r="J5465" i="1" s="1"/>
  <c r="I5465" i="1" l="1"/>
  <c r="L5465" i="1" s="1"/>
  <c r="G5466" i="1"/>
  <c r="H5466" i="1" s="1"/>
  <c r="J5466" i="1" s="1"/>
  <c r="I5466" i="1" l="1"/>
  <c r="L5466" i="1" s="1"/>
  <c r="G5467" i="1"/>
  <c r="H5467" i="1" s="1"/>
  <c r="J5467" i="1" s="1"/>
  <c r="I5467" i="1" l="1"/>
  <c r="L5467" i="1" s="1"/>
  <c r="G5468" i="1"/>
  <c r="H5468" i="1" s="1"/>
  <c r="J5468" i="1" s="1"/>
  <c r="I5468" i="1" l="1"/>
  <c r="L5468" i="1" s="1"/>
  <c r="G5469" i="1"/>
  <c r="H5469" i="1" s="1"/>
  <c r="J5469" i="1" s="1"/>
  <c r="I5469" i="1" l="1"/>
  <c r="L5469" i="1" s="1"/>
  <c r="G5470" i="1"/>
  <c r="H5470" i="1" s="1"/>
  <c r="J5470" i="1" s="1"/>
  <c r="I5470" i="1" l="1"/>
  <c r="L5470" i="1" s="1"/>
  <c r="G5471" i="1"/>
  <c r="H5471" i="1" s="1"/>
  <c r="J5471" i="1" s="1"/>
  <c r="I5471" i="1" l="1"/>
  <c r="L5471" i="1" s="1"/>
  <c r="G5472" i="1"/>
  <c r="H5472" i="1" s="1"/>
  <c r="J5472" i="1" s="1"/>
  <c r="I5472" i="1" l="1"/>
  <c r="L5472" i="1" s="1"/>
  <c r="G5473" i="1"/>
  <c r="H5473" i="1" s="1"/>
  <c r="J5473" i="1" s="1"/>
  <c r="I5473" i="1" l="1"/>
  <c r="L5473" i="1" s="1"/>
  <c r="G5474" i="1"/>
  <c r="H5474" i="1" s="1"/>
  <c r="J5474" i="1" s="1"/>
  <c r="I5474" i="1" l="1"/>
  <c r="L5474" i="1" s="1"/>
  <c r="G5475" i="1"/>
  <c r="H5475" i="1" s="1"/>
  <c r="J5475" i="1" s="1"/>
  <c r="I5475" i="1" l="1"/>
  <c r="L5475" i="1" s="1"/>
  <c r="G5476" i="1"/>
  <c r="H5476" i="1" s="1"/>
  <c r="J5476" i="1" s="1"/>
  <c r="I5476" i="1" l="1"/>
  <c r="L5476" i="1" s="1"/>
  <c r="G5477" i="1"/>
  <c r="H5477" i="1" s="1"/>
  <c r="J5477" i="1" s="1"/>
  <c r="I5477" i="1" l="1"/>
  <c r="L5477" i="1" s="1"/>
  <c r="G5478" i="1"/>
  <c r="H5478" i="1" s="1"/>
  <c r="J5478" i="1" s="1"/>
  <c r="I5478" i="1" l="1"/>
  <c r="L5478" i="1" s="1"/>
  <c r="G5479" i="1"/>
  <c r="H5479" i="1" s="1"/>
  <c r="J5479" i="1" s="1"/>
  <c r="I5479" i="1" l="1"/>
  <c r="L5479" i="1" s="1"/>
  <c r="G5480" i="1"/>
  <c r="H5480" i="1" s="1"/>
  <c r="J5480" i="1" s="1"/>
  <c r="I5480" i="1" l="1"/>
  <c r="L5480" i="1" s="1"/>
  <c r="G5481" i="1"/>
  <c r="H5481" i="1" s="1"/>
  <c r="J5481" i="1" s="1"/>
  <c r="I5481" i="1" l="1"/>
  <c r="L5481" i="1" s="1"/>
  <c r="G5482" i="1"/>
  <c r="H5482" i="1" s="1"/>
  <c r="J5482" i="1" s="1"/>
  <c r="I5482" i="1" l="1"/>
  <c r="L5482" i="1" s="1"/>
  <c r="G5483" i="1"/>
  <c r="H5483" i="1" s="1"/>
  <c r="J5483" i="1" s="1"/>
  <c r="I5483" i="1" l="1"/>
  <c r="L5483" i="1" s="1"/>
  <c r="G5484" i="1"/>
  <c r="H5484" i="1" s="1"/>
  <c r="J5484" i="1" s="1"/>
  <c r="I5484" i="1" l="1"/>
  <c r="L5484" i="1" s="1"/>
  <c r="G5485" i="1"/>
  <c r="H5485" i="1" s="1"/>
  <c r="J5485" i="1" s="1"/>
  <c r="I5485" i="1" l="1"/>
  <c r="L5485" i="1" s="1"/>
  <c r="G5486" i="1"/>
  <c r="H5486" i="1" s="1"/>
  <c r="J5486" i="1" s="1"/>
  <c r="I5486" i="1" l="1"/>
  <c r="L5486" i="1" s="1"/>
  <c r="G5487" i="1"/>
  <c r="H5487" i="1" s="1"/>
  <c r="J5487" i="1" s="1"/>
  <c r="I5487" i="1" l="1"/>
  <c r="L5487" i="1" s="1"/>
  <c r="G5488" i="1"/>
  <c r="H5488" i="1" s="1"/>
  <c r="J5488" i="1" s="1"/>
  <c r="I5488" i="1" l="1"/>
  <c r="L5488" i="1" s="1"/>
  <c r="G5489" i="1"/>
  <c r="H5489" i="1" s="1"/>
  <c r="J5489" i="1" s="1"/>
  <c r="I5489" i="1" l="1"/>
  <c r="L5489" i="1" s="1"/>
  <c r="G5490" i="1"/>
  <c r="H5490" i="1" s="1"/>
  <c r="J5490" i="1" s="1"/>
  <c r="I5490" i="1" l="1"/>
  <c r="L5490" i="1" s="1"/>
  <c r="G5491" i="1"/>
  <c r="H5491" i="1" s="1"/>
  <c r="J5491" i="1" s="1"/>
  <c r="I5491" i="1" l="1"/>
  <c r="L5491" i="1" s="1"/>
  <c r="G5492" i="1"/>
  <c r="H5492" i="1" s="1"/>
  <c r="J5492" i="1" s="1"/>
  <c r="I5492" i="1" l="1"/>
  <c r="L5492" i="1" s="1"/>
  <c r="G5493" i="1"/>
  <c r="H5493" i="1" s="1"/>
  <c r="J5493" i="1" s="1"/>
  <c r="I5493" i="1" l="1"/>
  <c r="L5493" i="1" s="1"/>
  <c r="G5494" i="1"/>
  <c r="H5494" i="1" s="1"/>
  <c r="J5494" i="1" s="1"/>
  <c r="I5494" i="1" l="1"/>
  <c r="L5494" i="1" s="1"/>
  <c r="G5495" i="1"/>
  <c r="H5495" i="1" s="1"/>
  <c r="J5495" i="1" s="1"/>
  <c r="I5495" i="1" l="1"/>
  <c r="L5495" i="1" s="1"/>
  <c r="G5496" i="1"/>
  <c r="H5496" i="1" s="1"/>
  <c r="J5496" i="1" s="1"/>
  <c r="I5496" i="1" l="1"/>
  <c r="L5496" i="1" s="1"/>
  <c r="G5497" i="1"/>
  <c r="H5497" i="1" s="1"/>
  <c r="J5497" i="1" s="1"/>
  <c r="I5497" i="1" l="1"/>
  <c r="L5497" i="1" s="1"/>
  <c r="G5498" i="1"/>
  <c r="H5498" i="1" s="1"/>
  <c r="J5498" i="1" s="1"/>
  <c r="I5498" i="1" l="1"/>
  <c r="L5498" i="1" s="1"/>
  <c r="G5499" i="1"/>
  <c r="H5499" i="1" s="1"/>
  <c r="J5499" i="1" s="1"/>
  <c r="I5499" i="1" l="1"/>
  <c r="L5499" i="1" s="1"/>
  <c r="G5500" i="1"/>
  <c r="H5500" i="1" s="1"/>
  <c r="J5500" i="1" s="1"/>
  <c r="I5500" i="1" l="1"/>
  <c r="L5500" i="1" s="1"/>
  <c r="G5501" i="1"/>
  <c r="H5501" i="1" s="1"/>
  <c r="J5501" i="1" s="1"/>
  <c r="I5501" i="1" l="1"/>
  <c r="L5501" i="1" s="1"/>
  <c r="G5502" i="1"/>
  <c r="H5502" i="1" s="1"/>
  <c r="J5502" i="1" s="1"/>
  <c r="I5502" i="1" l="1"/>
  <c r="L5502" i="1" s="1"/>
  <c r="G5503" i="1"/>
  <c r="H5503" i="1" s="1"/>
  <c r="J5503" i="1" s="1"/>
  <c r="I5503" i="1" l="1"/>
  <c r="L5503" i="1" s="1"/>
  <c r="G5504" i="1"/>
  <c r="H5504" i="1" s="1"/>
  <c r="J5504" i="1" s="1"/>
  <c r="I5504" i="1" l="1"/>
  <c r="L5504" i="1" s="1"/>
  <c r="G5505" i="1"/>
  <c r="H5505" i="1" s="1"/>
  <c r="J5505" i="1" s="1"/>
  <c r="I5505" i="1" l="1"/>
  <c r="L5505" i="1" s="1"/>
  <c r="G5506" i="1"/>
  <c r="H5506" i="1" s="1"/>
  <c r="J5506" i="1" s="1"/>
  <c r="I5506" i="1" l="1"/>
  <c r="L5506" i="1" s="1"/>
  <c r="G5507" i="1"/>
  <c r="H5507" i="1" s="1"/>
  <c r="J5507" i="1" s="1"/>
  <c r="I5507" i="1" l="1"/>
  <c r="L5507" i="1" s="1"/>
  <c r="G5508" i="1"/>
  <c r="H5508" i="1" s="1"/>
  <c r="J5508" i="1" s="1"/>
  <c r="I5508" i="1" l="1"/>
  <c r="L5508" i="1" s="1"/>
  <c r="G5509" i="1"/>
  <c r="H5509" i="1" s="1"/>
  <c r="J5509" i="1" s="1"/>
  <c r="I5509" i="1" l="1"/>
  <c r="L5509" i="1" s="1"/>
  <c r="G5510" i="1"/>
  <c r="H5510" i="1" s="1"/>
  <c r="J5510" i="1" s="1"/>
  <c r="I5510" i="1" l="1"/>
  <c r="L5510" i="1" s="1"/>
  <c r="G5511" i="1"/>
  <c r="H5511" i="1" s="1"/>
  <c r="J5511" i="1" s="1"/>
  <c r="I5511" i="1" l="1"/>
  <c r="L5511" i="1" s="1"/>
  <c r="G5512" i="1"/>
  <c r="H5512" i="1" s="1"/>
  <c r="J5512" i="1" s="1"/>
  <c r="I5512" i="1" l="1"/>
  <c r="L5512" i="1" s="1"/>
  <c r="G5513" i="1"/>
  <c r="H5513" i="1" s="1"/>
  <c r="J5513" i="1" s="1"/>
  <c r="I5513" i="1" l="1"/>
  <c r="L5513" i="1" s="1"/>
  <c r="G5514" i="1"/>
  <c r="H5514" i="1" s="1"/>
  <c r="J5514" i="1" s="1"/>
  <c r="I5514" i="1" l="1"/>
  <c r="L5514" i="1" s="1"/>
  <c r="G5515" i="1"/>
  <c r="H5515" i="1" s="1"/>
  <c r="J5515" i="1" s="1"/>
  <c r="I5515" i="1" l="1"/>
  <c r="L5515" i="1" s="1"/>
  <c r="G5516" i="1"/>
  <c r="H5516" i="1" s="1"/>
  <c r="J5516" i="1" s="1"/>
  <c r="I5516" i="1" l="1"/>
  <c r="L5516" i="1" s="1"/>
  <c r="G5517" i="1"/>
  <c r="H5517" i="1" s="1"/>
  <c r="J5517" i="1" s="1"/>
  <c r="I5517" i="1" l="1"/>
  <c r="L5517" i="1" s="1"/>
  <c r="G5518" i="1"/>
  <c r="H5518" i="1" s="1"/>
  <c r="J5518" i="1" s="1"/>
  <c r="I5518" i="1" l="1"/>
  <c r="L5518" i="1" s="1"/>
  <c r="G5519" i="1"/>
  <c r="H5519" i="1" s="1"/>
  <c r="J5519" i="1" s="1"/>
  <c r="I5519" i="1" l="1"/>
  <c r="L5519" i="1" s="1"/>
  <c r="G5520" i="1"/>
  <c r="H5520" i="1" s="1"/>
  <c r="J5520" i="1" s="1"/>
  <c r="I5520" i="1" l="1"/>
  <c r="L5520" i="1" s="1"/>
  <c r="G5521" i="1"/>
  <c r="H5521" i="1" s="1"/>
  <c r="J5521" i="1" s="1"/>
  <c r="I5521" i="1" l="1"/>
  <c r="L5521" i="1" s="1"/>
  <c r="G5522" i="1"/>
  <c r="H5522" i="1" s="1"/>
  <c r="J5522" i="1" s="1"/>
  <c r="I5522" i="1" l="1"/>
  <c r="L5522" i="1" s="1"/>
  <c r="G5523" i="1"/>
  <c r="H5523" i="1" s="1"/>
  <c r="J5523" i="1" s="1"/>
  <c r="I5523" i="1" l="1"/>
  <c r="L5523" i="1" s="1"/>
  <c r="G5524" i="1"/>
  <c r="H5524" i="1" s="1"/>
  <c r="J5524" i="1" s="1"/>
  <c r="I5524" i="1" l="1"/>
  <c r="L5524" i="1" s="1"/>
  <c r="G5525" i="1"/>
  <c r="H5525" i="1" s="1"/>
  <c r="J5525" i="1" s="1"/>
  <c r="I5525" i="1" l="1"/>
  <c r="L5525" i="1" s="1"/>
  <c r="G5526" i="1"/>
  <c r="H5526" i="1" s="1"/>
  <c r="J5526" i="1" s="1"/>
  <c r="I5526" i="1" l="1"/>
  <c r="L5526" i="1" s="1"/>
  <c r="G5527" i="1"/>
  <c r="H5527" i="1" s="1"/>
  <c r="J5527" i="1" s="1"/>
  <c r="I5527" i="1" l="1"/>
  <c r="L5527" i="1" s="1"/>
  <c r="G5528" i="1"/>
  <c r="H5528" i="1" s="1"/>
  <c r="J5528" i="1" s="1"/>
  <c r="I5528" i="1" l="1"/>
  <c r="L5528" i="1" s="1"/>
  <c r="G5529" i="1"/>
  <c r="H5529" i="1" s="1"/>
  <c r="J5529" i="1" s="1"/>
  <c r="I5529" i="1" l="1"/>
  <c r="L5529" i="1" s="1"/>
  <c r="G5530" i="1"/>
  <c r="H5530" i="1" s="1"/>
  <c r="J5530" i="1" s="1"/>
  <c r="I5530" i="1" l="1"/>
  <c r="L5530" i="1" s="1"/>
  <c r="G5531" i="1"/>
  <c r="H5531" i="1" s="1"/>
  <c r="J5531" i="1" s="1"/>
  <c r="I5531" i="1" l="1"/>
  <c r="L5531" i="1" s="1"/>
  <c r="G5532" i="1"/>
  <c r="H5532" i="1" s="1"/>
  <c r="J5532" i="1" s="1"/>
  <c r="I5532" i="1" l="1"/>
  <c r="L5532" i="1" s="1"/>
  <c r="G5533" i="1"/>
  <c r="H5533" i="1" s="1"/>
  <c r="J5533" i="1" s="1"/>
  <c r="I5533" i="1" l="1"/>
  <c r="L5533" i="1" s="1"/>
  <c r="G5534" i="1"/>
  <c r="H5534" i="1" s="1"/>
  <c r="J5534" i="1" s="1"/>
  <c r="I5534" i="1" l="1"/>
  <c r="L5534" i="1" s="1"/>
  <c r="G5535" i="1"/>
  <c r="H5535" i="1" s="1"/>
  <c r="J5535" i="1" s="1"/>
  <c r="I5535" i="1" l="1"/>
  <c r="L5535" i="1" s="1"/>
  <c r="G5536" i="1"/>
  <c r="H5536" i="1" s="1"/>
  <c r="J5536" i="1" s="1"/>
  <c r="I5536" i="1" l="1"/>
  <c r="L5536" i="1" s="1"/>
  <c r="G5537" i="1"/>
  <c r="H5537" i="1" s="1"/>
  <c r="J5537" i="1" s="1"/>
  <c r="I5537" i="1" l="1"/>
  <c r="L5537" i="1" s="1"/>
  <c r="G5538" i="1"/>
  <c r="H5538" i="1" s="1"/>
  <c r="J5538" i="1" s="1"/>
  <c r="I5538" i="1" l="1"/>
  <c r="L5538" i="1" s="1"/>
  <c r="G5539" i="1"/>
  <c r="H5539" i="1" s="1"/>
  <c r="J5539" i="1" s="1"/>
  <c r="I5539" i="1" l="1"/>
  <c r="L5539" i="1" s="1"/>
  <c r="G5540" i="1"/>
  <c r="H5540" i="1" s="1"/>
  <c r="J5540" i="1" s="1"/>
  <c r="I5540" i="1" l="1"/>
  <c r="L5540" i="1" s="1"/>
  <c r="G5541" i="1"/>
  <c r="H5541" i="1" s="1"/>
  <c r="J5541" i="1" s="1"/>
  <c r="I5541" i="1" l="1"/>
  <c r="L5541" i="1" s="1"/>
  <c r="G5542" i="1"/>
  <c r="H5542" i="1" s="1"/>
  <c r="J5542" i="1" s="1"/>
  <c r="I5542" i="1" l="1"/>
  <c r="L5542" i="1" s="1"/>
  <c r="G5543" i="1"/>
  <c r="H5543" i="1" s="1"/>
  <c r="J5543" i="1" s="1"/>
  <c r="I5543" i="1" l="1"/>
  <c r="L5543" i="1" s="1"/>
  <c r="G5544" i="1"/>
  <c r="H5544" i="1" s="1"/>
  <c r="J5544" i="1" s="1"/>
  <c r="I5544" i="1" l="1"/>
  <c r="L5544" i="1" s="1"/>
  <c r="G5545" i="1"/>
  <c r="H5545" i="1" s="1"/>
  <c r="J5545" i="1" s="1"/>
  <c r="I5545" i="1" l="1"/>
  <c r="L5545" i="1" s="1"/>
  <c r="G5546" i="1"/>
  <c r="H5546" i="1" s="1"/>
  <c r="J5546" i="1" s="1"/>
  <c r="I5546" i="1" l="1"/>
  <c r="L5546" i="1" s="1"/>
  <c r="G5547" i="1"/>
  <c r="H5547" i="1" s="1"/>
  <c r="J5547" i="1" s="1"/>
  <c r="I5547" i="1" l="1"/>
  <c r="L5547" i="1" s="1"/>
  <c r="G5548" i="1"/>
  <c r="H5548" i="1" s="1"/>
  <c r="J5548" i="1" s="1"/>
  <c r="I5548" i="1" l="1"/>
  <c r="L5548" i="1" s="1"/>
  <c r="G5549" i="1"/>
  <c r="H5549" i="1" s="1"/>
  <c r="J5549" i="1" s="1"/>
  <c r="I5549" i="1" l="1"/>
  <c r="L5549" i="1" s="1"/>
  <c r="G5550" i="1"/>
  <c r="H5550" i="1" s="1"/>
  <c r="J5550" i="1" s="1"/>
  <c r="I5550" i="1" l="1"/>
  <c r="L5550" i="1" s="1"/>
  <c r="G5551" i="1"/>
  <c r="H5551" i="1" s="1"/>
  <c r="J5551" i="1" s="1"/>
  <c r="I5551" i="1" l="1"/>
  <c r="L5551" i="1" s="1"/>
  <c r="G5552" i="1"/>
  <c r="H5552" i="1" s="1"/>
  <c r="J5552" i="1" s="1"/>
  <c r="I5552" i="1" l="1"/>
  <c r="L5552" i="1" s="1"/>
  <c r="G5553" i="1"/>
  <c r="H5553" i="1" s="1"/>
  <c r="J5553" i="1" s="1"/>
  <c r="I5553" i="1" l="1"/>
  <c r="L5553" i="1" s="1"/>
  <c r="G5554" i="1"/>
  <c r="H5554" i="1" s="1"/>
  <c r="J5554" i="1" s="1"/>
  <c r="I5554" i="1" l="1"/>
  <c r="L5554" i="1" s="1"/>
  <c r="G5555" i="1"/>
  <c r="H5555" i="1" s="1"/>
  <c r="J5555" i="1" s="1"/>
  <c r="I5555" i="1" l="1"/>
  <c r="L5555" i="1" s="1"/>
  <c r="G5556" i="1"/>
  <c r="H5556" i="1" s="1"/>
  <c r="J5556" i="1" s="1"/>
  <c r="I5556" i="1" l="1"/>
  <c r="L5556" i="1" s="1"/>
  <c r="G5557" i="1"/>
  <c r="H5557" i="1" s="1"/>
  <c r="J5557" i="1" s="1"/>
  <c r="I5557" i="1" l="1"/>
  <c r="L5557" i="1" s="1"/>
  <c r="G5558" i="1"/>
  <c r="H5558" i="1" s="1"/>
  <c r="J5558" i="1" s="1"/>
  <c r="I5558" i="1" l="1"/>
  <c r="L5558" i="1" s="1"/>
  <c r="G5559" i="1"/>
  <c r="H5559" i="1" s="1"/>
  <c r="J5559" i="1" s="1"/>
  <c r="I5559" i="1" l="1"/>
  <c r="L5559" i="1" s="1"/>
  <c r="G5560" i="1"/>
  <c r="H5560" i="1" s="1"/>
  <c r="J5560" i="1" s="1"/>
  <c r="I5560" i="1" l="1"/>
  <c r="L5560" i="1" s="1"/>
  <c r="G5561" i="1"/>
  <c r="H5561" i="1" s="1"/>
  <c r="J5561" i="1" s="1"/>
  <c r="I5561" i="1" l="1"/>
  <c r="L5561" i="1" s="1"/>
  <c r="G5562" i="1"/>
  <c r="H5562" i="1" s="1"/>
  <c r="J5562" i="1" s="1"/>
  <c r="I5562" i="1" l="1"/>
  <c r="L5562" i="1" s="1"/>
  <c r="G5563" i="1"/>
  <c r="H5563" i="1" s="1"/>
  <c r="J5563" i="1" s="1"/>
  <c r="I5563" i="1" l="1"/>
  <c r="L5563" i="1" s="1"/>
  <c r="G5564" i="1"/>
  <c r="H5564" i="1" s="1"/>
  <c r="J5564" i="1" s="1"/>
  <c r="I5564" i="1" l="1"/>
  <c r="L5564" i="1" s="1"/>
  <c r="G5565" i="1"/>
  <c r="H5565" i="1" s="1"/>
  <c r="J5565" i="1" s="1"/>
  <c r="I5565" i="1" l="1"/>
  <c r="L5565" i="1" s="1"/>
  <c r="G5566" i="1"/>
  <c r="H5566" i="1" s="1"/>
  <c r="J5566" i="1" s="1"/>
  <c r="I5566" i="1" l="1"/>
  <c r="L5566" i="1" s="1"/>
  <c r="G5567" i="1"/>
  <c r="H5567" i="1" s="1"/>
  <c r="J5567" i="1" s="1"/>
  <c r="I5567" i="1" l="1"/>
  <c r="L5567" i="1" s="1"/>
  <c r="G5568" i="1"/>
  <c r="H5568" i="1" s="1"/>
  <c r="J5568" i="1" s="1"/>
  <c r="I5568" i="1" l="1"/>
  <c r="L5568" i="1" s="1"/>
  <c r="G5569" i="1"/>
  <c r="H5569" i="1" s="1"/>
  <c r="J5569" i="1" s="1"/>
  <c r="I5569" i="1" l="1"/>
  <c r="L5569" i="1" s="1"/>
  <c r="G5570" i="1"/>
  <c r="H5570" i="1" s="1"/>
  <c r="J5570" i="1" s="1"/>
  <c r="I5570" i="1" l="1"/>
  <c r="L5570" i="1" s="1"/>
  <c r="G5571" i="1"/>
  <c r="H5571" i="1" s="1"/>
  <c r="J5571" i="1" s="1"/>
  <c r="I5571" i="1" l="1"/>
  <c r="L5571" i="1" s="1"/>
  <c r="G5572" i="1"/>
  <c r="H5572" i="1" s="1"/>
  <c r="J5572" i="1" s="1"/>
  <c r="I5572" i="1" l="1"/>
  <c r="L5572" i="1" s="1"/>
  <c r="G5573" i="1"/>
  <c r="H5573" i="1" s="1"/>
  <c r="J5573" i="1" s="1"/>
  <c r="I5573" i="1" l="1"/>
  <c r="L5573" i="1" s="1"/>
  <c r="G5574" i="1"/>
  <c r="H5574" i="1" s="1"/>
  <c r="J5574" i="1" s="1"/>
  <c r="I5574" i="1" l="1"/>
  <c r="L5574" i="1" s="1"/>
  <c r="G5575" i="1"/>
  <c r="H5575" i="1" s="1"/>
  <c r="J5575" i="1" s="1"/>
  <c r="I5575" i="1" l="1"/>
  <c r="L5575" i="1" s="1"/>
  <c r="G5576" i="1"/>
  <c r="H5576" i="1" s="1"/>
  <c r="J5576" i="1" s="1"/>
  <c r="I5576" i="1" l="1"/>
  <c r="L5576" i="1" s="1"/>
  <c r="G5577" i="1"/>
  <c r="H5577" i="1" s="1"/>
  <c r="J5577" i="1" s="1"/>
  <c r="I5577" i="1" l="1"/>
  <c r="L5577" i="1" s="1"/>
  <c r="G5578" i="1"/>
  <c r="H5578" i="1" s="1"/>
  <c r="J5578" i="1" s="1"/>
  <c r="I5578" i="1" l="1"/>
  <c r="L5578" i="1" s="1"/>
  <c r="G5579" i="1"/>
  <c r="H5579" i="1" s="1"/>
  <c r="J5579" i="1" s="1"/>
  <c r="I5579" i="1" l="1"/>
  <c r="L5579" i="1" s="1"/>
  <c r="G5580" i="1"/>
  <c r="H5580" i="1" s="1"/>
  <c r="J5580" i="1" s="1"/>
  <c r="I5580" i="1" l="1"/>
  <c r="L5580" i="1" s="1"/>
  <c r="G5581" i="1"/>
  <c r="H5581" i="1" s="1"/>
  <c r="J5581" i="1" s="1"/>
  <c r="I5581" i="1" l="1"/>
  <c r="L5581" i="1" s="1"/>
  <c r="G5582" i="1"/>
  <c r="H5582" i="1" s="1"/>
  <c r="J5582" i="1" s="1"/>
  <c r="I5582" i="1" l="1"/>
  <c r="L5582" i="1" s="1"/>
  <c r="G5583" i="1"/>
  <c r="H5583" i="1" s="1"/>
  <c r="J5583" i="1" s="1"/>
  <c r="I5583" i="1" l="1"/>
  <c r="L5583" i="1" s="1"/>
  <c r="G5584" i="1"/>
  <c r="H5584" i="1" s="1"/>
  <c r="J5584" i="1" s="1"/>
  <c r="I5584" i="1" l="1"/>
  <c r="L5584" i="1" s="1"/>
  <c r="G5585" i="1"/>
  <c r="H5585" i="1" s="1"/>
  <c r="J5585" i="1" s="1"/>
  <c r="I5585" i="1" l="1"/>
  <c r="L5585" i="1" s="1"/>
  <c r="G5586" i="1"/>
  <c r="H5586" i="1" s="1"/>
  <c r="J5586" i="1" s="1"/>
  <c r="I5586" i="1" l="1"/>
  <c r="L5586" i="1" s="1"/>
  <c r="G5587" i="1"/>
  <c r="H5587" i="1" s="1"/>
  <c r="J5587" i="1" s="1"/>
  <c r="I5587" i="1" l="1"/>
  <c r="L5587" i="1" s="1"/>
  <c r="G5588" i="1"/>
  <c r="H5588" i="1" s="1"/>
  <c r="J5588" i="1" s="1"/>
  <c r="I5588" i="1" l="1"/>
  <c r="L5588" i="1" s="1"/>
  <c r="G5589" i="1"/>
  <c r="H5589" i="1" s="1"/>
  <c r="J5589" i="1" s="1"/>
  <c r="I5589" i="1" l="1"/>
  <c r="L5589" i="1" s="1"/>
  <c r="G5590" i="1"/>
  <c r="H5590" i="1" s="1"/>
  <c r="J5590" i="1" s="1"/>
  <c r="I5590" i="1" l="1"/>
  <c r="L5590" i="1" s="1"/>
  <c r="G5591" i="1"/>
  <c r="H5591" i="1" s="1"/>
  <c r="J5591" i="1" s="1"/>
  <c r="I5591" i="1" l="1"/>
  <c r="L5591" i="1" s="1"/>
  <c r="G5592" i="1"/>
  <c r="H5592" i="1" s="1"/>
  <c r="J5592" i="1" s="1"/>
  <c r="I5592" i="1" l="1"/>
  <c r="L5592" i="1" s="1"/>
  <c r="G5593" i="1"/>
  <c r="H5593" i="1" s="1"/>
  <c r="J5593" i="1" s="1"/>
  <c r="I5593" i="1" l="1"/>
  <c r="L5593" i="1" s="1"/>
  <c r="G5594" i="1"/>
  <c r="H5594" i="1" s="1"/>
  <c r="J5594" i="1" s="1"/>
  <c r="I5594" i="1" l="1"/>
  <c r="L5594" i="1" s="1"/>
  <c r="G5595" i="1"/>
  <c r="H5595" i="1" s="1"/>
  <c r="J5595" i="1" s="1"/>
  <c r="I5595" i="1" l="1"/>
  <c r="L5595" i="1" s="1"/>
  <c r="G5596" i="1"/>
  <c r="H5596" i="1" s="1"/>
  <c r="J5596" i="1" s="1"/>
  <c r="I5596" i="1" l="1"/>
  <c r="L5596" i="1" s="1"/>
  <c r="G5597" i="1"/>
  <c r="H5597" i="1" s="1"/>
  <c r="J5597" i="1" s="1"/>
  <c r="I5597" i="1" l="1"/>
  <c r="L5597" i="1" s="1"/>
  <c r="G5598" i="1"/>
  <c r="H5598" i="1" s="1"/>
  <c r="J5598" i="1" s="1"/>
  <c r="I5598" i="1" l="1"/>
  <c r="L5598" i="1" s="1"/>
  <c r="G5599" i="1"/>
  <c r="H5599" i="1" s="1"/>
  <c r="J5599" i="1" s="1"/>
  <c r="I5599" i="1" l="1"/>
  <c r="L5599" i="1" s="1"/>
  <c r="G5600" i="1"/>
  <c r="H5600" i="1" s="1"/>
  <c r="J5600" i="1" s="1"/>
  <c r="I5600" i="1" l="1"/>
  <c r="L5600" i="1" s="1"/>
  <c r="G5601" i="1"/>
  <c r="H5601" i="1" s="1"/>
  <c r="J5601" i="1" s="1"/>
  <c r="I5601" i="1" l="1"/>
  <c r="L5601" i="1" s="1"/>
  <c r="G5602" i="1"/>
  <c r="H5602" i="1" s="1"/>
  <c r="J5602" i="1" s="1"/>
  <c r="I5602" i="1" l="1"/>
  <c r="L5602" i="1" s="1"/>
  <c r="G5603" i="1"/>
  <c r="H5603" i="1" s="1"/>
  <c r="J5603" i="1" s="1"/>
  <c r="I5603" i="1" l="1"/>
  <c r="L5603" i="1" s="1"/>
  <c r="G5604" i="1"/>
  <c r="H5604" i="1" s="1"/>
  <c r="J5604" i="1" s="1"/>
  <c r="I5604" i="1" l="1"/>
  <c r="L5604" i="1" s="1"/>
  <c r="G5605" i="1"/>
  <c r="H5605" i="1" s="1"/>
  <c r="J5605" i="1" s="1"/>
  <c r="I5605" i="1" l="1"/>
  <c r="L5605" i="1" s="1"/>
  <c r="G5606" i="1"/>
  <c r="H5606" i="1" s="1"/>
  <c r="J5606" i="1" s="1"/>
  <c r="I5606" i="1" l="1"/>
  <c r="L5606" i="1" s="1"/>
  <c r="G5607" i="1"/>
  <c r="H5607" i="1" s="1"/>
  <c r="J5607" i="1" s="1"/>
  <c r="I5607" i="1" l="1"/>
  <c r="L5607" i="1" s="1"/>
  <c r="G5608" i="1"/>
  <c r="H5608" i="1" s="1"/>
  <c r="J5608" i="1" s="1"/>
  <c r="I5608" i="1" l="1"/>
  <c r="L5608" i="1" s="1"/>
  <c r="G5609" i="1"/>
  <c r="H5609" i="1" s="1"/>
  <c r="J5609" i="1" s="1"/>
  <c r="I5609" i="1" l="1"/>
  <c r="L5609" i="1" s="1"/>
  <c r="G5610" i="1"/>
  <c r="H5610" i="1" s="1"/>
  <c r="J5610" i="1" s="1"/>
  <c r="I5610" i="1" l="1"/>
  <c r="L5610" i="1" s="1"/>
  <c r="G5611" i="1"/>
  <c r="H5611" i="1" s="1"/>
  <c r="J5611" i="1" s="1"/>
  <c r="I5611" i="1" l="1"/>
  <c r="L5611" i="1" s="1"/>
  <c r="G5612" i="1"/>
  <c r="H5612" i="1" s="1"/>
  <c r="J5612" i="1" s="1"/>
  <c r="I5612" i="1" l="1"/>
  <c r="L5612" i="1" s="1"/>
  <c r="G5613" i="1"/>
  <c r="H5613" i="1" s="1"/>
  <c r="J5613" i="1" s="1"/>
  <c r="I5613" i="1" l="1"/>
  <c r="L5613" i="1" s="1"/>
  <c r="G5614" i="1"/>
  <c r="H5614" i="1" s="1"/>
  <c r="J5614" i="1" s="1"/>
  <c r="I5614" i="1" l="1"/>
  <c r="L5614" i="1" s="1"/>
  <c r="G5615" i="1"/>
  <c r="H5615" i="1" s="1"/>
  <c r="J5615" i="1" s="1"/>
  <c r="I5615" i="1" l="1"/>
  <c r="L5615" i="1" s="1"/>
  <c r="G5616" i="1"/>
  <c r="H5616" i="1" s="1"/>
  <c r="J5616" i="1" s="1"/>
  <c r="I5616" i="1" l="1"/>
  <c r="L5616" i="1" s="1"/>
  <c r="G5617" i="1"/>
  <c r="H5617" i="1" s="1"/>
  <c r="J5617" i="1" s="1"/>
  <c r="I5617" i="1" l="1"/>
  <c r="L5617" i="1" s="1"/>
  <c r="G5618" i="1"/>
  <c r="H5618" i="1" s="1"/>
  <c r="J5618" i="1" s="1"/>
  <c r="I5618" i="1" l="1"/>
  <c r="L5618" i="1" s="1"/>
  <c r="G5619" i="1"/>
  <c r="H5619" i="1" s="1"/>
  <c r="J5619" i="1" s="1"/>
  <c r="I5619" i="1" l="1"/>
  <c r="L5619" i="1" s="1"/>
  <c r="G5620" i="1"/>
  <c r="H5620" i="1" s="1"/>
  <c r="J5620" i="1" s="1"/>
  <c r="I5620" i="1" l="1"/>
  <c r="L5620" i="1" s="1"/>
  <c r="G5621" i="1"/>
  <c r="H5621" i="1" s="1"/>
  <c r="J5621" i="1" s="1"/>
  <c r="I5621" i="1" l="1"/>
  <c r="L5621" i="1" s="1"/>
  <c r="G5622" i="1"/>
  <c r="H5622" i="1" s="1"/>
  <c r="J5622" i="1" s="1"/>
  <c r="I5622" i="1" l="1"/>
  <c r="L5622" i="1" s="1"/>
  <c r="G5623" i="1"/>
  <c r="H5623" i="1" s="1"/>
  <c r="J5623" i="1" s="1"/>
  <c r="I5623" i="1" l="1"/>
  <c r="L5623" i="1" s="1"/>
  <c r="G5624" i="1"/>
  <c r="H5624" i="1" s="1"/>
  <c r="J5624" i="1" s="1"/>
  <c r="I5624" i="1" l="1"/>
  <c r="L5624" i="1" s="1"/>
  <c r="G5625" i="1"/>
  <c r="H5625" i="1" s="1"/>
  <c r="J5625" i="1" s="1"/>
  <c r="I5625" i="1" l="1"/>
  <c r="L5625" i="1" s="1"/>
  <c r="G5626" i="1"/>
  <c r="H5626" i="1" s="1"/>
  <c r="J5626" i="1" s="1"/>
  <c r="I5626" i="1" l="1"/>
  <c r="L5626" i="1" s="1"/>
  <c r="G5627" i="1"/>
  <c r="H5627" i="1" s="1"/>
  <c r="J5627" i="1" s="1"/>
  <c r="I5627" i="1" l="1"/>
  <c r="L5627" i="1" s="1"/>
  <c r="G5628" i="1"/>
  <c r="H5628" i="1" s="1"/>
  <c r="J5628" i="1" s="1"/>
  <c r="I5628" i="1" l="1"/>
  <c r="L5628" i="1" s="1"/>
  <c r="G5629" i="1"/>
  <c r="H5629" i="1" s="1"/>
  <c r="J5629" i="1" s="1"/>
  <c r="I5629" i="1" l="1"/>
  <c r="L5629" i="1" s="1"/>
  <c r="G5630" i="1"/>
  <c r="H5630" i="1" s="1"/>
  <c r="J5630" i="1" s="1"/>
  <c r="I5630" i="1" l="1"/>
  <c r="L5630" i="1" s="1"/>
  <c r="G5631" i="1"/>
  <c r="H5631" i="1" s="1"/>
  <c r="J5631" i="1" s="1"/>
  <c r="I5631" i="1" l="1"/>
  <c r="L5631" i="1" s="1"/>
  <c r="G5632" i="1"/>
  <c r="H5632" i="1" s="1"/>
  <c r="J5632" i="1" s="1"/>
  <c r="I5632" i="1" l="1"/>
  <c r="L5632" i="1" s="1"/>
  <c r="G5633" i="1"/>
  <c r="H5633" i="1" s="1"/>
  <c r="J5633" i="1" s="1"/>
  <c r="I5633" i="1" l="1"/>
  <c r="L5633" i="1" s="1"/>
  <c r="G5634" i="1"/>
  <c r="H5634" i="1" s="1"/>
  <c r="J5634" i="1" s="1"/>
  <c r="I5634" i="1" l="1"/>
  <c r="L5634" i="1" s="1"/>
  <c r="G5635" i="1"/>
  <c r="H5635" i="1" s="1"/>
  <c r="J5635" i="1" s="1"/>
  <c r="I5635" i="1" l="1"/>
  <c r="L5635" i="1" s="1"/>
  <c r="G5636" i="1"/>
  <c r="H5636" i="1" s="1"/>
  <c r="J5636" i="1" s="1"/>
  <c r="I5636" i="1" l="1"/>
  <c r="L5636" i="1" s="1"/>
  <c r="G5637" i="1"/>
  <c r="H5637" i="1" s="1"/>
  <c r="J5637" i="1" s="1"/>
  <c r="I5637" i="1" l="1"/>
  <c r="L5637" i="1" s="1"/>
  <c r="G5638" i="1"/>
  <c r="H5638" i="1" s="1"/>
  <c r="J5638" i="1" s="1"/>
  <c r="I5638" i="1" l="1"/>
  <c r="L5638" i="1" s="1"/>
  <c r="G5639" i="1"/>
  <c r="H5639" i="1" s="1"/>
  <c r="J5639" i="1" s="1"/>
  <c r="I5639" i="1" l="1"/>
  <c r="L5639" i="1" s="1"/>
  <c r="G5640" i="1"/>
  <c r="H5640" i="1" s="1"/>
  <c r="J5640" i="1" s="1"/>
  <c r="I5640" i="1" l="1"/>
  <c r="L5640" i="1" s="1"/>
  <c r="G5641" i="1"/>
  <c r="H5641" i="1" s="1"/>
  <c r="J5641" i="1" s="1"/>
  <c r="I5641" i="1" l="1"/>
  <c r="L5641" i="1" s="1"/>
  <c r="G5642" i="1"/>
  <c r="H5642" i="1" s="1"/>
  <c r="J5642" i="1" s="1"/>
  <c r="I5642" i="1" l="1"/>
  <c r="L5642" i="1" s="1"/>
  <c r="G5643" i="1"/>
  <c r="H5643" i="1" s="1"/>
  <c r="J5643" i="1" s="1"/>
  <c r="I5643" i="1" l="1"/>
  <c r="L5643" i="1" s="1"/>
  <c r="G5644" i="1"/>
  <c r="H5644" i="1" s="1"/>
  <c r="J5644" i="1" s="1"/>
  <c r="I5644" i="1" l="1"/>
  <c r="L5644" i="1" s="1"/>
  <c r="G5645" i="1"/>
  <c r="H5645" i="1" s="1"/>
  <c r="J5645" i="1" s="1"/>
  <c r="I5645" i="1" l="1"/>
  <c r="L5645" i="1" s="1"/>
  <c r="G5646" i="1"/>
  <c r="H5646" i="1" s="1"/>
  <c r="J5646" i="1" s="1"/>
  <c r="I5646" i="1" l="1"/>
  <c r="L5646" i="1" s="1"/>
  <c r="G5647" i="1"/>
  <c r="H5647" i="1" s="1"/>
  <c r="J5647" i="1" s="1"/>
  <c r="I5647" i="1" l="1"/>
  <c r="L5647" i="1" s="1"/>
  <c r="G5648" i="1"/>
  <c r="H5648" i="1" s="1"/>
  <c r="J5648" i="1" s="1"/>
  <c r="I5648" i="1" l="1"/>
  <c r="L5648" i="1" s="1"/>
  <c r="G5649" i="1"/>
  <c r="H5649" i="1" s="1"/>
  <c r="J5649" i="1" s="1"/>
  <c r="I5649" i="1" l="1"/>
  <c r="L5649" i="1" s="1"/>
  <c r="G5650" i="1"/>
  <c r="H5650" i="1" s="1"/>
  <c r="J5650" i="1" s="1"/>
  <c r="I5650" i="1" l="1"/>
  <c r="L5650" i="1" s="1"/>
  <c r="G5651" i="1"/>
  <c r="H5651" i="1" s="1"/>
  <c r="J5651" i="1" s="1"/>
  <c r="I5651" i="1" l="1"/>
  <c r="L5651" i="1" s="1"/>
  <c r="G5652" i="1"/>
  <c r="H5652" i="1" s="1"/>
  <c r="J5652" i="1" s="1"/>
  <c r="I5652" i="1" l="1"/>
  <c r="L5652" i="1" s="1"/>
  <c r="G5653" i="1"/>
  <c r="H5653" i="1" s="1"/>
  <c r="J5653" i="1" s="1"/>
  <c r="I5653" i="1" l="1"/>
  <c r="L5653" i="1" s="1"/>
  <c r="G5654" i="1"/>
  <c r="H5654" i="1" s="1"/>
  <c r="J5654" i="1" s="1"/>
  <c r="I5654" i="1" l="1"/>
  <c r="L5654" i="1" s="1"/>
  <c r="G5655" i="1"/>
  <c r="H5655" i="1" s="1"/>
  <c r="J5655" i="1" s="1"/>
  <c r="I5655" i="1" l="1"/>
  <c r="L5655" i="1" s="1"/>
  <c r="G5656" i="1"/>
  <c r="H5656" i="1" s="1"/>
  <c r="J5656" i="1" s="1"/>
  <c r="I5656" i="1" l="1"/>
  <c r="L5656" i="1" s="1"/>
  <c r="G5657" i="1"/>
  <c r="H5657" i="1" s="1"/>
  <c r="J5657" i="1" s="1"/>
  <c r="I5657" i="1" l="1"/>
  <c r="L5657" i="1" s="1"/>
  <c r="G5658" i="1"/>
  <c r="H5658" i="1" s="1"/>
  <c r="J5658" i="1" s="1"/>
  <c r="I5658" i="1" l="1"/>
  <c r="L5658" i="1" s="1"/>
  <c r="G5659" i="1"/>
  <c r="H5659" i="1" s="1"/>
  <c r="J5659" i="1" s="1"/>
  <c r="I5659" i="1" l="1"/>
  <c r="L5659" i="1" s="1"/>
  <c r="G5660" i="1"/>
  <c r="H5660" i="1" s="1"/>
  <c r="J5660" i="1" s="1"/>
  <c r="I5660" i="1" l="1"/>
  <c r="L5660" i="1" s="1"/>
  <c r="G5661" i="1"/>
  <c r="H5661" i="1" s="1"/>
  <c r="J5661" i="1" s="1"/>
  <c r="I5661" i="1" l="1"/>
  <c r="L5661" i="1" s="1"/>
  <c r="G5662" i="1"/>
  <c r="H5662" i="1" s="1"/>
  <c r="J5662" i="1" s="1"/>
  <c r="I5662" i="1" l="1"/>
  <c r="L5662" i="1" s="1"/>
  <c r="G5663" i="1"/>
  <c r="H5663" i="1" s="1"/>
  <c r="J5663" i="1" s="1"/>
  <c r="I5663" i="1" l="1"/>
  <c r="L5663" i="1" s="1"/>
  <c r="G5664" i="1"/>
  <c r="H5664" i="1" s="1"/>
  <c r="J5664" i="1" s="1"/>
  <c r="I5664" i="1" l="1"/>
  <c r="L5664" i="1" s="1"/>
  <c r="G5665" i="1"/>
  <c r="H5665" i="1" s="1"/>
  <c r="J5665" i="1" s="1"/>
  <c r="I5665" i="1" l="1"/>
  <c r="L5665" i="1" s="1"/>
  <c r="G5666" i="1"/>
  <c r="H5666" i="1" s="1"/>
  <c r="J5666" i="1" s="1"/>
  <c r="I5666" i="1" l="1"/>
  <c r="L5666" i="1" s="1"/>
  <c r="G5667" i="1"/>
  <c r="H5667" i="1" s="1"/>
  <c r="J5667" i="1" s="1"/>
  <c r="I5667" i="1" l="1"/>
  <c r="L5667" i="1" s="1"/>
  <c r="G5668" i="1"/>
  <c r="H5668" i="1" s="1"/>
  <c r="J5668" i="1" s="1"/>
  <c r="I5668" i="1" l="1"/>
  <c r="L5668" i="1" s="1"/>
  <c r="G5669" i="1"/>
  <c r="H5669" i="1" s="1"/>
  <c r="J5669" i="1" s="1"/>
  <c r="I5669" i="1" l="1"/>
  <c r="L5669" i="1" s="1"/>
  <c r="G5670" i="1"/>
  <c r="H5670" i="1" s="1"/>
  <c r="J5670" i="1" s="1"/>
  <c r="I5670" i="1" l="1"/>
  <c r="L5670" i="1" s="1"/>
  <c r="G5671" i="1"/>
  <c r="H5671" i="1" s="1"/>
  <c r="J5671" i="1" s="1"/>
  <c r="I5671" i="1" l="1"/>
  <c r="L5671" i="1" s="1"/>
  <c r="G5672" i="1"/>
  <c r="H5672" i="1" s="1"/>
  <c r="J5672" i="1" s="1"/>
  <c r="I5672" i="1" l="1"/>
  <c r="L5672" i="1" s="1"/>
  <c r="G5673" i="1"/>
  <c r="H5673" i="1" s="1"/>
  <c r="J5673" i="1" s="1"/>
  <c r="I5673" i="1" l="1"/>
  <c r="L5673" i="1" s="1"/>
  <c r="G5674" i="1"/>
  <c r="H5674" i="1" s="1"/>
  <c r="J5674" i="1" s="1"/>
  <c r="I5674" i="1" l="1"/>
  <c r="L5674" i="1" s="1"/>
  <c r="G5675" i="1"/>
  <c r="H5675" i="1" s="1"/>
  <c r="J5675" i="1" s="1"/>
  <c r="I5675" i="1" l="1"/>
  <c r="L5675" i="1" s="1"/>
  <c r="G5676" i="1"/>
  <c r="H5676" i="1" s="1"/>
  <c r="J5676" i="1" s="1"/>
  <c r="I5676" i="1" l="1"/>
  <c r="L5676" i="1" s="1"/>
  <c r="G5677" i="1"/>
  <c r="H5677" i="1" s="1"/>
  <c r="J5677" i="1" s="1"/>
  <c r="I5677" i="1" l="1"/>
  <c r="L5677" i="1" s="1"/>
  <c r="G5678" i="1"/>
  <c r="H5678" i="1" s="1"/>
  <c r="J5678" i="1" s="1"/>
  <c r="I5678" i="1" l="1"/>
  <c r="L5678" i="1" s="1"/>
  <c r="G5679" i="1"/>
  <c r="H5679" i="1" s="1"/>
  <c r="J5679" i="1" s="1"/>
  <c r="I5679" i="1" l="1"/>
  <c r="L5679" i="1" s="1"/>
  <c r="G5680" i="1"/>
  <c r="H5680" i="1" s="1"/>
  <c r="J5680" i="1" s="1"/>
  <c r="I5680" i="1" l="1"/>
  <c r="L5680" i="1" s="1"/>
  <c r="G5681" i="1"/>
  <c r="H5681" i="1" s="1"/>
  <c r="J5681" i="1" s="1"/>
  <c r="I5681" i="1" l="1"/>
  <c r="L5681" i="1" s="1"/>
  <c r="G5682" i="1"/>
  <c r="H5682" i="1" s="1"/>
  <c r="J5682" i="1" s="1"/>
  <c r="I5682" i="1" l="1"/>
  <c r="L5682" i="1" s="1"/>
  <c r="G5683" i="1"/>
  <c r="H5683" i="1" s="1"/>
  <c r="J5683" i="1" s="1"/>
  <c r="I5683" i="1" l="1"/>
  <c r="L5683" i="1" s="1"/>
  <c r="G5684" i="1"/>
  <c r="H5684" i="1" s="1"/>
  <c r="J5684" i="1" s="1"/>
  <c r="I5684" i="1" l="1"/>
  <c r="L5684" i="1" s="1"/>
  <c r="G5685" i="1"/>
  <c r="H5685" i="1" s="1"/>
  <c r="J5685" i="1" s="1"/>
  <c r="I5685" i="1" l="1"/>
  <c r="L5685" i="1" s="1"/>
  <c r="G5686" i="1"/>
  <c r="H5686" i="1" s="1"/>
  <c r="J5686" i="1" s="1"/>
  <c r="I5686" i="1" l="1"/>
  <c r="L5686" i="1" s="1"/>
  <c r="G5687" i="1"/>
  <c r="H5687" i="1" s="1"/>
  <c r="J5687" i="1" s="1"/>
  <c r="I5687" i="1" l="1"/>
  <c r="L5687" i="1" s="1"/>
  <c r="G5688" i="1"/>
  <c r="H5688" i="1" s="1"/>
  <c r="J5688" i="1" s="1"/>
  <c r="I5688" i="1" l="1"/>
  <c r="L5688" i="1" s="1"/>
  <c r="G5689" i="1"/>
  <c r="H5689" i="1" s="1"/>
  <c r="J5689" i="1" s="1"/>
  <c r="I5689" i="1" l="1"/>
  <c r="L5689" i="1" s="1"/>
  <c r="G5690" i="1"/>
  <c r="H5690" i="1" s="1"/>
  <c r="J5690" i="1" s="1"/>
  <c r="I5690" i="1" l="1"/>
  <c r="L5690" i="1" s="1"/>
  <c r="G5691" i="1"/>
  <c r="H5691" i="1" s="1"/>
  <c r="J5691" i="1" s="1"/>
  <c r="I5691" i="1" l="1"/>
  <c r="L5691" i="1" s="1"/>
  <c r="G5692" i="1"/>
  <c r="H5692" i="1" s="1"/>
  <c r="J5692" i="1" s="1"/>
  <c r="I5692" i="1" l="1"/>
  <c r="L5692" i="1" s="1"/>
  <c r="G5693" i="1"/>
  <c r="H5693" i="1" s="1"/>
  <c r="J5693" i="1" s="1"/>
  <c r="I5693" i="1" l="1"/>
  <c r="L5693" i="1" s="1"/>
  <c r="G5694" i="1"/>
  <c r="H5694" i="1" s="1"/>
  <c r="J5694" i="1" s="1"/>
  <c r="I5694" i="1" l="1"/>
  <c r="L5694" i="1" s="1"/>
  <c r="G5695" i="1"/>
  <c r="H5695" i="1" s="1"/>
  <c r="J5695" i="1" s="1"/>
  <c r="I5695" i="1" l="1"/>
  <c r="L5695" i="1" s="1"/>
  <c r="G5696" i="1"/>
  <c r="H5696" i="1" s="1"/>
  <c r="J5696" i="1" s="1"/>
  <c r="I5696" i="1" l="1"/>
  <c r="L5696" i="1" s="1"/>
  <c r="G5697" i="1"/>
  <c r="H5697" i="1" s="1"/>
  <c r="J5697" i="1" s="1"/>
  <c r="I5697" i="1" l="1"/>
  <c r="L5697" i="1" s="1"/>
  <c r="G5698" i="1"/>
  <c r="H5698" i="1" s="1"/>
  <c r="J5698" i="1" s="1"/>
  <c r="I5698" i="1" l="1"/>
  <c r="L5698" i="1" s="1"/>
  <c r="G5699" i="1"/>
  <c r="H5699" i="1" s="1"/>
  <c r="J5699" i="1" s="1"/>
  <c r="I5699" i="1" l="1"/>
  <c r="L5699" i="1" s="1"/>
  <c r="G5700" i="1"/>
  <c r="H5700" i="1" s="1"/>
  <c r="J5700" i="1" s="1"/>
  <c r="I5700" i="1" l="1"/>
  <c r="L5700" i="1" s="1"/>
  <c r="G5701" i="1"/>
  <c r="H5701" i="1" s="1"/>
  <c r="J5701" i="1" s="1"/>
  <c r="I5701" i="1" l="1"/>
  <c r="L5701" i="1" s="1"/>
  <c r="G5702" i="1"/>
  <c r="H5702" i="1" s="1"/>
  <c r="J5702" i="1" s="1"/>
  <c r="I5702" i="1" l="1"/>
  <c r="L5702" i="1" s="1"/>
  <c r="G5703" i="1"/>
  <c r="H5703" i="1" s="1"/>
  <c r="J5703" i="1" s="1"/>
  <c r="I5703" i="1" l="1"/>
  <c r="L5703" i="1" s="1"/>
  <c r="G5704" i="1"/>
  <c r="H5704" i="1" s="1"/>
  <c r="J5704" i="1" s="1"/>
  <c r="I5704" i="1" l="1"/>
  <c r="L5704" i="1" s="1"/>
  <c r="G5705" i="1"/>
  <c r="H5705" i="1" s="1"/>
  <c r="J5705" i="1" s="1"/>
  <c r="I5705" i="1" l="1"/>
  <c r="L5705" i="1" s="1"/>
  <c r="G5706" i="1"/>
  <c r="H5706" i="1" s="1"/>
  <c r="J5706" i="1" s="1"/>
  <c r="I5706" i="1" l="1"/>
  <c r="L5706" i="1" s="1"/>
  <c r="G5707" i="1"/>
  <c r="H5707" i="1" s="1"/>
  <c r="J5707" i="1" s="1"/>
  <c r="I5707" i="1" l="1"/>
  <c r="L5707" i="1" s="1"/>
  <c r="G5708" i="1"/>
  <c r="H5708" i="1" s="1"/>
  <c r="J5708" i="1" s="1"/>
  <c r="I5708" i="1" l="1"/>
  <c r="L5708" i="1" s="1"/>
  <c r="G5709" i="1"/>
  <c r="H5709" i="1" s="1"/>
  <c r="J5709" i="1" s="1"/>
  <c r="I5709" i="1" l="1"/>
  <c r="L5709" i="1" s="1"/>
  <c r="G5710" i="1"/>
  <c r="H5710" i="1" s="1"/>
  <c r="J5710" i="1" s="1"/>
  <c r="I5710" i="1" l="1"/>
  <c r="L5710" i="1" s="1"/>
  <c r="G5711" i="1"/>
  <c r="H5711" i="1" s="1"/>
  <c r="J5711" i="1" s="1"/>
  <c r="I5711" i="1" l="1"/>
  <c r="L5711" i="1" s="1"/>
  <c r="G5712" i="1"/>
  <c r="H5712" i="1" s="1"/>
  <c r="J5712" i="1" s="1"/>
  <c r="I5712" i="1" l="1"/>
  <c r="L5712" i="1" s="1"/>
  <c r="G5713" i="1"/>
  <c r="H5713" i="1" s="1"/>
  <c r="J5713" i="1" s="1"/>
  <c r="I5713" i="1" l="1"/>
  <c r="L5713" i="1" s="1"/>
  <c r="G5714" i="1"/>
  <c r="H5714" i="1" s="1"/>
  <c r="J5714" i="1" s="1"/>
  <c r="I5714" i="1" l="1"/>
  <c r="L5714" i="1" s="1"/>
  <c r="G5715" i="1"/>
  <c r="H5715" i="1" s="1"/>
  <c r="J5715" i="1" s="1"/>
  <c r="I5715" i="1" l="1"/>
  <c r="L5715" i="1" s="1"/>
  <c r="G5716" i="1"/>
  <c r="H5716" i="1" s="1"/>
  <c r="J5716" i="1" s="1"/>
  <c r="I5716" i="1" l="1"/>
  <c r="L5716" i="1" s="1"/>
  <c r="G5717" i="1"/>
  <c r="H5717" i="1" s="1"/>
  <c r="J5717" i="1" s="1"/>
  <c r="I5717" i="1" l="1"/>
  <c r="L5717" i="1" s="1"/>
  <c r="G5718" i="1"/>
  <c r="H5718" i="1" s="1"/>
  <c r="J5718" i="1" s="1"/>
  <c r="I5718" i="1" l="1"/>
  <c r="L5718" i="1" s="1"/>
  <c r="G5719" i="1"/>
  <c r="H5719" i="1" s="1"/>
  <c r="J5719" i="1" s="1"/>
  <c r="I5719" i="1" l="1"/>
  <c r="L5719" i="1" s="1"/>
  <c r="G5720" i="1"/>
  <c r="H5720" i="1" s="1"/>
  <c r="J5720" i="1" s="1"/>
  <c r="I5720" i="1" l="1"/>
  <c r="L5720" i="1" s="1"/>
  <c r="G5721" i="1"/>
  <c r="H5721" i="1" s="1"/>
  <c r="J5721" i="1" s="1"/>
  <c r="I5721" i="1" l="1"/>
  <c r="L5721" i="1" s="1"/>
  <c r="G5722" i="1"/>
  <c r="H5722" i="1" s="1"/>
  <c r="J5722" i="1" s="1"/>
  <c r="I5722" i="1" l="1"/>
  <c r="L5722" i="1" s="1"/>
  <c r="G5723" i="1"/>
  <c r="H5723" i="1" s="1"/>
  <c r="J5723" i="1" s="1"/>
  <c r="I5723" i="1" l="1"/>
  <c r="L5723" i="1" s="1"/>
  <c r="G5724" i="1"/>
  <c r="H5724" i="1" s="1"/>
  <c r="J5724" i="1" s="1"/>
  <c r="I5724" i="1" l="1"/>
  <c r="L5724" i="1" s="1"/>
  <c r="G5725" i="1"/>
  <c r="H5725" i="1" s="1"/>
  <c r="J5725" i="1" s="1"/>
  <c r="I5725" i="1" l="1"/>
  <c r="L5725" i="1" s="1"/>
  <c r="G5726" i="1"/>
  <c r="H5726" i="1" s="1"/>
  <c r="J5726" i="1" s="1"/>
  <c r="I5726" i="1" l="1"/>
  <c r="L5726" i="1" s="1"/>
  <c r="G5727" i="1"/>
  <c r="H5727" i="1" s="1"/>
  <c r="J5727" i="1" s="1"/>
  <c r="I5727" i="1" l="1"/>
  <c r="L5727" i="1" s="1"/>
  <c r="G5728" i="1"/>
  <c r="H5728" i="1" s="1"/>
  <c r="J5728" i="1" s="1"/>
  <c r="I5728" i="1" l="1"/>
  <c r="L5728" i="1" s="1"/>
  <c r="G5729" i="1"/>
  <c r="H5729" i="1" s="1"/>
  <c r="J5729" i="1" s="1"/>
  <c r="I5729" i="1" l="1"/>
  <c r="L5729" i="1" s="1"/>
  <c r="G5730" i="1"/>
  <c r="H5730" i="1" s="1"/>
  <c r="J5730" i="1" s="1"/>
  <c r="I5730" i="1" l="1"/>
  <c r="L5730" i="1" s="1"/>
  <c r="G5731" i="1"/>
  <c r="H5731" i="1" s="1"/>
  <c r="J5731" i="1" s="1"/>
  <c r="I5731" i="1" l="1"/>
  <c r="L5731" i="1" s="1"/>
  <c r="G5732" i="1"/>
  <c r="H5732" i="1" s="1"/>
  <c r="J5732" i="1" s="1"/>
  <c r="I5732" i="1" l="1"/>
  <c r="L5732" i="1" s="1"/>
  <c r="G5733" i="1"/>
  <c r="H5733" i="1" s="1"/>
  <c r="J5733" i="1" s="1"/>
  <c r="I5733" i="1" l="1"/>
  <c r="L5733" i="1" s="1"/>
  <c r="G5734" i="1"/>
  <c r="H5734" i="1" s="1"/>
  <c r="J5734" i="1" s="1"/>
  <c r="I5734" i="1" l="1"/>
  <c r="L5734" i="1" s="1"/>
  <c r="G5735" i="1"/>
  <c r="H5735" i="1" s="1"/>
  <c r="J5735" i="1" s="1"/>
  <c r="I5735" i="1" l="1"/>
  <c r="L5735" i="1" s="1"/>
  <c r="G5736" i="1"/>
  <c r="H5736" i="1" s="1"/>
  <c r="J5736" i="1" s="1"/>
  <c r="I5736" i="1" l="1"/>
  <c r="L5736" i="1" s="1"/>
  <c r="G5737" i="1"/>
  <c r="H5737" i="1" s="1"/>
  <c r="J5737" i="1" s="1"/>
  <c r="I5737" i="1" l="1"/>
  <c r="L5737" i="1" s="1"/>
  <c r="G5738" i="1"/>
  <c r="H5738" i="1" s="1"/>
  <c r="J5738" i="1" s="1"/>
  <c r="I5738" i="1" l="1"/>
  <c r="L5738" i="1" s="1"/>
  <c r="G5739" i="1"/>
  <c r="H5739" i="1" s="1"/>
  <c r="J5739" i="1" s="1"/>
  <c r="I5739" i="1" l="1"/>
  <c r="L5739" i="1" s="1"/>
  <c r="G5740" i="1"/>
  <c r="H5740" i="1" s="1"/>
  <c r="J5740" i="1" s="1"/>
  <c r="I5740" i="1" l="1"/>
  <c r="L5740" i="1" s="1"/>
  <c r="G5741" i="1"/>
  <c r="H5741" i="1" s="1"/>
  <c r="J5741" i="1" s="1"/>
  <c r="I5741" i="1" l="1"/>
  <c r="L5741" i="1" s="1"/>
  <c r="G5742" i="1"/>
  <c r="H5742" i="1" s="1"/>
  <c r="J5742" i="1" s="1"/>
  <c r="I5742" i="1" l="1"/>
  <c r="L5742" i="1" s="1"/>
  <c r="G5743" i="1"/>
  <c r="H5743" i="1" s="1"/>
  <c r="J5743" i="1" s="1"/>
  <c r="I5743" i="1" l="1"/>
  <c r="L5743" i="1" s="1"/>
  <c r="G5744" i="1"/>
  <c r="H5744" i="1" s="1"/>
  <c r="J5744" i="1" s="1"/>
  <c r="I5744" i="1" l="1"/>
  <c r="L5744" i="1" s="1"/>
  <c r="G5745" i="1"/>
  <c r="H5745" i="1" s="1"/>
  <c r="J5745" i="1" s="1"/>
  <c r="I5745" i="1" l="1"/>
  <c r="L5745" i="1" s="1"/>
  <c r="G5746" i="1"/>
  <c r="H5746" i="1" s="1"/>
  <c r="J5746" i="1" s="1"/>
  <c r="I5746" i="1" l="1"/>
  <c r="L5746" i="1" s="1"/>
  <c r="G5747" i="1"/>
  <c r="H5747" i="1" s="1"/>
  <c r="J5747" i="1" s="1"/>
  <c r="I5747" i="1" l="1"/>
  <c r="L5747" i="1" s="1"/>
  <c r="G5748" i="1"/>
  <c r="H5748" i="1" s="1"/>
  <c r="J5748" i="1" s="1"/>
  <c r="I5748" i="1" l="1"/>
  <c r="L5748" i="1" s="1"/>
  <c r="G5749" i="1"/>
  <c r="H5749" i="1" s="1"/>
  <c r="J5749" i="1" s="1"/>
  <c r="I5749" i="1" l="1"/>
  <c r="L5749" i="1" s="1"/>
  <c r="G5750" i="1"/>
  <c r="H5750" i="1" s="1"/>
  <c r="J5750" i="1" s="1"/>
  <c r="I5750" i="1" l="1"/>
  <c r="L5750" i="1" s="1"/>
  <c r="G5751" i="1"/>
  <c r="H5751" i="1" s="1"/>
  <c r="J5751" i="1" s="1"/>
  <c r="I5751" i="1" l="1"/>
  <c r="L5751" i="1" s="1"/>
  <c r="G5752" i="1"/>
  <c r="H5752" i="1" s="1"/>
  <c r="J5752" i="1" s="1"/>
  <c r="I5752" i="1" l="1"/>
  <c r="L5752" i="1" s="1"/>
  <c r="G5753" i="1"/>
  <c r="H5753" i="1" s="1"/>
  <c r="J5753" i="1" s="1"/>
  <c r="I5753" i="1" l="1"/>
  <c r="L5753" i="1" s="1"/>
  <c r="G5754" i="1"/>
  <c r="H5754" i="1" s="1"/>
  <c r="J5754" i="1" s="1"/>
  <c r="I5754" i="1" l="1"/>
  <c r="L5754" i="1" s="1"/>
  <c r="G5755" i="1"/>
  <c r="H5755" i="1" s="1"/>
  <c r="J5755" i="1" s="1"/>
  <c r="I5755" i="1" l="1"/>
  <c r="L5755" i="1" s="1"/>
  <c r="G5756" i="1"/>
  <c r="H5756" i="1" s="1"/>
  <c r="J5756" i="1" s="1"/>
  <c r="I5756" i="1" l="1"/>
  <c r="L5756" i="1" s="1"/>
  <c r="G5757" i="1"/>
  <c r="H5757" i="1" s="1"/>
  <c r="J5757" i="1" s="1"/>
  <c r="I5757" i="1" l="1"/>
  <c r="L5757" i="1" s="1"/>
  <c r="G5758" i="1"/>
  <c r="H5758" i="1" s="1"/>
  <c r="J5758" i="1" s="1"/>
  <c r="I5758" i="1" l="1"/>
  <c r="L5758" i="1" s="1"/>
  <c r="G5759" i="1"/>
  <c r="H5759" i="1" s="1"/>
  <c r="J5759" i="1" s="1"/>
  <c r="I5759" i="1" l="1"/>
  <c r="L5759" i="1" s="1"/>
  <c r="G5760" i="1"/>
  <c r="H5760" i="1" s="1"/>
  <c r="J5760" i="1" s="1"/>
  <c r="I5760" i="1" l="1"/>
  <c r="L5760" i="1" s="1"/>
  <c r="G5761" i="1"/>
  <c r="H5761" i="1" s="1"/>
  <c r="J5761" i="1" s="1"/>
  <c r="I5761" i="1" l="1"/>
  <c r="L5761" i="1" s="1"/>
  <c r="G5762" i="1"/>
  <c r="H5762" i="1" s="1"/>
  <c r="J5762" i="1" s="1"/>
  <c r="I5762" i="1" l="1"/>
  <c r="L5762" i="1" s="1"/>
  <c r="G5763" i="1"/>
  <c r="H5763" i="1" s="1"/>
  <c r="J5763" i="1" s="1"/>
  <c r="I5763" i="1" l="1"/>
  <c r="L5763" i="1" s="1"/>
  <c r="G5764" i="1"/>
  <c r="H5764" i="1" s="1"/>
  <c r="J5764" i="1" s="1"/>
  <c r="I5764" i="1" l="1"/>
  <c r="L5764" i="1" s="1"/>
  <c r="G5765" i="1"/>
  <c r="H5765" i="1" s="1"/>
  <c r="J5765" i="1" s="1"/>
  <c r="I5765" i="1" l="1"/>
  <c r="L5765" i="1" s="1"/>
  <c r="G5766" i="1"/>
  <c r="H5766" i="1" s="1"/>
  <c r="J5766" i="1" s="1"/>
  <c r="I5766" i="1" l="1"/>
  <c r="L5766" i="1" s="1"/>
  <c r="G5767" i="1"/>
  <c r="H5767" i="1" s="1"/>
  <c r="J5767" i="1" s="1"/>
  <c r="I5767" i="1" l="1"/>
  <c r="L5767" i="1" s="1"/>
  <c r="G5768" i="1"/>
  <c r="H5768" i="1" s="1"/>
  <c r="J5768" i="1" s="1"/>
  <c r="I5768" i="1" l="1"/>
  <c r="L5768" i="1" s="1"/>
  <c r="G5769" i="1"/>
  <c r="H5769" i="1" s="1"/>
  <c r="J5769" i="1" s="1"/>
  <c r="I5769" i="1" l="1"/>
  <c r="L5769" i="1" s="1"/>
  <c r="G5770" i="1"/>
  <c r="H5770" i="1" s="1"/>
  <c r="J5770" i="1" s="1"/>
  <c r="I5770" i="1" l="1"/>
  <c r="L5770" i="1" s="1"/>
  <c r="G5771" i="1"/>
  <c r="H5771" i="1" s="1"/>
  <c r="J5771" i="1" s="1"/>
  <c r="I5771" i="1" l="1"/>
  <c r="L5771" i="1" s="1"/>
  <c r="G5772" i="1"/>
  <c r="H5772" i="1" s="1"/>
  <c r="J5772" i="1" s="1"/>
  <c r="I5772" i="1" l="1"/>
  <c r="L5772" i="1" s="1"/>
  <c r="G5773" i="1"/>
  <c r="H5773" i="1" s="1"/>
  <c r="J5773" i="1" s="1"/>
  <c r="I5773" i="1" l="1"/>
  <c r="L5773" i="1" s="1"/>
  <c r="G5774" i="1"/>
  <c r="H5774" i="1" s="1"/>
  <c r="J5774" i="1" s="1"/>
  <c r="I5774" i="1" l="1"/>
  <c r="L5774" i="1" s="1"/>
  <c r="G5775" i="1"/>
  <c r="H5775" i="1" s="1"/>
  <c r="J5775" i="1" s="1"/>
  <c r="I5775" i="1" l="1"/>
  <c r="L5775" i="1" s="1"/>
  <c r="G5776" i="1"/>
  <c r="H5776" i="1" s="1"/>
  <c r="J5776" i="1" s="1"/>
  <c r="I5776" i="1" l="1"/>
  <c r="L5776" i="1" s="1"/>
  <c r="G5777" i="1"/>
  <c r="H5777" i="1" s="1"/>
  <c r="J5777" i="1" s="1"/>
  <c r="I5777" i="1" l="1"/>
  <c r="L5777" i="1" s="1"/>
  <c r="G5778" i="1"/>
  <c r="H5778" i="1" s="1"/>
  <c r="J5778" i="1" s="1"/>
  <c r="I5778" i="1" l="1"/>
  <c r="L5778" i="1" s="1"/>
  <c r="G5779" i="1"/>
  <c r="H5779" i="1" s="1"/>
  <c r="J5779" i="1" s="1"/>
  <c r="I5779" i="1" l="1"/>
  <c r="L5779" i="1" s="1"/>
  <c r="G5780" i="1"/>
  <c r="H5780" i="1" s="1"/>
  <c r="J5780" i="1" s="1"/>
  <c r="I5780" i="1" l="1"/>
  <c r="L5780" i="1" s="1"/>
  <c r="G5781" i="1"/>
  <c r="H5781" i="1" s="1"/>
  <c r="J5781" i="1" s="1"/>
  <c r="I5781" i="1" l="1"/>
  <c r="L5781" i="1" s="1"/>
  <c r="G5782" i="1"/>
  <c r="H5782" i="1" s="1"/>
  <c r="J5782" i="1" s="1"/>
  <c r="I5782" i="1" l="1"/>
  <c r="L5782" i="1" s="1"/>
  <c r="G5783" i="1"/>
  <c r="H5783" i="1" s="1"/>
  <c r="J5783" i="1" s="1"/>
  <c r="I5783" i="1" l="1"/>
  <c r="L5783" i="1" s="1"/>
  <c r="G5784" i="1"/>
  <c r="H5784" i="1" s="1"/>
  <c r="J5784" i="1" s="1"/>
  <c r="I5784" i="1" l="1"/>
  <c r="L5784" i="1" s="1"/>
  <c r="G5785" i="1"/>
  <c r="H5785" i="1" s="1"/>
  <c r="J5785" i="1" s="1"/>
  <c r="I5785" i="1" l="1"/>
  <c r="L5785" i="1" s="1"/>
  <c r="G5786" i="1"/>
  <c r="H5786" i="1" s="1"/>
  <c r="J5786" i="1" s="1"/>
  <c r="I5786" i="1" l="1"/>
  <c r="L5786" i="1" s="1"/>
  <c r="G5787" i="1"/>
  <c r="H5787" i="1" s="1"/>
  <c r="J5787" i="1" s="1"/>
  <c r="I5787" i="1" l="1"/>
  <c r="L5787" i="1" s="1"/>
  <c r="G5788" i="1"/>
  <c r="H5788" i="1" s="1"/>
  <c r="J5788" i="1" s="1"/>
  <c r="I5788" i="1" l="1"/>
  <c r="L5788" i="1" s="1"/>
  <c r="G5789" i="1"/>
  <c r="H5789" i="1" s="1"/>
  <c r="J5789" i="1" s="1"/>
  <c r="I5789" i="1" l="1"/>
  <c r="L5789" i="1" s="1"/>
  <c r="G5790" i="1"/>
  <c r="H5790" i="1" s="1"/>
  <c r="J5790" i="1" s="1"/>
  <c r="I5790" i="1" l="1"/>
  <c r="L5790" i="1" s="1"/>
  <c r="G5791" i="1"/>
  <c r="H5791" i="1" s="1"/>
  <c r="J5791" i="1" s="1"/>
  <c r="I5791" i="1" l="1"/>
  <c r="L5791" i="1" s="1"/>
  <c r="G5792" i="1"/>
  <c r="H5792" i="1" s="1"/>
  <c r="J5792" i="1" s="1"/>
  <c r="I5792" i="1" l="1"/>
  <c r="L5792" i="1" s="1"/>
  <c r="G5793" i="1"/>
  <c r="H5793" i="1" s="1"/>
  <c r="J5793" i="1" s="1"/>
  <c r="I5793" i="1" l="1"/>
  <c r="L5793" i="1" s="1"/>
  <c r="G5794" i="1"/>
  <c r="H5794" i="1" s="1"/>
  <c r="J5794" i="1" s="1"/>
  <c r="I5794" i="1" l="1"/>
  <c r="L5794" i="1" s="1"/>
  <c r="G5795" i="1"/>
  <c r="H5795" i="1" s="1"/>
  <c r="J5795" i="1" s="1"/>
  <c r="I5795" i="1" l="1"/>
  <c r="L5795" i="1" s="1"/>
  <c r="G5796" i="1"/>
  <c r="H5796" i="1" s="1"/>
  <c r="J5796" i="1" s="1"/>
  <c r="I5796" i="1" l="1"/>
  <c r="L5796" i="1" s="1"/>
  <c r="G5797" i="1"/>
  <c r="H5797" i="1" s="1"/>
  <c r="J5797" i="1" s="1"/>
  <c r="I5797" i="1" l="1"/>
  <c r="L5797" i="1" s="1"/>
  <c r="G5798" i="1"/>
  <c r="H5798" i="1" s="1"/>
  <c r="J5798" i="1" s="1"/>
  <c r="I5798" i="1" l="1"/>
  <c r="L5798" i="1" s="1"/>
  <c r="G5799" i="1"/>
  <c r="H5799" i="1" s="1"/>
  <c r="J5799" i="1" s="1"/>
  <c r="I5799" i="1" l="1"/>
  <c r="L5799" i="1" s="1"/>
  <c r="G5800" i="1"/>
  <c r="H5800" i="1" s="1"/>
  <c r="J5800" i="1" s="1"/>
  <c r="I5800" i="1" l="1"/>
  <c r="L5800" i="1" s="1"/>
  <c r="G5801" i="1"/>
  <c r="H5801" i="1" s="1"/>
  <c r="J5801" i="1" s="1"/>
  <c r="I5801" i="1" l="1"/>
  <c r="L5801" i="1" s="1"/>
  <c r="G5802" i="1"/>
  <c r="H5802" i="1" s="1"/>
  <c r="J5802" i="1" s="1"/>
  <c r="I5802" i="1" l="1"/>
  <c r="L5802" i="1" s="1"/>
  <c r="G5803" i="1"/>
  <c r="H5803" i="1" s="1"/>
  <c r="J5803" i="1" s="1"/>
  <c r="I5803" i="1" l="1"/>
  <c r="L5803" i="1" s="1"/>
  <c r="G5804" i="1"/>
  <c r="H5804" i="1" s="1"/>
  <c r="J5804" i="1" s="1"/>
  <c r="I5804" i="1" l="1"/>
  <c r="L5804" i="1" s="1"/>
  <c r="G5805" i="1"/>
  <c r="H5805" i="1" s="1"/>
  <c r="J5805" i="1" s="1"/>
  <c r="I5805" i="1" l="1"/>
  <c r="L5805" i="1" s="1"/>
  <c r="G5806" i="1"/>
  <c r="H5806" i="1" s="1"/>
  <c r="J5806" i="1" s="1"/>
  <c r="I5806" i="1" l="1"/>
  <c r="L5806" i="1" s="1"/>
  <c r="G5807" i="1"/>
  <c r="H5807" i="1" s="1"/>
  <c r="J5807" i="1" s="1"/>
  <c r="I5807" i="1" l="1"/>
  <c r="L5807" i="1" s="1"/>
  <c r="G5808" i="1"/>
  <c r="H5808" i="1" s="1"/>
  <c r="J5808" i="1" s="1"/>
  <c r="I5808" i="1" l="1"/>
  <c r="L5808" i="1" s="1"/>
  <c r="G5809" i="1"/>
  <c r="H5809" i="1" s="1"/>
  <c r="J5809" i="1" s="1"/>
  <c r="I5809" i="1" l="1"/>
  <c r="L5809" i="1" s="1"/>
  <c r="G5810" i="1"/>
  <c r="H5810" i="1" s="1"/>
  <c r="J5810" i="1" s="1"/>
  <c r="I5810" i="1" l="1"/>
  <c r="L5810" i="1" s="1"/>
  <c r="G5811" i="1"/>
  <c r="H5811" i="1" s="1"/>
  <c r="J5811" i="1" s="1"/>
  <c r="I5811" i="1" l="1"/>
  <c r="L5811" i="1" s="1"/>
  <c r="G5812" i="1"/>
  <c r="H5812" i="1" s="1"/>
  <c r="J5812" i="1" s="1"/>
  <c r="I5812" i="1" l="1"/>
  <c r="L5812" i="1" s="1"/>
  <c r="G5813" i="1"/>
  <c r="H5813" i="1" s="1"/>
  <c r="J5813" i="1" s="1"/>
  <c r="I5813" i="1" l="1"/>
  <c r="L5813" i="1" s="1"/>
  <c r="G5814" i="1"/>
  <c r="H5814" i="1" s="1"/>
  <c r="J5814" i="1" s="1"/>
  <c r="I5814" i="1" l="1"/>
  <c r="L5814" i="1" s="1"/>
  <c r="G5815" i="1"/>
  <c r="H5815" i="1" s="1"/>
  <c r="J5815" i="1" s="1"/>
  <c r="I5815" i="1" l="1"/>
  <c r="L5815" i="1" s="1"/>
  <c r="G5816" i="1"/>
  <c r="H5816" i="1" s="1"/>
  <c r="J5816" i="1" s="1"/>
  <c r="I5816" i="1" l="1"/>
  <c r="L5816" i="1" s="1"/>
  <c r="G5817" i="1"/>
  <c r="H5817" i="1" s="1"/>
  <c r="J5817" i="1" s="1"/>
  <c r="I5817" i="1" l="1"/>
  <c r="L5817" i="1" s="1"/>
  <c r="G5818" i="1"/>
  <c r="H5818" i="1" s="1"/>
  <c r="J5818" i="1" s="1"/>
  <c r="I5818" i="1" l="1"/>
  <c r="L5818" i="1" s="1"/>
  <c r="G5819" i="1"/>
  <c r="H5819" i="1" s="1"/>
  <c r="J5819" i="1" s="1"/>
  <c r="I5819" i="1" l="1"/>
  <c r="L5819" i="1" s="1"/>
  <c r="G5820" i="1"/>
  <c r="H5820" i="1" s="1"/>
  <c r="J5820" i="1" s="1"/>
  <c r="I5820" i="1" l="1"/>
  <c r="L5820" i="1" s="1"/>
  <c r="G5821" i="1"/>
  <c r="H5821" i="1" s="1"/>
  <c r="J5821" i="1" s="1"/>
  <c r="I5821" i="1" l="1"/>
  <c r="L5821" i="1" s="1"/>
  <c r="G5822" i="1"/>
  <c r="H5822" i="1" s="1"/>
  <c r="J5822" i="1" s="1"/>
  <c r="I5822" i="1" l="1"/>
  <c r="L5822" i="1" s="1"/>
  <c r="G5823" i="1"/>
  <c r="H5823" i="1" s="1"/>
  <c r="J5823" i="1" s="1"/>
  <c r="I5823" i="1" l="1"/>
  <c r="L5823" i="1" s="1"/>
  <c r="G5824" i="1"/>
  <c r="H5824" i="1" s="1"/>
  <c r="J5824" i="1" s="1"/>
  <c r="I5824" i="1" l="1"/>
  <c r="L5824" i="1" s="1"/>
  <c r="G5825" i="1"/>
  <c r="H5825" i="1" s="1"/>
  <c r="J5825" i="1" s="1"/>
  <c r="I5825" i="1" l="1"/>
  <c r="L5825" i="1" s="1"/>
  <c r="G5826" i="1"/>
  <c r="H5826" i="1" s="1"/>
  <c r="J5826" i="1" s="1"/>
  <c r="I5826" i="1" l="1"/>
  <c r="L5826" i="1" s="1"/>
  <c r="G5827" i="1"/>
  <c r="H5827" i="1" s="1"/>
  <c r="J5827" i="1" s="1"/>
  <c r="I5827" i="1" l="1"/>
  <c r="L5827" i="1" s="1"/>
  <c r="G5828" i="1"/>
  <c r="H5828" i="1" s="1"/>
  <c r="J5828" i="1" s="1"/>
  <c r="I5828" i="1" l="1"/>
  <c r="L5828" i="1" s="1"/>
  <c r="G5829" i="1"/>
  <c r="H5829" i="1" s="1"/>
  <c r="J5829" i="1" s="1"/>
  <c r="I5829" i="1" l="1"/>
  <c r="L5829" i="1" s="1"/>
  <c r="G5830" i="1"/>
  <c r="H5830" i="1" s="1"/>
  <c r="J5830" i="1" s="1"/>
  <c r="I5830" i="1" l="1"/>
  <c r="L5830" i="1" s="1"/>
  <c r="G5831" i="1"/>
  <c r="H5831" i="1" s="1"/>
  <c r="J5831" i="1" s="1"/>
  <c r="I5831" i="1" l="1"/>
  <c r="L5831" i="1" s="1"/>
  <c r="G5832" i="1"/>
  <c r="H5832" i="1" s="1"/>
  <c r="J5832" i="1" s="1"/>
  <c r="I5832" i="1" l="1"/>
  <c r="L5832" i="1" s="1"/>
  <c r="G5833" i="1"/>
  <c r="H5833" i="1" s="1"/>
  <c r="J5833" i="1" s="1"/>
  <c r="I5833" i="1" l="1"/>
  <c r="L5833" i="1" s="1"/>
  <c r="G5834" i="1"/>
  <c r="H5834" i="1" s="1"/>
  <c r="J5834" i="1" s="1"/>
  <c r="I5834" i="1" l="1"/>
  <c r="L5834" i="1" s="1"/>
  <c r="G5835" i="1"/>
  <c r="H5835" i="1" s="1"/>
  <c r="J5835" i="1" s="1"/>
  <c r="I5835" i="1" l="1"/>
  <c r="L5835" i="1" s="1"/>
  <c r="G5836" i="1"/>
  <c r="H5836" i="1" s="1"/>
  <c r="J5836" i="1" s="1"/>
  <c r="I5836" i="1" l="1"/>
  <c r="L5836" i="1" s="1"/>
  <c r="G5837" i="1"/>
  <c r="H5837" i="1" s="1"/>
  <c r="J5837" i="1" s="1"/>
  <c r="I5837" i="1" l="1"/>
  <c r="L5837" i="1" s="1"/>
  <c r="G5838" i="1"/>
  <c r="H5838" i="1" s="1"/>
  <c r="J5838" i="1" s="1"/>
  <c r="I5838" i="1" l="1"/>
  <c r="L5838" i="1" s="1"/>
  <c r="G5839" i="1"/>
  <c r="H5839" i="1" s="1"/>
  <c r="J5839" i="1" s="1"/>
  <c r="I5839" i="1" l="1"/>
  <c r="L5839" i="1" s="1"/>
  <c r="G5840" i="1"/>
  <c r="H5840" i="1" s="1"/>
  <c r="J5840" i="1" s="1"/>
  <c r="I5840" i="1" l="1"/>
  <c r="L5840" i="1" s="1"/>
  <c r="G5841" i="1"/>
  <c r="H5841" i="1" s="1"/>
  <c r="J5841" i="1" s="1"/>
  <c r="I5841" i="1" l="1"/>
  <c r="L5841" i="1" s="1"/>
  <c r="G5842" i="1"/>
  <c r="H5842" i="1" s="1"/>
  <c r="J5842" i="1" s="1"/>
  <c r="I5842" i="1" l="1"/>
  <c r="L5842" i="1" s="1"/>
  <c r="G5843" i="1"/>
  <c r="H5843" i="1" s="1"/>
  <c r="J5843" i="1" s="1"/>
  <c r="I5843" i="1" l="1"/>
  <c r="L5843" i="1" s="1"/>
  <c r="G5844" i="1"/>
  <c r="H5844" i="1" s="1"/>
  <c r="J5844" i="1" s="1"/>
  <c r="I5844" i="1" l="1"/>
  <c r="L5844" i="1" s="1"/>
  <c r="G5845" i="1"/>
  <c r="H5845" i="1" s="1"/>
  <c r="J5845" i="1" s="1"/>
  <c r="I5845" i="1" l="1"/>
  <c r="L5845" i="1" s="1"/>
  <c r="G5846" i="1"/>
  <c r="H5846" i="1" s="1"/>
  <c r="J5846" i="1" s="1"/>
  <c r="I5846" i="1" l="1"/>
  <c r="L5846" i="1" s="1"/>
  <c r="G5847" i="1"/>
  <c r="H5847" i="1" s="1"/>
  <c r="J5847" i="1" s="1"/>
  <c r="I5847" i="1" l="1"/>
  <c r="L5847" i="1" s="1"/>
  <c r="G5848" i="1"/>
  <c r="H5848" i="1" s="1"/>
  <c r="J5848" i="1" s="1"/>
  <c r="I5848" i="1" l="1"/>
  <c r="L5848" i="1" s="1"/>
  <c r="G5849" i="1"/>
  <c r="H5849" i="1" s="1"/>
  <c r="J5849" i="1" s="1"/>
  <c r="I5849" i="1" l="1"/>
  <c r="L5849" i="1" s="1"/>
  <c r="G5850" i="1"/>
  <c r="H5850" i="1" s="1"/>
  <c r="J5850" i="1" s="1"/>
  <c r="I5850" i="1" l="1"/>
  <c r="L5850" i="1" s="1"/>
  <c r="G5851" i="1"/>
  <c r="H5851" i="1" s="1"/>
  <c r="J5851" i="1" s="1"/>
  <c r="I5851" i="1" l="1"/>
  <c r="L5851" i="1" s="1"/>
  <c r="G5852" i="1"/>
  <c r="H5852" i="1" s="1"/>
  <c r="J5852" i="1" s="1"/>
  <c r="I5852" i="1" l="1"/>
  <c r="L5852" i="1" s="1"/>
  <c r="G5853" i="1"/>
  <c r="H5853" i="1" s="1"/>
  <c r="J5853" i="1" s="1"/>
  <c r="I5853" i="1" l="1"/>
  <c r="L5853" i="1" s="1"/>
  <c r="G5854" i="1"/>
  <c r="H5854" i="1" s="1"/>
  <c r="J5854" i="1" s="1"/>
  <c r="I5854" i="1" l="1"/>
  <c r="L5854" i="1" s="1"/>
  <c r="G5855" i="1"/>
  <c r="H5855" i="1" s="1"/>
  <c r="J5855" i="1" s="1"/>
  <c r="I5855" i="1" l="1"/>
  <c r="L5855" i="1" s="1"/>
  <c r="G5856" i="1"/>
  <c r="H5856" i="1" s="1"/>
  <c r="J5856" i="1" s="1"/>
  <c r="I5856" i="1" l="1"/>
  <c r="L5856" i="1" s="1"/>
  <c r="G5857" i="1"/>
  <c r="H5857" i="1" s="1"/>
  <c r="J5857" i="1" s="1"/>
  <c r="I5857" i="1" l="1"/>
  <c r="L5857" i="1" s="1"/>
  <c r="G5858" i="1"/>
  <c r="H5858" i="1" s="1"/>
  <c r="J5858" i="1" s="1"/>
  <c r="I5858" i="1" l="1"/>
  <c r="L5858" i="1" s="1"/>
  <c r="G5859" i="1"/>
  <c r="H5859" i="1" s="1"/>
  <c r="J5859" i="1" s="1"/>
  <c r="I5859" i="1" l="1"/>
  <c r="L5859" i="1" s="1"/>
  <c r="G5860" i="1"/>
  <c r="H5860" i="1" s="1"/>
  <c r="J5860" i="1" s="1"/>
  <c r="I5860" i="1" l="1"/>
  <c r="L5860" i="1" s="1"/>
  <c r="G5861" i="1"/>
  <c r="H5861" i="1" s="1"/>
  <c r="J5861" i="1" s="1"/>
  <c r="I5861" i="1" l="1"/>
  <c r="L5861" i="1" s="1"/>
  <c r="G5862" i="1"/>
  <c r="H5862" i="1" s="1"/>
  <c r="J5862" i="1" s="1"/>
  <c r="I5862" i="1" l="1"/>
  <c r="L5862" i="1" s="1"/>
  <c r="G5863" i="1"/>
  <c r="H5863" i="1" s="1"/>
  <c r="J5863" i="1" s="1"/>
  <c r="I5863" i="1" l="1"/>
  <c r="L5863" i="1" s="1"/>
  <c r="G5864" i="1"/>
  <c r="H5864" i="1" s="1"/>
  <c r="J5864" i="1" s="1"/>
  <c r="I5864" i="1" l="1"/>
  <c r="L5864" i="1" s="1"/>
  <c r="G5865" i="1"/>
  <c r="H5865" i="1" s="1"/>
  <c r="J5865" i="1" s="1"/>
  <c r="I5865" i="1" l="1"/>
  <c r="L5865" i="1" s="1"/>
  <c r="G5866" i="1"/>
  <c r="H5866" i="1" s="1"/>
  <c r="J5866" i="1" s="1"/>
  <c r="I5866" i="1" l="1"/>
  <c r="L5866" i="1" s="1"/>
  <c r="G5867" i="1"/>
  <c r="H5867" i="1" s="1"/>
  <c r="J5867" i="1" s="1"/>
  <c r="I5867" i="1" l="1"/>
  <c r="L5867" i="1" s="1"/>
  <c r="G5868" i="1"/>
  <c r="H5868" i="1" s="1"/>
  <c r="J5868" i="1" s="1"/>
  <c r="I5868" i="1" l="1"/>
  <c r="L5868" i="1" s="1"/>
  <c r="G5869" i="1"/>
  <c r="H5869" i="1" s="1"/>
  <c r="J5869" i="1" s="1"/>
  <c r="I5869" i="1" l="1"/>
  <c r="L5869" i="1" s="1"/>
  <c r="G5870" i="1"/>
  <c r="H5870" i="1" s="1"/>
  <c r="J5870" i="1" s="1"/>
  <c r="I5870" i="1" l="1"/>
  <c r="L5870" i="1" s="1"/>
  <c r="G5871" i="1"/>
  <c r="H5871" i="1" s="1"/>
  <c r="J5871" i="1" s="1"/>
  <c r="I5871" i="1" l="1"/>
  <c r="L5871" i="1" s="1"/>
  <c r="G5872" i="1"/>
  <c r="H5872" i="1" s="1"/>
  <c r="J5872" i="1" s="1"/>
  <c r="I5872" i="1" l="1"/>
  <c r="L5872" i="1" s="1"/>
  <c r="G5873" i="1"/>
  <c r="H5873" i="1" s="1"/>
  <c r="J5873" i="1" s="1"/>
  <c r="I5873" i="1" l="1"/>
  <c r="L5873" i="1" s="1"/>
  <c r="G5874" i="1"/>
  <c r="H5874" i="1" s="1"/>
  <c r="J5874" i="1" s="1"/>
  <c r="I5874" i="1" l="1"/>
  <c r="L5874" i="1" s="1"/>
  <c r="G5875" i="1"/>
  <c r="H5875" i="1" s="1"/>
  <c r="J5875" i="1" s="1"/>
  <c r="I5875" i="1" l="1"/>
  <c r="L5875" i="1" s="1"/>
  <c r="G5876" i="1"/>
  <c r="H5876" i="1" s="1"/>
  <c r="J5876" i="1" s="1"/>
  <c r="I5876" i="1" l="1"/>
  <c r="L5876" i="1" s="1"/>
  <c r="G5877" i="1"/>
  <c r="H5877" i="1" s="1"/>
  <c r="J5877" i="1" s="1"/>
  <c r="I5877" i="1" l="1"/>
  <c r="L5877" i="1" s="1"/>
  <c r="G5878" i="1"/>
  <c r="H5878" i="1" s="1"/>
  <c r="J5878" i="1" s="1"/>
  <c r="I5878" i="1" l="1"/>
  <c r="L5878" i="1" s="1"/>
  <c r="G5879" i="1"/>
  <c r="H5879" i="1" s="1"/>
  <c r="J5879" i="1" s="1"/>
  <c r="I5879" i="1" l="1"/>
  <c r="L5879" i="1" s="1"/>
  <c r="G5880" i="1"/>
  <c r="H5880" i="1" s="1"/>
  <c r="J5880" i="1" s="1"/>
  <c r="I5880" i="1" l="1"/>
  <c r="L5880" i="1" s="1"/>
  <c r="G5881" i="1"/>
  <c r="H5881" i="1" s="1"/>
  <c r="J5881" i="1" s="1"/>
  <c r="I5881" i="1" l="1"/>
  <c r="L5881" i="1" s="1"/>
  <c r="G5882" i="1"/>
  <c r="H5882" i="1" s="1"/>
  <c r="J5882" i="1" s="1"/>
  <c r="I5882" i="1" l="1"/>
  <c r="L5882" i="1" s="1"/>
  <c r="G5883" i="1"/>
  <c r="H5883" i="1" s="1"/>
  <c r="J5883" i="1" s="1"/>
  <c r="I5883" i="1" l="1"/>
  <c r="L5883" i="1" s="1"/>
  <c r="G5884" i="1"/>
  <c r="H5884" i="1" s="1"/>
  <c r="J5884" i="1" s="1"/>
  <c r="I5884" i="1" l="1"/>
  <c r="L5884" i="1" s="1"/>
  <c r="G5885" i="1"/>
  <c r="H5885" i="1" s="1"/>
  <c r="J5885" i="1" s="1"/>
  <c r="I5885" i="1" l="1"/>
  <c r="L5885" i="1" s="1"/>
  <c r="G5886" i="1"/>
  <c r="H5886" i="1" s="1"/>
  <c r="J5886" i="1" s="1"/>
  <c r="I5886" i="1" l="1"/>
  <c r="L5886" i="1" s="1"/>
  <c r="G5887" i="1"/>
  <c r="H5887" i="1" s="1"/>
  <c r="J5887" i="1" s="1"/>
  <c r="I5887" i="1" l="1"/>
  <c r="L5887" i="1" s="1"/>
  <c r="G5888" i="1"/>
  <c r="H5888" i="1" s="1"/>
  <c r="J5888" i="1" s="1"/>
  <c r="I5888" i="1" l="1"/>
  <c r="L5888" i="1" s="1"/>
  <c r="G5889" i="1"/>
  <c r="H5889" i="1" s="1"/>
  <c r="J5889" i="1" s="1"/>
  <c r="I5889" i="1" l="1"/>
  <c r="L5889" i="1" s="1"/>
  <c r="G5890" i="1"/>
  <c r="H5890" i="1" s="1"/>
  <c r="J5890" i="1" s="1"/>
  <c r="I5890" i="1" l="1"/>
  <c r="L5890" i="1" s="1"/>
  <c r="G5891" i="1"/>
  <c r="H5891" i="1" s="1"/>
  <c r="J5891" i="1" s="1"/>
  <c r="I5891" i="1" l="1"/>
  <c r="L5891" i="1" s="1"/>
  <c r="G5892" i="1"/>
  <c r="H5892" i="1" s="1"/>
  <c r="J5892" i="1" s="1"/>
  <c r="I5892" i="1" l="1"/>
  <c r="L5892" i="1" s="1"/>
  <c r="G5893" i="1"/>
  <c r="H5893" i="1" s="1"/>
  <c r="J5893" i="1" s="1"/>
  <c r="I5893" i="1" l="1"/>
  <c r="L5893" i="1" s="1"/>
  <c r="G5894" i="1"/>
  <c r="H5894" i="1" s="1"/>
  <c r="J5894" i="1" s="1"/>
  <c r="I5894" i="1" l="1"/>
  <c r="L5894" i="1" s="1"/>
  <c r="G5895" i="1"/>
  <c r="H5895" i="1" s="1"/>
  <c r="J5895" i="1" s="1"/>
  <c r="I5895" i="1" l="1"/>
  <c r="L5895" i="1" s="1"/>
  <c r="G5896" i="1"/>
  <c r="H5896" i="1" s="1"/>
  <c r="J5896" i="1" s="1"/>
  <c r="I5896" i="1" l="1"/>
  <c r="L5896" i="1" s="1"/>
  <c r="G5897" i="1"/>
  <c r="H5897" i="1" s="1"/>
  <c r="J5897" i="1" s="1"/>
  <c r="I5897" i="1" l="1"/>
  <c r="L5897" i="1" s="1"/>
  <c r="G5898" i="1"/>
  <c r="H5898" i="1" s="1"/>
  <c r="J5898" i="1" s="1"/>
  <c r="I5898" i="1" l="1"/>
  <c r="L5898" i="1" s="1"/>
  <c r="G5899" i="1"/>
  <c r="H5899" i="1" s="1"/>
  <c r="J5899" i="1" s="1"/>
  <c r="I5899" i="1" l="1"/>
  <c r="L5899" i="1" s="1"/>
  <c r="G5900" i="1"/>
  <c r="H5900" i="1" s="1"/>
  <c r="J5900" i="1" s="1"/>
  <c r="I5900" i="1" l="1"/>
  <c r="L5900" i="1" s="1"/>
  <c r="G5901" i="1"/>
  <c r="H5901" i="1" s="1"/>
  <c r="J5901" i="1" s="1"/>
  <c r="I5901" i="1" l="1"/>
  <c r="L5901" i="1" s="1"/>
  <c r="G5902" i="1"/>
  <c r="H5902" i="1" s="1"/>
  <c r="J5902" i="1" s="1"/>
  <c r="I5902" i="1" l="1"/>
  <c r="L5902" i="1" s="1"/>
  <c r="G5903" i="1"/>
  <c r="H5903" i="1" s="1"/>
  <c r="J5903" i="1" s="1"/>
  <c r="I5903" i="1" l="1"/>
  <c r="L5903" i="1" s="1"/>
  <c r="G5904" i="1"/>
  <c r="H5904" i="1" s="1"/>
  <c r="J5904" i="1" s="1"/>
  <c r="I5904" i="1" l="1"/>
  <c r="L5904" i="1" s="1"/>
  <c r="G5905" i="1"/>
  <c r="H5905" i="1" s="1"/>
  <c r="J5905" i="1" s="1"/>
  <c r="I5905" i="1" l="1"/>
  <c r="L5905" i="1" s="1"/>
  <c r="G5906" i="1"/>
  <c r="H5906" i="1" s="1"/>
  <c r="J5906" i="1" s="1"/>
  <c r="I5906" i="1" l="1"/>
  <c r="L5906" i="1" s="1"/>
  <c r="G5907" i="1"/>
  <c r="H5907" i="1" s="1"/>
  <c r="J5907" i="1" s="1"/>
  <c r="I5907" i="1" l="1"/>
  <c r="L5907" i="1" s="1"/>
  <c r="G5908" i="1"/>
  <c r="H5908" i="1" s="1"/>
  <c r="J5908" i="1" s="1"/>
  <c r="I5908" i="1" l="1"/>
  <c r="L5908" i="1" s="1"/>
  <c r="G5909" i="1"/>
  <c r="H5909" i="1" s="1"/>
  <c r="J5909" i="1" s="1"/>
  <c r="I5909" i="1" l="1"/>
  <c r="L5909" i="1" s="1"/>
  <c r="G5910" i="1"/>
  <c r="H5910" i="1" s="1"/>
  <c r="J5910" i="1" s="1"/>
  <c r="I5910" i="1" l="1"/>
  <c r="L5910" i="1" s="1"/>
  <c r="G5911" i="1"/>
  <c r="H5911" i="1" s="1"/>
  <c r="J5911" i="1" s="1"/>
  <c r="I5911" i="1" l="1"/>
  <c r="L5911" i="1" s="1"/>
  <c r="G5912" i="1"/>
  <c r="H5912" i="1" s="1"/>
  <c r="J5912" i="1" s="1"/>
  <c r="I5912" i="1" l="1"/>
  <c r="L5912" i="1" s="1"/>
  <c r="G5913" i="1"/>
  <c r="H5913" i="1" s="1"/>
  <c r="J5913" i="1" s="1"/>
  <c r="I5913" i="1" l="1"/>
  <c r="L5913" i="1" s="1"/>
  <c r="G5914" i="1"/>
  <c r="H5914" i="1" s="1"/>
  <c r="J5914" i="1" s="1"/>
  <c r="I5914" i="1" l="1"/>
  <c r="L5914" i="1" s="1"/>
  <c r="G5915" i="1"/>
  <c r="H5915" i="1" s="1"/>
  <c r="J5915" i="1" s="1"/>
  <c r="I5915" i="1" l="1"/>
  <c r="L5915" i="1" s="1"/>
  <c r="G5916" i="1"/>
  <c r="H5916" i="1" s="1"/>
  <c r="J5916" i="1" s="1"/>
  <c r="I5916" i="1" l="1"/>
  <c r="L5916" i="1" s="1"/>
  <c r="G5917" i="1"/>
  <c r="H5917" i="1" s="1"/>
  <c r="J5917" i="1" s="1"/>
  <c r="I5917" i="1" l="1"/>
  <c r="L5917" i="1" s="1"/>
  <c r="G5918" i="1"/>
  <c r="H5918" i="1" s="1"/>
  <c r="J5918" i="1" s="1"/>
  <c r="I5918" i="1" l="1"/>
  <c r="L5918" i="1" s="1"/>
  <c r="G5919" i="1"/>
  <c r="H5919" i="1" s="1"/>
  <c r="J5919" i="1" s="1"/>
  <c r="I5919" i="1" l="1"/>
  <c r="L5919" i="1" s="1"/>
  <c r="G5920" i="1"/>
  <c r="H5920" i="1" s="1"/>
  <c r="J5920" i="1" s="1"/>
  <c r="I5920" i="1" l="1"/>
  <c r="L5920" i="1" s="1"/>
  <c r="G5921" i="1"/>
  <c r="H5921" i="1" s="1"/>
  <c r="J5921" i="1" s="1"/>
  <c r="I5921" i="1" l="1"/>
  <c r="L5921" i="1" s="1"/>
  <c r="G5922" i="1"/>
  <c r="H5922" i="1" s="1"/>
  <c r="J5922" i="1" s="1"/>
  <c r="I5922" i="1" l="1"/>
  <c r="L5922" i="1" s="1"/>
  <c r="G5923" i="1"/>
  <c r="H5923" i="1" s="1"/>
  <c r="J5923" i="1" s="1"/>
  <c r="I5923" i="1" l="1"/>
  <c r="L5923" i="1" s="1"/>
  <c r="G5924" i="1"/>
  <c r="H5924" i="1" s="1"/>
  <c r="J5924" i="1" s="1"/>
  <c r="I5924" i="1" l="1"/>
  <c r="L5924" i="1" s="1"/>
  <c r="G5925" i="1"/>
  <c r="H5925" i="1" s="1"/>
  <c r="J5925" i="1" s="1"/>
  <c r="I5925" i="1" l="1"/>
  <c r="L5925" i="1" s="1"/>
  <c r="G5926" i="1"/>
  <c r="H5926" i="1" s="1"/>
  <c r="J5926" i="1" s="1"/>
  <c r="I5926" i="1" l="1"/>
  <c r="L5926" i="1" s="1"/>
  <c r="G5927" i="1"/>
  <c r="H5927" i="1" s="1"/>
  <c r="J5927" i="1" s="1"/>
  <c r="I5927" i="1" l="1"/>
  <c r="L5927" i="1" s="1"/>
  <c r="G5928" i="1"/>
  <c r="H5928" i="1" s="1"/>
  <c r="J5928" i="1" s="1"/>
  <c r="I5928" i="1" l="1"/>
  <c r="L5928" i="1" s="1"/>
  <c r="G5929" i="1"/>
  <c r="H5929" i="1" s="1"/>
  <c r="J5929" i="1" s="1"/>
  <c r="I5929" i="1" l="1"/>
  <c r="L5929" i="1" s="1"/>
  <c r="G5930" i="1"/>
  <c r="H5930" i="1" s="1"/>
  <c r="J5930" i="1" s="1"/>
  <c r="I5930" i="1" l="1"/>
  <c r="L5930" i="1" s="1"/>
  <c r="G5931" i="1"/>
  <c r="H5931" i="1" s="1"/>
  <c r="J5931" i="1" s="1"/>
  <c r="I5931" i="1" l="1"/>
  <c r="L5931" i="1" s="1"/>
  <c r="G5932" i="1"/>
  <c r="H5932" i="1" s="1"/>
  <c r="J5932" i="1" s="1"/>
  <c r="I5932" i="1" l="1"/>
  <c r="L5932" i="1" s="1"/>
  <c r="G5933" i="1"/>
  <c r="H5933" i="1" s="1"/>
  <c r="J5933" i="1" s="1"/>
  <c r="I5933" i="1" l="1"/>
  <c r="L5933" i="1" s="1"/>
  <c r="G5934" i="1"/>
  <c r="H5934" i="1" s="1"/>
  <c r="J5934" i="1" s="1"/>
  <c r="I5934" i="1" l="1"/>
  <c r="L5934" i="1" s="1"/>
  <c r="G5935" i="1"/>
  <c r="H5935" i="1" s="1"/>
  <c r="J5935" i="1" s="1"/>
  <c r="I5935" i="1" l="1"/>
  <c r="L5935" i="1" s="1"/>
  <c r="G5936" i="1"/>
  <c r="H5936" i="1" s="1"/>
  <c r="J5936" i="1" s="1"/>
  <c r="I5936" i="1" l="1"/>
  <c r="L5936" i="1" s="1"/>
  <c r="G5937" i="1"/>
  <c r="H5937" i="1" s="1"/>
  <c r="J5937" i="1" s="1"/>
  <c r="I5937" i="1" l="1"/>
  <c r="L5937" i="1" s="1"/>
  <c r="G5938" i="1"/>
  <c r="H5938" i="1" s="1"/>
  <c r="J5938" i="1" s="1"/>
  <c r="I5938" i="1" l="1"/>
  <c r="L5938" i="1" s="1"/>
  <c r="G5939" i="1"/>
  <c r="H5939" i="1" s="1"/>
  <c r="J5939" i="1" s="1"/>
  <c r="I5939" i="1" l="1"/>
  <c r="L5939" i="1" s="1"/>
  <c r="G5940" i="1"/>
  <c r="H5940" i="1" s="1"/>
  <c r="J5940" i="1" s="1"/>
  <c r="I5940" i="1" l="1"/>
  <c r="L5940" i="1" s="1"/>
  <c r="G5941" i="1"/>
  <c r="H5941" i="1" s="1"/>
  <c r="J5941" i="1" s="1"/>
  <c r="I5941" i="1" l="1"/>
  <c r="L5941" i="1" s="1"/>
  <c r="G5942" i="1"/>
  <c r="H5942" i="1" s="1"/>
  <c r="J5942" i="1" s="1"/>
  <c r="I5942" i="1" l="1"/>
  <c r="L5942" i="1" s="1"/>
  <c r="G5943" i="1"/>
  <c r="H5943" i="1" s="1"/>
  <c r="J5943" i="1" s="1"/>
  <c r="I5943" i="1" l="1"/>
  <c r="L5943" i="1" s="1"/>
  <c r="G5944" i="1"/>
  <c r="H5944" i="1" s="1"/>
  <c r="J5944" i="1" s="1"/>
  <c r="I5944" i="1" l="1"/>
  <c r="L5944" i="1" s="1"/>
  <c r="G5945" i="1"/>
  <c r="H5945" i="1" s="1"/>
  <c r="J5945" i="1" s="1"/>
  <c r="I5945" i="1" l="1"/>
  <c r="L5945" i="1" s="1"/>
  <c r="G5946" i="1"/>
  <c r="H5946" i="1" s="1"/>
  <c r="J5946" i="1" s="1"/>
  <c r="I5946" i="1" l="1"/>
  <c r="L5946" i="1" s="1"/>
  <c r="G5947" i="1"/>
  <c r="H5947" i="1" s="1"/>
  <c r="J5947" i="1" s="1"/>
  <c r="I5947" i="1" l="1"/>
  <c r="L5947" i="1" s="1"/>
  <c r="G5948" i="1"/>
  <c r="H5948" i="1" s="1"/>
  <c r="J5948" i="1" s="1"/>
  <c r="I5948" i="1" l="1"/>
  <c r="L5948" i="1" s="1"/>
  <c r="G5949" i="1"/>
  <c r="H5949" i="1" s="1"/>
  <c r="J5949" i="1" s="1"/>
  <c r="I5949" i="1" l="1"/>
  <c r="L5949" i="1" s="1"/>
  <c r="G5950" i="1"/>
  <c r="H5950" i="1" s="1"/>
  <c r="J5950" i="1" s="1"/>
  <c r="I5950" i="1" l="1"/>
  <c r="L5950" i="1" s="1"/>
  <c r="G5951" i="1"/>
  <c r="H5951" i="1" s="1"/>
  <c r="J5951" i="1" s="1"/>
  <c r="I5951" i="1" l="1"/>
  <c r="L5951" i="1" s="1"/>
  <c r="G5952" i="1"/>
  <c r="H5952" i="1" s="1"/>
  <c r="J5952" i="1" s="1"/>
  <c r="I5952" i="1" l="1"/>
  <c r="L5952" i="1" s="1"/>
  <c r="G5953" i="1"/>
  <c r="H5953" i="1" s="1"/>
  <c r="J5953" i="1" s="1"/>
  <c r="I5953" i="1" l="1"/>
  <c r="L5953" i="1" s="1"/>
  <c r="G5954" i="1"/>
  <c r="H5954" i="1" s="1"/>
  <c r="J5954" i="1" s="1"/>
  <c r="I5954" i="1" l="1"/>
  <c r="L5954" i="1" s="1"/>
  <c r="G5955" i="1"/>
  <c r="H5955" i="1" s="1"/>
  <c r="J5955" i="1" s="1"/>
  <c r="I5955" i="1" l="1"/>
  <c r="L5955" i="1" s="1"/>
  <c r="G5956" i="1"/>
  <c r="H5956" i="1" s="1"/>
  <c r="J5956" i="1" s="1"/>
  <c r="I5956" i="1" l="1"/>
  <c r="L5956" i="1" s="1"/>
  <c r="G5957" i="1"/>
  <c r="H5957" i="1" s="1"/>
  <c r="J5957" i="1" s="1"/>
  <c r="I5957" i="1" l="1"/>
  <c r="L5957" i="1" s="1"/>
  <c r="G5958" i="1"/>
  <c r="H5958" i="1" s="1"/>
  <c r="J5958" i="1" s="1"/>
  <c r="I5958" i="1" l="1"/>
  <c r="L5958" i="1" s="1"/>
  <c r="G5959" i="1"/>
  <c r="H5959" i="1" s="1"/>
  <c r="J5959" i="1" s="1"/>
  <c r="I5959" i="1" l="1"/>
  <c r="L5959" i="1" s="1"/>
  <c r="G5960" i="1"/>
  <c r="H5960" i="1" s="1"/>
  <c r="J5960" i="1" s="1"/>
  <c r="I5960" i="1" l="1"/>
  <c r="L5960" i="1" s="1"/>
  <c r="G5961" i="1"/>
  <c r="H5961" i="1" s="1"/>
  <c r="J5961" i="1" s="1"/>
  <c r="I5961" i="1" l="1"/>
  <c r="L5961" i="1" s="1"/>
  <c r="G5962" i="1"/>
  <c r="H5962" i="1" s="1"/>
  <c r="J5962" i="1" s="1"/>
  <c r="I5962" i="1" l="1"/>
  <c r="L5962" i="1" s="1"/>
  <c r="G5963" i="1"/>
  <c r="H5963" i="1" s="1"/>
  <c r="J5963" i="1" s="1"/>
  <c r="I5963" i="1" l="1"/>
  <c r="L5963" i="1" s="1"/>
  <c r="G5964" i="1"/>
  <c r="H5964" i="1" s="1"/>
  <c r="J5964" i="1" s="1"/>
  <c r="I5964" i="1" l="1"/>
  <c r="L5964" i="1" s="1"/>
  <c r="G5965" i="1"/>
  <c r="H5965" i="1" s="1"/>
  <c r="J5965" i="1" s="1"/>
  <c r="I5965" i="1" l="1"/>
  <c r="L5965" i="1" s="1"/>
  <c r="G5966" i="1"/>
  <c r="H5966" i="1" s="1"/>
  <c r="J5966" i="1" s="1"/>
  <c r="I5966" i="1" l="1"/>
  <c r="L5966" i="1" s="1"/>
  <c r="G5967" i="1"/>
  <c r="H5967" i="1" s="1"/>
  <c r="J5967" i="1" s="1"/>
  <c r="I5967" i="1" l="1"/>
  <c r="L5967" i="1" s="1"/>
  <c r="G5968" i="1"/>
  <c r="H5968" i="1" s="1"/>
  <c r="J5968" i="1" s="1"/>
  <c r="I5968" i="1" l="1"/>
  <c r="L5968" i="1" s="1"/>
  <c r="G5969" i="1"/>
  <c r="H5969" i="1" s="1"/>
  <c r="J5969" i="1" s="1"/>
  <c r="I5969" i="1" l="1"/>
  <c r="L5969" i="1" s="1"/>
  <c r="G5970" i="1"/>
  <c r="H5970" i="1" s="1"/>
  <c r="J5970" i="1" s="1"/>
  <c r="I5970" i="1" l="1"/>
  <c r="L5970" i="1" s="1"/>
  <c r="G5971" i="1"/>
  <c r="H5971" i="1" s="1"/>
  <c r="J5971" i="1" s="1"/>
  <c r="I5971" i="1" l="1"/>
  <c r="L5971" i="1" s="1"/>
  <c r="G5972" i="1"/>
  <c r="H5972" i="1" s="1"/>
  <c r="J5972" i="1" s="1"/>
  <c r="I5972" i="1" l="1"/>
  <c r="L5972" i="1" s="1"/>
  <c r="G5973" i="1"/>
  <c r="H5973" i="1" s="1"/>
  <c r="J5973" i="1" s="1"/>
  <c r="I5973" i="1" l="1"/>
  <c r="L5973" i="1" s="1"/>
  <c r="G5974" i="1"/>
  <c r="H5974" i="1" s="1"/>
  <c r="J5974" i="1" s="1"/>
  <c r="I5974" i="1" l="1"/>
  <c r="L5974" i="1" s="1"/>
  <c r="G5975" i="1"/>
  <c r="H5975" i="1" s="1"/>
  <c r="J5975" i="1" s="1"/>
  <c r="I5975" i="1" l="1"/>
  <c r="L5975" i="1" s="1"/>
  <c r="G5976" i="1"/>
  <c r="H5976" i="1" s="1"/>
  <c r="J5976" i="1" s="1"/>
  <c r="I5976" i="1" l="1"/>
  <c r="L5976" i="1" s="1"/>
  <c r="G5977" i="1"/>
  <c r="H5977" i="1" s="1"/>
  <c r="J5977" i="1" s="1"/>
  <c r="I5977" i="1" l="1"/>
  <c r="L5977" i="1" s="1"/>
  <c r="G5978" i="1"/>
  <c r="H5978" i="1" s="1"/>
  <c r="J5978" i="1" s="1"/>
  <c r="I5978" i="1" l="1"/>
  <c r="L5978" i="1" s="1"/>
  <c r="G5979" i="1"/>
  <c r="H5979" i="1" s="1"/>
  <c r="J5979" i="1" s="1"/>
  <c r="I5979" i="1" l="1"/>
  <c r="L5979" i="1" s="1"/>
  <c r="G5980" i="1"/>
  <c r="H5980" i="1" s="1"/>
  <c r="J5980" i="1" s="1"/>
  <c r="I5980" i="1" l="1"/>
  <c r="L5980" i="1" s="1"/>
  <c r="G5981" i="1"/>
  <c r="H5981" i="1" s="1"/>
  <c r="J5981" i="1" s="1"/>
  <c r="I5981" i="1" l="1"/>
  <c r="L5981" i="1" s="1"/>
  <c r="G5982" i="1"/>
  <c r="H5982" i="1" s="1"/>
  <c r="J5982" i="1" s="1"/>
  <c r="I5982" i="1" l="1"/>
  <c r="L5982" i="1" s="1"/>
  <c r="G5983" i="1"/>
  <c r="H5983" i="1" s="1"/>
  <c r="J5983" i="1" s="1"/>
  <c r="I5983" i="1" l="1"/>
  <c r="L5983" i="1" s="1"/>
  <c r="G5984" i="1"/>
  <c r="H5984" i="1" s="1"/>
  <c r="J5984" i="1" s="1"/>
  <c r="I5984" i="1" l="1"/>
  <c r="L5984" i="1" s="1"/>
  <c r="G5985" i="1"/>
  <c r="H5985" i="1" s="1"/>
  <c r="J5985" i="1" s="1"/>
  <c r="I5985" i="1" l="1"/>
  <c r="L5985" i="1" s="1"/>
  <c r="G5986" i="1"/>
  <c r="H5986" i="1" s="1"/>
  <c r="J5986" i="1" s="1"/>
  <c r="I5986" i="1" l="1"/>
  <c r="L5986" i="1" s="1"/>
  <c r="G5987" i="1"/>
  <c r="H5987" i="1" s="1"/>
  <c r="J5987" i="1" s="1"/>
  <c r="I5987" i="1" l="1"/>
  <c r="L5987" i="1" s="1"/>
  <c r="G5988" i="1"/>
  <c r="H5988" i="1" s="1"/>
  <c r="J5988" i="1" s="1"/>
  <c r="I5988" i="1" l="1"/>
  <c r="L5988" i="1" s="1"/>
  <c r="G5989" i="1"/>
  <c r="H5989" i="1" s="1"/>
  <c r="J5989" i="1" s="1"/>
  <c r="I5989" i="1" l="1"/>
  <c r="L5989" i="1" s="1"/>
  <c r="G5990" i="1"/>
  <c r="H5990" i="1" s="1"/>
  <c r="J5990" i="1" s="1"/>
  <c r="I5990" i="1" l="1"/>
  <c r="L5990" i="1" s="1"/>
  <c r="G5991" i="1"/>
  <c r="H5991" i="1" s="1"/>
  <c r="J5991" i="1" s="1"/>
  <c r="I5991" i="1" l="1"/>
  <c r="L5991" i="1" s="1"/>
  <c r="G5992" i="1"/>
  <c r="H5992" i="1" s="1"/>
  <c r="J5992" i="1" s="1"/>
  <c r="I5992" i="1" l="1"/>
  <c r="L5992" i="1" s="1"/>
  <c r="G5993" i="1"/>
  <c r="H5993" i="1" s="1"/>
  <c r="J5993" i="1" s="1"/>
  <c r="I5993" i="1" l="1"/>
  <c r="L5993" i="1" s="1"/>
  <c r="G5994" i="1"/>
  <c r="H5994" i="1" s="1"/>
  <c r="J5994" i="1" s="1"/>
  <c r="I5994" i="1" l="1"/>
  <c r="L5994" i="1" s="1"/>
  <c r="G5995" i="1"/>
  <c r="H5995" i="1" s="1"/>
  <c r="J5995" i="1" s="1"/>
  <c r="I5995" i="1" l="1"/>
  <c r="L5995" i="1" s="1"/>
  <c r="G5996" i="1"/>
  <c r="H5996" i="1" s="1"/>
  <c r="J5996" i="1" s="1"/>
  <c r="I5996" i="1" l="1"/>
  <c r="L5996" i="1" s="1"/>
  <c r="G5997" i="1"/>
  <c r="H5997" i="1" s="1"/>
  <c r="J5997" i="1" s="1"/>
  <c r="I5997" i="1" l="1"/>
  <c r="L5997" i="1" s="1"/>
  <c r="G5998" i="1"/>
  <c r="H5998" i="1" s="1"/>
  <c r="J5998" i="1" s="1"/>
  <c r="I5998" i="1" l="1"/>
  <c r="L5998" i="1" s="1"/>
  <c r="G5999" i="1"/>
  <c r="H5999" i="1" s="1"/>
  <c r="J5999" i="1" s="1"/>
  <c r="I5999" i="1" l="1"/>
  <c r="L5999" i="1" s="1"/>
  <c r="G6000" i="1"/>
  <c r="H6000" i="1" s="1"/>
  <c r="J6000" i="1" s="1"/>
  <c r="I6000" i="1" l="1"/>
  <c r="L6000" i="1" s="1"/>
  <c r="G6001" i="1"/>
  <c r="H6001" i="1" s="1"/>
  <c r="J6001" i="1" s="1"/>
  <c r="I6001" i="1" l="1"/>
  <c r="L6001" i="1" s="1"/>
  <c r="G6002" i="1"/>
  <c r="H6002" i="1" s="1"/>
  <c r="J6002" i="1" s="1"/>
  <c r="I6002" i="1" l="1"/>
  <c r="L6002" i="1" s="1"/>
  <c r="G6003" i="1"/>
  <c r="H6003" i="1" s="1"/>
  <c r="J6003" i="1" s="1"/>
  <c r="I6003" i="1" l="1"/>
  <c r="L6003" i="1" s="1"/>
  <c r="G6004" i="1"/>
  <c r="H6004" i="1" s="1"/>
  <c r="J6004" i="1" s="1"/>
  <c r="I6004" i="1" l="1"/>
  <c r="L6004" i="1" s="1"/>
  <c r="G6005" i="1"/>
  <c r="H6005" i="1" s="1"/>
  <c r="J6005" i="1" s="1"/>
  <c r="I6005" i="1" l="1"/>
  <c r="L6005" i="1" s="1"/>
  <c r="G6006" i="1"/>
  <c r="H6006" i="1" s="1"/>
  <c r="J6006" i="1" s="1"/>
  <c r="I6006" i="1" l="1"/>
  <c r="L6006" i="1" s="1"/>
  <c r="G6007" i="1"/>
  <c r="H6007" i="1" s="1"/>
  <c r="J6007" i="1" s="1"/>
  <c r="I6007" i="1" l="1"/>
  <c r="L6007" i="1" s="1"/>
  <c r="G6008" i="1"/>
  <c r="H6008" i="1" s="1"/>
  <c r="J6008" i="1" s="1"/>
  <c r="I6008" i="1" l="1"/>
  <c r="L6008" i="1" s="1"/>
  <c r="G6009" i="1"/>
  <c r="H6009" i="1" s="1"/>
  <c r="J6009" i="1" s="1"/>
  <c r="I6009" i="1" l="1"/>
  <c r="L6009" i="1" s="1"/>
  <c r="G6010" i="1"/>
  <c r="H6010" i="1" s="1"/>
  <c r="J6010" i="1" s="1"/>
  <c r="I6010" i="1" l="1"/>
  <c r="L6010" i="1" s="1"/>
  <c r="G6011" i="1"/>
  <c r="H6011" i="1" s="1"/>
  <c r="J6011" i="1" s="1"/>
  <c r="I6011" i="1" l="1"/>
  <c r="L6011" i="1" s="1"/>
  <c r="G6012" i="1"/>
  <c r="H6012" i="1" s="1"/>
  <c r="J6012" i="1" s="1"/>
  <c r="I6012" i="1" l="1"/>
  <c r="L6012" i="1" s="1"/>
  <c r="G6013" i="1"/>
  <c r="H6013" i="1" s="1"/>
  <c r="J6013" i="1" s="1"/>
  <c r="I6013" i="1" l="1"/>
  <c r="L6013" i="1" s="1"/>
  <c r="G6014" i="1"/>
  <c r="H6014" i="1" s="1"/>
  <c r="J6014" i="1" s="1"/>
  <c r="I6014" i="1" l="1"/>
  <c r="L6014" i="1" s="1"/>
  <c r="G6015" i="1"/>
  <c r="H6015" i="1" s="1"/>
  <c r="J6015" i="1" s="1"/>
  <c r="I6015" i="1" l="1"/>
  <c r="L6015" i="1" s="1"/>
  <c r="G6016" i="1"/>
  <c r="H6016" i="1" s="1"/>
  <c r="J6016" i="1" s="1"/>
  <c r="I6016" i="1" l="1"/>
  <c r="L6016" i="1" s="1"/>
  <c r="G6017" i="1"/>
  <c r="H6017" i="1" s="1"/>
  <c r="J6017" i="1" s="1"/>
  <c r="I6017" i="1" l="1"/>
  <c r="L6017" i="1" s="1"/>
  <c r="G6018" i="1"/>
  <c r="H6018" i="1" s="1"/>
  <c r="J6018" i="1" s="1"/>
  <c r="I6018" i="1" l="1"/>
  <c r="L6018" i="1" s="1"/>
  <c r="G6019" i="1"/>
  <c r="H6019" i="1" s="1"/>
  <c r="J6019" i="1" s="1"/>
  <c r="I6019" i="1" l="1"/>
  <c r="L6019" i="1" s="1"/>
  <c r="G6020" i="1"/>
  <c r="H6020" i="1" s="1"/>
  <c r="J6020" i="1" s="1"/>
  <c r="I6020" i="1" l="1"/>
  <c r="L6020" i="1" s="1"/>
  <c r="G6021" i="1"/>
  <c r="H6021" i="1" s="1"/>
  <c r="J6021" i="1" s="1"/>
  <c r="I6021" i="1" l="1"/>
  <c r="L6021" i="1" s="1"/>
  <c r="G6022" i="1"/>
  <c r="H6022" i="1" s="1"/>
  <c r="J6022" i="1" s="1"/>
  <c r="I6022" i="1" l="1"/>
  <c r="L6022" i="1" s="1"/>
  <c r="G6023" i="1"/>
  <c r="H6023" i="1" s="1"/>
  <c r="J6023" i="1" s="1"/>
  <c r="I6023" i="1" l="1"/>
  <c r="L6023" i="1" s="1"/>
  <c r="G6024" i="1"/>
  <c r="H6024" i="1" s="1"/>
  <c r="J6024" i="1" s="1"/>
  <c r="I6024" i="1" l="1"/>
  <c r="L6024" i="1" s="1"/>
  <c r="G6025" i="1"/>
  <c r="H6025" i="1" s="1"/>
  <c r="J6025" i="1" s="1"/>
  <c r="I6025" i="1" l="1"/>
  <c r="L6025" i="1" s="1"/>
  <c r="G6026" i="1"/>
  <c r="H6026" i="1" s="1"/>
  <c r="J6026" i="1" s="1"/>
  <c r="I6026" i="1" l="1"/>
  <c r="L6026" i="1" s="1"/>
  <c r="G6027" i="1"/>
  <c r="H6027" i="1" s="1"/>
  <c r="J6027" i="1" s="1"/>
  <c r="I6027" i="1" l="1"/>
  <c r="L6027" i="1" s="1"/>
  <c r="G6028" i="1"/>
  <c r="H6028" i="1" s="1"/>
  <c r="J6028" i="1" s="1"/>
  <c r="I6028" i="1" l="1"/>
  <c r="L6028" i="1" s="1"/>
  <c r="G6029" i="1"/>
  <c r="H6029" i="1" s="1"/>
  <c r="J6029" i="1" s="1"/>
  <c r="I6029" i="1" l="1"/>
  <c r="L6029" i="1" s="1"/>
  <c r="G6030" i="1"/>
  <c r="H6030" i="1" s="1"/>
  <c r="J6030" i="1" s="1"/>
  <c r="I6030" i="1" l="1"/>
  <c r="L6030" i="1" s="1"/>
  <c r="G6031" i="1"/>
  <c r="H6031" i="1" s="1"/>
  <c r="J6031" i="1" s="1"/>
  <c r="I6031" i="1" l="1"/>
  <c r="L6031" i="1" s="1"/>
  <c r="G6032" i="1"/>
  <c r="H6032" i="1" s="1"/>
  <c r="J6032" i="1" s="1"/>
  <c r="I6032" i="1" l="1"/>
  <c r="L6032" i="1" s="1"/>
  <c r="G6033" i="1"/>
  <c r="H6033" i="1" s="1"/>
  <c r="J6033" i="1" s="1"/>
  <c r="I6033" i="1" l="1"/>
  <c r="L6033" i="1" s="1"/>
  <c r="G6034" i="1"/>
  <c r="H6034" i="1" s="1"/>
  <c r="J6034" i="1" s="1"/>
  <c r="I6034" i="1" l="1"/>
  <c r="L6034" i="1" s="1"/>
  <c r="G6035" i="1"/>
  <c r="H6035" i="1" s="1"/>
  <c r="J6035" i="1" s="1"/>
  <c r="I6035" i="1" l="1"/>
  <c r="L6035" i="1" s="1"/>
  <c r="G6036" i="1"/>
  <c r="H6036" i="1" s="1"/>
  <c r="J6036" i="1" s="1"/>
  <c r="I6036" i="1" l="1"/>
  <c r="L6036" i="1" s="1"/>
  <c r="G6037" i="1"/>
  <c r="H6037" i="1" s="1"/>
  <c r="J6037" i="1" s="1"/>
  <c r="I6037" i="1" l="1"/>
  <c r="L6037" i="1" s="1"/>
  <c r="G6038" i="1"/>
  <c r="H6038" i="1" s="1"/>
  <c r="J6038" i="1" s="1"/>
  <c r="I6038" i="1" l="1"/>
  <c r="L6038" i="1" s="1"/>
  <c r="G6039" i="1"/>
  <c r="H6039" i="1" s="1"/>
  <c r="J6039" i="1" s="1"/>
  <c r="I6039" i="1" l="1"/>
  <c r="L6039" i="1" s="1"/>
  <c r="G6040" i="1"/>
  <c r="H6040" i="1" s="1"/>
  <c r="J6040" i="1" s="1"/>
  <c r="I6040" i="1" l="1"/>
  <c r="L6040" i="1" s="1"/>
  <c r="G6041" i="1"/>
  <c r="H6041" i="1" s="1"/>
  <c r="J6041" i="1" s="1"/>
  <c r="I6041" i="1" l="1"/>
  <c r="L6041" i="1" s="1"/>
  <c r="G6042" i="1"/>
  <c r="H6042" i="1" s="1"/>
  <c r="J6042" i="1" s="1"/>
  <c r="I6042" i="1" l="1"/>
  <c r="L6042" i="1" s="1"/>
  <c r="G6043" i="1"/>
  <c r="H6043" i="1" s="1"/>
  <c r="J6043" i="1" s="1"/>
  <c r="I6043" i="1" l="1"/>
  <c r="L6043" i="1" s="1"/>
  <c r="G6044" i="1"/>
  <c r="H6044" i="1" s="1"/>
  <c r="J6044" i="1" s="1"/>
  <c r="I6044" i="1" l="1"/>
  <c r="L6044" i="1" s="1"/>
  <c r="G6045" i="1"/>
  <c r="H6045" i="1" s="1"/>
  <c r="J6045" i="1" s="1"/>
  <c r="I6045" i="1" l="1"/>
  <c r="L6045" i="1" s="1"/>
  <c r="G6046" i="1"/>
  <c r="H6046" i="1" s="1"/>
  <c r="J6046" i="1" s="1"/>
  <c r="I6046" i="1" l="1"/>
  <c r="L6046" i="1" s="1"/>
  <c r="G6047" i="1"/>
  <c r="H6047" i="1" s="1"/>
  <c r="J6047" i="1" s="1"/>
  <c r="I6047" i="1" l="1"/>
  <c r="L6047" i="1" s="1"/>
  <c r="G6048" i="1"/>
  <c r="H6048" i="1" s="1"/>
  <c r="J6048" i="1" s="1"/>
  <c r="I6048" i="1" l="1"/>
  <c r="L6048" i="1" s="1"/>
  <c r="G6049" i="1"/>
  <c r="H6049" i="1" s="1"/>
  <c r="J6049" i="1" s="1"/>
  <c r="I6049" i="1" l="1"/>
  <c r="L6049" i="1" s="1"/>
  <c r="G6050" i="1"/>
  <c r="H6050" i="1" s="1"/>
  <c r="J6050" i="1" s="1"/>
  <c r="I6050" i="1" l="1"/>
  <c r="L6050" i="1" s="1"/>
  <c r="G6051" i="1"/>
  <c r="H6051" i="1" s="1"/>
  <c r="J6051" i="1" s="1"/>
  <c r="I6051" i="1" l="1"/>
  <c r="L6051" i="1" s="1"/>
  <c r="G6052" i="1"/>
  <c r="H6052" i="1" s="1"/>
  <c r="J6052" i="1" s="1"/>
  <c r="I6052" i="1" l="1"/>
  <c r="L6052" i="1" s="1"/>
  <c r="G6053" i="1"/>
  <c r="H6053" i="1" s="1"/>
  <c r="J6053" i="1" s="1"/>
  <c r="I6053" i="1" l="1"/>
  <c r="L6053" i="1" s="1"/>
  <c r="G6054" i="1"/>
  <c r="H6054" i="1" s="1"/>
  <c r="J6054" i="1" s="1"/>
  <c r="I6054" i="1" l="1"/>
  <c r="L6054" i="1" s="1"/>
  <c r="G6055" i="1"/>
  <c r="H6055" i="1" s="1"/>
  <c r="J6055" i="1" s="1"/>
  <c r="I6055" i="1" l="1"/>
  <c r="L6055" i="1" s="1"/>
  <c r="G6056" i="1"/>
  <c r="H6056" i="1" s="1"/>
  <c r="J6056" i="1" s="1"/>
  <c r="I6056" i="1" l="1"/>
  <c r="L6056" i="1" s="1"/>
  <c r="G6057" i="1"/>
  <c r="H6057" i="1" s="1"/>
  <c r="J6057" i="1" s="1"/>
  <c r="I6057" i="1" l="1"/>
  <c r="L6057" i="1" s="1"/>
  <c r="G6058" i="1"/>
  <c r="H6058" i="1" s="1"/>
  <c r="J6058" i="1" s="1"/>
  <c r="I6058" i="1" l="1"/>
  <c r="L6058" i="1" s="1"/>
  <c r="G6059" i="1"/>
  <c r="H6059" i="1" s="1"/>
  <c r="J6059" i="1" s="1"/>
  <c r="I6059" i="1" l="1"/>
  <c r="L6059" i="1" s="1"/>
  <c r="G6060" i="1"/>
  <c r="H6060" i="1" s="1"/>
  <c r="J6060" i="1" s="1"/>
  <c r="I6060" i="1" l="1"/>
  <c r="L6060" i="1" s="1"/>
  <c r="G6061" i="1"/>
  <c r="H6061" i="1" s="1"/>
  <c r="J6061" i="1" s="1"/>
  <c r="I6061" i="1" l="1"/>
  <c r="L6061" i="1" s="1"/>
  <c r="G6062" i="1"/>
  <c r="H6062" i="1" s="1"/>
  <c r="J6062" i="1" s="1"/>
  <c r="I6062" i="1" l="1"/>
  <c r="L6062" i="1" s="1"/>
  <c r="G6063" i="1"/>
  <c r="H6063" i="1" s="1"/>
  <c r="J6063" i="1" s="1"/>
  <c r="I6063" i="1" l="1"/>
  <c r="L6063" i="1" s="1"/>
  <c r="G6064" i="1"/>
  <c r="H6064" i="1" s="1"/>
  <c r="J6064" i="1" s="1"/>
  <c r="I6064" i="1" l="1"/>
  <c r="L6064" i="1" s="1"/>
  <c r="G6065" i="1"/>
  <c r="H6065" i="1" s="1"/>
  <c r="J6065" i="1" s="1"/>
  <c r="I6065" i="1" l="1"/>
  <c r="L6065" i="1" s="1"/>
  <c r="G6066" i="1"/>
  <c r="H6066" i="1" s="1"/>
  <c r="J6066" i="1" s="1"/>
  <c r="I6066" i="1" l="1"/>
  <c r="L6066" i="1" s="1"/>
  <c r="G6067" i="1"/>
  <c r="H6067" i="1" s="1"/>
  <c r="J6067" i="1" s="1"/>
  <c r="I6067" i="1" l="1"/>
  <c r="L6067" i="1" s="1"/>
  <c r="G6068" i="1"/>
  <c r="H6068" i="1" s="1"/>
  <c r="J6068" i="1" s="1"/>
  <c r="I6068" i="1" l="1"/>
  <c r="L6068" i="1" s="1"/>
  <c r="G6069" i="1"/>
  <c r="H6069" i="1" s="1"/>
  <c r="J6069" i="1" s="1"/>
  <c r="I6069" i="1" l="1"/>
  <c r="L6069" i="1" s="1"/>
  <c r="G6070" i="1"/>
  <c r="H6070" i="1" s="1"/>
  <c r="J6070" i="1" s="1"/>
  <c r="I6070" i="1" l="1"/>
  <c r="L6070" i="1" s="1"/>
  <c r="G6071" i="1"/>
  <c r="H6071" i="1" s="1"/>
  <c r="J6071" i="1" s="1"/>
  <c r="I6071" i="1" l="1"/>
  <c r="L6071" i="1" s="1"/>
  <c r="G6072" i="1"/>
  <c r="H6072" i="1" s="1"/>
  <c r="J6072" i="1" s="1"/>
  <c r="I6072" i="1" l="1"/>
  <c r="L6072" i="1" s="1"/>
  <c r="G6073" i="1"/>
  <c r="H6073" i="1" s="1"/>
  <c r="J6073" i="1" s="1"/>
  <c r="I6073" i="1" l="1"/>
  <c r="L6073" i="1" s="1"/>
  <c r="G6074" i="1"/>
  <c r="H6074" i="1" s="1"/>
  <c r="J6074" i="1" s="1"/>
  <c r="I6074" i="1" l="1"/>
  <c r="L6074" i="1" s="1"/>
  <c r="G6075" i="1"/>
  <c r="H6075" i="1" s="1"/>
  <c r="J6075" i="1" s="1"/>
  <c r="I6075" i="1" l="1"/>
  <c r="L6075" i="1" s="1"/>
  <c r="G6076" i="1"/>
  <c r="H6076" i="1" s="1"/>
  <c r="J6076" i="1" s="1"/>
  <c r="I6076" i="1" l="1"/>
  <c r="L6076" i="1" s="1"/>
  <c r="G6077" i="1"/>
  <c r="H6077" i="1" s="1"/>
  <c r="J6077" i="1" s="1"/>
  <c r="I6077" i="1" l="1"/>
  <c r="L6077" i="1" s="1"/>
  <c r="G6078" i="1"/>
  <c r="H6078" i="1" s="1"/>
  <c r="J6078" i="1" s="1"/>
  <c r="I6078" i="1" l="1"/>
  <c r="L6078" i="1" s="1"/>
  <c r="G6079" i="1"/>
  <c r="H6079" i="1" s="1"/>
  <c r="J6079" i="1" s="1"/>
  <c r="I6079" i="1" l="1"/>
  <c r="L6079" i="1" s="1"/>
  <c r="G6080" i="1"/>
  <c r="H6080" i="1" s="1"/>
  <c r="J6080" i="1" s="1"/>
  <c r="I6080" i="1" l="1"/>
  <c r="L6080" i="1" s="1"/>
  <c r="G6081" i="1"/>
  <c r="H6081" i="1" s="1"/>
  <c r="J6081" i="1" s="1"/>
  <c r="I6081" i="1" l="1"/>
  <c r="L6081" i="1" s="1"/>
  <c r="G6082" i="1"/>
  <c r="H6082" i="1" s="1"/>
  <c r="J6082" i="1" s="1"/>
  <c r="I6082" i="1" l="1"/>
  <c r="L6082" i="1" s="1"/>
  <c r="G6083" i="1"/>
  <c r="H6083" i="1" s="1"/>
  <c r="J6083" i="1" s="1"/>
  <c r="I6083" i="1" l="1"/>
  <c r="L6083" i="1" s="1"/>
  <c r="G6084" i="1"/>
  <c r="H6084" i="1" s="1"/>
  <c r="J6084" i="1" s="1"/>
  <c r="I6084" i="1" l="1"/>
  <c r="L6084" i="1" s="1"/>
  <c r="G6085" i="1"/>
  <c r="H6085" i="1" s="1"/>
  <c r="J6085" i="1" s="1"/>
  <c r="I6085" i="1" l="1"/>
  <c r="L6085" i="1" s="1"/>
  <c r="G6086" i="1"/>
  <c r="H6086" i="1" s="1"/>
  <c r="J6086" i="1" s="1"/>
  <c r="I6086" i="1" l="1"/>
  <c r="L6086" i="1" s="1"/>
  <c r="G6087" i="1"/>
  <c r="H6087" i="1" s="1"/>
  <c r="J6087" i="1" s="1"/>
  <c r="I6087" i="1" l="1"/>
  <c r="L6087" i="1" s="1"/>
  <c r="G6088" i="1"/>
  <c r="H6088" i="1" s="1"/>
  <c r="J6088" i="1" s="1"/>
  <c r="I6088" i="1" l="1"/>
  <c r="L6088" i="1" s="1"/>
  <c r="G6089" i="1"/>
  <c r="H6089" i="1" s="1"/>
  <c r="J6089" i="1" s="1"/>
  <c r="I6089" i="1" l="1"/>
  <c r="L6089" i="1" s="1"/>
  <c r="G6090" i="1"/>
  <c r="H6090" i="1" s="1"/>
  <c r="J6090" i="1" s="1"/>
  <c r="I6090" i="1" l="1"/>
  <c r="L6090" i="1" s="1"/>
  <c r="G6091" i="1"/>
  <c r="H6091" i="1" s="1"/>
  <c r="J6091" i="1" s="1"/>
  <c r="I6091" i="1" l="1"/>
  <c r="L6091" i="1" s="1"/>
  <c r="G6092" i="1"/>
  <c r="H6092" i="1" s="1"/>
  <c r="J6092" i="1" s="1"/>
  <c r="I6092" i="1" l="1"/>
  <c r="L6092" i="1" s="1"/>
  <c r="G6093" i="1"/>
  <c r="H6093" i="1" s="1"/>
  <c r="J6093" i="1" s="1"/>
  <c r="I6093" i="1" l="1"/>
  <c r="L6093" i="1" s="1"/>
  <c r="G6094" i="1"/>
  <c r="H6094" i="1" s="1"/>
  <c r="J6094" i="1" s="1"/>
  <c r="I6094" i="1" l="1"/>
  <c r="L6094" i="1" s="1"/>
  <c r="G6095" i="1"/>
  <c r="H6095" i="1" s="1"/>
  <c r="J6095" i="1" s="1"/>
  <c r="I6095" i="1" l="1"/>
  <c r="L6095" i="1" s="1"/>
  <c r="G6096" i="1"/>
  <c r="H6096" i="1" s="1"/>
  <c r="J6096" i="1" s="1"/>
  <c r="I6096" i="1" l="1"/>
  <c r="L6096" i="1" s="1"/>
  <c r="G6097" i="1"/>
  <c r="H6097" i="1" s="1"/>
  <c r="J6097" i="1" s="1"/>
  <c r="I6097" i="1" l="1"/>
  <c r="L6097" i="1" s="1"/>
  <c r="G6098" i="1"/>
  <c r="H6098" i="1" s="1"/>
  <c r="J6098" i="1" s="1"/>
  <c r="I6098" i="1" l="1"/>
  <c r="L6098" i="1" s="1"/>
  <c r="G6099" i="1"/>
  <c r="H6099" i="1" s="1"/>
  <c r="J6099" i="1" s="1"/>
  <c r="I6099" i="1" l="1"/>
  <c r="L6099" i="1" s="1"/>
  <c r="G6100" i="1"/>
  <c r="H6100" i="1" s="1"/>
  <c r="J6100" i="1" s="1"/>
  <c r="I6100" i="1" l="1"/>
  <c r="L6100" i="1" s="1"/>
  <c r="G6101" i="1"/>
  <c r="H6101" i="1" s="1"/>
  <c r="J6101" i="1" s="1"/>
  <c r="I6101" i="1" l="1"/>
  <c r="L6101" i="1" s="1"/>
  <c r="G6102" i="1"/>
  <c r="H6102" i="1" s="1"/>
  <c r="J6102" i="1" s="1"/>
  <c r="I6102" i="1" l="1"/>
  <c r="L6102" i="1" s="1"/>
  <c r="G6103" i="1"/>
  <c r="H6103" i="1" s="1"/>
  <c r="J6103" i="1" s="1"/>
  <c r="I6103" i="1" l="1"/>
  <c r="L6103" i="1" s="1"/>
  <c r="G6104" i="1"/>
  <c r="H6104" i="1" s="1"/>
  <c r="J6104" i="1" s="1"/>
  <c r="I6104" i="1" l="1"/>
  <c r="L6104" i="1" s="1"/>
  <c r="G6105" i="1"/>
  <c r="H6105" i="1" s="1"/>
  <c r="J6105" i="1" s="1"/>
  <c r="I6105" i="1" l="1"/>
  <c r="L6105" i="1" s="1"/>
  <c r="G6106" i="1"/>
  <c r="H6106" i="1" s="1"/>
  <c r="J6106" i="1" s="1"/>
  <c r="I6106" i="1" l="1"/>
  <c r="L6106" i="1" s="1"/>
  <c r="G6107" i="1"/>
  <c r="H6107" i="1" s="1"/>
  <c r="J6107" i="1" s="1"/>
  <c r="I6107" i="1" l="1"/>
  <c r="L6107" i="1" s="1"/>
  <c r="G6108" i="1"/>
  <c r="H6108" i="1" s="1"/>
  <c r="J6108" i="1" s="1"/>
  <c r="I6108" i="1" l="1"/>
  <c r="L6108" i="1" s="1"/>
  <c r="G6109" i="1"/>
  <c r="H6109" i="1" s="1"/>
  <c r="J6109" i="1" s="1"/>
  <c r="I6109" i="1" l="1"/>
  <c r="L6109" i="1" s="1"/>
  <c r="G6110" i="1"/>
  <c r="H6110" i="1" s="1"/>
  <c r="J6110" i="1" s="1"/>
  <c r="I6110" i="1" l="1"/>
  <c r="L6110" i="1" s="1"/>
  <c r="G6111" i="1"/>
  <c r="H6111" i="1" s="1"/>
  <c r="J6111" i="1" s="1"/>
  <c r="I6111" i="1" l="1"/>
  <c r="L6111" i="1" s="1"/>
  <c r="G6112" i="1"/>
  <c r="H6112" i="1" s="1"/>
  <c r="J6112" i="1" s="1"/>
  <c r="I6112" i="1" l="1"/>
  <c r="L6112" i="1" s="1"/>
  <c r="G6113" i="1"/>
  <c r="H6113" i="1" s="1"/>
  <c r="J6113" i="1" s="1"/>
  <c r="I6113" i="1" l="1"/>
  <c r="L6113" i="1" s="1"/>
  <c r="G6114" i="1"/>
  <c r="H6114" i="1" s="1"/>
  <c r="J6114" i="1" s="1"/>
  <c r="I6114" i="1" l="1"/>
  <c r="L6114" i="1" s="1"/>
  <c r="G6115" i="1"/>
  <c r="H6115" i="1" s="1"/>
  <c r="J6115" i="1" s="1"/>
  <c r="I6115" i="1" l="1"/>
  <c r="L6115" i="1" s="1"/>
  <c r="G6116" i="1"/>
  <c r="H6116" i="1" s="1"/>
  <c r="J6116" i="1" s="1"/>
  <c r="I6116" i="1" l="1"/>
  <c r="L6116" i="1" s="1"/>
  <c r="G6117" i="1"/>
  <c r="H6117" i="1" s="1"/>
  <c r="J6117" i="1" s="1"/>
  <c r="I6117" i="1" l="1"/>
  <c r="L6117" i="1" s="1"/>
  <c r="G6118" i="1"/>
  <c r="H6118" i="1" s="1"/>
  <c r="J6118" i="1" s="1"/>
  <c r="I6118" i="1" l="1"/>
  <c r="L6118" i="1" s="1"/>
  <c r="G6119" i="1"/>
  <c r="H6119" i="1" s="1"/>
  <c r="J6119" i="1" s="1"/>
  <c r="I6119" i="1" l="1"/>
  <c r="L6119" i="1" s="1"/>
  <c r="G6120" i="1"/>
  <c r="H6120" i="1" s="1"/>
  <c r="J6120" i="1" s="1"/>
  <c r="I6120" i="1" l="1"/>
  <c r="L6120" i="1" s="1"/>
  <c r="G6121" i="1"/>
  <c r="H6121" i="1" s="1"/>
  <c r="J6121" i="1" s="1"/>
  <c r="I6121" i="1" l="1"/>
  <c r="L6121" i="1" s="1"/>
  <c r="G6122" i="1"/>
  <c r="H6122" i="1" s="1"/>
  <c r="J6122" i="1" s="1"/>
  <c r="I6122" i="1" l="1"/>
  <c r="L6122" i="1" s="1"/>
  <c r="G6123" i="1"/>
  <c r="H6123" i="1" s="1"/>
  <c r="J6123" i="1" s="1"/>
  <c r="I6123" i="1" l="1"/>
  <c r="L6123" i="1" s="1"/>
  <c r="G6124" i="1"/>
  <c r="H6124" i="1" s="1"/>
  <c r="J6124" i="1" s="1"/>
  <c r="I6124" i="1" l="1"/>
  <c r="L6124" i="1" s="1"/>
  <c r="G6125" i="1"/>
  <c r="H6125" i="1" s="1"/>
  <c r="J6125" i="1" s="1"/>
  <c r="I6125" i="1" l="1"/>
  <c r="L6125" i="1" s="1"/>
  <c r="G6126" i="1"/>
  <c r="H6126" i="1" s="1"/>
  <c r="J6126" i="1" s="1"/>
  <c r="I6126" i="1" l="1"/>
  <c r="L6126" i="1" s="1"/>
  <c r="G6127" i="1"/>
  <c r="H6127" i="1" s="1"/>
  <c r="J6127" i="1" s="1"/>
  <c r="I6127" i="1" l="1"/>
  <c r="L6127" i="1" s="1"/>
  <c r="G6128" i="1"/>
  <c r="H6128" i="1" s="1"/>
  <c r="J6128" i="1" s="1"/>
  <c r="I6128" i="1" l="1"/>
  <c r="L6128" i="1" s="1"/>
  <c r="G6129" i="1"/>
  <c r="H6129" i="1" s="1"/>
  <c r="J6129" i="1" s="1"/>
  <c r="I6129" i="1" l="1"/>
  <c r="L6129" i="1" s="1"/>
  <c r="G6130" i="1"/>
  <c r="H6130" i="1" s="1"/>
  <c r="J6130" i="1" s="1"/>
  <c r="I6130" i="1" l="1"/>
  <c r="L6130" i="1" s="1"/>
  <c r="G6131" i="1"/>
  <c r="H6131" i="1" s="1"/>
  <c r="J6131" i="1" s="1"/>
  <c r="I6131" i="1" l="1"/>
  <c r="L6131" i="1" s="1"/>
  <c r="G6132" i="1"/>
  <c r="H6132" i="1" s="1"/>
  <c r="J6132" i="1" s="1"/>
  <c r="I6132" i="1" l="1"/>
  <c r="L6132" i="1" s="1"/>
  <c r="G6133" i="1"/>
  <c r="H6133" i="1" s="1"/>
  <c r="J6133" i="1" s="1"/>
  <c r="I6133" i="1" l="1"/>
  <c r="L6133" i="1" s="1"/>
  <c r="G6134" i="1"/>
  <c r="H6134" i="1" s="1"/>
  <c r="J6134" i="1" s="1"/>
  <c r="I6134" i="1" l="1"/>
  <c r="L6134" i="1" s="1"/>
  <c r="G6135" i="1"/>
  <c r="H6135" i="1" s="1"/>
  <c r="J6135" i="1" s="1"/>
  <c r="I6135" i="1" l="1"/>
  <c r="L6135" i="1" s="1"/>
  <c r="G6136" i="1"/>
  <c r="H6136" i="1" s="1"/>
  <c r="J6136" i="1" s="1"/>
  <c r="I6136" i="1" l="1"/>
  <c r="L6136" i="1" s="1"/>
  <c r="G6137" i="1"/>
  <c r="H6137" i="1" s="1"/>
  <c r="J6137" i="1" s="1"/>
  <c r="I6137" i="1" l="1"/>
  <c r="L6137" i="1" s="1"/>
  <c r="G6138" i="1"/>
  <c r="H6138" i="1" s="1"/>
  <c r="J6138" i="1" s="1"/>
  <c r="I6138" i="1" l="1"/>
  <c r="L6138" i="1" s="1"/>
  <c r="G6139" i="1"/>
  <c r="H6139" i="1" s="1"/>
  <c r="J6139" i="1" s="1"/>
  <c r="I6139" i="1" l="1"/>
  <c r="L6139" i="1" s="1"/>
  <c r="G6140" i="1"/>
  <c r="H6140" i="1" s="1"/>
  <c r="J6140" i="1" s="1"/>
  <c r="I6140" i="1" l="1"/>
  <c r="L6140" i="1" s="1"/>
  <c r="G6141" i="1"/>
  <c r="H6141" i="1" s="1"/>
  <c r="J6141" i="1" s="1"/>
  <c r="I6141" i="1" l="1"/>
  <c r="L6141" i="1" s="1"/>
  <c r="G6142" i="1"/>
  <c r="H6142" i="1" s="1"/>
  <c r="J6142" i="1" s="1"/>
  <c r="I6142" i="1" l="1"/>
  <c r="L6142" i="1" s="1"/>
  <c r="G6143" i="1"/>
  <c r="H6143" i="1" s="1"/>
  <c r="J6143" i="1" s="1"/>
  <c r="I6143" i="1" l="1"/>
  <c r="L6143" i="1" s="1"/>
  <c r="G6144" i="1"/>
  <c r="H6144" i="1" s="1"/>
  <c r="J6144" i="1" s="1"/>
  <c r="I6144" i="1" l="1"/>
  <c r="L6144" i="1" s="1"/>
  <c r="G6145" i="1"/>
  <c r="H6145" i="1" s="1"/>
  <c r="J6145" i="1" s="1"/>
  <c r="I6145" i="1" l="1"/>
  <c r="L6145" i="1" s="1"/>
  <c r="G6146" i="1"/>
  <c r="H6146" i="1" s="1"/>
  <c r="J6146" i="1" s="1"/>
  <c r="I6146" i="1" l="1"/>
  <c r="L6146" i="1" s="1"/>
  <c r="G6147" i="1"/>
  <c r="H6147" i="1" s="1"/>
  <c r="J6147" i="1" s="1"/>
  <c r="I6147" i="1" l="1"/>
  <c r="L6147" i="1" s="1"/>
  <c r="G6148" i="1"/>
  <c r="H6148" i="1" s="1"/>
  <c r="J6148" i="1" s="1"/>
  <c r="I6148" i="1" l="1"/>
  <c r="L6148" i="1" s="1"/>
  <c r="G6149" i="1"/>
  <c r="H6149" i="1" s="1"/>
  <c r="J6149" i="1" s="1"/>
  <c r="I6149" i="1" l="1"/>
  <c r="L6149" i="1" s="1"/>
  <c r="G6150" i="1"/>
  <c r="H6150" i="1" s="1"/>
  <c r="J6150" i="1" s="1"/>
  <c r="I6150" i="1" l="1"/>
  <c r="L6150" i="1" s="1"/>
  <c r="G6151" i="1"/>
  <c r="H6151" i="1" s="1"/>
  <c r="J6151" i="1" s="1"/>
  <c r="I6151" i="1" l="1"/>
  <c r="L6151" i="1" s="1"/>
  <c r="G6152" i="1"/>
  <c r="H6152" i="1" s="1"/>
  <c r="J6152" i="1" s="1"/>
  <c r="I6152" i="1" l="1"/>
  <c r="L6152" i="1" s="1"/>
  <c r="G6153" i="1"/>
  <c r="H6153" i="1" s="1"/>
  <c r="J6153" i="1" s="1"/>
  <c r="I6153" i="1" l="1"/>
  <c r="L6153" i="1" s="1"/>
  <c r="G6154" i="1"/>
  <c r="H6154" i="1" s="1"/>
  <c r="J6154" i="1" s="1"/>
  <c r="I6154" i="1" l="1"/>
  <c r="L6154" i="1" s="1"/>
  <c r="G6155" i="1"/>
  <c r="H6155" i="1" s="1"/>
  <c r="J6155" i="1" s="1"/>
  <c r="I6155" i="1" l="1"/>
  <c r="L6155" i="1" s="1"/>
  <c r="G6156" i="1"/>
  <c r="H6156" i="1" s="1"/>
  <c r="J6156" i="1" s="1"/>
  <c r="I6156" i="1" l="1"/>
  <c r="L6156" i="1" s="1"/>
  <c r="G6157" i="1"/>
  <c r="H6157" i="1" s="1"/>
  <c r="J6157" i="1" s="1"/>
  <c r="I6157" i="1" l="1"/>
  <c r="L6157" i="1" s="1"/>
  <c r="G6158" i="1"/>
  <c r="H6158" i="1" s="1"/>
  <c r="J6158" i="1" s="1"/>
  <c r="I6158" i="1" l="1"/>
  <c r="L6158" i="1" s="1"/>
  <c r="G6159" i="1"/>
  <c r="H6159" i="1" s="1"/>
  <c r="J6159" i="1" s="1"/>
  <c r="I6159" i="1" l="1"/>
  <c r="L6159" i="1" s="1"/>
  <c r="G6160" i="1"/>
  <c r="H6160" i="1" s="1"/>
  <c r="J6160" i="1" s="1"/>
  <c r="I6160" i="1" l="1"/>
  <c r="L6160" i="1" s="1"/>
  <c r="G6161" i="1"/>
  <c r="H6161" i="1" s="1"/>
  <c r="J6161" i="1" s="1"/>
  <c r="I6161" i="1" l="1"/>
  <c r="L6161" i="1" s="1"/>
  <c r="G6162" i="1"/>
  <c r="H6162" i="1" s="1"/>
  <c r="J6162" i="1" s="1"/>
  <c r="I6162" i="1" l="1"/>
  <c r="L6162" i="1" s="1"/>
  <c r="G6163" i="1"/>
  <c r="H6163" i="1" s="1"/>
  <c r="J6163" i="1" s="1"/>
  <c r="I6163" i="1" l="1"/>
  <c r="L6163" i="1" s="1"/>
  <c r="G6164" i="1"/>
  <c r="H6164" i="1" s="1"/>
  <c r="J6164" i="1" s="1"/>
  <c r="I6164" i="1" l="1"/>
  <c r="L6164" i="1" s="1"/>
  <c r="G6165" i="1"/>
  <c r="H6165" i="1" s="1"/>
  <c r="J6165" i="1" s="1"/>
  <c r="I6165" i="1" l="1"/>
  <c r="L6165" i="1" s="1"/>
  <c r="G6166" i="1"/>
  <c r="H6166" i="1" s="1"/>
  <c r="J6166" i="1" s="1"/>
  <c r="I6166" i="1" l="1"/>
  <c r="L6166" i="1" s="1"/>
  <c r="G6167" i="1"/>
  <c r="H6167" i="1" s="1"/>
  <c r="J6167" i="1" s="1"/>
  <c r="I6167" i="1" l="1"/>
  <c r="L6167" i="1" s="1"/>
  <c r="G6168" i="1"/>
  <c r="H6168" i="1" s="1"/>
  <c r="J6168" i="1" s="1"/>
  <c r="I6168" i="1" l="1"/>
  <c r="L6168" i="1" s="1"/>
  <c r="G6169" i="1"/>
  <c r="H6169" i="1" s="1"/>
  <c r="J6169" i="1" s="1"/>
  <c r="I6169" i="1" l="1"/>
  <c r="L6169" i="1" s="1"/>
  <c r="G6170" i="1"/>
  <c r="H6170" i="1" s="1"/>
  <c r="J6170" i="1" s="1"/>
  <c r="I6170" i="1" l="1"/>
  <c r="L6170" i="1" s="1"/>
  <c r="G6171" i="1"/>
  <c r="H6171" i="1" s="1"/>
  <c r="J6171" i="1" s="1"/>
  <c r="I6171" i="1" l="1"/>
  <c r="L6171" i="1" s="1"/>
  <c r="G6172" i="1"/>
  <c r="H6172" i="1" s="1"/>
  <c r="J6172" i="1" s="1"/>
  <c r="I6172" i="1" l="1"/>
  <c r="L6172" i="1" s="1"/>
  <c r="G6173" i="1"/>
  <c r="H6173" i="1" s="1"/>
  <c r="J6173" i="1" s="1"/>
  <c r="I6173" i="1" l="1"/>
  <c r="L6173" i="1" s="1"/>
  <c r="G6174" i="1"/>
  <c r="H6174" i="1" s="1"/>
  <c r="J6174" i="1" s="1"/>
  <c r="I6174" i="1" l="1"/>
  <c r="L6174" i="1" s="1"/>
  <c r="G6175" i="1"/>
  <c r="H6175" i="1" s="1"/>
  <c r="J6175" i="1" s="1"/>
  <c r="I6175" i="1" l="1"/>
  <c r="L6175" i="1" s="1"/>
  <c r="G6176" i="1"/>
  <c r="H6176" i="1" s="1"/>
  <c r="J6176" i="1" s="1"/>
  <c r="I6176" i="1" l="1"/>
  <c r="L6176" i="1" s="1"/>
  <c r="G6177" i="1"/>
  <c r="H6177" i="1" s="1"/>
  <c r="J6177" i="1" s="1"/>
  <c r="I6177" i="1" l="1"/>
  <c r="L6177" i="1" s="1"/>
  <c r="G6178" i="1"/>
  <c r="H6178" i="1" s="1"/>
  <c r="J6178" i="1" s="1"/>
  <c r="I6178" i="1" l="1"/>
  <c r="L6178" i="1" s="1"/>
  <c r="G6179" i="1"/>
  <c r="H6179" i="1" s="1"/>
  <c r="J6179" i="1" s="1"/>
  <c r="I6179" i="1" l="1"/>
  <c r="L6179" i="1" s="1"/>
  <c r="G6180" i="1"/>
  <c r="H6180" i="1" s="1"/>
  <c r="J6180" i="1" s="1"/>
  <c r="I6180" i="1" l="1"/>
  <c r="L6180" i="1" s="1"/>
  <c r="G6181" i="1"/>
  <c r="H6181" i="1" s="1"/>
  <c r="J6181" i="1" s="1"/>
  <c r="I6181" i="1" l="1"/>
  <c r="L6181" i="1" s="1"/>
  <c r="G6182" i="1"/>
  <c r="H6182" i="1" s="1"/>
  <c r="J6182" i="1" s="1"/>
  <c r="I6182" i="1" l="1"/>
  <c r="L6182" i="1" s="1"/>
  <c r="G6183" i="1"/>
  <c r="H6183" i="1" s="1"/>
  <c r="J6183" i="1" s="1"/>
  <c r="I6183" i="1" l="1"/>
  <c r="L6183" i="1" s="1"/>
  <c r="G6184" i="1"/>
  <c r="H6184" i="1" s="1"/>
  <c r="J6184" i="1" s="1"/>
  <c r="I6184" i="1" l="1"/>
  <c r="L6184" i="1" s="1"/>
  <c r="G6185" i="1"/>
  <c r="H6185" i="1" s="1"/>
  <c r="J6185" i="1" s="1"/>
  <c r="I6185" i="1" l="1"/>
  <c r="L6185" i="1" s="1"/>
  <c r="G6186" i="1"/>
  <c r="H6186" i="1" s="1"/>
  <c r="J6186" i="1" s="1"/>
  <c r="I6186" i="1" l="1"/>
  <c r="L6186" i="1" s="1"/>
  <c r="G6187" i="1"/>
  <c r="H6187" i="1" s="1"/>
  <c r="J6187" i="1" s="1"/>
  <c r="I6187" i="1" l="1"/>
  <c r="L6187" i="1" s="1"/>
  <c r="G6188" i="1"/>
  <c r="H6188" i="1" s="1"/>
  <c r="J6188" i="1" s="1"/>
  <c r="I6188" i="1" l="1"/>
  <c r="L6188" i="1" s="1"/>
  <c r="G6189" i="1"/>
  <c r="H6189" i="1" s="1"/>
  <c r="J6189" i="1" s="1"/>
  <c r="I6189" i="1" l="1"/>
  <c r="L6189" i="1" s="1"/>
  <c r="G6190" i="1"/>
  <c r="H6190" i="1" s="1"/>
  <c r="J6190" i="1" s="1"/>
  <c r="I6190" i="1" l="1"/>
  <c r="L6190" i="1" s="1"/>
  <c r="G6191" i="1"/>
  <c r="H6191" i="1" s="1"/>
  <c r="J6191" i="1" s="1"/>
  <c r="I6191" i="1" l="1"/>
  <c r="L6191" i="1" s="1"/>
  <c r="G6192" i="1"/>
  <c r="H6192" i="1" s="1"/>
  <c r="J6192" i="1" s="1"/>
  <c r="I6192" i="1" l="1"/>
  <c r="L6192" i="1" s="1"/>
  <c r="G6193" i="1"/>
  <c r="H6193" i="1" s="1"/>
  <c r="J6193" i="1" s="1"/>
  <c r="I6193" i="1" l="1"/>
  <c r="L6193" i="1" s="1"/>
  <c r="G6194" i="1"/>
  <c r="H6194" i="1" s="1"/>
  <c r="J6194" i="1" s="1"/>
  <c r="I6194" i="1" l="1"/>
  <c r="L6194" i="1" s="1"/>
  <c r="G6195" i="1"/>
  <c r="H6195" i="1" s="1"/>
  <c r="J6195" i="1" s="1"/>
  <c r="I6195" i="1" l="1"/>
  <c r="L6195" i="1" s="1"/>
  <c r="G6196" i="1"/>
  <c r="H6196" i="1" s="1"/>
  <c r="J6196" i="1" s="1"/>
  <c r="I6196" i="1" l="1"/>
  <c r="L6196" i="1" s="1"/>
  <c r="G6197" i="1"/>
  <c r="H6197" i="1" s="1"/>
  <c r="J6197" i="1" s="1"/>
  <c r="I6197" i="1" l="1"/>
  <c r="L6197" i="1" s="1"/>
  <c r="G6198" i="1"/>
  <c r="H6198" i="1" s="1"/>
  <c r="J6198" i="1" s="1"/>
  <c r="I6198" i="1" l="1"/>
  <c r="L6198" i="1" s="1"/>
  <c r="G6199" i="1"/>
  <c r="H6199" i="1" s="1"/>
  <c r="J6199" i="1" s="1"/>
  <c r="I6199" i="1" l="1"/>
  <c r="L6199" i="1" s="1"/>
  <c r="G6200" i="1"/>
  <c r="H6200" i="1" s="1"/>
  <c r="J6200" i="1" s="1"/>
  <c r="I6200" i="1" l="1"/>
  <c r="L6200" i="1" s="1"/>
  <c r="G6201" i="1"/>
  <c r="H6201" i="1" s="1"/>
  <c r="J6201" i="1" s="1"/>
  <c r="I6201" i="1" l="1"/>
  <c r="L6201" i="1" s="1"/>
  <c r="G6202" i="1"/>
  <c r="H6202" i="1" s="1"/>
  <c r="J6202" i="1" s="1"/>
  <c r="I6202" i="1" l="1"/>
  <c r="L6202" i="1" s="1"/>
  <c r="G6203" i="1"/>
  <c r="H6203" i="1" s="1"/>
  <c r="J6203" i="1" s="1"/>
  <c r="I6203" i="1" l="1"/>
  <c r="L6203" i="1" s="1"/>
  <c r="G6204" i="1"/>
  <c r="H6204" i="1" s="1"/>
  <c r="J6204" i="1" s="1"/>
  <c r="I6204" i="1" l="1"/>
  <c r="L6204" i="1" s="1"/>
  <c r="G6205" i="1"/>
  <c r="H6205" i="1" s="1"/>
  <c r="J6205" i="1" s="1"/>
  <c r="I6205" i="1" l="1"/>
  <c r="L6205" i="1" s="1"/>
  <c r="G6206" i="1"/>
  <c r="H6206" i="1" s="1"/>
  <c r="J6206" i="1" s="1"/>
  <c r="I6206" i="1" l="1"/>
  <c r="L6206" i="1" s="1"/>
  <c r="G6207" i="1"/>
  <c r="H6207" i="1" s="1"/>
  <c r="J6207" i="1" s="1"/>
  <c r="I6207" i="1" l="1"/>
  <c r="L6207" i="1" s="1"/>
  <c r="G6208" i="1"/>
  <c r="H6208" i="1" s="1"/>
  <c r="J6208" i="1" s="1"/>
  <c r="I6208" i="1" l="1"/>
  <c r="L6208" i="1" s="1"/>
  <c r="G6209" i="1"/>
  <c r="H6209" i="1" s="1"/>
  <c r="J6209" i="1" s="1"/>
  <c r="I6209" i="1" l="1"/>
  <c r="L6209" i="1" s="1"/>
  <c r="G6210" i="1"/>
  <c r="H6210" i="1" s="1"/>
  <c r="J6210" i="1" s="1"/>
  <c r="I6210" i="1" l="1"/>
  <c r="L6210" i="1" s="1"/>
  <c r="G6211" i="1"/>
  <c r="H6211" i="1" s="1"/>
  <c r="J6211" i="1" s="1"/>
  <c r="I6211" i="1" l="1"/>
  <c r="L6211" i="1" s="1"/>
  <c r="G6212" i="1"/>
  <c r="H6212" i="1" s="1"/>
  <c r="J6212" i="1" s="1"/>
  <c r="I6212" i="1" l="1"/>
  <c r="L6212" i="1" s="1"/>
  <c r="G6213" i="1"/>
  <c r="H6213" i="1" s="1"/>
  <c r="J6213" i="1" s="1"/>
  <c r="I6213" i="1" l="1"/>
  <c r="L6213" i="1" s="1"/>
  <c r="G6214" i="1"/>
  <c r="H6214" i="1" s="1"/>
  <c r="J6214" i="1" s="1"/>
  <c r="I6214" i="1" l="1"/>
  <c r="L6214" i="1" s="1"/>
  <c r="G6215" i="1"/>
  <c r="H6215" i="1" s="1"/>
  <c r="J6215" i="1" s="1"/>
  <c r="I6215" i="1" l="1"/>
  <c r="L6215" i="1" s="1"/>
  <c r="G6216" i="1"/>
  <c r="H6216" i="1" s="1"/>
  <c r="J6216" i="1" s="1"/>
  <c r="I6216" i="1" l="1"/>
  <c r="L6216" i="1" s="1"/>
  <c r="G6217" i="1"/>
  <c r="H6217" i="1" s="1"/>
  <c r="J6217" i="1" s="1"/>
  <c r="I6217" i="1" l="1"/>
  <c r="L6217" i="1" s="1"/>
  <c r="G6218" i="1"/>
  <c r="H6218" i="1" s="1"/>
  <c r="J6218" i="1" s="1"/>
  <c r="I6218" i="1" l="1"/>
  <c r="L6218" i="1" s="1"/>
  <c r="G6219" i="1"/>
  <c r="H6219" i="1" s="1"/>
  <c r="J6219" i="1" s="1"/>
  <c r="I6219" i="1" l="1"/>
  <c r="L6219" i="1" s="1"/>
  <c r="G6220" i="1"/>
  <c r="H6220" i="1" s="1"/>
  <c r="J6220" i="1" s="1"/>
  <c r="I6220" i="1" l="1"/>
  <c r="L6220" i="1" s="1"/>
  <c r="G6221" i="1"/>
  <c r="H6221" i="1" s="1"/>
  <c r="J6221" i="1" s="1"/>
  <c r="I6221" i="1" l="1"/>
  <c r="L6221" i="1" s="1"/>
  <c r="G6222" i="1"/>
  <c r="H6222" i="1" s="1"/>
  <c r="J6222" i="1" s="1"/>
  <c r="I6222" i="1" l="1"/>
  <c r="L6222" i="1" s="1"/>
  <c r="G6223" i="1"/>
  <c r="H6223" i="1" s="1"/>
  <c r="J6223" i="1" s="1"/>
  <c r="I6223" i="1" l="1"/>
  <c r="L6223" i="1" s="1"/>
  <c r="G6224" i="1"/>
  <c r="H6224" i="1" s="1"/>
  <c r="J6224" i="1" s="1"/>
  <c r="I6224" i="1" l="1"/>
  <c r="L6224" i="1" s="1"/>
  <c r="G6225" i="1"/>
  <c r="H6225" i="1" s="1"/>
  <c r="J6225" i="1" s="1"/>
  <c r="I6225" i="1" l="1"/>
  <c r="L6225" i="1" s="1"/>
  <c r="G6226" i="1"/>
  <c r="H6226" i="1" s="1"/>
  <c r="J6226" i="1" s="1"/>
  <c r="I6226" i="1" l="1"/>
  <c r="L6226" i="1" s="1"/>
  <c r="G6227" i="1"/>
  <c r="H6227" i="1" s="1"/>
  <c r="J6227" i="1" s="1"/>
  <c r="I6227" i="1" l="1"/>
  <c r="L6227" i="1" s="1"/>
  <c r="G6228" i="1"/>
  <c r="H6228" i="1" s="1"/>
  <c r="J6228" i="1" s="1"/>
  <c r="I6228" i="1" l="1"/>
  <c r="L6228" i="1" s="1"/>
  <c r="G6229" i="1"/>
  <c r="H6229" i="1" s="1"/>
  <c r="J6229" i="1" s="1"/>
  <c r="I6229" i="1" l="1"/>
  <c r="L6229" i="1" s="1"/>
  <c r="G6230" i="1"/>
  <c r="H6230" i="1" s="1"/>
  <c r="J6230" i="1" s="1"/>
  <c r="I6230" i="1" l="1"/>
  <c r="L6230" i="1" s="1"/>
  <c r="G6231" i="1"/>
  <c r="H6231" i="1" s="1"/>
  <c r="J6231" i="1" s="1"/>
  <c r="I6231" i="1" l="1"/>
  <c r="L6231" i="1" s="1"/>
  <c r="G6232" i="1"/>
  <c r="H6232" i="1" s="1"/>
  <c r="J6232" i="1" s="1"/>
  <c r="I6232" i="1" l="1"/>
  <c r="L6232" i="1" s="1"/>
  <c r="G6233" i="1"/>
  <c r="H6233" i="1" s="1"/>
  <c r="J6233" i="1" s="1"/>
  <c r="I6233" i="1" l="1"/>
  <c r="L6233" i="1" s="1"/>
  <c r="G6234" i="1"/>
  <c r="H6234" i="1" s="1"/>
  <c r="J6234" i="1" s="1"/>
  <c r="I6234" i="1" l="1"/>
  <c r="L6234" i="1" s="1"/>
  <c r="G6235" i="1"/>
  <c r="H6235" i="1" s="1"/>
  <c r="J6235" i="1" s="1"/>
  <c r="I6235" i="1" l="1"/>
  <c r="L6235" i="1" s="1"/>
  <c r="G6236" i="1"/>
  <c r="H6236" i="1" s="1"/>
  <c r="J6236" i="1" s="1"/>
  <c r="I6236" i="1" l="1"/>
  <c r="L6236" i="1" s="1"/>
  <c r="G6237" i="1"/>
  <c r="H6237" i="1" s="1"/>
  <c r="J6237" i="1" s="1"/>
  <c r="I6237" i="1" l="1"/>
  <c r="L6237" i="1" s="1"/>
  <c r="G6238" i="1"/>
  <c r="H6238" i="1" s="1"/>
  <c r="J6238" i="1" s="1"/>
  <c r="I6238" i="1" l="1"/>
  <c r="L6238" i="1" s="1"/>
  <c r="G6239" i="1"/>
  <c r="H6239" i="1" s="1"/>
  <c r="J6239" i="1" s="1"/>
  <c r="I6239" i="1" l="1"/>
  <c r="L6239" i="1" s="1"/>
  <c r="G6240" i="1"/>
  <c r="H6240" i="1" s="1"/>
  <c r="J6240" i="1" s="1"/>
  <c r="I6240" i="1" l="1"/>
  <c r="L6240" i="1" s="1"/>
  <c r="G6241" i="1"/>
  <c r="H6241" i="1" s="1"/>
  <c r="J6241" i="1" s="1"/>
  <c r="I6241" i="1" l="1"/>
  <c r="L6241" i="1" s="1"/>
  <c r="G6242" i="1"/>
  <c r="H6242" i="1" s="1"/>
  <c r="J6242" i="1" s="1"/>
  <c r="I6242" i="1" l="1"/>
  <c r="L6242" i="1" s="1"/>
  <c r="G6243" i="1"/>
  <c r="H6243" i="1" s="1"/>
  <c r="J6243" i="1" s="1"/>
  <c r="I6243" i="1" l="1"/>
  <c r="L6243" i="1" s="1"/>
  <c r="G6244" i="1"/>
  <c r="H6244" i="1" s="1"/>
  <c r="J6244" i="1" s="1"/>
  <c r="I6244" i="1" l="1"/>
  <c r="L6244" i="1" s="1"/>
  <c r="G6245" i="1"/>
  <c r="H6245" i="1" s="1"/>
  <c r="J6245" i="1" s="1"/>
  <c r="I6245" i="1" l="1"/>
  <c r="L6245" i="1" s="1"/>
  <c r="G6246" i="1"/>
  <c r="H6246" i="1" s="1"/>
  <c r="J6246" i="1" s="1"/>
  <c r="I6246" i="1" l="1"/>
  <c r="L6246" i="1" s="1"/>
  <c r="G6247" i="1"/>
  <c r="H6247" i="1" s="1"/>
  <c r="J6247" i="1" s="1"/>
  <c r="I6247" i="1" l="1"/>
  <c r="L6247" i="1" s="1"/>
  <c r="G6248" i="1"/>
  <c r="H6248" i="1" s="1"/>
  <c r="J6248" i="1" s="1"/>
  <c r="I6248" i="1" l="1"/>
  <c r="L6248" i="1" s="1"/>
  <c r="G6249" i="1"/>
  <c r="H6249" i="1" s="1"/>
  <c r="J6249" i="1" s="1"/>
  <c r="I6249" i="1" l="1"/>
  <c r="L6249" i="1" s="1"/>
  <c r="G6250" i="1"/>
  <c r="H6250" i="1" s="1"/>
  <c r="J6250" i="1" s="1"/>
  <c r="I6250" i="1" l="1"/>
  <c r="L6250" i="1" s="1"/>
  <c r="G6251" i="1"/>
  <c r="H6251" i="1" s="1"/>
  <c r="J6251" i="1" s="1"/>
  <c r="I6251" i="1" l="1"/>
  <c r="L6251" i="1" s="1"/>
  <c r="G6252" i="1"/>
  <c r="H6252" i="1" s="1"/>
  <c r="J6252" i="1" s="1"/>
  <c r="I6252" i="1" l="1"/>
  <c r="L6252" i="1" s="1"/>
  <c r="G6253" i="1"/>
  <c r="H6253" i="1" s="1"/>
  <c r="J6253" i="1" s="1"/>
  <c r="I6253" i="1" l="1"/>
  <c r="L6253" i="1" s="1"/>
  <c r="G6254" i="1"/>
  <c r="H6254" i="1" s="1"/>
  <c r="J6254" i="1" s="1"/>
  <c r="I6254" i="1" l="1"/>
  <c r="L6254" i="1" s="1"/>
  <c r="G6255" i="1"/>
  <c r="H6255" i="1" s="1"/>
  <c r="J6255" i="1" s="1"/>
  <c r="I6255" i="1" l="1"/>
  <c r="L6255" i="1" s="1"/>
  <c r="G6256" i="1"/>
  <c r="H6256" i="1" s="1"/>
  <c r="J6256" i="1" s="1"/>
  <c r="I6256" i="1" l="1"/>
  <c r="L6256" i="1" s="1"/>
  <c r="G6257" i="1"/>
  <c r="H6257" i="1" s="1"/>
  <c r="J6257" i="1" s="1"/>
  <c r="I6257" i="1" l="1"/>
  <c r="L6257" i="1" s="1"/>
  <c r="G6258" i="1"/>
  <c r="H6258" i="1" s="1"/>
  <c r="J6258" i="1" s="1"/>
  <c r="I6258" i="1" l="1"/>
  <c r="L6258" i="1" s="1"/>
  <c r="G6259" i="1"/>
  <c r="H6259" i="1" s="1"/>
  <c r="J6259" i="1" s="1"/>
  <c r="I6259" i="1" l="1"/>
  <c r="L6259" i="1" s="1"/>
  <c r="G6260" i="1"/>
  <c r="H6260" i="1" s="1"/>
  <c r="J6260" i="1" s="1"/>
  <c r="I6260" i="1" l="1"/>
  <c r="L6260" i="1" s="1"/>
  <c r="G6261" i="1"/>
  <c r="H6261" i="1" s="1"/>
  <c r="J6261" i="1" s="1"/>
  <c r="I6261" i="1" l="1"/>
  <c r="L6261" i="1" s="1"/>
  <c r="G6262" i="1"/>
  <c r="H6262" i="1" s="1"/>
  <c r="J6262" i="1" s="1"/>
  <c r="I6262" i="1" l="1"/>
  <c r="L6262" i="1" s="1"/>
  <c r="G6263" i="1"/>
  <c r="H6263" i="1" s="1"/>
  <c r="J6263" i="1" s="1"/>
  <c r="I6263" i="1" l="1"/>
  <c r="L6263" i="1" s="1"/>
  <c r="G6264" i="1"/>
  <c r="H6264" i="1" s="1"/>
  <c r="J6264" i="1" s="1"/>
  <c r="I6264" i="1" l="1"/>
  <c r="L6264" i="1" s="1"/>
  <c r="G6265" i="1"/>
  <c r="H6265" i="1" s="1"/>
  <c r="J6265" i="1" s="1"/>
  <c r="I6265" i="1" l="1"/>
  <c r="L6265" i="1" s="1"/>
  <c r="G6266" i="1"/>
  <c r="H6266" i="1" s="1"/>
  <c r="J6266" i="1" s="1"/>
  <c r="I6266" i="1" l="1"/>
  <c r="L6266" i="1" s="1"/>
  <c r="G6267" i="1"/>
  <c r="H6267" i="1" s="1"/>
  <c r="J6267" i="1" s="1"/>
  <c r="I6267" i="1" l="1"/>
  <c r="L6267" i="1" s="1"/>
  <c r="G6268" i="1"/>
  <c r="H6268" i="1" s="1"/>
  <c r="J6268" i="1" s="1"/>
  <c r="I6268" i="1" l="1"/>
  <c r="L6268" i="1" s="1"/>
  <c r="G6269" i="1"/>
  <c r="H6269" i="1" s="1"/>
  <c r="J6269" i="1" s="1"/>
  <c r="I6269" i="1" l="1"/>
  <c r="L6269" i="1" s="1"/>
  <c r="G6270" i="1"/>
  <c r="H6270" i="1" s="1"/>
  <c r="J6270" i="1" s="1"/>
  <c r="I6270" i="1" l="1"/>
  <c r="L6270" i="1" s="1"/>
  <c r="G6271" i="1"/>
  <c r="H6271" i="1" s="1"/>
  <c r="J6271" i="1" s="1"/>
  <c r="I6271" i="1" l="1"/>
  <c r="L6271" i="1" s="1"/>
  <c r="G6272" i="1"/>
  <c r="H6272" i="1" s="1"/>
  <c r="J6272" i="1" s="1"/>
  <c r="I6272" i="1" l="1"/>
  <c r="L6272" i="1" s="1"/>
  <c r="G6273" i="1"/>
  <c r="H6273" i="1" s="1"/>
  <c r="J6273" i="1" s="1"/>
  <c r="I6273" i="1" l="1"/>
  <c r="L6273" i="1" s="1"/>
  <c r="G6274" i="1"/>
  <c r="H6274" i="1" s="1"/>
  <c r="J6274" i="1" s="1"/>
  <c r="I6274" i="1" l="1"/>
  <c r="L6274" i="1" s="1"/>
  <c r="G6275" i="1"/>
  <c r="H6275" i="1" s="1"/>
  <c r="J6275" i="1" s="1"/>
  <c r="I6275" i="1" l="1"/>
  <c r="L6275" i="1" s="1"/>
  <c r="G6276" i="1"/>
  <c r="H6276" i="1" s="1"/>
  <c r="J6276" i="1" s="1"/>
  <c r="I6276" i="1" l="1"/>
  <c r="L6276" i="1" s="1"/>
  <c r="G6277" i="1"/>
  <c r="H6277" i="1" s="1"/>
  <c r="J6277" i="1" s="1"/>
  <c r="I6277" i="1" l="1"/>
  <c r="L6277" i="1" s="1"/>
  <c r="G6278" i="1"/>
  <c r="H6278" i="1" s="1"/>
  <c r="J6278" i="1" s="1"/>
  <c r="I6278" i="1" l="1"/>
  <c r="L6278" i="1" s="1"/>
  <c r="G6279" i="1"/>
  <c r="H6279" i="1" s="1"/>
  <c r="J6279" i="1" s="1"/>
  <c r="I6279" i="1" l="1"/>
  <c r="L6279" i="1" s="1"/>
  <c r="G6280" i="1"/>
  <c r="H6280" i="1" s="1"/>
  <c r="J6280" i="1" s="1"/>
  <c r="I6280" i="1" l="1"/>
  <c r="L6280" i="1" s="1"/>
  <c r="G6281" i="1"/>
  <c r="H6281" i="1" s="1"/>
  <c r="J6281" i="1" s="1"/>
  <c r="I6281" i="1" l="1"/>
  <c r="L6281" i="1" s="1"/>
  <c r="G6282" i="1"/>
  <c r="H6282" i="1" s="1"/>
  <c r="J6282" i="1" s="1"/>
  <c r="I6282" i="1" l="1"/>
  <c r="L6282" i="1" s="1"/>
  <c r="G6283" i="1"/>
  <c r="H6283" i="1" s="1"/>
  <c r="J6283" i="1" s="1"/>
  <c r="I6283" i="1" l="1"/>
  <c r="L6283" i="1" s="1"/>
  <c r="G6284" i="1"/>
  <c r="H6284" i="1" s="1"/>
  <c r="J6284" i="1" s="1"/>
  <c r="I6284" i="1" l="1"/>
  <c r="L6284" i="1" s="1"/>
  <c r="G6285" i="1"/>
  <c r="H6285" i="1" s="1"/>
  <c r="J6285" i="1" s="1"/>
  <c r="I6285" i="1" l="1"/>
  <c r="L6285" i="1" s="1"/>
  <c r="G6286" i="1"/>
  <c r="H6286" i="1" s="1"/>
  <c r="J6286" i="1" s="1"/>
  <c r="I6286" i="1" l="1"/>
  <c r="L6286" i="1" s="1"/>
  <c r="G6287" i="1"/>
  <c r="H6287" i="1" s="1"/>
  <c r="J6287" i="1" s="1"/>
  <c r="I6287" i="1" l="1"/>
  <c r="L6287" i="1" s="1"/>
  <c r="G6288" i="1"/>
  <c r="H6288" i="1" s="1"/>
  <c r="J6288" i="1" s="1"/>
  <c r="I6288" i="1" l="1"/>
  <c r="L6288" i="1" s="1"/>
  <c r="G6289" i="1"/>
  <c r="H6289" i="1" s="1"/>
  <c r="J6289" i="1" s="1"/>
  <c r="I6289" i="1" l="1"/>
  <c r="L6289" i="1" s="1"/>
  <c r="G6290" i="1"/>
  <c r="H6290" i="1" s="1"/>
  <c r="J6290" i="1" s="1"/>
  <c r="I6290" i="1" l="1"/>
  <c r="L6290" i="1" s="1"/>
  <c r="G6291" i="1"/>
  <c r="H6291" i="1" s="1"/>
  <c r="J6291" i="1" s="1"/>
  <c r="I6291" i="1" l="1"/>
  <c r="L6291" i="1" s="1"/>
  <c r="G6292" i="1"/>
  <c r="H6292" i="1" s="1"/>
  <c r="J6292" i="1" s="1"/>
  <c r="I6292" i="1" l="1"/>
  <c r="L6292" i="1" s="1"/>
  <c r="G6293" i="1"/>
  <c r="H6293" i="1" s="1"/>
  <c r="J6293" i="1" s="1"/>
  <c r="I6293" i="1" l="1"/>
  <c r="L6293" i="1" s="1"/>
  <c r="G6294" i="1"/>
  <c r="H6294" i="1" s="1"/>
  <c r="J6294" i="1" s="1"/>
  <c r="I6294" i="1" l="1"/>
  <c r="L6294" i="1" s="1"/>
  <c r="G6295" i="1"/>
  <c r="H6295" i="1" s="1"/>
  <c r="J6295" i="1" s="1"/>
  <c r="I6295" i="1" l="1"/>
  <c r="L6295" i="1" s="1"/>
  <c r="G6296" i="1"/>
  <c r="H6296" i="1" s="1"/>
  <c r="J6296" i="1" s="1"/>
  <c r="I6296" i="1" l="1"/>
  <c r="L6296" i="1" s="1"/>
  <c r="G6297" i="1"/>
  <c r="H6297" i="1" s="1"/>
  <c r="J6297" i="1" s="1"/>
  <c r="I6297" i="1" l="1"/>
  <c r="L6297" i="1" s="1"/>
  <c r="G6298" i="1"/>
  <c r="H6298" i="1" s="1"/>
  <c r="J6298" i="1" s="1"/>
  <c r="I6298" i="1" l="1"/>
  <c r="L6298" i="1" s="1"/>
  <c r="G6299" i="1"/>
  <c r="H6299" i="1" s="1"/>
  <c r="J6299" i="1" s="1"/>
  <c r="I6299" i="1" l="1"/>
  <c r="L6299" i="1" s="1"/>
  <c r="G6300" i="1"/>
  <c r="H6300" i="1" s="1"/>
  <c r="J6300" i="1" s="1"/>
  <c r="I6300" i="1" l="1"/>
  <c r="L6300" i="1" s="1"/>
  <c r="G6301" i="1"/>
  <c r="H6301" i="1" s="1"/>
  <c r="J6301" i="1" s="1"/>
  <c r="I6301" i="1" l="1"/>
  <c r="L6301" i="1" s="1"/>
  <c r="G6302" i="1"/>
  <c r="H6302" i="1" s="1"/>
  <c r="J6302" i="1" s="1"/>
  <c r="I6302" i="1" l="1"/>
  <c r="L6302" i="1" s="1"/>
  <c r="G6303" i="1"/>
  <c r="H6303" i="1" s="1"/>
  <c r="J6303" i="1" s="1"/>
  <c r="I6303" i="1" l="1"/>
  <c r="L6303" i="1" s="1"/>
  <c r="G6304" i="1"/>
  <c r="H6304" i="1" s="1"/>
  <c r="J6304" i="1" s="1"/>
  <c r="I6304" i="1" l="1"/>
  <c r="L6304" i="1" s="1"/>
  <c r="G6305" i="1"/>
  <c r="H6305" i="1" s="1"/>
  <c r="J6305" i="1" s="1"/>
  <c r="I6305" i="1" l="1"/>
  <c r="L6305" i="1" s="1"/>
  <c r="G6306" i="1"/>
  <c r="H6306" i="1" s="1"/>
  <c r="J6306" i="1" s="1"/>
  <c r="I6306" i="1" l="1"/>
  <c r="L6306" i="1" s="1"/>
  <c r="G6307" i="1"/>
  <c r="H6307" i="1" s="1"/>
  <c r="J6307" i="1" s="1"/>
  <c r="I6307" i="1" l="1"/>
  <c r="L6307" i="1" s="1"/>
  <c r="G6308" i="1"/>
  <c r="H6308" i="1" s="1"/>
  <c r="J6308" i="1" s="1"/>
  <c r="I6308" i="1" l="1"/>
  <c r="L6308" i="1" s="1"/>
  <c r="G6309" i="1"/>
  <c r="H6309" i="1" s="1"/>
  <c r="J6309" i="1" s="1"/>
  <c r="I6309" i="1" l="1"/>
  <c r="L6309" i="1" s="1"/>
  <c r="G6310" i="1"/>
  <c r="H6310" i="1" s="1"/>
  <c r="J6310" i="1" s="1"/>
  <c r="I6310" i="1" l="1"/>
  <c r="L6310" i="1" s="1"/>
  <c r="G6311" i="1"/>
  <c r="H6311" i="1" s="1"/>
  <c r="J6311" i="1" s="1"/>
  <c r="I6311" i="1" l="1"/>
  <c r="L6311" i="1" s="1"/>
  <c r="G6312" i="1"/>
  <c r="H6312" i="1" s="1"/>
  <c r="J6312" i="1" s="1"/>
  <c r="I6312" i="1" l="1"/>
  <c r="L6312" i="1" s="1"/>
  <c r="G6313" i="1"/>
  <c r="H6313" i="1" s="1"/>
  <c r="J6313" i="1" s="1"/>
  <c r="I6313" i="1" l="1"/>
  <c r="L6313" i="1" s="1"/>
  <c r="G6314" i="1"/>
  <c r="H6314" i="1" s="1"/>
  <c r="J6314" i="1" s="1"/>
  <c r="I6314" i="1" l="1"/>
  <c r="L6314" i="1" s="1"/>
  <c r="G6315" i="1"/>
  <c r="H6315" i="1" s="1"/>
  <c r="J6315" i="1" s="1"/>
  <c r="I6315" i="1" l="1"/>
  <c r="L6315" i="1" s="1"/>
  <c r="G6316" i="1"/>
  <c r="H6316" i="1" s="1"/>
  <c r="J6316" i="1" s="1"/>
  <c r="I6316" i="1" l="1"/>
  <c r="L6316" i="1" s="1"/>
  <c r="G6317" i="1"/>
  <c r="H6317" i="1" s="1"/>
  <c r="J6317" i="1" s="1"/>
  <c r="I6317" i="1" l="1"/>
  <c r="L6317" i="1" s="1"/>
  <c r="G6318" i="1"/>
  <c r="H6318" i="1" s="1"/>
  <c r="J6318" i="1" s="1"/>
  <c r="I6318" i="1" l="1"/>
  <c r="L6318" i="1" s="1"/>
  <c r="G6319" i="1"/>
  <c r="H6319" i="1" s="1"/>
  <c r="J6319" i="1" s="1"/>
  <c r="I6319" i="1" l="1"/>
  <c r="L6319" i="1" s="1"/>
  <c r="G6320" i="1"/>
  <c r="H6320" i="1" s="1"/>
  <c r="J6320" i="1" s="1"/>
  <c r="I6320" i="1" l="1"/>
  <c r="L6320" i="1" s="1"/>
  <c r="G6321" i="1"/>
  <c r="H6321" i="1" s="1"/>
  <c r="J6321" i="1" s="1"/>
  <c r="I6321" i="1" l="1"/>
  <c r="L6321" i="1" s="1"/>
  <c r="G6322" i="1"/>
  <c r="H6322" i="1" s="1"/>
  <c r="J6322" i="1" s="1"/>
  <c r="I6322" i="1" l="1"/>
  <c r="L6322" i="1" s="1"/>
  <c r="G6323" i="1"/>
  <c r="H6323" i="1" s="1"/>
  <c r="J6323" i="1" s="1"/>
  <c r="I6323" i="1" l="1"/>
  <c r="L6323" i="1" s="1"/>
  <c r="G6324" i="1"/>
  <c r="H6324" i="1" s="1"/>
  <c r="J6324" i="1" s="1"/>
  <c r="I6324" i="1" l="1"/>
  <c r="L6324" i="1" s="1"/>
  <c r="G6325" i="1"/>
  <c r="H6325" i="1" s="1"/>
  <c r="J6325" i="1" s="1"/>
  <c r="I6325" i="1" l="1"/>
  <c r="L6325" i="1" s="1"/>
  <c r="G6326" i="1"/>
  <c r="H6326" i="1" s="1"/>
  <c r="J6326" i="1" s="1"/>
  <c r="I6326" i="1" l="1"/>
  <c r="L6326" i="1" s="1"/>
  <c r="G6327" i="1"/>
  <c r="H6327" i="1" s="1"/>
  <c r="J6327" i="1" s="1"/>
  <c r="I6327" i="1" l="1"/>
  <c r="L6327" i="1" s="1"/>
  <c r="G6328" i="1"/>
  <c r="H6328" i="1" s="1"/>
  <c r="J6328" i="1" s="1"/>
  <c r="I6328" i="1" l="1"/>
  <c r="L6328" i="1" s="1"/>
  <c r="G6329" i="1"/>
  <c r="H6329" i="1" s="1"/>
  <c r="J6329" i="1" s="1"/>
  <c r="I6329" i="1" l="1"/>
  <c r="L6329" i="1" s="1"/>
  <c r="G6330" i="1"/>
  <c r="H6330" i="1" s="1"/>
  <c r="J6330" i="1" s="1"/>
  <c r="I6330" i="1" l="1"/>
  <c r="L6330" i="1" s="1"/>
  <c r="G6331" i="1"/>
  <c r="H6331" i="1" s="1"/>
  <c r="J6331" i="1" s="1"/>
  <c r="I6331" i="1" l="1"/>
  <c r="L6331" i="1" s="1"/>
  <c r="G6332" i="1"/>
  <c r="H6332" i="1" s="1"/>
  <c r="J6332" i="1" s="1"/>
  <c r="I6332" i="1" l="1"/>
  <c r="L6332" i="1" s="1"/>
  <c r="G6333" i="1"/>
  <c r="H6333" i="1" s="1"/>
  <c r="J6333" i="1" s="1"/>
  <c r="I6333" i="1" l="1"/>
  <c r="L6333" i="1" s="1"/>
  <c r="G6334" i="1"/>
  <c r="H6334" i="1" s="1"/>
  <c r="J6334" i="1" s="1"/>
  <c r="I6334" i="1" l="1"/>
  <c r="L6334" i="1" s="1"/>
  <c r="G6335" i="1"/>
  <c r="H6335" i="1" s="1"/>
  <c r="J6335" i="1" s="1"/>
  <c r="I6335" i="1" l="1"/>
  <c r="L6335" i="1" s="1"/>
  <c r="G6336" i="1"/>
  <c r="H6336" i="1" s="1"/>
  <c r="J6336" i="1" s="1"/>
  <c r="I6336" i="1" l="1"/>
  <c r="L6336" i="1" s="1"/>
  <c r="G6337" i="1"/>
  <c r="H6337" i="1" s="1"/>
  <c r="J6337" i="1" s="1"/>
  <c r="I6337" i="1" l="1"/>
  <c r="L6337" i="1" s="1"/>
  <c r="G6338" i="1"/>
  <c r="H6338" i="1" s="1"/>
  <c r="J6338" i="1" s="1"/>
  <c r="I6338" i="1" l="1"/>
  <c r="L6338" i="1" s="1"/>
  <c r="G6339" i="1"/>
  <c r="H6339" i="1" s="1"/>
  <c r="J6339" i="1" s="1"/>
  <c r="I6339" i="1" l="1"/>
  <c r="L6339" i="1" s="1"/>
  <c r="G6340" i="1"/>
  <c r="H6340" i="1" s="1"/>
  <c r="J6340" i="1" s="1"/>
  <c r="I6340" i="1" l="1"/>
  <c r="L6340" i="1" s="1"/>
  <c r="G6341" i="1"/>
  <c r="H6341" i="1" s="1"/>
  <c r="J6341" i="1" s="1"/>
  <c r="I6341" i="1" l="1"/>
  <c r="L6341" i="1" s="1"/>
  <c r="G6342" i="1"/>
  <c r="H6342" i="1" s="1"/>
  <c r="J6342" i="1" s="1"/>
  <c r="I6342" i="1" l="1"/>
  <c r="L6342" i="1" s="1"/>
  <c r="G6343" i="1"/>
  <c r="H6343" i="1" s="1"/>
  <c r="J6343" i="1" s="1"/>
  <c r="I6343" i="1" l="1"/>
  <c r="L6343" i="1" s="1"/>
  <c r="G6344" i="1"/>
  <c r="H6344" i="1" s="1"/>
  <c r="J6344" i="1" s="1"/>
  <c r="I6344" i="1" l="1"/>
  <c r="L6344" i="1" s="1"/>
  <c r="G6345" i="1"/>
  <c r="H6345" i="1" s="1"/>
  <c r="J6345" i="1" s="1"/>
  <c r="I6345" i="1" l="1"/>
  <c r="L6345" i="1" s="1"/>
  <c r="G6346" i="1"/>
  <c r="H6346" i="1" s="1"/>
  <c r="J6346" i="1" s="1"/>
  <c r="I6346" i="1" l="1"/>
  <c r="L6346" i="1" s="1"/>
  <c r="G6347" i="1"/>
  <c r="H6347" i="1" s="1"/>
  <c r="J6347" i="1" s="1"/>
  <c r="I6347" i="1" l="1"/>
  <c r="L6347" i="1" s="1"/>
  <c r="G6348" i="1"/>
  <c r="H6348" i="1" s="1"/>
  <c r="J6348" i="1" s="1"/>
  <c r="I6348" i="1" l="1"/>
  <c r="L6348" i="1" s="1"/>
  <c r="G6349" i="1"/>
  <c r="H6349" i="1" s="1"/>
  <c r="J6349" i="1" s="1"/>
  <c r="I6349" i="1" l="1"/>
  <c r="L6349" i="1" s="1"/>
  <c r="G6350" i="1"/>
  <c r="H6350" i="1" s="1"/>
  <c r="J6350" i="1" s="1"/>
  <c r="I6350" i="1" l="1"/>
  <c r="L6350" i="1" s="1"/>
  <c r="G6351" i="1"/>
  <c r="H6351" i="1" s="1"/>
  <c r="J6351" i="1" s="1"/>
  <c r="I6351" i="1" l="1"/>
  <c r="L6351" i="1" s="1"/>
  <c r="G6352" i="1"/>
  <c r="H6352" i="1" s="1"/>
  <c r="J6352" i="1" s="1"/>
  <c r="I6352" i="1" l="1"/>
  <c r="L6352" i="1" s="1"/>
  <c r="G6353" i="1"/>
  <c r="H6353" i="1" s="1"/>
  <c r="J6353" i="1" s="1"/>
  <c r="I6353" i="1" l="1"/>
  <c r="L6353" i="1" s="1"/>
  <c r="G6354" i="1"/>
  <c r="H6354" i="1" s="1"/>
  <c r="J6354" i="1" s="1"/>
  <c r="I6354" i="1" l="1"/>
  <c r="L6354" i="1" s="1"/>
  <c r="G6355" i="1"/>
  <c r="H6355" i="1" s="1"/>
  <c r="J6355" i="1" s="1"/>
  <c r="I6355" i="1" l="1"/>
  <c r="L6355" i="1" s="1"/>
  <c r="G6356" i="1"/>
  <c r="H6356" i="1" s="1"/>
  <c r="J6356" i="1" s="1"/>
  <c r="I6356" i="1" l="1"/>
  <c r="L6356" i="1" s="1"/>
  <c r="G6357" i="1"/>
  <c r="H6357" i="1" s="1"/>
  <c r="J6357" i="1" s="1"/>
  <c r="I6357" i="1" l="1"/>
  <c r="L6357" i="1" s="1"/>
  <c r="G6358" i="1"/>
  <c r="H6358" i="1" s="1"/>
  <c r="J6358" i="1" s="1"/>
  <c r="I6358" i="1" l="1"/>
  <c r="L6358" i="1" s="1"/>
  <c r="G6359" i="1"/>
  <c r="H6359" i="1" s="1"/>
  <c r="J6359" i="1" s="1"/>
  <c r="I6359" i="1" l="1"/>
  <c r="L6359" i="1" s="1"/>
  <c r="G6360" i="1"/>
  <c r="H6360" i="1" s="1"/>
  <c r="J6360" i="1" s="1"/>
  <c r="I6360" i="1" l="1"/>
  <c r="L6360" i="1" s="1"/>
  <c r="G6361" i="1"/>
  <c r="H6361" i="1" s="1"/>
  <c r="J6361" i="1" s="1"/>
  <c r="I6361" i="1" l="1"/>
  <c r="L6361" i="1" s="1"/>
  <c r="G6362" i="1"/>
  <c r="H6362" i="1" s="1"/>
  <c r="J6362" i="1" s="1"/>
  <c r="I6362" i="1" l="1"/>
  <c r="L6362" i="1" s="1"/>
  <c r="G6363" i="1"/>
  <c r="H6363" i="1" s="1"/>
  <c r="J6363" i="1" s="1"/>
  <c r="I6363" i="1" l="1"/>
  <c r="L6363" i="1" s="1"/>
  <c r="G6364" i="1"/>
  <c r="H6364" i="1" s="1"/>
  <c r="J6364" i="1" s="1"/>
  <c r="I6364" i="1" l="1"/>
  <c r="L6364" i="1" s="1"/>
  <c r="G6365" i="1"/>
  <c r="H6365" i="1" s="1"/>
  <c r="J6365" i="1" s="1"/>
  <c r="I6365" i="1" l="1"/>
  <c r="L6365" i="1" s="1"/>
  <c r="G6366" i="1"/>
  <c r="H6366" i="1" s="1"/>
  <c r="J6366" i="1" s="1"/>
  <c r="I6366" i="1" l="1"/>
  <c r="L6366" i="1" s="1"/>
  <c r="G6367" i="1"/>
  <c r="H6367" i="1" s="1"/>
  <c r="J6367" i="1" s="1"/>
  <c r="I6367" i="1" l="1"/>
  <c r="L6367" i="1" s="1"/>
  <c r="G6368" i="1"/>
  <c r="H6368" i="1" s="1"/>
  <c r="J6368" i="1" s="1"/>
  <c r="I6368" i="1" l="1"/>
  <c r="L6368" i="1" s="1"/>
  <c r="G6369" i="1"/>
  <c r="H6369" i="1" s="1"/>
  <c r="J6369" i="1" s="1"/>
  <c r="I6369" i="1" l="1"/>
  <c r="L6369" i="1" s="1"/>
  <c r="G6370" i="1"/>
  <c r="H6370" i="1" s="1"/>
  <c r="J6370" i="1" s="1"/>
  <c r="I6370" i="1" l="1"/>
  <c r="L6370" i="1" s="1"/>
  <c r="G6371" i="1"/>
  <c r="H6371" i="1" s="1"/>
  <c r="J6371" i="1" s="1"/>
  <c r="I6371" i="1" l="1"/>
  <c r="L6371" i="1" s="1"/>
  <c r="G6372" i="1"/>
  <c r="H6372" i="1" s="1"/>
  <c r="J6372" i="1" s="1"/>
  <c r="I6372" i="1" l="1"/>
  <c r="L6372" i="1" s="1"/>
  <c r="G6373" i="1"/>
  <c r="H6373" i="1" s="1"/>
  <c r="J6373" i="1" s="1"/>
  <c r="I6373" i="1" l="1"/>
  <c r="L6373" i="1" s="1"/>
  <c r="G6374" i="1"/>
  <c r="H6374" i="1" s="1"/>
  <c r="J6374" i="1" s="1"/>
  <c r="I6374" i="1" l="1"/>
  <c r="L6374" i="1" s="1"/>
  <c r="G6375" i="1"/>
  <c r="H6375" i="1" s="1"/>
  <c r="J6375" i="1" s="1"/>
  <c r="I6375" i="1" l="1"/>
  <c r="L6375" i="1" s="1"/>
  <c r="G6376" i="1"/>
  <c r="H6376" i="1" s="1"/>
  <c r="J6376" i="1" s="1"/>
  <c r="I6376" i="1" l="1"/>
  <c r="L6376" i="1" s="1"/>
  <c r="G6377" i="1"/>
  <c r="H6377" i="1" s="1"/>
  <c r="J6377" i="1" s="1"/>
  <c r="I6377" i="1" l="1"/>
  <c r="L6377" i="1" s="1"/>
  <c r="G6378" i="1"/>
  <c r="H6378" i="1" s="1"/>
  <c r="J6378" i="1" s="1"/>
  <c r="I6378" i="1" l="1"/>
  <c r="L6378" i="1" s="1"/>
  <c r="G6379" i="1"/>
  <c r="H6379" i="1" s="1"/>
  <c r="J6379" i="1" s="1"/>
  <c r="I6379" i="1" l="1"/>
  <c r="L6379" i="1" s="1"/>
  <c r="G6380" i="1"/>
  <c r="H6380" i="1" s="1"/>
  <c r="J6380" i="1" s="1"/>
  <c r="I6380" i="1" l="1"/>
  <c r="L6380" i="1" s="1"/>
  <c r="G6381" i="1"/>
  <c r="H6381" i="1" s="1"/>
  <c r="J6381" i="1" s="1"/>
  <c r="I6381" i="1" l="1"/>
  <c r="L6381" i="1" s="1"/>
  <c r="G6382" i="1"/>
  <c r="H6382" i="1" s="1"/>
  <c r="J6382" i="1" s="1"/>
  <c r="I6382" i="1" l="1"/>
  <c r="L6382" i="1" s="1"/>
  <c r="G6383" i="1"/>
  <c r="H6383" i="1" s="1"/>
  <c r="J6383" i="1" s="1"/>
  <c r="I6383" i="1" l="1"/>
  <c r="L6383" i="1" s="1"/>
  <c r="G6384" i="1"/>
  <c r="H6384" i="1" s="1"/>
  <c r="J6384" i="1" s="1"/>
  <c r="I6384" i="1" l="1"/>
  <c r="L6384" i="1" s="1"/>
  <c r="G6385" i="1"/>
  <c r="H6385" i="1" s="1"/>
  <c r="J6385" i="1" s="1"/>
  <c r="I6385" i="1" l="1"/>
  <c r="L6385" i="1" s="1"/>
  <c r="G6386" i="1"/>
  <c r="H6386" i="1" s="1"/>
  <c r="J6386" i="1" s="1"/>
  <c r="I6386" i="1" l="1"/>
  <c r="L6386" i="1" s="1"/>
  <c r="G6387" i="1"/>
  <c r="H6387" i="1" s="1"/>
  <c r="J6387" i="1" s="1"/>
  <c r="I6387" i="1" l="1"/>
  <c r="L6387" i="1" s="1"/>
  <c r="G6388" i="1"/>
  <c r="H6388" i="1" s="1"/>
  <c r="J6388" i="1" s="1"/>
  <c r="I6388" i="1" l="1"/>
  <c r="L6388" i="1" s="1"/>
  <c r="G6389" i="1"/>
  <c r="H6389" i="1" s="1"/>
  <c r="J6389" i="1" s="1"/>
  <c r="I6389" i="1" l="1"/>
  <c r="L6389" i="1" s="1"/>
  <c r="G6390" i="1"/>
  <c r="H6390" i="1" s="1"/>
  <c r="J6390" i="1" s="1"/>
  <c r="I6390" i="1" l="1"/>
  <c r="L6390" i="1" s="1"/>
  <c r="G6391" i="1"/>
  <c r="H6391" i="1" s="1"/>
  <c r="J6391" i="1" s="1"/>
  <c r="I6391" i="1" l="1"/>
  <c r="L6391" i="1" s="1"/>
  <c r="G6392" i="1"/>
  <c r="H6392" i="1" s="1"/>
  <c r="J6392" i="1" s="1"/>
  <c r="I6392" i="1" l="1"/>
  <c r="L6392" i="1" s="1"/>
  <c r="G6393" i="1"/>
  <c r="H6393" i="1" s="1"/>
  <c r="J6393" i="1" s="1"/>
  <c r="I6393" i="1" l="1"/>
  <c r="L6393" i="1" s="1"/>
  <c r="G6394" i="1"/>
  <c r="H6394" i="1" s="1"/>
  <c r="J6394" i="1" s="1"/>
  <c r="I6394" i="1" l="1"/>
  <c r="L6394" i="1" s="1"/>
  <c r="G6395" i="1"/>
  <c r="H6395" i="1" s="1"/>
  <c r="J6395" i="1" s="1"/>
  <c r="I6395" i="1" l="1"/>
  <c r="L6395" i="1" s="1"/>
  <c r="G6396" i="1"/>
  <c r="H6396" i="1" s="1"/>
  <c r="J6396" i="1" s="1"/>
  <c r="I6396" i="1" l="1"/>
  <c r="L6396" i="1" s="1"/>
  <c r="G6397" i="1"/>
  <c r="H6397" i="1" s="1"/>
  <c r="J6397" i="1" s="1"/>
  <c r="I6397" i="1" l="1"/>
  <c r="L6397" i="1" s="1"/>
  <c r="G6398" i="1"/>
  <c r="H6398" i="1" s="1"/>
  <c r="J6398" i="1" s="1"/>
  <c r="I6398" i="1" l="1"/>
  <c r="L6398" i="1" s="1"/>
  <c r="G6399" i="1"/>
  <c r="H6399" i="1" s="1"/>
  <c r="J6399" i="1" s="1"/>
  <c r="I6399" i="1" l="1"/>
  <c r="L6399" i="1" s="1"/>
  <c r="G6400" i="1"/>
  <c r="H6400" i="1" s="1"/>
  <c r="J6400" i="1" s="1"/>
  <c r="I6400" i="1" l="1"/>
  <c r="L6400" i="1" s="1"/>
  <c r="G6401" i="1"/>
  <c r="H6401" i="1" s="1"/>
  <c r="J6401" i="1" s="1"/>
  <c r="I6401" i="1" l="1"/>
  <c r="L6401" i="1" s="1"/>
  <c r="G6402" i="1"/>
  <c r="H6402" i="1" s="1"/>
  <c r="J6402" i="1" s="1"/>
  <c r="I6402" i="1" l="1"/>
  <c r="L6402" i="1" s="1"/>
  <c r="G6403" i="1"/>
  <c r="H6403" i="1" s="1"/>
  <c r="J6403" i="1" s="1"/>
  <c r="I6403" i="1" l="1"/>
  <c r="L6403" i="1" s="1"/>
  <c r="G6404" i="1"/>
  <c r="H6404" i="1" s="1"/>
  <c r="J6404" i="1" s="1"/>
  <c r="I6404" i="1" l="1"/>
  <c r="L6404" i="1" s="1"/>
  <c r="G6405" i="1"/>
  <c r="H6405" i="1" s="1"/>
  <c r="J6405" i="1" s="1"/>
  <c r="I6405" i="1" l="1"/>
  <c r="L6405" i="1" s="1"/>
  <c r="G6406" i="1"/>
  <c r="H6406" i="1" s="1"/>
  <c r="J6406" i="1" s="1"/>
  <c r="I6406" i="1" l="1"/>
  <c r="L6406" i="1" s="1"/>
  <c r="G6407" i="1"/>
  <c r="H6407" i="1" s="1"/>
  <c r="J6407" i="1" s="1"/>
  <c r="I6407" i="1" l="1"/>
  <c r="L6407" i="1" s="1"/>
  <c r="G6408" i="1"/>
  <c r="H6408" i="1" s="1"/>
  <c r="J6408" i="1" s="1"/>
  <c r="I6408" i="1" l="1"/>
  <c r="L6408" i="1" s="1"/>
  <c r="G6409" i="1"/>
  <c r="H6409" i="1" s="1"/>
  <c r="J6409" i="1" s="1"/>
  <c r="I6409" i="1" l="1"/>
  <c r="L6409" i="1" s="1"/>
  <c r="G6410" i="1"/>
  <c r="H6410" i="1" s="1"/>
  <c r="J6410" i="1" s="1"/>
  <c r="I6410" i="1" l="1"/>
  <c r="L6410" i="1" s="1"/>
  <c r="G6411" i="1"/>
  <c r="H6411" i="1" s="1"/>
  <c r="J6411" i="1" s="1"/>
  <c r="I6411" i="1" l="1"/>
  <c r="L6411" i="1" s="1"/>
  <c r="G6412" i="1"/>
  <c r="H6412" i="1" s="1"/>
  <c r="J6412" i="1" s="1"/>
  <c r="I6412" i="1" l="1"/>
  <c r="L6412" i="1" s="1"/>
  <c r="G6413" i="1"/>
  <c r="H6413" i="1" s="1"/>
  <c r="J6413" i="1" s="1"/>
  <c r="I6413" i="1" l="1"/>
  <c r="L6413" i="1" s="1"/>
  <c r="G6414" i="1"/>
  <c r="H6414" i="1" s="1"/>
  <c r="J6414" i="1" s="1"/>
  <c r="I6414" i="1" l="1"/>
  <c r="L6414" i="1" s="1"/>
  <c r="G6415" i="1"/>
  <c r="H6415" i="1" s="1"/>
  <c r="J6415" i="1" s="1"/>
  <c r="I6415" i="1" l="1"/>
  <c r="L6415" i="1" s="1"/>
  <c r="G6416" i="1"/>
  <c r="H6416" i="1" s="1"/>
  <c r="J6416" i="1" s="1"/>
  <c r="I6416" i="1" l="1"/>
  <c r="L6416" i="1" s="1"/>
  <c r="G6417" i="1"/>
  <c r="H6417" i="1" s="1"/>
  <c r="J6417" i="1" s="1"/>
  <c r="I6417" i="1" l="1"/>
  <c r="L6417" i="1" s="1"/>
  <c r="G6418" i="1"/>
  <c r="H6418" i="1" s="1"/>
  <c r="J6418" i="1" s="1"/>
  <c r="I6418" i="1" l="1"/>
  <c r="L6418" i="1" s="1"/>
  <c r="G6419" i="1"/>
  <c r="H6419" i="1" s="1"/>
  <c r="J6419" i="1" s="1"/>
  <c r="I6419" i="1" l="1"/>
  <c r="L6419" i="1" s="1"/>
  <c r="G6420" i="1"/>
  <c r="H6420" i="1" s="1"/>
  <c r="J6420" i="1" s="1"/>
  <c r="I6420" i="1" l="1"/>
  <c r="L6420" i="1" s="1"/>
  <c r="G6421" i="1"/>
  <c r="H6421" i="1" s="1"/>
  <c r="J6421" i="1" s="1"/>
  <c r="I6421" i="1" l="1"/>
  <c r="L6421" i="1" s="1"/>
  <c r="G6422" i="1"/>
  <c r="H6422" i="1" s="1"/>
  <c r="J6422" i="1" s="1"/>
  <c r="I6422" i="1" l="1"/>
  <c r="L6422" i="1" s="1"/>
  <c r="G6423" i="1"/>
  <c r="H6423" i="1" s="1"/>
  <c r="J6423" i="1" s="1"/>
  <c r="I6423" i="1" l="1"/>
  <c r="L6423" i="1" s="1"/>
  <c r="G6424" i="1"/>
  <c r="H6424" i="1" s="1"/>
  <c r="J6424" i="1" s="1"/>
  <c r="I6424" i="1" l="1"/>
  <c r="L6424" i="1" s="1"/>
  <c r="G6425" i="1"/>
  <c r="H6425" i="1" s="1"/>
  <c r="J6425" i="1" s="1"/>
  <c r="I6425" i="1" l="1"/>
  <c r="L6425" i="1" s="1"/>
  <c r="G6426" i="1"/>
  <c r="H6426" i="1" s="1"/>
  <c r="J6426" i="1" s="1"/>
  <c r="I6426" i="1" l="1"/>
  <c r="L6426" i="1" s="1"/>
  <c r="G6427" i="1"/>
  <c r="H6427" i="1" s="1"/>
  <c r="J6427" i="1" s="1"/>
  <c r="I6427" i="1" l="1"/>
  <c r="L6427" i="1" s="1"/>
  <c r="G6428" i="1"/>
  <c r="H6428" i="1" s="1"/>
  <c r="J6428" i="1" s="1"/>
  <c r="I6428" i="1" l="1"/>
  <c r="L6428" i="1" s="1"/>
  <c r="G6429" i="1"/>
  <c r="H6429" i="1" s="1"/>
  <c r="J6429" i="1" s="1"/>
  <c r="I6429" i="1" l="1"/>
  <c r="L6429" i="1" s="1"/>
  <c r="G6430" i="1"/>
  <c r="H6430" i="1" s="1"/>
  <c r="J6430" i="1" s="1"/>
  <c r="I6430" i="1" l="1"/>
  <c r="L6430" i="1" s="1"/>
  <c r="G6431" i="1"/>
  <c r="H6431" i="1" s="1"/>
  <c r="J6431" i="1" s="1"/>
  <c r="I6431" i="1" l="1"/>
  <c r="L6431" i="1" s="1"/>
  <c r="G6432" i="1"/>
  <c r="H6432" i="1" s="1"/>
  <c r="J6432" i="1" s="1"/>
  <c r="I6432" i="1" l="1"/>
  <c r="L6432" i="1" s="1"/>
  <c r="G6433" i="1"/>
  <c r="H6433" i="1" s="1"/>
  <c r="J6433" i="1" s="1"/>
  <c r="I6433" i="1" l="1"/>
  <c r="L6433" i="1" s="1"/>
  <c r="G6434" i="1"/>
  <c r="H6434" i="1" s="1"/>
  <c r="J6434" i="1" s="1"/>
  <c r="I6434" i="1" l="1"/>
  <c r="L6434" i="1" s="1"/>
  <c r="G6435" i="1"/>
  <c r="H6435" i="1" s="1"/>
  <c r="J6435" i="1" s="1"/>
  <c r="I6435" i="1" l="1"/>
  <c r="L6435" i="1" s="1"/>
  <c r="G6436" i="1"/>
  <c r="H6436" i="1" s="1"/>
  <c r="J6436" i="1" s="1"/>
  <c r="I6436" i="1" l="1"/>
  <c r="L6436" i="1" s="1"/>
  <c r="G6437" i="1"/>
  <c r="H6437" i="1" s="1"/>
  <c r="J6437" i="1" s="1"/>
  <c r="I6437" i="1" l="1"/>
  <c r="L6437" i="1" s="1"/>
  <c r="G6438" i="1"/>
  <c r="H6438" i="1" s="1"/>
  <c r="J6438" i="1" s="1"/>
  <c r="I6438" i="1" l="1"/>
  <c r="L6438" i="1" s="1"/>
  <c r="G6439" i="1"/>
  <c r="H6439" i="1" s="1"/>
  <c r="J6439" i="1" s="1"/>
  <c r="I6439" i="1" l="1"/>
  <c r="L6439" i="1" s="1"/>
  <c r="G6440" i="1"/>
  <c r="H6440" i="1" s="1"/>
  <c r="J6440" i="1" s="1"/>
  <c r="I6440" i="1" l="1"/>
  <c r="L6440" i="1" s="1"/>
  <c r="G6441" i="1"/>
  <c r="H6441" i="1" s="1"/>
  <c r="J6441" i="1" s="1"/>
  <c r="I6441" i="1" l="1"/>
  <c r="L6441" i="1" s="1"/>
  <c r="G6442" i="1"/>
  <c r="H6442" i="1" s="1"/>
  <c r="J6442" i="1" s="1"/>
  <c r="I6442" i="1" l="1"/>
  <c r="L6442" i="1" s="1"/>
  <c r="G6443" i="1"/>
  <c r="H6443" i="1" s="1"/>
  <c r="J6443" i="1" s="1"/>
  <c r="I6443" i="1" l="1"/>
  <c r="L6443" i="1" s="1"/>
  <c r="G6444" i="1"/>
  <c r="H6444" i="1" s="1"/>
  <c r="J6444" i="1" s="1"/>
  <c r="I6444" i="1" l="1"/>
  <c r="L6444" i="1" s="1"/>
  <c r="G6445" i="1"/>
  <c r="H6445" i="1" s="1"/>
  <c r="J6445" i="1" s="1"/>
  <c r="I6445" i="1" l="1"/>
  <c r="L6445" i="1" s="1"/>
  <c r="G6446" i="1"/>
  <c r="H6446" i="1" s="1"/>
  <c r="J6446" i="1" s="1"/>
  <c r="I6446" i="1" l="1"/>
  <c r="L6446" i="1" s="1"/>
  <c r="G6447" i="1"/>
  <c r="H6447" i="1" s="1"/>
  <c r="J6447" i="1" s="1"/>
  <c r="I6447" i="1" l="1"/>
  <c r="L6447" i="1" s="1"/>
  <c r="G6448" i="1"/>
  <c r="H6448" i="1" s="1"/>
  <c r="J6448" i="1" s="1"/>
  <c r="I6448" i="1" l="1"/>
  <c r="L6448" i="1" s="1"/>
  <c r="G6449" i="1"/>
  <c r="H6449" i="1" s="1"/>
  <c r="J6449" i="1" s="1"/>
  <c r="I6449" i="1" l="1"/>
  <c r="L6449" i="1" s="1"/>
  <c r="G6450" i="1"/>
  <c r="H6450" i="1" s="1"/>
  <c r="J6450" i="1" s="1"/>
  <c r="I6450" i="1" l="1"/>
  <c r="L6450" i="1" s="1"/>
  <c r="G6451" i="1"/>
  <c r="H6451" i="1" s="1"/>
  <c r="J6451" i="1" s="1"/>
  <c r="I6451" i="1" l="1"/>
  <c r="L6451" i="1" s="1"/>
  <c r="G6452" i="1"/>
  <c r="H6452" i="1" s="1"/>
  <c r="J6452" i="1" s="1"/>
  <c r="I6452" i="1" l="1"/>
  <c r="L6452" i="1" s="1"/>
  <c r="G6453" i="1"/>
  <c r="H6453" i="1" s="1"/>
  <c r="J6453" i="1" s="1"/>
  <c r="I6453" i="1" l="1"/>
  <c r="L6453" i="1" s="1"/>
  <c r="G6454" i="1"/>
  <c r="H6454" i="1" s="1"/>
  <c r="J6454" i="1" s="1"/>
  <c r="I6454" i="1" l="1"/>
  <c r="L6454" i="1" s="1"/>
  <c r="G6455" i="1"/>
  <c r="H6455" i="1" s="1"/>
  <c r="J6455" i="1" s="1"/>
  <c r="I6455" i="1" l="1"/>
  <c r="L6455" i="1" s="1"/>
  <c r="G6456" i="1"/>
  <c r="H6456" i="1" s="1"/>
  <c r="J6456" i="1" s="1"/>
  <c r="I6456" i="1" l="1"/>
  <c r="L6456" i="1" s="1"/>
  <c r="G6457" i="1"/>
  <c r="H6457" i="1" s="1"/>
  <c r="J6457" i="1" s="1"/>
  <c r="I6457" i="1" l="1"/>
  <c r="L6457" i="1" s="1"/>
  <c r="G6458" i="1"/>
  <c r="H6458" i="1" s="1"/>
  <c r="J6458" i="1" s="1"/>
  <c r="I6458" i="1" l="1"/>
  <c r="L6458" i="1" s="1"/>
  <c r="G6459" i="1"/>
  <c r="H6459" i="1" s="1"/>
  <c r="J6459" i="1" s="1"/>
  <c r="I6459" i="1" l="1"/>
  <c r="L6459" i="1" s="1"/>
  <c r="G6460" i="1"/>
  <c r="H6460" i="1" s="1"/>
  <c r="J6460" i="1" s="1"/>
  <c r="I6460" i="1" l="1"/>
  <c r="L6460" i="1" s="1"/>
  <c r="G6461" i="1"/>
  <c r="H6461" i="1" s="1"/>
  <c r="J6461" i="1" s="1"/>
  <c r="I6461" i="1" l="1"/>
  <c r="L6461" i="1" s="1"/>
  <c r="G6462" i="1"/>
  <c r="H6462" i="1" s="1"/>
  <c r="J6462" i="1" s="1"/>
  <c r="I6462" i="1" l="1"/>
  <c r="L6462" i="1" s="1"/>
  <c r="G6463" i="1"/>
  <c r="H6463" i="1" s="1"/>
  <c r="J6463" i="1" s="1"/>
  <c r="I6463" i="1" l="1"/>
  <c r="L6463" i="1" s="1"/>
  <c r="G6464" i="1"/>
  <c r="H6464" i="1" s="1"/>
  <c r="J6464" i="1" s="1"/>
  <c r="I6464" i="1" l="1"/>
  <c r="L6464" i="1" s="1"/>
  <c r="G6465" i="1"/>
  <c r="H6465" i="1" s="1"/>
  <c r="J6465" i="1" s="1"/>
  <c r="I6465" i="1" l="1"/>
  <c r="L6465" i="1" s="1"/>
  <c r="G6466" i="1"/>
  <c r="H6466" i="1" s="1"/>
  <c r="J6466" i="1" s="1"/>
  <c r="I6466" i="1" l="1"/>
  <c r="L6466" i="1" s="1"/>
  <c r="G6467" i="1"/>
  <c r="H6467" i="1" s="1"/>
  <c r="J6467" i="1" s="1"/>
  <c r="I6467" i="1" l="1"/>
  <c r="L6467" i="1" s="1"/>
  <c r="G6468" i="1"/>
  <c r="H6468" i="1" s="1"/>
  <c r="J6468" i="1" s="1"/>
  <c r="I6468" i="1" l="1"/>
  <c r="L6468" i="1" s="1"/>
  <c r="G6469" i="1"/>
  <c r="H6469" i="1" s="1"/>
  <c r="J6469" i="1" s="1"/>
  <c r="I6469" i="1" l="1"/>
  <c r="L6469" i="1" s="1"/>
  <c r="G6470" i="1"/>
  <c r="H6470" i="1" s="1"/>
  <c r="J6470" i="1" s="1"/>
  <c r="I6470" i="1" l="1"/>
  <c r="L6470" i="1" s="1"/>
  <c r="G6471" i="1"/>
  <c r="H6471" i="1" s="1"/>
  <c r="J6471" i="1" s="1"/>
  <c r="I6471" i="1" l="1"/>
  <c r="L6471" i="1" s="1"/>
  <c r="G6472" i="1"/>
  <c r="H6472" i="1" s="1"/>
  <c r="J6472" i="1" s="1"/>
  <c r="I6472" i="1" l="1"/>
  <c r="L6472" i="1" s="1"/>
  <c r="G6473" i="1"/>
  <c r="H6473" i="1" s="1"/>
  <c r="J6473" i="1" s="1"/>
  <c r="I6473" i="1" l="1"/>
  <c r="L6473" i="1" s="1"/>
  <c r="G6474" i="1"/>
  <c r="H6474" i="1" s="1"/>
  <c r="J6474" i="1" s="1"/>
  <c r="I6474" i="1" l="1"/>
  <c r="L6474" i="1" s="1"/>
  <c r="G6475" i="1"/>
  <c r="H6475" i="1" s="1"/>
  <c r="J6475" i="1" s="1"/>
  <c r="I6475" i="1" l="1"/>
  <c r="L6475" i="1" s="1"/>
  <c r="G6476" i="1"/>
  <c r="H6476" i="1" s="1"/>
  <c r="J6476" i="1" s="1"/>
  <c r="I6476" i="1" l="1"/>
  <c r="L6476" i="1" s="1"/>
  <c r="G6477" i="1"/>
  <c r="H6477" i="1" s="1"/>
  <c r="J6477" i="1" s="1"/>
  <c r="I6477" i="1" l="1"/>
  <c r="L6477" i="1" s="1"/>
  <c r="G6478" i="1"/>
  <c r="H6478" i="1" s="1"/>
  <c r="J6478" i="1" s="1"/>
  <c r="I6478" i="1" l="1"/>
  <c r="L6478" i="1" s="1"/>
  <c r="G6479" i="1"/>
  <c r="H6479" i="1" s="1"/>
  <c r="J6479" i="1" s="1"/>
  <c r="I6479" i="1" l="1"/>
  <c r="L6479" i="1" s="1"/>
  <c r="G6480" i="1"/>
  <c r="H6480" i="1" s="1"/>
  <c r="J6480" i="1" s="1"/>
  <c r="I6480" i="1" l="1"/>
  <c r="L6480" i="1" s="1"/>
  <c r="G6481" i="1"/>
  <c r="H6481" i="1" s="1"/>
  <c r="J6481" i="1" s="1"/>
  <c r="I6481" i="1" l="1"/>
  <c r="L6481" i="1" s="1"/>
  <c r="G6482" i="1"/>
  <c r="H6482" i="1" s="1"/>
  <c r="J6482" i="1" s="1"/>
  <c r="I6482" i="1" l="1"/>
  <c r="L6482" i="1" s="1"/>
  <c r="G6483" i="1"/>
  <c r="H6483" i="1" s="1"/>
  <c r="J6483" i="1" s="1"/>
  <c r="I6483" i="1" l="1"/>
  <c r="L6483" i="1" s="1"/>
  <c r="G6484" i="1"/>
  <c r="H6484" i="1" s="1"/>
  <c r="J6484" i="1" s="1"/>
  <c r="I6484" i="1" l="1"/>
  <c r="L6484" i="1" s="1"/>
  <c r="G6485" i="1"/>
  <c r="H6485" i="1" s="1"/>
  <c r="J6485" i="1" s="1"/>
  <c r="I6485" i="1" l="1"/>
  <c r="L6485" i="1" s="1"/>
  <c r="G6486" i="1"/>
  <c r="H6486" i="1" s="1"/>
  <c r="J6486" i="1" s="1"/>
  <c r="I6486" i="1" l="1"/>
  <c r="L6486" i="1" s="1"/>
  <c r="G6487" i="1"/>
  <c r="H6487" i="1" s="1"/>
  <c r="J6487" i="1" s="1"/>
  <c r="I6487" i="1" l="1"/>
  <c r="L6487" i="1" s="1"/>
  <c r="G6488" i="1"/>
  <c r="H6488" i="1" s="1"/>
  <c r="J6488" i="1" s="1"/>
  <c r="I6488" i="1" l="1"/>
  <c r="L6488" i="1" s="1"/>
  <c r="G6489" i="1"/>
  <c r="H6489" i="1" s="1"/>
  <c r="J6489" i="1" s="1"/>
  <c r="I6489" i="1" l="1"/>
  <c r="L6489" i="1" s="1"/>
  <c r="G6490" i="1"/>
  <c r="H6490" i="1" s="1"/>
  <c r="J6490" i="1" s="1"/>
  <c r="I6490" i="1" l="1"/>
  <c r="L6490" i="1" s="1"/>
  <c r="G6491" i="1"/>
  <c r="H6491" i="1" s="1"/>
  <c r="J6491" i="1" s="1"/>
  <c r="I6491" i="1" l="1"/>
  <c r="L6491" i="1" s="1"/>
  <c r="G6492" i="1"/>
  <c r="H6492" i="1" s="1"/>
  <c r="J6492" i="1" s="1"/>
  <c r="I6492" i="1" l="1"/>
  <c r="L6492" i="1" s="1"/>
  <c r="G6493" i="1"/>
  <c r="H6493" i="1" s="1"/>
  <c r="J6493" i="1" s="1"/>
  <c r="I6493" i="1" l="1"/>
  <c r="L6493" i="1" s="1"/>
  <c r="G6494" i="1"/>
  <c r="H6494" i="1" s="1"/>
  <c r="J6494" i="1" s="1"/>
  <c r="I6494" i="1" l="1"/>
  <c r="L6494" i="1" s="1"/>
  <c r="G6495" i="1"/>
  <c r="H6495" i="1" s="1"/>
  <c r="J6495" i="1" s="1"/>
  <c r="I6495" i="1" l="1"/>
  <c r="L6495" i="1" s="1"/>
  <c r="G6496" i="1"/>
  <c r="H6496" i="1" s="1"/>
  <c r="J6496" i="1" s="1"/>
  <c r="I6496" i="1" l="1"/>
  <c r="L6496" i="1" s="1"/>
  <c r="G6497" i="1"/>
  <c r="H6497" i="1" s="1"/>
  <c r="J6497" i="1" s="1"/>
  <c r="I6497" i="1" l="1"/>
  <c r="L6497" i="1" s="1"/>
  <c r="G6498" i="1"/>
  <c r="H6498" i="1" s="1"/>
  <c r="J6498" i="1" s="1"/>
  <c r="I6498" i="1" l="1"/>
  <c r="L6498" i="1" s="1"/>
  <c r="G6499" i="1"/>
  <c r="H6499" i="1" s="1"/>
  <c r="J6499" i="1" s="1"/>
  <c r="I6499" i="1" l="1"/>
  <c r="L6499" i="1" s="1"/>
  <c r="G6500" i="1"/>
  <c r="H6500" i="1" s="1"/>
  <c r="J6500" i="1" s="1"/>
  <c r="I6500" i="1" l="1"/>
  <c r="L6500" i="1" s="1"/>
  <c r="G6501" i="1"/>
  <c r="H6501" i="1" s="1"/>
  <c r="J6501" i="1" s="1"/>
  <c r="I6501" i="1" l="1"/>
  <c r="L6501" i="1" s="1"/>
  <c r="G6502" i="1"/>
  <c r="H6502" i="1" s="1"/>
  <c r="J6502" i="1" s="1"/>
  <c r="I6502" i="1" l="1"/>
  <c r="L6502" i="1" s="1"/>
  <c r="G6503" i="1"/>
  <c r="H6503" i="1" s="1"/>
  <c r="J6503" i="1" s="1"/>
  <c r="I6503" i="1" l="1"/>
  <c r="L6503" i="1" s="1"/>
  <c r="G6504" i="1"/>
  <c r="H6504" i="1" s="1"/>
  <c r="J6504" i="1" s="1"/>
  <c r="I6504" i="1" l="1"/>
  <c r="L6504" i="1" s="1"/>
  <c r="G6505" i="1"/>
  <c r="H6505" i="1" s="1"/>
  <c r="J6505" i="1" s="1"/>
  <c r="I6505" i="1" l="1"/>
  <c r="L6505" i="1" s="1"/>
  <c r="G6506" i="1"/>
  <c r="H6506" i="1" s="1"/>
  <c r="J6506" i="1" s="1"/>
  <c r="I6506" i="1" l="1"/>
  <c r="L6506" i="1" s="1"/>
  <c r="G6507" i="1"/>
  <c r="H6507" i="1" s="1"/>
  <c r="J6507" i="1" s="1"/>
  <c r="I6507" i="1" l="1"/>
  <c r="L6507" i="1" s="1"/>
  <c r="G6508" i="1"/>
  <c r="H6508" i="1" s="1"/>
  <c r="J6508" i="1" s="1"/>
  <c r="I6508" i="1" l="1"/>
  <c r="L6508" i="1" s="1"/>
  <c r="G6509" i="1"/>
  <c r="H6509" i="1" s="1"/>
  <c r="J6509" i="1" s="1"/>
  <c r="I6509" i="1" l="1"/>
  <c r="L6509" i="1" s="1"/>
  <c r="G6510" i="1"/>
  <c r="H6510" i="1" s="1"/>
  <c r="J6510" i="1" s="1"/>
  <c r="I6510" i="1" l="1"/>
  <c r="L6510" i="1" s="1"/>
  <c r="G6511" i="1"/>
  <c r="H6511" i="1" s="1"/>
  <c r="J6511" i="1" s="1"/>
  <c r="I6511" i="1" l="1"/>
  <c r="L6511" i="1" s="1"/>
  <c r="G6512" i="1"/>
  <c r="H6512" i="1" s="1"/>
  <c r="J6512" i="1" s="1"/>
  <c r="I6512" i="1" l="1"/>
  <c r="L6512" i="1" s="1"/>
  <c r="G6513" i="1"/>
  <c r="H6513" i="1" s="1"/>
  <c r="J6513" i="1" s="1"/>
  <c r="I6513" i="1" l="1"/>
  <c r="L6513" i="1" s="1"/>
  <c r="G6514" i="1"/>
  <c r="H6514" i="1" s="1"/>
  <c r="J6514" i="1" s="1"/>
  <c r="I6514" i="1" l="1"/>
  <c r="L6514" i="1" s="1"/>
  <c r="G6515" i="1"/>
  <c r="H6515" i="1" s="1"/>
  <c r="J6515" i="1" s="1"/>
  <c r="I6515" i="1" l="1"/>
  <c r="L6515" i="1" s="1"/>
  <c r="G6516" i="1"/>
  <c r="H6516" i="1" s="1"/>
  <c r="J6516" i="1" s="1"/>
  <c r="I6516" i="1" l="1"/>
  <c r="L6516" i="1" s="1"/>
  <c r="G6517" i="1"/>
  <c r="H6517" i="1" s="1"/>
  <c r="J6517" i="1" s="1"/>
  <c r="I6517" i="1" l="1"/>
  <c r="L6517" i="1" s="1"/>
  <c r="G6518" i="1"/>
  <c r="H6518" i="1" s="1"/>
  <c r="J6518" i="1" s="1"/>
  <c r="I6518" i="1" l="1"/>
  <c r="L6518" i="1" s="1"/>
  <c r="G6519" i="1"/>
  <c r="H6519" i="1" s="1"/>
  <c r="J6519" i="1" s="1"/>
  <c r="I6519" i="1" l="1"/>
  <c r="L6519" i="1" s="1"/>
  <c r="G6520" i="1"/>
  <c r="H6520" i="1" s="1"/>
  <c r="J6520" i="1" s="1"/>
  <c r="I6520" i="1" l="1"/>
  <c r="L6520" i="1" s="1"/>
  <c r="G6521" i="1"/>
  <c r="H6521" i="1" s="1"/>
  <c r="J6521" i="1" s="1"/>
  <c r="I6521" i="1" l="1"/>
  <c r="L6521" i="1" s="1"/>
  <c r="G6522" i="1"/>
  <c r="H6522" i="1" s="1"/>
  <c r="J6522" i="1" s="1"/>
  <c r="I6522" i="1" l="1"/>
  <c r="L6522" i="1" s="1"/>
  <c r="G6523" i="1"/>
  <c r="H6523" i="1" s="1"/>
  <c r="J6523" i="1" s="1"/>
  <c r="I6523" i="1" l="1"/>
  <c r="L6523" i="1" s="1"/>
  <c r="G6524" i="1"/>
  <c r="H6524" i="1" s="1"/>
  <c r="J6524" i="1" s="1"/>
  <c r="I6524" i="1" l="1"/>
  <c r="L6524" i="1" s="1"/>
  <c r="G6525" i="1"/>
  <c r="H6525" i="1" s="1"/>
  <c r="J6525" i="1" s="1"/>
  <c r="I6525" i="1" l="1"/>
  <c r="L6525" i="1" s="1"/>
  <c r="G6526" i="1"/>
  <c r="H6526" i="1" s="1"/>
  <c r="J6526" i="1" s="1"/>
  <c r="I6526" i="1" l="1"/>
  <c r="L6526" i="1" s="1"/>
  <c r="G6527" i="1"/>
  <c r="H6527" i="1" s="1"/>
  <c r="J6527" i="1" s="1"/>
  <c r="I6527" i="1" l="1"/>
  <c r="L6527" i="1" s="1"/>
  <c r="G6528" i="1"/>
  <c r="H6528" i="1" s="1"/>
  <c r="J6528" i="1" s="1"/>
  <c r="I6528" i="1" l="1"/>
  <c r="L6528" i="1" s="1"/>
  <c r="G6529" i="1"/>
  <c r="H6529" i="1" s="1"/>
  <c r="J6529" i="1" s="1"/>
  <c r="I6529" i="1" l="1"/>
  <c r="L6529" i="1" s="1"/>
  <c r="G6530" i="1"/>
  <c r="H6530" i="1" s="1"/>
  <c r="J6530" i="1" s="1"/>
  <c r="I6530" i="1" l="1"/>
  <c r="L6530" i="1" s="1"/>
  <c r="G6531" i="1"/>
  <c r="H6531" i="1" s="1"/>
  <c r="J6531" i="1" s="1"/>
  <c r="I6531" i="1" l="1"/>
  <c r="L6531" i="1" s="1"/>
  <c r="G6532" i="1"/>
  <c r="H6532" i="1" s="1"/>
  <c r="J6532" i="1" s="1"/>
  <c r="I6532" i="1" l="1"/>
  <c r="L6532" i="1" s="1"/>
  <c r="G6533" i="1"/>
  <c r="H6533" i="1" s="1"/>
  <c r="J6533" i="1" s="1"/>
  <c r="I6533" i="1" l="1"/>
  <c r="L6533" i="1" s="1"/>
  <c r="G6534" i="1"/>
  <c r="H6534" i="1" s="1"/>
  <c r="J6534" i="1" s="1"/>
  <c r="I6534" i="1" l="1"/>
  <c r="L6534" i="1" s="1"/>
  <c r="G6535" i="1"/>
  <c r="H6535" i="1" s="1"/>
  <c r="J6535" i="1" s="1"/>
  <c r="I6535" i="1" l="1"/>
  <c r="L6535" i="1" s="1"/>
  <c r="G6536" i="1"/>
  <c r="H6536" i="1" s="1"/>
  <c r="J6536" i="1" s="1"/>
  <c r="I6536" i="1" l="1"/>
  <c r="L6536" i="1" s="1"/>
  <c r="G6537" i="1"/>
  <c r="H6537" i="1" s="1"/>
  <c r="J6537" i="1" s="1"/>
  <c r="I6537" i="1" l="1"/>
  <c r="L6537" i="1" s="1"/>
  <c r="G6538" i="1"/>
  <c r="H6538" i="1" s="1"/>
  <c r="J6538" i="1" s="1"/>
  <c r="I6538" i="1" l="1"/>
  <c r="L6538" i="1" s="1"/>
  <c r="G6539" i="1"/>
  <c r="H6539" i="1" s="1"/>
  <c r="J6539" i="1" s="1"/>
  <c r="I6539" i="1" l="1"/>
  <c r="L6539" i="1" s="1"/>
  <c r="G6540" i="1"/>
  <c r="H6540" i="1" s="1"/>
  <c r="J6540" i="1" s="1"/>
  <c r="I6540" i="1" l="1"/>
  <c r="L6540" i="1" s="1"/>
  <c r="G6541" i="1"/>
  <c r="H6541" i="1" s="1"/>
  <c r="J6541" i="1" s="1"/>
  <c r="I6541" i="1" l="1"/>
  <c r="L6541" i="1" s="1"/>
  <c r="G6542" i="1"/>
  <c r="H6542" i="1" s="1"/>
  <c r="J6542" i="1" s="1"/>
  <c r="I6542" i="1" l="1"/>
  <c r="L6542" i="1" s="1"/>
  <c r="G6543" i="1"/>
  <c r="H6543" i="1" s="1"/>
  <c r="J6543" i="1" s="1"/>
  <c r="I6543" i="1" l="1"/>
  <c r="L6543" i="1" s="1"/>
  <c r="G6544" i="1"/>
  <c r="H6544" i="1" s="1"/>
  <c r="J6544" i="1" s="1"/>
  <c r="I6544" i="1" l="1"/>
  <c r="L6544" i="1" s="1"/>
  <c r="G6545" i="1"/>
  <c r="H6545" i="1" s="1"/>
  <c r="J6545" i="1" s="1"/>
  <c r="I6545" i="1" l="1"/>
  <c r="L6545" i="1" s="1"/>
  <c r="G6546" i="1"/>
  <c r="H6546" i="1" s="1"/>
  <c r="J6546" i="1" s="1"/>
  <c r="I6546" i="1" l="1"/>
  <c r="L6546" i="1" s="1"/>
  <c r="G6547" i="1"/>
  <c r="H6547" i="1" s="1"/>
  <c r="J6547" i="1" s="1"/>
  <c r="I6547" i="1" l="1"/>
  <c r="L6547" i="1" s="1"/>
  <c r="G6548" i="1"/>
  <c r="H6548" i="1" s="1"/>
  <c r="J6548" i="1" s="1"/>
  <c r="I6548" i="1" l="1"/>
  <c r="L6548" i="1" s="1"/>
  <c r="G6549" i="1"/>
  <c r="H6549" i="1" s="1"/>
  <c r="J6549" i="1" s="1"/>
  <c r="I6549" i="1" l="1"/>
  <c r="L6549" i="1" s="1"/>
  <c r="G6550" i="1"/>
  <c r="H6550" i="1" s="1"/>
  <c r="J6550" i="1" s="1"/>
  <c r="I6550" i="1" l="1"/>
  <c r="L6550" i="1" s="1"/>
  <c r="G6551" i="1"/>
  <c r="H6551" i="1" s="1"/>
  <c r="J6551" i="1" s="1"/>
  <c r="I6551" i="1" l="1"/>
  <c r="L6551" i="1" s="1"/>
  <c r="G6552" i="1"/>
  <c r="H6552" i="1" s="1"/>
  <c r="J6552" i="1" s="1"/>
  <c r="I6552" i="1" l="1"/>
  <c r="L6552" i="1" s="1"/>
  <c r="G6553" i="1"/>
  <c r="H6553" i="1" s="1"/>
  <c r="J6553" i="1" s="1"/>
  <c r="I6553" i="1" l="1"/>
  <c r="L6553" i="1" s="1"/>
  <c r="G6554" i="1"/>
  <c r="H6554" i="1" s="1"/>
  <c r="J6554" i="1" s="1"/>
  <c r="I6554" i="1" l="1"/>
  <c r="L6554" i="1" s="1"/>
  <c r="G6555" i="1"/>
  <c r="H6555" i="1" s="1"/>
  <c r="J6555" i="1" s="1"/>
  <c r="I6555" i="1" l="1"/>
  <c r="L6555" i="1" s="1"/>
  <c r="G6556" i="1"/>
  <c r="H6556" i="1" s="1"/>
  <c r="J6556" i="1" s="1"/>
  <c r="I6556" i="1" l="1"/>
  <c r="L6556" i="1" s="1"/>
  <c r="G6557" i="1"/>
  <c r="H6557" i="1" s="1"/>
  <c r="J6557" i="1" s="1"/>
  <c r="I6557" i="1" l="1"/>
  <c r="L6557" i="1" s="1"/>
  <c r="G6558" i="1"/>
  <c r="H6558" i="1" s="1"/>
  <c r="J6558" i="1" s="1"/>
  <c r="I6558" i="1" l="1"/>
  <c r="L6558" i="1" s="1"/>
  <c r="G6559" i="1"/>
  <c r="H6559" i="1" s="1"/>
  <c r="J6559" i="1" s="1"/>
  <c r="I6559" i="1" l="1"/>
  <c r="L6559" i="1" s="1"/>
  <c r="G6560" i="1"/>
  <c r="H6560" i="1" s="1"/>
  <c r="J6560" i="1" s="1"/>
  <c r="I6560" i="1" l="1"/>
  <c r="L6560" i="1" s="1"/>
  <c r="G6561" i="1"/>
  <c r="H6561" i="1" s="1"/>
  <c r="J6561" i="1" s="1"/>
  <c r="I6561" i="1" l="1"/>
  <c r="L6561" i="1" s="1"/>
  <c r="G6562" i="1"/>
  <c r="H6562" i="1" s="1"/>
  <c r="J6562" i="1" s="1"/>
  <c r="I6562" i="1" l="1"/>
  <c r="L6562" i="1" s="1"/>
  <c r="G6563" i="1"/>
  <c r="H6563" i="1" s="1"/>
  <c r="J6563" i="1" s="1"/>
  <c r="I6563" i="1" l="1"/>
  <c r="L6563" i="1" s="1"/>
  <c r="G6564" i="1"/>
  <c r="H6564" i="1" s="1"/>
  <c r="J6564" i="1" s="1"/>
  <c r="I6564" i="1" l="1"/>
  <c r="L6564" i="1" s="1"/>
  <c r="G6565" i="1"/>
  <c r="H6565" i="1" s="1"/>
  <c r="J6565" i="1" s="1"/>
  <c r="I6565" i="1" l="1"/>
  <c r="L6565" i="1" s="1"/>
  <c r="G6566" i="1"/>
  <c r="H6566" i="1" s="1"/>
  <c r="J6566" i="1" s="1"/>
  <c r="I6566" i="1" l="1"/>
  <c r="L6566" i="1" s="1"/>
  <c r="G6567" i="1"/>
  <c r="H6567" i="1" s="1"/>
  <c r="J6567" i="1" s="1"/>
  <c r="I6567" i="1" l="1"/>
  <c r="L6567" i="1" s="1"/>
  <c r="G6568" i="1"/>
  <c r="H6568" i="1" s="1"/>
  <c r="J6568" i="1" s="1"/>
  <c r="I6568" i="1" l="1"/>
  <c r="L6568" i="1" s="1"/>
  <c r="G6569" i="1"/>
  <c r="H6569" i="1" s="1"/>
  <c r="J6569" i="1" s="1"/>
  <c r="I6569" i="1" l="1"/>
  <c r="L6569" i="1" s="1"/>
  <c r="G6570" i="1"/>
  <c r="H6570" i="1" s="1"/>
  <c r="J6570" i="1" s="1"/>
  <c r="I6570" i="1" l="1"/>
  <c r="L6570" i="1" s="1"/>
  <c r="G6571" i="1"/>
  <c r="H6571" i="1" s="1"/>
  <c r="J6571" i="1" s="1"/>
  <c r="I6571" i="1" l="1"/>
  <c r="L6571" i="1" s="1"/>
  <c r="G6572" i="1"/>
  <c r="H6572" i="1" s="1"/>
  <c r="J6572" i="1" s="1"/>
  <c r="I6572" i="1" l="1"/>
  <c r="L6572" i="1" s="1"/>
  <c r="G6573" i="1"/>
  <c r="H6573" i="1" s="1"/>
  <c r="J6573" i="1" s="1"/>
  <c r="I6573" i="1" l="1"/>
  <c r="L6573" i="1" s="1"/>
  <c r="G6574" i="1"/>
  <c r="H6574" i="1" s="1"/>
  <c r="J6574" i="1" s="1"/>
  <c r="I6574" i="1" l="1"/>
  <c r="L6574" i="1" s="1"/>
  <c r="G6575" i="1"/>
  <c r="H6575" i="1" s="1"/>
  <c r="J6575" i="1" s="1"/>
  <c r="I6575" i="1" l="1"/>
  <c r="L6575" i="1" s="1"/>
  <c r="G6576" i="1"/>
  <c r="H6576" i="1" s="1"/>
  <c r="J6576" i="1" s="1"/>
  <c r="I6576" i="1" l="1"/>
  <c r="L6576" i="1" s="1"/>
  <c r="G6577" i="1"/>
  <c r="H6577" i="1" s="1"/>
  <c r="J6577" i="1" s="1"/>
  <c r="I6577" i="1" l="1"/>
  <c r="L6577" i="1" s="1"/>
  <c r="G6578" i="1"/>
  <c r="H6578" i="1" s="1"/>
  <c r="J6578" i="1" s="1"/>
  <c r="I6578" i="1" l="1"/>
  <c r="L6578" i="1" s="1"/>
  <c r="G6579" i="1"/>
  <c r="H6579" i="1" s="1"/>
  <c r="J6579" i="1" s="1"/>
  <c r="I6579" i="1" l="1"/>
  <c r="L6579" i="1" s="1"/>
  <c r="G6580" i="1"/>
  <c r="H6580" i="1" s="1"/>
  <c r="J6580" i="1" s="1"/>
  <c r="I6580" i="1" l="1"/>
  <c r="L6580" i="1" s="1"/>
  <c r="G6581" i="1"/>
  <c r="H6581" i="1" s="1"/>
  <c r="J6581" i="1" s="1"/>
  <c r="I6581" i="1" l="1"/>
  <c r="L6581" i="1" s="1"/>
  <c r="G6582" i="1"/>
  <c r="H6582" i="1" s="1"/>
  <c r="J6582" i="1" s="1"/>
  <c r="I6582" i="1" l="1"/>
  <c r="L6582" i="1" s="1"/>
  <c r="G6583" i="1"/>
  <c r="H6583" i="1" s="1"/>
  <c r="J6583" i="1" s="1"/>
  <c r="I6583" i="1" l="1"/>
  <c r="L6583" i="1" s="1"/>
  <c r="G6584" i="1"/>
  <c r="H6584" i="1" s="1"/>
  <c r="J6584" i="1" s="1"/>
  <c r="I6584" i="1" l="1"/>
  <c r="L6584" i="1" s="1"/>
  <c r="G6585" i="1"/>
  <c r="H6585" i="1" s="1"/>
  <c r="J6585" i="1" s="1"/>
  <c r="I6585" i="1" l="1"/>
  <c r="L6585" i="1" s="1"/>
  <c r="G6586" i="1"/>
  <c r="H6586" i="1" s="1"/>
  <c r="J6586" i="1" s="1"/>
  <c r="I6586" i="1" l="1"/>
  <c r="L6586" i="1" s="1"/>
  <c r="G6587" i="1"/>
  <c r="H6587" i="1" s="1"/>
  <c r="J6587" i="1" s="1"/>
  <c r="I6587" i="1" l="1"/>
  <c r="L6587" i="1" s="1"/>
  <c r="G6588" i="1"/>
  <c r="H6588" i="1" s="1"/>
  <c r="J6588" i="1" s="1"/>
  <c r="I6588" i="1" l="1"/>
  <c r="L6588" i="1" s="1"/>
  <c r="G6589" i="1"/>
  <c r="H6589" i="1" s="1"/>
  <c r="J6589" i="1" s="1"/>
  <c r="I6589" i="1" l="1"/>
  <c r="L6589" i="1" s="1"/>
  <c r="G6590" i="1"/>
  <c r="H6590" i="1" s="1"/>
  <c r="J6590" i="1" s="1"/>
  <c r="I6590" i="1" l="1"/>
  <c r="L6590" i="1" s="1"/>
  <c r="G6591" i="1"/>
  <c r="H6591" i="1" s="1"/>
  <c r="J6591" i="1" s="1"/>
  <c r="I6591" i="1" l="1"/>
  <c r="L6591" i="1" s="1"/>
  <c r="G6592" i="1"/>
  <c r="H6592" i="1" s="1"/>
  <c r="J6592" i="1" s="1"/>
  <c r="I6592" i="1" l="1"/>
  <c r="L6592" i="1" s="1"/>
  <c r="G6593" i="1"/>
  <c r="H6593" i="1" s="1"/>
  <c r="J6593" i="1" s="1"/>
  <c r="I6593" i="1" l="1"/>
  <c r="L6593" i="1" s="1"/>
  <c r="G6594" i="1"/>
  <c r="H6594" i="1" s="1"/>
  <c r="J6594" i="1" s="1"/>
  <c r="I6594" i="1" l="1"/>
  <c r="L6594" i="1" s="1"/>
  <c r="G6595" i="1"/>
  <c r="H6595" i="1" s="1"/>
  <c r="J6595" i="1" s="1"/>
  <c r="I6595" i="1" l="1"/>
  <c r="L6595" i="1" s="1"/>
  <c r="G6596" i="1"/>
  <c r="H6596" i="1" s="1"/>
  <c r="J6596" i="1" s="1"/>
  <c r="I6596" i="1" l="1"/>
  <c r="L6596" i="1" s="1"/>
  <c r="G6597" i="1"/>
  <c r="H6597" i="1" s="1"/>
  <c r="J6597" i="1" s="1"/>
  <c r="I6597" i="1" l="1"/>
  <c r="L6597" i="1" s="1"/>
  <c r="G6598" i="1"/>
  <c r="H6598" i="1" s="1"/>
  <c r="J6598" i="1" s="1"/>
  <c r="I6598" i="1" l="1"/>
  <c r="L6598" i="1" s="1"/>
  <c r="G6599" i="1"/>
  <c r="H6599" i="1" s="1"/>
  <c r="J6599" i="1" s="1"/>
  <c r="I6599" i="1" l="1"/>
  <c r="L6599" i="1" s="1"/>
  <c r="G6600" i="1"/>
  <c r="H6600" i="1" s="1"/>
  <c r="J6600" i="1" s="1"/>
  <c r="I6600" i="1" l="1"/>
  <c r="L6600" i="1" s="1"/>
  <c r="G6601" i="1"/>
  <c r="H6601" i="1" s="1"/>
  <c r="J6601" i="1" s="1"/>
  <c r="I6601" i="1" l="1"/>
  <c r="L6601" i="1" s="1"/>
  <c r="G6602" i="1"/>
  <c r="H6602" i="1" s="1"/>
  <c r="J6602" i="1" s="1"/>
  <c r="I6602" i="1" l="1"/>
  <c r="L6602" i="1" s="1"/>
  <c r="G6603" i="1"/>
  <c r="H6603" i="1" s="1"/>
  <c r="J6603" i="1" s="1"/>
  <c r="I6603" i="1" l="1"/>
  <c r="L6603" i="1" s="1"/>
  <c r="G6604" i="1"/>
  <c r="H6604" i="1" s="1"/>
  <c r="J6604" i="1" s="1"/>
  <c r="I6604" i="1" l="1"/>
  <c r="L6604" i="1" s="1"/>
  <c r="G6605" i="1"/>
  <c r="H6605" i="1" s="1"/>
  <c r="J6605" i="1" s="1"/>
  <c r="I6605" i="1" l="1"/>
  <c r="L6605" i="1" s="1"/>
  <c r="G6606" i="1"/>
  <c r="H6606" i="1" s="1"/>
  <c r="J6606" i="1" s="1"/>
  <c r="I6606" i="1" l="1"/>
  <c r="L6606" i="1" s="1"/>
  <c r="G6607" i="1"/>
  <c r="H6607" i="1" s="1"/>
  <c r="J6607" i="1" s="1"/>
  <c r="I6607" i="1" l="1"/>
  <c r="L6607" i="1" s="1"/>
  <c r="G6608" i="1"/>
  <c r="H6608" i="1" s="1"/>
  <c r="J6608" i="1" s="1"/>
  <c r="I6608" i="1" l="1"/>
  <c r="L6608" i="1" s="1"/>
  <c r="G6609" i="1"/>
  <c r="H6609" i="1" s="1"/>
  <c r="J6609" i="1" s="1"/>
  <c r="I6609" i="1" l="1"/>
  <c r="L6609" i="1" s="1"/>
  <c r="G6610" i="1"/>
  <c r="H6610" i="1" s="1"/>
  <c r="J6610" i="1" s="1"/>
  <c r="I6610" i="1" l="1"/>
  <c r="L6610" i="1" s="1"/>
  <c r="G6611" i="1"/>
  <c r="H6611" i="1" s="1"/>
  <c r="J6611" i="1" s="1"/>
  <c r="I6611" i="1" l="1"/>
  <c r="L6611" i="1" s="1"/>
  <c r="G6612" i="1"/>
  <c r="H6612" i="1" s="1"/>
  <c r="J6612" i="1" s="1"/>
  <c r="I6612" i="1" l="1"/>
  <c r="L6612" i="1" s="1"/>
  <c r="G6613" i="1"/>
  <c r="H6613" i="1" s="1"/>
  <c r="J6613" i="1" s="1"/>
  <c r="I6613" i="1" l="1"/>
  <c r="L6613" i="1" s="1"/>
  <c r="G6614" i="1"/>
  <c r="H6614" i="1" s="1"/>
  <c r="J6614" i="1" s="1"/>
  <c r="I6614" i="1" l="1"/>
  <c r="L6614" i="1" s="1"/>
  <c r="G6615" i="1"/>
  <c r="H6615" i="1" s="1"/>
  <c r="J6615" i="1" s="1"/>
  <c r="I6615" i="1" l="1"/>
  <c r="L6615" i="1" s="1"/>
  <c r="G6616" i="1"/>
  <c r="H6616" i="1" s="1"/>
  <c r="J6616" i="1" s="1"/>
  <c r="I6616" i="1" l="1"/>
  <c r="L6616" i="1" s="1"/>
  <c r="G6617" i="1"/>
  <c r="H6617" i="1" s="1"/>
  <c r="J6617" i="1" s="1"/>
  <c r="I6617" i="1" l="1"/>
  <c r="L6617" i="1" s="1"/>
  <c r="G6618" i="1"/>
  <c r="H6618" i="1" s="1"/>
  <c r="J6618" i="1" s="1"/>
  <c r="I6618" i="1" l="1"/>
  <c r="L6618" i="1" s="1"/>
  <c r="G6619" i="1"/>
  <c r="H6619" i="1" s="1"/>
  <c r="J6619" i="1" s="1"/>
  <c r="I6619" i="1" l="1"/>
  <c r="L6619" i="1" s="1"/>
  <c r="G6620" i="1"/>
  <c r="H6620" i="1" s="1"/>
  <c r="J6620" i="1" s="1"/>
  <c r="I6620" i="1" l="1"/>
  <c r="L6620" i="1" s="1"/>
  <c r="G6621" i="1"/>
  <c r="H6621" i="1" s="1"/>
  <c r="J6621" i="1" s="1"/>
  <c r="I6621" i="1" l="1"/>
  <c r="L6621" i="1" s="1"/>
  <c r="G6622" i="1"/>
  <c r="H6622" i="1" s="1"/>
  <c r="J6622" i="1" s="1"/>
  <c r="I6622" i="1" l="1"/>
  <c r="L6622" i="1" s="1"/>
  <c r="G6623" i="1"/>
  <c r="H6623" i="1" s="1"/>
  <c r="J6623" i="1" s="1"/>
  <c r="I6623" i="1" l="1"/>
  <c r="L6623" i="1" s="1"/>
  <c r="G6624" i="1"/>
  <c r="H6624" i="1" s="1"/>
  <c r="J6624" i="1" s="1"/>
  <c r="I6624" i="1" l="1"/>
  <c r="L6624" i="1" s="1"/>
  <c r="G6625" i="1"/>
  <c r="H6625" i="1" s="1"/>
  <c r="J6625" i="1" s="1"/>
  <c r="I6625" i="1" l="1"/>
  <c r="L6625" i="1" s="1"/>
  <c r="G6626" i="1"/>
  <c r="H6626" i="1" s="1"/>
  <c r="J6626" i="1" s="1"/>
  <c r="I6626" i="1" l="1"/>
  <c r="L6626" i="1" s="1"/>
  <c r="G6627" i="1"/>
  <c r="H6627" i="1" s="1"/>
  <c r="J6627" i="1" s="1"/>
  <c r="I6627" i="1" l="1"/>
  <c r="L6627" i="1" s="1"/>
  <c r="G6628" i="1"/>
  <c r="H6628" i="1" s="1"/>
  <c r="J6628" i="1" s="1"/>
  <c r="I6628" i="1" l="1"/>
  <c r="L6628" i="1" s="1"/>
  <c r="G6629" i="1"/>
  <c r="H6629" i="1" s="1"/>
  <c r="J6629" i="1" s="1"/>
  <c r="I6629" i="1" l="1"/>
  <c r="L6629" i="1" s="1"/>
  <c r="G6630" i="1"/>
  <c r="H6630" i="1" s="1"/>
  <c r="J6630" i="1" s="1"/>
  <c r="I6630" i="1" l="1"/>
  <c r="L6630" i="1" s="1"/>
  <c r="G6631" i="1"/>
  <c r="H6631" i="1" s="1"/>
  <c r="J6631" i="1" s="1"/>
  <c r="I6631" i="1" l="1"/>
  <c r="L6631" i="1" s="1"/>
  <c r="G6632" i="1"/>
  <c r="H6632" i="1" s="1"/>
  <c r="J6632" i="1" s="1"/>
  <c r="I6632" i="1" l="1"/>
  <c r="L6632" i="1" s="1"/>
  <c r="G6633" i="1"/>
  <c r="H6633" i="1" s="1"/>
  <c r="J6633" i="1" s="1"/>
  <c r="I6633" i="1" l="1"/>
  <c r="L6633" i="1" s="1"/>
  <c r="G6634" i="1"/>
  <c r="H6634" i="1" s="1"/>
  <c r="J6634" i="1" s="1"/>
  <c r="I6634" i="1" l="1"/>
  <c r="L6634" i="1" s="1"/>
  <c r="G6635" i="1"/>
  <c r="H6635" i="1" s="1"/>
  <c r="J6635" i="1" s="1"/>
  <c r="I6635" i="1" l="1"/>
  <c r="L6635" i="1" s="1"/>
  <c r="G6636" i="1"/>
  <c r="H6636" i="1" s="1"/>
  <c r="J6636" i="1" s="1"/>
  <c r="I6636" i="1" l="1"/>
  <c r="L6636" i="1" s="1"/>
  <c r="G6637" i="1"/>
  <c r="H6637" i="1" s="1"/>
  <c r="J6637" i="1" s="1"/>
  <c r="I6637" i="1" l="1"/>
  <c r="L6637" i="1" s="1"/>
  <c r="G6638" i="1"/>
  <c r="H6638" i="1" s="1"/>
  <c r="J6638" i="1" s="1"/>
  <c r="I6638" i="1" l="1"/>
  <c r="L6638" i="1" s="1"/>
  <c r="G6639" i="1"/>
  <c r="H6639" i="1" s="1"/>
  <c r="J6639" i="1" s="1"/>
  <c r="I6639" i="1" l="1"/>
  <c r="L6639" i="1" s="1"/>
  <c r="G6640" i="1"/>
  <c r="H6640" i="1" s="1"/>
  <c r="J6640" i="1" s="1"/>
  <c r="I6640" i="1" l="1"/>
  <c r="L6640" i="1" s="1"/>
  <c r="G6641" i="1"/>
  <c r="H6641" i="1" s="1"/>
  <c r="J6641" i="1" s="1"/>
  <c r="I6641" i="1" l="1"/>
  <c r="L6641" i="1" s="1"/>
  <c r="G6642" i="1"/>
  <c r="H6642" i="1" s="1"/>
  <c r="J6642" i="1" s="1"/>
  <c r="I6642" i="1" l="1"/>
  <c r="L6642" i="1" s="1"/>
  <c r="G6643" i="1"/>
  <c r="H6643" i="1" s="1"/>
  <c r="J6643" i="1" s="1"/>
  <c r="I6643" i="1" l="1"/>
  <c r="L6643" i="1" s="1"/>
  <c r="G6644" i="1"/>
  <c r="H6644" i="1" s="1"/>
  <c r="J6644" i="1" s="1"/>
  <c r="I6644" i="1" l="1"/>
  <c r="L6644" i="1" s="1"/>
  <c r="G6645" i="1"/>
  <c r="H6645" i="1" s="1"/>
  <c r="J6645" i="1" s="1"/>
  <c r="I6645" i="1" l="1"/>
  <c r="L6645" i="1" s="1"/>
  <c r="G6646" i="1"/>
  <c r="H6646" i="1" s="1"/>
  <c r="J6646" i="1" s="1"/>
  <c r="I6646" i="1" l="1"/>
  <c r="L6646" i="1" s="1"/>
  <c r="G6647" i="1"/>
  <c r="H6647" i="1" s="1"/>
  <c r="J6647" i="1" s="1"/>
  <c r="I6647" i="1" l="1"/>
  <c r="L6647" i="1" s="1"/>
  <c r="G6648" i="1"/>
  <c r="H6648" i="1" s="1"/>
  <c r="J6648" i="1" s="1"/>
  <c r="I6648" i="1" l="1"/>
  <c r="L6648" i="1" s="1"/>
  <c r="G6649" i="1"/>
  <c r="H6649" i="1" s="1"/>
  <c r="J6649" i="1" s="1"/>
  <c r="I6649" i="1" l="1"/>
  <c r="L6649" i="1" s="1"/>
  <c r="G6650" i="1"/>
  <c r="H6650" i="1" s="1"/>
  <c r="J6650" i="1" s="1"/>
  <c r="I6650" i="1" l="1"/>
  <c r="L6650" i="1" s="1"/>
  <c r="G6651" i="1"/>
  <c r="H6651" i="1" s="1"/>
  <c r="J6651" i="1" s="1"/>
  <c r="I6651" i="1" l="1"/>
  <c r="L6651" i="1" s="1"/>
  <c r="G6652" i="1"/>
  <c r="H6652" i="1" s="1"/>
  <c r="J6652" i="1" s="1"/>
  <c r="I6652" i="1" l="1"/>
  <c r="L6652" i="1" s="1"/>
  <c r="G6653" i="1"/>
  <c r="H6653" i="1" s="1"/>
  <c r="J6653" i="1" s="1"/>
  <c r="I6653" i="1" l="1"/>
  <c r="L6653" i="1" s="1"/>
  <c r="G6654" i="1"/>
  <c r="H6654" i="1" s="1"/>
  <c r="J6654" i="1" s="1"/>
  <c r="I6654" i="1" l="1"/>
  <c r="L6654" i="1" s="1"/>
  <c r="G6655" i="1"/>
  <c r="H6655" i="1" s="1"/>
  <c r="J6655" i="1" s="1"/>
  <c r="I6655" i="1" l="1"/>
  <c r="L6655" i="1" s="1"/>
  <c r="G6656" i="1"/>
  <c r="H6656" i="1" s="1"/>
  <c r="J6656" i="1" s="1"/>
  <c r="I6656" i="1" l="1"/>
  <c r="L6656" i="1" s="1"/>
  <c r="G6657" i="1"/>
  <c r="H6657" i="1" s="1"/>
  <c r="J6657" i="1" s="1"/>
  <c r="I6657" i="1" l="1"/>
  <c r="L6657" i="1" s="1"/>
  <c r="G6658" i="1"/>
  <c r="H6658" i="1" s="1"/>
  <c r="J6658" i="1" s="1"/>
  <c r="I6658" i="1" l="1"/>
  <c r="L6658" i="1" s="1"/>
  <c r="G6659" i="1"/>
  <c r="H6659" i="1" s="1"/>
  <c r="J6659" i="1" s="1"/>
  <c r="I6659" i="1" l="1"/>
  <c r="L6659" i="1" s="1"/>
  <c r="G6660" i="1"/>
  <c r="H6660" i="1" s="1"/>
  <c r="J6660" i="1" s="1"/>
  <c r="I6660" i="1" l="1"/>
  <c r="L6660" i="1" s="1"/>
  <c r="G6661" i="1"/>
  <c r="H6661" i="1" s="1"/>
  <c r="J6661" i="1" s="1"/>
  <c r="I6661" i="1" l="1"/>
  <c r="L6661" i="1" s="1"/>
  <c r="G6662" i="1"/>
  <c r="H6662" i="1" s="1"/>
  <c r="J6662" i="1" s="1"/>
  <c r="I6662" i="1" l="1"/>
  <c r="L6662" i="1" s="1"/>
  <c r="G6663" i="1"/>
  <c r="H6663" i="1" s="1"/>
  <c r="J6663" i="1" s="1"/>
  <c r="I6663" i="1" l="1"/>
  <c r="L6663" i="1" s="1"/>
  <c r="G6664" i="1"/>
  <c r="H6664" i="1" s="1"/>
  <c r="J6664" i="1" s="1"/>
  <c r="I6664" i="1" l="1"/>
  <c r="L6664" i="1" s="1"/>
  <c r="G6665" i="1"/>
  <c r="H6665" i="1" s="1"/>
  <c r="J6665" i="1" s="1"/>
  <c r="I6665" i="1" l="1"/>
  <c r="L6665" i="1" s="1"/>
  <c r="G6666" i="1"/>
  <c r="H6666" i="1" s="1"/>
  <c r="J6666" i="1" s="1"/>
  <c r="I6666" i="1" l="1"/>
  <c r="L6666" i="1" s="1"/>
  <c r="G6667" i="1"/>
  <c r="H6667" i="1" s="1"/>
  <c r="J6667" i="1" s="1"/>
  <c r="I6667" i="1" l="1"/>
  <c r="L6667" i="1" s="1"/>
  <c r="G6668" i="1"/>
  <c r="H6668" i="1" s="1"/>
  <c r="J6668" i="1" s="1"/>
  <c r="I6668" i="1" l="1"/>
  <c r="L6668" i="1" s="1"/>
  <c r="G6669" i="1"/>
  <c r="H6669" i="1" s="1"/>
  <c r="J6669" i="1" s="1"/>
  <c r="I6669" i="1" l="1"/>
  <c r="L6669" i="1" s="1"/>
  <c r="G6670" i="1"/>
  <c r="H6670" i="1" s="1"/>
  <c r="J6670" i="1" s="1"/>
  <c r="I6670" i="1" l="1"/>
  <c r="L6670" i="1" s="1"/>
  <c r="G6671" i="1"/>
  <c r="H6671" i="1" s="1"/>
  <c r="J6671" i="1" s="1"/>
  <c r="I6671" i="1" l="1"/>
  <c r="L6671" i="1" s="1"/>
  <c r="G6672" i="1"/>
  <c r="H6672" i="1" s="1"/>
  <c r="J6672" i="1" s="1"/>
  <c r="I6672" i="1" l="1"/>
  <c r="L6672" i="1" s="1"/>
  <c r="G6673" i="1"/>
  <c r="H6673" i="1" s="1"/>
  <c r="J6673" i="1" s="1"/>
  <c r="I6673" i="1" l="1"/>
  <c r="L6673" i="1" s="1"/>
  <c r="G6674" i="1"/>
  <c r="H6674" i="1" s="1"/>
  <c r="J6674" i="1" s="1"/>
  <c r="I6674" i="1" l="1"/>
  <c r="L6674" i="1" s="1"/>
  <c r="G6675" i="1"/>
  <c r="H6675" i="1" s="1"/>
  <c r="J6675" i="1" s="1"/>
  <c r="I6675" i="1" l="1"/>
  <c r="L6675" i="1" s="1"/>
  <c r="G6676" i="1"/>
  <c r="H6676" i="1" s="1"/>
  <c r="J6676" i="1" s="1"/>
  <c r="I6676" i="1" l="1"/>
  <c r="L6676" i="1" s="1"/>
  <c r="G6677" i="1"/>
  <c r="H6677" i="1" s="1"/>
  <c r="J6677" i="1" s="1"/>
  <c r="I6677" i="1" l="1"/>
  <c r="L6677" i="1" s="1"/>
  <c r="G6678" i="1"/>
  <c r="H6678" i="1" s="1"/>
  <c r="J6678" i="1" s="1"/>
  <c r="I6678" i="1" l="1"/>
  <c r="L6678" i="1" s="1"/>
  <c r="G6679" i="1"/>
  <c r="H6679" i="1" s="1"/>
  <c r="J6679" i="1" s="1"/>
  <c r="I6679" i="1" l="1"/>
  <c r="L6679" i="1" s="1"/>
  <c r="G6680" i="1"/>
  <c r="H6680" i="1" s="1"/>
  <c r="J6680" i="1" s="1"/>
  <c r="I6680" i="1" l="1"/>
  <c r="L6680" i="1" s="1"/>
  <c r="G6681" i="1"/>
  <c r="H6681" i="1" s="1"/>
  <c r="J6681" i="1" s="1"/>
  <c r="I6681" i="1" l="1"/>
  <c r="L6681" i="1" s="1"/>
  <c r="G6682" i="1"/>
  <c r="H6682" i="1" s="1"/>
  <c r="J6682" i="1" s="1"/>
  <c r="I6682" i="1" l="1"/>
  <c r="L6682" i="1" s="1"/>
  <c r="G6683" i="1"/>
  <c r="H6683" i="1" s="1"/>
  <c r="J6683" i="1" s="1"/>
  <c r="I6683" i="1" l="1"/>
  <c r="L6683" i="1" s="1"/>
  <c r="G6684" i="1"/>
  <c r="H6684" i="1" s="1"/>
  <c r="J6684" i="1" s="1"/>
  <c r="I6684" i="1" l="1"/>
  <c r="L6684" i="1" s="1"/>
  <c r="G6685" i="1"/>
  <c r="H6685" i="1" s="1"/>
  <c r="J6685" i="1" s="1"/>
  <c r="I6685" i="1" l="1"/>
  <c r="L6685" i="1" s="1"/>
  <c r="G6686" i="1"/>
  <c r="H6686" i="1" s="1"/>
  <c r="J6686" i="1" s="1"/>
  <c r="I6686" i="1" l="1"/>
  <c r="L6686" i="1" s="1"/>
  <c r="G6687" i="1"/>
  <c r="H6687" i="1" s="1"/>
  <c r="J6687" i="1" s="1"/>
  <c r="I6687" i="1" l="1"/>
  <c r="L6687" i="1" s="1"/>
  <c r="G6688" i="1"/>
  <c r="H6688" i="1" s="1"/>
  <c r="J6688" i="1" s="1"/>
  <c r="I6688" i="1" l="1"/>
  <c r="L6688" i="1" s="1"/>
  <c r="G6689" i="1"/>
  <c r="H6689" i="1" s="1"/>
  <c r="J6689" i="1" s="1"/>
  <c r="I6689" i="1" l="1"/>
  <c r="L6689" i="1" s="1"/>
  <c r="G6690" i="1"/>
  <c r="H6690" i="1" s="1"/>
  <c r="J6690" i="1" s="1"/>
  <c r="I6690" i="1" l="1"/>
  <c r="L6690" i="1" s="1"/>
  <c r="G6691" i="1"/>
  <c r="H6691" i="1" s="1"/>
  <c r="J6691" i="1" s="1"/>
  <c r="I6691" i="1" l="1"/>
  <c r="L6691" i="1" s="1"/>
  <c r="G6692" i="1"/>
  <c r="H6692" i="1" s="1"/>
  <c r="J6692" i="1" s="1"/>
  <c r="I6692" i="1" l="1"/>
  <c r="L6692" i="1" s="1"/>
  <c r="G6693" i="1"/>
  <c r="H6693" i="1" s="1"/>
  <c r="J6693" i="1" s="1"/>
  <c r="I6693" i="1" l="1"/>
  <c r="L6693" i="1" s="1"/>
  <c r="G6694" i="1"/>
  <c r="H6694" i="1" s="1"/>
  <c r="J6694" i="1" s="1"/>
  <c r="I6694" i="1" l="1"/>
  <c r="L6694" i="1" s="1"/>
  <c r="G6695" i="1"/>
  <c r="H6695" i="1" s="1"/>
  <c r="J6695" i="1" s="1"/>
  <c r="I6695" i="1" l="1"/>
  <c r="L6695" i="1" s="1"/>
  <c r="G6696" i="1"/>
  <c r="H6696" i="1" s="1"/>
  <c r="J6696" i="1" s="1"/>
  <c r="I6696" i="1" l="1"/>
  <c r="L6696" i="1" s="1"/>
  <c r="G6697" i="1"/>
  <c r="H6697" i="1" s="1"/>
  <c r="J6697" i="1" s="1"/>
  <c r="I6697" i="1" l="1"/>
  <c r="L6697" i="1" s="1"/>
  <c r="G6698" i="1"/>
  <c r="H6698" i="1" s="1"/>
  <c r="J6698" i="1" s="1"/>
  <c r="I6698" i="1" l="1"/>
  <c r="L6698" i="1" s="1"/>
  <c r="G6699" i="1"/>
  <c r="H6699" i="1" s="1"/>
  <c r="J6699" i="1" s="1"/>
  <c r="I6699" i="1" l="1"/>
  <c r="L6699" i="1" s="1"/>
  <c r="G6700" i="1"/>
  <c r="H6700" i="1" s="1"/>
  <c r="J6700" i="1" s="1"/>
  <c r="I6700" i="1" l="1"/>
  <c r="L6700" i="1" s="1"/>
  <c r="G6701" i="1"/>
  <c r="H6701" i="1" s="1"/>
  <c r="J6701" i="1" s="1"/>
  <c r="I6701" i="1" l="1"/>
  <c r="L6701" i="1" s="1"/>
  <c r="G6702" i="1"/>
  <c r="H6702" i="1" s="1"/>
  <c r="J6702" i="1" s="1"/>
  <c r="I6702" i="1" l="1"/>
  <c r="L6702" i="1" s="1"/>
  <c r="G6703" i="1"/>
  <c r="H6703" i="1" s="1"/>
  <c r="J6703" i="1" s="1"/>
  <c r="I6703" i="1" l="1"/>
  <c r="L6703" i="1" s="1"/>
  <c r="G6704" i="1"/>
  <c r="H6704" i="1" s="1"/>
  <c r="J6704" i="1" s="1"/>
  <c r="I6704" i="1" l="1"/>
  <c r="L6704" i="1" s="1"/>
  <c r="G6705" i="1"/>
  <c r="H6705" i="1" s="1"/>
  <c r="J6705" i="1" s="1"/>
  <c r="I6705" i="1" l="1"/>
  <c r="L6705" i="1" s="1"/>
  <c r="G6706" i="1"/>
  <c r="H6706" i="1" s="1"/>
  <c r="J6706" i="1" s="1"/>
  <c r="I6706" i="1" l="1"/>
  <c r="L6706" i="1" s="1"/>
  <c r="G6707" i="1"/>
  <c r="H6707" i="1" s="1"/>
  <c r="J6707" i="1" s="1"/>
  <c r="I6707" i="1" l="1"/>
  <c r="L6707" i="1" s="1"/>
  <c r="G6708" i="1"/>
  <c r="H6708" i="1" s="1"/>
  <c r="J6708" i="1" s="1"/>
  <c r="I6708" i="1" l="1"/>
  <c r="L6708" i="1" s="1"/>
  <c r="G6709" i="1"/>
  <c r="H6709" i="1" s="1"/>
  <c r="J6709" i="1" s="1"/>
  <c r="I6709" i="1" l="1"/>
  <c r="L6709" i="1" s="1"/>
  <c r="G6710" i="1"/>
  <c r="H6710" i="1" s="1"/>
  <c r="J6710" i="1" s="1"/>
  <c r="I6710" i="1" l="1"/>
  <c r="L6710" i="1" s="1"/>
  <c r="G6711" i="1"/>
  <c r="H6711" i="1" s="1"/>
  <c r="J6711" i="1" s="1"/>
  <c r="I6711" i="1" l="1"/>
  <c r="L6711" i="1" s="1"/>
  <c r="G6712" i="1"/>
  <c r="H6712" i="1" s="1"/>
  <c r="J6712" i="1" s="1"/>
  <c r="I6712" i="1" l="1"/>
  <c r="L6712" i="1" s="1"/>
  <c r="G6713" i="1"/>
  <c r="H6713" i="1" s="1"/>
  <c r="J6713" i="1" s="1"/>
  <c r="I6713" i="1" l="1"/>
  <c r="L6713" i="1" s="1"/>
  <c r="G6714" i="1"/>
  <c r="H6714" i="1" s="1"/>
  <c r="J6714" i="1" s="1"/>
  <c r="I6714" i="1" l="1"/>
  <c r="L6714" i="1" s="1"/>
  <c r="G6715" i="1"/>
  <c r="H6715" i="1" s="1"/>
  <c r="J6715" i="1" s="1"/>
  <c r="I6715" i="1" l="1"/>
  <c r="L6715" i="1" s="1"/>
  <c r="G6716" i="1"/>
  <c r="H6716" i="1" s="1"/>
  <c r="J6716" i="1" s="1"/>
  <c r="I6716" i="1" l="1"/>
  <c r="L6716" i="1" s="1"/>
  <c r="G6717" i="1"/>
  <c r="H6717" i="1" s="1"/>
  <c r="J6717" i="1" s="1"/>
  <c r="I6717" i="1" l="1"/>
  <c r="L6717" i="1" s="1"/>
  <c r="G6718" i="1"/>
  <c r="H6718" i="1" s="1"/>
  <c r="J6718" i="1" s="1"/>
  <c r="I6718" i="1" l="1"/>
  <c r="L6718" i="1" s="1"/>
  <c r="G6719" i="1"/>
  <c r="H6719" i="1" s="1"/>
  <c r="J6719" i="1" s="1"/>
  <c r="I6719" i="1" l="1"/>
  <c r="L6719" i="1" s="1"/>
  <c r="G6720" i="1"/>
  <c r="H6720" i="1" s="1"/>
  <c r="J6720" i="1" s="1"/>
  <c r="I6720" i="1" l="1"/>
  <c r="L6720" i="1" s="1"/>
  <c r="G6721" i="1"/>
  <c r="H6721" i="1" s="1"/>
  <c r="J6721" i="1" s="1"/>
  <c r="I6721" i="1" l="1"/>
  <c r="L6721" i="1" s="1"/>
  <c r="G6722" i="1"/>
  <c r="H6722" i="1" s="1"/>
  <c r="J6722" i="1" s="1"/>
  <c r="I6722" i="1" l="1"/>
  <c r="L6722" i="1" s="1"/>
  <c r="G6723" i="1"/>
  <c r="H6723" i="1" s="1"/>
  <c r="J6723" i="1" s="1"/>
  <c r="I6723" i="1" l="1"/>
  <c r="L6723" i="1" s="1"/>
  <c r="G6724" i="1"/>
  <c r="H6724" i="1" s="1"/>
  <c r="J6724" i="1" s="1"/>
  <c r="I6724" i="1" l="1"/>
  <c r="L6724" i="1" s="1"/>
  <c r="G6725" i="1"/>
  <c r="H6725" i="1" s="1"/>
  <c r="J6725" i="1" s="1"/>
  <c r="I6725" i="1" l="1"/>
  <c r="L6725" i="1" s="1"/>
  <c r="G6726" i="1"/>
  <c r="H6726" i="1" s="1"/>
  <c r="J6726" i="1" s="1"/>
  <c r="I6726" i="1" l="1"/>
  <c r="L6726" i="1" s="1"/>
  <c r="G6727" i="1"/>
  <c r="H6727" i="1" s="1"/>
  <c r="J6727" i="1" s="1"/>
  <c r="I6727" i="1" l="1"/>
  <c r="L6727" i="1" s="1"/>
  <c r="G6728" i="1"/>
  <c r="H6728" i="1" s="1"/>
  <c r="J6728" i="1" s="1"/>
  <c r="I6728" i="1" l="1"/>
  <c r="L6728" i="1" s="1"/>
  <c r="G6729" i="1"/>
  <c r="H6729" i="1" s="1"/>
  <c r="J6729" i="1" s="1"/>
  <c r="I6729" i="1" l="1"/>
  <c r="L6729" i="1" s="1"/>
  <c r="G6730" i="1"/>
  <c r="H6730" i="1" s="1"/>
  <c r="J6730" i="1" s="1"/>
  <c r="I6730" i="1" l="1"/>
  <c r="L6730" i="1" s="1"/>
  <c r="G6731" i="1"/>
  <c r="H6731" i="1" s="1"/>
  <c r="J6731" i="1" s="1"/>
  <c r="I6731" i="1" l="1"/>
  <c r="L6731" i="1" s="1"/>
  <c r="G6732" i="1"/>
  <c r="H6732" i="1" s="1"/>
  <c r="J6732" i="1" s="1"/>
  <c r="I6732" i="1" l="1"/>
  <c r="L6732" i="1" s="1"/>
  <c r="G6733" i="1"/>
  <c r="H6733" i="1" s="1"/>
  <c r="J6733" i="1" s="1"/>
  <c r="I6733" i="1" l="1"/>
  <c r="L6733" i="1" s="1"/>
  <c r="G6734" i="1"/>
  <c r="H6734" i="1" s="1"/>
  <c r="J6734" i="1" s="1"/>
  <c r="I6734" i="1" l="1"/>
  <c r="L6734" i="1" s="1"/>
  <c r="G6735" i="1"/>
  <c r="H6735" i="1" s="1"/>
  <c r="J6735" i="1" s="1"/>
  <c r="I6735" i="1" l="1"/>
  <c r="L6735" i="1" s="1"/>
  <c r="G6736" i="1"/>
  <c r="H6736" i="1" s="1"/>
  <c r="J6736" i="1" s="1"/>
  <c r="I6736" i="1" l="1"/>
  <c r="L6736" i="1" s="1"/>
  <c r="G6737" i="1"/>
  <c r="H6737" i="1" s="1"/>
  <c r="J6737" i="1" s="1"/>
  <c r="I6737" i="1" l="1"/>
  <c r="L6737" i="1" s="1"/>
  <c r="G6738" i="1"/>
  <c r="H6738" i="1" s="1"/>
  <c r="J6738" i="1" s="1"/>
  <c r="I6738" i="1" l="1"/>
  <c r="L6738" i="1" s="1"/>
  <c r="G6739" i="1"/>
  <c r="H6739" i="1" s="1"/>
  <c r="J6739" i="1" s="1"/>
  <c r="I6739" i="1" l="1"/>
  <c r="L6739" i="1" s="1"/>
  <c r="G6740" i="1"/>
  <c r="H6740" i="1" s="1"/>
  <c r="J6740" i="1" s="1"/>
  <c r="I6740" i="1" l="1"/>
  <c r="L6740" i="1" s="1"/>
  <c r="G6741" i="1"/>
  <c r="H6741" i="1" s="1"/>
  <c r="J6741" i="1" s="1"/>
  <c r="I6741" i="1" l="1"/>
  <c r="L6741" i="1" s="1"/>
  <c r="G6742" i="1"/>
  <c r="H6742" i="1" s="1"/>
  <c r="J6742" i="1" s="1"/>
  <c r="I6742" i="1" l="1"/>
  <c r="L6742" i="1" s="1"/>
  <c r="G6743" i="1"/>
  <c r="H6743" i="1" s="1"/>
  <c r="J6743" i="1" s="1"/>
  <c r="I6743" i="1" l="1"/>
  <c r="L6743" i="1" s="1"/>
  <c r="G6744" i="1"/>
  <c r="H6744" i="1" s="1"/>
  <c r="J6744" i="1" s="1"/>
  <c r="I6744" i="1" l="1"/>
  <c r="L6744" i="1" s="1"/>
  <c r="G6745" i="1"/>
  <c r="H6745" i="1" s="1"/>
  <c r="J6745" i="1" s="1"/>
  <c r="I6745" i="1" l="1"/>
  <c r="L6745" i="1" s="1"/>
  <c r="G6746" i="1"/>
  <c r="H6746" i="1" s="1"/>
  <c r="J6746" i="1" s="1"/>
  <c r="I6746" i="1" l="1"/>
  <c r="L6746" i="1" s="1"/>
  <c r="G6747" i="1"/>
  <c r="H6747" i="1" s="1"/>
  <c r="J6747" i="1" s="1"/>
  <c r="I6747" i="1" l="1"/>
  <c r="L6747" i="1" s="1"/>
  <c r="G6748" i="1"/>
  <c r="H6748" i="1" s="1"/>
  <c r="J6748" i="1" s="1"/>
  <c r="I6748" i="1" l="1"/>
  <c r="L6748" i="1" s="1"/>
  <c r="G6749" i="1"/>
  <c r="H6749" i="1" s="1"/>
  <c r="J6749" i="1" s="1"/>
  <c r="I6749" i="1" l="1"/>
  <c r="L6749" i="1" s="1"/>
  <c r="G6750" i="1"/>
  <c r="H6750" i="1" s="1"/>
  <c r="J6750" i="1" s="1"/>
  <c r="I6750" i="1" l="1"/>
  <c r="L6750" i="1" s="1"/>
  <c r="G6751" i="1"/>
  <c r="H6751" i="1" s="1"/>
  <c r="J6751" i="1" s="1"/>
  <c r="I6751" i="1" l="1"/>
  <c r="L6751" i="1" s="1"/>
  <c r="G6752" i="1"/>
  <c r="H6752" i="1" s="1"/>
  <c r="J6752" i="1" s="1"/>
  <c r="I6752" i="1" l="1"/>
  <c r="L6752" i="1" s="1"/>
  <c r="G6753" i="1"/>
  <c r="H6753" i="1" s="1"/>
  <c r="J6753" i="1" s="1"/>
  <c r="I6753" i="1" l="1"/>
  <c r="L6753" i="1" s="1"/>
  <c r="G6754" i="1"/>
  <c r="H6754" i="1" s="1"/>
  <c r="J6754" i="1" s="1"/>
  <c r="I6754" i="1" l="1"/>
  <c r="L6754" i="1" s="1"/>
  <c r="G6755" i="1"/>
  <c r="H6755" i="1" s="1"/>
  <c r="J6755" i="1" s="1"/>
  <c r="I6755" i="1" l="1"/>
  <c r="L6755" i="1" s="1"/>
  <c r="G6756" i="1"/>
  <c r="H6756" i="1" s="1"/>
  <c r="J6756" i="1" s="1"/>
  <c r="I6756" i="1" l="1"/>
  <c r="L6756" i="1" s="1"/>
  <c r="G6757" i="1"/>
  <c r="H6757" i="1" s="1"/>
  <c r="J6757" i="1" s="1"/>
  <c r="I6757" i="1" l="1"/>
  <c r="L6757" i="1" s="1"/>
  <c r="G6758" i="1"/>
  <c r="H6758" i="1" s="1"/>
  <c r="J6758" i="1" s="1"/>
  <c r="I6758" i="1" l="1"/>
  <c r="L6758" i="1" s="1"/>
  <c r="G6759" i="1"/>
  <c r="H6759" i="1" s="1"/>
  <c r="J6759" i="1" s="1"/>
  <c r="I6759" i="1" l="1"/>
  <c r="L6759" i="1" s="1"/>
  <c r="G6760" i="1"/>
  <c r="H6760" i="1" s="1"/>
  <c r="J6760" i="1" s="1"/>
  <c r="I6760" i="1" l="1"/>
  <c r="L6760" i="1" s="1"/>
  <c r="G6761" i="1"/>
  <c r="H6761" i="1" s="1"/>
  <c r="J6761" i="1" s="1"/>
  <c r="I6761" i="1" l="1"/>
  <c r="L6761" i="1" s="1"/>
  <c r="G6762" i="1"/>
  <c r="H6762" i="1" s="1"/>
  <c r="J6762" i="1" s="1"/>
  <c r="I6762" i="1" l="1"/>
  <c r="L6762" i="1" s="1"/>
  <c r="G6763" i="1"/>
  <c r="H6763" i="1" s="1"/>
  <c r="J6763" i="1" s="1"/>
  <c r="I6763" i="1" l="1"/>
  <c r="L6763" i="1" s="1"/>
  <c r="G6764" i="1"/>
  <c r="H6764" i="1" s="1"/>
  <c r="J6764" i="1" s="1"/>
  <c r="I6764" i="1" l="1"/>
  <c r="L6764" i="1" s="1"/>
  <c r="G6765" i="1"/>
  <c r="H6765" i="1" s="1"/>
  <c r="J6765" i="1" s="1"/>
  <c r="I6765" i="1" l="1"/>
  <c r="L6765" i="1" s="1"/>
  <c r="G6766" i="1"/>
  <c r="H6766" i="1" s="1"/>
  <c r="J6766" i="1" s="1"/>
  <c r="I6766" i="1" l="1"/>
  <c r="L6766" i="1" s="1"/>
  <c r="G6767" i="1"/>
  <c r="H6767" i="1" s="1"/>
  <c r="J6767" i="1" s="1"/>
  <c r="I6767" i="1" l="1"/>
  <c r="L6767" i="1" s="1"/>
  <c r="G6768" i="1"/>
  <c r="H6768" i="1" s="1"/>
  <c r="J6768" i="1" s="1"/>
  <c r="I6768" i="1" l="1"/>
  <c r="L6768" i="1" s="1"/>
  <c r="G6769" i="1"/>
  <c r="H6769" i="1" s="1"/>
  <c r="J6769" i="1" s="1"/>
  <c r="I6769" i="1" l="1"/>
  <c r="L6769" i="1" s="1"/>
  <c r="G6770" i="1"/>
  <c r="H6770" i="1" s="1"/>
  <c r="J6770" i="1" s="1"/>
  <c r="I6770" i="1" l="1"/>
  <c r="L6770" i="1" s="1"/>
  <c r="G6771" i="1"/>
  <c r="H6771" i="1" s="1"/>
  <c r="J6771" i="1" s="1"/>
  <c r="I6771" i="1" l="1"/>
  <c r="L6771" i="1" s="1"/>
  <c r="G6772" i="1"/>
  <c r="H6772" i="1" s="1"/>
  <c r="J6772" i="1" s="1"/>
  <c r="I6772" i="1" l="1"/>
  <c r="L6772" i="1" s="1"/>
  <c r="G6773" i="1"/>
  <c r="H6773" i="1" s="1"/>
  <c r="J6773" i="1" s="1"/>
  <c r="I6773" i="1" l="1"/>
  <c r="L6773" i="1" s="1"/>
  <c r="G6774" i="1"/>
  <c r="H6774" i="1" s="1"/>
  <c r="J6774" i="1" s="1"/>
  <c r="I6774" i="1" l="1"/>
  <c r="L6774" i="1" s="1"/>
  <c r="G6775" i="1"/>
  <c r="H6775" i="1" s="1"/>
  <c r="J6775" i="1" s="1"/>
  <c r="I6775" i="1" l="1"/>
  <c r="L6775" i="1" s="1"/>
  <c r="G6776" i="1"/>
  <c r="H6776" i="1" s="1"/>
  <c r="J6776" i="1" s="1"/>
  <c r="I6776" i="1" l="1"/>
  <c r="L6776" i="1" s="1"/>
  <c r="G6777" i="1"/>
  <c r="H6777" i="1" s="1"/>
  <c r="J6777" i="1" s="1"/>
  <c r="I6777" i="1" l="1"/>
  <c r="L6777" i="1" s="1"/>
  <c r="G6778" i="1"/>
  <c r="H6778" i="1" s="1"/>
  <c r="J6778" i="1" s="1"/>
  <c r="I6778" i="1" l="1"/>
  <c r="L6778" i="1" s="1"/>
  <c r="G6779" i="1"/>
  <c r="H6779" i="1" s="1"/>
  <c r="J6779" i="1" s="1"/>
  <c r="I6779" i="1" l="1"/>
  <c r="L6779" i="1" s="1"/>
  <c r="G6780" i="1"/>
  <c r="H6780" i="1" s="1"/>
  <c r="J6780" i="1" s="1"/>
  <c r="I6780" i="1" l="1"/>
  <c r="L6780" i="1" s="1"/>
  <c r="G6781" i="1"/>
  <c r="H6781" i="1" s="1"/>
  <c r="J6781" i="1" s="1"/>
  <c r="I6781" i="1" l="1"/>
  <c r="L6781" i="1" s="1"/>
  <c r="G6782" i="1"/>
  <c r="H6782" i="1" s="1"/>
  <c r="J6782" i="1" s="1"/>
  <c r="I6782" i="1" l="1"/>
  <c r="L6782" i="1" s="1"/>
  <c r="G6783" i="1"/>
  <c r="H6783" i="1" s="1"/>
  <c r="J6783" i="1" s="1"/>
  <c r="I6783" i="1" l="1"/>
  <c r="L6783" i="1" s="1"/>
  <c r="G6784" i="1"/>
  <c r="H6784" i="1" s="1"/>
  <c r="J6784" i="1" s="1"/>
  <c r="I6784" i="1" l="1"/>
  <c r="L6784" i="1" s="1"/>
  <c r="G6785" i="1"/>
  <c r="H6785" i="1" s="1"/>
  <c r="J6785" i="1" s="1"/>
  <c r="I6785" i="1" l="1"/>
  <c r="L6785" i="1" s="1"/>
  <c r="G6786" i="1"/>
  <c r="H6786" i="1" s="1"/>
  <c r="J6786" i="1" s="1"/>
  <c r="I6786" i="1" l="1"/>
  <c r="L6786" i="1" s="1"/>
  <c r="G6787" i="1"/>
  <c r="H6787" i="1" s="1"/>
  <c r="J6787" i="1" s="1"/>
  <c r="I6787" i="1" l="1"/>
  <c r="L6787" i="1" s="1"/>
  <c r="G6788" i="1"/>
  <c r="H6788" i="1" s="1"/>
  <c r="J6788" i="1" s="1"/>
  <c r="I6788" i="1" l="1"/>
  <c r="L6788" i="1" s="1"/>
  <c r="G6789" i="1"/>
  <c r="H6789" i="1" s="1"/>
  <c r="J6789" i="1" s="1"/>
  <c r="I6789" i="1" l="1"/>
  <c r="L6789" i="1" s="1"/>
  <c r="G6790" i="1"/>
  <c r="H6790" i="1" s="1"/>
  <c r="J6790" i="1" s="1"/>
  <c r="I6790" i="1" l="1"/>
  <c r="L6790" i="1" s="1"/>
  <c r="G6791" i="1"/>
  <c r="H6791" i="1" s="1"/>
  <c r="J6791" i="1" s="1"/>
  <c r="I6791" i="1" l="1"/>
  <c r="L6791" i="1" s="1"/>
  <c r="G6792" i="1"/>
  <c r="H6792" i="1" s="1"/>
  <c r="J6792" i="1" s="1"/>
  <c r="I6792" i="1" l="1"/>
  <c r="L6792" i="1" s="1"/>
  <c r="G6793" i="1"/>
  <c r="H6793" i="1" s="1"/>
  <c r="J6793" i="1" s="1"/>
  <c r="I6793" i="1" l="1"/>
  <c r="L6793" i="1" s="1"/>
  <c r="G6794" i="1"/>
  <c r="H6794" i="1" s="1"/>
  <c r="J6794" i="1" s="1"/>
  <c r="I6794" i="1" l="1"/>
  <c r="L6794" i="1" s="1"/>
  <c r="G6795" i="1"/>
  <c r="H6795" i="1" s="1"/>
  <c r="J6795" i="1" s="1"/>
  <c r="I6795" i="1" l="1"/>
  <c r="L6795" i="1" s="1"/>
  <c r="G6796" i="1"/>
  <c r="H6796" i="1" s="1"/>
  <c r="J6796" i="1" s="1"/>
  <c r="I6796" i="1" l="1"/>
  <c r="L6796" i="1" s="1"/>
  <c r="G6797" i="1"/>
  <c r="H6797" i="1" s="1"/>
  <c r="J6797" i="1" s="1"/>
  <c r="I6797" i="1" l="1"/>
  <c r="L6797" i="1" s="1"/>
  <c r="G6798" i="1"/>
  <c r="H6798" i="1" s="1"/>
  <c r="J6798" i="1" s="1"/>
  <c r="I6798" i="1" l="1"/>
  <c r="L6798" i="1" s="1"/>
  <c r="G6799" i="1"/>
  <c r="H6799" i="1" s="1"/>
  <c r="J6799" i="1" s="1"/>
  <c r="I6799" i="1" l="1"/>
  <c r="L6799" i="1" s="1"/>
  <c r="G6800" i="1"/>
  <c r="H6800" i="1" s="1"/>
  <c r="J6800" i="1" s="1"/>
  <c r="I6800" i="1" l="1"/>
  <c r="L6800" i="1" s="1"/>
  <c r="G6801" i="1"/>
  <c r="H6801" i="1" s="1"/>
  <c r="J6801" i="1" s="1"/>
  <c r="I6801" i="1" l="1"/>
  <c r="L6801" i="1" s="1"/>
  <c r="G6802" i="1"/>
  <c r="H6802" i="1" s="1"/>
  <c r="J6802" i="1" s="1"/>
  <c r="I6802" i="1" l="1"/>
  <c r="L6802" i="1" s="1"/>
  <c r="G6803" i="1"/>
  <c r="H6803" i="1" s="1"/>
  <c r="J6803" i="1" s="1"/>
  <c r="I6803" i="1" l="1"/>
  <c r="L6803" i="1" s="1"/>
  <c r="G6804" i="1"/>
  <c r="H6804" i="1" s="1"/>
  <c r="J6804" i="1" s="1"/>
  <c r="I6804" i="1" l="1"/>
  <c r="L6804" i="1" s="1"/>
  <c r="G6805" i="1"/>
  <c r="H6805" i="1" s="1"/>
  <c r="J6805" i="1" s="1"/>
  <c r="I6805" i="1" l="1"/>
  <c r="L6805" i="1" s="1"/>
  <c r="G6806" i="1"/>
  <c r="H6806" i="1" s="1"/>
  <c r="J6806" i="1" s="1"/>
  <c r="I6806" i="1" l="1"/>
  <c r="L6806" i="1" s="1"/>
  <c r="G6807" i="1"/>
  <c r="H6807" i="1" s="1"/>
  <c r="J6807" i="1" s="1"/>
  <c r="I6807" i="1" l="1"/>
  <c r="L6807" i="1" s="1"/>
  <c r="G6808" i="1"/>
  <c r="H6808" i="1" s="1"/>
  <c r="J6808" i="1" s="1"/>
  <c r="I6808" i="1" l="1"/>
  <c r="L6808" i="1" s="1"/>
  <c r="G6809" i="1"/>
  <c r="H6809" i="1" s="1"/>
  <c r="J6809" i="1" s="1"/>
  <c r="I6809" i="1" l="1"/>
  <c r="L6809" i="1" s="1"/>
  <c r="G6810" i="1"/>
  <c r="H6810" i="1" s="1"/>
  <c r="J6810" i="1" s="1"/>
  <c r="I6810" i="1" l="1"/>
  <c r="L6810" i="1" s="1"/>
  <c r="G6811" i="1"/>
  <c r="H6811" i="1" s="1"/>
  <c r="J6811" i="1" s="1"/>
  <c r="I6811" i="1" l="1"/>
  <c r="L6811" i="1" s="1"/>
  <c r="G6812" i="1"/>
  <c r="H6812" i="1" s="1"/>
  <c r="J6812" i="1" s="1"/>
  <c r="I6812" i="1" l="1"/>
  <c r="L6812" i="1" s="1"/>
  <c r="G6813" i="1"/>
  <c r="H6813" i="1" s="1"/>
  <c r="J6813" i="1" s="1"/>
  <c r="I6813" i="1" l="1"/>
  <c r="L6813" i="1" s="1"/>
  <c r="G6814" i="1"/>
  <c r="H6814" i="1" s="1"/>
  <c r="J6814" i="1" s="1"/>
  <c r="I6814" i="1" l="1"/>
  <c r="L6814" i="1" s="1"/>
  <c r="G6815" i="1"/>
  <c r="H6815" i="1" s="1"/>
  <c r="J6815" i="1" s="1"/>
  <c r="I6815" i="1" l="1"/>
  <c r="L6815" i="1" s="1"/>
  <c r="G6816" i="1"/>
  <c r="H6816" i="1" s="1"/>
  <c r="J6816" i="1" s="1"/>
  <c r="I6816" i="1" l="1"/>
  <c r="L6816" i="1" s="1"/>
  <c r="G6817" i="1"/>
  <c r="H6817" i="1" s="1"/>
  <c r="J6817" i="1" s="1"/>
  <c r="I6817" i="1" l="1"/>
  <c r="L6817" i="1" s="1"/>
  <c r="G6818" i="1"/>
  <c r="H6818" i="1" s="1"/>
  <c r="J6818" i="1" s="1"/>
  <c r="I6818" i="1" l="1"/>
  <c r="L6818" i="1" s="1"/>
  <c r="G6819" i="1"/>
  <c r="H6819" i="1" s="1"/>
  <c r="J6819" i="1" s="1"/>
  <c r="I6819" i="1" l="1"/>
  <c r="L6819" i="1" s="1"/>
  <c r="G6820" i="1"/>
  <c r="H6820" i="1" s="1"/>
  <c r="J6820" i="1" s="1"/>
  <c r="I6820" i="1" l="1"/>
  <c r="L6820" i="1" s="1"/>
  <c r="G6821" i="1"/>
  <c r="H6821" i="1" s="1"/>
  <c r="J6821" i="1" s="1"/>
  <c r="I6821" i="1" l="1"/>
  <c r="L6821" i="1" s="1"/>
  <c r="G6822" i="1"/>
  <c r="H6822" i="1" s="1"/>
  <c r="J6822" i="1" s="1"/>
  <c r="I6822" i="1" l="1"/>
  <c r="L6822" i="1" s="1"/>
  <c r="G6823" i="1"/>
  <c r="H6823" i="1" s="1"/>
  <c r="J6823" i="1" s="1"/>
  <c r="I6823" i="1" l="1"/>
  <c r="L6823" i="1" s="1"/>
  <c r="G6824" i="1"/>
  <c r="H6824" i="1" s="1"/>
  <c r="J6824" i="1" s="1"/>
  <c r="I6824" i="1" l="1"/>
  <c r="L6824" i="1" s="1"/>
  <c r="G6825" i="1"/>
  <c r="H6825" i="1" s="1"/>
  <c r="J6825" i="1" s="1"/>
  <c r="I6825" i="1" l="1"/>
  <c r="L6825" i="1" s="1"/>
  <c r="G6826" i="1"/>
  <c r="H6826" i="1" s="1"/>
  <c r="J6826" i="1" s="1"/>
  <c r="I6826" i="1" l="1"/>
  <c r="L6826" i="1" s="1"/>
  <c r="G6827" i="1"/>
  <c r="H6827" i="1" s="1"/>
  <c r="J6827" i="1" s="1"/>
  <c r="I6827" i="1" l="1"/>
  <c r="L6827" i="1" s="1"/>
  <c r="G6828" i="1"/>
  <c r="H6828" i="1" s="1"/>
  <c r="J6828" i="1" s="1"/>
  <c r="I6828" i="1" l="1"/>
  <c r="L6828" i="1" s="1"/>
  <c r="G6829" i="1"/>
  <c r="H6829" i="1" s="1"/>
  <c r="J6829" i="1" s="1"/>
  <c r="I6829" i="1" l="1"/>
  <c r="L6829" i="1" s="1"/>
  <c r="G6830" i="1"/>
  <c r="H6830" i="1" s="1"/>
  <c r="J6830" i="1" s="1"/>
  <c r="I6830" i="1" l="1"/>
  <c r="L6830" i="1" s="1"/>
  <c r="G6831" i="1"/>
  <c r="H6831" i="1" s="1"/>
  <c r="J6831" i="1" s="1"/>
  <c r="I6831" i="1" l="1"/>
  <c r="L6831" i="1" s="1"/>
  <c r="G6832" i="1"/>
  <c r="H6832" i="1" s="1"/>
  <c r="J6832" i="1" s="1"/>
  <c r="I6832" i="1" l="1"/>
  <c r="L6832" i="1" s="1"/>
  <c r="G6833" i="1"/>
  <c r="H6833" i="1" s="1"/>
  <c r="J6833" i="1" s="1"/>
  <c r="I6833" i="1" l="1"/>
  <c r="L6833" i="1" s="1"/>
  <c r="G6834" i="1"/>
  <c r="H6834" i="1" s="1"/>
  <c r="J6834" i="1" s="1"/>
  <c r="I6834" i="1" l="1"/>
  <c r="L6834" i="1" s="1"/>
  <c r="G6835" i="1"/>
  <c r="H6835" i="1" s="1"/>
  <c r="J6835" i="1" s="1"/>
  <c r="I6835" i="1" l="1"/>
  <c r="L6835" i="1" s="1"/>
  <c r="G6836" i="1"/>
  <c r="H6836" i="1" s="1"/>
  <c r="J6836" i="1" s="1"/>
  <c r="I6836" i="1" l="1"/>
  <c r="L6836" i="1" s="1"/>
  <c r="G6837" i="1"/>
  <c r="H6837" i="1" s="1"/>
  <c r="J6837" i="1" s="1"/>
  <c r="I6837" i="1" l="1"/>
  <c r="L6837" i="1" s="1"/>
  <c r="G6838" i="1"/>
  <c r="H6838" i="1" s="1"/>
  <c r="J6838" i="1" s="1"/>
  <c r="I6838" i="1" l="1"/>
  <c r="L6838" i="1" s="1"/>
  <c r="G6839" i="1"/>
  <c r="H6839" i="1" s="1"/>
  <c r="J6839" i="1" s="1"/>
  <c r="I6839" i="1" l="1"/>
  <c r="L6839" i="1" s="1"/>
  <c r="G6840" i="1"/>
  <c r="H6840" i="1" s="1"/>
  <c r="J6840" i="1" s="1"/>
  <c r="I6840" i="1" l="1"/>
  <c r="L6840" i="1" s="1"/>
  <c r="G6841" i="1"/>
  <c r="H6841" i="1" s="1"/>
  <c r="J6841" i="1" s="1"/>
  <c r="I6841" i="1" l="1"/>
  <c r="L6841" i="1" s="1"/>
  <c r="G6842" i="1"/>
  <c r="H6842" i="1" s="1"/>
  <c r="J6842" i="1" s="1"/>
  <c r="I6842" i="1" l="1"/>
  <c r="L6842" i="1" s="1"/>
  <c r="G6843" i="1"/>
  <c r="H6843" i="1" s="1"/>
  <c r="J6843" i="1" s="1"/>
  <c r="I6843" i="1" l="1"/>
  <c r="L6843" i="1" s="1"/>
  <c r="G6844" i="1"/>
  <c r="H6844" i="1" s="1"/>
  <c r="J6844" i="1" s="1"/>
  <c r="I6844" i="1" l="1"/>
  <c r="L6844" i="1" s="1"/>
  <c r="G6845" i="1"/>
  <c r="H6845" i="1" s="1"/>
  <c r="J6845" i="1" s="1"/>
  <c r="I6845" i="1" l="1"/>
  <c r="L6845" i="1" s="1"/>
  <c r="G6846" i="1"/>
  <c r="H6846" i="1" s="1"/>
  <c r="J6846" i="1" s="1"/>
  <c r="I6846" i="1" l="1"/>
  <c r="L6846" i="1" s="1"/>
  <c r="G6847" i="1"/>
  <c r="H6847" i="1" s="1"/>
  <c r="J6847" i="1" s="1"/>
  <c r="I6847" i="1" l="1"/>
  <c r="L6847" i="1" s="1"/>
  <c r="G6848" i="1"/>
  <c r="H6848" i="1" s="1"/>
  <c r="J6848" i="1" s="1"/>
  <c r="I6848" i="1" l="1"/>
  <c r="L6848" i="1" s="1"/>
  <c r="G6849" i="1"/>
  <c r="H6849" i="1" s="1"/>
  <c r="J6849" i="1" s="1"/>
  <c r="I6849" i="1" l="1"/>
  <c r="L6849" i="1" s="1"/>
  <c r="G6850" i="1"/>
  <c r="H6850" i="1" s="1"/>
  <c r="J6850" i="1" s="1"/>
  <c r="I6850" i="1" l="1"/>
  <c r="L6850" i="1" s="1"/>
  <c r="G6851" i="1"/>
  <c r="H6851" i="1" s="1"/>
  <c r="J6851" i="1" s="1"/>
  <c r="I6851" i="1" l="1"/>
  <c r="L6851" i="1" s="1"/>
  <c r="G6852" i="1"/>
  <c r="H6852" i="1" s="1"/>
  <c r="J6852" i="1" s="1"/>
  <c r="I6852" i="1" l="1"/>
  <c r="L6852" i="1" s="1"/>
  <c r="G6853" i="1"/>
  <c r="H6853" i="1" s="1"/>
  <c r="J6853" i="1" s="1"/>
  <c r="I6853" i="1" l="1"/>
  <c r="L6853" i="1" s="1"/>
  <c r="G6854" i="1"/>
  <c r="H6854" i="1" s="1"/>
  <c r="J6854" i="1" s="1"/>
  <c r="I6854" i="1" l="1"/>
  <c r="L6854" i="1" s="1"/>
  <c r="G6855" i="1"/>
  <c r="H6855" i="1" s="1"/>
  <c r="J6855" i="1" s="1"/>
  <c r="I6855" i="1" l="1"/>
  <c r="L6855" i="1" s="1"/>
  <c r="G6856" i="1"/>
  <c r="H6856" i="1" s="1"/>
  <c r="J6856" i="1" s="1"/>
  <c r="I6856" i="1" l="1"/>
  <c r="L6856" i="1" s="1"/>
  <c r="G6857" i="1"/>
  <c r="H6857" i="1" s="1"/>
  <c r="J6857" i="1" s="1"/>
  <c r="I6857" i="1" l="1"/>
  <c r="L6857" i="1" s="1"/>
  <c r="G6858" i="1"/>
  <c r="H6858" i="1" s="1"/>
  <c r="J6858" i="1" s="1"/>
  <c r="I6858" i="1" l="1"/>
  <c r="L6858" i="1" s="1"/>
  <c r="G6859" i="1"/>
  <c r="H6859" i="1" s="1"/>
  <c r="J6859" i="1" s="1"/>
  <c r="I6859" i="1" l="1"/>
  <c r="L6859" i="1" s="1"/>
  <c r="G6860" i="1"/>
  <c r="H6860" i="1" s="1"/>
  <c r="J6860" i="1" s="1"/>
  <c r="I6860" i="1" l="1"/>
  <c r="L6860" i="1" s="1"/>
  <c r="G6861" i="1"/>
  <c r="H6861" i="1" s="1"/>
  <c r="J6861" i="1" s="1"/>
  <c r="I6861" i="1" l="1"/>
  <c r="L6861" i="1" s="1"/>
  <c r="G6862" i="1"/>
  <c r="H6862" i="1" s="1"/>
  <c r="J6862" i="1" s="1"/>
  <c r="I6862" i="1" l="1"/>
  <c r="L6862" i="1" s="1"/>
  <c r="G6863" i="1"/>
  <c r="H6863" i="1" s="1"/>
  <c r="J6863" i="1" s="1"/>
  <c r="I6863" i="1" l="1"/>
  <c r="L6863" i="1" s="1"/>
  <c r="G6864" i="1"/>
  <c r="H6864" i="1" s="1"/>
  <c r="J6864" i="1" s="1"/>
  <c r="I6864" i="1" l="1"/>
  <c r="L6864" i="1" s="1"/>
  <c r="G6865" i="1"/>
  <c r="H6865" i="1" s="1"/>
  <c r="J6865" i="1" s="1"/>
  <c r="I6865" i="1" l="1"/>
  <c r="L6865" i="1" s="1"/>
  <c r="G6866" i="1"/>
  <c r="H6866" i="1" s="1"/>
  <c r="J6866" i="1" s="1"/>
  <c r="I6866" i="1" l="1"/>
  <c r="L6866" i="1" s="1"/>
  <c r="G6867" i="1"/>
  <c r="H6867" i="1" s="1"/>
  <c r="J6867" i="1" s="1"/>
  <c r="I6867" i="1" l="1"/>
  <c r="L6867" i="1" s="1"/>
  <c r="G6868" i="1"/>
  <c r="H6868" i="1" s="1"/>
  <c r="J6868" i="1" s="1"/>
  <c r="I6868" i="1" l="1"/>
  <c r="L6868" i="1" s="1"/>
  <c r="G6869" i="1"/>
  <c r="H6869" i="1" s="1"/>
  <c r="J6869" i="1" s="1"/>
  <c r="I6869" i="1" l="1"/>
  <c r="L6869" i="1" s="1"/>
  <c r="G6870" i="1"/>
  <c r="H6870" i="1" s="1"/>
  <c r="J6870" i="1" s="1"/>
  <c r="I6870" i="1" l="1"/>
  <c r="L6870" i="1" s="1"/>
  <c r="G6871" i="1"/>
  <c r="H6871" i="1" s="1"/>
  <c r="J6871" i="1" s="1"/>
  <c r="I6871" i="1" l="1"/>
  <c r="L6871" i="1" s="1"/>
  <c r="G6872" i="1"/>
  <c r="H6872" i="1" s="1"/>
  <c r="J6872" i="1" s="1"/>
  <c r="I6872" i="1" l="1"/>
  <c r="L6872" i="1" s="1"/>
  <c r="G6873" i="1"/>
  <c r="H6873" i="1" s="1"/>
  <c r="J6873" i="1" s="1"/>
  <c r="I6873" i="1" l="1"/>
  <c r="L6873" i="1" s="1"/>
  <c r="G6874" i="1"/>
  <c r="H6874" i="1" s="1"/>
  <c r="J6874" i="1" s="1"/>
  <c r="I6874" i="1" l="1"/>
  <c r="L6874" i="1" s="1"/>
  <c r="G6875" i="1"/>
  <c r="H6875" i="1" s="1"/>
  <c r="J6875" i="1" s="1"/>
  <c r="I6875" i="1" l="1"/>
  <c r="L6875" i="1" s="1"/>
  <c r="G6876" i="1"/>
  <c r="H6876" i="1" s="1"/>
  <c r="J6876" i="1" s="1"/>
  <c r="I6876" i="1" l="1"/>
  <c r="L6876" i="1" s="1"/>
  <c r="G6877" i="1"/>
  <c r="H6877" i="1" s="1"/>
  <c r="J6877" i="1" s="1"/>
  <c r="I6877" i="1" l="1"/>
  <c r="L6877" i="1" s="1"/>
  <c r="G6878" i="1"/>
  <c r="H6878" i="1" s="1"/>
  <c r="J6878" i="1" s="1"/>
  <c r="I6878" i="1" l="1"/>
  <c r="L6878" i="1" s="1"/>
  <c r="G6879" i="1"/>
  <c r="H6879" i="1" s="1"/>
  <c r="J6879" i="1" s="1"/>
  <c r="I6879" i="1" l="1"/>
  <c r="L6879" i="1" s="1"/>
  <c r="G6880" i="1"/>
  <c r="H6880" i="1" s="1"/>
  <c r="J6880" i="1" s="1"/>
  <c r="I6880" i="1" l="1"/>
  <c r="L6880" i="1" s="1"/>
  <c r="G6881" i="1"/>
  <c r="H6881" i="1" s="1"/>
  <c r="J6881" i="1" s="1"/>
  <c r="I6881" i="1" l="1"/>
  <c r="L6881" i="1" s="1"/>
  <c r="G6882" i="1"/>
  <c r="H6882" i="1" s="1"/>
  <c r="J6882" i="1" s="1"/>
  <c r="I6882" i="1" l="1"/>
  <c r="L6882" i="1" s="1"/>
  <c r="G6883" i="1"/>
  <c r="H6883" i="1" s="1"/>
  <c r="J6883" i="1" s="1"/>
  <c r="I6883" i="1" l="1"/>
  <c r="L6883" i="1" s="1"/>
  <c r="G6884" i="1"/>
  <c r="H6884" i="1" s="1"/>
  <c r="J6884" i="1" s="1"/>
  <c r="I6884" i="1" l="1"/>
  <c r="L6884" i="1" s="1"/>
  <c r="G6885" i="1"/>
  <c r="H6885" i="1" s="1"/>
  <c r="J6885" i="1" s="1"/>
  <c r="I6885" i="1" l="1"/>
  <c r="L6885" i="1" s="1"/>
  <c r="G6886" i="1"/>
  <c r="H6886" i="1" s="1"/>
  <c r="J6886" i="1" s="1"/>
  <c r="I6886" i="1" l="1"/>
  <c r="L6886" i="1" s="1"/>
  <c r="G6887" i="1"/>
  <c r="H6887" i="1" s="1"/>
  <c r="J6887" i="1" s="1"/>
  <c r="I6887" i="1" l="1"/>
  <c r="L6887" i="1" s="1"/>
  <c r="G6888" i="1"/>
  <c r="H6888" i="1" s="1"/>
  <c r="J6888" i="1" s="1"/>
  <c r="I6888" i="1" l="1"/>
  <c r="L6888" i="1" s="1"/>
  <c r="G6889" i="1"/>
  <c r="H6889" i="1" s="1"/>
  <c r="J6889" i="1" s="1"/>
  <c r="I6889" i="1" l="1"/>
  <c r="L6889" i="1" s="1"/>
  <c r="G6890" i="1"/>
  <c r="H6890" i="1" s="1"/>
  <c r="J6890" i="1" s="1"/>
  <c r="I6890" i="1" l="1"/>
  <c r="L6890" i="1" s="1"/>
  <c r="G6891" i="1"/>
  <c r="H6891" i="1" s="1"/>
  <c r="J6891" i="1" s="1"/>
  <c r="I6891" i="1" l="1"/>
  <c r="L6891" i="1" s="1"/>
  <c r="G6892" i="1"/>
  <c r="H6892" i="1" s="1"/>
  <c r="J6892" i="1" s="1"/>
  <c r="I6892" i="1" l="1"/>
  <c r="L6892" i="1" s="1"/>
  <c r="G6893" i="1"/>
  <c r="H6893" i="1" s="1"/>
  <c r="J6893" i="1" s="1"/>
  <c r="I6893" i="1" l="1"/>
  <c r="L6893" i="1" s="1"/>
  <c r="G6894" i="1"/>
  <c r="H6894" i="1" s="1"/>
  <c r="J6894" i="1" s="1"/>
  <c r="I6894" i="1" l="1"/>
  <c r="L6894" i="1" s="1"/>
  <c r="G6895" i="1"/>
  <c r="H6895" i="1" s="1"/>
  <c r="J6895" i="1" s="1"/>
  <c r="I6895" i="1" l="1"/>
  <c r="L6895" i="1" s="1"/>
  <c r="G6896" i="1"/>
  <c r="H6896" i="1" s="1"/>
  <c r="J6896" i="1" s="1"/>
  <c r="I6896" i="1" l="1"/>
  <c r="L6896" i="1" s="1"/>
  <c r="G6897" i="1"/>
  <c r="H6897" i="1" s="1"/>
  <c r="J6897" i="1" s="1"/>
  <c r="I6897" i="1" l="1"/>
  <c r="L6897" i="1" s="1"/>
  <c r="G6898" i="1"/>
  <c r="H6898" i="1" s="1"/>
  <c r="J6898" i="1" s="1"/>
  <c r="I6898" i="1" l="1"/>
  <c r="L6898" i="1" s="1"/>
  <c r="G6899" i="1"/>
  <c r="H6899" i="1" s="1"/>
  <c r="J6899" i="1" s="1"/>
  <c r="I6899" i="1" l="1"/>
  <c r="L6899" i="1" s="1"/>
  <c r="G6900" i="1"/>
  <c r="H6900" i="1" s="1"/>
  <c r="J6900" i="1" s="1"/>
  <c r="I6900" i="1" l="1"/>
  <c r="L6900" i="1" s="1"/>
  <c r="G6901" i="1"/>
  <c r="H6901" i="1" s="1"/>
  <c r="J6901" i="1" s="1"/>
  <c r="I6901" i="1" l="1"/>
  <c r="L6901" i="1" s="1"/>
  <c r="G6902" i="1"/>
  <c r="H6902" i="1" s="1"/>
  <c r="J6902" i="1" s="1"/>
  <c r="I6902" i="1" l="1"/>
  <c r="L6902" i="1" s="1"/>
  <c r="G6903" i="1"/>
  <c r="H6903" i="1" s="1"/>
  <c r="J6903" i="1" s="1"/>
  <c r="I6903" i="1" l="1"/>
  <c r="L6903" i="1" s="1"/>
  <c r="G6904" i="1"/>
  <c r="H6904" i="1" s="1"/>
  <c r="J6904" i="1" s="1"/>
  <c r="I6904" i="1" l="1"/>
  <c r="L6904" i="1" s="1"/>
  <c r="G6905" i="1"/>
  <c r="H6905" i="1" s="1"/>
  <c r="J6905" i="1" s="1"/>
  <c r="I6905" i="1" l="1"/>
  <c r="L6905" i="1" s="1"/>
  <c r="G6906" i="1"/>
  <c r="H6906" i="1" s="1"/>
  <c r="J6906" i="1" s="1"/>
  <c r="I6906" i="1" l="1"/>
  <c r="L6906" i="1" s="1"/>
  <c r="G6907" i="1"/>
  <c r="H6907" i="1" s="1"/>
  <c r="J6907" i="1" s="1"/>
  <c r="I6907" i="1" l="1"/>
  <c r="L6907" i="1" s="1"/>
  <c r="G6908" i="1"/>
  <c r="H6908" i="1" s="1"/>
  <c r="J6908" i="1" s="1"/>
  <c r="I6908" i="1" l="1"/>
  <c r="L6908" i="1" s="1"/>
  <c r="G6909" i="1"/>
  <c r="H6909" i="1" s="1"/>
  <c r="J6909" i="1" s="1"/>
  <c r="I6909" i="1" l="1"/>
  <c r="L6909" i="1" s="1"/>
  <c r="G6910" i="1"/>
  <c r="H6910" i="1" s="1"/>
  <c r="J6910" i="1" s="1"/>
  <c r="I6910" i="1" l="1"/>
  <c r="L6910" i="1" s="1"/>
  <c r="G6911" i="1"/>
  <c r="H6911" i="1" s="1"/>
  <c r="J6911" i="1" s="1"/>
  <c r="I6911" i="1" l="1"/>
  <c r="L6911" i="1" s="1"/>
  <c r="G6912" i="1"/>
  <c r="H6912" i="1" s="1"/>
  <c r="J6912" i="1" s="1"/>
  <c r="I6912" i="1" l="1"/>
  <c r="L6912" i="1" s="1"/>
  <c r="G6913" i="1"/>
  <c r="H6913" i="1" s="1"/>
  <c r="J6913" i="1" s="1"/>
  <c r="I6913" i="1" l="1"/>
  <c r="L6913" i="1" s="1"/>
  <c r="G6914" i="1"/>
  <c r="H6914" i="1" s="1"/>
  <c r="J6914" i="1" s="1"/>
  <c r="I6914" i="1" l="1"/>
  <c r="L6914" i="1" s="1"/>
  <c r="G6915" i="1"/>
  <c r="H6915" i="1" s="1"/>
  <c r="J6915" i="1" s="1"/>
  <c r="I6915" i="1" l="1"/>
  <c r="L6915" i="1" s="1"/>
  <c r="G6916" i="1"/>
  <c r="H6916" i="1" s="1"/>
  <c r="J6916" i="1" s="1"/>
  <c r="I6916" i="1" l="1"/>
  <c r="L6916" i="1" s="1"/>
  <c r="G6917" i="1"/>
  <c r="H6917" i="1" s="1"/>
  <c r="J6917" i="1" s="1"/>
  <c r="I6917" i="1" l="1"/>
  <c r="L6917" i="1" s="1"/>
  <c r="G6918" i="1"/>
  <c r="H6918" i="1" s="1"/>
  <c r="J6918" i="1" s="1"/>
  <c r="I6918" i="1" l="1"/>
  <c r="L6918" i="1" s="1"/>
  <c r="G6919" i="1"/>
  <c r="H6919" i="1" s="1"/>
  <c r="J6919" i="1" s="1"/>
  <c r="I6919" i="1" l="1"/>
  <c r="L6919" i="1" s="1"/>
  <c r="G6920" i="1"/>
  <c r="H6920" i="1" s="1"/>
  <c r="J6920" i="1" s="1"/>
  <c r="I6920" i="1" l="1"/>
  <c r="L6920" i="1" s="1"/>
  <c r="G6921" i="1"/>
  <c r="H6921" i="1" s="1"/>
  <c r="J6921" i="1" s="1"/>
  <c r="I6921" i="1" l="1"/>
  <c r="L6921" i="1" s="1"/>
  <c r="G6922" i="1"/>
  <c r="H6922" i="1" s="1"/>
  <c r="J6922" i="1" s="1"/>
  <c r="I6922" i="1" l="1"/>
  <c r="L6922" i="1" s="1"/>
  <c r="G6923" i="1"/>
  <c r="H6923" i="1" s="1"/>
  <c r="J6923" i="1" s="1"/>
  <c r="I6923" i="1" l="1"/>
  <c r="L6923" i="1" s="1"/>
  <c r="G6924" i="1"/>
  <c r="H6924" i="1" s="1"/>
  <c r="J6924" i="1" s="1"/>
  <c r="I6924" i="1" l="1"/>
  <c r="L6924" i="1" s="1"/>
  <c r="G6925" i="1"/>
  <c r="H6925" i="1" s="1"/>
  <c r="J6925" i="1" s="1"/>
  <c r="I6925" i="1" l="1"/>
  <c r="L6925" i="1" s="1"/>
  <c r="G6926" i="1"/>
  <c r="H6926" i="1" s="1"/>
  <c r="J6926" i="1" s="1"/>
  <c r="I6926" i="1" l="1"/>
  <c r="L6926" i="1" s="1"/>
  <c r="G6927" i="1"/>
  <c r="H6927" i="1" s="1"/>
  <c r="J6927" i="1" s="1"/>
  <c r="I6927" i="1" l="1"/>
  <c r="L6927" i="1" s="1"/>
  <c r="G6928" i="1"/>
  <c r="H6928" i="1" s="1"/>
  <c r="J6928" i="1" s="1"/>
  <c r="I6928" i="1" l="1"/>
  <c r="L6928" i="1" s="1"/>
  <c r="G6929" i="1"/>
  <c r="H6929" i="1" s="1"/>
  <c r="J6929" i="1" s="1"/>
  <c r="I6929" i="1" l="1"/>
  <c r="L6929" i="1" s="1"/>
  <c r="G6930" i="1"/>
  <c r="H6930" i="1" s="1"/>
  <c r="J6930" i="1" s="1"/>
  <c r="I6930" i="1" l="1"/>
  <c r="L6930" i="1" s="1"/>
  <c r="G6931" i="1"/>
  <c r="H6931" i="1" s="1"/>
  <c r="J6931" i="1" s="1"/>
  <c r="I6931" i="1" l="1"/>
  <c r="L6931" i="1" s="1"/>
  <c r="G6932" i="1"/>
  <c r="H6932" i="1" s="1"/>
  <c r="J6932" i="1" s="1"/>
  <c r="I6932" i="1" l="1"/>
  <c r="L6932" i="1" s="1"/>
  <c r="G6933" i="1"/>
  <c r="H6933" i="1" s="1"/>
  <c r="J6933" i="1" s="1"/>
  <c r="I6933" i="1" l="1"/>
  <c r="L6933" i="1" s="1"/>
  <c r="G6934" i="1"/>
  <c r="H6934" i="1" s="1"/>
  <c r="J6934" i="1" s="1"/>
  <c r="I6934" i="1" l="1"/>
  <c r="L6934" i="1" s="1"/>
  <c r="G6935" i="1"/>
  <c r="H6935" i="1" s="1"/>
  <c r="J6935" i="1" s="1"/>
  <c r="I6935" i="1" l="1"/>
  <c r="L6935" i="1" s="1"/>
  <c r="G6936" i="1"/>
  <c r="H6936" i="1" s="1"/>
  <c r="J6936" i="1" s="1"/>
  <c r="I6936" i="1" l="1"/>
  <c r="L6936" i="1" s="1"/>
  <c r="G6937" i="1"/>
  <c r="H6937" i="1" s="1"/>
  <c r="J6937" i="1" s="1"/>
  <c r="I6937" i="1" l="1"/>
  <c r="L6937" i="1" s="1"/>
  <c r="G6938" i="1"/>
  <c r="H6938" i="1" s="1"/>
  <c r="J6938" i="1" s="1"/>
  <c r="I6938" i="1" l="1"/>
  <c r="L6938" i="1" s="1"/>
  <c r="G6939" i="1"/>
  <c r="H6939" i="1" s="1"/>
  <c r="J6939" i="1" s="1"/>
  <c r="I6939" i="1" l="1"/>
  <c r="L6939" i="1" s="1"/>
  <c r="G6940" i="1"/>
  <c r="H6940" i="1" s="1"/>
  <c r="J6940" i="1" s="1"/>
  <c r="I6940" i="1" l="1"/>
  <c r="L6940" i="1" s="1"/>
  <c r="G6941" i="1"/>
  <c r="H6941" i="1" s="1"/>
  <c r="J6941" i="1" s="1"/>
  <c r="I6941" i="1" l="1"/>
  <c r="L6941" i="1" s="1"/>
  <c r="G6942" i="1"/>
  <c r="H6942" i="1" s="1"/>
  <c r="J6942" i="1" s="1"/>
  <c r="I6942" i="1" l="1"/>
  <c r="L6942" i="1" s="1"/>
  <c r="G6943" i="1"/>
  <c r="H6943" i="1" s="1"/>
  <c r="J6943" i="1" s="1"/>
  <c r="I6943" i="1" l="1"/>
  <c r="L6943" i="1" s="1"/>
  <c r="G6944" i="1"/>
  <c r="H6944" i="1" s="1"/>
  <c r="J6944" i="1" s="1"/>
  <c r="I6944" i="1" l="1"/>
  <c r="L6944" i="1" s="1"/>
  <c r="G6945" i="1"/>
  <c r="H6945" i="1" s="1"/>
  <c r="J6945" i="1" s="1"/>
  <c r="I6945" i="1" l="1"/>
  <c r="L6945" i="1" s="1"/>
  <c r="G6946" i="1"/>
  <c r="H6946" i="1" s="1"/>
  <c r="J6946" i="1" s="1"/>
  <c r="I6946" i="1" l="1"/>
  <c r="L6946" i="1" s="1"/>
  <c r="G6947" i="1"/>
  <c r="H6947" i="1" s="1"/>
  <c r="J6947" i="1" s="1"/>
  <c r="I6947" i="1" l="1"/>
  <c r="L6947" i="1" s="1"/>
  <c r="G6948" i="1"/>
  <c r="H6948" i="1" s="1"/>
  <c r="J6948" i="1" s="1"/>
  <c r="I6948" i="1" l="1"/>
  <c r="L6948" i="1" s="1"/>
  <c r="G6949" i="1"/>
  <c r="H6949" i="1" s="1"/>
  <c r="J6949" i="1" s="1"/>
  <c r="I6949" i="1" l="1"/>
  <c r="L6949" i="1" s="1"/>
  <c r="G6950" i="1"/>
  <c r="H6950" i="1" s="1"/>
  <c r="J6950" i="1" s="1"/>
  <c r="I6950" i="1" l="1"/>
  <c r="L6950" i="1" s="1"/>
  <c r="G6951" i="1"/>
  <c r="H6951" i="1" s="1"/>
  <c r="J6951" i="1" s="1"/>
  <c r="I6951" i="1" l="1"/>
  <c r="L6951" i="1" s="1"/>
  <c r="G6952" i="1"/>
  <c r="H6952" i="1" s="1"/>
  <c r="J6952" i="1" s="1"/>
  <c r="I6952" i="1" l="1"/>
  <c r="L6952" i="1" s="1"/>
  <c r="G6953" i="1"/>
  <c r="H6953" i="1" s="1"/>
  <c r="J6953" i="1" s="1"/>
  <c r="I6953" i="1" l="1"/>
  <c r="L6953" i="1" s="1"/>
  <c r="G6954" i="1"/>
  <c r="H6954" i="1" s="1"/>
  <c r="J6954" i="1" s="1"/>
  <c r="I6954" i="1" l="1"/>
  <c r="L6954" i="1" s="1"/>
  <c r="G6955" i="1"/>
  <c r="H6955" i="1" s="1"/>
  <c r="J6955" i="1" s="1"/>
  <c r="I6955" i="1" l="1"/>
  <c r="L6955" i="1" s="1"/>
  <c r="G6956" i="1"/>
  <c r="H6956" i="1" s="1"/>
  <c r="J6956" i="1" s="1"/>
  <c r="I6956" i="1" l="1"/>
  <c r="L6956" i="1" s="1"/>
  <c r="G6957" i="1"/>
  <c r="H6957" i="1" s="1"/>
  <c r="J6957" i="1" s="1"/>
  <c r="I6957" i="1" l="1"/>
  <c r="L6957" i="1" s="1"/>
  <c r="G6958" i="1"/>
  <c r="H6958" i="1" s="1"/>
  <c r="J6958" i="1" s="1"/>
  <c r="I6958" i="1" l="1"/>
  <c r="L6958" i="1" s="1"/>
  <c r="G6959" i="1"/>
  <c r="H6959" i="1" s="1"/>
  <c r="J6959" i="1" s="1"/>
  <c r="I6959" i="1" l="1"/>
  <c r="L6959" i="1" s="1"/>
  <c r="G6960" i="1"/>
  <c r="H6960" i="1" s="1"/>
  <c r="J6960" i="1" s="1"/>
  <c r="I6960" i="1" l="1"/>
  <c r="L6960" i="1" s="1"/>
  <c r="G6961" i="1"/>
  <c r="H6961" i="1" s="1"/>
  <c r="J6961" i="1" s="1"/>
  <c r="I6961" i="1" l="1"/>
  <c r="L6961" i="1" s="1"/>
  <c r="G6962" i="1"/>
  <c r="H6962" i="1" s="1"/>
  <c r="J6962" i="1" s="1"/>
  <c r="I6962" i="1" l="1"/>
  <c r="L6962" i="1" s="1"/>
  <c r="G6963" i="1"/>
  <c r="H6963" i="1" s="1"/>
  <c r="J6963" i="1" s="1"/>
  <c r="I6963" i="1" l="1"/>
  <c r="L6963" i="1" s="1"/>
  <c r="G6964" i="1"/>
  <c r="H6964" i="1" s="1"/>
  <c r="J6964" i="1" s="1"/>
  <c r="I6964" i="1" l="1"/>
  <c r="L6964" i="1" s="1"/>
  <c r="G6965" i="1"/>
  <c r="H6965" i="1" s="1"/>
  <c r="J6965" i="1" s="1"/>
  <c r="I6965" i="1" l="1"/>
  <c r="L6965" i="1" s="1"/>
  <c r="G6966" i="1"/>
  <c r="H6966" i="1" s="1"/>
  <c r="J6966" i="1" s="1"/>
  <c r="I6966" i="1" l="1"/>
  <c r="L6966" i="1" s="1"/>
  <c r="G6967" i="1"/>
  <c r="H6967" i="1" s="1"/>
  <c r="J6967" i="1" s="1"/>
  <c r="I6967" i="1" l="1"/>
  <c r="L6967" i="1" s="1"/>
  <c r="G6968" i="1"/>
  <c r="H6968" i="1" s="1"/>
  <c r="J6968" i="1" s="1"/>
  <c r="I6968" i="1" l="1"/>
  <c r="L6968" i="1" s="1"/>
  <c r="G6969" i="1"/>
  <c r="H6969" i="1" s="1"/>
  <c r="J6969" i="1" s="1"/>
  <c r="I6969" i="1" l="1"/>
  <c r="L6969" i="1" s="1"/>
  <c r="G6970" i="1"/>
  <c r="H6970" i="1" s="1"/>
  <c r="J6970" i="1" s="1"/>
  <c r="I6970" i="1" l="1"/>
  <c r="L6970" i="1" s="1"/>
  <c r="G6971" i="1"/>
  <c r="H6971" i="1" s="1"/>
  <c r="J6971" i="1" s="1"/>
  <c r="I6971" i="1" l="1"/>
  <c r="L6971" i="1" s="1"/>
  <c r="G6972" i="1"/>
  <c r="H6972" i="1" s="1"/>
  <c r="J6972" i="1" s="1"/>
  <c r="I6972" i="1" l="1"/>
  <c r="L6972" i="1" s="1"/>
  <c r="G6973" i="1"/>
  <c r="H6973" i="1" s="1"/>
  <c r="J6973" i="1" s="1"/>
  <c r="I6973" i="1" l="1"/>
  <c r="L6973" i="1" s="1"/>
  <c r="G6974" i="1"/>
  <c r="H6974" i="1" s="1"/>
  <c r="J6974" i="1" s="1"/>
  <c r="I6974" i="1" l="1"/>
  <c r="L6974" i="1" s="1"/>
  <c r="G6975" i="1"/>
  <c r="H6975" i="1" s="1"/>
  <c r="J6975" i="1" s="1"/>
  <c r="I6975" i="1" l="1"/>
  <c r="L6975" i="1" s="1"/>
  <c r="G6976" i="1"/>
  <c r="H6976" i="1" s="1"/>
  <c r="J6976" i="1" s="1"/>
  <c r="I6976" i="1" l="1"/>
  <c r="L6976" i="1" s="1"/>
  <c r="G6977" i="1"/>
  <c r="H6977" i="1" s="1"/>
  <c r="J6977" i="1" s="1"/>
  <c r="I6977" i="1" l="1"/>
  <c r="L6977" i="1" s="1"/>
  <c r="G6978" i="1"/>
  <c r="H6978" i="1" s="1"/>
  <c r="J6978" i="1" s="1"/>
  <c r="I6978" i="1" l="1"/>
  <c r="L6978" i="1" s="1"/>
  <c r="G6979" i="1"/>
  <c r="H6979" i="1" s="1"/>
  <c r="J6979" i="1" s="1"/>
  <c r="I6979" i="1" l="1"/>
  <c r="L6979" i="1" s="1"/>
  <c r="G6980" i="1"/>
  <c r="H6980" i="1" s="1"/>
  <c r="J6980" i="1" s="1"/>
  <c r="I6980" i="1" l="1"/>
  <c r="L6980" i="1" s="1"/>
  <c r="G6981" i="1"/>
  <c r="H6981" i="1" s="1"/>
  <c r="J6981" i="1" s="1"/>
  <c r="I6981" i="1" l="1"/>
  <c r="L6981" i="1" s="1"/>
  <c r="G6982" i="1"/>
  <c r="H6982" i="1" s="1"/>
  <c r="J6982" i="1" s="1"/>
  <c r="I6982" i="1" l="1"/>
  <c r="L6982" i="1" s="1"/>
  <c r="G6983" i="1"/>
  <c r="H6983" i="1" s="1"/>
  <c r="J6983" i="1" s="1"/>
  <c r="I6983" i="1" l="1"/>
  <c r="L6983" i="1" s="1"/>
  <c r="G6984" i="1"/>
  <c r="H6984" i="1" s="1"/>
  <c r="J6984" i="1" s="1"/>
  <c r="I6984" i="1" l="1"/>
  <c r="L6984" i="1" s="1"/>
  <c r="G6985" i="1"/>
  <c r="H6985" i="1" s="1"/>
  <c r="J6985" i="1" s="1"/>
  <c r="I6985" i="1" l="1"/>
  <c r="L6985" i="1" s="1"/>
  <c r="G6986" i="1"/>
  <c r="H6986" i="1" s="1"/>
  <c r="J6986" i="1" s="1"/>
  <c r="I6986" i="1" l="1"/>
  <c r="L6986" i="1" s="1"/>
  <c r="G6987" i="1"/>
  <c r="H6987" i="1" s="1"/>
  <c r="J6987" i="1" s="1"/>
  <c r="I6987" i="1" l="1"/>
  <c r="L6987" i="1" s="1"/>
  <c r="G6988" i="1"/>
  <c r="H6988" i="1" s="1"/>
  <c r="J6988" i="1" s="1"/>
  <c r="I6988" i="1" l="1"/>
  <c r="L6988" i="1" s="1"/>
  <c r="G6989" i="1"/>
  <c r="H6989" i="1" s="1"/>
  <c r="J6989" i="1" s="1"/>
  <c r="I6989" i="1" l="1"/>
  <c r="L6989" i="1" s="1"/>
  <c r="G6990" i="1"/>
  <c r="H6990" i="1" s="1"/>
  <c r="J6990" i="1" s="1"/>
  <c r="I6990" i="1" l="1"/>
  <c r="L6990" i="1" s="1"/>
  <c r="G6991" i="1"/>
  <c r="H6991" i="1" s="1"/>
  <c r="J6991" i="1" s="1"/>
  <c r="I6991" i="1" l="1"/>
  <c r="L6991" i="1" s="1"/>
  <c r="G6992" i="1"/>
  <c r="H6992" i="1" s="1"/>
  <c r="J6992" i="1" s="1"/>
  <c r="I6992" i="1" l="1"/>
  <c r="L6992" i="1" s="1"/>
  <c r="G6993" i="1"/>
  <c r="H6993" i="1" s="1"/>
  <c r="J6993" i="1" s="1"/>
  <c r="I6993" i="1" l="1"/>
  <c r="L6993" i="1" s="1"/>
  <c r="G6994" i="1"/>
  <c r="H6994" i="1" s="1"/>
  <c r="J6994" i="1" s="1"/>
  <c r="I6994" i="1" l="1"/>
  <c r="L6994" i="1" s="1"/>
  <c r="G6995" i="1"/>
  <c r="H6995" i="1" s="1"/>
  <c r="J6995" i="1" s="1"/>
  <c r="I6995" i="1" l="1"/>
  <c r="L6995" i="1" s="1"/>
  <c r="G6996" i="1"/>
  <c r="H6996" i="1" s="1"/>
  <c r="J6996" i="1" s="1"/>
  <c r="I6996" i="1" l="1"/>
  <c r="L6996" i="1" s="1"/>
  <c r="G6997" i="1"/>
  <c r="H6997" i="1" s="1"/>
  <c r="J6997" i="1" s="1"/>
  <c r="I6997" i="1" l="1"/>
  <c r="L6997" i="1" s="1"/>
  <c r="G6998" i="1"/>
  <c r="H6998" i="1" s="1"/>
  <c r="J6998" i="1" s="1"/>
  <c r="I6998" i="1" l="1"/>
  <c r="L6998" i="1" s="1"/>
  <c r="G6999" i="1"/>
  <c r="H6999" i="1" s="1"/>
  <c r="J6999" i="1" s="1"/>
  <c r="I6999" i="1" l="1"/>
  <c r="L6999" i="1" s="1"/>
  <c r="G7000" i="1"/>
  <c r="H7000" i="1" s="1"/>
  <c r="J7000" i="1" s="1"/>
  <c r="I7000" i="1" l="1"/>
  <c r="L7000" i="1" s="1"/>
  <c r="G7001" i="1"/>
  <c r="H7001" i="1" s="1"/>
  <c r="J7001" i="1" s="1"/>
  <c r="I7001" i="1" l="1"/>
  <c r="L7001" i="1" s="1"/>
  <c r="G7002" i="1"/>
  <c r="H7002" i="1" s="1"/>
  <c r="J7002" i="1" s="1"/>
  <c r="I7002" i="1" l="1"/>
  <c r="L7002" i="1" s="1"/>
  <c r="G7003" i="1"/>
  <c r="H7003" i="1" s="1"/>
  <c r="J7003" i="1" s="1"/>
  <c r="I7003" i="1" l="1"/>
  <c r="L7003" i="1" s="1"/>
  <c r="G7004" i="1"/>
  <c r="H7004" i="1" s="1"/>
  <c r="J7004" i="1" s="1"/>
  <c r="I7004" i="1" l="1"/>
  <c r="L7004" i="1" s="1"/>
  <c r="G7005" i="1"/>
  <c r="H7005" i="1" s="1"/>
  <c r="J7005" i="1" s="1"/>
  <c r="I7005" i="1" l="1"/>
  <c r="L7005" i="1" s="1"/>
  <c r="G7006" i="1"/>
  <c r="H7006" i="1" s="1"/>
  <c r="J7006" i="1" s="1"/>
  <c r="I7006" i="1" l="1"/>
  <c r="L7006" i="1" s="1"/>
  <c r="G7007" i="1"/>
  <c r="H7007" i="1" s="1"/>
  <c r="J7007" i="1" s="1"/>
  <c r="I7007" i="1" l="1"/>
  <c r="L7007" i="1" s="1"/>
  <c r="G7008" i="1"/>
  <c r="H7008" i="1" s="1"/>
  <c r="J7008" i="1" s="1"/>
  <c r="I7008" i="1" l="1"/>
  <c r="L7008" i="1" s="1"/>
  <c r="G7009" i="1"/>
  <c r="H7009" i="1" s="1"/>
  <c r="J7009" i="1" s="1"/>
  <c r="I7009" i="1" l="1"/>
  <c r="L7009" i="1" s="1"/>
  <c r="G7010" i="1"/>
  <c r="H7010" i="1" s="1"/>
  <c r="J7010" i="1" s="1"/>
  <c r="I7010" i="1" l="1"/>
  <c r="L7010" i="1" s="1"/>
  <c r="G7011" i="1"/>
  <c r="H7011" i="1" s="1"/>
  <c r="J7011" i="1" s="1"/>
  <c r="I7011" i="1" l="1"/>
  <c r="L7011" i="1" s="1"/>
  <c r="G7012" i="1"/>
  <c r="H7012" i="1" s="1"/>
  <c r="J7012" i="1" s="1"/>
  <c r="I7012" i="1" l="1"/>
  <c r="L7012" i="1" s="1"/>
  <c r="G7013" i="1"/>
  <c r="H7013" i="1" s="1"/>
  <c r="J7013" i="1" s="1"/>
  <c r="I7013" i="1" l="1"/>
  <c r="L7013" i="1" s="1"/>
  <c r="G7014" i="1"/>
  <c r="H7014" i="1" s="1"/>
  <c r="J7014" i="1" s="1"/>
  <c r="I7014" i="1" l="1"/>
  <c r="L7014" i="1" s="1"/>
  <c r="G7015" i="1"/>
  <c r="H7015" i="1" s="1"/>
  <c r="J7015" i="1" s="1"/>
  <c r="I7015" i="1" l="1"/>
  <c r="L7015" i="1" s="1"/>
  <c r="G7016" i="1"/>
  <c r="H7016" i="1" s="1"/>
  <c r="J7016" i="1" s="1"/>
  <c r="I7016" i="1" l="1"/>
  <c r="L7016" i="1" s="1"/>
  <c r="G7017" i="1"/>
  <c r="H7017" i="1" s="1"/>
  <c r="J7017" i="1" s="1"/>
  <c r="I7017" i="1" l="1"/>
  <c r="L7017" i="1" s="1"/>
  <c r="G7018" i="1"/>
  <c r="H7018" i="1" s="1"/>
  <c r="J7018" i="1" s="1"/>
  <c r="I7018" i="1" l="1"/>
  <c r="L7018" i="1" s="1"/>
  <c r="G7019" i="1"/>
  <c r="H7019" i="1" s="1"/>
  <c r="J7019" i="1" s="1"/>
  <c r="I7019" i="1" l="1"/>
  <c r="L7019" i="1" s="1"/>
  <c r="G7020" i="1"/>
  <c r="H7020" i="1" s="1"/>
  <c r="J7020" i="1" s="1"/>
  <c r="I7020" i="1" l="1"/>
  <c r="L7020" i="1" s="1"/>
  <c r="G7021" i="1"/>
  <c r="H7021" i="1" s="1"/>
  <c r="J7021" i="1" s="1"/>
  <c r="I7021" i="1" l="1"/>
  <c r="L7021" i="1" s="1"/>
  <c r="G7022" i="1"/>
  <c r="H7022" i="1" s="1"/>
  <c r="J7022" i="1" s="1"/>
  <c r="I7022" i="1" l="1"/>
  <c r="L7022" i="1" s="1"/>
  <c r="G7023" i="1"/>
  <c r="H7023" i="1" s="1"/>
  <c r="J7023" i="1" s="1"/>
  <c r="I7023" i="1" l="1"/>
  <c r="L7023" i="1" s="1"/>
  <c r="G7024" i="1"/>
  <c r="H7024" i="1" s="1"/>
  <c r="J7024" i="1" s="1"/>
  <c r="I7024" i="1" l="1"/>
  <c r="L7024" i="1" s="1"/>
  <c r="G7025" i="1"/>
  <c r="H7025" i="1" s="1"/>
  <c r="J7025" i="1" s="1"/>
  <c r="I7025" i="1" l="1"/>
  <c r="L7025" i="1" s="1"/>
  <c r="G7026" i="1"/>
  <c r="H7026" i="1" s="1"/>
  <c r="J7026" i="1" s="1"/>
  <c r="I7026" i="1" l="1"/>
  <c r="L7026" i="1" s="1"/>
  <c r="G7027" i="1"/>
  <c r="H7027" i="1" s="1"/>
  <c r="J7027" i="1" s="1"/>
  <c r="I7027" i="1" l="1"/>
  <c r="L7027" i="1" s="1"/>
  <c r="G7028" i="1"/>
  <c r="H7028" i="1" s="1"/>
  <c r="J7028" i="1" s="1"/>
  <c r="I7028" i="1" l="1"/>
  <c r="L7028" i="1" s="1"/>
  <c r="G7029" i="1"/>
  <c r="H7029" i="1" s="1"/>
  <c r="J7029" i="1" s="1"/>
  <c r="I7029" i="1" l="1"/>
  <c r="L7029" i="1" s="1"/>
  <c r="G7030" i="1"/>
  <c r="H7030" i="1" s="1"/>
  <c r="J7030" i="1" s="1"/>
  <c r="I7030" i="1" l="1"/>
  <c r="L7030" i="1" s="1"/>
  <c r="G7031" i="1"/>
  <c r="H7031" i="1" s="1"/>
  <c r="J7031" i="1" s="1"/>
  <c r="I7031" i="1" l="1"/>
  <c r="L7031" i="1" s="1"/>
  <c r="G7032" i="1"/>
  <c r="H7032" i="1" s="1"/>
  <c r="J7032" i="1" s="1"/>
  <c r="I7032" i="1" l="1"/>
  <c r="L7032" i="1" s="1"/>
  <c r="G7033" i="1"/>
  <c r="H7033" i="1" s="1"/>
  <c r="J7033" i="1" s="1"/>
  <c r="I7033" i="1" l="1"/>
  <c r="L7033" i="1" s="1"/>
  <c r="G7034" i="1"/>
  <c r="H7034" i="1" s="1"/>
  <c r="J7034" i="1" s="1"/>
  <c r="I7034" i="1" l="1"/>
  <c r="L7034" i="1" s="1"/>
  <c r="G7035" i="1"/>
  <c r="H7035" i="1" s="1"/>
  <c r="J7035" i="1" s="1"/>
  <c r="I7035" i="1" l="1"/>
  <c r="L7035" i="1" s="1"/>
  <c r="G7036" i="1"/>
  <c r="H7036" i="1" s="1"/>
  <c r="J7036" i="1" s="1"/>
  <c r="I7036" i="1" l="1"/>
  <c r="L7036" i="1" s="1"/>
  <c r="G7037" i="1"/>
  <c r="H7037" i="1" s="1"/>
  <c r="J7037" i="1" s="1"/>
  <c r="I7037" i="1" l="1"/>
  <c r="L7037" i="1" s="1"/>
  <c r="G7038" i="1"/>
  <c r="H7038" i="1" s="1"/>
  <c r="J7038" i="1" s="1"/>
  <c r="I7038" i="1" l="1"/>
  <c r="L7038" i="1" s="1"/>
  <c r="G7039" i="1"/>
  <c r="H7039" i="1" s="1"/>
  <c r="J7039" i="1" s="1"/>
  <c r="I7039" i="1" l="1"/>
  <c r="L7039" i="1" s="1"/>
  <c r="G7040" i="1"/>
  <c r="H7040" i="1" s="1"/>
  <c r="J7040" i="1" s="1"/>
  <c r="I7040" i="1" l="1"/>
  <c r="L7040" i="1" s="1"/>
  <c r="G7041" i="1"/>
  <c r="H7041" i="1" s="1"/>
  <c r="J7041" i="1" s="1"/>
  <c r="I7041" i="1" l="1"/>
  <c r="L7041" i="1" s="1"/>
  <c r="G7042" i="1"/>
  <c r="H7042" i="1" s="1"/>
  <c r="J7042" i="1" s="1"/>
  <c r="I7042" i="1" l="1"/>
  <c r="L7042" i="1" s="1"/>
  <c r="G7043" i="1"/>
  <c r="H7043" i="1" s="1"/>
  <c r="J7043" i="1" s="1"/>
  <c r="I7043" i="1" l="1"/>
  <c r="L7043" i="1" s="1"/>
  <c r="G7044" i="1"/>
  <c r="H7044" i="1" s="1"/>
  <c r="J7044" i="1" s="1"/>
  <c r="I7044" i="1" l="1"/>
  <c r="L7044" i="1" s="1"/>
  <c r="G7045" i="1"/>
  <c r="H7045" i="1" s="1"/>
  <c r="J7045" i="1" s="1"/>
  <c r="I7045" i="1" l="1"/>
  <c r="L7045" i="1" s="1"/>
  <c r="G7046" i="1"/>
  <c r="H7046" i="1" s="1"/>
  <c r="J7046" i="1" s="1"/>
  <c r="I7046" i="1" l="1"/>
  <c r="L7046" i="1" s="1"/>
  <c r="G7047" i="1"/>
  <c r="H7047" i="1" s="1"/>
  <c r="J7047" i="1" s="1"/>
  <c r="I7047" i="1" l="1"/>
  <c r="L7047" i="1" s="1"/>
  <c r="G7048" i="1"/>
  <c r="H7048" i="1" s="1"/>
  <c r="J7048" i="1" s="1"/>
  <c r="I7048" i="1" l="1"/>
  <c r="L7048" i="1" s="1"/>
  <c r="G7049" i="1"/>
  <c r="H7049" i="1" s="1"/>
  <c r="J7049" i="1" s="1"/>
  <c r="I7049" i="1" l="1"/>
  <c r="L7049" i="1" s="1"/>
  <c r="G7050" i="1"/>
  <c r="H7050" i="1" s="1"/>
  <c r="J7050" i="1" s="1"/>
  <c r="I7050" i="1" l="1"/>
  <c r="L7050" i="1" s="1"/>
  <c r="G7051" i="1"/>
  <c r="H7051" i="1" s="1"/>
  <c r="J7051" i="1" s="1"/>
  <c r="I7051" i="1" l="1"/>
  <c r="L7051" i="1" s="1"/>
  <c r="G7052" i="1"/>
  <c r="H7052" i="1" s="1"/>
  <c r="J7052" i="1" s="1"/>
  <c r="I7052" i="1" l="1"/>
  <c r="L7052" i="1" s="1"/>
  <c r="G7053" i="1"/>
  <c r="H7053" i="1" s="1"/>
  <c r="J7053" i="1" s="1"/>
  <c r="I7053" i="1" l="1"/>
  <c r="L7053" i="1" s="1"/>
  <c r="G7054" i="1"/>
  <c r="H7054" i="1" s="1"/>
  <c r="J7054" i="1" s="1"/>
  <c r="I7054" i="1" l="1"/>
  <c r="L7054" i="1" s="1"/>
  <c r="G7055" i="1"/>
  <c r="H7055" i="1" s="1"/>
  <c r="J7055" i="1" s="1"/>
  <c r="I7055" i="1" l="1"/>
  <c r="L7055" i="1" s="1"/>
  <c r="G7056" i="1"/>
  <c r="H7056" i="1" s="1"/>
  <c r="J7056" i="1" s="1"/>
  <c r="I7056" i="1" l="1"/>
  <c r="L7056" i="1" s="1"/>
  <c r="G7057" i="1"/>
  <c r="H7057" i="1" s="1"/>
  <c r="J7057" i="1" s="1"/>
  <c r="I7057" i="1" l="1"/>
  <c r="L7057" i="1" s="1"/>
  <c r="G7058" i="1"/>
  <c r="H7058" i="1" s="1"/>
  <c r="J7058" i="1" s="1"/>
  <c r="I7058" i="1" l="1"/>
  <c r="L7058" i="1" s="1"/>
  <c r="G7059" i="1"/>
  <c r="H7059" i="1" s="1"/>
  <c r="J7059" i="1" s="1"/>
  <c r="I7059" i="1" l="1"/>
  <c r="L7059" i="1" s="1"/>
  <c r="G7060" i="1"/>
  <c r="H7060" i="1" s="1"/>
  <c r="J7060" i="1" s="1"/>
  <c r="I7060" i="1" l="1"/>
  <c r="L7060" i="1" s="1"/>
  <c r="G7061" i="1"/>
  <c r="H7061" i="1" s="1"/>
  <c r="J7061" i="1" s="1"/>
  <c r="I7061" i="1" l="1"/>
  <c r="L7061" i="1" s="1"/>
  <c r="G7062" i="1"/>
  <c r="H7062" i="1" s="1"/>
  <c r="J7062" i="1" s="1"/>
  <c r="I7062" i="1" l="1"/>
  <c r="L7062" i="1" s="1"/>
  <c r="G7063" i="1"/>
  <c r="H7063" i="1" s="1"/>
  <c r="J7063" i="1" s="1"/>
  <c r="I7063" i="1" l="1"/>
  <c r="L7063" i="1" s="1"/>
  <c r="G7064" i="1"/>
  <c r="H7064" i="1" s="1"/>
  <c r="J7064" i="1" s="1"/>
  <c r="I7064" i="1" l="1"/>
  <c r="L7064" i="1" s="1"/>
  <c r="G7065" i="1"/>
  <c r="H7065" i="1" s="1"/>
  <c r="J7065" i="1" s="1"/>
  <c r="I7065" i="1" l="1"/>
  <c r="L7065" i="1" s="1"/>
  <c r="G7066" i="1"/>
  <c r="H7066" i="1" s="1"/>
  <c r="J7066" i="1" s="1"/>
  <c r="I7066" i="1" l="1"/>
  <c r="L7066" i="1" s="1"/>
  <c r="G7067" i="1"/>
  <c r="H7067" i="1" s="1"/>
  <c r="J7067" i="1" s="1"/>
  <c r="I7067" i="1" l="1"/>
  <c r="L7067" i="1" s="1"/>
  <c r="G7068" i="1"/>
  <c r="H7068" i="1" s="1"/>
  <c r="J7068" i="1" s="1"/>
  <c r="I7068" i="1" l="1"/>
  <c r="L7068" i="1" s="1"/>
  <c r="G7069" i="1"/>
  <c r="H7069" i="1" s="1"/>
  <c r="J7069" i="1" s="1"/>
  <c r="I7069" i="1" l="1"/>
  <c r="L7069" i="1" s="1"/>
  <c r="G7070" i="1"/>
  <c r="H7070" i="1" s="1"/>
  <c r="J7070" i="1" s="1"/>
  <c r="I7070" i="1" l="1"/>
  <c r="L7070" i="1" s="1"/>
  <c r="G7071" i="1"/>
  <c r="H7071" i="1" s="1"/>
  <c r="J7071" i="1" s="1"/>
  <c r="I7071" i="1" l="1"/>
  <c r="L7071" i="1" s="1"/>
  <c r="G7072" i="1"/>
  <c r="H7072" i="1" s="1"/>
  <c r="J7072" i="1" s="1"/>
  <c r="I7072" i="1" l="1"/>
  <c r="L7072" i="1" s="1"/>
  <c r="G7073" i="1"/>
  <c r="H7073" i="1" s="1"/>
  <c r="J7073" i="1" s="1"/>
  <c r="I7073" i="1" l="1"/>
  <c r="L7073" i="1" s="1"/>
  <c r="G7074" i="1"/>
  <c r="H7074" i="1" s="1"/>
  <c r="J7074" i="1" s="1"/>
  <c r="I7074" i="1" l="1"/>
  <c r="L7074" i="1" s="1"/>
  <c r="G7075" i="1"/>
  <c r="H7075" i="1" s="1"/>
  <c r="J7075" i="1" s="1"/>
  <c r="I7075" i="1" l="1"/>
  <c r="L7075" i="1" s="1"/>
  <c r="G7076" i="1"/>
  <c r="H7076" i="1" s="1"/>
  <c r="J7076" i="1" s="1"/>
  <c r="I7076" i="1" l="1"/>
  <c r="L7076" i="1" s="1"/>
  <c r="G7077" i="1"/>
  <c r="H7077" i="1" s="1"/>
  <c r="J7077" i="1" s="1"/>
  <c r="I7077" i="1" l="1"/>
  <c r="L7077" i="1" s="1"/>
  <c r="G7078" i="1"/>
  <c r="H7078" i="1" s="1"/>
  <c r="J7078" i="1" s="1"/>
  <c r="I7078" i="1" l="1"/>
  <c r="L7078" i="1" s="1"/>
  <c r="G7079" i="1"/>
  <c r="H7079" i="1" s="1"/>
  <c r="J7079" i="1" s="1"/>
  <c r="I7079" i="1" l="1"/>
  <c r="L7079" i="1" s="1"/>
  <c r="G7080" i="1"/>
  <c r="H7080" i="1" s="1"/>
  <c r="J7080" i="1" s="1"/>
  <c r="I7080" i="1" l="1"/>
  <c r="L7080" i="1" s="1"/>
  <c r="G7081" i="1"/>
  <c r="H7081" i="1" s="1"/>
  <c r="J7081" i="1" s="1"/>
  <c r="I7081" i="1" l="1"/>
  <c r="L7081" i="1" s="1"/>
  <c r="G7082" i="1"/>
  <c r="H7082" i="1" s="1"/>
  <c r="J7082" i="1" s="1"/>
  <c r="I7082" i="1" l="1"/>
  <c r="L7082" i="1" s="1"/>
  <c r="G7083" i="1"/>
  <c r="H7083" i="1" s="1"/>
  <c r="J7083" i="1" s="1"/>
  <c r="I7083" i="1" l="1"/>
  <c r="L7083" i="1" s="1"/>
  <c r="G7084" i="1"/>
  <c r="H7084" i="1" s="1"/>
  <c r="J7084" i="1" s="1"/>
  <c r="I7084" i="1" l="1"/>
  <c r="L7084" i="1" s="1"/>
  <c r="G7085" i="1"/>
  <c r="H7085" i="1" s="1"/>
  <c r="J7085" i="1" s="1"/>
  <c r="I7085" i="1" l="1"/>
  <c r="L7085" i="1" s="1"/>
  <c r="G7086" i="1"/>
  <c r="H7086" i="1" s="1"/>
  <c r="J7086" i="1" s="1"/>
  <c r="I7086" i="1" l="1"/>
  <c r="L7086" i="1" s="1"/>
  <c r="G7087" i="1"/>
  <c r="H7087" i="1" s="1"/>
  <c r="J7087" i="1" s="1"/>
  <c r="I7087" i="1" l="1"/>
  <c r="L7087" i="1" s="1"/>
  <c r="G7088" i="1"/>
  <c r="H7088" i="1" s="1"/>
  <c r="J7088" i="1" s="1"/>
  <c r="I7088" i="1" l="1"/>
  <c r="L7088" i="1" s="1"/>
  <c r="G7089" i="1"/>
  <c r="H7089" i="1" s="1"/>
  <c r="J7089" i="1" s="1"/>
  <c r="I7089" i="1" l="1"/>
  <c r="L7089" i="1" s="1"/>
  <c r="G7090" i="1"/>
  <c r="H7090" i="1" s="1"/>
  <c r="J7090" i="1" s="1"/>
  <c r="I7090" i="1" l="1"/>
  <c r="L7090" i="1" s="1"/>
  <c r="G7091" i="1"/>
  <c r="H7091" i="1" s="1"/>
  <c r="J7091" i="1" s="1"/>
  <c r="I7091" i="1" l="1"/>
  <c r="L7091" i="1" s="1"/>
  <c r="G7092" i="1"/>
  <c r="H7092" i="1" s="1"/>
  <c r="J7092" i="1" s="1"/>
  <c r="I7092" i="1" l="1"/>
  <c r="L7092" i="1" s="1"/>
  <c r="G7093" i="1"/>
  <c r="H7093" i="1" s="1"/>
  <c r="J7093" i="1" s="1"/>
  <c r="I7093" i="1" l="1"/>
  <c r="L7093" i="1" s="1"/>
  <c r="G7094" i="1"/>
  <c r="H7094" i="1" s="1"/>
  <c r="J7094" i="1" s="1"/>
  <c r="I7094" i="1" l="1"/>
  <c r="L7094" i="1" s="1"/>
  <c r="G7095" i="1"/>
  <c r="H7095" i="1" s="1"/>
  <c r="J7095" i="1" s="1"/>
  <c r="I7095" i="1" l="1"/>
  <c r="L7095" i="1" s="1"/>
  <c r="G7096" i="1"/>
  <c r="H7096" i="1" s="1"/>
  <c r="J7096" i="1" s="1"/>
  <c r="I7096" i="1" l="1"/>
  <c r="L7096" i="1" s="1"/>
  <c r="G7097" i="1"/>
  <c r="H7097" i="1" s="1"/>
  <c r="J7097" i="1" s="1"/>
  <c r="I7097" i="1" l="1"/>
  <c r="L7097" i="1" s="1"/>
  <c r="G7098" i="1"/>
  <c r="H7098" i="1" s="1"/>
  <c r="J7098" i="1" s="1"/>
  <c r="I7098" i="1" l="1"/>
  <c r="L7098" i="1" s="1"/>
  <c r="G7099" i="1"/>
  <c r="H7099" i="1" s="1"/>
  <c r="J7099" i="1" s="1"/>
  <c r="I7099" i="1" l="1"/>
  <c r="L7099" i="1" s="1"/>
  <c r="G7100" i="1"/>
  <c r="H7100" i="1" s="1"/>
  <c r="J7100" i="1" s="1"/>
  <c r="I7100" i="1" l="1"/>
  <c r="L7100" i="1" s="1"/>
  <c r="G7101" i="1"/>
  <c r="H7101" i="1" s="1"/>
  <c r="J7101" i="1" s="1"/>
  <c r="I7101" i="1" l="1"/>
  <c r="L7101" i="1" s="1"/>
  <c r="G7102" i="1"/>
  <c r="H7102" i="1" s="1"/>
  <c r="J7102" i="1" s="1"/>
  <c r="I7102" i="1" l="1"/>
  <c r="L7102" i="1" s="1"/>
  <c r="G7103" i="1"/>
  <c r="H7103" i="1" s="1"/>
  <c r="J7103" i="1" s="1"/>
  <c r="I7103" i="1" l="1"/>
  <c r="L7103" i="1" s="1"/>
  <c r="G7104" i="1"/>
  <c r="H7104" i="1" s="1"/>
  <c r="J7104" i="1" s="1"/>
  <c r="I7104" i="1" l="1"/>
  <c r="L7104" i="1" s="1"/>
  <c r="G7105" i="1"/>
  <c r="H7105" i="1" s="1"/>
  <c r="J7105" i="1" s="1"/>
  <c r="I7105" i="1" l="1"/>
  <c r="L7105" i="1" s="1"/>
  <c r="G7106" i="1"/>
  <c r="H7106" i="1" s="1"/>
  <c r="J7106" i="1" s="1"/>
  <c r="I7106" i="1" l="1"/>
  <c r="L7106" i="1" s="1"/>
  <c r="G7107" i="1"/>
  <c r="H7107" i="1" s="1"/>
  <c r="J7107" i="1" s="1"/>
  <c r="I7107" i="1" l="1"/>
  <c r="L7107" i="1" s="1"/>
  <c r="G7108" i="1"/>
  <c r="H7108" i="1" s="1"/>
  <c r="J7108" i="1" s="1"/>
  <c r="I7108" i="1" l="1"/>
  <c r="L7108" i="1" s="1"/>
  <c r="G7109" i="1"/>
  <c r="H7109" i="1" s="1"/>
  <c r="J7109" i="1" s="1"/>
  <c r="I7109" i="1" l="1"/>
  <c r="L7109" i="1" s="1"/>
  <c r="G7110" i="1"/>
  <c r="H7110" i="1" s="1"/>
  <c r="J7110" i="1" s="1"/>
  <c r="I7110" i="1" l="1"/>
  <c r="L7110" i="1" s="1"/>
  <c r="G7111" i="1"/>
  <c r="H7111" i="1" s="1"/>
  <c r="J7111" i="1" s="1"/>
  <c r="I7111" i="1" l="1"/>
  <c r="L7111" i="1" s="1"/>
  <c r="G7112" i="1"/>
  <c r="H7112" i="1" s="1"/>
  <c r="J7112" i="1" s="1"/>
  <c r="I7112" i="1" l="1"/>
  <c r="L7112" i="1" s="1"/>
  <c r="G7113" i="1"/>
  <c r="H7113" i="1" s="1"/>
  <c r="J7113" i="1" s="1"/>
  <c r="I7113" i="1" l="1"/>
  <c r="L7113" i="1" s="1"/>
  <c r="G7114" i="1"/>
  <c r="H7114" i="1" s="1"/>
  <c r="J7114" i="1" s="1"/>
  <c r="I7114" i="1" l="1"/>
  <c r="L7114" i="1" s="1"/>
  <c r="G7115" i="1"/>
  <c r="H7115" i="1" s="1"/>
  <c r="J7115" i="1" s="1"/>
  <c r="I7115" i="1" l="1"/>
  <c r="L7115" i="1" s="1"/>
  <c r="G7116" i="1"/>
  <c r="H7116" i="1" s="1"/>
  <c r="J7116" i="1" s="1"/>
  <c r="I7116" i="1" l="1"/>
  <c r="L7116" i="1" s="1"/>
  <c r="G7117" i="1"/>
  <c r="H7117" i="1" s="1"/>
  <c r="J7117" i="1" s="1"/>
  <c r="I7117" i="1" l="1"/>
  <c r="L7117" i="1" s="1"/>
  <c r="G7118" i="1"/>
  <c r="H7118" i="1" s="1"/>
  <c r="J7118" i="1" s="1"/>
  <c r="I7118" i="1" l="1"/>
  <c r="L7118" i="1" s="1"/>
  <c r="G7119" i="1"/>
  <c r="H7119" i="1" s="1"/>
  <c r="J7119" i="1" s="1"/>
  <c r="I7119" i="1" l="1"/>
  <c r="L7119" i="1" s="1"/>
  <c r="G7120" i="1"/>
  <c r="H7120" i="1" s="1"/>
  <c r="J7120" i="1" s="1"/>
  <c r="I7120" i="1" l="1"/>
  <c r="L7120" i="1" s="1"/>
  <c r="G7121" i="1"/>
  <c r="H7121" i="1" s="1"/>
  <c r="J7121" i="1" s="1"/>
  <c r="I7121" i="1" l="1"/>
  <c r="L7121" i="1" s="1"/>
  <c r="G7122" i="1"/>
  <c r="H7122" i="1" s="1"/>
  <c r="J7122" i="1" s="1"/>
  <c r="I7122" i="1" l="1"/>
  <c r="L7122" i="1" s="1"/>
  <c r="G7123" i="1"/>
  <c r="H7123" i="1" s="1"/>
  <c r="J7123" i="1" s="1"/>
  <c r="I7123" i="1" l="1"/>
  <c r="L7123" i="1" s="1"/>
  <c r="G7124" i="1"/>
  <c r="H7124" i="1" s="1"/>
  <c r="J7124" i="1" s="1"/>
  <c r="I7124" i="1" l="1"/>
  <c r="L7124" i="1" s="1"/>
  <c r="G7125" i="1"/>
  <c r="H7125" i="1" s="1"/>
  <c r="J7125" i="1" s="1"/>
  <c r="I7125" i="1" l="1"/>
  <c r="L7125" i="1" s="1"/>
  <c r="G7126" i="1"/>
  <c r="H7126" i="1" s="1"/>
  <c r="J7126" i="1" s="1"/>
  <c r="I7126" i="1" l="1"/>
  <c r="L7126" i="1" s="1"/>
  <c r="G7127" i="1"/>
  <c r="H7127" i="1" s="1"/>
  <c r="J7127" i="1" s="1"/>
  <c r="I7127" i="1" l="1"/>
  <c r="L7127" i="1" s="1"/>
  <c r="G7128" i="1"/>
  <c r="H7128" i="1" s="1"/>
  <c r="J7128" i="1" s="1"/>
  <c r="I7128" i="1" l="1"/>
  <c r="L7128" i="1" s="1"/>
  <c r="G7129" i="1"/>
  <c r="H7129" i="1" s="1"/>
  <c r="J7129" i="1" s="1"/>
  <c r="I7129" i="1" l="1"/>
  <c r="L7129" i="1" s="1"/>
  <c r="G7130" i="1"/>
  <c r="H7130" i="1" s="1"/>
  <c r="J7130" i="1" s="1"/>
  <c r="I7130" i="1" l="1"/>
  <c r="L7130" i="1" s="1"/>
  <c r="G7131" i="1"/>
  <c r="H7131" i="1" s="1"/>
  <c r="J7131" i="1" s="1"/>
  <c r="I7131" i="1" l="1"/>
  <c r="L7131" i="1" s="1"/>
  <c r="G7132" i="1"/>
  <c r="H7132" i="1" s="1"/>
  <c r="J7132" i="1" s="1"/>
  <c r="I7132" i="1" l="1"/>
  <c r="L7132" i="1" s="1"/>
  <c r="G7133" i="1"/>
  <c r="H7133" i="1" s="1"/>
  <c r="J7133" i="1" s="1"/>
  <c r="I7133" i="1" l="1"/>
  <c r="L7133" i="1" s="1"/>
  <c r="G7134" i="1"/>
  <c r="H7134" i="1" s="1"/>
  <c r="J7134" i="1" s="1"/>
  <c r="I7134" i="1" l="1"/>
  <c r="L7134" i="1" s="1"/>
  <c r="G7135" i="1"/>
  <c r="H7135" i="1" s="1"/>
  <c r="J7135" i="1" s="1"/>
  <c r="I7135" i="1" l="1"/>
  <c r="L7135" i="1" s="1"/>
  <c r="G7136" i="1"/>
  <c r="H7136" i="1" s="1"/>
  <c r="J7136" i="1" s="1"/>
  <c r="I7136" i="1" l="1"/>
  <c r="L7136" i="1" s="1"/>
  <c r="G7137" i="1"/>
  <c r="H7137" i="1" s="1"/>
  <c r="J7137" i="1" s="1"/>
  <c r="I7137" i="1" l="1"/>
  <c r="L7137" i="1" s="1"/>
  <c r="G7138" i="1"/>
  <c r="H7138" i="1" s="1"/>
  <c r="J7138" i="1" s="1"/>
  <c r="I7138" i="1" l="1"/>
  <c r="L7138" i="1" s="1"/>
  <c r="G7139" i="1"/>
  <c r="H7139" i="1" s="1"/>
  <c r="J7139" i="1" s="1"/>
  <c r="I7139" i="1" l="1"/>
  <c r="L7139" i="1" s="1"/>
  <c r="G7140" i="1"/>
  <c r="H7140" i="1" s="1"/>
  <c r="J7140" i="1" s="1"/>
  <c r="I7140" i="1" l="1"/>
  <c r="L7140" i="1" s="1"/>
  <c r="G7141" i="1"/>
  <c r="H7141" i="1" s="1"/>
  <c r="J7141" i="1" s="1"/>
  <c r="I7141" i="1" l="1"/>
  <c r="L7141" i="1" s="1"/>
  <c r="G7142" i="1"/>
  <c r="H7142" i="1" s="1"/>
  <c r="J7142" i="1" s="1"/>
  <c r="I7142" i="1" l="1"/>
  <c r="L7142" i="1" s="1"/>
  <c r="G7143" i="1"/>
  <c r="H7143" i="1" s="1"/>
  <c r="J7143" i="1" s="1"/>
  <c r="I7143" i="1" l="1"/>
  <c r="L7143" i="1" s="1"/>
  <c r="G7144" i="1"/>
  <c r="H7144" i="1" s="1"/>
  <c r="J7144" i="1" s="1"/>
  <c r="I7144" i="1" l="1"/>
  <c r="L7144" i="1" s="1"/>
  <c r="G7145" i="1"/>
  <c r="H7145" i="1" s="1"/>
  <c r="J7145" i="1" s="1"/>
  <c r="I7145" i="1" l="1"/>
  <c r="L7145" i="1" s="1"/>
  <c r="G7146" i="1"/>
  <c r="H7146" i="1" s="1"/>
  <c r="J7146" i="1" s="1"/>
  <c r="I7146" i="1" l="1"/>
  <c r="L7146" i="1" s="1"/>
  <c r="G7147" i="1"/>
  <c r="H7147" i="1" s="1"/>
  <c r="J7147" i="1" s="1"/>
  <c r="I7147" i="1" l="1"/>
  <c r="L7147" i="1" s="1"/>
  <c r="G7148" i="1"/>
  <c r="H7148" i="1" s="1"/>
  <c r="J7148" i="1" s="1"/>
  <c r="I7148" i="1" l="1"/>
  <c r="L7148" i="1" s="1"/>
  <c r="G7149" i="1"/>
  <c r="H7149" i="1" s="1"/>
  <c r="J7149" i="1" s="1"/>
  <c r="I7149" i="1" l="1"/>
  <c r="L7149" i="1" s="1"/>
  <c r="G7150" i="1"/>
  <c r="H7150" i="1" s="1"/>
  <c r="J7150" i="1" s="1"/>
  <c r="I7150" i="1" l="1"/>
  <c r="L7150" i="1" s="1"/>
  <c r="G7151" i="1"/>
  <c r="H7151" i="1" s="1"/>
  <c r="J7151" i="1" s="1"/>
  <c r="I7151" i="1" l="1"/>
  <c r="L7151" i="1" s="1"/>
  <c r="G7152" i="1"/>
  <c r="H7152" i="1" s="1"/>
  <c r="J7152" i="1" s="1"/>
  <c r="I7152" i="1" l="1"/>
  <c r="L7152" i="1" s="1"/>
  <c r="G7153" i="1"/>
  <c r="H7153" i="1" s="1"/>
  <c r="J7153" i="1" s="1"/>
  <c r="I7153" i="1" l="1"/>
  <c r="L7153" i="1" s="1"/>
  <c r="G7154" i="1"/>
  <c r="H7154" i="1" s="1"/>
  <c r="J7154" i="1" s="1"/>
  <c r="I7154" i="1" l="1"/>
  <c r="L7154" i="1" s="1"/>
  <c r="G7155" i="1"/>
  <c r="H7155" i="1" s="1"/>
  <c r="J7155" i="1" s="1"/>
  <c r="I7155" i="1" l="1"/>
  <c r="L7155" i="1" s="1"/>
  <c r="G7156" i="1"/>
  <c r="H7156" i="1" s="1"/>
  <c r="J7156" i="1" s="1"/>
  <c r="I7156" i="1" l="1"/>
  <c r="L7156" i="1" s="1"/>
  <c r="G7157" i="1"/>
  <c r="H7157" i="1" s="1"/>
  <c r="J7157" i="1" s="1"/>
  <c r="I7157" i="1" l="1"/>
  <c r="L7157" i="1" s="1"/>
  <c r="G7158" i="1"/>
  <c r="H7158" i="1" s="1"/>
  <c r="J7158" i="1" s="1"/>
  <c r="I7158" i="1" l="1"/>
  <c r="L7158" i="1" s="1"/>
  <c r="G7159" i="1"/>
  <c r="H7159" i="1" s="1"/>
  <c r="J7159" i="1" s="1"/>
  <c r="I7159" i="1" l="1"/>
  <c r="L7159" i="1" s="1"/>
  <c r="G7160" i="1"/>
  <c r="H7160" i="1" s="1"/>
  <c r="J7160" i="1" s="1"/>
  <c r="I7160" i="1" l="1"/>
  <c r="L7160" i="1" s="1"/>
  <c r="G7161" i="1"/>
  <c r="H7161" i="1" s="1"/>
  <c r="J7161" i="1" s="1"/>
  <c r="I7161" i="1" l="1"/>
  <c r="L7161" i="1" s="1"/>
  <c r="G7162" i="1"/>
  <c r="H7162" i="1" s="1"/>
  <c r="J7162" i="1" s="1"/>
  <c r="I7162" i="1" l="1"/>
  <c r="L7162" i="1" s="1"/>
  <c r="G7163" i="1"/>
  <c r="H7163" i="1" s="1"/>
  <c r="J7163" i="1" s="1"/>
  <c r="I7163" i="1" l="1"/>
  <c r="L7163" i="1" s="1"/>
  <c r="G7164" i="1"/>
  <c r="H7164" i="1" s="1"/>
  <c r="J7164" i="1" s="1"/>
  <c r="I7164" i="1" l="1"/>
  <c r="L7164" i="1" s="1"/>
  <c r="G7165" i="1"/>
  <c r="H7165" i="1" s="1"/>
  <c r="J7165" i="1" s="1"/>
  <c r="I7165" i="1" l="1"/>
  <c r="L7165" i="1" s="1"/>
  <c r="G7166" i="1"/>
  <c r="H7166" i="1" s="1"/>
  <c r="J7166" i="1" s="1"/>
  <c r="I7166" i="1" l="1"/>
  <c r="L7166" i="1" s="1"/>
  <c r="G7167" i="1"/>
  <c r="H7167" i="1" s="1"/>
  <c r="J7167" i="1" s="1"/>
  <c r="I7167" i="1" l="1"/>
  <c r="L7167" i="1" s="1"/>
  <c r="G7168" i="1"/>
  <c r="H7168" i="1" s="1"/>
  <c r="J7168" i="1" s="1"/>
  <c r="I7168" i="1" l="1"/>
  <c r="L7168" i="1" s="1"/>
  <c r="G7169" i="1"/>
  <c r="H7169" i="1" s="1"/>
  <c r="J7169" i="1" s="1"/>
  <c r="I7169" i="1" l="1"/>
  <c r="L7169" i="1" s="1"/>
  <c r="G7170" i="1"/>
  <c r="H7170" i="1" s="1"/>
  <c r="J7170" i="1" s="1"/>
  <c r="I7170" i="1" l="1"/>
  <c r="L7170" i="1" s="1"/>
  <c r="G7171" i="1"/>
  <c r="H7171" i="1" s="1"/>
  <c r="J7171" i="1" s="1"/>
  <c r="I7171" i="1" l="1"/>
  <c r="L7171" i="1" s="1"/>
  <c r="G7172" i="1"/>
  <c r="H7172" i="1" s="1"/>
  <c r="J7172" i="1" s="1"/>
  <c r="I7172" i="1" l="1"/>
  <c r="L7172" i="1" s="1"/>
  <c r="G7173" i="1"/>
  <c r="H7173" i="1" s="1"/>
  <c r="J7173" i="1" s="1"/>
  <c r="I7173" i="1" l="1"/>
  <c r="L7173" i="1" s="1"/>
  <c r="G7174" i="1"/>
  <c r="H7174" i="1" s="1"/>
  <c r="J7174" i="1" s="1"/>
  <c r="I7174" i="1" l="1"/>
  <c r="L7174" i="1" s="1"/>
  <c r="G7175" i="1"/>
  <c r="H7175" i="1" s="1"/>
  <c r="J7175" i="1" s="1"/>
  <c r="I7175" i="1" l="1"/>
  <c r="L7175" i="1" s="1"/>
  <c r="G7176" i="1"/>
  <c r="H7176" i="1" s="1"/>
  <c r="J7176" i="1" s="1"/>
  <c r="I7176" i="1" l="1"/>
  <c r="L7176" i="1" s="1"/>
  <c r="G7177" i="1"/>
  <c r="H7177" i="1" s="1"/>
  <c r="J7177" i="1" s="1"/>
  <c r="I7177" i="1" l="1"/>
  <c r="L7177" i="1" s="1"/>
  <c r="G7178" i="1"/>
  <c r="H7178" i="1" s="1"/>
  <c r="J7178" i="1" s="1"/>
  <c r="I7178" i="1" l="1"/>
  <c r="L7178" i="1" s="1"/>
  <c r="G7179" i="1"/>
  <c r="H7179" i="1" s="1"/>
  <c r="J7179" i="1" s="1"/>
  <c r="I7179" i="1" l="1"/>
  <c r="L7179" i="1" s="1"/>
  <c r="G7180" i="1"/>
  <c r="H7180" i="1" s="1"/>
  <c r="J7180" i="1" s="1"/>
  <c r="I7180" i="1" l="1"/>
  <c r="L7180" i="1" s="1"/>
  <c r="G7181" i="1"/>
  <c r="H7181" i="1" s="1"/>
  <c r="J7181" i="1" s="1"/>
  <c r="I7181" i="1" l="1"/>
  <c r="L7181" i="1" s="1"/>
  <c r="G7182" i="1"/>
  <c r="H7182" i="1" s="1"/>
  <c r="J7182" i="1" s="1"/>
  <c r="I7182" i="1" l="1"/>
  <c r="L7182" i="1" s="1"/>
  <c r="G7183" i="1"/>
  <c r="H7183" i="1" s="1"/>
  <c r="J7183" i="1" s="1"/>
  <c r="I7183" i="1" l="1"/>
  <c r="L7183" i="1" s="1"/>
  <c r="G7184" i="1"/>
  <c r="H7184" i="1" s="1"/>
  <c r="J7184" i="1" s="1"/>
  <c r="I7184" i="1" l="1"/>
  <c r="L7184" i="1" s="1"/>
  <c r="G7185" i="1"/>
  <c r="H7185" i="1" s="1"/>
  <c r="J7185" i="1" s="1"/>
  <c r="I7185" i="1" l="1"/>
  <c r="L7185" i="1" s="1"/>
  <c r="G7186" i="1"/>
  <c r="H7186" i="1" s="1"/>
  <c r="J7186" i="1" s="1"/>
  <c r="I7186" i="1" l="1"/>
  <c r="L7186" i="1" s="1"/>
  <c r="G7187" i="1"/>
  <c r="H7187" i="1" s="1"/>
  <c r="J7187" i="1" s="1"/>
  <c r="I7187" i="1" l="1"/>
  <c r="L7187" i="1" s="1"/>
  <c r="G7188" i="1"/>
  <c r="H7188" i="1" s="1"/>
  <c r="J7188" i="1" s="1"/>
  <c r="I7188" i="1" l="1"/>
  <c r="L7188" i="1" s="1"/>
  <c r="G7189" i="1"/>
  <c r="H7189" i="1" s="1"/>
  <c r="J7189" i="1" s="1"/>
  <c r="I7189" i="1" l="1"/>
  <c r="L7189" i="1" s="1"/>
  <c r="G7190" i="1"/>
  <c r="H7190" i="1" s="1"/>
  <c r="J7190" i="1" s="1"/>
  <c r="I7190" i="1" l="1"/>
  <c r="L7190" i="1" s="1"/>
  <c r="G7191" i="1"/>
  <c r="H7191" i="1" s="1"/>
  <c r="J7191" i="1" s="1"/>
  <c r="I7191" i="1" l="1"/>
  <c r="L7191" i="1" s="1"/>
  <c r="G7192" i="1"/>
  <c r="H7192" i="1" s="1"/>
  <c r="J7192" i="1" s="1"/>
  <c r="I7192" i="1" l="1"/>
  <c r="L7192" i="1" s="1"/>
  <c r="G7193" i="1"/>
  <c r="H7193" i="1" s="1"/>
  <c r="J7193" i="1" s="1"/>
  <c r="I7193" i="1" l="1"/>
  <c r="L7193" i="1" s="1"/>
  <c r="G7194" i="1"/>
  <c r="H7194" i="1" s="1"/>
  <c r="J7194" i="1" s="1"/>
  <c r="I7194" i="1" l="1"/>
  <c r="L7194" i="1" s="1"/>
  <c r="G7195" i="1"/>
  <c r="H7195" i="1" s="1"/>
  <c r="J7195" i="1" s="1"/>
  <c r="I7195" i="1" l="1"/>
  <c r="L7195" i="1" s="1"/>
  <c r="G7196" i="1"/>
  <c r="H7196" i="1" s="1"/>
  <c r="J7196" i="1" s="1"/>
  <c r="I7196" i="1" l="1"/>
  <c r="L7196" i="1" s="1"/>
  <c r="G7197" i="1"/>
  <c r="H7197" i="1" s="1"/>
  <c r="J7197" i="1" s="1"/>
  <c r="I7197" i="1" l="1"/>
  <c r="L7197" i="1" s="1"/>
  <c r="G7198" i="1"/>
  <c r="H7198" i="1" s="1"/>
  <c r="J7198" i="1" s="1"/>
  <c r="I7198" i="1" l="1"/>
  <c r="L7198" i="1" s="1"/>
  <c r="G7199" i="1"/>
  <c r="H7199" i="1" s="1"/>
  <c r="J7199" i="1" s="1"/>
  <c r="I7199" i="1" l="1"/>
  <c r="L7199" i="1" s="1"/>
  <c r="G7200" i="1"/>
  <c r="H7200" i="1" s="1"/>
  <c r="J7200" i="1" s="1"/>
  <c r="I7200" i="1" l="1"/>
  <c r="L7200" i="1" s="1"/>
  <c r="G7201" i="1"/>
  <c r="H7201" i="1" s="1"/>
  <c r="J7201" i="1" s="1"/>
  <c r="I7201" i="1" l="1"/>
  <c r="L7201" i="1" s="1"/>
  <c r="G7202" i="1"/>
  <c r="H7202" i="1" s="1"/>
  <c r="J7202" i="1" s="1"/>
  <c r="I7202" i="1" l="1"/>
  <c r="L7202" i="1" s="1"/>
  <c r="G7203" i="1"/>
  <c r="H7203" i="1" s="1"/>
  <c r="J7203" i="1" s="1"/>
  <c r="I7203" i="1" l="1"/>
  <c r="L7203" i="1" s="1"/>
  <c r="G7204" i="1"/>
  <c r="H7204" i="1" s="1"/>
  <c r="J7204" i="1" s="1"/>
  <c r="I7204" i="1" l="1"/>
  <c r="L7204" i="1" s="1"/>
  <c r="G7205" i="1"/>
  <c r="H7205" i="1" s="1"/>
  <c r="J7205" i="1" s="1"/>
  <c r="I7205" i="1" l="1"/>
  <c r="L7205" i="1" s="1"/>
  <c r="G7206" i="1"/>
  <c r="H7206" i="1" s="1"/>
  <c r="J7206" i="1" s="1"/>
  <c r="I7206" i="1" l="1"/>
  <c r="L7206" i="1" s="1"/>
  <c r="G7207" i="1"/>
  <c r="H7207" i="1" s="1"/>
  <c r="J7207" i="1" s="1"/>
  <c r="I7207" i="1" l="1"/>
  <c r="L7207" i="1" s="1"/>
  <c r="G7208" i="1"/>
  <c r="H7208" i="1" s="1"/>
  <c r="J7208" i="1" s="1"/>
  <c r="I7208" i="1" l="1"/>
  <c r="L7208" i="1" s="1"/>
  <c r="G7209" i="1"/>
  <c r="H7209" i="1" s="1"/>
  <c r="J7209" i="1" s="1"/>
  <c r="I7209" i="1" l="1"/>
  <c r="L7209" i="1" s="1"/>
  <c r="G7210" i="1"/>
  <c r="H7210" i="1" s="1"/>
  <c r="J7210" i="1" s="1"/>
  <c r="I7210" i="1" l="1"/>
  <c r="L7210" i="1" s="1"/>
  <c r="G7211" i="1"/>
  <c r="H7211" i="1" s="1"/>
  <c r="J7211" i="1" s="1"/>
  <c r="I7211" i="1" l="1"/>
  <c r="L7211" i="1" s="1"/>
  <c r="G7212" i="1"/>
  <c r="H7212" i="1" s="1"/>
  <c r="J7212" i="1" s="1"/>
  <c r="I7212" i="1" l="1"/>
  <c r="L7212" i="1" s="1"/>
  <c r="G7213" i="1"/>
  <c r="H7213" i="1" s="1"/>
  <c r="J7213" i="1" s="1"/>
  <c r="I7213" i="1" l="1"/>
  <c r="L7213" i="1" s="1"/>
  <c r="G7214" i="1"/>
  <c r="H7214" i="1" s="1"/>
  <c r="J7214" i="1" s="1"/>
  <c r="I7214" i="1" l="1"/>
  <c r="L7214" i="1" s="1"/>
  <c r="G7215" i="1"/>
  <c r="H7215" i="1" s="1"/>
  <c r="J7215" i="1" s="1"/>
  <c r="I7215" i="1" l="1"/>
  <c r="L7215" i="1" s="1"/>
  <c r="G7216" i="1"/>
  <c r="H7216" i="1" s="1"/>
  <c r="J7216" i="1" s="1"/>
  <c r="I7216" i="1" l="1"/>
  <c r="L7216" i="1" s="1"/>
  <c r="G7217" i="1"/>
  <c r="H7217" i="1" s="1"/>
  <c r="J7217" i="1" s="1"/>
  <c r="I7217" i="1" l="1"/>
  <c r="L7217" i="1" s="1"/>
  <c r="G7218" i="1"/>
  <c r="H7218" i="1" s="1"/>
  <c r="J7218" i="1" s="1"/>
  <c r="I7218" i="1" l="1"/>
  <c r="L7218" i="1" s="1"/>
  <c r="G7219" i="1"/>
  <c r="H7219" i="1" s="1"/>
  <c r="J7219" i="1" s="1"/>
  <c r="I7219" i="1" l="1"/>
  <c r="L7219" i="1" s="1"/>
  <c r="G7220" i="1"/>
  <c r="H7220" i="1" s="1"/>
  <c r="J7220" i="1" s="1"/>
  <c r="I7220" i="1" l="1"/>
  <c r="L7220" i="1" s="1"/>
  <c r="G7221" i="1"/>
  <c r="H7221" i="1" s="1"/>
  <c r="J7221" i="1" s="1"/>
  <c r="I7221" i="1" l="1"/>
  <c r="L7221" i="1" s="1"/>
  <c r="G7222" i="1"/>
  <c r="H7222" i="1" s="1"/>
  <c r="J7222" i="1" s="1"/>
  <c r="I7222" i="1" l="1"/>
  <c r="L7222" i="1" s="1"/>
  <c r="G7223" i="1"/>
  <c r="H7223" i="1" s="1"/>
  <c r="J7223" i="1" s="1"/>
  <c r="I7223" i="1" l="1"/>
  <c r="L7223" i="1" s="1"/>
  <c r="G7224" i="1"/>
  <c r="H7224" i="1" s="1"/>
  <c r="J7224" i="1" s="1"/>
  <c r="I7224" i="1" l="1"/>
  <c r="L7224" i="1" s="1"/>
  <c r="G7225" i="1"/>
  <c r="H7225" i="1" s="1"/>
  <c r="J7225" i="1" s="1"/>
  <c r="I7225" i="1" l="1"/>
  <c r="L7225" i="1" s="1"/>
  <c r="G7226" i="1"/>
  <c r="H7226" i="1" s="1"/>
  <c r="J7226" i="1" s="1"/>
  <c r="I7226" i="1" l="1"/>
  <c r="L7226" i="1" s="1"/>
  <c r="G7227" i="1"/>
  <c r="H7227" i="1" s="1"/>
  <c r="J7227" i="1" s="1"/>
  <c r="I7227" i="1" l="1"/>
  <c r="L7227" i="1" s="1"/>
  <c r="G7228" i="1"/>
  <c r="H7228" i="1" s="1"/>
  <c r="J7228" i="1" s="1"/>
  <c r="I7228" i="1" l="1"/>
  <c r="L7228" i="1" s="1"/>
  <c r="G7229" i="1"/>
  <c r="H7229" i="1" s="1"/>
  <c r="J7229" i="1" s="1"/>
  <c r="I7229" i="1" l="1"/>
  <c r="L7229" i="1" s="1"/>
  <c r="G7230" i="1"/>
  <c r="H7230" i="1" s="1"/>
  <c r="J7230" i="1" s="1"/>
  <c r="I7230" i="1" l="1"/>
  <c r="L7230" i="1" s="1"/>
  <c r="G7231" i="1"/>
  <c r="H7231" i="1" s="1"/>
  <c r="J7231" i="1" s="1"/>
  <c r="I7231" i="1" l="1"/>
  <c r="L7231" i="1" s="1"/>
  <c r="G7232" i="1"/>
  <c r="H7232" i="1" s="1"/>
  <c r="J7232" i="1" s="1"/>
  <c r="I7232" i="1" l="1"/>
  <c r="L7232" i="1" s="1"/>
  <c r="G7233" i="1"/>
  <c r="H7233" i="1" s="1"/>
  <c r="J7233" i="1" s="1"/>
  <c r="I7233" i="1" l="1"/>
  <c r="L7233" i="1" s="1"/>
  <c r="G7234" i="1"/>
  <c r="H7234" i="1" s="1"/>
  <c r="J7234" i="1" s="1"/>
  <c r="I7234" i="1" l="1"/>
  <c r="L7234" i="1" s="1"/>
  <c r="G7235" i="1"/>
  <c r="H7235" i="1" s="1"/>
  <c r="J7235" i="1" s="1"/>
  <c r="I7235" i="1" l="1"/>
  <c r="L7235" i="1" s="1"/>
  <c r="G7236" i="1"/>
  <c r="H7236" i="1" s="1"/>
  <c r="J7236" i="1" s="1"/>
  <c r="I7236" i="1" l="1"/>
  <c r="L7236" i="1" s="1"/>
  <c r="G7237" i="1"/>
  <c r="H7237" i="1" s="1"/>
  <c r="J7237" i="1" s="1"/>
  <c r="I7237" i="1" l="1"/>
  <c r="L7237" i="1" s="1"/>
  <c r="G7238" i="1"/>
  <c r="H7238" i="1" s="1"/>
  <c r="J7238" i="1" s="1"/>
  <c r="I7238" i="1" l="1"/>
  <c r="L7238" i="1" s="1"/>
  <c r="G7239" i="1"/>
  <c r="H7239" i="1" s="1"/>
  <c r="J7239" i="1" s="1"/>
  <c r="I7239" i="1" l="1"/>
  <c r="L7239" i="1" s="1"/>
  <c r="G7240" i="1"/>
  <c r="H7240" i="1" s="1"/>
  <c r="J7240" i="1" s="1"/>
  <c r="I7240" i="1" l="1"/>
  <c r="L7240" i="1" s="1"/>
  <c r="G7241" i="1"/>
  <c r="H7241" i="1" s="1"/>
  <c r="J7241" i="1" s="1"/>
  <c r="I7241" i="1" l="1"/>
  <c r="L7241" i="1" s="1"/>
  <c r="G7242" i="1"/>
  <c r="H7242" i="1" s="1"/>
  <c r="J7242" i="1" s="1"/>
  <c r="I7242" i="1" l="1"/>
  <c r="L7242" i="1" s="1"/>
  <c r="G7243" i="1"/>
  <c r="H7243" i="1" s="1"/>
  <c r="J7243" i="1" s="1"/>
  <c r="I7243" i="1" l="1"/>
  <c r="L7243" i="1" s="1"/>
  <c r="G7244" i="1"/>
  <c r="H7244" i="1" s="1"/>
  <c r="J7244" i="1" s="1"/>
  <c r="I7244" i="1" l="1"/>
  <c r="L7244" i="1" s="1"/>
  <c r="G7245" i="1"/>
  <c r="H7245" i="1" s="1"/>
  <c r="J7245" i="1" s="1"/>
  <c r="I7245" i="1" l="1"/>
  <c r="L7245" i="1" s="1"/>
  <c r="G7246" i="1"/>
  <c r="H7246" i="1" s="1"/>
  <c r="J7246" i="1" s="1"/>
  <c r="I7246" i="1" l="1"/>
  <c r="L7246" i="1" s="1"/>
  <c r="G7247" i="1"/>
  <c r="H7247" i="1" s="1"/>
  <c r="J7247" i="1" s="1"/>
  <c r="I7247" i="1" l="1"/>
  <c r="L7247" i="1" s="1"/>
  <c r="G7248" i="1"/>
  <c r="H7248" i="1" s="1"/>
  <c r="J7248" i="1" s="1"/>
  <c r="I7248" i="1" l="1"/>
  <c r="L7248" i="1" s="1"/>
  <c r="G7249" i="1"/>
  <c r="H7249" i="1" s="1"/>
  <c r="J7249" i="1" s="1"/>
  <c r="I7249" i="1" l="1"/>
  <c r="L7249" i="1" s="1"/>
  <c r="G7250" i="1"/>
  <c r="H7250" i="1" s="1"/>
  <c r="J7250" i="1" s="1"/>
  <c r="I7250" i="1" l="1"/>
  <c r="L7250" i="1" s="1"/>
  <c r="G7251" i="1"/>
  <c r="H7251" i="1" s="1"/>
  <c r="J7251" i="1" s="1"/>
  <c r="I7251" i="1" l="1"/>
  <c r="L7251" i="1" s="1"/>
  <c r="G7252" i="1"/>
  <c r="H7252" i="1" s="1"/>
  <c r="J7252" i="1" s="1"/>
  <c r="I7252" i="1" l="1"/>
  <c r="L7252" i="1" s="1"/>
  <c r="G7253" i="1"/>
  <c r="H7253" i="1" s="1"/>
  <c r="J7253" i="1" s="1"/>
  <c r="I7253" i="1" l="1"/>
  <c r="L7253" i="1" s="1"/>
  <c r="G7254" i="1"/>
  <c r="H7254" i="1" s="1"/>
  <c r="J7254" i="1" s="1"/>
  <c r="I7254" i="1" l="1"/>
  <c r="L7254" i="1" s="1"/>
  <c r="G7255" i="1"/>
  <c r="H7255" i="1" s="1"/>
  <c r="J7255" i="1" s="1"/>
  <c r="I7255" i="1" l="1"/>
  <c r="L7255" i="1" s="1"/>
  <c r="G7256" i="1"/>
  <c r="H7256" i="1" s="1"/>
  <c r="J7256" i="1" s="1"/>
  <c r="I7256" i="1" l="1"/>
  <c r="L7256" i="1" s="1"/>
  <c r="G7257" i="1"/>
  <c r="H7257" i="1" s="1"/>
  <c r="J7257" i="1" s="1"/>
  <c r="I7257" i="1" l="1"/>
  <c r="L7257" i="1" s="1"/>
  <c r="G7258" i="1"/>
  <c r="H7258" i="1" s="1"/>
  <c r="J7258" i="1" s="1"/>
  <c r="I7258" i="1" l="1"/>
  <c r="L7258" i="1" s="1"/>
  <c r="G7259" i="1"/>
  <c r="H7259" i="1" s="1"/>
  <c r="J7259" i="1" s="1"/>
  <c r="I7259" i="1" l="1"/>
  <c r="L7259" i="1" s="1"/>
  <c r="G7260" i="1"/>
  <c r="H7260" i="1" s="1"/>
  <c r="J7260" i="1" s="1"/>
  <c r="I7260" i="1" l="1"/>
  <c r="L7260" i="1" s="1"/>
  <c r="G7261" i="1"/>
  <c r="H7261" i="1" s="1"/>
  <c r="J7261" i="1" s="1"/>
  <c r="I7261" i="1" l="1"/>
  <c r="L7261" i="1" s="1"/>
  <c r="G7262" i="1"/>
  <c r="H7262" i="1" s="1"/>
  <c r="J7262" i="1" s="1"/>
  <c r="I7262" i="1" l="1"/>
  <c r="L7262" i="1" s="1"/>
  <c r="G7263" i="1"/>
  <c r="H7263" i="1" s="1"/>
  <c r="J7263" i="1" s="1"/>
  <c r="I7263" i="1" l="1"/>
  <c r="L7263" i="1" s="1"/>
  <c r="G7264" i="1"/>
  <c r="H7264" i="1" s="1"/>
  <c r="J7264" i="1" s="1"/>
  <c r="I7264" i="1" l="1"/>
  <c r="L7264" i="1" s="1"/>
  <c r="G7265" i="1"/>
  <c r="H7265" i="1" s="1"/>
  <c r="J7265" i="1" s="1"/>
  <c r="I7265" i="1" l="1"/>
  <c r="L7265" i="1" s="1"/>
  <c r="G7266" i="1"/>
  <c r="H7266" i="1" s="1"/>
  <c r="J7266" i="1" s="1"/>
  <c r="I7266" i="1" l="1"/>
  <c r="L7266" i="1" s="1"/>
  <c r="G7267" i="1"/>
  <c r="H7267" i="1" s="1"/>
  <c r="J7267" i="1" s="1"/>
  <c r="I7267" i="1" l="1"/>
  <c r="L7267" i="1" s="1"/>
  <c r="G7268" i="1"/>
  <c r="H7268" i="1" s="1"/>
  <c r="J7268" i="1" s="1"/>
  <c r="I7268" i="1" l="1"/>
  <c r="L7268" i="1" s="1"/>
  <c r="G7269" i="1"/>
  <c r="H7269" i="1" s="1"/>
  <c r="J7269" i="1" s="1"/>
  <c r="I7269" i="1" l="1"/>
  <c r="L7269" i="1" s="1"/>
  <c r="G7270" i="1"/>
  <c r="H7270" i="1" s="1"/>
  <c r="J7270" i="1" s="1"/>
  <c r="I7270" i="1" l="1"/>
  <c r="L7270" i="1" s="1"/>
  <c r="G7271" i="1"/>
  <c r="H7271" i="1" s="1"/>
  <c r="J7271" i="1" s="1"/>
  <c r="I7271" i="1" l="1"/>
  <c r="L7271" i="1" s="1"/>
  <c r="G7272" i="1"/>
  <c r="H7272" i="1" s="1"/>
  <c r="J7272" i="1" s="1"/>
  <c r="I7272" i="1" l="1"/>
  <c r="L7272" i="1" s="1"/>
  <c r="G7273" i="1"/>
  <c r="H7273" i="1" s="1"/>
  <c r="J7273" i="1" s="1"/>
  <c r="I7273" i="1" l="1"/>
  <c r="L7273" i="1" s="1"/>
  <c r="G7274" i="1"/>
  <c r="H7274" i="1" s="1"/>
  <c r="J7274" i="1" s="1"/>
  <c r="I7274" i="1" l="1"/>
  <c r="L7274" i="1" s="1"/>
  <c r="G7275" i="1"/>
  <c r="H7275" i="1" s="1"/>
  <c r="J7275" i="1" s="1"/>
  <c r="I7275" i="1" l="1"/>
  <c r="L7275" i="1" s="1"/>
  <c r="G7276" i="1"/>
  <c r="H7276" i="1" s="1"/>
  <c r="J7276" i="1" s="1"/>
  <c r="I7276" i="1" l="1"/>
  <c r="L7276" i="1" s="1"/>
  <c r="G7277" i="1"/>
  <c r="H7277" i="1" s="1"/>
  <c r="J7277" i="1" s="1"/>
  <c r="I7277" i="1" l="1"/>
  <c r="L7277" i="1" s="1"/>
  <c r="G7278" i="1"/>
  <c r="H7278" i="1" s="1"/>
  <c r="J7278" i="1" s="1"/>
  <c r="I7278" i="1" l="1"/>
  <c r="L7278" i="1" s="1"/>
  <c r="G7279" i="1"/>
  <c r="H7279" i="1" s="1"/>
  <c r="J7279" i="1" s="1"/>
  <c r="I7279" i="1" l="1"/>
  <c r="L7279" i="1" s="1"/>
  <c r="G7280" i="1"/>
  <c r="H7280" i="1" s="1"/>
  <c r="J7280" i="1" s="1"/>
  <c r="I7280" i="1" l="1"/>
  <c r="L7280" i="1" s="1"/>
  <c r="G7281" i="1"/>
  <c r="H7281" i="1" s="1"/>
  <c r="J7281" i="1" s="1"/>
  <c r="I7281" i="1" l="1"/>
  <c r="L7281" i="1" s="1"/>
  <c r="G7282" i="1"/>
  <c r="H7282" i="1" s="1"/>
  <c r="J7282" i="1" s="1"/>
  <c r="I7282" i="1" l="1"/>
  <c r="L7282" i="1" s="1"/>
  <c r="G7283" i="1"/>
  <c r="H7283" i="1" s="1"/>
  <c r="J7283" i="1" s="1"/>
  <c r="I7283" i="1" l="1"/>
  <c r="L7283" i="1" s="1"/>
  <c r="G7284" i="1"/>
  <c r="H7284" i="1" s="1"/>
  <c r="J7284" i="1" s="1"/>
  <c r="I7284" i="1" l="1"/>
  <c r="L7284" i="1" s="1"/>
  <c r="G7285" i="1"/>
  <c r="H7285" i="1" s="1"/>
  <c r="J7285" i="1" s="1"/>
  <c r="I7285" i="1" l="1"/>
  <c r="L7285" i="1" s="1"/>
  <c r="G7286" i="1"/>
  <c r="H7286" i="1" s="1"/>
  <c r="J7286" i="1" s="1"/>
  <c r="I7286" i="1" l="1"/>
  <c r="L7286" i="1" s="1"/>
  <c r="G7287" i="1"/>
  <c r="H7287" i="1" s="1"/>
  <c r="J7287" i="1" s="1"/>
  <c r="I7287" i="1" l="1"/>
  <c r="L7287" i="1" s="1"/>
  <c r="G7288" i="1"/>
  <c r="H7288" i="1" s="1"/>
  <c r="J7288" i="1" s="1"/>
  <c r="I7288" i="1" l="1"/>
  <c r="L7288" i="1" s="1"/>
  <c r="G7289" i="1"/>
  <c r="H7289" i="1" s="1"/>
  <c r="J7289" i="1" s="1"/>
  <c r="I7289" i="1" l="1"/>
  <c r="L7289" i="1" s="1"/>
  <c r="G7290" i="1"/>
  <c r="H7290" i="1" s="1"/>
  <c r="J7290" i="1" s="1"/>
  <c r="I7290" i="1" l="1"/>
  <c r="L7290" i="1" s="1"/>
  <c r="G7291" i="1"/>
  <c r="H7291" i="1" s="1"/>
  <c r="J7291" i="1" s="1"/>
  <c r="I7291" i="1" l="1"/>
  <c r="L7291" i="1" s="1"/>
  <c r="G7292" i="1"/>
  <c r="H7292" i="1" s="1"/>
  <c r="J7292" i="1" s="1"/>
  <c r="I7292" i="1" l="1"/>
  <c r="L7292" i="1" s="1"/>
  <c r="G7293" i="1"/>
  <c r="H7293" i="1" s="1"/>
  <c r="J7293" i="1" s="1"/>
  <c r="I7293" i="1" l="1"/>
  <c r="L7293" i="1" s="1"/>
  <c r="G7294" i="1"/>
  <c r="H7294" i="1" s="1"/>
  <c r="J7294" i="1" s="1"/>
  <c r="I7294" i="1" l="1"/>
  <c r="L7294" i="1" s="1"/>
  <c r="G7295" i="1"/>
  <c r="H7295" i="1" s="1"/>
  <c r="J7295" i="1" s="1"/>
  <c r="I7295" i="1" l="1"/>
  <c r="L7295" i="1" s="1"/>
  <c r="G7296" i="1"/>
  <c r="H7296" i="1" s="1"/>
  <c r="J7296" i="1" s="1"/>
  <c r="I7296" i="1" l="1"/>
  <c r="L7296" i="1" s="1"/>
  <c r="G7297" i="1"/>
  <c r="H7297" i="1" s="1"/>
  <c r="J7297" i="1" s="1"/>
  <c r="I7297" i="1" l="1"/>
  <c r="L7297" i="1" s="1"/>
  <c r="G7298" i="1"/>
  <c r="H7298" i="1" s="1"/>
  <c r="J7298" i="1" s="1"/>
  <c r="I7298" i="1" l="1"/>
  <c r="L7298" i="1" s="1"/>
  <c r="G7299" i="1"/>
  <c r="H7299" i="1" s="1"/>
  <c r="J7299" i="1" s="1"/>
  <c r="I7299" i="1" l="1"/>
  <c r="L7299" i="1" s="1"/>
  <c r="G7300" i="1"/>
  <c r="H7300" i="1" s="1"/>
  <c r="J7300" i="1" s="1"/>
  <c r="I7300" i="1" l="1"/>
  <c r="L7300" i="1" s="1"/>
  <c r="G7301" i="1"/>
  <c r="H7301" i="1" s="1"/>
  <c r="J7301" i="1" s="1"/>
  <c r="I7301" i="1" l="1"/>
  <c r="L7301" i="1" s="1"/>
  <c r="G7302" i="1"/>
  <c r="H7302" i="1" s="1"/>
  <c r="J7302" i="1" s="1"/>
  <c r="I7302" i="1" l="1"/>
  <c r="L7302" i="1" s="1"/>
  <c r="G7303" i="1"/>
  <c r="H7303" i="1" s="1"/>
  <c r="J7303" i="1" s="1"/>
  <c r="I7303" i="1" l="1"/>
  <c r="L7303" i="1" s="1"/>
  <c r="G7304" i="1"/>
  <c r="H7304" i="1" s="1"/>
  <c r="J7304" i="1" s="1"/>
  <c r="I7304" i="1" l="1"/>
  <c r="L7304" i="1" s="1"/>
  <c r="G7305" i="1"/>
  <c r="H7305" i="1" s="1"/>
  <c r="J7305" i="1" s="1"/>
  <c r="I7305" i="1" l="1"/>
  <c r="L7305" i="1" s="1"/>
  <c r="G7306" i="1"/>
  <c r="H7306" i="1" s="1"/>
  <c r="J7306" i="1" s="1"/>
  <c r="I7306" i="1" l="1"/>
  <c r="L7306" i="1" s="1"/>
  <c r="G7307" i="1"/>
  <c r="H7307" i="1" s="1"/>
  <c r="J7307" i="1" s="1"/>
  <c r="I7307" i="1" l="1"/>
  <c r="L7307" i="1" s="1"/>
  <c r="G7308" i="1"/>
  <c r="H7308" i="1" s="1"/>
  <c r="J7308" i="1" s="1"/>
  <c r="I7308" i="1" l="1"/>
  <c r="L7308" i="1" s="1"/>
  <c r="G7309" i="1"/>
  <c r="H7309" i="1" s="1"/>
  <c r="J7309" i="1" s="1"/>
  <c r="I7309" i="1" l="1"/>
  <c r="L7309" i="1" s="1"/>
  <c r="G7310" i="1"/>
  <c r="H7310" i="1" s="1"/>
  <c r="J7310" i="1" s="1"/>
  <c r="I7310" i="1" l="1"/>
  <c r="L7310" i="1" s="1"/>
  <c r="G7311" i="1"/>
  <c r="H7311" i="1" s="1"/>
  <c r="J7311" i="1" s="1"/>
  <c r="I7311" i="1" l="1"/>
  <c r="L7311" i="1" s="1"/>
  <c r="G7312" i="1"/>
  <c r="H7312" i="1" s="1"/>
  <c r="J7312" i="1" s="1"/>
  <c r="I7312" i="1" l="1"/>
  <c r="L7312" i="1" s="1"/>
  <c r="G7313" i="1"/>
  <c r="H7313" i="1" s="1"/>
  <c r="J7313" i="1" s="1"/>
  <c r="I7313" i="1" l="1"/>
  <c r="L7313" i="1" s="1"/>
  <c r="G7314" i="1"/>
  <c r="H7314" i="1" s="1"/>
  <c r="J7314" i="1" s="1"/>
  <c r="I7314" i="1" l="1"/>
  <c r="L7314" i="1" s="1"/>
  <c r="G7315" i="1"/>
  <c r="H7315" i="1" s="1"/>
  <c r="J7315" i="1" s="1"/>
  <c r="I7315" i="1" l="1"/>
  <c r="L7315" i="1" s="1"/>
  <c r="G7316" i="1"/>
  <c r="H7316" i="1" s="1"/>
  <c r="J7316" i="1" s="1"/>
  <c r="I7316" i="1" l="1"/>
  <c r="L7316" i="1" s="1"/>
  <c r="G7317" i="1"/>
  <c r="H7317" i="1" s="1"/>
  <c r="J7317" i="1" s="1"/>
  <c r="I7317" i="1" l="1"/>
  <c r="L7317" i="1" s="1"/>
  <c r="G7318" i="1"/>
  <c r="H7318" i="1" s="1"/>
  <c r="J7318" i="1" s="1"/>
  <c r="I7318" i="1" l="1"/>
  <c r="L7318" i="1" s="1"/>
  <c r="G7319" i="1"/>
  <c r="H7319" i="1" s="1"/>
  <c r="J7319" i="1" s="1"/>
  <c r="I7319" i="1" l="1"/>
  <c r="L7319" i="1" s="1"/>
  <c r="G7320" i="1"/>
  <c r="H7320" i="1" s="1"/>
  <c r="J7320" i="1" s="1"/>
  <c r="I7320" i="1" l="1"/>
  <c r="L7320" i="1" s="1"/>
  <c r="G7321" i="1"/>
  <c r="H7321" i="1" s="1"/>
  <c r="J7321" i="1" s="1"/>
  <c r="I7321" i="1" l="1"/>
  <c r="L7321" i="1" s="1"/>
  <c r="G7322" i="1"/>
  <c r="H7322" i="1" s="1"/>
  <c r="J7322" i="1" s="1"/>
  <c r="I7322" i="1" l="1"/>
  <c r="L7322" i="1" s="1"/>
  <c r="G7323" i="1"/>
  <c r="H7323" i="1" s="1"/>
  <c r="J7323" i="1" s="1"/>
  <c r="I7323" i="1" l="1"/>
  <c r="L7323" i="1" s="1"/>
  <c r="G7324" i="1"/>
  <c r="H7324" i="1" s="1"/>
  <c r="J7324" i="1" s="1"/>
  <c r="I7324" i="1" l="1"/>
  <c r="L7324" i="1" s="1"/>
  <c r="G7325" i="1"/>
  <c r="H7325" i="1" s="1"/>
  <c r="J7325" i="1" s="1"/>
  <c r="I7325" i="1" l="1"/>
  <c r="L7325" i="1" s="1"/>
  <c r="G7326" i="1"/>
  <c r="H7326" i="1" s="1"/>
  <c r="J7326" i="1" s="1"/>
  <c r="I7326" i="1" l="1"/>
  <c r="L7326" i="1" s="1"/>
  <c r="G7327" i="1"/>
  <c r="H7327" i="1" s="1"/>
  <c r="J7327" i="1" s="1"/>
  <c r="I7327" i="1" l="1"/>
  <c r="L7327" i="1" s="1"/>
  <c r="G7328" i="1"/>
  <c r="H7328" i="1" s="1"/>
  <c r="J7328" i="1" s="1"/>
  <c r="I7328" i="1" l="1"/>
  <c r="L7328" i="1" s="1"/>
  <c r="G7329" i="1"/>
  <c r="H7329" i="1" s="1"/>
  <c r="J7329" i="1" s="1"/>
  <c r="I7329" i="1" l="1"/>
  <c r="L7329" i="1" s="1"/>
  <c r="G7330" i="1"/>
  <c r="H7330" i="1" s="1"/>
  <c r="J7330" i="1" s="1"/>
  <c r="I7330" i="1" l="1"/>
  <c r="L7330" i="1" s="1"/>
  <c r="G7331" i="1"/>
  <c r="H7331" i="1" s="1"/>
  <c r="J7331" i="1" s="1"/>
  <c r="I7331" i="1" l="1"/>
  <c r="L7331" i="1" s="1"/>
  <c r="G7332" i="1"/>
  <c r="H7332" i="1" s="1"/>
  <c r="J7332" i="1" s="1"/>
  <c r="I7332" i="1" l="1"/>
  <c r="L7332" i="1" s="1"/>
  <c r="G7333" i="1"/>
  <c r="H7333" i="1" s="1"/>
  <c r="J7333" i="1" s="1"/>
  <c r="I7333" i="1" l="1"/>
  <c r="L7333" i="1" s="1"/>
  <c r="G7334" i="1"/>
  <c r="H7334" i="1" s="1"/>
  <c r="J7334" i="1" s="1"/>
  <c r="I7334" i="1" l="1"/>
  <c r="L7334" i="1" s="1"/>
  <c r="G7335" i="1"/>
  <c r="H7335" i="1" s="1"/>
  <c r="J7335" i="1" s="1"/>
  <c r="I7335" i="1" l="1"/>
  <c r="L7335" i="1" s="1"/>
  <c r="G7336" i="1"/>
  <c r="H7336" i="1" s="1"/>
  <c r="J7336" i="1" s="1"/>
  <c r="I7336" i="1" l="1"/>
  <c r="L7336" i="1" s="1"/>
  <c r="G7337" i="1"/>
  <c r="H7337" i="1" s="1"/>
  <c r="J7337" i="1" s="1"/>
  <c r="I7337" i="1" l="1"/>
  <c r="L7337" i="1" s="1"/>
  <c r="G7338" i="1"/>
  <c r="H7338" i="1" s="1"/>
  <c r="J7338" i="1" s="1"/>
  <c r="I7338" i="1" l="1"/>
  <c r="L7338" i="1" s="1"/>
  <c r="G7339" i="1"/>
  <c r="H7339" i="1" s="1"/>
  <c r="J7339" i="1" s="1"/>
  <c r="I7339" i="1" l="1"/>
  <c r="L7339" i="1" s="1"/>
  <c r="G7340" i="1"/>
  <c r="H7340" i="1" s="1"/>
  <c r="J7340" i="1" s="1"/>
  <c r="I7340" i="1" l="1"/>
  <c r="L7340" i="1" s="1"/>
  <c r="G7341" i="1"/>
  <c r="H7341" i="1" s="1"/>
  <c r="J7341" i="1" s="1"/>
  <c r="I7341" i="1" l="1"/>
  <c r="L7341" i="1" s="1"/>
  <c r="G7342" i="1"/>
  <c r="H7342" i="1" s="1"/>
  <c r="J7342" i="1" s="1"/>
  <c r="I7342" i="1" l="1"/>
  <c r="L7342" i="1" s="1"/>
  <c r="G7343" i="1"/>
  <c r="H7343" i="1" s="1"/>
  <c r="J7343" i="1" s="1"/>
  <c r="I7343" i="1" l="1"/>
  <c r="L7343" i="1" s="1"/>
  <c r="G7344" i="1"/>
  <c r="H7344" i="1" s="1"/>
  <c r="J7344" i="1" s="1"/>
  <c r="I7344" i="1" l="1"/>
  <c r="L7344" i="1" s="1"/>
  <c r="G7345" i="1"/>
  <c r="H7345" i="1" s="1"/>
  <c r="J7345" i="1" s="1"/>
  <c r="I7345" i="1" l="1"/>
  <c r="L7345" i="1" s="1"/>
  <c r="G7346" i="1"/>
  <c r="H7346" i="1" s="1"/>
  <c r="J7346" i="1" s="1"/>
  <c r="I7346" i="1" l="1"/>
  <c r="L7346" i="1" s="1"/>
  <c r="G7347" i="1"/>
  <c r="H7347" i="1" s="1"/>
  <c r="J7347" i="1" s="1"/>
  <c r="I7347" i="1" l="1"/>
  <c r="L7347" i="1" s="1"/>
  <c r="G7348" i="1"/>
  <c r="H7348" i="1" s="1"/>
  <c r="J7348" i="1" s="1"/>
  <c r="I7348" i="1" l="1"/>
  <c r="L7348" i="1" s="1"/>
  <c r="G7349" i="1"/>
  <c r="H7349" i="1" s="1"/>
  <c r="J7349" i="1" s="1"/>
  <c r="I7349" i="1" l="1"/>
  <c r="L7349" i="1" s="1"/>
  <c r="G7350" i="1"/>
  <c r="H7350" i="1" s="1"/>
  <c r="J7350" i="1" s="1"/>
  <c r="I7350" i="1" l="1"/>
  <c r="L7350" i="1" s="1"/>
  <c r="G7351" i="1"/>
  <c r="H7351" i="1" s="1"/>
  <c r="J7351" i="1" s="1"/>
  <c r="I7351" i="1" l="1"/>
  <c r="L7351" i="1" s="1"/>
  <c r="G7352" i="1"/>
  <c r="H7352" i="1" s="1"/>
  <c r="J7352" i="1" s="1"/>
  <c r="I7352" i="1" l="1"/>
  <c r="L7352" i="1" s="1"/>
  <c r="G7353" i="1"/>
  <c r="H7353" i="1" s="1"/>
  <c r="J7353" i="1" s="1"/>
  <c r="I7353" i="1" l="1"/>
  <c r="L7353" i="1" s="1"/>
  <c r="G7354" i="1"/>
  <c r="H7354" i="1" s="1"/>
  <c r="J7354" i="1" s="1"/>
  <c r="I7354" i="1" l="1"/>
  <c r="L7354" i="1" s="1"/>
  <c r="G7355" i="1"/>
  <c r="H7355" i="1" s="1"/>
  <c r="J7355" i="1" s="1"/>
  <c r="I7355" i="1" l="1"/>
  <c r="L7355" i="1" s="1"/>
  <c r="G7356" i="1"/>
  <c r="H7356" i="1" s="1"/>
  <c r="J7356" i="1" s="1"/>
  <c r="I7356" i="1" l="1"/>
  <c r="L7356" i="1" s="1"/>
  <c r="G7357" i="1"/>
  <c r="H7357" i="1" s="1"/>
  <c r="J7357" i="1" s="1"/>
  <c r="I7357" i="1" l="1"/>
  <c r="L7357" i="1" s="1"/>
  <c r="G7358" i="1"/>
  <c r="H7358" i="1" s="1"/>
  <c r="J7358" i="1" s="1"/>
  <c r="I7358" i="1" l="1"/>
  <c r="L7358" i="1" s="1"/>
  <c r="G7359" i="1"/>
  <c r="H7359" i="1" s="1"/>
  <c r="J7359" i="1" s="1"/>
  <c r="I7359" i="1" l="1"/>
  <c r="L7359" i="1" s="1"/>
  <c r="G7360" i="1"/>
  <c r="H7360" i="1" s="1"/>
  <c r="J7360" i="1" s="1"/>
  <c r="I7360" i="1" l="1"/>
  <c r="L7360" i="1" s="1"/>
  <c r="G7361" i="1"/>
  <c r="H7361" i="1" s="1"/>
  <c r="J7361" i="1" s="1"/>
  <c r="I7361" i="1" l="1"/>
  <c r="L7361" i="1" s="1"/>
  <c r="G7362" i="1"/>
  <c r="H7362" i="1" s="1"/>
  <c r="J7362" i="1" s="1"/>
  <c r="I7362" i="1" l="1"/>
  <c r="L7362" i="1" s="1"/>
  <c r="G7363" i="1"/>
  <c r="H7363" i="1" s="1"/>
  <c r="J7363" i="1" s="1"/>
  <c r="I7363" i="1" l="1"/>
  <c r="L7363" i="1" s="1"/>
  <c r="G7364" i="1"/>
  <c r="H7364" i="1" s="1"/>
  <c r="J7364" i="1" s="1"/>
  <c r="I7364" i="1" l="1"/>
  <c r="L7364" i="1" s="1"/>
  <c r="G7365" i="1"/>
  <c r="H7365" i="1" s="1"/>
  <c r="J7365" i="1" s="1"/>
  <c r="I7365" i="1" l="1"/>
  <c r="L7365" i="1" s="1"/>
  <c r="G7366" i="1"/>
  <c r="H7366" i="1" s="1"/>
  <c r="J7366" i="1" s="1"/>
  <c r="I7366" i="1" l="1"/>
  <c r="L7366" i="1" s="1"/>
  <c r="G7367" i="1"/>
  <c r="H7367" i="1" s="1"/>
  <c r="J7367" i="1" s="1"/>
  <c r="I7367" i="1" l="1"/>
  <c r="L7367" i="1" s="1"/>
  <c r="G7368" i="1"/>
  <c r="H7368" i="1" s="1"/>
  <c r="J7368" i="1" s="1"/>
  <c r="I7368" i="1" l="1"/>
  <c r="L7368" i="1" s="1"/>
  <c r="G7369" i="1"/>
  <c r="H7369" i="1" s="1"/>
  <c r="J7369" i="1" s="1"/>
  <c r="I7369" i="1" l="1"/>
  <c r="L7369" i="1" s="1"/>
  <c r="G7370" i="1"/>
  <c r="H7370" i="1" s="1"/>
  <c r="J7370" i="1" s="1"/>
  <c r="I7370" i="1" l="1"/>
  <c r="L7370" i="1" s="1"/>
  <c r="G7371" i="1"/>
  <c r="H7371" i="1" s="1"/>
  <c r="J7371" i="1" s="1"/>
  <c r="I7371" i="1" l="1"/>
  <c r="L7371" i="1" s="1"/>
  <c r="G7372" i="1"/>
  <c r="H7372" i="1" s="1"/>
  <c r="J7372" i="1" s="1"/>
  <c r="I7372" i="1" l="1"/>
  <c r="L7372" i="1" s="1"/>
  <c r="G7373" i="1"/>
  <c r="H7373" i="1" s="1"/>
  <c r="J7373" i="1" s="1"/>
  <c r="I7373" i="1" l="1"/>
  <c r="L7373" i="1" s="1"/>
  <c r="G7374" i="1"/>
  <c r="H7374" i="1" s="1"/>
  <c r="J7374" i="1" s="1"/>
  <c r="I7374" i="1" l="1"/>
  <c r="L7374" i="1" s="1"/>
  <c r="G7375" i="1"/>
  <c r="H7375" i="1" s="1"/>
  <c r="J7375" i="1" s="1"/>
  <c r="I7375" i="1" l="1"/>
  <c r="L7375" i="1" s="1"/>
  <c r="G7376" i="1"/>
  <c r="H7376" i="1" s="1"/>
  <c r="J7376" i="1" s="1"/>
  <c r="I7376" i="1" l="1"/>
  <c r="L7376" i="1" s="1"/>
  <c r="G7377" i="1"/>
  <c r="H7377" i="1" s="1"/>
  <c r="J7377" i="1" s="1"/>
  <c r="I7377" i="1" l="1"/>
  <c r="L7377" i="1" s="1"/>
  <c r="G7378" i="1"/>
  <c r="H7378" i="1" s="1"/>
  <c r="J7378" i="1" s="1"/>
  <c r="I7378" i="1" l="1"/>
  <c r="L7378" i="1" s="1"/>
  <c r="G7379" i="1"/>
  <c r="H7379" i="1" s="1"/>
  <c r="J7379" i="1" s="1"/>
  <c r="I7379" i="1" l="1"/>
  <c r="L7379" i="1" s="1"/>
  <c r="G7380" i="1"/>
  <c r="H7380" i="1" s="1"/>
  <c r="J7380" i="1" s="1"/>
  <c r="I7380" i="1" l="1"/>
  <c r="L7380" i="1" s="1"/>
  <c r="G7381" i="1"/>
  <c r="H7381" i="1" s="1"/>
  <c r="J7381" i="1" s="1"/>
  <c r="I7381" i="1" l="1"/>
  <c r="L7381" i="1" s="1"/>
  <c r="G7382" i="1"/>
  <c r="H7382" i="1" s="1"/>
  <c r="J7382" i="1" s="1"/>
  <c r="I7382" i="1" l="1"/>
  <c r="L7382" i="1" s="1"/>
  <c r="G7383" i="1"/>
  <c r="H7383" i="1" s="1"/>
  <c r="J7383" i="1" s="1"/>
  <c r="I7383" i="1" l="1"/>
  <c r="L7383" i="1" s="1"/>
  <c r="G7384" i="1"/>
  <c r="H7384" i="1" s="1"/>
  <c r="J7384" i="1" s="1"/>
  <c r="I7384" i="1" l="1"/>
  <c r="L7384" i="1" s="1"/>
  <c r="G7385" i="1"/>
  <c r="H7385" i="1" s="1"/>
  <c r="J7385" i="1" s="1"/>
  <c r="I7385" i="1" l="1"/>
  <c r="L7385" i="1" s="1"/>
  <c r="G7386" i="1"/>
  <c r="H7386" i="1" s="1"/>
  <c r="J7386" i="1" s="1"/>
  <c r="I7386" i="1" l="1"/>
  <c r="L7386" i="1" s="1"/>
  <c r="G7387" i="1"/>
  <c r="H7387" i="1" s="1"/>
  <c r="J7387" i="1" s="1"/>
  <c r="I7387" i="1" l="1"/>
  <c r="L7387" i="1" s="1"/>
  <c r="G7388" i="1"/>
  <c r="H7388" i="1" s="1"/>
  <c r="J7388" i="1" s="1"/>
  <c r="I7388" i="1" l="1"/>
  <c r="L7388" i="1" s="1"/>
  <c r="G7389" i="1"/>
  <c r="H7389" i="1" s="1"/>
  <c r="J7389" i="1" s="1"/>
  <c r="I7389" i="1" l="1"/>
  <c r="L7389" i="1" s="1"/>
  <c r="G7390" i="1"/>
  <c r="H7390" i="1" s="1"/>
  <c r="J7390" i="1" s="1"/>
  <c r="I7390" i="1" l="1"/>
  <c r="L7390" i="1" s="1"/>
  <c r="G7391" i="1"/>
  <c r="H7391" i="1" s="1"/>
  <c r="J7391" i="1" s="1"/>
  <c r="I7391" i="1" l="1"/>
  <c r="L7391" i="1" s="1"/>
  <c r="G7392" i="1"/>
  <c r="H7392" i="1" s="1"/>
  <c r="J7392" i="1" s="1"/>
  <c r="I7392" i="1" l="1"/>
  <c r="L7392" i="1" s="1"/>
  <c r="G7393" i="1"/>
  <c r="H7393" i="1" s="1"/>
  <c r="J7393" i="1" s="1"/>
  <c r="I7393" i="1" l="1"/>
  <c r="L7393" i="1" s="1"/>
  <c r="G7394" i="1"/>
  <c r="H7394" i="1" s="1"/>
  <c r="J7394" i="1" s="1"/>
  <c r="I7394" i="1" l="1"/>
  <c r="L7394" i="1" s="1"/>
  <c r="G7395" i="1"/>
  <c r="H7395" i="1" s="1"/>
  <c r="J7395" i="1" s="1"/>
  <c r="I7395" i="1" l="1"/>
  <c r="L7395" i="1" s="1"/>
  <c r="G7396" i="1"/>
  <c r="H7396" i="1" s="1"/>
  <c r="J7396" i="1" s="1"/>
  <c r="I7396" i="1" l="1"/>
  <c r="L7396" i="1" s="1"/>
  <c r="G7397" i="1"/>
  <c r="H7397" i="1" s="1"/>
  <c r="J7397" i="1" s="1"/>
  <c r="I7397" i="1" l="1"/>
  <c r="L7397" i="1" s="1"/>
  <c r="G7398" i="1"/>
  <c r="H7398" i="1" s="1"/>
  <c r="J7398" i="1" s="1"/>
  <c r="I7398" i="1" l="1"/>
  <c r="L7398" i="1" s="1"/>
  <c r="G7399" i="1"/>
  <c r="H7399" i="1" s="1"/>
  <c r="J7399" i="1" s="1"/>
  <c r="I7399" i="1" l="1"/>
  <c r="L7399" i="1" s="1"/>
  <c r="G7400" i="1"/>
  <c r="H7400" i="1" s="1"/>
  <c r="J7400" i="1" s="1"/>
  <c r="I7400" i="1" l="1"/>
  <c r="L7400" i="1" s="1"/>
  <c r="G7401" i="1"/>
  <c r="H7401" i="1" s="1"/>
  <c r="J7401" i="1" s="1"/>
  <c r="I7401" i="1" l="1"/>
  <c r="L7401" i="1" s="1"/>
  <c r="G7402" i="1"/>
  <c r="H7402" i="1" s="1"/>
  <c r="J7402" i="1" s="1"/>
  <c r="I7402" i="1" l="1"/>
  <c r="L7402" i="1" s="1"/>
  <c r="G7403" i="1"/>
  <c r="H7403" i="1" s="1"/>
  <c r="J7403" i="1" s="1"/>
  <c r="I7403" i="1" l="1"/>
  <c r="L7403" i="1" s="1"/>
  <c r="G7404" i="1"/>
  <c r="H7404" i="1" s="1"/>
  <c r="J7404" i="1" s="1"/>
  <c r="I7404" i="1" l="1"/>
  <c r="L7404" i="1" s="1"/>
  <c r="G7405" i="1"/>
  <c r="H7405" i="1" s="1"/>
  <c r="J7405" i="1" s="1"/>
  <c r="I7405" i="1" l="1"/>
  <c r="L7405" i="1" s="1"/>
  <c r="G7406" i="1"/>
  <c r="H7406" i="1" s="1"/>
  <c r="J7406" i="1" s="1"/>
  <c r="I7406" i="1" l="1"/>
  <c r="L7406" i="1" s="1"/>
  <c r="G7407" i="1"/>
  <c r="H7407" i="1" s="1"/>
  <c r="J7407" i="1" s="1"/>
  <c r="I7407" i="1" l="1"/>
  <c r="L7407" i="1" s="1"/>
  <c r="G7408" i="1"/>
  <c r="H7408" i="1" s="1"/>
  <c r="J7408" i="1" s="1"/>
  <c r="I7408" i="1" l="1"/>
  <c r="L7408" i="1" s="1"/>
  <c r="G7409" i="1"/>
  <c r="H7409" i="1" s="1"/>
  <c r="J7409" i="1" s="1"/>
  <c r="I7409" i="1" l="1"/>
  <c r="L7409" i="1" s="1"/>
  <c r="G7410" i="1"/>
  <c r="H7410" i="1" s="1"/>
  <c r="J7410" i="1" s="1"/>
  <c r="I7410" i="1" l="1"/>
  <c r="L7410" i="1" s="1"/>
  <c r="G7411" i="1"/>
  <c r="H7411" i="1" s="1"/>
  <c r="J7411" i="1" s="1"/>
  <c r="I7411" i="1" l="1"/>
  <c r="L7411" i="1" s="1"/>
  <c r="G7412" i="1"/>
  <c r="H7412" i="1" s="1"/>
  <c r="J7412" i="1" s="1"/>
  <c r="I7412" i="1" l="1"/>
  <c r="L7412" i="1" s="1"/>
  <c r="G7413" i="1"/>
  <c r="H7413" i="1" s="1"/>
  <c r="J7413" i="1" s="1"/>
  <c r="I7413" i="1" l="1"/>
  <c r="L7413" i="1" s="1"/>
  <c r="G7414" i="1"/>
  <c r="H7414" i="1" s="1"/>
  <c r="J7414" i="1" s="1"/>
  <c r="I7414" i="1" l="1"/>
  <c r="L7414" i="1" s="1"/>
  <c r="G7415" i="1"/>
  <c r="H7415" i="1" s="1"/>
  <c r="J7415" i="1" s="1"/>
  <c r="I7415" i="1" l="1"/>
  <c r="L7415" i="1" s="1"/>
  <c r="G7416" i="1"/>
  <c r="H7416" i="1" s="1"/>
  <c r="J7416" i="1" s="1"/>
  <c r="I7416" i="1" l="1"/>
  <c r="L7416" i="1" s="1"/>
  <c r="G7417" i="1"/>
  <c r="H7417" i="1" s="1"/>
  <c r="J7417" i="1" s="1"/>
  <c r="I7417" i="1" l="1"/>
  <c r="L7417" i="1" s="1"/>
  <c r="G7418" i="1"/>
  <c r="H7418" i="1" s="1"/>
  <c r="J7418" i="1" s="1"/>
  <c r="I7418" i="1" l="1"/>
  <c r="L7418" i="1" s="1"/>
  <c r="G7419" i="1"/>
  <c r="H7419" i="1" s="1"/>
  <c r="J7419" i="1" s="1"/>
  <c r="I7419" i="1" l="1"/>
  <c r="L7419" i="1" s="1"/>
  <c r="G7420" i="1"/>
  <c r="H7420" i="1" s="1"/>
  <c r="J7420" i="1" s="1"/>
  <c r="I7420" i="1" l="1"/>
  <c r="L7420" i="1" s="1"/>
  <c r="G7421" i="1"/>
  <c r="H7421" i="1" s="1"/>
  <c r="J7421" i="1" s="1"/>
  <c r="I7421" i="1" l="1"/>
  <c r="L7421" i="1" s="1"/>
  <c r="G7422" i="1"/>
  <c r="H7422" i="1" s="1"/>
  <c r="J7422" i="1" s="1"/>
  <c r="I7422" i="1" l="1"/>
  <c r="L7422" i="1" s="1"/>
  <c r="G7423" i="1"/>
  <c r="H7423" i="1" s="1"/>
  <c r="J7423" i="1" s="1"/>
  <c r="I7423" i="1" l="1"/>
  <c r="L7423" i="1" s="1"/>
  <c r="G7424" i="1"/>
  <c r="H7424" i="1" s="1"/>
  <c r="J7424" i="1" s="1"/>
  <c r="I7424" i="1" l="1"/>
  <c r="L7424" i="1" s="1"/>
  <c r="G7425" i="1"/>
  <c r="H7425" i="1" s="1"/>
  <c r="J7425" i="1" s="1"/>
  <c r="I7425" i="1" l="1"/>
  <c r="L7425" i="1" s="1"/>
  <c r="G7426" i="1"/>
  <c r="H7426" i="1" s="1"/>
  <c r="J7426" i="1" s="1"/>
  <c r="I7426" i="1" l="1"/>
  <c r="L7426" i="1" s="1"/>
  <c r="G7427" i="1"/>
  <c r="H7427" i="1" s="1"/>
  <c r="J7427" i="1" s="1"/>
  <c r="I7427" i="1" l="1"/>
  <c r="L7427" i="1" s="1"/>
  <c r="G7428" i="1"/>
  <c r="H7428" i="1" s="1"/>
  <c r="J7428" i="1" s="1"/>
  <c r="I7428" i="1" l="1"/>
  <c r="L7428" i="1" s="1"/>
  <c r="G7429" i="1"/>
  <c r="H7429" i="1" s="1"/>
  <c r="J7429" i="1" s="1"/>
  <c r="I7429" i="1" l="1"/>
  <c r="L7429" i="1" s="1"/>
  <c r="G7430" i="1"/>
  <c r="H7430" i="1" s="1"/>
  <c r="J7430" i="1" s="1"/>
  <c r="I7430" i="1" l="1"/>
  <c r="L7430" i="1" s="1"/>
  <c r="G7431" i="1"/>
  <c r="H7431" i="1" s="1"/>
  <c r="J7431" i="1" s="1"/>
  <c r="I7431" i="1" l="1"/>
  <c r="L7431" i="1" s="1"/>
  <c r="G7432" i="1"/>
  <c r="H7432" i="1" s="1"/>
  <c r="J7432" i="1" s="1"/>
  <c r="I7432" i="1" l="1"/>
  <c r="L7432" i="1" s="1"/>
  <c r="G7433" i="1"/>
  <c r="H7433" i="1" s="1"/>
  <c r="J7433" i="1" s="1"/>
  <c r="I7433" i="1" l="1"/>
  <c r="L7433" i="1" s="1"/>
  <c r="G7434" i="1"/>
  <c r="H7434" i="1" s="1"/>
  <c r="J7434" i="1" s="1"/>
  <c r="I7434" i="1" l="1"/>
  <c r="L7434" i="1" s="1"/>
  <c r="G7435" i="1"/>
  <c r="H7435" i="1" s="1"/>
  <c r="J7435" i="1" s="1"/>
  <c r="I7435" i="1" l="1"/>
  <c r="L7435" i="1" s="1"/>
  <c r="G7436" i="1"/>
  <c r="H7436" i="1" s="1"/>
  <c r="J7436" i="1" s="1"/>
  <c r="I7436" i="1" l="1"/>
  <c r="L7436" i="1" s="1"/>
  <c r="G7437" i="1"/>
  <c r="H7437" i="1" s="1"/>
  <c r="J7437" i="1" s="1"/>
  <c r="I7437" i="1" l="1"/>
  <c r="L7437" i="1" s="1"/>
  <c r="G7438" i="1"/>
  <c r="H7438" i="1" s="1"/>
  <c r="J7438" i="1" s="1"/>
  <c r="I7438" i="1" l="1"/>
  <c r="L7438" i="1" s="1"/>
  <c r="G7439" i="1"/>
  <c r="H7439" i="1" s="1"/>
  <c r="J7439" i="1" s="1"/>
  <c r="I7439" i="1" l="1"/>
  <c r="L7439" i="1" s="1"/>
  <c r="G7440" i="1"/>
  <c r="H7440" i="1" s="1"/>
  <c r="J7440" i="1" s="1"/>
  <c r="I7440" i="1" l="1"/>
  <c r="L7440" i="1" s="1"/>
  <c r="G7441" i="1"/>
  <c r="H7441" i="1" s="1"/>
  <c r="J7441" i="1" s="1"/>
  <c r="I7441" i="1" l="1"/>
  <c r="L7441" i="1" s="1"/>
  <c r="G7442" i="1"/>
  <c r="H7442" i="1" s="1"/>
  <c r="J7442" i="1" s="1"/>
  <c r="I7442" i="1" l="1"/>
  <c r="L7442" i="1" s="1"/>
  <c r="G7443" i="1"/>
  <c r="H7443" i="1" s="1"/>
  <c r="J7443" i="1" s="1"/>
  <c r="I7443" i="1" l="1"/>
  <c r="L7443" i="1" s="1"/>
  <c r="G7444" i="1"/>
  <c r="H7444" i="1" s="1"/>
  <c r="J7444" i="1" s="1"/>
  <c r="I7444" i="1" l="1"/>
  <c r="L7444" i="1" s="1"/>
  <c r="G7445" i="1"/>
  <c r="H7445" i="1" s="1"/>
  <c r="J7445" i="1" s="1"/>
  <c r="I7445" i="1" l="1"/>
  <c r="L7445" i="1" s="1"/>
  <c r="G7446" i="1"/>
  <c r="H7446" i="1" s="1"/>
  <c r="J7446" i="1" s="1"/>
  <c r="I7446" i="1" l="1"/>
  <c r="L7446" i="1" s="1"/>
  <c r="G7447" i="1"/>
  <c r="H7447" i="1" s="1"/>
  <c r="J7447" i="1" s="1"/>
  <c r="I7447" i="1" l="1"/>
  <c r="L7447" i="1" s="1"/>
  <c r="G7448" i="1"/>
  <c r="H7448" i="1" s="1"/>
  <c r="J7448" i="1" s="1"/>
  <c r="I7448" i="1" l="1"/>
  <c r="L7448" i="1" s="1"/>
  <c r="G7449" i="1"/>
  <c r="H7449" i="1" s="1"/>
  <c r="J7449" i="1" s="1"/>
  <c r="I7449" i="1" l="1"/>
  <c r="L7449" i="1" s="1"/>
  <c r="G7450" i="1"/>
  <c r="H7450" i="1" s="1"/>
  <c r="J7450" i="1" s="1"/>
  <c r="I7450" i="1" l="1"/>
  <c r="L7450" i="1" s="1"/>
  <c r="G7451" i="1"/>
  <c r="H7451" i="1" s="1"/>
  <c r="J7451" i="1" s="1"/>
  <c r="I7451" i="1" l="1"/>
  <c r="L7451" i="1" s="1"/>
  <c r="G7452" i="1"/>
  <c r="H7452" i="1" s="1"/>
  <c r="J7452" i="1" s="1"/>
  <c r="I7452" i="1" l="1"/>
  <c r="L7452" i="1" s="1"/>
  <c r="G7453" i="1"/>
  <c r="H7453" i="1" s="1"/>
  <c r="J7453" i="1" s="1"/>
  <c r="I7453" i="1" l="1"/>
  <c r="L7453" i="1" s="1"/>
  <c r="G7454" i="1"/>
  <c r="H7454" i="1" s="1"/>
  <c r="J7454" i="1" s="1"/>
  <c r="I7454" i="1" l="1"/>
  <c r="L7454" i="1" s="1"/>
  <c r="G7455" i="1"/>
  <c r="H7455" i="1" s="1"/>
  <c r="J7455" i="1" s="1"/>
  <c r="I7455" i="1" l="1"/>
  <c r="L7455" i="1" s="1"/>
  <c r="G7456" i="1"/>
  <c r="H7456" i="1" s="1"/>
  <c r="J7456" i="1" s="1"/>
  <c r="I7456" i="1" l="1"/>
  <c r="L7456" i="1" s="1"/>
  <c r="G7457" i="1"/>
  <c r="H7457" i="1" s="1"/>
  <c r="J7457" i="1" s="1"/>
  <c r="I7457" i="1" l="1"/>
  <c r="L7457" i="1" s="1"/>
  <c r="G7458" i="1"/>
  <c r="H7458" i="1" s="1"/>
  <c r="J7458" i="1" s="1"/>
  <c r="I7458" i="1" l="1"/>
  <c r="L7458" i="1" s="1"/>
  <c r="G7459" i="1"/>
  <c r="H7459" i="1" s="1"/>
  <c r="J7459" i="1" s="1"/>
  <c r="I7459" i="1" l="1"/>
  <c r="L7459" i="1" s="1"/>
  <c r="G7460" i="1"/>
  <c r="H7460" i="1" s="1"/>
  <c r="J7460" i="1" s="1"/>
  <c r="I7460" i="1" l="1"/>
  <c r="L7460" i="1" s="1"/>
  <c r="G7461" i="1"/>
  <c r="H7461" i="1" s="1"/>
  <c r="J7461" i="1" s="1"/>
  <c r="I7461" i="1" l="1"/>
  <c r="L7461" i="1" s="1"/>
  <c r="G7462" i="1"/>
  <c r="H7462" i="1" s="1"/>
  <c r="J7462" i="1" s="1"/>
  <c r="I7462" i="1" l="1"/>
  <c r="L7462" i="1" s="1"/>
  <c r="G7463" i="1"/>
  <c r="H7463" i="1" s="1"/>
  <c r="J7463" i="1" s="1"/>
  <c r="I7463" i="1" l="1"/>
  <c r="L7463" i="1" s="1"/>
  <c r="G7464" i="1"/>
  <c r="H7464" i="1" s="1"/>
  <c r="J7464" i="1" s="1"/>
  <c r="I7464" i="1" l="1"/>
  <c r="L7464" i="1" s="1"/>
  <c r="G7465" i="1"/>
  <c r="H7465" i="1" s="1"/>
  <c r="J7465" i="1" s="1"/>
  <c r="I7465" i="1" l="1"/>
  <c r="L7465" i="1" s="1"/>
  <c r="G7466" i="1"/>
  <c r="H7466" i="1" s="1"/>
  <c r="J7466" i="1" s="1"/>
  <c r="I7466" i="1" l="1"/>
  <c r="L7466" i="1" s="1"/>
  <c r="G7467" i="1"/>
  <c r="H7467" i="1" s="1"/>
  <c r="J7467" i="1" s="1"/>
  <c r="I7467" i="1" l="1"/>
  <c r="L7467" i="1" s="1"/>
  <c r="G7468" i="1"/>
  <c r="H7468" i="1" s="1"/>
  <c r="J7468" i="1" s="1"/>
  <c r="I7468" i="1" l="1"/>
  <c r="L7468" i="1" s="1"/>
  <c r="G7469" i="1"/>
  <c r="H7469" i="1" s="1"/>
  <c r="J7469" i="1" s="1"/>
  <c r="I7469" i="1" l="1"/>
  <c r="L7469" i="1" s="1"/>
  <c r="G7470" i="1"/>
  <c r="H7470" i="1" s="1"/>
  <c r="J7470" i="1" s="1"/>
  <c r="I7470" i="1" l="1"/>
  <c r="L7470" i="1" s="1"/>
  <c r="G7471" i="1"/>
  <c r="H7471" i="1" s="1"/>
  <c r="J7471" i="1" s="1"/>
  <c r="I7471" i="1" l="1"/>
  <c r="L7471" i="1" s="1"/>
  <c r="G7472" i="1"/>
  <c r="H7472" i="1" s="1"/>
  <c r="J7472" i="1" s="1"/>
  <c r="I7472" i="1" l="1"/>
  <c r="L7472" i="1" s="1"/>
  <c r="G7473" i="1"/>
  <c r="H7473" i="1" s="1"/>
  <c r="J7473" i="1" s="1"/>
  <c r="I7473" i="1" l="1"/>
  <c r="L7473" i="1" s="1"/>
  <c r="G7474" i="1"/>
  <c r="H7474" i="1" s="1"/>
  <c r="J7474" i="1" s="1"/>
  <c r="I7474" i="1" l="1"/>
  <c r="L7474" i="1" s="1"/>
  <c r="G7475" i="1"/>
  <c r="H7475" i="1" s="1"/>
  <c r="J7475" i="1" s="1"/>
  <c r="I7475" i="1" l="1"/>
  <c r="L7475" i="1" s="1"/>
  <c r="G7476" i="1"/>
  <c r="H7476" i="1" s="1"/>
  <c r="J7476" i="1" s="1"/>
  <c r="I7476" i="1" l="1"/>
  <c r="L7476" i="1" s="1"/>
  <c r="G7477" i="1"/>
  <c r="H7477" i="1" s="1"/>
  <c r="J7477" i="1" s="1"/>
  <c r="I7477" i="1" l="1"/>
  <c r="L7477" i="1" s="1"/>
  <c r="G7478" i="1"/>
  <c r="H7478" i="1" s="1"/>
  <c r="J7478" i="1" s="1"/>
  <c r="I7478" i="1" l="1"/>
  <c r="L7478" i="1" s="1"/>
  <c r="G7479" i="1"/>
  <c r="H7479" i="1" s="1"/>
  <c r="J7479" i="1" s="1"/>
  <c r="I7479" i="1" l="1"/>
  <c r="L7479" i="1" s="1"/>
  <c r="G7480" i="1"/>
  <c r="H7480" i="1" s="1"/>
  <c r="J7480" i="1" s="1"/>
  <c r="I7480" i="1" l="1"/>
  <c r="L7480" i="1" s="1"/>
  <c r="G7481" i="1"/>
  <c r="H7481" i="1" s="1"/>
  <c r="J7481" i="1" s="1"/>
  <c r="I7481" i="1" l="1"/>
  <c r="L7481" i="1" s="1"/>
  <c r="G7482" i="1"/>
  <c r="H7482" i="1" s="1"/>
  <c r="J7482" i="1" s="1"/>
  <c r="I7482" i="1" l="1"/>
  <c r="L7482" i="1" s="1"/>
  <c r="G7483" i="1"/>
  <c r="H7483" i="1" s="1"/>
  <c r="J7483" i="1" s="1"/>
  <c r="I7483" i="1" l="1"/>
  <c r="L7483" i="1" s="1"/>
  <c r="G7484" i="1"/>
  <c r="H7484" i="1" s="1"/>
  <c r="J7484" i="1" s="1"/>
  <c r="I7484" i="1" l="1"/>
  <c r="L7484" i="1" s="1"/>
  <c r="G7485" i="1"/>
  <c r="H7485" i="1" s="1"/>
  <c r="J7485" i="1" s="1"/>
  <c r="I7485" i="1" l="1"/>
  <c r="L7485" i="1" s="1"/>
  <c r="G7486" i="1"/>
  <c r="H7486" i="1" s="1"/>
  <c r="J7486" i="1" s="1"/>
  <c r="I7486" i="1" l="1"/>
  <c r="L7486" i="1" s="1"/>
  <c r="G7487" i="1"/>
  <c r="H7487" i="1" s="1"/>
  <c r="J7487" i="1" s="1"/>
  <c r="I7487" i="1" l="1"/>
  <c r="L7487" i="1" s="1"/>
  <c r="G7488" i="1"/>
  <c r="H7488" i="1" s="1"/>
  <c r="J7488" i="1" s="1"/>
  <c r="I7488" i="1" l="1"/>
  <c r="L7488" i="1" s="1"/>
  <c r="G7489" i="1"/>
  <c r="H7489" i="1" s="1"/>
  <c r="J7489" i="1" s="1"/>
  <c r="I7489" i="1" l="1"/>
  <c r="L7489" i="1" s="1"/>
  <c r="G7490" i="1"/>
  <c r="H7490" i="1" s="1"/>
  <c r="J7490" i="1" s="1"/>
  <c r="I7490" i="1" l="1"/>
  <c r="L7490" i="1" s="1"/>
  <c r="G7491" i="1"/>
  <c r="H7491" i="1" s="1"/>
  <c r="J7491" i="1" s="1"/>
  <c r="I7491" i="1" l="1"/>
  <c r="L7491" i="1" s="1"/>
  <c r="G7492" i="1"/>
  <c r="H7492" i="1" s="1"/>
  <c r="J7492" i="1" s="1"/>
  <c r="I7492" i="1" l="1"/>
  <c r="L7492" i="1" s="1"/>
  <c r="G7493" i="1"/>
  <c r="H7493" i="1" s="1"/>
  <c r="J7493" i="1" s="1"/>
  <c r="I7493" i="1" l="1"/>
  <c r="L7493" i="1" s="1"/>
  <c r="G7494" i="1"/>
  <c r="H7494" i="1" s="1"/>
  <c r="J7494" i="1" s="1"/>
  <c r="I7494" i="1" l="1"/>
  <c r="L7494" i="1" s="1"/>
  <c r="G7495" i="1"/>
  <c r="H7495" i="1" s="1"/>
  <c r="J7495" i="1" s="1"/>
  <c r="I7495" i="1" l="1"/>
  <c r="L7495" i="1" s="1"/>
  <c r="G7496" i="1"/>
  <c r="H7496" i="1" s="1"/>
  <c r="J7496" i="1" s="1"/>
  <c r="I7496" i="1" l="1"/>
  <c r="L7496" i="1" s="1"/>
  <c r="G7497" i="1"/>
  <c r="H7497" i="1" s="1"/>
  <c r="J7497" i="1" s="1"/>
  <c r="I7497" i="1" l="1"/>
  <c r="L7497" i="1" s="1"/>
  <c r="G7498" i="1"/>
  <c r="H7498" i="1" s="1"/>
  <c r="J7498" i="1" s="1"/>
  <c r="I7498" i="1" l="1"/>
  <c r="L7498" i="1" s="1"/>
  <c r="G7499" i="1"/>
  <c r="H7499" i="1" s="1"/>
  <c r="J7499" i="1" s="1"/>
  <c r="I7499" i="1" l="1"/>
  <c r="L7499" i="1" s="1"/>
  <c r="G7500" i="1"/>
  <c r="H7500" i="1" s="1"/>
  <c r="J7500" i="1" s="1"/>
  <c r="I7500" i="1" l="1"/>
  <c r="L7500" i="1" s="1"/>
  <c r="G7501" i="1"/>
  <c r="H7501" i="1" s="1"/>
  <c r="J7501" i="1" s="1"/>
  <c r="I7501" i="1" l="1"/>
  <c r="L7501" i="1" s="1"/>
  <c r="G7502" i="1"/>
  <c r="H7502" i="1" s="1"/>
  <c r="J7502" i="1" s="1"/>
  <c r="I7502" i="1" l="1"/>
  <c r="L7502" i="1" s="1"/>
  <c r="G7503" i="1"/>
  <c r="H7503" i="1" s="1"/>
  <c r="J7503" i="1" s="1"/>
  <c r="I7503" i="1" l="1"/>
  <c r="L7503" i="1" s="1"/>
  <c r="G7504" i="1"/>
  <c r="H7504" i="1" s="1"/>
  <c r="J7504" i="1" s="1"/>
  <c r="I7504" i="1" l="1"/>
  <c r="L7504" i="1" s="1"/>
  <c r="G7505" i="1"/>
  <c r="H7505" i="1" s="1"/>
  <c r="J7505" i="1" s="1"/>
  <c r="I7505" i="1" l="1"/>
  <c r="L7505" i="1" s="1"/>
  <c r="G7506" i="1"/>
  <c r="H7506" i="1" s="1"/>
  <c r="J7506" i="1" s="1"/>
  <c r="I7506" i="1" l="1"/>
  <c r="L7506" i="1" s="1"/>
  <c r="G7507" i="1"/>
  <c r="H7507" i="1" s="1"/>
  <c r="J7507" i="1" s="1"/>
  <c r="I7507" i="1" l="1"/>
  <c r="L7507" i="1" s="1"/>
  <c r="G7508" i="1"/>
  <c r="H7508" i="1" s="1"/>
  <c r="J7508" i="1" s="1"/>
  <c r="I7508" i="1" l="1"/>
  <c r="L7508" i="1" s="1"/>
  <c r="G7509" i="1"/>
  <c r="H7509" i="1" s="1"/>
  <c r="J7509" i="1" s="1"/>
  <c r="I7509" i="1" l="1"/>
  <c r="L7509" i="1" s="1"/>
  <c r="G7510" i="1"/>
  <c r="H7510" i="1" s="1"/>
  <c r="J7510" i="1" s="1"/>
  <c r="I7510" i="1" l="1"/>
  <c r="L7510" i="1" s="1"/>
  <c r="G7511" i="1"/>
  <c r="H7511" i="1" s="1"/>
  <c r="J7511" i="1" s="1"/>
  <c r="I7511" i="1" l="1"/>
  <c r="L7511" i="1" s="1"/>
  <c r="G7512" i="1"/>
  <c r="H7512" i="1" s="1"/>
  <c r="J7512" i="1" s="1"/>
  <c r="I7512" i="1" l="1"/>
  <c r="L7512" i="1" s="1"/>
  <c r="G7513" i="1"/>
  <c r="H7513" i="1" s="1"/>
  <c r="J7513" i="1" s="1"/>
  <c r="I7513" i="1" l="1"/>
  <c r="L7513" i="1" s="1"/>
  <c r="G7514" i="1"/>
  <c r="H7514" i="1" s="1"/>
  <c r="J7514" i="1" s="1"/>
  <c r="I7514" i="1" l="1"/>
  <c r="L7514" i="1" s="1"/>
  <c r="G7515" i="1"/>
  <c r="H7515" i="1" s="1"/>
  <c r="J7515" i="1" s="1"/>
  <c r="I7515" i="1" l="1"/>
  <c r="L7515" i="1" s="1"/>
  <c r="G7516" i="1"/>
  <c r="H7516" i="1" s="1"/>
  <c r="J7516" i="1" s="1"/>
  <c r="I7516" i="1" l="1"/>
  <c r="L7516" i="1" s="1"/>
  <c r="G7517" i="1"/>
  <c r="H7517" i="1" s="1"/>
  <c r="J7517" i="1" s="1"/>
  <c r="I7517" i="1" l="1"/>
  <c r="L7517" i="1" s="1"/>
  <c r="G7518" i="1"/>
  <c r="H7518" i="1" s="1"/>
  <c r="J7518" i="1" s="1"/>
  <c r="I7518" i="1" l="1"/>
  <c r="L7518" i="1" s="1"/>
  <c r="G7519" i="1"/>
  <c r="H7519" i="1" s="1"/>
  <c r="J7519" i="1" s="1"/>
  <c r="I7519" i="1" l="1"/>
  <c r="L7519" i="1" s="1"/>
  <c r="G7520" i="1"/>
  <c r="H7520" i="1" s="1"/>
  <c r="J7520" i="1" s="1"/>
  <c r="I7520" i="1" l="1"/>
  <c r="L7520" i="1" s="1"/>
  <c r="G7521" i="1"/>
  <c r="H7521" i="1" s="1"/>
  <c r="J7521" i="1" s="1"/>
  <c r="I7521" i="1" l="1"/>
  <c r="L7521" i="1" s="1"/>
  <c r="G7522" i="1"/>
  <c r="H7522" i="1" s="1"/>
  <c r="J7522" i="1" s="1"/>
  <c r="I7522" i="1" l="1"/>
  <c r="L7522" i="1" s="1"/>
  <c r="G7523" i="1"/>
  <c r="H7523" i="1" s="1"/>
  <c r="J7523" i="1" s="1"/>
  <c r="I7523" i="1" l="1"/>
  <c r="L7523" i="1" s="1"/>
  <c r="G7524" i="1"/>
  <c r="H7524" i="1" s="1"/>
  <c r="J7524" i="1" s="1"/>
  <c r="I7524" i="1" l="1"/>
  <c r="L7524" i="1" s="1"/>
  <c r="G7525" i="1"/>
  <c r="H7525" i="1" s="1"/>
  <c r="J7525" i="1" s="1"/>
  <c r="I7525" i="1" l="1"/>
  <c r="L7525" i="1" s="1"/>
  <c r="G7526" i="1"/>
  <c r="H7526" i="1" s="1"/>
  <c r="J7526" i="1" s="1"/>
  <c r="I7526" i="1" l="1"/>
  <c r="L7526" i="1" s="1"/>
  <c r="G7527" i="1"/>
  <c r="H7527" i="1" s="1"/>
  <c r="J7527" i="1" s="1"/>
  <c r="I7527" i="1" l="1"/>
  <c r="L7527" i="1" s="1"/>
  <c r="G7528" i="1"/>
  <c r="H7528" i="1" s="1"/>
  <c r="J7528" i="1" s="1"/>
  <c r="I7528" i="1" l="1"/>
  <c r="L7528" i="1" s="1"/>
  <c r="G7529" i="1"/>
  <c r="H7529" i="1" s="1"/>
  <c r="J7529" i="1" s="1"/>
  <c r="I7529" i="1" l="1"/>
  <c r="L7529" i="1" s="1"/>
  <c r="G7530" i="1"/>
  <c r="H7530" i="1" s="1"/>
  <c r="J7530" i="1" s="1"/>
  <c r="I7530" i="1" l="1"/>
  <c r="L7530" i="1" s="1"/>
  <c r="G7531" i="1"/>
  <c r="H7531" i="1" s="1"/>
  <c r="J7531" i="1" s="1"/>
  <c r="I7531" i="1" l="1"/>
  <c r="L7531" i="1" s="1"/>
  <c r="G7532" i="1"/>
  <c r="H7532" i="1" s="1"/>
  <c r="J7532" i="1" s="1"/>
  <c r="I7532" i="1" l="1"/>
  <c r="L7532" i="1" s="1"/>
  <c r="G7533" i="1"/>
  <c r="H7533" i="1" s="1"/>
  <c r="J7533" i="1" s="1"/>
  <c r="I7533" i="1" l="1"/>
  <c r="L7533" i="1" s="1"/>
  <c r="G7534" i="1"/>
  <c r="H7534" i="1" s="1"/>
  <c r="J7534" i="1" s="1"/>
  <c r="I7534" i="1" l="1"/>
  <c r="L7534" i="1" s="1"/>
  <c r="G7535" i="1"/>
  <c r="H7535" i="1" s="1"/>
  <c r="J7535" i="1" s="1"/>
  <c r="I7535" i="1" l="1"/>
  <c r="L7535" i="1" s="1"/>
  <c r="G7536" i="1"/>
  <c r="H7536" i="1" s="1"/>
  <c r="J7536" i="1" s="1"/>
  <c r="I7536" i="1" l="1"/>
  <c r="L7536" i="1" s="1"/>
  <c r="G7537" i="1"/>
  <c r="H7537" i="1" s="1"/>
  <c r="J7537" i="1" s="1"/>
  <c r="I7537" i="1" l="1"/>
  <c r="L7537" i="1" s="1"/>
  <c r="G7538" i="1"/>
  <c r="H7538" i="1" s="1"/>
  <c r="J7538" i="1" s="1"/>
  <c r="I7538" i="1" l="1"/>
  <c r="L7538" i="1" s="1"/>
  <c r="G7539" i="1"/>
  <c r="H7539" i="1" s="1"/>
  <c r="J7539" i="1" s="1"/>
  <c r="I7539" i="1" l="1"/>
  <c r="L7539" i="1" s="1"/>
  <c r="G7540" i="1"/>
  <c r="H7540" i="1" s="1"/>
  <c r="J7540" i="1" s="1"/>
  <c r="I7540" i="1" l="1"/>
  <c r="L7540" i="1" s="1"/>
  <c r="G7541" i="1"/>
  <c r="H7541" i="1" s="1"/>
  <c r="J7541" i="1" s="1"/>
  <c r="I7541" i="1" l="1"/>
  <c r="L7541" i="1" s="1"/>
  <c r="G7542" i="1"/>
  <c r="H7542" i="1" s="1"/>
  <c r="J7542" i="1" s="1"/>
  <c r="I7542" i="1" l="1"/>
  <c r="L7542" i="1" s="1"/>
  <c r="G7543" i="1"/>
  <c r="H7543" i="1" s="1"/>
  <c r="J7543" i="1" s="1"/>
  <c r="I7543" i="1" l="1"/>
  <c r="L7543" i="1" s="1"/>
  <c r="G7544" i="1"/>
  <c r="H7544" i="1" s="1"/>
  <c r="J7544" i="1" s="1"/>
  <c r="I7544" i="1" l="1"/>
  <c r="L7544" i="1" s="1"/>
  <c r="G7545" i="1"/>
  <c r="H7545" i="1" s="1"/>
  <c r="J7545" i="1" s="1"/>
  <c r="I7545" i="1" l="1"/>
  <c r="L7545" i="1" s="1"/>
  <c r="G7546" i="1"/>
  <c r="H7546" i="1" s="1"/>
  <c r="J7546" i="1" s="1"/>
  <c r="I7546" i="1" l="1"/>
  <c r="L7546" i="1" s="1"/>
  <c r="G7547" i="1"/>
  <c r="H7547" i="1" s="1"/>
  <c r="J7547" i="1" s="1"/>
  <c r="I7547" i="1" l="1"/>
  <c r="L7547" i="1" s="1"/>
  <c r="G7548" i="1"/>
  <c r="H7548" i="1" s="1"/>
  <c r="J7548" i="1" s="1"/>
  <c r="I7548" i="1" l="1"/>
  <c r="L7548" i="1" s="1"/>
  <c r="G7549" i="1"/>
  <c r="H7549" i="1" s="1"/>
  <c r="J7549" i="1" s="1"/>
  <c r="I7549" i="1" l="1"/>
  <c r="L7549" i="1" s="1"/>
  <c r="G7550" i="1"/>
  <c r="H7550" i="1" s="1"/>
  <c r="J7550" i="1" s="1"/>
  <c r="I7550" i="1" l="1"/>
  <c r="L7550" i="1" s="1"/>
  <c r="G7551" i="1"/>
  <c r="H7551" i="1" s="1"/>
  <c r="J7551" i="1" s="1"/>
  <c r="I7551" i="1" l="1"/>
  <c r="L7551" i="1" s="1"/>
  <c r="G7552" i="1"/>
  <c r="H7552" i="1" s="1"/>
  <c r="J7552" i="1" s="1"/>
  <c r="I7552" i="1" l="1"/>
  <c r="L7552" i="1" s="1"/>
  <c r="G7553" i="1"/>
  <c r="H7553" i="1" s="1"/>
  <c r="J7553" i="1" s="1"/>
  <c r="I7553" i="1" l="1"/>
  <c r="L7553" i="1" s="1"/>
  <c r="G7554" i="1"/>
  <c r="H7554" i="1" s="1"/>
  <c r="J7554" i="1" s="1"/>
  <c r="I7554" i="1" l="1"/>
  <c r="L7554" i="1" s="1"/>
  <c r="G7555" i="1"/>
  <c r="H7555" i="1" s="1"/>
  <c r="J7555" i="1" s="1"/>
  <c r="I7555" i="1" l="1"/>
  <c r="L7555" i="1" s="1"/>
  <c r="G7556" i="1"/>
  <c r="H7556" i="1" s="1"/>
  <c r="J7556" i="1" s="1"/>
  <c r="I7556" i="1" l="1"/>
  <c r="L7556" i="1" s="1"/>
  <c r="G7557" i="1"/>
  <c r="H7557" i="1" s="1"/>
  <c r="J7557" i="1" s="1"/>
  <c r="I7557" i="1" l="1"/>
  <c r="L7557" i="1" s="1"/>
  <c r="G7558" i="1"/>
  <c r="H7558" i="1" s="1"/>
  <c r="J7558" i="1" s="1"/>
  <c r="I7558" i="1" l="1"/>
  <c r="L7558" i="1" s="1"/>
  <c r="G7559" i="1"/>
  <c r="H7559" i="1" s="1"/>
  <c r="J7559" i="1" s="1"/>
  <c r="I7559" i="1" l="1"/>
  <c r="L7559" i="1" s="1"/>
  <c r="G7560" i="1"/>
  <c r="H7560" i="1" s="1"/>
  <c r="J7560" i="1" s="1"/>
  <c r="I7560" i="1" l="1"/>
  <c r="L7560" i="1" s="1"/>
  <c r="G7561" i="1"/>
  <c r="H7561" i="1" s="1"/>
  <c r="J7561" i="1" s="1"/>
  <c r="I7561" i="1" l="1"/>
  <c r="L7561" i="1" s="1"/>
  <c r="G7562" i="1"/>
  <c r="H7562" i="1" s="1"/>
  <c r="J7562" i="1" s="1"/>
  <c r="I7562" i="1" l="1"/>
  <c r="L7562" i="1" s="1"/>
  <c r="G7563" i="1"/>
  <c r="H7563" i="1" s="1"/>
  <c r="J7563" i="1" s="1"/>
  <c r="I7563" i="1" l="1"/>
  <c r="L7563" i="1" s="1"/>
  <c r="G7564" i="1"/>
  <c r="H7564" i="1" s="1"/>
  <c r="J7564" i="1" s="1"/>
  <c r="I7564" i="1" l="1"/>
  <c r="L7564" i="1" s="1"/>
  <c r="G7565" i="1"/>
  <c r="H7565" i="1" s="1"/>
  <c r="J7565" i="1" s="1"/>
  <c r="I7565" i="1" l="1"/>
  <c r="L7565" i="1" s="1"/>
  <c r="G7566" i="1"/>
  <c r="H7566" i="1" s="1"/>
  <c r="J7566" i="1" s="1"/>
  <c r="I7566" i="1" l="1"/>
  <c r="L7566" i="1" s="1"/>
  <c r="G7567" i="1"/>
  <c r="H7567" i="1" s="1"/>
  <c r="J7567" i="1" s="1"/>
  <c r="I7567" i="1" l="1"/>
  <c r="L7567" i="1" s="1"/>
  <c r="G7568" i="1"/>
  <c r="H7568" i="1" s="1"/>
  <c r="J7568" i="1" s="1"/>
  <c r="I7568" i="1" l="1"/>
  <c r="L7568" i="1" s="1"/>
  <c r="G7569" i="1"/>
  <c r="H7569" i="1" s="1"/>
  <c r="J7569" i="1" s="1"/>
  <c r="I7569" i="1" l="1"/>
  <c r="L7569" i="1" s="1"/>
  <c r="G7570" i="1"/>
  <c r="H7570" i="1" s="1"/>
  <c r="J7570" i="1" s="1"/>
  <c r="I7570" i="1" l="1"/>
  <c r="L7570" i="1" s="1"/>
  <c r="G7571" i="1"/>
  <c r="H7571" i="1" s="1"/>
  <c r="J7571" i="1" s="1"/>
  <c r="I7571" i="1" l="1"/>
  <c r="L7571" i="1" s="1"/>
  <c r="G7572" i="1"/>
  <c r="H7572" i="1" s="1"/>
  <c r="J7572" i="1" s="1"/>
  <c r="I7572" i="1" l="1"/>
  <c r="L7572" i="1" s="1"/>
  <c r="G7573" i="1"/>
  <c r="H7573" i="1" s="1"/>
  <c r="J7573" i="1" s="1"/>
  <c r="I7573" i="1" l="1"/>
  <c r="L7573" i="1" s="1"/>
  <c r="G7574" i="1"/>
  <c r="H7574" i="1" s="1"/>
  <c r="J7574" i="1" s="1"/>
  <c r="I7574" i="1" l="1"/>
  <c r="L7574" i="1" s="1"/>
  <c r="G7575" i="1"/>
  <c r="H7575" i="1" s="1"/>
  <c r="J7575" i="1" s="1"/>
  <c r="I7575" i="1" l="1"/>
  <c r="L7575" i="1" s="1"/>
  <c r="G7576" i="1"/>
  <c r="H7576" i="1" s="1"/>
  <c r="J7576" i="1" s="1"/>
  <c r="I7576" i="1" l="1"/>
  <c r="L7576" i="1" s="1"/>
  <c r="G7577" i="1"/>
  <c r="H7577" i="1" s="1"/>
  <c r="J7577" i="1" s="1"/>
  <c r="I7577" i="1" l="1"/>
  <c r="L7577" i="1" s="1"/>
  <c r="G7578" i="1"/>
  <c r="H7578" i="1" s="1"/>
  <c r="J7578" i="1" s="1"/>
  <c r="I7578" i="1" l="1"/>
  <c r="L7578" i="1" s="1"/>
  <c r="G7579" i="1"/>
  <c r="H7579" i="1" s="1"/>
  <c r="J7579" i="1" s="1"/>
  <c r="I7579" i="1" l="1"/>
  <c r="L7579" i="1" s="1"/>
  <c r="G7580" i="1"/>
  <c r="H7580" i="1" s="1"/>
  <c r="J7580" i="1" s="1"/>
  <c r="I7580" i="1" l="1"/>
  <c r="L7580" i="1" s="1"/>
  <c r="G7581" i="1"/>
  <c r="H7581" i="1" s="1"/>
  <c r="J7581" i="1" s="1"/>
  <c r="I7581" i="1" l="1"/>
  <c r="L7581" i="1" s="1"/>
  <c r="G7582" i="1"/>
  <c r="H7582" i="1" s="1"/>
  <c r="J7582" i="1" s="1"/>
  <c r="I7582" i="1" l="1"/>
  <c r="L7582" i="1" s="1"/>
  <c r="G7583" i="1"/>
  <c r="H7583" i="1" s="1"/>
  <c r="J7583" i="1" s="1"/>
  <c r="I7583" i="1" l="1"/>
  <c r="L7583" i="1" s="1"/>
  <c r="G7584" i="1"/>
  <c r="H7584" i="1" s="1"/>
  <c r="J7584" i="1" s="1"/>
  <c r="I7584" i="1" l="1"/>
  <c r="L7584" i="1" s="1"/>
  <c r="G7585" i="1"/>
  <c r="H7585" i="1" s="1"/>
  <c r="J7585" i="1" s="1"/>
  <c r="I7585" i="1" l="1"/>
  <c r="L7585" i="1" s="1"/>
  <c r="G7586" i="1"/>
  <c r="H7586" i="1" s="1"/>
  <c r="J7586" i="1" s="1"/>
  <c r="I7586" i="1" l="1"/>
  <c r="L7586" i="1" s="1"/>
  <c r="G7587" i="1"/>
  <c r="H7587" i="1" s="1"/>
  <c r="J7587" i="1" s="1"/>
  <c r="I7587" i="1" l="1"/>
  <c r="L7587" i="1" s="1"/>
  <c r="G7588" i="1"/>
  <c r="H7588" i="1" s="1"/>
  <c r="J7588" i="1" s="1"/>
  <c r="I7588" i="1" l="1"/>
  <c r="L7588" i="1" s="1"/>
  <c r="G7589" i="1"/>
  <c r="H7589" i="1" s="1"/>
  <c r="J7589" i="1" s="1"/>
  <c r="I7589" i="1" l="1"/>
  <c r="L7589" i="1" s="1"/>
  <c r="G7590" i="1"/>
  <c r="H7590" i="1" s="1"/>
  <c r="J7590" i="1" s="1"/>
  <c r="I7590" i="1" l="1"/>
  <c r="L7590" i="1" s="1"/>
  <c r="G7591" i="1"/>
  <c r="H7591" i="1" s="1"/>
  <c r="J7591" i="1" s="1"/>
  <c r="I7591" i="1" l="1"/>
  <c r="L7591" i="1" s="1"/>
  <c r="G7592" i="1"/>
  <c r="H7592" i="1" s="1"/>
  <c r="J7592" i="1" s="1"/>
  <c r="I7592" i="1" l="1"/>
  <c r="L7592" i="1" s="1"/>
  <c r="G7593" i="1"/>
  <c r="H7593" i="1" s="1"/>
  <c r="J7593" i="1" s="1"/>
  <c r="I7593" i="1" l="1"/>
  <c r="L7593" i="1" s="1"/>
  <c r="G7594" i="1"/>
  <c r="H7594" i="1" s="1"/>
  <c r="J7594" i="1" s="1"/>
  <c r="I7594" i="1" l="1"/>
  <c r="L7594" i="1" s="1"/>
  <c r="G7595" i="1"/>
  <c r="H7595" i="1" s="1"/>
  <c r="J7595" i="1" s="1"/>
  <c r="I7595" i="1" l="1"/>
  <c r="L7595" i="1" s="1"/>
  <c r="G7596" i="1"/>
  <c r="H7596" i="1" s="1"/>
  <c r="J7596" i="1" s="1"/>
  <c r="I7596" i="1" l="1"/>
  <c r="L7596" i="1" s="1"/>
  <c r="G7597" i="1"/>
  <c r="H7597" i="1" s="1"/>
  <c r="J7597" i="1" s="1"/>
  <c r="I7597" i="1" l="1"/>
  <c r="L7597" i="1" s="1"/>
  <c r="G7598" i="1"/>
  <c r="H7598" i="1" s="1"/>
  <c r="J7598" i="1" s="1"/>
  <c r="I7598" i="1" l="1"/>
  <c r="L7598" i="1" s="1"/>
  <c r="G7599" i="1"/>
  <c r="H7599" i="1" s="1"/>
  <c r="J7599" i="1" s="1"/>
  <c r="I7599" i="1" l="1"/>
  <c r="L7599" i="1" s="1"/>
  <c r="G7600" i="1"/>
  <c r="H7600" i="1" s="1"/>
  <c r="J7600" i="1" s="1"/>
  <c r="I7600" i="1" l="1"/>
  <c r="L7600" i="1" s="1"/>
  <c r="G7601" i="1"/>
  <c r="H7601" i="1" s="1"/>
  <c r="J7601" i="1" s="1"/>
  <c r="I7601" i="1" l="1"/>
  <c r="L7601" i="1" s="1"/>
  <c r="G7602" i="1"/>
  <c r="H7602" i="1" s="1"/>
  <c r="J7602" i="1" s="1"/>
  <c r="I7602" i="1" l="1"/>
  <c r="L7602" i="1" s="1"/>
  <c r="G7603" i="1"/>
  <c r="H7603" i="1" s="1"/>
  <c r="J7603" i="1" s="1"/>
  <c r="I7603" i="1" l="1"/>
  <c r="L7603" i="1" s="1"/>
  <c r="G7604" i="1"/>
  <c r="H7604" i="1" s="1"/>
  <c r="J7604" i="1" s="1"/>
  <c r="I7604" i="1" l="1"/>
  <c r="L7604" i="1" s="1"/>
  <c r="G7605" i="1"/>
  <c r="H7605" i="1" s="1"/>
  <c r="J7605" i="1" s="1"/>
  <c r="I7605" i="1" l="1"/>
  <c r="L7605" i="1" s="1"/>
  <c r="G7606" i="1"/>
  <c r="H7606" i="1" s="1"/>
  <c r="J7606" i="1" s="1"/>
  <c r="I7606" i="1" l="1"/>
  <c r="L7606" i="1" s="1"/>
  <c r="G7607" i="1"/>
  <c r="H7607" i="1" s="1"/>
  <c r="J7607" i="1" s="1"/>
  <c r="I7607" i="1" l="1"/>
  <c r="L7607" i="1" s="1"/>
  <c r="G7608" i="1"/>
  <c r="H7608" i="1" s="1"/>
  <c r="J7608" i="1" s="1"/>
  <c r="I7608" i="1" l="1"/>
  <c r="L7608" i="1" s="1"/>
  <c r="G7609" i="1"/>
  <c r="H7609" i="1" s="1"/>
  <c r="J7609" i="1" s="1"/>
  <c r="I7609" i="1" l="1"/>
  <c r="L7609" i="1" s="1"/>
  <c r="G7610" i="1"/>
  <c r="H7610" i="1" s="1"/>
  <c r="J7610" i="1" s="1"/>
  <c r="I7610" i="1" l="1"/>
  <c r="L7610" i="1" s="1"/>
  <c r="G7611" i="1"/>
  <c r="H7611" i="1" s="1"/>
  <c r="J7611" i="1" s="1"/>
  <c r="I7611" i="1" l="1"/>
  <c r="L7611" i="1" s="1"/>
  <c r="G7612" i="1"/>
  <c r="H7612" i="1" s="1"/>
  <c r="J7612" i="1" s="1"/>
  <c r="I7612" i="1" l="1"/>
  <c r="L7612" i="1" s="1"/>
  <c r="G7613" i="1"/>
  <c r="H7613" i="1" s="1"/>
  <c r="J7613" i="1" s="1"/>
  <c r="I7613" i="1" l="1"/>
  <c r="L7613" i="1" s="1"/>
  <c r="G7614" i="1"/>
  <c r="H7614" i="1" s="1"/>
  <c r="J7614" i="1" s="1"/>
  <c r="I7614" i="1" l="1"/>
  <c r="L7614" i="1" s="1"/>
  <c r="G7615" i="1"/>
  <c r="H7615" i="1" s="1"/>
  <c r="J7615" i="1" s="1"/>
  <c r="I7615" i="1" l="1"/>
  <c r="L7615" i="1" s="1"/>
  <c r="G7616" i="1"/>
  <c r="H7616" i="1" s="1"/>
  <c r="J7616" i="1" s="1"/>
  <c r="I7616" i="1" l="1"/>
  <c r="L7616" i="1" s="1"/>
  <c r="G7617" i="1"/>
  <c r="H7617" i="1" s="1"/>
  <c r="J7617" i="1" s="1"/>
  <c r="I7617" i="1" l="1"/>
  <c r="L7617" i="1" s="1"/>
  <c r="G7618" i="1"/>
  <c r="H7618" i="1" s="1"/>
  <c r="J7618" i="1" s="1"/>
  <c r="I7618" i="1" l="1"/>
  <c r="L7618" i="1" s="1"/>
  <c r="G7619" i="1"/>
  <c r="H7619" i="1" s="1"/>
  <c r="J7619" i="1" s="1"/>
  <c r="I7619" i="1" l="1"/>
  <c r="L7619" i="1" s="1"/>
  <c r="G7620" i="1"/>
  <c r="H7620" i="1" s="1"/>
  <c r="J7620" i="1" s="1"/>
  <c r="I7620" i="1" l="1"/>
  <c r="L7620" i="1" s="1"/>
  <c r="G7621" i="1"/>
  <c r="H7621" i="1" s="1"/>
  <c r="J7621" i="1" s="1"/>
  <c r="I7621" i="1" l="1"/>
  <c r="L7621" i="1" s="1"/>
  <c r="G7622" i="1"/>
  <c r="H7622" i="1" s="1"/>
  <c r="J7622" i="1" s="1"/>
  <c r="I7622" i="1" l="1"/>
  <c r="L7622" i="1" s="1"/>
  <c r="G7623" i="1"/>
  <c r="H7623" i="1" s="1"/>
  <c r="J7623" i="1" s="1"/>
  <c r="I7623" i="1" l="1"/>
  <c r="L7623" i="1" s="1"/>
  <c r="G7624" i="1"/>
  <c r="H7624" i="1" s="1"/>
  <c r="J7624" i="1" s="1"/>
  <c r="I7624" i="1" l="1"/>
  <c r="L7624" i="1" s="1"/>
  <c r="G7625" i="1"/>
  <c r="H7625" i="1" s="1"/>
  <c r="J7625" i="1" s="1"/>
  <c r="I7625" i="1" l="1"/>
  <c r="L7625" i="1" s="1"/>
  <c r="G7626" i="1"/>
  <c r="H7626" i="1" s="1"/>
  <c r="J7626" i="1" s="1"/>
  <c r="I7626" i="1" l="1"/>
  <c r="L7626" i="1" s="1"/>
  <c r="G7627" i="1"/>
  <c r="H7627" i="1" s="1"/>
  <c r="J7627" i="1" s="1"/>
  <c r="I7627" i="1" l="1"/>
  <c r="L7627" i="1" s="1"/>
  <c r="G7628" i="1"/>
  <c r="H7628" i="1" s="1"/>
  <c r="J7628" i="1" s="1"/>
  <c r="I7628" i="1" l="1"/>
  <c r="L7628" i="1" s="1"/>
  <c r="G7629" i="1"/>
  <c r="H7629" i="1" s="1"/>
  <c r="J7629" i="1" s="1"/>
  <c r="I7629" i="1" l="1"/>
  <c r="L7629" i="1" s="1"/>
  <c r="G7630" i="1"/>
  <c r="H7630" i="1" s="1"/>
  <c r="J7630" i="1" s="1"/>
  <c r="I7630" i="1" l="1"/>
  <c r="L7630" i="1" s="1"/>
  <c r="G7631" i="1"/>
  <c r="H7631" i="1" s="1"/>
  <c r="J7631" i="1" s="1"/>
  <c r="I7631" i="1" l="1"/>
  <c r="L7631" i="1" s="1"/>
  <c r="G7632" i="1"/>
  <c r="H7632" i="1" s="1"/>
  <c r="J7632" i="1" s="1"/>
  <c r="I7632" i="1" l="1"/>
  <c r="L7632" i="1" s="1"/>
  <c r="G7633" i="1"/>
  <c r="H7633" i="1" s="1"/>
  <c r="J7633" i="1" s="1"/>
  <c r="I7633" i="1" l="1"/>
  <c r="L7633" i="1" s="1"/>
  <c r="G7634" i="1"/>
  <c r="H7634" i="1" s="1"/>
  <c r="J7634" i="1" s="1"/>
  <c r="I7634" i="1" l="1"/>
  <c r="L7634" i="1" s="1"/>
  <c r="G7635" i="1"/>
  <c r="H7635" i="1" s="1"/>
  <c r="J7635" i="1" s="1"/>
  <c r="I7635" i="1" l="1"/>
  <c r="L7635" i="1" s="1"/>
  <c r="G7636" i="1"/>
  <c r="H7636" i="1" s="1"/>
  <c r="J7636" i="1" s="1"/>
  <c r="I7636" i="1" l="1"/>
  <c r="L7636" i="1" s="1"/>
  <c r="G7637" i="1"/>
  <c r="H7637" i="1" s="1"/>
  <c r="J7637" i="1" s="1"/>
  <c r="I7637" i="1" l="1"/>
  <c r="L7637" i="1" s="1"/>
  <c r="G7638" i="1"/>
  <c r="H7638" i="1" s="1"/>
  <c r="J7638" i="1" s="1"/>
  <c r="I7638" i="1" l="1"/>
  <c r="L7638" i="1" s="1"/>
  <c r="G7639" i="1"/>
  <c r="H7639" i="1" s="1"/>
  <c r="J7639" i="1" s="1"/>
  <c r="I7639" i="1" l="1"/>
  <c r="L7639" i="1" s="1"/>
  <c r="G7640" i="1"/>
  <c r="H7640" i="1" s="1"/>
  <c r="J7640" i="1" s="1"/>
  <c r="I7640" i="1" l="1"/>
  <c r="L7640" i="1" s="1"/>
  <c r="G7641" i="1"/>
  <c r="H7641" i="1" s="1"/>
  <c r="J7641" i="1" s="1"/>
  <c r="I7641" i="1" l="1"/>
  <c r="L7641" i="1" s="1"/>
  <c r="G7642" i="1"/>
  <c r="H7642" i="1" s="1"/>
  <c r="J7642" i="1" s="1"/>
  <c r="I7642" i="1" l="1"/>
  <c r="L7642" i="1" s="1"/>
  <c r="G7643" i="1"/>
  <c r="H7643" i="1" s="1"/>
  <c r="J7643" i="1" s="1"/>
  <c r="I7643" i="1" l="1"/>
  <c r="L7643" i="1" s="1"/>
  <c r="G7644" i="1"/>
  <c r="H7644" i="1" s="1"/>
  <c r="J7644" i="1" s="1"/>
  <c r="I7644" i="1" l="1"/>
  <c r="L7644" i="1" s="1"/>
  <c r="G7645" i="1"/>
  <c r="H7645" i="1" s="1"/>
  <c r="J7645" i="1" s="1"/>
  <c r="I7645" i="1" l="1"/>
  <c r="L7645" i="1" s="1"/>
  <c r="G7646" i="1"/>
  <c r="H7646" i="1" s="1"/>
  <c r="J7646" i="1" s="1"/>
  <c r="I7646" i="1" l="1"/>
  <c r="L7646" i="1" s="1"/>
  <c r="G7647" i="1"/>
  <c r="H7647" i="1" s="1"/>
  <c r="J7647" i="1" s="1"/>
  <c r="I7647" i="1" l="1"/>
  <c r="L7647" i="1" s="1"/>
  <c r="G7648" i="1"/>
  <c r="H7648" i="1" s="1"/>
  <c r="J7648" i="1" s="1"/>
  <c r="I7648" i="1" l="1"/>
  <c r="L7648" i="1" s="1"/>
  <c r="G7649" i="1"/>
  <c r="H7649" i="1" s="1"/>
  <c r="J7649" i="1" s="1"/>
  <c r="I7649" i="1" l="1"/>
  <c r="L7649" i="1" s="1"/>
  <c r="G7650" i="1"/>
  <c r="H7650" i="1" s="1"/>
  <c r="J7650" i="1" s="1"/>
  <c r="I7650" i="1" l="1"/>
  <c r="L7650" i="1" s="1"/>
  <c r="G7651" i="1"/>
  <c r="H7651" i="1" s="1"/>
  <c r="J7651" i="1" s="1"/>
  <c r="I7651" i="1" l="1"/>
  <c r="L7651" i="1" s="1"/>
  <c r="G7652" i="1"/>
  <c r="H7652" i="1" s="1"/>
  <c r="J7652" i="1" s="1"/>
  <c r="I7652" i="1" l="1"/>
  <c r="L7652" i="1" s="1"/>
  <c r="G7653" i="1"/>
  <c r="H7653" i="1" s="1"/>
  <c r="J7653" i="1" s="1"/>
  <c r="I7653" i="1" l="1"/>
  <c r="L7653" i="1" s="1"/>
  <c r="G7654" i="1"/>
  <c r="H7654" i="1" s="1"/>
  <c r="J7654" i="1" s="1"/>
  <c r="I7654" i="1" l="1"/>
  <c r="L7654" i="1" s="1"/>
  <c r="G7655" i="1"/>
  <c r="H7655" i="1" s="1"/>
  <c r="J7655" i="1" s="1"/>
  <c r="I7655" i="1" l="1"/>
  <c r="L7655" i="1" s="1"/>
  <c r="G7656" i="1"/>
  <c r="H7656" i="1" s="1"/>
  <c r="J7656" i="1" s="1"/>
  <c r="I7656" i="1" l="1"/>
  <c r="L7656" i="1" s="1"/>
  <c r="G7657" i="1"/>
  <c r="H7657" i="1" s="1"/>
  <c r="J7657" i="1" s="1"/>
  <c r="I7657" i="1" l="1"/>
  <c r="L7657" i="1" s="1"/>
  <c r="G7658" i="1"/>
  <c r="H7658" i="1" s="1"/>
  <c r="J7658" i="1" s="1"/>
  <c r="I7658" i="1" l="1"/>
  <c r="L7658" i="1" s="1"/>
  <c r="G7659" i="1"/>
  <c r="H7659" i="1" s="1"/>
  <c r="J7659" i="1" s="1"/>
  <c r="I7659" i="1" l="1"/>
  <c r="L7659" i="1" s="1"/>
  <c r="G7660" i="1"/>
  <c r="H7660" i="1" s="1"/>
  <c r="J7660" i="1" s="1"/>
  <c r="I7660" i="1" l="1"/>
  <c r="L7660" i="1" s="1"/>
  <c r="G7661" i="1"/>
  <c r="H7661" i="1" s="1"/>
  <c r="J7661" i="1" s="1"/>
  <c r="I7661" i="1" l="1"/>
  <c r="L7661" i="1" s="1"/>
  <c r="G7662" i="1"/>
  <c r="H7662" i="1" s="1"/>
  <c r="J7662" i="1" s="1"/>
  <c r="I7662" i="1" l="1"/>
  <c r="L7662" i="1" s="1"/>
  <c r="G7663" i="1"/>
  <c r="H7663" i="1" s="1"/>
  <c r="J7663" i="1" s="1"/>
  <c r="I7663" i="1" l="1"/>
  <c r="L7663" i="1" s="1"/>
  <c r="G7664" i="1"/>
  <c r="H7664" i="1" s="1"/>
  <c r="J7664" i="1" s="1"/>
  <c r="I7664" i="1" l="1"/>
  <c r="L7664" i="1" s="1"/>
  <c r="G7665" i="1"/>
  <c r="H7665" i="1" s="1"/>
  <c r="J7665" i="1" s="1"/>
  <c r="I7665" i="1" l="1"/>
  <c r="L7665" i="1" s="1"/>
  <c r="G7666" i="1"/>
  <c r="H7666" i="1" s="1"/>
  <c r="J7666" i="1" s="1"/>
  <c r="I7666" i="1" l="1"/>
  <c r="L7666" i="1" s="1"/>
  <c r="G7667" i="1"/>
  <c r="H7667" i="1" s="1"/>
  <c r="J7667" i="1" s="1"/>
  <c r="I7667" i="1" l="1"/>
  <c r="L7667" i="1" s="1"/>
  <c r="G7668" i="1"/>
  <c r="H7668" i="1" s="1"/>
  <c r="J7668" i="1" s="1"/>
  <c r="I7668" i="1" l="1"/>
  <c r="L7668" i="1" s="1"/>
  <c r="G7669" i="1"/>
  <c r="H7669" i="1" s="1"/>
  <c r="J7669" i="1" s="1"/>
  <c r="I7669" i="1" l="1"/>
  <c r="L7669" i="1" s="1"/>
  <c r="G7670" i="1"/>
  <c r="H7670" i="1" s="1"/>
  <c r="J7670" i="1" s="1"/>
  <c r="I7670" i="1" l="1"/>
  <c r="L7670" i="1" s="1"/>
  <c r="G7671" i="1"/>
  <c r="H7671" i="1" s="1"/>
  <c r="J7671" i="1" s="1"/>
  <c r="I7671" i="1" l="1"/>
  <c r="L7671" i="1" s="1"/>
  <c r="G7672" i="1"/>
  <c r="H7672" i="1" s="1"/>
  <c r="J7672" i="1" s="1"/>
  <c r="I7672" i="1" l="1"/>
  <c r="L7672" i="1" s="1"/>
  <c r="G7673" i="1"/>
  <c r="H7673" i="1" s="1"/>
  <c r="J7673" i="1" s="1"/>
  <c r="I7673" i="1" l="1"/>
  <c r="L7673" i="1" s="1"/>
  <c r="G7674" i="1"/>
  <c r="H7674" i="1" s="1"/>
  <c r="J7674" i="1" s="1"/>
  <c r="I7674" i="1" l="1"/>
  <c r="L7674" i="1" s="1"/>
  <c r="G7675" i="1"/>
  <c r="H7675" i="1" s="1"/>
  <c r="J7675" i="1" s="1"/>
  <c r="I7675" i="1" l="1"/>
  <c r="L7675" i="1" s="1"/>
  <c r="G7676" i="1"/>
  <c r="H7676" i="1" s="1"/>
  <c r="J7676" i="1" s="1"/>
  <c r="I7676" i="1" l="1"/>
  <c r="L7676" i="1" s="1"/>
  <c r="G7677" i="1"/>
  <c r="H7677" i="1" s="1"/>
  <c r="J7677" i="1" s="1"/>
  <c r="I7677" i="1" l="1"/>
  <c r="L7677" i="1" s="1"/>
  <c r="G7678" i="1"/>
  <c r="H7678" i="1" s="1"/>
  <c r="J7678" i="1" s="1"/>
  <c r="I7678" i="1" l="1"/>
  <c r="L7678" i="1" s="1"/>
  <c r="G7679" i="1"/>
  <c r="H7679" i="1" s="1"/>
  <c r="J7679" i="1" s="1"/>
  <c r="I7679" i="1" l="1"/>
  <c r="L7679" i="1" s="1"/>
  <c r="G7680" i="1"/>
  <c r="H7680" i="1" s="1"/>
  <c r="J7680" i="1" s="1"/>
  <c r="I7680" i="1" l="1"/>
  <c r="L7680" i="1" s="1"/>
  <c r="G7681" i="1"/>
  <c r="H7681" i="1" s="1"/>
  <c r="J7681" i="1" s="1"/>
  <c r="I7681" i="1" l="1"/>
  <c r="L7681" i="1" s="1"/>
  <c r="G7682" i="1"/>
  <c r="H7682" i="1" s="1"/>
  <c r="J7682" i="1" s="1"/>
  <c r="I7682" i="1" l="1"/>
  <c r="L7682" i="1" s="1"/>
  <c r="G7683" i="1"/>
  <c r="H7683" i="1" s="1"/>
  <c r="J7683" i="1" s="1"/>
  <c r="I7683" i="1" l="1"/>
  <c r="L7683" i="1" s="1"/>
  <c r="G7684" i="1"/>
  <c r="H7684" i="1" s="1"/>
  <c r="J7684" i="1" s="1"/>
  <c r="I7684" i="1" l="1"/>
  <c r="L7684" i="1" s="1"/>
  <c r="G7685" i="1"/>
  <c r="H7685" i="1" s="1"/>
  <c r="J7685" i="1" s="1"/>
  <c r="I7685" i="1" l="1"/>
  <c r="L7685" i="1" s="1"/>
  <c r="G7686" i="1"/>
  <c r="H7686" i="1" s="1"/>
  <c r="J7686" i="1" s="1"/>
  <c r="I7686" i="1" l="1"/>
  <c r="L7686" i="1" s="1"/>
  <c r="G7687" i="1"/>
  <c r="H7687" i="1" s="1"/>
  <c r="J7687" i="1" s="1"/>
  <c r="I7687" i="1" l="1"/>
  <c r="L7687" i="1" s="1"/>
  <c r="G7688" i="1"/>
  <c r="H7688" i="1" s="1"/>
  <c r="J7688" i="1" s="1"/>
  <c r="I7688" i="1" l="1"/>
  <c r="L7688" i="1" s="1"/>
  <c r="G7689" i="1"/>
  <c r="H7689" i="1" s="1"/>
  <c r="J7689" i="1" s="1"/>
  <c r="I7689" i="1" l="1"/>
  <c r="L7689" i="1" s="1"/>
  <c r="G7690" i="1"/>
  <c r="H7690" i="1" s="1"/>
  <c r="J7690" i="1" s="1"/>
  <c r="I7690" i="1" l="1"/>
  <c r="L7690" i="1" s="1"/>
  <c r="G7691" i="1"/>
  <c r="H7691" i="1" s="1"/>
  <c r="J7691" i="1" s="1"/>
  <c r="I7691" i="1" l="1"/>
  <c r="L7691" i="1" s="1"/>
  <c r="G7692" i="1"/>
  <c r="H7692" i="1" s="1"/>
  <c r="J7692" i="1" s="1"/>
  <c r="I7692" i="1" l="1"/>
  <c r="L7692" i="1" s="1"/>
  <c r="G7693" i="1"/>
  <c r="H7693" i="1" s="1"/>
  <c r="J7693" i="1" s="1"/>
  <c r="I7693" i="1" l="1"/>
  <c r="L7693" i="1" s="1"/>
  <c r="G7694" i="1"/>
  <c r="H7694" i="1" s="1"/>
  <c r="J7694" i="1" s="1"/>
  <c r="I7694" i="1" l="1"/>
  <c r="L7694" i="1" s="1"/>
  <c r="G7695" i="1"/>
  <c r="H7695" i="1" s="1"/>
  <c r="J7695" i="1" s="1"/>
  <c r="I7695" i="1" l="1"/>
  <c r="L7695" i="1" s="1"/>
  <c r="G7696" i="1"/>
  <c r="H7696" i="1" s="1"/>
  <c r="J7696" i="1" s="1"/>
  <c r="I7696" i="1" l="1"/>
  <c r="L7696" i="1" s="1"/>
  <c r="G7697" i="1"/>
  <c r="H7697" i="1" s="1"/>
  <c r="J7697" i="1" s="1"/>
  <c r="I7697" i="1" l="1"/>
  <c r="L7697" i="1" s="1"/>
  <c r="G7698" i="1"/>
  <c r="H7698" i="1" s="1"/>
  <c r="J7698" i="1" s="1"/>
  <c r="I7698" i="1" l="1"/>
  <c r="L7698" i="1" s="1"/>
  <c r="G7699" i="1"/>
  <c r="H7699" i="1" s="1"/>
  <c r="J7699" i="1" s="1"/>
  <c r="I7699" i="1" l="1"/>
  <c r="L7699" i="1" s="1"/>
  <c r="G7700" i="1"/>
  <c r="H7700" i="1" s="1"/>
  <c r="J7700" i="1" s="1"/>
  <c r="I7700" i="1" l="1"/>
  <c r="L7700" i="1" s="1"/>
  <c r="G7701" i="1"/>
  <c r="H7701" i="1" s="1"/>
  <c r="J7701" i="1" s="1"/>
  <c r="I7701" i="1" l="1"/>
  <c r="L7701" i="1" s="1"/>
  <c r="G7702" i="1"/>
  <c r="H7702" i="1" s="1"/>
  <c r="J7702" i="1" s="1"/>
  <c r="I7702" i="1" l="1"/>
  <c r="L7702" i="1" s="1"/>
  <c r="G7703" i="1"/>
  <c r="H7703" i="1" s="1"/>
  <c r="J7703" i="1" s="1"/>
  <c r="I7703" i="1" l="1"/>
  <c r="L7703" i="1" s="1"/>
  <c r="G7704" i="1"/>
  <c r="H7704" i="1" s="1"/>
  <c r="J7704" i="1" s="1"/>
  <c r="I7704" i="1" l="1"/>
  <c r="L7704" i="1" s="1"/>
  <c r="G7705" i="1"/>
  <c r="H7705" i="1" s="1"/>
  <c r="J7705" i="1" s="1"/>
  <c r="I7705" i="1" l="1"/>
  <c r="L7705" i="1" s="1"/>
  <c r="G7706" i="1"/>
  <c r="H7706" i="1" s="1"/>
  <c r="J7706" i="1" s="1"/>
  <c r="I7706" i="1" l="1"/>
  <c r="L7706" i="1" s="1"/>
  <c r="G7707" i="1"/>
  <c r="H7707" i="1" s="1"/>
  <c r="J7707" i="1" s="1"/>
  <c r="I7707" i="1" l="1"/>
  <c r="L7707" i="1" s="1"/>
  <c r="G7708" i="1"/>
  <c r="H7708" i="1" s="1"/>
  <c r="J7708" i="1" s="1"/>
  <c r="I7708" i="1" l="1"/>
  <c r="L7708" i="1" s="1"/>
  <c r="G7709" i="1"/>
  <c r="H7709" i="1" s="1"/>
  <c r="J7709" i="1" s="1"/>
  <c r="I7709" i="1" l="1"/>
  <c r="L7709" i="1" s="1"/>
  <c r="G7710" i="1"/>
  <c r="H7710" i="1" s="1"/>
  <c r="J7710" i="1" s="1"/>
  <c r="I7710" i="1" l="1"/>
  <c r="L7710" i="1" s="1"/>
  <c r="G7711" i="1"/>
  <c r="H7711" i="1" s="1"/>
  <c r="J7711" i="1" s="1"/>
  <c r="I7711" i="1" l="1"/>
  <c r="L7711" i="1" s="1"/>
  <c r="G7712" i="1"/>
  <c r="H7712" i="1" s="1"/>
  <c r="J7712" i="1" s="1"/>
  <c r="I7712" i="1" l="1"/>
  <c r="L7712" i="1" s="1"/>
  <c r="G7713" i="1"/>
  <c r="H7713" i="1" s="1"/>
  <c r="J7713" i="1" s="1"/>
  <c r="I7713" i="1" l="1"/>
  <c r="L7713" i="1" s="1"/>
  <c r="G7714" i="1"/>
  <c r="H7714" i="1" s="1"/>
  <c r="J7714" i="1" s="1"/>
  <c r="I7714" i="1" l="1"/>
  <c r="L7714" i="1" s="1"/>
  <c r="G7715" i="1"/>
  <c r="H7715" i="1" s="1"/>
  <c r="J7715" i="1" s="1"/>
  <c r="I7715" i="1" l="1"/>
  <c r="L7715" i="1" s="1"/>
  <c r="G7716" i="1"/>
  <c r="H7716" i="1" s="1"/>
  <c r="J7716" i="1" s="1"/>
  <c r="I7716" i="1" l="1"/>
  <c r="L7716" i="1" s="1"/>
  <c r="G7717" i="1"/>
  <c r="H7717" i="1" s="1"/>
  <c r="J7717" i="1" s="1"/>
  <c r="I7717" i="1" l="1"/>
  <c r="L7717" i="1" s="1"/>
  <c r="G7718" i="1"/>
  <c r="H7718" i="1" s="1"/>
  <c r="J7718" i="1" s="1"/>
  <c r="I7718" i="1" l="1"/>
  <c r="L7718" i="1" s="1"/>
  <c r="G7719" i="1"/>
  <c r="H7719" i="1" s="1"/>
  <c r="J7719" i="1" s="1"/>
  <c r="I7719" i="1" l="1"/>
  <c r="L7719" i="1" s="1"/>
  <c r="G7720" i="1"/>
  <c r="H7720" i="1" s="1"/>
  <c r="J7720" i="1" s="1"/>
  <c r="I7720" i="1" l="1"/>
  <c r="L7720" i="1" s="1"/>
  <c r="G7721" i="1"/>
  <c r="H7721" i="1" s="1"/>
  <c r="J7721" i="1" s="1"/>
  <c r="I7721" i="1" l="1"/>
  <c r="L7721" i="1" s="1"/>
  <c r="G7722" i="1"/>
  <c r="H7722" i="1" s="1"/>
  <c r="J7722" i="1" s="1"/>
  <c r="I7722" i="1" l="1"/>
  <c r="L7722" i="1" s="1"/>
  <c r="G7723" i="1"/>
  <c r="H7723" i="1" s="1"/>
  <c r="J7723" i="1" s="1"/>
  <c r="I7723" i="1" l="1"/>
  <c r="L7723" i="1" s="1"/>
  <c r="G7724" i="1"/>
  <c r="H7724" i="1" s="1"/>
  <c r="J7724" i="1" s="1"/>
  <c r="I7724" i="1" l="1"/>
  <c r="L7724" i="1" s="1"/>
  <c r="G7725" i="1"/>
  <c r="H7725" i="1" s="1"/>
  <c r="J7725" i="1" s="1"/>
  <c r="I7725" i="1" l="1"/>
  <c r="L7725" i="1" s="1"/>
  <c r="G7726" i="1"/>
  <c r="H7726" i="1" s="1"/>
  <c r="J7726" i="1" s="1"/>
  <c r="I7726" i="1" l="1"/>
  <c r="L7726" i="1" s="1"/>
  <c r="G7727" i="1"/>
  <c r="H7727" i="1" s="1"/>
  <c r="J7727" i="1" s="1"/>
  <c r="I7727" i="1" l="1"/>
  <c r="L7727" i="1" s="1"/>
  <c r="G7728" i="1"/>
  <c r="H7728" i="1" s="1"/>
  <c r="J7728" i="1" s="1"/>
  <c r="I7728" i="1" l="1"/>
  <c r="L7728" i="1" s="1"/>
  <c r="G7729" i="1"/>
  <c r="H7729" i="1" s="1"/>
  <c r="J7729" i="1" s="1"/>
  <c r="I7729" i="1" l="1"/>
  <c r="L7729" i="1" s="1"/>
  <c r="G7730" i="1"/>
  <c r="H7730" i="1" s="1"/>
  <c r="J7730" i="1" s="1"/>
  <c r="I7730" i="1" l="1"/>
  <c r="L7730" i="1" s="1"/>
  <c r="G7731" i="1"/>
  <c r="H7731" i="1" s="1"/>
  <c r="J7731" i="1" s="1"/>
  <c r="I7731" i="1" l="1"/>
  <c r="L7731" i="1" s="1"/>
  <c r="G7732" i="1"/>
  <c r="H7732" i="1" s="1"/>
  <c r="J7732" i="1" s="1"/>
  <c r="I7732" i="1" l="1"/>
  <c r="L7732" i="1" s="1"/>
  <c r="G7733" i="1"/>
  <c r="H7733" i="1" s="1"/>
  <c r="J7733" i="1" s="1"/>
  <c r="I7733" i="1" l="1"/>
  <c r="L7733" i="1" s="1"/>
  <c r="G7734" i="1"/>
  <c r="H7734" i="1" s="1"/>
  <c r="J7734" i="1" s="1"/>
  <c r="I7734" i="1" l="1"/>
  <c r="L7734" i="1" s="1"/>
  <c r="G7735" i="1"/>
  <c r="H7735" i="1" s="1"/>
  <c r="J7735" i="1" s="1"/>
  <c r="I7735" i="1" l="1"/>
  <c r="L7735" i="1" s="1"/>
  <c r="G7736" i="1"/>
  <c r="H7736" i="1" s="1"/>
  <c r="J7736" i="1" s="1"/>
  <c r="I7736" i="1" l="1"/>
  <c r="L7736" i="1" s="1"/>
  <c r="G7737" i="1"/>
  <c r="H7737" i="1" s="1"/>
  <c r="J7737" i="1" s="1"/>
  <c r="I7737" i="1" l="1"/>
  <c r="L7737" i="1" s="1"/>
  <c r="G7738" i="1"/>
  <c r="H7738" i="1" s="1"/>
  <c r="J7738" i="1" s="1"/>
  <c r="I7738" i="1" l="1"/>
  <c r="L7738" i="1" s="1"/>
  <c r="G7739" i="1"/>
  <c r="H7739" i="1" s="1"/>
  <c r="J7739" i="1" s="1"/>
  <c r="I7739" i="1" l="1"/>
  <c r="L7739" i="1" s="1"/>
  <c r="G7740" i="1"/>
  <c r="H7740" i="1" s="1"/>
  <c r="J7740" i="1" s="1"/>
  <c r="I7740" i="1" l="1"/>
  <c r="L7740" i="1" s="1"/>
  <c r="G7741" i="1"/>
  <c r="H7741" i="1" s="1"/>
  <c r="J7741" i="1" s="1"/>
  <c r="I7741" i="1" l="1"/>
  <c r="L7741" i="1" s="1"/>
  <c r="G7742" i="1"/>
  <c r="H7742" i="1" s="1"/>
  <c r="J7742" i="1" s="1"/>
  <c r="I7742" i="1" l="1"/>
  <c r="L7742" i="1" s="1"/>
  <c r="G7743" i="1"/>
  <c r="H7743" i="1" s="1"/>
  <c r="J7743" i="1" s="1"/>
  <c r="I7743" i="1" l="1"/>
  <c r="L7743" i="1" s="1"/>
  <c r="G7744" i="1"/>
  <c r="H7744" i="1" s="1"/>
  <c r="J7744" i="1" s="1"/>
  <c r="I7744" i="1" l="1"/>
  <c r="L7744" i="1" s="1"/>
  <c r="G7745" i="1"/>
  <c r="H7745" i="1" s="1"/>
  <c r="J7745" i="1" s="1"/>
  <c r="I7745" i="1" l="1"/>
  <c r="L7745" i="1" s="1"/>
  <c r="G7746" i="1"/>
  <c r="H7746" i="1" s="1"/>
  <c r="J7746" i="1" s="1"/>
  <c r="I7746" i="1" l="1"/>
  <c r="L7746" i="1" s="1"/>
  <c r="G7747" i="1"/>
  <c r="H7747" i="1" s="1"/>
  <c r="J7747" i="1" s="1"/>
  <c r="I7747" i="1" l="1"/>
  <c r="L7747" i="1" s="1"/>
  <c r="G7748" i="1"/>
  <c r="H7748" i="1" s="1"/>
  <c r="J7748" i="1" s="1"/>
  <c r="I7748" i="1" l="1"/>
  <c r="L7748" i="1" s="1"/>
  <c r="G7749" i="1"/>
  <c r="H7749" i="1" s="1"/>
  <c r="J7749" i="1" s="1"/>
  <c r="I7749" i="1" l="1"/>
  <c r="L7749" i="1" s="1"/>
  <c r="G7750" i="1"/>
  <c r="H7750" i="1" s="1"/>
  <c r="J7750" i="1" s="1"/>
  <c r="I7750" i="1" l="1"/>
  <c r="L7750" i="1" s="1"/>
  <c r="G7751" i="1"/>
  <c r="H7751" i="1" s="1"/>
  <c r="J7751" i="1" s="1"/>
  <c r="I7751" i="1" l="1"/>
  <c r="L7751" i="1" s="1"/>
  <c r="G7752" i="1"/>
  <c r="H7752" i="1" s="1"/>
  <c r="J7752" i="1" s="1"/>
  <c r="I7752" i="1" l="1"/>
  <c r="L7752" i="1" s="1"/>
  <c r="G7753" i="1"/>
  <c r="H7753" i="1" s="1"/>
  <c r="J7753" i="1" s="1"/>
  <c r="I7753" i="1" l="1"/>
  <c r="L7753" i="1" s="1"/>
  <c r="G7754" i="1"/>
  <c r="H7754" i="1" s="1"/>
  <c r="J7754" i="1" s="1"/>
  <c r="I7754" i="1" l="1"/>
  <c r="L7754" i="1" s="1"/>
  <c r="G7755" i="1"/>
  <c r="H7755" i="1" s="1"/>
  <c r="J7755" i="1" s="1"/>
  <c r="I7755" i="1" l="1"/>
  <c r="L7755" i="1" s="1"/>
  <c r="G7756" i="1"/>
  <c r="H7756" i="1" s="1"/>
  <c r="J7756" i="1" s="1"/>
  <c r="I7756" i="1" l="1"/>
  <c r="L7756" i="1" s="1"/>
  <c r="G7757" i="1"/>
  <c r="H7757" i="1" s="1"/>
  <c r="J7757" i="1" s="1"/>
  <c r="I7757" i="1" l="1"/>
  <c r="L7757" i="1" s="1"/>
  <c r="G7758" i="1"/>
  <c r="H7758" i="1" s="1"/>
  <c r="J7758" i="1" s="1"/>
  <c r="I7758" i="1" l="1"/>
  <c r="L7758" i="1" s="1"/>
  <c r="G7759" i="1"/>
  <c r="H7759" i="1" s="1"/>
  <c r="J7759" i="1" s="1"/>
  <c r="I7759" i="1" l="1"/>
  <c r="L7759" i="1" s="1"/>
  <c r="G7760" i="1"/>
  <c r="H7760" i="1" s="1"/>
  <c r="J7760" i="1" s="1"/>
  <c r="I7760" i="1" l="1"/>
  <c r="L7760" i="1" s="1"/>
  <c r="G7761" i="1"/>
  <c r="H7761" i="1" s="1"/>
  <c r="J7761" i="1" s="1"/>
  <c r="I7761" i="1" l="1"/>
  <c r="L7761" i="1" s="1"/>
  <c r="G7762" i="1"/>
  <c r="H7762" i="1" s="1"/>
  <c r="J7762" i="1" s="1"/>
  <c r="I7762" i="1" l="1"/>
  <c r="L7762" i="1" s="1"/>
  <c r="G7763" i="1"/>
  <c r="H7763" i="1" s="1"/>
  <c r="J7763" i="1" s="1"/>
  <c r="I7763" i="1" l="1"/>
  <c r="L7763" i="1" s="1"/>
  <c r="G7764" i="1"/>
  <c r="H7764" i="1" s="1"/>
  <c r="J7764" i="1" s="1"/>
  <c r="I7764" i="1" l="1"/>
  <c r="L7764" i="1" s="1"/>
  <c r="G7765" i="1"/>
  <c r="H7765" i="1" s="1"/>
  <c r="J7765" i="1" s="1"/>
  <c r="I7765" i="1" l="1"/>
  <c r="L7765" i="1" s="1"/>
  <c r="G7766" i="1"/>
  <c r="H7766" i="1" s="1"/>
  <c r="J7766" i="1" s="1"/>
  <c r="I7766" i="1" l="1"/>
  <c r="L7766" i="1" s="1"/>
  <c r="G7767" i="1"/>
  <c r="H7767" i="1" s="1"/>
  <c r="J7767" i="1" s="1"/>
  <c r="I7767" i="1" l="1"/>
  <c r="L7767" i="1" s="1"/>
  <c r="G7768" i="1"/>
  <c r="H7768" i="1" s="1"/>
  <c r="J7768" i="1" s="1"/>
  <c r="I7768" i="1" l="1"/>
  <c r="L7768" i="1" s="1"/>
  <c r="G7769" i="1"/>
  <c r="H7769" i="1" s="1"/>
  <c r="J7769" i="1" s="1"/>
  <c r="I7769" i="1" l="1"/>
  <c r="L7769" i="1" s="1"/>
  <c r="G7770" i="1"/>
  <c r="H7770" i="1" s="1"/>
  <c r="J7770" i="1" s="1"/>
  <c r="I7770" i="1" l="1"/>
  <c r="L7770" i="1" s="1"/>
  <c r="G7771" i="1"/>
  <c r="H7771" i="1" s="1"/>
  <c r="J7771" i="1" s="1"/>
  <c r="I7771" i="1" l="1"/>
  <c r="L7771" i="1" s="1"/>
  <c r="G7772" i="1"/>
  <c r="H7772" i="1" s="1"/>
  <c r="J7772" i="1" s="1"/>
  <c r="I7772" i="1" l="1"/>
  <c r="L7772" i="1" s="1"/>
  <c r="G7773" i="1"/>
  <c r="H7773" i="1" s="1"/>
  <c r="J7773" i="1" s="1"/>
  <c r="I7773" i="1" l="1"/>
  <c r="L7773" i="1" s="1"/>
  <c r="G7774" i="1"/>
  <c r="H7774" i="1" s="1"/>
  <c r="J7774" i="1" s="1"/>
  <c r="I7774" i="1" l="1"/>
  <c r="L7774" i="1" s="1"/>
  <c r="G7775" i="1"/>
  <c r="H7775" i="1" s="1"/>
  <c r="J7775" i="1" s="1"/>
  <c r="I7775" i="1" l="1"/>
  <c r="L7775" i="1" s="1"/>
  <c r="G7776" i="1"/>
  <c r="H7776" i="1" s="1"/>
  <c r="J7776" i="1" s="1"/>
  <c r="I7776" i="1" l="1"/>
  <c r="L7776" i="1" s="1"/>
  <c r="G7777" i="1"/>
  <c r="H7777" i="1" s="1"/>
  <c r="J7777" i="1" s="1"/>
  <c r="I7777" i="1" l="1"/>
  <c r="L7777" i="1" s="1"/>
  <c r="G7778" i="1"/>
  <c r="H7778" i="1" s="1"/>
  <c r="J7778" i="1" s="1"/>
  <c r="I7778" i="1" l="1"/>
  <c r="L7778" i="1" s="1"/>
  <c r="G7779" i="1"/>
  <c r="H7779" i="1" s="1"/>
  <c r="J7779" i="1" s="1"/>
  <c r="I7779" i="1" l="1"/>
  <c r="L7779" i="1" s="1"/>
  <c r="G7780" i="1"/>
  <c r="H7780" i="1" s="1"/>
  <c r="J7780" i="1" s="1"/>
  <c r="I7780" i="1" l="1"/>
  <c r="L7780" i="1" s="1"/>
  <c r="G7781" i="1"/>
  <c r="H7781" i="1" s="1"/>
  <c r="J7781" i="1" s="1"/>
  <c r="I7781" i="1" l="1"/>
  <c r="L7781" i="1" s="1"/>
  <c r="G7782" i="1"/>
  <c r="H7782" i="1" s="1"/>
  <c r="J7782" i="1" s="1"/>
  <c r="I7782" i="1" l="1"/>
  <c r="L7782" i="1" s="1"/>
  <c r="G7783" i="1"/>
  <c r="H7783" i="1" s="1"/>
  <c r="J7783" i="1" s="1"/>
  <c r="I7783" i="1" l="1"/>
  <c r="L7783" i="1" s="1"/>
  <c r="G7784" i="1"/>
  <c r="H7784" i="1" s="1"/>
  <c r="J7784" i="1" s="1"/>
  <c r="I7784" i="1" l="1"/>
  <c r="L7784" i="1" s="1"/>
  <c r="G7785" i="1"/>
  <c r="H7785" i="1" s="1"/>
  <c r="J7785" i="1" s="1"/>
  <c r="I7785" i="1" l="1"/>
  <c r="L7785" i="1" s="1"/>
  <c r="G7786" i="1"/>
  <c r="H7786" i="1" s="1"/>
  <c r="J7786" i="1" s="1"/>
  <c r="I7786" i="1" l="1"/>
  <c r="L7786" i="1" s="1"/>
  <c r="G7787" i="1"/>
  <c r="H7787" i="1" s="1"/>
  <c r="J7787" i="1" s="1"/>
  <c r="I7787" i="1" l="1"/>
  <c r="L7787" i="1" s="1"/>
  <c r="G7788" i="1"/>
  <c r="H7788" i="1" s="1"/>
  <c r="J7788" i="1" s="1"/>
  <c r="I7788" i="1" l="1"/>
  <c r="L7788" i="1" s="1"/>
  <c r="G7789" i="1"/>
  <c r="H7789" i="1" s="1"/>
  <c r="J7789" i="1" s="1"/>
  <c r="I7789" i="1" l="1"/>
  <c r="L7789" i="1" s="1"/>
  <c r="G7790" i="1"/>
  <c r="H7790" i="1" s="1"/>
  <c r="J7790" i="1" s="1"/>
  <c r="I7790" i="1" l="1"/>
  <c r="L7790" i="1" s="1"/>
  <c r="G7791" i="1"/>
  <c r="H7791" i="1" s="1"/>
  <c r="J7791" i="1" s="1"/>
  <c r="I7791" i="1" l="1"/>
  <c r="L7791" i="1" s="1"/>
  <c r="G7792" i="1"/>
  <c r="H7792" i="1" s="1"/>
  <c r="J7792" i="1" s="1"/>
  <c r="I7792" i="1" l="1"/>
  <c r="L7792" i="1" s="1"/>
  <c r="G7793" i="1"/>
  <c r="H7793" i="1" s="1"/>
  <c r="J7793" i="1" s="1"/>
  <c r="I7793" i="1" l="1"/>
  <c r="L7793" i="1" s="1"/>
  <c r="G7794" i="1"/>
  <c r="H7794" i="1" s="1"/>
  <c r="J7794" i="1" s="1"/>
  <c r="I7794" i="1" l="1"/>
  <c r="L7794" i="1" s="1"/>
  <c r="G7795" i="1"/>
  <c r="H7795" i="1" s="1"/>
  <c r="J7795" i="1" s="1"/>
  <c r="I7795" i="1" l="1"/>
  <c r="L7795" i="1" s="1"/>
  <c r="G7796" i="1"/>
  <c r="H7796" i="1" s="1"/>
  <c r="J7796" i="1" s="1"/>
  <c r="I7796" i="1" l="1"/>
  <c r="L7796" i="1" s="1"/>
  <c r="G7797" i="1"/>
  <c r="H7797" i="1" s="1"/>
  <c r="J7797" i="1" s="1"/>
  <c r="I7797" i="1" l="1"/>
  <c r="L7797" i="1" s="1"/>
  <c r="G7798" i="1"/>
  <c r="H7798" i="1" s="1"/>
  <c r="J7798" i="1" s="1"/>
  <c r="I7798" i="1" l="1"/>
  <c r="L7798" i="1" s="1"/>
  <c r="G7799" i="1"/>
  <c r="H7799" i="1" s="1"/>
  <c r="J7799" i="1" s="1"/>
  <c r="I7799" i="1" l="1"/>
  <c r="L7799" i="1" s="1"/>
  <c r="G7800" i="1"/>
  <c r="H7800" i="1" s="1"/>
  <c r="J7800" i="1" s="1"/>
  <c r="I7800" i="1" l="1"/>
  <c r="L7800" i="1" s="1"/>
  <c r="G7801" i="1"/>
  <c r="H7801" i="1" s="1"/>
  <c r="J7801" i="1" s="1"/>
  <c r="I7801" i="1" l="1"/>
  <c r="L7801" i="1" s="1"/>
  <c r="G7802" i="1"/>
  <c r="H7802" i="1" s="1"/>
  <c r="J7802" i="1" s="1"/>
  <c r="I7802" i="1" l="1"/>
  <c r="L7802" i="1" s="1"/>
  <c r="G7803" i="1"/>
  <c r="H7803" i="1" s="1"/>
  <c r="J7803" i="1" s="1"/>
  <c r="I7803" i="1" l="1"/>
  <c r="L7803" i="1" s="1"/>
  <c r="G7804" i="1"/>
  <c r="H7804" i="1" s="1"/>
  <c r="J7804" i="1" s="1"/>
  <c r="I7804" i="1" l="1"/>
  <c r="L7804" i="1" s="1"/>
  <c r="G7805" i="1"/>
  <c r="H7805" i="1" s="1"/>
  <c r="J7805" i="1" s="1"/>
  <c r="I7805" i="1" l="1"/>
  <c r="L7805" i="1" s="1"/>
  <c r="G7806" i="1"/>
  <c r="H7806" i="1" s="1"/>
  <c r="J7806" i="1" s="1"/>
  <c r="I7806" i="1" l="1"/>
  <c r="L7806" i="1" s="1"/>
  <c r="G7807" i="1"/>
  <c r="H7807" i="1" s="1"/>
  <c r="J7807" i="1" s="1"/>
  <c r="I7807" i="1" l="1"/>
  <c r="L7807" i="1" s="1"/>
  <c r="G7808" i="1"/>
  <c r="H7808" i="1" s="1"/>
  <c r="J7808" i="1" s="1"/>
  <c r="I7808" i="1" l="1"/>
  <c r="L7808" i="1" s="1"/>
  <c r="G7809" i="1"/>
  <c r="H7809" i="1" s="1"/>
  <c r="J7809" i="1" s="1"/>
  <c r="I7809" i="1" l="1"/>
  <c r="L7809" i="1" s="1"/>
  <c r="G7810" i="1"/>
  <c r="H7810" i="1" s="1"/>
  <c r="J7810" i="1" s="1"/>
  <c r="I7810" i="1" l="1"/>
  <c r="L7810" i="1" s="1"/>
  <c r="G7811" i="1"/>
  <c r="H7811" i="1" s="1"/>
  <c r="J7811" i="1" s="1"/>
  <c r="I7811" i="1" l="1"/>
  <c r="L7811" i="1" s="1"/>
  <c r="G7812" i="1"/>
  <c r="H7812" i="1" s="1"/>
  <c r="J7812" i="1" s="1"/>
  <c r="I7812" i="1" l="1"/>
  <c r="L7812" i="1" s="1"/>
  <c r="G7813" i="1"/>
  <c r="H7813" i="1" s="1"/>
  <c r="J7813" i="1" s="1"/>
  <c r="I7813" i="1" l="1"/>
  <c r="L7813" i="1" s="1"/>
  <c r="G7814" i="1"/>
  <c r="H7814" i="1" s="1"/>
  <c r="J7814" i="1" s="1"/>
  <c r="I7814" i="1" l="1"/>
  <c r="L7814" i="1" s="1"/>
  <c r="G7815" i="1"/>
  <c r="H7815" i="1" s="1"/>
  <c r="J7815" i="1" s="1"/>
  <c r="I7815" i="1" l="1"/>
  <c r="L7815" i="1" s="1"/>
  <c r="G7816" i="1"/>
  <c r="H7816" i="1" s="1"/>
  <c r="J7816" i="1" s="1"/>
  <c r="I7816" i="1" l="1"/>
  <c r="L7816" i="1" s="1"/>
  <c r="G7817" i="1"/>
  <c r="H7817" i="1" s="1"/>
  <c r="J7817" i="1" s="1"/>
  <c r="I7817" i="1" l="1"/>
  <c r="L7817" i="1" s="1"/>
  <c r="G7818" i="1"/>
  <c r="H7818" i="1" s="1"/>
  <c r="J7818" i="1" s="1"/>
  <c r="I7818" i="1" l="1"/>
  <c r="L7818" i="1" s="1"/>
  <c r="G7819" i="1"/>
  <c r="H7819" i="1" s="1"/>
  <c r="J7819" i="1" s="1"/>
  <c r="I7819" i="1" l="1"/>
  <c r="L7819" i="1" s="1"/>
  <c r="G7820" i="1"/>
  <c r="H7820" i="1" s="1"/>
  <c r="J7820" i="1" s="1"/>
  <c r="I7820" i="1" l="1"/>
  <c r="L7820" i="1" s="1"/>
  <c r="G7821" i="1"/>
  <c r="H7821" i="1" s="1"/>
  <c r="J7821" i="1" s="1"/>
  <c r="I7821" i="1" l="1"/>
  <c r="L7821" i="1" s="1"/>
  <c r="G7822" i="1"/>
  <c r="H7822" i="1" s="1"/>
  <c r="J7822" i="1" s="1"/>
  <c r="I7822" i="1" l="1"/>
  <c r="L7822" i="1" s="1"/>
  <c r="G7823" i="1"/>
  <c r="H7823" i="1" s="1"/>
  <c r="J7823" i="1" s="1"/>
  <c r="I7823" i="1" l="1"/>
  <c r="L7823" i="1" s="1"/>
  <c r="G7824" i="1"/>
  <c r="H7824" i="1" s="1"/>
  <c r="J7824" i="1" s="1"/>
  <c r="I7824" i="1" l="1"/>
  <c r="L7824" i="1" s="1"/>
  <c r="G7825" i="1"/>
  <c r="H7825" i="1" s="1"/>
  <c r="J7825" i="1" s="1"/>
  <c r="I7825" i="1" l="1"/>
  <c r="L7825" i="1" s="1"/>
  <c r="G7826" i="1"/>
  <c r="H7826" i="1" s="1"/>
  <c r="J7826" i="1" s="1"/>
  <c r="I7826" i="1" l="1"/>
  <c r="L7826" i="1" s="1"/>
  <c r="G7827" i="1"/>
  <c r="H7827" i="1" s="1"/>
  <c r="J7827" i="1" s="1"/>
  <c r="I7827" i="1" l="1"/>
  <c r="L7827" i="1" s="1"/>
  <c r="G7828" i="1"/>
  <c r="H7828" i="1" s="1"/>
  <c r="J7828" i="1" s="1"/>
  <c r="I7828" i="1" l="1"/>
  <c r="L7828" i="1" s="1"/>
  <c r="G7829" i="1"/>
  <c r="H7829" i="1" s="1"/>
  <c r="J7829" i="1" s="1"/>
  <c r="I7829" i="1" l="1"/>
  <c r="L7829" i="1" s="1"/>
  <c r="G7830" i="1"/>
  <c r="H7830" i="1" s="1"/>
  <c r="J7830" i="1" s="1"/>
  <c r="I7830" i="1" l="1"/>
  <c r="L7830" i="1" s="1"/>
  <c r="G7831" i="1"/>
  <c r="H7831" i="1" s="1"/>
  <c r="J7831" i="1" s="1"/>
  <c r="I7831" i="1" l="1"/>
  <c r="L7831" i="1" s="1"/>
  <c r="G7832" i="1"/>
  <c r="H7832" i="1" s="1"/>
  <c r="J7832" i="1" s="1"/>
  <c r="I7832" i="1" l="1"/>
  <c r="L7832" i="1" s="1"/>
  <c r="G7833" i="1"/>
  <c r="H7833" i="1" s="1"/>
  <c r="J7833" i="1" s="1"/>
  <c r="I7833" i="1" l="1"/>
  <c r="L7833" i="1" s="1"/>
  <c r="G7834" i="1"/>
  <c r="H7834" i="1" s="1"/>
  <c r="J7834" i="1" s="1"/>
  <c r="I7834" i="1" l="1"/>
  <c r="L7834" i="1" s="1"/>
  <c r="G7835" i="1"/>
  <c r="H7835" i="1" s="1"/>
  <c r="J7835" i="1" s="1"/>
  <c r="I7835" i="1" l="1"/>
  <c r="L7835" i="1" s="1"/>
  <c r="G7836" i="1"/>
  <c r="H7836" i="1" s="1"/>
  <c r="J7836" i="1" s="1"/>
  <c r="I7836" i="1" l="1"/>
  <c r="L7836" i="1" s="1"/>
  <c r="G7837" i="1"/>
  <c r="H7837" i="1" s="1"/>
  <c r="J7837" i="1" s="1"/>
  <c r="I7837" i="1" l="1"/>
  <c r="L7837" i="1" s="1"/>
  <c r="G7838" i="1"/>
  <c r="H7838" i="1" s="1"/>
  <c r="J7838" i="1" s="1"/>
  <c r="I7838" i="1" l="1"/>
  <c r="L7838" i="1" s="1"/>
  <c r="G7839" i="1"/>
  <c r="H7839" i="1" s="1"/>
  <c r="J7839" i="1" s="1"/>
  <c r="I7839" i="1" l="1"/>
  <c r="L7839" i="1" s="1"/>
  <c r="G7840" i="1"/>
  <c r="H7840" i="1" s="1"/>
  <c r="J7840" i="1" s="1"/>
  <c r="I7840" i="1" l="1"/>
  <c r="L7840" i="1" s="1"/>
  <c r="G7841" i="1"/>
  <c r="H7841" i="1" s="1"/>
  <c r="J7841" i="1" s="1"/>
  <c r="I7841" i="1" l="1"/>
  <c r="L7841" i="1" s="1"/>
  <c r="G7842" i="1"/>
  <c r="H7842" i="1" s="1"/>
  <c r="J7842" i="1" s="1"/>
  <c r="I7842" i="1" l="1"/>
  <c r="L7842" i="1" s="1"/>
  <c r="G7843" i="1"/>
  <c r="H7843" i="1" s="1"/>
  <c r="J7843" i="1" s="1"/>
  <c r="I7843" i="1" l="1"/>
  <c r="L7843" i="1" s="1"/>
  <c r="G7844" i="1"/>
  <c r="H7844" i="1" s="1"/>
  <c r="J7844" i="1" s="1"/>
  <c r="I7844" i="1" l="1"/>
  <c r="L7844" i="1" s="1"/>
  <c r="G7845" i="1"/>
  <c r="H7845" i="1" s="1"/>
  <c r="J7845" i="1" s="1"/>
  <c r="I7845" i="1" l="1"/>
  <c r="L7845" i="1" s="1"/>
  <c r="G7846" i="1"/>
  <c r="H7846" i="1" s="1"/>
  <c r="J7846" i="1" s="1"/>
  <c r="I7846" i="1" l="1"/>
  <c r="L7846" i="1" s="1"/>
  <c r="G7847" i="1"/>
  <c r="H7847" i="1" s="1"/>
  <c r="J7847" i="1" s="1"/>
  <c r="I7847" i="1" l="1"/>
  <c r="L7847" i="1" s="1"/>
  <c r="G7848" i="1"/>
  <c r="H7848" i="1" s="1"/>
  <c r="J7848" i="1" s="1"/>
  <c r="I7848" i="1" l="1"/>
  <c r="L7848" i="1" s="1"/>
  <c r="G7849" i="1"/>
  <c r="H7849" i="1" s="1"/>
  <c r="J7849" i="1" s="1"/>
  <c r="I7849" i="1" l="1"/>
  <c r="L7849" i="1" s="1"/>
  <c r="G7850" i="1"/>
  <c r="H7850" i="1" s="1"/>
  <c r="J7850" i="1" s="1"/>
  <c r="I7850" i="1" l="1"/>
  <c r="L7850" i="1" s="1"/>
  <c r="G7851" i="1"/>
  <c r="H7851" i="1" s="1"/>
  <c r="J7851" i="1" s="1"/>
  <c r="I7851" i="1" l="1"/>
  <c r="L7851" i="1" s="1"/>
  <c r="G7852" i="1"/>
  <c r="H7852" i="1" s="1"/>
  <c r="J7852" i="1" s="1"/>
  <c r="I7852" i="1" l="1"/>
  <c r="L7852" i="1" s="1"/>
  <c r="G7853" i="1"/>
  <c r="H7853" i="1" s="1"/>
  <c r="J7853" i="1" s="1"/>
  <c r="I7853" i="1" l="1"/>
  <c r="L7853" i="1" s="1"/>
  <c r="G7854" i="1"/>
  <c r="H7854" i="1" s="1"/>
  <c r="J7854" i="1" s="1"/>
  <c r="I7854" i="1" l="1"/>
  <c r="L7854" i="1" s="1"/>
  <c r="G7855" i="1"/>
  <c r="H7855" i="1" s="1"/>
  <c r="J7855" i="1" s="1"/>
  <c r="I7855" i="1" l="1"/>
  <c r="L7855" i="1" s="1"/>
  <c r="G7856" i="1"/>
  <c r="H7856" i="1" s="1"/>
  <c r="J7856" i="1" s="1"/>
  <c r="I7856" i="1" l="1"/>
  <c r="L7856" i="1" s="1"/>
  <c r="G7857" i="1"/>
  <c r="H7857" i="1" s="1"/>
  <c r="J7857" i="1" s="1"/>
  <c r="I7857" i="1" l="1"/>
  <c r="L7857" i="1" s="1"/>
  <c r="G7858" i="1"/>
  <c r="H7858" i="1" s="1"/>
  <c r="J7858" i="1" s="1"/>
  <c r="I7858" i="1" l="1"/>
  <c r="L7858" i="1" s="1"/>
  <c r="G7859" i="1"/>
  <c r="H7859" i="1" s="1"/>
  <c r="J7859" i="1" s="1"/>
  <c r="I7859" i="1" l="1"/>
  <c r="L7859" i="1" s="1"/>
  <c r="G7860" i="1"/>
  <c r="H7860" i="1" s="1"/>
  <c r="J7860" i="1" s="1"/>
  <c r="I7860" i="1" l="1"/>
  <c r="L7860" i="1" s="1"/>
  <c r="G7861" i="1"/>
  <c r="H7861" i="1" s="1"/>
  <c r="J7861" i="1" s="1"/>
  <c r="I7861" i="1" l="1"/>
  <c r="L7861" i="1" s="1"/>
  <c r="G7862" i="1"/>
  <c r="H7862" i="1" s="1"/>
  <c r="J7862" i="1" s="1"/>
  <c r="I7862" i="1" l="1"/>
  <c r="L7862" i="1" s="1"/>
  <c r="G7863" i="1"/>
  <c r="H7863" i="1" s="1"/>
  <c r="J7863" i="1" s="1"/>
  <c r="I7863" i="1" l="1"/>
  <c r="L7863" i="1" s="1"/>
  <c r="G7864" i="1"/>
  <c r="H7864" i="1" s="1"/>
  <c r="J7864" i="1" s="1"/>
  <c r="I7864" i="1" l="1"/>
  <c r="L7864" i="1" s="1"/>
  <c r="G7865" i="1"/>
  <c r="H7865" i="1" s="1"/>
  <c r="J7865" i="1" s="1"/>
  <c r="I7865" i="1" l="1"/>
  <c r="L7865" i="1" s="1"/>
  <c r="G7866" i="1"/>
  <c r="H7866" i="1" s="1"/>
  <c r="J7866" i="1" s="1"/>
  <c r="I7866" i="1" l="1"/>
  <c r="L7866" i="1" s="1"/>
  <c r="G7867" i="1"/>
  <c r="H7867" i="1" s="1"/>
  <c r="J7867" i="1" s="1"/>
  <c r="I7867" i="1" l="1"/>
  <c r="L7867" i="1" s="1"/>
  <c r="G7868" i="1"/>
  <c r="H7868" i="1" s="1"/>
  <c r="J7868" i="1" s="1"/>
  <c r="I7868" i="1" l="1"/>
  <c r="L7868" i="1" s="1"/>
  <c r="G7869" i="1"/>
  <c r="H7869" i="1" s="1"/>
  <c r="J7869" i="1" s="1"/>
  <c r="I7869" i="1" l="1"/>
  <c r="L7869" i="1" s="1"/>
  <c r="G7870" i="1"/>
  <c r="H7870" i="1" s="1"/>
  <c r="J7870" i="1" s="1"/>
  <c r="I7870" i="1" l="1"/>
  <c r="L7870" i="1" s="1"/>
  <c r="G7871" i="1"/>
  <c r="H7871" i="1" s="1"/>
  <c r="J7871" i="1" s="1"/>
  <c r="I7871" i="1" l="1"/>
  <c r="L7871" i="1" s="1"/>
  <c r="G7872" i="1"/>
  <c r="H7872" i="1" s="1"/>
  <c r="J7872" i="1" s="1"/>
  <c r="I7872" i="1" l="1"/>
  <c r="L7872" i="1" s="1"/>
  <c r="G7873" i="1"/>
  <c r="H7873" i="1" s="1"/>
  <c r="J7873" i="1" s="1"/>
  <c r="I7873" i="1" l="1"/>
  <c r="L7873" i="1" s="1"/>
  <c r="G7874" i="1"/>
  <c r="H7874" i="1" s="1"/>
  <c r="J7874" i="1" s="1"/>
  <c r="I7874" i="1" l="1"/>
  <c r="L7874" i="1" s="1"/>
  <c r="G7875" i="1"/>
  <c r="H7875" i="1" s="1"/>
  <c r="J7875" i="1" s="1"/>
  <c r="I7875" i="1" l="1"/>
  <c r="L7875" i="1" s="1"/>
  <c r="G7876" i="1"/>
  <c r="H7876" i="1" s="1"/>
  <c r="J7876" i="1" s="1"/>
  <c r="I7876" i="1" l="1"/>
  <c r="L7876" i="1" s="1"/>
  <c r="G7877" i="1"/>
  <c r="H7877" i="1" s="1"/>
  <c r="J7877" i="1" s="1"/>
  <c r="I7877" i="1" l="1"/>
  <c r="L7877" i="1" s="1"/>
  <c r="G7878" i="1"/>
  <c r="H7878" i="1" s="1"/>
  <c r="J7878" i="1" s="1"/>
  <c r="I7878" i="1" l="1"/>
  <c r="L7878" i="1" s="1"/>
  <c r="G7879" i="1"/>
  <c r="H7879" i="1" s="1"/>
  <c r="J7879" i="1" s="1"/>
  <c r="I7879" i="1" l="1"/>
  <c r="L7879" i="1" s="1"/>
  <c r="G7880" i="1"/>
  <c r="H7880" i="1" s="1"/>
  <c r="J7880" i="1" s="1"/>
  <c r="I7880" i="1" l="1"/>
  <c r="L7880" i="1" s="1"/>
  <c r="G7881" i="1"/>
  <c r="H7881" i="1" s="1"/>
  <c r="J7881" i="1" s="1"/>
  <c r="I7881" i="1" l="1"/>
  <c r="L7881" i="1" s="1"/>
  <c r="G7882" i="1"/>
  <c r="H7882" i="1" s="1"/>
  <c r="J7882" i="1" s="1"/>
  <c r="I7882" i="1" l="1"/>
  <c r="L7882" i="1" s="1"/>
  <c r="G7883" i="1"/>
  <c r="H7883" i="1" s="1"/>
  <c r="J7883" i="1" s="1"/>
  <c r="I7883" i="1" l="1"/>
  <c r="L7883" i="1" s="1"/>
  <c r="G7884" i="1"/>
  <c r="H7884" i="1" s="1"/>
  <c r="J7884" i="1" s="1"/>
  <c r="I7884" i="1" l="1"/>
  <c r="L7884" i="1" s="1"/>
  <c r="G7885" i="1"/>
  <c r="H7885" i="1" s="1"/>
  <c r="J7885" i="1" s="1"/>
  <c r="I7885" i="1" l="1"/>
  <c r="L7885" i="1" s="1"/>
  <c r="G7886" i="1"/>
  <c r="H7886" i="1" s="1"/>
  <c r="J7886" i="1" s="1"/>
  <c r="I7886" i="1" l="1"/>
  <c r="L7886" i="1" s="1"/>
  <c r="G7887" i="1"/>
  <c r="H7887" i="1" s="1"/>
  <c r="J7887" i="1" s="1"/>
  <c r="I7887" i="1" l="1"/>
  <c r="L7887" i="1" s="1"/>
  <c r="G7888" i="1"/>
  <c r="H7888" i="1" s="1"/>
  <c r="J7888" i="1" s="1"/>
  <c r="I7888" i="1" l="1"/>
  <c r="L7888" i="1" s="1"/>
  <c r="G7889" i="1"/>
  <c r="H7889" i="1" s="1"/>
  <c r="J7889" i="1" s="1"/>
  <c r="I7889" i="1" l="1"/>
  <c r="L7889" i="1" s="1"/>
  <c r="G7890" i="1"/>
  <c r="H7890" i="1" s="1"/>
  <c r="J7890" i="1" s="1"/>
  <c r="I7890" i="1" l="1"/>
  <c r="L7890" i="1" s="1"/>
  <c r="G7891" i="1"/>
  <c r="H7891" i="1" s="1"/>
  <c r="J7891" i="1" s="1"/>
  <c r="I7891" i="1" l="1"/>
  <c r="L7891" i="1" s="1"/>
  <c r="G7892" i="1"/>
  <c r="H7892" i="1" s="1"/>
  <c r="J7892" i="1" s="1"/>
  <c r="I7892" i="1" l="1"/>
  <c r="L7892" i="1" s="1"/>
  <c r="G7893" i="1"/>
  <c r="H7893" i="1" s="1"/>
  <c r="J7893" i="1" s="1"/>
  <c r="I7893" i="1" l="1"/>
  <c r="L7893" i="1" s="1"/>
  <c r="G7894" i="1"/>
  <c r="H7894" i="1" s="1"/>
  <c r="J7894" i="1" s="1"/>
  <c r="I7894" i="1" l="1"/>
  <c r="L7894" i="1" s="1"/>
  <c r="G7895" i="1"/>
  <c r="H7895" i="1" s="1"/>
  <c r="J7895" i="1" s="1"/>
  <c r="I7895" i="1" l="1"/>
  <c r="L7895" i="1" s="1"/>
  <c r="G7896" i="1"/>
  <c r="H7896" i="1" s="1"/>
  <c r="J7896" i="1" s="1"/>
  <c r="I7896" i="1" l="1"/>
  <c r="L7896" i="1" s="1"/>
  <c r="G7897" i="1"/>
  <c r="H7897" i="1" s="1"/>
  <c r="J7897" i="1" s="1"/>
  <c r="I7897" i="1" l="1"/>
  <c r="L7897" i="1" s="1"/>
  <c r="G7898" i="1"/>
  <c r="H7898" i="1" s="1"/>
  <c r="J7898" i="1" s="1"/>
  <c r="I7898" i="1" l="1"/>
  <c r="L7898" i="1" s="1"/>
  <c r="G7899" i="1"/>
  <c r="H7899" i="1" s="1"/>
  <c r="J7899" i="1" s="1"/>
  <c r="I7899" i="1" l="1"/>
  <c r="L7899" i="1" s="1"/>
  <c r="G7900" i="1"/>
  <c r="H7900" i="1" s="1"/>
  <c r="J7900" i="1" s="1"/>
  <c r="I7900" i="1" l="1"/>
  <c r="L7900" i="1" s="1"/>
  <c r="G7901" i="1"/>
  <c r="H7901" i="1" s="1"/>
  <c r="J7901" i="1" s="1"/>
  <c r="I7901" i="1" l="1"/>
  <c r="L7901" i="1" s="1"/>
  <c r="G7902" i="1"/>
  <c r="H7902" i="1" s="1"/>
  <c r="J7902" i="1" s="1"/>
  <c r="I7902" i="1" l="1"/>
  <c r="L7902" i="1" s="1"/>
  <c r="G7903" i="1"/>
  <c r="H7903" i="1" s="1"/>
  <c r="J7903" i="1" s="1"/>
  <c r="I7903" i="1" l="1"/>
  <c r="L7903" i="1" s="1"/>
  <c r="G7904" i="1"/>
  <c r="H7904" i="1" s="1"/>
  <c r="J7904" i="1" s="1"/>
  <c r="I7904" i="1" l="1"/>
  <c r="L7904" i="1" s="1"/>
  <c r="G7905" i="1"/>
  <c r="H7905" i="1" s="1"/>
  <c r="J7905" i="1" s="1"/>
  <c r="I7905" i="1" l="1"/>
  <c r="L7905" i="1" s="1"/>
  <c r="G7906" i="1"/>
  <c r="H7906" i="1" s="1"/>
  <c r="J7906" i="1" s="1"/>
  <c r="I7906" i="1" l="1"/>
  <c r="L7906" i="1" s="1"/>
  <c r="G7907" i="1"/>
  <c r="H7907" i="1" s="1"/>
  <c r="J7907" i="1" s="1"/>
  <c r="I7907" i="1" l="1"/>
  <c r="L7907" i="1" s="1"/>
  <c r="G7908" i="1"/>
  <c r="H7908" i="1" s="1"/>
  <c r="J7908" i="1" s="1"/>
  <c r="I7908" i="1" l="1"/>
  <c r="L7908" i="1" s="1"/>
  <c r="G7909" i="1"/>
  <c r="H7909" i="1" s="1"/>
  <c r="J7909" i="1" s="1"/>
  <c r="I7909" i="1" l="1"/>
  <c r="L7909" i="1" s="1"/>
  <c r="G7910" i="1"/>
  <c r="H7910" i="1" s="1"/>
  <c r="J7910" i="1" s="1"/>
  <c r="I7910" i="1" l="1"/>
  <c r="L7910" i="1" s="1"/>
  <c r="G7911" i="1"/>
  <c r="H7911" i="1" s="1"/>
  <c r="J7911" i="1" s="1"/>
  <c r="I7911" i="1" l="1"/>
  <c r="L7911" i="1" s="1"/>
  <c r="G7912" i="1"/>
  <c r="H7912" i="1" s="1"/>
  <c r="J7912" i="1" s="1"/>
  <c r="I7912" i="1" l="1"/>
  <c r="L7912" i="1" s="1"/>
  <c r="G7913" i="1"/>
  <c r="H7913" i="1" s="1"/>
  <c r="J7913" i="1" s="1"/>
  <c r="I7913" i="1" l="1"/>
  <c r="L7913" i="1" s="1"/>
  <c r="G7914" i="1"/>
  <c r="H7914" i="1" s="1"/>
  <c r="J7914" i="1" s="1"/>
  <c r="I7914" i="1" l="1"/>
  <c r="L7914" i="1" s="1"/>
  <c r="G7915" i="1"/>
  <c r="H7915" i="1" s="1"/>
  <c r="J7915" i="1" s="1"/>
  <c r="I7915" i="1" l="1"/>
  <c r="L7915" i="1" s="1"/>
  <c r="G7916" i="1"/>
  <c r="H7916" i="1" s="1"/>
  <c r="J7916" i="1" s="1"/>
  <c r="I7916" i="1" l="1"/>
  <c r="L7916" i="1" s="1"/>
  <c r="G7917" i="1"/>
  <c r="H7917" i="1" s="1"/>
  <c r="J7917" i="1" s="1"/>
  <c r="I7917" i="1" l="1"/>
  <c r="L7917" i="1" s="1"/>
  <c r="G7918" i="1"/>
  <c r="H7918" i="1" s="1"/>
  <c r="J7918" i="1" s="1"/>
  <c r="I7918" i="1" l="1"/>
  <c r="L7918" i="1" s="1"/>
  <c r="G7919" i="1"/>
  <c r="H7919" i="1" s="1"/>
  <c r="J7919" i="1" s="1"/>
  <c r="I7919" i="1" l="1"/>
  <c r="L7919" i="1" s="1"/>
  <c r="G7920" i="1"/>
  <c r="H7920" i="1" s="1"/>
  <c r="J7920" i="1" s="1"/>
  <c r="I7920" i="1" l="1"/>
  <c r="L7920" i="1" s="1"/>
  <c r="G7921" i="1"/>
  <c r="H7921" i="1" s="1"/>
  <c r="J7921" i="1" s="1"/>
  <c r="I7921" i="1" l="1"/>
  <c r="L7921" i="1" s="1"/>
  <c r="G7922" i="1"/>
  <c r="H7922" i="1" s="1"/>
  <c r="J7922" i="1" s="1"/>
  <c r="I7922" i="1" l="1"/>
  <c r="L7922" i="1" s="1"/>
  <c r="G7923" i="1"/>
  <c r="H7923" i="1" s="1"/>
  <c r="J7923" i="1" s="1"/>
  <c r="I7923" i="1" l="1"/>
  <c r="L7923" i="1" s="1"/>
  <c r="G7924" i="1"/>
  <c r="H7924" i="1" s="1"/>
  <c r="J7924" i="1" s="1"/>
  <c r="I7924" i="1" l="1"/>
  <c r="L7924" i="1" s="1"/>
  <c r="G7925" i="1"/>
  <c r="H7925" i="1" s="1"/>
  <c r="J7925" i="1" s="1"/>
  <c r="I7925" i="1" l="1"/>
  <c r="L7925" i="1" s="1"/>
  <c r="G7926" i="1"/>
  <c r="H7926" i="1" s="1"/>
  <c r="J7926" i="1" s="1"/>
  <c r="I7926" i="1" l="1"/>
  <c r="L7926" i="1" s="1"/>
  <c r="G7927" i="1"/>
  <c r="H7927" i="1" s="1"/>
  <c r="J7927" i="1" s="1"/>
  <c r="I7927" i="1" l="1"/>
  <c r="L7927" i="1" s="1"/>
  <c r="G7928" i="1"/>
  <c r="H7928" i="1" s="1"/>
  <c r="J7928" i="1" s="1"/>
  <c r="I7928" i="1" l="1"/>
  <c r="L7928" i="1" s="1"/>
  <c r="G7929" i="1"/>
  <c r="H7929" i="1" s="1"/>
  <c r="J7929" i="1" s="1"/>
  <c r="I7929" i="1" l="1"/>
  <c r="L7929" i="1" s="1"/>
  <c r="G7930" i="1"/>
  <c r="H7930" i="1" s="1"/>
  <c r="J7930" i="1" s="1"/>
  <c r="I7930" i="1" l="1"/>
  <c r="L7930" i="1" s="1"/>
  <c r="G7931" i="1"/>
  <c r="H7931" i="1" s="1"/>
  <c r="J7931" i="1" s="1"/>
  <c r="I7931" i="1" l="1"/>
  <c r="L7931" i="1" s="1"/>
  <c r="G7932" i="1"/>
  <c r="H7932" i="1" s="1"/>
  <c r="J7932" i="1" s="1"/>
  <c r="I7932" i="1" l="1"/>
  <c r="L7932" i="1" s="1"/>
  <c r="G7933" i="1"/>
  <c r="H7933" i="1" s="1"/>
  <c r="J7933" i="1" s="1"/>
  <c r="I7933" i="1" l="1"/>
  <c r="L7933" i="1" s="1"/>
  <c r="G7934" i="1"/>
  <c r="H7934" i="1" s="1"/>
  <c r="J7934" i="1" s="1"/>
  <c r="I7934" i="1" l="1"/>
  <c r="L7934" i="1" s="1"/>
  <c r="G7935" i="1"/>
  <c r="H7935" i="1" s="1"/>
  <c r="J7935" i="1" s="1"/>
  <c r="I7935" i="1" l="1"/>
  <c r="L7935" i="1" s="1"/>
  <c r="G7936" i="1"/>
  <c r="H7936" i="1" s="1"/>
  <c r="J7936" i="1" s="1"/>
  <c r="I7936" i="1" l="1"/>
  <c r="L7936" i="1" s="1"/>
  <c r="G7937" i="1"/>
  <c r="H7937" i="1" s="1"/>
  <c r="J7937" i="1" s="1"/>
  <c r="I7937" i="1" l="1"/>
  <c r="L7937" i="1" s="1"/>
  <c r="G7938" i="1"/>
  <c r="H7938" i="1" s="1"/>
  <c r="J7938" i="1" s="1"/>
  <c r="I7938" i="1" l="1"/>
  <c r="L7938" i="1" s="1"/>
  <c r="G7939" i="1"/>
  <c r="H7939" i="1" s="1"/>
  <c r="J7939" i="1" s="1"/>
  <c r="I7939" i="1" l="1"/>
  <c r="L7939" i="1" s="1"/>
  <c r="G7940" i="1"/>
  <c r="H7940" i="1" s="1"/>
  <c r="J7940" i="1" s="1"/>
  <c r="I7940" i="1" l="1"/>
  <c r="L7940" i="1" s="1"/>
  <c r="G7941" i="1"/>
  <c r="H7941" i="1" s="1"/>
  <c r="J7941" i="1" s="1"/>
  <c r="I7941" i="1" l="1"/>
  <c r="L7941" i="1" s="1"/>
  <c r="G7942" i="1"/>
  <c r="H7942" i="1" s="1"/>
  <c r="J7942" i="1" s="1"/>
  <c r="I7942" i="1" l="1"/>
  <c r="L7942" i="1" s="1"/>
  <c r="G7943" i="1"/>
  <c r="H7943" i="1" s="1"/>
  <c r="J7943" i="1" s="1"/>
  <c r="I7943" i="1" l="1"/>
  <c r="L7943" i="1" s="1"/>
  <c r="G7944" i="1"/>
  <c r="H7944" i="1" s="1"/>
  <c r="J7944" i="1" s="1"/>
  <c r="I7944" i="1" l="1"/>
  <c r="L7944" i="1" s="1"/>
  <c r="G7945" i="1"/>
  <c r="H7945" i="1" s="1"/>
  <c r="J7945" i="1" s="1"/>
  <c r="I7945" i="1" l="1"/>
  <c r="L7945" i="1" s="1"/>
  <c r="G7946" i="1"/>
  <c r="H7946" i="1" s="1"/>
  <c r="J7946" i="1" s="1"/>
  <c r="I7946" i="1" l="1"/>
  <c r="L7946" i="1" s="1"/>
  <c r="G7947" i="1"/>
  <c r="H7947" i="1" s="1"/>
  <c r="J7947" i="1" s="1"/>
  <c r="I7947" i="1" l="1"/>
  <c r="L7947" i="1" s="1"/>
  <c r="G7948" i="1"/>
  <c r="H7948" i="1" s="1"/>
  <c r="J7948" i="1" s="1"/>
  <c r="I7948" i="1" l="1"/>
  <c r="L7948" i="1" s="1"/>
  <c r="G7949" i="1"/>
  <c r="H7949" i="1" s="1"/>
  <c r="J7949" i="1" s="1"/>
  <c r="I7949" i="1" l="1"/>
  <c r="L7949" i="1" s="1"/>
  <c r="G7950" i="1"/>
  <c r="H7950" i="1" s="1"/>
  <c r="J7950" i="1" s="1"/>
  <c r="I7950" i="1" l="1"/>
  <c r="L7950" i="1" s="1"/>
  <c r="G7951" i="1"/>
  <c r="H7951" i="1" s="1"/>
  <c r="J7951" i="1" s="1"/>
  <c r="I7951" i="1" l="1"/>
  <c r="L7951" i="1" s="1"/>
  <c r="G7952" i="1"/>
  <c r="H7952" i="1" s="1"/>
  <c r="J7952" i="1" s="1"/>
  <c r="I7952" i="1" l="1"/>
  <c r="L7952" i="1" s="1"/>
  <c r="G7953" i="1"/>
  <c r="H7953" i="1" s="1"/>
  <c r="J7953" i="1" s="1"/>
  <c r="I7953" i="1" l="1"/>
  <c r="L7953" i="1" s="1"/>
  <c r="G7954" i="1"/>
  <c r="H7954" i="1" s="1"/>
  <c r="J7954" i="1" s="1"/>
  <c r="I7954" i="1" l="1"/>
  <c r="L7954" i="1" s="1"/>
  <c r="G7955" i="1"/>
  <c r="H7955" i="1" s="1"/>
  <c r="J7955" i="1" s="1"/>
  <c r="I7955" i="1" l="1"/>
  <c r="L7955" i="1" s="1"/>
  <c r="G7956" i="1"/>
  <c r="H7956" i="1" s="1"/>
  <c r="J7956" i="1" s="1"/>
  <c r="I7956" i="1" l="1"/>
  <c r="L7956" i="1" s="1"/>
  <c r="G7957" i="1"/>
  <c r="H7957" i="1" s="1"/>
  <c r="J7957" i="1" s="1"/>
  <c r="I7957" i="1" l="1"/>
  <c r="L7957" i="1" s="1"/>
  <c r="G7958" i="1"/>
  <c r="H7958" i="1" s="1"/>
  <c r="J7958" i="1" s="1"/>
  <c r="I7958" i="1" l="1"/>
  <c r="L7958" i="1" s="1"/>
  <c r="G7959" i="1"/>
  <c r="H7959" i="1" s="1"/>
  <c r="J7959" i="1" s="1"/>
  <c r="I7959" i="1" l="1"/>
  <c r="L7959" i="1" s="1"/>
  <c r="G7960" i="1"/>
  <c r="H7960" i="1" s="1"/>
  <c r="J7960" i="1" s="1"/>
  <c r="I7960" i="1" l="1"/>
  <c r="L7960" i="1" s="1"/>
  <c r="G7961" i="1"/>
  <c r="H7961" i="1" s="1"/>
  <c r="J7961" i="1" s="1"/>
  <c r="I7961" i="1" l="1"/>
  <c r="L7961" i="1" s="1"/>
  <c r="G7962" i="1"/>
  <c r="H7962" i="1" s="1"/>
  <c r="J7962" i="1" s="1"/>
  <c r="I7962" i="1" l="1"/>
  <c r="L7962" i="1" s="1"/>
  <c r="G7963" i="1"/>
  <c r="H7963" i="1" s="1"/>
  <c r="J7963" i="1" s="1"/>
  <c r="I7963" i="1" l="1"/>
  <c r="L7963" i="1" s="1"/>
  <c r="G7964" i="1"/>
  <c r="H7964" i="1" s="1"/>
  <c r="J7964" i="1" s="1"/>
  <c r="I7964" i="1" l="1"/>
  <c r="L7964" i="1" s="1"/>
  <c r="G7965" i="1"/>
  <c r="H7965" i="1" s="1"/>
  <c r="J7965" i="1" s="1"/>
  <c r="I7965" i="1" l="1"/>
  <c r="L7965" i="1" s="1"/>
  <c r="G7966" i="1"/>
  <c r="H7966" i="1" s="1"/>
  <c r="J7966" i="1" s="1"/>
  <c r="I7966" i="1" l="1"/>
  <c r="L7966" i="1" s="1"/>
  <c r="G7967" i="1"/>
  <c r="H7967" i="1" s="1"/>
  <c r="J7967" i="1" s="1"/>
  <c r="I7967" i="1" l="1"/>
  <c r="L7967" i="1" s="1"/>
  <c r="G7968" i="1"/>
  <c r="H7968" i="1" s="1"/>
  <c r="J7968" i="1" s="1"/>
  <c r="I7968" i="1" l="1"/>
  <c r="L7968" i="1" s="1"/>
  <c r="G7969" i="1"/>
  <c r="H7969" i="1" s="1"/>
  <c r="J7969" i="1" s="1"/>
  <c r="I7969" i="1" l="1"/>
  <c r="L7969" i="1" s="1"/>
  <c r="G7970" i="1"/>
  <c r="H7970" i="1" s="1"/>
  <c r="J7970" i="1" s="1"/>
  <c r="I7970" i="1" l="1"/>
  <c r="L7970" i="1" s="1"/>
  <c r="G7971" i="1"/>
  <c r="H7971" i="1" s="1"/>
  <c r="J7971" i="1" s="1"/>
  <c r="I7971" i="1" l="1"/>
  <c r="L7971" i="1" s="1"/>
  <c r="G7972" i="1"/>
  <c r="H7972" i="1" s="1"/>
  <c r="J7972" i="1" s="1"/>
  <c r="I7972" i="1" l="1"/>
  <c r="L7972" i="1" s="1"/>
  <c r="G7973" i="1"/>
  <c r="H7973" i="1" s="1"/>
  <c r="J7973" i="1" s="1"/>
  <c r="I7973" i="1" l="1"/>
  <c r="L7973" i="1" s="1"/>
  <c r="G7974" i="1"/>
  <c r="H7974" i="1" s="1"/>
  <c r="J7974" i="1" s="1"/>
  <c r="I7974" i="1" l="1"/>
  <c r="L7974" i="1" s="1"/>
  <c r="G7975" i="1"/>
  <c r="H7975" i="1" s="1"/>
  <c r="J7975" i="1" s="1"/>
  <c r="I7975" i="1" l="1"/>
  <c r="L7975" i="1" s="1"/>
  <c r="G7976" i="1"/>
  <c r="H7976" i="1" s="1"/>
  <c r="J7976" i="1" s="1"/>
  <c r="I7976" i="1" l="1"/>
  <c r="L7976" i="1" s="1"/>
  <c r="G7977" i="1"/>
  <c r="H7977" i="1" s="1"/>
  <c r="J7977" i="1" s="1"/>
  <c r="I7977" i="1" l="1"/>
  <c r="L7977" i="1" s="1"/>
  <c r="G7978" i="1"/>
  <c r="H7978" i="1" s="1"/>
  <c r="J7978" i="1" s="1"/>
  <c r="I7978" i="1" l="1"/>
  <c r="L7978" i="1" s="1"/>
  <c r="G7979" i="1"/>
  <c r="H7979" i="1" s="1"/>
  <c r="J7979" i="1" s="1"/>
  <c r="I7979" i="1" l="1"/>
  <c r="L7979" i="1" s="1"/>
  <c r="G7980" i="1"/>
  <c r="H7980" i="1" s="1"/>
  <c r="J7980" i="1" s="1"/>
  <c r="I7980" i="1" l="1"/>
  <c r="L7980" i="1" s="1"/>
  <c r="G7981" i="1"/>
  <c r="H7981" i="1" s="1"/>
  <c r="J7981" i="1" s="1"/>
  <c r="I7981" i="1" l="1"/>
  <c r="L7981" i="1" s="1"/>
  <c r="G7982" i="1"/>
  <c r="H7982" i="1" s="1"/>
  <c r="J7982" i="1" s="1"/>
  <c r="I7982" i="1" l="1"/>
  <c r="L7982" i="1" s="1"/>
  <c r="G7983" i="1"/>
  <c r="H7983" i="1" s="1"/>
  <c r="J7983" i="1" s="1"/>
  <c r="I7983" i="1" l="1"/>
  <c r="L7983" i="1" s="1"/>
  <c r="G7984" i="1"/>
  <c r="H7984" i="1" s="1"/>
  <c r="J7984" i="1" s="1"/>
  <c r="I7984" i="1" l="1"/>
  <c r="L7984" i="1" s="1"/>
  <c r="G7985" i="1"/>
  <c r="H7985" i="1" s="1"/>
  <c r="J7985" i="1" s="1"/>
  <c r="I7985" i="1" l="1"/>
  <c r="L7985" i="1" s="1"/>
  <c r="G7986" i="1"/>
  <c r="H7986" i="1" s="1"/>
  <c r="J7986" i="1" s="1"/>
  <c r="I7986" i="1" l="1"/>
  <c r="L7986" i="1" s="1"/>
  <c r="G7987" i="1"/>
  <c r="H7987" i="1" s="1"/>
  <c r="J7987" i="1" s="1"/>
  <c r="I7987" i="1" l="1"/>
  <c r="L7987" i="1" s="1"/>
  <c r="G7988" i="1"/>
  <c r="H7988" i="1" s="1"/>
  <c r="J7988" i="1" s="1"/>
  <c r="I7988" i="1" l="1"/>
  <c r="L7988" i="1" s="1"/>
  <c r="G7989" i="1"/>
  <c r="H7989" i="1" s="1"/>
  <c r="J7989" i="1" s="1"/>
  <c r="I7989" i="1" l="1"/>
  <c r="L7989" i="1" s="1"/>
  <c r="G7990" i="1"/>
  <c r="H7990" i="1" s="1"/>
  <c r="J7990" i="1" s="1"/>
  <c r="I7990" i="1" l="1"/>
  <c r="L7990" i="1" s="1"/>
  <c r="G7991" i="1"/>
  <c r="H7991" i="1" s="1"/>
  <c r="J7991" i="1" s="1"/>
  <c r="I7991" i="1" l="1"/>
  <c r="L7991" i="1" s="1"/>
  <c r="G7992" i="1"/>
  <c r="H7992" i="1" s="1"/>
  <c r="J7992" i="1" s="1"/>
  <c r="I7992" i="1" l="1"/>
  <c r="L7992" i="1" s="1"/>
  <c r="G7993" i="1"/>
  <c r="H7993" i="1" s="1"/>
  <c r="J7993" i="1" s="1"/>
  <c r="I7993" i="1" l="1"/>
  <c r="L7993" i="1" s="1"/>
  <c r="G7994" i="1"/>
  <c r="H7994" i="1" s="1"/>
  <c r="J7994" i="1" s="1"/>
  <c r="I7994" i="1" l="1"/>
  <c r="L7994" i="1" s="1"/>
  <c r="G7995" i="1"/>
  <c r="H7995" i="1" s="1"/>
  <c r="J7995" i="1" s="1"/>
  <c r="I7995" i="1" l="1"/>
  <c r="L7995" i="1" s="1"/>
  <c r="G7996" i="1"/>
  <c r="H7996" i="1" s="1"/>
  <c r="J7996" i="1" s="1"/>
  <c r="I7996" i="1" l="1"/>
  <c r="L7996" i="1" s="1"/>
  <c r="G7997" i="1"/>
  <c r="H7997" i="1" s="1"/>
  <c r="J7997" i="1" s="1"/>
  <c r="I7997" i="1" l="1"/>
  <c r="L7997" i="1" s="1"/>
  <c r="G7998" i="1"/>
  <c r="H7998" i="1" s="1"/>
  <c r="J7998" i="1" s="1"/>
  <c r="I7998" i="1" l="1"/>
  <c r="L7998" i="1" s="1"/>
  <c r="G7999" i="1"/>
  <c r="H7999" i="1" s="1"/>
  <c r="J7999" i="1" s="1"/>
  <c r="I7999" i="1" l="1"/>
  <c r="L7999" i="1" s="1"/>
  <c r="G8000" i="1"/>
  <c r="H8000" i="1" s="1"/>
  <c r="J8000" i="1" s="1"/>
  <c r="I8000" i="1" l="1"/>
  <c r="L8000" i="1" s="1"/>
  <c r="G8001" i="1"/>
  <c r="H8001" i="1" s="1"/>
  <c r="J8001" i="1" s="1"/>
  <c r="I8001" i="1" l="1"/>
  <c r="L8001" i="1" s="1"/>
  <c r="G8002" i="1"/>
  <c r="H8002" i="1" s="1"/>
  <c r="J8002" i="1" s="1"/>
  <c r="I8002" i="1" l="1"/>
  <c r="L8002" i="1" s="1"/>
  <c r="G8003" i="1"/>
  <c r="H8003" i="1" s="1"/>
  <c r="J8003" i="1" s="1"/>
  <c r="I8003" i="1" l="1"/>
  <c r="L8003" i="1" s="1"/>
  <c r="G8004" i="1"/>
  <c r="H8004" i="1" s="1"/>
  <c r="J8004" i="1" s="1"/>
  <c r="I8004" i="1" l="1"/>
  <c r="L8004" i="1" s="1"/>
  <c r="G8005" i="1"/>
  <c r="H8005" i="1" s="1"/>
  <c r="J8005" i="1" s="1"/>
  <c r="I8005" i="1" l="1"/>
  <c r="L8005" i="1" s="1"/>
  <c r="G8006" i="1"/>
  <c r="H8006" i="1" s="1"/>
  <c r="J8006" i="1" s="1"/>
  <c r="I8006" i="1" l="1"/>
  <c r="L8006" i="1" s="1"/>
  <c r="G8007" i="1"/>
  <c r="H8007" i="1" s="1"/>
  <c r="J8007" i="1" s="1"/>
  <c r="I8007" i="1" l="1"/>
  <c r="L8007" i="1" s="1"/>
  <c r="G8008" i="1"/>
  <c r="H8008" i="1" s="1"/>
  <c r="J8008" i="1" s="1"/>
  <c r="I8008" i="1" l="1"/>
  <c r="L8008" i="1" s="1"/>
  <c r="G8009" i="1"/>
  <c r="H8009" i="1" s="1"/>
  <c r="J8009" i="1" s="1"/>
  <c r="I8009" i="1" l="1"/>
  <c r="L8009" i="1" s="1"/>
  <c r="G8010" i="1"/>
  <c r="H8010" i="1" s="1"/>
  <c r="J8010" i="1" s="1"/>
  <c r="I8010" i="1" l="1"/>
  <c r="L8010" i="1" s="1"/>
  <c r="G8011" i="1"/>
  <c r="H8011" i="1" s="1"/>
  <c r="J8011" i="1" s="1"/>
  <c r="I8011" i="1" l="1"/>
  <c r="L8011" i="1" s="1"/>
  <c r="G8012" i="1"/>
  <c r="H8012" i="1" s="1"/>
  <c r="J8012" i="1" s="1"/>
  <c r="I8012" i="1" l="1"/>
  <c r="L8012" i="1" s="1"/>
  <c r="G8013" i="1"/>
  <c r="H8013" i="1" s="1"/>
  <c r="J8013" i="1" s="1"/>
  <c r="I8013" i="1" l="1"/>
  <c r="L8013" i="1" s="1"/>
  <c r="G8014" i="1"/>
  <c r="H8014" i="1" s="1"/>
  <c r="J8014" i="1" s="1"/>
  <c r="I8014" i="1" l="1"/>
  <c r="L8014" i="1" s="1"/>
  <c r="G8015" i="1"/>
  <c r="H8015" i="1" s="1"/>
  <c r="J8015" i="1" s="1"/>
  <c r="I8015" i="1" l="1"/>
  <c r="L8015" i="1" s="1"/>
  <c r="G8016" i="1"/>
  <c r="H8016" i="1" s="1"/>
  <c r="J8016" i="1" s="1"/>
  <c r="I8016" i="1" l="1"/>
  <c r="L8016" i="1" s="1"/>
  <c r="G8017" i="1"/>
  <c r="H8017" i="1" s="1"/>
  <c r="J8017" i="1" s="1"/>
  <c r="I8017" i="1" l="1"/>
  <c r="L8017" i="1" s="1"/>
  <c r="G8018" i="1"/>
  <c r="H8018" i="1" s="1"/>
  <c r="J8018" i="1" s="1"/>
  <c r="I8018" i="1" l="1"/>
  <c r="L8018" i="1" s="1"/>
  <c r="G8019" i="1"/>
  <c r="H8019" i="1" s="1"/>
  <c r="J8019" i="1" s="1"/>
  <c r="I8019" i="1" l="1"/>
  <c r="L8019" i="1" s="1"/>
  <c r="G8020" i="1"/>
  <c r="H8020" i="1" s="1"/>
  <c r="J8020" i="1" s="1"/>
  <c r="I8020" i="1" l="1"/>
  <c r="L8020" i="1" s="1"/>
  <c r="G8021" i="1"/>
  <c r="H8021" i="1" s="1"/>
  <c r="J8021" i="1" s="1"/>
  <c r="I8021" i="1" l="1"/>
  <c r="L8021" i="1" s="1"/>
  <c r="G8022" i="1"/>
  <c r="H8022" i="1" s="1"/>
  <c r="J8022" i="1" s="1"/>
  <c r="I8022" i="1" l="1"/>
  <c r="L8022" i="1" s="1"/>
  <c r="G8023" i="1"/>
  <c r="H8023" i="1" s="1"/>
  <c r="J8023" i="1" s="1"/>
  <c r="I8023" i="1" l="1"/>
  <c r="L8023" i="1" s="1"/>
  <c r="G8024" i="1"/>
  <c r="H8024" i="1" s="1"/>
  <c r="J8024" i="1" s="1"/>
  <c r="I8024" i="1" l="1"/>
  <c r="L8024" i="1" s="1"/>
  <c r="G8025" i="1"/>
  <c r="H8025" i="1" s="1"/>
  <c r="J8025" i="1" s="1"/>
  <c r="I8025" i="1" l="1"/>
  <c r="L8025" i="1" s="1"/>
  <c r="G8026" i="1"/>
  <c r="H8026" i="1" s="1"/>
  <c r="J8026" i="1" s="1"/>
  <c r="I8026" i="1" l="1"/>
  <c r="L8026" i="1" s="1"/>
  <c r="G8027" i="1"/>
  <c r="H8027" i="1" s="1"/>
  <c r="J8027" i="1" s="1"/>
  <c r="I8027" i="1" l="1"/>
  <c r="L8027" i="1" s="1"/>
  <c r="G8028" i="1"/>
  <c r="H8028" i="1" s="1"/>
  <c r="J8028" i="1" s="1"/>
  <c r="I8028" i="1" l="1"/>
  <c r="L8028" i="1" s="1"/>
  <c r="G8029" i="1"/>
  <c r="H8029" i="1" s="1"/>
  <c r="J8029" i="1" s="1"/>
  <c r="I8029" i="1" l="1"/>
  <c r="L8029" i="1" s="1"/>
  <c r="G8030" i="1"/>
  <c r="H8030" i="1" s="1"/>
  <c r="J8030" i="1" s="1"/>
  <c r="I8030" i="1" l="1"/>
  <c r="L8030" i="1" s="1"/>
  <c r="G8031" i="1"/>
  <c r="H8031" i="1" s="1"/>
  <c r="J8031" i="1" s="1"/>
  <c r="I8031" i="1" l="1"/>
  <c r="L8031" i="1" s="1"/>
  <c r="G8032" i="1"/>
  <c r="H8032" i="1" s="1"/>
  <c r="J8032" i="1" s="1"/>
  <c r="I8032" i="1" l="1"/>
  <c r="L8032" i="1" s="1"/>
  <c r="G8033" i="1"/>
  <c r="H8033" i="1" s="1"/>
  <c r="J8033" i="1" s="1"/>
  <c r="I8033" i="1" l="1"/>
  <c r="L8033" i="1" s="1"/>
  <c r="G8034" i="1"/>
  <c r="H8034" i="1" s="1"/>
  <c r="J8034" i="1" s="1"/>
  <c r="I8034" i="1" l="1"/>
  <c r="L8034" i="1" s="1"/>
  <c r="G8035" i="1"/>
  <c r="H8035" i="1" s="1"/>
  <c r="J8035" i="1" s="1"/>
  <c r="I8035" i="1" l="1"/>
  <c r="L8035" i="1" s="1"/>
  <c r="G8036" i="1"/>
  <c r="H8036" i="1" s="1"/>
  <c r="J8036" i="1" s="1"/>
  <c r="I8036" i="1" l="1"/>
  <c r="L8036" i="1" s="1"/>
  <c r="G8037" i="1"/>
  <c r="H8037" i="1" s="1"/>
  <c r="J8037" i="1" s="1"/>
  <c r="I8037" i="1" l="1"/>
  <c r="L8037" i="1" s="1"/>
  <c r="G8038" i="1"/>
  <c r="H8038" i="1" s="1"/>
  <c r="J8038" i="1" s="1"/>
  <c r="I8038" i="1" l="1"/>
  <c r="L8038" i="1" s="1"/>
  <c r="G8039" i="1"/>
  <c r="H8039" i="1" s="1"/>
  <c r="J8039" i="1" s="1"/>
  <c r="I8039" i="1" l="1"/>
  <c r="L8039" i="1" s="1"/>
  <c r="G8040" i="1"/>
  <c r="H8040" i="1" s="1"/>
  <c r="J8040" i="1" s="1"/>
  <c r="I8040" i="1" l="1"/>
  <c r="L8040" i="1" s="1"/>
  <c r="G8041" i="1"/>
  <c r="H8041" i="1" s="1"/>
  <c r="J8041" i="1" s="1"/>
  <c r="I8041" i="1" l="1"/>
  <c r="L8041" i="1" s="1"/>
  <c r="G8042" i="1"/>
  <c r="H8042" i="1" s="1"/>
  <c r="J8042" i="1" s="1"/>
  <c r="I8042" i="1" l="1"/>
  <c r="L8042" i="1" s="1"/>
  <c r="G8043" i="1"/>
  <c r="H8043" i="1" s="1"/>
  <c r="J8043" i="1" s="1"/>
  <c r="I8043" i="1" l="1"/>
  <c r="L8043" i="1" s="1"/>
  <c r="G8044" i="1"/>
  <c r="H8044" i="1" s="1"/>
  <c r="J8044" i="1" s="1"/>
  <c r="I8044" i="1" l="1"/>
  <c r="L8044" i="1" s="1"/>
  <c r="G8045" i="1"/>
  <c r="H8045" i="1" s="1"/>
  <c r="J8045" i="1" s="1"/>
  <c r="I8045" i="1" l="1"/>
  <c r="L8045" i="1" s="1"/>
  <c r="G8046" i="1"/>
  <c r="H8046" i="1" s="1"/>
  <c r="J8046" i="1" s="1"/>
  <c r="I8046" i="1" l="1"/>
  <c r="L8046" i="1" s="1"/>
  <c r="G8047" i="1"/>
  <c r="H8047" i="1" s="1"/>
  <c r="J8047" i="1" s="1"/>
  <c r="I8047" i="1" l="1"/>
  <c r="L8047" i="1" s="1"/>
  <c r="G8048" i="1"/>
  <c r="H8048" i="1" s="1"/>
  <c r="J8048" i="1" s="1"/>
  <c r="I8048" i="1" l="1"/>
  <c r="L8048" i="1" s="1"/>
  <c r="G8049" i="1"/>
  <c r="H8049" i="1" s="1"/>
  <c r="J8049" i="1" s="1"/>
  <c r="I8049" i="1" l="1"/>
  <c r="L8049" i="1" s="1"/>
  <c r="G8050" i="1"/>
  <c r="H8050" i="1" s="1"/>
  <c r="J8050" i="1" s="1"/>
  <c r="I8050" i="1" l="1"/>
  <c r="L8050" i="1" s="1"/>
  <c r="G8051" i="1"/>
  <c r="H8051" i="1" s="1"/>
  <c r="J8051" i="1" s="1"/>
  <c r="I8051" i="1" l="1"/>
  <c r="L8051" i="1" s="1"/>
  <c r="G8052" i="1"/>
  <c r="H8052" i="1" s="1"/>
  <c r="J8052" i="1" s="1"/>
  <c r="I8052" i="1" l="1"/>
  <c r="L8052" i="1" s="1"/>
  <c r="G8053" i="1"/>
  <c r="H8053" i="1" s="1"/>
  <c r="J8053" i="1" s="1"/>
  <c r="I8053" i="1" l="1"/>
  <c r="L8053" i="1" s="1"/>
  <c r="G8054" i="1"/>
  <c r="H8054" i="1" s="1"/>
  <c r="J8054" i="1" s="1"/>
  <c r="I8054" i="1" l="1"/>
  <c r="L8054" i="1" s="1"/>
  <c r="G8055" i="1"/>
  <c r="H8055" i="1" s="1"/>
  <c r="J8055" i="1" s="1"/>
  <c r="I8055" i="1" l="1"/>
  <c r="L8055" i="1" s="1"/>
  <c r="G8056" i="1"/>
  <c r="H8056" i="1" s="1"/>
  <c r="J8056" i="1" s="1"/>
  <c r="I8056" i="1" l="1"/>
  <c r="L8056" i="1" s="1"/>
  <c r="G8057" i="1"/>
  <c r="H8057" i="1" s="1"/>
  <c r="J8057" i="1" s="1"/>
  <c r="I8057" i="1" l="1"/>
  <c r="L8057" i="1" s="1"/>
  <c r="G8058" i="1"/>
  <c r="H8058" i="1" s="1"/>
  <c r="J8058" i="1" s="1"/>
  <c r="I8058" i="1" l="1"/>
  <c r="L8058" i="1" s="1"/>
  <c r="G8059" i="1"/>
  <c r="H8059" i="1" s="1"/>
  <c r="J8059" i="1" s="1"/>
  <c r="I8059" i="1" l="1"/>
  <c r="L8059" i="1" s="1"/>
  <c r="G8060" i="1"/>
  <c r="H8060" i="1" s="1"/>
  <c r="J8060" i="1" s="1"/>
  <c r="I8060" i="1" l="1"/>
  <c r="L8060" i="1" s="1"/>
  <c r="G8061" i="1"/>
  <c r="H8061" i="1" s="1"/>
  <c r="J8061" i="1" s="1"/>
  <c r="I8061" i="1" l="1"/>
  <c r="L8061" i="1" s="1"/>
  <c r="G8062" i="1"/>
  <c r="H8062" i="1" s="1"/>
  <c r="J8062" i="1" s="1"/>
  <c r="I8062" i="1" l="1"/>
  <c r="L8062" i="1" s="1"/>
  <c r="G8063" i="1"/>
  <c r="H8063" i="1" s="1"/>
  <c r="J8063" i="1" s="1"/>
  <c r="I8063" i="1" l="1"/>
  <c r="L8063" i="1" s="1"/>
  <c r="G8064" i="1"/>
  <c r="H8064" i="1" s="1"/>
  <c r="J8064" i="1" s="1"/>
  <c r="I8064" i="1" l="1"/>
  <c r="L8064" i="1" s="1"/>
  <c r="G8065" i="1"/>
  <c r="H8065" i="1" s="1"/>
  <c r="J8065" i="1" s="1"/>
  <c r="I8065" i="1" l="1"/>
  <c r="L8065" i="1" s="1"/>
  <c r="G8066" i="1"/>
  <c r="H8066" i="1" s="1"/>
  <c r="J8066" i="1" s="1"/>
  <c r="I8066" i="1" l="1"/>
  <c r="L8066" i="1" s="1"/>
  <c r="G8067" i="1"/>
  <c r="H8067" i="1" s="1"/>
  <c r="J8067" i="1" s="1"/>
  <c r="I8067" i="1" l="1"/>
  <c r="L8067" i="1" s="1"/>
  <c r="G8068" i="1"/>
  <c r="H8068" i="1" s="1"/>
  <c r="J8068" i="1" s="1"/>
  <c r="I8068" i="1" l="1"/>
  <c r="L8068" i="1" s="1"/>
  <c r="G8069" i="1"/>
  <c r="H8069" i="1" s="1"/>
  <c r="J8069" i="1" s="1"/>
  <c r="I8069" i="1" l="1"/>
  <c r="L8069" i="1" s="1"/>
  <c r="G8070" i="1"/>
  <c r="H8070" i="1" s="1"/>
  <c r="J8070" i="1" s="1"/>
  <c r="I8070" i="1" l="1"/>
  <c r="L8070" i="1" s="1"/>
  <c r="G8071" i="1"/>
  <c r="H8071" i="1" s="1"/>
  <c r="J8071" i="1" s="1"/>
  <c r="I8071" i="1" l="1"/>
  <c r="L8071" i="1" s="1"/>
  <c r="G8072" i="1"/>
  <c r="H8072" i="1" s="1"/>
  <c r="J8072" i="1" s="1"/>
  <c r="I8072" i="1" l="1"/>
  <c r="L8072" i="1" s="1"/>
  <c r="G8073" i="1"/>
  <c r="H8073" i="1" s="1"/>
  <c r="J8073" i="1" s="1"/>
  <c r="I8073" i="1" l="1"/>
  <c r="L8073" i="1" s="1"/>
  <c r="G8074" i="1"/>
  <c r="H8074" i="1" s="1"/>
  <c r="J8074" i="1" s="1"/>
  <c r="I8074" i="1" l="1"/>
  <c r="L8074" i="1" s="1"/>
  <c r="G8075" i="1"/>
  <c r="H8075" i="1" s="1"/>
  <c r="J8075" i="1" s="1"/>
  <c r="I8075" i="1" l="1"/>
  <c r="L8075" i="1" s="1"/>
  <c r="G8076" i="1"/>
  <c r="H8076" i="1" s="1"/>
  <c r="J8076" i="1" s="1"/>
  <c r="I8076" i="1" l="1"/>
  <c r="L8076" i="1" s="1"/>
  <c r="G8077" i="1"/>
  <c r="H8077" i="1" s="1"/>
  <c r="J8077" i="1" s="1"/>
  <c r="I8077" i="1" l="1"/>
  <c r="L8077" i="1" s="1"/>
  <c r="G8078" i="1"/>
  <c r="H8078" i="1" s="1"/>
  <c r="J8078" i="1" s="1"/>
  <c r="I8078" i="1" l="1"/>
  <c r="L8078" i="1" s="1"/>
  <c r="G8079" i="1"/>
  <c r="H8079" i="1" s="1"/>
  <c r="J8079" i="1" s="1"/>
  <c r="I8079" i="1" l="1"/>
  <c r="L8079" i="1" s="1"/>
  <c r="G8080" i="1"/>
  <c r="H8080" i="1" s="1"/>
  <c r="J8080" i="1" s="1"/>
  <c r="I8080" i="1" l="1"/>
  <c r="L8080" i="1" s="1"/>
  <c r="G8081" i="1"/>
  <c r="H8081" i="1" s="1"/>
  <c r="J8081" i="1" s="1"/>
  <c r="I8081" i="1" l="1"/>
  <c r="L8081" i="1" s="1"/>
  <c r="G8082" i="1"/>
  <c r="H8082" i="1" s="1"/>
  <c r="J8082" i="1" s="1"/>
  <c r="I8082" i="1" l="1"/>
  <c r="L8082" i="1" s="1"/>
  <c r="G8083" i="1"/>
  <c r="H8083" i="1" s="1"/>
  <c r="J8083" i="1" s="1"/>
  <c r="I8083" i="1" l="1"/>
  <c r="L8083" i="1" s="1"/>
  <c r="G8084" i="1"/>
  <c r="H8084" i="1" s="1"/>
  <c r="J8084" i="1" s="1"/>
  <c r="I8084" i="1" l="1"/>
  <c r="L8084" i="1" s="1"/>
  <c r="G8085" i="1"/>
  <c r="H8085" i="1" s="1"/>
  <c r="J8085" i="1" s="1"/>
  <c r="I8085" i="1" l="1"/>
  <c r="L8085" i="1" s="1"/>
  <c r="G8086" i="1"/>
  <c r="H8086" i="1" s="1"/>
  <c r="J8086" i="1" s="1"/>
  <c r="I8086" i="1" l="1"/>
  <c r="L8086" i="1" s="1"/>
  <c r="G8087" i="1"/>
  <c r="H8087" i="1" s="1"/>
  <c r="J8087" i="1" s="1"/>
  <c r="I8087" i="1" l="1"/>
  <c r="L8087" i="1" s="1"/>
  <c r="G8088" i="1"/>
  <c r="H8088" i="1" s="1"/>
  <c r="J8088" i="1" s="1"/>
  <c r="I8088" i="1" l="1"/>
  <c r="L8088" i="1" s="1"/>
  <c r="G8089" i="1"/>
  <c r="H8089" i="1" s="1"/>
  <c r="J8089" i="1" s="1"/>
  <c r="I8089" i="1" l="1"/>
  <c r="L8089" i="1" s="1"/>
  <c r="G8090" i="1"/>
  <c r="H8090" i="1" s="1"/>
  <c r="J8090" i="1" s="1"/>
  <c r="I8090" i="1" l="1"/>
  <c r="L8090" i="1" s="1"/>
  <c r="G8091" i="1"/>
  <c r="H8091" i="1" s="1"/>
  <c r="J8091" i="1" s="1"/>
  <c r="I8091" i="1" l="1"/>
  <c r="L8091" i="1" s="1"/>
  <c r="G8092" i="1"/>
  <c r="H8092" i="1" s="1"/>
  <c r="J8092" i="1" s="1"/>
  <c r="I8092" i="1" l="1"/>
  <c r="L8092" i="1" s="1"/>
  <c r="G8093" i="1"/>
  <c r="H8093" i="1" s="1"/>
  <c r="J8093" i="1" s="1"/>
  <c r="I8093" i="1" l="1"/>
  <c r="L8093" i="1" s="1"/>
  <c r="G8094" i="1"/>
  <c r="H8094" i="1" s="1"/>
  <c r="J8094" i="1" s="1"/>
  <c r="I8094" i="1" l="1"/>
  <c r="L8094" i="1" s="1"/>
  <c r="G8095" i="1"/>
  <c r="H8095" i="1" s="1"/>
  <c r="J8095" i="1" s="1"/>
  <c r="I8095" i="1" l="1"/>
  <c r="L8095" i="1" s="1"/>
  <c r="G8096" i="1"/>
  <c r="H8096" i="1" s="1"/>
  <c r="J8096" i="1" s="1"/>
  <c r="I8096" i="1" l="1"/>
  <c r="L8096" i="1" s="1"/>
  <c r="G8097" i="1"/>
  <c r="H8097" i="1" s="1"/>
  <c r="J8097" i="1" s="1"/>
  <c r="I8097" i="1" l="1"/>
  <c r="L8097" i="1" s="1"/>
  <c r="G8098" i="1"/>
  <c r="H8098" i="1" s="1"/>
  <c r="J8098" i="1" s="1"/>
  <c r="I8098" i="1" l="1"/>
  <c r="L8098" i="1" s="1"/>
  <c r="G8099" i="1"/>
  <c r="H8099" i="1" s="1"/>
  <c r="J8099" i="1" s="1"/>
  <c r="I8099" i="1" l="1"/>
  <c r="L8099" i="1" s="1"/>
  <c r="G8100" i="1"/>
  <c r="H8100" i="1" s="1"/>
  <c r="J8100" i="1" s="1"/>
  <c r="I8100" i="1" l="1"/>
  <c r="L8100" i="1" s="1"/>
  <c r="G8101" i="1"/>
  <c r="H8101" i="1" s="1"/>
  <c r="J8101" i="1" s="1"/>
  <c r="I8101" i="1" l="1"/>
  <c r="L8101" i="1" s="1"/>
  <c r="G8102" i="1"/>
  <c r="H8102" i="1" s="1"/>
  <c r="J8102" i="1" s="1"/>
  <c r="I8102" i="1" l="1"/>
  <c r="L8102" i="1" s="1"/>
  <c r="G8103" i="1"/>
  <c r="H8103" i="1" s="1"/>
  <c r="J8103" i="1" s="1"/>
  <c r="I8103" i="1" l="1"/>
  <c r="L8103" i="1" s="1"/>
  <c r="G8104" i="1"/>
  <c r="H8104" i="1" s="1"/>
  <c r="J8104" i="1" s="1"/>
  <c r="I8104" i="1" l="1"/>
  <c r="L8104" i="1" s="1"/>
  <c r="G8105" i="1"/>
  <c r="H8105" i="1" s="1"/>
  <c r="J8105" i="1" s="1"/>
  <c r="I8105" i="1" l="1"/>
  <c r="L8105" i="1" s="1"/>
  <c r="G8106" i="1"/>
  <c r="H8106" i="1" s="1"/>
  <c r="J8106" i="1" s="1"/>
  <c r="I8106" i="1" l="1"/>
  <c r="L8106" i="1" s="1"/>
  <c r="G8107" i="1"/>
  <c r="H8107" i="1" s="1"/>
  <c r="J8107" i="1" s="1"/>
  <c r="I8107" i="1" l="1"/>
  <c r="L8107" i="1" s="1"/>
  <c r="G8108" i="1"/>
  <c r="H8108" i="1" s="1"/>
  <c r="J8108" i="1" s="1"/>
  <c r="I8108" i="1" l="1"/>
  <c r="L8108" i="1" s="1"/>
  <c r="G8109" i="1"/>
  <c r="H8109" i="1" s="1"/>
  <c r="J8109" i="1" s="1"/>
  <c r="I8109" i="1" l="1"/>
  <c r="L8109" i="1" s="1"/>
  <c r="G8110" i="1"/>
  <c r="H8110" i="1" s="1"/>
  <c r="J8110" i="1" s="1"/>
  <c r="I8110" i="1" l="1"/>
  <c r="L8110" i="1" s="1"/>
  <c r="G8111" i="1"/>
  <c r="H8111" i="1" s="1"/>
  <c r="J8111" i="1" s="1"/>
  <c r="I8111" i="1" l="1"/>
  <c r="L8111" i="1" s="1"/>
  <c r="G8112" i="1"/>
  <c r="H8112" i="1" s="1"/>
  <c r="J8112" i="1" s="1"/>
  <c r="I8112" i="1" l="1"/>
  <c r="L8112" i="1" s="1"/>
  <c r="G8113" i="1"/>
  <c r="H8113" i="1" s="1"/>
  <c r="J8113" i="1" s="1"/>
  <c r="I8113" i="1" l="1"/>
  <c r="L8113" i="1" s="1"/>
  <c r="G8114" i="1"/>
  <c r="H8114" i="1" s="1"/>
  <c r="J8114" i="1" s="1"/>
  <c r="I8114" i="1" l="1"/>
  <c r="L8114" i="1" s="1"/>
  <c r="G8115" i="1"/>
  <c r="H8115" i="1" s="1"/>
  <c r="J8115" i="1" s="1"/>
  <c r="I8115" i="1" l="1"/>
  <c r="L8115" i="1" s="1"/>
  <c r="G8116" i="1"/>
  <c r="H8116" i="1" s="1"/>
  <c r="J8116" i="1" s="1"/>
  <c r="I8116" i="1" l="1"/>
  <c r="L8116" i="1" s="1"/>
  <c r="G8117" i="1"/>
  <c r="H8117" i="1" s="1"/>
  <c r="J8117" i="1" s="1"/>
  <c r="I8117" i="1" l="1"/>
  <c r="L8117" i="1" s="1"/>
  <c r="G8118" i="1"/>
  <c r="H8118" i="1" s="1"/>
  <c r="J8118" i="1" s="1"/>
  <c r="I8118" i="1" l="1"/>
  <c r="L8118" i="1" s="1"/>
  <c r="G8119" i="1"/>
  <c r="H8119" i="1" s="1"/>
  <c r="J8119" i="1" s="1"/>
  <c r="I8119" i="1" l="1"/>
  <c r="L8119" i="1" s="1"/>
  <c r="G8120" i="1"/>
  <c r="H8120" i="1" s="1"/>
  <c r="J8120" i="1" s="1"/>
  <c r="I8120" i="1" l="1"/>
  <c r="L8120" i="1" s="1"/>
  <c r="G8121" i="1"/>
  <c r="H8121" i="1" s="1"/>
  <c r="J8121" i="1" s="1"/>
  <c r="I8121" i="1" l="1"/>
  <c r="L8121" i="1" s="1"/>
  <c r="G8122" i="1"/>
  <c r="H8122" i="1" s="1"/>
  <c r="J8122" i="1" s="1"/>
  <c r="I8122" i="1" l="1"/>
  <c r="L8122" i="1" s="1"/>
  <c r="G8123" i="1"/>
  <c r="H8123" i="1" s="1"/>
  <c r="J8123" i="1" s="1"/>
  <c r="I8123" i="1" l="1"/>
  <c r="L8123" i="1" s="1"/>
  <c r="G8124" i="1"/>
  <c r="H8124" i="1" s="1"/>
  <c r="J8124" i="1" s="1"/>
  <c r="I8124" i="1" l="1"/>
  <c r="L8124" i="1" s="1"/>
  <c r="G8125" i="1"/>
  <c r="H8125" i="1" s="1"/>
  <c r="J8125" i="1" s="1"/>
  <c r="I8125" i="1" l="1"/>
  <c r="L8125" i="1" s="1"/>
  <c r="G8126" i="1"/>
  <c r="H8126" i="1" s="1"/>
  <c r="J8126" i="1" s="1"/>
  <c r="I8126" i="1" l="1"/>
  <c r="L8126" i="1" s="1"/>
  <c r="G8127" i="1"/>
  <c r="H8127" i="1" s="1"/>
  <c r="J8127" i="1" s="1"/>
  <c r="I8127" i="1" l="1"/>
  <c r="L8127" i="1" s="1"/>
  <c r="G8128" i="1"/>
  <c r="H8128" i="1" s="1"/>
  <c r="J8128" i="1" s="1"/>
  <c r="I8128" i="1" l="1"/>
  <c r="L8128" i="1" s="1"/>
  <c r="G8129" i="1"/>
  <c r="H8129" i="1" s="1"/>
  <c r="J8129" i="1" s="1"/>
  <c r="I8129" i="1" l="1"/>
  <c r="L8129" i="1" s="1"/>
  <c r="G8130" i="1"/>
  <c r="H8130" i="1" s="1"/>
  <c r="J8130" i="1" s="1"/>
  <c r="I8130" i="1" l="1"/>
  <c r="L8130" i="1" s="1"/>
  <c r="G8131" i="1"/>
  <c r="H8131" i="1" s="1"/>
  <c r="J8131" i="1" s="1"/>
  <c r="I8131" i="1" l="1"/>
  <c r="L8131" i="1" s="1"/>
  <c r="G8132" i="1"/>
  <c r="H8132" i="1" s="1"/>
  <c r="J8132" i="1" s="1"/>
  <c r="I8132" i="1" l="1"/>
  <c r="L8132" i="1" s="1"/>
  <c r="G8133" i="1"/>
  <c r="H8133" i="1" s="1"/>
  <c r="J8133" i="1" s="1"/>
  <c r="I8133" i="1" l="1"/>
  <c r="L8133" i="1" s="1"/>
  <c r="G8134" i="1"/>
  <c r="H8134" i="1" s="1"/>
  <c r="J8134" i="1" s="1"/>
  <c r="I8134" i="1" l="1"/>
  <c r="L8134" i="1" s="1"/>
  <c r="G8135" i="1"/>
  <c r="H8135" i="1" s="1"/>
  <c r="J8135" i="1" s="1"/>
  <c r="I8135" i="1" l="1"/>
  <c r="L8135" i="1" s="1"/>
  <c r="G8136" i="1"/>
  <c r="H8136" i="1" s="1"/>
  <c r="J8136" i="1" s="1"/>
  <c r="I8136" i="1" l="1"/>
  <c r="L8136" i="1" s="1"/>
  <c r="G8137" i="1"/>
  <c r="H8137" i="1" s="1"/>
  <c r="J8137" i="1" s="1"/>
  <c r="I8137" i="1" l="1"/>
  <c r="L8137" i="1" s="1"/>
  <c r="G8138" i="1"/>
  <c r="H8138" i="1" s="1"/>
  <c r="J8138" i="1" s="1"/>
  <c r="I8138" i="1" l="1"/>
  <c r="L8138" i="1" s="1"/>
  <c r="G8139" i="1"/>
  <c r="H8139" i="1" s="1"/>
  <c r="J8139" i="1" s="1"/>
  <c r="I8139" i="1" l="1"/>
  <c r="L8139" i="1" s="1"/>
  <c r="G8140" i="1"/>
  <c r="H8140" i="1" s="1"/>
  <c r="J8140" i="1" s="1"/>
  <c r="I8140" i="1" l="1"/>
  <c r="L8140" i="1" s="1"/>
  <c r="G8141" i="1"/>
  <c r="H8141" i="1" s="1"/>
  <c r="J8141" i="1" s="1"/>
  <c r="I8141" i="1" l="1"/>
  <c r="L8141" i="1" s="1"/>
  <c r="G8142" i="1"/>
  <c r="H8142" i="1" s="1"/>
  <c r="J8142" i="1" s="1"/>
  <c r="I8142" i="1" l="1"/>
  <c r="L8142" i="1" s="1"/>
  <c r="G8143" i="1"/>
  <c r="H8143" i="1" s="1"/>
  <c r="J8143" i="1" s="1"/>
  <c r="I8143" i="1" l="1"/>
  <c r="L8143" i="1" s="1"/>
  <c r="G8144" i="1"/>
  <c r="H8144" i="1" s="1"/>
  <c r="J8144" i="1" s="1"/>
  <c r="I8144" i="1" l="1"/>
  <c r="L8144" i="1" s="1"/>
  <c r="G8145" i="1"/>
  <c r="H8145" i="1" s="1"/>
  <c r="J8145" i="1" s="1"/>
  <c r="I8145" i="1" l="1"/>
  <c r="L8145" i="1" s="1"/>
  <c r="G8146" i="1"/>
  <c r="H8146" i="1" s="1"/>
  <c r="J8146" i="1" s="1"/>
  <c r="I8146" i="1" l="1"/>
  <c r="L8146" i="1" s="1"/>
  <c r="G8147" i="1"/>
  <c r="H8147" i="1" s="1"/>
  <c r="J8147" i="1" s="1"/>
  <c r="I8147" i="1" l="1"/>
  <c r="L8147" i="1" s="1"/>
  <c r="G8148" i="1"/>
  <c r="H8148" i="1" s="1"/>
  <c r="J8148" i="1" s="1"/>
  <c r="I8148" i="1" l="1"/>
  <c r="L8148" i="1" s="1"/>
  <c r="G8149" i="1"/>
  <c r="H8149" i="1" s="1"/>
  <c r="J8149" i="1" s="1"/>
  <c r="I8149" i="1" l="1"/>
  <c r="L8149" i="1" s="1"/>
  <c r="G8150" i="1"/>
  <c r="H8150" i="1" s="1"/>
  <c r="J8150" i="1" s="1"/>
  <c r="I8150" i="1" l="1"/>
  <c r="L8150" i="1" s="1"/>
  <c r="G8151" i="1"/>
  <c r="H8151" i="1" s="1"/>
  <c r="J8151" i="1" s="1"/>
  <c r="I8151" i="1" l="1"/>
  <c r="L8151" i="1" s="1"/>
  <c r="G8152" i="1"/>
  <c r="H8152" i="1" s="1"/>
  <c r="J8152" i="1" s="1"/>
  <c r="I8152" i="1" l="1"/>
  <c r="L8152" i="1" s="1"/>
  <c r="G8153" i="1"/>
  <c r="H8153" i="1" s="1"/>
  <c r="J8153" i="1" s="1"/>
  <c r="I8153" i="1" l="1"/>
  <c r="L8153" i="1" s="1"/>
  <c r="G8154" i="1"/>
  <c r="H8154" i="1" s="1"/>
  <c r="J8154" i="1" s="1"/>
  <c r="I8154" i="1" l="1"/>
  <c r="L8154" i="1" s="1"/>
  <c r="G8155" i="1"/>
  <c r="H8155" i="1" s="1"/>
  <c r="J8155" i="1" s="1"/>
  <c r="I8155" i="1" l="1"/>
  <c r="L8155" i="1" s="1"/>
  <c r="G8156" i="1"/>
  <c r="H8156" i="1" s="1"/>
  <c r="J8156" i="1" s="1"/>
  <c r="I8156" i="1" l="1"/>
  <c r="L8156" i="1" s="1"/>
  <c r="G8157" i="1"/>
  <c r="H8157" i="1" s="1"/>
  <c r="J8157" i="1" s="1"/>
  <c r="I8157" i="1" l="1"/>
  <c r="L8157" i="1" s="1"/>
  <c r="G8158" i="1"/>
  <c r="H8158" i="1" s="1"/>
  <c r="J8158" i="1" s="1"/>
  <c r="I8158" i="1" l="1"/>
  <c r="L8158" i="1" s="1"/>
  <c r="G8159" i="1"/>
  <c r="H8159" i="1" s="1"/>
  <c r="J8159" i="1" s="1"/>
  <c r="I8159" i="1" l="1"/>
  <c r="L8159" i="1" s="1"/>
  <c r="G8160" i="1"/>
  <c r="H8160" i="1" s="1"/>
  <c r="J8160" i="1" s="1"/>
  <c r="I8160" i="1" l="1"/>
  <c r="L8160" i="1" s="1"/>
  <c r="G8161" i="1"/>
  <c r="H8161" i="1" s="1"/>
  <c r="J8161" i="1" s="1"/>
  <c r="I8161" i="1" l="1"/>
  <c r="L8161" i="1" s="1"/>
  <c r="G8162" i="1"/>
  <c r="H8162" i="1" s="1"/>
  <c r="J8162" i="1" s="1"/>
  <c r="I8162" i="1" l="1"/>
  <c r="L8162" i="1" s="1"/>
  <c r="G8163" i="1"/>
  <c r="H8163" i="1" s="1"/>
  <c r="J8163" i="1" s="1"/>
  <c r="I8163" i="1" l="1"/>
  <c r="L8163" i="1" s="1"/>
  <c r="G8164" i="1"/>
  <c r="H8164" i="1" s="1"/>
  <c r="J8164" i="1" s="1"/>
  <c r="I8164" i="1" l="1"/>
  <c r="L8164" i="1" s="1"/>
  <c r="G8165" i="1"/>
  <c r="H8165" i="1" s="1"/>
  <c r="J8165" i="1" s="1"/>
  <c r="I8165" i="1" l="1"/>
  <c r="L8165" i="1" s="1"/>
  <c r="G8166" i="1"/>
  <c r="H8166" i="1" s="1"/>
  <c r="J8166" i="1" s="1"/>
  <c r="I8166" i="1" l="1"/>
  <c r="L8166" i="1" s="1"/>
  <c r="G8167" i="1"/>
  <c r="H8167" i="1" s="1"/>
  <c r="J8167" i="1" s="1"/>
  <c r="I8167" i="1" l="1"/>
  <c r="L8167" i="1" s="1"/>
  <c r="G8168" i="1"/>
  <c r="H8168" i="1" s="1"/>
  <c r="J8168" i="1" s="1"/>
  <c r="I8168" i="1" l="1"/>
  <c r="L8168" i="1" s="1"/>
  <c r="G8169" i="1"/>
  <c r="H8169" i="1" s="1"/>
  <c r="J8169" i="1" s="1"/>
  <c r="I8169" i="1" l="1"/>
  <c r="L8169" i="1" s="1"/>
  <c r="G8170" i="1"/>
  <c r="H8170" i="1" s="1"/>
  <c r="J8170" i="1" s="1"/>
  <c r="I8170" i="1" l="1"/>
  <c r="L8170" i="1" s="1"/>
  <c r="G8171" i="1"/>
  <c r="H8171" i="1" s="1"/>
  <c r="J8171" i="1" s="1"/>
  <c r="I8171" i="1" l="1"/>
  <c r="L8171" i="1" s="1"/>
  <c r="G8172" i="1"/>
  <c r="H8172" i="1" s="1"/>
  <c r="J8172" i="1" s="1"/>
  <c r="I8172" i="1" l="1"/>
  <c r="L8172" i="1" s="1"/>
  <c r="G8173" i="1"/>
  <c r="H8173" i="1" s="1"/>
  <c r="J8173" i="1" s="1"/>
  <c r="I8173" i="1" l="1"/>
  <c r="L8173" i="1" s="1"/>
  <c r="G8174" i="1"/>
  <c r="H8174" i="1" s="1"/>
  <c r="J8174" i="1" s="1"/>
  <c r="I8174" i="1" l="1"/>
  <c r="L8174" i="1" s="1"/>
  <c r="G8175" i="1"/>
  <c r="H8175" i="1" s="1"/>
  <c r="J8175" i="1" s="1"/>
  <c r="I8175" i="1" l="1"/>
  <c r="L8175" i="1" s="1"/>
  <c r="G8176" i="1"/>
  <c r="H8176" i="1" s="1"/>
  <c r="J8176" i="1" s="1"/>
  <c r="I8176" i="1" l="1"/>
  <c r="L8176" i="1" s="1"/>
  <c r="G8177" i="1"/>
  <c r="H8177" i="1" s="1"/>
  <c r="J8177" i="1" s="1"/>
  <c r="I8177" i="1" l="1"/>
  <c r="L8177" i="1" s="1"/>
  <c r="G8178" i="1"/>
  <c r="H8178" i="1" s="1"/>
  <c r="J8178" i="1" s="1"/>
  <c r="I8178" i="1" l="1"/>
  <c r="L8178" i="1" s="1"/>
  <c r="G8179" i="1"/>
  <c r="H8179" i="1" s="1"/>
  <c r="J8179" i="1" s="1"/>
  <c r="I8179" i="1" l="1"/>
  <c r="L8179" i="1" s="1"/>
  <c r="G8180" i="1"/>
  <c r="H8180" i="1" s="1"/>
  <c r="J8180" i="1" s="1"/>
  <c r="I8180" i="1" l="1"/>
  <c r="L8180" i="1" s="1"/>
  <c r="G8181" i="1"/>
  <c r="H8181" i="1" s="1"/>
  <c r="J8181" i="1" s="1"/>
  <c r="I8181" i="1" l="1"/>
  <c r="L8181" i="1" s="1"/>
  <c r="G8182" i="1"/>
  <c r="H8182" i="1" s="1"/>
  <c r="J8182" i="1" s="1"/>
  <c r="I8182" i="1" l="1"/>
  <c r="L8182" i="1" s="1"/>
  <c r="G8183" i="1"/>
  <c r="H8183" i="1" s="1"/>
  <c r="J8183" i="1" s="1"/>
  <c r="I8183" i="1" l="1"/>
  <c r="L8183" i="1" s="1"/>
  <c r="G8184" i="1"/>
  <c r="H8184" i="1" s="1"/>
  <c r="J8184" i="1" s="1"/>
  <c r="I8184" i="1" l="1"/>
  <c r="L8184" i="1" s="1"/>
  <c r="G8185" i="1"/>
  <c r="H8185" i="1" s="1"/>
  <c r="J8185" i="1" s="1"/>
  <c r="I8185" i="1" l="1"/>
  <c r="L8185" i="1" s="1"/>
  <c r="G8186" i="1"/>
  <c r="H8186" i="1" s="1"/>
  <c r="J8186" i="1" s="1"/>
  <c r="I8186" i="1" l="1"/>
  <c r="L8186" i="1" s="1"/>
  <c r="G8187" i="1"/>
  <c r="H8187" i="1" s="1"/>
  <c r="J8187" i="1" s="1"/>
  <c r="I8187" i="1" l="1"/>
  <c r="L8187" i="1" s="1"/>
  <c r="G8188" i="1"/>
  <c r="H8188" i="1" s="1"/>
  <c r="J8188" i="1" s="1"/>
  <c r="I8188" i="1" l="1"/>
  <c r="L8188" i="1" s="1"/>
  <c r="G8189" i="1"/>
  <c r="H8189" i="1" s="1"/>
  <c r="J8189" i="1" s="1"/>
  <c r="I8189" i="1" l="1"/>
  <c r="L8189" i="1" s="1"/>
  <c r="G8190" i="1"/>
  <c r="H8190" i="1" s="1"/>
  <c r="J8190" i="1" s="1"/>
  <c r="I8190" i="1" l="1"/>
  <c r="L8190" i="1" s="1"/>
  <c r="G8191" i="1"/>
  <c r="H8191" i="1" s="1"/>
  <c r="J8191" i="1" s="1"/>
  <c r="I8191" i="1" l="1"/>
  <c r="L8191" i="1" s="1"/>
  <c r="G8192" i="1"/>
  <c r="H8192" i="1" s="1"/>
  <c r="J8192" i="1" s="1"/>
  <c r="I8192" i="1" l="1"/>
  <c r="L8192" i="1" s="1"/>
  <c r="G8193" i="1"/>
  <c r="H8193" i="1" s="1"/>
  <c r="J8193" i="1" s="1"/>
  <c r="I8193" i="1" l="1"/>
  <c r="L8193" i="1" s="1"/>
  <c r="G8194" i="1"/>
  <c r="H8194" i="1" s="1"/>
  <c r="J8194" i="1" s="1"/>
  <c r="I8194" i="1" l="1"/>
  <c r="L8194" i="1" s="1"/>
  <c r="G8195" i="1"/>
  <c r="H8195" i="1" s="1"/>
  <c r="J8195" i="1" s="1"/>
  <c r="I8195" i="1" l="1"/>
  <c r="L8195" i="1" s="1"/>
  <c r="G8196" i="1"/>
  <c r="H8196" i="1" s="1"/>
  <c r="J8196" i="1" s="1"/>
  <c r="I8196" i="1" l="1"/>
  <c r="L8196" i="1" s="1"/>
  <c r="G8197" i="1"/>
  <c r="H8197" i="1" s="1"/>
  <c r="J8197" i="1" s="1"/>
  <c r="I8197" i="1" l="1"/>
  <c r="L8197" i="1" s="1"/>
  <c r="G8198" i="1"/>
  <c r="H8198" i="1" s="1"/>
  <c r="J8198" i="1" s="1"/>
  <c r="I8198" i="1" l="1"/>
  <c r="L8198" i="1" s="1"/>
  <c r="G8199" i="1"/>
  <c r="H8199" i="1" s="1"/>
  <c r="J8199" i="1" s="1"/>
  <c r="I8199" i="1" l="1"/>
  <c r="L8199" i="1" s="1"/>
  <c r="G8200" i="1"/>
  <c r="H8200" i="1" s="1"/>
  <c r="J8200" i="1" s="1"/>
  <c r="I8200" i="1" l="1"/>
  <c r="L8200" i="1" s="1"/>
  <c r="G8201" i="1"/>
  <c r="H8201" i="1" s="1"/>
  <c r="J8201" i="1" s="1"/>
  <c r="I8201" i="1" l="1"/>
  <c r="L8201" i="1" s="1"/>
  <c r="G8202" i="1"/>
  <c r="H8202" i="1" s="1"/>
  <c r="J8202" i="1" s="1"/>
  <c r="I8202" i="1" l="1"/>
  <c r="L8202" i="1" s="1"/>
  <c r="G8203" i="1"/>
  <c r="H8203" i="1" s="1"/>
  <c r="J8203" i="1" s="1"/>
  <c r="I8203" i="1" l="1"/>
  <c r="L8203" i="1" s="1"/>
  <c r="G8204" i="1"/>
  <c r="H8204" i="1" s="1"/>
  <c r="J8204" i="1" s="1"/>
  <c r="I8204" i="1" l="1"/>
  <c r="L8204" i="1" s="1"/>
  <c r="G8205" i="1"/>
  <c r="H8205" i="1" s="1"/>
  <c r="J8205" i="1" s="1"/>
  <c r="I8205" i="1" l="1"/>
  <c r="L8205" i="1" s="1"/>
  <c r="G8206" i="1"/>
  <c r="H8206" i="1" s="1"/>
  <c r="J8206" i="1" s="1"/>
  <c r="I8206" i="1" l="1"/>
  <c r="L8206" i="1" s="1"/>
  <c r="G8207" i="1"/>
  <c r="H8207" i="1" s="1"/>
  <c r="J8207" i="1" s="1"/>
  <c r="I8207" i="1" l="1"/>
  <c r="L8207" i="1" s="1"/>
  <c r="G8208" i="1"/>
  <c r="H8208" i="1" s="1"/>
  <c r="J8208" i="1" s="1"/>
  <c r="I8208" i="1" l="1"/>
  <c r="L8208" i="1" s="1"/>
  <c r="G8209" i="1"/>
  <c r="H8209" i="1" s="1"/>
  <c r="J8209" i="1" s="1"/>
  <c r="I8209" i="1" l="1"/>
  <c r="L8209" i="1" s="1"/>
  <c r="G8210" i="1"/>
  <c r="H8210" i="1" s="1"/>
  <c r="J8210" i="1" s="1"/>
  <c r="I8210" i="1" l="1"/>
  <c r="L8210" i="1" s="1"/>
  <c r="G8211" i="1"/>
  <c r="H8211" i="1" s="1"/>
  <c r="J8211" i="1" s="1"/>
  <c r="I8211" i="1" l="1"/>
  <c r="L8211" i="1" s="1"/>
  <c r="G8212" i="1"/>
  <c r="H8212" i="1" s="1"/>
  <c r="J8212" i="1" s="1"/>
  <c r="I8212" i="1" l="1"/>
  <c r="L8212" i="1" s="1"/>
  <c r="G8213" i="1"/>
  <c r="H8213" i="1" s="1"/>
  <c r="J8213" i="1" s="1"/>
  <c r="I8213" i="1" l="1"/>
  <c r="L8213" i="1" s="1"/>
  <c r="G8214" i="1"/>
  <c r="H8214" i="1" s="1"/>
  <c r="J8214" i="1" s="1"/>
  <c r="I8214" i="1" l="1"/>
  <c r="L8214" i="1" s="1"/>
  <c r="G8215" i="1"/>
  <c r="H8215" i="1" s="1"/>
  <c r="J8215" i="1" s="1"/>
  <c r="I8215" i="1" l="1"/>
  <c r="L8215" i="1" s="1"/>
  <c r="G8216" i="1"/>
  <c r="H8216" i="1" s="1"/>
  <c r="J8216" i="1" s="1"/>
  <c r="I8216" i="1" l="1"/>
  <c r="L8216" i="1" s="1"/>
  <c r="G8217" i="1"/>
  <c r="H8217" i="1" s="1"/>
  <c r="J8217" i="1" s="1"/>
  <c r="I8217" i="1" l="1"/>
  <c r="L8217" i="1" s="1"/>
  <c r="G8218" i="1"/>
  <c r="H8218" i="1" s="1"/>
  <c r="J8218" i="1" s="1"/>
  <c r="I8218" i="1" l="1"/>
  <c r="L8218" i="1" s="1"/>
  <c r="G8219" i="1"/>
  <c r="H8219" i="1" s="1"/>
  <c r="J8219" i="1" s="1"/>
  <c r="I8219" i="1" l="1"/>
  <c r="L8219" i="1" s="1"/>
  <c r="G8220" i="1"/>
  <c r="H8220" i="1" s="1"/>
  <c r="J8220" i="1" s="1"/>
  <c r="I8220" i="1" l="1"/>
  <c r="L8220" i="1" s="1"/>
  <c r="G8221" i="1"/>
  <c r="H8221" i="1" s="1"/>
  <c r="J8221" i="1" s="1"/>
  <c r="I8221" i="1" l="1"/>
  <c r="L8221" i="1" s="1"/>
  <c r="G8222" i="1"/>
  <c r="H8222" i="1" s="1"/>
  <c r="J8222" i="1" s="1"/>
  <c r="I8222" i="1" l="1"/>
  <c r="L8222" i="1" s="1"/>
  <c r="G8223" i="1"/>
  <c r="H8223" i="1" s="1"/>
  <c r="J8223" i="1" s="1"/>
  <c r="I8223" i="1" l="1"/>
  <c r="L8223" i="1" s="1"/>
  <c r="G8224" i="1"/>
  <c r="H8224" i="1" s="1"/>
  <c r="J8224" i="1" s="1"/>
  <c r="I8224" i="1" l="1"/>
  <c r="L8224" i="1" s="1"/>
  <c r="G8225" i="1"/>
  <c r="H8225" i="1" s="1"/>
  <c r="J8225" i="1" s="1"/>
  <c r="I8225" i="1" l="1"/>
  <c r="L8225" i="1" s="1"/>
  <c r="G8226" i="1"/>
  <c r="H8226" i="1" s="1"/>
  <c r="J8226" i="1" s="1"/>
  <c r="I8226" i="1" l="1"/>
  <c r="L8226" i="1" s="1"/>
  <c r="G8227" i="1"/>
  <c r="H8227" i="1" s="1"/>
  <c r="J8227" i="1" s="1"/>
  <c r="I8227" i="1" l="1"/>
  <c r="L8227" i="1" s="1"/>
  <c r="G8228" i="1"/>
  <c r="H8228" i="1" s="1"/>
  <c r="J8228" i="1" s="1"/>
  <c r="I8228" i="1" l="1"/>
  <c r="L8228" i="1" s="1"/>
  <c r="G8229" i="1"/>
  <c r="H8229" i="1" s="1"/>
  <c r="J8229" i="1" s="1"/>
  <c r="I8229" i="1" l="1"/>
  <c r="L8229" i="1" s="1"/>
  <c r="G8230" i="1"/>
  <c r="H8230" i="1" s="1"/>
  <c r="J8230" i="1" s="1"/>
  <c r="I8230" i="1" l="1"/>
  <c r="L8230" i="1" s="1"/>
  <c r="G8231" i="1"/>
  <c r="H8231" i="1" s="1"/>
  <c r="J8231" i="1" s="1"/>
  <c r="I8231" i="1" l="1"/>
  <c r="L8231" i="1" s="1"/>
  <c r="G8232" i="1"/>
  <c r="H8232" i="1" s="1"/>
  <c r="J8232" i="1" s="1"/>
  <c r="I8232" i="1" l="1"/>
  <c r="L8232" i="1" s="1"/>
  <c r="G8233" i="1"/>
  <c r="H8233" i="1" s="1"/>
  <c r="J8233" i="1" s="1"/>
  <c r="I8233" i="1" l="1"/>
  <c r="L8233" i="1" s="1"/>
  <c r="G8234" i="1"/>
  <c r="H8234" i="1" s="1"/>
  <c r="J8234" i="1" s="1"/>
  <c r="I8234" i="1" l="1"/>
  <c r="L8234" i="1" s="1"/>
  <c r="G8235" i="1"/>
  <c r="H8235" i="1" s="1"/>
  <c r="J8235" i="1" s="1"/>
  <c r="I8235" i="1" l="1"/>
  <c r="L8235" i="1" s="1"/>
  <c r="G8236" i="1"/>
  <c r="H8236" i="1" s="1"/>
  <c r="J8236" i="1" s="1"/>
  <c r="I8236" i="1" l="1"/>
  <c r="L8236" i="1" s="1"/>
  <c r="G8237" i="1"/>
  <c r="H8237" i="1" s="1"/>
  <c r="J8237" i="1" s="1"/>
  <c r="I8237" i="1" l="1"/>
  <c r="L8237" i="1" s="1"/>
  <c r="G8238" i="1"/>
  <c r="H8238" i="1" s="1"/>
  <c r="J8238" i="1" s="1"/>
  <c r="I8238" i="1" l="1"/>
  <c r="L8238" i="1" s="1"/>
  <c r="G8239" i="1"/>
  <c r="H8239" i="1" s="1"/>
  <c r="J8239" i="1" s="1"/>
  <c r="I8239" i="1" l="1"/>
  <c r="L8239" i="1" s="1"/>
  <c r="G8240" i="1"/>
  <c r="H8240" i="1" s="1"/>
  <c r="J8240" i="1" s="1"/>
  <c r="I8240" i="1" l="1"/>
  <c r="L8240" i="1" s="1"/>
  <c r="G8241" i="1"/>
  <c r="H8241" i="1" s="1"/>
  <c r="J8241" i="1" s="1"/>
  <c r="I8241" i="1" l="1"/>
  <c r="L8241" i="1" s="1"/>
  <c r="G8242" i="1"/>
  <c r="H8242" i="1" s="1"/>
  <c r="J8242" i="1" s="1"/>
  <c r="I8242" i="1" l="1"/>
  <c r="L8242" i="1" s="1"/>
  <c r="G8243" i="1"/>
  <c r="H8243" i="1" s="1"/>
  <c r="J8243" i="1" s="1"/>
  <c r="I8243" i="1" l="1"/>
  <c r="L8243" i="1" s="1"/>
  <c r="G8244" i="1"/>
  <c r="H8244" i="1" s="1"/>
  <c r="J8244" i="1" s="1"/>
  <c r="I8244" i="1" l="1"/>
  <c r="L8244" i="1" s="1"/>
  <c r="G8245" i="1"/>
  <c r="H8245" i="1" s="1"/>
  <c r="J8245" i="1" s="1"/>
  <c r="I8245" i="1" l="1"/>
  <c r="L8245" i="1" s="1"/>
  <c r="G8246" i="1"/>
  <c r="H8246" i="1" s="1"/>
  <c r="J8246" i="1" s="1"/>
  <c r="I8246" i="1" l="1"/>
  <c r="L8246" i="1" s="1"/>
  <c r="G8247" i="1"/>
  <c r="H8247" i="1" s="1"/>
  <c r="J8247" i="1" s="1"/>
  <c r="I8247" i="1" l="1"/>
  <c r="L8247" i="1" s="1"/>
  <c r="G8248" i="1"/>
  <c r="H8248" i="1" s="1"/>
  <c r="J8248" i="1" s="1"/>
  <c r="I8248" i="1" l="1"/>
  <c r="L8248" i="1" s="1"/>
  <c r="G8249" i="1"/>
  <c r="H8249" i="1" s="1"/>
  <c r="J8249" i="1" s="1"/>
  <c r="I8249" i="1" l="1"/>
  <c r="L8249" i="1" s="1"/>
  <c r="G8250" i="1"/>
  <c r="H8250" i="1" s="1"/>
  <c r="J8250" i="1" s="1"/>
  <c r="I8250" i="1" l="1"/>
  <c r="L8250" i="1" s="1"/>
  <c r="G8251" i="1"/>
  <c r="H8251" i="1" s="1"/>
  <c r="J8251" i="1" s="1"/>
  <c r="I8251" i="1" l="1"/>
  <c r="L8251" i="1" s="1"/>
  <c r="G8252" i="1"/>
  <c r="H8252" i="1" s="1"/>
  <c r="J8252" i="1" s="1"/>
  <c r="I8252" i="1" l="1"/>
  <c r="L8252" i="1" s="1"/>
  <c r="G8253" i="1"/>
  <c r="H8253" i="1" s="1"/>
  <c r="J8253" i="1" s="1"/>
  <c r="I8253" i="1" l="1"/>
  <c r="L8253" i="1" s="1"/>
  <c r="G8254" i="1"/>
  <c r="H8254" i="1" s="1"/>
  <c r="J8254" i="1" s="1"/>
  <c r="I8254" i="1" l="1"/>
  <c r="L8254" i="1" s="1"/>
  <c r="G8255" i="1"/>
  <c r="H8255" i="1" s="1"/>
  <c r="J8255" i="1" s="1"/>
  <c r="I8255" i="1" l="1"/>
  <c r="L8255" i="1" s="1"/>
  <c r="G8256" i="1"/>
  <c r="H8256" i="1" s="1"/>
  <c r="J8256" i="1" s="1"/>
  <c r="I8256" i="1" l="1"/>
  <c r="L8256" i="1" s="1"/>
  <c r="G8257" i="1"/>
  <c r="H8257" i="1" s="1"/>
  <c r="J8257" i="1" s="1"/>
  <c r="I8257" i="1" l="1"/>
  <c r="L8257" i="1" s="1"/>
  <c r="G8258" i="1"/>
  <c r="H8258" i="1" s="1"/>
  <c r="J8258" i="1" s="1"/>
  <c r="I8258" i="1" l="1"/>
  <c r="L8258" i="1" s="1"/>
  <c r="G8259" i="1"/>
  <c r="H8259" i="1" s="1"/>
  <c r="J8259" i="1" s="1"/>
  <c r="I8259" i="1" l="1"/>
  <c r="L8259" i="1" s="1"/>
  <c r="G8260" i="1"/>
  <c r="H8260" i="1" s="1"/>
  <c r="J8260" i="1" s="1"/>
  <c r="I8260" i="1" l="1"/>
  <c r="L8260" i="1" s="1"/>
  <c r="G8261" i="1"/>
  <c r="H8261" i="1" s="1"/>
  <c r="J8261" i="1" s="1"/>
  <c r="I8261" i="1" l="1"/>
  <c r="L8261" i="1" s="1"/>
  <c r="G8262" i="1"/>
  <c r="H8262" i="1" s="1"/>
  <c r="J8262" i="1" s="1"/>
  <c r="I8262" i="1" l="1"/>
  <c r="L8262" i="1" s="1"/>
  <c r="G8263" i="1"/>
  <c r="H8263" i="1" s="1"/>
  <c r="J8263" i="1" s="1"/>
  <c r="I8263" i="1" l="1"/>
  <c r="L8263" i="1" s="1"/>
  <c r="G8264" i="1"/>
  <c r="H8264" i="1" s="1"/>
  <c r="J8264" i="1" s="1"/>
  <c r="I8264" i="1" l="1"/>
  <c r="L8264" i="1" s="1"/>
  <c r="G8265" i="1"/>
  <c r="H8265" i="1" s="1"/>
  <c r="J8265" i="1" s="1"/>
  <c r="I8265" i="1" l="1"/>
  <c r="L8265" i="1" s="1"/>
  <c r="G8266" i="1"/>
  <c r="H8266" i="1" s="1"/>
  <c r="J8266" i="1" s="1"/>
  <c r="I8266" i="1" l="1"/>
  <c r="L8266" i="1" s="1"/>
  <c r="G8267" i="1"/>
  <c r="H8267" i="1" s="1"/>
  <c r="J8267" i="1" s="1"/>
  <c r="I8267" i="1" l="1"/>
  <c r="L8267" i="1" s="1"/>
  <c r="G8268" i="1"/>
  <c r="H8268" i="1" s="1"/>
  <c r="J8268" i="1" s="1"/>
  <c r="I8268" i="1" l="1"/>
  <c r="L8268" i="1" s="1"/>
  <c r="G8269" i="1"/>
  <c r="H8269" i="1" s="1"/>
  <c r="J8269" i="1" s="1"/>
  <c r="I8269" i="1" l="1"/>
  <c r="L8269" i="1" s="1"/>
  <c r="G8270" i="1"/>
  <c r="H8270" i="1" s="1"/>
  <c r="J8270" i="1" s="1"/>
  <c r="I8270" i="1" l="1"/>
  <c r="L8270" i="1" s="1"/>
  <c r="G8271" i="1"/>
  <c r="H8271" i="1" s="1"/>
  <c r="J8271" i="1" s="1"/>
  <c r="I8271" i="1" l="1"/>
  <c r="L8271" i="1" s="1"/>
  <c r="G8272" i="1"/>
  <c r="H8272" i="1" s="1"/>
  <c r="J8272" i="1" s="1"/>
  <c r="I8272" i="1" l="1"/>
  <c r="L8272" i="1" s="1"/>
  <c r="G8273" i="1"/>
  <c r="H8273" i="1" s="1"/>
  <c r="J8273" i="1" s="1"/>
  <c r="I8273" i="1" l="1"/>
  <c r="L8273" i="1" s="1"/>
  <c r="G8274" i="1"/>
  <c r="H8274" i="1" s="1"/>
  <c r="J8274" i="1" s="1"/>
  <c r="I8274" i="1" l="1"/>
  <c r="L8274" i="1" s="1"/>
  <c r="G8275" i="1"/>
  <c r="H8275" i="1" s="1"/>
  <c r="J8275" i="1" s="1"/>
  <c r="I8275" i="1" l="1"/>
  <c r="L8275" i="1" s="1"/>
  <c r="G8276" i="1"/>
  <c r="H8276" i="1" s="1"/>
  <c r="J8276" i="1" s="1"/>
  <c r="I8276" i="1" l="1"/>
  <c r="L8276" i="1" s="1"/>
  <c r="G8277" i="1"/>
  <c r="H8277" i="1" s="1"/>
  <c r="J8277" i="1" s="1"/>
  <c r="I8277" i="1" l="1"/>
  <c r="L8277" i="1" s="1"/>
  <c r="G8278" i="1"/>
  <c r="H8278" i="1" s="1"/>
  <c r="J8278" i="1" s="1"/>
  <c r="I8278" i="1" l="1"/>
  <c r="L8278" i="1" s="1"/>
  <c r="G8279" i="1"/>
  <c r="H8279" i="1" s="1"/>
  <c r="J8279" i="1" s="1"/>
  <c r="I8279" i="1" l="1"/>
  <c r="L8279" i="1" s="1"/>
  <c r="G8280" i="1"/>
  <c r="H8280" i="1" s="1"/>
  <c r="J8280" i="1" s="1"/>
  <c r="I8280" i="1" l="1"/>
  <c r="L8280" i="1" s="1"/>
  <c r="G8281" i="1"/>
  <c r="H8281" i="1" s="1"/>
  <c r="J8281" i="1" s="1"/>
  <c r="I8281" i="1" l="1"/>
  <c r="L8281" i="1" s="1"/>
  <c r="G8282" i="1"/>
  <c r="H8282" i="1" s="1"/>
  <c r="J8282" i="1" s="1"/>
  <c r="I8282" i="1" l="1"/>
  <c r="L8282" i="1" s="1"/>
  <c r="G8283" i="1"/>
  <c r="H8283" i="1" s="1"/>
  <c r="J8283" i="1" s="1"/>
  <c r="I8283" i="1" l="1"/>
  <c r="L8283" i="1" s="1"/>
  <c r="G8284" i="1"/>
  <c r="H8284" i="1" s="1"/>
  <c r="J8284" i="1" s="1"/>
  <c r="I8284" i="1" l="1"/>
  <c r="L8284" i="1" s="1"/>
  <c r="G8285" i="1"/>
  <c r="H8285" i="1" s="1"/>
  <c r="J8285" i="1" s="1"/>
  <c r="I8285" i="1" l="1"/>
  <c r="L8285" i="1" s="1"/>
  <c r="G8286" i="1"/>
  <c r="H8286" i="1" s="1"/>
  <c r="J8286" i="1" s="1"/>
  <c r="I8286" i="1" l="1"/>
  <c r="L8286" i="1" s="1"/>
  <c r="G8287" i="1"/>
  <c r="H8287" i="1" s="1"/>
  <c r="J8287" i="1" s="1"/>
  <c r="I8287" i="1" l="1"/>
  <c r="L8287" i="1" s="1"/>
  <c r="G8288" i="1"/>
  <c r="H8288" i="1" s="1"/>
  <c r="J8288" i="1" s="1"/>
  <c r="I8288" i="1" l="1"/>
  <c r="L8288" i="1" s="1"/>
  <c r="G8289" i="1"/>
  <c r="H8289" i="1" s="1"/>
  <c r="J8289" i="1" s="1"/>
  <c r="I8289" i="1" l="1"/>
  <c r="L8289" i="1" s="1"/>
  <c r="G8290" i="1"/>
  <c r="H8290" i="1" s="1"/>
  <c r="J8290" i="1" s="1"/>
  <c r="I8290" i="1" l="1"/>
  <c r="L8290" i="1" s="1"/>
  <c r="G8291" i="1"/>
  <c r="H8291" i="1" s="1"/>
  <c r="J8291" i="1" s="1"/>
  <c r="I8291" i="1" l="1"/>
  <c r="L8291" i="1" s="1"/>
  <c r="G8292" i="1"/>
  <c r="H8292" i="1" s="1"/>
  <c r="J8292" i="1" s="1"/>
  <c r="I8292" i="1" l="1"/>
  <c r="L8292" i="1" s="1"/>
  <c r="G8293" i="1"/>
  <c r="H8293" i="1" s="1"/>
  <c r="J8293" i="1" s="1"/>
  <c r="I8293" i="1" l="1"/>
  <c r="L8293" i="1" s="1"/>
  <c r="G8294" i="1"/>
  <c r="H8294" i="1" s="1"/>
  <c r="J8294" i="1" s="1"/>
  <c r="I8294" i="1" l="1"/>
  <c r="L8294" i="1" s="1"/>
  <c r="G8295" i="1"/>
  <c r="H8295" i="1" s="1"/>
  <c r="J8295" i="1" s="1"/>
  <c r="I8295" i="1" l="1"/>
  <c r="L8295" i="1" s="1"/>
  <c r="G8296" i="1"/>
  <c r="H8296" i="1" s="1"/>
  <c r="J8296" i="1" s="1"/>
  <c r="I8296" i="1" l="1"/>
  <c r="L8296" i="1" s="1"/>
  <c r="G8297" i="1"/>
  <c r="H8297" i="1" s="1"/>
  <c r="J8297" i="1" s="1"/>
  <c r="I8297" i="1" l="1"/>
  <c r="L8297" i="1" s="1"/>
  <c r="G8298" i="1"/>
  <c r="H8298" i="1" s="1"/>
  <c r="J8298" i="1" s="1"/>
  <c r="I8298" i="1" l="1"/>
  <c r="L8298" i="1" s="1"/>
  <c r="G8299" i="1"/>
  <c r="H8299" i="1" s="1"/>
  <c r="J8299" i="1" s="1"/>
  <c r="I8299" i="1" l="1"/>
  <c r="L8299" i="1" s="1"/>
  <c r="G8300" i="1"/>
  <c r="H8300" i="1" s="1"/>
  <c r="J8300" i="1" s="1"/>
  <c r="I8300" i="1" l="1"/>
  <c r="L8300" i="1" s="1"/>
  <c r="G8301" i="1"/>
  <c r="H8301" i="1" s="1"/>
  <c r="J8301" i="1" s="1"/>
  <c r="I8301" i="1" l="1"/>
  <c r="L8301" i="1" s="1"/>
  <c r="G8302" i="1"/>
  <c r="H8302" i="1" s="1"/>
  <c r="J8302" i="1" s="1"/>
  <c r="I8302" i="1" l="1"/>
  <c r="L8302" i="1" s="1"/>
  <c r="G8303" i="1"/>
  <c r="H8303" i="1" s="1"/>
  <c r="J8303" i="1" s="1"/>
  <c r="I8303" i="1" l="1"/>
  <c r="L8303" i="1" s="1"/>
  <c r="G8304" i="1"/>
  <c r="H8304" i="1" s="1"/>
  <c r="J8304" i="1" s="1"/>
  <c r="I8304" i="1" l="1"/>
  <c r="L8304" i="1" s="1"/>
  <c r="G8305" i="1"/>
  <c r="H8305" i="1" s="1"/>
  <c r="J8305" i="1" s="1"/>
  <c r="I8305" i="1" l="1"/>
  <c r="L8305" i="1" s="1"/>
  <c r="G8306" i="1"/>
  <c r="H8306" i="1" s="1"/>
  <c r="J8306" i="1" s="1"/>
  <c r="I8306" i="1" l="1"/>
  <c r="L8306" i="1" s="1"/>
  <c r="G8307" i="1"/>
  <c r="H8307" i="1" s="1"/>
  <c r="J8307" i="1" s="1"/>
  <c r="I8307" i="1" l="1"/>
  <c r="L8307" i="1" s="1"/>
  <c r="G8308" i="1"/>
  <c r="H8308" i="1" s="1"/>
  <c r="J8308" i="1" s="1"/>
  <c r="I8308" i="1" l="1"/>
  <c r="L8308" i="1" s="1"/>
  <c r="G8309" i="1"/>
  <c r="H8309" i="1" s="1"/>
  <c r="J8309" i="1" s="1"/>
  <c r="I8309" i="1" l="1"/>
  <c r="L8309" i="1" s="1"/>
  <c r="G8310" i="1"/>
  <c r="H8310" i="1" s="1"/>
  <c r="J8310" i="1" s="1"/>
  <c r="I8310" i="1" l="1"/>
  <c r="L8310" i="1" s="1"/>
  <c r="G8311" i="1"/>
  <c r="H8311" i="1" s="1"/>
  <c r="J8311" i="1" s="1"/>
  <c r="I8311" i="1" l="1"/>
  <c r="L8311" i="1" s="1"/>
  <c r="G8312" i="1"/>
  <c r="H8312" i="1" s="1"/>
  <c r="J8312" i="1" s="1"/>
  <c r="I8312" i="1" l="1"/>
  <c r="L8312" i="1" s="1"/>
  <c r="G8313" i="1"/>
  <c r="H8313" i="1" s="1"/>
  <c r="J8313" i="1" s="1"/>
  <c r="I8313" i="1" l="1"/>
  <c r="L8313" i="1" s="1"/>
  <c r="G8314" i="1"/>
  <c r="H8314" i="1" s="1"/>
  <c r="J8314" i="1" s="1"/>
  <c r="I8314" i="1" l="1"/>
  <c r="L8314" i="1" s="1"/>
  <c r="G8315" i="1"/>
  <c r="H8315" i="1" s="1"/>
  <c r="J8315" i="1" s="1"/>
  <c r="I8315" i="1" l="1"/>
  <c r="L8315" i="1" s="1"/>
  <c r="G8316" i="1"/>
  <c r="H8316" i="1" s="1"/>
  <c r="J8316" i="1" s="1"/>
  <c r="I8316" i="1" l="1"/>
  <c r="L8316" i="1" s="1"/>
  <c r="G8317" i="1"/>
  <c r="H8317" i="1" s="1"/>
  <c r="J8317" i="1" s="1"/>
  <c r="I8317" i="1" l="1"/>
  <c r="L8317" i="1" s="1"/>
  <c r="G8318" i="1"/>
  <c r="H8318" i="1" s="1"/>
  <c r="J8318" i="1" s="1"/>
  <c r="I8318" i="1" l="1"/>
  <c r="L8318" i="1" s="1"/>
  <c r="G8319" i="1"/>
  <c r="H8319" i="1" s="1"/>
  <c r="J8319" i="1" s="1"/>
  <c r="I8319" i="1" l="1"/>
  <c r="L8319" i="1" s="1"/>
  <c r="G8320" i="1"/>
  <c r="H8320" i="1" s="1"/>
  <c r="J8320" i="1" s="1"/>
  <c r="I8320" i="1" l="1"/>
  <c r="L8320" i="1" s="1"/>
  <c r="G8321" i="1"/>
  <c r="H8321" i="1" s="1"/>
  <c r="J8321" i="1" s="1"/>
  <c r="I8321" i="1" l="1"/>
  <c r="L8321" i="1" s="1"/>
  <c r="G8322" i="1"/>
  <c r="H8322" i="1" s="1"/>
  <c r="J8322" i="1" s="1"/>
  <c r="I8322" i="1" l="1"/>
  <c r="L8322" i="1" s="1"/>
  <c r="G8323" i="1"/>
  <c r="H8323" i="1" s="1"/>
  <c r="J8323" i="1" s="1"/>
  <c r="I8323" i="1" l="1"/>
  <c r="L8323" i="1" s="1"/>
  <c r="G8324" i="1"/>
  <c r="H8324" i="1" s="1"/>
  <c r="J8324" i="1" s="1"/>
  <c r="I8324" i="1" l="1"/>
  <c r="L8324" i="1" s="1"/>
  <c r="G8325" i="1"/>
  <c r="H8325" i="1" s="1"/>
  <c r="J8325" i="1" s="1"/>
  <c r="I8325" i="1" l="1"/>
  <c r="L8325" i="1" s="1"/>
  <c r="G8326" i="1"/>
  <c r="H8326" i="1" s="1"/>
  <c r="J8326" i="1" s="1"/>
  <c r="I8326" i="1" l="1"/>
  <c r="L8326" i="1" s="1"/>
  <c r="G8327" i="1"/>
  <c r="H8327" i="1" s="1"/>
  <c r="J8327" i="1" s="1"/>
  <c r="I8327" i="1" l="1"/>
  <c r="L8327" i="1" s="1"/>
  <c r="G8328" i="1"/>
  <c r="H8328" i="1" s="1"/>
  <c r="J8328" i="1" s="1"/>
  <c r="I8328" i="1" l="1"/>
  <c r="L8328" i="1" s="1"/>
  <c r="G8329" i="1"/>
  <c r="H8329" i="1" s="1"/>
  <c r="J8329" i="1" s="1"/>
  <c r="I8329" i="1" l="1"/>
  <c r="L8329" i="1" s="1"/>
  <c r="G8330" i="1"/>
  <c r="H8330" i="1" s="1"/>
  <c r="J8330" i="1" s="1"/>
  <c r="I8330" i="1" l="1"/>
  <c r="L8330" i="1" s="1"/>
  <c r="G8331" i="1"/>
  <c r="H8331" i="1" s="1"/>
  <c r="J8331" i="1" s="1"/>
  <c r="I8331" i="1" l="1"/>
  <c r="L8331" i="1" s="1"/>
  <c r="G8332" i="1"/>
  <c r="H8332" i="1" s="1"/>
  <c r="J8332" i="1" s="1"/>
  <c r="I8332" i="1" l="1"/>
  <c r="L8332" i="1" s="1"/>
  <c r="G8333" i="1"/>
  <c r="H8333" i="1" s="1"/>
  <c r="J8333" i="1" s="1"/>
  <c r="I8333" i="1" l="1"/>
  <c r="L8333" i="1" s="1"/>
  <c r="G8334" i="1"/>
  <c r="H8334" i="1" s="1"/>
  <c r="J8334" i="1" s="1"/>
  <c r="I8334" i="1" l="1"/>
  <c r="L8334" i="1" s="1"/>
  <c r="G8335" i="1"/>
  <c r="H8335" i="1" s="1"/>
  <c r="J8335" i="1" s="1"/>
  <c r="I8335" i="1" l="1"/>
  <c r="L8335" i="1" s="1"/>
  <c r="G8336" i="1"/>
  <c r="H8336" i="1" s="1"/>
  <c r="J8336" i="1" s="1"/>
  <c r="I8336" i="1" l="1"/>
  <c r="L8336" i="1" s="1"/>
  <c r="G8337" i="1"/>
  <c r="H8337" i="1" s="1"/>
  <c r="J8337" i="1" s="1"/>
  <c r="I8337" i="1" l="1"/>
  <c r="L8337" i="1" s="1"/>
  <c r="G8338" i="1"/>
  <c r="H8338" i="1" s="1"/>
  <c r="J8338" i="1" s="1"/>
  <c r="I8338" i="1" l="1"/>
  <c r="L8338" i="1" s="1"/>
  <c r="G8339" i="1"/>
  <c r="H8339" i="1" s="1"/>
  <c r="J8339" i="1" s="1"/>
  <c r="I8339" i="1" l="1"/>
  <c r="L8339" i="1" s="1"/>
  <c r="G8340" i="1"/>
  <c r="H8340" i="1" s="1"/>
  <c r="J8340" i="1" s="1"/>
  <c r="I8340" i="1" l="1"/>
  <c r="L8340" i="1" s="1"/>
  <c r="G8341" i="1"/>
  <c r="H8341" i="1" s="1"/>
  <c r="J8341" i="1" s="1"/>
  <c r="I8341" i="1" l="1"/>
  <c r="L8341" i="1" s="1"/>
  <c r="G8342" i="1"/>
  <c r="H8342" i="1" s="1"/>
  <c r="J8342" i="1" s="1"/>
  <c r="I8342" i="1" l="1"/>
  <c r="L8342" i="1" s="1"/>
  <c r="G8343" i="1"/>
  <c r="H8343" i="1" s="1"/>
  <c r="J8343" i="1" s="1"/>
  <c r="I8343" i="1" l="1"/>
  <c r="L8343" i="1" s="1"/>
  <c r="G8344" i="1"/>
  <c r="H8344" i="1" s="1"/>
  <c r="J8344" i="1" s="1"/>
  <c r="I8344" i="1" l="1"/>
  <c r="L8344" i="1" s="1"/>
  <c r="G8345" i="1"/>
  <c r="H8345" i="1" s="1"/>
  <c r="J8345" i="1" s="1"/>
  <c r="I8345" i="1" l="1"/>
  <c r="L8345" i="1" s="1"/>
  <c r="G8346" i="1"/>
  <c r="H8346" i="1" s="1"/>
  <c r="J8346" i="1" s="1"/>
  <c r="I8346" i="1" l="1"/>
  <c r="L8346" i="1" s="1"/>
  <c r="G8347" i="1"/>
  <c r="H8347" i="1" s="1"/>
  <c r="J8347" i="1" s="1"/>
  <c r="I8347" i="1" l="1"/>
  <c r="L8347" i="1" s="1"/>
  <c r="G8348" i="1"/>
  <c r="H8348" i="1" s="1"/>
  <c r="J8348" i="1" s="1"/>
  <c r="I8348" i="1" l="1"/>
  <c r="L8348" i="1" s="1"/>
  <c r="G8349" i="1"/>
  <c r="H8349" i="1" s="1"/>
  <c r="J8349" i="1" s="1"/>
  <c r="I8349" i="1" l="1"/>
  <c r="L8349" i="1" s="1"/>
  <c r="G8350" i="1"/>
  <c r="H8350" i="1" s="1"/>
  <c r="J8350" i="1" s="1"/>
  <c r="I8350" i="1" l="1"/>
  <c r="L8350" i="1" s="1"/>
  <c r="G8351" i="1"/>
  <c r="H8351" i="1" s="1"/>
  <c r="J8351" i="1" s="1"/>
  <c r="I8351" i="1" l="1"/>
  <c r="L8351" i="1" s="1"/>
  <c r="G8352" i="1"/>
  <c r="H8352" i="1" s="1"/>
  <c r="J8352" i="1" s="1"/>
  <c r="I8352" i="1" l="1"/>
  <c r="L8352" i="1" s="1"/>
  <c r="G8353" i="1"/>
  <c r="H8353" i="1" s="1"/>
  <c r="J8353" i="1" s="1"/>
  <c r="I8353" i="1" l="1"/>
  <c r="L8353" i="1" s="1"/>
  <c r="G8354" i="1"/>
  <c r="H8354" i="1" s="1"/>
  <c r="J8354" i="1" s="1"/>
  <c r="I8354" i="1" l="1"/>
  <c r="L8354" i="1" s="1"/>
  <c r="G8355" i="1"/>
  <c r="H8355" i="1" s="1"/>
  <c r="J8355" i="1" s="1"/>
  <c r="I8355" i="1" l="1"/>
  <c r="L8355" i="1" s="1"/>
  <c r="G8356" i="1"/>
  <c r="H8356" i="1" s="1"/>
  <c r="J8356" i="1" s="1"/>
  <c r="I8356" i="1" l="1"/>
  <c r="L8356" i="1" s="1"/>
  <c r="G8357" i="1"/>
  <c r="H8357" i="1" s="1"/>
  <c r="J8357" i="1" s="1"/>
  <c r="I8357" i="1" l="1"/>
  <c r="L8357" i="1" s="1"/>
  <c r="G8358" i="1"/>
  <c r="H8358" i="1" s="1"/>
  <c r="J8358" i="1" s="1"/>
  <c r="I8358" i="1" l="1"/>
  <c r="L8358" i="1" s="1"/>
  <c r="G8359" i="1"/>
  <c r="H8359" i="1" s="1"/>
  <c r="J8359" i="1" s="1"/>
  <c r="I8359" i="1" l="1"/>
  <c r="L8359" i="1" s="1"/>
  <c r="G8360" i="1"/>
  <c r="H8360" i="1" s="1"/>
  <c r="J8360" i="1" s="1"/>
  <c r="I8360" i="1" l="1"/>
  <c r="L8360" i="1" s="1"/>
  <c r="G8361" i="1"/>
  <c r="H8361" i="1" s="1"/>
  <c r="J8361" i="1" s="1"/>
  <c r="I8361" i="1" l="1"/>
  <c r="L8361" i="1" s="1"/>
  <c r="G8362" i="1"/>
  <c r="H8362" i="1" s="1"/>
  <c r="J8362" i="1" s="1"/>
  <c r="I8362" i="1" l="1"/>
  <c r="L8362" i="1" s="1"/>
  <c r="G8363" i="1"/>
  <c r="H8363" i="1" s="1"/>
  <c r="J8363" i="1" s="1"/>
  <c r="I8363" i="1" l="1"/>
  <c r="L8363" i="1" s="1"/>
  <c r="G8364" i="1"/>
  <c r="H8364" i="1" s="1"/>
  <c r="J8364" i="1" s="1"/>
  <c r="I8364" i="1" l="1"/>
  <c r="L8364" i="1" s="1"/>
  <c r="G8365" i="1"/>
  <c r="H8365" i="1" s="1"/>
  <c r="J8365" i="1" s="1"/>
  <c r="I8365" i="1" l="1"/>
  <c r="L8365" i="1" s="1"/>
  <c r="G8366" i="1"/>
  <c r="H8366" i="1" s="1"/>
  <c r="J8366" i="1" s="1"/>
  <c r="I8366" i="1" l="1"/>
  <c r="L8366" i="1" s="1"/>
  <c r="G8367" i="1"/>
  <c r="H8367" i="1" s="1"/>
  <c r="J8367" i="1" s="1"/>
  <c r="I8367" i="1" l="1"/>
  <c r="L8367" i="1" s="1"/>
  <c r="G8368" i="1"/>
  <c r="H8368" i="1" s="1"/>
  <c r="J8368" i="1" s="1"/>
  <c r="I8368" i="1" l="1"/>
  <c r="L8368" i="1" s="1"/>
  <c r="G8369" i="1"/>
  <c r="H8369" i="1" s="1"/>
  <c r="J8369" i="1" s="1"/>
  <c r="I8369" i="1" l="1"/>
  <c r="L8369" i="1" s="1"/>
  <c r="G8370" i="1"/>
  <c r="H8370" i="1" s="1"/>
  <c r="J8370" i="1" s="1"/>
  <c r="I8370" i="1" l="1"/>
  <c r="L8370" i="1" s="1"/>
  <c r="G8371" i="1"/>
  <c r="H8371" i="1" s="1"/>
  <c r="J8371" i="1" s="1"/>
  <c r="I8371" i="1" l="1"/>
  <c r="L8371" i="1" s="1"/>
  <c r="G8372" i="1"/>
  <c r="H8372" i="1" s="1"/>
  <c r="J8372" i="1" s="1"/>
  <c r="I8372" i="1" l="1"/>
  <c r="L8372" i="1" s="1"/>
  <c r="G8373" i="1"/>
  <c r="H8373" i="1" s="1"/>
  <c r="J8373" i="1" s="1"/>
  <c r="I8373" i="1" l="1"/>
  <c r="L8373" i="1" s="1"/>
  <c r="G8374" i="1"/>
  <c r="H8374" i="1" s="1"/>
  <c r="J8374" i="1" s="1"/>
  <c r="I8374" i="1" l="1"/>
  <c r="L8374" i="1" s="1"/>
  <c r="G8375" i="1"/>
  <c r="H8375" i="1" s="1"/>
  <c r="J8375" i="1" s="1"/>
  <c r="I8375" i="1" l="1"/>
  <c r="L8375" i="1" s="1"/>
  <c r="G8376" i="1"/>
  <c r="H8376" i="1" s="1"/>
  <c r="J8376" i="1" s="1"/>
  <c r="I8376" i="1" l="1"/>
  <c r="L8376" i="1" s="1"/>
  <c r="G8377" i="1"/>
  <c r="H8377" i="1" s="1"/>
  <c r="J8377" i="1" s="1"/>
  <c r="I8377" i="1" l="1"/>
  <c r="L8377" i="1" s="1"/>
  <c r="G8378" i="1"/>
  <c r="H8378" i="1" s="1"/>
  <c r="J8378" i="1" s="1"/>
  <c r="I8378" i="1" l="1"/>
  <c r="L8378" i="1" s="1"/>
  <c r="G8379" i="1"/>
  <c r="H8379" i="1" s="1"/>
  <c r="J8379" i="1" s="1"/>
  <c r="I8379" i="1" l="1"/>
  <c r="L8379" i="1" s="1"/>
  <c r="G8380" i="1"/>
  <c r="H8380" i="1" s="1"/>
  <c r="J8380" i="1" s="1"/>
  <c r="I8380" i="1" l="1"/>
  <c r="L8380" i="1" s="1"/>
  <c r="G8381" i="1"/>
  <c r="H8381" i="1" s="1"/>
  <c r="J8381" i="1" s="1"/>
  <c r="I8381" i="1" l="1"/>
  <c r="L8381" i="1" s="1"/>
  <c r="G8382" i="1"/>
  <c r="H8382" i="1" s="1"/>
  <c r="J8382" i="1" s="1"/>
  <c r="I8382" i="1" l="1"/>
  <c r="L8382" i="1" s="1"/>
  <c r="G8383" i="1"/>
  <c r="H8383" i="1" s="1"/>
  <c r="J8383" i="1" s="1"/>
  <c r="I8383" i="1" l="1"/>
  <c r="L8383" i="1" s="1"/>
  <c r="G8384" i="1"/>
  <c r="H8384" i="1" s="1"/>
  <c r="J8384" i="1" s="1"/>
  <c r="I8384" i="1" l="1"/>
  <c r="L8384" i="1" s="1"/>
  <c r="G8385" i="1"/>
  <c r="H8385" i="1" s="1"/>
  <c r="J8385" i="1" s="1"/>
  <c r="I8385" i="1" l="1"/>
  <c r="L8385" i="1" s="1"/>
  <c r="G8386" i="1"/>
  <c r="H8386" i="1" s="1"/>
  <c r="J8386" i="1" s="1"/>
  <c r="I8386" i="1" l="1"/>
  <c r="L8386" i="1" s="1"/>
  <c r="G8387" i="1"/>
  <c r="H8387" i="1" s="1"/>
  <c r="J8387" i="1" s="1"/>
  <c r="I8387" i="1" l="1"/>
  <c r="L8387" i="1" s="1"/>
  <c r="G8388" i="1"/>
  <c r="H8388" i="1" s="1"/>
  <c r="J8388" i="1" s="1"/>
  <c r="I8388" i="1" l="1"/>
  <c r="L8388" i="1" s="1"/>
  <c r="G8389" i="1"/>
  <c r="H8389" i="1" s="1"/>
  <c r="J8389" i="1" s="1"/>
  <c r="I8389" i="1" l="1"/>
  <c r="L8389" i="1" s="1"/>
  <c r="G8390" i="1"/>
  <c r="H8390" i="1" s="1"/>
  <c r="J8390" i="1" s="1"/>
  <c r="I8390" i="1" l="1"/>
  <c r="L8390" i="1" s="1"/>
  <c r="G8391" i="1"/>
  <c r="H8391" i="1" s="1"/>
  <c r="J8391" i="1" s="1"/>
  <c r="I8391" i="1" l="1"/>
  <c r="L8391" i="1" s="1"/>
  <c r="G8392" i="1"/>
  <c r="H8392" i="1" s="1"/>
  <c r="J8392" i="1" s="1"/>
  <c r="I8392" i="1" l="1"/>
  <c r="L8392" i="1" s="1"/>
  <c r="G8393" i="1"/>
  <c r="H8393" i="1" s="1"/>
  <c r="J8393" i="1" s="1"/>
  <c r="I8393" i="1" l="1"/>
  <c r="L8393" i="1" s="1"/>
  <c r="G8394" i="1"/>
  <c r="H8394" i="1" s="1"/>
  <c r="J8394" i="1" s="1"/>
  <c r="I8394" i="1" l="1"/>
  <c r="L8394" i="1" s="1"/>
  <c r="G8395" i="1"/>
  <c r="H8395" i="1" s="1"/>
  <c r="J8395" i="1" s="1"/>
  <c r="I8395" i="1" l="1"/>
  <c r="L8395" i="1" s="1"/>
  <c r="G8396" i="1"/>
  <c r="H8396" i="1" s="1"/>
  <c r="J8396" i="1" s="1"/>
  <c r="I8396" i="1" l="1"/>
  <c r="L8396" i="1" s="1"/>
  <c r="G8397" i="1"/>
  <c r="H8397" i="1" s="1"/>
  <c r="J8397" i="1" s="1"/>
  <c r="I8397" i="1" l="1"/>
  <c r="L8397" i="1" s="1"/>
  <c r="G8398" i="1"/>
  <c r="H8398" i="1" s="1"/>
  <c r="J8398" i="1" s="1"/>
  <c r="I8398" i="1" l="1"/>
  <c r="L8398" i="1" s="1"/>
  <c r="G8399" i="1"/>
  <c r="H8399" i="1" s="1"/>
  <c r="J8399" i="1" s="1"/>
  <c r="I8399" i="1" l="1"/>
  <c r="L8399" i="1" s="1"/>
  <c r="G8400" i="1"/>
  <c r="H8400" i="1" s="1"/>
  <c r="J8400" i="1" s="1"/>
  <c r="I8400" i="1" l="1"/>
  <c r="L8400" i="1" s="1"/>
  <c r="G8401" i="1"/>
  <c r="H8401" i="1" s="1"/>
  <c r="J8401" i="1" s="1"/>
  <c r="I8401" i="1" l="1"/>
  <c r="L8401" i="1" s="1"/>
  <c r="G8402" i="1"/>
  <c r="H8402" i="1" s="1"/>
  <c r="J8402" i="1" s="1"/>
  <c r="I8402" i="1" l="1"/>
  <c r="L8402" i="1" s="1"/>
  <c r="G8403" i="1"/>
  <c r="H8403" i="1" s="1"/>
  <c r="J8403" i="1" s="1"/>
  <c r="I8403" i="1" l="1"/>
  <c r="L8403" i="1" s="1"/>
  <c r="G8404" i="1"/>
  <c r="H8404" i="1" s="1"/>
  <c r="J8404" i="1" s="1"/>
  <c r="I8404" i="1" l="1"/>
  <c r="L8404" i="1" s="1"/>
  <c r="G8405" i="1"/>
  <c r="H8405" i="1" s="1"/>
  <c r="J8405" i="1" s="1"/>
  <c r="I8405" i="1" l="1"/>
  <c r="L8405" i="1" s="1"/>
  <c r="G8406" i="1"/>
  <c r="H8406" i="1" s="1"/>
  <c r="J8406" i="1" s="1"/>
  <c r="I8406" i="1" l="1"/>
  <c r="L8406" i="1" s="1"/>
  <c r="G8407" i="1"/>
  <c r="H8407" i="1" s="1"/>
  <c r="J8407" i="1" s="1"/>
  <c r="I8407" i="1" l="1"/>
  <c r="L8407" i="1" s="1"/>
  <c r="G8408" i="1"/>
  <c r="H8408" i="1" s="1"/>
  <c r="J8408" i="1" s="1"/>
  <c r="I8408" i="1" l="1"/>
  <c r="L8408" i="1" s="1"/>
  <c r="G8409" i="1"/>
  <c r="H8409" i="1" s="1"/>
  <c r="J8409" i="1" s="1"/>
  <c r="I8409" i="1" l="1"/>
  <c r="L8409" i="1" s="1"/>
  <c r="G8410" i="1"/>
  <c r="H8410" i="1" s="1"/>
  <c r="J8410" i="1" s="1"/>
  <c r="I8410" i="1" l="1"/>
  <c r="L8410" i="1" s="1"/>
  <c r="G8411" i="1"/>
  <c r="H8411" i="1" s="1"/>
  <c r="J8411" i="1" s="1"/>
  <c r="I8411" i="1" l="1"/>
  <c r="L8411" i="1" s="1"/>
  <c r="G8412" i="1"/>
  <c r="H8412" i="1" s="1"/>
  <c r="J8412" i="1" s="1"/>
  <c r="I8412" i="1" l="1"/>
  <c r="L8412" i="1" s="1"/>
  <c r="G8413" i="1"/>
  <c r="H8413" i="1" s="1"/>
  <c r="J8413" i="1" s="1"/>
  <c r="I8413" i="1" l="1"/>
  <c r="L8413" i="1" s="1"/>
  <c r="G8414" i="1"/>
  <c r="H8414" i="1" s="1"/>
  <c r="J8414" i="1" s="1"/>
  <c r="I8414" i="1" l="1"/>
  <c r="L8414" i="1" s="1"/>
  <c r="G8415" i="1"/>
  <c r="H8415" i="1" s="1"/>
  <c r="J8415" i="1" s="1"/>
  <c r="I8415" i="1" l="1"/>
  <c r="L8415" i="1" s="1"/>
  <c r="G8416" i="1"/>
  <c r="H8416" i="1" s="1"/>
  <c r="J8416" i="1" s="1"/>
  <c r="I8416" i="1" l="1"/>
  <c r="L8416" i="1" s="1"/>
  <c r="G8417" i="1"/>
  <c r="H8417" i="1" s="1"/>
  <c r="J8417" i="1" s="1"/>
  <c r="I8417" i="1" l="1"/>
  <c r="L8417" i="1" s="1"/>
  <c r="G8418" i="1"/>
  <c r="H8418" i="1" s="1"/>
  <c r="J8418" i="1" s="1"/>
  <c r="I8418" i="1" l="1"/>
  <c r="L8418" i="1" s="1"/>
  <c r="G8419" i="1"/>
  <c r="H8419" i="1" s="1"/>
  <c r="J8419" i="1" s="1"/>
  <c r="I8419" i="1" l="1"/>
  <c r="L8419" i="1" s="1"/>
  <c r="G8420" i="1"/>
  <c r="H8420" i="1" s="1"/>
  <c r="J8420" i="1" s="1"/>
  <c r="I8420" i="1" l="1"/>
  <c r="L8420" i="1" s="1"/>
  <c r="G8421" i="1"/>
  <c r="H8421" i="1" s="1"/>
  <c r="J8421" i="1" s="1"/>
  <c r="I8421" i="1" l="1"/>
  <c r="L8421" i="1" s="1"/>
  <c r="G8422" i="1"/>
  <c r="H8422" i="1" s="1"/>
  <c r="J8422" i="1" s="1"/>
  <c r="I8422" i="1" l="1"/>
  <c r="L8422" i="1" s="1"/>
  <c r="G8423" i="1"/>
  <c r="H8423" i="1" s="1"/>
  <c r="J8423" i="1" s="1"/>
  <c r="I8423" i="1" l="1"/>
  <c r="L8423" i="1" s="1"/>
  <c r="G8424" i="1"/>
  <c r="H8424" i="1" s="1"/>
  <c r="J8424" i="1" s="1"/>
  <c r="I8424" i="1" l="1"/>
  <c r="L8424" i="1" s="1"/>
  <c r="G8425" i="1"/>
  <c r="H8425" i="1" s="1"/>
  <c r="J8425" i="1" s="1"/>
  <c r="I8425" i="1" l="1"/>
  <c r="L8425" i="1" s="1"/>
  <c r="G8426" i="1"/>
  <c r="H8426" i="1" s="1"/>
  <c r="J8426" i="1" s="1"/>
  <c r="I8426" i="1" l="1"/>
  <c r="L8426" i="1" s="1"/>
  <c r="G8427" i="1"/>
  <c r="H8427" i="1" s="1"/>
  <c r="J8427" i="1" s="1"/>
  <c r="I8427" i="1" l="1"/>
  <c r="L8427" i="1" s="1"/>
  <c r="G8428" i="1"/>
  <c r="H8428" i="1" s="1"/>
  <c r="J8428" i="1" s="1"/>
  <c r="I8428" i="1" l="1"/>
  <c r="L8428" i="1" s="1"/>
  <c r="G8429" i="1"/>
  <c r="H8429" i="1" s="1"/>
  <c r="J8429" i="1" s="1"/>
  <c r="I8429" i="1" l="1"/>
  <c r="L8429" i="1" s="1"/>
  <c r="G8430" i="1"/>
  <c r="H8430" i="1" s="1"/>
  <c r="J8430" i="1" s="1"/>
  <c r="I8430" i="1" l="1"/>
  <c r="L8430" i="1" s="1"/>
  <c r="G8431" i="1"/>
  <c r="H8431" i="1" s="1"/>
  <c r="J8431" i="1" s="1"/>
  <c r="I8431" i="1" l="1"/>
  <c r="L8431" i="1" s="1"/>
  <c r="G8432" i="1"/>
  <c r="H8432" i="1" s="1"/>
  <c r="J8432" i="1" s="1"/>
  <c r="I8432" i="1" l="1"/>
  <c r="L8432" i="1" s="1"/>
  <c r="G8433" i="1"/>
  <c r="H8433" i="1" s="1"/>
  <c r="J8433" i="1" s="1"/>
  <c r="I8433" i="1" l="1"/>
  <c r="L8433" i="1" s="1"/>
  <c r="G8434" i="1"/>
  <c r="H8434" i="1" s="1"/>
  <c r="J8434" i="1" s="1"/>
  <c r="I8434" i="1" l="1"/>
  <c r="L8434" i="1" s="1"/>
  <c r="G8435" i="1"/>
  <c r="H8435" i="1" s="1"/>
  <c r="J8435" i="1" s="1"/>
  <c r="I8435" i="1" l="1"/>
  <c r="L8435" i="1" s="1"/>
  <c r="G8436" i="1"/>
  <c r="H8436" i="1" s="1"/>
  <c r="J8436" i="1" s="1"/>
  <c r="I8436" i="1" l="1"/>
  <c r="L8436" i="1" s="1"/>
  <c r="G8437" i="1"/>
  <c r="H8437" i="1" s="1"/>
  <c r="J8437" i="1" s="1"/>
  <c r="I8437" i="1" l="1"/>
  <c r="L8437" i="1" s="1"/>
  <c r="G8438" i="1"/>
  <c r="H8438" i="1" s="1"/>
  <c r="J8438" i="1" s="1"/>
  <c r="I8438" i="1" l="1"/>
  <c r="L8438" i="1" s="1"/>
  <c r="G8439" i="1"/>
  <c r="H8439" i="1" s="1"/>
  <c r="J8439" i="1" s="1"/>
  <c r="I8439" i="1" l="1"/>
  <c r="L8439" i="1" s="1"/>
  <c r="G8440" i="1"/>
  <c r="H8440" i="1" s="1"/>
  <c r="J8440" i="1" s="1"/>
  <c r="I8440" i="1" l="1"/>
  <c r="L8440" i="1" s="1"/>
  <c r="G8441" i="1"/>
  <c r="H8441" i="1" s="1"/>
  <c r="J8441" i="1" s="1"/>
  <c r="I8441" i="1" l="1"/>
  <c r="L8441" i="1" s="1"/>
  <c r="G8442" i="1"/>
  <c r="H8442" i="1" s="1"/>
  <c r="J8442" i="1" s="1"/>
  <c r="I8442" i="1" l="1"/>
  <c r="L8442" i="1" s="1"/>
  <c r="G8443" i="1"/>
  <c r="H8443" i="1" s="1"/>
  <c r="J8443" i="1" s="1"/>
  <c r="I8443" i="1" l="1"/>
  <c r="L8443" i="1" s="1"/>
  <c r="G8444" i="1"/>
  <c r="H8444" i="1" s="1"/>
  <c r="J8444" i="1" s="1"/>
  <c r="I8444" i="1" l="1"/>
  <c r="L8444" i="1" s="1"/>
  <c r="G8445" i="1"/>
  <c r="H8445" i="1" s="1"/>
  <c r="J8445" i="1" s="1"/>
  <c r="I8445" i="1" l="1"/>
  <c r="L8445" i="1" s="1"/>
  <c r="G8446" i="1"/>
  <c r="H8446" i="1" s="1"/>
  <c r="J8446" i="1" s="1"/>
  <c r="I8446" i="1" l="1"/>
  <c r="L8446" i="1" s="1"/>
  <c r="G8447" i="1"/>
  <c r="H8447" i="1" s="1"/>
  <c r="J8447" i="1" s="1"/>
  <c r="I8447" i="1" l="1"/>
  <c r="L8447" i="1" s="1"/>
  <c r="G8448" i="1"/>
  <c r="H8448" i="1" s="1"/>
  <c r="J8448" i="1" s="1"/>
  <c r="I8448" i="1" l="1"/>
  <c r="L8448" i="1" s="1"/>
  <c r="G8449" i="1"/>
  <c r="H8449" i="1" s="1"/>
  <c r="J8449" i="1" s="1"/>
  <c r="I8449" i="1" l="1"/>
  <c r="L8449" i="1" s="1"/>
  <c r="G8450" i="1"/>
  <c r="H8450" i="1" s="1"/>
  <c r="J8450" i="1" s="1"/>
  <c r="I8450" i="1" l="1"/>
  <c r="L8450" i="1" s="1"/>
  <c r="G8451" i="1"/>
  <c r="H8451" i="1" s="1"/>
  <c r="J8451" i="1" s="1"/>
  <c r="I8451" i="1" l="1"/>
  <c r="L8451" i="1" s="1"/>
  <c r="G8452" i="1"/>
  <c r="H8452" i="1" s="1"/>
  <c r="J8452" i="1" s="1"/>
  <c r="I8452" i="1" l="1"/>
  <c r="L8452" i="1" s="1"/>
  <c r="G8453" i="1"/>
  <c r="H8453" i="1" s="1"/>
  <c r="J8453" i="1" s="1"/>
  <c r="I8453" i="1" l="1"/>
  <c r="L8453" i="1" s="1"/>
  <c r="G8454" i="1"/>
  <c r="H8454" i="1" s="1"/>
  <c r="J8454" i="1" s="1"/>
  <c r="I8454" i="1" l="1"/>
  <c r="L8454" i="1" s="1"/>
  <c r="G8455" i="1"/>
  <c r="H8455" i="1" s="1"/>
  <c r="J8455" i="1" s="1"/>
  <c r="I8455" i="1" l="1"/>
  <c r="L8455" i="1" s="1"/>
  <c r="G8456" i="1"/>
  <c r="H8456" i="1" s="1"/>
  <c r="J8456" i="1" s="1"/>
  <c r="I8456" i="1" l="1"/>
  <c r="L8456" i="1" s="1"/>
  <c r="G8457" i="1"/>
  <c r="H8457" i="1" s="1"/>
  <c r="J8457" i="1" s="1"/>
  <c r="I8457" i="1" l="1"/>
  <c r="L8457" i="1" s="1"/>
  <c r="G8458" i="1"/>
  <c r="H8458" i="1" s="1"/>
  <c r="J8458" i="1" s="1"/>
  <c r="I8458" i="1" l="1"/>
  <c r="L8458" i="1" s="1"/>
  <c r="G8459" i="1"/>
  <c r="H8459" i="1" s="1"/>
  <c r="J8459" i="1" s="1"/>
  <c r="I8459" i="1" l="1"/>
  <c r="L8459" i="1" s="1"/>
  <c r="G8460" i="1"/>
  <c r="H8460" i="1" s="1"/>
  <c r="J8460" i="1" s="1"/>
  <c r="I8460" i="1" l="1"/>
  <c r="L8460" i="1" s="1"/>
  <c r="G8461" i="1"/>
  <c r="H8461" i="1" s="1"/>
  <c r="J8461" i="1" s="1"/>
  <c r="I8461" i="1" l="1"/>
  <c r="L8461" i="1" s="1"/>
  <c r="G8462" i="1"/>
  <c r="H8462" i="1" s="1"/>
  <c r="J8462" i="1" s="1"/>
  <c r="I8462" i="1" l="1"/>
  <c r="L8462" i="1" s="1"/>
  <c r="G8463" i="1"/>
  <c r="H8463" i="1" s="1"/>
  <c r="J8463" i="1" s="1"/>
  <c r="I8463" i="1" l="1"/>
  <c r="L8463" i="1" s="1"/>
  <c r="G8464" i="1"/>
  <c r="H8464" i="1" s="1"/>
  <c r="J8464" i="1" s="1"/>
  <c r="I8464" i="1" l="1"/>
  <c r="L8464" i="1" s="1"/>
  <c r="G8465" i="1"/>
  <c r="H8465" i="1" s="1"/>
  <c r="J8465" i="1" s="1"/>
  <c r="I8465" i="1" l="1"/>
  <c r="L8465" i="1" s="1"/>
  <c r="G8466" i="1"/>
  <c r="H8466" i="1" s="1"/>
  <c r="J8466" i="1" s="1"/>
  <c r="I8466" i="1" l="1"/>
  <c r="L8466" i="1" s="1"/>
  <c r="G8467" i="1"/>
  <c r="H8467" i="1" s="1"/>
  <c r="J8467" i="1" s="1"/>
  <c r="I8467" i="1" l="1"/>
  <c r="L8467" i="1" s="1"/>
  <c r="G8468" i="1"/>
  <c r="H8468" i="1" s="1"/>
  <c r="J8468" i="1" s="1"/>
  <c r="I8468" i="1" l="1"/>
  <c r="L8468" i="1" s="1"/>
  <c r="G8469" i="1"/>
  <c r="H8469" i="1" s="1"/>
  <c r="J8469" i="1" s="1"/>
  <c r="I8469" i="1" l="1"/>
  <c r="L8469" i="1" s="1"/>
  <c r="G8470" i="1"/>
  <c r="H8470" i="1" s="1"/>
  <c r="J8470" i="1" s="1"/>
  <c r="I8470" i="1" l="1"/>
  <c r="L8470" i="1" s="1"/>
  <c r="G8471" i="1"/>
  <c r="H8471" i="1" s="1"/>
  <c r="J8471" i="1" s="1"/>
  <c r="I8471" i="1" l="1"/>
  <c r="L8471" i="1" s="1"/>
  <c r="G8472" i="1"/>
  <c r="H8472" i="1" s="1"/>
  <c r="J8472" i="1" s="1"/>
  <c r="I8472" i="1" l="1"/>
  <c r="L8472" i="1" s="1"/>
  <c r="G8473" i="1"/>
  <c r="H8473" i="1" s="1"/>
  <c r="J8473" i="1" s="1"/>
  <c r="I8473" i="1" l="1"/>
  <c r="L8473" i="1" s="1"/>
  <c r="G8474" i="1"/>
  <c r="H8474" i="1" s="1"/>
  <c r="J8474" i="1" s="1"/>
  <c r="I8474" i="1" l="1"/>
  <c r="L8474" i="1" s="1"/>
  <c r="G8475" i="1"/>
  <c r="H8475" i="1" s="1"/>
  <c r="J8475" i="1" s="1"/>
  <c r="I8475" i="1" l="1"/>
  <c r="L8475" i="1" s="1"/>
  <c r="G8476" i="1"/>
  <c r="H8476" i="1" s="1"/>
  <c r="J8476" i="1" s="1"/>
  <c r="I8476" i="1" l="1"/>
  <c r="L8476" i="1" s="1"/>
  <c r="G8477" i="1"/>
  <c r="H8477" i="1" s="1"/>
  <c r="J8477" i="1" s="1"/>
  <c r="I8477" i="1" l="1"/>
  <c r="L8477" i="1" s="1"/>
  <c r="G8478" i="1"/>
  <c r="H8478" i="1" s="1"/>
  <c r="J8478" i="1" s="1"/>
  <c r="I8478" i="1" l="1"/>
  <c r="L8478" i="1" s="1"/>
  <c r="G8479" i="1"/>
  <c r="H8479" i="1" s="1"/>
  <c r="J8479" i="1" s="1"/>
  <c r="I8479" i="1" l="1"/>
  <c r="L8479" i="1" s="1"/>
  <c r="G8480" i="1"/>
  <c r="H8480" i="1" s="1"/>
  <c r="J8480" i="1" s="1"/>
  <c r="I8480" i="1" l="1"/>
  <c r="L8480" i="1" s="1"/>
  <c r="G8481" i="1"/>
  <c r="H8481" i="1" s="1"/>
  <c r="J8481" i="1" s="1"/>
  <c r="I8481" i="1" l="1"/>
  <c r="L8481" i="1" s="1"/>
  <c r="G8482" i="1"/>
  <c r="H8482" i="1" s="1"/>
  <c r="J8482" i="1" s="1"/>
  <c r="I8482" i="1" l="1"/>
  <c r="L8482" i="1" s="1"/>
  <c r="G8483" i="1"/>
  <c r="H8483" i="1" s="1"/>
  <c r="J8483" i="1" s="1"/>
  <c r="I8483" i="1" l="1"/>
  <c r="L8483" i="1" s="1"/>
  <c r="G8484" i="1"/>
  <c r="H8484" i="1" s="1"/>
  <c r="J8484" i="1" s="1"/>
  <c r="I8484" i="1" l="1"/>
  <c r="L8484" i="1" s="1"/>
  <c r="G8485" i="1"/>
  <c r="H8485" i="1" s="1"/>
  <c r="J8485" i="1" s="1"/>
  <c r="I8485" i="1" l="1"/>
  <c r="L8485" i="1" s="1"/>
  <c r="G8486" i="1"/>
  <c r="H8486" i="1" s="1"/>
  <c r="J8486" i="1" s="1"/>
  <c r="I8486" i="1" l="1"/>
  <c r="L8486" i="1" s="1"/>
  <c r="G8487" i="1"/>
  <c r="H8487" i="1" s="1"/>
  <c r="J8487" i="1" s="1"/>
  <c r="I8487" i="1" l="1"/>
  <c r="L8487" i="1" s="1"/>
  <c r="G8488" i="1"/>
  <c r="H8488" i="1" s="1"/>
  <c r="J8488" i="1" s="1"/>
  <c r="I8488" i="1" l="1"/>
  <c r="L8488" i="1" s="1"/>
  <c r="G8489" i="1"/>
  <c r="H8489" i="1" s="1"/>
  <c r="J8489" i="1" s="1"/>
  <c r="I8489" i="1" l="1"/>
  <c r="L8489" i="1" s="1"/>
  <c r="G8490" i="1"/>
  <c r="H8490" i="1" s="1"/>
  <c r="J8490" i="1" s="1"/>
  <c r="I8490" i="1" l="1"/>
  <c r="L8490" i="1" s="1"/>
  <c r="G8491" i="1"/>
  <c r="H8491" i="1" s="1"/>
  <c r="J8491" i="1" s="1"/>
  <c r="I8491" i="1" l="1"/>
  <c r="L8491" i="1" s="1"/>
  <c r="G8492" i="1"/>
  <c r="H8492" i="1" s="1"/>
  <c r="J8492" i="1" s="1"/>
  <c r="I8492" i="1" l="1"/>
  <c r="L8492" i="1" s="1"/>
  <c r="G8493" i="1"/>
  <c r="H8493" i="1" s="1"/>
  <c r="J8493" i="1" s="1"/>
  <c r="I8493" i="1" l="1"/>
  <c r="L8493" i="1" s="1"/>
  <c r="G8494" i="1"/>
  <c r="H8494" i="1" s="1"/>
  <c r="J8494" i="1" s="1"/>
  <c r="I8494" i="1" l="1"/>
  <c r="L8494" i="1" s="1"/>
  <c r="G8495" i="1"/>
  <c r="H8495" i="1" s="1"/>
  <c r="J8495" i="1" s="1"/>
  <c r="I8495" i="1" l="1"/>
  <c r="L8495" i="1" s="1"/>
  <c r="G8496" i="1"/>
  <c r="H8496" i="1" s="1"/>
  <c r="J8496" i="1" s="1"/>
  <c r="I8496" i="1" l="1"/>
  <c r="L8496" i="1" s="1"/>
  <c r="G8497" i="1"/>
  <c r="H8497" i="1" s="1"/>
  <c r="J8497" i="1" s="1"/>
  <c r="I8497" i="1" l="1"/>
  <c r="L8497" i="1" s="1"/>
  <c r="G8498" i="1"/>
  <c r="H8498" i="1" s="1"/>
  <c r="J8498" i="1" s="1"/>
  <c r="I8498" i="1" l="1"/>
  <c r="L8498" i="1" s="1"/>
  <c r="G8499" i="1"/>
  <c r="H8499" i="1" s="1"/>
  <c r="J8499" i="1" s="1"/>
  <c r="I8499" i="1" l="1"/>
  <c r="L8499" i="1" s="1"/>
  <c r="G8500" i="1"/>
  <c r="H8500" i="1" s="1"/>
  <c r="J8500" i="1" s="1"/>
  <c r="I8500" i="1" l="1"/>
  <c r="L8500" i="1" s="1"/>
  <c r="G8501" i="1"/>
  <c r="H8501" i="1" s="1"/>
  <c r="J8501" i="1" s="1"/>
  <c r="I8501" i="1" l="1"/>
  <c r="L8501" i="1" s="1"/>
  <c r="G8502" i="1"/>
  <c r="H8502" i="1" s="1"/>
  <c r="J8502" i="1" s="1"/>
  <c r="I8502" i="1" l="1"/>
  <c r="L8502" i="1" s="1"/>
  <c r="G8503" i="1"/>
  <c r="H8503" i="1" s="1"/>
  <c r="J8503" i="1" s="1"/>
  <c r="I8503" i="1" l="1"/>
  <c r="L8503" i="1" s="1"/>
  <c r="G8504" i="1"/>
  <c r="H8504" i="1" s="1"/>
  <c r="J8504" i="1" s="1"/>
  <c r="I8504" i="1" l="1"/>
  <c r="L8504" i="1" s="1"/>
  <c r="G8505" i="1"/>
  <c r="H8505" i="1" s="1"/>
  <c r="J8505" i="1" s="1"/>
  <c r="I8505" i="1" l="1"/>
  <c r="L8505" i="1" s="1"/>
  <c r="G8506" i="1"/>
  <c r="H8506" i="1" s="1"/>
  <c r="J8506" i="1" s="1"/>
  <c r="I8506" i="1" l="1"/>
  <c r="L8506" i="1" s="1"/>
  <c r="G8507" i="1"/>
  <c r="H8507" i="1" s="1"/>
  <c r="J8507" i="1" s="1"/>
  <c r="I8507" i="1" l="1"/>
  <c r="L8507" i="1" s="1"/>
  <c r="G8508" i="1"/>
  <c r="H8508" i="1" s="1"/>
  <c r="J8508" i="1" s="1"/>
  <c r="I8508" i="1" l="1"/>
  <c r="L8508" i="1" s="1"/>
  <c r="G8509" i="1"/>
  <c r="H8509" i="1" s="1"/>
  <c r="J8509" i="1" s="1"/>
  <c r="I8509" i="1" l="1"/>
  <c r="L8509" i="1" s="1"/>
  <c r="G8510" i="1"/>
  <c r="H8510" i="1" s="1"/>
  <c r="J8510" i="1" s="1"/>
  <c r="I8510" i="1" l="1"/>
  <c r="L8510" i="1" s="1"/>
  <c r="G8511" i="1"/>
  <c r="H8511" i="1" s="1"/>
  <c r="J8511" i="1" s="1"/>
  <c r="I8511" i="1" l="1"/>
  <c r="L8511" i="1" s="1"/>
  <c r="G8512" i="1"/>
  <c r="H8512" i="1" s="1"/>
  <c r="J8512" i="1" s="1"/>
  <c r="I8512" i="1" l="1"/>
  <c r="L8512" i="1" s="1"/>
  <c r="G8513" i="1"/>
  <c r="H8513" i="1" s="1"/>
  <c r="J8513" i="1" s="1"/>
  <c r="I8513" i="1" l="1"/>
  <c r="L8513" i="1" s="1"/>
  <c r="G8514" i="1"/>
  <c r="H8514" i="1" s="1"/>
  <c r="J8514" i="1" s="1"/>
  <c r="I8514" i="1" l="1"/>
  <c r="L8514" i="1" s="1"/>
  <c r="G8515" i="1"/>
  <c r="H8515" i="1" s="1"/>
  <c r="J8515" i="1" s="1"/>
  <c r="I8515" i="1" l="1"/>
  <c r="L8515" i="1" s="1"/>
  <c r="G8516" i="1"/>
  <c r="H8516" i="1" s="1"/>
  <c r="J8516" i="1" s="1"/>
  <c r="I8516" i="1" l="1"/>
  <c r="L8516" i="1" s="1"/>
  <c r="G8517" i="1"/>
  <c r="H8517" i="1" s="1"/>
  <c r="J8517" i="1" s="1"/>
  <c r="I8517" i="1" l="1"/>
  <c r="L8517" i="1" s="1"/>
  <c r="G8518" i="1"/>
  <c r="H8518" i="1" s="1"/>
  <c r="J8518" i="1" s="1"/>
  <c r="I8518" i="1" l="1"/>
  <c r="L8518" i="1" s="1"/>
  <c r="G8519" i="1"/>
  <c r="H8519" i="1" s="1"/>
  <c r="J8519" i="1" s="1"/>
  <c r="I8519" i="1" l="1"/>
  <c r="L8519" i="1" s="1"/>
  <c r="G8520" i="1"/>
  <c r="H8520" i="1" s="1"/>
  <c r="J8520" i="1" s="1"/>
  <c r="I8520" i="1" l="1"/>
  <c r="L8520" i="1" s="1"/>
  <c r="G8521" i="1"/>
  <c r="H8521" i="1" s="1"/>
  <c r="J8521" i="1" s="1"/>
  <c r="I8521" i="1" l="1"/>
  <c r="L8521" i="1" s="1"/>
  <c r="G8522" i="1"/>
  <c r="H8522" i="1" s="1"/>
  <c r="J8522" i="1" s="1"/>
  <c r="I8522" i="1" l="1"/>
  <c r="L8522" i="1" s="1"/>
  <c r="G8523" i="1"/>
  <c r="H8523" i="1" s="1"/>
  <c r="J8523" i="1" s="1"/>
  <c r="I8523" i="1" l="1"/>
  <c r="L8523" i="1" s="1"/>
  <c r="G8524" i="1"/>
  <c r="H8524" i="1" s="1"/>
  <c r="J8524" i="1" s="1"/>
  <c r="I8524" i="1" l="1"/>
  <c r="L8524" i="1" s="1"/>
  <c r="G8525" i="1"/>
  <c r="H8525" i="1" s="1"/>
  <c r="J8525" i="1" s="1"/>
  <c r="I8525" i="1" l="1"/>
  <c r="L8525" i="1" s="1"/>
  <c r="G8526" i="1"/>
  <c r="H8526" i="1" s="1"/>
  <c r="J8526" i="1" s="1"/>
  <c r="I8526" i="1" l="1"/>
  <c r="L8526" i="1" s="1"/>
  <c r="G8527" i="1"/>
  <c r="H8527" i="1" s="1"/>
  <c r="J8527" i="1" s="1"/>
  <c r="I8527" i="1" l="1"/>
  <c r="L8527" i="1" s="1"/>
  <c r="G8528" i="1"/>
  <c r="H8528" i="1" s="1"/>
  <c r="J8528" i="1" s="1"/>
  <c r="I8528" i="1" l="1"/>
  <c r="L8528" i="1" s="1"/>
  <c r="G8529" i="1"/>
  <c r="H8529" i="1" s="1"/>
  <c r="J8529" i="1" s="1"/>
  <c r="I8529" i="1" l="1"/>
  <c r="L8529" i="1" s="1"/>
  <c r="G8530" i="1"/>
  <c r="H8530" i="1" s="1"/>
  <c r="J8530" i="1" s="1"/>
  <c r="I8530" i="1" l="1"/>
  <c r="L8530" i="1" s="1"/>
  <c r="G8531" i="1"/>
  <c r="H8531" i="1" s="1"/>
  <c r="J8531" i="1" s="1"/>
  <c r="I8531" i="1" l="1"/>
  <c r="L8531" i="1" s="1"/>
  <c r="G8532" i="1"/>
  <c r="H8532" i="1" s="1"/>
  <c r="J8532" i="1" s="1"/>
  <c r="I8532" i="1" l="1"/>
  <c r="L8532" i="1" s="1"/>
  <c r="G8533" i="1"/>
  <c r="H8533" i="1" s="1"/>
  <c r="J8533" i="1" s="1"/>
  <c r="I8533" i="1" l="1"/>
  <c r="L8533" i="1" s="1"/>
  <c r="G8534" i="1"/>
  <c r="H8534" i="1" s="1"/>
  <c r="J8534" i="1" s="1"/>
  <c r="I8534" i="1" l="1"/>
  <c r="L8534" i="1" s="1"/>
  <c r="G8535" i="1"/>
  <c r="H8535" i="1" s="1"/>
  <c r="J8535" i="1" s="1"/>
  <c r="I8535" i="1" l="1"/>
  <c r="L8535" i="1" s="1"/>
  <c r="G8536" i="1"/>
  <c r="H8536" i="1" s="1"/>
  <c r="J8536" i="1" s="1"/>
  <c r="I8536" i="1" l="1"/>
  <c r="L8536" i="1" s="1"/>
  <c r="G8537" i="1"/>
  <c r="H8537" i="1" s="1"/>
  <c r="J8537" i="1" s="1"/>
  <c r="I8537" i="1" l="1"/>
  <c r="L8537" i="1" s="1"/>
  <c r="G8538" i="1"/>
  <c r="H8538" i="1" s="1"/>
  <c r="J8538" i="1" s="1"/>
  <c r="I8538" i="1" l="1"/>
  <c r="L8538" i="1" s="1"/>
  <c r="G8539" i="1"/>
  <c r="H8539" i="1" s="1"/>
  <c r="J8539" i="1" s="1"/>
  <c r="I8539" i="1" l="1"/>
  <c r="L8539" i="1" s="1"/>
  <c r="G8540" i="1"/>
  <c r="H8540" i="1" s="1"/>
  <c r="J8540" i="1" s="1"/>
  <c r="I8540" i="1" l="1"/>
  <c r="L8540" i="1" s="1"/>
  <c r="G8541" i="1"/>
  <c r="H8541" i="1" s="1"/>
  <c r="J8541" i="1" s="1"/>
  <c r="I8541" i="1" l="1"/>
  <c r="L8541" i="1" s="1"/>
  <c r="G8542" i="1"/>
  <c r="H8542" i="1" s="1"/>
  <c r="J8542" i="1" s="1"/>
  <c r="I8542" i="1" l="1"/>
  <c r="L8542" i="1" s="1"/>
  <c r="G8543" i="1"/>
  <c r="H8543" i="1" s="1"/>
  <c r="J8543" i="1" s="1"/>
  <c r="I8543" i="1" l="1"/>
  <c r="L8543" i="1" s="1"/>
  <c r="G8544" i="1"/>
  <c r="H8544" i="1" s="1"/>
  <c r="J8544" i="1" s="1"/>
  <c r="I8544" i="1" l="1"/>
  <c r="L8544" i="1" s="1"/>
  <c r="G8545" i="1"/>
  <c r="H8545" i="1" s="1"/>
  <c r="J8545" i="1" s="1"/>
  <c r="I8545" i="1" l="1"/>
  <c r="L8545" i="1" s="1"/>
  <c r="G8546" i="1"/>
  <c r="H8546" i="1" s="1"/>
  <c r="J8546" i="1" s="1"/>
  <c r="I8546" i="1" l="1"/>
  <c r="L8546" i="1" s="1"/>
  <c r="G8547" i="1"/>
  <c r="H8547" i="1" s="1"/>
  <c r="J8547" i="1" s="1"/>
  <c r="I8547" i="1" l="1"/>
  <c r="L8547" i="1" s="1"/>
  <c r="G8548" i="1"/>
  <c r="H8548" i="1" s="1"/>
  <c r="J8548" i="1" s="1"/>
  <c r="I8548" i="1" l="1"/>
  <c r="L8548" i="1" s="1"/>
  <c r="G8549" i="1"/>
  <c r="H8549" i="1" s="1"/>
  <c r="J8549" i="1" s="1"/>
  <c r="I8549" i="1" l="1"/>
  <c r="L8549" i="1" s="1"/>
  <c r="G8550" i="1"/>
  <c r="H8550" i="1" s="1"/>
  <c r="J8550" i="1" s="1"/>
  <c r="I8550" i="1" l="1"/>
  <c r="L8550" i="1" s="1"/>
  <c r="G8551" i="1"/>
  <c r="H8551" i="1" s="1"/>
  <c r="J8551" i="1" s="1"/>
  <c r="I8551" i="1" l="1"/>
  <c r="L8551" i="1" s="1"/>
  <c r="G8552" i="1"/>
  <c r="H8552" i="1" s="1"/>
  <c r="J8552" i="1" s="1"/>
  <c r="I8552" i="1" l="1"/>
  <c r="L8552" i="1" s="1"/>
  <c r="G8553" i="1"/>
  <c r="H8553" i="1" s="1"/>
  <c r="J8553" i="1" s="1"/>
  <c r="I8553" i="1" l="1"/>
  <c r="L8553" i="1" s="1"/>
  <c r="G8554" i="1"/>
  <c r="H8554" i="1" s="1"/>
  <c r="J8554" i="1" s="1"/>
  <c r="I8554" i="1" l="1"/>
  <c r="L8554" i="1" s="1"/>
  <c r="G8555" i="1"/>
  <c r="H8555" i="1" s="1"/>
  <c r="J8555" i="1" s="1"/>
  <c r="I8555" i="1" l="1"/>
  <c r="L8555" i="1" s="1"/>
  <c r="G8556" i="1"/>
  <c r="H8556" i="1" s="1"/>
  <c r="J8556" i="1" s="1"/>
  <c r="I8556" i="1" l="1"/>
  <c r="L8556" i="1" s="1"/>
  <c r="G8557" i="1"/>
  <c r="H8557" i="1" s="1"/>
  <c r="J8557" i="1" s="1"/>
  <c r="I8557" i="1" l="1"/>
  <c r="L8557" i="1" s="1"/>
  <c r="G8558" i="1"/>
  <c r="H8558" i="1" s="1"/>
  <c r="J8558" i="1" s="1"/>
  <c r="I8558" i="1" l="1"/>
  <c r="L8558" i="1" s="1"/>
  <c r="G8559" i="1"/>
  <c r="H8559" i="1" s="1"/>
  <c r="J8559" i="1" s="1"/>
  <c r="I8559" i="1" l="1"/>
  <c r="L8559" i="1" s="1"/>
  <c r="G8560" i="1"/>
  <c r="H8560" i="1" s="1"/>
  <c r="J8560" i="1" s="1"/>
  <c r="I8560" i="1" l="1"/>
  <c r="L8560" i="1" s="1"/>
  <c r="G8561" i="1"/>
  <c r="H8561" i="1" s="1"/>
  <c r="J8561" i="1" s="1"/>
  <c r="I8561" i="1" l="1"/>
  <c r="L8561" i="1" s="1"/>
  <c r="G8562" i="1"/>
  <c r="H8562" i="1" s="1"/>
  <c r="J8562" i="1" s="1"/>
  <c r="I8562" i="1" l="1"/>
  <c r="L8562" i="1" s="1"/>
  <c r="G8563" i="1"/>
  <c r="H8563" i="1" s="1"/>
  <c r="J8563" i="1" s="1"/>
  <c r="I8563" i="1" l="1"/>
  <c r="L8563" i="1" s="1"/>
  <c r="G8564" i="1"/>
  <c r="H8564" i="1" s="1"/>
  <c r="J8564" i="1" s="1"/>
  <c r="I8564" i="1" l="1"/>
  <c r="L8564" i="1" s="1"/>
  <c r="G8565" i="1"/>
  <c r="H8565" i="1" s="1"/>
  <c r="J8565" i="1" s="1"/>
  <c r="I8565" i="1" l="1"/>
  <c r="L8565" i="1" s="1"/>
  <c r="G8566" i="1"/>
  <c r="H8566" i="1" s="1"/>
  <c r="J8566" i="1" s="1"/>
  <c r="I8566" i="1" l="1"/>
  <c r="L8566" i="1" s="1"/>
  <c r="G8567" i="1"/>
  <c r="H8567" i="1" s="1"/>
  <c r="J8567" i="1" s="1"/>
  <c r="I8567" i="1" l="1"/>
  <c r="L8567" i="1" s="1"/>
  <c r="G8568" i="1"/>
  <c r="H8568" i="1" s="1"/>
  <c r="J8568" i="1" s="1"/>
  <c r="I8568" i="1" l="1"/>
  <c r="L8568" i="1" s="1"/>
  <c r="G8569" i="1"/>
  <c r="H8569" i="1" s="1"/>
  <c r="J8569" i="1" s="1"/>
  <c r="I8569" i="1" l="1"/>
  <c r="L8569" i="1" s="1"/>
  <c r="G8570" i="1"/>
  <c r="H8570" i="1" s="1"/>
  <c r="J8570" i="1" s="1"/>
  <c r="I8570" i="1" l="1"/>
  <c r="L8570" i="1" s="1"/>
  <c r="G8571" i="1"/>
  <c r="H8571" i="1" s="1"/>
  <c r="J8571" i="1" s="1"/>
  <c r="I8571" i="1" l="1"/>
  <c r="L8571" i="1" s="1"/>
  <c r="G8572" i="1"/>
  <c r="H8572" i="1" s="1"/>
  <c r="J8572" i="1" s="1"/>
  <c r="I8572" i="1" l="1"/>
  <c r="L8572" i="1" s="1"/>
  <c r="G8573" i="1"/>
  <c r="H8573" i="1" s="1"/>
  <c r="J8573" i="1" s="1"/>
  <c r="I8573" i="1" l="1"/>
  <c r="L8573" i="1" s="1"/>
  <c r="G8574" i="1"/>
  <c r="H8574" i="1" s="1"/>
  <c r="J8574" i="1" s="1"/>
  <c r="I8574" i="1" l="1"/>
  <c r="L8574" i="1" s="1"/>
  <c r="G8575" i="1"/>
  <c r="H8575" i="1" s="1"/>
  <c r="J8575" i="1" s="1"/>
  <c r="I8575" i="1" l="1"/>
  <c r="L8575" i="1" s="1"/>
  <c r="G8576" i="1"/>
  <c r="H8576" i="1" s="1"/>
  <c r="J8576" i="1" s="1"/>
  <c r="I8576" i="1" l="1"/>
  <c r="L8576" i="1" s="1"/>
  <c r="G8577" i="1"/>
  <c r="H8577" i="1" s="1"/>
  <c r="J8577" i="1" s="1"/>
  <c r="I8577" i="1" l="1"/>
  <c r="L8577" i="1" s="1"/>
  <c r="G8578" i="1"/>
  <c r="H8578" i="1" s="1"/>
  <c r="J8578" i="1" s="1"/>
  <c r="I8578" i="1" l="1"/>
  <c r="L8578" i="1" s="1"/>
  <c r="G8579" i="1"/>
  <c r="H8579" i="1" s="1"/>
  <c r="J8579" i="1" s="1"/>
  <c r="I8579" i="1" l="1"/>
  <c r="L8579" i="1" s="1"/>
  <c r="G8580" i="1"/>
  <c r="H8580" i="1" s="1"/>
  <c r="J8580" i="1" s="1"/>
  <c r="I8580" i="1" l="1"/>
  <c r="L8580" i="1" s="1"/>
  <c r="G8581" i="1"/>
  <c r="H8581" i="1" s="1"/>
  <c r="J8581" i="1" s="1"/>
  <c r="I8581" i="1" l="1"/>
  <c r="L8581" i="1" s="1"/>
  <c r="G8582" i="1"/>
  <c r="H8582" i="1" s="1"/>
  <c r="J8582" i="1" s="1"/>
  <c r="I8582" i="1" l="1"/>
  <c r="L8582" i="1" s="1"/>
  <c r="G8583" i="1"/>
  <c r="H8583" i="1" s="1"/>
  <c r="J8583" i="1" s="1"/>
  <c r="I8583" i="1" l="1"/>
  <c r="L8583" i="1" s="1"/>
  <c r="G8584" i="1"/>
  <c r="H8584" i="1" s="1"/>
  <c r="J8584" i="1" s="1"/>
  <c r="I8584" i="1" l="1"/>
  <c r="L8584" i="1" s="1"/>
  <c r="G8585" i="1"/>
  <c r="H8585" i="1" s="1"/>
  <c r="J8585" i="1" s="1"/>
  <c r="I8585" i="1" l="1"/>
  <c r="L8585" i="1" s="1"/>
  <c r="G8586" i="1"/>
  <c r="H8586" i="1" s="1"/>
  <c r="J8586" i="1" s="1"/>
  <c r="I8586" i="1" l="1"/>
  <c r="L8586" i="1" s="1"/>
  <c r="G8587" i="1"/>
  <c r="H8587" i="1" s="1"/>
  <c r="J8587" i="1" s="1"/>
  <c r="I8587" i="1" l="1"/>
  <c r="L8587" i="1" s="1"/>
  <c r="G8588" i="1"/>
  <c r="H8588" i="1" s="1"/>
  <c r="J8588" i="1" s="1"/>
  <c r="I8588" i="1" l="1"/>
  <c r="L8588" i="1" s="1"/>
  <c r="G8589" i="1"/>
  <c r="H8589" i="1" s="1"/>
  <c r="J8589" i="1" s="1"/>
  <c r="I8589" i="1" l="1"/>
  <c r="L8589" i="1" s="1"/>
  <c r="G8590" i="1"/>
  <c r="H8590" i="1" s="1"/>
  <c r="J8590" i="1" s="1"/>
  <c r="I8590" i="1" l="1"/>
  <c r="L8590" i="1" s="1"/>
  <c r="G8591" i="1"/>
  <c r="H8591" i="1" s="1"/>
  <c r="J8591" i="1" s="1"/>
  <c r="I8591" i="1" l="1"/>
  <c r="L8591" i="1" s="1"/>
  <c r="G8592" i="1"/>
  <c r="H8592" i="1" s="1"/>
  <c r="J8592" i="1" s="1"/>
  <c r="I8592" i="1" l="1"/>
  <c r="L8592" i="1" s="1"/>
  <c r="G8593" i="1"/>
  <c r="H8593" i="1" s="1"/>
  <c r="J8593" i="1" s="1"/>
  <c r="I8593" i="1" l="1"/>
  <c r="L8593" i="1" s="1"/>
  <c r="G8594" i="1"/>
  <c r="H8594" i="1" s="1"/>
  <c r="J8594" i="1" s="1"/>
  <c r="I8594" i="1" l="1"/>
  <c r="L8594" i="1" s="1"/>
  <c r="G8595" i="1"/>
  <c r="H8595" i="1" s="1"/>
  <c r="J8595" i="1" s="1"/>
  <c r="I8595" i="1" l="1"/>
  <c r="L8595" i="1" s="1"/>
  <c r="G8596" i="1"/>
  <c r="H8596" i="1" s="1"/>
  <c r="J8596" i="1" s="1"/>
  <c r="I8596" i="1" l="1"/>
  <c r="L8596" i="1" s="1"/>
  <c r="G8597" i="1"/>
  <c r="H8597" i="1" s="1"/>
  <c r="J8597" i="1" s="1"/>
  <c r="I8597" i="1" l="1"/>
  <c r="L8597" i="1" s="1"/>
  <c r="G8598" i="1"/>
  <c r="H8598" i="1" s="1"/>
  <c r="J8598" i="1" s="1"/>
  <c r="I8598" i="1" l="1"/>
  <c r="L8598" i="1" s="1"/>
  <c r="G8599" i="1"/>
  <c r="H8599" i="1" s="1"/>
  <c r="J8599" i="1" s="1"/>
  <c r="I8599" i="1" l="1"/>
  <c r="L8599" i="1" s="1"/>
  <c r="G8600" i="1"/>
  <c r="H8600" i="1" s="1"/>
  <c r="J8600" i="1" s="1"/>
  <c r="I8600" i="1" l="1"/>
  <c r="L8600" i="1" s="1"/>
  <c r="G8601" i="1"/>
  <c r="H8601" i="1" s="1"/>
  <c r="J8601" i="1" s="1"/>
  <c r="I8601" i="1" l="1"/>
  <c r="L8601" i="1" s="1"/>
  <c r="G8602" i="1"/>
  <c r="H8602" i="1" s="1"/>
  <c r="J8602" i="1" s="1"/>
  <c r="I8602" i="1" l="1"/>
  <c r="L8602" i="1" s="1"/>
  <c r="G8603" i="1"/>
  <c r="H8603" i="1" s="1"/>
  <c r="J8603" i="1" s="1"/>
  <c r="I8603" i="1" l="1"/>
  <c r="L8603" i="1" s="1"/>
  <c r="G8604" i="1"/>
  <c r="H8604" i="1" s="1"/>
  <c r="J8604" i="1" s="1"/>
  <c r="I8604" i="1" l="1"/>
  <c r="L8604" i="1" s="1"/>
  <c r="G8605" i="1"/>
  <c r="H8605" i="1" s="1"/>
  <c r="J8605" i="1" s="1"/>
  <c r="I8605" i="1" l="1"/>
  <c r="L8605" i="1" s="1"/>
  <c r="G8606" i="1"/>
  <c r="H8606" i="1" s="1"/>
  <c r="J8606" i="1" s="1"/>
  <c r="I8606" i="1" l="1"/>
  <c r="L8606" i="1" s="1"/>
  <c r="G8607" i="1"/>
  <c r="H8607" i="1" s="1"/>
  <c r="J8607" i="1" s="1"/>
  <c r="I8607" i="1" l="1"/>
  <c r="L8607" i="1" s="1"/>
  <c r="G8608" i="1"/>
  <c r="H8608" i="1" s="1"/>
  <c r="J8608" i="1" s="1"/>
  <c r="I8608" i="1" l="1"/>
  <c r="L8608" i="1" s="1"/>
  <c r="G8609" i="1"/>
  <c r="H8609" i="1" s="1"/>
  <c r="J8609" i="1" s="1"/>
  <c r="I8609" i="1" l="1"/>
  <c r="L8609" i="1" s="1"/>
  <c r="G8610" i="1"/>
  <c r="H8610" i="1" s="1"/>
  <c r="J8610" i="1" s="1"/>
  <c r="I8610" i="1" l="1"/>
  <c r="L8610" i="1" s="1"/>
  <c r="G8611" i="1"/>
  <c r="H8611" i="1" s="1"/>
  <c r="J8611" i="1" s="1"/>
  <c r="I8611" i="1" l="1"/>
  <c r="L8611" i="1" s="1"/>
  <c r="G8612" i="1"/>
  <c r="H8612" i="1" s="1"/>
  <c r="J8612" i="1" s="1"/>
  <c r="I8612" i="1" l="1"/>
  <c r="L8612" i="1" s="1"/>
  <c r="G8613" i="1"/>
  <c r="H8613" i="1" s="1"/>
  <c r="J8613" i="1" s="1"/>
  <c r="I8613" i="1" l="1"/>
  <c r="L8613" i="1" s="1"/>
  <c r="G8614" i="1"/>
  <c r="H8614" i="1" s="1"/>
  <c r="J8614" i="1" s="1"/>
  <c r="I8614" i="1" l="1"/>
  <c r="L8614" i="1" s="1"/>
  <c r="G8615" i="1"/>
  <c r="H8615" i="1" s="1"/>
  <c r="J8615" i="1" s="1"/>
  <c r="I8615" i="1" l="1"/>
  <c r="L8615" i="1" s="1"/>
  <c r="G8616" i="1"/>
  <c r="H8616" i="1" s="1"/>
  <c r="J8616" i="1" s="1"/>
  <c r="I8616" i="1" l="1"/>
  <c r="L8616" i="1" s="1"/>
  <c r="G8617" i="1"/>
  <c r="H8617" i="1" s="1"/>
  <c r="J8617" i="1" s="1"/>
  <c r="I8617" i="1" l="1"/>
  <c r="L8617" i="1" s="1"/>
  <c r="G8618" i="1"/>
  <c r="H8618" i="1" s="1"/>
  <c r="J8618" i="1" s="1"/>
  <c r="I8618" i="1" l="1"/>
  <c r="L8618" i="1" s="1"/>
  <c r="G8619" i="1"/>
  <c r="H8619" i="1" s="1"/>
  <c r="J8619" i="1" s="1"/>
  <c r="I8619" i="1" l="1"/>
  <c r="L8619" i="1" s="1"/>
  <c r="G8620" i="1"/>
  <c r="H8620" i="1" s="1"/>
  <c r="J8620" i="1" s="1"/>
  <c r="I8620" i="1" l="1"/>
  <c r="L8620" i="1" s="1"/>
  <c r="G8621" i="1"/>
  <c r="H8621" i="1" s="1"/>
  <c r="J8621" i="1" s="1"/>
  <c r="I8621" i="1" l="1"/>
  <c r="L8621" i="1" s="1"/>
  <c r="G8622" i="1"/>
  <c r="H8622" i="1" s="1"/>
  <c r="J8622" i="1" s="1"/>
  <c r="I8622" i="1" l="1"/>
  <c r="L8622" i="1" s="1"/>
  <c r="G8623" i="1"/>
  <c r="H8623" i="1" s="1"/>
  <c r="J8623" i="1" s="1"/>
  <c r="I8623" i="1" l="1"/>
  <c r="L8623" i="1" s="1"/>
  <c r="G8624" i="1"/>
  <c r="H8624" i="1" s="1"/>
  <c r="J8624" i="1" s="1"/>
  <c r="I8624" i="1" l="1"/>
  <c r="L8624" i="1" s="1"/>
  <c r="G8625" i="1"/>
  <c r="H8625" i="1" s="1"/>
  <c r="J8625" i="1" s="1"/>
  <c r="I8625" i="1" l="1"/>
  <c r="L8625" i="1" s="1"/>
  <c r="G8626" i="1"/>
  <c r="H8626" i="1" s="1"/>
  <c r="J8626" i="1" s="1"/>
  <c r="I8626" i="1" l="1"/>
  <c r="L8626" i="1" s="1"/>
  <c r="G8627" i="1"/>
  <c r="H8627" i="1" s="1"/>
  <c r="J8627" i="1" s="1"/>
  <c r="I8627" i="1" l="1"/>
  <c r="L8627" i="1" s="1"/>
  <c r="G8628" i="1"/>
  <c r="H8628" i="1" s="1"/>
  <c r="J8628" i="1" s="1"/>
  <c r="I8628" i="1" l="1"/>
  <c r="L8628" i="1" s="1"/>
  <c r="G8629" i="1"/>
  <c r="H8629" i="1" s="1"/>
  <c r="J8629" i="1" s="1"/>
  <c r="I8629" i="1" l="1"/>
  <c r="L8629" i="1" s="1"/>
  <c r="G8630" i="1"/>
  <c r="H8630" i="1" s="1"/>
  <c r="J8630" i="1" s="1"/>
  <c r="I8630" i="1" l="1"/>
  <c r="L8630" i="1" s="1"/>
  <c r="G8631" i="1"/>
  <c r="H8631" i="1" s="1"/>
  <c r="J8631" i="1" s="1"/>
  <c r="I8631" i="1" l="1"/>
  <c r="L8631" i="1" s="1"/>
  <c r="G8632" i="1"/>
  <c r="H8632" i="1" s="1"/>
  <c r="J8632" i="1" s="1"/>
  <c r="I8632" i="1" l="1"/>
  <c r="L8632" i="1" s="1"/>
  <c r="G8633" i="1"/>
  <c r="H8633" i="1" s="1"/>
  <c r="J8633" i="1" s="1"/>
  <c r="I8633" i="1" l="1"/>
  <c r="L8633" i="1" s="1"/>
  <c r="G8634" i="1"/>
  <c r="H8634" i="1" s="1"/>
  <c r="J8634" i="1" s="1"/>
  <c r="I8634" i="1" l="1"/>
  <c r="L8634" i="1" s="1"/>
  <c r="G8635" i="1"/>
  <c r="H8635" i="1" s="1"/>
  <c r="J8635" i="1" s="1"/>
  <c r="I8635" i="1" l="1"/>
  <c r="L8635" i="1" s="1"/>
  <c r="G8636" i="1"/>
  <c r="H8636" i="1" s="1"/>
  <c r="J8636" i="1" s="1"/>
  <c r="I8636" i="1" l="1"/>
  <c r="L8636" i="1" s="1"/>
  <c r="G8637" i="1"/>
  <c r="H8637" i="1" s="1"/>
  <c r="J8637" i="1" s="1"/>
  <c r="I8637" i="1" l="1"/>
  <c r="L8637" i="1" s="1"/>
  <c r="G8638" i="1"/>
  <c r="H8638" i="1" s="1"/>
  <c r="J8638" i="1" s="1"/>
  <c r="I8638" i="1" l="1"/>
  <c r="L8638" i="1" s="1"/>
  <c r="G8639" i="1"/>
  <c r="H8639" i="1" s="1"/>
  <c r="J8639" i="1" s="1"/>
  <c r="I8639" i="1" l="1"/>
  <c r="L8639" i="1" s="1"/>
  <c r="G8640" i="1"/>
  <c r="H8640" i="1" s="1"/>
  <c r="J8640" i="1" s="1"/>
  <c r="I8640" i="1" l="1"/>
  <c r="L8640" i="1" s="1"/>
  <c r="G8641" i="1"/>
  <c r="H8641" i="1" s="1"/>
  <c r="J8641" i="1" s="1"/>
  <c r="I8641" i="1" l="1"/>
  <c r="L8641" i="1" s="1"/>
  <c r="G8642" i="1"/>
  <c r="H8642" i="1" s="1"/>
  <c r="J8642" i="1" s="1"/>
  <c r="I8642" i="1" l="1"/>
  <c r="L8642" i="1" s="1"/>
  <c r="G8643" i="1"/>
  <c r="H8643" i="1" s="1"/>
  <c r="J8643" i="1" s="1"/>
  <c r="I8643" i="1" l="1"/>
  <c r="L8643" i="1" s="1"/>
  <c r="G8644" i="1"/>
  <c r="H8644" i="1" s="1"/>
  <c r="J8644" i="1" s="1"/>
  <c r="I8644" i="1" l="1"/>
  <c r="L8644" i="1" s="1"/>
  <c r="G8645" i="1"/>
  <c r="H8645" i="1" s="1"/>
  <c r="J8645" i="1" s="1"/>
  <c r="I8645" i="1" l="1"/>
  <c r="L8645" i="1" s="1"/>
  <c r="G8646" i="1"/>
  <c r="H8646" i="1" s="1"/>
  <c r="J8646" i="1" s="1"/>
  <c r="I8646" i="1" l="1"/>
  <c r="L8646" i="1" s="1"/>
  <c r="G8647" i="1"/>
  <c r="H8647" i="1" s="1"/>
  <c r="J8647" i="1" s="1"/>
  <c r="I8647" i="1" l="1"/>
  <c r="L8647" i="1" s="1"/>
  <c r="G8648" i="1"/>
  <c r="H8648" i="1" s="1"/>
  <c r="J8648" i="1" s="1"/>
  <c r="I8648" i="1" l="1"/>
  <c r="L8648" i="1" s="1"/>
  <c r="G8649" i="1"/>
  <c r="H8649" i="1" s="1"/>
  <c r="J8649" i="1" s="1"/>
  <c r="I8649" i="1" l="1"/>
  <c r="L8649" i="1" s="1"/>
  <c r="G8650" i="1"/>
  <c r="H8650" i="1" s="1"/>
  <c r="J8650" i="1" s="1"/>
  <c r="I8650" i="1" l="1"/>
  <c r="L8650" i="1" s="1"/>
  <c r="G8651" i="1"/>
  <c r="H8651" i="1" s="1"/>
  <c r="J8651" i="1" s="1"/>
  <c r="I8651" i="1" l="1"/>
  <c r="L8651" i="1" s="1"/>
  <c r="G8652" i="1"/>
  <c r="H8652" i="1" s="1"/>
  <c r="J8652" i="1" s="1"/>
  <c r="I8652" i="1" l="1"/>
  <c r="L8652" i="1" s="1"/>
  <c r="G8653" i="1"/>
  <c r="H8653" i="1" s="1"/>
  <c r="J8653" i="1" s="1"/>
  <c r="I8653" i="1" l="1"/>
  <c r="L8653" i="1" s="1"/>
  <c r="G8654" i="1"/>
  <c r="H8654" i="1" s="1"/>
  <c r="J8654" i="1" s="1"/>
  <c r="I8654" i="1" l="1"/>
  <c r="L8654" i="1" s="1"/>
  <c r="G8655" i="1"/>
  <c r="H8655" i="1" s="1"/>
  <c r="J8655" i="1" s="1"/>
  <c r="I8655" i="1" l="1"/>
  <c r="L8655" i="1" s="1"/>
  <c r="G8656" i="1"/>
  <c r="H8656" i="1" s="1"/>
  <c r="J8656" i="1" s="1"/>
  <c r="I8656" i="1" l="1"/>
  <c r="L8656" i="1" s="1"/>
  <c r="G8657" i="1"/>
  <c r="H8657" i="1" s="1"/>
  <c r="J8657" i="1" s="1"/>
  <c r="I8657" i="1" l="1"/>
  <c r="L8657" i="1" s="1"/>
  <c r="G8658" i="1"/>
  <c r="H8658" i="1" s="1"/>
  <c r="J8658" i="1" s="1"/>
  <c r="I8658" i="1" l="1"/>
  <c r="L8658" i="1" s="1"/>
  <c r="G8659" i="1"/>
  <c r="H8659" i="1" s="1"/>
  <c r="J8659" i="1" s="1"/>
  <c r="I8659" i="1" l="1"/>
  <c r="L8659" i="1" s="1"/>
  <c r="G8660" i="1"/>
  <c r="H8660" i="1" s="1"/>
  <c r="J8660" i="1" s="1"/>
  <c r="I8660" i="1" l="1"/>
  <c r="L8660" i="1" s="1"/>
  <c r="G8661" i="1"/>
  <c r="H8661" i="1" s="1"/>
  <c r="J8661" i="1" s="1"/>
  <c r="I8661" i="1" l="1"/>
  <c r="L8661" i="1" s="1"/>
  <c r="G8662" i="1"/>
  <c r="H8662" i="1" s="1"/>
  <c r="J8662" i="1" s="1"/>
  <c r="I8662" i="1" l="1"/>
  <c r="L8662" i="1" s="1"/>
  <c r="G8663" i="1"/>
  <c r="H8663" i="1" s="1"/>
  <c r="J8663" i="1" s="1"/>
  <c r="I8663" i="1" l="1"/>
  <c r="L8663" i="1" s="1"/>
  <c r="G8664" i="1"/>
  <c r="H8664" i="1" s="1"/>
  <c r="J8664" i="1" s="1"/>
  <c r="I8664" i="1" l="1"/>
  <c r="L8664" i="1" s="1"/>
  <c r="G8665" i="1"/>
  <c r="H8665" i="1" s="1"/>
  <c r="J8665" i="1" s="1"/>
  <c r="I8665" i="1" l="1"/>
  <c r="L8665" i="1" s="1"/>
  <c r="G8666" i="1"/>
  <c r="H8666" i="1" s="1"/>
  <c r="J8666" i="1" s="1"/>
  <c r="I8666" i="1" l="1"/>
  <c r="L8666" i="1" s="1"/>
  <c r="G8667" i="1"/>
  <c r="H8667" i="1" s="1"/>
  <c r="J8667" i="1" s="1"/>
  <c r="I8667" i="1" l="1"/>
  <c r="L8667" i="1" s="1"/>
  <c r="G8668" i="1"/>
  <c r="H8668" i="1" s="1"/>
  <c r="J8668" i="1" s="1"/>
  <c r="I8668" i="1" l="1"/>
  <c r="L8668" i="1" s="1"/>
  <c r="G8669" i="1"/>
  <c r="H8669" i="1" s="1"/>
  <c r="J8669" i="1" s="1"/>
  <c r="I8669" i="1" l="1"/>
  <c r="L8669" i="1" s="1"/>
  <c r="G8670" i="1"/>
  <c r="H8670" i="1" s="1"/>
  <c r="J8670" i="1" s="1"/>
  <c r="I8670" i="1" l="1"/>
  <c r="L8670" i="1" s="1"/>
  <c r="G8671" i="1"/>
  <c r="H8671" i="1" s="1"/>
  <c r="J8671" i="1" s="1"/>
  <c r="I8671" i="1" l="1"/>
  <c r="L8671" i="1" s="1"/>
  <c r="G8672" i="1"/>
  <c r="H8672" i="1" s="1"/>
  <c r="J8672" i="1" s="1"/>
  <c r="I8672" i="1" l="1"/>
  <c r="L8672" i="1" s="1"/>
  <c r="G8673" i="1"/>
  <c r="H8673" i="1" s="1"/>
  <c r="J8673" i="1" s="1"/>
  <c r="I8673" i="1" l="1"/>
  <c r="L8673" i="1" s="1"/>
  <c r="G8674" i="1"/>
  <c r="H8674" i="1" s="1"/>
  <c r="J8674" i="1" s="1"/>
  <c r="I8674" i="1" l="1"/>
  <c r="L8674" i="1" s="1"/>
  <c r="G8675" i="1"/>
  <c r="H8675" i="1" s="1"/>
  <c r="J8675" i="1" s="1"/>
  <c r="I8675" i="1" l="1"/>
  <c r="L8675" i="1" s="1"/>
  <c r="G8676" i="1"/>
  <c r="H8676" i="1" s="1"/>
  <c r="J8676" i="1" s="1"/>
  <c r="I8676" i="1" l="1"/>
  <c r="L8676" i="1" s="1"/>
  <c r="G8677" i="1"/>
  <c r="H8677" i="1" s="1"/>
  <c r="J8677" i="1" s="1"/>
  <c r="I8677" i="1" l="1"/>
  <c r="L8677" i="1" s="1"/>
  <c r="G8678" i="1"/>
  <c r="H8678" i="1" s="1"/>
  <c r="J8678" i="1" s="1"/>
  <c r="I8678" i="1" l="1"/>
  <c r="L8678" i="1" s="1"/>
  <c r="G8679" i="1"/>
  <c r="H8679" i="1" s="1"/>
  <c r="J8679" i="1" s="1"/>
  <c r="I8679" i="1" l="1"/>
  <c r="L8679" i="1" s="1"/>
  <c r="G8680" i="1"/>
  <c r="H8680" i="1" s="1"/>
  <c r="J8680" i="1" s="1"/>
  <c r="I8680" i="1" l="1"/>
  <c r="L8680" i="1" s="1"/>
  <c r="G8681" i="1"/>
  <c r="H8681" i="1" s="1"/>
  <c r="J8681" i="1" s="1"/>
  <c r="I8681" i="1" l="1"/>
  <c r="L8681" i="1" s="1"/>
  <c r="G8682" i="1"/>
  <c r="H8682" i="1" s="1"/>
  <c r="J8682" i="1" s="1"/>
  <c r="I8682" i="1" l="1"/>
  <c r="L8682" i="1" s="1"/>
  <c r="G8683" i="1"/>
  <c r="H8683" i="1" s="1"/>
  <c r="J8683" i="1" s="1"/>
  <c r="I8683" i="1" l="1"/>
  <c r="L8683" i="1" s="1"/>
  <c r="G8684" i="1"/>
  <c r="H8684" i="1" s="1"/>
  <c r="J8684" i="1" s="1"/>
  <c r="I8684" i="1" l="1"/>
  <c r="L8684" i="1" s="1"/>
  <c r="G8685" i="1"/>
  <c r="H8685" i="1" s="1"/>
  <c r="J8685" i="1" s="1"/>
  <c r="I8685" i="1" l="1"/>
  <c r="L8685" i="1" s="1"/>
  <c r="G8686" i="1"/>
  <c r="H8686" i="1" s="1"/>
  <c r="J8686" i="1" s="1"/>
  <c r="I8686" i="1" l="1"/>
  <c r="L8686" i="1" s="1"/>
  <c r="G8687" i="1"/>
  <c r="H8687" i="1" s="1"/>
  <c r="J8687" i="1" s="1"/>
  <c r="I8687" i="1" l="1"/>
  <c r="L8687" i="1" s="1"/>
  <c r="G8688" i="1"/>
  <c r="H8688" i="1" s="1"/>
  <c r="J8688" i="1" s="1"/>
  <c r="I8688" i="1" l="1"/>
  <c r="L8688" i="1" s="1"/>
  <c r="G8689" i="1"/>
  <c r="H8689" i="1" s="1"/>
  <c r="J8689" i="1" s="1"/>
  <c r="I8689" i="1" l="1"/>
  <c r="L8689" i="1" s="1"/>
  <c r="G8690" i="1"/>
  <c r="H8690" i="1" s="1"/>
  <c r="J8690" i="1" s="1"/>
  <c r="I8690" i="1" l="1"/>
  <c r="L8690" i="1" s="1"/>
  <c r="G8691" i="1"/>
  <c r="H8691" i="1" s="1"/>
  <c r="J8691" i="1" s="1"/>
  <c r="I8691" i="1" l="1"/>
  <c r="L8691" i="1" s="1"/>
  <c r="G8692" i="1"/>
  <c r="H8692" i="1" s="1"/>
  <c r="J8692" i="1" s="1"/>
  <c r="I8692" i="1" l="1"/>
  <c r="L8692" i="1" s="1"/>
  <c r="G8693" i="1"/>
  <c r="H8693" i="1" s="1"/>
  <c r="J8693" i="1" s="1"/>
  <c r="I8693" i="1" l="1"/>
  <c r="L8693" i="1" s="1"/>
  <c r="G8694" i="1"/>
  <c r="H8694" i="1" s="1"/>
  <c r="J8694" i="1" s="1"/>
  <c r="I8694" i="1" l="1"/>
  <c r="L8694" i="1" s="1"/>
  <c r="G8695" i="1"/>
  <c r="H8695" i="1" s="1"/>
  <c r="J8695" i="1" s="1"/>
  <c r="I8695" i="1" l="1"/>
  <c r="L8695" i="1" s="1"/>
  <c r="G8696" i="1"/>
  <c r="H8696" i="1" s="1"/>
  <c r="J8696" i="1" s="1"/>
  <c r="I8696" i="1" l="1"/>
  <c r="L8696" i="1" s="1"/>
  <c r="G8697" i="1"/>
  <c r="H8697" i="1" s="1"/>
  <c r="J8697" i="1" s="1"/>
  <c r="I8697" i="1" l="1"/>
  <c r="L8697" i="1" s="1"/>
  <c r="G8698" i="1"/>
  <c r="H8698" i="1" s="1"/>
  <c r="J8698" i="1" s="1"/>
  <c r="I8698" i="1" l="1"/>
  <c r="L8698" i="1" s="1"/>
  <c r="G8699" i="1"/>
  <c r="H8699" i="1" s="1"/>
  <c r="J8699" i="1" s="1"/>
  <c r="I8699" i="1" l="1"/>
  <c r="L8699" i="1" s="1"/>
  <c r="G8700" i="1"/>
  <c r="H8700" i="1" s="1"/>
  <c r="J8700" i="1" s="1"/>
  <c r="I8700" i="1" l="1"/>
  <c r="L8700" i="1" s="1"/>
  <c r="G8701" i="1"/>
  <c r="H8701" i="1" s="1"/>
  <c r="J8701" i="1" s="1"/>
  <c r="I8701" i="1" l="1"/>
  <c r="L8701" i="1" s="1"/>
  <c r="G8702" i="1"/>
  <c r="H8702" i="1" s="1"/>
  <c r="J8702" i="1" s="1"/>
  <c r="I8702" i="1" l="1"/>
  <c r="L8702" i="1" s="1"/>
  <c r="G8703" i="1"/>
  <c r="H8703" i="1" s="1"/>
  <c r="J8703" i="1" s="1"/>
  <c r="I8703" i="1" l="1"/>
  <c r="L8703" i="1" s="1"/>
  <c r="G8704" i="1"/>
  <c r="H8704" i="1" s="1"/>
  <c r="J8704" i="1" s="1"/>
  <c r="I8704" i="1" l="1"/>
  <c r="L8704" i="1" s="1"/>
  <c r="G8705" i="1"/>
  <c r="H8705" i="1" s="1"/>
  <c r="J8705" i="1" s="1"/>
  <c r="I8705" i="1" l="1"/>
  <c r="L8705" i="1" s="1"/>
  <c r="G8706" i="1"/>
  <c r="H8706" i="1" s="1"/>
  <c r="J8706" i="1" s="1"/>
  <c r="I8706" i="1" l="1"/>
  <c r="L8706" i="1" s="1"/>
  <c r="G8707" i="1"/>
  <c r="H8707" i="1" s="1"/>
  <c r="J8707" i="1" s="1"/>
  <c r="I8707" i="1" l="1"/>
  <c r="L8707" i="1" s="1"/>
  <c r="G8708" i="1"/>
  <c r="H8708" i="1" s="1"/>
  <c r="J8708" i="1" s="1"/>
  <c r="I8708" i="1" l="1"/>
  <c r="L8708" i="1" s="1"/>
  <c r="G8709" i="1"/>
  <c r="H8709" i="1" s="1"/>
  <c r="J8709" i="1" s="1"/>
  <c r="I8709" i="1" l="1"/>
  <c r="L8709" i="1" s="1"/>
  <c r="G8710" i="1"/>
  <c r="H8710" i="1" s="1"/>
  <c r="J8710" i="1" s="1"/>
  <c r="I8710" i="1" l="1"/>
  <c r="L8710" i="1" s="1"/>
  <c r="G8711" i="1"/>
  <c r="H8711" i="1" s="1"/>
  <c r="J8711" i="1" s="1"/>
  <c r="I8711" i="1" l="1"/>
  <c r="L8711" i="1" s="1"/>
  <c r="G8712" i="1"/>
  <c r="H8712" i="1" s="1"/>
  <c r="J8712" i="1" s="1"/>
  <c r="I8712" i="1" l="1"/>
  <c r="L8712" i="1" s="1"/>
  <c r="G8713" i="1"/>
  <c r="H8713" i="1" s="1"/>
  <c r="J8713" i="1" s="1"/>
  <c r="I8713" i="1" l="1"/>
  <c r="L8713" i="1" s="1"/>
  <c r="G8714" i="1"/>
  <c r="H8714" i="1" s="1"/>
  <c r="J8714" i="1" s="1"/>
  <c r="I8714" i="1" l="1"/>
  <c r="L8714" i="1" s="1"/>
  <c r="G8715" i="1"/>
  <c r="H8715" i="1" s="1"/>
  <c r="J8715" i="1" s="1"/>
  <c r="I8715" i="1" l="1"/>
  <c r="L8715" i="1" s="1"/>
  <c r="G8716" i="1"/>
  <c r="H8716" i="1" s="1"/>
  <c r="J8716" i="1" s="1"/>
  <c r="I8716" i="1" l="1"/>
  <c r="L8716" i="1" s="1"/>
  <c r="G8717" i="1"/>
  <c r="H8717" i="1" s="1"/>
  <c r="J8717" i="1" s="1"/>
  <c r="I8717" i="1" l="1"/>
  <c r="L8717" i="1" s="1"/>
  <c r="G8718" i="1"/>
  <c r="H8718" i="1" s="1"/>
  <c r="J8718" i="1" s="1"/>
  <c r="I8718" i="1" l="1"/>
  <c r="L8718" i="1" s="1"/>
  <c r="G8719" i="1"/>
  <c r="H8719" i="1" s="1"/>
  <c r="J8719" i="1" s="1"/>
  <c r="I8719" i="1" l="1"/>
  <c r="L8719" i="1" s="1"/>
  <c r="G8720" i="1"/>
  <c r="H8720" i="1" s="1"/>
  <c r="J8720" i="1" s="1"/>
  <c r="I8720" i="1" l="1"/>
  <c r="L8720" i="1" s="1"/>
  <c r="G8721" i="1"/>
  <c r="H8721" i="1" s="1"/>
  <c r="J8721" i="1" s="1"/>
  <c r="I8721" i="1" l="1"/>
  <c r="L8721" i="1" s="1"/>
  <c r="G8722" i="1"/>
  <c r="H8722" i="1" s="1"/>
  <c r="J8722" i="1" s="1"/>
  <c r="I8722" i="1" l="1"/>
  <c r="L8722" i="1" s="1"/>
  <c r="G8723" i="1"/>
  <c r="H8723" i="1" s="1"/>
  <c r="J8723" i="1" s="1"/>
  <c r="I8723" i="1" l="1"/>
  <c r="L8723" i="1" s="1"/>
  <c r="G8724" i="1"/>
  <c r="H8724" i="1" s="1"/>
  <c r="J8724" i="1" s="1"/>
  <c r="I8724" i="1" l="1"/>
  <c r="L8724" i="1" s="1"/>
  <c r="G8725" i="1"/>
  <c r="H8725" i="1" s="1"/>
  <c r="J8725" i="1" s="1"/>
  <c r="I8725" i="1" l="1"/>
  <c r="L8725" i="1" s="1"/>
  <c r="G8726" i="1"/>
  <c r="H8726" i="1" s="1"/>
  <c r="J8726" i="1" s="1"/>
  <c r="I8726" i="1" l="1"/>
  <c r="L8726" i="1" s="1"/>
  <c r="G8727" i="1"/>
  <c r="H8727" i="1" s="1"/>
  <c r="J8727" i="1" s="1"/>
  <c r="I8727" i="1" l="1"/>
  <c r="L8727" i="1" s="1"/>
  <c r="G8728" i="1"/>
  <c r="H8728" i="1" s="1"/>
  <c r="J8728" i="1" s="1"/>
  <c r="I8728" i="1" l="1"/>
  <c r="L8728" i="1" s="1"/>
  <c r="G8729" i="1"/>
  <c r="H8729" i="1" s="1"/>
  <c r="J8729" i="1" s="1"/>
  <c r="I8729" i="1" l="1"/>
  <c r="L8729" i="1" s="1"/>
  <c r="G8730" i="1"/>
  <c r="H8730" i="1" s="1"/>
  <c r="J8730" i="1" s="1"/>
  <c r="I8730" i="1" l="1"/>
  <c r="L8730" i="1" s="1"/>
  <c r="G8731" i="1"/>
  <c r="H8731" i="1" s="1"/>
  <c r="J8731" i="1" s="1"/>
  <c r="I8731" i="1" l="1"/>
  <c r="L8731" i="1" s="1"/>
  <c r="G8732" i="1"/>
  <c r="H8732" i="1" s="1"/>
  <c r="J8732" i="1" s="1"/>
  <c r="I8732" i="1" l="1"/>
  <c r="L8732" i="1" s="1"/>
  <c r="G8733" i="1"/>
  <c r="H8733" i="1" s="1"/>
  <c r="J8733" i="1" s="1"/>
  <c r="I8733" i="1" l="1"/>
  <c r="L8733" i="1" s="1"/>
  <c r="G8734" i="1"/>
  <c r="H8734" i="1" s="1"/>
  <c r="J8734" i="1" s="1"/>
  <c r="I8734" i="1" l="1"/>
  <c r="L8734" i="1" s="1"/>
  <c r="G8735" i="1"/>
  <c r="H8735" i="1" s="1"/>
  <c r="J8735" i="1" s="1"/>
  <c r="I8735" i="1" l="1"/>
  <c r="L8735" i="1" s="1"/>
  <c r="G8736" i="1"/>
  <c r="H8736" i="1" s="1"/>
  <c r="J8736" i="1" s="1"/>
  <c r="I8736" i="1" l="1"/>
  <c r="L8736" i="1" s="1"/>
  <c r="G8737" i="1"/>
  <c r="H8737" i="1" s="1"/>
  <c r="J8737" i="1" s="1"/>
  <c r="I8737" i="1" l="1"/>
  <c r="L8737" i="1" s="1"/>
  <c r="G8738" i="1"/>
  <c r="H8738" i="1" s="1"/>
  <c r="J8738" i="1" s="1"/>
  <c r="I8738" i="1" l="1"/>
  <c r="L8738" i="1" s="1"/>
  <c r="G8739" i="1"/>
  <c r="H8739" i="1" s="1"/>
  <c r="J8739" i="1" s="1"/>
  <c r="I8739" i="1" l="1"/>
  <c r="L8739" i="1" s="1"/>
  <c r="G8740" i="1"/>
  <c r="H8740" i="1" s="1"/>
  <c r="J8740" i="1" s="1"/>
  <c r="I8740" i="1" l="1"/>
  <c r="L8740" i="1" s="1"/>
  <c r="G8741" i="1"/>
  <c r="H8741" i="1" s="1"/>
  <c r="J8741" i="1" s="1"/>
  <c r="I8741" i="1" l="1"/>
  <c r="L8741" i="1" s="1"/>
  <c r="G8742" i="1"/>
  <c r="H8742" i="1" s="1"/>
  <c r="J8742" i="1" s="1"/>
  <c r="I8742" i="1" l="1"/>
  <c r="L8742" i="1" s="1"/>
  <c r="G8743" i="1"/>
  <c r="H8743" i="1" s="1"/>
  <c r="J8743" i="1" s="1"/>
  <c r="I8743" i="1" l="1"/>
  <c r="L8743" i="1" s="1"/>
  <c r="G8744" i="1"/>
  <c r="H8744" i="1" s="1"/>
  <c r="J8744" i="1" s="1"/>
  <c r="I8744" i="1" l="1"/>
  <c r="L8744" i="1" s="1"/>
  <c r="G8745" i="1"/>
  <c r="H8745" i="1" s="1"/>
  <c r="J8745" i="1" s="1"/>
  <c r="I8745" i="1" l="1"/>
  <c r="L8745" i="1" s="1"/>
  <c r="G8746" i="1"/>
  <c r="H8746" i="1" s="1"/>
  <c r="J8746" i="1" s="1"/>
  <c r="I8746" i="1" l="1"/>
  <c r="L8746" i="1" s="1"/>
  <c r="G8747" i="1"/>
  <c r="H8747" i="1" s="1"/>
  <c r="J8747" i="1" s="1"/>
  <c r="I8747" i="1" l="1"/>
  <c r="L8747" i="1" s="1"/>
  <c r="G8748" i="1"/>
  <c r="H8748" i="1" s="1"/>
  <c r="J8748" i="1" s="1"/>
  <c r="I8748" i="1" l="1"/>
  <c r="L8748" i="1" s="1"/>
  <c r="G8749" i="1"/>
  <c r="H8749" i="1" s="1"/>
  <c r="J8749" i="1" s="1"/>
  <c r="I8749" i="1" l="1"/>
  <c r="L8749" i="1" s="1"/>
  <c r="G8750" i="1"/>
  <c r="H8750" i="1" s="1"/>
  <c r="J8750" i="1" s="1"/>
  <c r="I8750" i="1" l="1"/>
  <c r="L8750" i="1" s="1"/>
  <c r="G8751" i="1"/>
  <c r="H8751" i="1" s="1"/>
  <c r="J8751" i="1" s="1"/>
  <c r="I8751" i="1" l="1"/>
  <c r="L8751" i="1" s="1"/>
  <c r="G8752" i="1"/>
  <c r="H8752" i="1" s="1"/>
  <c r="J8752" i="1" s="1"/>
  <c r="I8752" i="1" l="1"/>
  <c r="L8752" i="1" s="1"/>
  <c r="G8753" i="1"/>
  <c r="H8753" i="1" s="1"/>
  <c r="J8753" i="1" s="1"/>
  <c r="I8753" i="1" l="1"/>
  <c r="L8753" i="1" s="1"/>
  <c r="G8754" i="1"/>
  <c r="H8754" i="1" s="1"/>
  <c r="J8754" i="1" s="1"/>
  <c r="I8754" i="1" l="1"/>
  <c r="L8754" i="1" s="1"/>
  <c r="G8755" i="1"/>
  <c r="H8755" i="1" s="1"/>
  <c r="J8755" i="1" s="1"/>
  <c r="I8755" i="1" l="1"/>
  <c r="L8755" i="1" s="1"/>
  <c r="G8756" i="1"/>
  <c r="H8756" i="1" s="1"/>
  <c r="J8756" i="1" s="1"/>
  <c r="I8756" i="1" l="1"/>
  <c r="L8756" i="1" s="1"/>
  <c r="G8757" i="1"/>
  <c r="H8757" i="1" s="1"/>
  <c r="J8757" i="1" s="1"/>
  <c r="I8757" i="1" l="1"/>
  <c r="L8757" i="1" s="1"/>
  <c r="G8758" i="1"/>
  <c r="H8758" i="1" s="1"/>
  <c r="J8758" i="1" s="1"/>
  <c r="I8758" i="1" l="1"/>
  <c r="L8758" i="1" s="1"/>
  <c r="G8759" i="1"/>
  <c r="H8759" i="1" s="1"/>
  <c r="J8759" i="1" s="1"/>
  <c r="I8759" i="1" l="1"/>
  <c r="L8759" i="1" s="1"/>
  <c r="G8760" i="1"/>
  <c r="H8760" i="1" s="1"/>
  <c r="J8760" i="1" s="1"/>
  <c r="I8760" i="1" l="1"/>
  <c r="L8760" i="1" s="1"/>
  <c r="G8761" i="1"/>
  <c r="H8761" i="1" s="1"/>
  <c r="J8761" i="1" s="1"/>
  <c r="I8761" i="1" l="1"/>
  <c r="L8761" i="1" s="1"/>
  <c r="G8762" i="1"/>
  <c r="H8762" i="1" s="1"/>
  <c r="J8762" i="1" s="1"/>
  <c r="I8762" i="1" l="1"/>
  <c r="L8762" i="1" s="1"/>
  <c r="G8763" i="1"/>
  <c r="H8763" i="1" s="1"/>
  <c r="J8763" i="1" s="1"/>
  <c r="I8763" i="1" l="1"/>
  <c r="L8763" i="1" s="1"/>
  <c r="G8764" i="1"/>
  <c r="H8764" i="1" s="1"/>
  <c r="J8764" i="1" s="1"/>
  <c r="I8764" i="1" l="1"/>
  <c r="L8764" i="1" s="1"/>
  <c r="G8765" i="1"/>
  <c r="H8765" i="1" s="1"/>
  <c r="J8765" i="1" s="1"/>
  <c r="I8765" i="1" l="1"/>
  <c r="L8765" i="1" s="1"/>
  <c r="G8766" i="1"/>
  <c r="H8766" i="1" s="1"/>
  <c r="J8766" i="1" s="1"/>
  <c r="I8766" i="1" l="1"/>
  <c r="L8766" i="1" s="1"/>
  <c r="G8767" i="1"/>
  <c r="H8767" i="1" s="1"/>
  <c r="J8767" i="1" s="1"/>
  <c r="I8767" i="1" l="1"/>
  <c r="L8767" i="1" s="1"/>
  <c r="G8768" i="1"/>
  <c r="H8768" i="1" s="1"/>
  <c r="J8768" i="1" s="1"/>
  <c r="I8768" i="1" l="1"/>
  <c r="L8768" i="1" s="1"/>
  <c r="G8769" i="1"/>
  <c r="H8769" i="1" s="1"/>
  <c r="J8769" i="1" s="1"/>
  <c r="I8769" i="1" l="1"/>
  <c r="L8769" i="1" s="1"/>
  <c r="G8770" i="1"/>
  <c r="H8770" i="1" s="1"/>
  <c r="J8770" i="1" s="1"/>
  <c r="I8770" i="1" l="1"/>
  <c r="L8770" i="1" s="1"/>
  <c r="G8771" i="1"/>
  <c r="H8771" i="1" s="1"/>
  <c r="J8771" i="1" s="1"/>
  <c r="I8771" i="1" l="1"/>
  <c r="L8771" i="1" s="1"/>
  <c r="G8772" i="1"/>
  <c r="H8772" i="1" s="1"/>
  <c r="J8772" i="1" s="1"/>
  <c r="I8772" i="1" l="1"/>
  <c r="L8772" i="1" s="1"/>
  <c r="G8773" i="1"/>
  <c r="H8773" i="1" s="1"/>
  <c r="J8773" i="1" s="1"/>
  <c r="I8773" i="1" l="1"/>
  <c r="L8773" i="1" s="1"/>
  <c r="G8774" i="1"/>
  <c r="H8774" i="1" s="1"/>
  <c r="J8774" i="1" s="1"/>
  <c r="I8774" i="1" l="1"/>
  <c r="L8774" i="1" s="1"/>
  <c r="G8775" i="1"/>
  <c r="H8775" i="1" s="1"/>
  <c r="J8775" i="1" s="1"/>
  <c r="I8775" i="1" l="1"/>
  <c r="L8775" i="1" s="1"/>
  <c r="G8776" i="1"/>
  <c r="H8776" i="1" s="1"/>
  <c r="J8776" i="1" s="1"/>
  <c r="I8776" i="1" l="1"/>
  <c r="L8776" i="1" s="1"/>
  <c r="G8777" i="1"/>
  <c r="H8777" i="1" s="1"/>
  <c r="J8777" i="1" s="1"/>
  <c r="I8777" i="1" l="1"/>
  <c r="L8777" i="1" s="1"/>
  <c r="G8778" i="1"/>
  <c r="H8778" i="1" s="1"/>
  <c r="J8778" i="1" s="1"/>
  <c r="I8778" i="1" l="1"/>
  <c r="L8778" i="1" s="1"/>
  <c r="G8779" i="1"/>
  <c r="H8779" i="1" s="1"/>
  <c r="J8779" i="1" s="1"/>
  <c r="I8779" i="1" l="1"/>
  <c r="L8779" i="1" s="1"/>
  <c r="G8781" i="1"/>
  <c r="H8781" i="1" s="1"/>
  <c r="J8781" i="1" s="1"/>
  <c r="G8780" i="1"/>
  <c r="H8780" i="1" s="1"/>
  <c r="J8780" i="1" s="1"/>
  <c r="K10" i="1" l="1"/>
  <c r="K8" i="1"/>
  <c r="I8780" i="1"/>
  <c r="L8780" i="1" s="1"/>
  <c r="I8781" i="1"/>
  <c r="J9" i="1" l="1"/>
  <c r="J10" i="1"/>
  <c r="L10" i="1" s="1"/>
  <c r="J7" i="1"/>
  <c r="J8" i="1"/>
  <c r="L8" i="1" s="1"/>
  <c r="J6" i="1"/>
  <c r="I3" i="21" s="1"/>
  <c r="L8781" i="1"/>
  <c r="J11" i="1" l="1"/>
  <c r="K7" i="1"/>
  <c r="L7" i="1" s="1"/>
  <c r="K9" i="1"/>
  <c r="L9" i="1" s="1"/>
  <c r="K6" i="1"/>
  <c r="J3" i="21" s="1"/>
  <c r="L6" i="1" l="1"/>
  <c r="K3" i="21" s="1"/>
  <c r="K11" i="1"/>
  <c r="D7" i="1" l="1"/>
  <c r="D8" i="1" s="1"/>
  <c r="E7" i="1"/>
  <c r="E8" i="1" s="1"/>
  <c r="L11" i="1"/>
  <c r="B16" i="20" l="1"/>
  <c r="B17"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Cosgro</author>
  </authors>
  <commentList>
    <comment ref="F3" authorId="0" shapeId="0" xr:uid="{AB454517-FC10-4DF0-A2AA-B422D5C6C0FD}">
      <text>
        <r>
          <rPr>
            <b/>
            <sz val="9"/>
            <color indexed="81"/>
            <rFont val="Tahoma"/>
            <family val="2"/>
          </rPr>
          <t>Tom Cosgro:</t>
        </r>
        <r>
          <rPr>
            <sz val="9"/>
            <color indexed="81"/>
            <rFont val="Tahoma"/>
            <family val="2"/>
          </rPr>
          <t xml:space="preserve">
This includes cost of all materials and labor, any other indirect costs</t>
        </r>
      </text>
    </comment>
    <comment ref="F4" authorId="0" shapeId="0" xr:uid="{A290D27E-80D6-437E-897F-F16F3F17DB2E}">
      <text>
        <r>
          <rPr>
            <b/>
            <sz val="9"/>
            <color indexed="81"/>
            <rFont val="Tahoma"/>
            <family val="2"/>
          </rPr>
          <t>Tom Cosgro:</t>
        </r>
        <r>
          <rPr>
            <sz val="9"/>
            <color indexed="81"/>
            <rFont val="Tahoma"/>
            <family val="2"/>
          </rPr>
          <t xml:space="preserve">
This could be the year the panels were manufactured or the date the panels are installed. When in doubt, match the contractor's input rate</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7C7C71B-6047-4F46-999D-672BBAA8A8B9}" keepAlive="1" name="Query - Table948 (Page 354)" description="Connection to the 'Table948 (Page 354)' query in the workbook." type="5" refreshedVersion="8" background="1" saveData="1">
    <dbPr connection="Provider=Microsoft.Mashup.OleDb.1;Data Source=$Workbook$;Location=&quot;Table948 (Page 354)&quot;;Extended Properties=&quot;&quot;" command="SELECT * FROM [Table948 (Page 354)]"/>
  </connection>
  <connection id="2" xr16:uid="{4A1FC2CC-793F-404A-B16F-ADF63122246B}" keepAlive="1" name="Query - Table950 (Page 355)" description="Connection to the 'Table950 (Page 355)' query in the workbook." type="5" refreshedVersion="8" background="1" saveData="1">
    <dbPr connection="Provider=Microsoft.Mashup.OleDb.1;Data Source=$Workbook$;Location=&quot;Table950 (Page 355)&quot;;Extended Properties=&quot;&quot;" command="SELECT * FROM [Table950 (Page 355)]"/>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<sst xmlns="http://schemas.openxmlformats.org/spreadsheetml/2006/main" count="5003" uniqueCount="412">
  <si>
    <t>ZCTA</t>
  </si>
  <si>
    <t>Climate Region</t>
  </si>
  <si>
    <t>Reference Location</t>
  </si>
  <si>
    <t>H</t>
  </si>
  <si>
    <t>Pittsburgh</t>
  </si>
  <si>
    <t>E</t>
  </si>
  <si>
    <t>Harrisburg</t>
  </si>
  <si>
    <t>I</t>
  </si>
  <si>
    <t>Erie</t>
  </si>
  <si>
    <t>G</t>
  </si>
  <si>
    <t>Bradford</t>
  </si>
  <si>
    <t>F</t>
  </si>
  <si>
    <t>Williamsport</t>
  </si>
  <si>
    <t>B</t>
  </si>
  <si>
    <t>Scranton</t>
  </si>
  <si>
    <t>D</t>
  </si>
  <si>
    <t>Philadelphia</t>
  </si>
  <si>
    <t>C</t>
  </si>
  <si>
    <t>Allentown</t>
  </si>
  <si>
    <t>A</t>
  </si>
  <si>
    <t>Binghamton</t>
  </si>
  <si>
    <t>Summer ETDF Ordinal Values</t>
  </si>
  <si>
    <t>Summer ETDF Increment Values</t>
  </si>
  <si>
    <t>Reference City</t>
  </si>
  <si>
    <t>Array Azimuth [°]</t>
  </si>
  <si>
    <t>Array Azimuth Range [°]</t>
  </si>
  <si>
    <t>90° to 135°
(E to SE)</t>
  </si>
  <si>
    <t>135° to 180°
(SE to S)</t>
  </si>
  <si>
    <t>180° to 225°
(S to SW)</t>
  </si>
  <si>
    <t>225° to 270°
(SW to W)</t>
  </si>
  <si>
    <t>0.0001696</t>
  </si>
  <si>
    <t>0.0001771</t>
  </si>
  <si>
    <t>0.0002221</t>
  </si>
  <si>
    <t>0.0002838</t>
  </si>
  <si>
    <t>0.0003384</t>
  </si>
  <si>
    <t>0.00000017</t>
  </si>
  <si>
    <t>0.00000100</t>
  </si>
  <si>
    <t>0.00000137</t>
  </si>
  <si>
    <t>0.00000121</t>
  </si>
  <si>
    <t>0.0001843</t>
  </si>
  <si>
    <t>0.0001954</t>
  </si>
  <si>
    <t>0.0002467</t>
  </si>
  <si>
    <t>0.0003128</t>
  </si>
  <si>
    <t>0.0003688</t>
  </si>
  <si>
    <t>0.00000025</t>
  </si>
  <si>
    <t>0.00000114</t>
  </si>
  <si>
    <t>0.00000147</t>
  </si>
  <si>
    <t>0.00000124</t>
  </si>
  <si>
    <t>0.0001901</t>
  </si>
  <si>
    <t>0.0002013</t>
  </si>
  <si>
    <t>0.0003159</t>
  </si>
  <si>
    <t>0.0003690</t>
  </si>
  <si>
    <t>0.00000113</t>
  </si>
  <si>
    <t>0.00000142</t>
  </si>
  <si>
    <t>0.00000118</t>
  </si>
  <si>
    <t>0.0002144</t>
  </si>
  <si>
    <t>0.0002314</t>
  </si>
  <si>
    <t>0.0002902</t>
  </si>
  <si>
    <t>0.0003589</t>
  </si>
  <si>
    <t>0.0004131</t>
  </si>
  <si>
    <t>0.00000038</t>
  </si>
  <si>
    <t>0.00000131</t>
  </si>
  <si>
    <t>0.00000153</t>
  </si>
  <si>
    <t>0.00000120</t>
  </si>
  <si>
    <t>0.0001761</t>
  </si>
  <si>
    <t>0.0001849</t>
  </si>
  <si>
    <t>0.0002331</t>
  </si>
  <si>
    <t>0.0002980</t>
  </si>
  <si>
    <t>0.0003553</t>
  </si>
  <si>
    <t>0.00000020</t>
  </si>
  <si>
    <t>0.00000107</t>
  </si>
  <si>
    <t>0.00000144</t>
  </si>
  <si>
    <t>0.00000127</t>
  </si>
  <si>
    <t>0.0001631</t>
  </si>
  <si>
    <t>0.0001685</t>
  </si>
  <si>
    <t>0.0002098</t>
  </si>
  <si>
    <t>0.0002687</t>
  </si>
  <si>
    <t>0.0003223</t>
  </si>
  <si>
    <t>0.00000012</t>
  </si>
  <si>
    <t>0.00000092</t>
  </si>
  <si>
    <t>0.00000119</t>
  </si>
  <si>
    <t>0.0001964</t>
  </si>
  <si>
    <t>0.0002079</t>
  </si>
  <si>
    <t>0.0002578</t>
  </si>
  <si>
    <t>0.0003204</t>
  </si>
  <si>
    <t>0.0003725</t>
  </si>
  <si>
    <t>0.00000026</t>
  </si>
  <si>
    <t>0.00000111</t>
  </si>
  <si>
    <t>0.00000139</t>
  </si>
  <si>
    <t>0.00000116</t>
  </si>
  <si>
    <t>0.0001712</t>
  </si>
  <si>
    <t>0.0001806</t>
  </si>
  <si>
    <t>0.0002274</t>
  </si>
  <si>
    <t>0.0002890</t>
  </si>
  <si>
    <t>0.0003416</t>
  </si>
  <si>
    <t>0.00000021</t>
  </si>
  <si>
    <t>0.00000104</t>
  </si>
  <si>
    <t>0.00000117</t>
  </si>
  <si>
    <t>0.0001848</t>
  </si>
  <si>
    <t>0.0001936</t>
  </si>
  <si>
    <t>0.0002401</t>
  </si>
  <si>
    <t>0.0003009</t>
  </si>
  <si>
    <t>0.0003537</t>
  </si>
  <si>
    <t>0.00000103</t>
  </si>
  <si>
    <t>0.00000135</t>
  </si>
  <si>
    <t>Winter ETDF Ordinal Values</t>
  </si>
  <si>
    <t>Winter ETDF Increment Values</t>
  </si>
  <si>
    <t>Zip Code</t>
  </si>
  <si>
    <t>Array Azimuth</t>
  </si>
  <si>
    <t>Closest Cardinal/Ordinal Direction</t>
  </si>
  <si>
    <t>Azimuth Deviation</t>
  </si>
  <si>
    <t>Summer ETDF Ordinal Value</t>
  </si>
  <si>
    <t>Summer ETDF Increment Value</t>
  </si>
  <si>
    <t>Summer ETDF</t>
  </si>
  <si>
    <t>Winter ETDF Ordinal Value</t>
  </si>
  <si>
    <t>Winter ETDF Increment Value</t>
  </si>
  <si>
    <t>Winter ETDF</t>
  </si>
  <si>
    <t>Annual Energy Savings [kWh]</t>
  </si>
  <si>
    <t>Summer Peak Demand Reduction [kW]</t>
  </si>
  <si>
    <t>Winter Peak Demand Reduction [kW]</t>
  </si>
  <si>
    <t>"Average" Peak Demand Reduction [kW]</t>
  </si>
  <si>
    <t xml:space="preserve">https://pvwatts.nrel.gov/ </t>
  </si>
  <si>
    <t>Project Details</t>
  </si>
  <si>
    <t>Incentive Rate</t>
  </si>
  <si>
    <t>Version:</t>
  </si>
  <si>
    <t>Enrollment ID</t>
  </si>
  <si>
    <t>Incentive Code(?)</t>
  </si>
  <si>
    <t>Grandfathered Project?</t>
  </si>
  <si>
    <t>Date Updated:</t>
  </si>
  <si>
    <t>Categories</t>
  </si>
  <si>
    <t>Default Value</t>
  </si>
  <si>
    <t>Design Losses</t>
  </si>
  <si>
    <t>Project Name</t>
  </si>
  <si>
    <t>Less than 12 months usage on bill?</t>
  </si>
  <si>
    <t>Soiling</t>
  </si>
  <si>
    <t>Review Date</t>
  </si>
  <si>
    <t>Typical Annual Energy Consumption, kWh</t>
  </si>
  <si>
    <t>Predicted First-Year Electric Usage, kWh</t>
  </si>
  <si>
    <t>Shading</t>
  </si>
  <si>
    <t>Year Commencing</t>
  </si>
  <si>
    <t>Predicted Demand Load on Site, kW</t>
  </si>
  <si>
    <t>Snow</t>
  </si>
  <si>
    <t>Year Placed in Service</t>
  </si>
  <si>
    <t>Utility / Electric Distribution Company</t>
  </si>
  <si>
    <t>Mismatch</t>
  </si>
  <si>
    <t>Is this project part of a PPA?</t>
  </si>
  <si>
    <t>Sector</t>
  </si>
  <si>
    <t>Wiring</t>
  </si>
  <si>
    <t>Non-profit organization?</t>
  </si>
  <si>
    <t>Connections</t>
  </si>
  <si>
    <t>Additional Notes</t>
  </si>
  <si>
    <t>Light Induced Degredation</t>
  </si>
  <si>
    <t>Cost Details</t>
  </si>
  <si>
    <t>Nameplate Rating</t>
  </si>
  <si>
    <t>Total Project Cost</t>
  </si>
  <si>
    <t>Age</t>
  </si>
  <si>
    <t>Interconnection Cost</t>
  </si>
  <si>
    <t>Availability</t>
  </si>
  <si>
    <t>Grants</t>
  </si>
  <si>
    <t>Default Losses</t>
  </si>
  <si>
    <t>State Tax Credit</t>
  </si>
  <si>
    <t>IMP Losses</t>
  </si>
  <si>
    <t>Federal Tax Credit</t>
  </si>
  <si>
    <t>Total Losses</t>
  </si>
  <si>
    <t>Tax Savings on Depreciation</t>
  </si>
  <si>
    <t>DC Capacity</t>
  </si>
  <si>
    <t>Net Project Cost 
(after outside incentives)</t>
  </si>
  <si>
    <t>AC Capacity</t>
  </si>
  <si>
    <t>DC to AC Ratio</t>
  </si>
  <si>
    <t>System Components</t>
  </si>
  <si>
    <t>Array 1</t>
  </si>
  <si>
    <t>Array 2</t>
  </si>
  <si>
    <t>Array 3</t>
  </si>
  <si>
    <t>Array 4</t>
  </si>
  <si>
    <t>Array 5</t>
  </si>
  <si>
    <t>Module Information</t>
  </si>
  <si>
    <t>DC System Size (kW)</t>
  </si>
  <si>
    <t>No. of Panels</t>
  </si>
  <si>
    <t>Panel Manufacturer</t>
  </si>
  <si>
    <t>Panel Model Number</t>
  </si>
  <si>
    <t>Module Efficiency (%)</t>
  </si>
  <si>
    <t>Inverter Information</t>
  </si>
  <si>
    <t>AC System Size (kW)</t>
  </si>
  <si>
    <t>No. of Inverters</t>
  </si>
  <si>
    <t>Inverter Manufacturer</t>
  </si>
  <si>
    <t>Inverter Model Number</t>
  </si>
  <si>
    <t>Inverter Efficiency (%)</t>
  </si>
  <si>
    <t>Array Information</t>
  </si>
  <si>
    <t>Array Type</t>
  </si>
  <si>
    <t>Tilt (degrees)</t>
  </si>
  <si>
    <t>Azimuth (degrees)</t>
  </si>
  <si>
    <t>Some contractors reference the azimuth angle using 0° as due south, while some contractors use 180° as due south. Please ask contractor and document the azimuth using 180° as south to align with PV Watts.</t>
  </si>
  <si>
    <t>Required Documents</t>
  </si>
  <si>
    <t>1) Detailed scope of work and electrical drawings (i.e., one-line diagrams, plan views, layout drawings, etc.)</t>
  </si>
  <si>
    <t>2) Specification Sheets for PV modules, Inverter, etc</t>
  </si>
  <si>
    <t>3) Cost Breakdown (i.e., grants, depreciation, investment tax credit, etc.)</t>
  </si>
  <si>
    <t>4) Additional supporting docs (e.g., modeling files, estimated savings analysis, photos)</t>
  </si>
  <si>
    <t>5) Non-engineering program documents (i.e., W9, Customer's Electricity Bill, Federal Tax Credit Customer Statement)</t>
  </si>
  <si>
    <t>Min kW DC</t>
  </si>
  <si>
    <t>Max kW DC</t>
  </si>
  <si>
    <t>In-Situ Losses</t>
  </si>
  <si>
    <t>Program Incenitve Rate Code</t>
  </si>
  <si>
    <t>$/kWh</t>
  </si>
  <si>
    <t>$/kW</t>
  </si>
  <si>
    <t>Eligible Rates</t>
  </si>
  <si>
    <t>Savings Summary</t>
  </si>
  <si>
    <t>Uncapped Totals</t>
  </si>
  <si>
    <t>Capped Values</t>
  </si>
  <si>
    <t>System Size
(kW DC)</t>
  </si>
  <si>
    <t xml:space="preserve">kWh Savings </t>
  </si>
  <si>
    <t xml:space="preserve">Summer kW Savings </t>
  </si>
  <si>
    <t xml:space="preserve">Winter kW Savings </t>
  </si>
  <si>
    <t xml:space="preserve">kW Savings </t>
  </si>
  <si>
    <t>Summary Notes</t>
  </si>
  <si>
    <t>Estimated energy savings (kWh)</t>
  </si>
  <si>
    <t>kWh</t>
  </si>
  <si>
    <t>Estimated demand savings (kW)</t>
  </si>
  <si>
    <t>Estimated Incentive</t>
  </si>
  <si>
    <t xml:space="preserve">This project will be preapproved at 85% of the PV Watts estimate potential.
Project will need M&amp;V data since system generation is greater than 2,000,000 kWh. 
Final savings will be paid based on actual performance and evaluated by Warren Engineering.
</t>
  </si>
  <si>
    <t>Total</t>
  </si>
  <si>
    <t>Project Cost Summary</t>
  </si>
  <si>
    <t>Total Project Cost + IIR</t>
  </si>
  <si>
    <t xml:space="preserve">Total Outside Incentives </t>
  </si>
  <si>
    <t>Net Project Cost</t>
  </si>
  <si>
    <t>Index</t>
  </si>
  <si>
    <t>Peak Calculations Conditions</t>
  </si>
  <si>
    <t>Hourly Sub Array Savings</t>
  </si>
  <si>
    <t>Month</t>
  </si>
  <si>
    <t>Day</t>
  </si>
  <si>
    <t>Hour</t>
  </si>
  <si>
    <t>Date/Time</t>
  </si>
  <si>
    <t xml:space="preserve">Peak Month </t>
  </si>
  <si>
    <t>Day of the week</t>
  </si>
  <si>
    <t>Weekday</t>
  </si>
  <si>
    <t>Summer Peak Hour</t>
  </si>
  <si>
    <t>Winter Peak Hour</t>
  </si>
  <si>
    <t>Holiday</t>
  </si>
  <si>
    <t>Peak Flag</t>
  </si>
  <si>
    <t>Array 1 Power (kW)</t>
  </si>
  <si>
    <t>Array 2 Power (kW)</t>
  </si>
  <si>
    <t>Array 3 Power (kW)</t>
  </si>
  <si>
    <t>Array 4 Power (kW)</t>
  </si>
  <si>
    <t>Array 5 Power (kW)</t>
  </si>
  <si>
    <t>Quantity__c</t>
  </si>
  <si>
    <t>Description_Product_Style__c</t>
  </si>
  <si>
    <t>Date_Installed__c</t>
  </si>
  <si>
    <t>Total_Incentive_New__c</t>
  </si>
  <si>
    <t>Incentive_Unit__c</t>
  </si>
  <si>
    <t>Annual_Electric_Energy_Savings_kwh__c</t>
  </si>
  <si>
    <t>Summer_Coincident_Peak_Demand_Savings_kW__c</t>
  </si>
  <si>
    <t>WC_Peak_Demand_Savings_kW__c</t>
  </si>
  <si>
    <t>Average_Demand_Savings_kW__c</t>
  </si>
  <si>
    <t>Calculator_Version__c</t>
  </si>
  <si>
    <t>Make__c</t>
  </si>
  <si>
    <t>Model__c</t>
  </si>
  <si>
    <t>Child___Nameplate_kW_Capacity__c</t>
  </si>
  <si>
    <t>Child___Number_of_Panels_Installed__c</t>
  </si>
  <si>
    <t>Child___Array_Orientation__c</t>
  </si>
  <si>
    <t>Child___Array_Tilt__c</t>
  </si>
  <si>
    <t>Child___Array_Type__c</t>
  </si>
  <si>
    <t>Outdoor_Unit_Make__c</t>
  </si>
  <si>
    <t>Outdoor_Unit_Model__c</t>
  </si>
  <si>
    <t>Child___Number_of_inverters_Installed__c</t>
  </si>
  <si>
    <t>Line Item</t>
  </si>
  <si>
    <t>Measure Quantity</t>
  </si>
  <si>
    <t>Measure Code Measure Description</t>
  </si>
  <si>
    <t>Install Date</t>
  </si>
  <si>
    <t>Incentive</t>
  </si>
  <si>
    <t xml:space="preserve">Per Unit Incentive </t>
  </si>
  <si>
    <t>Total Energy Savings (kWh)</t>
  </si>
  <si>
    <t>Summer kW</t>
  </si>
  <si>
    <t>Winter kW</t>
  </si>
  <si>
    <t>Total Energy Savings (kW)</t>
  </si>
  <si>
    <t>Estimator Version Number</t>
  </si>
  <si>
    <t>Panel Model #</t>
  </si>
  <si>
    <t xml:space="preserve">Nameplate kW Capacity </t>
  </si>
  <si>
    <t>Number of Panels Installed</t>
  </si>
  <si>
    <t>Array Orientation</t>
  </si>
  <si>
    <t>Array Tilt</t>
  </si>
  <si>
    <t>Inverter Model#</t>
  </si>
  <si>
    <t>Number of inverters Installed</t>
  </si>
  <si>
    <t>Depreciation Calculations</t>
  </si>
  <si>
    <t xml:space="preserve">Section A </t>
  </si>
  <si>
    <t>INVESTMENT TAX CREDIT (ITC)</t>
  </si>
  <si>
    <t>#</t>
  </si>
  <si>
    <t>INSTRUCTIONS</t>
  </si>
  <si>
    <t>Sources</t>
  </si>
  <si>
    <t>Determine if your project passes TRC without depreciation, if it does skip this part and pre-approve the project as-is</t>
  </si>
  <si>
    <t>Enter Total Project cost on 'Intake Form' tab</t>
  </si>
  <si>
    <t>ITC Rate</t>
  </si>
  <si>
    <t>Select year of construction commencing on 'Intake Form' tab</t>
  </si>
  <si>
    <t>ITC Value</t>
  </si>
  <si>
    <t>If your ITC rate doesn't match the rate on the financial sheet provided by the contractor, check which one is most accurate</t>
  </si>
  <si>
    <t>Value Remaining to depreciate</t>
  </si>
  <si>
    <t>Enter ITC value in cell J10 of the Custom TRC tool for Outside (non-Act 129) Incentives ($)</t>
  </si>
  <si>
    <t>Section B</t>
  </si>
  <si>
    <t>If your system can use the Modified Accelerated Cost-Recovery System (MACRS) to reduce the overall cost of the system, utilize the values found in Section B on the TRC Calculator in Column O.  Be sure to add the values to the correct years in the table based on the program year the project is starting</t>
  </si>
  <si>
    <t>DEPRECIATION</t>
  </si>
  <si>
    <t>Bonus depreciation table</t>
  </si>
  <si>
    <t>Take the NPV found in the TRC Calculator cell Q20 and add to the ITC value in cell J10 of the Custom TRC tool for Outside (non-Act 129) Incentives ($)</t>
  </si>
  <si>
    <t>Year #</t>
  </si>
  <si>
    <t>Allowable rate</t>
  </si>
  <si>
    <t>MACRS Depreciation</t>
  </si>
  <si>
    <t>Bonus Depreciation Value (before tax)</t>
  </si>
  <si>
    <t>Discount Rate</t>
  </si>
  <si>
    <t>Bonus depreciation rate</t>
  </si>
  <si>
    <t>Year placed in Service</t>
  </si>
  <si>
    <t xml:space="preserve">Corporate Tax Rate Assumed </t>
  </si>
  <si>
    <t>Bonus Depreciation Rate</t>
  </si>
  <si>
    <t>NPV MACRS Depreciation</t>
  </si>
  <si>
    <t>PPA NPV Calculator</t>
  </si>
  <si>
    <t>Instructions:</t>
  </si>
  <si>
    <t>Input site specific contract amounts in cells below.</t>
  </si>
  <si>
    <t>$/kWh Rate</t>
  </si>
  <si>
    <t>Escalation Rate</t>
  </si>
  <si>
    <t>Year</t>
  </si>
  <si>
    <t>Contract amount</t>
  </si>
  <si>
    <t>Use first 15 years only</t>
  </si>
  <si>
    <t>NPV</t>
  </si>
  <si>
    <t>User Entry</t>
  </si>
  <si>
    <t>Calculated</t>
  </si>
  <si>
    <t>Version</t>
  </si>
  <si>
    <t xml:space="preserve">Date </t>
  </si>
  <si>
    <t>Engineer</t>
  </si>
  <si>
    <t>Fixes/Additions</t>
  </si>
  <si>
    <t>Current Version:</t>
  </si>
  <si>
    <t>Ryan</t>
  </si>
  <si>
    <t>Demand metrics</t>
  </si>
  <si>
    <t>Tom</t>
  </si>
  <si>
    <t>Financial metrics</t>
  </si>
  <si>
    <t>Conor</t>
  </si>
  <si>
    <t>Added intake form</t>
  </si>
  <si>
    <t>Nick</t>
  </si>
  <si>
    <t>Added arrays and updated calculations tab</t>
  </si>
  <si>
    <t>Adjusted calculations for daylight savings</t>
  </si>
  <si>
    <t>4.5.3</t>
  </si>
  <si>
    <t>Updated PPA NPV Calc - no new version required</t>
  </si>
  <si>
    <t>4.5.4</t>
  </si>
  <si>
    <t xml:space="preserve">PV Watts hourly export sheets has new information. Updated formulas to work with new changes. </t>
  </si>
  <si>
    <t>Added grandfathered incentive and cost structure on calculations tab</t>
  </si>
  <si>
    <t>4.6.1</t>
  </si>
  <si>
    <t>PV Watts got rid of their summary totals. Changed savings formulas</t>
  </si>
  <si>
    <t>5.0 (moved to v4.7)</t>
  </si>
  <si>
    <t>Added PY15 Incentive Rates</t>
  </si>
  <si>
    <t>Final savings safety factor of 85% added. IIR field added</t>
  </si>
  <si>
    <t>Added PY16 Incentive Rates</t>
  </si>
  <si>
    <t>Added in In-Situ Losses, 85% reduction based on threshold generation, and converted hourly tables to represent current year</t>
  </si>
  <si>
    <t>(Skip over V4.12) Energy savings were capped at annual offset. Cut down on unused background calculations to reduce processing power needed</t>
  </si>
  <si>
    <t>Updated to 2026 TRM for Phase V adoption. Added winter kW and data export.</t>
  </si>
  <si>
    <t>Overview</t>
  </si>
  <si>
    <t>https://www.energy.gov/sites/prod/files/2020/01/f70/Guide%20to%20the%20Federal%20Investment%20Tax%20Credit%20for%20Commercial%20Solar%20PV.pdf</t>
  </si>
  <si>
    <t>IRS Tables</t>
  </si>
  <si>
    <t>https://www.irs.gov/publications/p946</t>
  </si>
  <si>
    <t>Input Instructions</t>
  </si>
  <si>
    <t>Worksheet Summary</t>
  </si>
  <si>
    <t>Methodology</t>
  </si>
  <si>
    <r>
      <t>All measures are based on either the Mid-Atlantic v7 TRM, PA 2016 TRM, or ENERGY STAR</t>
    </r>
    <r>
      <rPr>
        <sz val="11"/>
        <rFont val="Calibri"/>
        <family val="2"/>
      </rPr>
      <t>®</t>
    </r>
    <r>
      <rPr>
        <sz val="11"/>
        <rFont val="Arial"/>
        <family val="2"/>
      </rPr>
      <t xml:space="preserve"> requirements.</t>
    </r>
  </si>
  <si>
    <t>Summary</t>
  </si>
  <si>
    <t>Summary of Equipment Cost, estimator Savings, and Incentives.</t>
  </si>
  <si>
    <t>Estimator</t>
  </si>
  <si>
    <t>Summary of required inputs and outputs of the estimator</t>
  </si>
  <si>
    <t>estimations</t>
  </si>
  <si>
    <t>Summary of estimations Worksheet</t>
  </si>
  <si>
    <t>Version Log</t>
  </si>
  <si>
    <t>The Version Log Worksheet tracks updates and changes made to the workbook.</t>
  </si>
  <si>
    <t>Glossary of Inputs</t>
  </si>
  <si>
    <t>Glossary of Outputs</t>
  </si>
  <si>
    <t>kW</t>
  </si>
  <si>
    <t>Peak Demand Reduction</t>
  </si>
  <si>
    <t>Annual Energy Reduction</t>
  </si>
  <si>
    <t>$/year</t>
  </si>
  <si>
    <t>2) Download hourly results</t>
  </si>
  <si>
    <t>Total DC capacity of the solar array</t>
  </si>
  <si>
    <t>Total number of modules installed and active in the array</t>
  </si>
  <si>
    <t>Manufacture name of solar panels</t>
  </si>
  <si>
    <t>Manufacture Model Number of solar panels</t>
  </si>
  <si>
    <t>Efficiency of the solar array</t>
  </si>
  <si>
    <t>Total AC capacity of the solar array</t>
  </si>
  <si>
    <t>Total number of inverters connected to each array</t>
  </si>
  <si>
    <t>Manufacture name of the solar inverters</t>
  </si>
  <si>
    <t>Manufacture Model Number of solar inverters</t>
  </si>
  <si>
    <t>Efficiency of the inverters</t>
  </si>
  <si>
    <t>Installation location of array. Typically ground or roof mount systems.</t>
  </si>
  <si>
    <t>Degree of tilt for individual solar array</t>
  </si>
  <si>
    <r>
      <t>Degree of orientation of the the soalr array in relation to the horizonal plane. Please use 180</t>
    </r>
    <r>
      <rPr>
        <sz val="11"/>
        <color theme="1"/>
        <rFont val="Times New Roman"/>
        <family val="1"/>
      </rPr>
      <t>° as due south.</t>
    </r>
  </si>
  <si>
    <t>Select "Yes" if the connected utility account is new and has less than 12 months of usage history.</t>
  </si>
  <si>
    <t>Estimated total annual energy usage from connected utility account</t>
  </si>
  <si>
    <t>Estimated total annual peak demand usage from connected utility account.</t>
  </si>
  <si>
    <t>Year project is expected to have IIR and start construction</t>
  </si>
  <si>
    <t>Select "Yes" if customer has agreed to a Purchase Power Agreement. Please provide contract as supplemental documentation</t>
  </si>
  <si>
    <t>Select "Yes" if customer is a non-profit business.</t>
  </si>
  <si>
    <t xml:space="preserve">Green cells are calculated values. </t>
  </si>
  <si>
    <t>White bordered cells indicate that user input is required. Cells with an asterisk (*) are required.</t>
  </si>
  <si>
    <t>PY17</t>
  </si>
  <si>
    <t>Year project is expected to have Permission to Operate and begin generation</t>
  </si>
  <si>
    <t>The workbook is currenlty configured for:</t>
  </si>
  <si>
    <t>PECO</t>
  </si>
  <si>
    <t>Incentive Manager</t>
  </si>
  <si>
    <t>Workbook Headers (Named Range 'Logo')</t>
  </si>
  <si>
    <t>Report Logos (Named Range 'Report Logo')</t>
  </si>
  <si>
    <t>Utility</t>
  </si>
  <si>
    <t>PPL Logo</t>
  </si>
  <si>
    <t>PPL</t>
  </si>
  <si>
    <t>First Energy</t>
  </si>
  <si>
    <t>PECO Logo</t>
  </si>
  <si>
    <t>First Energy Logo</t>
  </si>
  <si>
    <t>PVWatts System Losses</t>
  </si>
  <si>
    <t>1) Fill out PVWatts with project specific details</t>
  </si>
  <si>
    <t>3) Paste results into Cell A1 of the corresponding "PVWatts Hourly Results" tab</t>
  </si>
  <si>
    <t>FirstEnergy Pennsylvania</t>
  </si>
  <si>
    <t xml:space="preserve">Note: This estimator is used for estimating savings and does not guarantee the estimated incentive. The methodology presented in this estimator is deemed acceptable for the PPL Electric Business Energy Efficiency Program. However, the assumptions used by the applicant to estimate the annual savings will be reviewed by the Program Team, which is solely responsible for the final determination of the annual energy savings to be used in estimating the incentive amount. The Program also reserves the right to require the applicant to conduct specific measurement and verification activities, including monitoring both before and after the retrofit, and to base the incentive payment on the results of these activities. For any questions, or assistance using this estimator, please call 1-866-432-5501 or email us at pplbusiness@clearesult.com.  </t>
  </si>
  <si>
    <t>One time payment of Eligible Program Incentive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</si>
</sst>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quot;#,##0.00_);[Red]\(&quot;$&quot;#,##0.00\)"/>
    <numFmt numFmtId="44" formatCode="_(&quot;$&quot;* #,##0.00_);_(&quot;$&quot;* \(#,##0.00\);_(&quot;$&quot;* &quot;-&quot;??_);_(@_)"/>
    <numFmt numFmtId="43" formatCode="_(* #,##0.00_);_(* \(#,##0.00\);_(* &quot;-&quot;??_);_(@_)"/>
    <numFmt numFmtId="164" formatCode="m/d/yy\ h:mm;@"/>
    <numFmt numFmtId="165" formatCode="&quot;$&quot;#,##0.00"/>
    <numFmt numFmtId="166" formatCode="_(* #,##0_);_(* \(#,##0\);_(* &quot;-&quot;??_);_(@_)"/>
    <numFmt numFmtId="167" formatCode="&quot;$&quot;#,##0"/>
    <numFmt numFmtId="168" formatCode="0.0%"/>
    <numFmt numFmtId="169" formatCode="_(&quot;$&quot;* #,##0.000_);_(&quot;$&quot;* \(#,##0.000\);_(&quot;$&quot;* &quot;-&quot;??_);_(@_)"/>
    <numFmt numFmtId="170" formatCode="0.0"/>
    <numFmt numFmtId="171" formatCode="0.0000000"/>
    <numFmt numFmtId="172" formatCode="#,##0.0"/>
    <numFmt numFmtId="173" formatCode="0.00000000"/>
    <numFmt numFmtId="174" formatCode="0.000000"/>
    <numFmt numFmtId="175" formatCode="0.00000"/>
  </numFmts>
  <fonts count="5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b/>
      <sz val="14"/>
      <color theme="1"/>
      <name val="Calibri"/>
      <family val="2"/>
      <scheme val="minor"/>
    </font>
    <font>
      <sz val="9"/>
      <color indexed="81"/>
      <name val="Tahoma"/>
      <family val="2"/>
    </font>
    <font>
      <b/>
      <sz val="9"/>
      <color indexed="81"/>
      <name val="Tahoma"/>
      <family val="2"/>
    </font>
    <font>
      <sz val="16"/>
      <color theme="1"/>
      <name val="Calibri"/>
      <family val="2"/>
      <scheme val="minor"/>
    </font>
    <font>
      <b/>
      <sz val="16"/>
      <color theme="1"/>
      <name val="Calibri"/>
      <family val="2"/>
      <scheme val="minor"/>
    </font>
    <font>
      <sz val="11"/>
      <color theme="1"/>
      <name val="Arial Nova"/>
      <family val="2"/>
    </font>
    <font>
      <sz val="14"/>
      <color theme="1"/>
      <name val="Arial Nova"/>
      <family val="2"/>
    </font>
    <font>
      <b/>
      <sz val="11"/>
      <color theme="1"/>
      <name val="Arial Nova"/>
      <family val="2"/>
    </font>
    <font>
      <sz val="9"/>
      <color theme="1"/>
      <name val="Arial Nova"/>
      <family val="2"/>
    </font>
    <font>
      <sz val="20"/>
      <color theme="1"/>
      <name val="Calibri"/>
      <family val="2"/>
      <scheme val="minor"/>
    </font>
    <font>
      <sz val="8"/>
      <name val="Calibri"/>
      <family val="2"/>
      <scheme val="minor"/>
    </font>
    <font>
      <b/>
      <sz val="14"/>
      <color theme="1"/>
      <name val="Arial Nova"/>
      <family val="2"/>
    </font>
    <font>
      <sz val="8"/>
      <color theme="1"/>
      <name val="Arial Nova"/>
      <family val="2"/>
    </font>
    <font>
      <sz val="9"/>
      <color theme="1"/>
      <name val="Calibri"/>
      <family val="2"/>
      <scheme val="minor"/>
    </font>
    <font>
      <sz val="10"/>
      <color theme="0"/>
      <name val="Calibri"/>
      <family val="2"/>
      <scheme val="minor"/>
    </font>
    <font>
      <b/>
      <u/>
      <sz val="11"/>
      <color theme="1"/>
      <name val="Calibri"/>
      <family val="2"/>
      <scheme val="minor"/>
    </font>
    <font>
      <sz val="12"/>
      <color theme="1"/>
      <name val="Calibri"/>
      <family val="2"/>
      <scheme val="minor"/>
    </font>
    <font>
      <b/>
      <sz val="12"/>
      <color theme="1"/>
      <name val="Calibri"/>
      <family val="2"/>
      <scheme val="minor"/>
    </font>
    <font>
      <sz val="11"/>
      <name val="Calibri"/>
      <family val="2"/>
      <scheme val="minor"/>
    </font>
    <font>
      <b/>
      <sz val="10"/>
      <name val="Calibri"/>
      <family val="2"/>
      <scheme val="minor"/>
    </font>
    <font>
      <sz val="18"/>
      <color theme="5"/>
      <name val="Calibri"/>
      <family val="2"/>
      <scheme val="minor"/>
    </font>
    <font>
      <sz val="11"/>
      <color theme="5"/>
      <name val="Arial"/>
      <family val="2"/>
    </font>
    <font>
      <sz val="11"/>
      <color theme="5"/>
      <name val="Calibri"/>
      <family val="2"/>
      <scheme val="minor"/>
    </font>
    <font>
      <sz val="11"/>
      <name val="Arial"/>
      <family val="2"/>
    </font>
    <font>
      <sz val="16"/>
      <color theme="5"/>
      <name val="Arial"/>
      <family val="2"/>
    </font>
    <font>
      <u/>
      <sz val="16"/>
      <color theme="5"/>
      <name val="Arial"/>
      <family val="2"/>
    </font>
    <font>
      <sz val="10"/>
      <color theme="6" tint="-0.249977111117893"/>
      <name val="Arial"/>
      <family val="2"/>
    </font>
    <font>
      <sz val="11"/>
      <color theme="1"/>
      <name val="Calibri Light"/>
      <family val="2"/>
      <scheme val="major"/>
    </font>
    <font>
      <b/>
      <sz val="11"/>
      <color rgb="FF3083BD"/>
      <name val="Arial"/>
      <family val="2"/>
    </font>
    <font>
      <b/>
      <sz val="14"/>
      <color theme="6"/>
      <name val="Arial"/>
      <family val="2"/>
    </font>
    <font>
      <sz val="14"/>
      <color theme="6"/>
      <name val="Arial"/>
      <family val="2"/>
    </font>
    <font>
      <sz val="14"/>
      <color theme="6"/>
      <name val="Calibri"/>
      <family val="2"/>
      <scheme val="minor"/>
    </font>
    <font>
      <sz val="11"/>
      <name val="Calibri"/>
      <family val="2"/>
    </font>
    <font>
      <b/>
      <sz val="11"/>
      <color rgb="FF0070C0"/>
      <name val="Arial"/>
      <family val="2"/>
    </font>
    <font>
      <sz val="11"/>
      <color theme="1"/>
      <name val="Times New Roman"/>
      <family val="1"/>
    </font>
    <font>
      <sz val="22"/>
      <color theme="0"/>
      <name val="Calibri"/>
      <family val="2"/>
      <scheme val="minor"/>
    </font>
    <font>
      <sz val="11"/>
      <color theme="1"/>
      <name val="Arial"/>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8" tint="0.79998168889431442"/>
        <bgColor indexed="64"/>
      </patternFill>
    </fill>
    <fill>
      <patternFill patternType="solid">
        <fgColor rgb="FF1E427C"/>
        <bgColor indexed="64"/>
      </patternFill>
    </fill>
    <fill>
      <patternFill patternType="solid">
        <fgColor rgb="FFFFF8CA"/>
        <bgColor indexed="64"/>
      </patternFill>
    </fill>
    <fill>
      <patternFill patternType="solid">
        <fgColor rgb="FFFFFFCC"/>
        <bgColor indexed="64"/>
      </patternFill>
    </fill>
    <fill>
      <patternFill patternType="solid">
        <fgColor rgb="FF001489"/>
        <bgColor indexed="64"/>
      </patternFill>
    </fill>
    <fill>
      <patternFill patternType="solid">
        <fgColor rgb="FF6E06C1"/>
        <bgColor indexed="64"/>
      </patternFill>
    </fill>
  </fills>
  <borders count="8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style="medium">
        <color indexed="64"/>
      </bottom>
      <diagonal/>
    </border>
    <border>
      <left style="medium">
        <color rgb="FF000000"/>
      </left>
      <right style="medium">
        <color rgb="FF000000"/>
      </right>
      <top style="medium">
        <color indexed="64"/>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dotted">
        <color auto="1"/>
      </left>
      <right/>
      <top/>
      <bottom/>
      <diagonal/>
    </border>
    <border>
      <left/>
      <right style="dotted">
        <color auto="1"/>
      </right>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style="medium">
        <color auto="1"/>
      </left>
      <right style="medium">
        <color auto="1"/>
      </right>
      <top/>
      <bottom style="medium">
        <color auto="1"/>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s>
  <cellStyleXfs count="4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4" fontId="1" fillId="0" borderId="0" applyFont="0" applyFill="0" applyBorder="0" applyAlignment="0" applyProtection="0"/>
    <xf numFmtId="0" fontId="18" fillId="0" borderId="0" applyNumberFormat="0" applyFill="0" applyBorder="0" applyAlignment="0" applyProtection="0"/>
    <xf numFmtId="0" fontId="19" fillId="0" borderId="0"/>
    <xf numFmtId="43" fontId="1" fillId="0" borderId="0" applyFont="0" applyFill="0" applyBorder="0" applyAlignment="0" applyProtection="0"/>
    <xf numFmtId="9" fontId="1" fillId="0" borderId="0" applyFont="0" applyFill="0" applyBorder="0" applyAlignment="0" applyProtection="0"/>
    <xf numFmtId="0" fontId="36" fillId="0" borderId="0"/>
    <xf numFmtId="0" fontId="19" fillId="0" borderId="0"/>
  </cellStyleXfs>
  <cellXfs count="376">
    <xf numFmtId="0" fontId="0" fillId="0" borderId="0" xfId="0"/>
    <xf numFmtId="164" fontId="0" fillId="0" borderId="0" xfId="0" applyNumberFormat="1"/>
    <xf numFmtId="0" fontId="0" fillId="0" borderId="0" xfId="0" applyAlignment="1">
      <alignment horizontal="center" vertical="center" wrapText="1"/>
    </xf>
    <xf numFmtId="0" fontId="0" fillId="33" borderId="10" xfId="0" applyFill="1" applyBorder="1"/>
    <xf numFmtId="0" fontId="0" fillId="34" borderId="10" xfId="0" applyFill="1" applyBorder="1"/>
    <xf numFmtId="0" fontId="0" fillId="34" borderId="12" xfId="0" applyFill="1" applyBorder="1"/>
    <xf numFmtId="0" fontId="0" fillId="34" borderId="14" xfId="0" applyFill="1" applyBorder="1"/>
    <xf numFmtId="0" fontId="0" fillId="34" borderId="15" xfId="0" applyFill="1" applyBorder="1"/>
    <xf numFmtId="0" fontId="0" fillId="35" borderId="11" xfId="0" applyFill="1" applyBorder="1"/>
    <xf numFmtId="0" fontId="0" fillId="35" borderId="10" xfId="0" applyFill="1" applyBorder="1"/>
    <xf numFmtId="0" fontId="0" fillId="35" borderId="13" xfId="0" applyFill="1" applyBorder="1"/>
    <xf numFmtId="0" fontId="0" fillId="35" borderId="14" xfId="0" applyFill="1" applyBorder="1"/>
    <xf numFmtId="0" fontId="18" fillId="0" borderId="0" xfId="43"/>
    <xf numFmtId="0" fontId="0" fillId="0" borderId="0" xfId="0" applyAlignment="1">
      <alignment horizontal="left"/>
    </xf>
    <xf numFmtId="164" fontId="0" fillId="0" borderId="0" xfId="0" applyNumberFormat="1" applyAlignment="1">
      <alignment horizontal="left"/>
    </xf>
    <xf numFmtId="0" fontId="0" fillId="0" borderId="0" xfId="0" applyAlignment="1">
      <alignment wrapText="1"/>
    </xf>
    <xf numFmtId="0" fontId="0" fillId="0" borderId="0" xfId="0" applyAlignment="1">
      <alignment horizontal="center"/>
    </xf>
    <xf numFmtId="0" fontId="0" fillId="0" borderId="10" xfId="0" applyBorder="1"/>
    <xf numFmtId="0" fontId="0" fillId="0" borderId="10" xfId="0" applyBorder="1" applyAlignment="1">
      <alignment horizontal="center"/>
    </xf>
    <xf numFmtId="0" fontId="20" fillId="36" borderId="31" xfId="0" applyFont="1" applyFill="1" applyBorder="1" applyAlignment="1">
      <alignment horizontal="center"/>
    </xf>
    <xf numFmtId="9" fontId="0" fillId="38" borderId="10" xfId="46" applyFont="1" applyFill="1" applyBorder="1"/>
    <xf numFmtId="0" fontId="0" fillId="38" borderId="10" xfId="0" applyFill="1" applyBorder="1"/>
    <xf numFmtId="9" fontId="0" fillId="38" borderId="10" xfId="46" applyFont="1" applyFill="1" applyBorder="1" applyAlignment="1">
      <alignment horizontal="center"/>
    </xf>
    <xf numFmtId="0" fontId="0" fillId="0" borderId="10" xfId="0" applyBorder="1" applyAlignment="1">
      <alignment horizontal="center" vertical="center"/>
    </xf>
    <xf numFmtId="9" fontId="0" fillId="38" borderId="10" xfId="46" applyFont="1" applyFill="1" applyBorder="1" applyAlignment="1">
      <alignment horizontal="center" vertical="center"/>
    </xf>
    <xf numFmtId="167" fontId="0" fillId="38" borderId="10" xfId="45" applyNumberFormat="1" applyFont="1" applyFill="1" applyBorder="1" applyAlignment="1">
      <alignment horizontal="center" vertical="center"/>
    </xf>
    <xf numFmtId="0" fontId="24" fillId="36" borderId="0" xfId="0" applyFont="1" applyFill="1" applyAlignment="1">
      <alignment horizontal="center"/>
    </xf>
    <xf numFmtId="0" fontId="24" fillId="36" borderId="0" xfId="0" applyFont="1" applyFill="1" applyAlignment="1">
      <alignment horizontal="center" wrapText="1"/>
    </xf>
    <xf numFmtId="0" fontId="24" fillId="36" borderId="10" xfId="0" applyFont="1" applyFill="1" applyBorder="1"/>
    <xf numFmtId="0" fontId="23" fillId="36" borderId="10" xfId="0" applyFont="1" applyFill="1" applyBorder="1"/>
    <xf numFmtId="0" fontId="16" fillId="36" borderId="10" xfId="0" applyFont="1" applyFill="1" applyBorder="1" applyAlignment="1">
      <alignment wrapText="1"/>
    </xf>
    <xf numFmtId="0" fontId="16" fillId="0" borderId="32" xfId="0" applyFont="1" applyBorder="1" applyAlignment="1">
      <alignment horizontal="center"/>
    </xf>
    <xf numFmtId="0" fontId="16" fillId="0" borderId="33" xfId="0" applyFont="1" applyBorder="1" applyAlignment="1">
      <alignment horizontal="center" wrapText="1"/>
    </xf>
    <xf numFmtId="0" fontId="16" fillId="0" borderId="11" xfId="0" applyFont="1" applyBorder="1" applyAlignment="1">
      <alignment horizontal="right" vertical="center"/>
    </xf>
    <xf numFmtId="0" fontId="16" fillId="0" borderId="34" xfId="0" applyFont="1" applyBorder="1"/>
    <xf numFmtId="9" fontId="16" fillId="38" borderId="12" xfId="46" applyFont="1" applyFill="1" applyBorder="1" applyAlignment="1">
      <alignment horizontal="center" vertical="center"/>
    </xf>
    <xf numFmtId="9" fontId="16" fillId="38" borderId="35" xfId="46" applyFont="1" applyFill="1" applyBorder="1" applyAlignment="1">
      <alignment horizontal="center" vertical="center"/>
    </xf>
    <xf numFmtId="9" fontId="0" fillId="38" borderId="14" xfId="46" applyFont="1" applyFill="1" applyBorder="1" applyAlignment="1">
      <alignment horizontal="center"/>
    </xf>
    <xf numFmtId="0" fontId="0" fillId="38" borderId="11" xfId="0" applyFill="1" applyBorder="1" applyAlignment="1">
      <alignment horizontal="center"/>
    </xf>
    <xf numFmtId="0" fontId="0" fillId="38" borderId="13" xfId="0" applyFill="1" applyBorder="1" applyAlignment="1">
      <alignment horizontal="center"/>
    </xf>
    <xf numFmtId="0" fontId="0" fillId="38" borderId="31" xfId="0" applyFill="1" applyBorder="1" applyAlignment="1">
      <alignment wrapText="1"/>
    </xf>
    <xf numFmtId="0" fontId="16" fillId="0" borderId="19" xfId="0" applyFont="1" applyBorder="1"/>
    <xf numFmtId="0" fontId="0" fillId="38" borderId="36" xfId="0" applyFill="1" applyBorder="1"/>
    <xf numFmtId="0" fontId="0" fillId="38" borderId="37" xfId="0" applyFill="1" applyBorder="1"/>
    <xf numFmtId="9" fontId="0" fillId="38" borderId="30" xfId="46" applyFont="1" applyFill="1" applyBorder="1"/>
    <xf numFmtId="0" fontId="0" fillId="0" borderId="10" xfId="0" applyBorder="1" applyAlignment="1">
      <alignment horizontal="center" vertical="center" wrapText="1"/>
    </xf>
    <xf numFmtId="167" fontId="0" fillId="38" borderId="10" xfId="0" applyNumberFormat="1" applyFill="1" applyBorder="1" applyAlignment="1">
      <alignment horizontal="center" vertical="center" wrapText="1"/>
    </xf>
    <xf numFmtId="167" fontId="0" fillId="38" borderId="10" xfId="0" applyNumberFormat="1" applyFill="1" applyBorder="1" applyAlignment="1">
      <alignment horizontal="center"/>
    </xf>
    <xf numFmtId="167" fontId="0" fillId="38" borderId="14" xfId="0" applyNumberFormat="1" applyFill="1" applyBorder="1" applyAlignment="1">
      <alignment horizontal="center"/>
    </xf>
    <xf numFmtId="167" fontId="0" fillId="38" borderId="12" xfId="0" applyNumberFormat="1" applyFill="1" applyBorder="1" applyAlignment="1">
      <alignment horizontal="center"/>
    </xf>
    <xf numFmtId="0" fontId="16" fillId="0" borderId="16" xfId="0" applyFont="1" applyBorder="1" applyAlignment="1">
      <alignment wrapText="1"/>
    </xf>
    <xf numFmtId="0" fontId="20" fillId="0" borderId="0" xfId="0" applyFont="1" applyAlignment="1">
      <alignment wrapText="1"/>
    </xf>
    <xf numFmtId="8" fontId="20" fillId="0" borderId="0" xfId="0" applyNumberFormat="1" applyFont="1" applyAlignment="1">
      <alignment horizontal="center"/>
    </xf>
    <xf numFmtId="0" fontId="20" fillId="0" borderId="20" xfId="0" applyFont="1" applyBorder="1" applyAlignment="1">
      <alignment wrapText="1"/>
    </xf>
    <xf numFmtId="8" fontId="20" fillId="38" borderId="21" xfId="0" applyNumberFormat="1" applyFont="1" applyFill="1" applyBorder="1" applyAlignment="1">
      <alignment horizontal="center"/>
    </xf>
    <xf numFmtId="8" fontId="20" fillId="36" borderId="30" xfId="0" applyNumberFormat="1" applyFont="1" applyFill="1" applyBorder="1" applyAlignment="1">
      <alignment horizontal="center"/>
    </xf>
    <xf numFmtId="0" fontId="0" fillId="38" borderId="10" xfId="0" applyFill="1" applyBorder="1" applyAlignment="1">
      <alignment horizontal="center" vertical="center"/>
    </xf>
    <xf numFmtId="0" fontId="16" fillId="38" borderId="18" xfId="0" applyFont="1" applyFill="1" applyBorder="1" applyAlignment="1">
      <alignment horizontal="center"/>
    </xf>
    <xf numFmtId="0" fontId="16" fillId="0" borderId="0" xfId="0" applyFont="1"/>
    <xf numFmtId="0" fontId="0" fillId="0" borderId="0" xfId="0" applyAlignment="1">
      <alignment horizontal="right"/>
    </xf>
    <xf numFmtId="0" fontId="25" fillId="0" borderId="0" xfId="0" applyFont="1"/>
    <xf numFmtId="0" fontId="25" fillId="0" borderId="0" xfId="0" applyFont="1" applyAlignment="1">
      <alignment horizontal="center"/>
    </xf>
    <xf numFmtId="0" fontId="16" fillId="35" borderId="10" xfId="0" applyFont="1" applyFill="1" applyBorder="1" applyAlignment="1">
      <alignment horizontal="center" vertical="center" wrapText="1"/>
    </xf>
    <xf numFmtId="0" fontId="16" fillId="33" borderId="10" xfId="0" applyFont="1" applyFill="1" applyBorder="1" applyAlignment="1">
      <alignment horizontal="center" vertical="center" wrapText="1"/>
    </xf>
    <xf numFmtId="0" fontId="16" fillId="34" borderId="10" xfId="0" applyFont="1" applyFill="1" applyBorder="1" applyAlignment="1">
      <alignment horizontal="center" vertical="center" wrapText="1"/>
    </xf>
    <xf numFmtId="0" fontId="16" fillId="35" borderId="11" xfId="0" applyFont="1" applyFill="1" applyBorder="1" applyAlignment="1">
      <alignment horizontal="center" vertical="center" wrapText="1"/>
    </xf>
    <xf numFmtId="0" fontId="16" fillId="34" borderId="12" xfId="0" applyFont="1" applyFill="1" applyBorder="1" applyAlignment="1">
      <alignment horizontal="center" vertical="center" wrapText="1"/>
    </xf>
    <xf numFmtId="0" fontId="28" fillId="0" borderId="0" xfId="0" applyFont="1" applyAlignment="1">
      <alignment horizontal="center" vertical="center" wrapText="1"/>
    </xf>
    <xf numFmtId="0" fontId="25" fillId="0" borderId="10" xfId="0" applyFont="1" applyBorder="1"/>
    <xf numFmtId="0" fontId="29" fillId="0" borderId="0" xfId="0" applyFont="1" applyAlignment="1">
      <alignment horizontal="left" vertical="center"/>
    </xf>
    <xf numFmtId="0" fontId="26" fillId="0" borderId="0" xfId="0" applyFont="1"/>
    <xf numFmtId="0" fontId="31" fillId="0" borderId="0" xfId="0" applyFont="1"/>
    <xf numFmtId="0" fontId="33" fillId="0" borderId="0" xfId="0" applyFont="1" applyAlignment="1">
      <alignment horizontal="right" vertical="center"/>
    </xf>
    <xf numFmtId="14" fontId="33" fillId="0" borderId="0" xfId="0" applyNumberFormat="1" applyFont="1" applyAlignment="1">
      <alignment horizontal="right" vertical="center"/>
    </xf>
    <xf numFmtId="0" fontId="32" fillId="0" borderId="10" xfId="0" applyFont="1" applyBorder="1" applyAlignment="1">
      <alignment horizontal="right" vertical="center"/>
    </xf>
    <xf numFmtId="0" fontId="32" fillId="0" borderId="10" xfId="0" applyFont="1" applyBorder="1" applyAlignment="1">
      <alignment horizontal="left" vertical="center"/>
    </xf>
    <xf numFmtId="14" fontId="32" fillId="0" borderId="10" xfId="0" applyNumberFormat="1" applyFont="1" applyBorder="1" applyAlignment="1">
      <alignment horizontal="left" vertical="center"/>
    </xf>
    <xf numFmtId="168" fontId="0" fillId="37" borderId="10" xfId="46" applyNumberFormat="1" applyFont="1" applyFill="1" applyBorder="1"/>
    <xf numFmtId="168" fontId="0" fillId="36" borderId="10" xfId="46" applyNumberFormat="1" applyFont="1" applyFill="1" applyBorder="1"/>
    <xf numFmtId="168" fontId="0" fillId="0" borderId="0" xfId="46" applyNumberFormat="1" applyFont="1" applyFill="1" applyBorder="1"/>
    <xf numFmtId="165" fontId="0" fillId="37" borderId="10" xfId="46" applyNumberFormat="1" applyFont="1" applyFill="1" applyBorder="1"/>
    <xf numFmtId="166" fontId="0" fillId="36" borderId="10" xfId="45" applyNumberFormat="1" applyFont="1" applyFill="1" applyBorder="1" applyAlignment="1">
      <alignment horizontal="center"/>
    </xf>
    <xf numFmtId="168" fontId="0" fillId="37" borderId="10" xfId="46" applyNumberFormat="1" applyFont="1" applyFill="1" applyBorder="1" applyAlignment="1">
      <alignment horizontal="left"/>
    </xf>
    <xf numFmtId="168" fontId="0" fillId="36" borderId="10" xfId="46" applyNumberFormat="1" applyFont="1" applyFill="1" applyBorder="1" applyAlignment="1">
      <alignment horizontal="left"/>
    </xf>
    <xf numFmtId="165" fontId="0" fillId="0" borderId="0" xfId="0" applyNumberFormat="1" applyAlignment="1">
      <alignment horizontal="right" vertical="center"/>
    </xf>
    <xf numFmtId="9" fontId="25" fillId="35" borderId="40" xfId="42" applyNumberFormat="1" applyFont="1" applyFill="1" applyBorder="1" applyAlignment="1">
      <alignment horizontal="center"/>
    </xf>
    <xf numFmtId="0" fontId="32" fillId="0" borderId="0" xfId="0" applyFont="1" applyAlignment="1">
      <alignment horizontal="right" vertical="center"/>
    </xf>
    <xf numFmtId="14" fontId="32" fillId="0" borderId="0" xfId="0" applyNumberFormat="1" applyFont="1" applyAlignment="1">
      <alignment horizontal="left" vertical="center"/>
    </xf>
    <xf numFmtId="9" fontId="25" fillId="35" borderId="29" xfId="42" applyNumberFormat="1" applyFont="1" applyFill="1" applyBorder="1" applyAlignment="1">
      <alignment horizontal="center"/>
    </xf>
    <xf numFmtId="0" fontId="25" fillId="34" borderId="10" xfId="0" applyFont="1" applyFill="1" applyBorder="1"/>
    <xf numFmtId="44" fontId="25" fillId="40" borderId="10" xfId="42" applyFont="1" applyFill="1" applyBorder="1"/>
    <xf numFmtId="44" fontId="25" fillId="0" borderId="10" xfId="42" applyFont="1" applyBorder="1"/>
    <xf numFmtId="169" fontId="25" fillId="0" borderId="10" xfId="42" applyNumberFormat="1" applyFont="1" applyBorder="1"/>
    <xf numFmtId="169" fontId="25" fillId="40" borderId="10" xfId="42" applyNumberFormat="1" applyFont="1" applyFill="1" applyBorder="1"/>
    <xf numFmtId="0" fontId="34" fillId="39" borderId="0" xfId="0" applyFont="1" applyFill="1" applyAlignment="1">
      <alignment vertical="top" wrapText="1"/>
    </xf>
    <xf numFmtId="165" fontId="0" fillId="0" borderId="0" xfId="0" applyNumberFormat="1" applyAlignment="1">
      <alignment horizontal="left"/>
    </xf>
    <xf numFmtId="0" fontId="17" fillId="39" borderId="0" xfId="0" applyFont="1" applyFill="1" applyAlignment="1">
      <alignment vertical="top" wrapText="1"/>
    </xf>
    <xf numFmtId="0" fontId="17" fillId="0" borderId="0" xfId="0" applyFont="1"/>
    <xf numFmtId="0" fontId="25" fillId="41" borderId="10" xfId="0" applyFont="1" applyFill="1" applyBorder="1"/>
    <xf numFmtId="0" fontId="25" fillId="41" borderId="11" xfId="0" applyFont="1" applyFill="1" applyBorder="1"/>
    <xf numFmtId="0" fontId="25" fillId="41" borderId="12" xfId="0" applyFont="1" applyFill="1" applyBorder="1"/>
    <xf numFmtId="0" fontId="25" fillId="41" borderId="13" xfId="0" applyFont="1" applyFill="1" applyBorder="1"/>
    <xf numFmtId="0" fontId="25" fillId="41" borderId="15" xfId="0" applyFont="1" applyFill="1" applyBorder="1"/>
    <xf numFmtId="0" fontId="25" fillId="34" borderId="12" xfId="0" applyFont="1" applyFill="1" applyBorder="1"/>
    <xf numFmtId="170" fontId="25" fillId="0" borderId="41" xfId="0" applyNumberFormat="1" applyFont="1" applyBorder="1"/>
    <xf numFmtId="0" fontId="25" fillId="0" borderId="36" xfId="0" applyFont="1" applyBorder="1"/>
    <xf numFmtId="0" fontId="25" fillId="34" borderId="11" xfId="0" applyFont="1" applyFill="1" applyBorder="1"/>
    <xf numFmtId="0" fontId="25" fillId="34" borderId="13" xfId="0" applyFont="1" applyFill="1" applyBorder="1"/>
    <xf numFmtId="0" fontId="25" fillId="0" borderId="37" xfId="0" applyFont="1" applyBorder="1"/>
    <xf numFmtId="0" fontId="25" fillId="34" borderId="32" xfId="0" applyFont="1" applyFill="1" applyBorder="1"/>
    <xf numFmtId="0" fontId="25" fillId="41" borderId="19" xfId="0" applyFont="1" applyFill="1" applyBorder="1"/>
    <xf numFmtId="0" fontId="25" fillId="41" borderId="18" xfId="0" applyFont="1" applyFill="1" applyBorder="1"/>
    <xf numFmtId="170" fontId="25" fillId="0" borderId="42" xfId="0" applyNumberFormat="1" applyFont="1" applyBorder="1"/>
    <xf numFmtId="0" fontId="25" fillId="34" borderId="15" xfId="0" applyFont="1" applyFill="1" applyBorder="1"/>
    <xf numFmtId="0" fontId="25" fillId="39" borderId="16" xfId="0" applyFont="1" applyFill="1" applyBorder="1"/>
    <xf numFmtId="0" fontId="25" fillId="39" borderId="12" xfId="0" applyFont="1" applyFill="1" applyBorder="1"/>
    <xf numFmtId="168" fontId="25" fillId="41" borderId="12" xfId="46" applyNumberFormat="1" applyFont="1" applyFill="1" applyBorder="1"/>
    <xf numFmtId="0" fontId="25" fillId="41" borderId="14" xfId="0" applyFont="1" applyFill="1" applyBorder="1"/>
    <xf numFmtId="168" fontId="25" fillId="41" borderId="15" xfId="46" applyNumberFormat="1" applyFont="1" applyFill="1" applyBorder="1"/>
    <xf numFmtId="0" fontId="25" fillId="34" borderId="43" xfId="0" applyFont="1" applyFill="1" applyBorder="1"/>
    <xf numFmtId="0" fontId="25" fillId="34" borderId="37" xfId="0" applyFont="1" applyFill="1" applyBorder="1"/>
    <xf numFmtId="10" fontId="25" fillId="41" borderId="16" xfId="46" applyNumberFormat="1" applyFont="1" applyFill="1" applyBorder="1"/>
    <xf numFmtId="10" fontId="25" fillId="41" borderId="12" xfId="46" applyNumberFormat="1" applyFont="1" applyFill="1" applyBorder="1"/>
    <xf numFmtId="10" fontId="25" fillId="41" borderId="15" xfId="46" applyNumberFormat="1" applyFont="1" applyFill="1" applyBorder="1"/>
    <xf numFmtId="0" fontId="0" fillId="33" borderId="14" xfId="0" applyFill="1" applyBorder="1"/>
    <xf numFmtId="2" fontId="25" fillId="41" borderId="15" xfId="46" applyNumberFormat="1" applyFont="1" applyFill="1" applyBorder="1"/>
    <xf numFmtId="0" fontId="16" fillId="34" borderId="11" xfId="0" applyFont="1" applyFill="1" applyBorder="1" applyAlignment="1">
      <alignment horizontal="center" vertical="center"/>
    </xf>
    <xf numFmtId="164" fontId="0" fillId="34" borderId="11" xfId="0" applyNumberFormat="1" applyFill="1" applyBorder="1"/>
    <xf numFmtId="164" fontId="0" fillId="34" borderId="13" xfId="0" applyNumberFormat="1" applyFill="1" applyBorder="1"/>
    <xf numFmtId="0" fontId="16" fillId="33" borderId="12" xfId="0" applyFont="1" applyFill="1" applyBorder="1" applyAlignment="1">
      <alignment horizontal="center" vertical="center" wrapText="1"/>
    </xf>
    <xf numFmtId="0" fontId="0" fillId="33" borderId="12" xfId="0" applyFill="1" applyBorder="1"/>
    <xf numFmtId="0" fontId="0" fillId="33" borderId="15" xfId="0" applyFill="1" applyBorder="1"/>
    <xf numFmtId="3" fontId="17" fillId="0" borderId="0" xfId="0" applyNumberFormat="1" applyFont="1" applyAlignment="1">
      <alignment horizontal="center"/>
    </xf>
    <xf numFmtId="0" fontId="16" fillId="35" borderId="27" xfId="0" applyFont="1" applyFill="1" applyBorder="1" applyAlignment="1">
      <alignment horizontal="center" vertical="center" wrapText="1"/>
    </xf>
    <xf numFmtId="0" fontId="0" fillId="35" borderId="27" xfId="0" applyFill="1" applyBorder="1"/>
    <xf numFmtId="0" fontId="0" fillId="35" borderId="47" xfId="0" applyFill="1" applyBorder="1"/>
    <xf numFmtId="0" fontId="16" fillId="33" borderId="26" xfId="0" applyFont="1" applyFill="1" applyBorder="1" applyAlignment="1">
      <alignment horizontal="center" vertical="center" wrapText="1"/>
    </xf>
    <xf numFmtId="0" fontId="0" fillId="33" borderId="26" xfId="0" applyFill="1" applyBorder="1"/>
    <xf numFmtId="0" fontId="0" fillId="33" borderId="48" xfId="0" applyFill="1" applyBorder="1"/>
    <xf numFmtId="0" fontId="16" fillId="35" borderId="33" xfId="0" applyFont="1" applyFill="1" applyBorder="1" applyAlignment="1">
      <alignment horizontal="center"/>
    </xf>
    <xf numFmtId="0" fontId="16" fillId="35" borderId="16" xfId="0" applyFont="1" applyFill="1" applyBorder="1" applyAlignment="1">
      <alignment horizontal="center"/>
    </xf>
    <xf numFmtId="0" fontId="25" fillId="0" borderId="27" xfId="0" applyFont="1" applyBorder="1" applyAlignment="1">
      <alignment vertical="top" wrapText="1"/>
    </xf>
    <xf numFmtId="0" fontId="25" fillId="0" borderId="23" xfId="0" applyFont="1" applyBorder="1" applyAlignment="1">
      <alignment vertical="top" wrapText="1"/>
    </xf>
    <xf numFmtId="0" fontId="25" fillId="0" borderId="26" xfId="0" applyFont="1" applyBorder="1" applyAlignment="1">
      <alignment vertical="top" wrapText="1"/>
    </xf>
    <xf numFmtId="0" fontId="26" fillId="0" borderId="22" xfId="0" applyFont="1" applyBorder="1"/>
    <xf numFmtId="0" fontId="0" fillId="0" borderId="0" xfId="0" applyAlignment="1">
      <alignment vertical="center"/>
    </xf>
    <xf numFmtId="2" fontId="0" fillId="0" borderId="10" xfId="0" applyNumberFormat="1" applyBorder="1" applyAlignment="1">
      <alignment horizontal="center" vertical="center"/>
    </xf>
    <xf numFmtId="0" fontId="0" fillId="0" borderId="0" xfId="0" applyAlignment="1">
      <alignment horizontal="center" vertical="center"/>
    </xf>
    <xf numFmtId="0" fontId="16" fillId="0" borderId="10" xfId="0" applyFont="1" applyBorder="1" applyAlignment="1">
      <alignment horizontal="center" vertical="center"/>
    </xf>
    <xf numFmtId="0" fontId="37" fillId="38" borderId="10" xfId="47" applyFont="1" applyFill="1" applyBorder="1"/>
    <xf numFmtId="0" fontId="37" fillId="38" borderId="10" xfId="47" applyFont="1" applyFill="1" applyBorder="1" applyAlignment="1">
      <alignment horizontal="center"/>
    </xf>
    <xf numFmtId="0" fontId="36" fillId="0" borderId="10" xfId="47" applyBorder="1"/>
    <xf numFmtId="0" fontId="36" fillId="0" borderId="10" xfId="47" applyBorder="1" applyAlignment="1">
      <alignment horizontal="center"/>
    </xf>
    <xf numFmtId="0" fontId="16" fillId="0" borderId="26" xfId="0" applyFont="1" applyBorder="1" applyAlignment="1">
      <alignment horizontal="center" vertical="center"/>
    </xf>
    <xf numFmtId="0" fontId="0" fillId="0" borderId="17" xfId="0" applyBorder="1" applyAlignment="1">
      <alignment horizontal="center" vertical="center"/>
    </xf>
    <xf numFmtId="2" fontId="0" fillId="0" borderId="17" xfId="0" applyNumberFormat="1" applyBorder="1" applyAlignment="1">
      <alignment horizontal="center" vertical="center"/>
    </xf>
    <xf numFmtId="171" fontId="0" fillId="0" borderId="0" xfId="0" applyNumberFormat="1" applyAlignment="1">
      <alignment horizontal="center" vertical="center"/>
    </xf>
    <xf numFmtId="2" fontId="0" fillId="0" borderId="0" xfId="0" applyNumberFormat="1" applyAlignment="1">
      <alignment horizontal="center" vertical="center"/>
    </xf>
    <xf numFmtId="4" fontId="0" fillId="0" borderId="0" xfId="0" applyNumberFormat="1" applyAlignment="1">
      <alignment horizontal="center" vertical="center"/>
    </xf>
    <xf numFmtId="2" fontId="0" fillId="0" borderId="0" xfId="0" applyNumberFormat="1"/>
    <xf numFmtId="14" fontId="25" fillId="0" borderId="10" xfId="0" applyNumberFormat="1" applyFont="1" applyBorder="1" applyAlignment="1">
      <alignment horizontal="center" vertical="center"/>
    </xf>
    <xf numFmtId="0" fontId="25" fillId="0" borderId="10" xfId="0" applyFont="1" applyBorder="1" applyAlignment="1">
      <alignment horizontal="center" vertical="center"/>
    </xf>
    <xf numFmtId="2" fontId="25" fillId="0" borderId="10" xfId="0" applyNumberFormat="1" applyFont="1" applyBorder="1" applyAlignment="1">
      <alignment horizontal="center" vertical="center"/>
    </xf>
    <xf numFmtId="0" fontId="16" fillId="0" borderId="0" xfId="0" applyFont="1" applyAlignment="1">
      <alignment horizontal="center" vertical="center" wrapText="1"/>
    </xf>
    <xf numFmtId="3" fontId="0" fillId="34" borderId="33" xfId="0" applyNumberFormat="1" applyFill="1" applyBorder="1" applyAlignment="1">
      <alignment horizontal="center" vertical="center"/>
    </xf>
    <xf numFmtId="3" fontId="0" fillId="34" borderId="16" xfId="0" applyNumberFormat="1" applyFill="1" applyBorder="1" applyAlignment="1">
      <alignment horizontal="center" vertical="center"/>
    </xf>
    <xf numFmtId="2" fontId="0" fillId="34" borderId="10" xfId="0" applyNumberFormat="1" applyFill="1" applyBorder="1" applyAlignment="1">
      <alignment horizontal="center" vertical="center"/>
    </xf>
    <xf numFmtId="2" fontId="0" fillId="34" borderId="12" xfId="0" applyNumberFormat="1" applyFill="1" applyBorder="1" applyAlignment="1">
      <alignment horizontal="center" vertical="center"/>
    </xf>
    <xf numFmtId="165" fontId="0" fillId="34" borderId="14" xfId="42" applyNumberFormat="1" applyFont="1" applyFill="1" applyBorder="1" applyAlignment="1">
      <alignment horizontal="center" vertical="center"/>
    </xf>
    <xf numFmtId="165" fontId="0" fillId="34" borderId="15" xfId="42" applyNumberFormat="1" applyFont="1" applyFill="1" applyBorder="1" applyAlignment="1">
      <alignment horizontal="center" vertical="center"/>
    </xf>
    <xf numFmtId="165" fontId="0" fillId="35" borderId="16" xfId="0" applyNumberFormat="1" applyFill="1" applyBorder="1" applyAlignment="1">
      <alignment horizontal="center" vertical="center"/>
    </xf>
    <xf numFmtId="165" fontId="0" fillId="35" borderId="12" xfId="0" applyNumberFormat="1" applyFill="1" applyBorder="1" applyAlignment="1">
      <alignment horizontal="center" vertical="center"/>
    </xf>
    <xf numFmtId="165" fontId="0" fillId="35" borderId="15" xfId="0" applyNumberFormat="1" applyFill="1" applyBorder="1" applyAlignment="1">
      <alignment horizontal="center" vertical="center"/>
    </xf>
    <xf numFmtId="0" fontId="0" fillId="36" borderId="49" xfId="0" applyFill="1" applyBorder="1" applyAlignment="1">
      <alignment horizontal="center" vertical="center"/>
    </xf>
    <xf numFmtId="4" fontId="0" fillId="36" borderId="55" xfId="0" applyNumberFormat="1" applyFill="1" applyBorder="1" applyAlignment="1">
      <alignment horizontal="center" vertical="center"/>
    </xf>
    <xf numFmtId="3" fontId="0" fillId="36" borderId="33" xfId="0" applyNumberFormat="1" applyFill="1" applyBorder="1" applyAlignment="1">
      <alignment horizontal="center" vertical="center"/>
    </xf>
    <xf numFmtId="4" fontId="0" fillId="36" borderId="33" xfId="0" applyNumberFormat="1" applyFill="1" applyBorder="1" applyAlignment="1">
      <alignment horizontal="center" vertical="center"/>
    </xf>
    <xf numFmtId="4" fontId="0" fillId="36" borderId="57" xfId="0" applyNumberFormat="1" applyFill="1" applyBorder="1" applyAlignment="1">
      <alignment horizontal="center" vertical="center"/>
    </xf>
    <xf numFmtId="0" fontId="0" fillId="36" borderId="50" xfId="0" applyFill="1" applyBorder="1" applyAlignment="1">
      <alignment horizontal="center" vertical="center"/>
    </xf>
    <xf numFmtId="4" fontId="0" fillId="36" borderId="26" xfId="0" applyNumberFormat="1" applyFill="1" applyBorder="1" applyAlignment="1">
      <alignment horizontal="center" vertical="center"/>
    </xf>
    <xf numFmtId="3" fontId="0" fillId="36" borderId="10" xfId="0" applyNumberFormat="1" applyFill="1" applyBorder="1" applyAlignment="1">
      <alignment horizontal="center" vertical="center"/>
    </xf>
    <xf numFmtId="4" fontId="0" fillId="36" borderId="10" xfId="0" applyNumberFormat="1" applyFill="1" applyBorder="1" applyAlignment="1">
      <alignment horizontal="center" vertical="center"/>
    </xf>
    <xf numFmtId="4" fontId="0" fillId="36" borderId="27" xfId="0" applyNumberFormat="1" applyFill="1" applyBorder="1" applyAlignment="1">
      <alignment horizontal="center" vertical="center"/>
    </xf>
    <xf numFmtId="0" fontId="0" fillId="36" borderId="51" xfId="0" applyFill="1" applyBorder="1" applyAlignment="1">
      <alignment horizontal="center" vertical="center"/>
    </xf>
    <xf numFmtId="4" fontId="0" fillId="36" borderId="48" xfId="0" applyNumberFormat="1" applyFill="1" applyBorder="1" applyAlignment="1">
      <alignment horizontal="center" vertical="center"/>
    </xf>
    <xf numFmtId="3" fontId="0" fillId="36" borderId="14" xfId="0" applyNumberFormat="1" applyFill="1" applyBorder="1" applyAlignment="1">
      <alignment horizontal="center" vertical="center"/>
    </xf>
    <xf numFmtId="4" fontId="0" fillId="36" borderId="14" xfId="0" applyNumberFormat="1" applyFill="1" applyBorder="1" applyAlignment="1">
      <alignment horizontal="center" vertical="center"/>
    </xf>
    <xf numFmtId="4" fontId="0" fillId="36" borderId="47" xfId="0" applyNumberFormat="1" applyFill="1" applyBorder="1" applyAlignment="1">
      <alignment horizontal="center" vertical="center"/>
    </xf>
    <xf numFmtId="0" fontId="0" fillId="36" borderId="30" xfId="0" applyFill="1" applyBorder="1" applyAlignment="1">
      <alignment horizontal="center" vertical="center"/>
    </xf>
    <xf numFmtId="4" fontId="0" fillId="36" borderId="56" xfId="0" applyNumberFormat="1" applyFill="1" applyBorder="1" applyAlignment="1">
      <alignment horizontal="center" vertical="center"/>
    </xf>
    <xf numFmtId="4" fontId="0" fillId="36" borderId="54" xfId="0" applyNumberFormat="1" applyFill="1" applyBorder="1" applyAlignment="1">
      <alignment horizontal="center" vertical="center"/>
    </xf>
    <xf numFmtId="4" fontId="0" fillId="36" borderId="58" xfId="0" applyNumberFormat="1" applyFill="1" applyBorder="1" applyAlignment="1">
      <alignment horizontal="center" vertical="center"/>
    </xf>
    <xf numFmtId="172" fontId="25" fillId="0" borderId="10" xfId="46" applyNumberFormat="1" applyFont="1" applyBorder="1" applyAlignment="1">
      <alignment horizontal="center" vertical="center"/>
    </xf>
    <xf numFmtId="172" fontId="25" fillId="0" borderId="10" xfId="0" applyNumberFormat="1" applyFont="1" applyBorder="1" applyAlignment="1">
      <alignment horizontal="center" vertical="center"/>
    </xf>
    <xf numFmtId="0" fontId="25" fillId="0" borderId="0" xfId="0" applyFont="1" applyAlignment="1">
      <alignment vertical="top" wrapText="1"/>
    </xf>
    <xf numFmtId="165" fontId="25" fillId="35" borderId="40" xfId="42" applyNumberFormat="1" applyFont="1" applyFill="1" applyBorder="1" applyAlignment="1">
      <alignment horizontal="right" vertical="center"/>
    </xf>
    <xf numFmtId="165" fontId="25" fillId="35" borderId="28" xfId="42" applyNumberFormat="1" applyFont="1" applyFill="1" applyBorder="1" applyAlignment="1">
      <alignment horizontal="right" vertical="center"/>
    </xf>
    <xf numFmtId="0" fontId="39" fillId="0" borderId="0" xfId="0" applyFont="1" applyAlignment="1">
      <alignment horizontal="center" vertical="center" wrapText="1"/>
    </xf>
    <xf numFmtId="0" fontId="38" fillId="0" borderId="0" xfId="0" applyFont="1"/>
    <xf numFmtId="0" fontId="38" fillId="0" borderId="0" xfId="0" applyFont="1" applyAlignment="1">
      <alignment horizontal="center" vertical="center"/>
    </xf>
    <xf numFmtId="0" fontId="38" fillId="42" borderId="59" xfId="0" applyFont="1" applyFill="1" applyBorder="1" applyAlignment="1">
      <alignment horizontal="left" vertical="center" wrapText="1"/>
    </xf>
    <xf numFmtId="2" fontId="38" fillId="42" borderId="59" xfId="0" applyNumberFormat="1" applyFont="1" applyFill="1" applyBorder="1" applyAlignment="1">
      <alignment horizontal="left" vertical="center" wrapText="1"/>
    </xf>
    <xf numFmtId="173" fontId="38" fillId="42" borderId="59" xfId="0" applyNumberFormat="1" applyFont="1" applyFill="1" applyBorder="1" applyAlignment="1">
      <alignment horizontal="left" vertical="center" wrapText="1"/>
    </xf>
    <xf numFmtId="0" fontId="38" fillId="0" borderId="0" xfId="0" applyFont="1" applyAlignment="1">
      <alignment horizontal="center" vertical="center" wrapText="1"/>
    </xf>
    <xf numFmtId="0" fontId="38" fillId="43" borderId="10" xfId="0" applyFont="1" applyFill="1" applyBorder="1" applyAlignment="1">
      <alignment horizontal="center" vertical="center"/>
    </xf>
    <xf numFmtId="2" fontId="38" fillId="43" borderId="10" xfId="0" applyNumberFormat="1" applyFont="1" applyFill="1" applyBorder="1" applyAlignment="1">
      <alignment horizontal="center" vertical="center"/>
    </xf>
    <xf numFmtId="0" fontId="38" fillId="44" borderId="10" xfId="0" applyFont="1" applyFill="1" applyBorder="1" applyAlignment="1">
      <alignment horizontal="center" vertical="center" wrapText="1"/>
    </xf>
    <xf numFmtId="2" fontId="38" fillId="44" borderId="10" xfId="0" applyNumberFormat="1" applyFont="1" applyFill="1" applyBorder="1" applyAlignment="1">
      <alignment horizontal="center" vertical="center" wrapText="1"/>
    </xf>
    <xf numFmtId="173" fontId="38" fillId="44" borderId="10" xfId="0" applyNumberFormat="1" applyFont="1" applyFill="1" applyBorder="1" applyAlignment="1">
      <alignment horizontal="center" vertical="center" wrapText="1"/>
    </xf>
    <xf numFmtId="0" fontId="38" fillId="36" borderId="10" xfId="0" applyFont="1" applyFill="1" applyBorder="1" applyAlignment="1">
      <alignment horizontal="center" vertical="center" wrapText="1"/>
    </xf>
    <xf numFmtId="14" fontId="38" fillId="43" borderId="10" xfId="0" applyNumberFormat="1" applyFont="1" applyFill="1" applyBorder="1" applyAlignment="1">
      <alignment horizontal="center" vertical="center" wrapText="1"/>
    </xf>
    <xf numFmtId="172" fontId="25" fillId="0" borderId="10" xfId="0" applyNumberFormat="1" applyFont="1" applyBorder="1" applyAlignment="1">
      <alignment horizontal="left" vertical="center"/>
    </xf>
    <xf numFmtId="2" fontId="38" fillId="43" borderId="10" xfId="0" applyNumberFormat="1" applyFont="1" applyFill="1" applyBorder="1" applyAlignment="1">
      <alignment horizontal="right" vertical="center"/>
    </xf>
    <xf numFmtId="2" fontId="38" fillId="43" borderId="10" xfId="0" applyNumberFormat="1" applyFont="1" applyFill="1" applyBorder="1" applyAlignment="1">
      <alignment horizontal="right" vertical="center" wrapText="1"/>
    </xf>
    <xf numFmtId="175" fontId="38" fillId="43" borderId="10" xfId="0" applyNumberFormat="1" applyFont="1" applyFill="1" applyBorder="1" applyAlignment="1">
      <alignment horizontal="right" vertical="center"/>
    </xf>
    <xf numFmtId="0" fontId="0" fillId="45" borderId="10" xfId="0" applyFill="1" applyBorder="1"/>
    <xf numFmtId="174" fontId="38" fillId="43" borderId="10" xfId="0" applyNumberFormat="1" applyFont="1" applyFill="1" applyBorder="1" applyAlignment="1">
      <alignment horizontal="right"/>
    </xf>
    <xf numFmtId="174" fontId="38" fillId="43" borderId="10" xfId="0" applyNumberFormat="1" applyFont="1" applyFill="1" applyBorder="1" applyAlignment="1">
      <alignment horizontal="right" vertical="center"/>
    </xf>
    <xf numFmtId="14" fontId="0" fillId="0" borderId="10" xfId="0" applyNumberFormat="1" applyBorder="1" applyAlignment="1">
      <alignment horizontal="center" vertical="center"/>
    </xf>
    <xf numFmtId="0" fontId="0" fillId="36" borderId="10" xfId="0" applyFill="1" applyBorder="1" applyAlignment="1">
      <alignment horizontal="center" vertical="center"/>
    </xf>
    <xf numFmtId="0" fontId="0" fillId="36" borderId="10" xfId="0" applyFill="1" applyBorder="1"/>
    <xf numFmtId="2" fontId="38" fillId="43" borderId="10" xfId="0" applyNumberFormat="1" applyFont="1" applyFill="1" applyBorder="1" applyAlignment="1">
      <alignment horizontal="left" vertical="center"/>
    </xf>
    <xf numFmtId="0" fontId="25" fillId="34" borderId="10" xfId="0" applyFont="1" applyFill="1" applyBorder="1" applyAlignment="1">
      <alignment vertical="center" wrapText="1"/>
    </xf>
    <xf numFmtId="0" fontId="25" fillId="34" borderId="10" xfId="0" applyFont="1" applyFill="1" applyBorder="1" applyAlignment="1">
      <alignment vertical="top" wrapText="1"/>
    </xf>
    <xf numFmtId="0" fontId="25" fillId="34" borderId="10" xfId="0" applyFont="1" applyFill="1" applyBorder="1" applyAlignment="1">
      <alignment wrapText="1"/>
    </xf>
    <xf numFmtId="4" fontId="0" fillId="36" borderId="60" xfId="0" applyNumberFormat="1" applyFill="1" applyBorder="1" applyAlignment="1">
      <alignment horizontal="center" vertical="center"/>
    </xf>
    <xf numFmtId="4" fontId="0" fillId="36" borderId="61" xfId="0" applyNumberFormat="1" applyFill="1" applyBorder="1" applyAlignment="1">
      <alignment horizontal="center" vertical="center"/>
    </xf>
    <xf numFmtId="4" fontId="0" fillId="36" borderId="62" xfId="0" applyNumberFormat="1" applyFill="1" applyBorder="1" applyAlignment="1">
      <alignment horizontal="center" vertical="center"/>
    </xf>
    <xf numFmtId="4" fontId="0" fillId="36" borderId="63" xfId="0" applyNumberFormat="1" applyFill="1" applyBorder="1" applyAlignment="1">
      <alignment horizontal="center" vertical="center"/>
    </xf>
    <xf numFmtId="0" fontId="0" fillId="0" borderId="64" xfId="0" applyBorder="1"/>
    <xf numFmtId="14" fontId="0" fillId="0" borderId="64" xfId="0" applyNumberFormat="1" applyBorder="1"/>
    <xf numFmtId="0" fontId="0" fillId="0" borderId="59" xfId="0" applyBorder="1" applyAlignment="1">
      <alignment horizontal="center" vertical="center"/>
    </xf>
    <xf numFmtId="14" fontId="0" fillId="0" borderId="59" xfId="0" applyNumberFormat="1" applyBorder="1" applyAlignment="1">
      <alignment horizontal="center" vertical="center"/>
    </xf>
    <xf numFmtId="0" fontId="0" fillId="0" borderId="59" xfId="0" applyBorder="1"/>
    <xf numFmtId="0" fontId="0" fillId="0" borderId="65" xfId="0" applyBorder="1"/>
    <xf numFmtId="0" fontId="40" fillId="39" borderId="0" xfId="0" applyFont="1" applyFill="1"/>
    <xf numFmtId="0" fontId="44" fillId="39" borderId="0" xfId="48" applyFont="1" applyFill="1" applyAlignment="1" applyProtection="1">
      <alignment vertical="center"/>
      <protection hidden="1"/>
    </xf>
    <xf numFmtId="0" fontId="45" fillId="39" borderId="22" xfId="44" applyFont="1" applyFill="1" applyBorder="1" applyAlignment="1" applyProtection="1">
      <alignment vertical="center"/>
      <protection hidden="1"/>
    </xf>
    <xf numFmtId="0" fontId="46" fillId="0" borderId="0" xfId="44" applyFont="1" applyAlignment="1">
      <alignment vertical="center"/>
    </xf>
    <xf numFmtId="0" fontId="46" fillId="39" borderId="0" xfId="44" applyFont="1" applyFill="1" applyAlignment="1">
      <alignment vertical="center"/>
    </xf>
    <xf numFmtId="0" fontId="16" fillId="39" borderId="0" xfId="0" applyFont="1" applyFill="1" applyAlignment="1">
      <alignment horizontal="left"/>
    </xf>
    <xf numFmtId="0" fontId="45" fillId="39" borderId="0" xfId="44" applyFont="1" applyFill="1" applyAlignment="1" applyProtection="1">
      <alignment vertical="center"/>
      <protection hidden="1"/>
    </xf>
    <xf numFmtId="0" fontId="48" fillId="39" borderId="0" xfId="44" applyFont="1" applyFill="1" applyAlignment="1" applyProtection="1">
      <alignment horizontal="left" vertical="center" indent="2"/>
      <protection hidden="1"/>
    </xf>
    <xf numFmtId="0" fontId="49" fillId="39" borderId="0" xfId="44" applyFont="1" applyFill="1" applyAlignment="1" applyProtection="1">
      <alignment horizontal="left" vertical="center" wrapText="1" indent="2"/>
      <protection hidden="1"/>
    </xf>
    <xf numFmtId="0" fontId="50" fillId="39" borderId="0" xfId="44" applyFont="1" applyFill="1" applyAlignment="1" applyProtection="1">
      <alignment horizontal="left" vertical="center" wrapText="1" indent="2"/>
      <protection hidden="1"/>
    </xf>
    <xf numFmtId="0" fontId="51" fillId="39" borderId="0" xfId="0" applyFont="1" applyFill="1"/>
    <xf numFmtId="0" fontId="43" fillId="39" borderId="0" xfId="44" applyFont="1" applyFill="1" applyAlignment="1" applyProtection="1">
      <alignment horizontal="left" vertical="center" wrapText="1" indent="2"/>
      <protection hidden="1"/>
    </xf>
    <xf numFmtId="0" fontId="53" fillId="39" borderId="0" xfId="44" applyFont="1" applyFill="1" applyAlignment="1" applyProtection="1">
      <alignment horizontal="left" vertical="center" wrapText="1" indent="2"/>
      <protection hidden="1"/>
    </xf>
    <xf numFmtId="0" fontId="0" fillId="46" borderId="10" xfId="0" applyFill="1" applyBorder="1" applyAlignment="1">
      <alignment horizontal="left" vertical="center" indent="1"/>
    </xf>
    <xf numFmtId="165" fontId="0" fillId="35" borderId="10" xfId="0" applyNumberFormat="1" applyFill="1" applyBorder="1" applyAlignment="1">
      <alignment horizontal="left" vertical="center"/>
    </xf>
    <xf numFmtId="0" fontId="25" fillId="34" borderId="27" xfId="0" applyFont="1" applyFill="1" applyBorder="1" applyAlignment="1">
      <alignment wrapText="1"/>
    </xf>
    <xf numFmtId="0" fontId="37" fillId="48" borderId="30" xfId="0" applyFont="1" applyFill="1" applyBorder="1" applyAlignment="1">
      <alignment horizontal="center" vertical="center"/>
    </xf>
    <xf numFmtId="0" fontId="0" fillId="0" borderId="67" xfId="0" applyBorder="1"/>
    <xf numFmtId="0" fontId="16" fillId="0" borderId="68" xfId="0" applyFont="1" applyBorder="1"/>
    <xf numFmtId="0" fontId="0" fillId="0" borderId="68" xfId="0" applyBorder="1"/>
    <xf numFmtId="0" fontId="0" fillId="0" borderId="69" xfId="0" applyBorder="1"/>
    <xf numFmtId="0" fontId="0" fillId="0" borderId="73" xfId="0" applyBorder="1"/>
    <xf numFmtId="0" fontId="0" fillId="0" borderId="74" xfId="0" applyBorder="1"/>
    <xf numFmtId="0" fontId="16" fillId="0" borderId="75" xfId="0" applyFont="1" applyBorder="1" applyAlignment="1">
      <alignment horizontal="center"/>
    </xf>
    <xf numFmtId="0" fontId="16" fillId="0" borderId="76" xfId="0" applyFont="1" applyBorder="1" applyAlignment="1">
      <alignment horizontal="center"/>
    </xf>
    <xf numFmtId="0" fontId="16" fillId="0" borderId="77" xfId="0" applyFont="1" applyBorder="1" applyAlignment="1">
      <alignment horizontal="center"/>
    </xf>
    <xf numFmtId="0" fontId="16" fillId="0" borderId="73" xfId="0" applyFont="1" applyBorder="1"/>
    <xf numFmtId="0" fontId="0" fillId="0" borderId="78" xfId="0" applyBorder="1" applyAlignment="1">
      <alignment horizontal="center"/>
    </xf>
    <xf numFmtId="0" fontId="0" fillId="0" borderId="24" xfId="0" applyBorder="1" applyAlignment="1">
      <alignment horizontal="center"/>
    </xf>
    <xf numFmtId="0" fontId="0" fillId="0" borderId="18" xfId="0" applyBorder="1" applyAlignment="1">
      <alignment horizontal="center"/>
    </xf>
    <xf numFmtId="0" fontId="0" fillId="50" borderId="0" xfId="0" applyFill="1"/>
    <xf numFmtId="0" fontId="0" fillId="0" borderId="26" xfId="0" applyBorder="1" applyAlignment="1">
      <alignment horizontal="center"/>
    </xf>
    <xf numFmtId="0" fontId="0" fillId="0" borderId="12" xfId="0" applyBorder="1" applyAlignment="1">
      <alignment horizontal="center"/>
    </xf>
    <xf numFmtId="0" fontId="0" fillId="0" borderId="79" xfId="0" applyBorder="1" applyAlignment="1">
      <alignment horizontal="center"/>
    </xf>
    <xf numFmtId="0" fontId="0" fillId="0" borderId="48" xfId="0" applyBorder="1" applyAlignment="1">
      <alignment horizontal="center"/>
    </xf>
    <xf numFmtId="0" fontId="0" fillId="0" borderId="15" xfId="0" applyBorder="1" applyAlignment="1">
      <alignment horizontal="center"/>
    </xf>
    <xf numFmtId="0" fontId="0" fillId="51" borderId="0" xfId="0" applyFill="1"/>
    <xf numFmtId="0" fontId="0" fillId="47" borderId="0" xfId="0" applyFill="1"/>
    <xf numFmtId="0" fontId="0" fillId="0" borderId="80" xfId="0" applyBorder="1"/>
    <xf numFmtId="0" fontId="0" fillId="0" borderId="81" xfId="0" applyBorder="1"/>
    <xf numFmtId="0" fontId="0" fillId="0" borderId="82" xfId="0" applyBorder="1"/>
    <xf numFmtId="164" fontId="0" fillId="34" borderId="11" xfId="0" applyNumberFormat="1" applyFill="1" applyBorder="1" applyAlignment="1">
      <alignment wrapText="1"/>
    </xf>
    <xf numFmtId="0" fontId="42" fillId="50" borderId="0" xfId="0" applyFont="1" applyFill="1"/>
    <xf numFmtId="0" fontId="41" fillId="50" borderId="0" xfId="0" applyFont="1" applyFill="1" applyAlignment="1" applyProtection="1">
      <alignment horizontal="center"/>
      <protection hidden="1"/>
    </xf>
    <xf numFmtId="0" fontId="0" fillId="39" borderId="26" xfId="0" applyFill="1" applyBorder="1" applyAlignment="1">
      <alignment horizontal="left" vertical="center" wrapText="1" indent="1"/>
    </xf>
    <xf numFmtId="0" fontId="0" fillId="39" borderId="10" xfId="0" applyFill="1" applyBorder="1" applyAlignment="1">
      <alignment horizontal="left" vertical="center" wrapText="1" indent="1"/>
    </xf>
    <xf numFmtId="0" fontId="0" fillId="39" borderId="27" xfId="0" applyFill="1" applyBorder="1" applyAlignment="1">
      <alignment horizontal="left" vertical="center" wrapText="1"/>
    </xf>
    <xf numFmtId="0" fontId="0" fillId="39" borderId="26" xfId="0" applyFill="1" applyBorder="1" applyAlignment="1">
      <alignment horizontal="left" vertical="center" wrapText="1"/>
    </xf>
    <xf numFmtId="0" fontId="43" fillId="39" borderId="0" xfId="44" applyFont="1" applyFill="1" applyAlignment="1" applyProtection="1">
      <alignment horizontal="left" vertical="center" wrapText="1" indent="2"/>
      <protection hidden="1"/>
    </xf>
    <xf numFmtId="0" fontId="0" fillId="39" borderId="10" xfId="0" applyFill="1" applyBorder="1" applyAlignment="1">
      <alignment horizontal="left" vertical="center" wrapText="1"/>
    </xf>
    <xf numFmtId="0" fontId="56" fillId="39" borderId="0" xfId="44" applyFont="1" applyFill="1" applyAlignment="1" applyProtection="1">
      <alignment horizontal="left" vertical="top" wrapText="1"/>
      <protection hidden="1"/>
    </xf>
    <xf numFmtId="0" fontId="43" fillId="39" borderId="0" xfId="44" applyFont="1" applyFill="1" applyAlignment="1" applyProtection="1">
      <alignment horizontal="left" vertical="top" wrapText="1"/>
      <protection hidden="1"/>
    </xf>
    <xf numFmtId="0" fontId="47" fillId="39" borderId="10" xfId="0" applyFont="1" applyFill="1" applyBorder="1" applyAlignment="1">
      <alignment horizontal="left" vertical="center" indent="1"/>
    </xf>
    <xf numFmtId="0" fontId="0" fillId="34" borderId="10" xfId="0" applyFill="1" applyBorder="1" applyAlignment="1">
      <alignment horizontal="left" vertical="center" indent="1"/>
    </xf>
    <xf numFmtId="0" fontId="35" fillId="0" borderId="0" xfId="0" applyFont="1" applyAlignment="1">
      <alignment horizontal="center" vertical="center"/>
    </xf>
    <xf numFmtId="0" fontId="35" fillId="0" borderId="22" xfId="0" applyFont="1" applyBorder="1" applyAlignment="1">
      <alignment horizontal="center" vertical="center"/>
    </xf>
    <xf numFmtId="0" fontId="16" fillId="0" borderId="10" xfId="0" applyFont="1" applyBorder="1" applyAlignment="1">
      <alignment horizontal="center" vertical="center"/>
    </xf>
    <xf numFmtId="0" fontId="35" fillId="0" borderId="10" xfId="0" applyFont="1" applyBorder="1" applyAlignment="1">
      <alignment horizontal="center" vertical="center"/>
    </xf>
    <xf numFmtId="0" fontId="16" fillId="0" borderId="26"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5" fillId="0" borderId="26" xfId="0" applyFont="1" applyBorder="1" applyAlignment="1">
      <alignment horizontal="center" vertical="center"/>
    </xf>
    <xf numFmtId="0" fontId="0" fillId="47" borderId="0" xfId="0" applyFill="1" applyAlignment="1">
      <alignment horizontal="center" vertical="top"/>
    </xf>
    <xf numFmtId="0" fontId="16" fillId="0" borderId="31" xfId="0" applyFont="1" applyBorder="1" applyAlignment="1">
      <alignment horizontal="center" vertical="center"/>
    </xf>
    <xf numFmtId="0" fontId="16" fillId="0" borderId="66" xfId="0" applyFont="1" applyBorder="1" applyAlignment="1">
      <alignment horizontal="center" vertical="center"/>
    </xf>
    <xf numFmtId="0" fontId="16" fillId="0" borderId="43" xfId="0" applyFont="1" applyBorder="1" applyAlignment="1">
      <alignment horizontal="center" vertical="center"/>
    </xf>
    <xf numFmtId="0" fontId="16" fillId="49" borderId="70" xfId="0" applyFont="1" applyFill="1" applyBorder="1" applyAlignment="1">
      <alignment horizontal="center"/>
    </xf>
    <xf numFmtId="0" fontId="16" fillId="49" borderId="71" xfId="0" applyFont="1" applyFill="1" applyBorder="1" applyAlignment="1">
      <alignment horizontal="center"/>
    </xf>
    <xf numFmtId="0" fontId="16" fillId="49" borderId="72" xfId="0" applyFont="1" applyFill="1" applyBorder="1" applyAlignment="1">
      <alignment horizontal="center"/>
    </xf>
    <xf numFmtId="0" fontId="16" fillId="48" borderId="0" xfId="0" applyFont="1" applyFill="1" applyAlignment="1">
      <alignment horizontal="center"/>
    </xf>
    <xf numFmtId="0" fontId="16" fillId="35" borderId="45" xfId="0" applyFont="1" applyFill="1" applyBorder="1" applyAlignment="1">
      <alignment horizontal="center"/>
    </xf>
    <xf numFmtId="0" fontId="16" fillId="35" borderId="46" xfId="0" applyFont="1" applyFill="1" applyBorder="1" applyAlignment="1">
      <alignment horizontal="center"/>
    </xf>
    <xf numFmtId="0" fontId="16" fillId="0" borderId="53" xfId="0" applyFont="1" applyBorder="1" applyAlignment="1">
      <alignment horizontal="center" vertical="center"/>
    </xf>
    <xf numFmtId="0" fontId="17" fillId="39" borderId="0" xfId="0" applyFont="1" applyFill="1" applyAlignment="1">
      <alignment horizontal="left" vertical="top" wrapText="1"/>
    </xf>
    <xf numFmtId="165" fontId="0" fillId="0" borderId="0" xfId="0" applyNumberFormat="1" applyAlignment="1">
      <alignment horizontal="right" vertical="center"/>
    </xf>
    <xf numFmtId="0" fontId="0" fillId="35" borderId="13" xfId="0" applyFill="1" applyBorder="1" applyAlignment="1">
      <alignment horizontal="center" vertical="center" wrapText="1"/>
    </xf>
    <xf numFmtId="0" fontId="0" fillId="35" borderId="14" xfId="0" applyFill="1" applyBorder="1" applyAlignment="1">
      <alignment horizontal="center" vertical="center" wrapText="1"/>
    </xf>
    <xf numFmtId="0" fontId="0" fillId="0" borderId="0" xfId="0" applyAlignment="1">
      <alignment horizontal="right" wrapText="1"/>
    </xf>
    <xf numFmtId="0" fontId="0" fillId="0" borderId="0" xfId="0" applyAlignment="1">
      <alignment horizontal="center" wrapText="1"/>
    </xf>
    <xf numFmtId="0" fontId="0" fillId="35" borderId="52" xfId="0" applyFill="1" applyBorder="1" applyAlignment="1">
      <alignment horizontal="center" vertical="center" wrapText="1"/>
    </xf>
    <xf numFmtId="0" fontId="0" fillId="35" borderId="26" xfId="0" applyFill="1" applyBorder="1" applyAlignment="1">
      <alignment horizontal="center" vertical="center" wrapText="1"/>
    </xf>
    <xf numFmtId="0" fontId="0" fillId="35" borderId="44" xfId="0" applyFill="1" applyBorder="1" applyAlignment="1">
      <alignment horizontal="center" vertical="center"/>
    </xf>
    <xf numFmtId="0" fontId="0" fillId="35" borderId="55" xfId="0" applyFill="1" applyBorder="1" applyAlignment="1">
      <alignment horizontal="center" vertical="center"/>
    </xf>
    <xf numFmtId="0" fontId="55" fillId="0" borderId="0" xfId="0" applyFont="1" applyAlignment="1">
      <alignment horizontal="left" vertical="center"/>
    </xf>
    <xf numFmtId="0" fontId="0" fillId="34" borderId="32" xfId="0" applyFill="1" applyBorder="1" applyAlignment="1">
      <alignment horizontal="center" vertical="center"/>
    </xf>
    <xf numFmtId="0" fontId="0" fillId="34" borderId="33" xfId="0" applyFill="1" applyBorder="1" applyAlignment="1">
      <alignment horizontal="center" vertical="center"/>
    </xf>
    <xf numFmtId="0" fontId="0" fillId="34" borderId="11" xfId="0" applyFill="1" applyBorder="1" applyAlignment="1">
      <alignment horizontal="center" vertical="center"/>
    </xf>
    <xf numFmtId="0" fontId="0" fillId="34" borderId="10" xfId="0" applyFill="1" applyBorder="1" applyAlignment="1">
      <alignment horizontal="center" vertical="center"/>
    </xf>
    <xf numFmtId="0" fontId="0" fillId="34" borderId="13" xfId="0" applyFill="1" applyBorder="1" applyAlignment="1">
      <alignment horizontal="center" vertical="center"/>
    </xf>
    <xf numFmtId="0" fontId="0" fillId="34" borderId="14" xfId="0" applyFill="1" applyBorder="1" applyAlignment="1">
      <alignment horizontal="center" vertical="center"/>
    </xf>
    <xf numFmtId="0" fontId="16" fillId="35" borderId="44" xfId="0" applyFont="1" applyFill="1" applyBorder="1" applyAlignment="1">
      <alignment horizontal="center"/>
    </xf>
    <xf numFmtId="0" fontId="16" fillId="35" borderId="32" xfId="0" applyFont="1" applyFill="1" applyBorder="1" applyAlignment="1">
      <alignment horizontal="center"/>
    </xf>
    <xf numFmtId="0" fontId="16" fillId="35" borderId="33" xfId="0" applyFont="1" applyFill="1" applyBorder="1" applyAlignment="1">
      <alignment horizontal="center"/>
    </xf>
    <xf numFmtId="0" fontId="25" fillId="34" borderId="10" xfId="0" applyFont="1" applyFill="1" applyBorder="1" applyAlignment="1">
      <alignment horizontal="center" vertical="center"/>
    </xf>
    <xf numFmtId="0" fontId="25" fillId="34" borderId="10" xfId="0" applyFont="1" applyFill="1" applyBorder="1" applyAlignment="1">
      <alignment horizontal="left" vertical="center" wrapText="1"/>
    </xf>
    <xf numFmtId="165" fontId="25" fillId="0" borderId="27" xfId="42" applyNumberFormat="1" applyFont="1" applyBorder="1" applyAlignment="1">
      <alignment horizontal="right"/>
    </xf>
    <xf numFmtId="165" fontId="25" fillId="0" borderId="26" xfId="42" applyNumberFormat="1" applyFont="1" applyBorder="1" applyAlignment="1">
      <alignment horizontal="right"/>
    </xf>
    <xf numFmtId="165" fontId="27" fillId="35" borderId="29" xfId="42" applyNumberFormat="1" applyFont="1" applyFill="1" applyBorder="1" applyAlignment="1">
      <alignment horizontal="right" vertical="center"/>
    </xf>
    <xf numFmtId="165" fontId="27" fillId="35" borderId="28" xfId="42" applyNumberFormat="1" applyFont="1" applyFill="1" applyBorder="1" applyAlignment="1">
      <alignment horizontal="right" vertical="center"/>
    </xf>
    <xf numFmtId="165" fontId="27" fillId="35" borderId="25" xfId="42" applyNumberFormat="1" applyFont="1" applyFill="1" applyBorder="1" applyAlignment="1">
      <alignment horizontal="right" vertical="center"/>
    </xf>
    <xf numFmtId="165" fontId="27" fillId="35" borderId="24" xfId="42" applyNumberFormat="1" applyFont="1" applyFill="1" applyBorder="1" applyAlignment="1">
      <alignment horizontal="right" vertical="center"/>
    </xf>
    <xf numFmtId="0" fontId="26" fillId="0" borderId="0" xfId="0" applyFont="1" applyAlignment="1">
      <alignment horizontal="left"/>
    </xf>
    <xf numFmtId="0" fontId="26" fillId="0" borderId="22" xfId="0" applyFont="1" applyBorder="1" applyAlignment="1">
      <alignment horizontal="left"/>
    </xf>
    <xf numFmtId="0" fontId="25" fillId="34" borderId="10" xfId="0" applyFont="1" applyFill="1" applyBorder="1" applyAlignment="1">
      <alignment wrapText="1"/>
    </xf>
    <xf numFmtId="0" fontId="25" fillId="0" borderId="10" xfId="0" applyFont="1" applyBorder="1" applyAlignment="1">
      <alignment horizontal="left"/>
    </xf>
    <xf numFmtId="0" fontId="25" fillId="34" borderId="27" xfId="0" applyFont="1" applyFill="1" applyBorder="1" applyAlignment="1">
      <alignment horizontal="left" wrapText="1"/>
    </xf>
    <xf numFmtId="0" fontId="25" fillId="34" borderId="23" xfId="0" applyFont="1" applyFill="1" applyBorder="1" applyAlignment="1">
      <alignment horizontal="left" wrapText="1"/>
    </xf>
    <xf numFmtId="0" fontId="25" fillId="34" borderId="26" xfId="0" applyFont="1" applyFill="1" applyBorder="1" applyAlignment="1">
      <alignment horizontal="left" wrapText="1"/>
    </xf>
    <xf numFmtId="0" fontId="25" fillId="34" borderId="10" xfId="0" applyFont="1" applyFill="1" applyBorder="1" applyAlignment="1">
      <alignment vertical="top" wrapText="1"/>
    </xf>
    <xf numFmtId="165" fontId="25" fillId="0" borderId="10" xfId="42" applyNumberFormat="1" applyFont="1" applyBorder="1" applyAlignment="1">
      <alignment horizontal="left" vertical="center"/>
    </xf>
    <xf numFmtId="0" fontId="25" fillId="34" borderId="10" xfId="0" applyFont="1" applyFill="1" applyBorder="1" applyAlignment="1">
      <alignment horizontal="left" wrapText="1"/>
    </xf>
    <xf numFmtId="14" fontId="25" fillId="0" borderId="27" xfId="0" applyNumberFormat="1" applyFont="1" applyBorder="1" applyAlignment="1">
      <alignment horizontal="left"/>
    </xf>
    <xf numFmtId="0" fontId="25" fillId="0" borderId="26" xfId="0" applyFont="1" applyBorder="1" applyAlignment="1">
      <alignment horizontal="left"/>
    </xf>
    <xf numFmtId="0" fontId="25" fillId="35" borderId="27" xfId="0" applyFont="1" applyFill="1" applyBorder="1" applyAlignment="1">
      <alignment horizontal="center" vertical="top" wrapText="1"/>
    </xf>
    <xf numFmtId="0" fontId="25" fillId="35" borderId="26" xfId="0" applyFont="1" applyFill="1" applyBorder="1" applyAlignment="1">
      <alignment horizontal="center" vertical="top" wrapText="1"/>
    </xf>
    <xf numFmtId="0" fontId="25" fillId="34" borderId="27" xfId="0" applyFont="1" applyFill="1" applyBorder="1" applyAlignment="1">
      <alignment horizontal="center" vertical="top" wrapText="1"/>
    </xf>
    <xf numFmtId="0" fontId="25" fillId="34" borderId="26" xfId="0" applyFont="1" applyFill="1" applyBorder="1" applyAlignment="1">
      <alignment horizontal="center" vertical="top" wrapText="1"/>
    </xf>
    <xf numFmtId="0" fontId="25" fillId="34" borderId="32" xfId="0" applyFont="1" applyFill="1" applyBorder="1" applyAlignment="1">
      <alignment horizontal="center"/>
    </xf>
    <xf numFmtId="0" fontId="25" fillId="34" borderId="16" xfId="0" applyFont="1" applyFill="1" applyBorder="1" applyAlignment="1">
      <alignment horizontal="center"/>
    </xf>
    <xf numFmtId="0" fontId="26" fillId="0" borderId="0" xfId="0" applyFont="1" applyAlignment="1">
      <alignment horizontal="left" wrapText="1"/>
    </xf>
    <xf numFmtId="0" fontId="28" fillId="34" borderId="38" xfId="0" applyFont="1" applyFill="1" applyBorder="1" applyAlignment="1">
      <alignment horizontal="left" vertical="center" wrapText="1"/>
    </xf>
    <xf numFmtId="0" fontId="28" fillId="34" borderId="0" xfId="0" applyFont="1" applyFill="1" applyAlignment="1">
      <alignment horizontal="left" vertical="center" wrapText="1"/>
    </xf>
    <xf numFmtId="0" fontId="28" fillId="34" borderId="39" xfId="0" applyFont="1" applyFill="1" applyBorder="1" applyAlignment="1">
      <alignment horizontal="left" vertical="center" wrapText="1"/>
    </xf>
    <xf numFmtId="0" fontId="28" fillId="34" borderId="25" xfId="0" applyFont="1" applyFill="1" applyBorder="1" applyAlignment="1">
      <alignment horizontal="left" vertical="center" wrapText="1"/>
    </xf>
    <xf numFmtId="0" fontId="28" fillId="34" borderId="22" xfId="0" applyFont="1" applyFill="1" applyBorder="1" applyAlignment="1">
      <alignment horizontal="left" vertical="center" wrapText="1"/>
    </xf>
    <xf numFmtId="0" fontId="28" fillId="34" borderId="24" xfId="0" applyFont="1" applyFill="1" applyBorder="1" applyAlignment="1">
      <alignment horizontal="left" vertical="center" wrapText="1"/>
    </xf>
    <xf numFmtId="0" fontId="25" fillId="34" borderId="10" xfId="0" applyFont="1" applyFill="1" applyBorder="1" applyAlignment="1">
      <alignment vertical="center" wrapText="1"/>
    </xf>
    <xf numFmtId="0" fontId="26" fillId="0" borderId="0" xfId="0" applyFont="1" applyAlignment="1">
      <alignment horizontal="left" vertical="center"/>
    </xf>
    <xf numFmtId="165" fontId="25" fillId="0" borderId="27" xfId="42" applyNumberFormat="1" applyFont="1" applyFill="1" applyBorder="1" applyAlignment="1">
      <alignment horizontal="right" vertical="center"/>
    </xf>
    <xf numFmtId="165" fontId="25" fillId="0" borderId="26" xfId="42" applyNumberFormat="1" applyFont="1" applyFill="1" applyBorder="1" applyAlignment="1">
      <alignment horizontal="right" vertical="center"/>
    </xf>
    <xf numFmtId="165" fontId="25" fillId="0" borderId="27" xfId="42" applyNumberFormat="1" applyFont="1" applyBorder="1" applyAlignment="1">
      <alignment horizontal="right" vertical="center"/>
    </xf>
    <xf numFmtId="165" fontId="25" fillId="0" borderId="26" xfId="42" applyNumberFormat="1" applyFont="1" applyBorder="1" applyAlignment="1">
      <alignment horizontal="right" vertical="center"/>
    </xf>
    <xf numFmtId="165" fontId="25" fillId="0" borderId="10" xfId="42" applyNumberFormat="1" applyFont="1" applyBorder="1" applyAlignment="1">
      <alignment horizontal="left"/>
    </xf>
    <xf numFmtId="0" fontId="27" fillId="35" borderId="29" xfId="0" applyFont="1" applyFill="1" applyBorder="1" applyAlignment="1">
      <alignment horizontal="center" vertical="center" wrapText="1"/>
    </xf>
    <xf numFmtId="0" fontId="27" fillId="35" borderId="28" xfId="0" applyFont="1" applyFill="1" applyBorder="1" applyAlignment="1">
      <alignment horizontal="center" vertical="center" wrapText="1"/>
    </xf>
    <xf numFmtId="0" fontId="27" fillId="35" borderId="25" xfId="0" applyFont="1" applyFill="1" applyBorder="1" applyAlignment="1">
      <alignment horizontal="center" vertical="center" wrapText="1"/>
    </xf>
    <xf numFmtId="0" fontId="27" fillId="35" borderId="24" xfId="0" applyFont="1" applyFill="1" applyBorder="1" applyAlignment="1">
      <alignment horizontal="center" vertical="center" wrapText="1"/>
    </xf>
    <xf numFmtId="0" fontId="25" fillId="34" borderId="33" xfId="0" applyFont="1" applyFill="1" applyBorder="1" applyAlignment="1">
      <alignment horizontal="center"/>
    </xf>
    <xf numFmtId="0" fontId="24" fillId="36" borderId="29" xfId="0" applyFont="1" applyFill="1" applyBorder="1" applyAlignment="1">
      <alignment horizontal="center" vertical="center"/>
    </xf>
    <xf numFmtId="0" fontId="24" fillId="36" borderId="28" xfId="0" applyFont="1" applyFill="1" applyBorder="1" applyAlignment="1">
      <alignment horizontal="center" vertical="center"/>
    </xf>
    <xf numFmtId="0" fontId="0" fillId="0" borderId="0" xfId="0" applyAlignment="1">
      <alignment horizontal="center"/>
    </xf>
  </cellXfs>
  <cellStyles count="4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5" builtinId="3"/>
    <cellStyle name="Currency" xfId="42"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5" xfId="44" xr:uid="{C0440E46-68B6-46D8-8E5F-D36FCA87B405}"/>
    <cellStyle name="Normal 5 10" xfId="48" xr:uid="{92BF09D0-14F9-44EF-8714-93CE7204237A}"/>
    <cellStyle name="Normal 9" xfId="47" xr:uid="{2CDC95BD-C9FB-40AE-BD05-B22F90092F3E}"/>
    <cellStyle name="Note" xfId="15" builtinId="10" customBuiltin="1"/>
    <cellStyle name="Output" xfId="10" builtinId="21" customBuiltin="1"/>
    <cellStyle name="Percent" xfId="46" builtinId="5"/>
    <cellStyle name="Title" xfId="1" builtinId="15" customBuiltin="1"/>
    <cellStyle name="Total" xfId="17" builtinId="25" customBuiltin="1"/>
    <cellStyle name="Warning Text" xfId="14" builtinId="11" customBuiltin="1"/>
  </cellStyles>
  <dxfs count="15">
    <dxf>
      <fill>
        <patternFill>
          <bgColor theme="2"/>
        </patternFill>
      </fill>
    </dxf>
    <dxf>
      <font>
        <color rgb="FFFF0000"/>
      </font>
    </dxf>
    <dxf>
      <font>
        <b val="0"/>
        <i val="0"/>
        <color rgb="FFFF0000"/>
      </font>
      <numFmt numFmtId="0" formatCode="General"/>
    </dxf>
    <dxf>
      <fill>
        <patternFill>
          <bgColor theme="2"/>
        </patternFill>
      </fill>
    </dxf>
    <dxf>
      <fill>
        <patternFill>
          <bgColor theme="2"/>
        </patternFill>
      </fill>
    </dxf>
    <dxf>
      <fill>
        <patternFill>
          <bgColor theme="2"/>
        </patternFill>
      </fill>
    </dxf>
    <dxf>
      <fill>
        <patternFill>
          <bgColor rgb="FF1E427C"/>
        </patternFill>
      </fill>
    </dxf>
    <dxf>
      <fill>
        <patternFill>
          <bgColor rgb="FF6E06C1"/>
        </patternFill>
      </fill>
    </dxf>
    <dxf>
      <fill>
        <patternFill>
          <bgColor rgb="FF001489"/>
        </patternFill>
      </fill>
    </dxf>
    <dxf>
      <fill>
        <patternFill>
          <bgColor rgb="FF1E427C"/>
        </patternFill>
      </fill>
    </dxf>
    <dxf>
      <fill>
        <patternFill>
          <bgColor rgb="FF6E06C1"/>
        </patternFill>
      </fill>
    </dxf>
    <dxf>
      <fill>
        <patternFill>
          <bgColor rgb="FF001489"/>
        </patternFill>
      </fill>
    </dxf>
    <dxf>
      <fill>
        <patternFill>
          <bgColor rgb="FF001489"/>
        </patternFill>
      </fill>
    </dxf>
    <dxf>
      <fill>
        <patternFill>
          <bgColor rgb="FF6E06C1"/>
        </patternFill>
      </fill>
    </dxf>
    <dxf>
      <fill>
        <patternFill>
          <bgColor rgb="FF1E427C"/>
        </patternFill>
      </fill>
    </dxf>
  </dxfs>
  <tableStyles count="0" defaultTableStyle="TableStyleMedium2" defaultPivotStyle="PivotStyleLight16"/>
  <colors>
    <mruColors>
      <color rgb="FF001489"/>
      <color rgb="FF6E06C1"/>
      <color rgb="FF1E427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7</xdr:col>
      <xdr:colOff>333375</xdr:colOff>
      <xdr:row>6</xdr:row>
      <xdr:rowOff>87480</xdr:rowOff>
    </xdr:from>
    <xdr:to>
      <xdr:col>11</xdr:col>
      <xdr:colOff>372222</xdr:colOff>
      <xdr:row>14</xdr:row>
      <xdr:rowOff>68655</xdr:rowOff>
    </xdr:to>
    <xdr:pic>
      <xdr:nvPicPr>
        <xdr:cNvPr id="2" name="Picture 1">
          <a:extLst>
            <a:ext uri="{FF2B5EF4-FFF2-40B4-BE49-F238E27FC236}">
              <a16:creationId xmlns:a16="http://schemas.microsoft.com/office/drawing/2014/main" id="{8EE9E478-3E43-4FDF-8F2F-DED9A6EC8E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76850" y="1725780"/>
          <a:ext cx="2782047" cy="1448025"/>
        </a:xfrm>
        <a:prstGeom prst="rect">
          <a:avLst/>
        </a:prstGeom>
        <a:ln>
          <a:noFill/>
        </a:ln>
      </xdr:spPr>
    </xdr:pic>
    <xdr:clientData/>
  </xdr:twoCellAnchor>
  <xdr:twoCellAnchor>
    <xdr:from>
      <xdr:col>14</xdr:col>
      <xdr:colOff>331132</xdr:colOff>
      <xdr:row>7</xdr:row>
      <xdr:rowOff>35149</xdr:rowOff>
    </xdr:from>
    <xdr:to>
      <xdr:col>18</xdr:col>
      <xdr:colOff>264272</xdr:colOff>
      <xdr:row>13</xdr:row>
      <xdr:rowOff>155405</xdr:rowOff>
    </xdr:to>
    <xdr:pic>
      <xdr:nvPicPr>
        <xdr:cNvPr id="3" name="PPLReport">
          <a:extLst>
            <a:ext uri="{FF2B5EF4-FFF2-40B4-BE49-F238E27FC236}">
              <a16:creationId xmlns:a16="http://schemas.microsoft.com/office/drawing/2014/main" id="{89768F2D-6634-45EB-A564-1BC2E955B5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03657" y="1863949"/>
          <a:ext cx="2676340" cy="1215631"/>
        </a:xfrm>
        <a:prstGeom prst="rect">
          <a:avLst/>
        </a:prstGeom>
      </xdr:spPr>
    </xdr:pic>
    <xdr:clientData/>
  </xdr:twoCellAnchor>
  <xdr:twoCellAnchor>
    <xdr:from>
      <xdr:col>14</xdr:col>
      <xdr:colOff>189003</xdr:colOff>
      <xdr:row>16</xdr:row>
      <xdr:rowOff>11394</xdr:rowOff>
    </xdr:from>
    <xdr:to>
      <xdr:col>16</xdr:col>
      <xdr:colOff>278092</xdr:colOff>
      <xdr:row>24</xdr:row>
      <xdr:rowOff>128488</xdr:rowOff>
    </xdr:to>
    <xdr:pic>
      <xdr:nvPicPr>
        <xdr:cNvPr id="4" name="PECOReport">
          <a:extLst>
            <a:ext uri="{FF2B5EF4-FFF2-40B4-BE49-F238E27FC236}">
              <a16:creationId xmlns:a16="http://schemas.microsoft.com/office/drawing/2014/main" id="{C19C9292-A789-4B93-8651-4DBF2B53897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987" t="9316" r="17047" b="17169"/>
        <a:stretch>
          <a:fillRect/>
        </a:stretch>
      </xdr:blipFill>
      <xdr:spPr>
        <a:xfrm>
          <a:off x="8961528" y="3488019"/>
          <a:ext cx="1460689" cy="1564894"/>
        </a:xfrm>
        <a:prstGeom prst="rect">
          <a:avLst/>
        </a:prstGeom>
        <a:ln>
          <a:noFill/>
        </a:ln>
      </xdr:spPr>
    </xdr:pic>
    <xdr:clientData/>
  </xdr:twoCellAnchor>
  <xdr:twoCellAnchor>
    <xdr:from>
      <xdr:col>7</xdr:col>
      <xdr:colOff>395941</xdr:colOff>
      <xdr:row>15</xdr:row>
      <xdr:rowOff>178726</xdr:rowOff>
    </xdr:from>
    <xdr:to>
      <xdr:col>9</xdr:col>
      <xdr:colOff>605116</xdr:colOff>
      <xdr:row>24</xdr:row>
      <xdr:rowOff>171823</xdr:rowOff>
    </xdr:to>
    <xdr:pic>
      <xdr:nvPicPr>
        <xdr:cNvPr id="5" name="Picture 4">
          <a:extLst>
            <a:ext uri="{FF2B5EF4-FFF2-40B4-BE49-F238E27FC236}">
              <a16:creationId xmlns:a16="http://schemas.microsoft.com/office/drawing/2014/main" id="{103C7E4C-ACA1-4D6B-A524-63931C05D9B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695" r="-1954" b="-3362"/>
        <a:stretch>
          <a:fillRect/>
        </a:stretch>
      </xdr:blipFill>
      <xdr:spPr>
        <a:xfrm>
          <a:off x="5339416" y="3464851"/>
          <a:ext cx="1580775" cy="1631397"/>
        </a:xfrm>
        <a:prstGeom prst="rect">
          <a:avLst/>
        </a:prstGeom>
        <a:ln>
          <a:noFill/>
        </a:ln>
      </xdr:spPr>
    </xdr:pic>
    <xdr:clientData/>
  </xdr:twoCellAnchor>
  <xdr:twoCellAnchor>
    <xdr:from>
      <xdr:col>7</xdr:col>
      <xdr:colOff>14941</xdr:colOff>
      <xdr:row>27</xdr:row>
      <xdr:rowOff>48330</xdr:rowOff>
    </xdr:from>
    <xdr:to>
      <xdr:col>11</xdr:col>
      <xdr:colOff>605118</xdr:colOff>
      <xdr:row>34</xdr:row>
      <xdr:rowOff>9524</xdr:rowOff>
    </xdr:to>
    <xdr:pic>
      <xdr:nvPicPr>
        <xdr:cNvPr id="6" name="Picture 5">
          <a:extLst>
            <a:ext uri="{FF2B5EF4-FFF2-40B4-BE49-F238E27FC236}">
              <a16:creationId xmlns:a16="http://schemas.microsoft.com/office/drawing/2014/main" id="{4EFF3AEE-60FE-4956-B4E6-2C40F51EAE8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403" r="5327"/>
        <a:stretch>
          <a:fillRect/>
        </a:stretch>
      </xdr:blipFill>
      <xdr:spPr>
        <a:xfrm>
          <a:off x="4958416" y="5525205"/>
          <a:ext cx="3333377" cy="1228019"/>
        </a:xfrm>
        <a:prstGeom prst="rect">
          <a:avLst/>
        </a:prstGeom>
      </xdr:spPr>
    </xdr:pic>
    <xdr:clientData/>
  </xdr:twoCellAnchor>
  <xdr:twoCellAnchor>
    <xdr:from>
      <xdr:col>14</xdr:col>
      <xdr:colOff>59764</xdr:colOff>
      <xdr:row>27</xdr:row>
      <xdr:rowOff>57150</xdr:rowOff>
    </xdr:from>
    <xdr:to>
      <xdr:col>18</xdr:col>
      <xdr:colOff>567764</xdr:colOff>
      <xdr:row>34</xdr:row>
      <xdr:rowOff>18415</xdr:rowOff>
    </xdr:to>
    <xdr:pic>
      <xdr:nvPicPr>
        <xdr:cNvPr id="7" name="Picture 6">
          <a:extLst>
            <a:ext uri="{FF2B5EF4-FFF2-40B4-BE49-F238E27FC236}">
              <a16:creationId xmlns:a16="http://schemas.microsoft.com/office/drawing/2014/main" id="{3B6DDE55-DAB5-4C3D-8644-7AA974422675}"/>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226" r="8248"/>
        <a:stretch>
          <a:fillRect/>
        </a:stretch>
      </xdr:blipFill>
      <xdr:spPr>
        <a:xfrm>
          <a:off x="8832289" y="5534025"/>
          <a:ext cx="3251200" cy="12280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153772</xdr:colOff>
          <xdr:row>0</xdr:row>
          <xdr:rowOff>28016</xdr:rowOff>
        </xdr:from>
        <xdr:to>
          <xdr:col>3</xdr:col>
          <xdr:colOff>1201522</xdr:colOff>
          <xdr:row>0</xdr:row>
          <xdr:rowOff>1763683</xdr:rowOff>
        </xdr:to>
        <xdr:pic>
          <xdr:nvPicPr>
            <xdr:cNvPr id="8" name="Picture 7">
              <a:extLst>
                <a:ext uri="{FF2B5EF4-FFF2-40B4-BE49-F238E27FC236}">
                  <a16:creationId xmlns:a16="http://schemas.microsoft.com/office/drawing/2014/main" id="{869487CD-F387-4621-ACC4-C024D01BC83A}"/>
                </a:ext>
              </a:extLst>
            </xdr:cNvPr>
            <xdr:cNvPicPr>
              <a:picLocks noChangeAspect="1" noChangeArrowheads="1"/>
              <a:extLst>
                <a:ext uri="{84589F7E-364E-4C9E-8A38-B11213B215E9}">
                  <a14:cameraTool cellRange="Logo" spid="_x0000_s26679"/>
                </a:ext>
              </a:extLst>
            </xdr:cNvPicPr>
          </xdr:nvPicPr>
          <xdr:blipFill>
            <a:blip xmlns:r="http://schemas.openxmlformats.org/officeDocument/2006/relationships" r:embed="rId7"/>
            <a:srcRect/>
            <a:stretch>
              <a:fillRect/>
            </a:stretch>
          </xdr:blipFill>
          <xdr:spPr bwMode="auto">
            <a:xfrm>
              <a:off x="153772" y="28016"/>
              <a:ext cx="3069167" cy="1735667"/>
            </a:xfrm>
            <a:prstGeom prst="rect">
              <a:avLst/>
            </a:prstGeom>
            <a:noFill/>
            <a:ln w="9525">
              <a:noFill/>
              <a:miter lim="800000"/>
              <a:headEnd/>
              <a:tailEnd/>
            </a:ln>
          </xdr:spPr>
        </xdr:pic>
        <xdr:clientData/>
      </xdr:twoCellAnchor>
    </mc:Choice>
    <mc:Fallback/>
  </mc:AlternateContent>
  <xdr:twoCellAnchor editAs="oneCell">
    <xdr:from>
      <xdr:col>0</xdr:col>
      <xdr:colOff>231589</xdr:colOff>
      <xdr:row>11</xdr:row>
      <xdr:rowOff>7470</xdr:rowOff>
    </xdr:from>
    <xdr:to>
      <xdr:col>5</xdr:col>
      <xdr:colOff>15870</xdr:colOff>
      <xdr:row>16</xdr:row>
      <xdr:rowOff>48429</xdr:rowOff>
    </xdr:to>
    <xdr:pic>
      <xdr:nvPicPr>
        <xdr:cNvPr id="9" name="Picture 8">
          <a:extLst>
            <a:ext uri="{FF2B5EF4-FFF2-40B4-BE49-F238E27FC236}">
              <a16:creationId xmlns:a16="http://schemas.microsoft.com/office/drawing/2014/main" id="{E590E66C-4C8F-4EE6-AB86-28D3655033C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1589" y="2569695"/>
          <a:ext cx="4127681" cy="981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96405</xdr:rowOff>
    </xdr:from>
    <xdr:to>
      <xdr:col>5</xdr:col>
      <xdr:colOff>290080</xdr:colOff>
      <xdr:row>28</xdr:row>
      <xdr:rowOff>148262</xdr:rowOff>
    </xdr:to>
    <xdr:pic>
      <xdr:nvPicPr>
        <xdr:cNvPr id="10" name="Picture 9">
          <a:extLst>
            <a:ext uri="{FF2B5EF4-FFF2-40B4-BE49-F238E27FC236}">
              <a16:creationId xmlns:a16="http://schemas.microsoft.com/office/drawing/2014/main" id="{A6BE33D3-D47D-42E9-B71F-A2DE5D1B7A41}"/>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r="10973"/>
        <a:stretch>
          <a:fillRect/>
        </a:stretch>
      </xdr:blipFill>
      <xdr:spPr bwMode="auto">
        <a:xfrm>
          <a:off x="0" y="3573030"/>
          <a:ext cx="4633480" cy="2302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59</xdr:row>
      <xdr:rowOff>1</xdr:rowOff>
    </xdr:from>
    <xdr:to>
      <xdr:col>1</xdr:col>
      <xdr:colOff>2867024</xdr:colOff>
      <xdr:row>74</xdr:row>
      <xdr:rowOff>178527</xdr:rowOff>
    </xdr:to>
    <xdr:grpSp>
      <xdr:nvGrpSpPr>
        <xdr:cNvPr id="2" name="Group 1">
          <a:extLst>
            <a:ext uri="{FF2B5EF4-FFF2-40B4-BE49-F238E27FC236}">
              <a16:creationId xmlns:a16="http://schemas.microsoft.com/office/drawing/2014/main" id="{44D519E5-8943-41BF-A979-71C4AB240304}"/>
            </a:ext>
          </a:extLst>
        </xdr:cNvPr>
        <xdr:cNvGrpSpPr/>
      </xdr:nvGrpSpPr>
      <xdr:grpSpPr>
        <a:xfrm>
          <a:off x="0" y="11849101"/>
          <a:ext cx="6105524" cy="3036026"/>
          <a:chOff x="3228975" y="190500"/>
          <a:chExt cx="8076190" cy="3600000"/>
        </a:xfrm>
      </xdr:grpSpPr>
      <xdr:pic>
        <xdr:nvPicPr>
          <xdr:cNvPr id="3" name="Picture 2">
            <a:extLst>
              <a:ext uri="{FF2B5EF4-FFF2-40B4-BE49-F238E27FC236}">
                <a16:creationId xmlns:a16="http://schemas.microsoft.com/office/drawing/2014/main" id="{7B651E77-D42B-7E49-E394-5477C34E0E0F}"/>
              </a:ext>
            </a:extLst>
          </xdr:cNvPr>
          <xdr:cNvPicPr>
            <a:picLocks noChangeAspect="1"/>
          </xdr:cNvPicPr>
        </xdr:nvPicPr>
        <xdr:blipFill>
          <a:blip xmlns:r="http://schemas.openxmlformats.org/officeDocument/2006/relationships" r:embed="rId1"/>
          <a:stretch>
            <a:fillRect/>
          </a:stretch>
        </xdr:blipFill>
        <xdr:spPr>
          <a:xfrm>
            <a:off x="3228975" y="190500"/>
            <a:ext cx="8076190" cy="3600000"/>
          </a:xfrm>
          <a:prstGeom prst="rect">
            <a:avLst/>
          </a:prstGeom>
        </xdr:spPr>
      </xdr:pic>
      <xdr:sp macro="" textlink="">
        <xdr:nvSpPr>
          <xdr:cNvPr id="4" name="Rectangle 3">
            <a:extLst>
              <a:ext uri="{FF2B5EF4-FFF2-40B4-BE49-F238E27FC236}">
                <a16:creationId xmlns:a16="http://schemas.microsoft.com/office/drawing/2014/main" id="{0EA68067-9A36-56A6-B1F9-2CFEBC0B50C4}"/>
              </a:ext>
            </a:extLst>
          </xdr:cNvPr>
          <xdr:cNvSpPr/>
        </xdr:nvSpPr>
        <xdr:spPr>
          <a:xfrm>
            <a:off x="6238875" y="1800225"/>
            <a:ext cx="523875" cy="2667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mc:AlternateContent xmlns:mc="http://schemas.openxmlformats.org/markup-compatibility/2006">
    <mc:Choice xmlns:a14="http://schemas.microsoft.com/office/drawing/2010/main" Requires="a14">
      <xdr:twoCellAnchor editAs="oneCell">
        <xdr:from>
          <xdr:col>0</xdr:col>
          <xdr:colOff>123825</xdr:colOff>
          <xdr:row>0</xdr:row>
          <xdr:rowOff>0</xdr:rowOff>
        </xdr:from>
        <xdr:to>
          <xdr:col>0</xdr:col>
          <xdr:colOff>2582901</xdr:colOff>
          <xdr:row>0</xdr:row>
          <xdr:rowOff>1390650</xdr:rowOff>
        </xdr:to>
        <xdr:pic>
          <xdr:nvPicPr>
            <xdr:cNvPr id="5" name="Picture 4">
              <a:extLst>
                <a:ext uri="{FF2B5EF4-FFF2-40B4-BE49-F238E27FC236}">
                  <a16:creationId xmlns:a16="http://schemas.microsoft.com/office/drawing/2014/main" id="{63035F7B-1BF5-4987-9399-7B5C271778B9}"/>
                </a:ext>
              </a:extLst>
            </xdr:cNvPr>
            <xdr:cNvPicPr>
              <a:picLocks noChangeAspect="1" noChangeArrowheads="1"/>
              <a:extLst>
                <a:ext uri="{84589F7E-364E-4C9E-8A38-B11213B215E9}">
                  <a14:cameraTool cellRange="Logo" spid="_x0000_s1065"/>
                </a:ext>
              </a:extLst>
            </xdr:cNvPicPr>
          </xdr:nvPicPr>
          <xdr:blipFill>
            <a:blip xmlns:r="http://schemas.openxmlformats.org/officeDocument/2006/relationships" r:embed="rId2"/>
            <a:srcRect/>
            <a:stretch>
              <a:fillRect/>
            </a:stretch>
          </xdr:blipFill>
          <xdr:spPr bwMode="auto">
            <a:xfrm>
              <a:off x="123825" y="0"/>
              <a:ext cx="2459076" cy="1390650"/>
            </a:xfrm>
            <a:prstGeom prst="rect">
              <a:avLst/>
            </a:prstGeom>
            <a:noFill/>
            <a:ln w="9525">
              <a:no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83344</xdr:colOff>
          <xdr:row>0</xdr:row>
          <xdr:rowOff>71438</xdr:rowOff>
        </xdr:from>
        <xdr:to>
          <xdr:col>1</xdr:col>
          <xdr:colOff>1428751</xdr:colOff>
          <xdr:row>3</xdr:row>
          <xdr:rowOff>20610</xdr:rowOff>
        </xdr:to>
        <xdr:pic>
          <xdr:nvPicPr>
            <xdr:cNvPr id="2" name="Picture 1">
              <a:extLst>
                <a:ext uri="{FF2B5EF4-FFF2-40B4-BE49-F238E27FC236}">
                  <a16:creationId xmlns:a16="http://schemas.microsoft.com/office/drawing/2014/main" id="{2F53447F-B85F-4115-93EB-CC8F7F867A4C}"/>
                </a:ext>
              </a:extLst>
            </xdr:cNvPr>
            <xdr:cNvPicPr>
              <a:picLocks noChangeAspect="1" noChangeArrowheads="1"/>
              <a:extLst>
                <a:ext uri="{84589F7E-364E-4C9E-8A38-B11213B215E9}">
                  <a14:cameraTool cellRange="Logo" spid="_x0000_s17435"/>
                </a:ext>
              </a:extLst>
            </xdr:cNvPicPr>
          </xdr:nvPicPr>
          <xdr:blipFill>
            <a:blip xmlns:r="http://schemas.openxmlformats.org/officeDocument/2006/relationships" r:embed="rId1"/>
            <a:srcRect/>
            <a:stretch>
              <a:fillRect/>
            </a:stretch>
          </xdr:blipFill>
          <xdr:spPr bwMode="auto">
            <a:xfrm>
              <a:off x="83344" y="71438"/>
              <a:ext cx="1583532" cy="794516"/>
            </a:xfrm>
            <a:prstGeom prst="rect">
              <a:avLst/>
            </a:prstGeom>
            <a:no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19</xdr:col>
      <xdr:colOff>523875</xdr:colOff>
      <xdr:row>4</xdr:row>
      <xdr:rowOff>171450</xdr:rowOff>
    </xdr:from>
    <xdr:to>
      <xdr:col>29</xdr:col>
      <xdr:colOff>513590</xdr:colOff>
      <xdr:row>26</xdr:row>
      <xdr:rowOff>1145</xdr:rowOff>
    </xdr:to>
    <xdr:pic>
      <xdr:nvPicPr>
        <xdr:cNvPr id="2" name="Picture 1">
          <a:extLst>
            <a:ext uri="{FF2B5EF4-FFF2-40B4-BE49-F238E27FC236}">
              <a16:creationId xmlns:a16="http://schemas.microsoft.com/office/drawing/2014/main" id="{FF0EE570-34C2-4EB8-AF03-C679D2FF8F2C}"/>
            </a:ext>
          </a:extLst>
        </xdr:cNvPr>
        <xdr:cNvPicPr>
          <a:picLocks noChangeAspect="1"/>
        </xdr:cNvPicPr>
      </xdr:nvPicPr>
      <xdr:blipFill>
        <a:blip xmlns:r="http://schemas.openxmlformats.org/officeDocument/2006/relationships" r:embed="rId1"/>
        <a:stretch>
          <a:fillRect/>
        </a:stretch>
      </xdr:blipFill>
      <xdr:spPr>
        <a:xfrm>
          <a:off x="14163675" y="933450"/>
          <a:ext cx="6085714" cy="62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771525</xdr:colOff>
      <xdr:row>6</xdr:row>
      <xdr:rowOff>0</xdr:rowOff>
    </xdr:from>
    <xdr:to>
      <xdr:col>1</xdr:col>
      <xdr:colOff>6019039</xdr:colOff>
      <xdr:row>39</xdr:row>
      <xdr:rowOff>8738</xdr:rowOff>
    </xdr:to>
    <xdr:pic>
      <xdr:nvPicPr>
        <xdr:cNvPr id="2" name="Picture 1">
          <a:extLst>
            <a:ext uri="{FF2B5EF4-FFF2-40B4-BE49-F238E27FC236}">
              <a16:creationId xmlns:a16="http://schemas.microsoft.com/office/drawing/2014/main" id="{2A607271-FBEA-4957-98DE-49211D4EE1F8}"/>
            </a:ext>
          </a:extLst>
        </xdr:cNvPr>
        <xdr:cNvPicPr>
          <a:picLocks noChangeAspect="1"/>
        </xdr:cNvPicPr>
      </xdr:nvPicPr>
      <xdr:blipFill>
        <a:blip xmlns:r="http://schemas.openxmlformats.org/officeDocument/2006/relationships" r:embed="rId1"/>
        <a:stretch>
          <a:fillRect/>
        </a:stretch>
      </xdr:blipFill>
      <xdr:spPr>
        <a:xfrm>
          <a:off x="771525" y="1143000"/>
          <a:ext cx="6085714" cy="6295238"/>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hyperlink" Target="https://pvwatts.nrel.gov/"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BB3C-B265-4584-BB25-C6D7E5B7F937}">
  <dimension ref="A1:C2223"/>
  <sheetViews>
    <sheetView workbookViewId="0"/>
  </sheetViews>
  <sheetFormatPr defaultRowHeight="15" x14ac:dyDescent="0.25"/>
  <cols>
    <col min="1" max="1" width="7.5703125" bestFit="1" customWidth="1"/>
    <col min="2" max="2" width="17.85546875" bestFit="1" customWidth="1"/>
    <col min="3" max="3" width="22.85546875" bestFit="1" customWidth="1"/>
  </cols>
  <sheetData>
    <row r="1" spans="1:3" ht="15.75" x14ac:dyDescent="0.25">
      <c r="A1" s="149" t="s">
        <v>0</v>
      </c>
      <c r="B1" s="150" t="s">
        <v>1</v>
      </c>
      <c r="C1" s="149" t="s">
        <v>2</v>
      </c>
    </row>
    <row r="2" spans="1:3" ht="15.75" x14ac:dyDescent="0.25">
      <c r="A2" s="151">
        <v>15001</v>
      </c>
      <c r="B2" s="152" t="s">
        <v>3</v>
      </c>
      <c r="C2" s="151" t="s">
        <v>4</v>
      </c>
    </row>
    <row r="3" spans="1:3" ht="15.75" x14ac:dyDescent="0.25">
      <c r="A3" s="151">
        <v>15003</v>
      </c>
      <c r="B3" s="152" t="s">
        <v>3</v>
      </c>
      <c r="C3" s="151" t="s">
        <v>4</v>
      </c>
    </row>
    <row r="4" spans="1:3" ht="15.75" x14ac:dyDescent="0.25">
      <c r="A4" s="151">
        <v>15004</v>
      </c>
      <c r="B4" s="152" t="s">
        <v>3</v>
      </c>
      <c r="C4" s="151" t="s">
        <v>4</v>
      </c>
    </row>
    <row r="5" spans="1:3" ht="15.75" x14ac:dyDescent="0.25">
      <c r="A5" s="151">
        <v>15005</v>
      </c>
      <c r="B5" s="152" t="s">
        <v>3</v>
      </c>
      <c r="C5" s="151" t="s">
        <v>4</v>
      </c>
    </row>
    <row r="6" spans="1:3" ht="15.75" x14ac:dyDescent="0.25">
      <c r="A6" s="151">
        <v>15006</v>
      </c>
      <c r="B6" s="152" t="s">
        <v>3</v>
      </c>
      <c r="C6" s="151" t="s">
        <v>4</v>
      </c>
    </row>
    <row r="7" spans="1:3" ht="15.75" x14ac:dyDescent="0.25">
      <c r="A7" s="151">
        <v>15007</v>
      </c>
      <c r="B7" s="152" t="s">
        <v>3</v>
      </c>
      <c r="C7" s="151" t="s">
        <v>4</v>
      </c>
    </row>
    <row r="8" spans="1:3" ht="15.75" x14ac:dyDescent="0.25">
      <c r="A8" s="151">
        <v>15009</v>
      </c>
      <c r="B8" s="152" t="s">
        <v>3</v>
      </c>
      <c r="C8" s="151" t="s">
        <v>4</v>
      </c>
    </row>
    <row r="9" spans="1:3" ht="15.75" x14ac:dyDescent="0.25">
      <c r="A9" s="151">
        <v>15010</v>
      </c>
      <c r="B9" s="152" t="s">
        <v>3</v>
      </c>
      <c r="C9" s="151" t="s">
        <v>4</v>
      </c>
    </row>
    <row r="10" spans="1:3" ht="15.75" x14ac:dyDescent="0.25">
      <c r="A10" s="151">
        <v>15012</v>
      </c>
      <c r="B10" s="152" t="s">
        <v>3</v>
      </c>
      <c r="C10" s="151" t="s">
        <v>4</v>
      </c>
    </row>
    <row r="11" spans="1:3" ht="15.75" x14ac:dyDescent="0.25">
      <c r="A11" s="151">
        <v>15014</v>
      </c>
      <c r="B11" s="152" t="s">
        <v>3</v>
      </c>
      <c r="C11" s="151" t="s">
        <v>4</v>
      </c>
    </row>
    <row r="12" spans="1:3" ht="15.75" x14ac:dyDescent="0.25">
      <c r="A12" s="151">
        <v>15015</v>
      </c>
      <c r="B12" s="152" t="s">
        <v>3</v>
      </c>
      <c r="C12" s="151" t="s">
        <v>4</v>
      </c>
    </row>
    <row r="13" spans="1:3" ht="15.75" x14ac:dyDescent="0.25">
      <c r="A13" s="151">
        <v>15017</v>
      </c>
      <c r="B13" s="152" t="s">
        <v>3</v>
      </c>
      <c r="C13" s="151" t="s">
        <v>4</v>
      </c>
    </row>
    <row r="14" spans="1:3" ht="15.75" x14ac:dyDescent="0.25">
      <c r="A14" s="151">
        <v>15018</v>
      </c>
      <c r="B14" s="152" t="s">
        <v>3</v>
      </c>
      <c r="C14" s="151" t="s">
        <v>4</v>
      </c>
    </row>
    <row r="15" spans="1:3" ht="15.75" x14ac:dyDescent="0.25">
      <c r="A15" s="151">
        <v>15019</v>
      </c>
      <c r="B15" s="152" t="s">
        <v>3</v>
      </c>
      <c r="C15" s="151" t="s">
        <v>4</v>
      </c>
    </row>
    <row r="16" spans="1:3" ht="15.75" x14ac:dyDescent="0.25">
      <c r="A16" s="151">
        <v>15020</v>
      </c>
      <c r="B16" s="152" t="s">
        <v>3</v>
      </c>
      <c r="C16" s="151" t="s">
        <v>4</v>
      </c>
    </row>
    <row r="17" spans="1:3" ht="15.75" x14ac:dyDescent="0.25">
      <c r="A17" s="151">
        <v>15021</v>
      </c>
      <c r="B17" s="152" t="s">
        <v>3</v>
      </c>
      <c r="C17" s="151" t="s">
        <v>4</v>
      </c>
    </row>
    <row r="18" spans="1:3" ht="15.75" x14ac:dyDescent="0.25">
      <c r="A18" s="151">
        <v>15022</v>
      </c>
      <c r="B18" s="152" t="s">
        <v>3</v>
      </c>
      <c r="C18" s="151" t="s">
        <v>4</v>
      </c>
    </row>
    <row r="19" spans="1:3" ht="15.75" x14ac:dyDescent="0.25">
      <c r="A19" s="151">
        <v>15024</v>
      </c>
      <c r="B19" s="152" t="s">
        <v>3</v>
      </c>
      <c r="C19" s="151" t="s">
        <v>4</v>
      </c>
    </row>
    <row r="20" spans="1:3" ht="15.75" x14ac:dyDescent="0.25">
      <c r="A20" s="151">
        <v>15025</v>
      </c>
      <c r="B20" s="152" t="s">
        <v>3</v>
      </c>
      <c r="C20" s="151" t="s">
        <v>4</v>
      </c>
    </row>
    <row r="21" spans="1:3" ht="15.75" x14ac:dyDescent="0.25">
      <c r="A21" s="151">
        <v>15026</v>
      </c>
      <c r="B21" s="152" t="s">
        <v>3</v>
      </c>
      <c r="C21" s="151" t="s">
        <v>4</v>
      </c>
    </row>
    <row r="22" spans="1:3" ht="15.75" x14ac:dyDescent="0.25">
      <c r="A22" s="151">
        <v>15027</v>
      </c>
      <c r="B22" s="152" t="s">
        <v>3</v>
      </c>
      <c r="C22" s="151" t="s">
        <v>4</v>
      </c>
    </row>
    <row r="23" spans="1:3" ht="15.75" x14ac:dyDescent="0.25">
      <c r="A23" s="151">
        <v>15028</v>
      </c>
      <c r="B23" s="152" t="s">
        <v>3</v>
      </c>
      <c r="C23" s="151" t="s">
        <v>4</v>
      </c>
    </row>
    <row r="24" spans="1:3" ht="15.75" x14ac:dyDescent="0.25">
      <c r="A24" s="151">
        <v>15030</v>
      </c>
      <c r="B24" s="152" t="s">
        <v>3</v>
      </c>
      <c r="C24" s="151" t="s">
        <v>4</v>
      </c>
    </row>
    <row r="25" spans="1:3" ht="15.75" x14ac:dyDescent="0.25">
      <c r="A25" s="151">
        <v>15031</v>
      </c>
      <c r="B25" s="152" t="s">
        <v>3</v>
      </c>
      <c r="C25" s="151" t="s">
        <v>4</v>
      </c>
    </row>
    <row r="26" spans="1:3" ht="15.75" x14ac:dyDescent="0.25">
      <c r="A26" s="151">
        <v>15032</v>
      </c>
      <c r="B26" s="152" t="s">
        <v>3</v>
      </c>
      <c r="C26" s="151" t="s">
        <v>4</v>
      </c>
    </row>
    <row r="27" spans="1:3" ht="15.75" x14ac:dyDescent="0.25">
      <c r="A27" s="151">
        <v>15033</v>
      </c>
      <c r="B27" s="152" t="s">
        <v>3</v>
      </c>
      <c r="C27" s="151" t="s">
        <v>4</v>
      </c>
    </row>
    <row r="28" spans="1:3" ht="15.75" x14ac:dyDescent="0.25">
      <c r="A28" s="151">
        <v>15034</v>
      </c>
      <c r="B28" s="152" t="s">
        <v>3</v>
      </c>
      <c r="C28" s="151" t="s">
        <v>4</v>
      </c>
    </row>
    <row r="29" spans="1:3" ht="15.75" x14ac:dyDescent="0.25">
      <c r="A29" s="151">
        <v>15035</v>
      </c>
      <c r="B29" s="152" t="s">
        <v>3</v>
      </c>
      <c r="C29" s="151" t="s">
        <v>4</v>
      </c>
    </row>
    <row r="30" spans="1:3" ht="15.75" x14ac:dyDescent="0.25">
      <c r="A30" s="151">
        <v>15036</v>
      </c>
      <c r="B30" s="152" t="s">
        <v>3</v>
      </c>
      <c r="C30" s="151" t="s">
        <v>4</v>
      </c>
    </row>
    <row r="31" spans="1:3" ht="15.75" x14ac:dyDescent="0.25">
      <c r="A31" s="151">
        <v>15037</v>
      </c>
      <c r="B31" s="152" t="s">
        <v>3</v>
      </c>
      <c r="C31" s="151" t="s">
        <v>4</v>
      </c>
    </row>
    <row r="32" spans="1:3" ht="15.75" x14ac:dyDescent="0.25">
      <c r="A32" s="151">
        <v>15038</v>
      </c>
      <c r="B32" s="152" t="s">
        <v>3</v>
      </c>
      <c r="C32" s="151" t="s">
        <v>4</v>
      </c>
    </row>
    <row r="33" spans="1:3" ht="15.75" x14ac:dyDescent="0.25">
      <c r="A33" s="151">
        <v>15042</v>
      </c>
      <c r="B33" s="152" t="s">
        <v>3</v>
      </c>
      <c r="C33" s="151" t="s">
        <v>4</v>
      </c>
    </row>
    <row r="34" spans="1:3" ht="15.75" x14ac:dyDescent="0.25">
      <c r="A34" s="151">
        <v>15043</v>
      </c>
      <c r="B34" s="152" t="s">
        <v>3</v>
      </c>
      <c r="C34" s="151" t="s">
        <v>4</v>
      </c>
    </row>
    <row r="35" spans="1:3" ht="15.75" x14ac:dyDescent="0.25">
      <c r="A35" s="151">
        <v>15044</v>
      </c>
      <c r="B35" s="152" t="s">
        <v>3</v>
      </c>
      <c r="C35" s="151" t="s">
        <v>4</v>
      </c>
    </row>
    <row r="36" spans="1:3" ht="15.75" x14ac:dyDescent="0.25">
      <c r="A36" s="151">
        <v>15045</v>
      </c>
      <c r="B36" s="152" t="s">
        <v>3</v>
      </c>
      <c r="C36" s="151" t="s">
        <v>4</v>
      </c>
    </row>
    <row r="37" spans="1:3" ht="15.75" x14ac:dyDescent="0.25">
      <c r="A37" s="151">
        <v>15046</v>
      </c>
      <c r="B37" s="152" t="s">
        <v>3</v>
      </c>
      <c r="C37" s="151" t="s">
        <v>4</v>
      </c>
    </row>
    <row r="38" spans="1:3" ht="15.75" x14ac:dyDescent="0.25">
      <c r="A38" s="151">
        <v>15047</v>
      </c>
      <c r="B38" s="152" t="s">
        <v>3</v>
      </c>
      <c r="C38" s="151" t="s">
        <v>4</v>
      </c>
    </row>
    <row r="39" spans="1:3" ht="15.75" x14ac:dyDescent="0.25">
      <c r="A39" s="151">
        <v>15049</v>
      </c>
      <c r="B39" s="152" t="s">
        <v>3</v>
      </c>
      <c r="C39" s="151" t="s">
        <v>4</v>
      </c>
    </row>
    <row r="40" spans="1:3" ht="15.75" x14ac:dyDescent="0.25">
      <c r="A40" s="151">
        <v>15050</v>
      </c>
      <c r="B40" s="152" t="s">
        <v>3</v>
      </c>
      <c r="C40" s="151" t="s">
        <v>4</v>
      </c>
    </row>
    <row r="41" spans="1:3" ht="15.75" x14ac:dyDescent="0.25">
      <c r="A41" s="151">
        <v>15051</v>
      </c>
      <c r="B41" s="152" t="s">
        <v>3</v>
      </c>
      <c r="C41" s="151" t="s">
        <v>4</v>
      </c>
    </row>
    <row r="42" spans="1:3" ht="15.75" x14ac:dyDescent="0.25">
      <c r="A42" s="151">
        <v>15052</v>
      </c>
      <c r="B42" s="152" t="s">
        <v>3</v>
      </c>
      <c r="C42" s="151" t="s">
        <v>4</v>
      </c>
    </row>
    <row r="43" spans="1:3" ht="15.75" x14ac:dyDescent="0.25">
      <c r="A43" s="151">
        <v>15053</v>
      </c>
      <c r="B43" s="152" t="s">
        <v>3</v>
      </c>
      <c r="C43" s="151" t="s">
        <v>4</v>
      </c>
    </row>
    <row r="44" spans="1:3" ht="15.75" x14ac:dyDescent="0.25">
      <c r="A44" s="151">
        <v>15054</v>
      </c>
      <c r="B44" s="152" t="s">
        <v>3</v>
      </c>
      <c r="C44" s="151" t="s">
        <v>4</v>
      </c>
    </row>
    <row r="45" spans="1:3" ht="15.75" x14ac:dyDescent="0.25">
      <c r="A45" s="151">
        <v>15055</v>
      </c>
      <c r="B45" s="152" t="s">
        <v>3</v>
      </c>
      <c r="C45" s="151" t="s">
        <v>4</v>
      </c>
    </row>
    <row r="46" spans="1:3" ht="15.75" x14ac:dyDescent="0.25">
      <c r="A46" s="151">
        <v>15056</v>
      </c>
      <c r="B46" s="152" t="s">
        <v>3</v>
      </c>
      <c r="C46" s="151" t="s">
        <v>4</v>
      </c>
    </row>
    <row r="47" spans="1:3" ht="15.75" x14ac:dyDescent="0.25">
      <c r="A47" s="151">
        <v>15057</v>
      </c>
      <c r="B47" s="152" t="s">
        <v>3</v>
      </c>
      <c r="C47" s="151" t="s">
        <v>4</v>
      </c>
    </row>
    <row r="48" spans="1:3" ht="15.75" x14ac:dyDescent="0.25">
      <c r="A48" s="151">
        <v>15059</v>
      </c>
      <c r="B48" s="152" t="s">
        <v>3</v>
      </c>
      <c r="C48" s="151" t="s">
        <v>4</v>
      </c>
    </row>
    <row r="49" spans="1:3" ht="15.75" x14ac:dyDescent="0.25">
      <c r="A49" s="151">
        <v>15060</v>
      </c>
      <c r="B49" s="152" t="s">
        <v>3</v>
      </c>
      <c r="C49" s="151" t="s">
        <v>4</v>
      </c>
    </row>
    <row r="50" spans="1:3" ht="15.75" x14ac:dyDescent="0.25">
      <c r="A50" s="151">
        <v>15061</v>
      </c>
      <c r="B50" s="152" t="s">
        <v>3</v>
      </c>
      <c r="C50" s="151" t="s">
        <v>4</v>
      </c>
    </row>
    <row r="51" spans="1:3" ht="15.75" x14ac:dyDescent="0.25">
      <c r="A51" s="151">
        <v>15062</v>
      </c>
      <c r="B51" s="152" t="s">
        <v>3</v>
      </c>
      <c r="C51" s="151" t="s">
        <v>4</v>
      </c>
    </row>
    <row r="52" spans="1:3" ht="15.75" x14ac:dyDescent="0.25">
      <c r="A52" s="151">
        <v>15063</v>
      </c>
      <c r="B52" s="152" t="s">
        <v>3</v>
      </c>
      <c r="C52" s="151" t="s">
        <v>4</v>
      </c>
    </row>
    <row r="53" spans="1:3" ht="15.75" x14ac:dyDescent="0.25">
      <c r="A53" s="151">
        <v>15064</v>
      </c>
      <c r="B53" s="152" t="s">
        <v>3</v>
      </c>
      <c r="C53" s="151" t="s">
        <v>4</v>
      </c>
    </row>
    <row r="54" spans="1:3" ht="15.75" x14ac:dyDescent="0.25">
      <c r="A54" s="151">
        <v>15065</v>
      </c>
      <c r="B54" s="152" t="s">
        <v>3</v>
      </c>
      <c r="C54" s="151" t="s">
        <v>4</v>
      </c>
    </row>
    <row r="55" spans="1:3" ht="15.75" x14ac:dyDescent="0.25">
      <c r="A55" s="151">
        <v>15066</v>
      </c>
      <c r="B55" s="152" t="s">
        <v>3</v>
      </c>
      <c r="C55" s="151" t="s">
        <v>4</v>
      </c>
    </row>
    <row r="56" spans="1:3" ht="15.75" x14ac:dyDescent="0.25">
      <c r="A56" s="151">
        <v>15067</v>
      </c>
      <c r="B56" s="152" t="s">
        <v>3</v>
      </c>
      <c r="C56" s="151" t="s">
        <v>4</v>
      </c>
    </row>
    <row r="57" spans="1:3" ht="15.75" x14ac:dyDescent="0.25">
      <c r="A57" s="151">
        <v>15068</v>
      </c>
      <c r="B57" s="152" t="s">
        <v>3</v>
      </c>
      <c r="C57" s="151" t="s">
        <v>4</v>
      </c>
    </row>
    <row r="58" spans="1:3" ht="15.75" x14ac:dyDescent="0.25">
      <c r="A58" s="151">
        <v>15069</v>
      </c>
      <c r="B58" s="152" t="s">
        <v>3</v>
      </c>
      <c r="C58" s="151" t="s">
        <v>4</v>
      </c>
    </row>
    <row r="59" spans="1:3" ht="15.75" x14ac:dyDescent="0.25">
      <c r="A59" s="151">
        <v>15071</v>
      </c>
      <c r="B59" s="152" t="s">
        <v>3</v>
      </c>
      <c r="C59" s="151" t="s">
        <v>4</v>
      </c>
    </row>
    <row r="60" spans="1:3" ht="15.75" x14ac:dyDescent="0.25">
      <c r="A60" s="151">
        <v>15072</v>
      </c>
      <c r="B60" s="152" t="s">
        <v>3</v>
      </c>
      <c r="C60" s="151" t="s">
        <v>4</v>
      </c>
    </row>
    <row r="61" spans="1:3" ht="15.75" x14ac:dyDescent="0.25">
      <c r="A61" s="151">
        <v>15074</v>
      </c>
      <c r="B61" s="152" t="s">
        <v>3</v>
      </c>
      <c r="C61" s="151" t="s">
        <v>4</v>
      </c>
    </row>
    <row r="62" spans="1:3" ht="15.75" x14ac:dyDescent="0.25">
      <c r="A62" s="151">
        <v>15075</v>
      </c>
      <c r="B62" s="152" t="s">
        <v>3</v>
      </c>
      <c r="C62" s="151" t="s">
        <v>4</v>
      </c>
    </row>
    <row r="63" spans="1:3" ht="15.75" x14ac:dyDescent="0.25">
      <c r="A63" s="151">
        <v>15076</v>
      </c>
      <c r="B63" s="152" t="s">
        <v>3</v>
      </c>
      <c r="C63" s="151" t="s">
        <v>4</v>
      </c>
    </row>
    <row r="64" spans="1:3" ht="15.75" x14ac:dyDescent="0.25">
      <c r="A64" s="151">
        <v>15077</v>
      </c>
      <c r="B64" s="152" t="s">
        <v>3</v>
      </c>
      <c r="C64" s="151" t="s">
        <v>4</v>
      </c>
    </row>
    <row r="65" spans="1:3" ht="15.75" x14ac:dyDescent="0.25">
      <c r="A65" s="151">
        <v>15078</v>
      </c>
      <c r="B65" s="152" t="s">
        <v>3</v>
      </c>
      <c r="C65" s="151" t="s">
        <v>4</v>
      </c>
    </row>
    <row r="66" spans="1:3" ht="15.75" x14ac:dyDescent="0.25">
      <c r="A66" s="151">
        <v>15081</v>
      </c>
      <c r="B66" s="152" t="s">
        <v>3</v>
      </c>
      <c r="C66" s="151" t="s">
        <v>4</v>
      </c>
    </row>
    <row r="67" spans="1:3" ht="15.75" x14ac:dyDescent="0.25">
      <c r="A67" s="151">
        <v>15082</v>
      </c>
      <c r="B67" s="152" t="s">
        <v>3</v>
      </c>
      <c r="C67" s="151" t="s">
        <v>4</v>
      </c>
    </row>
    <row r="68" spans="1:3" ht="15.75" x14ac:dyDescent="0.25">
      <c r="A68" s="151">
        <v>15083</v>
      </c>
      <c r="B68" s="152" t="s">
        <v>3</v>
      </c>
      <c r="C68" s="151" t="s">
        <v>4</v>
      </c>
    </row>
    <row r="69" spans="1:3" ht="15.75" x14ac:dyDescent="0.25">
      <c r="A69" s="151">
        <v>15084</v>
      </c>
      <c r="B69" s="152" t="s">
        <v>3</v>
      </c>
      <c r="C69" s="151" t="s">
        <v>4</v>
      </c>
    </row>
    <row r="70" spans="1:3" ht="15.75" x14ac:dyDescent="0.25">
      <c r="A70" s="151">
        <v>15085</v>
      </c>
      <c r="B70" s="152" t="s">
        <v>3</v>
      </c>
      <c r="C70" s="151" t="s">
        <v>4</v>
      </c>
    </row>
    <row r="71" spans="1:3" ht="15.75" x14ac:dyDescent="0.25">
      <c r="A71" s="151">
        <v>15086</v>
      </c>
      <c r="B71" s="152" t="s">
        <v>3</v>
      </c>
      <c r="C71" s="151" t="s">
        <v>4</v>
      </c>
    </row>
    <row r="72" spans="1:3" ht="15.75" x14ac:dyDescent="0.25">
      <c r="A72" s="151">
        <v>15087</v>
      </c>
      <c r="B72" s="152" t="s">
        <v>3</v>
      </c>
      <c r="C72" s="151" t="s">
        <v>4</v>
      </c>
    </row>
    <row r="73" spans="1:3" ht="15.75" x14ac:dyDescent="0.25">
      <c r="A73" s="151">
        <v>15088</v>
      </c>
      <c r="B73" s="152" t="s">
        <v>3</v>
      </c>
      <c r="C73" s="151" t="s">
        <v>4</v>
      </c>
    </row>
    <row r="74" spans="1:3" ht="15.75" x14ac:dyDescent="0.25">
      <c r="A74" s="151">
        <v>15089</v>
      </c>
      <c r="B74" s="152" t="s">
        <v>3</v>
      </c>
      <c r="C74" s="151" t="s">
        <v>4</v>
      </c>
    </row>
    <row r="75" spans="1:3" ht="15.75" x14ac:dyDescent="0.25">
      <c r="A75" s="151">
        <v>15090</v>
      </c>
      <c r="B75" s="152" t="s">
        <v>3</v>
      </c>
      <c r="C75" s="151" t="s">
        <v>4</v>
      </c>
    </row>
    <row r="76" spans="1:3" ht="15.75" x14ac:dyDescent="0.25">
      <c r="A76" s="151">
        <v>15091</v>
      </c>
      <c r="B76" s="152" t="s">
        <v>3</v>
      </c>
      <c r="C76" s="151" t="s">
        <v>4</v>
      </c>
    </row>
    <row r="77" spans="1:3" ht="15.75" x14ac:dyDescent="0.25">
      <c r="A77" s="151">
        <v>15095</v>
      </c>
      <c r="B77" s="152" t="s">
        <v>3</v>
      </c>
      <c r="C77" s="151" t="s">
        <v>4</v>
      </c>
    </row>
    <row r="78" spans="1:3" ht="15.75" x14ac:dyDescent="0.25">
      <c r="A78" s="151">
        <v>15096</v>
      </c>
      <c r="B78" s="152" t="s">
        <v>3</v>
      </c>
      <c r="C78" s="151" t="s">
        <v>4</v>
      </c>
    </row>
    <row r="79" spans="1:3" ht="15.75" x14ac:dyDescent="0.25">
      <c r="A79" s="151">
        <v>15101</v>
      </c>
      <c r="B79" s="152" t="s">
        <v>3</v>
      </c>
      <c r="C79" s="151" t="s">
        <v>4</v>
      </c>
    </row>
    <row r="80" spans="1:3" ht="15.75" x14ac:dyDescent="0.25">
      <c r="A80" s="151">
        <v>15102</v>
      </c>
      <c r="B80" s="152" t="s">
        <v>3</v>
      </c>
      <c r="C80" s="151" t="s">
        <v>4</v>
      </c>
    </row>
    <row r="81" spans="1:3" ht="15.75" x14ac:dyDescent="0.25">
      <c r="A81" s="151">
        <v>15104</v>
      </c>
      <c r="B81" s="152" t="s">
        <v>3</v>
      </c>
      <c r="C81" s="151" t="s">
        <v>4</v>
      </c>
    </row>
    <row r="82" spans="1:3" ht="15.75" x14ac:dyDescent="0.25">
      <c r="A82" s="151">
        <v>15106</v>
      </c>
      <c r="B82" s="152" t="s">
        <v>3</v>
      </c>
      <c r="C82" s="151" t="s">
        <v>4</v>
      </c>
    </row>
    <row r="83" spans="1:3" ht="15.75" x14ac:dyDescent="0.25">
      <c r="A83" s="151">
        <v>15108</v>
      </c>
      <c r="B83" s="152" t="s">
        <v>3</v>
      </c>
      <c r="C83" s="151" t="s">
        <v>4</v>
      </c>
    </row>
    <row r="84" spans="1:3" ht="15.75" x14ac:dyDescent="0.25">
      <c r="A84" s="151">
        <v>15110</v>
      </c>
      <c r="B84" s="152" t="s">
        <v>3</v>
      </c>
      <c r="C84" s="151" t="s">
        <v>4</v>
      </c>
    </row>
    <row r="85" spans="1:3" ht="15.75" x14ac:dyDescent="0.25">
      <c r="A85" s="151">
        <v>15112</v>
      </c>
      <c r="B85" s="152" t="s">
        <v>3</v>
      </c>
      <c r="C85" s="151" t="s">
        <v>4</v>
      </c>
    </row>
    <row r="86" spans="1:3" ht="15.75" x14ac:dyDescent="0.25">
      <c r="A86" s="151">
        <v>15116</v>
      </c>
      <c r="B86" s="152" t="s">
        <v>3</v>
      </c>
      <c r="C86" s="151" t="s">
        <v>4</v>
      </c>
    </row>
    <row r="87" spans="1:3" ht="15.75" x14ac:dyDescent="0.25">
      <c r="A87" s="151">
        <v>15120</v>
      </c>
      <c r="B87" s="152" t="s">
        <v>3</v>
      </c>
      <c r="C87" s="151" t="s">
        <v>4</v>
      </c>
    </row>
    <row r="88" spans="1:3" ht="15.75" x14ac:dyDescent="0.25">
      <c r="A88" s="151">
        <v>15122</v>
      </c>
      <c r="B88" s="152" t="s">
        <v>3</v>
      </c>
      <c r="C88" s="151" t="s">
        <v>4</v>
      </c>
    </row>
    <row r="89" spans="1:3" ht="15.75" x14ac:dyDescent="0.25">
      <c r="A89" s="151">
        <v>15123</v>
      </c>
      <c r="B89" s="152" t="s">
        <v>3</v>
      </c>
      <c r="C89" s="151" t="s">
        <v>4</v>
      </c>
    </row>
    <row r="90" spans="1:3" ht="15.75" x14ac:dyDescent="0.25">
      <c r="A90" s="151">
        <v>15126</v>
      </c>
      <c r="B90" s="152" t="s">
        <v>3</v>
      </c>
      <c r="C90" s="151" t="s">
        <v>4</v>
      </c>
    </row>
    <row r="91" spans="1:3" ht="15.75" x14ac:dyDescent="0.25">
      <c r="A91" s="151">
        <v>15127</v>
      </c>
      <c r="B91" s="152" t="s">
        <v>3</v>
      </c>
      <c r="C91" s="151" t="s">
        <v>4</v>
      </c>
    </row>
    <row r="92" spans="1:3" ht="15.75" x14ac:dyDescent="0.25">
      <c r="A92" s="151">
        <v>15129</v>
      </c>
      <c r="B92" s="152" t="s">
        <v>3</v>
      </c>
      <c r="C92" s="151" t="s">
        <v>4</v>
      </c>
    </row>
    <row r="93" spans="1:3" ht="15.75" x14ac:dyDescent="0.25">
      <c r="A93" s="151">
        <v>15130</v>
      </c>
      <c r="B93" s="152" t="s">
        <v>3</v>
      </c>
      <c r="C93" s="151" t="s">
        <v>4</v>
      </c>
    </row>
    <row r="94" spans="1:3" ht="15.75" x14ac:dyDescent="0.25">
      <c r="A94" s="151">
        <v>15131</v>
      </c>
      <c r="B94" s="152" t="s">
        <v>3</v>
      </c>
      <c r="C94" s="151" t="s">
        <v>4</v>
      </c>
    </row>
    <row r="95" spans="1:3" ht="15.75" x14ac:dyDescent="0.25">
      <c r="A95" s="151">
        <v>15132</v>
      </c>
      <c r="B95" s="152" t="s">
        <v>3</v>
      </c>
      <c r="C95" s="151" t="s">
        <v>4</v>
      </c>
    </row>
    <row r="96" spans="1:3" ht="15.75" x14ac:dyDescent="0.25">
      <c r="A96" s="151">
        <v>15133</v>
      </c>
      <c r="B96" s="152" t="s">
        <v>3</v>
      </c>
      <c r="C96" s="151" t="s">
        <v>4</v>
      </c>
    </row>
    <row r="97" spans="1:3" ht="15.75" x14ac:dyDescent="0.25">
      <c r="A97" s="151">
        <v>15134</v>
      </c>
      <c r="B97" s="152" t="s">
        <v>3</v>
      </c>
      <c r="C97" s="151" t="s">
        <v>4</v>
      </c>
    </row>
    <row r="98" spans="1:3" ht="15.75" x14ac:dyDescent="0.25">
      <c r="A98" s="151">
        <v>15135</v>
      </c>
      <c r="B98" s="152" t="s">
        <v>3</v>
      </c>
      <c r="C98" s="151" t="s">
        <v>4</v>
      </c>
    </row>
    <row r="99" spans="1:3" ht="15.75" x14ac:dyDescent="0.25">
      <c r="A99" s="151">
        <v>15136</v>
      </c>
      <c r="B99" s="152" t="s">
        <v>3</v>
      </c>
      <c r="C99" s="151" t="s">
        <v>4</v>
      </c>
    </row>
    <row r="100" spans="1:3" ht="15.75" x14ac:dyDescent="0.25">
      <c r="A100" s="151">
        <v>15137</v>
      </c>
      <c r="B100" s="152" t="s">
        <v>3</v>
      </c>
      <c r="C100" s="151" t="s">
        <v>4</v>
      </c>
    </row>
    <row r="101" spans="1:3" ht="15.75" x14ac:dyDescent="0.25">
      <c r="A101" s="151">
        <v>15139</v>
      </c>
      <c r="B101" s="152" t="s">
        <v>3</v>
      </c>
      <c r="C101" s="151" t="s">
        <v>4</v>
      </c>
    </row>
    <row r="102" spans="1:3" ht="15.75" x14ac:dyDescent="0.25">
      <c r="A102" s="151">
        <v>15140</v>
      </c>
      <c r="B102" s="152" t="s">
        <v>3</v>
      </c>
      <c r="C102" s="151" t="s">
        <v>4</v>
      </c>
    </row>
    <row r="103" spans="1:3" ht="15.75" x14ac:dyDescent="0.25">
      <c r="A103" s="151">
        <v>15142</v>
      </c>
      <c r="B103" s="152" t="s">
        <v>3</v>
      </c>
      <c r="C103" s="151" t="s">
        <v>4</v>
      </c>
    </row>
    <row r="104" spans="1:3" ht="15.75" x14ac:dyDescent="0.25">
      <c r="A104" s="151">
        <v>15143</v>
      </c>
      <c r="B104" s="152" t="s">
        <v>3</v>
      </c>
      <c r="C104" s="151" t="s">
        <v>4</v>
      </c>
    </row>
    <row r="105" spans="1:3" ht="15.75" x14ac:dyDescent="0.25">
      <c r="A105" s="151">
        <v>15144</v>
      </c>
      <c r="B105" s="152" t="s">
        <v>3</v>
      </c>
      <c r="C105" s="151" t="s">
        <v>4</v>
      </c>
    </row>
    <row r="106" spans="1:3" ht="15.75" x14ac:dyDescent="0.25">
      <c r="A106" s="151">
        <v>15145</v>
      </c>
      <c r="B106" s="152" t="s">
        <v>3</v>
      </c>
      <c r="C106" s="151" t="s">
        <v>4</v>
      </c>
    </row>
    <row r="107" spans="1:3" ht="15.75" x14ac:dyDescent="0.25">
      <c r="A107" s="151">
        <v>15146</v>
      </c>
      <c r="B107" s="152" t="s">
        <v>3</v>
      </c>
      <c r="C107" s="151" t="s">
        <v>4</v>
      </c>
    </row>
    <row r="108" spans="1:3" ht="15.75" x14ac:dyDescent="0.25">
      <c r="A108" s="151">
        <v>15147</v>
      </c>
      <c r="B108" s="152" t="s">
        <v>3</v>
      </c>
      <c r="C108" s="151" t="s">
        <v>4</v>
      </c>
    </row>
    <row r="109" spans="1:3" ht="15.75" x14ac:dyDescent="0.25">
      <c r="A109" s="151">
        <v>15148</v>
      </c>
      <c r="B109" s="152" t="s">
        <v>3</v>
      </c>
      <c r="C109" s="151" t="s">
        <v>4</v>
      </c>
    </row>
    <row r="110" spans="1:3" ht="15.75" x14ac:dyDescent="0.25">
      <c r="A110" s="151">
        <v>15189</v>
      </c>
      <c r="B110" s="152" t="s">
        <v>3</v>
      </c>
      <c r="C110" s="151" t="s">
        <v>4</v>
      </c>
    </row>
    <row r="111" spans="1:3" ht="15.75" x14ac:dyDescent="0.25">
      <c r="A111" s="151">
        <v>15201</v>
      </c>
      <c r="B111" s="152" t="s">
        <v>3</v>
      </c>
      <c r="C111" s="151" t="s">
        <v>4</v>
      </c>
    </row>
    <row r="112" spans="1:3" ht="15.75" x14ac:dyDescent="0.25">
      <c r="A112" s="151">
        <v>15202</v>
      </c>
      <c r="B112" s="152" t="s">
        <v>3</v>
      </c>
      <c r="C112" s="151" t="s">
        <v>4</v>
      </c>
    </row>
    <row r="113" spans="1:3" ht="15.75" x14ac:dyDescent="0.25">
      <c r="A113" s="151">
        <v>15203</v>
      </c>
      <c r="B113" s="152" t="s">
        <v>3</v>
      </c>
      <c r="C113" s="151" t="s">
        <v>4</v>
      </c>
    </row>
    <row r="114" spans="1:3" ht="15.75" x14ac:dyDescent="0.25">
      <c r="A114" s="151">
        <v>15204</v>
      </c>
      <c r="B114" s="152" t="s">
        <v>3</v>
      </c>
      <c r="C114" s="151" t="s">
        <v>4</v>
      </c>
    </row>
    <row r="115" spans="1:3" ht="15.75" x14ac:dyDescent="0.25">
      <c r="A115" s="151">
        <v>15205</v>
      </c>
      <c r="B115" s="152" t="s">
        <v>3</v>
      </c>
      <c r="C115" s="151" t="s">
        <v>4</v>
      </c>
    </row>
    <row r="116" spans="1:3" ht="15.75" x14ac:dyDescent="0.25">
      <c r="A116" s="151">
        <v>15206</v>
      </c>
      <c r="B116" s="152" t="s">
        <v>3</v>
      </c>
      <c r="C116" s="151" t="s">
        <v>4</v>
      </c>
    </row>
    <row r="117" spans="1:3" ht="15.75" x14ac:dyDescent="0.25">
      <c r="A117" s="151">
        <v>15207</v>
      </c>
      <c r="B117" s="152" t="s">
        <v>3</v>
      </c>
      <c r="C117" s="151" t="s">
        <v>4</v>
      </c>
    </row>
    <row r="118" spans="1:3" ht="15.75" x14ac:dyDescent="0.25">
      <c r="A118" s="151">
        <v>15208</v>
      </c>
      <c r="B118" s="152" t="s">
        <v>3</v>
      </c>
      <c r="C118" s="151" t="s">
        <v>4</v>
      </c>
    </row>
    <row r="119" spans="1:3" ht="15.75" x14ac:dyDescent="0.25">
      <c r="A119" s="151">
        <v>15209</v>
      </c>
      <c r="B119" s="152" t="s">
        <v>3</v>
      </c>
      <c r="C119" s="151" t="s">
        <v>4</v>
      </c>
    </row>
    <row r="120" spans="1:3" ht="15.75" x14ac:dyDescent="0.25">
      <c r="A120" s="151">
        <v>15210</v>
      </c>
      <c r="B120" s="152" t="s">
        <v>3</v>
      </c>
      <c r="C120" s="151" t="s">
        <v>4</v>
      </c>
    </row>
    <row r="121" spans="1:3" ht="15.75" x14ac:dyDescent="0.25">
      <c r="A121" s="151">
        <v>15211</v>
      </c>
      <c r="B121" s="152" t="s">
        <v>3</v>
      </c>
      <c r="C121" s="151" t="s">
        <v>4</v>
      </c>
    </row>
    <row r="122" spans="1:3" ht="15.75" x14ac:dyDescent="0.25">
      <c r="A122" s="151">
        <v>15212</v>
      </c>
      <c r="B122" s="152" t="s">
        <v>3</v>
      </c>
      <c r="C122" s="151" t="s">
        <v>4</v>
      </c>
    </row>
    <row r="123" spans="1:3" ht="15.75" x14ac:dyDescent="0.25">
      <c r="A123" s="151">
        <v>15213</v>
      </c>
      <c r="B123" s="152" t="s">
        <v>3</v>
      </c>
      <c r="C123" s="151" t="s">
        <v>4</v>
      </c>
    </row>
    <row r="124" spans="1:3" ht="15.75" x14ac:dyDescent="0.25">
      <c r="A124" s="151">
        <v>15214</v>
      </c>
      <c r="B124" s="152" t="s">
        <v>3</v>
      </c>
      <c r="C124" s="151" t="s">
        <v>4</v>
      </c>
    </row>
    <row r="125" spans="1:3" ht="15.75" x14ac:dyDescent="0.25">
      <c r="A125" s="151">
        <v>15215</v>
      </c>
      <c r="B125" s="152" t="s">
        <v>3</v>
      </c>
      <c r="C125" s="151" t="s">
        <v>4</v>
      </c>
    </row>
    <row r="126" spans="1:3" ht="15.75" x14ac:dyDescent="0.25">
      <c r="A126" s="151">
        <v>15216</v>
      </c>
      <c r="B126" s="152" t="s">
        <v>3</v>
      </c>
      <c r="C126" s="151" t="s">
        <v>4</v>
      </c>
    </row>
    <row r="127" spans="1:3" ht="15.75" x14ac:dyDescent="0.25">
      <c r="A127" s="151">
        <v>15217</v>
      </c>
      <c r="B127" s="152" t="s">
        <v>3</v>
      </c>
      <c r="C127" s="151" t="s">
        <v>4</v>
      </c>
    </row>
    <row r="128" spans="1:3" ht="15.75" x14ac:dyDescent="0.25">
      <c r="A128" s="151">
        <v>15218</v>
      </c>
      <c r="B128" s="152" t="s">
        <v>3</v>
      </c>
      <c r="C128" s="151" t="s">
        <v>4</v>
      </c>
    </row>
    <row r="129" spans="1:3" ht="15.75" x14ac:dyDescent="0.25">
      <c r="A129" s="151">
        <v>15219</v>
      </c>
      <c r="B129" s="152" t="s">
        <v>3</v>
      </c>
      <c r="C129" s="151" t="s">
        <v>4</v>
      </c>
    </row>
    <row r="130" spans="1:3" ht="15.75" x14ac:dyDescent="0.25">
      <c r="A130" s="151">
        <v>15220</v>
      </c>
      <c r="B130" s="152" t="s">
        <v>3</v>
      </c>
      <c r="C130" s="151" t="s">
        <v>4</v>
      </c>
    </row>
    <row r="131" spans="1:3" ht="15.75" x14ac:dyDescent="0.25">
      <c r="A131" s="151">
        <v>15221</v>
      </c>
      <c r="B131" s="152" t="s">
        <v>3</v>
      </c>
      <c r="C131" s="151" t="s">
        <v>4</v>
      </c>
    </row>
    <row r="132" spans="1:3" ht="15.75" x14ac:dyDescent="0.25">
      <c r="A132" s="151">
        <v>15222</v>
      </c>
      <c r="B132" s="152" t="s">
        <v>3</v>
      </c>
      <c r="C132" s="151" t="s">
        <v>4</v>
      </c>
    </row>
    <row r="133" spans="1:3" ht="15.75" x14ac:dyDescent="0.25">
      <c r="A133" s="151">
        <v>15223</v>
      </c>
      <c r="B133" s="152" t="s">
        <v>3</v>
      </c>
      <c r="C133" s="151" t="s">
        <v>4</v>
      </c>
    </row>
    <row r="134" spans="1:3" ht="15.75" x14ac:dyDescent="0.25">
      <c r="A134" s="151">
        <v>15224</v>
      </c>
      <c r="B134" s="152" t="s">
        <v>3</v>
      </c>
      <c r="C134" s="151" t="s">
        <v>4</v>
      </c>
    </row>
    <row r="135" spans="1:3" ht="15.75" x14ac:dyDescent="0.25">
      <c r="A135" s="151">
        <v>15225</v>
      </c>
      <c r="B135" s="152" t="s">
        <v>3</v>
      </c>
      <c r="C135" s="151" t="s">
        <v>4</v>
      </c>
    </row>
    <row r="136" spans="1:3" ht="15.75" x14ac:dyDescent="0.25">
      <c r="A136" s="151">
        <v>15226</v>
      </c>
      <c r="B136" s="152" t="s">
        <v>3</v>
      </c>
      <c r="C136" s="151" t="s">
        <v>4</v>
      </c>
    </row>
    <row r="137" spans="1:3" ht="15.75" x14ac:dyDescent="0.25">
      <c r="A137" s="151">
        <v>15227</v>
      </c>
      <c r="B137" s="152" t="s">
        <v>3</v>
      </c>
      <c r="C137" s="151" t="s">
        <v>4</v>
      </c>
    </row>
    <row r="138" spans="1:3" ht="15.75" x14ac:dyDescent="0.25">
      <c r="A138" s="151">
        <v>15228</v>
      </c>
      <c r="B138" s="152" t="s">
        <v>3</v>
      </c>
      <c r="C138" s="151" t="s">
        <v>4</v>
      </c>
    </row>
    <row r="139" spans="1:3" ht="15.75" x14ac:dyDescent="0.25">
      <c r="A139" s="151">
        <v>15229</v>
      </c>
      <c r="B139" s="152" t="s">
        <v>3</v>
      </c>
      <c r="C139" s="151" t="s">
        <v>4</v>
      </c>
    </row>
    <row r="140" spans="1:3" ht="15.75" x14ac:dyDescent="0.25">
      <c r="A140" s="151">
        <v>15230</v>
      </c>
      <c r="B140" s="152" t="s">
        <v>3</v>
      </c>
      <c r="C140" s="151" t="s">
        <v>4</v>
      </c>
    </row>
    <row r="141" spans="1:3" ht="15.75" x14ac:dyDescent="0.25">
      <c r="A141" s="151">
        <v>15231</v>
      </c>
      <c r="B141" s="152" t="s">
        <v>3</v>
      </c>
      <c r="C141" s="151" t="s">
        <v>4</v>
      </c>
    </row>
    <row r="142" spans="1:3" ht="15.75" x14ac:dyDescent="0.25">
      <c r="A142" s="151">
        <v>15232</v>
      </c>
      <c r="B142" s="152" t="s">
        <v>3</v>
      </c>
      <c r="C142" s="151" t="s">
        <v>4</v>
      </c>
    </row>
    <row r="143" spans="1:3" ht="15.75" x14ac:dyDescent="0.25">
      <c r="A143" s="151">
        <v>15233</v>
      </c>
      <c r="B143" s="152" t="s">
        <v>3</v>
      </c>
      <c r="C143" s="151" t="s">
        <v>4</v>
      </c>
    </row>
    <row r="144" spans="1:3" ht="15.75" x14ac:dyDescent="0.25">
      <c r="A144" s="151">
        <v>15234</v>
      </c>
      <c r="B144" s="152" t="s">
        <v>3</v>
      </c>
      <c r="C144" s="151" t="s">
        <v>4</v>
      </c>
    </row>
    <row r="145" spans="1:3" ht="15.75" x14ac:dyDescent="0.25">
      <c r="A145" s="151">
        <v>15235</v>
      </c>
      <c r="B145" s="152" t="s">
        <v>3</v>
      </c>
      <c r="C145" s="151" t="s">
        <v>4</v>
      </c>
    </row>
    <row r="146" spans="1:3" ht="15.75" x14ac:dyDescent="0.25">
      <c r="A146" s="151">
        <v>15236</v>
      </c>
      <c r="B146" s="152" t="s">
        <v>3</v>
      </c>
      <c r="C146" s="151" t="s">
        <v>4</v>
      </c>
    </row>
    <row r="147" spans="1:3" ht="15.75" x14ac:dyDescent="0.25">
      <c r="A147" s="151">
        <v>15237</v>
      </c>
      <c r="B147" s="152" t="s">
        <v>3</v>
      </c>
      <c r="C147" s="151" t="s">
        <v>4</v>
      </c>
    </row>
    <row r="148" spans="1:3" ht="15.75" x14ac:dyDescent="0.25">
      <c r="A148" s="151">
        <v>15238</v>
      </c>
      <c r="B148" s="152" t="s">
        <v>3</v>
      </c>
      <c r="C148" s="151" t="s">
        <v>4</v>
      </c>
    </row>
    <row r="149" spans="1:3" ht="15.75" x14ac:dyDescent="0.25">
      <c r="A149" s="151">
        <v>15239</v>
      </c>
      <c r="B149" s="152" t="s">
        <v>3</v>
      </c>
      <c r="C149" s="151" t="s">
        <v>4</v>
      </c>
    </row>
    <row r="150" spans="1:3" ht="15.75" x14ac:dyDescent="0.25">
      <c r="A150" s="151">
        <v>15240</v>
      </c>
      <c r="B150" s="152" t="s">
        <v>3</v>
      </c>
      <c r="C150" s="151" t="s">
        <v>4</v>
      </c>
    </row>
    <row r="151" spans="1:3" ht="15.75" x14ac:dyDescent="0.25">
      <c r="A151" s="151">
        <v>15241</v>
      </c>
      <c r="B151" s="152" t="s">
        <v>3</v>
      </c>
      <c r="C151" s="151" t="s">
        <v>4</v>
      </c>
    </row>
    <row r="152" spans="1:3" ht="15.75" x14ac:dyDescent="0.25">
      <c r="A152" s="151">
        <v>15242</v>
      </c>
      <c r="B152" s="152" t="s">
        <v>3</v>
      </c>
      <c r="C152" s="151" t="s">
        <v>4</v>
      </c>
    </row>
    <row r="153" spans="1:3" ht="15.75" x14ac:dyDescent="0.25">
      <c r="A153" s="151">
        <v>15243</v>
      </c>
      <c r="B153" s="152" t="s">
        <v>3</v>
      </c>
      <c r="C153" s="151" t="s">
        <v>4</v>
      </c>
    </row>
    <row r="154" spans="1:3" ht="15.75" x14ac:dyDescent="0.25">
      <c r="A154" s="151">
        <v>15244</v>
      </c>
      <c r="B154" s="152" t="s">
        <v>3</v>
      </c>
      <c r="C154" s="151" t="s">
        <v>4</v>
      </c>
    </row>
    <row r="155" spans="1:3" ht="15.75" x14ac:dyDescent="0.25">
      <c r="A155" s="151">
        <v>15250</v>
      </c>
      <c r="B155" s="152" t="s">
        <v>3</v>
      </c>
      <c r="C155" s="151" t="s">
        <v>4</v>
      </c>
    </row>
    <row r="156" spans="1:3" ht="15.75" x14ac:dyDescent="0.25">
      <c r="A156" s="151">
        <v>15251</v>
      </c>
      <c r="B156" s="152" t="s">
        <v>3</v>
      </c>
      <c r="C156" s="151" t="s">
        <v>4</v>
      </c>
    </row>
    <row r="157" spans="1:3" ht="15.75" x14ac:dyDescent="0.25">
      <c r="A157" s="151">
        <v>15252</v>
      </c>
      <c r="B157" s="152" t="s">
        <v>3</v>
      </c>
      <c r="C157" s="151" t="s">
        <v>4</v>
      </c>
    </row>
    <row r="158" spans="1:3" ht="15.75" x14ac:dyDescent="0.25">
      <c r="A158" s="151">
        <v>15253</v>
      </c>
      <c r="B158" s="152" t="s">
        <v>3</v>
      </c>
      <c r="C158" s="151" t="s">
        <v>4</v>
      </c>
    </row>
    <row r="159" spans="1:3" ht="15.75" x14ac:dyDescent="0.25">
      <c r="A159" s="151">
        <v>15254</v>
      </c>
      <c r="B159" s="152" t="s">
        <v>3</v>
      </c>
      <c r="C159" s="151" t="s">
        <v>4</v>
      </c>
    </row>
    <row r="160" spans="1:3" ht="15.75" x14ac:dyDescent="0.25">
      <c r="A160" s="151">
        <v>15255</v>
      </c>
      <c r="B160" s="152" t="s">
        <v>3</v>
      </c>
      <c r="C160" s="151" t="s">
        <v>4</v>
      </c>
    </row>
    <row r="161" spans="1:3" ht="15.75" x14ac:dyDescent="0.25">
      <c r="A161" s="151">
        <v>15257</v>
      </c>
      <c r="B161" s="152" t="s">
        <v>3</v>
      </c>
      <c r="C161" s="151" t="s">
        <v>4</v>
      </c>
    </row>
    <row r="162" spans="1:3" ht="15.75" x14ac:dyDescent="0.25">
      <c r="A162" s="151">
        <v>15258</v>
      </c>
      <c r="B162" s="152" t="s">
        <v>3</v>
      </c>
      <c r="C162" s="151" t="s">
        <v>4</v>
      </c>
    </row>
    <row r="163" spans="1:3" ht="15.75" x14ac:dyDescent="0.25">
      <c r="A163" s="151">
        <v>15259</v>
      </c>
      <c r="B163" s="152" t="s">
        <v>3</v>
      </c>
      <c r="C163" s="151" t="s">
        <v>4</v>
      </c>
    </row>
    <row r="164" spans="1:3" ht="15.75" x14ac:dyDescent="0.25">
      <c r="A164" s="151">
        <v>15260</v>
      </c>
      <c r="B164" s="152" t="s">
        <v>3</v>
      </c>
      <c r="C164" s="151" t="s">
        <v>4</v>
      </c>
    </row>
    <row r="165" spans="1:3" ht="15.75" x14ac:dyDescent="0.25">
      <c r="A165" s="151">
        <v>15261</v>
      </c>
      <c r="B165" s="152" t="s">
        <v>3</v>
      </c>
      <c r="C165" s="151" t="s">
        <v>4</v>
      </c>
    </row>
    <row r="166" spans="1:3" ht="15.75" x14ac:dyDescent="0.25">
      <c r="A166" s="151">
        <v>15262</v>
      </c>
      <c r="B166" s="152" t="s">
        <v>3</v>
      </c>
      <c r="C166" s="151" t="s">
        <v>4</v>
      </c>
    </row>
    <row r="167" spans="1:3" ht="15.75" x14ac:dyDescent="0.25">
      <c r="A167" s="151">
        <v>15263</v>
      </c>
      <c r="B167" s="152" t="s">
        <v>3</v>
      </c>
      <c r="C167" s="151" t="s">
        <v>4</v>
      </c>
    </row>
    <row r="168" spans="1:3" ht="15.75" x14ac:dyDescent="0.25">
      <c r="A168" s="151">
        <v>15264</v>
      </c>
      <c r="B168" s="152" t="s">
        <v>3</v>
      </c>
      <c r="C168" s="151" t="s">
        <v>4</v>
      </c>
    </row>
    <row r="169" spans="1:3" ht="15.75" x14ac:dyDescent="0.25">
      <c r="A169" s="151">
        <v>15265</v>
      </c>
      <c r="B169" s="152" t="s">
        <v>3</v>
      </c>
      <c r="C169" s="151" t="s">
        <v>4</v>
      </c>
    </row>
    <row r="170" spans="1:3" ht="15.75" x14ac:dyDescent="0.25">
      <c r="A170" s="151">
        <v>15267</v>
      </c>
      <c r="B170" s="152" t="s">
        <v>3</v>
      </c>
      <c r="C170" s="151" t="s">
        <v>4</v>
      </c>
    </row>
    <row r="171" spans="1:3" ht="15.75" x14ac:dyDescent="0.25">
      <c r="A171" s="151">
        <v>15268</v>
      </c>
      <c r="B171" s="152" t="s">
        <v>3</v>
      </c>
      <c r="C171" s="151" t="s">
        <v>4</v>
      </c>
    </row>
    <row r="172" spans="1:3" ht="15.75" x14ac:dyDescent="0.25">
      <c r="A172" s="151">
        <v>15270</v>
      </c>
      <c r="B172" s="152" t="s">
        <v>3</v>
      </c>
      <c r="C172" s="151" t="s">
        <v>4</v>
      </c>
    </row>
    <row r="173" spans="1:3" ht="15.75" x14ac:dyDescent="0.25">
      <c r="A173" s="151">
        <v>15272</v>
      </c>
      <c r="B173" s="152" t="s">
        <v>3</v>
      </c>
      <c r="C173" s="151" t="s">
        <v>4</v>
      </c>
    </row>
    <row r="174" spans="1:3" ht="15.75" x14ac:dyDescent="0.25">
      <c r="A174" s="151">
        <v>15274</v>
      </c>
      <c r="B174" s="152" t="s">
        <v>3</v>
      </c>
      <c r="C174" s="151" t="s">
        <v>4</v>
      </c>
    </row>
    <row r="175" spans="1:3" ht="15.75" x14ac:dyDescent="0.25">
      <c r="A175" s="151">
        <v>15275</v>
      </c>
      <c r="B175" s="152" t="s">
        <v>3</v>
      </c>
      <c r="C175" s="151" t="s">
        <v>4</v>
      </c>
    </row>
    <row r="176" spans="1:3" ht="15.75" x14ac:dyDescent="0.25">
      <c r="A176" s="151">
        <v>15276</v>
      </c>
      <c r="B176" s="152" t="s">
        <v>3</v>
      </c>
      <c r="C176" s="151" t="s">
        <v>4</v>
      </c>
    </row>
    <row r="177" spans="1:3" ht="15.75" x14ac:dyDescent="0.25">
      <c r="A177" s="151">
        <v>15277</v>
      </c>
      <c r="B177" s="152" t="s">
        <v>3</v>
      </c>
      <c r="C177" s="151" t="s">
        <v>4</v>
      </c>
    </row>
    <row r="178" spans="1:3" ht="15.75" x14ac:dyDescent="0.25">
      <c r="A178" s="151">
        <v>15278</v>
      </c>
      <c r="B178" s="152" t="s">
        <v>3</v>
      </c>
      <c r="C178" s="151" t="s">
        <v>4</v>
      </c>
    </row>
    <row r="179" spans="1:3" ht="15.75" x14ac:dyDescent="0.25">
      <c r="A179" s="151">
        <v>15279</v>
      </c>
      <c r="B179" s="152" t="s">
        <v>3</v>
      </c>
      <c r="C179" s="151" t="s">
        <v>4</v>
      </c>
    </row>
    <row r="180" spans="1:3" ht="15.75" x14ac:dyDescent="0.25">
      <c r="A180" s="151">
        <v>15281</v>
      </c>
      <c r="B180" s="152" t="s">
        <v>3</v>
      </c>
      <c r="C180" s="151" t="s">
        <v>4</v>
      </c>
    </row>
    <row r="181" spans="1:3" ht="15.75" x14ac:dyDescent="0.25">
      <c r="A181" s="151">
        <v>15282</v>
      </c>
      <c r="B181" s="152" t="s">
        <v>3</v>
      </c>
      <c r="C181" s="151" t="s">
        <v>4</v>
      </c>
    </row>
    <row r="182" spans="1:3" ht="15.75" x14ac:dyDescent="0.25">
      <c r="A182" s="151">
        <v>15283</v>
      </c>
      <c r="B182" s="152" t="s">
        <v>3</v>
      </c>
      <c r="C182" s="151" t="s">
        <v>4</v>
      </c>
    </row>
    <row r="183" spans="1:3" ht="15.75" x14ac:dyDescent="0.25">
      <c r="A183" s="151">
        <v>15285</v>
      </c>
      <c r="B183" s="152" t="s">
        <v>3</v>
      </c>
      <c r="C183" s="151" t="s">
        <v>4</v>
      </c>
    </row>
    <row r="184" spans="1:3" ht="15.75" x14ac:dyDescent="0.25">
      <c r="A184" s="151">
        <v>15286</v>
      </c>
      <c r="B184" s="152" t="s">
        <v>3</v>
      </c>
      <c r="C184" s="151" t="s">
        <v>4</v>
      </c>
    </row>
    <row r="185" spans="1:3" ht="15.75" x14ac:dyDescent="0.25">
      <c r="A185" s="151">
        <v>15290</v>
      </c>
      <c r="B185" s="152" t="s">
        <v>3</v>
      </c>
      <c r="C185" s="151" t="s">
        <v>4</v>
      </c>
    </row>
    <row r="186" spans="1:3" ht="15.75" x14ac:dyDescent="0.25">
      <c r="A186" s="151">
        <v>15295</v>
      </c>
      <c r="B186" s="152" t="s">
        <v>3</v>
      </c>
      <c r="C186" s="151" t="s">
        <v>4</v>
      </c>
    </row>
    <row r="187" spans="1:3" ht="15.75" x14ac:dyDescent="0.25">
      <c r="A187" s="151">
        <v>15301</v>
      </c>
      <c r="B187" s="152" t="s">
        <v>3</v>
      </c>
      <c r="C187" s="151" t="s">
        <v>4</v>
      </c>
    </row>
    <row r="188" spans="1:3" ht="15.75" x14ac:dyDescent="0.25">
      <c r="A188" s="151">
        <v>15310</v>
      </c>
      <c r="B188" s="152" t="s">
        <v>3</v>
      </c>
      <c r="C188" s="151" t="s">
        <v>4</v>
      </c>
    </row>
    <row r="189" spans="1:3" ht="15.75" x14ac:dyDescent="0.25">
      <c r="A189" s="151">
        <v>15311</v>
      </c>
      <c r="B189" s="152" t="s">
        <v>3</v>
      </c>
      <c r="C189" s="151" t="s">
        <v>4</v>
      </c>
    </row>
    <row r="190" spans="1:3" ht="15.75" x14ac:dyDescent="0.25">
      <c r="A190" s="151">
        <v>15312</v>
      </c>
      <c r="B190" s="152" t="s">
        <v>3</v>
      </c>
      <c r="C190" s="151" t="s">
        <v>4</v>
      </c>
    </row>
    <row r="191" spans="1:3" ht="15.75" x14ac:dyDescent="0.25">
      <c r="A191" s="151">
        <v>15313</v>
      </c>
      <c r="B191" s="152" t="s">
        <v>3</v>
      </c>
      <c r="C191" s="151" t="s">
        <v>4</v>
      </c>
    </row>
    <row r="192" spans="1:3" ht="15.75" x14ac:dyDescent="0.25">
      <c r="A192" s="151">
        <v>15314</v>
      </c>
      <c r="B192" s="152" t="s">
        <v>3</v>
      </c>
      <c r="C192" s="151" t="s">
        <v>4</v>
      </c>
    </row>
    <row r="193" spans="1:3" ht="15.75" x14ac:dyDescent="0.25">
      <c r="A193" s="151">
        <v>15315</v>
      </c>
      <c r="B193" s="152" t="s">
        <v>3</v>
      </c>
      <c r="C193" s="151" t="s">
        <v>4</v>
      </c>
    </row>
    <row r="194" spans="1:3" ht="15.75" x14ac:dyDescent="0.25">
      <c r="A194" s="151">
        <v>15316</v>
      </c>
      <c r="B194" s="152" t="s">
        <v>3</v>
      </c>
      <c r="C194" s="151" t="s">
        <v>4</v>
      </c>
    </row>
    <row r="195" spans="1:3" ht="15.75" x14ac:dyDescent="0.25">
      <c r="A195" s="151">
        <v>15317</v>
      </c>
      <c r="B195" s="152" t="s">
        <v>3</v>
      </c>
      <c r="C195" s="151" t="s">
        <v>4</v>
      </c>
    </row>
    <row r="196" spans="1:3" ht="15.75" x14ac:dyDescent="0.25">
      <c r="A196" s="151">
        <v>15320</v>
      </c>
      <c r="B196" s="152" t="s">
        <v>3</v>
      </c>
      <c r="C196" s="151" t="s">
        <v>4</v>
      </c>
    </row>
    <row r="197" spans="1:3" ht="15.75" x14ac:dyDescent="0.25">
      <c r="A197" s="151">
        <v>15321</v>
      </c>
      <c r="B197" s="152" t="s">
        <v>3</v>
      </c>
      <c r="C197" s="151" t="s">
        <v>4</v>
      </c>
    </row>
    <row r="198" spans="1:3" ht="15.75" x14ac:dyDescent="0.25">
      <c r="A198" s="151">
        <v>15322</v>
      </c>
      <c r="B198" s="152" t="s">
        <v>3</v>
      </c>
      <c r="C198" s="151" t="s">
        <v>4</v>
      </c>
    </row>
    <row r="199" spans="1:3" ht="15.75" x14ac:dyDescent="0.25">
      <c r="A199" s="151">
        <v>15323</v>
      </c>
      <c r="B199" s="152" t="s">
        <v>3</v>
      </c>
      <c r="C199" s="151" t="s">
        <v>4</v>
      </c>
    </row>
    <row r="200" spans="1:3" ht="15.75" x14ac:dyDescent="0.25">
      <c r="A200" s="151">
        <v>15324</v>
      </c>
      <c r="B200" s="152" t="s">
        <v>3</v>
      </c>
      <c r="C200" s="151" t="s">
        <v>4</v>
      </c>
    </row>
    <row r="201" spans="1:3" ht="15.75" x14ac:dyDescent="0.25">
      <c r="A201" s="151">
        <v>15325</v>
      </c>
      <c r="B201" s="152" t="s">
        <v>3</v>
      </c>
      <c r="C201" s="151" t="s">
        <v>4</v>
      </c>
    </row>
    <row r="202" spans="1:3" ht="15.75" x14ac:dyDescent="0.25">
      <c r="A202" s="151">
        <v>15327</v>
      </c>
      <c r="B202" s="152" t="s">
        <v>3</v>
      </c>
      <c r="C202" s="151" t="s">
        <v>4</v>
      </c>
    </row>
    <row r="203" spans="1:3" ht="15.75" x14ac:dyDescent="0.25">
      <c r="A203" s="151">
        <v>15329</v>
      </c>
      <c r="B203" s="152" t="s">
        <v>3</v>
      </c>
      <c r="C203" s="151" t="s">
        <v>4</v>
      </c>
    </row>
    <row r="204" spans="1:3" ht="15.75" x14ac:dyDescent="0.25">
      <c r="A204" s="151">
        <v>15330</v>
      </c>
      <c r="B204" s="152" t="s">
        <v>3</v>
      </c>
      <c r="C204" s="151" t="s">
        <v>4</v>
      </c>
    </row>
    <row r="205" spans="1:3" ht="15.75" x14ac:dyDescent="0.25">
      <c r="A205" s="151">
        <v>15331</v>
      </c>
      <c r="B205" s="152" t="s">
        <v>3</v>
      </c>
      <c r="C205" s="151" t="s">
        <v>4</v>
      </c>
    </row>
    <row r="206" spans="1:3" ht="15.75" x14ac:dyDescent="0.25">
      <c r="A206" s="151">
        <v>15332</v>
      </c>
      <c r="B206" s="152" t="s">
        <v>3</v>
      </c>
      <c r="C206" s="151" t="s">
        <v>4</v>
      </c>
    </row>
    <row r="207" spans="1:3" ht="15.75" x14ac:dyDescent="0.25">
      <c r="A207" s="151">
        <v>15333</v>
      </c>
      <c r="B207" s="152" t="s">
        <v>3</v>
      </c>
      <c r="C207" s="151" t="s">
        <v>4</v>
      </c>
    </row>
    <row r="208" spans="1:3" ht="15.75" x14ac:dyDescent="0.25">
      <c r="A208" s="151">
        <v>15334</v>
      </c>
      <c r="B208" s="152" t="s">
        <v>3</v>
      </c>
      <c r="C208" s="151" t="s">
        <v>4</v>
      </c>
    </row>
    <row r="209" spans="1:3" ht="15.75" x14ac:dyDescent="0.25">
      <c r="A209" s="151">
        <v>15336</v>
      </c>
      <c r="B209" s="152" t="s">
        <v>3</v>
      </c>
      <c r="C209" s="151" t="s">
        <v>4</v>
      </c>
    </row>
    <row r="210" spans="1:3" ht="15.75" x14ac:dyDescent="0.25">
      <c r="A210" s="151">
        <v>15337</v>
      </c>
      <c r="B210" s="152" t="s">
        <v>3</v>
      </c>
      <c r="C210" s="151" t="s">
        <v>4</v>
      </c>
    </row>
    <row r="211" spans="1:3" ht="15.75" x14ac:dyDescent="0.25">
      <c r="A211" s="151">
        <v>15338</v>
      </c>
      <c r="B211" s="152" t="s">
        <v>3</v>
      </c>
      <c r="C211" s="151" t="s">
        <v>4</v>
      </c>
    </row>
    <row r="212" spans="1:3" ht="15.75" x14ac:dyDescent="0.25">
      <c r="A212" s="151">
        <v>15339</v>
      </c>
      <c r="B212" s="152" t="s">
        <v>3</v>
      </c>
      <c r="C212" s="151" t="s">
        <v>4</v>
      </c>
    </row>
    <row r="213" spans="1:3" ht="15.75" x14ac:dyDescent="0.25">
      <c r="A213" s="151">
        <v>15340</v>
      </c>
      <c r="B213" s="152" t="s">
        <v>3</v>
      </c>
      <c r="C213" s="151" t="s">
        <v>4</v>
      </c>
    </row>
    <row r="214" spans="1:3" ht="15.75" x14ac:dyDescent="0.25">
      <c r="A214" s="151">
        <v>15341</v>
      </c>
      <c r="B214" s="152" t="s">
        <v>3</v>
      </c>
      <c r="C214" s="151" t="s">
        <v>4</v>
      </c>
    </row>
    <row r="215" spans="1:3" ht="15.75" x14ac:dyDescent="0.25">
      <c r="A215" s="151">
        <v>15342</v>
      </c>
      <c r="B215" s="152" t="s">
        <v>3</v>
      </c>
      <c r="C215" s="151" t="s">
        <v>4</v>
      </c>
    </row>
    <row r="216" spans="1:3" ht="15.75" x14ac:dyDescent="0.25">
      <c r="A216" s="151">
        <v>15344</v>
      </c>
      <c r="B216" s="152" t="s">
        <v>3</v>
      </c>
      <c r="C216" s="151" t="s">
        <v>4</v>
      </c>
    </row>
    <row r="217" spans="1:3" ht="15.75" x14ac:dyDescent="0.25">
      <c r="A217" s="151">
        <v>15345</v>
      </c>
      <c r="B217" s="152" t="s">
        <v>3</v>
      </c>
      <c r="C217" s="151" t="s">
        <v>4</v>
      </c>
    </row>
    <row r="218" spans="1:3" ht="15.75" x14ac:dyDescent="0.25">
      <c r="A218" s="151">
        <v>15346</v>
      </c>
      <c r="B218" s="152" t="s">
        <v>3</v>
      </c>
      <c r="C218" s="151" t="s">
        <v>4</v>
      </c>
    </row>
    <row r="219" spans="1:3" ht="15.75" x14ac:dyDescent="0.25">
      <c r="A219" s="151">
        <v>15347</v>
      </c>
      <c r="B219" s="152" t="s">
        <v>3</v>
      </c>
      <c r="C219" s="151" t="s">
        <v>4</v>
      </c>
    </row>
    <row r="220" spans="1:3" ht="15.75" x14ac:dyDescent="0.25">
      <c r="A220" s="151">
        <v>15348</v>
      </c>
      <c r="B220" s="152" t="s">
        <v>3</v>
      </c>
      <c r="C220" s="151" t="s">
        <v>4</v>
      </c>
    </row>
    <row r="221" spans="1:3" ht="15.75" x14ac:dyDescent="0.25">
      <c r="A221" s="151">
        <v>15349</v>
      </c>
      <c r="B221" s="152" t="s">
        <v>3</v>
      </c>
      <c r="C221" s="151" t="s">
        <v>4</v>
      </c>
    </row>
    <row r="222" spans="1:3" ht="15.75" x14ac:dyDescent="0.25">
      <c r="A222" s="151">
        <v>15350</v>
      </c>
      <c r="B222" s="152" t="s">
        <v>3</v>
      </c>
      <c r="C222" s="151" t="s">
        <v>4</v>
      </c>
    </row>
    <row r="223" spans="1:3" ht="15.75" x14ac:dyDescent="0.25">
      <c r="A223" s="151">
        <v>15351</v>
      </c>
      <c r="B223" s="152" t="s">
        <v>3</v>
      </c>
      <c r="C223" s="151" t="s">
        <v>4</v>
      </c>
    </row>
    <row r="224" spans="1:3" ht="15.75" x14ac:dyDescent="0.25">
      <c r="A224" s="151">
        <v>15352</v>
      </c>
      <c r="B224" s="152" t="s">
        <v>3</v>
      </c>
      <c r="C224" s="151" t="s">
        <v>4</v>
      </c>
    </row>
    <row r="225" spans="1:3" ht="15.75" x14ac:dyDescent="0.25">
      <c r="A225" s="151">
        <v>15353</v>
      </c>
      <c r="B225" s="152" t="s">
        <v>3</v>
      </c>
      <c r="C225" s="151" t="s">
        <v>4</v>
      </c>
    </row>
    <row r="226" spans="1:3" ht="15.75" x14ac:dyDescent="0.25">
      <c r="A226" s="151">
        <v>15354</v>
      </c>
      <c r="B226" s="152" t="s">
        <v>3</v>
      </c>
      <c r="C226" s="151" t="s">
        <v>4</v>
      </c>
    </row>
    <row r="227" spans="1:3" ht="15.75" x14ac:dyDescent="0.25">
      <c r="A227" s="151">
        <v>15357</v>
      </c>
      <c r="B227" s="152" t="s">
        <v>3</v>
      </c>
      <c r="C227" s="151" t="s">
        <v>4</v>
      </c>
    </row>
    <row r="228" spans="1:3" ht="15.75" x14ac:dyDescent="0.25">
      <c r="A228" s="151">
        <v>15358</v>
      </c>
      <c r="B228" s="152" t="s">
        <v>3</v>
      </c>
      <c r="C228" s="151" t="s">
        <v>4</v>
      </c>
    </row>
    <row r="229" spans="1:3" ht="15.75" x14ac:dyDescent="0.25">
      <c r="A229" s="151">
        <v>15359</v>
      </c>
      <c r="B229" s="152" t="s">
        <v>3</v>
      </c>
      <c r="C229" s="151" t="s">
        <v>4</v>
      </c>
    </row>
    <row r="230" spans="1:3" ht="15.75" x14ac:dyDescent="0.25">
      <c r="A230" s="151">
        <v>15360</v>
      </c>
      <c r="B230" s="152" t="s">
        <v>3</v>
      </c>
      <c r="C230" s="151" t="s">
        <v>4</v>
      </c>
    </row>
    <row r="231" spans="1:3" ht="15.75" x14ac:dyDescent="0.25">
      <c r="A231" s="151">
        <v>15361</v>
      </c>
      <c r="B231" s="152" t="s">
        <v>3</v>
      </c>
      <c r="C231" s="151" t="s">
        <v>4</v>
      </c>
    </row>
    <row r="232" spans="1:3" ht="15.75" x14ac:dyDescent="0.25">
      <c r="A232" s="151">
        <v>15362</v>
      </c>
      <c r="B232" s="152" t="s">
        <v>3</v>
      </c>
      <c r="C232" s="151" t="s">
        <v>4</v>
      </c>
    </row>
    <row r="233" spans="1:3" ht="15.75" x14ac:dyDescent="0.25">
      <c r="A233" s="151">
        <v>15363</v>
      </c>
      <c r="B233" s="152" t="s">
        <v>3</v>
      </c>
      <c r="C233" s="151" t="s">
        <v>4</v>
      </c>
    </row>
    <row r="234" spans="1:3" ht="15.75" x14ac:dyDescent="0.25">
      <c r="A234" s="151">
        <v>15364</v>
      </c>
      <c r="B234" s="152" t="s">
        <v>3</v>
      </c>
      <c r="C234" s="151" t="s">
        <v>4</v>
      </c>
    </row>
    <row r="235" spans="1:3" ht="15.75" x14ac:dyDescent="0.25">
      <c r="A235" s="151">
        <v>15365</v>
      </c>
      <c r="B235" s="152" t="s">
        <v>3</v>
      </c>
      <c r="C235" s="151" t="s">
        <v>4</v>
      </c>
    </row>
    <row r="236" spans="1:3" ht="15.75" x14ac:dyDescent="0.25">
      <c r="A236" s="151">
        <v>15366</v>
      </c>
      <c r="B236" s="152" t="s">
        <v>3</v>
      </c>
      <c r="C236" s="151" t="s">
        <v>4</v>
      </c>
    </row>
    <row r="237" spans="1:3" ht="15.75" x14ac:dyDescent="0.25">
      <c r="A237" s="151">
        <v>15367</v>
      </c>
      <c r="B237" s="152" t="s">
        <v>3</v>
      </c>
      <c r="C237" s="151" t="s">
        <v>4</v>
      </c>
    </row>
    <row r="238" spans="1:3" ht="15.75" x14ac:dyDescent="0.25">
      <c r="A238" s="151">
        <v>15368</v>
      </c>
      <c r="B238" s="152" t="s">
        <v>3</v>
      </c>
      <c r="C238" s="151" t="s">
        <v>4</v>
      </c>
    </row>
    <row r="239" spans="1:3" ht="15.75" x14ac:dyDescent="0.25">
      <c r="A239" s="151">
        <v>15370</v>
      </c>
      <c r="B239" s="152" t="s">
        <v>3</v>
      </c>
      <c r="C239" s="151" t="s">
        <v>4</v>
      </c>
    </row>
    <row r="240" spans="1:3" ht="15.75" x14ac:dyDescent="0.25">
      <c r="A240" s="151">
        <v>15376</v>
      </c>
      <c r="B240" s="152" t="s">
        <v>3</v>
      </c>
      <c r="C240" s="151" t="s">
        <v>4</v>
      </c>
    </row>
    <row r="241" spans="1:3" ht="15.75" x14ac:dyDescent="0.25">
      <c r="A241" s="151">
        <v>15377</v>
      </c>
      <c r="B241" s="152" t="s">
        <v>3</v>
      </c>
      <c r="C241" s="151" t="s">
        <v>4</v>
      </c>
    </row>
    <row r="242" spans="1:3" ht="15.75" x14ac:dyDescent="0.25">
      <c r="A242" s="151">
        <v>15378</v>
      </c>
      <c r="B242" s="152" t="s">
        <v>3</v>
      </c>
      <c r="C242" s="151" t="s">
        <v>4</v>
      </c>
    </row>
    <row r="243" spans="1:3" ht="15.75" x14ac:dyDescent="0.25">
      <c r="A243" s="151">
        <v>15379</v>
      </c>
      <c r="B243" s="152" t="s">
        <v>3</v>
      </c>
      <c r="C243" s="151" t="s">
        <v>4</v>
      </c>
    </row>
    <row r="244" spans="1:3" ht="15.75" x14ac:dyDescent="0.25">
      <c r="A244" s="151">
        <v>15380</v>
      </c>
      <c r="B244" s="152" t="s">
        <v>3</v>
      </c>
      <c r="C244" s="151" t="s">
        <v>4</v>
      </c>
    </row>
    <row r="245" spans="1:3" ht="15.75" x14ac:dyDescent="0.25">
      <c r="A245" s="151">
        <v>15401</v>
      </c>
      <c r="B245" s="152" t="s">
        <v>3</v>
      </c>
      <c r="C245" s="151" t="s">
        <v>4</v>
      </c>
    </row>
    <row r="246" spans="1:3" ht="15.75" x14ac:dyDescent="0.25">
      <c r="A246" s="151">
        <v>15410</v>
      </c>
      <c r="B246" s="152" t="s">
        <v>3</v>
      </c>
      <c r="C246" s="151" t="s">
        <v>4</v>
      </c>
    </row>
    <row r="247" spans="1:3" ht="15.75" x14ac:dyDescent="0.25">
      <c r="A247" s="151">
        <v>15411</v>
      </c>
      <c r="B247" s="152" t="s">
        <v>3</v>
      </c>
      <c r="C247" s="151" t="s">
        <v>4</v>
      </c>
    </row>
    <row r="248" spans="1:3" ht="15.75" x14ac:dyDescent="0.25">
      <c r="A248" s="151">
        <v>15412</v>
      </c>
      <c r="B248" s="152" t="s">
        <v>3</v>
      </c>
      <c r="C248" s="151" t="s">
        <v>4</v>
      </c>
    </row>
    <row r="249" spans="1:3" ht="15.75" x14ac:dyDescent="0.25">
      <c r="A249" s="151">
        <v>15413</v>
      </c>
      <c r="B249" s="152" t="s">
        <v>3</v>
      </c>
      <c r="C249" s="151" t="s">
        <v>4</v>
      </c>
    </row>
    <row r="250" spans="1:3" ht="15.75" x14ac:dyDescent="0.25">
      <c r="A250" s="151">
        <v>15415</v>
      </c>
      <c r="B250" s="152" t="s">
        <v>3</v>
      </c>
      <c r="C250" s="151" t="s">
        <v>4</v>
      </c>
    </row>
    <row r="251" spans="1:3" ht="15.75" x14ac:dyDescent="0.25">
      <c r="A251" s="151">
        <v>15416</v>
      </c>
      <c r="B251" s="152" t="s">
        <v>3</v>
      </c>
      <c r="C251" s="151" t="s">
        <v>4</v>
      </c>
    </row>
    <row r="252" spans="1:3" ht="15.75" x14ac:dyDescent="0.25">
      <c r="A252" s="151">
        <v>15417</v>
      </c>
      <c r="B252" s="152" t="s">
        <v>3</v>
      </c>
      <c r="C252" s="151" t="s">
        <v>4</v>
      </c>
    </row>
    <row r="253" spans="1:3" ht="15.75" x14ac:dyDescent="0.25">
      <c r="A253" s="151">
        <v>15419</v>
      </c>
      <c r="B253" s="152" t="s">
        <v>3</v>
      </c>
      <c r="C253" s="151" t="s">
        <v>4</v>
      </c>
    </row>
    <row r="254" spans="1:3" ht="15.75" x14ac:dyDescent="0.25">
      <c r="A254" s="151">
        <v>15420</v>
      </c>
      <c r="B254" s="152" t="s">
        <v>3</v>
      </c>
      <c r="C254" s="151" t="s">
        <v>4</v>
      </c>
    </row>
    <row r="255" spans="1:3" ht="15.75" x14ac:dyDescent="0.25">
      <c r="A255" s="151">
        <v>15421</v>
      </c>
      <c r="B255" s="152" t="s">
        <v>3</v>
      </c>
      <c r="C255" s="151" t="s">
        <v>4</v>
      </c>
    </row>
    <row r="256" spans="1:3" ht="15.75" x14ac:dyDescent="0.25">
      <c r="A256" s="151">
        <v>15422</v>
      </c>
      <c r="B256" s="152" t="s">
        <v>3</v>
      </c>
      <c r="C256" s="151" t="s">
        <v>4</v>
      </c>
    </row>
    <row r="257" spans="1:3" ht="15.75" x14ac:dyDescent="0.25">
      <c r="A257" s="151">
        <v>15423</v>
      </c>
      <c r="B257" s="152" t="s">
        <v>3</v>
      </c>
      <c r="C257" s="151" t="s">
        <v>4</v>
      </c>
    </row>
    <row r="258" spans="1:3" ht="15.75" x14ac:dyDescent="0.25">
      <c r="A258" s="151">
        <v>15424</v>
      </c>
      <c r="B258" s="152" t="s">
        <v>3</v>
      </c>
      <c r="C258" s="151" t="s">
        <v>4</v>
      </c>
    </row>
    <row r="259" spans="1:3" ht="15.75" x14ac:dyDescent="0.25">
      <c r="A259" s="151">
        <v>15425</v>
      </c>
      <c r="B259" s="152" t="s">
        <v>3</v>
      </c>
      <c r="C259" s="151" t="s">
        <v>4</v>
      </c>
    </row>
    <row r="260" spans="1:3" ht="15.75" x14ac:dyDescent="0.25">
      <c r="A260" s="151">
        <v>15427</v>
      </c>
      <c r="B260" s="152" t="s">
        <v>3</v>
      </c>
      <c r="C260" s="151" t="s">
        <v>4</v>
      </c>
    </row>
    <row r="261" spans="1:3" ht="15.75" x14ac:dyDescent="0.25">
      <c r="A261" s="151">
        <v>15428</v>
      </c>
      <c r="B261" s="152" t="s">
        <v>3</v>
      </c>
      <c r="C261" s="151" t="s">
        <v>4</v>
      </c>
    </row>
    <row r="262" spans="1:3" ht="15.75" x14ac:dyDescent="0.25">
      <c r="A262" s="151">
        <v>15429</v>
      </c>
      <c r="B262" s="152" t="s">
        <v>3</v>
      </c>
      <c r="C262" s="151" t="s">
        <v>4</v>
      </c>
    </row>
    <row r="263" spans="1:3" ht="15.75" x14ac:dyDescent="0.25">
      <c r="A263" s="151">
        <v>15430</v>
      </c>
      <c r="B263" s="152" t="s">
        <v>3</v>
      </c>
      <c r="C263" s="151" t="s">
        <v>4</v>
      </c>
    </row>
    <row r="264" spans="1:3" ht="15.75" x14ac:dyDescent="0.25">
      <c r="A264" s="151">
        <v>15431</v>
      </c>
      <c r="B264" s="152" t="s">
        <v>3</v>
      </c>
      <c r="C264" s="151" t="s">
        <v>4</v>
      </c>
    </row>
    <row r="265" spans="1:3" ht="15.75" x14ac:dyDescent="0.25">
      <c r="A265" s="151">
        <v>15432</v>
      </c>
      <c r="B265" s="152" t="s">
        <v>3</v>
      </c>
      <c r="C265" s="151" t="s">
        <v>4</v>
      </c>
    </row>
    <row r="266" spans="1:3" ht="15.75" x14ac:dyDescent="0.25">
      <c r="A266" s="151">
        <v>15433</v>
      </c>
      <c r="B266" s="152" t="s">
        <v>3</v>
      </c>
      <c r="C266" s="151" t="s">
        <v>4</v>
      </c>
    </row>
    <row r="267" spans="1:3" ht="15.75" x14ac:dyDescent="0.25">
      <c r="A267" s="151">
        <v>15434</v>
      </c>
      <c r="B267" s="152" t="s">
        <v>3</v>
      </c>
      <c r="C267" s="151" t="s">
        <v>4</v>
      </c>
    </row>
    <row r="268" spans="1:3" ht="15.75" x14ac:dyDescent="0.25">
      <c r="A268" s="151">
        <v>15435</v>
      </c>
      <c r="B268" s="152" t="s">
        <v>3</v>
      </c>
      <c r="C268" s="151" t="s">
        <v>4</v>
      </c>
    </row>
    <row r="269" spans="1:3" ht="15.75" x14ac:dyDescent="0.25">
      <c r="A269" s="151">
        <v>15436</v>
      </c>
      <c r="B269" s="152" t="s">
        <v>3</v>
      </c>
      <c r="C269" s="151" t="s">
        <v>4</v>
      </c>
    </row>
    <row r="270" spans="1:3" ht="15.75" x14ac:dyDescent="0.25">
      <c r="A270" s="151">
        <v>15437</v>
      </c>
      <c r="B270" s="152" t="s">
        <v>3</v>
      </c>
      <c r="C270" s="151" t="s">
        <v>4</v>
      </c>
    </row>
    <row r="271" spans="1:3" ht="15.75" x14ac:dyDescent="0.25">
      <c r="A271" s="151">
        <v>15438</v>
      </c>
      <c r="B271" s="152" t="s">
        <v>3</v>
      </c>
      <c r="C271" s="151" t="s">
        <v>4</v>
      </c>
    </row>
    <row r="272" spans="1:3" ht="15.75" x14ac:dyDescent="0.25">
      <c r="A272" s="151">
        <v>15439</v>
      </c>
      <c r="B272" s="152" t="s">
        <v>3</v>
      </c>
      <c r="C272" s="151" t="s">
        <v>4</v>
      </c>
    </row>
    <row r="273" spans="1:3" ht="15.75" x14ac:dyDescent="0.25">
      <c r="A273" s="151">
        <v>15440</v>
      </c>
      <c r="B273" s="152" t="s">
        <v>3</v>
      </c>
      <c r="C273" s="151" t="s">
        <v>4</v>
      </c>
    </row>
    <row r="274" spans="1:3" ht="15.75" x14ac:dyDescent="0.25">
      <c r="A274" s="151">
        <v>15442</v>
      </c>
      <c r="B274" s="152" t="s">
        <v>3</v>
      </c>
      <c r="C274" s="151" t="s">
        <v>4</v>
      </c>
    </row>
    <row r="275" spans="1:3" ht="15.75" x14ac:dyDescent="0.25">
      <c r="A275" s="151">
        <v>15443</v>
      </c>
      <c r="B275" s="152" t="s">
        <v>3</v>
      </c>
      <c r="C275" s="151" t="s">
        <v>4</v>
      </c>
    </row>
    <row r="276" spans="1:3" ht="15.75" x14ac:dyDescent="0.25">
      <c r="A276" s="151">
        <v>15444</v>
      </c>
      <c r="B276" s="152" t="s">
        <v>3</v>
      </c>
      <c r="C276" s="151" t="s">
        <v>4</v>
      </c>
    </row>
    <row r="277" spans="1:3" ht="15.75" x14ac:dyDescent="0.25">
      <c r="A277" s="151">
        <v>15445</v>
      </c>
      <c r="B277" s="152" t="s">
        <v>3</v>
      </c>
      <c r="C277" s="151" t="s">
        <v>4</v>
      </c>
    </row>
    <row r="278" spans="1:3" ht="15.75" x14ac:dyDescent="0.25">
      <c r="A278" s="151">
        <v>15446</v>
      </c>
      <c r="B278" s="152" t="s">
        <v>3</v>
      </c>
      <c r="C278" s="151" t="s">
        <v>4</v>
      </c>
    </row>
    <row r="279" spans="1:3" ht="15.75" x14ac:dyDescent="0.25">
      <c r="A279" s="151">
        <v>15447</v>
      </c>
      <c r="B279" s="152" t="s">
        <v>3</v>
      </c>
      <c r="C279" s="151" t="s">
        <v>4</v>
      </c>
    </row>
    <row r="280" spans="1:3" ht="15.75" x14ac:dyDescent="0.25">
      <c r="A280" s="151">
        <v>15448</v>
      </c>
      <c r="B280" s="152" t="s">
        <v>3</v>
      </c>
      <c r="C280" s="151" t="s">
        <v>4</v>
      </c>
    </row>
    <row r="281" spans="1:3" ht="15.75" x14ac:dyDescent="0.25">
      <c r="A281" s="151">
        <v>15449</v>
      </c>
      <c r="B281" s="152" t="s">
        <v>3</v>
      </c>
      <c r="C281" s="151" t="s">
        <v>4</v>
      </c>
    </row>
    <row r="282" spans="1:3" ht="15.75" x14ac:dyDescent="0.25">
      <c r="A282" s="151">
        <v>15450</v>
      </c>
      <c r="B282" s="152" t="s">
        <v>3</v>
      </c>
      <c r="C282" s="151" t="s">
        <v>4</v>
      </c>
    </row>
    <row r="283" spans="1:3" ht="15.75" x14ac:dyDescent="0.25">
      <c r="A283" s="151">
        <v>15451</v>
      </c>
      <c r="B283" s="152" t="s">
        <v>3</v>
      </c>
      <c r="C283" s="151" t="s">
        <v>4</v>
      </c>
    </row>
    <row r="284" spans="1:3" ht="15.75" x14ac:dyDescent="0.25">
      <c r="A284" s="151">
        <v>15454</v>
      </c>
      <c r="B284" s="152" t="s">
        <v>3</v>
      </c>
      <c r="C284" s="151" t="s">
        <v>4</v>
      </c>
    </row>
    <row r="285" spans="1:3" ht="15.75" x14ac:dyDescent="0.25">
      <c r="A285" s="151">
        <v>15455</v>
      </c>
      <c r="B285" s="152" t="s">
        <v>3</v>
      </c>
      <c r="C285" s="151" t="s">
        <v>4</v>
      </c>
    </row>
    <row r="286" spans="1:3" ht="15.75" x14ac:dyDescent="0.25">
      <c r="A286" s="151">
        <v>15456</v>
      </c>
      <c r="B286" s="152" t="s">
        <v>3</v>
      </c>
      <c r="C286" s="151" t="s">
        <v>4</v>
      </c>
    </row>
    <row r="287" spans="1:3" ht="15.75" x14ac:dyDescent="0.25">
      <c r="A287" s="151">
        <v>15458</v>
      </c>
      <c r="B287" s="152" t="s">
        <v>3</v>
      </c>
      <c r="C287" s="151" t="s">
        <v>4</v>
      </c>
    </row>
    <row r="288" spans="1:3" ht="15.75" x14ac:dyDescent="0.25">
      <c r="A288" s="151">
        <v>15459</v>
      </c>
      <c r="B288" s="152" t="s">
        <v>3</v>
      </c>
      <c r="C288" s="151" t="s">
        <v>4</v>
      </c>
    </row>
    <row r="289" spans="1:3" ht="15.75" x14ac:dyDescent="0.25">
      <c r="A289" s="151">
        <v>15460</v>
      </c>
      <c r="B289" s="152" t="s">
        <v>3</v>
      </c>
      <c r="C289" s="151" t="s">
        <v>4</v>
      </c>
    </row>
    <row r="290" spans="1:3" ht="15.75" x14ac:dyDescent="0.25">
      <c r="A290" s="151">
        <v>15461</v>
      </c>
      <c r="B290" s="152" t="s">
        <v>3</v>
      </c>
      <c r="C290" s="151" t="s">
        <v>4</v>
      </c>
    </row>
    <row r="291" spans="1:3" ht="15.75" x14ac:dyDescent="0.25">
      <c r="A291" s="151">
        <v>15462</v>
      </c>
      <c r="B291" s="152" t="s">
        <v>3</v>
      </c>
      <c r="C291" s="151" t="s">
        <v>4</v>
      </c>
    </row>
    <row r="292" spans="1:3" ht="15.75" x14ac:dyDescent="0.25">
      <c r="A292" s="151">
        <v>15463</v>
      </c>
      <c r="B292" s="152" t="s">
        <v>3</v>
      </c>
      <c r="C292" s="151" t="s">
        <v>4</v>
      </c>
    </row>
    <row r="293" spans="1:3" ht="15.75" x14ac:dyDescent="0.25">
      <c r="A293" s="151">
        <v>15464</v>
      </c>
      <c r="B293" s="152" t="s">
        <v>3</v>
      </c>
      <c r="C293" s="151" t="s">
        <v>4</v>
      </c>
    </row>
    <row r="294" spans="1:3" ht="15.75" x14ac:dyDescent="0.25">
      <c r="A294" s="151">
        <v>15465</v>
      </c>
      <c r="B294" s="152" t="s">
        <v>3</v>
      </c>
      <c r="C294" s="151" t="s">
        <v>4</v>
      </c>
    </row>
    <row r="295" spans="1:3" ht="15.75" x14ac:dyDescent="0.25">
      <c r="A295" s="151">
        <v>15466</v>
      </c>
      <c r="B295" s="152" t="s">
        <v>3</v>
      </c>
      <c r="C295" s="151" t="s">
        <v>4</v>
      </c>
    </row>
    <row r="296" spans="1:3" ht="15.75" x14ac:dyDescent="0.25">
      <c r="A296" s="151">
        <v>15467</v>
      </c>
      <c r="B296" s="152" t="s">
        <v>3</v>
      </c>
      <c r="C296" s="151" t="s">
        <v>4</v>
      </c>
    </row>
    <row r="297" spans="1:3" ht="15.75" x14ac:dyDescent="0.25">
      <c r="A297" s="151">
        <v>15468</v>
      </c>
      <c r="B297" s="152" t="s">
        <v>3</v>
      </c>
      <c r="C297" s="151" t="s">
        <v>4</v>
      </c>
    </row>
    <row r="298" spans="1:3" ht="15.75" x14ac:dyDescent="0.25">
      <c r="A298" s="151">
        <v>15469</v>
      </c>
      <c r="B298" s="152" t="s">
        <v>3</v>
      </c>
      <c r="C298" s="151" t="s">
        <v>4</v>
      </c>
    </row>
    <row r="299" spans="1:3" ht="15.75" x14ac:dyDescent="0.25">
      <c r="A299" s="151">
        <v>15470</v>
      </c>
      <c r="B299" s="152" t="s">
        <v>3</v>
      </c>
      <c r="C299" s="151" t="s">
        <v>4</v>
      </c>
    </row>
    <row r="300" spans="1:3" ht="15.75" x14ac:dyDescent="0.25">
      <c r="A300" s="151">
        <v>15472</v>
      </c>
      <c r="B300" s="152" t="s">
        <v>3</v>
      </c>
      <c r="C300" s="151" t="s">
        <v>4</v>
      </c>
    </row>
    <row r="301" spans="1:3" ht="15.75" x14ac:dyDescent="0.25">
      <c r="A301" s="151">
        <v>15473</v>
      </c>
      <c r="B301" s="152" t="s">
        <v>3</v>
      </c>
      <c r="C301" s="151" t="s">
        <v>4</v>
      </c>
    </row>
    <row r="302" spans="1:3" ht="15.75" x14ac:dyDescent="0.25">
      <c r="A302" s="151">
        <v>15474</v>
      </c>
      <c r="B302" s="152" t="s">
        <v>3</v>
      </c>
      <c r="C302" s="151" t="s">
        <v>4</v>
      </c>
    </row>
    <row r="303" spans="1:3" ht="15.75" x14ac:dyDescent="0.25">
      <c r="A303" s="151">
        <v>15475</v>
      </c>
      <c r="B303" s="152" t="s">
        <v>3</v>
      </c>
      <c r="C303" s="151" t="s">
        <v>4</v>
      </c>
    </row>
    <row r="304" spans="1:3" ht="15.75" x14ac:dyDescent="0.25">
      <c r="A304" s="151">
        <v>15476</v>
      </c>
      <c r="B304" s="152" t="s">
        <v>3</v>
      </c>
      <c r="C304" s="151" t="s">
        <v>4</v>
      </c>
    </row>
    <row r="305" spans="1:3" ht="15.75" x14ac:dyDescent="0.25">
      <c r="A305" s="151">
        <v>15477</v>
      </c>
      <c r="B305" s="152" t="s">
        <v>3</v>
      </c>
      <c r="C305" s="151" t="s">
        <v>4</v>
      </c>
    </row>
    <row r="306" spans="1:3" ht="15.75" x14ac:dyDescent="0.25">
      <c r="A306" s="151">
        <v>15478</v>
      </c>
      <c r="B306" s="152" t="s">
        <v>3</v>
      </c>
      <c r="C306" s="151" t="s">
        <v>4</v>
      </c>
    </row>
    <row r="307" spans="1:3" ht="15.75" x14ac:dyDescent="0.25">
      <c r="A307" s="151">
        <v>15479</v>
      </c>
      <c r="B307" s="152" t="s">
        <v>3</v>
      </c>
      <c r="C307" s="151" t="s">
        <v>4</v>
      </c>
    </row>
    <row r="308" spans="1:3" ht="15.75" x14ac:dyDescent="0.25">
      <c r="A308" s="151">
        <v>15480</v>
      </c>
      <c r="B308" s="152" t="s">
        <v>3</v>
      </c>
      <c r="C308" s="151" t="s">
        <v>4</v>
      </c>
    </row>
    <row r="309" spans="1:3" ht="15.75" x14ac:dyDescent="0.25">
      <c r="A309" s="151">
        <v>15482</v>
      </c>
      <c r="B309" s="152" t="s">
        <v>3</v>
      </c>
      <c r="C309" s="151" t="s">
        <v>4</v>
      </c>
    </row>
    <row r="310" spans="1:3" ht="15.75" x14ac:dyDescent="0.25">
      <c r="A310" s="151">
        <v>15483</v>
      </c>
      <c r="B310" s="152" t="s">
        <v>3</v>
      </c>
      <c r="C310" s="151" t="s">
        <v>4</v>
      </c>
    </row>
    <row r="311" spans="1:3" ht="15.75" x14ac:dyDescent="0.25">
      <c r="A311" s="151">
        <v>15484</v>
      </c>
      <c r="B311" s="152" t="s">
        <v>3</v>
      </c>
      <c r="C311" s="151" t="s">
        <v>4</v>
      </c>
    </row>
    <row r="312" spans="1:3" ht="15.75" x14ac:dyDescent="0.25">
      <c r="A312" s="151">
        <v>15485</v>
      </c>
      <c r="B312" s="152" t="s">
        <v>3</v>
      </c>
      <c r="C312" s="151" t="s">
        <v>4</v>
      </c>
    </row>
    <row r="313" spans="1:3" ht="15.75" x14ac:dyDescent="0.25">
      <c r="A313" s="151">
        <v>15486</v>
      </c>
      <c r="B313" s="152" t="s">
        <v>3</v>
      </c>
      <c r="C313" s="151" t="s">
        <v>4</v>
      </c>
    </row>
    <row r="314" spans="1:3" ht="15.75" x14ac:dyDescent="0.25">
      <c r="A314" s="151">
        <v>15488</v>
      </c>
      <c r="B314" s="152" t="s">
        <v>3</v>
      </c>
      <c r="C314" s="151" t="s">
        <v>4</v>
      </c>
    </row>
    <row r="315" spans="1:3" ht="15.75" x14ac:dyDescent="0.25">
      <c r="A315" s="151">
        <v>15489</v>
      </c>
      <c r="B315" s="152" t="s">
        <v>3</v>
      </c>
      <c r="C315" s="151" t="s">
        <v>4</v>
      </c>
    </row>
    <row r="316" spans="1:3" ht="15.75" x14ac:dyDescent="0.25">
      <c r="A316" s="151">
        <v>15490</v>
      </c>
      <c r="B316" s="152" t="s">
        <v>3</v>
      </c>
      <c r="C316" s="151" t="s">
        <v>4</v>
      </c>
    </row>
    <row r="317" spans="1:3" ht="15.75" x14ac:dyDescent="0.25">
      <c r="A317" s="151">
        <v>15492</v>
      </c>
      <c r="B317" s="152" t="s">
        <v>3</v>
      </c>
      <c r="C317" s="151" t="s">
        <v>4</v>
      </c>
    </row>
    <row r="318" spans="1:3" ht="15.75" x14ac:dyDescent="0.25">
      <c r="A318" s="151">
        <v>15501</v>
      </c>
      <c r="B318" s="152" t="s">
        <v>3</v>
      </c>
      <c r="C318" s="151" t="s">
        <v>4</v>
      </c>
    </row>
    <row r="319" spans="1:3" ht="15.75" x14ac:dyDescent="0.25">
      <c r="A319" s="151">
        <v>15502</v>
      </c>
      <c r="B319" s="152" t="s">
        <v>3</v>
      </c>
      <c r="C319" s="151" t="s">
        <v>4</v>
      </c>
    </row>
    <row r="320" spans="1:3" ht="15.75" x14ac:dyDescent="0.25">
      <c r="A320" s="151">
        <v>15510</v>
      </c>
      <c r="B320" s="152" t="s">
        <v>3</v>
      </c>
      <c r="C320" s="151" t="s">
        <v>4</v>
      </c>
    </row>
    <row r="321" spans="1:3" ht="15.75" x14ac:dyDescent="0.25">
      <c r="A321" s="151">
        <v>15520</v>
      </c>
      <c r="B321" s="152" t="s">
        <v>3</v>
      </c>
      <c r="C321" s="151" t="s">
        <v>4</v>
      </c>
    </row>
    <row r="322" spans="1:3" ht="15.75" x14ac:dyDescent="0.25">
      <c r="A322" s="151">
        <v>15521</v>
      </c>
      <c r="B322" s="152" t="s">
        <v>3</v>
      </c>
      <c r="C322" s="151" t="s">
        <v>4</v>
      </c>
    </row>
    <row r="323" spans="1:3" ht="15.75" x14ac:dyDescent="0.25">
      <c r="A323" s="151">
        <v>15522</v>
      </c>
      <c r="B323" s="152" t="s">
        <v>3</v>
      </c>
      <c r="C323" s="151" t="s">
        <v>4</v>
      </c>
    </row>
    <row r="324" spans="1:3" ht="15.75" x14ac:dyDescent="0.25">
      <c r="A324" s="151">
        <v>15530</v>
      </c>
      <c r="B324" s="152" t="s">
        <v>3</v>
      </c>
      <c r="C324" s="151" t="s">
        <v>4</v>
      </c>
    </row>
    <row r="325" spans="1:3" ht="15.75" x14ac:dyDescent="0.25">
      <c r="A325" s="151">
        <v>15531</v>
      </c>
      <c r="B325" s="152" t="s">
        <v>3</v>
      </c>
      <c r="C325" s="151" t="s">
        <v>4</v>
      </c>
    </row>
    <row r="326" spans="1:3" ht="15.75" x14ac:dyDescent="0.25">
      <c r="A326" s="151">
        <v>15532</v>
      </c>
      <c r="B326" s="152" t="s">
        <v>3</v>
      </c>
      <c r="C326" s="151" t="s">
        <v>4</v>
      </c>
    </row>
    <row r="327" spans="1:3" ht="15.75" x14ac:dyDescent="0.25">
      <c r="A327" s="151">
        <v>15533</v>
      </c>
      <c r="B327" s="152" t="s">
        <v>3</v>
      </c>
      <c r="C327" s="151" t="s">
        <v>4</v>
      </c>
    </row>
    <row r="328" spans="1:3" ht="15.75" x14ac:dyDescent="0.25">
      <c r="A328" s="151">
        <v>15534</v>
      </c>
      <c r="B328" s="152" t="s">
        <v>3</v>
      </c>
      <c r="C328" s="151" t="s">
        <v>4</v>
      </c>
    </row>
    <row r="329" spans="1:3" ht="15.75" x14ac:dyDescent="0.25">
      <c r="A329" s="151">
        <v>15535</v>
      </c>
      <c r="B329" s="152" t="s">
        <v>3</v>
      </c>
      <c r="C329" s="151" t="s">
        <v>4</v>
      </c>
    </row>
    <row r="330" spans="1:3" ht="15.75" x14ac:dyDescent="0.25">
      <c r="A330" s="151">
        <v>15536</v>
      </c>
      <c r="B330" s="152" t="s">
        <v>5</v>
      </c>
      <c r="C330" s="151" t="s">
        <v>6</v>
      </c>
    </row>
    <row r="331" spans="1:3" ht="15.75" x14ac:dyDescent="0.25">
      <c r="A331" s="151">
        <v>15537</v>
      </c>
      <c r="B331" s="152" t="s">
        <v>3</v>
      </c>
      <c r="C331" s="151" t="s">
        <v>4</v>
      </c>
    </row>
    <row r="332" spans="1:3" ht="15.75" x14ac:dyDescent="0.25">
      <c r="A332" s="151">
        <v>15538</v>
      </c>
      <c r="B332" s="152" t="s">
        <v>3</v>
      </c>
      <c r="C332" s="151" t="s">
        <v>4</v>
      </c>
    </row>
    <row r="333" spans="1:3" ht="15.75" x14ac:dyDescent="0.25">
      <c r="A333" s="151">
        <v>15539</v>
      </c>
      <c r="B333" s="152" t="s">
        <v>3</v>
      </c>
      <c r="C333" s="151" t="s">
        <v>4</v>
      </c>
    </row>
    <row r="334" spans="1:3" ht="15.75" x14ac:dyDescent="0.25">
      <c r="A334" s="151">
        <v>15540</v>
      </c>
      <c r="B334" s="152" t="s">
        <v>3</v>
      </c>
      <c r="C334" s="151" t="s">
        <v>4</v>
      </c>
    </row>
    <row r="335" spans="1:3" ht="15.75" x14ac:dyDescent="0.25">
      <c r="A335" s="151">
        <v>15541</v>
      </c>
      <c r="B335" s="152" t="s">
        <v>3</v>
      </c>
      <c r="C335" s="151" t="s">
        <v>4</v>
      </c>
    </row>
    <row r="336" spans="1:3" ht="15.75" x14ac:dyDescent="0.25">
      <c r="A336" s="151">
        <v>15542</v>
      </c>
      <c r="B336" s="152" t="s">
        <v>3</v>
      </c>
      <c r="C336" s="151" t="s">
        <v>4</v>
      </c>
    </row>
    <row r="337" spans="1:3" ht="15.75" x14ac:dyDescent="0.25">
      <c r="A337" s="151">
        <v>15544</v>
      </c>
      <c r="B337" s="152" t="s">
        <v>3</v>
      </c>
      <c r="C337" s="151" t="s">
        <v>4</v>
      </c>
    </row>
    <row r="338" spans="1:3" ht="15.75" x14ac:dyDescent="0.25">
      <c r="A338" s="151">
        <v>15545</v>
      </c>
      <c r="B338" s="152" t="s">
        <v>3</v>
      </c>
      <c r="C338" s="151" t="s">
        <v>4</v>
      </c>
    </row>
    <row r="339" spans="1:3" ht="15.75" x14ac:dyDescent="0.25">
      <c r="A339" s="151">
        <v>15546</v>
      </c>
      <c r="B339" s="152" t="s">
        <v>3</v>
      </c>
      <c r="C339" s="151" t="s">
        <v>4</v>
      </c>
    </row>
    <row r="340" spans="1:3" ht="15.75" x14ac:dyDescent="0.25">
      <c r="A340" s="151">
        <v>15547</v>
      </c>
      <c r="B340" s="152" t="s">
        <v>3</v>
      </c>
      <c r="C340" s="151" t="s">
        <v>4</v>
      </c>
    </row>
    <row r="341" spans="1:3" ht="15.75" x14ac:dyDescent="0.25">
      <c r="A341" s="151">
        <v>15548</v>
      </c>
      <c r="B341" s="152" t="s">
        <v>3</v>
      </c>
      <c r="C341" s="151" t="s">
        <v>4</v>
      </c>
    </row>
    <row r="342" spans="1:3" ht="15.75" x14ac:dyDescent="0.25">
      <c r="A342" s="151">
        <v>15549</v>
      </c>
      <c r="B342" s="152" t="s">
        <v>3</v>
      </c>
      <c r="C342" s="151" t="s">
        <v>4</v>
      </c>
    </row>
    <row r="343" spans="1:3" ht="15.75" x14ac:dyDescent="0.25">
      <c r="A343" s="151">
        <v>15550</v>
      </c>
      <c r="B343" s="152" t="s">
        <v>3</v>
      </c>
      <c r="C343" s="151" t="s">
        <v>4</v>
      </c>
    </row>
    <row r="344" spans="1:3" ht="15.75" x14ac:dyDescent="0.25">
      <c r="A344" s="151">
        <v>15551</v>
      </c>
      <c r="B344" s="152" t="s">
        <v>3</v>
      </c>
      <c r="C344" s="151" t="s">
        <v>4</v>
      </c>
    </row>
    <row r="345" spans="1:3" ht="15.75" x14ac:dyDescent="0.25">
      <c r="A345" s="151">
        <v>15552</v>
      </c>
      <c r="B345" s="152" t="s">
        <v>3</v>
      </c>
      <c r="C345" s="151" t="s">
        <v>4</v>
      </c>
    </row>
    <row r="346" spans="1:3" ht="15.75" x14ac:dyDescent="0.25">
      <c r="A346" s="151">
        <v>15553</v>
      </c>
      <c r="B346" s="152" t="s">
        <v>3</v>
      </c>
      <c r="C346" s="151" t="s">
        <v>4</v>
      </c>
    </row>
    <row r="347" spans="1:3" ht="15.75" x14ac:dyDescent="0.25">
      <c r="A347" s="151">
        <v>15554</v>
      </c>
      <c r="B347" s="152" t="s">
        <v>3</v>
      </c>
      <c r="C347" s="151" t="s">
        <v>4</v>
      </c>
    </row>
    <row r="348" spans="1:3" ht="15.75" x14ac:dyDescent="0.25">
      <c r="A348" s="151">
        <v>15555</v>
      </c>
      <c r="B348" s="152" t="s">
        <v>3</v>
      </c>
      <c r="C348" s="151" t="s">
        <v>4</v>
      </c>
    </row>
    <row r="349" spans="1:3" ht="15.75" x14ac:dyDescent="0.25">
      <c r="A349" s="151">
        <v>15557</v>
      </c>
      <c r="B349" s="152" t="s">
        <v>3</v>
      </c>
      <c r="C349" s="151" t="s">
        <v>4</v>
      </c>
    </row>
    <row r="350" spans="1:3" ht="15.75" x14ac:dyDescent="0.25">
      <c r="A350" s="151">
        <v>15558</v>
      </c>
      <c r="B350" s="152" t="s">
        <v>3</v>
      </c>
      <c r="C350" s="151" t="s">
        <v>4</v>
      </c>
    </row>
    <row r="351" spans="1:3" ht="15.75" x14ac:dyDescent="0.25">
      <c r="A351" s="151">
        <v>15559</v>
      </c>
      <c r="B351" s="152" t="s">
        <v>3</v>
      </c>
      <c r="C351" s="151" t="s">
        <v>4</v>
      </c>
    </row>
    <row r="352" spans="1:3" ht="15.75" x14ac:dyDescent="0.25">
      <c r="A352" s="151">
        <v>15560</v>
      </c>
      <c r="B352" s="152" t="s">
        <v>3</v>
      </c>
      <c r="C352" s="151" t="s">
        <v>4</v>
      </c>
    </row>
    <row r="353" spans="1:3" ht="15.75" x14ac:dyDescent="0.25">
      <c r="A353" s="151">
        <v>15561</v>
      </c>
      <c r="B353" s="152" t="s">
        <v>3</v>
      </c>
      <c r="C353" s="151" t="s">
        <v>4</v>
      </c>
    </row>
    <row r="354" spans="1:3" ht="15.75" x14ac:dyDescent="0.25">
      <c r="A354" s="151">
        <v>15562</v>
      </c>
      <c r="B354" s="152" t="s">
        <v>3</v>
      </c>
      <c r="C354" s="151" t="s">
        <v>4</v>
      </c>
    </row>
    <row r="355" spans="1:3" ht="15.75" x14ac:dyDescent="0.25">
      <c r="A355" s="151">
        <v>15563</v>
      </c>
      <c r="B355" s="152" t="s">
        <v>3</v>
      </c>
      <c r="C355" s="151" t="s">
        <v>4</v>
      </c>
    </row>
    <row r="356" spans="1:3" ht="15.75" x14ac:dyDescent="0.25">
      <c r="A356" s="151">
        <v>15564</v>
      </c>
      <c r="B356" s="152" t="s">
        <v>3</v>
      </c>
      <c r="C356" s="151" t="s">
        <v>4</v>
      </c>
    </row>
    <row r="357" spans="1:3" ht="15.75" x14ac:dyDescent="0.25">
      <c r="A357" s="151">
        <v>15565</v>
      </c>
      <c r="B357" s="152" t="s">
        <v>3</v>
      </c>
      <c r="C357" s="151" t="s">
        <v>4</v>
      </c>
    </row>
    <row r="358" spans="1:3" ht="15.75" x14ac:dyDescent="0.25">
      <c r="A358" s="151">
        <v>15601</v>
      </c>
      <c r="B358" s="152" t="s">
        <v>3</v>
      </c>
      <c r="C358" s="151" t="s">
        <v>4</v>
      </c>
    </row>
    <row r="359" spans="1:3" ht="15.75" x14ac:dyDescent="0.25">
      <c r="A359" s="151">
        <v>15605</v>
      </c>
      <c r="B359" s="152" t="s">
        <v>3</v>
      </c>
      <c r="C359" s="151" t="s">
        <v>4</v>
      </c>
    </row>
    <row r="360" spans="1:3" ht="15.75" x14ac:dyDescent="0.25">
      <c r="A360" s="151">
        <v>15606</v>
      </c>
      <c r="B360" s="152" t="s">
        <v>3</v>
      </c>
      <c r="C360" s="151" t="s">
        <v>4</v>
      </c>
    </row>
    <row r="361" spans="1:3" ht="15.75" x14ac:dyDescent="0.25">
      <c r="A361" s="151">
        <v>15610</v>
      </c>
      <c r="B361" s="152" t="s">
        <v>3</v>
      </c>
      <c r="C361" s="151" t="s">
        <v>4</v>
      </c>
    </row>
    <row r="362" spans="1:3" ht="15.75" x14ac:dyDescent="0.25">
      <c r="A362" s="151">
        <v>15611</v>
      </c>
      <c r="B362" s="152" t="s">
        <v>3</v>
      </c>
      <c r="C362" s="151" t="s">
        <v>4</v>
      </c>
    </row>
    <row r="363" spans="1:3" ht="15.75" x14ac:dyDescent="0.25">
      <c r="A363" s="151">
        <v>15612</v>
      </c>
      <c r="B363" s="152" t="s">
        <v>3</v>
      </c>
      <c r="C363" s="151" t="s">
        <v>4</v>
      </c>
    </row>
    <row r="364" spans="1:3" ht="15.75" x14ac:dyDescent="0.25">
      <c r="A364" s="151">
        <v>15613</v>
      </c>
      <c r="B364" s="152" t="s">
        <v>3</v>
      </c>
      <c r="C364" s="151" t="s">
        <v>4</v>
      </c>
    </row>
    <row r="365" spans="1:3" ht="15.75" x14ac:dyDescent="0.25">
      <c r="A365" s="151">
        <v>15615</v>
      </c>
      <c r="B365" s="152" t="s">
        <v>3</v>
      </c>
      <c r="C365" s="151" t="s">
        <v>4</v>
      </c>
    </row>
    <row r="366" spans="1:3" ht="15.75" x14ac:dyDescent="0.25">
      <c r="A366" s="151">
        <v>15616</v>
      </c>
      <c r="B366" s="152" t="s">
        <v>3</v>
      </c>
      <c r="C366" s="151" t="s">
        <v>4</v>
      </c>
    </row>
    <row r="367" spans="1:3" ht="15.75" x14ac:dyDescent="0.25">
      <c r="A367" s="151">
        <v>15617</v>
      </c>
      <c r="B367" s="152" t="s">
        <v>3</v>
      </c>
      <c r="C367" s="151" t="s">
        <v>4</v>
      </c>
    </row>
    <row r="368" spans="1:3" ht="15.75" x14ac:dyDescent="0.25">
      <c r="A368" s="151">
        <v>15618</v>
      </c>
      <c r="B368" s="152" t="s">
        <v>3</v>
      </c>
      <c r="C368" s="151" t="s">
        <v>4</v>
      </c>
    </row>
    <row r="369" spans="1:3" ht="15.75" x14ac:dyDescent="0.25">
      <c r="A369" s="151">
        <v>15619</v>
      </c>
      <c r="B369" s="152" t="s">
        <v>3</v>
      </c>
      <c r="C369" s="151" t="s">
        <v>4</v>
      </c>
    </row>
    <row r="370" spans="1:3" ht="15.75" x14ac:dyDescent="0.25">
      <c r="A370" s="151">
        <v>15620</v>
      </c>
      <c r="B370" s="152" t="s">
        <v>3</v>
      </c>
      <c r="C370" s="151" t="s">
        <v>4</v>
      </c>
    </row>
    <row r="371" spans="1:3" ht="15.75" x14ac:dyDescent="0.25">
      <c r="A371" s="151">
        <v>15621</v>
      </c>
      <c r="B371" s="152" t="s">
        <v>3</v>
      </c>
      <c r="C371" s="151" t="s">
        <v>4</v>
      </c>
    </row>
    <row r="372" spans="1:3" ht="15.75" x14ac:dyDescent="0.25">
      <c r="A372" s="151">
        <v>15622</v>
      </c>
      <c r="B372" s="152" t="s">
        <v>3</v>
      </c>
      <c r="C372" s="151" t="s">
        <v>4</v>
      </c>
    </row>
    <row r="373" spans="1:3" ht="15.75" x14ac:dyDescent="0.25">
      <c r="A373" s="151">
        <v>15623</v>
      </c>
      <c r="B373" s="152" t="s">
        <v>3</v>
      </c>
      <c r="C373" s="151" t="s">
        <v>4</v>
      </c>
    </row>
    <row r="374" spans="1:3" ht="15.75" x14ac:dyDescent="0.25">
      <c r="A374" s="151">
        <v>15624</v>
      </c>
      <c r="B374" s="152" t="s">
        <v>3</v>
      </c>
      <c r="C374" s="151" t="s">
        <v>4</v>
      </c>
    </row>
    <row r="375" spans="1:3" ht="15.75" x14ac:dyDescent="0.25">
      <c r="A375" s="151">
        <v>15625</v>
      </c>
      <c r="B375" s="152" t="s">
        <v>3</v>
      </c>
      <c r="C375" s="151" t="s">
        <v>4</v>
      </c>
    </row>
    <row r="376" spans="1:3" ht="15.75" x14ac:dyDescent="0.25">
      <c r="A376" s="151">
        <v>15626</v>
      </c>
      <c r="B376" s="152" t="s">
        <v>3</v>
      </c>
      <c r="C376" s="151" t="s">
        <v>4</v>
      </c>
    </row>
    <row r="377" spans="1:3" ht="15.75" x14ac:dyDescent="0.25">
      <c r="A377" s="151">
        <v>15627</v>
      </c>
      <c r="B377" s="152" t="s">
        <v>3</v>
      </c>
      <c r="C377" s="151" t="s">
        <v>4</v>
      </c>
    </row>
    <row r="378" spans="1:3" ht="15.75" x14ac:dyDescent="0.25">
      <c r="A378" s="151">
        <v>15628</v>
      </c>
      <c r="B378" s="152" t="s">
        <v>3</v>
      </c>
      <c r="C378" s="151" t="s">
        <v>4</v>
      </c>
    </row>
    <row r="379" spans="1:3" ht="15.75" x14ac:dyDescent="0.25">
      <c r="A379" s="151">
        <v>15629</v>
      </c>
      <c r="B379" s="152" t="s">
        <v>3</v>
      </c>
      <c r="C379" s="151" t="s">
        <v>4</v>
      </c>
    </row>
    <row r="380" spans="1:3" ht="15.75" x14ac:dyDescent="0.25">
      <c r="A380" s="151">
        <v>15631</v>
      </c>
      <c r="B380" s="152" t="s">
        <v>3</v>
      </c>
      <c r="C380" s="151" t="s">
        <v>4</v>
      </c>
    </row>
    <row r="381" spans="1:3" ht="15.75" x14ac:dyDescent="0.25">
      <c r="A381" s="151">
        <v>15632</v>
      </c>
      <c r="B381" s="152" t="s">
        <v>3</v>
      </c>
      <c r="C381" s="151" t="s">
        <v>4</v>
      </c>
    </row>
    <row r="382" spans="1:3" ht="15.75" x14ac:dyDescent="0.25">
      <c r="A382" s="151">
        <v>15633</v>
      </c>
      <c r="B382" s="152" t="s">
        <v>3</v>
      </c>
      <c r="C382" s="151" t="s">
        <v>4</v>
      </c>
    </row>
    <row r="383" spans="1:3" ht="15.75" x14ac:dyDescent="0.25">
      <c r="A383" s="151">
        <v>15634</v>
      </c>
      <c r="B383" s="152" t="s">
        <v>3</v>
      </c>
      <c r="C383" s="151" t="s">
        <v>4</v>
      </c>
    </row>
    <row r="384" spans="1:3" ht="15.75" x14ac:dyDescent="0.25">
      <c r="A384" s="151">
        <v>15635</v>
      </c>
      <c r="B384" s="152" t="s">
        <v>3</v>
      </c>
      <c r="C384" s="151" t="s">
        <v>4</v>
      </c>
    </row>
    <row r="385" spans="1:3" ht="15.75" x14ac:dyDescent="0.25">
      <c r="A385" s="151">
        <v>15636</v>
      </c>
      <c r="B385" s="152" t="s">
        <v>3</v>
      </c>
      <c r="C385" s="151" t="s">
        <v>4</v>
      </c>
    </row>
    <row r="386" spans="1:3" ht="15.75" x14ac:dyDescent="0.25">
      <c r="A386" s="151">
        <v>15637</v>
      </c>
      <c r="B386" s="152" t="s">
        <v>3</v>
      </c>
      <c r="C386" s="151" t="s">
        <v>4</v>
      </c>
    </row>
    <row r="387" spans="1:3" ht="15.75" x14ac:dyDescent="0.25">
      <c r="A387" s="151">
        <v>15638</v>
      </c>
      <c r="B387" s="152" t="s">
        <v>3</v>
      </c>
      <c r="C387" s="151" t="s">
        <v>4</v>
      </c>
    </row>
    <row r="388" spans="1:3" ht="15.75" x14ac:dyDescent="0.25">
      <c r="A388" s="151">
        <v>15639</v>
      </c>
      <c r="B388" s="152" t="s">
        <v>3</v>
      </c>
      <c r="C388" s="151" t="s">
        <v>4</v>
      </c>
    </row>
    <row r="389" spans="1:3" ht="15.75" x14ac:dyDescent="0.25">
      <c r="A389" s="151">
        <v>15640</v>
      </c>
      <c r="B389" s="152" t="s">
        <v>3</v>
      </c>
      <c r="C389" s="151" t="s">
        <v>4</v>
      </c>
    </row>
    <row r="390" spans="1:3" ht="15.75" x14ac:dyDescent="0.25">
      <c r="A390" s="151">
        <v>15641</v>
      </c>
      <c r="B390" s="152" t="s">
        <v>3</v>
      </c>
      <c r="C390" s="151" t="s">
        <v>4</v>
      </c>
    </row>
    <row r="391" spans="1:3" ht="15.75" x14ac:dyDescent="0.25">
      <c r="A391" s="151">
        <v>15642</v>
      </c>
      <c r="B391" s="152" t="s">
        <v>3</v>
      </c>
      <c r="C391" s="151" t="s">
        <v>4</v>
      </c>
    </row>
    <row r="392" spans="1:3" ht="15.75" x14ac:dyDescent="0.25">
      <c r="A392" s="151">
        <v>15644</v>
      </c>
      <c r="B392" s="152" t="s">
        <v>3</v>
      </c>
      <c r="C392" s="151" t="s">
        <v>4</v>
      </c>
    </row>
    <row r="393" spans="1:3" ht="15.75" x14ac:dyDescent="0.25">
      <c r="A393" s="151">
        <v>15646</v>
      </c>
      <c r="B393" s="152" t="s">
        <v>3</v>
      </c>
      <c r="C393" s="151" t="s">
        <v>4</v>
      </c>
    </row>
    <row r="394" spans="1:3" ht="15.75" x14ac:dyDescent="0.25">
      <c r="A394" s="151">
        <v>15647</v>
      </c>
      <c r="B394" s="152" t="s">
        <v>3</v>
      </c>
      <c r="C394" s="151" t="s">
        <v>4</v>
      </c>
    </row>
    <row r="395" spans="1:3" ht="15.75" x14ac:dyDescent="0.25">
      <c r="A395" s="151">
        <v>15650</v>
      </c>
      <c r="B395" s="152" t="s">
        <v>3</v>
      </c>
      <c r="C395" s="151" t="s">
        <v>4</v>
      </c>
    </row>
    <row r="396" spans="1:3" ht="15.75" x14ac:dyDescent="0.25">
      <c r="A396" s="151">
        <v>15655</v>
      </c>
      <c r="B396" s="152" t="s">
        <v>3</v>
      </c>
      <c r="C396" s="151" t="s">
        <v>4</v>
      </c>
    </row>
    <row r="397" spans="1:3" ht="15.75" x14ac:dyDescent="0.25">
      <c r="A397" s="151">
        <v>15656</v>
      </c>
      <c r="B397" s="152" t="s">
        <v>3</v>
      </c>
      <c r="C397" s="151" t="s">
        <v>4</v>
      </c>
    </row>
    <row r="398" spans="1:3" ht="15.75" x14ac:dyDescent="0.25">
      <c r="A398" s="151">
        <v>15658</v>
      </c>
      <c r="B398" s="152" t="s">
        <v>3</v>
      </c>
      <c r="C398" s="151" t="s">
        <v>4</v>
      </c>
    </row>
    <row r="399" spans="1:3" ht="15.75" x14ac:dyDescent="0.25">
      <c r="A399" s="151">
        <v>15660</v>
      </c>
      <c r="B399" s="152" t="s">
        <v>3</v>
      </c>
      <c r="C399" s="151" t="s">
        <v>4</v>
      </c>
    </row>
    <row r="400" spans="1:3" ht="15.75" x14ac:dyDescent="0.25">
      <c r="A400" s="151">
        <v>15661</v>
      </c>
      <c r="B400" s="152" t="s">
        <v>3</v>
      </c>
      <c r="C400" s="151" t="s">
        <v>4</v>
      </c>
    </row>
    <row r="401" spans="1:3" ht="15.75" x14ac:dyDescent="0.25">
      <c r="A401" s="151">
        <v>15662</v>
      </c>
      <c r="B401" s="152" t="s">
        <v>3</v>
      </c>
      <c r="C401" s="151" t="s">
        <v>4</v>
      </c>
    </row>
    <row r="402" spans="1:3" ht="15.75" x14ac:dyDescent="0.25">
      <c r="A402" s="151">
        <v>15663</v>
      </c>
      <c r="B402" s="152" t="s">
        <v>3</v>
      </c>
      <c r="C402" s="151" t="s">
        <v>4</v>
      </c>
    </row>
    <row r="403" spans="1:3" ht="15.75" x14ac:dyDescent="0.25">
      <c r="A403" s="151">
        <v>15664</v>
      </c>
      <c r="B403" s="152" t="s">
        <v>3</v>
      </c>
      <c r="C403" s="151" t="s">
        <v>4</v>
      </c>
    </row>
    <row r="404" spans="1:3" ht="15.75" x14ac:dyDescent="0.25">
      <c r="A404" s="151">
        <v>15665</v>
      </c>
      <c r="B404" s="152" t="s">
        <v>3</v>
      </c>
      <c r="C404" s="151" t="s">
        <v>4</v>
      </c>
    </row>
    <row r="405" spans="1:3" ht="15.75" x14ac:dyDescent="0.25">
      <c r="A405" s="151">
        <v>15666</v>
      </c>
      <c r="B405" s="152" t="s">
        <v>3</v>
      </c>
      <c r="C405" s="151" t="s">
        <v>4</v>
      </c>
    </row>
    <row r="406" spans="1:3" ht="15.75" x14ac:dyDescent="0.25">
      <c r="A406" s="151">
        <v>15668</v>
      </c>
      <c r="B406" s="152" t="s">
        <v>3</v>
      </c>
      <c r="C406" s="151" t="s">
        <v>4</v>
      </c>
    </row>
    <row r="407" spans="1:3" ht="15.75" x14ac:dyDescent="0.25">
      <c r="A407" s="151">
        <v>15670</v>
      </c>
      <c r="B407" s="152" t="s">
        <v>3</v>
      </c>
      <c r="C407" s="151" t="s">
        <v>4</v>
      </c>
    </row>
    <row r="408" spans="1:3" ht="15.75" x14ac:dyDescent="0.25">
      <c r="A408" s="151">
        <v>15671</v>
      </c>
      <c r="B408" s="152" t="s">
        <v>3</v>
      </c>
      <c r="C408" s="151" t="s">
        <v>4</v>
      </c>
    </row>
    <row r="409" spans="1:3" ht="15.75" x14ac:dyDescent="0.25">
      <c r="A409" s="151">
        <v>15672</v>
      </c>
      <c r="B409" s="152" t="s">
        <v>3</v>
      </c>
      <c r="C409" s="151" t="s">
        <v>4</v>
      </c>
    </row>
    <row r="410" spans="1:3" ht="15.75" x14ac:dyDescent="0.25">
      <c r="A410" s="151">
        <v>15673</v>
      </c>
      <c r="B410" s="152" t="s">
        <v>3</v>
      </c>
      <c r="C410" s="151" t="s">
        <v>4</v>
      </c>
    </row>
    <row r="411" spans="1:3" ht="15.75" x14ac:dyDescent="0.25">
      <c r="A411" s="151">
        <v>15674</v>
      </c>
      <c r="B411" s="152" t="s">
        <v>3</v>
      </c>
      <c r="C411" s="151" t="s">
        <v>4</v>
      </c>
    </row>
    <row r="412" spans="1:3" ht="15.75" x14ac:dyDescent="0.25">
      <c r="A412" s="151">
        <v>15675</v>
      </c>
      <c r="B412" s="152" t="s">
        <v>3</v>
      </c>
      <c r="C412" s="151" t="s">
        <v>4</v>
      </c>
    </row>
    <row r="413" spans="1:3" ht="15.75" x14ac:dyDescent="0.25">
      <c r="A413" s="151">
        <v>15676</v>
      </c>
      <c r="B413" s="152" t="s">
        <v>3</v>
      </c>
      <c r="C413" s="151" t="s">
        <v>4</v>
      </c>
    </row>
    <row r="414" spans="1:3" ht="15.75" x14ac:dyDescent="0.25">
      <c r="A414" s="151">
        <v>15677</v>
      </c>
      <c r="B414" s="152" t="s">
        <v>3</v>
      </c>
      <c r="C414" s="151" t="s">
        <v>4</v>
      </c>
    </row>
    <row r="415" spans="1:3" ht="15.75" x14ac:dyDescent="0.25">
      <c r="A415" s="151">
        <v>15678</v>
      </c>
      <c r="B415" s="152" t="s">
        <v>3</v>
      </c>
      <c r="C415" s="151" t="s">
        <v>4</v>
      </c>
    </row>
    <row r="416" spans="1:3" ht="15.75" x14ac:dyDescent="0.25">
      <c r="A416" s="151">
        <v>15679</v>
      </c>
      <c r="B416" s="152" t="s">
        <v>3</v>
      </c>
      <c r="C416" s="151" t="s">
        <v>4</v>
      </c>
    </row>
    <row r="417" spans="1:3" ht="15.75" x14ac:dyDescent="0.25">
      <c r="A417" s="151">
        <v>15680</v>
      </c>
      <c r="B417" s="152" t="s">
        <v>3</v>
      </c>
      <c r="C417" s="151" t="s">
        <v>4</v>
      </c>
    </row>
    <row r="418" spans="1:3" ht="15.75" x14ac:dyDescent="0.25">
      <c r="A418" s="151">
        <v>15681</v>
      </c>
      <c r="B418" s="152" t="s">
        <v>3</v>
      </c>
      <c r="C418" s="151" t="s">
        <v>4</v>
      </c>
    </row>
    <row r="419" spans="1:3" ht="15.75" x14ac:dyDescent="0.25">
      <c r="A419" s="151">
        <v>15682</v>
      </c>
      <c r="B419" s="152" t="s">
        <v>3</v>
      </c>
      <c r="C419" s="151" t="s">
        <v>4</v>
      </c>
    </row>
    <row r="420" spans="1:3" ht="15.75" x14ac:dyDescent="0.25">
      <c r="A420" s="151">
        <v>15683</v>
      </c>
      <c r="B420" s="152" t="s">
        <v>3</v>
      </c>
      <c r="C420" s="151" t="s">
        <v>4</v>
      </c>
    </row>
    <row r="421" spans="1:3" ht="15.75" x14ac:dyDescent="0.25">
      <c r="A421" s="151">
        <v>15684</v>
      </c>
      <c r="B421" s="152" t="s">
        <v>3</v>
      </c>
      <c r="C421" s="151" t="s">
        <v>4</v>
      </c>
    </row>
    <row r="422" spans="1:3" ht="15.75" x14ac:dyDescent="0.25">
      <c r="A422" s="151">
        <v>15685</v>
      </c>
      <c r="B422" s="152" t="s">
        <v>3</v>
      </c>
      <c r="C422" s="151" t="s">
        <v>4</v>
      </c>
    </row>
    <row r="423" spans="1:3" ht="15.75" x14ac:dyDescent="0.25">
      <c r="A423" s="151">
        <v>15686</v>
      </c>
      <c r="B423" s="152" t="s">
        <v>3</v>
      </c>
      <c r="C423" s="151" t="s">
        <v>4</v>
      </c>
    </row>
    <row r="424" spans="1:3" ht="15.75" x14ac:dyDescent="0.25">
      <c r="A424" s="151">
        <v>15687</v>
      </c>
      <c r="B424" s="152" t="s">
        <v>3</v>
      </c>
      <c r="C424" s="151" t="s">
        <v>4</v>
      </c>
    </row>
    <row r="425" spans="1:3" ht="15.75" x14ac:dyDescent="0.25">
      <c r="A425" s="151">
        <v>15688</v>
      </c>
      <c r="B425" s="152" t="s">
        <v>3</v>
      </c>
      <c r="C425" s="151" t="s">
        <v>4</v>
      </c>
    </row>
    <row r="426" spans="1:3" ht="15.75" x14ac:dyDescent="0.25">
      <c r="A426" s="151">
        <v>15689</v>
      </c>
      <c r="B426" s="152" t="s">
        <v>3</v>
      </c>
      <c r="C426" s="151" t="s">
        <v>4</v>
      </c>
    </row>
    <row r="427" spans="1:3" ht="15.75" x14ac:dyDescent="0.25">
      <c r="A427" s="151">
        <v>15690</v>
      </c>
      <c r="B427" s="152" t="s">
        <v>3</v>
      </c>
      <c r="C427" s="151" t="s">
        <v>4</v>
      </c>
    </row>
    <row r="428" spans="1:3" ht="15.75" x14ac:dyDescent="0.25">
      <c r="A428" s="151">
        <v>15691</v>
      </c>
      <c r="B428" s="152" t="s">
        <v>3</v>
      </c>
      <c r="C428" s="151" t="s">
        <v>4</v>
      </c>
    </row>
    <row r="429" spans="1:3" ht="15.75" x14ac:dyDescent="0.25">
      <c r="A429" s="151">
        <v>15692</v>
      </c>
      <c r="B429" s="152" t="s">
        <v>3</v>
      </c>
      <c r="C429" s="151" t="s">
        <v>4</v>
      </c>
    </row>
    <row r="430" spans="1:3" ht="15.75" x14ac:dyDescent="0.25">
      <c r="A430" s="151">
        <v>15693</v>
      </c>
      <c r="B430" s="152" t="s">
        <v>3</v>
      </c>
      <c r="C430" s="151" t="s">
        <v>4</v>
      </c>
    </row>
    <row r="431" spans="1:3" ht="15.75" x14ac:dyDescent="0.25">
      <c r="A431" s="151">
        <v>15695</v>
      </c>
      <c r="B431" s="152" t="s">
        <v>3</v>
      </c>
      <c r="C431" s="151" t="s">
        <v>4</v>
      </c>
    </row>
    <row r="432" spans="1:3" ht="15.75" x14ac:dyDescent="0.25">
      <c r="A432" s="151">
        <v>15696</v>
      </c>
      <c r="B432" s="152" t="s">
        <v>3</v>
      </c>
      <c r="C432" s="151" t="s">
        <v>4</v>
      </c>
    </row>
    <row r="433" spans="1:3" ht="15.75" x14ac:dyDescent="0.25">
      <c r="A433" s="151">
        <v>15697</v>
      </c>
      <c r="B433" s="152" t="s">
        <v>3</v>
      </c>
      <c r="C433" s="151" t="s">
        <v>4</v>
      </c>
    </row>
    <row r="434" spans="1:3" ht="15.75" x14ac:dyDescent="0.25">
      <c r="A434" s="151">
        <v>15698</v>
      </c>
      <c r="B434" s="152" t="s">
        <v>3</v>
      </c>
      <c r="C434" s="151" t="s">
        <v>4</v>
      </c>
    </row>
    <row r="435" spans="1:3" ht="15.75" x14ac:dyDescent="0.25">
      <c r="A435" s="151">
        <v>15701</v>
      </c>
      <c r="B435" s="152" t="s">
        <v>3</v>
      </c>
      <c r="C435" s="151" t="s">
        <v>4</v>
      </c>
    </row>
    <row r="436" spans="1:3" ht="15.75" x14ac:dyDescent="0.25">
      <c r="A436" s="151">
        <v>15705</v>
      </c>
      <c r="B436" s="152" t="s">
        <v>3</v>
      </c>
      <c r="C436" s="151" t="s">
        <v>4</v>
      </c>
    </row>
    <row r="437" spans="1:3" ht="15.75" x14ac:dyDescent="0.25">
      <c r="A437" s="151">
        <v>15710</v>
      </c>
      <c r="B437" s="152" t="s">
        <v>3</v>
      </c>
      <c r="C437" s="151" t="s">
        <v>4</v>
      </c>
    </row>
    <row r="438" spans="1:3" ht="15.75" x14ac:dyDescent="0.25">
      <c r="A438" s="151">
        <v>15711</v>
      </c>
      <c r="B438" s="152" t="s">
        <v>7</v>
      </c>
      <c r="C438" s="151" t="s">
        <v>8</v>
      </c>
    </row>
    <row r="439" spans="1:3" ht="15.75" x14ac:dyDescent="0.25">
      <c r="A439" s="151">
        <v>15712</v>
      </c>
      <c r="B439" s="152" t="s">
        <v>3</v>
      </c>
      <c r="C439" s="151" t="s">
        <v>4</v>
      </c>
    </row>
    <row r="440" spans="1:3" ht="15.75" x14ac:dyDescent="0.25">
      <c r="A440" s="151">
        <v>15713</v>
      </c>
      <c r="B440" s="152" t="s">
        <v>3</v>
      </c>
      <c r="C440" s="151" t="s">
        <v>4</v>
      </c>
    </row>
    <row r="441" spans="1:3" ht="15.75" x14ac:dyDescent="0.25">
      <c r="A441" s="151">
        <v>15714</v>
      </c>
      <c r="B441" s="152" t="s">
        <v>3</v>
      </c>
      <c r="C441" s="151" t="s">
        <v>4</v>
      </c>
    </row>
    <row r="442" spans="1:3" ht="15.75" x14ac:dyDescent="0.25">
      <c r="A442" s="151">
        <v>15715</v>
      </c>
      <c r="B442" s="152" t="s">
        <v>7</v>
      </c>
      <c r="C442" s="151" t="s">
        <v>8</v>
      </c>
    </row>
    <row r="443" spans="1:3" ht="15.75" x14ac:dyDescent="0.25">
      <c r="A443" s="151">
        <v>15716</v>
      </c>
      <c r="B443" s="152" t="s">
        <v>3</v>
      </c>
      <c r="C443" s="151" t="s">
        <v>4</v>
      </c>
    </row>
    <row r="444" spans="1:3" ht="15.75" x14ac:dyDescent="0.25">
      <c r="A444" s="151">
        <v>15717</v>
      </c>
      <c r="B444" s="152" t="s">
        <v>3</v>
      </c>
      <c r="C444" s="151" t="s">
        <v>4</v>
      </c>
    </row>
    <row r="445" spans="1:3" ht="15.75" x14ac:dyDescent="0.25">
      <c r="A445" s="151">
        <v>15720</v>
      </c>
      <c r="B445" s="152" t="s">
        <v>3</v>
      </c>
      <c r="C445" s="151" t="s">
        <v>4</v>
      </c>
    </row>
    <row r="446" spans="1:3" ht="15.75" x14ac:dyDescent="0.25">
      <c r="A446" s="151">
        <v>15721</v>
      </c>
      <c r="B446" s="152" t="s">
        <v>9</v>
      </c>
      <c r="C446" s="151" t="s">
        <v>10</v>
      </c>
    </row>
    <row r="447" spans="1:3" ht="15.75" x14ac:dyDescent="0.25">
      <c r="A447" s="151">
        <v>15722</v>
      </c>
      <c r="B447" s="152" t="s">
        <v>3</v>
      </c>
      <c r="C447" s="151" t="s">
        <v>4</v>
      </c>
    </row>
    <row r="448" spans="1:3" ht="15.75" x14ac:dyDescent="0.25">
      <c r="A448" s="151">
        <v>15723</v>
      </c>
      <c r="B448" s="152" t="s">
        <v>3</v>
      </c>
      <c r="C448" s="151" t="s">
        <v>4</v>
      </c>
    </row>
    <row r="449" spans="1:3" ht="15.75" x14ac:dyDescent="0.25">
      <c r="A449" s="151">
        <v>15724</v>
      </c>
      <c r="B449" s="152" t="s">
        <v>3</v>
      </c>
      <c r="C449" s="151" t="s">
        <v>4</v>
      </c>
    </row>
    <row r="450" spans="1:3" ht="15.75" x14ac:dyDescent="0.25">
      <c r="A450" s="151">
        <v>15725</v>
      </c>
      <c r="B450" s="152" t="s">
        <v>3</v>
      </c>
      <c r="C450" s="151" t="s">
        <v>4</v>
      </c>
    </row>
    <row r="451" spans="1:3" ht="15.75" x14ac:dyDescent="0.25">
      <c r="A451" s="151">
        <v>15727</v>
      </c>
      <c r="B451" s="152" t="s">
        <v>3</v>
      </c>
      <c r="C451" s="151" t="s">
        <v>4</v>
      </c>
    </row>
    <row r="452" spans="1:3" ht="15.75" x14ac:dyDescent="0.25">
      <c r="A452" s="151">
        <v>15728</v>
      </c>
      <c r="B452" s="152" t="s">
        <v>3</v>
      </c>
      <c r="C452" s="151" t="s">
        <v>4</v>
      </c>
    </row>
    <row r="453" spans="1:3" ht="15.75" x14ac:dyDescent="0.25">
      <c r="A453" s="151">
        <v>15729</v>
      </c>
      <c r="B453" s="152" t="s">
        <v>3</v>
      </c>
      <c r="C453" s="151" t="s">
        <v>4</v>
      </c>
    </row>
    <row r="454" spans="1:3" ht="15.75" x14ac:dyDescent="0.25">
      <c r="A454" s="151">
        <v>15730</v>
      </c>
      <c r="B454" s="152" t="s">
        <v>7</v>
      </c>
      <c r="C454" s="151" t="s">
        <v>8</v>
      </c>
    </row>
    <row r="455" spans="1:3" ht="15.75" x14ac:dyDescent="0.25">
      <c r="A455" s="151">
        <v>15731</v>
      </c>
      <c r="B455" s="152" t="s">
        <v>3</v>
      </c>
      <c r="C455" s="151" t="s">
        <v>4</v>
      </c>
    </row>
    <row r="456" spans="1:3" ht="15.75" x14ac:dyDescent="0.25">
      <c r="A456" s="151">
        <v>15732</v>
      </c>
      <c r="B456" s="152" t="s">
        <v>3</v>
      </c>
      <c r="C456" s="151" t="s">
        <v>4</v>
      </c>
    </row>
    <row r="457" spans="1:3" ht="15.75" x14ac:dyDescent="0.25">
      <c r="A457" s="151">
        <v>15733</v>
      </c>
      <c r="B457" s="152" t="s">
        <v>7</v>
      </c>
      <c r="C457" s="151" t="s">
        <v>8</v>
      </c>
    </row>
    <row r="458" spans="1:3" ht="15.75" x14ac:dyDescent="0.25">
      <c r="A458" s="151">
        <v>15734</v>
      </c>
      <c r="B458" s="152" t="s">
        <v>3</v>
      </c>
      <c r="C458" s="151" t="s">
        <v>4</v>
      </c>
    </row>
    <row r="459" spans="1:3" ht="15.75" x14ac:dyDescent="0.25">
      <c r="A459" s="151">
        <v>15736</v>
      </c>
      <c r="B459" s="152" t="s">
        <v>3</v>
      </c>
      <c r="C459" s="151" t="s">
        <v>4</v>
      </c>
    </row>
    <row r="460" spans="1:3" ht="15.75" x14ac:dyDescent="0.25">
      <c r="A460" s="151">
        <v>15737</v>
      </c>
      <c r="B460" s="152" t="s">
        <v>3</v>
      </c>
      <c r="C460" s="151" t="s">
        <v>4</v>
      </c>
    </row>
    <row r="461" spans="1:3" ht="15.75" x14ac:dyDescent="0.25">
      <c r="A461" s="151">
        <v>15738</v>
      </c>
      <c r="B461" s="152" t="s">
        <v>3</v>
      </c>
      <c r="C461" s="151" t="s">
        <v>4</v>
      </c>
    </row>
    <row r="462" spans="1:3" ht="15.75" x14ac:dyDescent="0.25">
      <c r="A462" s="151">
        <v>15739</v>
      </c>
      <c r="B462" s="152" t="s">
        <v>3</v>
      </c>
      <c r="C462" s="151" t="s">
        <v>4</v>
      </c>
    </row>
    <row r="463" spans="1:3" ht="15.75" x14ac:dyDescent="0.25">
      <c r="A463" s="151">
        <v>15740</v>
      </c>
      <c r="B463" s="152" t="s">
        <v>7</v>
      </c>
      <c r="C463" s="151" t="s">
        <v>8</v>
      </c>
    </row>
    <row r="464" spans="1:3" ht="15.75" x14ac:dyDescent="0.25">
      <c r="A464" s="151">
        <v>15741</v>
      </c>
      <c r="B464" s="152" t="s">
        <v>3</v>
      </c>
      <c r="C464" s="151" t="s">
        <v>4</v>
      </c>
    </row>
    <row r="465" spans="1:3" ht="15.75" x14ac:dyDescent="0.25">
      <c r="A465" s="151">
        <v>15742</v>
      </c>
      <c r="B465" s="152" t="s">
        <v>3</v>
      </c>
      <c r="C465" s="151" t="s">
        <v>4</v>
      </c>
    </row>
    <row r="466" spans="1:3" ht="15.75" x14ac:dyDescent="0.25">
      <c r="A466" s="151">
        <v>15744</v>
      </c>
      <c r="B466" s="152" t="s">
        <v>7</v>
      </c>
      <c r="C466" s="151" t="s">
        <v>8</v>
      </c>
    </row>
    <row r="467" spans="1:3" ht="15.75" x14ac:dyDescent="0.25">
      <c r="A467" s="151">
        <v>15745</v>
      </c>
      <c r="B467" s="152" t="s">
        <v>3</v>
      </c>
      <c r="C467" s="151" t="s">
        <v>4</v>
      </c>
    </row>
    <row r="468" spans="1:3" ht="15.75" x14ac:dyDescent="0.25">
      <c r="A468" s="151">
        <v>15746</v>
      </c>
      <c r="B468" s="152" t="s">
        <v>3</v>
      </c>
      <c r="C468" s="151" t="s">
        <v>4</v>
      </c>
    </row>
    <row r="469" spans="1:3" ht="15.75" x14ac:dyDescent="0.25">
      <c r="A469" s="151">
        <v>15747</v>
      </c>
      <c r="B469" s="152" t="s">
        <v>3</v>
      </c>
      <c r="C469" s="151" t="s">
        <v>4</v>
      </c>
    </row>
    <row r="470" spans="1:3" ht="15.75" x14ac:dyDescent="0.25">
      <c r="A470" s="151">
        <v>15748</v>
      </c>
      <c r="B470" s="152" t="s">
        <v>3</v>
      </c>
      <c r="C470" s="151" t="s">
        <v>4</v>
      </c>
    </row>
    <row r="471" spans="1:3" ht="15.75" x14ac:dyDescent="0.25">
      <c r="A471" s="151">
        <v>15750</v>
      </c>
      <c r="B471" s="152" t="s">
        <v>3</v>
      </c>
      <c r="C471" s="151" t="s">
        <v>4</v>
      </c>
    </row>
    <row r="472" spans="1:3" ht="15.75" x14ac:dyDescent="0.25">
      <c r="A472" s="151">
        <v>15752</v>
      </c>
      <c r="B472" s="152" t="s">
        <v>3</v>
      </c>
      <c r="C472" s="151" t="s">
        <v>4</v>
      </c>
    </row>
    <row r="473" spans="1:3" ht="15.75" x14ac:dyDescent="0.25">
      <c r="A473" s="151">
        <v>15753</v>
      </c>
      <c r="B473" s="152" t="s">
        <v>9</v>
      </c>
      <c r="C473" s="151" t="s">
        <v>10</v>
      </c>
    </row>
    <row r="474" spans="1:3" ht="15.75" x14ac:dyDescent="0.25">
      <c r="A474" s="151">
        <v>15754</v>
      </c>
      <c r="B474" s="152" t="s">
        <v>3</v>
      </c>
      <c r="C474" s="151" t="s">
        <v>4</v>
      </c>
    </row>
    <row r="475" spans="1:3" ht="15.75" x14ac:dyDescent="0.25">
      <c r="A475" s="151">
        <v>15756</v>
      </c>
      <c r="B475" s="152" t="s">
        <v>3</v>
      </c>
      <c r="C475" s="151" t="s">
        <v>4</v>
      </c>
    </row>
    <row r="476" spans="1:3" ht="15.75" x14ac:dyDescent="0.25">
      <c r="A476" s="151">
        <v>15757</v>
      </c>
      <c r="B476" s="152" t="s">
        <v>9</v>
      </c>
      <c r="C476" s="151" t="s">
        <v>10</v>
      </c>
    </row>
    <row r="477" spans="1:3" ht="15.75" x14ac:dyDescent="0.25">
      <c r="A477" s="151">
        <v>15758</v>
      </c>
      <c r="B477" s="152" t="s">
        <v>3</v>
      </c>
      <c r="C477" s="151" t="s">
        <v>4</v>
      </c>
    </row>
    <row r="478" spans="1:3" ht="15.75" x14ac:dyDescent="0.25">
      <c r="A478" s="151">
        <v>15759</v>
      </c>
      <c r="B478" s="152" t="s">
        <v>3</v>
      </c>
      <c r="C478" s="151" t="s">
        <v>4</v>
      </c>
    </row>
    <row r="479" spans="1:3" ht="15.75" x14ac:dyDescent="0.25">
      <c r="A479" s="151">
        <v>15760</v>
      </c>
      <c r="B479" s="152" t="s">
        <v>3</v>
      </c>
      <c r="C479" s="151" t="s">
        <v>4</v>
      </c>
    </row>
    <row r="480" spans="1:3" ht="15.75" x14ac:dyDescent="0.25">
      <c r="A480" s="151">
        <v>15761</v>
      </c>
      <c r="B480" s="152" t="s">
        <v>3</v>
      </c>
      <c r="C480" s="151" t="s">
        <v>4</v>
      </c>
    </row>
    <row r="481" spans="1:3" ht="15.75" x14ac:dyDescent="0.25">
      <c r="A481" s="151">
        <v>15762</v>
      </c>
      <c r="B481" s="152" t="s">
        <v>3</v>
      </c>
      <c r="C481" s="151" t="s">
        <v>4</v>
      </c>
    </row>
    <row r="482" spans="1:3" ht="15.75" x14ac:dyDescent="0.25">
      <c r="A482" s="151">
        <v>15763</v>
      </c>
      <c r="B482" s="152" t="s">
        <v>3</v>
      </c>
      <c r="C482" s="151" t="s">
        <v>4</v>
      </c>
    </row>
    <row r="483" spans="1:3" ht="15.75" x14ac:dyDescent="0.25">
      <c r="A483" s="151">
        <v>15764</v>
      </c>
      <c r="B483" s="152" t="s">
        <v>7</v>
      </c>
      <c r="C483" s="151" t="s">
        <v>8</v>
      </c>
    </row>
    <row r="484" spans="1:3" ht="15.75" x14ac:dyDescent="0.25">
      <c r="A484" s="151">
        <v>15765</v>
      </c>
      <c r="B484" s="152" t="s">
        <v>3</v>
      </c>
      <c r="C484" s="151" t="s">
        <v>4</v>
      </c>
    </row>
    <row r="485" spans="1:3" ht="15.75" x14ac:dyDescent="0.25">
      <c r="A485" s="151">
        <v>15767</v>
      </c>
      <c r="B485" s="152" t="s">
        <v>7</v>
      </c>
      <c r="C485" s="151" t="s">
        <v>8</v>
      </c>
    </row>
    <row r="486" spans="1:3" ht="15.75" x14ac:dyDescent="0.25">
      <c r="A486" s="151">
        <v>15770</v>
      </c>
      <c r="B486" s="152" t="s">
        <v>7</v>
      </c>
      <c r="C486" s="151" t="s">
        <v>8</v>
      </c>
    </row>
    <row r="487" spans="1:3" ht="15.75" x14ac:dyDescent="0.25">
      <c r="A487" s="151">
        <v>15771</v>
      </c>
      <c r="B487" s="152" t="s">
        <v>3</v>
      </c>
      <c r="C487" s="151" t="s">
        <v>4</v>
      </c>
    </row>
    <row r="488" spans="1:3" ht="15.75" x14ac:dyDescent="0.25">
      <c r="A488" s="151">
        <v>15772</v>
      </c>
      <c r="B488" s="152" t="s">
        <v>3</v>
      </c>
      <c r="C488" s="151" t="s">
        <v>4</v>
      </c>
    </row>
    <row r="489" spans="1:3" ht="15.75" x14ac:dyDescent="0.25">
      <c r="A489" s="151">
        <v>15773</v>
      </c>
      <c r="B489" s="152" t="s">
        <v>3</v>
      </c>
      <c r="C489" s="151" t="s">
        <v>4</v>
      </c>
    </row>
    <row r="490" spans="1:3" ht="15.75" x14ac:dyDescent="0.25">
      <c r="A490" s="151">
        <v>15774</v>
      </c>
      <c r="B490" s="152" t="s">
        <v>3</v>
      </c>
      <c r="C490" s="151" t="s">
        <v>4</v>
      </c>
    </row>
    <row r="491" spans="1:3" ht="15.75" x14ac:dyDescent="0.25">
      <c r="A491" s="151">
        <v>15775</v>
      </c>
      <c r="B491" s="152" t="s">
        <v>3</v>
      </c>
      <c r="C491" s="151" t="s">
        <v>4</v>
      </c>
    </row>
    <row r="492" spans="1:3" ht="15.75" x14ac:dyDescent="0.25">
      <c r="A492" s="151">
        <v>15776</v>
      </c>
      <c r="B492" s="152" t="s">
        <v>7</v>
      </c>
      <c r="C492" s="151" t="s">
        <v>8</v>
      </c>
    </row>
    <row r="493" spans="1:3" ht="15.75" x14ac:dyDescent="0.25">
      <c r="A493" s="151">
        <v>15777</v>
      </c>
      <c r="B493" s="152" t="s">
        <v>3</v>
      </c>
      <c r="C493" s="151" t="s">
        <v>4</v>
      </c>
    </row>
    <row r="494" spans="1:3" ht="15.75" x14ac:dyDescent="0.25">
      <c r="A494" s="151">
        <v>15778</v>
      </c>
      <c r="B494" s="152" t="s">
        <v>7</v>
      </c>
      <c r="C494" s="151" t="s">
        <v>8</v>
      </c>
    </row>
    <row r="495" spans="1:3" ht="15.75" x14ac:dyDescent="0.25">
      <c r="A495" s="151">
        <v>15779</v>
      </c>
      <c r="B495" s="152" t="s">
        <v>3</v>
      </c>
      <c r="C495" s="151" t="s">
        <v>4</v>
      </c>
    </row>
    <row r="496" spans="1:3" ht="15.75" x14ac:dyDescent="0.25">
      <c r="A496" s="151">
        <v>15780</v>
      </c>
      <c r="B496" s="152" t="s">
        <v>7</v>
      </c>
      <c r="C496" s="151" t="s">
        <v>8</v>
      </c>
    </row>
    <row r="497" spans="1:3" ht="15.75" x14ac:dyDescent="0.25">
      <c r="A497" s="151">
        <v>15781</v>
      </c>
      <c r="B497" s="152" t="s">
        <v>7</v>
      </c>
      <c r="C497" s="151" t="s">
        <v>8</v>
      </c>
    </row>
    <row r="498" spans="1:3" ht="15.75" x14ac:dyDescent="0.25">
      <c r="A498" s="151">
        <v>15783</v>
      </c>
      <c r="B498" s="152" t="s">
        <v>3</v>
      </c>
      <c r="C498" s="151" t="s">
        <v>4</v>
      </c>
    </row>
    <row r="499" spans="1:3" ht="15.75" x14ac:dyDescent="0.25">
      <c r="A499" s="151">
        <v>15784</v>
      </c>
      <c r="B499" s="152" t="s">
        <v>7</v>
      </c>
      <c r="C499" s="151" t="s">
        <v>8</v>
      </c>
    </row>
    <row r="500" spans="1:3" ht="15.75" x14ac:dyDescent="0.25">
      <c r="A500" s="151">
        <v>15801</v>
      </c>
      <c r="B500" s="152" t="s">
        <v>9</v>
      </c>
      <c r="C500" s="151" t="s">
        <v>10</v>
      </c>
    </row>
    <row r="501" spans="1:3" ht="15.75" x14ac:dyDescent="0.25">
      <c r="A501" s="151">
        <v>15821</v>
      </c>
      <c r="B501" s="152" t="s">
        <v>9</v>
      </c>
      <c r="C501" s="151" t="s">
        <v>10</v>
      </c>
    </row>
    <row r="502" spans="1:3" ht="15.75" x14ac:dyDescent="0.25">
      <c r="A502" s="151">
        <v>15822</v>
      </c>
      <c r="B502" s="152" t="s">
        <v>9</v>
      </c>
      <c r="C502" s="151" t="s">
        <v>10</v>
      </c>
    </row>
    <row r="503" spans="1:3" ht="15.75" x14ac:dyDescent="0.25">
      <c r="A503" s="151">
        <v>15823</v>
      </c>
      <c r="B503" s="152" t="s">
        <v>9</v>
      </c>
      <c r="C503" s="151" t="s">
        <v>10</v>
      </c>
    </row>
    <row r="504" spans="1:3" ht="15.75" x14ac:dyDescent="0.25">
      <c r="A504" s="151">
        <v>15824</v>
      </c>
      <c r="B504" s="152" t="s">
        <v>7</v>
      </c>
      <c r="C504" s="151" t="s">
        <v>8</v>
      </c>
    </row>
    <row r="505" spans="1:3" ht="15.75" x14ac:dyDescent="0.25">
      <c r="A505" s="151">
        <v>15825</v>
      </c>
      <c r="B505" s="152" t="s">
        <v>7</v>
      </c>
      <c r="C505" s="151" t="s">
        <v>8</v>
      </c>
    </row>
    <row r="506" spans="1:3" ht="15.75" x14ac:dyDescent="0.25">
      <c r="A506" s="151">
        <v>15827</v>
      </c>
      <c r="B506" s="152" t="s">
        <v>9</v>
      </c>
      <c r="C506" s="151" t="s">
        <v>10</v>
      </c>
    </row>
    <row r="507" spans="1:3" ht="15.75" x14ac:dyDescent="0.25">
      <c r="A507" s="151">
        <v>15828</v>
      </c>
      <c r="B507" s="152" t="s">
        <v>7</v>
      </c>
      <c r="C507" s="151" t="s">
        <v>8</v>
      </c>
    </row>
    <row r="508" spans="1:3" ht="15.75" x14ac:dyDescent="0.25">
      <c r="A508" s="151">
        <v>15829</v>
      </c>
      <c r="B508" s="152" t="s">
        <v>7</v>
      </c>
      <c r="C508" s="151" t="s">
        <v>8</v>
      </c>
    </row>
    <row r="509" spans="1:3" ht="15.75" x14ac:dyDescent="0.25">
      <c r="A509" s="151">
        <v>15831</v>
      </c>
      <c r="B509" s="152" t="s">
        <v>9</v>
      </c>
      <c r="C509" s="151" t="s">
        <v>10</v>
      </c>
    </row>
    <row r="510" spans="1:3" ht="15.75" x14ac:dyDescent="0.25">
      <c r="A510" s="151">
        <v>15832</v>
      </c>
      <c r="B510" s="152" t="s">
        <v>9</v>
      </c>
      <c r="C510" s="151" t="s">
        <v>10</v>
      </c>
    </row>
    <row r="511" spans="1:3" ht="15.75" x14ac:dyDescent="0.25">
      <c r="A511" s="151">
        <v>15834</v>
      </c>
      <c r="B511" s="152" t="s">
        <v>9</v>
      </c>
      <c r="C511" s="151" t="s">
        <v>10</v>
      </c>
    </row>
    <row r="512" spans="1:3" ht="15.75" x14ac:dyDescent="0.25">
      <c r="A512" s="151">
        <v>15840</v>
      </c>
      <c r="B512" s="152" t="s">
        <v>7</v>
      </c>
      <c r="C512" s="151" t="s">
        <v>8</v>
      </c>
    </row>
    <row r="513" spans="1:3" ht="15.75" x14ac:dyDescent="0.25">
      <c r="A513" s="151">
        <v>15841</v>
      </c>
      <c r="B513" s="152" t="s">
        <v>9</v>
      </c>
      <c r="C513" s="151" t="s">
        <v>10</v>
      </c>
    </row>
    <row r="514" spans="1:3" ht="15.75" x14ac:dyDescent="0.25">
      <c r="A514" s="151">
        <v>15845</v>
      </c>
      <c r="B514" s="152" t="s">
        <v>9</v>
      </c>
      <c r="C514" s="151" t="s">
        <v>10</v>
      </c>
    </row>
    <row r="515" spans="1:3" ht="15.75" x14ac:dyDescent="0.25">
      <c r="A515" s="151">
        <v>15846</v>
      </c>
      <c r="B515" s="152" t="s">
        <v>9</v>
      </c>
      <c r="C515" s="151" t="s">
        <v>10</v>
      </c>
    </row>
    <row r="516" spans="1:3" ht="15.75" x14ac:dyDescent="0.25">
      <c r="A516" s="151">
        <v>15847</v>
      </c>
      <c r="B516" s="152" t="s">
        <v>7</v>
      </c>
      <c r="C516" s="151" t="s">
        <v>8</v>
      </c>
    </row>
    <row r="517" spans="1:3" ht="15.75" x14ac:dyDescent="0.25">
      <c r="A517" s="151">
        <v>15848</v>
      </c>
      <c r="B517" s="152" t="s">
        <v>9</v>
      </c>
      <c r="C517" s="151" t="s">
        <v>10</v>
      </c>
    </row>
    <row r="518" spans="1:3" ht="15.75" x14ac:dyDescent="0.25">
      <c r="A518" s="151">
        <v>15849</v>
      </c>
      <c r="B518" s="152" t="s">
        <v>9</v>
      </c>
      <c r="C518" s="151" t="s">
        <v>10</v>
      </c>
    </row>
    <row r="519" spans="1:3" ht="15.75" x14ac:dyDescent="0.25">
      <c r="A519" s="151">
        <v>15851</v>
      </c>
      <c r="B519" s="152" t="s">
        <v>7</v>
      </c>
      <c r="C519" s="151" t="s">
        <v>8</v>
      </c>
    </row>
    <row r="520" spans="1:3" ht="15.75" x14ac:dyDescent="0.25">
      <c r="A520" s="151">
        <v>15853</v>
      </c>
      <c r="B520" s="152" t="s">
        <v>9</v>
      </c>
      <c r="C520" s="151" t="s">
        <v>10</v>
      </c>
    </row>
    <row r="521" spans="1:3" ht="15.75" x14ac:dyDescent="0.25">
      <c r="A521" s="151">
        <v>15856</v>
      </c>
      <c r="B521" s="152" t="s">
        <v>9</v>
      </c>
      <c r="C521" s="151" t="s">
        <v>10</v>
      </c>
    </row>
    <row r="522" spans="1:3" ht="15.75" x14ac:dyDescent="0.25">
      <c r="A522" s="151">
        <v>15857</v>
      </c>
      <c r="B522" s="152" t="s">
        <v>9</v>
      </c>
      <c r="C522" s="151" t="s">
        <v>10</v>
      </c>
    </row>
    <row r="523" spans="1:3" ht="15.75" x14ac:dyDescent="0.25">
      <c r="A523" s="151">
        <v>15860</v>
      </c>
      <c r="B523" s="152" t="s">
        <v>7</v>
      </c>
      <c r="C523" s="151" t="s">
        <v>8</v>
      </c>
    </row>
    <row r="524" spans="1:3" ht="15.75" x14ac:dyDescent="0.25">
      <c r="A524" s="151">
        <v>15861</v>
      </c>
      <c r="B524" s="152" t="s">
        <v>9</v>
      </c>
      <c r="C524" s="151" t="s">
        <v>10</v>
      </c>
    </row>
    <row r="525" spans="1:3" ht="15.75" x14ac:dyDescent="0.25">
      <c r="A525" s="151">
        <v>15863</v>
      </c>
      <c r="B525" s="152" t="s">
        <v>7</v>
      </c>
      <c r="C525" s="151" t="s">
        <v>8</v>
      </c>
    </row>
    <row r="526" spans="1:3" ht="15.75" x14ac:dyDescent="0.25">
      <c r="A526" s="151">
        <v>15864</v>
      </c>
      <c r="B526" s="152" t="s">
        <v>7</v>
      </c>
      <c r="C526" s="151" t="s">
        <v>8</v>
      </c>
    </row>
    <row r="527" spans="1:3" ht="15.75" x14ac:dyDescent="0.25">
      <c r="A527" s="151">
        <v>15865</v>
      </c>
      <c r="B527" s="152" t="s">
        <v>7</v>
      </c>
      <c r="C527" s="151" t="s">
        <v>8</v>
      </c>
    </row>
    <row r="528" spans="1:3" ht="15.75" x14ac:dyDescent="0.25">
      <c r="A528" s="151">
        <v>15866</v>
      </c>
      <c r="B528" s="152" t="s">
        <v>9</v>
      </c>
      <c r="C528" s="151" t="s">
        <v>10</v>
      </c>
    </row>
    <row r="529" spans="1:3" ht="15.75" x14ac:dyDescent="0.25">
      <c r="A529" s="151">
        <v>15868</v>
      </c>
      <c r="B529" s="152" t="s">
        <v>9</v>
      </c>
      <c r="C529" s="151" t="s">
        <v>10</v>
      </c>
    </row>
    <row r="530" spans="1:3" ht="15.75" x14ac:dyDescent="0.25">
      <c r="A530" s="151">
        <v>15870</v>
      </c>
      <c r="B530" s="152" t="s">
        <v>9</v>
      </c>
      <c r="C530" s="151" t="s">
        <v>10</v>
      </c>
    </row>
    <row r="531" spans="1:3" ht="15.75" x14ac:dyDescent="0.25">
      <c r="A531" s="151">
        <v>15901</v>
      </c>
      <c r="B531" s="152" t="s">
        <v>3</v>
      </c>
      <c r="C531" s="151" t="s">
        <v>4</v>
      </c>
    </row>
    <row r="532" spans="1:3" ht="15.75" x14ac:dyDescent="0.25">
      <c r="A532" s="151">
        <v>15902</v>
      </c>
      <c r="B532" s="152" t="s">
        <v>3</v>
      </c>
      <c r="C532" s="151" t="s">
        <v>4</v>
      </c>
    </row>
    <row r="533" spans="1:3" ht="15.75" x14ac:dyDescent="0.25">
      <c r="A533" s="151">
        <v>15904</v>
      </c>
      <c r="B533" s="152" t="s">
        <v>3</v>
      </c>
      <c r="C533" s="151" t="s">
        <v>4</v>
      </c>
    </row>
    <row r="534" spans="1:3" ht="15.75" x14ac:dyDescent="0.25">
      <c r="A534" s="151">
        <v>15905</v>
      </c>
      <c r="B534" s="152" t="s">
        <v>3</v>
      </c>
      <c r="C534" s="151" t="s">
        <v>4</v>
      </c>
    </row>
    <row r="535" spans="1:3" ht="15.75" x14ac:dyDescent="0.25">
      <c r="A535" s="151">
        <v>15906</v>
      </c>
      <c r="B535" s="152" t="s">
        <v>3</v>
      </c>
      <c r="C535" s="151" t="s">
        <v>4</v>
      </c>
    </row>
    <row r="536" spans="1:3" ht="15.75" x14ac:dyDescent="0.25">
      <c r="A536" s="151">
        <v>15907</v>
      </c>
      <c r="B536" s="152" t="s">
        <v>3</v>
      </c>
      <c r="C536" s="151" t="s">
        <v>4</v>
      </c>
    </row>
    <row r="537" spans="1:3" ht="15.75" x14ac:dyDescent="0.25">
      <c r="A537" s="151">
        <v>15909</v>
      </c>
      <c r="B537" s="152" t="s">
        <v>3</v>
      </c>
      <c r="C537" s="151" t="s">
        <v>4</v>
      </c>
    </row>
    <row r="538" spans="1:3" ht="15.75" x14ac:dyDescent="0.25">
      <c r="A538" s="151">
        <v>15915</v>
      </c>
      <c r="B538" s="152" t="s">
        <v>3</v>
      </c>
      <c r="C538" s="151" t="s">
        <v>4</v>
      </c>
    </row>
    <row r="539" spans="1:3" ht="15.75" x14ac:dyDescent="0.25">
      <c r="A539" s="151">
        <v>15920</v>
      </c>
      <c r="B539" s="152" t="s">
        <v>3</v>
      </c>
      <c r="C539" s="151" t="s">
        <v>4</v>
      </c>
    </row>
    <row r="540" spans="1:3" ht="15.75" x14ac:dyDescent="0.25">
      <c r="A540" s="151">
        <v>15921</v>
      </c>
      <c r="B540" s="152" t="s">
        <v>3</v>
      </c>
      <c r="C540" s="151" t="s">
        <v>4</v>
      </c>
    </row>
    <row r="541" spans="1:3" ht="15.75" x14ac:dyDescent="0.25">
      <c r="A541" s="151">
        <v>15922</v>
      </c>
      <c r="B541" s="152" t="s">
        <v>3</v>
      </c>
      <c r="C541" s="151" t="s">
        <v>4</v>
      </c>
    </row>
    <row r="542" spans="1:3" ht="15.75" x14ac:dyDescent="0.25">
      <c r="A542" s="151">
        <v>15923</v>
      </c>
      <c r="B542" s="152" t="s">
        <v>3</v>
      </c>
      <c r="C542" s="151" t="s">
        <v>4</v>
      </c>
    </row>
    <row r="543" spans="1:3" ht="15.75" x14ac:dyDescent="0.25">
      <c r="A543" s="151">
        <v>15924</v>
      </c>
      <c r="B543" s="152" t="s">
        <v>3</v>
      </c>
      <c r="C543" s="151" t="s">
        <v>4</v>
      </c>
    </row>
    <row r="544" spans="1:3" ht="15.75" x14ac:dyDescent="0.25">
      <c r="A544" s="151">
        <v>15925</v>
      </c>
      <c r="B544" s="152" t="s">
        <v>3</v>
      </c>
      <c r="C544" s="151" t="s">
        <v>4</v>
      </c>
    </row>
    <row r="545" spans="1:3" ht="15.75" x14ac:dyDescent="0.25">
      <c r="A545" s="151">
        <v>15926</v>
      </c>
      <c r="B545" s="152" t="s">
        <v>3</v>
      </c>
      <c r="C545" s="151" t="s">
        <v>4</v>
      </c>
    </row>
    <row r="546" spans="1:3" ht="15.75" x14ac:dyDescent="0.25">
      <c r="A546" s="151">
        <v>15927</v>
      </c>
      <c r="B546" s="152" t="s">
        <v>3</v>
      </c>
      <c r="C546" s="151" t="s">
        <v>4</v>
      </c>
    </row>
    <row r="547" spans="1:3" ht="15.75" x14ac:dyDescent="0.25">
      <c r="A547" s="151">
        <v>15928</v>
      </c>
      <c r="B547" s="152" t="s">
        <v>3</v>
      </c>
      <c r="C547" s="151" t="s">
        <v>4</v>
      </c>
    </row>
    <row r="548" spans="1:3" ht="15.75" x14ac:dyDescent="0.25">
      <c r="A548" s="151">
        <v>15929</v>
      </c>
      <c r="B548" s="152" t="s">
        <v>3</v>
      </c>
      <c r="C548" s="151" t="s">
        <v>4</v>
      </c>
    </row>
    <row r="549" spans="1:3" ht="15.75" x14ac:dyDescent="0.25">
      <c r="A549" s="151">
        <v>15930</v>
      </c>
      <c r="B549" s="152" t="s">
        <v>3</v>
      </c>
      <c r="C549" s="151" t="s">
        <v>4</v>
      </c>
    </row>
    <row r="550" spans="1:3" ht="15.75" x14ac:dyDescent="0.25">
      <c r="A550" s="151">
        <v>15931</v>
      </c>
      <c r="B550" s="152" t="s">
        <v>3</v>
      </c>
      <c r="C550" s="151" t="s">
        <v>4</v>
      </c>
    </row>
    <row r="551" spans="1:3" ht="15.75" x14ac:dyDescent="0.25">
      <c r="A551" s="151">
        <v>15934</v>
      </c>
      <c r="B551" s="152" t="s">
        <v>3</v>
      </c>
      <c r="C551" s="151" t="s">
        <v>4</v>
      </c>
    </row>
    <row r="552" spans="1:3" ht="15.75" x14ac:dyDescent="0.25">
      <c r="A552" s="151">
        <v>15935</v>
      </c>
      <c r="B552" s="152" t="s">
        <v>3</v>
      </c>
      <c r="C552" s="151" t="s">
        <v>4</v>
      </c>
    </row>
    <row r="553" spans="1:3" ht="15.75" x14ac:dyDescent="0.25">
      <c r="A553" s="151">
        <v>15936</v>
      </c>
      <c r="B553" s="152" t="s">
        <v>3</v>
      </c>
      <c r="C553" s="151" t="s">
        <v>4</v>
      </c>
    </row>
    <row r="554" spans="1:3" ht="15.75" x14ac:dyDescent="0.25">
      <c r="A554" s="151">
        <v>15937</v>
      </c>
      <c r="B554" s="152" t="s">
        <v>3</v>
      </c>
      <c r="C554" s="151" t="s">
        <v>4</v>
      </c>
    </row>
    <row r="555" spans="1:3" ht="15.75" x14ac:dyDescent="0.25">
      <c r="A555" s="151">
        <v>15938</v>
      </c>
      <c r="B555" s="152" t="s">
        <v>3</v>
      </c>
      <c r="C555" s="151" t="s">
        <v>4</v>
      </c>
    </row>
    <row r="556" spans="1:3" ht="15.75" x14ac:dyDescent="0.25">
      <c r="A556" s="151">
        <v>15940</v>
      </c>
      <c r="B556" s="152" t="s">
        <v>3</v>
      </c>
      <c r="C556" s="151" t="s">
        <v>4</v>
      </c>
    </row>
    <row r="557" spans="1:3" ht="15.75" x14ac:dyDescent="0.25">
      <c r="A557" s="151">
        <v>15942</v>
      </c>
      <c r="B557" s="152" t="s">
        <v>3</v>
      </c>
      <c r="C557" s="151" t="s">
        <v>4</v>
      </c>
    </row>
    <row r="558" spans="1:3" ht="15.75" x14ac:dyDescent="0.25">
      <c r="A558" s="151">
        <v>15943</v>
      </c>
      <c r="B558" s="152" t="s">
        <v>3</v>
      </c>
      <c r="C558" s="151" t="s">
        <v>4</v>
      </c>
    </row>
    <row r="559" spans="1:3" ht="15.75" x14ac:dyDescent="0.25">
      <c r="A559" s="151">
        <v>15944</v>
      </c>
      <c r="B559" s="152" t="s">
        <v>3</v>
      </c>
      <c r="C559" s="151" t="s">
        <v>4</v>
      </c>
    </row>
    <row r="560" spans="1:3" ht="15.75" x14ac:dyDescent="0.25">
      <c r="A560" s="151">
        <v>15945</v>
      </c>
      <c r="B560" s="152" t="s">
        <v>3</v>
      </c>
      <c r="C560" s="151" t="s">
        <v>4</v>
      </c>
    </row>
    <row r="561" spans="1:3" ht="15.75" x14ac:dyDescent="0.25">
      <c r="A561" s="151">
        <v>15946</v>
      </c>
      <c r="B561" s="152" t="s">
        <v>3</v>
      </c>
      <c r="C561" s="151" t="s">
        <v>4</v>
      </c>
    </row>
    <row r="562" spans="1:3" ht="15.75" x14ac:dyDescent="0.25">
      <c r="A562" s="151">
        <v>15948</v>
      </c>
      <c r="B562" s="152" t="s">
        <v>3</v>
      </c>
      <c r="C562" s="151" t="s">
        <v>4</v>
      </c>
    </row>
    <row r="563" spans="1:3" ht="15.75" x14ac:dyDescent="0.25">
      <c r="A563" s="151">
        <v>15949</v>
      </c>
      <c r="B563" s="152" t="s">
        <v>3</v>
      </c>
      <c r="C563" s="151" t="s">
        <v>4</v>
      </c>
    </row>
    <row r="564" spans="1:3" ht="15.75" x14ac:dyDescent="0.25">
      <c r="A564" s="151">
        <v>15951</v>
      </c>
      <c r="B564" s="152" t="s">
        <v>3</v>
      </c>
      <c r="C564" s="151" t="s">
        <v>4</v>
      </c>
    </row>
    <row r="565" spans="1:3" ht="15.75" x14ac:dyDescent="0.25">
      <c r="A565" s="151">
        <v>15952</v>
      </c>
      <c r="B565" s="152" t="s">
        <v>3</v>
      </c>
      <c r="C565" s="151" t="s">
        <v>4</v>
      </c>
    </row>
    <row r="566" spans="1:3" ht="15.75" x14ac:dyDescent="0.25">
      <c r="A566" s="151">
        <v>15953</v>
      </c>
      <c r="B566" s="152" t="s">
        <v>3</v>
      </c>
      <c r="C566" s="151" t="s">
        <v>4</v>
      </c>
    </row>
    <row r="567" spans="1:3" ht="15.75" x14ac:dyDescent="0.25">
      <c r="A567" s="151">
        <v>15954</v>
      </c>
      <c r="B567" s="152" t="s">
        <v>3</v>
      </c>
      <c r="C567" s="151" t="s">
        <v>4</v>
      </c>
    </row>
    <row r="568" spans="1:3" ht="15.75" x14ac:dyDescent="0.25">
      <c r="A568" s="151">
        <v>15955</v>
      </c>
      <c r="B568" s="152" t="s">
        <v>3</v>
      </c>
      <c r="C568" s="151" t="s">
        <v>4</v>
      </c>
    </row>
    <row r="569" spans="1:3" ht="15.75" x14ac:dyDescent="0.25">
      <c r="A569" s="151">
        <v>15956</v>
      </c>
      <c r="B569" s="152" t="s">
        <v>3</v>
      </c>
      <c r="C569" s="151" t="s">
        <v>4</v>
      </c>
    </row>
    <row r="570" spans="1:3" ht="15.75" x14ac:dyDescent="0.25">
      <c r="A570" s="151">
        <v>15957</v>
      </c>
      <c r="B570" s="152" t="s">
        <v>3</v>
      </c>
      <c r="C570" s="151" t="s">
        <v>4</v>
      </c>
    </row>
    <row r="571" spans="1:3" ht="15.75" x14ac:dyDescent="0.25">
      <c r="A571" s="151">
        <v>15958</v>
      </c>
      <c r="B571" s="152" t="s">
        <v>3</v>
      </c>
      <c r="C571" s="151" t="s">
        <v>4</v>
      </c>
    </row>
    <row r="572" spans="1:3" ht="15.75" x14ac:dyDescent="0.25">
      <c r="A572" s="151">
        <v>15959</v>
      </c>
      <c r="B572" s="152" t="s">
        <v>3</v>
      </c>
      <c r="C572" s="151" t="s">
        <v>4</v>
      </c>
    </row>
    <row r="573" spans="1:3" ht="15.75" x14ac:dyDescent="0.25">
      <c r="A573" s="151">
        <v>15960</v>
      </c>
      <c r="B573" s="152" t="s">
        <v>3</v>
      </c>
      <c r="C573" s="151" t="s">
        <v>4</v>
      </c>
    </row>
    <row r="574" spans="1:3" ht="15.75" x14ac:dyDescent="0.25">
      <c r="A574" s="151">
        <v>15961</v>
      </c>
      <c r="B574" s="152" t="s">
        <v>3</v>
      </c>
      <c r="C574" s="151" t="s">
        <v>4</v>
      </c>
    </row>
    <row r="575" spans="1:3" ht="15.75" x14ac:dyDescent="0.25">
      <c r="A575" s="151">
        <v>15962</v>
      </c>
      <c r="B575" s="152" t="s">
        <v>3</v>
      </c>
      <c r="C575" s="151" t="s">
        <v>4</v>
      </c>
    </row>
    <row r="576" spans="1:3" ht="15.75" x14ac:dyDescent="0.25">
      <c r="A576" s="151">
        <v>15963</v>
      </c>
      <c r="B576" s="152" t="s">
        <v>3</v>
      </c>
      <c r="C576" s="151" t="s">
        <v>4</v>
      </c>
    </row>
    <row r="577" spans="1:3" ht="15.75" x14ac:dyDescent="0.25">
      <c r="A577" s="151">
        <v>16001</v>
      </c>
      <c r="B577" s="152" t="s">
        <v>3</v>
      </c>
      <c r="C577" s="151" t="s">
        <v>4</v>
      </c>
    </row>
    <row r="578" spans="1:3" ht="15.75" x14ac:dyDescent="0.25">
      <c r="A578" s="151">
        <v>16002</v>
      </c>
      <c r="B578" s="152" t="s">
        <v>3</v>
      </c>
      <c r="C578" s="151" t="s">
        <v>4</v>
      </c>
    </row>
    <row r="579" spans="1:3" ht="15.75" x14ac:dyDescent="0.25">
      <c r="A579" s="151">
        <v>16003</v>
      </c>
      <c r="B579" s="152" t="s">
        <v>3</v>
      </c>
      <c r="C579" s="151" t="s">
        <v>4</v>
      </c>
    </row>
    <row r="580" spans="1:3" ht="15.75" x14ac:dyDescent="0.25">
      <c r="A580" s="151">
        <v>16016</v>
      </c>
      <c r="B580" s="152" t="s">
        <v>3</v>
      </c>
      <c r="C580" s="151" t="s">
        <v>4</v>
      </c>
    </row>
    <row r="581" spans="1:3" ht="15.75" x14ac:dyDescent="0.25">
      <c r="A581" s="151">
        <v>16017</v>
      </c>
      <c r="B581" s="152" t="s">
        <v>3</v>
      </c>
      <c r="C581" s="151" t="s">
        <v>4</v>
      </c>
    </row>
    <row r="582" spans="1:3" ht="15.75" x14ac:dyDescent="0.25">
      <c r="A582" s="151">
        <v>16018</v>
      </c>
      <c r="B582" s="152" t="s">
        <v>3</v>
      </c>
      <c r="C582" s="151" t="s">
        <v>4</v>
      </c>
    </row>
    <row r="583" spans="1:3" ht="15.75" x14ac:dyDescent="0.25">
      <c r="A583" s="151">
        <v>16020</v>
      </c>
      <c r="B583" s="152" t="s">
        <v>3</v>
      </c>
      <c r="C583" s="151" t="s">
        <v>4</v>
      </c>
    </row>
    <row r="584" spans="1:3" ht="15.75" x14ac:dyDescent="0.25">
      <c r="A584" s="151">
        <v>16021</v>
      </c>
      <c r="B584" s="152" t="s">
        <v>3</v>
      </c>
      <c r="C584" s="151" t="s">
        <v>4</v>
      </c>
    </row>
    <row r="585" spans="1:3" ht="15.75" x14ac:dyDescent="0.25">
      <c r="A585" s="151">
        <v>16022</v>
      </c>
      <c r="B585" s="152" t="s">
        <v>3</v>
      </c>
      <c r="C585" s="151" t="s">
        <v>4</v>
      </c>
    </row>
    <row r="586" spans="1:3" ht="15.75" x14ac:dyDescent="0.25">
      <c r="A586" s="151">
        <v>16023</v>
      </c>
      <c r="B586" s="152" t="s">
        <v>3</v>
      </c>
      <c r="C586" s="151" t="s">
        <v>4</v>
      </c>
    </row>
    <row r="587" spans="1:3" ht="15.75" x14ac:dyDescent="0.25">
      <c r="A587" s="151">
        <v>16024</v>
      </c>
      <c r="B587" s="152" t="s">
        <v>3</v>
      </c>
      <c r="C587" s="151" t="s">
        <v>4</v>
      </c>
    </row>
    <row r="588" spans="1:3" ht="15.75" x14ac:dyDescent="0.25">
      <c r="A588" s="151">
        <v>16025</v>
      </c>
      <c r="B588" s="152" t="s">
        <v>3</v>
      </c>
      <c r="C588" s="151" t="s">
        <v>4</v>
      </c>
    </row>
    <row r="589" spans="1:3" ht="15.75" x14ac:dyDescent="0.25">
      <c r="A589" s="151">
        <v>16027</v>
      </c>
      <c r="B589" s="152" t="s">
        <v>3</v>
      </c>
      <c r="C589" s="151" t="s">
        <v>4</v>
      </c>
    </row>
    <row r="590" spans="1:3" ht="15.75" x14ac:dyDescent="0.25">
      <c r="A590" s="151">
        <v>16028</v>
      </c>
      <c r="B590" s="152" t="s">
        <v>3</v>
      </c>
      <c r="C590" s="151" t="s">
        <v>4</v>
      </c>
    </row>
    <row r="591" spans="1:3" ht="15.75" x14ac:dyDescent="0.25">
      <c r="A591" s="151">
        <v>16029</v>
      </c>
      <c r="B591" s="152" t="s">
        <v>3</v>
      </c>
      <c r="C591" s="151" t="s">
        <v>4</v>
      </c>
    </row>
    <row r="592" spans="1:3" ht="15.75" x14ac:dyDescent="0.25">
      <c r="A592" s="151">
        <v>16030</v>
      </c>
      <c r="B592" s="152" t="s">
        <v>3</v>
      </c>
      <c r="C592" s="151" t="s">
        <v>4</v>
      </c>
    </row>
    <row r="593" spans="1:3" ht="15.75" x14ac:dyDescent="0.25">
      <c r="A593" s="151">
        <v>16033</v>
      </c>
      <c r="B593" s="152" t="s">
        <v>3</v>
      </c>
      <c r="C593" s="151" t="s">
        <v>4</v>
      </c>
    </row>
    <row r="594" spans="1:3" ht="15.75" x14ac:dyDescent="0.25">
      <c r="A594" s="151">
        <v>16034</v>
      </c>
      <c r="B594" s="152" t="s">
        <v>3</v>
      </c>
      <c r="C594" s="151" t="s">
        <v>4</v>
      </c>
    </row>
    <row r="595" spans="1:3" ht="15.75" x14ac:dyDescent="0.25">
      <c r="A595" s="151">
        <v>16035</v>
      </c>
      <c r="B595" s="152" t="s">
        <v>3</v>
      </c>
      <c r="C595" s="151" t="s">
        <v>4</v>
      </c>
    </row>
    <row r="596" spans="1:3" ht="15.75" x14ac:dyDescent="0.25">
      <c r="A596" s="151">
        <v>16036</v>
      </c>
      <c r="B596" s="152" t="s">
        <v>7</v>
      </c>
      <c r="C596" s="151" t="s">
        <v>8</v>
      </c>
    </row>
    <row r="597" spans="1:3" ht="15.75" x14ac:dyDescent="0.25">
      <c r="A597" s="151">
        <v>16037</v>
      </c>
      <c r="B597" s="152" t="s">
        <v>3</v>
      </c>
      <c r="C597" s="151" t="s">
        <v>4</v>
      </c>
    </row>
    <row r="598" spans="1:3" ht="15.75" x14ac:dyDescent="0.25">
      <c r="A598" s="151">
        <v>16038</v>
      </c>
      <c r="B598" s="152" t="s">
        <v>3</v>
      </c>
      <c r="C598" s="151" t="s">
        <v>4</v>
      </c>
    </row>
    <row r="599" spans="1:3" ht="15.75" x14ac:dyDescent="0.25">
      <c r="A599" s="151">
        <v>16039</v>
      </c>
      <c r="B599" s="152" t="s">
        <v>3</v>
      </c>
      <c r="C599" s="151" t="s">
        <v>4</v>
      </c>
    </row>
    <row r="600" spans="1:3" ht="15.75" x14ac:dyDescent="0.25">
      <c r="A600" s="151">
        <v>16040</v>
      </c>
      <c r="B600" s="152" t="s">
        <v>3</v>
      </c>
      <c r="C600" s="151" t="s">
        <v>4</v>
      </c>
    </row>
    <row r="601" spans="1:3" ht="15.75" x14ac:dyDescent="0.25">
      <c r="A601" s="151">
        <v>16041</v>
      </c>
      <c r="B601" s="152" t="s">
        <v>3</v>
      </c>
      <c r="C601" s="151" t="s">
        <v>4</v>
      </c>
    </row>
    <row r="602" spans="1:3" ht="15.75" x14ac:dyDescent="0.25">
      <c r="A602" s="151">
        <v>16045</v>
      </c>
      <c r="B602" s="152" t="s">
        <v>3</v>
      </c>
      <c r="C602" s="151" t="s">
        <v>4</v>
      </c>
    </row>
    <row r="603" spans="1:3" ht="15.75" x14ac:dyDescent="0.25">
      <c r="A603" s="151">
        <v>16046</v>
      </c>
      <c r="B603" s="152" t="s">
        <v>3</v>
      </c>
      <c r="C603" s="151" t="s">
        <v>4</v>
      </c>
    </row>
    <row r="604" spans="1:3" ht="15.75" x14ac:dyDescent="0.25">
      <c r="A604" s="151">
        <v>16048</v>
      </c>
      <c r="B604" s="152" t="s">
        <v>3</v>
      </c>
      <c r="C604" s="151" t="s">
        <v>4</v>
      </c>
    </row>
    <row r="605" spans="1:3" ht="15.75" x14ac:dyDescent="0.25">
      <c r="A605" s="151">
        <v>16049</v>
      </c>
      <c r="B605" s="152" t="s">
        <v>3</v>
      </c>
      <c r="C605" s="151" t="s">
        <v>4</v>
      </c>
    </row>
    <row r="606" spans="1:3" ht="15.75" x14ac:dyDescent="0.25">
      <c r="A606" s="151">
        <v>16050</v>
      </c>
      <c r="B606" s="152" t="s">
        <v>3</v>
      </c>
      <c r="C606" s="151" t="s">
        <v>4</v>
      </c>
    </row>
    <row r="607" spans="1:3" ht="15.75" x14ac:dyDescent="0.25">
      <c r="A607" s="151">
        <v>16051</v>
      </c>
      <c r="B607" s="152" t="s">
        <v>3</v>
      </c>
      <c r="C607" s="151" t="s">
        <v>4</v>
      </c>
    </row>
    <row r="608" spans="1:3" ht="15.75" x14ac:dyDescent="0.25">
      <c r="A608" s="151">
        <v>16052</v>
      </c>
      <c r="B608" s="152" t="s">
        <v>3</v>
      </c>
      <c r="C608" s="151" t="s">
        <v>4</v>
      </c>
    </row>
    <row r="609" spans="1:3" ht="15.75" x14ac:dyDescent="0.25">
      <c r="A609" s="151">
        <v>16053</v>
      </c>
      <c r="B609" s="152" t="s">
        <v>3</v>
      </c>
      <c r="C609" s="151" t="s">
        <v>4</v>
      </c>
    </row>
    <row r="610" spans="1:3" ht="15.75" x14ac:dyDescent="0.25">
      <c r="A610" s="151">
        <v>16054</v>
      </c>
      <c r="B610" s="152" t="s">
        <v>7</v>
      </c>
      <c r="C610" s="151" t="s">
        <v>8</v>
      </c>
    </row>
    <row r="611" spans="1:3" ht="15.75" x14ac:dyDescent="0.25">
      <c r="A611" s="151">
        <v>16055</v>
      </c>
      <c r="B611" s="152" t="s">
        <v>3</v>
      </c>
      <c r="C611" s="151" t="s">
        <v>4</v>
      </c>
    </row>
    <row r="612" spans="1:3" ht="15.75" x14ac:dyDescent="0.25">
      <c r="A612" s="151">
        <v>16056</v>
      </c>
      <c r="B612" s="152" t="s">
        <v>3</v>
      </c>
      <c r="C612" s="151" t="s">
        <v>4</v>
      </c>
    </row>
    <row r="613" spans="1:3" ht="15.75" x14ac:dyDescent="0.25">
      <c r="A613" s="151">
        <v>16057</v>
      </c>
      <c r="B613" s="152" t="s">
        <v>3</v>
      </c>
      <c r="C613" s="151" t="s">
        <v>4</v>
      </c>
    </row>
    <row r="614" spans="1:3" ht="15.75" x14ac:dyDescent="0.25">
      <c r="A614" s="151">
        <v>16058</v>
      </c>
      <c r="B614" s="152" t="s">
        <v>3</v>
      </c>
      <c r="C614" s="151" t="s">
        <v>4</v>
      </c>
    </row>
    <row r="615" spans="1:3" ht="15.75" x14ac:dyDescent="0.25">
      <c r="A615" s="151">
        <v>16059</v>
      </c>
      <c r="B615" s="152" t="s">
        <v>3</v>
      </c>
      <c r="C615" s="151" t="s">
        <v>4</v>
      </c>
    </row>
    <row r="616" spans="1:3" ht="15.75" x14ac:dyDescent="0.25">
      <c r="A616" s="151">
        <v>16061</v>
      </c>
      <c r="B616" s="152" t="s">
        <v>3</v>
      </c>
      <c r="C616" s="151" t="s">
        <v>4</v>
      </c>
    </row>
    <row r="617" spans="1:3" ht="15.75" x14ac:dyDescent="0.25">
      <c r="A617" s="151">
        <v>16063</v>
      </c>
      <c r="B617" s="152" t="s">
        <v>3</v>
      </c>
      <c r="C617" s="151" t="s">
        <v>4</v>
      </c>
    </row>
    <row r="618" spans="1:3" ht="15.75" x14ac:dyDescent="0.25">
      <c r="A618" s="151">
        <v>16066</v>
      </c>
      <c r="B618" s="152" t="s">
        <v>3</v>
      </c>
      <c r="C618" s="151" t="s">
        <v>4</v>
      </c>
    </row>
    <row r="619" spans="1:3" ht="15.75" x14ac:dyDescent="0.25">
      <c r="A619" s="151">
        <v>16101</v>
      </c>
      <c r="B619" s="152" t="s">
        <v>3</v>
      </c>
      <c r="C619" s="151" t="s">
        <v>4</v>
      </c>
    </row>
    <row r="620" spans="1:3" ht="15.75" x14ac:dyDescent="0.25">
      <c r="A620" s="151">
        <v>16102</v>
      </c>
      <c r="B620" s="152" t="s">
        <v>3</v>
      </c>
      <c r="C620" s="151" t="s">
        <v>4</v>
      </c>
    </row>
    <row r="621" spans="1:3" ht="15.75" x14ac:dyDescent="0.25">
      <c r="A621" s="151">
        <v>16103</v>
      </c>
      <c r="B621" s="152" t="s">
        <v>3</v>
      </c>
      <c r="C621" s="151" t="s">
        <v>4</v>
      </c>
    </row>
    <row r="622" spans="1:3" ht="15.75" x14ac:dyDescent="0.25">
      <c r="A622" s="151">
        <v>16105</v>
      </c>
      <c r="B622" s="152" t="s">
        <v>3</v>
      </c>
      <c r="C622" s="151" t="s">
        <v>4</v>
      </c>
    </row>
    <row r="623" spans="1:3" ht="15.75" x14ac:dyDescent="0.25">
      <c r="A623" s="151">
        <v>16107</v>
      </c>
      <c r="B623" s="152" t="s">
        <v>3</v>
      </c>
      <c r="C623" s="151" t="s">
        <v>4</v>
      </c>
    </row>
    <row r="624" spans="1:3" ht="15.75" x14ac:dyDescent="0.25">
      <c r="A624" s="151">
        <v>16108</v>
      </c>
      <c r="B624" s="152" t="s">
        <v>3</v>
      </c>
      <c r="C624" s="151" t="s">
        <v>4</v>
      </c>
    </row>
    <row r="625" spans="1:3" ht="15.75" x14ac:dyDescent="0.25">
      <c r="A625" s="151">
        <v>16110</v>
      </c>
      <c r="B625" s="152" t="s">
        <v>7</v>
      </c>
      <c r="C625" s="151" t="s">
        <v>8</v>
      </c>
    </row>
    <row r="626" spans="1:3" ht="15.75" x14ac:dyDescent="0.25">
      <c r="A626" s="151">
        <v>16111</v>
      </c>
      <c r="B626" s="152" t="s">
        <v>7</v>
      </c>
      <c r="C626" s="151" t="s">
        <v>8</v>
      </c>
    </row>
    <row r="627" spans="1:3" ht="15.75" x14ac:dyDescent="0.25">
      <c r="A627" s="151">
        <v>16112</v>
      </c>
      <c r="B627" s="152" t="s">
        <v>3</v>
      </c>
      <c r="C627" s="151" t="s">
        <v>4</v>
      </c>
    </row>
    <row r="628" spans="1:3" ht="15.75" x14ac:dyDescent="0.25">
      <c r="A628" s="151">
        <v>16113</v>
      </c>
      <c r="B628" s="152" t="s">
        <v>7</v>
      </c>
      <c r="C628" s="151" t="s">
        <v>8</v>
      </c>
    </row>
    <row r="629" spans="1:3" ht="15.75" x14ac:dyDescent="0.25">
      <c r="A629" s="151">
        <v>16114</v>
      </c>
      <c r="B629" s="152" t="s">
        <v>7</v>
      </c>
      <c r="C629" s="151" t="s">
        <v>8</v>
      </c>
    </row>
    <row r="630" spans="1:3" ht="15.75" x14ac:dyDescent="0.25">
      <c r="A630" s="151">
        <v>16115</v>
      </c>
      <c r="B630" s="152" t="s">
        <v>3</v>
      </c>
      <c r="C630" s="151" t="s">
        <v>4</v>
      </c>
    </row>
    <row r="631" spans="1:3" ht="15.75" x14ac:dyDescent="0.25">
      <c r="A631" s="151">
        <v>16116</v>
      </c>
      <c r="B631" s="152" t="s">
        <v>3</v>
      </c>
      <c r="C631" s="151" t="s">
        <v>4</v>
      </c>
    </row>
    <row r="632" spans="1:3" ht="15.75" x14ac:dyDescent="0.25">
      <c r="A632" s="151">
        <v>16117</v>
      </c>
      <c r="B632" s="152" t="s">
        <v>3</v>
      </c>
      <c r="C632" s="151" t="s">
        <v>4</v>
      </c>
    </row>
    <row r="633" spans="1:3" ht="15.75" x14ac:dyDescent="0.25">
      <c r="A633" s="151">
        <v>16120</v>
      </c>
      <c r="B633" s="152" t="s">
        <v>3</v>
      </c>
      <c r="C633" s="151" t="s">
        <v>4</v>
      </c>
    </row>
    <row r="634" spans="1:3" ht="15.75" x14ac:dyDescent="0.25">
      <c r="A634" s="151">
        <v>16121</v>
      </c>
      <c r="B634" s="152" t="s">
        <v>7</v>
      </c>
      <c r="C634" s="151" t="s">
        <v>8</v>
      </c>
    </row>
    <row r="635" spans="1:3" ht="15.75" x14ac:dyDescent="0.25">
      <c r="A635" s="151">
        <v>16123</v>
      </c>
      <c r="B635" s="152" t="s">
        <v>3</v>
      </c>
      <c r="C635" s="151" t="s">
        <v>4</v>
      </c>
    </row>
    <row r="636" spans="1:3" ht="15.75" x14ac:dyDescent="0.25">
      <c r="A636" s="151">
        <v>16124</v>
      </c>
      <c r="B636" s="152" t="s">
        <v>7</v>
      </c>
      <c r="C636" s="151" t="s">
        <v>8</v>
      </c>
    </row>
    <row r="637" spans="1:3" ht="15.75" x14ac:dyDescent="0.25">
      <c r="A637" s="151">
        <v>16125</v>
      </c>
      <c r="B637" s="152" t="s">
        <v>7</v>
      </c>
      <c r="C637" s="151" t="s">
        <v>8</v>
      </c>
    </row>
    <row r="638" spans="1:3" ht="15.75" x14ac:dyDescent="0.25">
      <c r="A638" s="151">
        <v>16127</v>
      </c>
      <c r="B638" s="152" t="s">
        <v>7</v>
      </c>
      <c r="C638" s="151" t="s">
        <v>8</v>
      </c>
    </row>
    <row r="639" spans="1:3" ht="15.75" x14ac:dyDescent="0.25">
      <c r="A639" s="151">
        <v>16130</v>
      </c>
      <c r="B639" s="152" t="s">
        <v>7</v>
      </c>
      <c r="C639" s="151" t="s">
        <v>8</v>
      </c>
    </row>
    <row r="640" spans="1:3" ht="15.75" x14ac:dyDescent="0.25">
      <c r="A640" s="151">
        <v>16131</v>
      </c>
      <c r="B640" s="152" t="s">
        <v>7</v>
      </c>
      <c r="C640" s="151" t="s">
        <v>8</v>
      </c>
    </row>
    <row r="641" spans="1:3" ht="15.75" x14ac:dyDescent="0.25">
      <c r="A641" s="151">
        <v>16132</v>
      </c>
      <c r="B641" s="152" t="s">
        <v>3</v>
      </c>
      <c r="C641" s="151" t="s">
        <v>4</v>
      </c>
    </row>
    <row r="642" spans="1:3" ht="15.75" x14ac:dyDescent="0.25">
      <c r="A642" s="151">
        <v>16133</v>
      </c>
      <c r="B642" s="152" t="s">
        <v>7</v>
      </c>
      <c r="C642" s="151" t="s">
        <v>8</v>
      </c>
    </row>
    <row r="643" spans="1:3" ht="15.75" x14ac:dyDescent="0.25">
      <c r="A643" s="151">
        <v>16134</v>
      </c>
      <c r="B643" s="152" t="s">
        <v>7</v>
      </c>
      <c r="C643" s="151" t="s">
        <v>8</v>
      </c>
    </row>
    <row r="644" spans="1:3" ht="15.75" x14ac:dyDescent="0.25">
      <c r="A644" s="151">
        <v>16136</v>
      </c>
      <c r="B644" s="152" t="s">
        <v>3</v>
      </c>
      <c r="C644" s="151" t="s">
        <v>4</v>
      </c>
    </row>
    <row r="645" spans="1:3" ht="15.75" x14ac:dyDescent="0.25">
      <c r="A645" s="151">
        <v>16137</v>
      </c>
      <c r="B645" s="152" t="s">
        <v>7</v>
      </c>
      <c r="C645" s="151" t="s">
        <v>8</v>
      </c>
    </row>
    <row r="646" spans="1:3" ht="15.75" x14ac:dyDescent="0.25">
      <c r="A646" s="151">
        <v>16140</v>
      </c>
      <c r="B646" s="152" t="s">
        <v>3</v>
      </c>
      <c r="C646" s="151" t="s">
        <v>4</v>
      </c>
    </row>
    <row r="647" spans="1:3" ht="15.75" x14ac:dyDescent="0.25">
      <c r="A647" s="151">
        <v>16141</v>
      </c>
      <c r="B647" s="152" t="s">
        <v>3</v>
      </c>
      <c r="C647" s="151" t="s">
        <v>4</v>
      </c>
    </row>
    <row r="648" spans="1:3" ht="15.75" x14ac:dyDescent="0.25">
      <c r="A648" s="151">
        <v>16142</v>
      </c>
      <c r="B648" s="152" t="s">
        <v>3</v>
      </c>
      <c r="C648" s="151" t="s">
        <v>4</v>
      </c>
    </row>
    <row r="649" spans="1:3" ht="15.75" x14ac:dyDescent="0.25">
      <c r="A649" s="151">
        <v>16143</v>
      </c>
      <c r="B649" s="152" t="s">
        <v>3</v>
      </c>
      <c r="C649" s="151" t="s">
        <v>4</v>
      </c>
    </row>
    <row r="650" spans="1:3" ht="15.75" x14ac:dyDescent="0.25">
      <c r="A650" s="151">
        <v>16145</v>
      </c>
      <c r="B650" s="152" t="s">
        <v>7</v>
      </c>
      <c r="C650" s="151" t="s">
        <v>8</v>
      </c>
    </row>
    <row r="651" spans="1:3" ht="15.75" x14ac:dyDescent="0.25">
      <c r="A651" s="151">
        <v>16146</v>
      </c>
      <c r="B651" s="152" t="s">
        <v>7</v>
      </c>
      <c r="C651" s="151" t="s">
        <v>8</v>
      </c>
    </row>
    <row r="652" spans="1:3" ht="15.75" x14ac:dyDescent="0.25">
      <c r="A652" s="151">
        <v>16148</v>
      </c>
      <c r="B652" s="152" t="s">
        <v>7</v>
      </c>
      <c r="C652" s="151" t="s">
        <v>8</v>
      </c>
    </row>
    <row r="653" spans="1:3" ht="15.75" x14ac:dyDescent="0.25">
      <c r="A653" s="151">
        <v>16150</v>
      </c>
      <c r="B653" s="152" t="s">
        <v>7</v>
      </c>
      <c r="C653" s="151" t="s">
        <v>8</v>
      </c>
    </row>
    <row r="654" spans="1:3" ht="15.75" x14ac:dyDescent="0.25">
      <c r="A654" s="151">
        <v>16151</v>
      </c>
      <c r="B654" s="152" t="s">
        <v>7</v>
      </c>
      <c r="C654" s="151" t="s">
        <v>8</v>
      </c>
    </row>
    <row r="655" spans="1:3" ht="15.75" x14ac:dyDescent="0.25">
      <c r="A655" s="151">
        <v>16153</v>
      </c>
      <c r="B655" s="152" t="s">
        <v>7</v>
      </c>
      <c r="C655" s="151" t="s">
        <v>8</v>
      </c>
    </row>
    <row r="656" spans="1:3" ht="15.75" x14ac:dyDescent="0.25">
      <c r="A656" s="151">
        <v>16154</v>
      </c>
      <c r="B656" s="152" t="s">
        <v>7</v>
      </c>
      <c r="C656" s="151" t="s">
        <v>8</v>
      </c>
    </row>
    <row r="657" spans="1:3" ht="15.75" x14ac:dyDescent="0.25">
      <c r="A657" s="151">
        <v>16155</v>
      </c>
      <c r="B657" s="152" t="s">
        <v>3</v>
      </c>
      <c r="C657" s="151" t="s">
        <v>4</v>
      </c>
    </row>
    <row r="658" spans="1:3" ht="15.75" x14ac:dyDescent="0.25">
      <c r="A658" s="151">
        <v>16156</v>
      </c>
      <c r="B658" s="152" t="s">
        <v>3</v>
      </c>
      <c r="C658" s="151" t="s">
        <v>4</v>
      </c>
    </row>
    <row r="659" spans="1:3" ht="15.75" x14ac:dyDescent="0.25">
      <c r="A659" s="151">
        <v>16157</v>
      </c>
      <c r="B659" s="152" t="s">
        <v>3</v>
      </c>
      <c r="C659" s="151" t="s">
        <v>4</v>
      </c>
    </row>
    <row r="660" spans="1:3" ht="15.75" x14ac:dyDescent="0.25">
      <c r="A660" s="151">
        <v>16159</v>
      </c>
      <c r="B660" s="152" t="s">
        <v>7</v>
      </c>
      <c r="C660" s="151" t="s">
        <v>8</v>
      </c>
    </row>
    <row r="661" spans="1:3" ht="15.75" x14ac:dyDescent="0.25">
      <c r="A661" s="151">
        <v>16160</v>
      </c>
      <c r="B661" s="152" t="s">
        <v>3</v>
      </c>
      <c r="C661" s="151" t="s">
        <v>4</v>
      </c>
    </row>
    <row r="662" spans="1:3" ht="15.75" x14ac:dyDescent="0.25">
      <c r="A662" s="151">
        <v>16161</v>
      </c>
      <c r="B662" s="152" t="s">
        <v>7</v>
      </c>
      <c r="C662" s="151" t="s">
        <v>8</v>
      </c>
    </row>
    <row r="663" spans="1:3" ht="15.75" x14ac:dyDescent="0.25">
      <c r="A663" s="151">
        <v>16172</v>
      </c>
      <c r="B663" s="152" t="s">
        <v>3</v>
      </c>
      <c r="C663" s="151" t="s">
        <v>4</v>
      </c>
    </row>
    <row r="664" spans="1:3" ht="15.75" x14ac:dyDescent="0.25">
      <c r="A664" s="151">
        <v>16201</v>
      </c>
      <c r="B664" s="152" t="s">
        <v>3</v>
      </c>
      <c r="C664" s="151" t="s">
        <v>4</v>
      </c>
    </row>
    <row r="665" spans="1:3" ht="15.75" x14ac:dyDescent="0.25">
      <c r="A665" s="151">
        <v>16210</v>
      </c>
      <c r="B665" s="152" t="s">
        <v>3</v>
      </c>
      <c r="C665" s="151" t="s">
        <v>4</v>
      </c>
    </row>
    <row r="666" spans="1:3" ht="15.75" x14ac:dyDescent="0.25">
      <c r="A666" s="151">
        <v>16211</v>
      </c>
      <c r="B666" s="152" t="s">
        <v>3</v>
      </c>
      <c r="C666" s="151" t="s">
        <v>4</v>
      </c>
    </row>
    <row r="667" spans="1:3" ht="15.75" x14ac:dyDescent="0.25">
      <c r="A667" s="151">
        <v>16212</v>
      </c>
      <c r="B667" s="152" t="s">
        <v>3</v>
      </c>
      <c r="C667" s="151" t="s">
        <v>4</v>
      </c>
    </row>
    <row r="668" spans="1:3" ht="15.75" x14ac:dyDescent="0.25">
      <c r="A668" s="151">
        <v>16213</v>
      </c>
      <c r="B668" s="152" t="s">
        <v>7</v>
      </c>
      <c r="C668" s="151" t="s">
        <v>8</v>
      </c>
    </row>
    <row r="669" spans="1:3" ht="15.75" x14ac:dyDescent="0.25">
      <c r="A669" s="151">
        <v>16214</v>
      </c>
      <c r="B669" s="152" t="s">
        <v>7</v>
      </c>
      <c r="C669" s="151" t="s">
        <v>8</v>
      </c>
    </row>
    <row r="670" spans="1:3" ht="15.75" x14ac:dyDescent="0.25">
      <c r="A670" s="151">
        <v>16215</v>
      </c>
      <c r="B670" s="152" t="s">
        <v>3</v>
      </c>
      <c r="C670" s="151" t="s">
        <v>4</v>
      </c>
    </row>
    <row r="671" spans="1:3" ht="15.75" x14ac:dyDescent="0.25">
      <c r="A671" s="151">
        <v>16217</v>
      </c>
      <c r="B671" s="152" t="s">
        <v>7</v>
      </c>
      <c r="C671" s="151" t="s">
        <v>8</v>
      </c>
    </row>
    <row r="672" spans="1:3" ht="15.75" x14ac:dyDescent="0.25">
      <c r="A672" s="151">
        <v>16218</v>
      </c>
      <c r="B672" s="152" t="s">
        <v>3</v>
      </c>
      <c r="C672" s="151" t="s">
        <v>4</v>
      </c>
    </row>
    <row r="673" spans="1:3" ht="15.75" x14ac:dyDescent="0.25">
      <c r="A673" s="151">
        <v>16220</v>
      </c>
      <c r="B673" s="152" t="s">
        <v>7</v>
      </c>
      <c r="C673" s="151" t="s">
        <v>8</v>
      </c>
    </row>
    <row r="674" spans="1:3" ht="15.75" x14ac:dyDescent="0.25">
      <c r="A674" s="151">
        <v>16221</v>
      </c>
      <c r="B674" s="152" t="s">
        <v>7</v>
      </c>
      <c r="C674" s="151" t="s">
        <v>8</v>
      </c>
    </row>
    <row r="675" spans="1:3" ht="15.75" x14ac:dyDescent="0.25">
      <c r="A675" s="151">
        <v>16222</v>
      </c>
      <c r="B675" s="152" t="s">
        <v>3</v>
      </c>
      <c r="C675" s="151" t="s">
        <v>4</v>
      </c>
    </row>
    <row r="676" spans="1:3" ht="15.75" x14ac:dyDescent="0.25">
      <c r="A676" s="151">
        <v>16223</v>
      </c>
      <c r="B676" s="152" t="s">
        <v>3</v>
      </c>
      <c r="C676" s="151" t="s">
        <v>4</v>
      </c>
    </row>
    <row r="677" spans="1:3" ht="15.75" x14ac:dyDescent="0.25">
      <c r="A677" s="151">
        <v>16224</v>
      </c>
      <c r="B677" s="152" t="s">
        <v>7</v>
      </c>
      <c r="C677" s="151" t="s">
        <v>8</v>
      </c>
    </row>
    <row r="678" spans="1:3" ht="15.75" x14ac:dyDescent="0.25">
      <c r="A678" s="151">
        <v>16225</v>
      </c>
      <c r="B678" s="152" t="s">
        <v>7</v>
      </c>
      <c r="C678" s="151" t="s">
        <v>8</v>
      </c>
    </row>
    <row r="679" spans="1:3" ht="15.75" x14ac:dyDescent="0.25">
      <c r="A679" s="151">
        <v>16226</v>
      </c>
      <c r="B679" s="152" t="s">
        <v>3</v>
      </c>
      <c r="C679" s="151" t="s">
        <v>4</v>
      </c>
    </row>
    <row r="680" spans="1:3" ht="15.75" x14ac:dyDescent="0.25">
      <c r="A680" s="151">
        <v>16228</v>
      </c>
      <c r="B680" s="152" t="s">
        <v>3</v>
      </c>
      <c r="C680" s="151" t="s">
        <v>4</v>
      </c>
    </row>
    <row r="681" spans="1:3" ht="15.75" x14ac:dyDescent="0.25">
      <c r="A681" s="151">
        <v>16229</v>
      </c>
      <c r="B681" s="152" t="s">
        <v>3</v>
      </c>
      <c r="C681" s="151" t="s">
        <v>4</v>
      </c>
    </row>
    <row r="682" spans="1:3" ht="15.75" x14ac:dyDescent="0.25">
      <c r="A682" s="151">
        <v>16230</v>
      </c>
      <c r="B682" s="152" t="s">
        <v>7</v>
      </c>
      <c r="C682" s="151" t="s">
        <v>8</v>
      </c>
    </row>
    <row r="683" spans="1:3" ht="15.75" x14ac:dyDescent="0.25">
      <c r="A683" s="151">
        <v>16232</v>
      </c>
      <c r="B683" s="152" t="s">
        <v>7</v>
      </c>
      <c r="C683" s="151" t="s">
        <v>8</v>
      </c>
    </row>
    <row r="684" spans="1:3" ht="15.75" x14ac:dyDescent="0.25">
      <c r="A684" s="151">
        <v>16233</v>
      </c>
      <c r="B684" s="152" t="s">
        <v>7</v>
      </c>
      <c r="C684" s="151" t="s">
        <v>8</v>
      </c>
    </row>
    <row r="685" spans="1:3" ht="15.75" x14ac:dyDescent="0.25">
      <c r="A685" s="151">
        <v>16234</v>
      </c>
      <c r="B685" s="152" t="s">
        <v>7</v>
      </c>
      <c r="C685" s="151" t="s">
        <v>8</v>
      </c>
    </row>
    <row r="686" spans="1:3" ht="15.75" x14ac:dyDescent="0.25">
      <c r="A686" s="151">
        <v>16235</v>
      </c>
      <c r="B686" s="152" t="s">
        <v>7</v>
      </c>
      <c r="C686" s="151" t="s">
        <v>8</v>
      </c>
    </row>
    <row r="687" spans="1:3" ht="15.75" x14ac:dyDescent="0.25">
      <c r="A687" s="151">
        <v>16236</v>
      </c>
      <c r="B687" s="152" t="s">
        <v>3</v>
      </c>
      <c r="C687" s="151" t="s">
        <v>4</v>
      </c>
    </row>
    <row r="688" spans="1:3" ht="15.75" x14ac:dyDescent="0.25">
      <c r="A688" s="151">
        <v>16238</v>
      </c>
      <c r="B688" s="152" t="s">
        <v>3</v>
      </c>
      <c r="C688" s="151" t="s">
        <v>4</v>
      </c>
    </row>
    <row r="689" spans="1:3" ht="15.75" x14ac:dyDescent="0.25">
      <c r="A689" s="151">
        <v>16239</v>
      </c>
      <c r="B689" s="152" t="s">
        <v>7</v>
      </c>
      <c r="C689" s="151" t="s">
        <v>8</v>
      </c>
    </row>
    <row r="690" spans="1:3" ht="15.75" x14ac:dyDescent="0.25">
      <c r="A690" s="151">
        <v>16240</v>
      </c>
      <c r="B690" s="152" t="s">
        <v>7</v>
      </c>
      <c r="C690" s="151" t="s">
        <v>8</v>
      </c>
    </row>
    <row r="691" spans="1:3" ht="15.75" x14ac:dyDescent="0.25">
      <c r="A691" s="151">
        <v>16242</v>
      </c>
      <c r="B691" s="152" t="s">
        <v>7</v>
      </c>
      <c r="C691" s="151" t="s">
        <v>8</v>
      </c>
    </row>
    <row r="692" spans="1:3" ht="15.75" x14ac:dyDescent="0.25">
      <c r="A692" s="151">
        <v>16244</v>
      </c>
      <c r="B692" s="152" t="s">
        <v>3</v>
      </c>
      <c r="C692" s="151" t="s">
        <v>4</v>
      </c>
    </row>
    <row r="693" spans="1:3" ht="15.75" x14ac:dyDescent="0.25">
      <c r="A693" s="151">
        <v>16245</v>
      </c>
      <c r="B693" s="152" t="s">
        <v>3</v>
      </c>
      <c r="C693" s="151" t="s">
        <v>4</v>
      </c>
    </row>
    <row r="694" spans="1:3" ht="15.75" x14ac:dyDescent="0.25">
      <c r="A694" s="151">
        <v>16246</v>
      </c>
      <c r="B694" s="152" t="s">
        <v>3</v>
      </c>
      <c r="C694" s="151" t="s">
        <v>4</v>
      </c>
    </row>
    <row r="695" spans="1:3" ht="15.75" x14ac:dyDescent="0.25">
      <c r="A695" s="151">
        <v>16248</v>
      </c>
      <c r="B695" s="152" t="s">
        <v>7</v>
      </c>
      <c r="C695" s="151" t="s">
        <v>8</v>
      </c>
    </row>
    <row r="696" spans="1:3" ht="15.75" x14ac:dyDescent="0.25">
      <c r="A696" s="151">
        <v>16249</v>
      </c>
      <c r="B696" s="152" t="s">
        <v>3</v>
      </c>
      <c r="C696" s="151" t="s">
        <v>4</v>
      </c>
    </row>
    <row r="697" spans="1:3" ht="15.75" x14ac:dyDescent="0.25">
      <c r="A697" s="151">
        <v>16250</v>
      </c>
      <c r="B697" s="152" t="s">
        <v>3</v>
      </c>
      <c r="C697" s="151" t="s">
        <v>4</v>
      </c>
    </row>
    <row r="698" spans="1:3" ht="15.75" x14ac:dyDescent="0.25">
      <c r="A698" s="151">
        <v>16253</v>
      </c>
      <c r="B698" s="152" t="s">
        <v>3</v>
      </c>
      <c r="C698" s="151" t="s">
        <v>4</v>
      </c>
    </row>
    <row r="699" spans="1:3" ht="15.75" x14ac:dyDescent="0.25">
      <c r="A699" s="151">
        <v>16254</v>
      </c>
      <c r="B699" s="152" t="s">
        <v>7</v>
      </c>
      <c r="C699" s="151" t="s">
        <v>8</v>
      </c>
    </row>
    <row r="700" spans="1:3" ht="15.75" x14ac:dyDescent="0.25">
      <c r="A700" s="151">
        <v>16255</v>
      </c>
      <c r="B700" s="152" t="s">
        <v>7</v>
      </c>
      <c r="C700" s="151" t="s">
        <v>8</v>
      </c>
    </row>
    <row r="701" spans="1:3" ht="15.75" x14ac:dyDescent="0.25">
      <c r="A701" s="151">
        <v>16256</v>
      </c>
      <c r="B701" s="152" t="s">
        <v>3</v>
      </c>
      <c r="C701" s="151" t="s">
        <v>4</v>
      </c>
    </row>
    <row r="702" spans="1:3" ht="15.75" x14ac:dyDescent="0.25">
      <c r="A702" s="151">
        <v>16257</v>
      </c>
      <c r="B702" s="152" t="s">
        <v>7</v>
      </c>
      <c r="C702" s="151" t="s">
        <v>8</v>
      </c>
    </row>
    <row r="703" spans="1:3" ht="15.75" x14ac:dyDescent="0.25">
      <c r="A703" s="151">
        <v>16258</v>
      </c>
      <c r="B703" s="152" t="s">
        <v>7</v>
      </c>
      <c r="C703" s="151" t="s">
        <v>8</v>
      </c>
    </row>
    <row r="704" spans="1:3" ht="15.75" x14ac:dyDescent="0.25">
      <c r="A704" s="151">
        <v>16259</v>
      </c>
      <c r="B704" s="152" t="s">
        <v>3</v>
      </c>
      <c r="C704" s="151" t="s">
        <v>4</v>
      </c>
    </row>
    <row r="705" spans="1:3" ht="15.75" x14ac:dyDescent="0.25">
      <c r="A705" s="151">
        <v>16260</v>
      </c>
      <c r="B705" s="152" t="s">
        <v>7</v>
      </c>
      <c r="C705" s="151" t="s">
        <v>8</v>
      </c>
    </row>
    <row r="706" spans="1:3" ht="15.75" x14ac:dyDescent="0.25">
      <c r="A706" s="151">
        <v>16261</v>
      </c>
      <c r="B706" s="152" t="s">
        <v>3</v>
      </c>
      <c r="C706" s="151" t="s">
        <v>4</v>
      </c>
    </row>
    <row r="707" spans="1:3" ht="15.75" x14ac:dyDescent="0.25">
      <c r="A707" s="151">
        <v>16262</v>
      </c>
      <c r="B707" s="152" t="s">
        <v>3</v>
      </c>
      <c r="C707" s="151" t="s">
        <v>4</v>
      </c>
    </row>
    <row r="708" spans="1:3" ht="15.75" x14ac:dyDescent="0.25">
      <c r="A708" s="151">
        <v>16263</v>
      </c>
      <c r="B708" s="152" t="s">
        <v>3</v>
      </c>
      <c r="C708" s="151" t="s">
        <v>4</v>
      </c>
    </row>
    <row r="709" spans="1:3" ht="15.75" x14ac:dyDescent="0.25">
      <c r="A709" s="151">
        <v>16301</v>
      </c>
      <c r="B709" s="152" t="s">
        <v>7</v>
      </c>
      <c r="C709" s="151" t="s">
        <v>8</v>
      </c>
    </row>
    <row r="710" spans="1:3" ht="15.75" x14ac:dyDescent="0.25">
      <c r="A710" s="151">
        <v>16311</v>
      </c>
      <c r="B710" s="152" t="s">
        <v>7</v>
      </c>
      <c r="C710" s="151" t="s">
        <v>8</v>
      </c>
    </row>
    <row r="711" spans="1:3" ht="15.75" x14ac:dyDescent="0.25">
      <c r="A711" s="151">
        <v>16312</v>
      </c>
      <c r="B711" s="152" t="s">
        <v>7</v>
      </c>
      <c r="C711" s="151" t="s">
        <v>8</v>
      </c>
    </row>
    <row r="712" spans="1:3" ht="15.75" x14ac:dyDescent="0.25">
      <c r="A712" s="151">
        <v>16313</v>
      </c>
      <c r="B712" s="152" t="s">
        <v>7</v>
      </c>
      <c r="C712" s="151" t="s">
        <v>8</v>
      </c>
    </row>
    <row r="713" spans="1:3" ht="15.75" x14ac:dyDescent="0.25">
      <c r="A713" s="151">
        <v>16314</v>
      </c>
      <c r="B713" s="152" t="s">
        <v>7</v>
      </c>
      <c r="C713" s="151" t="s">
        <v>8</v>
      </c>
    </row>
    <row r="714" spans="1:3" ht="15.75" x14ac:dyDescent="0.25">
      <c r="A714" s="151">
        <v>16316</v>
      </c>
      <c r="B714" s="152" t="s">
        <v>7</v>
      </c>
      <c r="C714" s="151" t="s">
        <v>8</v>
      </c>
    </row>
    <row r="715" spans="1:3" ht="15.75" x14ac:dyDescent="0.25">
      <c r="A715" s="151">
        <v>16317</v>
      </c>
      <c r="B715" s="152" t="s">
        <v>7</v>
      </c>
      <c r="C715" s="151" t="s">
        <v>8</v>
      </c>
    </row>
    <row r="716" spans="1:3" ht="15.75" x14ac:dyDescent="0.25">
      <c r="A716" s="151">
        <v>16319</v>
      </c>
      <c r="B716" s="152" t="s">
        <v>7</v>
      </c>
      <c r="C716" s="151" t="s">
        <v>8</v>
      </c>
    </row>
    <row r="717" spans="1:3" ht="15.75" x14ac:dyDescent="0.25">
      <c r="A717" s="151">
        <v>16321</v>
      </c>
      <c r="B717" s="152" t="s">
        <v>7</v>
      </c>
      <c r="C717" s="151" t="s">
        <v>8</v>
      </c>
    </row>
    <row r="718" spans="1:3" ht="15.75" x14ac:dyDescent="0.25">
      <c r="A718" s="151">
        <v>16322</v>
      </c>
      <c r="B718" s="152" t="s">
        <v>7</v>
      </c>
      <c r="C718" s="151" t="s">
        <v>8</v>
      </c>
    </row>
    <row r="719" spans="1:3" ht="15.75" x14ac:dyDescent="0.25">
      <c r="A719" s="151">
        <v>16323</v>
      </c>
      <c r="B719" s="152" t="s">
        <v>7</v>
      </c>
      <c r="C719" s="151" t="s">
        <v>8</v>
      </c>
    </row>
    <row r="720" spans="1:3" ht="15.75" x14ac:dyDescent="0.25">
      <c r="A720" s="151">
        <v>16326</v>
      </c>
      <c r="B720" s="152" t="s">
        <v>7</v>
      </c>
      <c r="C720" s="151" t="s">
        <v>8</v>
      </c>
    </row>
    <row r="721" spans="1:3" ht="15.75" x14ac:dyDescent="0.25">
      <c r="A721" s="151">
        <v>16327</v>
      </c>
      <c r="B721" s="152" t="s">
        <v>7</v>
      </c>
      <c r="C721" s="151" t="s">
        <v>8</v>
      </c>
    </row>
    <row r="722" spans="1:3" ht="15.75" x14ac:dyDescent="0.25">
      <c r="A722" s="151">
        <v>16328</v>
      </c>
      <c r="B722" s="152" t="s">
        <v>7</v>
      </c>
      <c r="C722" s="151" t="s">
        <v>8</v>
      </c>
    </row>
    <row r="723" spans="1:3" ht="15.75" x14ac:dyDescent="0.25">
      <c r="A723" s="151">
        <v>16329</v>
      </c>
      <c r="B723" s="152" t="s">
        <v>7</v>
      </c>
      <c r="C723" s="151" t="s">
        <v>8</v>
      </c>
    </row>
    <row r="724" spans="1:3" ht="15.75" x14ac:dyDescent="0.25">
      <c r="A724" s="151">
        <v>16331</v>
      </c>
      <c r="B724" s="152" t="s">
        <v>7</v>
      </c>
      <c r="C724" s="151" t="s">
        <v>8</v>
      </c>
    </row>
    <row r="725" spans="1:3" ht="15.75" x14ac:dyDescent="0.25">
      <c r="A725" s="151">
        <v>16332</v>
      </c>
      <c r="B725" s="152" t="s">
        <v>7</v>
      </c>
      <c r="C725" s="151" t="s">
        <v>8</v>
      </c>
    </row>
    <row r="726" spans="1:3" ht="15.75" x14ac:dyDescent="0.25">
      <c r="A726" s="151">
        <v>16333</v>
      </c>
      <c r="B726" s="152" t="s">
        <v>9</v>
      </c>
      <c r="C726" s="151" t="s">
        <v>10</v>
      </c>
    </row>
    <row r="727" spans="1:3" ht="15.75" x14ac:dyDescent="0.25">
      <c r="A727" s="151">
        <v>16334</v>
      </c>
      <c r="B727" s="152" t="s">
        <v>7</v>
      </c>
      <c r="C727" s="151" t="s">
        <v>8</v>
      </c>
    </row>
    <row r="728" spans="1:3" ht="15.75" x14ac:dyDescent="0.25">
      <c r="A728" s="151">
        <v>16335</v>
      </c>
      <c r="B728" s="152" t="s">
        <v>7</v>
      </c>
      <c r="C728" s="151" t="s">
        <v>8</v>
      </c>
    </row>
    <row r="729" spans="1:3" ht="15.75" x14ac:dyDescent="0.25">
      <c r="A729" s="151">
        <v>16340</v>
      </c>
      <c r="B729" s="152" t="s">
        <v>7</v>
      </c>
      <c r="C729" s="151" t="s">
        <v>8</v>
      </c>
    </row>
    <row r="730" spans="1:3" ht="15.75" x14ac:dyDescent="0.25">
      <c r="A730" s="151">
        <v>16341</v>
      </c>
      <c r="B730" s="152" t="s">
        <v>7</v>
      </c>
      <c r="C730" s="151" t="s">
        <v>8</v>
      </c>
    </row>
    <row r="731" spans="1:3" ht="15.75" x14ac:dyDescent="0.25">
      <c r="A731" s="151">
        <v>16342</v>
      </c>
      <c r="B731" s="152" t="s">
        <v>7</v>
      </c>
      <c r="C731" s="151" t="s">
        <v>8</v>
      </c>
    </row>
    <row r="732" spans="1:3" ht="15.75" x14ac:dyDescent="0.25">
      <c r="A732" s="151">
        <v>16343</v>
      </c>
      <c r="B732" s="152" t="s">
        <v>7</v>
      </c>
      <c r="C732" s="151" t="s">
        <v>8</v>
      </c>
    </row>
    <row r="733" spans="1:3" ht="15.75" x14ac:dyDescent="0.25">
      <c r="A733" s="151">
        <v>16344</v>
      </c>
      <c r="B733" s="152" t="s">
        <v>7</v>
      </c>
      <c r="C733" s="151" t="s">
        <v>8</v>
      </c>
    </row>
    <row r="734" spans="1:3" ht="15.75" x14ac:dyDescent="0.25">
      <c r="A734" s="151">
        <v>16345</v>
      </c>
      <c r="B734" s="152" t="s">
        <v>7</v>
      </c>
      <c r="C734" s="151" t="s">
        <v>8</v>
      </c>
    </row>
    <row r="735" spans="1:3" ht="15.75" x14ac:dyDescent="0.25">
      <c r="A735" s="151">
        <v>16346</v>
      </c>
      <c r="B735" s="152" t="s">
        <v>7</v>
      </c>
      <c r="C735" s="151" t="s">
        <v>8</v>
      </c>
    </row>
    <row r="736" spans="1:3" ht="15.75" x14ac:dyDescent="0.25">
      <c r="A736" s="151">
        <v>16347</v>
      </c>
      <c r="B736" s="152" t="s">
        <v>7</v>
      </c>
      <c r="C736" s="151" t="s">
        <v>8</v>
      </c>
    </row>
    <row r="737" spans="1:3" ht="15.75" x14ac:dyDescent="0.25">
      <c r="A737" s="151">
        <v>16350</v>
      </c>
      <c r="B737" s="152" t="s">
        <v>7</v>
      </c>
      <c r="C737" s="151" t="s">
        <v>8</v>
      </c>
    </row>
    <row r="738" spans="1:3" ht="15.75" x14ac:dyDescent="0.25">
      <c r="A738" s="151">
        <v>16351</v>
      </c>
      <c r="B738" s="152" t="s">
        <v>7</v>
      </c>
      <c r="C738" s="151" t="s">
        <v>8</v>
      </c>
    </row>
    <row r="739" spans="1:3" ht="15.75" x14ac:dyDescent="0.25">
      <c r="A739" s="151">
        <v>16352</v>
      </c>
      <c r="B739" s="152" t="s">
        <v>7</v>
      </c>
      <c r="C739" s="151" t="s">
        <v>8</v>
      </c>
    </row>
    <row r="740" spans="1:3" ht="15.75" x14ac:dyDescent="0.25">
      <c r="A740" s="151">
        <v>16353</v>
      </c>
      <c r="B740" s="152" t="s">
        <v>7</v>
      </c>
      <c r="C740" s="151" t="s">
        <v>8</v>
      </c>
    </row>
    <row r="741" spans="1:3" ht="15.75" x14ac:dyDescent="0.25">
      <c r="A741" s="151">
        <v>16354</v>
      </c>
      <c r="B741" s="152" t="s">
        <v>7</v>
      </c>
      <c r="C741" s="151" t="s">
        <v>8</v>
      </c>
    </row>
    <row r="742" spans="1:3" ht="15.75" x14ac:dyDescent="0.25">
      <c r="A742" s="151">
        <v>16360</v>
      </c>
      <c r="B742" s="152" t="s">
        <v>7</v>
      </c>
      <c r="C742" s="151" t="s">
        <v>8</v>
      </c>
    </row>
    <row r="743" spans="1:3" ht="15.75" x14ac:dyDescent="0.25">
      <c r="A743" s="151">
        <v>16361</v>
      </c>
      <c r="B743" s="152" t="s">
        <v>7</v>
      </c>
      <c r="C743" s="151" t="s">
        <v>8</v>
      </c>
    </row>
    <row r="744" spans="1:3" ht="15.75" x14ac:dyDescent="0.25">
      <c r="A744" s="151">
        <v>16362</v>
      </c>
      <c r="B744" s="152" t="s">
        <v>7</v>
      </c>
      <c r="C744" s="151" t="s">
        <v>8</v>
      </c>
    </row>
    <row r="745" spans="1:3" ht="15.75" x14ac:dyDescent="0.25">
      <c r="A745" s="151">
        <v>16364</v>
      </c>
      <c r="B745" s="152" t="s">
        <v>7</v>
      </c>
      <c r="C745" s="151" t="s">
        <v>8</v>
      </c>
    </row>
    <row r="746" spans="1:3" ht="15.75" x14ac:dyDescent="0.25">
      <c r="A746" s="151">
        <v>16365</v>
      </c>
      <c r="B746" s="152" t="s">
        <v>7</v>
      </c>
      <c r="C746" s="151" t="s">
        <v>8</v>
      </c>
    </row>
    <row r="747" spans="1:3" ht="15.75" x14ac:dyDescent="0.25">
      <c r="A747" s="151">
        <v>16366</v>
      </c>
      <c r="B747" s="152" t="s">
        <v>7</v>
      </c>
      <c r="C747" s="151" t="s">
        <v>8</v>
      </c>
    </row>
    <row r="748" spans="1:3" ht="15.75" x14ac:dyDescent="0.25">
      <c r="A748" s="151">
        <v>16367</v>
      </c>
      <c r="B748" s="152" t="s">
        <v>7</v>
      </c>
      <c r="C748" s="151" t="s">
        <v>8</v>
      </c>
    </row>
    <row r="749" spans="1:3" ht="15.75" x14ac:dyDescent="0.25">
      <c r="A749" s="151">
        <v>16368</v>
      </c>
      <c r="B749" s="152" t="s">
        <v>7</v>
      </c>
      <c r="C749" s="151" t="s">
        <v>8</v>
      </c>
    </row>
    <row r="750" spans="1:3" ht="15.75" x14ac:dyDescent="0.25">
      <c r="A750" s="151">
        <v>16369</v>
      </c>
      <c r="B750" s="152" t="s">
        <v>7</v>
      </c>
      <c r="C750" s="151" t="s">
        <v>8</v>
      </c>
    </row>
    <row r="751" spans="1:3" ht="15.75" x14ac:dyDescent="0.25">
      <c r="A751" s="151">
        <v>16370</v>
      </c>
      <c r="B751" s="152" t="s">
        <v>7</v>
      </c>
      <c r="C751" s="151" t="s">
        <v>8</v>
      </c>
    </row>
    <row r="752" spans="1:3" ht="15.75" x14ac:dyDescent="0.25">
      <c r="A752" s="151">
        <v>16371</v>
      </c>
      <c r="B752" s="152" t="s">
        <v>7</v>
      </c>
      <c r="C752" s="151" t="s">
        <v>8</v>
      </c>
    </row>
    <row r="753" spans="1:3" ht="15.75" x14ac:dyDescent="0.25">
      <c r="A753" s="151">
        <v>16372</v>
      </c>
      <c r="B753" s="152" t="s">
        <v>7</v>
      </c>
      <c r="C753" s="151" t="s">
        <v>8</v>
      </c>
    </row>
    <row r="754" spans="1:3" ht="15.75" x14ac:dyDescent="0.25">
      <c r="A754" s="151">
        <v>16373</v>
      </c>
      <c r="B754" s="152" t="s">
        <v>7</v>
      </c>
      <c r="C754" s="151" t="s">
        <v>8</v>
      </c>
    </row>
    <row r="755" spans="1:3" ht="15.75" x14ac:dyDescent="0.25">
      <c r="A755" s="151">
        <v>16374</v>
      </c>
      <c r="B755" s="152" t="s">
        <v>7</v>
      </c>
      <c r="C755" s="151" t="s">
        <v>8</v>
      </c>
    </row>
    <row r="756" spans="1:3" ht="15.75" x14ac:dyDescent="0.25">
      <c r="A756" s="151">
        <v>16375</v>
      </c>
      <c r="B756" s="152" t="s">
        <v>7</v>
      </c>
      <c r="C756" s="151" t="s">
        <v>8</v>
      </c>
    </row>
    <row r="757" spans="1:3" ht="15.75" x14ac:dyDescent="0.25">
      <c r="A757" s="151">
        <v>16388</v>
      </c>
      <c r="B757" s="152" t="s">
        <v>7</v>
      </c>
      <c r="C757" s="151" t="s">
        <v>8</v>
      </c>
    </row>
    <row r="758" spans="1:3" ht="15.75" x14ac:dyDescent="0.25">
      <c r="A758" s="151">
        <v>16401</v>
      </c>
      <c r="B758" s="152" t="s">
        <v>7</v>
      </c>
      <c r="C758" s="151" t="s">
        <v>8</v>
      </c>
    </row>
    <row r="759" spans="1:3" ht="15.75" x14ac:dyDescent="0.25">
      <c r="A759" s="151">
        <v>16402</v>
      </c>
      <c r="B759" s="152" t="s">
        <v>7</v>
      </c>
      <c r="C759" s="151" t="s">
        <v>8</v>
      </c>
    </row>
    <row r="760" spans="1:3" ht="15.75" x14ac:dyDescent="0.25">
      <c r="A760" s="151">
        <v>16403</v>
      </c>
      <c r="B760" s="152" t="s">
        <v>7</v>
      </c>
      <c r="C760" s="151" t="s">
        <v>8</v>
      </c>
    </row>
    <row r="761" spans="1:3" ht="15.75" x14ac:dyDescent="0.25">
      <c r="A761" s="151">
        <v>16404</v>
      </c>
      <c r="B761" s="152" t="s">
        <v>7</v>
      </c>
      <c r="C761" s="151" t="s">
        <v>8</v>
      </c>
    </row>
    <row r="762" spans="1:3" ht="15.75" x14ac:dyDescent="0.25">
      <c r="A762" s="151">
        <v>16405</v>
      </c>
      <c r="B762" s="152" t="s">
        <v>7</v>
      </c>
      <c r="C762" s="151" t="s">
        <v>8</v>
      </c>
    </row>
    <row r="763" spans="1:3" ht="15.75" x14ac:dyDescent="0.25">
      <c r="A763" s="151">
        <v>16406</v>
      </c>
      <c r="B763" s="152" t="s">
        <v>7</v>
      </c>
      <c r="C763" s="151" t="s">
        <v>8</v>
      </c>
    </row>
    <row r="764" spans="1:3" ht="15.75" x14ac:dyDescent="0.25">
      <c r="A764" s="151">
        <v>16407</v>
      </c>
      <c r="B764" s="152" t="s">
        <v>7</v>
      </c>
      <c r="C764" s="151" t="s">
        <v>8</v>
      </c>
    </row>
    <row r="765" spans="1:3" ht="15.75" x14ac:dyDescent="0.25">
      <c r="A765" s="151">
        <v>16410</v>
      </c>
      <c r="B765" s="152" t="s">
        <v>7</v>
      </c>
      <c r="C765" s="151" t="s">
        <v>8</v>
      </c>
    </row>
    <row r="766" spans="1:3" ht="15.75" x14ac:dyDescent="0.25">
      <c r="A766" s="151">
        <v>16411</v>
      </c>
      <c r="B766" s="152" t="s">
        <v>7</v>
      </c>
      <c r="C766" s="151" t="s">
        <v>8</v>
      </c>
    </row>
    <row r="767" spans="1:3" ht="15.75" x14ac:dyDescent="0.25">
      <c r="A767" s="151">
        <v>16412</v>
      </c>
      <c r="B767" s="152" t="s">
        <v>7</v>
      </c>
      <c r="C767" s="151" t="s">
        <v>8</v>
      </c>
    </row>
    <row r="768" spans="1:3" ht="15.75" x14ac:dyDescent="0.25">
      <c r="A768" s="151">
        <v>16413</v>
      </c>
      <c r="B768" s="152" t="s">
        <v>7</v>
      </c>
      <c r="C768" s="151" t="s">
        <v>8</v>
      </c>
    </row>
    <row r="769" spans="1:3" ht="15.75" x14ac:dyDescent="0.25">
      <c r="A769" s="151">
        <v>16415</v>
      </c>
      <c r="B769" s="152" t="s">
        <v>7</v>
      </c>
      <c r="C769" s="151" t="s">
        <v>8</v>
      </c>
    </row>
    <row r="770" spans="1:3" ht="15.75" x14ac:dyDescent="0.25">
      <c r="A770" s="151">
        <v>16416</v>
      </c>
      <c r="B770" s="152" t="s">
        <v>7</v>
      </c>
      <c r="C770" s="151" t="s">
        <v>8</v>
      </c>
    </row>
    <row r="771" spans="1:3" ht="15.75" x14ac:dyDescent="0.25">
      <c r="A771" s="151">
        <v>16417</v>
      </c>
      <c r="B771" s="152" t="s">
        <v>7</v>
      </c>
      <c r="C771" s="151" t="s">
        <v>8</v>
      </c>
    </row>
    <row r="772" spans="1:3" ht="15.75" x14ac:dyDescent="0.25">
      <c r="A772" s="151">
        <v>16420</v>
      </c>
      <c r="B772" s="152" t="s">
        <v>7</v>
      </c>
      <c r="C772" s="151" t="s">
        <v>8</v>
      </c>
    </row>
    <row r="773" spans="1:3" ht="15.75" x14ac:dyDescent="0.25">
      <c r="A773" s="151">
        <v>16421</v>
      </c>
      <c r="B773" s="152" t="s">
        <v>7</v>
      </c>
      <c r="C773" s="151" t="s">
        <v>8</v>
      </c>
    </row>
    <row r="774" spans="1:3" ht="15.75" x14ac:dyDescent="0.25">
      <c r="A774" s="151">
        <v>16422</v>
      </c>
      <c r="B774" s="152" t="s">
        <v>7</v>
      </c>
      <c r="C774" s="151" t="s">
        <v>8</v>
      </c>
    </row>
    <row r="775" spans="1:3" ht="15.75" x14ac:dyDescent="0.25">
      <c r="A775" s="151">
        <v>16423</v>
      </c>
      <c r="B775" s="152" t="s">
        <v>7</v>
      </c>
      <c r="C775" s="151" t="s">
        <v>8</v>
      </c>
    </row>
    <row r="776" spans="1:3" ht="15.75" x14ac:dyDescent="0.25">
      <c r="A776" s="151">
        <v>16424</v>
      </c>
      <c r="B776" s="152" t="s">
        <v>7</v>
      </c>
      <c r="C776" s="151" t="s">
        <v>8</v>
      </c>
    </row>
    <row r="777" spans="1:3" ht="15.75" x14ac:dyDescent="0.25">
      <c r="A777" s="151">
        <v>16426</v>
      </c>
      <c r="B777" s="152" t="s">
        <v>7</v>
      </c>
      <c r="C777" s="151" t="s">
        <v>8</v>
      </c>
    </row>
    <row r="778" spans="1:3" ht="15.75" x14ac:dyDescent="0.25">
      <c r="A778" s="151">
        <v>16427</v>
      </c>
      <c r="B778" s="152" t="s">
        <v>7</v>
      </c>
      <c r="C778" s="151" t="s">
        <v>8</v>
      </c>
    </row>
    <row r="779" spans="1:3" ht="15.75" x14ac:dyDescent="0.25">
      <c r="A779" s="151">
        <v>16428</v>
      </c>
      <c r="B779" s="152" t="s">
        <v>7</v>
      </c>
      <c r="C779" s="151" t="s">
        <v>8</v>
      </c>
    </row>
    <row r="780" spans="1:3" ht="15.75" x14ac:dyDescent="0.25">
      <c r="A780" s="151">
        <v>16430</v>
      </c>
      <c r="B780" s="152" t="s">
        <v>7</v>
      </c>
      <c r="C780" s="151" t="s">
        <v>8</v>
      </c>
    </row>
    <row r="781" spans="1:3" ht="15.75" x14ac:dyDescent="0.25">
      <c r="A781" s="151">
        <v>16432</v>
      </c>
      <c r="B781" s="152" t="s">
        <v>7</v>
      </c>
      <c r="C781" s="151" t="s">
        <v>8</v>
      </c>
    </row>
    <row r="782" spans="1:3" ht="15.75" x14ac:dyDescent="0.25">
      <c r="A782" s="151">
        <v>16433</v>
      </c>
      <c r="B782" s="152" t="s">
        <v>7</v>
      </c>
      <c r="C782" s="151" t="s">
        <v>8</v>
      </c>
    </row>
    <row r="783" spans="1:3" ht="15.75" x14ac:dyDescent="0.25">
      <c r="A783" s="151">
        <v>16434</v>
      </c>
      <c r="B783" s="152" t="s">
        <v>7</v>
      </c>
      <c r="C783" s="151" t="s">
        <v>8</v>
      </c>
    </row>
    <row r="784" spans="1:3" ht="15.75" x14ac:dyDescent="0.25">
      <c r="A784" s="151">
        <v>16435</v>
      </c>
      <c r="B784" s="152" t="s">
        <v>7</v>
      </c>
      <c r="C784" s="151" t="s">
        <v>8</v>
      </c>
    </row>
    <row r="785" spans="1:3" ht="15.75" x14ac:dyDescent="0.25">
      <c r="A785" s="151">
        <v>16436</v>
      </c>
      <c r="B785" s="152" t="s">
        <v>7</v>
      </c>
      <c r="C785" s="151" t="s">
        <v>8</v>
      </c>
    </row>
    <row r="786" spans="1:3" ht="15.75" x14ac:dyDescent="0.25">
      <c r="A786" s="151">
        <v>16438</v>
      </c>
      <c r="B786" s="152" t="s">
        <v>7</v>
      </c>
      <c r="C786" s="151" t="s">
        <v>8</v>
      </c>
    </row>
    <row r="787" spans="1:3" ht="15.75" x14ac:dyDescent="0.25">
      <c r="A787" s="151">
        <v>16440</v>
      </c>
      <c r="B787" s="152" t="s">
        <v>7</v>
      </c>
      <c r="C787" s="151" t="s">
        <v>8</v>
      </c>
    </row>
    <row r="788" spans="1:3" ht="15.75" x14ac:dyDescent="0.25">
      <c r="A788" s="151">
        <v>16441</v>
      </c>
      <c r="B788" s="152" t="s">
        <v>7</v>
      </c>
      <c r="C788" s="151" t="s">
        <v>8</v>
      </c>
    </row>
    <row r="789" spans="1:3" ht="15.75" x14ac:dyDescent="0.25">
      <c r="A789" s="151">
        <v>16442</v>
      </c>
      <c r="B789" s="152" t="s">
        <v>7</v>
      </c>
      <c r="C789" s="151" t="s">
        <v>8</v>
      </c>
    </row>
    <row r="790" spans="1:3" ht="15.75" x14ac:dyDescent="0.25">
      <c r="A790" s="151">
        <v>16443</v>
      </c>
      <c r="B790" s="152" t="s">
        <v>7</v>
      </c>
      <c r="C790" s="151" t="s">
        <v>8</v>
      </c>
    </row>
    <row r="791" spans="1:3" ht="15.75" x14ac:dyDescent="0.25">
      <c r="A791" s="151">
        <v>16444</v>
      </c>
      <c r="B791" s="152" t="s">
        <v>7</v>
      </c>
      <c r="C791" s="151" t="s">
        <v>8</v>
      </c>
    </row>
    <row r="792" spans="1:3" ht="15.75" x14ac:dyDescent="0.25">
      <c r="A792" s="151">
        <v>16475</v>
      </c>
      <c r="B792" s="152" t="s">
        <v>7</v>
      </c>
      <c r="C792" s="151" t="s">
        <v>8</v>
      </c>
    </row>
    <row r="793" spans="1:3" ht="15.75" x14ac:dyDescent="0.25">
      <c r="A793" s="151">
        <v>16501</v>
      </c>
      <c r="B793" s="152" t="s">
        <v>7</v>
      </c>
      <c r="C793" s="151" t="s">
        <v>8</v>
      </c>
    </row>
    <row r="794" spans="1:3" ht="15.75" x14ac:dyDescent="0.25">
      <c r="A794" s="151">
        <v>16502</v>
      </c>
      <c r="B794" s="152" t="s">
        <v>7</v>
      </c>
      <c r="C794" s="151" t="s">
        <v>8</v>
      </c>
    </row>
    <row r="795" spans="1:3" ht="15.75" x14ac:dyDescent="0.25">
      <c r="A795" s="151">
        <v>16503</v>
      </c>
      <c r="B795" s="152" t="s">
        <v>7</v>
      </c>
      <c r="C795" s="151" t="s">
        <v>8</v>
      </c>
    </row>
    <row r="796" spans="1:3" ht="15.75" x14ac:dyDescent="0.25">
      <c r="A796" s="151">
        <v>16504</v>
      </c>
      <c r="B796" s="152" t="s">
        <v>7</v>
      </c>
      <c r="C796" s="151" t="s">
        <v>8</v>
      </c>
    </row>
    <row r="797" spans="1:3" ht="15.75" x14ac:dyDescent="0.25">
      <c r="A797" s="151">
        <v>16505</v>
      </c>
      <c r="B797" s="152" t="s">
        <v>7</v>
      </c>
      <c r="C797" s="151" t="s">
        <v>8</v>
      </c>
    </row>
    <row r="798" spans="1:3" ht="15.75" x14ac:dyDescent="0.25">
      <c r="A798" s="151">
        <v>16506</v>
      </c>
      <c r="B798" s="152" t="s">
        <v>7</v>
      </c>
      <c r="C798" s="151" t="s">
        <v>8</v>
      </c>
    </row>
    <row r="799" spans="1:3" ht="15.75" x14ac:dyDescent="0.25">
      <c r="A799" s="151">
        <v>16507</v>
      </c>
      <c r="B799" s="152" t="s">
        <v>7</v>
      </c>
      <c r="C799" s="151" t="s">
        <v>8</v>
      </c>
    </row>
    <row r="800" spans="1:3" ht="15.75" x14ac:dyDescent="0.25">
      <c r="A800" s="151">
        <v>16508</v>
      </c>
      <c r="B800" s="152" t="s">
        <v>7</v>
      </c>
      <c r="C800" s="151" t="s">
        <v>8</v>
      </c>
    </row>
    <row r="801" spans="1:3" ht="15.75" x14ac:dyDescent="0.25">
      <c r="A801" s="151">
        <v>16509</v>
      </c>
      <c r="B801" s="152" t="s">
        <v>7</v>
      </c>
      <c r="C801" s="151" t="s">
        <v>8</v>
      </c>
    </row>
    <row r="802" spans="1:3" ht="15.75" x14ac:dyDescent="0.25">
      <c r="A802" s="151">
        <v>16510</v>
      </c>
      <c r="B802" s="152" t="s">
        <v>7</v>
      </c>
      <c r="C802" s="151" t="s">
        <v>8</v>
      </c>
    </row>
    <row r="803" spans="1:3" ht="15.75" x14ac:dyDescent="0.25">
      <c r="A803" s="151">
        <v>16511</v>
      </c>
      <c r="B803" s="152" t="s">
        <v>7</v>
      </c>
      <c r="C803" s="151" t="s">
        <v>8</v>
      </c>
    </row>
    <row r="804" spans="1:3" ht="15.75" x14ac:dyDescent="0.25">
      <c r="A804" s="151">
        <v>16512</v>
      </c>
      <c r="B804" s="152" t="s">
        <v>7</v>
      </c>
      <c r="C804" s="151" t="s">
        <v>8</v>
      </c>
    </row>
    <row r="805" spans="1:3" ht="15.75" x14ac:dyDescent="0.25">
      <c r="A805" s="151">
        <v>16514</v>
      </c>
      <c r="B805" s="152" t="s">
        <v>7</v>
      </c>
      <c r="C805" s="151" t="s">
        <v>8</v>
      </c>
    </row>
    <row r="806" spans="1:3" ht="15.75" x14ac:dyDescent="0.25">
      <c r="A806" s="151">
        <v>16515</v>
      </c>
      <c r="B806" s="152" t="s">
        <v>7</v>
      </c>
      <c r="C806" s="151" t="s">
        <v>8</v>
      </c>
    </row>
    <row r="807" spans="1:3" ht="15.75" x14ac:dyDescent="0.25">
      <c r="A807" s="151">
        <v>16522</v>
      </c>
      <c r="B807" s="152" t="s">
        <v>7</v>
      </c>
      <c r="C807" s="151" t="s">
        <v>8</v>
      </c>
    </row>
    <row r="808" spans="1:3" ht="15.75" x14ac:dyDescent="0.25">
      <c r="A808" s="151">
        <v>16530</v>
      </c>
      <c r="B808" s="152" t="s">
        <v>7</v>
      </c>
      <c r="C808" s="151" t="s">
        <v>8</v>
      </c>
    </row>
    <row r="809" spans="1:3" ht="15.75" x14ac:dyDescent="0.25">
      <c r="A809" s="151">
        <v>16531</v>
      </c>
      <c r="B809" s="152" t="s">
        <v>7</v>
      </c>
      <c r="C809" s="151" t="s">
        <v>8</v>
      </c>
    </row>
    <row r="810" spans="1:3" ht="15.75" x14ac:dyDescent="0.25">
      <c r="A810" s="151">
        <v>16532</v>
      </c>
      <c r="B810" s="152" t="s">
        <v>7</v>
      </c>
      <c r="C810" s="151" t="s">
        <v>8</v>
      </c>
    </row>
    <row r="811" spans="1:3" ht="15.75" x14ac:dyDescent="0.25">
      <c r="A811" s="151">
        <v>16533</v>
      </c>
      <c r="B811" s="152" t="s">
        <v>7</v>
      </c>
      <c r="C811" s="151" t="s">
        <v>8</v>
      </c>
    </row>
    <row r="812" spans="1:3" ht="15.75" x14ac:dyDescent="0.25">
      <c r="A812" s="151">
        <v>16534</v>
      </c>
      <c r="B812" s="152" t="s">
        <v>7</v>
      </c>
      <c r="C812" s="151" t="s">
        <v>8</v>
      </c>
    </row>
    <row r="813" spans="1:3" ht="15.75" x14ac:dyDescent="0.25">
      <c r="A813" s="151">
        <v>16538</v>
      </c>
      <c r="B813" s="152" t="s">
        <v>7</v>
      </c>
      <c r="C813" s="151" t="s">
        <v>8</v>
      </c>
    </row>
    <row r="814" spans="1:3" ht="15.75" x14ac:dyDescent="0.25">
      <c r="A814" s="151">
        <v>16541</v>
      </c>
      <c r="B814" s="152" t="s">
        <v>7</v>
      </c>
      <c r="C814" s="151" t="s">
        <v>8</v>
      </c>
    </row>
    <row r="815" spans="1:3" ht="15.75" x14ac:dyDescent="0.25">
      <c r="A815" s="151">
        <v>16544</v>
      </c>
      <c r="B815" s="152" t="s">
        <v>7</v>
      </c>
      <c r="C815" s="151" t="s">
        <v>8</v>
      </c>
    </row>
    <row r="816" spans="1:3" ht="15.75" x14ac:dyDescent="0.25">
      <c r="A816" s="151">
        <v>16546</v>
      </c>
      <c r="B816" s="152" t="s">
        <v>7</v>
      </c>
      <c r="C816" s="151" t="s">
        <v>8</v>
      </c>
    </row>
    <row r="817" spans="1:3" ht="15.75" x14ac:dyDescent="0.25">
      <c r="A817" s="151">
        <v>16550</v>
      </c>
      <c r="B817" s="152" t="s">
        <v>7</v>
      </c>
      <c r="C817" s="151" t="s">
        <v>8</v>
      </c>
    </row>
    <row r="818" spans="1:3" ht="15.75" x14ac:dyDescent="0.25">
      <c r="A818" s="151">
        <v>16553</v>
      </c>
      <c r="B818" s="152" t="s">
        <v>7</v>
      </c>
      <c r="C818" s="151" t="s">
        <v>8</v>
      </c>
    </row>
    <row r="819" spans="1:3" ht="15.75" x14ac:dyDescent="0.25">
      <c r="A819" s="151">
        <v>16554</v>
      </c>
      <c r="B819" s="152" t="s">
        <v>7</v>
      </c>
      <c r="C819" s="151" t="s">
        <v>8</v>
      </c>
    </row>
    <row r="820" spans="1:3" ht="15.75" x14ac:dyDescent="0.25">
      <c r="A820" s="151">
        <v>16563</v>
      </c>
      <c r="B820" s="152" t="s">
        <v>7</v>
      </c>
      <c r="C820" s="151" t="s">
        <v>8</v>
      </c>
    </row>
    <row r="821" spans="1:3" ht="15.75" x14ac:dyDescent="0.25">
      <c r="A821" s="151">
        <v>16565</v>
      </c>
      <c r="B821" s="152" t="s">
        <v>7</v>
      </c>
      <c r="C821" s="151" t="s">
        <v>8</v>
      </c>
    </row>
    <row r="822" spans="1:3" ht="15.75" x14ac:dyDescent="0.25">
      <c r="A822" s="151">
        <v>16601</v>
      </c>
      <c r="B822" s="152" t="s">
        <v>3</v>
      </c>
      <c r="C822" s="151" t="s">
        <v>4</v>
      </c>
    </row>
    <row r="823" spans="1:3" ht="15.75" x14ac:dyDescent="0.25">
      <c r="A823" s="151">
        <v>16602</v>
      </c>
      <c r="B823" s="152" t="s">
        <v>3</v>
      </c>
      <c r="C823" s="151" t="s">
        <v>4</v>
      </c>
    </row>
    <row r="824" spans="1:3" ht="15.75" x14ac:dyDescent="0.25">
      <c r="A824" s="151">
        <v>16603</v>
      </c>
      <c r="B824" s="152" t="s">
        <v>3</v>
      </c>
      <c r="C824" s="151" t="s">
        <v>4</v>
      </c>
    </row>
    <row r="825" spans="1:3" ht="15.75" x14ac:dyDescent="0.25">
      <c r="A825" s="151">
        <v>16611</v>
      </c>
      <c r="B825" s="152" t="s">
        <v>11</v>
      </c>
      <c r="C825" s="151" t="s">
        <v>12</v>
      </c>
    </row>
    <row r="826" spans="1:3" ht="15.75" x14ac:dyDescent="0.25">
      <c r="A826" s="151">
        <v>16613</v>
      </c>
      <c r="B826" s="152" t="s">
        <v>3</v>
      </c>
      <c r="C826" s="151" t="s">
        <v>4</v>
      </c>
    </row>
    <row r="827" spans="1:3" ht="15.75" x14ac:dyDescent="0.25">
      <c r="A827" s="151">
        <v>16616</v>
      </c>
      <c r="B827" s="152" t="s">
        <v>9</v>
      </c>
      <c r="C827" s="151" t="s">
        <v>10</v>
      </c>
    </row>
    <row r="828" spans="1:3" ht="15.75" x14ac:dyDescent="0.25">
      <c r="A828" s="151">
        <v>16617</v>
      </c>
      <c r="B828" s="152" t="s">
        <v>3</v>
      </c>
      <c r="C828" s="151" t="s">
        <v>4</v>
      </c>
    </row>
    <row r="829" spans="1:3" ht="15.75" x14ac:dyDescent="0.25">
      <c r="A829" s="151">
        <v>16619</v>
      </c>
      <c r="B829" s="152" t="s">
        <v>3</v>
      </c>
      <c r="C829" s="151" t="s">
        <v>4</v>
      </c>
    </row>
    <row r="830" spans="1:3" ht="15.75" x14ac:dyDescent="0.25">
      <c r="A830" s="151">
        <v>16620</v>
      </c>
      <c r="B830" s="152" t="s">
        <v>9</v>
      </c>
      <c r="C830" s="151" t="s">
        <v>10</v>
      </c>
    </row>
    <row r="831" spans="1:3" ht="15.75" x14ac:dyDescent="0.25">
      <c r="A831" s="151">
        <v>16621</v>
      </c>
      <c r="B831" s="152" t="s">
        <v>11</v>
      </c>
      <c r="C831" s="151" t="s">
        <v>12</v>
      </c>
    </row>
    <row r="832" spans="1:3" ht="15.75" x14ac:dyDescent="0.25">
      <c r="A832" s="151">
        <v>16622</v>
      </c>
      <c r="B832" s="152" t="s">
        <v>11</v>
      </c>
      <c r="C832" s="151" t="s">
        <v>12</v>
      </c>
    </row>
    <row r="833" spans="1:3" ht="15.75" x14ac:dyDescent="0.25">
      <c r="A833" s="151">
        <v>16623</v>
      </c>
      <c r="B833" s="152" t="s">
        <v>11</v>
      </c>
      <c r="C833" s="151" t="s">
        <v>12</v>
      </c>
    </row>
    <row r="834" spans="1:3" ht="15.75" x14ac:dyDescent="0.25">
      <c r="A834" s="151">
        <v>16624</v>
      </c>
      <c r="B834" s="152" t="s">
        <v>3</v>
      </c>
      <c r="C834" s="151" t="s">
        <v>4</v>
      </c>
    </row>
    <row r="835" spans="1:3" ht="15.75" x14ac:dyDescent="0.25">
      <c r="A835" s="151">
        <v>16625</v>
      </c>
      <c r="B835" s="152" t="s">
        <v>3</v>
      </c>
      <c r="C835" s="151" t="s">
        <v>4</v>
      </c>
    </row>
    <row r="836" spans="1:3" ht="15.75" x14ac:dyDescent="0.25">
      <c r="A836" s="151">
        <v>16627</v>
      </c>
      <c r="B836" s="152" t="s">
        <v>9</v>
      </c>
      <c r="C836" s="151" t="s">
        <v>10</v>
      </c>
    </row>
    <row r="837" spans="1:3" ht="15.75" x14ac:dyDescent="0.25">
      <c r="A837" s="151">
        <v>16629</v>
      </c>
      <c r="B837" s="152" t="s">
        <v>3</v>
      </c>
      <c r="C837" s="151" t="s">
        <v>4</v>
      </c>
    </row>
    <row r="838" spans="1:3" ht="15.75" x14ac:dyDescent="0.25">
      <c r="A838" s="151">
        <v>16630</v>
      </c>
      <c r="B838" s="152" t="s">
        <v>3</v>
      </c>
      <c r="C838" s="151" t="s">
        <v>4</v>
      </c>
    </row>
    <row r="839" spans="1:3" ht="15.75" x14ac:dyDescent="0.25">
      <c r="A839" s="151">
        <v>16631</v>
      </c>
      <c r="B839" s="152" t="s">
        <v>3</v>
      </c>
      <c r="C839" s="151" t="s">
        <v>4</v>
      </c>
    </row>
    <row r="840" spans="1:3" ht="15.75" x14ac:dyDescent="0.25">
      <c r="A840" s="151">
        <v>16633</v>
      </c>
      <c r="B840" s="152" t="s">
        <v>3</v>
      </c>
      <c r="C840" s="151" t="s">
        <v>4</v>
      </c>
    </row>
    <row r="841" spans="1:3" ht="15.75" x14ac:dyDescent="0.25">
      <c r="A841" s="151">
        <v>16634</v>
      </c>
      <c r="B841" s="152" t="s">
        <v>11</v>
      </c>
      <c r="C841" s="151" t="s">
        <v>12</v>
      </c>
    </row>
    <row r="842" spans="1:3" ht="15.75" x14ac:dyDescent="0.25">
      <c r="A842" s="151">
        <v>16635</v>
      </c>
      <c r="B842" s="152" t="s">
        <v>3</v>
      </c>
      <c r="C842" s="151" t="s">
        <v>4</v>
      </c>
    </row>
    <row r="843" spans="1:3" ht="15.75" x14ac:dyDescent="0.25">
      <c r="A843" s="151">
        <v>16636</v>
      </c>
      <c r="B843" s="152" t="s">
        <v>3</v>
      </c>
      <c r="C843" s="151" t="s">
        <v>4</v>
      </c>
    </row>
    <row r="844" spans="1:3" ht="15.75" x14ac:dyDescent="0.25">
      <c r="A844" s="151">
        <v>16637</v>
      </c>
      <c r="B844" s="152" t="s">
        <v>3</v>
      </c>
      <c r="C844" s="151" t="s">
        <v>4</v>
      </c>
    </row>
    <row r="845" spans="1:3" ht="15.75" x14ac:dyDescent="0.25">
      <c r="A845" s="151">
        <v>16638</v>
      </c>
      <c r="B845" s="152" t="s">
        <v>11</v>
      </c>
      <c r="C845" s="151" t="s">
        <v>12</v>
      </c>
    </row>
    <row r="846" spans="1:3" ht="15.75" x14ac:dyDescent="0.25">
      <c r="A846" s="151">
        <v>16639</v>
      </c>
      <c r="B846" s="152" t="s">
        <v>3</v>
      </c>
      <c r="C846" s="151" t="s">
        <v>4</v>
      </c>
    </row>
    <row r="847" spans="1:3" ht="15.75" x14ac:dyDescent="0.25">
      <c r="A847" s="151">
        <v>16640</v>
      </c>
      <c r="B847" s="152" t="s">
        <v>3</v>
      </c>
      <c r="C847" s="151" t="s">
        <v>4</v>
      </c>
    </row>
    <row r="848" spans="1:3" ht="15.75" x14ac:dyDescent="0.25">
      <c r="A848" s="151">
        <v>16641</v>
      </c>
      <c r="B848" s="152" t="s">
        <v>3</v>
      </c>
      <c r="C848" s="151" t="s">
        <v>4</v>
      </c>
    </row>
    <row r="849" spans="1:3" ht="15.75" x14ac:dyDescent="0.25">
      <c r="A849" s="151">
        <v>16644</v>
      </c>
      <c r="B849" s="152" t="s">
        <v>3</v>
      </c>
      <c r="C849" s="151" t="s">
        <v>4</v>
      </c>
    </row>
    <row r="850" spans="1:3" ht="15.75" x14ac:dyDescent="0.25">
      <c r="A850" s="151">
        <v>16645</v>
      </c>
      <c r="B850" s="152" t="s">
        <v>9</v>
      </c>
      <c r="C850" s="151" t="s">
        <v>10</v>
      </c>
    </row>
    <row r="851" spans="1:3" ht="15.75" x14ac:dyDescent="0.25">
      <c r="A851" s="151">
        <v>16646</v>
      </c>
      <c r="B851" s="152" t="s">
        <v>3</v>
      </c>
      <c r="C851" s="151" t="s">
        <v>4</v>
      </c>
    </row>
    <row r="852" spans="1:3" ht="15.75" x14ac:dyDescent="0.25">
      <c r="A852" s="151">
        <v>16647</v>
      </c>
      <c r="B852" s="152" t="s">
        <v>11</v>
      </c>
      <c r="C852" s="151" t="s">
        <v>12</v>
      </c>
    </row>
    <row r="853" spans="1:3" ht="15.75" x14ac:dyDescent="0.25">
      <c r="A853" s="151">
        <v>16648</v>
      </c>
      <c r="B853" s="152" t="s">
        <v>3</v>
      </c>
      <c r="C853" s="151" t="s">
        <v>4</v>
      </c>
    </row>
    <row r="854" spans="1:3" ht="15.75" x14ac:dyDescent="0.25">
      <c r="A854" s="151">
        <v>16650</v>
      </c>
      <c r="B854" s="152" t="s">
        <v>3</v>
      </c>
      <c r="C854" s="151" t="s">
        <v>4</v>
      </c>
    </row>
    <row r="855" spans="1:3" ht="15.75" x14ac:dyDescent="0.25">
      <c r="A855" s="151">
        <v>16651</v>
      </c>
      <c r="B855" s="152" t="s">
        <v>9</v>
      </c>
      <c r="C855" s="151" t="s">
        <v>10</v>
      </c>
    </row>
    <row r="856" spans="1:3" ht="15.75" x14ac:dyDescent="0.25">
      <c r="A856" s="151">
        <v>16652</v>
      </c>
      <c r="B856" s="152" t="s">
        <v>11</v>
      </c>
      <c r="C856" s="151" t="s">
        <v>12</v>
      </c>
    </row>
    <row r="857" spans="1:3" ht="15.75" x14ac:dyDescent="0.25">
      <c r="A857" s="151">
        <v>16654</v>
      </c>
      <c r="B857" s="152" t="s">
        <v>11</v>
      </c>
      <c r="C857" s="151" t="s">
        <v>12</v>
      </c>
    </row>
    <row r="858" spans="1:3" ht="15.75" x14ac:dyDescent="0.25">
      <c r="A858" s="151">
        <v>16655</v>
      </c>
      <c r="B858" s="152" t="s">
        <v>3</v>
      </c>
      <c r="C858" s="151" t="s">
        <v>4</v>
      </c>
    </row>
    <row r="859" spans="1:3" ht="15.75" x14ac:dyDescent="0.25">
      <c r="A859" s="151">
        <v>16656</v>
      </c>
      <c r="B859" s="152" t="s">
        <v>9</v>
      </c>
      <c r="C859" s="151" t="s">
        <v>10</v>
      </c>
    </row>
    <row r="860" spans="1:3" ht="15.75" x14ac:dyDescent="0.25">
      <c r="A860" s="151">
        <v>16657</v>
      </c>
      <c r="B860" s="152" t="s">
        <v>11</v>
      </c>
      <c r="C860" s="151" t="s">
        <v>12</v>
      </c>
    </row>
    <row r="861" spans="1:3" ht="15.75" x14ac:dyDescent="0.25">
      <c r="A861" s="151">
        <v>16659</v>
      </c>
      <c r="B861" s="152" t="s">
        <v>3</v>
      </c>
      <c r="C861" s="151" t="s">
        <v>4</v>
      </c>
    </row>
    <row r="862" spans="1:3" ht="15.75" x14ac:dyDescent="0.25">
      <c r="A862" s="151">
        <v>16660</v>
      </c>
      <c r="B862" s="152" t="s">
        <v>3</v>
      </c>
      <c r="C862" s="151" t="s">
        <v>4</v>
      </c>
    </row>
    <row r="863" spans="1:3" ht="15.75" x14ac:dyDescent="0.25">
      <c r="A863" s="151">
        <v>16661</v>
      </c>
      <c r="B863" s="152" t="s">
        <v>9</v>
      </c>
      <c r="C863" s="151" t="s">
        <v>10</v>
      </c>
    </row>
    <row r="864" spans="1:3" ht="15.75" x14ac:dyDescent="0.25">
      <c r="A864" s="151">
        <v>16662</v>
      </c>
      <c r="B864" s="152" t="s">
        <v>3</v>
      </c>
      <c r="C864" s="151" t="s">
        <v>4</v>
      </c>
    </row>
    <row r="865" spans="1:3" ht="15.75" x14ac:dyDescent="0.25">
      <c r="A865" s="151">
        <v>16663</v>
      </c>
      <c r="B865" s="152" t="s">
        <v>9</v>
      </c>
      <c r="C865" s="151" t="s">
        <v>10</v>
      </c>
    </row>
    <row r="866" spans="1:3" ht="15.75" x14ac:dyDescent="0.25">
      <c r="A866" s="151">
        <v>16664</v>
      </c>
      <c r="B866" s="152" t="s">
        <v>3</v>
      </c>
      <c r="C866" s="151" t="s">
        <v>4</v>
      </c>
    </row>
    <row r="867" spans="1:3" ht="15.75" x14ac:dyDescent="0.25">
      <c r="A867" s="151">
        <v>16665</v>
      </c>
      <c r="B867" s="152" t="s">
        <v>3</v>
      </c>
      <c r="C867" s="151" t="s">
        <v>4</v>
      </c>
    </row>
    <row r="868" spans="1:3" ht="15.75" x14ac:dyDescent="0.25">
      <c r="A868" s="151">
        <v>16666</v>
      </c>
      <c r="B868" s="152" t="s">
        <v>9</v>
      </c>
      <c r="C868" s="151" t="s">
        <v>10</v>
      </c>
    </row>
    <row r="869" spans="1:3" ht="15.75" x14ac:dyDescent="0.25">
      <c r="A869" s="151">
        <v>16667</v>
      </c>
      <c r="B869" s="152" t="s">
        <v>3</v>
      </c>
      <c r="C869" s="151" t="s">
        <v>4</v>
      </c>
    </row>
    <row r="870" spans="1:3" ht="15.75" x14ac:dyDescent="0.25">
      <c r="A870" s="151">
        <v>16668</v>
      </c>
      <c r="B870" s="152" t="s">
        <v>3</v>
      </c>
      <c r="C870" s="151" t="s">
        <v>4</v>
      </c>
    </row>
    <row r="871" spans="1:3" ht="15.75" x14ac:dyDescent="0.25">
      <c r="A871" s="151">
        <v>16669</v>
      </c>
      <c r="B871" s="152" t="s">
        <v>11</v>
      </c>
      <c r="C871" s="151" t="s">
        <v>12</v>
      </c>
    </row>
    <row r="872" spans="1:3" ht="15.75" x14ac:dyDescent="0.25">
      <c r="A872" s="151">
        <v>16670</v>
      </c>
      <c r="B872" s="152" t="s">
        <v>3</v>
      </c>
      <c r="C872" s="151" t="s">
        <v>4</v>
      </c>
    </row>
    <row r="873" spans="1:3" ht="15.75" x14ac:dyDescent="0.25">
      <c r="A873" s="151">
        <v>16671</v>
      </c>
      <c r="B873" s="152" t="s">
        <v>9</v>
      </c>
      <c r="C873" s="151" t="s">
        <v>10</v>
      </c>
    </row>
    <row r="874" spans="1:3" ht="15.75" x14ac:dyDescent="0.25">
      <c r="A874" s="151">
        <v>16672</v>
      </c>
      <c r="B874" s="152" t="s">
        <v>3</v>
      </c>
      <c r="C874" s="151" t="s">
        <v>4</v>
      </c>
    </row>
    <row r="875" spans="1:3" ht="15.75" x14ac:dyDescent="0.25">
      <c r="A875" s="151">
        <v>16673</v>
      </c>
      <c r="B875" s="152" t="s">
        <v>3</v>
      </c>
      <c r="C875" s="151" t="s">
        <v>4</v>
      </c>
    </row>
    <row r="876" spans="1:3" ht="15.75" x14ac:dyDescent="0.25">
      <c r="A876" s="151">
        <v>16674</v>
      </c>
      <c r="B876" s="152" t="s">
        <v>11</v>
      </c>
      <c r="C876" s="151" t="s">
        <v>12</v>
      </c>
    </row>
    <row r="877" spans="1:3" ht="15.75" x14ac:dyDescent="0.25">
      <c r="A877" s="151">
        <v>16675</v>
      </c>
      <c r="B877" s="152" t="s">
        <v>3</v>
      </c>
      <c r="C877" s="151" t="s">
        <v>4</v>
      </c>
    </row>
    <row r="878" spans="1:3" ht="15.75" x14ac:dyDescent="0.25">
      <c r="A878" s="151">
        <v>16677</v>
      </c>
      <c r="B878" s="152" t="s">
        <v>11</v>
      </c>
      <c r="C878" s="151" t="s">
        <v>12</v>
      </c>
    </row>
    <row r="879" spans="1:3" ht="15.75" x14ac:dyDescent="0.25">
      <c r="A879" s="151">
        <v>16678</v>
      </c>
      <c r="B879" s="152" t="s">
        <v>3</v>
      </c>
      <c r="C879" s="151" t="s">
        <v>4</v>
      </c>
    </row>
    <row r="880" spans="1:3" ht="15.75" x14ac:dyDescent="0.25">
      <c r="A880" s="151">
        <v>16679</v>
      </c>
      <c r="B880" s="152" t="s">
        <v>3</v>
      </c>
      <c r="C880" s="151" t="s">
        <v>4</v>
      </c>
    </row>
    <row r="881" spans="1:3" ht="15.75" x14ac:dyDescent="0.25">
      <c r="A881" s="151">
        <v>16680</v>
      </c>
      <c r="B881" s="152" t="s">
        <v>9</v>
      </c>
      <c r="C881" s="151" t="s">
        <v>10</v>
      </c>
    </row>
    <row r="882" spans="1:3" ht="15.75" x14ac:dyDescent="0.25">
      <c r="A882" s="151">
        <v>16681</v>
      </c>
      <c r="B882" s="152" t="s">
        <v>9</v>
      </c>
      <c r="C882" s="151" t="s">
        <v>10</v>
      </c>
    </row>
    <row r="883" spans="1:3" ht="15.75" x14ac:dyDescent="0.25">
      <c r="A883" s="151">
        <v>16682</v>
      </c>
      <c r="B883" s="152" t="s">
        <v>3</v>
      </c>
      <c r="C883" s="151" t="s">
        <v>4</v>
      </c>
    </row>
    <row r="884" spans="1:3" ht="15.75" x14ac:dyDescent="0.25">
      <c r="A884" s="151">
        <v>16683</v>
      </c>
      <c r="B884" s="152" t="s">
        <v>11</v>
      </c>
      <c r="C884" s="151" t="s">
        <v>12</v>
      </c>
    </row>
    <row r="885" spans="1:3" ht="15.75" x14ac:dyDescent="0.25">
      <c r="A885" s="151">
        <v>16684</v>
      </c>
      <c r="B885" s="152" t="s">
        <v>9</v>
      </c>
      <c r="C885" s="151" t="s">
        <v>10</v>
      </c>
    </row>
    <row r="886" spans="1:3" ht="15.75" x14ac:dyDescent="0.25">
      <c r="A886" s="151">
        <v>16685</v>
      </c>
      <c r="B886" s="152" t="s">
        <v>11</v>
      </c>
      <c r="C886" s="151" t="s">
        <v>12</v>
      </c>
    </row>
    <row r="887" spans="1:3" ht="15.75" x14ac:dyDescent="0.25">
      <c r="A887" s="151">
        <v>16686</v>
      </c>
      <c r="B887" s="152" t="s">
        <v>3</v>
      </c>
      <c r="C887" s="151" t="s">
        <v>4</v>
      </c>
    </row>
    <row r="888" spans="1:3" ht="15.75" x14ac:dyDescent="0.25">
      <c r="A888" s="151">
        <v>16689</v>
      </c>
      <c r="B888" s="152" t="s">
        <v>5</v>
      </c>
      <c r="C888" s="151" t="s">
        <v>6</v>
      </c>
    </row>
    <row r="889" spans="1:3" ht="15.75" x14ac:dyDescent="0.25">
      <c r="A889" s="151">
        <v>16691</v>
      </c>
      <c r="B889" s="152" t="s">
        <v>5</v>
      </c>
      <c r="C889" s="151" t="s">
        <v>6</v>
      </c>
    </row>
    <row r="890" spans="1:3" ht="15.75" x14ac:dyDescent="0.25">
      <c r="A890" s="151">
        <v>16692</v>
      </c>
      <c r="B890" s="152" t="s">
        <v>9</v>
      </c>
      <c r="C890" s="151" t="s">
        <v>10</v>
      </c>
    </row>
    <row r="891" spans="1:3" ht="15.75" x14ac:dyDescent="0.25">
      <c r="A891" s="151">
        <v>16693</v>
      </c>
      <c r="B891" s="152" t="s">
        <v>3</v>
      </c>
      <c r="C891" s="151" t="s">
        <v>4</v>
      </c>
    </row>
    <row r="892" spans="1:3" ht="15.75" x14ac:dyDescent="0.25">
      <c r="A892" s="151">
        <v>16694</v>
      </c>
      <c r="B892" s="152" t="s">
        <v>11</v>
      </c>
      <c r="C892" s="151" t="s">
        <v>12</v>
      </c>
    </row>
    <row r="893" spans="1:3" ht="15.75" x14ac:dyDescent="0.25">
      <c r="A893" s="151">
        <v>16695</v>
      </c>
      <c r="B893" s="152" t="s">
        <v>3</v>
      </c>
      <c r="C893" s="151" t="s">
        <v>4</v>
      </c>
    </row>
    <row r="894" spans="1:3" ht="15.75" x14ac:dyDescent="0.25">
      <c r="A894" s="151">
        <v>16698</v>
      </c>
      <c r="B894" s="152" t="s">
        <v>9</v>
      </c>
      <c r="C894" s="151" t="s">
        <v>10</v>
      </c>
    </row>
    <row r="895" spans="1:3" ht="15.75" x14ac:dyDescent="0.25">
      <c r="A895" s="151">
        <v>16699</v>
      </c>
      <c r="B895" s="152" t="s">
        <v>3</v>
      </c>
      <c r="C895" s="151" t="s">
        <v>4</v>
      </c>
    </row>
    <row r="896" spans="1:3" ht="15.75" x14ac:dyDescent="0.25">
      <c r="A896" s="151">
        <v>16701</v>
      </c>
      <c r="B896" s="152" t="s">
        <v>9</v>
      </c>
      <c r="C896" s="151" t="s">
        <v>10</v>
      </c>
    </row>
    <row r="897" spans="1:3" ht="15.75" x14ac:dyDescent="0.25">
      <c r="A897" s="151">
        <v>16720</v>
      </c>
      <c r="B897" s="152" t="s">
        <v>9</v>
      </c>
      <c r="C897" s="151" t="s">
        <v>10</v>
      </c>
    </row>
    <row r="898" spans="1:3" ht="15.75" x14ac:dyDescent="0.25">
      <c r="A898" s="151">
        <v>16724</v>
      </c>
      <c r="B898" s="152" t="s">
        <v>9</v>
      </c>
      <c r="C898" s="151" t="s">
        <v>10</v>
      </c>
    </row>
    <row r="899" spans="1:3" ht="15.75" x14ac:dyDescent="0.25">
      <c r="A899" s="151">
        <v>16725</v>
      </c>
      <c r="B899" s="152" t="s">
        <v>9</v>
      </c>
      <c r="C899" s="151" t="s">
        <v>10</v>
      </c>
    </row>
    <row r="900" spans="1:3" ht="15.75" x14ac:dyDescent="0.25">
      <c r="A900" s="151">
        <v>16726</v>
      </c>
      <c r="B900" s="152" t="s">
        <v>9</v>
      </c>
      <c r="C900" s="151" t="s">
        <v>10</v>
      </c>
    </row>
    <row r="901" spans="1:3" ht="15.75" x14ac:dyDescent="0.25">
      <c r="A901" s="151">
        <v>16727</v>
      </c>
      <c r="B901" s="152" t="s">
        <v>9</v>
      </c>
      <c r="C901" s="151" t="s">
        <v>10</v>
      </c>
    </row>
    <row r="902" spans="1:3" ht="15.75" x14ac:dyDescent="0.25">
      <c r="A902" s="151">
        <v>16728</v>
      </c>
      <c r="B902" s="152" t="s">
        <v>9</v>
      </c>
      <c r="C902" s="151" t="s">
        <v>10</v>
      </c>
    </row>
    <row r="903" spans="1:3" ht="15.75" x14ac:dyDescent="0.25">
      <c r="A903" s="151">
        <v>16729</v>
      </c>
      <c r="B903" s="152" t="s">
        <v>9</v>
      </c>
      <c r="C903" s="151" t="s">
        <v>10</v>
      </c>
    </row>
    <row r="904" spans="1:3" ht="15.75" x14ac:dyDescent="0.25">
      <c r="A904" s="151">
        <v>16730</v>
      </c>
      <c r="B904" s="152" t="s">
        <v>9</v>
      </c>
      <c r="C904" s="151" t="s">
        <v>10</v>
      </c>
    </row>
    <row r="905" spans="1:3" ht="15.75" x14ac:dyDescent="0.25">
      <c r="A905" s="151">
        <v>16731</v>
      </c>
      <c r="B905" s="152" t="s">
        <v>9</v>
      </c>
      <c r="C905" s="151" t="s">
        <v>10</v>
      </c>
    </row>
    <row r="906" spans="1:3" ht="15.75" x14ac:dyDescent="0.25">
      <c r="A906" s="151">
        <v>16732</v>
      </c>
      <c r="B906" s="152" t="s">
        <v>9</v>
      </c>
      <c r="C906" s="151" t="s">
        <v>10</v>
      </c>
    </row>
    <row r="907" spans="1:3" ht="15.75" x14ac:dyDescent="0.25">
      <c r="A907" s="151">
        <v>16733</v>
      </c>
      <c r="B907" s="152" t="s">
        <v>9</v>
      </c>
      <c r="C907" s="151" t="s">
        <v>10</v>
      </c>
    </row>
    <row r="908" spans="1:3" ht="15.75" x14ac:dyDescent="0.25">
      <c r="A908" s="151">
        <v>16734</v>
      </c>
      <c r="B908" s="152" t="s">
        <v>9</v>
      </c>
      <c r="C908" s="151" t="s">
        <v>10</v>
      </c>
    </row>
    <row r="909" spans="1:3" ht="15.75" x14ac:dyDescent="0.25">
      <c r="A909" s="151">
        <v>16735</v>
      </c>
      <c r="B909" s="152" t="s">
        <v>9</v>
      </c>
      <c r="C909" s="151" t="s">
        <v>10</v>
      </c>
    </row>
    <row r="910" spans="1:3" ht="15.75" x14ac:dyDescent="0.25">
      <c r="A910" s="151">
        <v>16738</v>
      </c>
      <c r="B910" s="152" t="s">
        <v>9</v>
      </c>
      <c r="C910" s="151" t="s">
        <v>10</v>
      </c>
    </row>
    <row r="911" spans="1:3" ht="15.75" x14ac:dyDescent="0.25">
      <c r="A911" s="151">
        <v>16740</v>
      </c>
      <c r="B911" s="152" t="s">
        <v>9</v>
      </c>
      <c r="C911" s="151" t="s">
        <v>10</v>
      </c>
    </row>
    <row r="912" spans="1:3" ht="15.75" x14ac:dyDescent="0.25">
      <c r="A912" s="151">
        <v>16743</v>
      </c>
      <c r="B912" s="152" t="s">
        <v>9</v>
      </c>
      <c r="C912" s="151" t="s">
        <v>10</v>
      </c>
    </row>
    <row r="913" spans="1:3" ht="15.75" x14ac:dyDescent="0.25">
      <c r="A913" s="151">
        <v>16744</v>
      </c>
      <c r="B913" s="152" t="s">
        <v>9</v>
      </c>
      <c r="C913" s="151" t="s">
        <v>10</v>
      </c>
    </row>
    <row r="914" spans="1:3" ht="15.75" x14ac:dyDescent="0.25">
      <c r="A914" s="151">
        <v>16745</v>
      </c>
      <c r="B914" s="152" t="s">
        <v>9</v>
      </c>
      <c r="C914" s="151" t="s">
        <v>10</v>
      </c>
    </row>
    <row r="915" spans="1:3" ht="15.75" x14ac:dyDescent="0.25">
      <c r="A915" s="151">
        <v>16746</v>
      </c>
      <c r="B915" s="152" t="s">
        <v>9</v>
      </c>
      <c r="C915" s="151" t="s">
        <v>10</v>
      </c>
    </row>
    <row r="916" spans="1:3" ht="15.75" x14ac:dyDescent="0.25">
      <c r="A916" s="151">
        <v>16748</v>
      </c>
      <c r="B916" s="152" t="s">
        <v>9</v>
      </c>
      <c r="C916" s="151" t="s">
        <v>10</v>
      </c>
    </row>
    <row r="917" spans="1:3" ht="15.75" x14ac:dyDescent="0.25">
      <c r="A917" s="151">
        <v>16749</v>
      </c>
      <c r="B917" s="152" t="s">
        <v>9</v>
      </c>
      <c r="C917" s="151" t="s">
        <v>10</v>
      </c>
    </row>
    <row r="918" spans="1:3" ht="15.75" x14ac:dyDescent="0.25">
      <c r="A918" s="151">
        <v>16750</v>
      </c>
      <c r="B918" s="152" t="s">
        <v>9</v>
      </c>
      <c r="C918" s="151" t="s">
        <v>10</v>
      </c>
    </row>
    <row r="919" spans="1:3" ht="15.75" x14ac:dyDescent="0.25">
      <c r="A919" s="151">
        <v>16801</v>
      </c>
      <c r="B919" s="152" t="s">
        <v>11</v>
      </c>
      <c r="C919" s="151" t="s">
        <v>12</v>
      </c>
    </row>
    <row r="920" spans="1:3" ht="15.75" x14ac:dyDescent="0.25">
      <c r="A920" s="151">
        <v>16802</v>
      </c>
      <c r="B920" s="152" t="s">
        <v>11</v>
      </c>
      <c r="C920" s="151" t="s">
        <v>12</v>
      </c>
    </row>
    <row r="921" spans="1:3" ht="15.75" x14ac:dyDescent="0.25">
      <c r="A921" s="151">
        <v>16803</v>
      </c>
      <c r="B921" s="152" t="s">
        <v>11</v>
      </c>
      <c r="C921" s="151" t="s">
        <v>12</v>
      </c>
    </row>
    <row r="922" spans="1:3" ht="15.75" x14ac:dyDescent="0.25">
      <c r="A922" s="151">
        <v>16804</v>
      </c>
      <c r="B922" s="152" t="s">
        <v>11</v>
      </c>
      <c r="C922" s="151" t="s">
        <v>12</v>
      </c>
    </row>
    <row r="923" spans="1:3" ht="15.75" x14ac:dyDescent="0.25">
      <c r="A923" s="151">
        <v>16805</v>
      </c>
      <c r="B923" s="152" t="s">
        <v>11</v>
      </c>
      <c r="C923" s="151" t="s">
        <v>12</v>
      </c>
    </row>
    <row r="924" spans="1:3" ht="15.75" x14ac:dyDescent="0.25">
      <c r="A924" s="151">
        <v>16820</v>
      </c>
      <c r="B924" s="152" t="s">
        <v>11</v>
      </c>
      <c r="C924" s="151" t="s">
        <v>12</v>
      </c>
    </row>
    <row r="925" spans="1:3" ht="15.75" x14ac:dyDescent="0.25">
      <c r="A925" s="151">
        <v>16821</v>
      </c>
      <c r="B925" s="152" t="s">
        <v>9</v>
      </c>
      <c r="C925" s="151" t="s">
        <v>10</v>
      </c>
    </row>
    <row r="926" spans="1:3" ht="15.75" x14ac:dyDescent="0.25">
      <c r="A926" s="151">
        <v>16822</v>
      </c>
      <c r="B926" s="152" t="s">
        <v>11</v>
      </c>
      <c r="C926" s="151" t="s">
        <v>12</v>
      </c>
    </row>
    <row r="927" spans="1:3" ht="15.75" x14ac:dyDescent="0.25">
      <c r="A927" s="151">
        <v>16823</v>
      </c>
      <c r="B927" s="152" t="s">
        <v>11</v>
      </c>
      <c r="C927" s="151" t="s">
        <v>12</v>
      </c>
    </row>
    <row r="928" spans="1:3" ht="15.75" x14ac:dyDescent="0.25">
      <c r="A928" s="151">
        <v>16825</v>
      </c>
      <c r="B928" s="152" t="s">
        <v>9</v>
      </c>
      <c r="C928" s="151" t="s">
        <v>10</v>
      </c>
    </row>
    <row r="929" spans="1:3" ht="15.75" x14ac:dyDescent="0.25">
      <c r="A929" s="151">
        <v>16826</v>
      </c>
      <c r="B929" s="152" t="s">
        <v>11</v>
      </c>
      <c r="C929" s="151" t="s">
        <v>12</v>
      </c>
    </row>
    <row r="930" spans="1:3" ht="15.75" x14ac:dyDescent="0.25">
      <c r="A930" s="151">
        <v>16827</v>
      </c>
      <c r="B930" s="152" t="s">
        <v>11</v>
      </c>
      <c r="C930" s="151" t="s">
        <v>12</v>
      </c>
    </row>
    <row r="931" spans="1:3" ht="15.75" x14ac:dyDescent="0.25">
      <c r="A931" s="151">
        <v>16828</v>
      </c>
      <c r="B931" s="152" t="s">
        <v>11</v>
      </c>
      <c r="C931" s="151" t="s">
        <v>12</v>
      </c>
    </row>
    <row r="932" spans="1:3" ht="15.75" x14ac:dyDescent="0.25">
      <c r="A932" s="151">
        <v>16829</v>
      </c>
      <c r="B932" s="152" t="s">
        <v>11</v>
      </c>
      <c r="C932" s="151" t="s">
        <v>12</v>
      </c>
    </row>
    <row r="933" spans="1:3" ht="15.75" x14ac:dyDescent="0.25">
      <c r="A933" s="151">
        <v>16830</v>
      </c>
      <c r="B933" s="152" t="s">
        <v>9</v>
      </c>
      <c r="C933" s="151" t="s">
        <v>10</v>
      </c>
    </row>
    <row r="934" spans="1:3" ht="15.75" x14ac:dyDescent="0.25">
      <c r="A934" s="151">
        <v>16832</v>
      </c>
      <c r="B934" s="152" t="s">
        <v>11</v>
      </c>
      <c r="C934" s="151" t="s">
        <v>12</v>
      </c>
    </row>
    <row r="935" spans="1:3" ht="15.75" x14ac:dyDescent="0.25">
      <c r="A935" s="151">
        <v>16833</v>
      </c>
      <c r="B935" s="152" t="s">
        <v>9</v>
      </c>
      <c r="C935" s="151" t="s">
        <v>10</v>
      </c>
    </row>
    <row r="936" spans="1:3" ht="15.75" x14ac:dyDescent="0.25">
      <c r="A936" s="151">
        <v>16834</v>
      </c>
      <c r="B936" s="152" t="s">
        <v>9</v>
      </c>
      <c r="C936" s="151" t="s">
        <v>10</v>
      </c>
    </row>
    <row r="937" spans="1:3" ht="15.75" x14ac:dyDescent="0.25">
      <c r="A937" s="151">
        <v>16835</v>
      </c>
      <c r="B937" s="152" t="s">
        <v>11</v>
      </c>
      <c r="C937" s="151" t="s">
        <v>12</v>
      </c>
    </row>
    <row r="938" spans="1:3" ht="15.75" x14ac:dyDescent="0.25">
      <c r="A938" s="151">
        <v>16836</v>
      </c>
      <c r="B938" s="152" t="s">
        <v>9</v>
      </c>
      <c r="C938" s="151" t="s">
        <v>10</v>
      </c>
    </row>
    <row r="939" spans="1:3" ht="15.75" x14ac:dyDescent="0.25">
      <c r="A939" s="151">
        <v>16837</v>
      </c>
      <c r="B939" s="152" t="s">
        <v>9</v>
      </c>
      <c r="C939" s="151" t="s">
        <v>10</v>
      </c>
    </row>
    <row r="940" spans="1:3" ht="15.75" x14ac:dyDescent="0.25">
      <c r="A940" s="151">
        <v>16838</v>
      </c>
      <c r="B940" s="152" t="s">
        <v>9</v>
      </c>
      <c r="C940" s="151" t="s">
        <v>10</v>
      </c>
    </row>
    <row r="941" spans="1:3" ht="15.75" x14ac:dyDescent="0.25">
      <c r="A941" s="151">
        <v>16839</v>
      </c>
      <c r="B941" s="152" t="s">
        <v>9</v>
      </c>
      <c r="C941" s="151" t="s">
        <v>10</v>
      </c>
    </row>
    <row r="942" spans="1:3" ht="15.75" x14ac:dyDescent="0.25">
      <c r="A942" s="151">
        <v>16840</v>
      </c>
      <c r="B942" s="152" t="s">
        <v>9</v>
      </c>
      <c r="C942" s="151" t="s">
        <v>10</v>
      </c>
    </row>
    <row r="943" spans="1:3" ht="15.75" x14ac:dyDescent="0.25">
      <c r="A943" s="151">
        <v>16841</v>
      </c>
      <c r="B943" s="152" t="s">
        <v>11</v>
      </c>
      <c r="C943" s="151" t="s">
        <v>12</v>
      </c>
    </row>
    <row r="944" spans="1:3" ht="15.75" x14ac:dyDescent="0.25">
      <c r="A944" s="151">
        <v>16843</v>
      </c>
      <c r="B944" s="152" t="s">
        <v>9</v>
      </c>
      <c r="C944" s="151" t="s">
        <v>10</v>
      </c>
    </row>
    <row r="945" spans="1:3" ht="15.75" x14ac:dyDescent="0.25">
      <c r="A945" s="151">
        <v>16844</v>
      </c>
      <c r="B945" s="152" t="s">
        <v>11</v>
      </c>
      <c r="C945" s="151" t="s">
        <v>12</v>
      </c>
    </row>
    <row r="946" spans="1:3" ht="15.75" x14ac:dyDescent="0.25">
      <c r="A946" s="151">
        <v>16845</v>
      </c>
      <c r="B946" s="152" t="s">
        <v>9</v>
      </c>
      <c r="C946" s="151" t="s">
        <v>10</v>
      </c>
    </row>
    <row r="947" spans="1:3" ht="15.75" x14ac:dyDescent="0.25">
      <c r="A947" s="151">
        <v>16847</v>
      </c>
      <c r="B947" s="152" t="s">
        <v>9</v>
      </c>
      <c r="C947" s="151" t="s">
        <v>10</v>
      </c>
    </row>
    <row r="948" spans="1:3" ht="15.75" x14ac:dyDescent="0.25">
      <c r="A948" s="151">
        <v>16848</v>
      </c>
      <c r="B948" s="152" t="s">
        <v>11</v>
      </c>
      <c r="C948" s="151" t="s">
        <v>12</v>
      </c>
    </row>
    <row r="949" spans="1:3" ht="15.75" x14ac:dyDescent="0.25">
      <c r="A949" s="151">
        <v>16849</v>
      </c>
      <c r="B949" s="152" t="s">
        <v>9</v>
      </c>
      <c r="C949" s="151" t="s">
        <v>10</v>
      </c>
    </row>
    <row r="950" spans="1:3" ht="15.75" x14ac:dyDescent="0.25">
      <c r="A950" s="151">
        <v>16850</v>
      </c>
      <c r="B950" s="152" t="s">
        <v>9</v>
      </c>
      <c r="C950" s="151" t="s">
        <v>10</v>
      </c>
    </row>
    <row r="951" spans="1:3" ht="15.75" x14ac:dyDescent="0.25">
      <c r="A951" s="151">
        <v>16851</v>
      </c>
      <c r="B951" s="152" t="s">
        <v>11</v>
      </c>
      <c r="C951" s="151" t="s">
        <v>12</v>
      </c>
    </row>
    <row r="952" spans="1:3" ht="15.75" x14ac:dyDescent="0.25">
      <c r="A952" s="151">
        <v>16852</v>
      </c>
      <c r="B952" s="152" t="s">
        <v>11</v>
      </c>
      <c r="C952" s="151" t="s">
        <v>12</v>
      </c>
    </row>
    <row r="953" spans="1:3" ht="15.75" x14ac:dyDescent="0.25">
      <c r="A953" s="151">
        <v>16853</v>
      </c>
      <c r="B953" s="152" t="s">
        <v>11</v>
      </c>
      <c r="C953" s="151" t="s">
        <v>12</v>
      </c>
    </row>
    <row r="954" spans="1:3" ht="15.75" x14ac:dyDescent="0.25">
      <c r="A954" s="151">
        <v>16854</v>
      </c>
      <c r="B954" s="152" t="s">
        <v>11</v>
      </c>
      <c r="C954" s="151" t="s">
        <v>12</v>
      </c>
    </row>
    <row r="955" spans="1:3" ht="15.75" x14ac:dyDescent="0.25">
      <c r="A955" s="151">
        <v>16855</v>
      </c>
      <c r="B955" s="152" t="s">
        <v>9</v>
      </c>
      <c r="C955" s="151" t="s">
        <v>10</v>
      </c>
    </row>
    <row r="956" spans="1:3" ht="15.75" x14ac:dyDescent="0.25">
      <c r="A956" s="151">
        <v>16856</v>
      </c>
      <c r="B956" s="152" t="s">
        <v>9</v>
      </c>
      <c r="C956" s="151" t="s">
        <v>10</v>
      </c>
    </row>
    <row r="957" spans="1:3" ht="15.75" x14ac:dyDescent="0.25">
      <c r="A957" s="151">
        <v>16858</v>
      </c>
      <c r="B957" s="152" t="s">
        <v>9</v>
      </c>
      <c r="C957" s="151" t="s">
        <v>10</v>
      </c>
    </row>
    <row r="958" spans="1:3" ht="15.75" x14ac:dyDescent="0.25">
      <c r="A958" s="151">
        <v>16859</v>
      </c>
      <c r="B958" s="152" t="s">
        <v>11</v>
      </c>
      <c r="C958" s="151" t="s">
        <v>12</v>
      </c>
    </row>
    <row r="959" spans="1:3" ht="15.75" x14ac:dyDescent="0.25">
      <c r="A959" s="151">
        <v>16860</v>
      </c>
      <c r="B959" s="152" t="s">
        <v>11</v>
      </c>
      <c r="C959" s="151" t="s">
        <v>12</v>
      </c>
    </row>
    <row r="960" spans="1:3" ht="15.75" x14ac:dyDescent="0.25">
      <c r="A960" s="151">
        <v>16861</v>
      </c>
      <c r="B960" s="152" t="s">
        <v>9</v>
      </c>
      <c r="C960" s="151" t="s">
        <v>10</v>
      </c>
    </row>
    <row r="961" spans="1:3" ht="15.75" x14ac:dyDescent="0.25">
      <c r="A961" s="151">
        <v>16863</v>
      </c>
      <c r="B961" s="152" t="s">
        <v>9</v>
      </c>
      <c r="C961" s="151" t="s">
        <v>10</v>
      </c>
    </row>
    <row r="962" spans="1:3" ht="15.75" x14ac:dyDescent="0.25">
      <c r="A962" s="151">
        <v>16864</v>
      </c>
      <c r="B962" s="152" t="s">
        <v>9</v>
      </c>
      <c r="C962" s="151" t="s">
        <v>10</v>
      </c>
    </row>
    <row r="963" spans="1:3" ht="15.75" x14ac:dyDescent="0.25">
      <c r="A963" s="151">
        <v>16865</v>
      </c>
      <c r="B963" s="152" t="s">
        <v>11</v>
      </c>
      <c r="C963" s="151" t="s">
        <v>12</v>
      </c>
    </row>
    <row r="964" spans="1:3" ht="15.75" x14ac:dyDescent="0.25">
      <c r="A964" s="151">
        <v>16866</v>
      </c>
      <c r="B964" s="152" t="s">
        <v>11</v>
      </c>
      <c r="C964" s="151" t="s">
        <v>12</v>
      </c>
    </row>
    <row r="965" spans="1:3" ht="15.75" x14ac:dyDescent="0.25">
      <c r="A965" s="151">
        <v>16868</v>
      </c>
      <c r="B965" s="152" t="s">
        <v>11</v>
      </c>
      <c r="C965" s="151" t="s">
        <v>12</v>
      </c>
    </row>
    <row r="966" spans="1:3" ht="15.75" x14ac:dyDescent="0.25">
      <c r="A966" s="151">
        <v>16870</v>
      </c>
      <c r="B966" s="152" t="s">
        <v>11</v>
      </c>
      <c r="C966" s="151" t="s">
        <v>12</v>
      </c>
    </row>
    <row r="967" spans="1:3" ht="15.75" x14ac:dyDescent="0.25">
      <c r="A967" s="151">
        <v>16871</v>
      </c>
      <c r="B967" s="152" t="s">
        <v>11</v>
      </c>
      <c r="C967" s="151" t="s">
        <v>12</v>
      </c>
    </row>
    <row r="968" spans="1:3" ht="15.75" x14ac:dyDescent="0.25">
      <c r="A968" s="151">
        <v>16872</v>
      </c>
      <c r="B968" s="152" t="s">
        <v>11</v>
      </c>
      <c r="C968" s="151" t="s">
        <v>12</v>
      </c>
    </row>
    <row r="969" spans="1:3" ht="15.75" x14ac:dyDescent="0.25">
      <c r="A969" s="151">
        <v>16873</v>
      </c>
      <c r="B969" s="152" t="s">
        <v>9</v>
      </c>
      <c r="C969" s="151" t="s">
        <v>10</v>
      </c>
    </row>
    <row r="970" spans="1:3" ht="15.75" x14ac:dyDescent="0.25">
      <c r="A970" s="151">
        <v>16874</v>
      </c>
      <c r="B970" s="152" t="s">
        <v>11</v>
      </c>
      <c r="C970" s="151" t="s">
        <v>12</v>
      </c>
    </row>
    <row r="971" spans="1:3" ht="15.75" x14ac:dyDescent="0.25">
      <c r="A971" s="151">
        <v>16875</v>
      </c>
      <c r="B971" s="152" t="s">
        <v>11</v>
      </c>
      <c r="C971" s="151" t="s">
        <v>12</v>
      </c>
    </row>
    <row r="972" spans="1:3" ht="15.75" x14ac:dyDescent="0.25">
      <c r="A972" s="151">
        <v>16876</v>
      </c>
      <c r="B972" s="152" t="s">
        <v>9</v>
      </c>
      <c r="C972" s="151" t="s">
        <v>10</v>
      </c>
    </row>
    <row r="973" spans="1:3" ht="15.75" x14ac:dyDescent="0.25">
      <c r="A973" s="151">
        <v>16877</v>
      </c>
      <c r="B973" s="152" t="s">
        <v>11</v>
      </c>
      <c r="C973" s="151" t="s">
        <v>12</v>
      </c>
    </row>
    <row r="974" spans="1:3" ht="15.75" x14ac:dyDescent="0.25">
      <c r="A974" s="151">
        <v>16878</v>
      </c>
      <c r="B974" s="152" t="s">
        <v>9</v>
      </c>
      <c r="C974" s="151" t="s">
        <v>10</v>
      </c>
    </row>
    <row r="975" spans="1:3" ht="15.75" x14ac:dyDescent="0.25">
      <c r="A975" s="151">
        <v>16879</v>
      </c>
      <c r="B975" s="152" t="s">
        <v>9</v>
      </c>
      <c r="C975" s="151" t="s">
        <v>10</v>
      </c>
    </row>
    <row r="976" spans="1:3" ht="15.75" x14ac:dyDescent="0.25">
      <c r="A976" s="151">
        <v>16881</v>
      </c>
      <c r="B976" s="152" t="s">
        <v>9</v>
      </c>
      <c r="C976" s="151" t="s">
        <v>10</v>
      </c>
    </row>
    <row r="977" spans="1:3" ht="15.75" x14ac:dyDescent="0.25">
      <c r="A977" s="151">
        <v>16882</v>
      </c>
      <c r="B977" s="152" t="s">
        <v>11</v>
      </c>
      <c r="C977" s="151" t="s">
        <v>12</v>
      </c>
    </row>
    <row r="978" spans="1:3" ht="15.75" x14ac:dyDescent="0.25">
      <c r="A978" s="151">
        <v>16901</v>
      </c>
      <c r="B978" s="152" t="s">
        <v>9</v>
      </c>
      <c r="C978" s="151" t="s">
        <v>10</v>
      </c>
    </row>
    <row r="979" spans="1:3" ht="15.75" x14ac:dyDescent="0.25">
      <c r="A979" s="151">
        <v>16910</v>
      </c>
      <c r="B979" s="152" t="s">
        <v>13</v>
      </c>
      <c r="C979" s="151" t="s">
        <v>14</v>
      </c>
    </row>
    <row r="980" spans="1:3" ht="15.75" x14ac:dyDescent="0.25">
      <c r="A980" s="151">
        <v>16911</v>
      </c>
      <c r="B980" s="152" t="s">
        <v>9</v>
      </c>
      <c r="C980" s="151" t="s">
        <v>10</v>
      </c>
    </row>
    <row r="981" spans="1:3" ht="15.75" x14ac:dyDescent="0.25">
      <c r="A981" s="151">
        <v>16912</v>
      </c>
      <c r="B981" s="152" t="s">
        <v>9</v>
      </c>
      <c r="C981" s="151" t="s">
        <v>10</v>
      </c>
    </row>
    <row r="982" spans="1:3" ht="15.75" x14ac:dyDescent="0.25">
      <c r="A982" s="151">
        <v>16914</v>
      </c>
      <c r="B982" s="152" t="s">
        <v>13</v>
      </c>
      <c r="C982" s="151" t="s">
        <v>14</v>
      </c>
    </row>
    <row r="983" spans="1:3" ht="15.75" x14ac:dyDescent="0.25">
      <c r="A983" s="151">
        <v>16915</v>
      </c>
      <c r="B983" s="152" t="s">
        <v>9</v>
      </c>
      <c r="C983" s="151" t="s">
        <v>10</v>
      </c>
    </row>
    <row r="984" spans="1:3" ht="15.75" x14ac:dyDescent="0.25">
      <c r="A984" s="151">
        <v>16917</v>
      </c>
      <c r="B984" s="152" t="s">
        <v>9</v>
      </c>
      <c r="C984" s="151" t="s">
        <v>10</v>
      </c>
    </row>
    <row r="985" spans="1:3" ht="15.75" x14ac:dyDescent="0.25">
      <c r="A985" s="151">
        <v>16918</v>
      </c>
      <c r="B985" s="152" t="s">
        <v>9</v>
      </c>
      <c r="C985" s="151" t="s">
        <v>10</v>
      </c>
    </row>
    <row r="986" spans="1:3" ht="15.75" x14ac:dyDescent="0.25">
      <c r="A986" s="151">
        <v>16920</v>
      </c>
      <c r="B986" s="152" t="s">
        <v>9</v>
      </c>
      <c r="C986" s="151" t="s">
        <v>10</v>
      </c>
    </row>
    <row r="987" spans="1:3" ht="15.75" x14ac:dyDescent="0.25">
      <c r="A987" s="151">
        <v>16921</v>
      </c>
      <c r="B987" s="152" t="s">
        <v>9</v>
      </c>
      <c r="C987" s="151" t="s">
        <v>10</v>
      </c>
    </row>
    <row r="988" spans="1:3" ht="15.75" x14ac:dyDescent="0.25">
      <c r="A988" s="151">
        <v>16922</v>
      </c>
      <c r="B988" s="152" t="s">
        <v>9</v>
      </c>
      <c r="C988" s="151" t="s">
        <v>10</v>
      </c>
    </row>
    <row r="989" spans="1:3" ht="15.75" x14ac:dyDescent="0.25">
      <c r="A989" s="151">
        <v>16923</v>
      </c>
      <c r="B989" s="152" t="s">
        <v>9</v>
      </c>
      <c r="C989" s="151" t="s">
        <v>10</v>
      </c>
    </row>
    <row r="990" spans="1:3" ht="15.75" x14ac:dyDescent="0.25">
      <c r="A990" s="151">
        <v>16925</v>
      </c>
      <c r="B990" s="152" t="s">
        <v>13</v>
      </c>
      <c r="C990" s="151" t="s">
        <v>14</v>
      </c>
    </row>
    <row r="991" spans="1:3" ht="15.75" x14ac:dyDescent="0.25">
      <c r="A991" s="151">
        <v>16926</v>
      </c>
      <c r="B991" s="152" t="s">
        <v>13</v>
      </c>
      <c r="C991" s="151" t="s">
        <v>14</v>
      </c>
    </row>
    <row r="992" spans="1:3" ht="15.75" x14ac:dyDescent="0.25">
      <c r="A992" s="151">
        <v>16927</v>
      </c>
      <c r="B992" s="152" t="s">
        <v>9</v>
      </c>
      <c r="C992" s="151" t="s">
        <v>10</v>
      </c>
    </row>
    <row r="993" spans="1:3" ht="15.75" x14ac:dyDescent="0.25">
      <c r="A993" s="151">
        <v>16928</v>
      </c>
      <c r="B993" s="152" t="s">
        <v>9</v>
      </c>
      <c r="C993" s="151" t="s">
        <v>10</v>
      </c>
    </row>
    <row r="994" spans="1:3" ht="15.75" x14ac:dyDescent="0.25">
      <c r="A994" s="151">
        <v>16929</v>
      </c>
      <c r="B994" s="152" t="s">
        <v>9</v>
      </c>
      <c r="C994" s="151" t="s">
        <v>10</v>
      </c>
    </row>
    <row r="995" spans="1:3" ht="15.75" x14ac:dyDescent="0.25">
      <c r="A995" s="151">
        <v>16930</v>
      </c>
      <c r="B995" s="152" t="s">
        <v>9</v>
      </c>
      <c r="C995" s="151" t="s">
        <v>10</v>
      </c>
    </row>
    <row r="996" spans="1:3" ht="15.75" x14ac:dyDescent="0.25">
      <c r="A996" s="151">
        <v>16932</v>
      </c>
      <c r="B996" s="152" t="s">
        <v>9</v>
      </c>
      <c r="C996" s="151" t="s">
        <v>10</v>
      </c>
    </row>
    <row r="997" spans="1:3" ht="15.75" x14ac:dyDescent="0.25">
      <c r="A997" s="151">
        <v>16933</v>
      </c>
      <c r="B997" s="152" t="s">
        <v>9</v>
      </c>
      <c r="C997" s="151" t="s">
        <v>10</v>
      </c>
    </row>
    <row r="998" spans="1:3" ht="15.75" x14ac:dyDescent="0.25">
      <c r="A998" s="151">
        <v>16935</v>
      </c>
      <c r="B998" s="152" t="s">
        <v>9</v>
      </c>
      <c r="C998" s="151" t="s">
        <v>10</v>
      </c>
    </row>
    <row r="999" spans="1:3" ht="15.75" x14ac:dyDescent="0.25">
      <c r="A999" s="151">
        <v>16936</v>
      </c>
      <c r="B999" s="152" t="s">
        <v>9</v>
      </c>
      <c r="C999" s="151" t="s">
        <v>10</v>
      </c>
    </row>
    <row r="1000" spans="1:3" ht="15.75" x14ac:dyDescent="0.25">
      <c r="A1000" s="151">
        <v>16937</v>
      </c>
      <c r="B1000" s="152" t="s">
        <v>9</v>
      </c>
      <c r="C1000" s="151" t="s">
        <v>10</v>
      </c>
    </row>
    <row r="1001" spans="1:3" ht="15.75" x14ac:dyDescent="0.25">
      <c r="A1001" s="151">
        <v>16938</v>
      </c>
      <c r="B1001" s="152" t="s">
        <v>9</v>
      </c>
      <c r="C1001" s="151" t="s">
        <v>10</v>
      </c>
    </row>
    <row r="1002" spans="1:3" ht="15.75" x14ac:dyDescent="0.25">
      <c r="A1002" s="151">
        <v>16939</v>
      </c>
      <c r="B1002" s="152" t="s">
        <v>9</v>
      </c>
      <c r="C1002" s="151" t="s">
        <v>10</v>
      </c>
    </row>
    <row r="1003" spans="1:3" ht="15.75" x14ac:dyDescent="0.25">
      <c r="A1003" s="151">
        <v>16940</v>
      </c>
      <c r="B1003" s="152" t="s">
        <v>9</v>
      </c>
      <c r="C1003" s="151" t="s">
        <v>10</v>
      </c>
    </row>
    <row r="1004" spans="1:3" ht="15.75" x14ac:dyDescent="0.25">
      <c r="A1004" s="151">
        <v>16941</v>
      </c>
      <c r="B1004" s="152" t="s">
        <v>9</v>
      </c>
      <c r="C1004" s="151" t="s">
        <v>10</v>
      </c>
    </row>
    <row r="1005" spans="1:3" ht="15.75" x14ac:dyDescent="0.25">
      <c r="A1005" s="151">
        <v>16942</v>
      </c>
      <c r="B1005" s="152" t="s">
        <v>9</v>
      </c>
      <c r="C1005" s="151" t="s">
        <v>10</v>
      </c>
    </row>
    <row r="1006" spans="1:3" ht="15.75" x14ac:dyDescent="0.25">
      <c r="A1006" s="151">
        <v>16943</v>
      </c>
      <c r="B1006" s="152" t="s">
        <v>9</v>
      </c>
      <c r="C1006" s="151" t="s">
        <v>10</v>
      </c>
    </row>
    <row r="1007" spans="1:3" ht="15.75" x14ac:dyDescent="0.25">
      <c r="A1007" s="151">
        <v>16945</v>
      </c>
      <c r="B1007" s="152" t="s">
        <v>13</v>
      </c>
      <c r="C1007" s="151" t="s">
        <v>14</v>
      </c>
    </row>
    <row r="1008" spans="1:3" ht="15.75" x14ac:dyDescent="0.25">
      <c r="A1008" s="151">
        <v>16946</v>
      </c>
      <c r="B1008" s="152" t="s">
        <v>9</v>
      </c>
      <c r="C1008" s="151" t="s">
        <v>10</v>
      </c>
    </row>
    <row r="1009" spans="1:3" ht="15.75" x14ac:dyDescent="0.25">
      <c r="A1009" s="151">
        <v>16947</v>
      </c>
      <c r="B1009" s="152" t="s">
        <v>13</v>
      </c>
      <c r="C1009" s="151" t="s">
        <v>14</v>
      </c>
    </row>
    <row r="1010" spans="1:3" ht="15.75" x14ac:dyDescent="0.25">
      <c r="A1010" s="151">
        <v>16948</v>
      </c>
      <c r="B1010" s="152" t="s">
        <v>9</v>
      </c>
      <c r="C1010" s="151" t="s">
        <v>10</v>
      </c>
    </row>
    <row r="1011" spans="1:3" ht="15.75" x14ac:dyDescent="0.25">
      <c r="A1011" s="151">
        <v>16950</v>
      </c>
      <c r="B1011" s="152" t="s">
        <v>9</v>
      </c>
      <c r="C1011" s="151" t="s">
        <v>10</v>
      </c>
    </row>
    <row r="1012" spans="1:3" ht="15.75" x14ac:dyDescent="0.25">
      <c r="A1012" s="151">
        <v>17001</v>
      </c>
      <c r="B1012" s="152" t="s">
        <v>5</v>
      </c>
      <c r="C1012" s="151" t="s">
        <v>6</v>
      </c>
    </row>
    <row r="1013" spans="1:3" ht="15.75" x14ac:dyDescent="0.25">
      <c r="A1013" s="151">
        <v>17002</v>
      </c>
      <c r="B1013" s="152" t="s">
        <v>11</v>
      </c>
      <c r="C1013" s="151" t="s">
        <v>12</v>
      </c>
    </row>
    <row r="1014" spans="1:3" ht="15.75" x14ac:dyDescent="0.25">
      <c r="A1014" s="151">
        <v>17003</v>
      </c>
      <c r="B1014" s="152" t="s">
        <v>15</v>
      </c>
      <c r="C1014" s="151" t="s">
        <v>16</v>
      </c>
    </row>
    <row r="1015" spans="1:3" ht="15.75" x14ac:dyDescent="0.25">
      <c r="A1015" s="151">
        <v>17004</v>
      </c>
      <c r="B1015" s="152" t="s">
        <v>11</v>
      </c>
      <c r="C1015" s="151" t="s">
        <v>12</v>
      </c>
    </row>
    <row r="1016" spans="1:3" ht="15.75" x14ac:dyDescent="0.25">
      <c r="A1016" s="151">
        <v>17005</v>
      </c>
      <c r="B1016" s="152" t="s">
        <v>11</v>
      </c>
      <c r="C1016" s="151" t="s">
        <v>12</v>
      </c>
    </row>
    <row r="1017" spans="1:3" ht="15.75" x14ac:dyDescent="0.25">
      <c r="A1017" s="151">
        <v>17006</v>
      </c>
      <c r="B1017" s="152" t="s">
        <v>11</v>
      </c>
      <c r="C1017" s="151" t="s">
        <v>12</v>
      </c>
    </row>
    <row r="1018" spans="1:3" ht="15.75" x14ac:dyDescent="0.25">
      <c r="A1018" s="151">
        <v>17007</v>
      </c>
      <c r="B1018" s="152" t="s">
        <v>5</v>
      </c>
      <c r="C1018" s="151" t="s">
        <v>6</v>
      </c>
    </row>
    <row r="1019" spans="1:3" ht="15.75" x14ac:dyDescent="0.25">
      <c r="A1019" s="151">
        <v>17008</v>
      </c>
      <c r="B1019" s="152" t="s">
        <v>5</v>
      </c>
      <c r="C1019" s="151" t="s">
        <v>6</v>
      </c>
    </row>
    <row r="1020" spans="1:3" ht="15.75" x14ac:dyDescent="0.25">
      <c r="A1020" s="151">
        <v>17009</v>
      </c>
      <c r="B1020" s="152" t="s">
        <v>11</v>
      </c>
      <c r="C1020" s="151" t="s">
        <v>12</v>
      </c>
    </row>
    <row r="1021" spans="1:3" ht="15.75" x14ac:dyDescent="0.25">
      <c r="A1021" s="151">
        <v>17010</v>
      </c>
      <c r="B1021" s="152" t="s">
        <v>15</v>
      </c>
      <c r="C1021" s="151" t="s">
        <v>16</v>
      </c>
    </row>
    <row r="1022" spans="1:3" ht="15.75" x14ac:dyDescent="0.25">
      <c r="A1022" s="151">
        <v>17011</v>
      </c>
      <c r="B1022" s="152" t="s">
        <v>5</v>
      </c>
      <c r="C1022" s="151" t="s">
        <v>6</v>
      </c>
    </row>
    <row r="1023" spans="1:3" ht="15.75" x14ac:dyDescent="0.25">
      <c r="A1023" s="151">
        <v>17012</v>
      </c>
      <c r="B1023" s="152" t="s">
        <v>5</v>
      </c>
      <c r="C1023" s="151" t="s">
        <v>6</v>
      </c>
    </row>
    <row r="1024" spans="1:3" ht="15.75" x14ac:dyDescent="0.25">
      <c r="A1024" s="151">
        <v>17013</v>
      </c>
      <c r="B1024" s="152" t="s">
        <v>5</v>
      </c>
      <c r="C1024" s="151" t="s">
        <v>6</v>
      </c>
    </row>
    <row r="1025" spans="1:3" ht="15.75" x14ac:dyDescent="0.25">
      <c r="A1025" s="151">
        <v>17014</v>
      </c>
      <c r="B1025" s="152" t="s">
        <v>11</v>
      </c>
      <c r="C1025" s="151" t="s">
        <v>12</v>
      </c>
    </row>
    <row r="1026" spans="1:3" ht="15.75" x14ac:dyDescent="0.25">
      <c r="A1026" s="151">
        <v>17015</v>
      </c>
      <c r="B1026" s="152" t="s">
        <v>5</v>
      </c>
      <c r="C1026" s="151" t="s">
        <v>6</v>
      </c>
    </row>
    <row r="1027" spans="1:3" ht="15.75" x14ac:dyDescent="0.25">
      <c r="A1027" s="151">
        <v>17016</v>
      </c>
      <c r="B1027" s="152" t="s">
        <v>15</v>
      </c>
      <c r="C1027" s="151" t="s">
        <v>16</v>
      </c>
    </row>
    <row r="1028" spans="1:3" ht="15.75" x14ac:dyDescent="0.25">
      <c r="A1028" s="151">
        <v>17017</v>
      </c>
      <c r="B1028" s="152" t="s">
        <v>11</v>
      </c>
      <c r="C1028" s="151" t="s">
        <v>12</v>
      </c>
    </row>
    <row r="1029" spans="1:3" ht="15.75" x14ac:dyDescent="0.25">
      <c r="A1029" s="151">
        <v>17018</v>
      </c>
      <c r="B1029" s="152" t="s">
        <v>11</v>
      </c>
      <c r="C1029" s="151" t="s">
        <v>12</v>
      </c>
    </row>
    <row r="1030" spans="1:3" ht="15.75" x14ac:dyDescent="0.25">
      <c r="A1030" s="151">
        <v>17019</v>
      </c>
      <c r="B1030" s="152" t="s">
        <v>5</v>
      </c>
      <c r="C1030" s="151" t="s">
        <v>6</v>
      </c>
    </row>
    <row r="1031" spans="1:3" ht="15.75" x14ac:dyDescent="0.25">
      <c r="A1031" s="151">
        <v>17020</v>
      </c>
      <c r="B1031" s="152" t="s">
        <v>11</v>
      </c>
      <c r="C1031" s="151" t="s">
        <v>12</v>
      </c>
    </row>
    <row r="1032" spans="1:3" ht="15.75" x14ac:dyDescent="0.25">
      <c r="A1032" s="151">
        <v>17021</v>
      </c>
      <c r="B1032" s="152" t="s">
        <v>11</v>
      </c>
      <c r="C1032" s="151" t="s">
        <v>12</v>
      </c>
    </row>
    <row r="1033" spans="1:3" ht="15.75" x14ac:dyDescent="0.25">
      <c r="A1033" s="151">
        <v>17022</v>
      </c>
      <c r="B1033" s="152" t="s">
        <v>15</v>
      </c>
      <c r="C1033" s="151" t="s">
        <v>16</v>
      </c>
    </row>
    <row r="1034" spans="1:3" ht="15.75" x14ac:dyDescent="0.25">
      <c r="A1034" s="151">
        <v>17023</v>
      </c>
      <c r="B1034" s="152" t="s">
        <v>11</v>
      </c>
      <c r="C1034" s="151" t="s">
        <v>12</v>
      </c>
    </row>
    <row r="1035" spans="1:3" ht="15.75" x14ac:dyDescent="0.25">
      <c r="A1035" s="151">
        <v>17024</v>
      </c>
      <c r="B1035" s="152" t="s">
        <v>11</v>
      </c>
      <c r="C1035" s="151" t="s">
        <v>12</v>
      </c>
    </row>
    <row r="1036" spans="1:3" ht="15.75" x14ac:dyDescent="0.25">
      <c r="A1036" s="151">
        <v>17025</v>
      </c>
      <c r="B1036" s="152" t="s">
        <v>5</v>
      </c>
      <c r="C1036" s="151" t="s">
        <v>6</v>
      </c>
    </row>
    <row r="1037" spans="1:3" ht="15.75" x14ac:dyDescent="0.25">
      <c r="A1037" s="151">
        <v>17026</v>
      </c>
      <c r="B1037" s="152" t="s">
        <v>15</v>
      </c>
      <c r="C1037" s="151" t="s">
        <v>16</v>
      </c>
    </row>
    <row r="1038" spans="1:3" ht="15.75" x14ac:dyDescent="0.25">
      <c r="A1038" s="151">
        <v>17027</v>
      </c>
      <c r="B1038" s="152" t="s">
        <v>5</v>
      </c>
      <c r="C1038" s="151" t="s">
        <v>6</v>
      </c>
    </row>
    <row r="1039" spans="1:3" ht="15.75" x14ac:dyDescent="0.25">
      <c r="A1039" s="151">
        <v>17028</v>
      </c>
      <c r="B1039" s="152" t="s">
        <v>11</v>
      </c>
      <c r="C1039" s="151" t="s">
        <v>12</v>
      </c>
    </row>
    <row r="1040" spans="1:3" ht="15.75" x14ac:dyDescent="0.25">
      <c r="A1040" s="151">
        <v>17029</v>
      </c>
      <c r="B1040" s="152" t="s">
        <v>11</v>
      </c>
      <c r="C1040" s="151" t="s">
        <v>12</v>
      </c>
    </row>
    <row r="1041" spans="1:3" ht="15.75" x14ac:dyDescent="0.25">
      <c r="A1041" s="151">
        <v>17030</v>
      </c>
      <c r="B1041" s="152" t="s">
        <v>11</v>
      </c>
      <c r="C1041" s="151" t="s">
        <v>12</v>
      </c>
    </row>
    <row r="1042" spans="1:3" ht="15.75" x14ac:dyDescent="0.25">
      <c r="A1042" s="151">
        <v>17032</v>
      </c>
      <c r="B1042" s="152" t="s">
        <v>11</v>
      </c>
      <c r="C1042" s="151" t="s">
        <v>12</v>
      </c>
    </row>
    <row r="1043" spans="1:3" ht="15.75" x14ac:dyDescent="0.25">
      <c r="A1043" s="151">
        <v>17033</v>
      </c>
      <c r="B1043" s="152" t="s">
        <v>11</v>
      </c>
      <c r="C1043" s="151" t="s">
        <v>12</v>
      </c>
    </row>
    <row r="1044" spans="1:3" ht="15.75" x14ac:dyDescent="0.25">
      <c r="A1044" s="151">
        <v>17034</v>
      </c>
      <c r="B1044" s="152" t="s">
        <v>11</v>
      </c>
      <c r="C1044" s="151" t="s">
        <v>12</v>
      </c>
    </row>
    <row r="1045" spans="1:3" ht="15.75" x14ac:dyDescent="0.25">
      <c r="A1045" s="151">
        <v>17035</v>
      </c>
      <c r="B1045" s="152" t="s">
        <v>11</v>
      </c>
      <c r="C1045" s="151" t="s">
        <v>12</v>
      </c>
    </row>
    <row r="1046" spans="1:3" ht="15.75" x14ac:dyDescent="0.25">
      <c r="A1046" s="151">
        <v>17036</v>
      </c>
      <c r="B1046" s="152" t="s">
        <v>11</v>
      </c>
      <c r="C1046" s="151" t="s">
        <v>12</v>
      </c>
    </row>
    <row r="1047" spans="1:3" ht="15.75" x14ac:dyDescent="0.25">
      <c r="A1047" s="151">
        <v>17037</v>
      </c>
      <c r="B1047" s="152" t="s">
        <v>11</v>
      </c>
      <c r="C1047" s="151" t="s">
        <v>12</v>
      </c>
    </row>
    <row r="1048" spans="1:3" ht="15.75" x14ac:dyDescent="0.25">
      <c r="A1048" s="151">
        <v>17038</v>
      </c>
      <c r="B1048" s="152" t="s">
        <v>15</v>
      </c>
      <c r="C1048" s="151" t="s">
        <v>16</v>
      </c>
    </row>
    <row r="1049" spans="1:3" ht="15.75" x14ac:dyDescent="0.25">
      <c r="A1049" s="151">
        <v>17039</v>
      </c>
      <c r="B1049" s="152" t="s">
        <v>15</v>
      </c>
      <c r="C1049" s="151" t="s">
        <v>16</v>
      </c>
    </row>
    <row r="1050" spans="1:3" ht="15.75" x14ac:dyDescent="0.25">
      <c r="A1050" s="151">
        <v>17040</v>
      </c>
      <c r="B1050" s="152" t="s">
        <v>11</v>
      </c>
      <c r="C1050" s="151" t="s">
        <v>12</v>
      </c>
    </row>
    <row r="1051" spans="1:3" ht="15.75" x14ac:dyDescent="0.25">
      <c r="A1051" s="151">
        <v>17041</v>
      </c>
      <c r="B1051" s="152" t="s">
        <v>15</v>
      </c>
      <c r="C1051" s="151" t="s">
        <v>16</v>
      </c>
    </row>
    <row r="1052" spans="1:3" ht="15.75" x14ac:dyDescent="0.25">
      <c r="A1052" s="151">
        <v>17042</v>
      </c>
      <c r="B1052" s="152" t="s">
        <v>15</v>
      </c>
      <c r="C1052" s="151" t="s">
        <v>16</v>
      </c>
    </row>
    <row r="1053" spans="1:3" ht="15.75" x14ac:dyDescent="0.25">
      <c r="A1053" s="151">
        <v>17043</v>
      </c>
      <c r="B1053" s="152" t="s">
        <v>5</v>
      </c>
      <c r="C1053" s="151" t="s">
        <v>6</v>
      </c>
    </row>
    <row r="1054" spans="1:3" ht="15.75" x14ac:dyDescent="0.25">
      <c r="A1054" s="151">
        <v>17044</v>
      </c>
      <c r="B1054" s="152" t="s">
        <v>11</v>
      </c>
      <c r="C1054" s="151" t="s">
        <v>12</v>
      </c>
    </row>
    <row r="1055" spans="1:3" ht="15.75" x14ac:dyDescent="0.25">
      <c r="A1055" s="151">
        <v>17045</v>
      </c>
      <c r="B1055" s="152" t="s">
        <v>11</v>
      </c>
      <c r="C1055" s="151" t="s">
        <v>12</v>
      </c>
    </row>
    <row r="1056" spans="1:3" ht="15.75" x14ac:dyDescent="0.25">
      <c r="A1056" s="151">
        <v>17046</v>
      </c>
      <c r="B1056" s="152" t="s">
        <v>15</v>
      </c>
      <c r="C1056" s="151" t="s">
        <v>16</v>
      </c>
    </row>
    <row r="1057" spans="1:3" ht="15.75" x14ac:dyDescent="0.25">
      <c r="A1057" s="151">
        <v>17047</v>
      </c>
      <c r="B1057" s="152" t="s">
        <v>11</v>
      </c>
      <c r="C1057" s="151" t="s">
        <v>12</v>
      </c>
    </row>
    <row r="1058" spans="1:3" ht="15.75" x14ac:dyDescent="0.25">
      <c r="A1058" s="151">
        <v>17048</v>
      </c>
      <c r="B1058" s="152" t="s">
        <v>11</v>
      </c>
      <c r="C1058" s="151" t="s">
        <v>12</v>
      </c>
    </row>
    <row r="1059" spans="1:3" ht="15.75" x14ac:dyDescent="0.25">
      <c r="A1059" s="151">
        <v>17049</v>
      </c>
      <c r="B1059" s="152" t="s">
        <v>11</v>
      </c>
      <c r="C1059" s="151" t="s">
        <v>12</v>
      </c>
    </row>
    <row r="1060" spans="1:3" ht="15.75" x14ac:dyDescent="0.25">
      <c r="A1060" s="151">
        <v>17050</v>
      </c>
      <c r="B1060" s="152" t="s">
        <v>5</v>
      </c>
      <c r="C1060" s="151" t="s">
        <v>6</v>
      </c>
    </row>
    <row r="1061" spans="1:3" ht="15.75" x14ac:dyDescent="0.25">
      <c r="A1061" s="151">
        <v>17051</v>
      </c>
      <c r="B1061" s="152" t="s">
        <v>11</v>
      </c>
      <c r="C1061" s="151" t="s">
        <v>12</v>
      </c>
    </row>
    <row r="1062" spans="1:3" ht="15.75" x14ac:dyDescent="0.25">
      <c r="A1062" s="151">
        <v>17052</v>
      </c>
      <c r="B1062" s="152" t="s">
        <v>11</v>
      </c>
      <c r="C1062" s="151" t="s">
        <v>12</v>
      </c>
    </row>
    <row r="1063" spans="1:3" ht="15.75" x14ac:dyDescent="0.25">
      <c r="A1063" s="151">
        <v>17053</v>
      </c>
      <c r="B1063" s="152" t="s">
        <v>11</v>
      </c>
      <c r="C1063" s="151" t="s">
        <v>12</v>
      </c>
    </row>
    <row r="1064" spans="1:3" ht="15.75" x14ac:dyDescent="0.25">
      <c r="A1064" s="151">
        <v>17054</v>
      </c>
      <c r="B1064" s="152" t="s">
        <v>11</v>
      </c>
      <c r="C1064" s="151" t="s">
        <v>12</v>
      </c>
    </row>
    <row r="1065" spans="1:3" ht="15.75" x14ac:dyDescent="0.25">
      <c r="A1065" s="151">
        <v>17055</v>
      </c>
      <c r="B1065" s="152" t="s">
        <v>5</v>
      </c>
      <c r="C1065" s="151" t="s">
        <v>6</v>
      </c>
    </row>
    <row r="1066" spans="1:3" ht="15.75" x14ac:dyDescent="0.25">
      <c r="A1066" s="151">
        <v>17056</v>
      </c>
      <c r="B1066" s="152" t="s">
        <v>11</v>
      </c>
      <c r="C1066" s="151" t="s">
        <v>12</v>
      </c>
    </row>
    <row r="1067" spans="1:3" ht="15.75" x14ac:dyDescent="0.25">
      <c r="A1067" s="151">
        <v>17057</v>
      </c>
      <c r="B1067" s="152" t="s">
        <v>11</v>
      </c>
      <c r="C1067" s="151" t="s">
        <v>12</v>
      </c>
    </row>
    <row r="1068" spans="1:3" ht="15.75" x14ac:dyDescent="0.25">
      <c r="A1068" s="151">
        <v>17058</v>
      </c>
      <c r="B1068" s="152" t="s">
        <v>11</v>
      </c>
      <c r="C1068" s="151" t="s">
        <v>12</v>
      </c>
    </row>
    <row r="1069" spans="1:3" ht="15.75" x14ac:dyDescent="0.25">
      <c r="A1069" s="151">
        <v>17059</v>
      </c>
      <c r="B1069" s="152" t="s">
        <v>11</v>
      </c>
      <c r="C1069" s="151" t="s">
        <v>12</v>
      </c>
    </row>
    <row r="1070" spans="1:3" ht="15.75" x14ac:dyDescent="0.25">
      <c r="A1070" s="151">
        <v>17060</v>
      </c>
      <c r="B1070" s="152" t="s">
        <v>11</v>
      </c>
      <c r="C1070" s="151" t="s">
        <v>12</v>
      </c>
    </row>
    <row r="1071" spans="1:3" ht="15.75" x14ac:dyDescent="0.25">
      <c r="A1071" s="151">
        <v>17061</v>
      </c>
      <c r="B1071" s="152" t="s">
        <v>11</v>
      </c>
      <c r="C1071" s="151" t="s">
        <v>12</v>
      </c>
    </row>
    <row r="1072" spans="1:3" ht="15.75" x14ac:dyDescent="0.25">
      <c r="A1072" s="151">
        <v>17062</v>
      </c>
      <c r="B1072" s="152" t="s">
        <v>11</v>
      </c>
      <c r="C1072" s="151" t="s">
        <v>12</v>
      </c>
    </row>
    <row r="1073" spans="1:3" ht="15.75" x14ac:dyDescent="0.25">
      <c r="A1073" s="151">
        <v>17063</v>
      </c>
      <c r="B1073" s="152" t="s">
        <v>11</v>
      </c>
      <c r="C1073" s="151" t="s">
        <v>12</v>
      </c>
    </row>
    <row r="1074" spans="1:3" ht="15.75" x14ac:dyDescent="0.25">
      <c r="A1074" s="151">
        <v>17064</v>
      </c>
      <c r="B1074" s="152" t="s">
        <v>15</v>
      </c>
      <c r="C1074" s="151" t="s">
        <v>16</v>
      </c>
    </row>
    <row r="1075" spans="1:3" ht="15.75" x14ac:dyDescent="0.25">
      <c r="A1075" s="151">
        <v>17065</v>
      </c>
      <c r="B1075" s="152" t="s">
        <v>5</v>
      </c>
      <c r="C1075" s="151" t="s">
        <v>6</v>
      </c>
    </row>
    <row r="1076" spans="1:3" ht="15.75" x14ac:dyDescent="0.25">
      <c r="A1076" s="151">
        <v>17066</v>
      </c>
      <c r="B1076" s="152" t="s">
        <v>11</v>
      </c>
      <c r="C1076" s="151" t="s">
        <v>12</v>
      </c>
    </row>
    <row r="1077" spans="1:3" ht="15.75" x14ac:dyDescent="0.25">
      <c r="A1077" s="151">
        <v>17067</v>
      </c>
      <c r="B1077" s="152" t="s">
        <v>15</v>
      </c>
      <c r="C1077" s="151" t="s">
        <v>16</v>
      </c>
    </row>
    <row r="1078" spans="1:3" ht="15.75" x14ac:dyDescent="0.25">
      <c r="A1078" s="151">
        <v>17068</v>
      </c>
      <c r="B1078" s="152" t="s">
        <v>11</v>
      </c>
      <c r="C1078" s="151" t="s">
        <v>12</v>
      </c>
    </row>
    <row r="1079" spans="1:3" ht="15.75" x14ac:dyDescent="0.25">
      <c r="A1079" s="151">
        <v>17069</v>
      </c>
      <c r="B1079" s="152" t="s">
        <v>11</v>
      </c>
      <c r="C1079" s="151" t="s">
        <v>12</v>
      </c>
    </row>
    <row r="1080" spans="1:3" ht="15.75" x14ac:dyDescent="0.25">
      <c r="A1080" s="151">
        <v>17070</v>
      </c>
      <c r="B1080" s="152" t="s">
        <v>5</v>
      </c>
      <c r="C1080" s="151" t="s">
        <v>6</v>
      </c>
    </row>
    <row r="1081" spans="1:3" ht="15.75" x14ac:dyDescent="0.25">
      <c r="A1081" s="151">
        <v>17071</v>
      </c>
      <c r="B1081" s="152" t="s">
        <v>11</v>
      </c>
      <c r="C1081" s="151" t="s">
        <v>12</v>
      </c>
    </row>
    <row r="1082" spans="1:3" ht="15.75" x14ac:dyDescent="0.25">
      <c r="A1082" s="151">
        <v>17072</v>
      </c>
      <c r="B1082" s="152" t="s">
        <v>5</v>
      </c>
      <c r="C1082" s="151" t="s">
        <v>6</v>
      </c>
    </row>
    <row r="1083" spans="1:3" ht="15.75" x14ac:dyDescent="0.25">
      <c r="A1083" s="151">
        <v>17073</v>
      </c>
      <c r="B1083" s="152" t="s">
        <v>15</v>
      </c>
      <c r="C1083" s="151" t="s">
        <v>16</v>
      </c>
    </row>
    <row r="1084" spans="1:3" ht="15.75" x14ac:dyDescent="0.25">
      <c r="A1084" s="151">
        <v>17074</v>
      </c>
      <c r="B1084" s="152" t="s">
        <v>11</v>
      </c>
      <c r="C1084" s="151" t="s">
        <v>12</v>
      </c>
    </row>
    <row r="1085" spans="1:3" ht="15.75" x14ac:dyDescent="0.25">
      <c r="A1085" s="151">
        <v>17075</v>
      </c>
      <c r="B1085" s="152" t="s">
        <v>11</v>
      </c>
      <c r="C1085" s="151" t="s">
        <v>12</v>
      </c>
    </row>
    <row r="1086" spans="1:3" ht="15.75" x14ac:dyDescent="0.25">
      <c r="A1086" s="151">
        <v>17076</v>
      </c>
      <c r="B1086" s="152" t="s">
        <v>11</v>
      </c>
      <c r="C1086" s="151" t="s">
        <v>12</v>
      </c>
    </row>
    <row r="1087" spans="1:3" ht="15.75" x14ac:dyDescent="0.25">
      <c r="A1087" s="151">
        <v>17077</v>
      </c>
      <c r="B1087" s="152" t="s">
        <v>15</v>
      </c>
      <c r="C1087" s="151" t="s">
        <v>16</v>
      </c>
    </row>
    <row r="1088" spans="1:3" ht="15.75" x14ac:dyDescent="0.25">
      <c r="A1088" s="151">
        <v>17078</v>
      </c>
      <c r="B1088" s="152" t="s">
        <v>15</v>
      </c>
      <c r="C1088" s="151" t="s">
        <v>16</v>
      </c>
    </row>
    <row r="1089" spans="1:3" ht="15.75" x14ac:dyDescent="0.25">
      <c r="A1089" s="151">
        <v>17080</v>
      </c>
      <c r="B1089" s="152" t="s">
        <v>11</v>
      </c>
      <c r="C1089" s="151" t="s">
        <v>12</v>
      </c>
    </row>
    <row r="1090" spans="1:3" ht="15.75" x14ac:dyDescent="0.25">
      <c r="A1090" s="151">
        <v>17081</v>
      </c>
      <c r="B1090" s="152" t="s">
        <v>5</v>
      </c>
      <c r="C1090" s="151" t="s">
        <v>6</v>
      </c>
    </row>
    <row r="1091" spans="1:3" ht="15.75" x14ac:dyDescent="0.25">
      <c r="A1091" s="151">
        <v>17082</v>
      </c>
      <c r="B1091" s="152" t="s">
        <v>11</v>
      </c>
      <c r="C1091" s="151" t="s">
        <v>12</v>
      </c>
    </row>
    <row r="1092" spans="1:3" ht="15.75" x14ac:dyDescent="0.25">
      <c r="A1092" s="151">
        <v>17083</v>
      </c>
      <c r="B1092" s="152" t="s">
        <v>15</v>
      </c>
      <c r="C1092" s="151" t="s">
        <v>16</v>
      </c>
    </row>
    <row r="1093" spans="1:3" ht="15.75" x14ac:dyDescent="0.25">
      <c r="A1093" s="151">
        <v>17084</v>
      </c>
      <c r="B1093" s="152" t="s">
        <v>11</v>
      </c>
      <c r="C1093" s="151" t="s">
        <v>12</v>
      </c>
    </row>
    <row r="1094" spans="1:3" ht="15.75" x14ac:dyDescent="0.25">
      <c r="A1094" s="151">
        <v>17085</v>
      </c>
      <c r="B1094" s="152" t="s">
        <v>15</v>
      </c>
      <c r="C1094" s="151" t="s">
        <v>16</v>
      </c>
    </row>
    <row r="1095" spans="1:3" ht="15.75" x14ac:dyDescent="0.25">
      <c r="A1095" s="151">
        <v>17086</v>
      </c>
      <c r="B1095" s="152" t="s">
        <v>11</v>
      </c>
      <c r="C1095" s="151" t="s">
        <v>12</v>
      </c>
    </row>
    <row r="1096" spans="1:3" ht="15.75" x14ac:dyDescent="0.25">
      <c r="A1096" s="151">
        <v>17087</v>
      </c>
      <c r="B1096" s="152" t="s">
        <v>15</v>
      </c>
      <c r="C1096" s="151" t="s">
        <v>16</v>
      </c>
    </row>
    <row r="1097" spans="1:3" ht="15.75" x14ac:dyDescent="0.25">
      <c r="A1097" s="151">
        <v>17088</v>
      </c>
      <c r="B1097" s="152" t="s">
        <v>15</v>
      </c>
      <c r="C1097" s="151" t="s">
        <v>16</v>
      </c>
    </row>
    <row r="1098" spans="1:3" ht="15.75" x14ac:dyDescent="0.25">
      <c r="A1098" s="151">
        <v>17089</v>
      </c>
      <c r="B1098" s="152" t="s">
        <v>5</v>
      </c>
      <c r="C1098" s="151" t="s">
        <v>6</v>
      </c>
    </row>
    <row r="1099" spans="1:3" ht="15.75" x14ac:dyDescent="0.25">
      <c r="A1099" s="151">
        <v>17090</v>
      </c>
      <c r="B1099" s="152" t="s">
        <v>11</v>
      </c>
      <c r="C1099" s="151" t="s">
        <v>12</v>
      </c>
    </row>
    <row r="1100" spans="1:3" ht="15.75" x14ac:dyDescent="0.25">
      <c r="A1100" s="151">
        <v>17091</v>
      </c>
      <c r="B1100" s="152" t="s">
        <v>15</v>
      </c>
      <c r="C1100" s="151" t="s">
        <v>16</v>
      </c>
    </row>
    <row r="1101" spans="1:3" ht="15.75" x14ac:dyDescent="0.25">
      <c r="A1101" s="151">
        <v>17093</v>
      </c>
      <c r="B1101" s="152" t="s">
        <v>5</v>
      </c>
      <c r="C1101" s="151" t="s">
        <v>6</v>
      </c>
    </row>
    <row r="1102" spans="1:3" ht="15.75" x14ac:dyDescent="0.25">
      <c r="A1102" s="151">
        <v>17094</v>
      </c>
      <c r="B1102" s="152" t="s">
        <v>11</v>
      </c>
      <c r="C1102" s="151" t="s">
        <v>12</v>
      </c>
    </row>
    <row r="1103" spans="1:3" ht="15.75" x14ac:dyDescent="0.25">
      <c r="A1103" s="151">
        <v>17097</v>
      </c>
      <c r="B1103" s="152" t="s">
        <v>11</v>
      </c>
      <c r="C1103" s="151" t="s">
        <v>12</v>
      </c>
    </row>
    <row r="1104" spans="1:3" ht="15.75" x14ac:dyDescent="0.25">
      <c r="A1104" s="151">
        <v>17098</v>
      </c>
      <c r="B1104" s="152" t="s">
        <v>11</v>
      </c>
      <c r="C1104" s="151" t="s">
        <v>12</v>
      </c>
    </row>
    <row r="1105" spans="1:3" ht="15.75" x14ac:dyDescent="0.25">
      <c r="A1105" s="151">
        <v>17099</v>
      </c>
      <c r="B1105" s="152" t="s">
        <v>11</v>
      </c>
      <c r="C1105" s="151" t="s">
        <v>12</v>
      </c>
    </row>
    <row r="1106" spans="1:3" ht="15.75" x14ac:dyDescent="0.25">
      <c r="A1106" s="151">
        <v>17101</v>
      </c>
      <c r="B1106" s="152" t="s">
        <v>11</v>
      </c>
      <c r="C1106" s="151" t="s">
        <v>12</v>
      </c>
    </row>
    <row r="1107" spans="1:3" ht="15.75" x14ac:dyDescent="0.25">
      <c r="A1107" s="151">
        <v>17102</v>
      </c>
      <c r="B1107" s="152" t="s">
        <v>11</v>
      </c>
      <c r="C1107" s="151" t="s">
        <v>12</v>
      </c>
    </row>
    <row r="1108" spans="1:3" ht="15.75" x14ac:dyDescent="0.25">
      <c r="A1108" s="151">
        <v>17103</v>
      </c>
      <c r="B1108" s="152" t="s">
        <v>11</v>
      </c>
      <c r="C1108" s="151" t="s">
        <v>12</v>
      </c>
    </row>
    <row r="1109" spans="1:3" ht="15.75" x14ac:dyDescent="0.25">
      <c r="A1109" s="151">
        <v>17104</v>
      </c>
      <c r="B1109" s="152" t="s">
        <v>11</v>
      </c>
      <c r="C1109" s="151" t="s">
        <v>12</v>
      </c>
    </row>
    <row r="1110" spans="1:3" ht="15.75" x14ac:dyDescent="0.25">
      <c r="A1110" s="151">
        <v>17105</v>
      </c>
      <c r="B1110" s="152" t="s">
        <v>5</v>
      </c>
      <c r="C1110" s="151" t="s">
        <v>6</v>
      </c>
    </row>
    <row r="1111" spans="1:3" ht="15.75" x14ac:dyDescent="0.25">
      <c r="A1111" s="151">
        <v>17106</v>
      </c>
      <c r="B1111" s="152" t="s">
        <v>5</v>
      </c>
      <c r="C1111" s="151" t="s">
        <v>6</v>
      </c>
    </row>
    <row r="1112" spans="1:3" ht="15.75" x14ac:dyDescent="0.25">
      <c r="A1112" s="151">
        <v>17107</v>
      </c>
      <c r="B1112" s="152" t="s">
        <v>5</v>
      </c>
      <c r="C1112" s="151" t="s">
        <v>6</v>
      </c>
    </row>
    <row r="1113" spans="1:3" ht="15.75" x14ac:dyDescent="0.25">
      <c r="A1113" s="151">
        <v>17108</v>
      </c>
      <c r="B1113" s="152" t="s">
        <v>5</v>
      </c>
      <c r="C1113" s="151" t="s">
        <v>6</v>
      </c>
    </row>
    <row r="1114" spans="1:3" ht="15.75" x14ac:dyDescent="0.25">
      <c r="A1114" s="151">
        <v>17109</v>
      </c>
      <c r="B1114" s="152" t="s">
        <v>11</v>
      </c>
      <c r="C1114" s="151" t="s">
        <v>12</v>
      </c>
    </row>
    <row r="1115" spans="1:3" ht="15.75" x14ac:dyDescent="0.25">
      <c r="A1115" s="151">
        <v>17110</v>
      </c>
      <c r="B1115" s="152" t="s">
        <v>11</v>
      </c>
      <c r="C1115" s="151" t="s">
        <v>12</v>
      </c>
    </row>
    <row r="1116" spans="1:3" ht="15.75" x14ac:dyDescent="0.25">
      <c r="A1116" s="151">
        <v>17111</v>
      </c>
      <c r="B1116" s="152" t="s">
        <v>11</v>
      </c>
      <c r="C1116" s="151" t="s">
        <v>12</v>
      </c>
    </row>
    <row r="1117" spans="1:3" ht="15.75" x14ac:dyDescent="0.25">
      <c r="A1117" s="151">
        <v>17112</v>
      </c>
      <c r="B1117" s="152" t="s">
        <v>11</v>
      </c>
      <c r="C1117" s="151" t="s">
        <v>12</v>
      </c>
    </row>
    <row r="1118" spans="1:3" ht="15.75" x14ac:dyDescent="0.25">
      <c r="A1118" s="151">
        <v>17113</v>
      </c>
      <c r="B1118" s="152" t="s">
        <v>11</v>
      </c>
      <c r="C1118" s="151" t="s">
        <v>12</v>
      </c>
    </row>
    <row r="1119" spans="1:3" ht="15.75" x14ac:dyDescent="0.25">
      <c r="A1119" s="151">
        <v>17120</v>
      </c>
      <c r="B1119" s="152" t="s">
        <v>11</v>
      </c>
      <c r="C1119" s="151" t="s">
        <v>12</v>
      </c>
    </row>
    <row r="1120" spans="1:3" ht="15.75" x14ac:dyDescent="0.25">
      <c r="A1120" s="151">
        <v>17121</v>
      </c>
      <c r="B1120" s="152" t="s">
        <v>5</v>
      </c>
      <c r="C1120" s="151" t="s">
        <v>6</v>
      </c>
    </row>
    <row r="1121" spans="1:3" ht="15.75" x14ac:dyDescent="0.25">
      <c r="A1121" s="151">
        <v>17122</v>
      </c>
      <c r="B1121" s="152" t="s">
        <v>5</v>
      </c>
      <c r="C1121" s="151" t="s">
        <v>6</v>
      </c>
    </row>
    <row r="1122" spans="1:3" ht="15.75" x14ac:dyDescent="0.25">
      <c r="A1122" s="151">
        <v>17123</v>
      </c>
      <c r="B1122" s="152" t="s">
        <v>5</v>
      </c>
      <c r="C1122" s="151" t="s">
        <v>6</v>
      </c>
    </row>
    <row r="1123" spans="1:3" ht="15.75" x14ac:dyDescent="0.25">
      <c r="A1123" s="151">
        <v>17124</v>
      </c>
      <c r="B1123" s="152" t="s">
        <v>5</v>
      </c>
      <c r="C1123" s="151" t="s">
        <v>6</v>
      </c>
    </row>
    <row r="1124" spans="1:3" ht="15.75" x14ac:dyDescent="0.25">
      <c r="A1124" s="151">
        <v>17125</v>
      </c>
      <c r="B1124" s="152" t="s">
        <v>5</v>
      </c>
      <c r="C1124" s="151" t="s">
        <v>6</v>
      </c>
    </row>
    <row r="1125" spans="1:3" ht="15.75" x14ac:dyDescent="0.25">
      <c r="A1125" s="151">
        <v>17126</v>
      </c>
      <c r="B1125" s="152" t="s">
        <v>5</v>
      </c>
      <c r="C1125" s="151" t="s">
        <v>6</v>
      </c>
    </row>
    <row r="1126" spans="1:3" ht="15.75" x14ac:dyDescent="0.25">
      <c r="A1126" s="151">
        <v>17127</v>
      </c>
      <c r="B1126" s="152" t="s">
        <v>5</v>
      </c>
      <c r="C1126" s="151" t="s">
        <v>6</v>
      </c>
    </row>
    <row r="1127" spans="1:3" ht="15.75" x14ac:dyDescent="0.25">
      <c r="A1127" s="151">
        <v>17128</v>
      </c>
      <c r="B1127" s="152" t="s">
        <v>5</v>
      </c>
      <c r="C1127" s="151" t="s">
        <v>6</v>
      </c>
    </row>
    <row r="1128" spans="1:3" ht="15.75" x14ac:dyDescent="0.25">
      <c r="A1128" s="151">
        <v>17129</v>
      </c>
      <c r="B1128" s="152" t="s">
        <v>5</v>
      </c>
      <c r="C1128" s="151" t="s">
        <v>6</v>
      </c>
    </row>
    <row r="1129" spans="1:3" ht="15.75" x14ac:dyDescent="0.25">
      <c r="A1129" s="151">
        <v>17130</v>
      </c>
      <c r="B1129" s="152" t="s">
        <v>5</v>
      </c>
      <c r="C1129" s="151" t="s">
        <v>6</v>
      </c>
    </row>
    <row r="1130" spans="1:3" ht="15.75" x14ac:dyDescent="0.25">
      <c r="A1130" s="151">
        <v>17140</v>
      </c>
      <c r="B1130" s="152" t="s">
        <v>5</v>
      </c>
      <c r="C1130" s="151" t="s">
        <v>6</v>
      </c>
    </row>
    <row r="1131" spans="1:3" ht="15.75" x14ac:dyDescent="0.25">
      <c r="A1131" s="151">
        <v>17177</v>
      </c>
      <c r="B1131" s="152" t="s">
        <v>5</v>
      </c>
      <c r="C1131" s="151" t="s">
        <v>6</v>
      </c>
    </row>
    <row r="1132" spans="1:3" ht="15.75" x14ac:dyDescent="0.25">
      <c r="A1132" s="151">
        <v>17201</v>
      </c>
      <c r="B1132" s="152" t="s">
        <v>5</v>
      </c>
      <c r="C1132" s="151" t="s">
        <v>6</v>
      </c>
    </row>
    <row r="1133" spans="1:3" ht="15.75" x14ac:dyDescent="0.25">
      <c r="A1133" s="151">
        <v>17202</v>
      </c>
      <c r="B1133" s="152" t="s">
        <v>5</v>
      </c>
      <c r="C1133" s="151" t="s">
        <v>6</v>
      </c>
    </row>
    <row r="1134" spans="1:3" ht="15.75" x14ac:dyDescent="0.25">
      <c r="A1134" s="151">
        <v>17210</v>
      </c>
      <c r="B1134" s="152" t="s">
        <v>5</v>
      </c>
      <c r="C1134" s="151" t="s">
        <v>6</v>
      </c>
    </row>
    <row r="1135" spans="1:3" ht="15.75" x14ac:dyDescent="0.25">
      <c r="A1135" s="151">
        <v>17211</v>
      </c>
      <c r="B1135" s="152" t="s">
        <v>3</v>
      </c>
      <c r="C1135" s="151" t="s">
        <v>4</v>
      </c>
    </row>
    <row r="1136" spans="1:3" ht="15.75" x14ac:dyDescent="0.25">
      <c r="A1136" s="151">
        <v>17212</v>
      </c>
      <c r="B1136" s="152" t="s">
        <v>5</v>
      </c>
      <c r="C1136" s="151" t="s">
        <v>6</v>
      </c>
    </row>
    <row r="1137" spans="1:3" ht="15.75" x14ac:dyDescent="0.25">
      <c r="A1137" s="151">
        <v>17213</v>
      </c>
      <c r="B1137" s="152" t="s">
        <v>11</v>
      </c>
      <c r="C1137" s="151" t="s">
        <v>12</v>
      </c>
    </row>
    <row r="1138" spans="1:3" ht="15.75" x14ac:dyDescent="0.25">
      <c r="A1138" s="151">
        <v>17214</v>
      </c>
      <c r="B1138" s="152" t="s">
        <v>5</v>
      </c>
      <c r="C1138" s="151" t="s">
        <v>6</v>
      </c>
    </row>
    <row r="1139" spans="1:3" ht="15.75" x14ac:dyDescent="0.25">
      <c r="A1139" s="151">
        <v>17215</v>
      </c>
      <c r="B1139" s="152" t="s">
        <v>5</v>
      </c>
      <c r="C1139" s="151" t="s">
        <v>6</v>
      </c>
    </row>
    <row r="1140" spans="1:3" ht="15.75" x14ac:dyDescent="0.25">
      <c r="A1140" s="151">
        <v>17217</v>
      </c>
      <c r="B1140" s="152" t="s">
        <v>5</v>
      </c>
      <c r="C1140" s="151" t="s">
        <v>6</v>
      </c>
    </row>
    <row r="1141" spans="1:3" ht="15.75" x14ac:dyDescent="0.25">
      <c r="A1141" s="151">
        <v>17219</v>
      </c>
      <c r="B1141" s="152" t="s">
        <v>5</v>
      </c>
      <c r="C1141" s="151" t="s">
        <v>6</v>
      </c>
    </row>
    <row r="1142" spans="1:3" ht="15.75" x14ac:dyDescent="0.25">
      <c r="A1142" s="151">
        <v>17220</v>
      </c>
      <c r="B1142" s="152" t="s">
        <v>5</v>
      </c>
      <c r="C1142" s="151" t="s">
        <v>6</v>
      </c>
    </row>
    <row r="1143" spans="1:3" ht="15.75" x14ac:dyDescent="0.25">
      <c r="A1143" s="151">
        <v>17221</v>
      </c>
      <c r="B1143" s="152" t="s">
        <v>5</v>
      </c>
      <c r="C1143" s="151" t="s">
        <v>6</v>
      </c>
    </row>
    <row r="1144" spans="1:3" ht="15.75" x14ac:dyDescent="0.25">
      <c r="A1144" s="151">
        <v>17222</v>
      </c>
      <c r="B1144" s="152" t="s">
        <v>5</v>
      </c>
      <c r="C1144" s="151" t="s">
        <v>6</v>
      </c>
    </row>
    <row r="1145" spans="1:3" ht="15.75" x14ac:dyDescent="0.25">
      <c r="A1145" s="151">
        <v>17223</v>
      </c>
      <c r="B1145" s="152" t="s">
        <v>5</v>
      </c>
      <c r="C1145" s="151" t="s">
        <v>6</v>
      </c>
    </row>
    <row r="1146" spans="1:3" ht="15.75" x14ac:dyDescent="0.25">
      <c r="A1146" s="151">
        <v>17224</v>
      </c>
      <c r="B1146" s="152" t="s">
        <v>5</v>
      </c>
      <c r="C1146" s="151" t="s">
        <v>6</v>
      </c>
    </row>
    <row r="1147" spans="1:3" ht="15.75" x14ac:dyDescent="0.25">
      <c r="A1147" s="151">
        <v>17225</v>
      </c>
      <c r="B1147" s="152" t="s">
        <v>5</v>
      </c>
      <c r="C1147" s="151" t="s">
        <v>6</v>
      </c>
    </row>
    <row r="1148" spans="1:3" ht="15.75" x14ac:dyDescent="0.25">
      <c r="A1148" s="151">
        <v>17228</v>
      </c>
      <c r="B1148" s="152" t="s">
        <v>5</v>
      </c>
      <c r="C1148" s="151" t="s">
        <v>6</v>
      </c>
    </row>
    <row r="1149" spans="1:3" ht="15.75" x14ac:dyDescent="0.25">
      <c r="A1149" s="151">
        <v>17229</v>
      </c>
      <c r="B1149" s="152" t="s">
        <v>5</v>
      </c>
      <c r="C1149" s="151" t="s">
        <v>6</v>
      </c>
    </row>
    <row r="1150" spans="1:3" ht="15.75" x14ac:dyDescent="0.25">
      <c r="A1150" s="151">
        <v>17231</v>
      </c>
      <c r="B1150" s="152" t="s">
        <v>5</v>
      </c>
      <c r="C1150" s="151" t="s">
        <v>6</v>
      </c>
    </row>
    <row r="1151" spans="1:3" ht="15.75" x14ac:dyDescent="0.25">
      <c r="A1151" s="151">
        <v>17232</v>
      </c>
      <c r="B1151" s="152" t="s">
        <v>5</v>
      </c>
      <c r="C1151" s="151" t="s">
        <v>6</v>
      </c>
    </row>
    <row r="1152" spans="1:3" ht="15.75" x14ac:dyDescent="0.25">
      <c r="A1152" s="151">
        <v>17233</v>
      </c>
      <c r="B1152" s="152" t="s">
        <v>5</v>
      </c>
      <c r="C1152" s="151" t="s">
        <v>6</v>
      </c>
    </row>
    <row r="1153" spans="1:3" ht="15.75" x14ac:dyDescent="0.25">
      <c r="A1153" s="151">
        <v>17235</v>
      </c>
      <c r="B1153" s="152" t="s">
        <v>5</v>
      </c>
      <c r="C1153" s="151" t="s">
        <v>6</v>
      </c>
    </row>
    <row r="1154" spans="1:3" ht="15.75" x14ac:dyDescent="0.25">
      <c r="A1154" s="151">
        <v>17236</v>
      </c>
      <c r="B1154" s="152" t="s">
        <v>5</v>
      </c>
      <c r="C1154" s="151" t="s">
        <v>6</v>
      </c>
    </row>
    <row r="1155" spans="1:3" ht="15.75" x14ac:dyDescent="0.25">
      <c r="A1155" s="151">
        <v>17237</v>
      </c>
      <c r="B1155" s="152" t="s">
        <v>5</v>
      </c>
      <c r="C1155" s="151" t="s">
        <v>6</v>
      </c>
    </row>
    <row r="1156" spans="1:3" ht="15.75" x14ac:dyDescent="0.25">
      <c r="A1156" s="151">
        <v>17238</v>
      </c>
      <c r="B1156" s="152" t="s">
        <v>5</v>
      </c>
      <c r="C1156" s="151" t="s">
        <v>6</v>
      </c>
    </row>
    <row r="1157" spans="1:3" ht="15.75" x14ac:dyDescent="0.25">
      <c r="A1157" s="151">
        <v>17239</v>
      </c>
      <c r="B1157" s="152" t="s">
        <v>11</v>
      </c>
      <c r="C1157" s="151" t="s">
        <v>12</v>
      </c>
    </row>
    <row r="1158" spans="1:3" ht="15.75" x14ac:dyDescent="0.25">
      <c r="A1158" s="151">
        <v>17240</v>
      </c>
      <c r="B1158" s="152" t="s">
        <v>5</v>
      </c>
      <c r="C1158" s="151" t="s">
        <v>6</v>
      </c>
    </row>
    <row r="1159" spans="1:3" ht="15.75" x14ac:dyDescent="0.25">
      <c r="A1159" s="151">
        <v>17241</v>
      </c>
      <c r="B1159" s="152" t="s">
        <v>5</v>
      </c>
      <c r="C1159" s="151" t="s">
        <v>6</v>
      </c>
    </row>
    <row r="1160" spans="1:3" ht="15.75" x14ac:dyDescent="0.25">
      <c r="A1160" s="151">
        <v>17243</v>
      </c>
      <c r="B1160" s="152" t="s">
        <v>11</v>
      </c>
      <c r="C1160" s="151" t="s">
        <v>12</v>
      </c>
    </row>
    <row r="1161" spans="1:3" ht="15.75" x14ac:dyDescent="0.25">
      <c r="A1161" s="151">
        <v>17244</v>
      </c>
      <c r="B1161" s="152" t="s">
        <v>5</v>
      </c>
      <c r="C1161" s="151" t="s">
        <v>6</v>
      </c>
    </row>
    <row r="1162" spans="1:3" ht="15.75" x14ac:dyDescent="0.25">
      <c r="A1162" s="151">
        <v>17246</v>
      </c>
      <c r="B1162" s="152" t="s">
        <v>5</v>
      </c>
      <c r="C1162" s="151" t="s">
        <v>6</v>
      </c>
    </row>
    <row r="1163" spans="1:3" ht="15.75" x14ac:dyDescent="0.25">
      <c r="A1163" s="151">
        <v>17247</v>
      </c>
      <c r="B1163" s="152" t="s">
        <v>5</v>
      </c>
      <c r="C1163" s="151" t="s">
        <v>6</v>
      </c>
    </row>
    <row r="1164" spans="1:3" ht="15.75" x14ac:dyDescent="0.25">
      <c r="A1164" s="151">
        <v>17249</v>
      </c>
      <c r="B1164" s="152" t="s">
        <v>11</v>
      </c>
      <c r="C1164" s="151" t="s">
        <v>12</v>
      </c>
    </row>
    <row r="1165" spans="1:3" ht="15.75" x14ac:dyDescent="0.25">
      <c r="A1165" s="151">
        <v>17250</v>
      </c>
      <c r="B1165" s="152" t="s">
        <v>5</v>
      </c>
      <c r="C1165" s="151" t="s">
        <v>6</v>
      </c>
    </row>
    <row r="1166" spans="1:3" ht="15.75" x14ac:dyDescent="0.25">
      <c r="A1166" s="151">
        <v>17251</v>
      </c>
      <c r="B1166" s="152" t="s">
        <v>5</v>
      </c>
      <c r="C1166" s="151" t="s">
        <v>6</v>
      </c>
    </row>
    <row r="1167" spans="1:3" ht="15.75" x14ac:dyDescent="0.25">
      <c r="A1167" s="151">
        <v>17252</v>
      </c>
      <c r="B1167" s="152" t="s">
        <v>5</v>
      </c>
      <c r="C1167" s="151" t="s">
        <v>6</v>
      </c>
    </row>
    <row r="1168" spans="1:3" ht="15.75" x14ac:dyDescent="0.25">
      <c r="A1168" s="151">
        <v>17253</v>
      </c>
      <c r="B1168" s="152" t="s">
        <v>11</v>
      </c>
      <c r="C1168" s="151" t="s">
        <v>12</v>
      </c>
    </row>
    <row r="1169" spans="1:3" ht="15.75" x14ac:dyDescent="0.25">
      <c r="A1169" s="151">
        <v>17254</v>
      </c>
      <c r="B1169" s="152" t="s">
        <v>5</v>
      </c>
      <c r="C1169" s="151" t="s">
        <v>6</v>
      </c>
    </row>
    <row r="1170" spans="1:3" ht="15.75" x14ac:dyDescent="0.25">
      <c r="A1170" s="151">
        <v>17255</v>
      </c>
      <c r="B1170" s="152" t="s">
        <v>11</v>
      </c>
      <c r="C1170" s="151" t="s">
        <v>12</v>
      </c>
    </row>
    <row r="1171" spans="1:3" ht="15.75" x14ac:dyDescent="0.25">
      <c r="A1171" s="151">
        <v>17256</v>
      </c>
      <c r="B1171" s="152" t="s">
        <v>5</v>
      </c>
      <c r="C1171" s="151" t="s">
        <v>6</v>
      </c>
    </row>
    <row r="1172" spans="1:3" ht="15.75" x14ac:dyDescent="0.25">
      <c r="A1172" s="151">
        <v>17257</v>
      </c>
      <c r="B1172" s="152" t="s">
        <v>5</v>
      </c>
      <c r="C1172" s="151" t="s">
        <v>6</v>
      </c>
    </row>
    <row r="1173" spans="1:3" ht="15.75" x14ac:dyDescent="0.25">
      <c r="A1173" s="151">
        <v>17260</v>
      </c>
      <c r="B1173" s="152" t="s">
        <v>11</v>
      </c>
      <c r="C1173" s="151" t="s">
        <v>12</v>
      </c>
    </row>
    <row r="1174" spans="1:3" ht="15.75" x14ac:dyDescent="0.25">
      <c r="A1174" s="151">
        <v>17261</v>
      </c>
      <c r="B1174" s="152" t="s">
        <v>5</v>
      </c>
      <c r="C1174" s="151" t="s">
        <v>6</v>
      </c>
    </row>
    <row r="1175" spans="1:3" ht="15.75" x14ac:dyDescent="0.25">
      <c r="A1175" s="151">
        <v>17262</v>
      </c>
      <c r="B1175" s="152" t="s">
        <v>5</v>
      </c>
      <c r="C1175" s="151" t="s">
        <v>6</v>
      </c>
    </row>
    <row r="1176" spans="1:3" ht="15.75" x14ac:dyDescent="0.25">
      <c r="A1176" s="151">
        <v>17263</v>
      </c>
      <c r="B1176" s="152" t="s">
        <v>5</v>
      </c>
      <c r="C1176" s="151" t="s">
        <v>6</v>
      </c>
    </row>
    <row r="1177" spans="1:3" ht="15.75" x14ac:dyDescent="0.25">
      <c r="A1177" s="151">
        <v>17264</v>
      </c>
      <c r="B1177" s="152" t="s">
        <v>11</v>
      </c>
      <c r="C1177" s="151" t="s">
        <v>12</v>
      </c>
    </row>
    <row r="1178" spans="1:3" ht="15.75" x14ac:dyDescent="0.25">
      <c r="A1178" s="151">
        <v>17265</v>
      </c>
      <c r="B1178" s="152" t="s">
        <v>5</v>
      </c>
      <c r="C1178" s="151" t="s">
        <v>6</v>
      </c>
    </row>
    <row r="1179" spans="1:3" ht="15.75" x14ac:dyDescent="0.25">
      <c r="A1179" s="151">
        <v>17266</v>
      </c>
      <c r="B1179" s="152" t="s">
        <v>5</v>
      </c>
      <c r="C1179" s="151" t="s">
        <v>6</v>
      </c>
    </row>
    <row r="1180" spans="1:3" ht="15.75" x14ac:dyDescent="0.25">
      <c r="A1180" s="151">
        <v>17267</v>
      </c>
      <c r="B1180" s="152" t="s">
        <v>5</v>
      </c>
      <c r="C1180" s="151" t="s">
        <v>6</v>
      </c>
    </row>
    <row r="1181" spans="1:3" ht="15.75" x14ac:dyDescent="0.25">
      <c r="A1181" s="151">
        <v>17268</v>
      </c>
      <c r="B1181" s="152" t="s">
        <v>5</v>
      </c>
      <c r="C1181" s="151" t="s">
        <v>6</v>
      </c>
    </row>
    <row r="1182" spans="1:3" ht="15.75" x14ac:dyDescent="0.25">
      <c r="A1182" s="151">
        <v>17270</v>
      </c>
      <c r="B1182" s="152" t="s">
        <v>5</v>
      </c>
      <c r="C1182" s="151" t="s">
        <v>6</v>
      </c>
    </row>
    <row r="1183" spans="1:3" ht="15.75" x14ac:dyDescent="0.25">
      <c r="A1183" s="151">
        <v>17271</v>
      </c>
      <c r="B1183" s="152" t="s">
        <v>5</v>
      </c>
      <c r="C1183" s="151" t="s">
        <v>6</v>
      </c>
    </row>
    <row r="1184" spans="1:3" ht="15.75" x14ac:dyDescent="0.25">
      <c r="A1184" s="151">
        <v>17272</v>
      </c>
      <c r="B1184" s="152" t="s">
        <v>5</v>
      </c>
      <c r="C1184" s="151" t="s">
        <v>6</v>
      </c>
    </row>
    <row r="1185" spans="1:3" ht="15.75" x14ac:dyDescent="0.25">
      <c r="A1185" s="151">
        <v>17301</v>
      </c>
      <c r="B1185" s="152" t="s">
        <v>5</v>
      </c>
      <c r="C1185" s="151" t="s">
        <v>6</v>
      </c>
    </row>
    <row r="1186" spans="1:3" ht="15.75" x14ac:dyDescent="0.25">
      <c r="A1186" s="151">
        <v>17302</v>
      </c>
      <c r="B1186" s="152" t="s">
        <v>5</v>
      </c>
      <c r="C1186" s="151" t="s">
        <v>6</v>
      </c>
    </row>
    <row r="1187" spans="1:3" ht="15.75" x14ac:dyDescent="0.25">
      <c r="A1187" s="151">
        <v>17303</v>
      </c>
      <c r="B1187" s="152" t="s">
        <v>5</v>
      </c>
      <c r="C1187" s="151" t="s">
        <v>6</v>
      </c>
    </row>
    <row r="1188" spans="1:3" ht="15.75" x14ac:dyDescent="0.25">
      <c r="A1188" s="151">
        <v>17304</v>
      </c>
      <c r="B1188" s="152" t="s">
        <v>5</v>
      </c>
      <c r="C1188" s="151" t="s">
        <v>6</v>
      </c>
    </row>
    <row r="1189" spans="1:3" ht="15.75" x14ac:dyDescent="0.25">
      <c r="A1189" s="151">
        <v>17306</v>
      </c>
      <c r="B1189" s="152" t="s">
        <v>5</v>
      </c>
      <c r="C1189" s="151" t="s">
        <v>6</v>
      </c>
    </row>
    <row r="1190" spans="1:3" ht="15.75" x14ac:dyDescent="0.25">
      <c r="A1190" s="151">
        <v>17307</v>
      </c>
      <c r="B1190" s="152" t="s">
        <v>5</v>
      </c>
      <c r="C1190" s="151" t="s">
        <v>6</v>
      </c>
    </row>
    <row r="1191" spans="1:3" ht="15.75" x14ac:dyDescent="0.25">
      <c r="A1191" s="151">
        <v>17309</v>
      </c>
      <c r="B1191" s="152" t="s">
        <v>5</v>
      </c>
      <c r="C1191" s="151" t="s">
        <v>6</v>
      </c>
    </row>
    <row r="1192" spans="1:3" ht="15.75" x14ac:dyDescent="0.25">
      <c r="A1192" s="151">
        <v>17310</v>
      </c>
      <c r="B1192" s="152" t="s">
        <v>5</v>
      </c>
      <c r="C1192" s="151" t="s">
        <v>6</v>
      </c>
    </row>
    <row r="1193" spans="1:3" ht="15.75" x14ac:dyDescent="0.25">
      <c r="A1193" s="151">
        <v>17311</v>
      </c>
      <c r="B1193" s="152" t="s">
        <v>5</v>
      </c>
      <c r="C1193" s="151" t="s">
        <v>6</v>
      </c>
    </row>
    <row r="1194" spans="1:3" ht="15.75" x14ac:dyDescent="0.25">
      <c r="A1194" s="151">
        <v>17312</v>
      </c>
      <c r="B1194" s="152" t="s">
        <v>5</v>
      </c>
      <c r="C1194" s="151" t="s">
        <v>6</v>
      </c>
    </row>
    <row r="1195" spans="1:3" ht="15.75" x14ac:dyDescent="0.25">
      <c r="A1195" s="151">
        <v>17313</v>
      </c>
      <c r="B1195" s="152" t="s">
        <v>5</v>
      </c>
      <c r="C1195" s="151" t="s">
        <v>6</v>
      </c>
    </row>
    <row r="1196" spans="1:3" ht="15.75" x14ac:dyDescent="0.25">
      <c r="A1196" s="151">
        <v>17314</v>
      </c>
      <c r="B1196" s="152" t="s">
        <v>5</v>
      </c>
      <c r="C1196" s="151" t="s">
        <v>6</v>
      </c>
    </row>
    <row r="1197" spans="1:3" ht="15.75" x14ac:dyDescent="0.25">
      <c r="A1197" s="151">
        <v>17315</v>
      </c>
      <c r="B1197" s="152" t="s">
        <v>5</v>
      </c>
      <c r="C1197" s="151" t="s">
        <v>6</v>
      </c>
    </row>
    <row r="1198" spans="1:3" ht="15.75" x14ac:dyDescent="0.25">
      <c r="A1198" s="151">
        <v>17316</v>
      </c>
      <c r="B1198" s="152" t="s">
        <v>5</v>
      </c>
      <c r="C1198" s="151" t="s">
        <v>6</v>
      </c>
    </row>
    <row r="1199" spans="1:3" ht="15.75" x14ac:dyDescent="0.25">
      <c r="A1199" s="151">
        <v>17317</v>
      </c>
      <c r="B1199" s="152" t="s">
        <v>5</v>
      </c>
      <c r="C1199" s="151" t="s">
        <v>6</v>
      </c>
    </row>
    <row r="1200" spans="1:3" ht="15.75" x14ac:dyDescent="0.25">
      <c r="A1200" s="151">
        <v>17318</v>
      </c>
      <c r="B1200" s="152" t="s">
        <v>5</v>
      </c>
      <c r="C1200" s="151" t="s">
        <v>6</v>
      </c>
    </row>
    <row r="1201" spans="1:3" ht="15.75" x14ac:dyDescent="0.25">
      <c r="A1201" s="151">
        <v>17319</v>
      </c>
      <c r="B1201" s="152" t="s">
        <v>5</v>
      </c>
      <c r="C1201" s="151" t="s">
        <v>6</v>
      </c>
    </row>
    <row r="1202" spans="1:3" ht="15.75" x14ac:dyDescent="0.25">
      <c r="A1202" s="151">
        <v>17320</v>
      </c>
      <c r="B1202" s="152" t="s">
        <v>5</v>
      </c>
      <c r="C1202" s="151" t="s">
        <v>6</v>
      </c>
    </row>
    <row r="1203" spans="1:3" ht="15.75" x14ac:dyDescent="0.25">
      <c r="A1203" s="151">
        <v>17321</v>
      </c>
      <c r="B1203" s="152" t="s">
        <v>5</v>
      </c>
      <c r="C1203" s="151" t="s">
        <v>6</v>
      </c>
    </row>
    <row r="1204" spans="1:3" ht="15.75" x14ac:dyDescent="0.25">
      <c r="A1204" s="151">
        <v>17322</v>
      </c>
      <c r="B1204" s="152" t="s">
        <v>5</v>
      </c>
      <c r="C1204" s="151" t="s">
        <v>6</v>
      </c>
    </row>
    <row r="1205" spans="1:3" ht="15.75" x14ac:dyDescent="0.25">
      <c r="A1205" s="151">
        <v>17323</v>
      </c>
      <c r="B1205" s="152" t="s">
        <v>5</v>
      </c>
      <c r="C1205" s="151" t="s">
        <v>6</v>
      </c>
    </row>
    <row r="1206" spans="1:3" ht="15.75" x14ac:dyDescent="0.25">
      <c r="A1206" s="151">
        <v>17324</v>
      </c>
      <c r="B1206" s="152" t="s">
        <v>5</v>
      </c>
      <c r="C1206" s="151" t="s">
        <v>6</v>
      </c>
    </row>
    <row r="1207" spans="1:3" ht="15.75" x14ac:dyDescent="0.25">
      <c r="A1207" s="151">
        <v>17325</v>
      </c>
      <c r="B1207" s="152" t="s">
        <v>5</v>
      </c>
      <c r="C1207" s="151" t="s">
        <v>6</v>
      </c>
    </row>
    <row r="1208" spans="1:3" ht="15.75" x14ac:dyDescent="0.25">
      <c r="A1208" s="151">
        <v>17326</v>
      </c>
      <c r="B1208" s="152" t="s">
        <v>5</v>
      </c>
      <c r="C1208" s="151" t="s">
        <v>6</v>
      </c>
    </row>
    <row r="1209" spans="1:3" ht="15.75" x14ac:dyDescent="0.25">
      <c r="A1209" s="151">
        <v>17327</v>
      </c>
      <c r="B1209" s="152" t="s">
        <v>5</v>
      </c>
      <c r="C1209" s="151" t="s">
        <v>6</v>
      </c>
    </row>
    <row r="1210" spans="1:3" ht="15.75" x14ac:dyDescent="0.25">
      <c r="A1210" s="151">
        <v>17329</v>
      </c>
      <c r="B1210" s="152" t="s">
        <v>5</v>
      </c>
      <c r="C1210" s="151" t="s">
        <v>6</v>
      </c>
    </row>
    <row r="1211" spans="1:3" ht="15.75" x14ac:dyDescent="0.25">
      <c r="A1211" s="151">
        <v>17331</v>
      </c>
      <c r="B1211" s="152" t="s">
        <v>5</v>
      </c>
      <c r="C1211" s="151" t="s">
        <v>6</v>
      </c>
    </row>
    <row r="1212" spans="1:3" ht="15.75" x14ac:dyDescent="0.25">
      <c r="A1212" s="151">
        <v>17332</v>
      </c>
      <c r="B1212" s="152" t="s">
        <v>5</v>
      </c>
      <c r="C1212" s="151" t="s">
        <v>6</v>
      </c>
    </row>
    <row r="1213" spans="1:3" ht="15.75" x14ac:dyDescent="0.25">
      <c r="A1213" s="151">
        <v>17333</v>
      </c>
      <c r="B1213" s="152" t="s">
        <v>5</v>
      </c>
      <c r="C1213" s="151" t="s">
        <v>6</v>
      </c>
    </row>
    <row r="1214" spans="1:3" ht="15.75" x14ac:dyDescent="0.25">
      <c r="A1214" s="151">
        <v>17334</v>
      </c>
      <c r="B1214" s="152" t="s">
        <v>5</v>
      </c>
      <c r="C1214" s="151" t="s">
        <v>6</v>
      </c>
    </row>
    <row r="1215" spans="1:3" ht="15.75" x14ac:dyDescent="0.25">
      <c r="A1215" s="151">
        <v>17337</v>
      </c>
      <c r="B1215" s="152" t="s">
        <v>5</v>
      </c>
      <c r="C1215" s="151" t="s">
        <v>6</v>
      </c>
    </row>
    <row r="1216" spans="1:3" ht="15.75" x14ac:dyDescent="0.25">
      <c r="A1216" s="151">
        <v>17339</v>
      </c>
      <c r="B1216" s="152" t="s">
        <v>5</v>
      </c>
      <c r="C1216" s="151" t="s">
        <v>6</v>
      </c>
    </row>
    <row r="1217" spans="1:3" ht="15.75" x14ac:dyDescent="0.25">
      <c r="A1217" s="151">
        <v>17340</v>
      </c>
      <c r="B1217" s="152" t="s">
        <v>5</v>
      </c>
      <c r="C1217" s="151" t="s">
        <v>6</v>
      </c>
    </row>
    <row r="1218" spans="1:3" ht="15.75" x14ac:dyDescent="0.25">
      <c r="A1218" s="151">
        <v>17342</v>
      </c>
      <c r="B1218" s="152" t="s">
        <v>5</v>
      </c>
      <c r="C1218" s="151" t="s">
        <v>6</v>
      </c>
    </row>
    <row r="1219" spans="1:3" ht="15.75" x14ac:dyDescent="0.25">
      <c r="A1219" s="151">
        <v>17343</v>
      </c>
      <c r="B1219" s="152" t="s">
        <v>5</v>
      </c>
      <c r="C1219" s="151" t="s">
        <v>6</v>
      </c>
    </row>
    <row r="1220" spans="1:3" ht="15.75" x14ac:dyDescent="0.25">
      <c r="A1220" s="151">
        <v>17344</v>
      </c>
      <c r="B1220" s="152" t="s">
        <v>5</v>
      </c>
      <c r="C1220" s="151" t="s">
        <v>6</v>
      </c>
    </row>
    <row r="1221" spans="1:3" ht="15.75" x14ac:dyDescent="0.25">
      <c r="A1221" s="151">
        <v>17345</v>
      </c>
      <c r="B1221" s="152" t="s">
        <v>5</v>
      </c>
      <c r="C1221" s="151" t="s">
        <v>6</v>
      </c>
    </row>
    <row r="1222" spans="1:3" ht="15.75" x14ac:dyDescent="0.25">
      <c r="A1222" s="151">
        <v>17347</v>
      </c>
      <c r="B1222" s="152" t="s">
        <v>5</v>
      </c>
      <c r="C1222" s="151" t="s">
        <v>6</v>
      </c>
    </row>
    <row r="1223" spans="1:3" ht="15.75" x14ac:dyDescent="0.25">
      <c r="A1223" s="151">
        <v>17349</v>
      </c>
      <c r="B1223" s="152" t="s">
        <v>5</v>
      </c>
      <c r="C1223" s="151" t="s">
        <v>6</v>
      </c>
    </row>
    <row r="1224" spans="1:3" ht="15.75" x14ac:dyDescent="0.25">
      <c r="A1224" s="151">
        <v>17350</v>
      </c>
      <c r="B1224" s="152" t="s">
        <v>5</v>
      </c>
      <c r="C1224" s="151" t="s">
        <v>6</v>
      </c>
    </row>
    <row r="1225" spans="1:3" ht="15.75" x14ac:dyDescent="0.25">
      <c r="A1225" s="151">
        <v>17352</v>
      </c>
      <c r="B1225" s="152" t="s">
        <v>5</v>
      </c>
      <c r="C1225" s="151" t="s">
        <v>6</v>
      </c>
    </row>
    <row r="1226" spans="1:3" ht="15.75" x14ac:dyDescent="0.25">
      <c r="A1226" s="151">
        <v>17353</v>
      </c>
      <c r="B1226" s="152" t="s">
        <v>5</v>
      </c>
      <c r="C1226" s="151" t="s">
        <v>6</v>
      </c>
    </row>
    <row r="1227" spans="1:3" ht="15.75" x14ac:dyDescent="0.25">
      <c r="A1227" s="151">
        <v>17354</v>
      </c>
      <c r="B1227" s="152" t="s">
        <v>5</v>
      </c>
      <c r="C1227" s="151" t="s">
        <v>6</v>
      </c>
    </row>
    <row r="1228" spans="1:3" ht="15.75" x14ac:dyDescent="0.25">
      <c r="A1228" s="151">
        <v>17355</v>
      </c>
      <c r="B1228" s="152" t="s">
        <v>5</v>
      </c>
      <c r="C1228" s="151" t="s">
        <v>6</v>
      </c>
    </row>
    <row r="1229" spans="1:3" ht="15.75" x14ac:dyDescent="0.25">
      <c r="A1229" s="151">
        <v>17356</v>
      </c>
      <c r="B1229" s="152" t="s">
        <v>5</v>
      </c>
      <c r="C1229" s="151" t="s">
        <v>6</v>
      </c>
    </row>
    <row r="1230" spans="1:3" ht="15.75" x14ac:dyDescent="0.25">
      <c r="A1230" s="151">
        <v>17358</v>
      </c>
      <c r="B1230" s="152" t="s">
        <v>5</v>
      </c>
      <c r="C1230" s="151" t="s">
        <v>6</v>
      </c>
    </row>
    <row r="1231" spans="1:3" ht="15.75" x14ac:dyDescent="0.25">
      <c r="A1231" s="151">
        <v>17360</v>
      </c>
      <c r="B1231" s="152" t="s">
        <v>5</v>
      </c>
      <c r="C1231" s="151" t="s">
        <v>6</v>
      </c>
    </row>
    <row r="1232" spans="1:3" ht="15.75" x14ac:dyDescent="0.25">
      <c r="A1232" s="151">
        <v>17361</v>
      </c>
      <c r="B1232" s="152" t="s">
        <v>5</v>
      </c>
      <c r="C1232" s="151" t="s">
        <v>6</v>
      </c>
    </row>
    <row r="1233" spans="1:3" ht="15.75" x14ac:dyDescent="0.25">
      <c r="A1233" s="151">
        <v>17362</v>
      </c>
      <c r="B1233" s="152" t="s">
        <v>5</v>
      </c>
      <c r="C1233" s="151" t="s">
        <v>6</v>
      </c>
    </row>
    <row r="1234" spans="1:3" ht="15.75" x14ac:dyDescent="0.25">
      <c r="A1234" s="151">
        <v>17363</v>
      </c>
      <c r="B1234" s="152" t="s">
        <v>5</v>
      </c>
      <c r="C1234" s="151" t="s">
        <v>6</v>
      </c>
    </row>
    <row r="1235" spans="1:3" ht="15.75" x14ac:dyDescent="0.25">
      <c r="A1235" s="151">
        <v>17364</v>
      </c>
      <c r="B1235" s="152" t="s">
        <v>5</v>
      </c>
      <c r="C1235" s="151" t="s">
        <v>6</v>
      </c>
    </row>
    <row r="1236" spans="1:3" ht="15.75" x14ac:dyDescent="0.25">
      <c r="A1236" s="151">
        <v>17365</v>
      </c>
      <c r="B1236" s="152" t="s">
        <v>5</v>
      </c>
      <c r="C1236" s="151" t="s">
        <v>6</v>
      </c>
    </row>
    <row r="1237" spans="1:3" ht="15.75" x14ac:dyDescent="0.25">
      <c r="A1237" s="151">
        <v>17366</v>
      </c>
      <c r="B1237" s="152" t="s">
        <v>5</v>
      </c>
      <c r="C1237" s="151" t="s">
        <v>6</v>
      </c>
    </row>
    <row r="1238" spans="1:3" ht="15.75" x14ac:dyDescent="0.25">
      <c r="A1238" s="151">
        <v>17368</v>
      </c>
      <c r="B1238" s="152" t="s">
        <v>5</v>
      </c>
      <c r="C1238" s="151" t="s">
        <v>6</v>
      </c>
    </row>
    <row r="1239" spans="1:3" ht="15.75" x14ac:dyDescent="0.25">
      <c r="A1239" s="151">
        <v>17370</v>
      </c>
      <c r="B1239" s="152" t="s">
        <v>5</v>
      </c>
      <c r="C1239" s="151" t="s">
        <v>6</v>
      </c>
    </row>
    <row r="1240" spans="1:3" ht="15.75" x14ac:dyDescent="0.25">
      <c r="A1240" s="151">
        <v>17371</v>
      </c>
      <c r="B1240" s="152" t="s">
        <v>5</v>
      </c>
      <c r="C1240" s="151" t="s">
        <v>6</v>
      </c>
    </row>
    <row r="1241" spans="1:3" ht="15.75" x14ac:dyDescent="0.25">
      <c r="A1241" s="151">
        <v>17372</v>
      </c>
      <c r="B1241" s="152" t="s">
        <v>5</v>
      </c>
      <c r="C1241" s="151" t="s">
        <v>6</v>
      </c>
    </row>
    <row r="1242" spans="1:3" ht="15.75" x14ac:dyDescent="0.25">
      <c r="A1242" s="151">
        <v>17375</v>
      </c>
      <c r="B1242" s="152" t="s">
        <v>5</v>
      </c>
      <c r="C1242" s="151" t="s">
        <v>6</v>
      </c>
    </row>
    <row r="1243" spans="1:3" ht="15.75" x14ac:dyDescent="0.25">
      <c r="A1243" s="151">
        <v>17401</v>
      </c>
      <c r="B1243" s="152" t="s">
        <v>5</v>
      </c>
      <c r="C1243" s="151" t="s">
        <v>6</v>
      </c>
    </row>
    <row r="1244" spans="1:3" ht="15.75" x14ac:dyDescent="0.25">
      <c r="A1244" s="151">
        <v>17402</v>
      </c>
      <c r="B1244" s="152" t="s">
        <v>5</v>
      </c>
      <c r="C1244" s="151" t="s">
        <v>6</v>
      </c>
    </row>
    <row r="1245" spans="1:3" ht="15.75" x14ac:dyDescent="0.25">
      <c r="A1245" s="151">
        <v>17403</v>
      </c>
      <c r="B1245" s="152" t="s">
        <v>5</v>
      </c>
      <c r="C1245" s="151" t="s">
        <v>6</v>
      </c>
    </row>
    <row r="1246" spans="1:3" ht="15.75" x14ac:dyDescent="0.25">
      <c r="A1246" s="151">
        <v>17404</v>
      </c>
      <c r="B1246" s="152" t="s">
        <v>5</v>
      </c>
      <c r="C1246" s="151" t="s">
        <v>6</v>
      </c>
    </row>
    <row r="1247" spans="1:3" ht="15.75" x14ac:dyDescent="0.25">
      <c r="A1247" s="151">
        <v>17405</v>
      </c>
      <c r="B1247" s="152" t="s">
        <v>5</v>
      </c>
      <c r="C1247" s="151" t="s">
        <v>6</v>
      </c>
    </row>
    <row r="1248" spans="1:3" ht="15.75" x14ac:dyDescent="0.25">
      <c r="A1248" s="151">
        <v>17406</v>
      </c>
      <c r="B1248" s="152" t="s">
        <v>5</v>
      </c>
      <c r="C1248" s="151" t="s">
        <v>6</v>
      </c>
    </row>
    <row r="1249" spans="1:3" ht="15.75" x14ac:dyDescent="0.25">
      <c r="A1249" s="151">
        <v>17407</v>
      </c>
      <c r="B1249" s="152" t="s">
        <v>5</v>
      </c>
      <c r="C1249" s="151" t="s">
        <v>6</v>
      </c>
    </row>
    <row r="1250" spans="1:3" ht="15.75" x14ac:dyDescent="0.25">
      <c r="A1250" s="151">
        <v>17408</v>
      </c>
      <c r="B1250" s="152" t="s">
        <v>5</v>
      </c>
      <c r="C1250" s="151" t="s">
        <v>6</v>
      </c>
    </row>
    <row r="1251" spans="1:3" ht="15.75" x14ac:dyDescent="0.25">
      <c r="A1251" s="151">
        <v>17415</v>
      </c>
      <c r="B1251" s="152" t="s">
        <v>5</v>
      </c>
      <c r="C1251" s="151" t="s">
        <v>6</v>
      </c>
    </row>
    <row r="1252" spans="1:3" ht="15.75" x14ac:dyDescent="0.25">
      <c r="A1252" s="151">
        <v>17501</v>
      </c>
      <c r="B1252" s="152" t="s">
        <v>15</v>
      </c>
      <c r="C1252" s="151" t="s">
        <v>16</v>
      </c>
    </row>
    <row r="1253" spans="1:3" ht="15.75" x14ac:dyDescent="0.25">
      <c r="A1253" s="151">
        <v>17502</v>
      </c>
      <c r="B1253" s="152" t="s">
        <v>15</v>
      </c>
      <c r="C1253" s="151" t="s">
        <v>16</v>
      </c>
    </row>
    <row r="1254" spans="1:3" ht="15.75" x14ac:dyDescent="0.25">
      <c r="A1254" s="151">
        <v>17503</v>
      </c>
      <c r="B1254" s="152" t="s">
        <v>15</v>
      </c>
      <c r="C1254" s="151" t="s">
        <v>16</v>
      </c>
    </row>
    <row r="1255" spans="1:3" ht="15.75" x14ac:dyDescent="0.25">
      <c r="A1255" s="151">
        <v>17504</v>
      </c>
      <c r="B1255" s="152" t="s">
        <v>15</v>
      </c>
      <c r="C1255" s="151" t="s">
        <v>16</v>
      </c>
    </row>
    <row r="1256" spans="1:3" ht="15.75" x14ac:dyDescent="0.25">
      <c r="A1256" s="151">
        <v>17505</v>
      </c>
      <c r="B1256" s="152" t="s">
        <v>15</v>
      </c>
      <c r="C1256" s="151" t="s">
        <v>16</v>
      </c>
    </row>
    <row r="1257" spans="1:3" ht="15.75" x14ac:dyDescent="0.25">
      <c r="A1257" s="151">
        <v>17506</v>
      </c>
      <c r="B1257" s="152" t="s">
        <v>15</v>
      </c>
      <c r="C1257" s="151" t="s">
        <v>16</v>
      </c>
    </row>
    <row r="1258" spans="1:3" ht="15.75" x14ac:dyDescent="0.25">
      <c r="A1258" s="151">
        <v>17507</v>
      </c>
      <c r="B1258" s="152" t="s">
        <v>15</v>
      </c>
      <c r="C1258" s="151" t="s">
        <v>16</v>
      </c>
    </row>
    <row r="1259" spans="1:3" ht="15.75" x14ac:dyDescent="0.25">
      <c r="A1259" s="151">
        <v>17508</v>
      </c>
      <c r="B1259" s="152" t="s">
        <v>15</v>
      </c>
      <c r="C1259" s="151" t="s">
        <v>16</v>
      </c>
    </row>
    <row r="1260" spans="1:3" ht="15.75" x14ac:dyDescent="0.25">
      <c r="A1260" s="151">
        <v>17509</v>
      </c>
      <c r="B1260" s="152" t="s">
        <v>15</v>
      </c>
      <c r="C1260" s="151" t="s">
        <v>16</v>
      </c>
    </row>
    <row r="1261" spans="1:3" ht="15.75" x14ac:dyDescent="0.25">
      <c r="A1261" s="151">
        <v>17512</v>
      </c>
      <c r="B1261" s="152" t="s">
        <v>15</v>
      </c>
      <c r="C1261" s="151" t="s">
        <v>16</v>
      </c>
    </row>
    <row r="1262" spans="1:3" ht="15.75" x14ac:dyDescent="0.25">
      <c r="A1262" s="151">
        <v>17516</v>
      </c>
      <c r="B1262" s="152" t="s">
        <v>15</v>
      </c>
      <c r="C1262" s="151" t="s">
        <v>16</v>
      </c>
    </row>
    <row r="1263" spans="1:3" ht="15.75" x14ac:dyDescent="0.25">
      <c r="A1263" s="151">
        <v>17517</v>
      </c>
      <c r="B1263" s="152" t="s">
        <v>15</v>
      </c>
      <c r="C1263" s="151" t="s">
        <v>16</v>
      </c>
    </row>
    <row r="1264" spans="1:3" ht="15.75" x14ac:dyDescent="0.25">
      <c r="A1264" s="151">
        <v>17518</v>
      </c>
      <c r="B1264" s="152" t="s">
        <v>15</v>
      </c>
      <c r="C1264" s="151" t="s">
        <v>16</v>
      </c>
    </row>
    <row r="1265" spans="1:3" ht="15.75" x14ac:dyDescent="0.25">
      <c r="A1265" s="151">
        <v>17519</v>
      </c>
      <c r="B1265" s="152" t="s">
        <v>15</v>
      </c>
      <c r="C1265" s="151" t="s">
        <v>16</v>
      </c>
    </row>
    <row r="1266" spans="1:3" ht="15.75" x14ac:dyDescent="0.25">
      <c r="A1266" s="151">
        <v>17520</v>
      </c>
      <c r="B1266" s="152" t="s">
        <v>15</v>
      </c>
      <c r="C1266" s="151" t="s">
        <v>16</v>
      </c>
    </row>
    <row r="1267" spans="1:3" ht="15.75" x14ac:dyDescent="0.25">
      <c r="A1267" s="151">
        <v>17521</v>
      </c>
      <c r="B1267" s="152" t="s">
        <v>15</v>
      </c>
      <c r="C1267" s="151" t="s">
        <v>16</v>
      </c>
    </row>
    <row r="1268" spans="1:3" ht="15.75" x14ac:dyDescent="0.25">
      <c r="A1268" s="151">
        <v>17522</v>
      </c>
      <c r="B1268" s="152" t="s">
        <v>15</v>
      </c>
      <c r="C1268" s="151" t="s">
        <v>16</v>
      </c>
    </row>
    <row r="1269" spans="1:3" ht="15.75" x14ac:dyDescent="0.25">
      <c r="A1269" s="151">
        <v>17527</v>
      </c>
      <c r="B1269" s="152" t="s">
        <v>15</v>
      </c>
      <c r="C1269" s="151" t="s">
        <v>16</v>
      </c>
    </row>
    <row r="1270" spans="1:3" ht="15.75" x14ac:dyDescent="0.25">
      <c r="A1270" s="151">
        <v>17528</v>
      </c>
      <c r="B1270" s="152" t="s">
        <v>15</v>
      </c>
      <c r="C1270" s="151" t="s">
        <v>16</v>
      </c>
    </row>
    <row r="1271" spans="1:3" ht="15.75" x14ac:dyDescent="0.25">
      <c r="A1271" s="151">
        <v>17529</v>
      </c>
      <c r="B1271" s="152" t="s">
        <v>15</v>
      </c>
      <c r="C1271" s="151" t="s">
        <v>16</v>
      </c>
    </row>
    <row r="1272" spans="1:3" ht="15.75" x14ac:dyDescent="0.25">
      <c r="A1272" s="151">
        <v>17532</v>
      </c>
      <c r="B1272" s="152" t="s">
        <v>15</v>
      </c>
      <c r="C1272" s="151" t="s">
        <v>16</v>
      </c>
    </row>
    <row r="1273" spans="1:3" ht="15.75" x14ac:dyDescent="0.25">
      <c r="A1273" s="151">
        <v>17533</v>
      </c>
      <c r="B1273" s="152" t="s">
        <v>15</v>
      </c>
      <c r="C1273" s="151" t="s">
        <v>16</v>
      </c>
    </row>
    <row r="1274" spans="1:3" ht="15.75" x14ac:dyDescent="0.25">
      <c r="A1274" s="151">
        <v>17534</v>
      </c>
      <c r="B1274" s="152" t="s">
        <v>15</v>
      </c>
      <c r="C1274" s="151" t="s">
        <v>16</v>
      </c>
    </row>
    <row r="1275" spans="1:3" ht="15.75" x14ac:dyDescent="0.25">
      <c r="A1275" s="151">
        <v>17535</v>
      </c>
      <c r="B1275" s="152" t="s">
        <v>15</v>
      </c>
      <c r="C1275" s="151" t="s">
        <v>16</v>
      </c>
    </row>
    <row r="1276" spans="1:3" ht="15.75" x14ac:dyDescent="0.25">
      <c r="A1276" s="151">
        <v>17536</v>
      </c>
      <c r="B1276" s="152" t="s">
        <v>15</v>
      </c>
      <c r="C1276" s="151" t="s">
        <v>16</v>
      </c>
    </row>
    <row r="1277" spans="1:3" ht="15.75" x14ac:dyDescent="0.25">
      <c r="A1277" s="151">
        <v>17537</v>
      </c>
      <c r="B1277" s="152" t="s">
        <v>15</v>
      </c>
      <c r="C1277" s="151" t="s">
        <v>16</v>
      </c>
    </row>
    <row r="1278" spans="1:3" ht="15.75" x14ac:dyDescent="0.25">
      <c r="A1278" s="151">
        <v>17538</v>
      </c>
      <c r="B1278" s="152" t="s">
        <v>15</v>
      </c>
      <c r="C1278" s="151" t="s">
        <v>16</v>
      </c>
    </row>
    <row r="1279" spans="1:3" ht="15.75" x14ac:dyDescent="0.25">
      <c r="A1279" s="151">
        <v>17540</v>
      </c>
      <c r="B1279" s="152" t="s">
        <v>15</v>
      </c>
      <c r="C1279" s="151" t="s">
        <v>16</v>
      </c>
    </row>
    <row r="1280" spans="1:3" ht="15.75" x14ac:dyDescent="0.25">
      <c r="A1280" s="151">
        <v>17543</v>
      </c>
      <c r="B1280" s="152" t="s">
        <v>15</v>
      </c>
      <c r="C1280" s="151" t="s">
        <v>16</v>
      </c>
    </row>
    <row r="1281" spans="1:3" ht="15.75" x14ac:dyDescent="0.25">
      <c r="A1281" s="151">
        <v>17545</v>
      </c>
      <c r="B1281" s="152" t="s">
        <v>15</v>
      </c>
      <c r="C1281" s="151" t="s">
        <v>16</v>
      </c>
    </row>
    <row r="1282" spans="1:3" ht="15.75" x14ac:dyDescent="0.25">
      <c r="A1282" s="151">
        <v>17547</v>
      </c>
      <c r="B1282" s="152" t="s">
        <v>15</v>
      </c>
      <c r="C1282" s="151" t="s">
        <v>16</v>
      </c>
    </row>
    <row r="1283" spans="1:3" ht="15.75" x14ac:dyDescent="0.25">
      <c r="A1283" s="151">
        <v>17549</v>
      </c>
      <c r="B1283" s="152" t="s">
        <v>15</v>
      </c>
      <c r="C1283" s="151" t="s">
        <v>16</v>
      </c>
    </row>
    <row r="1284" spans="1:3" ht="15.75" x14ac:dyDescent="0.25">
      <c r="A1284" s="151">
        <v>17550</v>
      </c>
      <c r="B1284" s="152" t="s">
        <v>15</v>
      </c>
      <c r="C1284" s="151" t="s">
        <v>16</v>
      </c>
    </row>
    <row r="1285" spans="1:3" ht="15.75" x14ac:dyDescent="0.25">
      <c r="A1285" s="151">
        <v>17551</v>
      </c>
      <c r="B1285" s="152" t="s">
        <v>15</v>
      </c>
      <c r="C1285" s="151" t="s">
        <v>16</v>
      </c>
    </row>
    <row r="1286" spans="1:3" ht="15.75" x14ac:dyDescent="0.25">
      <c r="A1286" s="151">
        <v>17552</v>
      </c>
      <c r="B1286" s="152" t="s">
        <v>15</v>
      </c>
      <c r="C1286" s="151" t="s">
        <v>16</v>
      </c>
    </row>
    <row r="1287" spans="1:3" ht="15.75" x14ac:dyDescent="0.25">
      <c r="A1287" s="151">
        <v>17554</v>
      </c>
      <c r="B1287" s="152" t="s">
        <v>15</v>
      </c>
      <c r="C1287" s="151" t="s">
        <v>16</v>
      </c>
    </row>
    <row r="1288" spans="1:3" ht="15.75" x14ac:dyDescent="0.25">
      <c r="A1288" s="151">
        <v>17555</v>
      </c>
      <c r="B1288" s="152" t="s">
        <v>15</v>
      </c>
      <c r="C1288" s="151" t="s">
        <v>16</v>
      </c>
    </row>
    <row r="1289" spans="1:3" ht="15.75" x14ac:dyDescent="0.25">
      <c r="A1289" s="151">
        <v>17557</v>
      </c>
      <c r="B1289" s="152" t="s">
        <v>15</v>
      </c>
      <c r="C1289" s="151" t="s">
        <v>16</v>
      </c>
    </row>
    <row r="1290" spans="1:3" ht="15.75" x14ac:dyDescent="0.25">
      <c r="A1290" s="151">
        <v>17560</v>
      </c>
      <c r="B1290" s="152" t="s">
        <v>15</v>
      </c>
      <c r="C1290" s="151" t="s">
        <v>16</v>
      </c>
    </row>
    <row r="1291" spans="1:3" ht="15.75" x14ac:dyDescent="0.25">
      <c r="A1291" s="151">
        <v>17562</v>
      </c>
      <c r="B1291" s="152" t="s">
        <v>15</v>
      </c>
      <c r="C1291" s="151" t="s">
        <v>16</v>
      </c>
    </row>
    <row r="1292" spans="1:3" ht="15.75" x14ac:dyDescent="0.25">
      <c r="A1292" s="151">
        <v>17563</v>
      </c>
      <c r="B1292" s="152" t="s">
        <v>15</v>
      </c>
      <c r="C1292" s="151" t="s">
        <v>16</v>
      </c>
    </row>
    <row r="1293" spans="1:3" ht="15.75" x14ac:dyDescent="0.25">
      <c r="A1293" s="151">
        <v>17564</v>
      </c>
      <c r="B1293" s="152" t="s">
        <v>15</v>
      </c>
      <c r="C1293" s="151" t="s">
        <v>16</v>
      </c>
    </row>
    <row r="1294" spans="1:3" ht="15.75" x14ac:dyDescent="0.25">
      <c r="A1294" s="151">
        <v>17565</v>
      </c>
      <c r="B1294" s="152" t="s">
        <v>15</v>
      </c>
      <c r="C1294" s="151" t="s">
        <v>16</v>
      </c>
    </row>
    <row r="1295" spans="1:3" ht="15.75" x14ac:dyDescent="0.25">
      <c r="A1295" s="151">
        <v>17566</v>
      </c>
      <c r="B1295" s="152" t="s">
        <v>15</v>
      </c>
      <c r="C1295" s="151" t="s">
        <v>16</v>
      </c>
    </row>
    <row r="1296" spans="1:3" ht="15.75" x14ac:dyDescent="0.25">
      <c r="A1296" s="151">
        <v>17567</v>
      </c>
      <c r="B1296" s="152" t="s">
        <v>15</v>
      </c>
      <c r="C1296" s="151" t="s">
        <v>16</v>
      </c>
    </row>
    <row r="1297" spans="1:3" ht="15.75" x14ac:dyDescent="0.25">
      <c r="A1297" s="151">
        <v>17568</v>
      </c>
      <c r="B1297" s="152" t="s">
        <v>15</v>
      </c>
      <c r="C1297" s="151" t="s">
        <v>16</v>
      </c>
    </row>
    <row r="1298" spans="1:3" ht="15.75" x14ac:dyDescent="0.25">
      <c r="A1298" s="151">
        <v>17569</v>
      </c>
      <c r="B1298" s="152" t="s">
        <v>15</v>
      </c>
      <c r="C1298" s="151" t="s">
        <v>16</v>
      </c>
    </row>
    <row r="1299" spans="1:3" ht="15.75" x14ac:dyDescent="0.25">
      <c r="A1299" s="151">
        <v>17570</v>
      </c>
      <c r="B1299" s="152" t="s">
        <v>15</v>
      </c>
      <c r="C1299" s="151" t="s">
        <v>16</v>
      </c>
    </row>
    <row r="1300" spans="1:3" ht="15.75" x14ac:dyDescent="0.25">
      <c r="A1300" s="151">
        <v>17572</v>
      </c>
      <c r="B1300" s="152" t="s">
        <v>15</v>
      </c>
      <c r="C1300" s="151" t="s">
        <v>16</v>
      </c>
    </row>
    <row r="1301" spans="1:3" ht="15.75" x14ac:dyDescent="0.25">
      <c r="A1301" s="151">
        <v>17573</v>
      </c>
      <c r="B1301" s="152" t="s">
        <v>15</v>
      </c>
      <c r="C1301" s="151" t="s">
        <v>16</v>
      </c>
    </row>
    <row r="1302" spans="1:3" ht="15.75" x14ac:dyDescent="0.25">
      <c r="A1302" s="151">
        <v>17575</v>
      </c>
      <c r="B1302" s="152" t="s">
        <v>15</v>
      </c>
      <c r="C1302" s="151" t="s">
        <v>16</v>
      </c>
    </row>
    <row r="1303" spans="1:3" ht="15.75" x14ac:dyDescent="0.25">
      <c r="A1303" s="151">
        <v>17576</v>
      </c>
      <c r="B1303" s="152" t="s">
        <v>15</v>
      </c>
      <c r="C1303" s="151" t="s">
        <v>16</v>
      </c>
    </row>
    <row r="1304" spans="1:3" ht="15.75" x14ac:dyDescent="0.25">
      <c r="A1304" s="151">
        <v>17577</v>
      </c>
      <c r="B1304" s="152" t="s">
        <v>15</v>
      </c>
      <c r="C1304" s="151" t="s">
        <v>16</v>
      </c>
    </row>
    <row r="1305" spans="1:3" ht="15.75" x14ac:dyDescent="0.25">
      <c r="A1305" s="151">
        <v>17578</v>
      </c>
      <c r="B1305" s="152" t="s">
        <v>15</v>
      </c>
      <c r="C1305" s="151" t="s">
        <v>16</v>
      </c>
    </row>
    <row r="1306" spans="1:3" ht="15.75" x14ac:dyDescent="0.25">
      <c r="A1306" s="151">
        <v>17579</v>
      </c>
      <c r="B1306" s="152" t="s">
        <v>15</v>
      </c>
      <c r="C1306" s="151" t="s">
        <v>16</v>
      </c>
    </row>
    <row r="1307" spans="1:3" ht="15.75" x14ac:dyDescent="0.25">
      <c r="A1307" s="151">
        <v>17580</v>
      </c>
      <c r="B1307" s="152" t="s">
        <v>15</v>
      </c>
      <c r="C1307" s="151" t="s">
        <v>16</v>
      </c>
    </row>
    <row r="1308" spans="1:3" ht="15.75" x14ac:dyDescent="0.25">
      <c r="A1308" s="151">
        <v>17581</v>
      </c>
      <c r="B1308" s="152" t="s">
        <v>15</v>
      </c>
      <c r="C1308" s="151" t="s">
        <v>16</v>
      </c>
    </row>
    <row r="1309" spans="1:3" ht="15.75" x14ac:dyDescent="0.25">
      <c r="A1309" s="151">
        <v>17582</v>
      </c>
      <c r="B1309" s="152" t="s">
        <v>15</v>
      </c>
      <c r="C1309" s="151" t="s">
        <v>16</v>
      </c>
    </row>
    <row r="1310" spans="1:3" ht="15.75" x14ac:dyDescent="0.25">
      <c r="A1310" s="151">
        <v>17583</v>
      </c>
      <c r="B1310" s="152" t="s">
        <v>15</v>
      </c>
      <c r="C1310" s="151" t="s">
        <v>16</v>
      </c>
    </row>
    <row r="1311" spans="1:3" ht="15.75" x14ac:dyDescent="0.25">
      <c r="A1311" s="151">
        <v>17584</v>
      </c>
      <c r="B1311" s="152" t="s">
        <v>15</v>
      </c>
      <c r="C1311" s="151" t="s">
        <v>16</v>
      </c>
    </row>
    <row r="1312" spans="1:3" ht="15.75" x14ac:dyDescent="0.25">
      <c r="A1312" s="151">
        <v>17585</v>
      </c>
      <c r="B1312" s="152" t="s">
        <v>15</v>
      </c>
      <c r="C1312" s="151" t="s">
        <v>16</v>
      </c>
    </row>
    <row r="1313" spans="1:3" ht="15.75" x14ac:dyDescent="0.25">
      <c r="A1313" s="151">
        <v>17601</v>
      </c>
      <c r="B1313" s="152" t="s">
        <v>15</v>
      </c>
      <c r="C1313" s="151" t="s">
        <v>16</v>
      </c>
    </row>
    <row r="1314" spans="1:3" ht="15.75" x14ac:dyDescent="0.25">
      <c r="A1314" s="151">
        <v>17602</v>
      </c>
      <c r="B1314" s="152" t="s">
        <v>15</v>
      </c>
      <c r="C1314" s="151" t="s">
        <v>16</v>
      </c>
    </row>
    <row r="1315" spans="1:3" ht="15.75" x14ac:dyDescent="0.25">
      <c r="A1315" s="151">
        <v>17603</v>
      </c>
      <c r="B1315" s="152" t="s">
        <v>15</v>
      </c>
      <c r="C1315" s="151" t="s">
        <v>16</v>
      </c>
    </row>
    <row r="1316" spans="1:3" ht="15.75" x14ac:dyDescent="0.25">
      <c r="A1316" s="151">
        <v>17604</v>
      </c>
      <c r="B1316" s="152" t="s">
        <v>15</v>
      </c>
      <c r="C1316" s="151" t="s">
        <v>16</v>
      </c>
    </row>
    <row r="1317" spans="1:3" ht="15.75" x14ac:dyDescent="0.25">
      <c r="A1317" s="151">
        <v>17605</v>
      </c>
      <c r="B1317" s="152" t="s">
        <v>15</v>
      </c>
      <c r="C1317" s="151" t="s">
        <v>16</v>
      </c>
    </row>
    <row r="1318" spans="1:3" ht="15.75" x14ac:dyDescent="0.25">
      <c r="A1318" s="151">
        <v>17606</v>
      </c>
      <c r="B1318" s="152" t="s">
        <v>15</v>
      </c>
      <c r="C1318" s="151" t="s">
        <v>16</v>
      </c>
    </row>
    <row r="1319" spans="1:3" ht="15.75" x14ac:dyDescent="0.25">
      <c r="A1319" s="151">
        <v>17607</v>
      </c>
      <c r="B1319" s="152" t="s">
        <v>15</v>
      </c>
      <c r="C1319" s="151" t="s">
        <v>16</v>
      </c>
    </row>
    <row r="1320" spans="1:3" ht="15.75" x14ac:dyDescent="0.25">
      <c r="A1320" s="151">
        <v>17608</v>
      </c>
      <c r="B1320" s="152" t="s">
        <v>15</v>
      </c>
      <c r="C1320" s="151" t="s">
        <v>16</v>
      </c>
    </row>
    <row r="1321" spans="1:3" ht="15.75" x14ac:dyDescent="0.25">
      <c r="A1321" s="151">
        <v>17611</v>
      </c>
      <c r="B1321" s="152" t="s">
        <v>15</v>
      </c>
      <c r="C1321" s="151" t="s">
        <v>16</v>
      </c>
    </row>
    <row r="1322" spans="1:3" ht="15.75" x14ac:dyDescent="0.25">
      <c r="A1322" s="151">
        <v>17622</v>
      </c>
      <c r="B1322" s="152" t="s">
        <v>15</v>
      </c>
      <c r="C1322" s="151" t="s">
        <v>16</v>
      </c>
    </row>
    <row r="1323" spans="1:3" ht="15.75" x14ac:dyDescent="0.25">
      <c r="A1323" s="151">
        <v>17699</v>
      </c>
      <c r="B1323" s="152" t="s">
        <v>15</v>
      </c>
      <c r="C1323" s="151" t="s">
        <v>16</v>
      </c>
    </row>
    <row r="1324" spans="1:3" ht="15.75" x14ac:dyDescent="0.25">
      <c r="A1324" s="151">
        <v>17701</v>
      </c>
      <c r="B1324" s="152" t="s">
        <v>11</v>
      </c>
      <c r="C1324" s="151" t="s">
        <v>12</v>
      </c>
    </row>
    <row r="1325" spans="1:3" ht="15.75" x14ac:dyDescent="0.25">
      <c r="A1325" s="151">
        <v>17702</v>
      </c>
      <c r="B1325" s="152" t="s">
        <v>11</v>
      </c>
      <c r="C1325" s="151" t="s">
        <v>12</v>
      </c>
    </row>
    <row r="1326" spans="1:3" ht="15.75" x14ac:dyDescent="0.25">
      <c r="A1326" s="151">
        <v>17703</v>
      </c>
      <c r="B1326" s="152" t="s">
        <v>11</v>
      </c>
      <c r="C1326" s="151" t="s">
        <v>12</v>
      </c>
    </row>
    <row r="1327" spans="1:3" ht="15.75" x14ac:dyDescent="0.25">
      <c r="A1327" s="151">
        <v>17705</v>
      </c>
      <c r="B1327" s="152" t="s">
        <v>11</v>
      </c>
      <c r="C1327" s="151" t="s">
        <v>12</v>
      </c>
    </row>
    <row r="1328" spans="1:3" ht="15.75" x14ac:dyDescent="0.25">
      <c r="A1328" s="151">
        <v>17720</v>
      </c>
      <c r="B1328" s="152" t="s">
        <v>11</v>
      </c>
      <c r="C1328" s="151" t="s">
        <v>12</v>
      </c>
    </row>
    <row r="1329" spans="1:3" ht="15.75" x14ac:dyDescent="0.25">
      <c r="A1329" s="151">
        <v>17721</v>
      </c>
      <c r="B1329" s="152" t="s">
        <v>11</v>
      </c>
      <c r="C1329" s="151" t="s">
        <v>12</v>
      </c>
    </row>
    <row r="1330" spans="1:3" ht="15.75" x14ac:dyDescent="0.25">
      <c r="A1330" s="151">
        <v>17722</v>
      </c>
      <c r="B1330" s="152" t="s">
        <v>11</v>
      </c>
      <c r="C1330" s="151" t="s">
        <v>12</v>
      </c>
    </row>
    <row r="1331" spans="1:3" ht="15.75" x14ac:dyDescent="0.25">
      <c r="A1331" s="151">
        <v>17723</v>
      </c>
      <c r="B1331" s="152" t="s">
        <v>11</v>
      </c>
      <c r="C1331" s="151" t="s">
        <v>12</v>
      </c>
    </row>
    <row r="1332" spans="1:3" ht="15.75" x14ac:dyDescent="0.25">
      <c r="A1332" s="151">
        <v>17724</v>
      </c>
      <c r="B1332" s="152" t="s">
        <v>13</v>
      </c>
      <c r="C1332" s="151" t="s">
        <v>14</v>
      </c>
    </row>
    <row r="1333" spans="1:3" ht="15.75" x14ac:dyDescent="0.25">
      <c r="A1333" s="151">
        <v>17726</v>
      </c>
      <c r="B1333" s="152" t="s">
        <v>11</v>
      </c>
      <c r="C1333" s="151" t="s">
        <v>12</v>
      </c>
    </row>
    <row r="1334" spans="1:3" ht="15.75" x14ac:dyDescent="0.25">
      <c r="A1334" s="151">
        <v>17727</v>
      </c>
      <c r="B1334" s="152" t="s">
        <v>11</v>
      </c>
      <c r="C1334" s="151" t="s">
        <v>12</v>
      </c>
    </row>
    <row r="1335" spans="1:3" ht="15.75" x14ac:dyDescent="0.25">
      <c r="A1335" s="151">
        <v>17728</v>
      </c>
      <c r="B1335" s="152" t="s">
        <v>11</v>
      </c>
      <c r="C1335" s="151" t="s">
        <v>12</v>
      </c>
    </row>
    <row r="1336" spans="1:3" ht="15.75" x14ac:dyDescent="0.25">
      <c r="A1336" s="151">
        <v>17729</v>
      </c>
      <c r="B1336" s="152" t="s">
        <v>11</v>
      </c>
      <c r="C1336" s="151" t="s">
        <v>12</v>
      </c>
    </row>
    <row r="1337" spans="1:3" ht="15.75" x14ac:dyDescent="0.25">
      <c r="A1337" s="151">
        <v>17730</v>
      </c>
      <c r="B1337" s="152" t="s">
        <v>11</v>
      </c>
      <c r="C1337" s="151" t="s">
        <v>12</v>
      </c>
    </row>
    <row r="1338" spans="1:3" ht="15.75" x14ac:dyDescent="0.25">
      <c r="A1338" s="151">
        <v>17731</v>
      </c>
      <c r="B1338" s="152" t="s">
        <v>13</v>
      </c>
      <c r="C1338" s="151" t="s">
        <v>14</v>
      </c>
    </row>
    <row r="1339" spans="1:3" ht="15.75" x14ac:dyDescent="0.25">
      <c r="A1339" s="151">
        <v>17735</v>
      </c>
      <c r="B1339" s="152" t="s">
        <v>13</v>
      </c>
      <c r="C1339" s="151" t="s">
        <v>14</v>
      </c>
    </row>
    <row r="1340" spans="1:3" ht="15.75" x14ac:dyDescent="0.25">
      <c r="A1340" s="151">
        <v>17737</v>
      </c>
      <c r="B1340" s="152" t="s">
        <v>11</v>
      </c>
      <c r="C1340" s="151" t="s">
        <v>12</v>
      </c>
    </row>
    <row r="1341" spans="1:3" ht="15.75" x14ac:dyDescent="0.25">
      <c r="A1341" s="151">
        <v>17738</v>
      </c>
      <c r="B1341" s="152" t="s">
        <v>11</v>
      </c>
      <c r="C1341" s="151" t="s">
        <v>12</v>
      </c>
    </row>
    <row r="1342" spans="1:3" ht="15.75" x14ac:dyDescent="0.25">
      <c r="A1342" s="151">
        <v>17739</v>
      </c>
      <c r="B1342" s="152" t="s">
        <v>11</v>
      </c>
      <c r="C1342" s="151" t="s">
        <v>12</v>
      </c>
    </row>
    <row r="1343" spans="1:3" ht="15.75" x14ac:dyDescent="0.25">
      <c r="A1343" s="151">
        <v>17740</v>
      </c>
      <c r="B1343" s="152" t="s">
        <v>11</v>
      </c>
      <c r="C1343" s="151" t="s">
        <v>12</v>
      </c>
    </row>
    <row r="1344" spans="1:3" ht="15.75" x14ac:dyDescent="0.25">
      <c r="A1344" s="151">
        <v>17742</v>
      </c>
      <c r="B1344" s="152" t="s">
        <v>11</v>
      </c>
      <c r="C1344" s="151" t="s">
        <v>12</v>
      </c>
    </row>
    <row r="1345" spans="1:3" ht="15.75" x14ac:dyDescent="0.25">
      <c r="A1345" s="151">
        <v>17744</v>
      </c>
      <c r="B1345" s="152" t="s">
        <v>11</v>
      </c>
      <c r="C1345" s="151" t="s">
        <v>12</v>
      </c>
    </row>
    <row r="1346" spans="1:3" ht="15.75" x14ac:dyDescent="0.25">
      <c r="A1346" s="151">
        <v>17745</v>
      </c>
      <c r="B1346" s="152" t="s">
        <v>11</v>
      </c>
      <c r="C1346" s="151" t="s">
        <v>12</v>
      </c>
    </row>
    <row r="1347" spans="1:3" ht="15.75" x14ac:dyDescent="0.25">
      <c r="A1347" s="151">
        <v>17747</v>
      </c>
      <c r="B1347" s="152" t="s">
        <v>11</v>
      </c>
      <c r="C1347" s="151" t="s">
        <v>12</v>
      </c>
    </row>
    <row r="1348" spans="1:3" ht="15.75" x14ac:dyDescent="0.25">
      <c r="A1348" s="151">
        <v>17748</v>
      </c>
      <c r="B1348" s="152" t="s">
        <v>11</v>
      </c>
      <c r="C1348" s="151" t="s">
        <v>12</v>
      </c>
    </row>
    <row r="1349" spans="1:3" ht="15.75" x14ac:dyDescent="0.25">
      <c r="A1349" s="151">
        <v>17749</v>
      </c>
      <c r="B1349" s="152" t="s">
        <v>11</v>
      </c>
      <c r="C1349" s="151" t="s">
        <v>12</v>
      </c>
    </row>
    <row r="1350" spans="1:3" ht="15.75" x14ac:dyDescent="0.25">
      <c r="A1350" s="151">
        <v>17750</v>
      </c>
      <c r="B1350" s="152" t="s">
        <v>11</v>
      </c>
      <c r="C1350" s="151" t="s">
        <v>12</v>
      </c>
    </row>
    <row r="1351" spans="1:3" ht="15.75" x14ac:dyDescent="0.25">
      <c r="A1351" s="151">
        <v>17751</v>
      </c>
      <c r="B1351" s="152" t="s">
        <v>11</v>
      </c>
      <c r="C1351" s="151" t="s">
        <v>12</v>
      </c>
    </row>
    <row r="1352" spans="1:3" ht="15.75" x14ac:dyDescent="0.25">
      <c r="A1352" s="151">
        <v>17752</v>
      </c>
      <c r="B1352" s="152" t="s">
        <v>11</v>
      </c>
      <c r="C1352" s="151" t="s">
        <v>12</v>
      </c>
    </row>
    <row r="1353" spans="1:3" ht="15.75" x14ac:dyDescent="0.25">
      <c r="A1353" s="151">
        <v>17754</v>
      </c>
      <c r="B1353" s="152" t="s">
        <v>11</v>
      </c>
      <c r="C1353" s="151" t="s">
        <v>12</v>
      </c>
    </row>
    <row r="1354" spans="1:3" ht="15.75" x14ac:dyDescent="0.25">
      <c r="A1354" s="151">
        <v>17756</v>
      </c>
      <c r="B1354" s="152" t="s">
        <v>11</v>
      </c>
      <c r="C1354" s="151" t="s">
        <v>12</v>
      </c>
    </row>
    <row r="1355" spans="1:3" ht="15.75" x14ac:dyDescent="0.25">
      <c r="A1355" s="151">
        <v>17758</v>
      </c>
      <c r="B1355" s="152" t="s">
        <v>13</v>
      </c>
      <c r="C1355" s="151" t="s">
        <v>14</v>
      </c>
    </row>
    <row r="1356" spans="1:3" ht="15.75" x14ac:dyDescent="0.25">
      <c r="A1356" s="151">
        <v>17759</v>
      </c>
      <c r="B1356" s="152" t="s">
        <v>11</v>
      </c>
      <c r="C1356" s="151" t="s">
        <v>12</v>
      </c>
    </row>
    <row r="1357" spans="1:3" ht="15.75" x14ac:dyDescent="0.25">
      <c r="A1357" s="151">
        <v>17760</v>
      </c>
      <c r="B1357" s="152" t="s">
        <v>11</v>
      </c>
      <c r="C1357" s="151" t="s">
        <v>12</v>
      </c>
    </row>
    <row r="1358" spans="1:3" ht="15.75" x14ac:dyDescent="0.25">
      <c r="A1358" s="151">
        <v>17762</v>
      </c>
      <c r="B1358" s="152" t="s">
        <v>11</v>
      </c>
      <c r="C1358" s="151" t="s">
        <v>12</v>
      </c>
    </row>
    <row r="1359" spans="1:3" ht="15.75" x14ac:dyDescent="0.25">
      <c r="A1359" s="151">
        <v>17763</v>
      </c>
      <c r="B1359" s="152" t="s">
        <v>11</v>
      </c>
      <c r="C1359" s="151" t="s">
        <v>12</v>
      </c>
    </row>
    <row r="1360" spans="1:3" ht="15.75" x14ac:dyDescent="0.25">
      <c r="A1360" s="151">
        <v>17764</v>
      </c>
      <c r="B1360" s="152" t="s">
        <v>11</v>
      </c>
      <c r="C1360" s="151" t="s">
        <v>12</v>
      </c>
    </row>
    <row r="1361" spans="1:3" ht="15.75" x14ac:dyDescent="0.25">
      <c r="A1361" s="151">
        <v>17765</v>
      </c>
      <c r="B1361" s="152" t="s">
        <v>9</v>
      </c>
      <c r="C1361" s="151" t="s">
        <v>10</v>
      </c>
    </row>
    <row r="1362" spans="1:3" ht="15.75" x14ac:dyDescent="0.25">
      <c r="A1362" s="151">
        <v>17767</v>
      </c>
      <c r="B1362" s="152" t="s">
        <v>11</v>
      </c>
      <c r="C1362" s="151" t="s">
        <v>12</v>
      </c>
    </row>
    <row r="1363" spans="1:3" ht="15.75" x14ac:dyDescent="0.25">
      <c r="A1363" s="151">
        <v>17768</v>
      </c>
      <c r="B1363" s="152" t="s">
        <v>13</v>
      </c>
      <c r="C1363" s="151" t="s">
        <v>14</v>
      </c>
    </row>
    <row r="1364" spans="1:3" ht="15.75" x14ac:dyDescent="0.25">
      <c r="A1364" s="151">
        <v>17769</v>
      </c>
      <c r="B1364" s="152" t="s">
        <v>11</v>
      </c>
      <c r="C1364" s="151" t="s">
        <v>12</v>
      </c>
    </row>
    <row r="1365" spans="1:3" ht="15.75" x14ac:dyDescent="0.25">
      <c r="A1365" s="151">
        <v>17771</v>
      </c>
      <c r="B1365" s="152" t="s">
        <v>11</v>
      </c>
      <c r="C1365" s="151" t="s">
        <v>12</v>
      </c>
    </row>
    <row r="1366" spans="1:3" ht="15.75" x14ac:dyDescent="0.25">
      <c r="A1366" s="151">
        <v>17772</v>
      </c>
      <c r="B1366" s="152" t="s">
        <v>11</v>
      </c>
      <c r="C1366" s="151" t="s">
        <v>12</v>
      </c>
    </row>
    <row r="1367" spans="1:3" ht="15.75" x14ac:dyDescent="0.25">
      <c r="A1367" s="151">
        <v>17773</v>
      </c>
      <c r="B1367" s="152" t="s">
        <v>11</v>
      </c>
      <c r="C1367" s="151" t="s">
        <v>12</v>
      </c>
    </row>
    <row r="1368" spans="1:3" ht="15.75" x14ac:dyDescent="0.25">
      <c r="A1368" s="151">
        <v>17774</v>
      </c>
      <c r="B1368" s="152" t="s">
        <v>11</v>
      </c>
      <c r="C1368" s="151" t="s">
        <v>12</v>
      </c>
    </row>
    <row r="1369" spans="1:3" ht="15.75" x14ac:dyDescent="0.25">
      <c r="A1369" s="151">
        <v>17776</v>
      </c>
      <c r="B1369" s="152" t="s">
        <v>11</v>
      </c>
      <c r="C1369" s="151" t="s">
        <v>12</v>
      </c>
    </row>
    <row r="1370" spans="1:3" ht="15.75" x14ac:dyDescent="0.25">
      <c r="A1370" s="151">
        <v>17777</v>
      </c>
      <c r="B1370" s="152" t="s">
        <v>11</v>
      </c>
      <c r="C1370" s="151" t="s">
        <v>12</v>
      </c>
    </row>
    <row r="1371" spans="1:3" ht="15.75" x14ac:dyDescent="0.25">
      <c r="A1371" s="151">
        <v>17778</v>
      </c>
      <c r="B1371" s="152" t="s">
        <v>11</v>
      </c>
      <c r="C1371" s="151" t="s">
        <v>12</v>
      </c>
    </row>
    <row r="1372" spans="1:3" ht="15.75" x14ac:dyDescent="0.25">
      <c r="A1372" s="151">
        <v>17779</v>
      </c>
      <c r="B1372" s="152" t="s">
        <v>11</v>
      </c>
      <c r="C1372" s="151" t="s">
        <v>12</v>
      </c>
    </row>
    <row r="1373" spans="1:3" ht="15.75" x14ac:dyDescent="0.25">
      <c r="A1373" s="151">
        <v>17801</v>
      </c>
      <c r="B1373" s="152" t="s">
        <v>11</v>
      </c>
      <c r="C1373" s="151" t="s">
        <v>12</v>
      </c>
    </row>
    <row r="1374" spans="1:3" ht="15.75" x14ac:dyDescent="0.25">
      <c r="A1374" s="151">
        <v>17810</v>
      </c>
      <c r="B1374" s="152" t="s">
        <v>11</v>
      </c>
      <c r="C1374" s="151" t="s">
        <v>12</v>
      </c>
    </row>
    <row r="1375" spans="1:3" ht="15.75" x14ac:dyDescent="0.25">
      <c r="A1375" s="151">
        <v>17812</v>
      </c>
      <c r="B1375" s="152" t="s">
        <v>11</v>
      </c>
      <c r="C1375" s="151" t="s">
        <v>12</v>
      </c>
    </row>
    <row r="1376" spans="1:3" ht="15.75" x14ac:dyDescent="0.25">
      <c r="A1376" s="151">
        <v>17813</v>
      </c>
      <c r="B1376" s="152" t="s">
        <v>11</v>
      </c>
      <c r="C1376" s="151" t="s">
        <v>12</v>
      </c>
    </row>
    <row r="1377" spans="1:3" ht="15.75" x14ac:dyDescent="0.25">
      <c r="A1377" s="151">
        <v>17814</v>
      </c>
      <c r="B1377" s="152" t="s">
        <v>11</v>
      </c>
      <c r="C1377" s="151" t="s">
        <v>12</v>
      </c>
    </row>
    <row r="1378" spans="1:3" ht="15.75" x14ac:dyDescent="0.25">
      <c r="A1378" s="151">
        <v>17815</v>
      </c>
      <c r="B1378" s="152" t="s">
        <v>11</v>
      </c>
      <c r="C1378" s="151" t="s">
        <v>12</v>
      </c>
    </row>
    <row r="1379" spans="1:3" ht="15.75" x14ac:dyDescent="0.25">
      <c r="A1379" s="151">
        <v>17820</v>
      </c>
      <c r="B1379" s="152" t="s">
        <v>11</v>
      </c>
      <c r="C1379" s="151" t="s">
        <v>12</v>
      </c>
    </row>
    <row r="1380" spans="1:3" ht="15.75" x14ac:dyDescent="0.25">
      <c r="A1380" s="151">
        <v>17821</v>
      </c>
      <c r="B1380" s="152" t="s">
        <v>11</v>
      </c>
      <c r="C1380" s="151" t="s">
        <v>12</v>
      </c>
    </row>
    <row r="1381" spans="1:3" ht="15.75" x14ac:dyDescent="0.25">
      <c r="A1381" s="151">
        <v>17822</v>
      </c>
      <c r="B1381" s="152" t="s">
        <v>11</v>
      </c>
      <c r="C1381" s="151" t="s">
        <v>12</v>
      </c>
    </row>
    <row r="1382" spans="1:3" ht="15.75" x14ac:dyDescent="0.25">
      <c r="A1382" s="151">
        <v>17823</v>
      </c>
      <c r="B1382" s="152" t="s">
        <v>11</v>
      </c>
      <c r="C1382" s="151" t="s">
        <v>12</v>
      </c>
    </row>
    <row r="1383" spans="1:3" ht="15.75" x14ac:dyDescent="0.25">
      <c r="A1383" s="151">
        <v>17824</v>
      </c>
      <c r="B1383" s="152" t="s">
        <v>11</v>
      </c>
      <c r="C1383" s="151" t="s">
        <v>12</v>
      </c>
    </row>
    <row r="1384" spans="1:3" ht="15.75" x14ac:dyDescent="0.25">
      <c r="A1384" s="151">
        <v>17827</v>
      </c>
      <c r="B1384" s="152" t="s">
        <v>11</v>
      </c>
      <c r="C1384" s="151" t="s">
        <v>12</v>
      </c>
    </row>
    <row r="1385" spans="1:3" ht="15.75" x14ac:dyDescent="0.25">
      <c r="A1385" s="151">
        <v>17829</v>
      </c>
      <c r="B1385" s="152" t="s">
        <v>11</v>
      </c>
      <c r="C1385" s="151" t="s">
        <v>12</v>
      </c>
    </row>
    <row r="1386" spans="1:3" ht="15.75" x14ac:dyDescent="0.25">
      <c r="A1386" s="151">
        <v>17830</v>
      </c>
      <c r="B1386" s="152" t="s">
        <v>11</v>
      </c>
      <c r="C1386" s="151" t="s">
        <v>12</v>
      </c>
    </row>
    <row r="1387" spans="1:3" ht="15.75" x14ac:dyDescent="0.25">
      <c r="A1387" s="151">
        <v>17831</v>
      </c>
      <c r="B1387" s="152" t="s">
        <v>11</v>
      </c>
      <c r="C1387" s="151" t="s">
        <v>12</v>
      </c>
    </row>
    <row r="1388" spans="1:3" ht="15.75" x14ac:dyDescent="0.25">
      <c r="A1388" s="151">
        <v>17832</v>
      </c>
      <c r="B1388" s="152" t="s">
        <v>11</v>
      </c>
      <c r="C1388" s="151" t="s">
        <v>12</v>
      </c>
    </row>
    <row r="1389" spans="1:3" ht="15.75" x14ac:dyDescent="0.25">
      <c r="A1389" s="151">
        <v>17833</v>
      </c>
      <c r="B1389" s="152" t="s">
        <v>11</v>
      </c>
      <c r="C1389" s="151" t="s">
        <v>12</v>
      </c>
    </row>
    <row r="1390" spans="1:3" ht="15.75" x14ac:dyDescent="0.25">
      <c r="A1390" s="151">
        <v>17834</v>
      </c>
      <c r="B1390" s="152" t="s">
        <v>11</v>
      </c>
      <c r="C1390" s="151" t="s">
        <v>12</v>
      </c>
    </row>
    <row r="1391" spans="1:3" ht="15.75" x14ac:dyDescent="0.25">
      <c r="A1391" s="151">
        <v>17835</v>
      </c>
      <c r="B1391" s="152" t="s">
        <v>11</v>
      </c>
      <c r="C1391" s="151" t="s">
        <v>12</v>
      </c>
    </row>
    <row r="1392" spans="1:3" ht="15.75" x14ac:dyDescent="0.25">
      <c r="A1392" s="151">
        <v>17836</v>
      </c>
      <c r="B1392" s="152" t="s">
        <v>11</v>
      </c>
      <c r="C1392" s="151" t="s">
        <v>12</v>
      </c>
    </row>
    <row r="1393" spans="1:3" ht="15.75" x14ac:dyDescent="0.25">
      <c r="A1393" s="151">
        <v>17837</v>
      </c>
      <c r="B1393" s="152" t="s">
        <v>11</v>
      </c>
      <c r="C1393" s="151" t="s">
        <v>12</v>
      </c>
    </row>
    <row r="1394" spans="1:3" ht="15.75" x14ac:dyDescent="0.25">
      <c r="A1394" s="151">
        <v>17839</v>
      </c>
      <c r="B1394" s="152" t="s">
        <v>11</v>
      </c>
      <c r="C1394" s="151" t="s">
        <v>12</v>
      </c>
    </row>
    <row r="1395" spans="1:3" ht="15.75" x14ac:dyDescent="0.25">
      <c r="A1395" s="151">
        <v>17840</v>
      </c>
      <c r="B1395" s="152" t="s">
        <v>11</v>
      </c>
      <c r="C1395" s="151" t="s">
        <v>12</v>
      </c>
    </row>
    <row r="1396" spans="1:3" ht="15.75" x14ac:dyDescent="0.25">
      <c r="A1396" s="151">
        <v>17841</v>
      </c>
      <c r="B1396" s="152" t="s">
        <v>11</v>
      </c>
      <c r="C1396" s="151" t="s">
        <v>12</v>
      </c>
    </row>
    <row r="1397" spans="1:3" ht="15.75" x14ac:dyDescent="0.25">
      <c r="A1397" s="151">
        <v>17842</v>
      </c>
      <c r="B1397" s="152" t="s">
        <v>11</v>
      </c>
      <c r="C1397" s="151" t="s">
        <v>12</v>
      </c>
    </row>
    <row r="1398" spans="1:3" ht="15.75" x14ac:dyDescent="0.25">
      <c r="A1398" s="151">
        <v>17843</v>
      </c>
      <c r="B1398" s="152" t="s">
        <v>11</v>
      </c>
      <c r="C1398" s="151" t="s">
        <v>12</v>
      </c>
    </row>
    <row r="1399" spans="1:3" ht="15.75" x14ac:dyDescent="0.25">
      <c r="A1399" s="151">
        <v>17844</v>
      </c>
      <c r="B1399" s="152" t="s">
        <v>11</v>
      </c>
      <c r="C1399" s="151" t="s">
        <v>12</v>
      </c>
    </row>
    <row r="1400" spans="1:3" ht="15.75" x14ac:dyDescent="0.25">
      <c r="A1400" s="151">
        <v>17845</v>
      </c>
      <c r="B1400" s="152" t="s">
        <v>11</v>
      </c>
      <c r="C1400" s="151" t="s">
        <v>12</v>
      </c>
    </row>
    <row r="1401" spans="1:3" ht="15.75" x14ac:dyDescent="0.25">
      <c r="A1401" s="151">
        <v>17846</v>
      </c>
      <c r="B1401" s="152" t="s">
        <v>11</v>
      </c>
      <c r="C1401" s="151" t="s">
        <v>12</v>
      </c>
    </row>
    <row r="1402" spans="1:3" ht="15.75" x14ac:dyDescent="0.25">
      <c r="A1402" s="151">
        <v>17847</v>
      </c>
      <c r="B1402" s="152" t="s">
        <v>11</v>
      </c>
      <c r="C1402" s="151" t="s">
        <v>12</v>
      </c>
    </row>
    <row r="1403" spans="1:3" ht="15.75" x14ac:dyDescent="0.25">
      <c r="A1403" s="151">
        <v>17850</v>
      </c>
      <c r="B1403" s="152" t="s">
        <v>11</v>
      </c>
      <c r="C1403" s="151" t="s">
        <v>12</v>
      </c>
    </row>
    <row r="1404" spans="1:3" ht="15.75" x14ac:dyDescent="0.25">
      <c r="A1404" s="151">
        <v>17851</v>
      </c>
      <c r="B1404" s="152" t="s">
        <v>11</v>
      </c>
      <c r="C1404" s="151" t="s">
        <v>12</v>
      </c>
    </row>
    <row r="1405" spans="1:3" ht="15.75" x14ac:dyDescent="0.25">
      <c r="A1405" s="151">
        <v>17853</v>
      </c>
      <c r="B1405" s="152" t="s">
        <v>11</v>
      </c>
      <c r="C1405" s="151" t="s">
        <v>12</v>
      </c>
    </row>
    <row r="1406" spans="1:3" ht="15.75" x14ac:dyDescent="0.25">
      <c r="A1406" s="151">
        <v>17855</v>
      </c>
      <c r="B1406" s="152" t="s">
        <v>11</v>
      </c>
      <c r="C1406" s="151" t="s">
        <v>12</v>
      </c>
    </row>
    <row r="1407" spans="1:3" ht="15.75" x14ac:dyDescent="0.25">
      <c r="A1407" s="151">
        <v>17856</v>
      </c>
      <c r="B1407" s="152" t="s">
        <v>11</v>
      </c>
      <c r="C1407" s="151" t="s">
        <v>12</v>
      </c>
    </row>
    <row r="1408" spans="1:3" ht="15.75" x14ac:dyDescent="0.25">
      <c r="A1408" s="151">
        <v>17857</v>
      </c>
      <c r="B1408" s="152" t="s">
        <v>11</v>
      </c>
      <c r="C1408" s="151" t="s">
        <v>12</v>
      </c>
    </row>
    <row r="1409" spans="1:3" ht="15.75" x14ac:dyDescent="0.25">
      <c r="A1409" s="151">
        <v>17858</v>
      </c>
      <c r="B1409" s="152" t="s">
        <v>11</v>
      </c>
      <c r="C1409" s="151" t="s">
        <v>12</v>
      </c>
    </row>
    <row r="1410" spans="1:3" ht="15.75" x14ac:dyDescent="0.25">
      <c r="A1410" s="151">
        <v>17859</v>
      </c>
      <c r="B1410" s="152" t="s">
        <v>11</v>
      </c>
      <c r="C1410" s="151" t="s">
        <v>12</v>
      </c>
    </row>
    <row r="1411" spans="1:3" ht="15.75" x14ac:dyDescent="0.25">
      <c r="A1411" s="151">
        <v>17860</v>
      </c>
      <c r="B1411" s="152" t="s">
        <v>11</v>
      </c>
      <c r="C1411" s="151" t="s">
        <v>12</v>
      </c>
    </row>
    <row r="1412" spans="1:3" ht="15.75" x14ac:dyDescent="0.25">
      <c r="A1412" s="151">
        <v>17861</v>
      </c>
      <c r="B1412" s="152" t="s">
        <v>11</v>
      </c>
      <c r="C1412" s="151" t="s">
        <v>12</v>
      </c>
    </row>
    <row r="1413" spans="1:3" ht="15.75" x14ac:dyDescent="0.25">
      <c r="A1413" s="151">
        <v>17862</v>
      </c>
      <c r="B1413" s="152" t="s">
        <v>11</v>
      </c>
      <c r="C1413" s="151" t="s">
        <v>12</v>
      </c>
    </row>
    <row r="1414" spans="1:3" ht="15.75" x14ac:dyDescent="0.25">
      <c r="A1414" s="151">
        <v>17864</v>
      </c>
      <c r="B1414" s="152" t="s">
        <v>11</v>
      </c>
      <c r="C1414" s="151" t="s">
        <v>12</v>
      </c>
    </row>
    <row r="1415" spans="1:3" ht="15.75" x14ac:dyDescent="0.25">
      <c r="A1415" s="151">
        <v>17865</v>
      </c>
      <c r="B1415" s="152" t="s">
        <v>11</v>
      </c>
      <c r="C1415" s="151" t="s">
        <v>12</v>
      </c>
    </row>
    <row r="1416" spans="1:3" ht="15.75" x14ac:dyDescent="0.25">
      <c r="A1416" s="151">
        <v>17866</v>
      </c>
      <c r="B1416" s="152" t="s">
        <v>11</v>
      </c>
      <c r="C1416" s="151" t="s">
        <v>12</v>
      </c>
    </row>
    <row r="1417" spans="1:3" ht="15.75" x14ac:dyDescent="0.25">
      <c r="A1417" s="151">
        <v>17867</v>
      </c>
      <c r="B1417" s="152" t="s">
        <v>11</v>
      </c>
      <c r="C1417" s="151" t="s">
        <v>12</v>
      </c>
    </row>
    <row r="1418" spans="1:3" ht="15.75" x14ac:dyDescent="0.25">
      <c r="A1418" s="151">
        <v>17868</v>
      </c>
      <c r="B1418" s="152" t="s">
        <v>11</v>
      </c>
      <c r="C1418" s="151" t="s">
        <v>12</v>
      </c>
    </row>
    <row r="1419" spans="1:3" ht="15.75" x14ac:dyDescent="0.25">
      <c r="A1419" s="151">
        <v>17870</v>
      </c>
      <c r="B1419" s="152" t="s">
        <v>11</v>
      </c>
      <c r="C1419" s="151" t="s">
        <v>12</v>
      </c>
    </row>
    <row r="1420" spans="1:3" ht="15.75" x14ac:dyDescent="0.25">
      <c r="A1420" s="151">
        <v>17872</v>
      </c>
      <c r="B1420" s="152" t="s">
        <v>11</v>
      </c>
      <c r="C1420" s="151" t="s">
        <v>12</v>
      </c>
    </row>
    <row r="1421" spans="1:3" ht="15.75" x14ac:dyDescent="0.25">
      <c r="A1421" s="151">
        <v>17876</v>
      </c>
      <c r="B1421" s="152" t="s">
        <v>11</v>
      </c>
      <c r="C1421" s="151" t="s">
        <v>12</v>
      </c>
    </row>
    <row r="1422" spans="1:3" ht="15.75" x14ac:dyDescent="0.25">
      <c r="A1422" s="151">
        <v>17877</v>
      </c>
      <c r="B1422" s="152" t="s">
        <v>11</v>
      </c>
      <c r="C1422" s="151" t="s">
        <v>12</v>
      </c>
    </row>
    <row r="1423" spans="1:3" ht="15.75" x14ac:dyDescent="0.25">
      <c r="A1423" s="151">
        <v>17878</v>
      </c>
      <c r="B1423" s="152" t="s">
        <v>11</v>
      </c>
      <c r="C1423" s="151" t="s">
        <v>12</v>
      </c>
    </row>
    <row r="1424" spans="1:3" ht="15.75" x14ac:dyDescent="0.25">
      <c r="A1424" s="151">
        <v>17880</v>
      </c>
      <c r="B1424" s="152" t="s">
        <v>11</v>
      </c>
      <c r="C1424" s="151" t="s">
        <v>12</v>
      </c>
    </row>
    <row r="1425" spans="1:3" ht="15.75" x14ac:dyDescent="0.25">
      <c r="A1425" s="151">
        <v>17881</v>
      </c>
      <c r="B1425" s="152" t="s">
        <v>11</v>
      </c>
      <c r="C1425" s="151" t="s">
        <v>12</v>
      </c>
    </row>
    <row r="1426" spans="1:3" ht="15.75" x14ac:dyDescent="0.25">
      <c r="A1426" s="151">
        <v>17882</v>
      </c>
      <c r="B1426" s="152" t="s">
        <v>11</v>
      </c>
      <c r="C1426" s="151" t="s">
        <v>12</v>
      </c>
    </row>
    <row r="1427" spans="1:3" ht="15.75" x14ac:dyDescent="0.25">
      <c r="A1427" s="151">
        <v>17883</v>
      </c>
      <c r="B1427" s="152" t="s">
        <v>11</v>
      </c>
      <c r="C1427" s="151" t="s">
        <v>12</v>
      </c>
    </row>
    <row r="1428" spans="1:3" ht="15.75" x14ac:dyDescent="0.25">
      <c r="A1428" s="151">
        <v>17884</v>
      </c>
      <c r="B1428" s="152" t="s">
        <v>11</v>
      </c>
      <c r="C1428" s="151" t="s">
        <v>12</v>
      </c>
    </row>
    <row r="1429" spans="1:3" ht="15.75" x14ac:dyDescent="0.25">
      <c r="A1429" s="151">
        <v>17885</v>
      </c>
      <c r="B1429" s="152" t="s">
        <v>11</v>
      </c>
      <c r="C1429" s="151" t="s">
        <v>12</v>
      </c>
    </row>
    <row r="1430" spans="1:3" ht="15.75" x14ac:dyDescent="0.25">
      <c r="A1430" s="151">
        <v>17886</v>
      </c>
      <c r="B1430" s="152" t="s">
        <v>11</v>
      </c>
      <c r="C1430" s="151" t="s">
        <v>12</v>
      </c>
    </row>
    <row r="1431" spans="1:3" ht="15.75" x14ac:dyDescent="0.25">
      <c r="A1431" s="151">
        <v>17887</v>
      </c>
      <c r="B1431" s="152" t="s">
        <v>11</v>
      </c>
      <c r="C1431" s="151" t="s">
        <v>12</v>
      </c>
    </row>
    <row r="1432" spans="1:3" ht="15.75" x14ac:dyDescent="0.25">
      <c r="A1432" s="151">
        <v>17888</v>
      </c>
      <c r="B1432" s="152" t="s">
        <v>11</v>
      </c>
      <c r="C1432" s="151" t="s">
        <v>12</v>
      </c>
    </row>
    <row r="1433" spans="1:3" ht="15.75" x14ac:dyDescent="0.25">
      <c r="A1433" s="151">
        <v>17889</v>
      </c>
      <c r="B1433" s="152" t="s">
        <v>11</v>
      </c>
      <c r="C1433" s="151" t="s">
        <v>12</v>
      </c>
    </row>
    <row r="1434" spans="1:3" ht="15.75" x14ac:dyDescent="0.25">
      <c r="A1434" s="151">
        <v>17901</v>
      </c>
      <c r="B1434" s="152" t="s">
        <v>17</v>
      </c>
      <c r="C1434" s="151" t="s">
        <v>18</v>
      </c>
    </row>
    <row r="1435" spans="1:3" ht="15.75" x14ac:dyDescent="0.25">
      <c r="A1435" s="151">
        <v>17920</v>
      </c>
      <c r="B1435" s="152" t="s">
        <v>11</v>
      </c>
      <c r="C1435" s="151" t="s">
        <v>12</v>
      </c>
    </row>
    <row r="1436" spans="1:3" ht="15.75" x14ac:dyDescent="0.25">
      <c r="A1436" s="151">
        <v>17921</v>
      </c>
      <c r="B1436" s="152" t="s">
        <v>17</v>
      </c>
      <c r="C1436" s="151" t="s">
        <v>18</v>
      </c>
    </row>
    <row r="1437" spans="1:3" ht="15.75" x14ac:dyDescent="0.25">
      <c r="A1437" s="151">
        <v>17922</v>
      </c>
      <c r="B1437" s="152" t="s">
        <v>17</v>
      </c>
      <c r="C1437" s="151" t="s">
        <v>18</v>
      </c>
    </row>
    <row r="1438" spans="1:3" ht="15.75" x14ac:dyDescent="0.25">
      <c r="A1438" s="151">
        <v>17923</v>
      </c>
      <c r="B1438" s="152" t="s">
        <v>17</v>
      </c>
      <c r="C1438" s="151" t="s">
        <v>18</v>
      </c>
    </row>
    <row r="1439" spans="1:3" ht="15.75" x14ac:dyDescent="0.25">
      <c r="A1439" s="151">
        <v>17925</v>
      </c>
      <c r="B1439" s="152" t="s">
        <v>17</v>
      </c>
      <c r="C1439" s="151" t="s">
        <v>18</v>
      </c>
    </row>
    <row r="1440" spans="1:3" ht="15.75" x14ac:dyDescent="0.25">
      <c r="A1440" s="151">
        <v>17929</v>
      </c>
      <c r="B1440" s="152" t="s">
        <v>17</v>
      </c>
      <c r="C1440" s="151" t="s">
        <v>18</v>
      </c>
    </row>
    <row r="1441" spans="1:3" ht="15.75" x14ac:dyDescent="0.25">
      <c r="A1441" s="151">
        <v>17930</v>
      </c>
      <c r="B1441" s="152" t="s">
        <v>17</v>
      </c>
      <c r="C1441" s="151" t="s">
        <v>18</v>
      </c>
    </row>
    <row r="1442" spans="1:3" ht="15.75" x14ac:dyDescent="0.25">
      <c r="A1442" s="151">
        <v>17931</v>
      </c>
      <c r="B1442" s="152" t="s">
        <v>17</v>
      </c>
      <c r="C1442" s="151" t="s">
        <v>18</v>
      </c>
    </row>
    <row r="1443" spans="1:3" ht="15.75" x14ac:dyDescent="0.25">
      <c r="A1443" s="151">
        <v>17932</v>
      </c>
      <c r="B1443" s="152" t="s">
        <v>17</v>
      </c>
      <c r="C1443" s="151" t="s">
        <v>18</v>
      </c>
    </row>
    <row r="1444" spans="1:3" ht="15.75" x14ac:dyDescent="0.25">
      <c r="A1444" s="151">
        <v>17933</v>
      </c>
      <c r="B1444" s="152" t="s">
        <v>17</v>
      </c>
      <c r="C1444" s="151" t="s">
        <v>18</v>
      </c>
    </row>
    <row r="1445" spans="1:3" ht="15.75" x14ac:dyDescent="0.25">
      <c r="A1445" s="151">
        <v>17934</v>
      </c>
      <c r="B1445" s="152" t="s">
        <v>17</v>
      </c>
      <c r="C1445" s="151" t="s">
        <v>18</v>
      </c>
    </row>
    <row r="1446" spans="1:3" ht="15.75" x14ac:dyDescent="0.25">
      <c r="A1446" s="151">
        <v>17935</v>
      </c>
      <c r="B1446" s="152" t="s">
        <v>17</v>
      </c>
      <c r="C1446" s="151" t="s">
        <v>18</v>
      </c>
    </row>
    <row r="1447" spans="1:3" ht="15.75" x14ac:dyDescent="0.25">
      <c r="A1447" s="151">
        <v>17936</v>
      </c>
      <c r="B1447" s="152" t="s">
        <v>17</v>
      </c>
      <c r="C1447" s="151" t="s">
        <v>18</v>
      </c>
    </row>
    <row r="1448" spans="1:3" ht="15.75" x14ac:dyDescent="0.25">
      <c r="A1448" s="151">
        <v>17938</v>
      </c>
      <c r="B1448" s="152" t="s">
        <v>17</v>
      </c>
      <c r="C1448" s="151" t="s">
        <v>18</v>
      </c>
    </row>
    <row r="1449" spans="1:3" ht="15.75" x14ac:dyDescent="0.25">
      <c r="A1449" s="151">
        <v>17941</v>
      </c>
      <c r="B1449" s="152" t="s">
        <v>17</v>
      </c>
      <c r="C1449" s="151" t="s">
        <v>18</v>
      </c>
    </row>
    <row r="1450" spans="1:3" ht="15.75" x14ac:dyDescent="0.25">
      <c r="A1450" s="151">
        <v>17942</v>
      </c>
      <c r="B1450" s="152" t="s">
        <v>17</v>
      </c>
      <c r="C1450" s="151" t="s">
        <v>18</v>
      </c>
    </row>
    <row r="1451" spans="1:3" ht="15.75" x14ac:dyDescent="0.25">
      <c r="A1451" s="151">
        <v>17943</v>
      </c>
      <c r="B1451" s="152" t="s">
        <v>17</v>
      </c>
      <c r="C1451" s="151" t="s">
        <v>18</v>
      </c>
    </row>
    <row r="1452" spans="1:3" ht="15.75" x14ac:dyDescent="0.25">
      <c r="A1452" s="151">
        <v>17944</v>
      </c>
      <c r="B1452" s="152" t="s">
        <v>17</v>
      </c>
      <c r="C1452" s="151" t="s">
        <v>18</v>
      </c>
    </row>
    <row r="1453" spans="1:3" ht="15.75" x14ac:dyDescent="0.25">
      <c r="A1453" s="151">
        <v>17945</v>
      </c>
      <c r="B1453" s="152" t="s">
        <v>11</v>
      </c>
      <c r="C1453" s="151" t="s">
        <v>12</v>
      </c>
    </row>
    <row r="1454" spans="1:3" ht="15.75" x14ac:dyDescent="0.25">
      <c r="A1454" s="151">
        <v>17946</v>
      </c>
      <c r="B1454" s="152" t="s">
        <v>17</v>
      </c>
      <c r="C1454" s="151" t="s">
        <v>18</v>
      </c>
    </row>
    <row r="1455" spans="1:3" ht="15.75" x14ac:dyDescent="0.25">
      <c r="A1455" s="151">
        <v>17948</v>
      </c>
      <c r="B1455" s="152" t="s">
        <v>17</v>
      </c>
      <c r="C1455" s="151" t="s">
        <v>18</v>
      </c>
    </row>
    <row r="1456" spans="1:3" ht="15.75" x14ac:dyDescent="0.25">
      <c r="A1456" s="151">
        <v>17949</v>
      </c>
      <c r="B1456" s="152" t="s">
        <v>17</v>
      </c>
      <c r="C1456" s="151" t="s">
        <v>18</v>
      </c>
    </row>
    <row r="1457" spans="1:3" ht="15.75" x14ac:dyDescent="0.25">
      <c r="A1457" s="151">
        <v>17951</v>
      </c>
      <c r="B1457" s="152" t="s">
        <v>17</v>
      </c>
      <c r="C1457" s="151" t="s">
        <v>18</v>
      </c>
    </row>
    <row r="1458" spans="1:3" ht="15.75" x14ac:dyDescent="0.25">
      <c r="A1458" s="151">
        <v>17952</v>
      </c>
      <c r="B1458" s="152" t="s">
        <v>17</v>
      </c>
      <c r="C1458" s="151" t="s">
        <v>18</v>
      </c>
    </row>
    <row r="1459" spans="1:3" ht="15.75" x14ac:dyDescent="0.25">
      <c r="A1459" s="151">
        <v>17953</v>
      </c>
      <c r="B1459" s="152" t="s">
        <v>17</v>
      </c>
      <c r="C1459" s="151" t="s">
        <v>18</v>
      </c>
    </row>
    <row r="1460" spans="1:3" ht="15.75" x14ac:dyDescent="0.25">
      <c r="A1460" s="151">
        <v>17954</v>
      </c>
      <c r="B1460" s="152" t="s">
        <v>17</v>
      </c>
      <c r="C1460" s="151" t="s">
        <v>18</v>
      </c>
    </row>
    <row r="1461" spans="1:3" ht="15.75" x14ac:dyDescent="0.25">
      <c r="A1461" s="151">
        <v>17957</v>
      </c>
      <c r="B1461" s="152" t="s">
        <v>17</v>
      </c>
      <c r="C1461" s="151" t="s">
        <v>18</v>
      </c>
    </row>
    <row r="1462" spans="1:3" ht="15.75" x14ac:dyDescent="0.25">
      <c r="A1462" s="151">
        <v>17959</v>
      </c>
      <c r="B1462" s="152" t="s">
        <v>17</v>
      </c>
      <c r="C1462" s="151" t="s">
        <v>18</v>
      </c>
    </row>
    <row r="1463" spans="1:3" ht="15.75" x14ac:dyDescent="0.25">
      <c r="A1463" s="151">
        <v>17960</v>
      </c>
      <c r="B1463" s="152" t="s">
        <v>17</v>
      </c>
      <c r="C1463" s="151" t="s">
        <v>18</v>
      </c>
    </row>
    <row r="1464" spans="1:3" ht="15.75" x14ac:dyDescent="0.25">
      <c r="A1464" s="151">
        <v>17961</v>
      </c>
      <c r="B1464" s="152" t="s">
        <v>17</v>
      </c>
      <c r="C1464" s="151" t="s">
        <v>18</v>
      </c>
    </row>
    <row r="1465" spans="1:3" ht="15.75" x14ac:dyDescent="0.25">
      <c r="A1465" s="151">
        <v>17963</v>
      </c>
      <c r="B1465" s="152" t="s">
        <v>17</v>
      </c>
      <c r="C1465" s="151" t="s">
        <v>18</v>
      </c>
    </row>
    <row r="1466" spans="1:3" ht="15.75" x14ac:dyDescent="0.25">
      <c r="A1466" s="151">
        <v>17964</v>
      </c>
      <c r="B1466" s="152" t="s">
        <v>17</v>
      </c>
      <c r="C1466" s="151" t="s">
        <v>18</v>
      </c>
    </row>
    <row r="1467" spans="1:3" ht="15.75" x14ac:dyDescent="0.25">
      <c r="A1467" s="151">
        <v>17965</v>
      </c>
      <c r="B1467" s="152" t="s">
        <v>17</v>
      </c>
      <c r="C1467" s="151" t="s">
        <v>18</v>
      </c>
    </row>
    <row r="1468" spans="1:3" ht="15.75" x14ac:dyDescent="0.25">
      <c r="A1468" s="151">
        <v>17966</v>
      </c>
      <c r="B1468" s="152" t="s">
        <v>17</v>
      </c>
      <c r="C1468" s="151" t="s">
        <v>18</v>
      </c>
    </row>
    <row r="1469" spans="1:3" ht="15.75" x14ac:dyDescent="0.25">
      <c r="A1469" s="151">
        <v>17967</v>
      </c>
      <c r="B1469" s="152" t="s">
        <v>17</v>
      </c>
      <c r="C1469" s="151" t="s">
        <v>18</v>
      </c>
    </row>
    <row r="1470" spans="1:3" ht="15.75" x14ac:dyDescent="0.25">
      <c r="A1470" s="151">
        <v>17968</v>
      </c>
      <c r="B1470" s="152" t="s">
        <v>17</v>
      </c>
      <c r="C1470" s="151" t="s">
        <v>18</v>
      </c>
    </row>
    <row r="1471" spans="1:3" ht="15.75" x14ac:dyDescent="0.25">
      <c r="A1471" s="151">
        <v>17970</v>
      </c>
      <c r="B1471" s="152" t="s">
        <v>17</v>
      </c>
      <c r="C1471" s="151" t="s">
        <v>18</v>
      </c>
    </row>
    <row r="1472" spans="1:3" ht="15.75" x14ac:dyDescent="0.25">
      <c r="A1472" s="151">
        <v>17972</v>
      </c>
      <c r="B1472" s="152" t="s">
        <v>17</v>
      </c>
      <c r="C1472" s="151" t="s">
        <v>18</v>
      </c>
    </row>
    <row r="1473" spans="1:3" ht="15.75" x14ac:dyDescent="0.25">
      <c r="A1473" s="151">
        <v>17974</v>
      </c>
      <c r="B1473" s="152" t="s">
        <v>17</v>
      </c>
      <c r="C1473" s="151" t="s">
        <v>18</v>
      </c>
    </row>
    <row r="1474" spans="1:3" ht="15.75" x14ac:dyDescent="0.25">
      <c r="A1474" s="151">
        <v>17976</v>
      </c>
      <c r="B1474" s="152" t="s">
        <v>17</v>
      </c>
      <c r="C1474" s="151" t="s">
        <v>18</v>
      </c>
    </row>
    <row r="1475" spans="1:3" ht="15.75" x14ac:dyDescent="0.25">
      <c r="A1475" s="151">
        <v>17978</v>
      </c>
      <c r="B1475" s="152" t="s">
        <v>17</v>
      </c>
      <c r="C1475" s="151" t="s">
        <v>18</v>
      </c>
    </row>
    <row r="1476" spans="1:3" ht="15.75" x14ac:dyDescent="0.25">
      <c r="A1476" s="151">
        <v>17979</v>
      </c>
      <c r="B1476" s="152" t="s">
        <v>17</v>
      </c>
      <c r="C1476" s="151" t="s">
        <v>18</v>
      </c>
    </row>
    <row r="1477" spans="1:3" ht="15.75" x14ac:dyDescent="0.25">
      <c r="A1477" s="151">
        <v>17980</v>
      </c>
      <c r="B1477" s="152" t="s">
        <v>17</v>
      </c>
      <c r="C1477" s="151" t="s">
        <v>18</v>
      </c>
    </row>
    <row r="1478" spans="1:3" ht="15.75" x14ac:dyDescent="0.25">
      <c r="A1478" s="151">
        <v>17981</v>
      </c>
      <c r="B1478" s="152" t="s">
        <v>17</v>
      </c>
      <c r="C1478" s="151" t="s">
        <v>18</v>
      </c>
    </row>
    <row r="1479" spans="1:3" ht="15.75" x14ac:dyDescent="0.25">
      <c r="A1479" s="151">
        <v>17982</v>
      </c>
      <c r="B1479" s="152" t="s">
        <v>17</v>
      </c>
      <c r="C1479" s="151" t="s">
        <v>18</v>
      </c>
    </row>
    <row r="1480" spans="1:3" ht="15.75" x14ac:dyDescent="0.25">
      <c r="A1480" s="151">
        <v>17983</v>
      </c>
      <c r="B1480" s="152" t="s">
        <v>17</v>
      </c>
      <c r="C1480" s="151" t="s">
        <v>18</v>
      </c>
    </row>
    <row r="1481" spans="1:3" ht="15.75" x14ac:dyDescent="0.25">
      <c r="A1481" s="151">
        <v>17985</v>
      </c>
      <c r="B1481" s="152" t="s">
        <v>17</v>
      </c>
      <c r="C1481" s="151" t="s">
        <v>18</v>
      </c>
    </row>
    <row r="1482" spans="1:3" ht="15.75" x14ac:dyDescent="0.25">
      <c r="A1482" s="151">
        <v>18001</v>
      </c>
      <c r="B1482" s="152" t="s">
        <v>17</v>
      </c>
      <c r="C1482" s="151" t="s">
        <v>18</v>
      </c>
    </row>
    <row r="1483" spans="1:3" ht="15.75" x14ac:dyDescent="0.25">
      <c r="A1483" s="151">
        <v>18002</v>
      </c>
      <c r="B1483" s="152" t="s">
        <v>17</v>
      </c>
      <c r="C1483" s="151" t="s">
        <v>18</v>
      </c>
    </row>
    <row r="1484" spans="1:3" ht="15.75" x14ac:dyDescent="0.25">
      <c r="A1484" s="151">
        <v>18003</v>
      </c>
      <c r="B1484" s="152" t="s">
        <v>17</v>
      </c>
      <c r="C1484" s="151" t="s">
        <v>18</v>
      </c>
    </row>
    <row r="1485" spans="1:3" ht="15.75" x14ac:dyDescent="0.25">
      <c r="A1485" s="151">
        <v>18010</v>
      </c>
      <c r="B1485" s="152" t="s">
        <v>17</v>
      </c>
      <c r="C1485" s="151" t="s">
        <v>18</v>
      </c>
    </row>
    <row r="1486" spans="1:3" ht="15.75" x14ac:dyDescent="0.25">
      <c r="A1486" s="151">
        <v>18011</v>
      </c>
      <c r="B1486" s="152" t="s">
        <v>17</v>
      </c>
      <c r="C1486" s="151" t="s">
        <v>18</v>
      </c>
    </row>
    <row r="1487" spans="1:3" ht="15.75" x14ac:dyDescent="0.25">
      <c r="A1487" s="151">
        <v>18012</v>
      </c>
      <c r="B1487" s="152" t="s">
        <v>17</v>
      </c>
      <c r="C1487" s="151" t="s">
        <v>18</v>
      </c>
    </row>
    <row r="1488" spans="1:3" ht="15.75" x14ac:dyDescent="0.25">
      <c r="A1488" s="151">
        <v>18013</v>
      </c>
      <c r="B1488" s="152" t="s">
        <v>17</v>
      </c>
      <c r="C1488" s="151" t="s">
        <v>18</v>
      </c>
    </row>
    <row r="1489" spans="1:3" ht="15.75" x14ac:dyDescent="0.25">
      <c r="A1489" s="151">
        <v>18014</v>
      </c>
      <c r="B1489" s="152" t="s">
        <v>17</v>
      </c>
      <c r="C1489" s="151" t="s">
        <v>18</v>
      </c>
    </row>
    <row r="1490" spans="1:3" ht="15.75" x14ac:dyDescent="0.25">
      <c r="A1490" s="151">
        <v>18015</v>
      </c>
      <c r="B1490" s="152" t="s">
        <v>17</v>
      </c>
      <c r="C1490" s="151" t="s">
        <v>18</v>
      </c>
    </row>
    <row r="1491" spans="1:3" ht="15.75" x14ac:dyDescent="0.25">
      <c r="A1491" s="151">
        <v>18016</v>
      </c>
      <c r="B1491" s="152" t="s">
        <v>17</v>
      </c>
      <c r="C1491" s="151" t="s">
        <v>18</v>
      </c>
    </row>
    <row r="1492" spans="1:3" ht="15.75" x14ac:dyDescent="0.25">
      <c r="A1492" s="151">
        <v>18017</v>
      </c>
      <c r="B1492" s="152" t="s">
        <v>17</v>
      </c>
      <c r="C1492" s="151" t="s">
        <v>18</v>
      </c>
    </row>
    <row r="1493" spans="1:3" ht="15.75" x14ac:dyDescent="0.25">
      <c r="A1493" s="151">
        <v>18018</v>
      </c>
      <c r="B1493" s="152" t="s">
        <v>17</v>
      </c>
      <c r="C1493" s="151" t="s">
        <v>18</v>
      </c>
    </row>
    <row r="1494" spans="1:3" ht="15.75" x14ac:dyDescent="0.25">
      <c r="A1494" s="151">
        <v>18020</v>
      </c>
      <c r="B1494" s="152" t="s">
        <v>17</v>
      </c>
      <c r="C1494" s="151" t="s">
        <v>18</v>
      </c>
    </row>
    <row r="1495" spans="1:3" ht="15.75" x14ac:dyDescent="0.25">
      <c r="A1495" s="151">
        <v>18025</v>
      </c>
      <c r="B1495" s="152" t="s">
        <v>17</v>
      </c>
      <c r="C1495" s="151" t="s">
        <v>18</v>
      </c>
    </row>
    <row r="1496" spans="1:3" ht="15.75" x14ac:dyDescent="0.25">
      <c r="A1496" s="151">
        <v>18030</v>
      </c>
      <c r="B1496" s="152" t="s">
        <v>17</v>
      </c>
      <c r="C1496" s="151" t="s">
        <v>18</v>
      </c>
    </row>
    <row r="1497" spans="1:3" ht="15.75" x14ac:dyDescent="0.25">
      <c r="A1497" s="151">
        <v>18031</v>
      </c>
      <c r="B1497" s="152" t="s">
        <v>17</v>
      </c>
      <c r="C1497" s="151" t="s">
        <v>18</v>
      </c>
    </row>
    <row r="1498" spans="1:3" ht="15.75" x14ac:dyDescent="0.25">
      <c r="A1498" s="151">
        <v>18032</v>
      </c>
      <c r="B1498" s="152" t="s">
        <v>17</v>
      </c>
      <c r="C1498" s="151" t="s">
        <v>18</v>
      </c>
    </row>
    <row r="1499" spans="1:3" ht="15.75" x14ac:dyDescent="0.25">
      <c r="A1499" s="151">
        <v>18034</v>
      </c>
      <c r="B1499" s="152" t="s">
        <v>17</v>
      </c>
      <c r="C1499" s="151" t="s">
        <v>18</v>
      </c>
    </row>
    <row r="1500" spans="1:3" ht="15.75" x14ac:dyDescent="0.25">
      <c r="A1500" s="151">
        <v>18035</v>
      </c>
      <c r="B1500" s="152" t="s">
        <v>17</v>
      </c>
      <c r="C1500" s="151" t="s">
        <v>18</v>
      </c>
    </row>
    <row r="1501" spans="1:3" ht="15.75" x14ac:dyDescent="0.25">
      <c r="A1501" s="151">
        <v>18036</v>
      </c>
      <c r="B1501" s="152" t="s">
        <v>17</v>
      </c>
      <c r="C1501" s="151" t="s">
        <v>18</v>
      </c>
    </row>
    <row r="1502" spans="1:3" ht="15.75" x14ac:dyDescent="0.25">
      <c r="A1502" s="151">
        <v>18037</v>
      </c>
      <c r="B1502" s="152" t="s">
        <v>17</v>
      </c>
      <c r="C1502" s="151" t="s">
        <v>18</v>
      </c>
    </row>
    <row r="1503" spans="1:3" ht="15.75" x14ac:dyDescent="0.25">
      <c r="A1503" s="151">
        <v>18038</v>
      </c>
      <c r="B1503" s="152" t="s">
        <v>17</v>
      </c>
      <c r="C1503" s="151" t="s">
        <v>18</v>
      </c>
    </row>
    <row r="1504" spans="1:3" ht="15.75" x14ac:dyDescent="0.25">
      <c r="A1504" s="151">
        <v>18039</v>
      </c>
      <c r="B1504" s="152" t="s">
        <v>15</v>
      </c>
      <c r="C1504" s="151" t="s">
        <v>16</v>
      </c>
    </row>
    <row r="1505" spans="1:3" ht="15.75" x14ac:dyDescent="0.25">
      <c r="A1505" s="151">
        <v>18040</v>
      </c>
      <c r="B1505" s="152" t="s">
        <v>17</v>
      </c>
      <c r="C1505" s="151" t="s">
        <v>18</v>
      </c>
    </row>
    <row r="1506" spans="1:3" ht="15.75" x14ac:dyDescent="0.25">
      <c r="A1506" s="151">
        <v>18041</v>
      </c>
      <c r="B1506" s="152" t="s">
        <v>15</v>
      </c>
      <c r="C1506" s="151" t="s">
        <v>16</v>
      </c>
    </row>
    <row r="1507" spans="1:3" ht="15.75" x14ac:dyDescent="0.25">
      <c r="A1507" s="151">
        <v>18042</v>
      </c>
      <c r="B1507" s="152" t="s">
        <v>17</v>
      </c>
      <c r="C1507" s="151" t="s">
        <v>18</v>
      </c>
    </row>
    <row r="1508" spans="1:3" ht="15.75" x14ac:dyDescent="0.25">
      <c r="A1508" s="151">
        <v>18043</v>
      </c>
      <c r="B1508" s="152" t="s">
        <v>17</v>
      </c>
      <c r="C1508" s="151" t="s">
        <v>18</v>
      </c>
    </row>
    <row r="1509" spans="1:3" ht="15.75" x14ac:dyDescent="0.25">
      <c r="A1509" s="151">
        <v>18044</v>
      </c>
      <c r="B1509" s="152" t="s">
        <v>17</v>
      </c>
      <c r="C1509" s="151" t="s">
        <v>18</v>
      </c>
    </row>
    <row r="1510" spans="1:3" ht="15.75" x14ac:dyDescent="0.25">
      <c r="A1510" s="151">
        <v>18045</v>
      </c>
      <c r="B1510" s="152" t="s">
        <v>17</v>
      </c>
      <c r="C1510" s="151" t="s">
        <v>18</v>
      </c>
    </row>
    <row r="1511" spans="1:3" ht="15.75" x14ac:dyDescent="0.25">
      <c r="A1511" s="151">
        <v>18046</v>
      </c>
      <c r="B1511" s="152" t="s">
        <v>17</v>
      </c>
      <c r="C1511" s="151" t="s">
        <v>18</v>
      </c>
    </row>
    <row r="1512" spans="1:3" ht="15.75" x14ac:dyDescent="0.25">
      <c r="A1512" s="151">
        <v>18049</v>
      </c>
      <c r="B1512" s="152" t="s">
        <v>17</v>
      </c>
      <c r="C1512" s="151" t="s">
        <v>18</v>
      </c>
    </row>
    <row r="1513" spans="1:3" ht="15.75" x14ac:dyDescent="0.25">
      <c r="A1513" s="151">
        <v>18050</v>
      </c>
      <c r="B1513" s="152" t="s">
        <v>17</v>
      </c>
      <c r="C1513" s="151" t="s">
        <v>18</v>
      </c>
    </row>
    <row r="1514" spans="1:3" ht="15.75" x14ac:dyDescent="0.25">
      <c r="A1514" s="151">
        <v>18051</v>
      </c>
      <c r="B1514" s="152" t="s">
        <v>17</v>
      </c>
      <c r="C1514" s="151" t="s">
        <v>18</v>
      </c>
    </row>
    <row r="1515" spans="1:3" ht="15.75" x14ac:dyDescent="0.25">
      <c r="A1515" s="151">
        <v>18052</v>
      </c>
      <c r="B1515" s="152" t="s">
        <v>17</v>
      </c>
      <c r="C1515" s="151" t="s">
        <v>18</v>
      </c>
    </row>
    <row r="1516" spans="1:3" ht="15.75" x14ac:dyDescent="0.25">
      <c r="A1516" s="151">
        <v>18053</v>
      </c>
      <c r="B1516" s="152" t="s">
        <v>17</v>
      </c>
      <c r="C1516" s="151" t="s">
        <v>18</v>
      </c>
    </row>
    <row r="1517" spans="1:3" ht="15.75" x14ac:dyDescent="0.25">
      <c r="A1517" s="151">
        <v>18054</v>
      </c>
      <c r="B1517" s="152" t="s">
        <v>15</v>
      </c>
      <c r="C1517" s="151" t="s">
        <v>16</v>
      </c>
    </row>
    <row r="1518" spans="1:3" ht="15.75" x14ac:dyDescent="0.25">
      <c r="A1518" s="151">
        <v>18055</v>
      </c>
      <c r="B1518" s="152" t="s">
        <v>17</v>
      </c>
      <c r="C1518" s="151" t="s">
        <v>18</v>
      </c>
    </row>
    <row r="1519" spans="1:3" ht="15.75" x14ac:dyDescent="0.25">
      <c r="A1519" s="151">
        <v>18056</v>
      </c>
      <c r="B1519" s="152" t="s">
        <v>15</v>
      </c>
      <c r="C1519" s="151" t="s">
        <v>16</v>
      </c>
    </row>
    <row r="1520" spans="1:3" ht="15.75" x14ac:dyDescent="0.25">
      <c r="A1520" s="151">
        <v>18058</v>
      </c>
      <c r="B1520" s="152" t="s">
        <v>13</v>
      </c>
      <c r="C1520" s="151" t="s">
        <v>14</v>
      </c>
    </row>
    <row r="1521" spans="1:3" ht="15.75" x14ac:dyDescent="0.25">
      <c r="A1521" s="151">
        <v>18059</v>
      </c>
      <c r="B1521" s="152" t="s">
        <v>17</v>
      </c>
      <c r="C1521" s="151" t="s">
        <v>18</v>
      </c>
    </row>
    <row r="1522" spans="1:3" ht="15.75" x14ac:dyDescent="0.25">
      <c r="A1522" s="151">
        <v>18060</v>
      </c>
      <c r="B1522" s="152" t="s">
        <v>17</v>
      </c>
      <c r="C1522" s="151" t="s">
        <v>18</v>
      </c>
    </row>
    <row r="1523" spans="1:3" ht="15.75" x14ac:dyDescent="0.25">
      <c r="A1523" s="151">
        <v>18062</v>
      </c>
      <c r="B1523" s="152" t="s">
        <v>17</v>
      </c>
      <c r="C1523" s="151" t="s">
        <v>18</v>
      </c>
    </row>
    <row r="1524" spans="1:3" ht="15.75" x14ac:dyDescent="0.25">
      <c r="A1524" s="151">
        <v>18063</v>
      </c>
      <c r="B1524" s="152" t="s">
        <v>17</v>
      </c>
      <c r="C1524" s="151" t="s">
        <v>18</v>
      </c>
    </row>
    <row r="1525" spans="1:3" ht="15.75" x14ac:dyDescent="0.25">
      <c r="A1525" s="151">
        <v>18064</v>
      </c>
      <c r="B1525" s="152" t="s">
        <v>17</v>
      </c>
      <c r="C1525" s="151" t="s">
        <v>18</v>
      </c>
    </row>
    <row r="1526" spans="1:3" ht="15.75" x14ac:dyDescent="0.25">
      <c r="A1526" s="151">
        <v>18065</v>
      </c>
      <c r="B1526" s="152" t="s">
        <v>17</v>
      </c>
      <c r="C1526" s="151" t="s">
        <v>18</v>
      </c>
    </row>
    <row r="1527" spans="1:3" ht="15.75" x14ac:dyDescent="0.25">
      <c r="A1527" s="151">
        <v>18066</v>
      </c>
      <c r="B1527" s="152" t="s">
        <v>17</v>
      </c>
      <c r="C1527" s="151" t="s">
        <v>18</v>
      </c>
    </row>
    <row r="1528" spans="1:3" ht="15.75" x14ac:dyDescent="0.25">
      <c r="A1528" s="151">
        <v>18067</v>
      </c>
      <c r="B1528" s="152" t="s">
        <v>17</v>
      </c>
      <c r="C1528" s="151" t="s">
        <v>18</v>
      </c>
    </row>
    <row r="1529" spans="1:3" ht="15.75" x14ac:dyDescent="0.25">
      <c r="A1529" s="151">
        <v>18068</v>
      </c>
      <c r="B1529" s="152" t="s">
        <v>17</v>
      </c>
      <c r="C1529" s="151" t="s">
        <v>18</v>
      </c>
    </row>
    <row r="1530" spans="1:3" ht="15.75" x14ac:dyDescent="0.25">
      <c r="A1530" s="151">
        <v>18069</v>
      </c>
      <c r="B1530" s="152" t="s">
        <v>17</v>
      </c>
      <c r="C1530" s="151" t="s">
        <v>18</v>
      </c>
    </row>
    <row r="1531" spans="1:3" ht="15.75" x14ac:dyDescent="0.25">
      <c r="A1531" s="151">
        <v>18070</v>
      </c>
      <c r="B1531" s="152" t="s">
        <v>15</v>
      </c>
      <c r="C1531" s="151" t="s">
        <v>16</v>
      </c>
    </row>
    <row r="1532" spans="1:3" ht="15.75" x14ac:dyDescent="0.25">
      <c r="A1532" s="151">
        <v>18071</v>
      </c>
      <c r="B1532" s="152" t="s">
        <v>17</v>
      </c>
      <c r="C1532" s="151" t="s">
        <v>18</v>
      </c>
    </row>
    <row r="1533" spans="1:3" ht="15.75" x14ac:dyDescent="0.25">
      <c r="A1533" s="151">
        <v>18072</v>
      </c>
      <c r="B1533" s="152" t="s">
        <v>17</v>
      </c>
      <c r="C1533" s="151" t="s">
        <v>18</v>
      </c>
    </row>
    <row r="1534" spans="1:3" ht="15.75" x14ac:dyDescent="0.25">
      <c r="A1534" s="151">
        <v>18073</v>
      </c>
      <c r="B1534" s="152" t="s">
        <v>15</v>
      </c>
      <c r="C1534" s="151" t="s">
        <v>16</v>
      </c>
    </row>
    <row r="1535" spans="1:3" ht="15.75" x14ac:dyDescent="0.25">
      <c r="A1535" s="151">
        <v>18074</v>
      </c>
      <c r="B1535" s="152" t="s">
        <v>15</v>
      </c>
      <c r="C1535" s="151" t="s">
        <v>16</v>
      </c>
    </row>
    <row r="1536" spans="1:3" ht="15.75" x14ac:dyDescent="0.25">
      <c r="A1536" s="151">
        <v>18076</v>
      </c>
      <c r="B1536" s="152" t="s">
        <v>15</v>
      </c>
      <c r="C1536" s="151" t="s">
        <v>16</v>
      </c>
    </row>
    <row r="1537" spans="1:3" ht="15.75" x14ac:dyDescent="0.25">
      <c r="A1537" s="151">
        <v>18077</v>
      </c>
      <c r="B1537" s="152" t="s">
        <v>15</v>
      </c>
      <c r="C1537" s="151" t="s">
        <v>16</v>
      </c>
    </row>
    <row r="1538" spans="1:3" ht="15.75" x14ac:dyDescent="0.25">
      <c r="A1538" s="151">
        <v>18078</v>
      </c>
      <c r="B1538" s="152" t="s">
        <v>17</v>
      </c>
      <c r="C1538" s="151" t="s">
        <v>18</v>
      </c>
    </row>
    <row r="1539" spans="1:3" ht="15.75" x14ac:dyDescent="0.25">
      <c r="A1539" s="151">
        <v>18079</v>
      </c>
      <c r="B1539" s="152" t="s">
        <v>17</v>
      </c>
      <c r="C1539" s="151" t="s">
        <v>18</v>
      </c>
    </row>
    <row r="1540" spans="1:3" ht="15.75" x14ac:dyDescent="0.25">
      <c r="A1540" s="151">
        <v>18080</v>
      </c>
      <c r="B1540" s="152" t="s">
        <v>17</v>
      </c>
      <c r="C1540" s="151" t="s">
        <v>18</v>
      </c>
    </row>
    <row r="1541" spans="1:3" ht="15.75" x14ac:dyDescent="0.25">
      <c r="A1541" s="151">
        <v>18081</v>
      </c>
      <c r="B1541" s="152" t="s">
        <v>15</v>
      </c>
      <c r="C1541" s="151" t="s">
        <v>16</v>
      </c>
    </row>
    <row r="1542" spans="1:3" ht="15.75" x14ac:dyDescent="0.25">
      <c r="A1542" s="151">
        <v>18083</v>
      </c>
      <c r="B1542" s="152" t="s">
        <v>17</v>
      </c>
      <c r="C1542" s="151" t="s">
        <v>18</v>
      </c>
    </row>
    <row r="1543" spans="1:3" ht="15.75" x14ac:dyDescent="0.25">
      <c r="A1543" s="151">
        <v>18084</v>
      </c>
      <c r="B1543" s="152" t="s">
        <v>15</v>
      </c>
      <c r="C1543" s="151" t="s">
        <v>16</v>
      </c>
    </row>
    <row r="1544" spans="1:3" ht="15.75" x14ac:dyDescent="0.25">
      <c r="A1544" s="151">
        <v>18085</v>
      </c>
      <c r="B1544" s="152" t="s">
        <v>17</v>
      </c>
      <c r="C1544" s="151" t="s">
        <v>18</v>
      </c>
    </row>
    <row r="1545" spans="1:3" ht="15.75" x14ac:dyDescent="0.25">
      <c r="A1545" s="151">
        <v>18086</v>
      </c>
      <c r="B1545" s="152" t="s">
        <v>17</v>
      </c>
      <c r="C1545" s="151" t="s">
        <v>18</v>
      </c>
    </row>
    <row r="1546" spans="1:3" ht="15.75" x14ac:dyDescent="0.25">
      <c r="A1546" s="151">
        <v>18087</v>
      </c>
      <c r="B1546" s="152" t="s">
        <v>17</v>
      </c>
      <c r="C1546" s="151" t="s">
        <v>18</v>
      </c>
    </row>
    <row r="1547" spans="1:3" ht="15.75" x14ac:dyDescent="0.25">
      <c r="A1547" s="151">
        <v>18088</v>
      </c>
      <c r="B1547" s="152" t="s">
        <v>17</v>
      </c>
      <c r="C1547" s="151" t="s">
        <v>18</v>
      </c>
    </row>
    <row r="1548" spans="1:3" ht="15.75" x14ac:dyDescent="0.25">
      <c r="A1548" s="151">
        <v>18091</v>
      </c>
      <c r="B1548" s="152" t="s">
        <v>17</v>
      </c>
      <c r="C1548" s="151" t="s">
        <v>18</v>
      </c>
    </row>
    <row r="1549" spans="1:3" ht="15.75" x14ac:dyDescent="0.25">
      <c r="A1549" s="151">
        <v>18092</v>
      </c>
      <c r="B1549" s="152" t="s">
        <v>17</v>
      </c>
      <c r="C1549" s="151" t="s">
        <v>18</v>
      </c>
    </row>
    <row r="1550" spans="1:3" ht="15.75" x14ac:dyDescent="0.25">
      <c r="A1550" s="151">
        <v>18098</v>
      </c>
      <c r="B1550" s="152" t="s">
        <v>17</v>
      </c>
      <c r="C1550" s="151" t="s">
        <v>18</v>
      </c>
    </row>
    <row r="1551" spans="1:3" ht="15.75" x14ac:dyDescent="0.25">
      <c r="A1551" s="151">
        <v>18099</v>
      </c>
      <c r="B1551" s="152" t="s">
        <v>17</v>
      </c>
      <c r="C1551" s="151" t="s">
        <v>18</v>
      </c>
    </row>
    <row r="1552" spans="1:3" ht="15.75" x14ac:dyDescent="0.25">
      <c r="A1552" s="151">
        <v>18101</v>
      </c>
      <c r="B1552" s="152" t="s">
        <v>17</v>
      </c>
      <c r="C1552" s="151" t="s">
        <v>18</v>
      </c>
    </row>
    <row r="1553" spans="1:3" ht="15.75" x14ac:dyDescent="0.25">
      <c r="A1553" s="151">
        <v>18102</v>
      </c>
      <c r="B1553" s="152" t="s">
        <v>17</v>
      </c>
      <c r="C1553" s="151" t="s">
        <v>18</v>
      </c>
    </row>
    <row r="1554" spans="1:3" ht="15.75" x14ac:dyDescent="0.25">
      <c r="A1554" s="151">
        <v>18103</v>
      </c>
      <c r="B1554" s="152" t="s">
        <v>17</v>
      </c>
      <c r="C1554" s="151" t="s">
        <v>18</v>
      </c>
    </row>
    <row r="1555" spans="1:3" ht="15.75" x14ac:dyDescent="0.25">
      <c r="A1555" s="151">
        <v>18104</v>
      </c>
      <c r="B1555" s="152" t="s">
        <v>17</v>
      </c>
      <c r="C1555" s="151" t="s">
        <v>18</v>
      </c>
    </row>
    <row r="1556" spans="1:3" ht="15.75" x14ac:dyDescent="0.25">
      <c r="A1556" s="151">
        <v>18105</v>
      </c>
      <c r="B1556" s="152" t="s">
        <v>17</v>
      </c>
      <c r="C1556" s="151" t="s">
        <v>18</v>
      </c>
    </row>
    <row r="1557" spans="1:3" ht="15.75" x14ac:dyDescent="0.25">
      <c r="A1557" s="151">
        <v>18106</v>
      </c>
      <c r="B1557" s="152" t="s">
        <v>17</v>
      </c>
      <c r="C1557" s="151" t="s">
        <v>18</v>
      </c>
    </row>
    <row r="1558" spans="1:3" ht="15.75" x14ac:dyDescent="0.25">
      <c r="A1558" s="151">
        <v>18109</v>
      </c>
      <c r="B1558" s="152" t="s">
        <v>17</v>
      </c>
      <c r="C1558" s="151" t="s">
        <v>18</v>
      </c>
    </row>
    <row r="1559" spans="1:3" ht="15.75" x14ac:dyDescent="0.25">
      <c r="A1559" s="151">
        <v>18175</v>
      </c>
      <c r="B1559" s="152" t="s">
        <v>17</v>
      </c>
      <c r="C1559" s="151" t="s">
        <v>18</v>
      </c>
    </row>
    <row r="1560" spans="1:3" ht="15.75" x14ac:dyDescent="0.25">
      <c r="A1560" s="151">
        <v>18195</v>
      </c>
      <c r="B1560" s="152" t="s">
        <v>17</v>
      </c>
      <c r="C1560" s="151" t="s">
        <v>18</v>
      </c>
    </row>
    <row r="1561" spans="1:3" ht="15.75" x14ac:dyDescent="0.25">
      <c r="A1561" s="151">
        <v>18201</v>
      </c>
      <c r="B1561" s="152" t="s">
        <v>13</v>
      </c>
      <c r="C1561" s="151" t="s">
        <v>14</v>
      </c>
    </row>
    <row r="1562" spans="1:3" ht="15.75" x14ac:dyDescent="0.25">
      <c r="A1562" s="151">
        <v>18202</v>
      </c>
      <c r="B1562" s="152" t="s">
        <v>13</v>
      </c>
      <c r="C1562" s="151" t="s">
        <v>14</v>
      </c>
    </row>
    <row r="1563" spans="1:3" ht="15.75" x14ac:dyDescent="0.25">
      <c r="A1563" s="151">
        <v>18210</v>
      </c>
      <c r="B1563" s="152" t="s">
        <v>17</v>
      </c>
      <c r="C1563" s="151" t="s">
        <v>18</v>
      </c>
    </row>
    <row r="1564" spans="1:3" ht="15.75" x14ac:dyDescent="0.25">
      <c r="A1564" s="151">
        <v>18211</v>
      </c>
      <c r="B1564" s="152" t="s">
        <v>17</v>
      </c>
      <c r="C1564" s="151" t="s">
        <v>18</v>
      </c>
    </row>
    <row r="1565" spans="1:3" ht="15.75" x14ac:dyDescent="0.25">
      <c r="A1565" s="151">
        <v>18212</v>
      </c>
      <c r="B1565" s="152" t="s">
        <v>17</v>
      </c>
      <c r="C1565" s="151" t="s">
        <v>18</v>
      </c>
    </row>
    <row r="1566" spans="1:3" ht="15.75" x14ac:dyDescent="0.25">
      <c r="A1566" s="151">
        <v>18214</v>
      </c>
      <c r="B1566" s="152" t="s">
        <v>17</v>
      </c>
      <c r="C1566" s="151" t="s">
        <v>18</v>
      </c>
    </row>
    <row r="1567" spans="1:3" ht="15.75" x14ac:dyDescent="0.25">
      <c r="A1567" s="151">
        <v>18216</v>
      </c>
      <c r="B1567" s="152" t="s">
        <v>17</v>
      </c>
      <c r="C1567" s="151" t="s">
        <v>18</v>
      </c>
    </row>
    <row r="1568" spans="1:3" ht="15.75" x14ac:dyDescent="0.25">
      <c r="A1568" s="151">
        <v>18218</v>
      </c>
      <c r="B1568" s="152" t="s">
        <v>17</v>
      </c>
      <c r="C1568" s="151" t="s">
        <v>18</v>
      </c>
    </row>
    <row r="1569" spans="1:3" ht="15.75" x14ac:dyDescent="0.25">
      <c r="A1569" s="151">
        <v>18219</v>
      </c>
      <c r="B1569" s="152" t="s">
        <v>13</v>
      </c>
      <c r="C1569" s="151" t="s">
        <v>14</v>
      </c>
    </row>
    <row r="1570" spans="1:3" ht="15.75" x14ac:dyDescent="0.25">
      <c r="A1570" s="151">
        <v>18220</v>
      </c>
      <c r="B1570" s="152" t="s">
        <v>17</v>
      </c>
      <c r="C1570" s="151" t="s">
        <v>18</v>
      </c>
    </row>
    <row r="1571" spans="1:3" ht="15.75" x14ac:dyDescent="0.25">
      <c r="A1571" s="151">
        <v>18221</v>
      </c>
      <c r="B1571" s="152" t="s">
        <v>13</v>
      </c>
      <c r="C1571" s="151" t="s">
        <v>14</v>
      </c>
    </row>
    <row r="1572" spans="1:3" ht="15.75" x14ac:dyDescent="0.25">
      <c r="A1572" s="151">
        <v>18222</v>
      </c>
      <c r="B1572" s="152" t="s">
        <v>13</v>
      </c>
      <c r="C1572" s="151" t="s">
        <v>14</v>
      </c>
    </row>
    <row r="1573" spans="1:3" ht="15.75" x14ac:dyDescent="0.25">
      <c r="A1573" s="151">
        <v>18223</v>
      </c>
      <c r="B1573" s="152" t="s">
        <v>13</v>
      </c>
      <c r="C1573" s="151" t="s">
        <v>14</v>
      </c>
    </row>
    <row r="1574" spans="1:3" ht="15.75" x14ac:dyDescent="0.25">
      <c r="A1574" s="151">
        <v>18224</v>
      </c>
      <c r="B1574" s="152" t="s">
        <v>13</v>
      </c>
      <c r="C1574" s="151" t="s">
        <v>14</v>
      </c>
    </row>
    <row r="1575" spans="1:3" ht="15.75" x14ac:dyDescent="0.25">
      <c r="A1575" s="151">
        <v>18225</v>
      </c>
      <c r="B1575" s="152" t="s">
        <v>13</v>
      </c>
      <c r="C1575" s="151" t="s">
        <v>14</v>
      </c>
    </row>
    <row r="1576" spans="1:3" ht="15.75" x14ac:dyDescent="0.25">
      <c r="A1576" s="151">
        <v>18229</v>
      </c>
      <c r="B1576" s="152" t="s">
        <v>17</v>
      </c>
      <c r="C1576" s="151" t="s">
        <v>18</v>
      </c>
    </row>
    <row r="1577" spans="1:3" ht="15.75" x14ac:dyDescent="0.25">
      <c r="A1577" s="151">
        <v>18230</v>
      </c>
      <c r="B1577" s="152" t="s">
        <v>17</v>
      </c>
      <c r="C1577" s="151" t="s">
        <v>18</v>
      </c>
    </row>
    <row r="1578" spans="1:3" ht="15.75" x14ac:dyDescent="0.25">
      <c r="A1578" s="151">
        <v>18231</v>
      </c>
      <c r="B1578" s="152" t="s">
        <v>17</v>
      </c>
      <c r="C1578" s="151" t="s">
        <v>18</v>
      </c>
    </row>
    <row r="1579" spans="1:3" ht="15.75" x14ac:dyDescent="0.25">
      <c r="A1579" s="151">
        <v>18232</v>
      </c>
      <c r="B1579" s="152" t="s">
        <v>17</v>
      </c>
      <c r="C1579" s="151" t="s">
        <v>18</v>
      </c>
    </row>
    <row r="1580" spans="1:3" ht="15.75" x14ac:dyDescent="0.25">
      <c r="A1580" s="151">
        <v>18234</v>
      </c>
      <c r="B1580" s="152" t="s">
        <v>13</v>
      </c>
      <c r="C1580" s="151" t="s">
        <v>14</v>
      </c>
    </row>
    <row r="1581" spans="1:3" ht="15.75" x14ac:dyDescent="0.25">
      <c r="A1581" s="151">
        <v>18235</v>
      </c>
      <c r="B1581" s="152" t="s">
        <v>17</v>
      </c>
      <c r="C1581" s="151" t="s">
        <v>18</v>
      </c>
    </row>
    <row r="1582" spans="1:3" ht="15.75" x14ac:dyDescent="0.25">
      <c r="A1582" s="151">
        <v>18237</v>
      </c>
      <c r="B1582" s="152" t="s">
        <v>17</v>
      </c>
      <c r="C1582" s="151" t="s">
        <v>18</v>
      </c>
    </row>
    <row r="1583" spans="1:3" ht="15.75" x14ac:dyDescent="0.25">
      <c r="A1583" s="151">
        <v>18239</v>
      </c>
      <c r="B1583" s="152" t="s">
        <v>13</v>
      </c>
      <c r="C1583" s="151" t="s">
        <v>14</v>
      </c>
    </row>
    <row r="1584" spans="1:3" ht="15.75" x14ac:dyDescent="0.25">
      <c r="A1584" s="151">
        <v>18240</v>
      </c>
      <c r="B1584" s="152" t="s">
        <v>17</v>
      </c>
      <c r="C1584" s="151" t="s">
        <v>18</v>
      </c>
    </row>
    <row r="1585" spans="1:3" ht="15.75" x14ac:dyDescent="0.25">
      <c r="A1585" s="151">
        <v>18241</v>
      </c>
      <c r="B1585" s="152" t="s">
        <v>17</v>
      </c>
      <c r="C1585" s="151" t="s">
        <v>18</v>
      </c>
    </row>
    <row r="1586" spans="1:3" ht="15.75" x14ac:dyDescent="0.25">
      <c r="A1586" s="151">
        <v>18242</v>
      </c>
      <c r="B1586" s="152" t="s">
        <v>17</v>
      </c>
      <c r="C1586" s="151" t="s">
        <v>18</v>
      </c>
    </row>
    <row r="1587" spans="1:3" ht="15.75" x14ac:dyDescent="0.25">
      <c r="A1587" s="151">
        <v>18244</v>
      </c>
      <c r="B1587" s="152" t="s">
        <v>17</v>
      </c>
      <c r="C1587" s="151" t="s">
        <v>18</v>
      </c>
    </row>
    <row r="1588" spans="1:3" ht="15.75" x14ac:dyDescent="0.25">
      <c r="A1588" s="151">
        <v>18245</v>
      </c>
      <c r="B1588" s="152" t="s">
        <v>17</v>
      </c>
      <c r="C1588" s="151" t="s">
        <v>18</v>
      </c>
    </row>
    <row r="1589" spans="1:3" ht="15.75" x14ac:dyDescent="0.25">
      <c r="A1589" s="151">
        <v>18246</v>
      </c>
      <c r="B1589" s="152" t="s">
        <v>13</v>
      </c>
      <c r="C1589" s="151" t="s">
        <v>14</v>
      </c>
    </row>
    <row r="1590" spans="1:3" ht="15.75" x14ac:dyDescent="0.25">
      <c r="A1590" s="151">
        <v>18247</v>
      </c>
      <c r="B1590" s="152" t="s">
        <v>13</v>
      </c>
      <c r="C1590" s="151" t="s">
        <v>14</v>
      </c>
    </row>
    <row r="1591" spans="1:3" ht="15.75" x14ac:dyDescent="0.25">
      <c r="A1591" s="151">
        <v>18248</v>
      </c>
      <c r="B1591" s="152" t="s">
        <v>17</v>
      </c>
      <c r="C1591" s="151" t="s">
        <v>18</v>
      </c>
    </row>
    <row r="1592" spans="1:3" ht="15.75" x14ac:dyDescent="0.25">
      <c r="A1592" s="151">
        <v>18249</v>
      </c>
      <c r="B1592" s="152" t="s">
        <v>13</v>
      </c>
      <c r="C1592" s="151" t="s">
        <v>14</v>
      </c>
    </row>
    <row r="1593" spans="1:3" ht="15.75" x14ac:dyDescent="0.25">
      <c r="A1593" s="151">
        <v>18250</v>
      </c>
      <c r="B1593" s="152" t="s">
        <v>17</v>
      </c>
      <c r="C1593" s="151" t="s">
        <v>18</v>
      </c>
    </row>
    <row r="1594" spans="1:3" ht="15.75" x14ac:dyDescent="0.25">
      <c r="A1594" s="151">
        <v>18251</v>
      </c>
      <c r="B1594" s="152" t="s">
        <v>13</v>
      </c>
      <c r="C1594" s="151" t="s">
        <v>14</v>
      </c>
    </row>
    <row r="1595" spans="1:3" ht="15.75" x14ac:dyDescent="0.25">
      <c r="A1595" s="151">
        <v>18252</v>
      </c>
      <c r="B1595" s="152" t="s">
        <v>17</v>
      </c>
      <c r="C1595" s="151" t="s">
        <v>18</v>
      </c>
    </row>
    <row r="1596" spans="1:3" ht="15.75" x14ac:dyDescent="0.25">
      <c r="A1596" s="151">
        <v>18254</v>
      </c>
      <c r="B1596" s="152" t="s">
        <v>17</v>
      </c>
      <c r="C1596" s="151" t="s">
        <v>18</v>
      </c>
    </row>
    <row r="1597" spans="1:3" ht="15.75" x14ac:dyDescent="0.25">
      <c r="A1597" s="151">
        <v>18255</v>
      </c>
      <c r="B1597" s="152" t="s">
        <v>17</v>
      </c>
      <c r="C1597" s="151" t="s">
        <v>18</v>
      </c>
    </row>
    <row r="1598" spans="1:3" ht="15.75" x14ac:dyDescent="0.25">
      <c r="A1598" s="151">
        <v>18256</v>
      </c>
      <c r="B1598" s="152" t="s">
        <v>13</v>
      </c>
      <c r="C1598" s="151" t="s">
        <v>14</v>
      </c>
    </row>
    <row r="1599" spans="1:3" ht="15.75" x14ac:dyDescent="0.25">
      <c r="A1599" s="151">
        <v>18301</v>
      </c>
      <c r="B1599" s="152" t="s">
        <v>13</v>
      </c>
      <c r="C1599" s="151" t="s">
        <v>14</v>
      </c>
    </row>
    <row r="1600" spans="1:3" ht="15.75" x14ac:dyDescent="0.25">
      <c r="A1600" s="151">
        <v>18302</v>
      </c>
      <c r="B1600" s="152" t="s">
        <v>13</v>
      </c>
      <c r="C1600" s="151" t="s">
        <v>14</v>
      </c>
    </row>
    <row r="1601" spans="1:3" ht="15.75" x14ac:dyDescent="0.25">
      <c r="A1601" s="151">
        <v>18320</v>
      </c>
      <c r="B1601" s="152" t="s">
        <v>13</v>
      </c>
      <c r="C1601" s="151" t="s">
        <v>14</v>
      </c>
    </row>
    <row r="1602" spans="1:3" ht="15.75" x14ac:dyDescent="0.25">
      <c r="A1602" s="151">
        <v>18321</v>
      </c>
      <c r="B1602" s="152" t="s">
        <v>13</v>
      </c>
      <c r="C1602" s="151" t="s">
        <v>14</v>
      </c>
    </row>
    <row r="1603" spans="1:3" ht="15.75" x14ac:dyDescent="0.25">
      <c r="A1603" s="151">
        <v>18322</v>
      </c>
      <c r="B1603" s="152" t="s">
        <v>13</v>
      </c>
      <c r="C1603" s="151" t="s">
        <v>14</v>
      </c>
    </row>
    <row r="1604" spans="1:3" ht="15.75" x14ac:dyDescent="0.25">
      <c r="A1604" s="151">
        <v>18323</v>
      </c>
      <c r="B1604" s="152" t="s">
        <v>13</v>
      </c>
      <c r="C1604" s="151" t="s">
        <v>14</v>
      </c>
    </row>
    <row r="1605" spans="1:3" ht="15.75" x14ac:dyDescent="0.25">
      <c r="A1605" s="151">
        <v>18324</v>
      </c>
      <c r="B1605" s="152" t="s">
        <v>13</v>
      </c>
      <c r="C1605" s="151" t="s">
        <v>14</v>
      </c>
    </row>
    <row r="1606" spans="1:3" ht="15.75" x14ac:dyDescent="0.25">
      <c r="A1606" s="151">
        <v>18325</v>
      </c>
      <c r="B1606" s="152" t="s">
        <v>13</v>
      </c>
      <c r="C1606" s="151" t="s">
        <v>14</v>
      </c>
    </row>
    <row r="1607" spans="1:3" ht="15.75" x14ac:dyDescent="0.25">
      <c r="A1607" s="151">
        <v>18326</v>
      </c>
      <c r="B1607" s="152" t="s">
        <v>13</v>
      </c>
      <c r="C1607" s="151" t="s">
        <v>14</v>
      </c>
    </row>
    <row r="1608" spans="1:3" ht="15.75" x14ac:dyDescent="0.25">
      <c r="A1608" s="151">
        <v>18327</v>
      </c>
      <c r="B1608" s="152" t="s">
        <v>13</v>
      </c>
      <c r="C1608" s="151" t="s">
        <v>14</v>
      </c>
    </row>
    <row r="1609" spans="1:3" ht="15.75" x14ac:dyDescent="0.25">
      <c r="A1609" s="151">
        <v>18328</v>
      </c>
      <c r="B1609" s="152" t="s">
        <v>13</v>
      </c>
      <c r="C1609" s="151" t="s">
        <v>14</v>
      </c>
    </row>
    <row r="1610" spans="1:3" ht="15.75" x14ac:dyDescent="0.25">
      <c r="A1610" s="151">
        <v>18330</v>
      </c>
      <c r="B1610" s="152" t="s">
        <v>13</v>
      </c>
      <c r="C1610" s="151" t="s">
        <v>14</v>
      </c>
    </row>
    <row r="1611" spans="1:3" ht="15.75" x14ac:dyDescent="0.25">
      <c r="A1611" s="151">
        <v>18331</v>
      </c>
      <c r="B1611" s="152" t="s">
        <v>13</v>
      </c>
      <c r="C1611" s="151" t="s">
        <v>14</v>
      </c>
    </row>
    <row r="1612" spans="1:3" ht="15.75" x14ac:dyDescent="0.25">
      <c r="A1612" s="151">
        <v>18332</v>
      </c>
      <c r="B1612" s="152" t="s">
        <v>13</v>
      </c>
      <c r="C1612" s="151" t="s">
        <v>14</v>
      </c>
    </row>
    <row r="1613" spans="1:3" ht="15.75" x14ac:dyDescent="0.25">
      <c r="A1613" s="151">
        <v>18333</v>
      </c>
      <c r="B1613" s="152" t="s">
        <v>13</v>
      </c>
      <c r="C1613" s="151" t="s">
        <v>14</v>
      </c>
    </row>
    <row r="1614" spans="1:3" ht="15.75" x14ac:dyDescent="0.25">
      <c r="A1614" s="151">
        <v>18334</v>
      </c>
      <c r="B1614" s="152" t="s">
        <v>13</v>
      </c>
      <c r="C1614" s="151" t="s">
        <v>14</v>
      </c>
    </row>
    <row r="1615" spans="1:3" ht="15.75" x14ac:dyDescent="0.25">
      <c r="A1615" s="151">
        <v>18335</v>
      </c>
      <c r="B1615" s="152" t="s">
        <v>13</v>
      </c>
      <c r="C1615" s="151" t="s">
        <v>14</v>
      </c>
    </row>
    <row r="1616" spans="1:3" ht="15.75" x14ac:dyDescent="0.25">
      <c r="A1616" s="151">
        <v>18336</v>
      </c>
      <c r="B1616" s="152" t="s">
        <v>13</v>
      </c>
      <c r="C1616" s="151" t="s">
        <v>14</v>
      </c>
    </row>
    <row r="1617" spans="1:3" ht="15.75" x14ac:dyDescent="0.25">
      <c r="A1617" s="151">
        <v>18337</v>
      </c>
      <c r="B1617" s="152" t="s">
        <v>13</v>
      </c>
      <c r="C1617" s="151" t="s">
        <v>14</v>
      </c>
    </row>
    <row r="1618" spans="1:3" ht="15.75" x14ac:dyDescent="0.25">
      <c r="A1618" s="151">
        <v>18340</v>
      </c>
      <c r="B1618" s="152" t="s">
        <v>13</v>
      </c>
      <c r="C1618" s="151" t="s">
        <v>14</v>
      </c>
    </row>
    <row r="1619" spans="1:3" ht="15.75" x14ac:dyDescent="0.25">
      <c r="A1619" s="151">
        <v>18341</v>
      </c>
      <c r="B1619" s="152" t="s">
        <v>13</v>
      </c>
      <c r="C1619" s="151" t="s">
        <v>14</v>
      </c>
    </row>
    <row r="1620" spans="1:3" ht="15.75" x14ac:dyDescent="0.25">
      <c r="A1620" s="151">
        <v>18342</v>
      </c>
      <c r="B1620" s="152" t="s">
        <v>13</v>
      </c>
      <c r="C1620" s="151" t="s">
        <v>14</v>
      </c>
    </row>
    <row r="1621" spans="1:3" ht="15.75" x14ac:dyDescent="0.25">
      <c r="A1621" s="151">
        <v>18343</v>
      </c>
      <c r="B1621" s="152" t="s">
        <v>17</v>
      </c>
      <c r="C1621" s="151" t="s">
        <v>18</v>
      </c>
    </row>
    <row r="1622" spans="1:3" ht="15.75" x14ac:dyDescent="0.25">
      <c r="A1622" s="151">
        <v>18344</v>
      </c>
      <c r="B1622" s="152" t="s">
        <v>13</v>
      </c>
      <c r="C1622" s="151" t="s">
        <v>14</v>
      </c>
    </row>
    <row r="1623" spans="1:3" ht="15.75" x14ac:dyDescent="0.25">
      <c r="A1623" s="151">
        <v>18346</v>
      </c>
      <c r="B1623" s="152" t="s">
        <v>13</v>
      </c>
      <c r="C1623" s="151" t="s">
        <v>14</v>
      </c>
    </row>
    <row r="1624" spans="1:3" ht="15.75" x14ac:dyDescent="0.25">
      <c r="A1624" s="151">
        <v>18347</v>
      </c>
      <c r="B1624" s="152" t="s">
        <v>13</v>
      </c>
      <c r="C1624" s="151" t="s">
        <v>14</v>
      </c>
    </row>
    <row r="1625" spans="1:3" ht="15.75" x14ac:dyDescent="0.25">
      <c r="A1625" s="151">
        <v>18348</v>
      </c>
      <c r="B1625" s="152" t="s">
        <v>13</v>
      </c>
      <c r="C1625" s="151" t="s">
        <v>14</v>
      </c>
    </row>
    <row r="1626" spans="1:3" ht="15.75" x14ac:dyDescent="0.25">
      <c r="A1626" s="151">
        <v>18349</v>
      </c>
      <c r="B1626" s="152" t="s">
        <v>13</v>
      </c>
      <c r="C1626" s="151" t="s">
        <v>14</v>
      </c>
    </row>
    <row r="1627" spans="1:3" ht="15.75" x14ac:dyDescent="0.25">
      <c r="A1627" s="151">
        <v>18350</v>
      </c>
      <c r="B1627" s="152" t="s">
        <v>13</v>
      </c>
      <c r="C1627" s="151" t="s">
        <v>14</v>
      </c>
    </row>
    <row r="1628" spans="1:3" ht="15.75" x14ac:dyDescent="0.25">
      <c r="A1628" s="151">
        <v>18351</v>
      </c>
      <c r="B1628" s="152" t="s">
        <v>17</v>
      </c>
      <c r="C1628" s="151" t="s">
        <v>18</v>
      </c>
    </row>
    <row r="1629" spans="1:3" ht="15.75" x14ac:dyDescent="0.25">
      <c r="A1629" s="151">
        <v>18352</v>
      </c>
      <c r="B1629" s="152" t="s">
        <v>13</v>
      </c>
      <c r="C1629" s="151" t="s">
        <v>14</v>
      </c>
    </row>
    <row r="1630" spans="1:3" ht="15.75" x14ac:dyDescent="0.25">
      <c r="A1630" s="151">
        <v>18353</v>
      </c>
      <c r="B1630" s="152" t="s">
        <v>13</v>
      </c>
      <c r="C1630" s="151" t="s">
        <v>14</v>
      </c>
    </row>
    <row r="1631" spans="1:3" ht="15.75" x14ac:dyDescent="0.25">
      <c r="A1631" s="151">
        <v>18354</v>
      </c>
      <c r="B1631" s="152" t="s">
        <v>13</v>
      </c>
      <c r="C1631" s="151" t="s">
        <v>14</v>
      </c>
    </row>
    <row r="1632" spans="1:3" ht="15.75" x14ac:dyDescent="0.25">
      <c r="A1632" s="151">
        <v>18355</v>
      </c>
      <c r="B1632" s="152" t="s">
        <v>13</v>
      </c>
      <c r="C1632" s="151" t="s">
        <v>14</v>
      </c>
    </row>
    <row r="1633" spans="1:3" ht="15.75" x14ac:dyDescent="0.25">
      <c r="A1633" s="151">
        <v>18356</v>
      </c>
      <c r="B1633" s="152" t="s">
        <v>13</v>
      </c>
      <c r="C1633" s="151" t="s">
        <v>14</v>
      </c>
    </row>
    <row r="1634" spans="1:3" ht="15.75" x14ac:dyDescent="0.25">
      <c r="A1634" s="151">
        <v>18357</v>
      </c>
      <c r="B1634" s="152" t="s">
        <v>13</v>
      </c>
      <c r="C1634" s="151" t="s">
        <v>14</v>
      </c>
    </row>
    <row r="1635" spans="1:3" ht="15.75" x14ac:dyDescent="0.25">
      <c r="A1635" s="151">
        <v>18360</v>
      </c>
      <c r="B1635" s="152" t="s">
        <v>13</v>
      </c>
      <c r="C1635" s="151" t="s">
        <v>14</v>
      </c>
    </row>
    <row r="1636" spans="1:3" ht="15.75" x14ac:dyDescent="0.25">
      <c r="A1636" s="151">
        <v>18370</v>
      </c>
      <c r="B1636" s="152" t="s">
        <v>13</v>
      </c>
      <c r="C1636" s="151" t="s">
        <v>14</v>
      </c>
    </row>
    <row r="1637" spans="1:3" ht="15.75" x14ac:dyDescent="0.25">
      <c r="A1637" s="151">
        <v>18371</v>
      </c>
      <c r="B1637" s="152" t="s">
        <v>13</v>
      </c>
      <c r="C1637" s="151" t="s">
        <v>14</v>
      </c>
    </row>
    <row r="1638" spans="1:3" ht="15.75" x14ac:dyDescent="0.25">
      <c r="A1638" s="151">
        <v>18372</v>
      </c>
      <c r="B1638" s="152" t="s">
        <v>13</v>
      </c>
      <c r="C1638" s="151" t="s">
        <v>14</v>
      </c>
    </row>
    <row r="1639" spans="1:3" ht="15.75" x14ac:dyDescent="0.25">
      <c r="A1639" s="151">
        <v>18373</v>
      </c>
      <c r="B1639" s="152" t="s">
        <v>13</v>
      </c>
      <c r="C1639" s="151" t="s">
        <v>14</v>
      </c>
    </row>
    <row r="1640" spans="1:3" ht="15.75" x14ac:dyDescent="0.25">
      <c r="A1640" s="151">
        <v>18401</v>
      </c>
      <c r="B1640" s="152" t="s">
        <v>19</v>
      </c>
      <c r="C1640" s="151" t="s">
        <v>20</v>
      </c>
    </row>
    <row r="1641" spans="1:3" ht="15.75" x14ac:dyDescent="0.25">
      <c r="A1641" s="151">
        <v>18403</v>
      </c>
      <c r="B1641" s="152" t="s">
        <v>13</v>
      </c>
      <c r="C1641" s="151" t="s">
        <v>14</v>
      </c>
    </row>
    <row r="1642" spans="1:3" ht="15.75" x14ac:dyDescent="0.25">
      <c r="A1642" s="151">
        <v>18405</v>
      </c>
      <c r="B1642" s="152" t="s">
        <v>19</v>
      </c>
      <c r="C1642" s="151" t="s">
        <v>20</v>
      </c>
    </row>
    <row r="1643" spans="1:3" ht="15.75" x14ac:dyDescent="0.25">
      <c r="A1643" s="151">
        <v>18407</v>
      </c>
      <c r="B1643" s="152" t="s">
        <v>13</v>
      </c>
      <c r="C1643" s="151" t="s">
        <v>14</v>
      </c>
    </row>
    <row r="1644" spans="1:3" ht="15.75" x14ac:dyDescent="0.25">
      <c r="A1644" s="151">
        <v>18410</v>
      </c>
      <c r="B1644" s="152" t="s">
        <v>13</v>
      </c>
      <c r="C1644" s="151" t="s">
        <v>14</v>
      </c>
    </row>
    <row r="1645" spans="1:3" ht="15.75" x14ac:dyDescent="0.25">
      <c r="A1645" s="151">
        <v>18411</v>
      </c>
      <c r="B1645" s="152" t="s">
        <v>13</v>
      </c>
      <c r="C1645" s="151" t="s">
        <v>14</v>
      </c>
    </row>
    <row r="1646" spans="1:3" ht="15.75" x14ac:dyDescent="0.25">
      <c r="A1646" s="151">
        <v>18413</v>
      </c>
      <c r="B1646" s="152" t="s">
        <v>19</v>
      </c>
      <c r="C1646" s="151" t="s">
        <v>20</v>
      </c>
    </row>
    <row r="1647" spans="1:3" ht="15.75" x14ac:dyDescent="0.25">
      <c r="A1647" s="151">
        <v>18414</v>
      </c>
      <c r="B1647" s="152" t="s">
        <v>13</v>
      </c>
      <c r="C1647" s="151" t="s">
        <v>14</v>
      </c>
    </row>
    <row r="1648" spans="1:3" ht="15.75" x14ac:dyDescent="0.25">
      <c r="A1648" s="151">
        <v>18415</v>
      </c>
      <c r="B1648" s="152" t="s">
        <v>19</v>
      </c>
      <c r="C1648" s="151" t="s">
        <v>20</v>
      </c>
    </row>
    <row r="1649" spans="1:3" ht="15.75" x14ac:dyDescent="0.25">
      <c r="A1649" s="151">
        <v>18416</v>
      </c>
      <c r="B1649" s="152" t="s">
        <v>13</v>
      </c>
      <c r="C1649" s="151" t="s">
        <v>14</v>
      </c>
    </row>
    <row r="1650" spans="1:3" ht="15.75" x14ac:dyDescent="0.25">
      <c r="A1650" s="151">
        <v>18417</v>
      </c>
      <c r="B1650" s="152" t="s">
        <v>19</v>
      </c>
      <c r="C1650" s="151" t="s">
        <v>20</v>
      </c>
    </row>
    <row r="1651" spans="1:3" ht="15.75" x14ac:dyDescent="0.25">
      <c r="A1651" s="151">
        <v>18419</v>
      </c>
      <c r="B1651" s="152" t="s">
        <v>13</v>
      </c>
      <c r="C1651" s="151" t="s">
        <v>14</v>
      </c>
    </row>
    <row r="1652" spans="1:3" ht="15.75" x14ac:dyDescent="0.25">
      <c r="A1652" s="151">
        <v>18420</v>
      </c>
      <c r="B1652" s="152" t="s">
        <v>13</v>
      </c>
      <c r="C1652" s="151" t="s">
        <v>14</v>
      </c>
    </row>
    <row r="1653" spans="1:3" ht="15.75" x14ac:dyDescent="0.25">
      <c r="A1653" s="151">
        <v>18421</v>
      </c>
      <c r="B1653" s="152" t="s">
        <v>19</v>
      </c>
      <c r="C1653" s="151" t="s">
        <v>20</v>
      </c>
    </row>
    <row r="1654" spans="1:3" ht="15.75" x14ac:dyDescent="0.25">
      <c r="A1654" s="151">
        <v>18424</v>
      </c>
      <c r="B1654" s="152" t="s">
        <v>13</v>
      </c>
      <c r="C1654" s="151" t="s">
        <v>14</v>
      </c>
    </row>
    <row r="1655" spans="1:3" ht="15.75" x14ac:dyDescent="0.25">
      <c r="A1655" s="151">
        <v>18425</v>
      </c>
      <c r="B1655" s="152" t="s">
        <v>13</v>
      </c>
      <c r="C1655" s="151" t="s">
        <v>14</v>
      </c>
    </row>
    <row r="1656" spans="1:3" ht="15.75" x14ac:dyDescent="0.25">
      <c r="A1656" s="151">
        <v>18426</v>
      </c>
      <c r="B1656" s="152" t="s">
        <v>13</v>
      </c>
      <c r="C1656" s="151" t="s">
        <v>14</v>
      </c>
    </row>
    <row r="1657" spans="1:3" ht="15.75" x14ac:dyDescent="0.25">
      <c r="A1657" s="151">
        <v>18427</v>
      </c>
      <c r="B1657" s="152" t="s">
        <v>19</v>
      </c>
      <c r="C1657" s="151" t="s">
        <v>20</v>
      </c>
    </row>
    <row r="1658" spans="1:3" ht="15.75" x14ac:dyDescent="0.25">
      <c r="A1658" s="151">
        <v>18428</v>
      </c>
      <c r="B1658" s="152" t="s">
        <v>13</v>
      </c>
      <c r="C1658" s="151" t="s">
        <v>14</v>
      </c>
    </row>
    <row r="1659" spans="1:3" ht="15.75" x14ac:dyDescent="0.25">
      <c r="A1659" s="151">
        <v>18430</v>
      </c>
      <c r="B1659" s="152" t="s">
        <v>19</v>
      </c>
      <c r="C1659" s="151" t="s">
        <v>20</v>
      </c>
    </row>
    <row r="1660" spans="1:3" ht="15.75" x14ac:dyDescent="0.25">
      <c r="A1660" s="151">
        <v>18431</v>
      </c>
      <c r="B1660" s="152" t="s">
        <v>19</v>
      </c>
      <c r="C1660" s="151" t="s">
        <v>20</v>
      </c>
    </row>
    <row r="1661" spans="1:3" ht="15.75" x14ac:dyDescent="0.25">
      <c r="A1661" s="151">
        <v>18433</v>
      </c>
      <c r="B1661" s="152" t="s">
        <v>13</v>
      </c>
      <c r="C1661" s="151" t="s">
        <v>14</v>
      </c>
    </row>
    <row r="1662" spans="1:3" ht="15.75" x14ac:dyDescent="0.25">
      <c r="A1662" s="151">
        <v>18434</v>
      </c>
      <c r="B1662" s="152" t="s">
        <v>13</v>
      </c>
      <c r="C1662" s="151" t="s">
        <v>14</v>
      </c>
    </row>
    <row r="1663" spans="1:3" ht="15.75" x14ac:dyDescent="0.25">
      <c r="A1663" s="151">
        <v>18435</v>
      </c>
      <c r="B1663" s="152" t="s">
        <v>13</v>
      </c>
      <c r="C1663" s="151" t="s">
        <v>14</v>
      </c>
    </row>
    <row r="1664" spans="1:3" ht="15.75" x14ac:dyDescent="0.25">
      <c r="A1664" s="151">
        <v>18436</v>
      </c>
      <c r="B1664" s="152" t="s">
        <v>19</v>
      </c>
      <c r="C1664" s="151" t="s">
        <v>20</v>
      </c>
    </row>
    <row r="1665" spans="1:3" ht="15.75" x14ac:dyDescent="0.25">
      <c r="A1665" s="151">
        <v>18437</v>
      </c>
      <c r="B1665" s="152" t="s">
        <v>19</v>
      </c>
      <c r="C1665" s="151" t="s">
        <v>20</v>
      </c>
    </row>
    <row r="1666" spans="1:3" ht="15.75" x14ac:dyDescent="0.25">
      <c r="A1666" s="151">
        <v>18438</v>
      </c>
      <c r="B1666" s="152" t="s">
        <v>19</v>
      </c>
      <c r="C1666" s="151" t="s">
        <v>20</v>
      </c>
    </row>
    <row r="1667" spans="1:3" ht="15.75" x14ac:dyDescent="0.25">
      <c r="A1667" s="151">
        <v>18439</v>
      </c>
      <c r="B1667" s="152" t="s">
        <v>19</v>
      </c>
      <c r="C1667" s="151" t="s">
        <v>20</v>
      </c>
    </row>
    <row r="1668" spans="1:3" ht="15.75" x14ac:dyDescent="0.25">
      <c r="A1668" s="151">
        <v>18440</v>
      </c>
      <c r="B1668" s="152" t="s">
        <v>13</v>
      </c>
      <c r="C1668" s="151" t="s">
        <v>14</v>
      </c>
    </row>
    <row r="1669" spans="1:3" ht="15.75" x14ac:dyDescent="0.25">
      <c r="A1669" s="151">
        <v>18441</v>
      </c>
      <c r="B1669" s="152" t="s">
        <v>19</v>
      </c>
      <c r="C1669" s="151" t="s">
        <v>20</v>
      </c>
    </row>
    <row r="1670" spans="1:3" ht="15.75" x14ac:dyDescent="0.25">
      <c r="A1670" s="151">
        <v>18443</v>
      </c>
      <c r="B1670" s="152" t="s">
        <v>19</v>
      </c>
      <c r="C1670" s="151" t="s">
        <v>20</v>
      </c>
    </row>
    <row r="1671" spans="1:3" ht="15.75" x14ac:dyDescent="0.25">
      <c r="A1671" s="151">
        <v>18444</v>
      </c>
      <c r="B1671" s="152" t="s">
        <v>13</v>
      </c>
      <c r="C1671" s="151" t="s">
        <v>14</v>
      </c>
    </row>
    <row r="1672" spans="1:3" ht="15.75" x14ac:dyDescent="0.25">
      <c r="A1672" s="151">
        <v>18445</v>
      </c>
      <c r="B1672" s="152" t="s">
        <v>19</v>
      </c>
      <c r="C1672" s="151" t="s">
        <v>20</v>
      </c>
    </row>
    <row r="1673" spans="1:3" ht="15.75" x14ac:dyDescent="0.25">
      <c r="A1673" s="151">
        <v>18446</v>
      </c>
      <c r="B1673" s="152" t="s">
        <v>13</v>
      </c>
      <c r="C1673" s="151" t="s">
        <v>14</v>
      </c>
    </row>
    <row r="1674" spans="1:3" ht="15.75" x14ac:dyDescent="0.25">
      <c r="A1674" s="151">
        <v>18447</v>
      </c>
      <c r="B1674" s="152" t="s">
        <v>13</v>
      </c>
      <c r="C1674" s="151" t="s">
        <v>14</v>
      </c>
    </row>
    <row r="1675" spans="1:3" ht="15.75" x14ac:dyDescent="0.25">
      <c r="A1675" s="151">
        <v>18448</v>
      </c>
      <c r="B1675" s="152" t="s">
        <v>13</v>
      </c>
      <c r="C1675" s="151" t="s">
        <v>14</v>
      </c>
    </row>
    <row r="1676" spans="1:3" ht="15.75" x14ac:dyDescent="0.25">
      <c r="A1676" s="151">
        <v>18449</v>
      </c>
      <c r="B1676" s="152" t="s">
        <v>19</v>
      </c>
      <c r="C1676" s="151" t="s">
        <v>20</v>
      </c>
    </row>
    <row r="1677" spans="1:3" ht="15.75" x14ac:dyDescent="0.25">
      <c r="A1677" s="151">
        <v>18451</v>
      </c>
      <c r="B1677" s="152" t="s">
        <v>13</v>
      </c>
      <c r="C1677" s="151" t="s">
        <v>14</v>
      </c>
    </row>
    <row r="1678" spans="1:3" ht="15.75" x14ac:dyDescent="0.25">
      <c r="A1678" s="151">
        <v>18452</v>
      </c>
      <c r="B1678" s="152" t="s">
        <v>13</v>
      </c>
      <c r="C1678" s="151" t="s">
        <v>14</v>
      </c>
    </row>
    <row r="1679" spans="1:3" ht="15.75" x14ac:dyDescent="0.25">
      <c r="A1679" s="151">
        <v>18453</v>
      </c>
      <c r="B1679" s="152" t="s">
        <v>19</v>
      </c>
      <c r="C1679" s="151" t="s">
        <v>20</v>
      </c>
    </row>
    <row r="1680" spans="1:3" ht="15.75" x14ac:dyDescent="0.25">
      <c r="A1680" s="151">
        <v>18454</v>
      </c>
      <c r="B1680" s="152" t="s">
        <v>13</v>
      </c>
      <c r="C1680" s="151" t="s">
        <v>14</v>
      </c>
    </row>
    <row r="1681" spans="1:3" ht="15.75" x14ac:dyDescent="0.25">
      <c r="A1681" s="151">
        <v>18455</v>
      </c>
      <c r="B1681" s="152" t="s">
        <v>19</v>
      </c>
      <c r="C1681" s="151" t="s">
        <v>20</v>
      </c>
    </row>
    <row r="1682" spans="1:3" ht="15.75" x14ac:dyDescent="0.25">
      <c r="A1682" s="151">
        <v>18456</v>
      </c>
      <c r="B1682" s="152" t="s">
        <v>19</v>
      </c>
      <c r="C1682" s="151" t="s">
        <v>20</v>
      </c>
    </row>
    <row r="1683" spans="1:3" ht="15.75" x14ac:dyDescent="0.25">
      <c r="A1683" s="151">
        <v>18457</v>
      </c>
      <c r="B1683" s="152" t="s">
        <v>13</v>
      </c>
      <c r="C1683" s="151" t="s">
        <v>14</v>
      </c>
    </row>
    <row r="1684" spans="1:3" ht="15.75" x14ac:dyDescent="0.25">
      <c r="A1684" s="151">
        <v>18458</v>
      </c>
      <c r="B1684" s="152" t="s">
        <v>13</v>
      </c>
      <c r="C1684" s="151" t="s">
        <v>14</v>
      </c>
    </row>
    <row r="1685" spans="1:3" ht="15.75" x14ac:dyDescent="0.25">
      <c r="A1685" s="151">
        <v>18459</v>
      </c>
      <c r="B1685" s="152" t="s">
        <v>19</v>
      </c>
      <c r="C1685" s="151" t="s">
        <v>20</v>
      </c>
    </row>
    <row r="1686" spans="1:3" ht="15.75" x14ac:dyDescent="0.25">
      <c r="A1686" s="151">
        <v>18460</v>
      </c>
      <c r="B1686" s="152" t="s">
        <v>19</v>
      </c>
      <c r="C1686" s="151" t="s">
        <v>20</v>
      </c>
    </row>
    <row r="1687" spans="1:3" ht="15.75" x14ac:dyDescent="0.25">
      <c r="A1687" s="151">
        <v>18461</v>
      </c>
      <c r="B1687" s="152" t="s">
        <v>19</v>
      </c>
      <c r="C1687" s="151" t="s">
        <v>20</v>
      </c>
    </row>
    <row r="1688" spans="1:3" ht="15.75" x14ac:dyDescent="0.25">
      <c r="A1688" s="151">
        <v>18462</v>
      </c>
      <c r="B1688" s="152" t="s">
        <v>19</v>
      </c>
      <c r="C1688" s="151" t="s">
        <v>20</v>
      </c>
    </row>
    <row r="1689" spans="1:3" ht="15.75" x14ac:dyDescent="0.25">
      <c r="A1689" s="151">
        <v>18463</v>
      </c>
      <c r="B1689" s="152" t="s">
        <v>19</v>
      </c>
      <c r="C1689" s="151" t="s">
        <v>20</v>
      </c>
    </row>
    <row r="1690" spans="1:3" ht="15.75" x14ac:dyDescent="0.25">
      <c r="A1690" s="151">
        <v>18464</v>
      </c>
      <c r="B1690" s="152" t="s">
        <v>13</v>
      </c>
      <c r="C1690" s="151" t="s">
        <v>14</v>
      </c>
    </row>
    <row r="1691" spans="1:3" ht="15.75" x14ac:dyDescent="0.25">
      <c r="A1691" s="151">
        <v>18465</v>
      </c>
      <c r="B1691" s="152" t="s">
        <v>19</v>
      </c>
      <c r="C1691" s="151" t="s">
        <v>20</v>
      </c>
    </row>
    <row r="1692" spans="1:3" ht="15.75" x14ac:dyDescent="0.25">
      <c r="A1692" s="151">
        <v>18466</v>
      </c>
      <c r="B1692" s="152" t="s">
        <v>13</v>
      </c>
      <c r="C1692" s="151" t="s">
        <v>14</v>
      </c>
    </row>
    <row r="1693" spans="1:3" ht="15.75" x14ac:dyDescent="0.25">
      <c r="A1693" s="151">
        <v>18469</v>
      </c>
      <c r="B1693" s="152" t="s">
        <v>19</v>
      </c>
      <c r="C1693" s="151" t="s">
        <v>20</v>
      </c>
    </row>
    <row r="1694" spans="1:3" ht="15.75" x14ac:dyDescent="0.25">
      <c r="A1694" s="151">
        <v>18470</v>
      </c>
      <c r="B1694" s="152" t="s">
        <v>19</v>
      </c>
      <c r="C1694" s="151" t="s">
        <v>20</v>
      </c>
    </row>
    <row r="1695" spans="1:3" ht="15.75" x14ac:dyDescent="0.25">
      <c r="A1695" s="151">
        <v>18471</v>
      </c>
      <c r="B1695" s="152" t="s">
        <v>13</v>
      </c>
      <c r="C1695" s="151" t="s">
        <v>14</v>
      </c>
    </row>
    <row r="1696" spans="1:3" ht="15.75" x14ac:dyDescent="0.25">
      <c r="A1696" s="151">
        <v>18472</v>
      </c>
      <c r="B1696" s="152" t="s">
        <v>19</v>
      </c>
      <c r="C1696" s="151" t="s">
        <v>20</v>
      </c>
    </row>
    <row r="1697" spans="1:3" ht="15.75" x14ac:dyDescent="0.25">
      <c r="A1697" s="151">
        <v>18473</v>
      </c>
      <c r="B1697" s="152" t="s">
        <v>19</v>
      </c>
      <c r="C1697" s="151" t="s">
        <v>20</v>
      </c>
    </row>
    <row r="1698" spans="1:3" ht="15.75" x14ac:dyDescent="0.25">
      <c r="A1698" s="151">
        <v>18501</v>
      </c>
      <c r="B1698" s="152" t="s">
        <v>13</v>
      </c>
      <c r="C1698" s="151" t="s">
        <v>14</v>
      </c>
    </row>
    <row r="1699" spans="1:3" ht="15.75" x14ac:dyDescent="0.25">
      <c r="A1699" s="151">
        <v>18502</v>
      </c>
      <c r="B1699" s="152" t="s">
        <v>13</v>
      </c>
      <c r="C1699" s="151" t="s">
        <v>14</v>
      </c>
    </row>
    <row r="1700" spans="1:3" ht="15.75" x14ac:dyDescent="0.25">
      <c r="A1700" s="151">
        <v>18503</v>
      </c>
      <c r="B1700" s="152" t="s">
        <v>13</v>
      </c>
      <c r="C1700" s="151" t="s">
        <v>14</v>
      </c>
    </row>
    <row r="1701" spans="1:3" ht="15.75" x14ac:dyDescent="0.25">
      <c r="A1701" s="151">
        <v>18504</v>
      </c>
      <c r="B1701" s="152" t="s">
        <v>13</v>
      </c>
      <c r="C1701" s="151" t="s">
        <v>14</v>
      </c>
    </row>
    <row r="1702" spans="1:3" ht="15.75" x14ac:dyDescent="0.25">
      <c r="A1702" s="151">
        <v>18505</v>
      </c>
      <c r="B1702" s="152" t="s">
        <v>13</v>
      </c>
      <c r="C1702" s="151" t="s">
        <v>14</v>
      </c>
    </row>
    <row r="1703" spans="1:3" ht="15.75" x14ac:dyDescent="0.25">
      <c r="A1703" s="151">
        <v>18507</v>
      </c>
      <c r="B1703" s="152" t="s">
        <v>13</v>
      </c>
      <c r="C1703" s="151" t="s">
        <v>14</v>
      </c>
    </row>
    <row r="1704" spans="1:3" ht="15.75" x14ac:dyDescent="0.25">
      <c r="A1704" s="151">
        <v>18508</v>
      </c>
      <c r="B1704" s="152" t="s">
        <v>13</v>
      </c>
      <c r="C1704" s="151" t="s">
        <v>14</v>
      </c>
    </row>
    <row r="1705" spans="1:3" ht="15.75" x14ac:dyDescent="0.25">
      <c r="A1705" s="151">
        <v>18509</v>
      </c>
      <c r="B1705" s="152" t="s">
        <v>13</v>
      </c>
      <c r="C1705" s="151" t="s">
        <v>14</v>
      </c>
    </row>
    <row r="1706" spans="1:3" ht="15.75" x14ac:dyDescent="0.25">
      <c r="A1706" s="151">
        <v>18510</v>
      </c>
      <c r="B1706" s="152" t="s">
        <v>13</v>
      </c>
      <c r="C1706" s="151" t="s">
        <v>14</v>
      </c>
    </row>
    <row r="1707" spans="1:3" ht="15.75" x14ac:dyDescent="0.25">
      <c r="A1707" s="151">
        <v>18512</v>
      </c>
      <c r="B1707" s="152" t="s">
        <v>13</v>
      </c>
      <c r="C1707" s="151" t="s">
        <v>14</v>
      </c>
    </row>
    <row r="1708" spans="1:3" ht="15.75" x14ac:dyDescent="0.25">
      <c r="A1708" s="151">
        <v>18514</v>
      </c>
      <c r="B1708" s="152" t="s">
        <v>13</v>
      </c>
      <c r="C1708" s="151" t="s">
        <v>14</v>
      </c>
    </row>
    <row r="1709" spans="1:3" ht="15.75" x14ac:dyDescent="0.25">
      <c r="A1709" s="151">
        <v>18515</v>
      </c>
      <c r="B1709" s="152" t="s">
        <v>13</v>
      </c>
      <c r="C1709" s="151" t="s">
        <v>14</v>
      </c>
    </row>
    <row r="1710" spans="1:3" ht="15.75" x14ac:dyDescent="0.25">
      <c r="A1710" s="151">
        <v>18517</v>
      </c>
      <c r="B1710" s="152" t="s">
        <v>13</v>
      </c>
      <c r="C1710" s="151" t="s">
        <v>14</v>
      </c>
    </row>
    <row r="1711" spans="1:3" ht="15.75" x14ac:dyDescent="0.25">
      <c r="A1711" s="151">
        <v>18518</v>
      </c>
      <c r="B1711" s="152" t="s">
        <v>13</v>
      </c>
      <c r="C1711" s="151" t="s">
        <v>14</v>
      </c>
    </row>
    <row r="1712" spans="1:3" ht="15.75" x14ac:dyDescent="0.25">
      <c r="A1712" s="151">
        <v>18519</v>
      </c>
      <c r="B1712" s="152" t="s">
        <v>13</v>
      </c>
      <c r="C1712" s="151" t="s">
        <v>14</v>
      </c>
    </row>
    <row r="1713" spans="1:3" ht="15.75" x14ac:dyDescent="0.25">
      <c r="A1713" s="151">
        <v>18522</v>
      </c>
      <c r="B1713" s="152" t="s">
        <v>13</v>
      </c>
      <c r="C1713" s="151" t="s">
        <v>14</v>
      </c>
    </row>
    <row r="1714" spans="1:3" ht="15.75" x14ac:dyDescent="0.25">
      <c r="A1714" s="151">
        <v>18540</v>
      </c>
      <c r="B1714" s="152" t="s">
        <v>13</v>
      </c>
      <c r="C1714" s="151" t="s">
        <v>14</v>
      </c>
    </row>
    <row r="1715" spans="1:3" ht="15.75" x14ac:dyDescent="0.25">
      <c r="A1715" s="151">
        <v>18577</v>
      </c>
      <c r="B1715" s="152" t="s">
        <v>13</v>
      </c>
      <c r="C1715" s="151" t="s">
        <v>14</v>
      </c>
    </row>
    <row r="1716" spans="1:3" ht="15.75" x14ac:dyDescent="0.25">
      <c r="A1716" s="151">
        <v>18601</v>
      </c>
      <c r="B1716" s="152" t="s">
        <v>13</v>
      </c>
      <c r="C1716" s="151" t="s">
        <v>14</v>
      </c>
    </row>
    <row r="1717" spans="1:3" ht="15.75" x14ac:dyDescent="0.25">
      <c r="A1717" s="151">
        <v>18602</v>
      </c>
      <c r="B1717" s="152" t="s">
        <v>13</v>
      </c>
      <c r="C1717" s="151" t="s">
        <v>14</v>
      </c>
    </row>
    <row r="1718" spans="1:3" ht="15.75" x14ac:dyDescent="0.25">
      <c r="A1718" s="151">
        <v>18603</v>
      </c>
      <c r="B1718" s="152" t="s">
        <v>11</v>
      </c>
      <c r="C1718" s="151" t="s">
        <v>12</v>
      </c>
    </row>
    <row r="1719" spans="1:3" ht="15.75" x14ac:dyDescent="0.25">
      <c r="A1719" s="151">
        <v>18610</v>
      </c>
      <c r="B1719" s="152" t="s">
        <v>13</v>
      </c>
      <c r="C1719" s="151" t="s">
        <v>14</v>
      </c>
    </row>
    <row r="1720" spans="1:3" ht="15.75" x14ac:dyDescent="0.25">
      <c r="A1720" s="151">
        <v>18611</v>
      </c>
      <c r="B1720" s="152" t="s">
        <v>13</v>
      </c>
      <c r="C1720" s="151" t="s">
        <v>14</v>
      </c>
    </row>
    <row r="1721" spans="1:3" ht="15.75" x14ac:dyDescent="0.25">
      <c r="A1721" s="151">
        <v>18612</v>
      </c>
      <c r="B1721" s="152" t="s">
        <v>13</v>
      </c>
      <c r="C1721" s="151" t="s">
        <v>14</v>
      </c>
    </row>
    <row r="1722" spans="1:3" ht="15.75" x14ac:dyDescent="0.25">
      <c r="A1722" s="151">
        <v>18614</v>
      </c>
      <c r="B1722" s="152" t="s">
        <v>13</v>
      </c>
      <c r="C1722" s="151" t="s">
        <v>14</v>
      </c>
    </row>
    <row r="1723" spans="1:3" ht="15.75" x14ac:dyDescent="0.25">
      <c r="A1723" s="151">
        <v>18615</v>
      </c>
      <c r="B1723" s="152" t="s">
        <v>13</v>
      </c>
      <c r="C1723" s="151" t="s">
        <v>14</v>
      </c>
    </row>
    <row r="1724" spans="1:3" ht="15.75" x14ac:dyDescent="0.25">
      <c r="A1724" s="151">
        <v>18616</v>
      </c>
      <c r="B1724" s="152" t="s">
        <v>13</v>
      </c>
      <c r="C1724" s="151" t="s">
        <v>14</v>
      </c>
    </row>
    <row r="1725" spans="1:3" ht="15.75" x14ac:dyDescent="0.25">
      <c r="A1725" s="151">
        <v>18617</v>
      </c>
      <c r="B1725" s="152" t="s">
        <v>13</v>
      </c>
      <c r="C1725" s="151" t="s">
        <v>14</v>
      </c>
    </row>
    <row r="1726" spans="1:3" ht="15.75" x14ac:dyDescent="0.25">
      <c r="A1726" s="151">
        <v>18618</v>
      </c>
      <c r="B1726" s="152" t="s">
        <v>13</v>
      </c>
      <c r="C1726" s="151" t="s">
        <v>14</v>
      </c>
    </row>
    <row r="1727" spans="1:3" ht="15.75" x14ac:dyDescent="0.25">
      <c r="A1727" s="151">
        <v>18619</v>
      </c>
      <c r="B1727" s="152" t="s">
        <v>13</v>
      </c>
      <c r="C1727" s="151" t="s">
        <v>14</v>
      </c>
    </row>
    <row r="1728" spans="1:3" ht="15.75" x14ac:dyDescent="0.25">
      <c r="A1728" s="151">
        <v>18621</v>
      </c>
      <c r="B1728" s="152" t="s">
        <v>13</v>
      </c>
      <c r="C1728" s="151" t="s">
        <v>14</v>
      </c>
    </row>
    <row r="1729" spans="1:3" ht="15.75" x14ac:dyDescent="0.25">
      <c r="A1729" s="151">
        <v>18622</v>
      </c>
      <c r="B1729" s="152" t="s">
        <v>13</v>
      </c>
      <c r="C1729" s="151" t="s">
        <v>14</v>
      </c>
    </row>
    <row r="1730" spans="1:3" ht="15.75" x14ac:dyDescent="0.25">
      <c r="A1730" s="151">
        <v>18623</v>
      </c>
      <c r="B1730" s="152" t="s">
        <v>13</v>
      </c>
      <c r="C1730" s="151" t="s">
        <v>14</v>
      </c>
    </row>
    <row r="1731" spans="1:3" ht="15.75" x14ac:dyDescent="0.25">
      <c r="A1731" s="151">
        <v>18624</v>
      </c>
      <c r="B1731" s="152" t="s">
        <v>17</v>
      </c>
      <c r="C1731" s="151" t="s">
        <v>18</v>
      </c>
    </row>
    <row r="1732" spans="1:3" ht="15.75" x14ac:dyDescent="0.25">
      <c r="A1732" s="151">
        <v>18625</v>
      </c>
      <c r="B1732" s="152" t="s">
        <v>13</v>
      </c>
      <c r="C1732" s="151" t="s">
        <v>14</v>
      </c>
    </row>
    <row r="1733" spans="1:3" ht="15.75" x14ac:dyDescent="0.25">
      <c r="A1733" s="151">
        <v>18626</v>
      </c>
      <c r="B1733" s="152" t="s">
        <v>13</v>
      </c>
      <c r="C1733" s="151" t="s">
        <v>14</v>
      </c>
    </row>
    <row r="1734" spans="1:3" ht="15.75" x14ac:dyDescent="0.25">
      <c r="A1734" s="151">
        <v>18627</v>
      </c>
      <c r="B1734" s="152" t="s">
        <v>13</v>
      </c>
      <c r="C1734" s="151" t="s">
        <v>14</v>
      </c>
    </row>
    <row r="1735" spans="1:3" ht="15.75" x14ac:dyDescent="0.25">
      <c r="A1735" s="151">
        <v>18628</v>
      </c>
      <c r="B1735" s="152" t="s">
        <v>13</v>
      </c>
      <c r="C1735" s="151" t="s">
        <v>14</v>
      </c>
    </row>
    <row r="1736" spans="1:3" ht="15.75" x14ac:dyDescent="0.25">
      <c r="A1736" s="151">
        <v>18629</v>
      </c>
      <c r="B1736" s="152" t="s">
        <v>13</v>
      </c>
      <c r="C1736" s="151" t="s">
        <v>14</v>
      </c>
    </row>
    <row r="1737" spans="1:3" ht="15.75" x14ac:dyDescent="0.25">
      <c r="A1737" s="151">
        <v>18630</v>
      </c>
      <c r="B1737" s="152" t="s">
        <v>13</v>
      </c>
      <c r="C1737" s="151" t="s">
        <v>14</v>
      </c>
    </row>
    <row r="1738" spans="1:3" ht="15.75" x14ac:dyDescent="0.25">
      <c r="A1738" s="151">
        <v>18631</v>
      </c>
      <c r="B1738" s="152" t="s">
        <v>11</v>
      </c>
      <c r="C1738" s="151" t="s">
        <v>12</v>
      </c>
    </row>
    <row r="1739" spans="1:3" ht="15.75" x14ac:dyDescent="0.25">
      <c r="A1739" s="151">
        <v>18632</v>
      </c>
      <c r="B1739" s="152" t="s">
        <v>13</v>
      </c>
      <c r="C1739" s="151" t="s">
        <v>14</v>
      </c>
    </row>
    <row r="1740" spans="1:3" ht="15.75" x14ac:dyDescent="0.25">
      <c r="A1740" s="151">
        <v>18634</v>
      </c>
      <c r="B1740" s="152" t="s">
        <v>13</v>
      </c>
      <c r="C1740" s="151" t="s">
        <v>14</v>
      </c>
    </row>
    <row r="1741" spans="1:3" ht="15.75" x14ac:dyDescent="0.25">
      <c r="A1741" s="151">
        <v>18635</v>
      </c>
      <c r="B1741" s="152" t="s">
        <v>13</v>
      </c>
      <c r="C1741" s="151" t="s">
        <v>14</v>
      </c>
    </row>
    <row r="1742" spans="1:3" ht="15.75" x14ac:dyDescent="0.25">
      <c r="A1742" s="151">
        <v>18636</v>
      </c>
      <c r="B1742" s="152" t="s">
        <v>13</v>
      </c>
      <c r="C1742" s="151" t="s">
        <v>14</v>
      </c>
    </row>
    <row r="1743" spans="1:3" ht="15.75" x14ac:dyDescent="0.25">
      <c r="A1743" s="151">
        <v>18640</v>
      </c>
      <c r="B1743" s="152" t="s">
        <v>13</v>
      </c>
      <c r="C1743" s="151" t="s">
        <v>14</v>
      </c>
    </row>
    <row r="1744" spans="1:3" ht="15.75" x14ac:dyDescent="0.25">
      <c r="A1744" s="151">
        <v>18641</v>
      </c>
      <c r="B1744" s="152" t="s">
        <v>13</v>
      </c>
      <c r="C1744" s="151" t="s">
        <v>14</v>
      </c>
    </row>
    <row r="1745" spans="1:3" ht="15.75" x14ac:dyDescent="0.25">
      <c r="A1745" s="151">
        <v>18642</v>
      </c>
      <c r="B1745" s="152" t="s">
        <v>13</v>
      </c>
      <c r="C1745" s="151" t="s">
        <v>14</v>
      </c>
    </row>
    <row r="1746" spans="1:3" ht="15.75" x14ac:dyDescent="0.25">
      <c r="A1746" s="151">
        <v>18643</v>
      </c>
      <c r="B1746" s="152" t="s">
        <v>13</v>
      </c>
      <c r="C1746" s="151" t="s">
        <v>14</v>
      </c>
    </row>
    <row r="1747" spans="1:3" ht="15.75" x14ac:dyDescent="0.25">
      <c r="A1747" s="151">
        <v>18644</v>
      </c>
      <c r="B1747" s="152" t="s">
        <v>13</v>
      </c>
      <c r="C1747" s="151" t="s">
        <v>14</v>
      </c>
    </row>
    <row r="1748" spans="1:3" ht="15.75" x14ac:dyDescent="0.25">
      <c r="A1748" s="151">
        <v>18651</v>
      </c>
      <c r="B1748" s="152" t="s">
        <v>13</v>
      </c>
      <c r="C1748" s="151" t="s">
        <v>14</v>
      </c>
    </row>
    <row r="1749" spans="1:3" ht="15.75" x14ac:dyDescent="0.25">
      <c r="A1749" s="151">
        <v>18653</v>
      </c>
      <c r="B1749" s="152" t="s">
        <v>13</v>
      </c>
      <c r="C1749" s="151" t="s">
        <v>14</v>
      </c>
    </row>
    <row r="1750" spans="1:3" ht="15.75" x14ac:dyDescent="0.25">
      <c r="A1750" s="151">
        <v>18654</v>
      </c>
      <c r="B1750" s="152" t="s">
        <v>13</v>
      </c>
      <c r="C1750" s="151" t="s">
        <v>14</v>
      </c>
    </row>
    <row r="1751" spans="1:3" ht="15.75" x14ac:dyDescent="0.25">
      <c r="A1751" s="151">
        <v>18655</v>
      </c>
      <c r="B1751" s="152" t="s">
        <v>13</v>
      </c>
      <c r="C1751" s="151" t="s">
        <v>14</v>
      </c>
    </row>
    <row r="1752" spans="1:3" ht="15.75" x14ac:dyDescent="0.25">
      <c r="A1752" s="151">
        <v>18656</v>
      </c>
      <c r="B1752" s="152" t="s">
        <v>13</v>
      </c>
      <c r="C1752" s="151" t="s">
        <v>14</v>
      </c>
    </row>
    <row r="1753" spans="1:3" ht="15.75" x14ac:dyDescent="0.25">
      <c r="A1753" s="151">
        <v>18657</v>
      </c>
      <c r="B1753" s="152" t="s">
        <v>13</v>
      </c>
      <c r="C1753" s="151" t="s">
        <v>14</v>
      </c>
    </row>
    <row r="1754" spans="1:3" ht="15.75" x14ac:dyDescent="0.25">
      <c r="A1754" s="151">
        <v>18660</v>
      </c>
      <c r="B1754" s="152" t="s">
        <v>13</v>
      </c>
      <c r="C1754" s="151" t="s">
        <v>14</v>
      </c>
    </row>
    <row r="1755" spans="1:3" ht="15.75" x14ac:dyDescent="0.25">
      <c r="A1755" s="151">
        <v>18661</v>
      </c>
      <c r="B1755" s="152" t="s">
        <v>13</v>
      </c>
      <c r="C1755" s="151" t="s">
        <v>14</v>
      </c>
    </row>
    <row r="1756" spans="1:3" ht="15.75" x14ac:dyDescent="0.25">
      <c r="A1756" s="151">
        <v>18690</v>
      </c>
      <c r="B1756" s="152" t="s">
        <v>13</v>
      </c>
      <c r="C1756" s="151" t="s">
        <v>14</v>
      </c>
    </row>
    <row r="1757" spans="1:3" ht="15.75" x14ac:dyDescent="0.25">
      <c r="A1757" s="151">
        <v>18701</v>
      </c>
      <c r="B1757" s="152" t="s">
        <v>13</v>
      </c>
      <c r="C1757" s="151" t="s">
        <v>14</v>
      </c>
    </row>
    <row r="1758" spans="1:3" ht="15.75" x14ac:dyDescent="0.25">
      <c r="A1758" s="151">
        <v>18702</v>
      </c>
      <c r="B1758" s="152" t="s">
        <v>13</v>
      </c>
      <c r="C1758" s="151" t="s">
        <v>14</v>
      </c>
    </row>
    <row r="1759" spans="1:3" ht="15.75" x14ac:dyDescent="0.25">
      <c r="A1759" s="151">
        <v>18703</v>
      </c>
      <c r="B1759" s="152" t="s">
        <v>13</v>
      </c>
      <c r="C1759" s="151" t="s">
        <v>14</v>
      </c>
    </row>
    <row r="1760" spans="1:3" ht="15.75" x14ac:dyDescent="0.25">
      <c r="A1760" s="151">
        <v>18704</v>
      </c>
      <c r="B1760" s="152" t="s">
        <v>13</v>
      </c>
      <c r="C1760" s="151" t="s">
        <v>14</v>
      </c>
    </row>
    <row r="1761" spans="1:3" ht="15.75" x14ac:dyDescent="0.25">
      <c r="A1761" s="151">
        <v>18705</v>
      </c>
      <c r="B1761" s="152" t="s">
        <v>13</v>
      </c>
      <c r="C1761" s="151" t="s">
        <v>14</v>
      </c>
    </row>
    <row r="1762" spans="1:3" ht="15.75" x14ac:dyDescent="0.25">
      <c r="A1762" s="151">
        <v>18706</v>
      </c>
      <c r="B1762" s="152" t="s">
        <v>13</v>
      </c>
      <c r="C1762" s="151" t="s">
        <v>14</v>
      </c>
    </row>
    <row r="1763" spans="1:3" ht="15.75" x14ac:dyDescent="0.25">
      <c r="A1763" s="151">
        <v>18707</v>
      </c>
      <c r="B1763" s="152" t="s">
        <v>13</v>
      </c>
      <c r="C1763" s="151" t="s">
        <v>14</v>
      </c>
    </row>
    <row r="1764" spans="1:3" ht="15.75" x14ac:dyDescent="0.25">
      <c r="A1764" s="151">
        <v>18708</v>
      </c>
      <c r="B1764" s="152" t="s">
        <v>13</v>
      </c>
      <c r="C1764" s="151" t="s">
        <v>14</v>
      </c>
    </row>
    <row r="1765" spans="1:3" ht="15.75" x14ac:dyDescent="0.25">
      <c r="A1765" s="151">
        <v>18709</v>
      </c>
      <c r="B1765" s="152" t="s">
        <v>13</v>
      </c>
      <c r="C1765" s="151" t="s">
        <v>14</v>
      </c>
    </row>
    <row r="1766" spans="1:3" ht="15.75" x14ac:dyDescent="0.25">
      <c r="A1766" s="151">
        <v>18710</v>
      </c>
      <c r="B1766" s="152" t="s">
        <v>13</v>
      </c>
      <c r="C1766" s="151" t="s">
        <v>14</v>
      </c>
    </row>
    <row r="1767" spans="1:3" ht="15.75" x14ac:dyDescent="0.25">
      <c r="A1767" s="151">
        <v>18711</v>
      </c>
      <c r="B1767" s="152" t="s">
        <v>13</v>
      </c>
      <c r="C1767" s="151" t="s">
        <v>14</v>
      </c>
    </row>
    <row r="1768" spans="1:3" ht="15.75" x14ac:dyDescent="0.25">
      <c r="A1768" s="151">
        <v>18761</v>
      </c>
      <c r="B1768" s="152" t="s">
        <v>13</v>
      </c>
      <c r="C1768" s="151" t="s">
        <v>14</v>
      </c>
    </row>
    <row r="1769" spans="1:3" ht="15.75" x14ac:dyDescent="0.25">
      <c r="A1769" s="151">
        <v>18762</v>
      </c>
      <c r="B1769" s="152" t="s">
        <v>13</v>
      </c>
      <c r="C1769" s="151" t="s">
        <v>14</v>
      </c>
    </row>
    <row r="1770" spans="1:3" ht="15.75" x14ac:dyDescent="0.25">
      <c r="A1770" s="151">
        <v>18763</v>
      </c>
      <c r="B1770" s="152" t="s">
        <v>13</v>
      </c>
      <c r="C1770" s="151" t="s">
        <v>14</v>
      </c>
    </row>
    <row r="1771" spans="1:3" ht="15.75" x14ac:dyDescent="0.25">
      <c r="A1771" s="151">
        <v>18764</v>
      </c>
      <c r="B1771" s="152" t="s">
        <v>13</v>
      </c>
      <c r="C1771" s="151" t="s">
        <v>14</v>
      </c>
    </row>
    <row r="1772" spans="1:3" ht="15.75" x14ac:dyDescent="0.25">
      <c r="A1772" s="151">
        <v>18765</v>
      </c>
      <c r="B1772" s="152" t="s">
        <v>13</v>
      </c>
      <c r="C1772" s="151" t="s">
        <v>14</v>
      </c>
    </row>
    <row r="1773" spans="1:3" ht="15.75" x14ac:dyDescent="0.25">
      <c r="A1773" s="151">
        <v>18766</v>
      </c>
      <c r="B1773" s="152" t="s">
        <v>13</v>
      </c>
      <c r="C1773" s="151" t="s">
        <v>14</v>
      </c>
    </row>
    <row r="1774" spans="1:3" ht="15.75" x14ac:dyDescent="0.25">
      <c r="A1774" s="151">
        <v>18767</v>
      </c>
      <c r="B1774" s="152" t="s">
        <v>13</v>
      </c>
      <c r="C1774" s="151" t="s">
        <v>14</v>
      </c>
    </row>
    <row r="1775" spans="1:3" ht="15.75" x14ac:dyDescent="0.25">
      <c r="A1775" s="151">
        <v>18768</v>
      </c>
      <c r="B1775" s="152" t="s">
        <v>13</v>
      </c>
      <c r="C1775" s="151" t="s">
        <v>14</v>
      </c>
    </row>
    <row r="1776" spans="1:3" ht="15.75" x14ac:dyDescent="0.25">
      <c r="A1776" s="151">
        <v>18769</v>
      </c>
      <c r="B1776" s="152" t="s">
        <v>13</v>
      </c>
      <c r="C1776" s="151" t="s">
        <v>14</v>
      </c>
    </row>
    <row r="1777" spans="1:3" ht="15.75" x14ac:dyDescent="0.25">
      <c r="A1777" s="151">
        <v>18773</v>
      </c>
      <c r="B1777" s="152" t="s">
        <v>13</v>
      </c>
      <c r="C1777" s="151" t="s">
        <v>14</v>
      </c>
    </row>
    <row r="1778" spans="1:3" ht="15.75" x14ac:dyDescent="0.25">
      <c r="A1778" s="151">
        <v>18774</v>
      </c>
      <c r="B1778" s="152" t="s">
        <v>13</v>
      </c>
      <c r="C1778" s="151" t="s">
        <v>14</v>
      </c>
    </row>
    <row r="1779" spans="1:3" ht="15.75" x14ac:dyDescent="0.25">
      <c r="A1779" s="151">
        <v>18801</v>
      </c>
      <c r="B1779" s="152" t="s">
        <v>19</v>
      </c>
      <c r="C1779" s="151" t="s">
        <v>20</v>
      </c>
    </row>
    <row r="1780" spans="1:3" ht="15.75" x14ac:dyDescent="0.25">
      <c r="A1780" s="151">
        <v>18810</v>
      </c>
      <c r="B1780" s="152" t="s">
        <v>13</v>
      </c>
      <c r="C1780" s="151" t="s">
        <v>14</v>
      </c>
    </row>
    <row r="1781" spans="1:3" ht="15.75" x14ac:dyDescent="0.25">
      <c r="A1781" s="151">
        <v>18812</v>
      </c>
      <c r="B1781" s="152" t="s">
        <v>19</v>
      </c>
      <c r="C1781" s="151" t="s">
        <v>20</v>
      </c>
    </row>
    <row r="1782" spans="1:3" ht="15.75" x14ac:dyDescent="0.25">
      <c r="A1782" s="151">
        <v>18813</v>
      </c>
      <c r="B1782" s="152" t="s">
        <v>19</v>
      </c>
      <c r="C1782" s="151" t="s">
        <v>20</v>
      </c>
    </row>
    <row r="1783" spans="1:3" ht="15.75" x14ac:dyDescent="0.25">
      <c r="A1783" s="151">
        <v>18814</v>
      </c>
      <c r="B1783" s="152" t="s">
        <v>13</v>
      </c>
      <c r="C1783" s="151" t="s">
        <v>14</v>
      </c>
    </row>
    <row r="1784" spans="1:3" ht="15.75" x14ac:dyDescent="0.25">
      <c r="A1784" s="151">
        <v>18815</v>
      </c>
      <c r="B1784" s="152" t="s">
        <v>13</v>
      </c>
      <c r="C1784" s="151" t="s">
        <v>14</v>
      </c>
    </row>
    <row r="1785" spans="1:3" ht="15.75" x14ac:dyDescent="0.25">
      <c r="A1785" s="151">
        <v>18816</v>
      </c>
      <c r="B1785" s="152" t="s">
        <v>19</v>
      </c>
      <c r="C1785" s="151" t="s">
        <v>20</v>
      </c>
    </row>
    <row r="1786" spans="1:3" ht="15.75" x14ac:dyDescent="0.25">
      <c r="A1786" s="151">
        <v>18817</v>
      </c>
      <c r="B1786" s="152" t="s">
        <v>13</v>
      </c>
      <c r="C1786" s="151" t="s">
        <v>14</v>
      </c>
    </row>
    <row r="1787" spans="1:3" ht="15.75" x14ac:dyDescent="0.25">
      <c r="A1787" s="151">
        <v>18818</v>
      </c>
      <c r="B1787" s="152" t="s">
        <v>19</v>
      </c>
      <c r="C1787" s="151" t="s">
        <v>20</v>
      </c>
    </row>
    <row r="1788" spans="1:3" ht="15.75" x14ac:dyDescent="0.25">
      <c r="A1788" s="151">
        <v>18820</v>
      </c>
      <c r="B1788" s="152" t="s">
        <v>19</v>
      </c>
      <c r="C1788" s="151" t="s">
        <v>20</v>
      </c>
    </row>
    <row r="1789" spans="1:3" ht="15.75" x14ac:dyDescent="0.25">
      <c r="A1789" s="151">
        <v>18821</v>
      </c>
      <c r="B1789" s="152" t="s">
        <v>19</v>
      </c>
      <c r="C1789" s="151" t="s">
        <v>20</v>
      </c>
    </row>
    <row r="1790" spans="1:3" ht="15.75" x14ac:dyDescent="0.25">
      <c r="A1790" s="151">
        <v>18822</v>
      </c>
      <c r="B1790" s="152" t="s">
        <v>19</v>
      </c>
      <c r="C1790" s="151" t="s">
        <v>20</v>
      </c>
    </row>
    <row r="1791" spans="1:3" ht="15.75" x14ac:dyDescent="0.25">
      <c r="A1791" s="151">
        <v>18823</v>
      </c>
      <c r="B1791" s="152" t="s">
        <v>19</v>
      </c>
      <c r="C1791" s="151" t="s">
        <v>20</v>
      </c>
    </row>
    <row r="1792" spans="1:3" ht="15.75" x14ac:dyDescent="0.25">
      <c r="A1792" s="151">
        <v>18824</v>
      </c>
      <c r="B1792" s="152" t="s">
        <v>19</v>
      </c>
      <c r="C1792" s="151" t="s">
        <v>20</v>
      </c>
    </row>
    <row r="1793" spans="1:3" ht="15.75" x14ac:dyDescent="0.25">
      <c r="A1793" s="151">
        <v>18825</v>
      </c>
      <c r="B1793" s="152" t="s">
        <v>19</v>
      </c>
      <c r="C1793" s="151" t="s">
        <v>20</v>
      </c>
    </row>
    <row r="1794" spans="1:3" ht="15.75" x14ac:dyDescent="0.25">
      <c r="A1794" s="151">
        <v>18826</v>
      </c>
      <c r="B1794" s="152" t="s">
        <v>19</v>
      </c>
      <c r="C1794" s="151" t="s">
        <v>20</v>
      </c>
    </row>
    <row r="1795" spans="1:3" ht="15.75" x14ac:dyDescent="0.25">
      <c r="A1795" s="151">
        <v>18827</v>
      </c>
      <c r="B1795" s="152" t="s">
        <v>19</v>
      </c>
      <c r="C1795" s="151" t="s">
        <v>20</v>
      </c>
    </row>
    <row r="1796" spans="1:3" ht="15.75" x14ac:dyDescent="0.25">
      <c r="A1796" s="151">
        <v>18828</v>
      </c>
      <c r="B1796" s="152" t="s">
        <v>19</v>
      </c>
      <c r="C1796" s="151" t="s">
        <v>20</v>
      </c>
    </row>
    <row r="1797" spans="1:3" ht="15.75" x14ac:dyDescent="0.25">
      <c r="A1797" s="151">
        <v>18829</v>
      </c>
      <c r="B1797" s="152" t="s">
        <v>13</v>
      </c>
      <c r="C1797" s="151" t="s">
        <v>14</v>
      </c>
    </row>
    <row r="1798" spans="1:3" ht="15.75" x14ac:dyDescent="0.25">
      <c r="A1798" s="151">
        <v>18830</v>
      </c>
      <c r="B1798" s="152" t="s">
        <v>19</v>
      </c>
      <c r="C1798" s="151" t="s">
        <v>20</v>
      </c>
    </row>
    <row r="1799" spans="1:3" ht="15.75" x14ac:dyDescent="0.25">
      <c r="A1799" s="151">
        <v>18831</v>
      </c>
      <c r="B1799" s="152" t="s">
        <v>13</v>
      </c>
      <c r="C1799" s="151" t="s">
        <v>14</v>
      </c>
    </row>
    <row r="1800" spans="1:3" ht="15.75" x14ac:dyDescent="0.25">
      <c r="A1800" s="151">
        <v>18832</v>
      </c>
      <c r="B1800" s="152" t="s">
        <v>13</v>
      </c>
      <c r="C1800" s="151" t="s">
        <v>14</v>
      </c>
    </row>
    <row r="1801" spans="1:3" ht="15.75" x14ac:dyDescent="0.25">
      <c r="A1801" s="151">
        <v>18833</v>
      </c>
      <c r="B1801" s="152" t="s">
        <v>13</v>
      </c>
      <c r="C1801" s="151" t="s">
        <v>14</v>
      </c>
    </row>
    <row r="1802" spans="1:3" ht="15.75" x14ac:dyDescent="0.25">
      <c r="A1802" s="151">
        <v>18834</v>
      </c>
      <c r="B1802" s="152" t="s">
        <v>19</v>
      </c>
      <c r="C1802" s="151" t="s">
        <v>20</v>
      </c>
    </row>
    <row r="1803" spans="1:3" ht="15.75" x14ac:dyDescent="0.25">
      <c r="A1803" s="151">
        <v>18837</v>
      </c>
      <c r="B1803" s="152" t="s">
        <v>13</v>
      </c>
      <c r="C1803" s="151" t="s">
        <v>14</v>
      </c>
    </row>
    <row r="1804" spans="1:3" ht="15.75" x14ac:dyDescent="0.25">
      <c r="A1804" s="151">
        <v>18840</v>
      </c>
      <c r="B1804" s="152" t="s">
        <v>13</v>
      </c>
      <c r="C1804" s="151" t="s">
        <v>14</v>
      </c>
    </row>
    <row r="1805" spans="1:3" ht="15.75" x14ac:dyDescent="0.25">
      <c r="A1805" s="151">
        <v>18842</v>
      </c>
      <c r="B1805" s="152" t="s">
        <v>19</v>
      </c>
      <c r="C1805" s="151" t="s">
        <v>20</v>
      </c>
    </row>
    <row r="1806" spans="1:3" ht="15.75" x14ac:dyDescent="0.25">
      <c r="A1806" s="151">
        <v>18843</v>
      </c>
      <c r="B1806" s="152" t="s">
        <v>19</v>
      </c>
      <c r="C1806" s="151" t="s">
        <v>20</v>
      </c>
    </row>
    <row r="1807" spans="1:3" ht="15.75" x14ac:dyDescent="0.25">
      <c r="A1807" s="151">
        <v>18844</v>
      </c>
      <c r="B1807" s="152" t="s">
        <v>19</v>
      </c>
      <c r="C1807" s="151" t="s">
        <v>20</v>
      </c>
    </row>
    <row r="1808" spans="1:3" ht="15.75" x14ac:dyDescent="0.25">
      <c r="A1808" s="151">
        <v>18845</v>
      </c>
      <c r="B1808" s="152" t="s">
        <v>13</v>
      </c>
      <c r="C1808" s="151" t="s">
        <v>14</v>
      </c>
    </row>
    <row r="1809" spans="1:3" ht="15.75" x14ac:dyDescent="0.25">
      <c r="A1809" s="151">
        <v>18846</v>
      </c>
      <c r="B1809" s="152" t="s">
        <v>13</v>
      </c>
      <c r="C1809" s="151" t="s">
        <v>14</v>
      </c>
    </row>
    <row r="1810" spans="1:3" ht="15.75" x14ac:dyDescent="0.25">
      <c r="A1810" s="151">
        <v>18847</v>
      </c>
      <c r="B1810" s="152" t="s">
        <v>19</v>
      </c>
      <c r="C1810" s="151" t="s">
        <v>20</v>
      </c>
    </row>
    <row r="1811" spans="1:3" ht="15.75" x14ac:dyDescent="0.25">
      <c r="A1811" s="151">
        <v>18848</v>
      </c>
      <c r="B1811" s="152" t="s">
        <v>13</v>
      </c>
      <c r="C1811" s="151" t="s">
        <v>14</v>
      </c>
    </row>
    <row r="1812" spans="1:3" ht="15.75" x14ac:dyDescent="0.25">
      <c r="A1812" s="151">
        <v>18850</v>
      </c>
      <c r="B1812" s="152" t="s">
        <v>13</v>
      </c>
      <c r="C1812" s="151" t="s">
        <v>14</v>
      </c>
    </row>
    <row r="1813" spans="1:3" ht="15.75" x14ac:dyDescent="0.25">
      <c r="A1813" s="151">
        <v>18851</v>
      </c>
      <c r="B1813" s="152" t="s">
        <v>13</v>
      </c>
      <c r="C1813" s="151" t="s">
        <v>14</v>
      </c>
    </row>
    <row r="1814" spans="1:3" ht="15.75" x14ac:dyDescent="0.25">
      <c r="A1814" s="151">
        <v>18853</v>
      </c>
      <c r="B1814" s="152" t="s">
        <v>13</v>
      </c>
      <c r="C1814" s="151" t="s">
        <v>14</v>
      </c>
    </row>
    <row r="1815" spans="1:3" ht="15.75" x14ac:dyDescent="0.25">
      <c r="A1815" s="151">
        <v>18854</v>
      </c>
      <c r="B1815" s="152" t="s">
        <v>13</v>
      </c>
      <c r="C1815" s="151" t="s">
        <v>14</v>
      </c>
    </row>
    <row r="1816" spans="1:3" ht="15.75" x14ac:dyDescent="0.25">
      <c r="A1816" s="151">
        <v>18901</v>
      </c>
      <c r="B1816" s="152" t="s">
        <v>15</v>
      </c>
      <c r="C1816" s="151" t="s">
        <v>16</v>
      </c>
    </row>
    <row r="1817" spans="1:3" ht="15.75" x14ac:dyDescent="0.25">
      <c r="A1817" s="151">
        <v>18902</v>
      </c>
      <c r="B1817" s="152" t="s">
        <v>15</v>
      </c>
      <c r="C1817" s="151" t="s">
        <v>16</v>
      </c>
    </row>
    <row r="1818" spans="1:3" ht="15.75" x14ac:dyDescent="0.25">
      <c r="A1818" s="151">
        <v>18910</v>
      </c>
      <c r="B1818" s="152" t="s">
        <v>15</v>
      </c>
      <c r="C1818" s="151" t="s">
        <v>16</v>
      </c>
    </row>
    <row r="1819" spans="1:3" ht="15.75" x14ac:dyDescent="0.25">
      <c r="A1819" s="151">
        <v>18911</v>
      </c>
      <c r="B1819" s="152" t="s">
        <v>15</v>
      </c>
      <c r="C1819" s="151" t="s">
        <v>16</v>
      </c>
    </row>
    <row r="1820" spans="1:3" ht="15.75" x14ac:dyDescent="0.25">
      <c r="A1820" s="151">
        <v>18912</v>
      </c>
      <c r="B1820" s="152" t="s">
        <v>15</v>
      </c>
      <c r="C1820" s="151" t="s">
        <v>16</v>
      </c>
    </row>
    <row r="1821" spans="1:3" ht="15.75" x14ac:dyDescent="0.25">
      <c r="A1821" s="151">
        <v>18913</v>
      </c>
      <c r="B1821" s="152" t="s">
        <v>15</v>
      </c>
      <c r="C1821" s="151" t="s">
        <v>16</v>
      </c>
    </row>
    <row r="1822" spans="1:3" ht="15.75" x14ac:dyDescent="0.25">
      <c r="A1822" s="151">
        <v>18914</v>
      </c>
      <c r="B1822" s="152" t="s">
        <v>15</v>
      </c>
      <c r="C1822" s="151" t="s">
        <v>16</v>
      </c>
    </row>
    <row r="1823" spans="1:3" ht="15.75" x14ac:dyDescent="0.25">
      <c r="A1823" s="151">
        <v>18915</v>
      </c>
      <c r="B1823" s="152" t="s">
        <v>15</v>
      </c>
      <c r="C1823" s="151" t="s">
        <v>16</v>
      </c>
    </row>
    <row r="1824" spans="1:3" ht="15.75" x14ac:dyDescent="0.25">
      <c r="A1824" s="151">
        <v>18916</v>
      </c>
      <c r="B1824" s="152" t="s">
        <v>15</v>
      </c>
      <c r="C1824" s="151" t="s">
        <v>16</v>
      </c>
    </row>
    <row r="1825" spans="1:3" ht="15.75" x14ac:dyDescent="0.25">
      <c r="A1825" s="151">
        <v>18917</v>
      </c>
      <c r="B1825" s="152" t="s">
        <v>15</v>
      </c>
      <c r="C1825" s="151" t="s">
        <v>16</v>
      </c>
    </row>
    <row r="1826" spans="1:3" ht="15.75" x14ac:dyDescent="0.25">
      <c r="A1826" s="151">
        <v>18918</v>
      </c>
      <c r="B1826" s="152" t="s">
        <v>15</v>
      </c>
      <c r="C1826" s="151" t="s">
        <v>16</v>
      </c>
    </row>
    <row r="1827" spans="1:3" ht="15.75" x14ac:dyDescent="0.25">
      <c r="A1827" s="151">
        <v>18920</v>
      </c>
      <c r="B1827" s="152" t="s">
        <v>15</v>
      </c>
      <c r="C1827" s="151" t="s">
        <v>16</v>
      </c>
    </row>
    <row r="1828" spans="1:3" ht="15.75" x14ac:dyDescent="0.25">
      <c r="A1828" s="151">
        <v>18921</v>
      </c>
      <c r="B1828" s="152" t="s">
        <v>15</v>
      </c>
      <c r="C1828" s="151" t="s">
        <v>16</v>
      </c>
    </row>
    <row r="1829" spans="1:3" ht="15.75" x14ac:dyDescent="0.25">
      <c r="A1829" s="151">
        <v>18922</v>
      </c>
      <c r="B1829" s="152" t="s">
        <v>15</v>
      </c>
      <c r="C1829" s="151" t="s">
        <v>16</v>
      </c>
    </row>
    <row r="1830" spans="1:3" ht="15.75" x14ac:dyDescent="0.25">
      <c r="A1830" s="151">
        <v>18923</v>
      </c>
      <c r="B1830" s="152" t="s">
        <v>15</v>
      </c>
      <c r="C1830" s="151" t="s">
        <v>16</v>
      </c>
    </row>
    <row r="1831" spans="1:3" ht="15.75" x14ac:dyDescent="0.25">
      <c r="A1831" s="151">
        <v>18924</v>
      </c>
      <c r="B1831" s="152" t="s">
        <v>15</v>
      </c>
      <c r="C1831" s="151" t="s">
        <v>16</v>
      </c>
    </row>
    <row r="1832" spans="1:3" ht="15.75" x14ac:dyDescent="0.25">
      <c r="A1832" s="151">
        <v>18925</v>
      </c>
      <c r="B1832" s="152" t="s">
        <v>15</v>
      </c>
      <c r="C1832" s="151" t="s">
        <v>16</v>
      </c>
    </row>
    <row r="1833" spans="1:3" ht="15.75" x14ac:dyDescent="0.25">
      <c r="A1833" s="151">
        <v>18926</v>
      </c>
      <c r="B1833" s="152" t="s">
        <v>15</v>
      </c>
      <c r="C1833" s="151" t="s">
        <v>16</v>
      </c>
    </row>
    <row r="1834" spans="1:3" ht="15.75" x14ac:dyDescent="0.25">
      <c r="A1834" s="151">
        <v>18927</v>
      </c>
      <c r="B1834" s="152" t="s">
        <v>15</v>
      </c>
      <c r="C1834" s="151" t="s">
        <v>16</v>
      </c>
    </row>
    <row r="1835" spans="1:3" ht="15.75" x14ac:dyDescent="0.25">
      <c r="A1835" s="151">
        <v>18928</v>
      </c>
      <c r="B1835" s="152" t="s">
        <v>15</v>
      </c>
      <c r="C1835" s="151" t="s">
        <v>16</v>
      </c>
    </row>
    <row r="1836" spans="1:3" ht="15.75" x14ac:dyDescent="0.25">
      <c r="A1836" s="151">
        <v>18929</v>
      </c>
      <c r="B1836" s="152" t="s">
        <v>15</v>
      </c>
      <c r="C1836" s="151" t="s">
        <v>16</v>
      </c>
    </row>
    <row r="1837" spans="1:3" ht="15.75" x14ac:dyDescent="0.25">
      <c r="A1837" s="151">
        <v>18930</v>
      </c>
      <c r="B1837" s="152" t="s">
        <v>15</v>
      </c>
      <c r="C1837" s="151" t="s">
        <v>16</v>
      </c>
    </row>
    <row r="1838" spans="1:3" ht="15.75" x14ac:dyDescent="0.25">
      <c r="A1838" s="151">
        <v>18931</v>
      </c>
      <c r="B1838" s="152" t="s">
        <v>15</v>
      </c>
      <c r="C1838" s="151" t="s">
        <v>16</v>
      </c>
    </row>
    <row r="1839" spans="1:3" ht="15.75" x14ac:dyDescent="0.25">
      <c r="A1839" s="151">
        <v>18932</v>
      </c>
      <c r="B1839" s="152" t="s">
        <v>15</v>
      </c>
      <c r="C1839" s="151" t="s">
        <v>16</v>
      </c>
    </row>
    <row r="1840" spans="1:3" ht="15.75" x14ac:dyDescent="0.25">
      <c r="A1840" s="151">
        <v>18933</v>
      </c>
      <c r="B1840" s="152" t="s">
        <v>15</v>
      </c>
      <c r="C1840" s="151" t="s">
        <v>16</v>
      </c>
    </row>
    <row r="1841" spans="1:3" ht="15.75" x14ac:dyDescent="0.25">
      <c r="A1841" s="151">
        <v>18934</v>
      </c>
      <c r="B1841" s="152" t="s">
        <v>15</v>
      </c>
      <c r="C1841" s="151" t="s">
        <v>16</v>
      </c>
    </row>
    <row r="1842" spans="1:3" ht="15.75" x14ac:dyDescent="0.25">
      <c r="A1842" s="151">
        <v>18935</v>
      </c>
      <c r="B1842" s="152" t="s">
        <v>15</v>
      </c>
      <c r="C1842" s="151" t="s">
        <v>16</v>
      </c>
    </row>
    <row r="1843" spans="1:3" ht="15.75" x14ac:dyDescent="0.25">
      <c r="A1843" s="151">
        <v>18936</v>
      </c>
      <c r="B1843" s="152" t="s">
        <v>15</v>
      </c>
      <c r="C1843" s="151" t="s">
        <v>16</v>
      </c>
    </row>
    <row r="1844" spans="1:3" ht="15.75" x14ac:dyDescent="0.25">
      <c r="A1844" s="151">
        <v>18938</v>
      </c>
      <c r="B1844" s="152" t="s">
        <v>15</v>
      </c>
      <c r="C1844" s="151" t="s">
        <v>16</v>
      </c>
    </row>
    <row r="1845" spans="1:3" ht="15.75" x14ac:dyDescent="0.25">
      <c r="A1845" s="151">
        <v>18940</v>
      </c>
      <c r="B1845" s="152" t="s">
        <v>15</v>
      </c>
      <c r="C1845" s="151" t="s">
        <v>16</v>
      </c>
    </row>
    <row r="1846" spans="1:3" ht="15.75" x14ac:dyDescent="0.25">
      <c r="A1846" s="151">
        <v>18942</v>
      </c>
      <c r="B1846" s="152" t="s">
        <v>15</v>
      </c>
      <c r="C1846" s="151" t="s">
        <v>16</v>
      </c>
    </row>
    <row r="1847" spans="1:3" ht="15.75" x14ac:dyDescent="0.25">
      <c r="A1847" s="151">
        <v>18943</v>
      </c>
      <c r="B1847" s="152" t="s">
        <v>15</v>
      </c>
      <c r="C1847" s="151" t="s">
        <v>16</v>
      </c>
    </row>
    <row r="1848" spans="1:3" ht="15.75" x14ac:dyDescent="0.25">
      <c r="A1848" s="151">
        <v>18944</v>
      </c>
      <c r="B1848" s="152" t="s">
        <v>15</v>
      </c>
      <c r="C1848" s="151" t="s">
        <v>16</v>
      </c>
    </row>
    <row r="1849" spans="1:3" ht="15.75" x14ac:dyDescent="0.25">
      <c r="A1849" s="151">
        <v>18946</v>
      </c>
      <c r="B1849" s="152" t="s">
        <v>15</v>
      </c>
      <c r="C1849" s="151" t="s">
        <v>16</v>
      </c>
    </row>
    <row r="1850" spans="1:3" ht="15.75" x14ac:dyDescent="0.25">
      <c r="A1850" s="151">
        <v>18947</v>
      </c>
      <c r="B1850" s="152" t="s">
        <v>15</v>
      </c>
      <c r="C1850" s="151" t="s">
        <v>16</v>
      </c>
    </row>
    <row r="1851" spans="1:3" ht="15.75" x14ac:dyDescent="0.25">
      <c r="A1851" s="151">
        <v>18949</v>
      </c>
      <c r="B1851" s="152" t="s">
        <v>15</v>
      </c>
      <c r="C1851" s="151" t="s">
        <v>16</v>
      </c>
    </row>
    <row r="1852" spans="1:3" ht="15.75" x14ac:dyDescent="0.25">
      <c r="A1852" s="151">
        <v>18950</v>
      </c>
      <c r="B1852" s="152" t="s">
        <v>15</v>
      </c>
      <c r="C1852" s="151" t="s">
        <v>16</v>
      </c>
    </row>
    <row r="1853" spans="1:3" ht="15.75" x14ac:dyDescent="0.25">
      <c r="A1853" s="151">
        <v>18951</v>
      </c>
      <c r="B1853" s="152" t="s">
        <v>15</v>
      </c>
      <c r="C1853" s="151" t="s">
        <v>16</v>
      </c>
    </row>
    <row r="1854" spans="1:3" ht="15.75" x14ac:dyDescent="0.25">
      <c r="A1854" s="151">
        <v>18953</v>
      </c>
      <c r="B1854" s="152" t="s">
        <v>15</v>
      </c>
      <c r="C1854" s="151" t="s">
        <v>16</v>
      </c>
    </row>
    <row r="1855" spans="1:3" ht="15.75" x14ac:dyDescent="0.25">
      <c r="A1855" s="151">
        <v>18954</v>
      </c>
      <c r="B1855" s="152" t="s">
        <v>15</v>
      </c>
      <c r="C1855" s="151" t="s">
        <v>16</v>
      </c>
    </row>
    <row r="1856" spans="1:3" ht="15.75" x14ac:dyDescent="0.25">
      <c r="A1856" s="151">
        <v>18955</v>
      </c>
      <c r="B1856" s="152" t="s">
        <v>15</v>
      </c>
      <c r="C1856" s="151" t="s">
        <v>16</v>
      </c>
    </row>
    <row r="1857" spans="1:3" ht="15.75" x14ac:dyDescent="0.25">
      <c r="A1857" s="151">
        <v>18956</v>
      </c>
      <c r="B1857" s="152" t="s">
        <v>15</v>
      </c>
      <c r="C1857" s="151" t="s">
        <v>16</v>
      </c>
    </row>
    <row r="1858" spans="1:3" ht="15.75" x14ac:dyDescent="0.25">
      <c r="A1858" s="151">
        <v>18957</v>
      </c>
      <c r="B1858" s="152" t="s">
        <v>15</v>
      </c>
      <c r="C1858" s="151" t="s">
        <v>16</v>
      </c>
    </row>
    <row r="1859" spans="1:3" ht="15.75" x14ac:dyDescent="0.25">
      <c r="A1859" s="151">
        <v>18958</v>
      </c>
      <c r="B1859" s="152" t="s">
        <v>15</v>
      </c>
      <c r="C1859" s="151" t="s">
        <v>16</v>
      </c>
    </row>
    <row r="1860" spans="1:3" ht="15.75" x14ac:dyDescent="0.25">
      <c r="A1860" s="151">
        <v>18960</v>
      </c>
      <c r="B1860" s="152" t="s">
        <v>15</v>
      </c>
      <c r="C1860" s="151" t="s">
        <v>16</v>
      </c>
    </row>
    <row r="1861" spans="1:3" ht="15.75" x14ac:dyDescent="0.25">
      <c r="A1861" s="151">
        <v>18962</v>
      </c>
      <c r="B1861" s="152" t="s">
        <v>15</v>
      </c>
      <c r="C1861" s="151" t="s">
        <v>16</v>
      </c>
    </row>
    <row r="1862" spans="1:3" ht="15.75" x14ac:dyDescent="0.25">
      <c r="A1862" s="151">
        <v>18963</v>
      </c>
      <c r="B1862" s="152" t="s">
        <v>15</v>
      </c>
      <c r="C1862" s="151" t="s">
        <v>16</v>
      </c>
    </row>
    <row r="1863" spans="1:3" ht="15.75" x14ac:dyDescent="0.25">
      <c r="A1863" s="151">
        <v>18964</v>
      </c>
      <c r="B1863" s="152" t="s">
        <v>15</v>
      </c>
      <c r="C1863" s="151" t="s">
        <v>16</v>
      </c>
    </row>
    <row r="1864" spans="1:3" ht="15.75" x14ac:dyDescent="0.25">
      <c r="A1864" s="151">
        <v>18966</v>
      </c>
      <c r="B1864" s="152" t="s">
        <v>15</v>
      </c>
      <c r="C1864" s="151" t="s">
        <v>16</v>
      </c>
    </row>
    <row r="1865" spans="1:3" ht="15.75" x14ac:dyDescent="0.25">
      <c r="A1865" s="151">
        <v>18968</v>
      </c>
      <c r="B1865" s="152" t="s">
        <v>15</v>
      </c>
      <c r="C1865" s="151" t="s">
        <v>16</v>
      </c>
    </row>
    <row r="1866" spans="1:3" ht="15.75" x14ac:dyDescent="0.25">
      <c r="A1866" s="151">
        <v>18969</v>
      </c>
      <c r="B1866" s="152" t="s">
        <v>15</v>
      </c>
      <c r="C1866" s="151" t="s">
        <v>16</v>
      </c>
    </row>
    <row r="1867" spans="1:3" ht="15.75" x14ac:dyDescent="0.25">
      <c r="A1867" s="151">
        <v>18970</v>
      </c>
      <c r="B1867" s="152" t="s">
        <v>15</v>
      </c>
      <c r="C1867" s="151" t="s">
        <v>16</v>
      </c>
    </row>
    <row r="1868" spans="1:3" ht="15.75" x14ac:dyDescent="0.25">
      <c r="A1868" s="151">
        <v>18971</v>
      </c>
      <c r="B1868" s="152" t="s">
        <v>15</v>
      </c>
      <c r="C1868" s="151" t="s">
        <v>16</v>
      </c>
    </row>
    <row r="1869" spans="1:3" ht="15.75" x14ac:dyDescent="0.25">
      <c r="A1869" s="151">
        <v>18972</v>
      </c>
      <c r="B1869" s="152" t="s">
        <v>15</v>
      </c>
      <c r="C1869" s="151" t="s">
        <v>16</v>
      </c>
    </row>
    <row r="1870" spans="1:3" ht="15.75" x14ac:dyDescent="0.25">
      <c r="A1870" s="151">
        <v>18974</v>
      </c>
      <c r="B1870" s="152" t="s">
        <v>15</v>
      </c>
      <c r="C1870" s="151" t="s">
        <v>16</v>
      </c>
    </row>
    <row r="1871" spans="1:3" ht="15.75" x14ac:dyDescent="0.25">
      <c r="A1871" s="151">
        <v>18976</v>
      </c>
      <c r="B1871" s="152" t="s">
        <v>15</v>
      </c>
      <c r="C1871" s="151" t="s">
        <v>16</v>
      </c>
    </row>
    <row r="1872" spans="1:3" ht="15.75" x14ac:dyDescent="0.25">
      <c r="A1872" s="151">
        <v>18977</v>
      </c>
      <c r="B1872" s="152" t="s">
        <v>15</v>
      </c>
      <c r="C1872" s="151" t="s">
        <v>16</v>
      </c>
    </row>
    <row r="1873" spans="1:3" ht="15.75" x14ac:dyDescent="0.25">
      <c r="A1873" s="151">
        <v>18979</v>
      </c>
      <c r="B1873" s="152" t="s">
        <v>15</v>
      </c>
      <c r="C1873" s="151" t="s">
        <v>16</v>
      </c>
    </row>
    <row r="1874" spans="1:3" ht="15.75" x14ac:dyDescent="0.25">
      <c r="A1874" s="151">
        <v>18980</v>
      </c>
      <c r="B1874" s="152" t="s">
        <v>15</v>
      </c>
      <c r="C1874" s="151" t="s">
        <v>16</v>
      </c>
    </row>
    <row r="1875" spans="1:3" ht="15.75" x14ac:dyDescent="0.25">
      <c r="A1875" s="151">
        <v>18981</v>
      </c>
      <c r="B1875" s="152" t="s">
        <v>15</v>
      </c>
      <c r="C1875" s="151" t="s">
        <v>16</v>
      </c>
    </row>
    <row r="1876" spans="1:3" ht="15.75" x14ac:dyDescent="0.25">
      <c r="A1876" s="151">
        <v>18991</v>
      </c>
      <c r="B1876" s="152" t="s">
        <v>15</v>
      </c>
      <c r="C1876" s="151" t="s">
        <v>16</v>
      </c>
    </row>
    <row r="1877" spans="1:3" ht="15.75" x14ac:dyDescent="0.25">
      <c r="A1877" s="151">
        <v>19001</v>
      </c>
      <c r="B1877" s="152" t="s">
        <v>15</v>
      </c>
      <c r="C1877" s="151" t="s">
        <v>16</v>
      </c>
    </row>
    <row r="1878" spans="1:3" ht="15.75" x14ac:dyDescent="0.25">
      <c r="A1878" s="151">
        <v>19002</v>
      </c>
      <c r="B1878" s="152" t="s">
        <v>15</v>
      </c>
      <c r="C1878" s="151" t="s">
        <v>16</v>
      </c>
    </row>
    <row r="1879" spans="1:3" ht="15.75" x14ac:dyDescent="0.25">
      <c r="A1879" s="151">
        <v>19003</v>
      </c>
      <c r="B1879" s="152" t="s">
        <v>15</v>
      </c>
      <c r="C1879" s="151" t="s">
        <v>16</v>
      </c>
    </row>
    <row r="1880" spans="1:3" ht="15.75" x14ac:dyDescent="0.25">
      <c r="A1880" s="151">
        <v>19004</v>
      </c>
      <c r="B1880" s="152" t="s">
        <v>15</v>
      </c>
      <c r="C1880" s="151" t="s">
        <v>16</v>
      </c>
    </row>
    <row r="1881" spans="1:3" ht="15.75" x14ac:dyDescent="0.25">
      <c r="A1881" s="151">
        <v>19006</v>
      </c>
      <c r="B1881" s="152" t="s">
        <v>15</v>
      </c>
      <c r="C1881" s="151" t="s">
        <v>16</v>
      </c>
    </row>
    <row r="1882" spans="1:3" ht="15.75" x14ac:dyDescent="0.25">
      <c r="A1882" s="151">
        <v>19007</v>
      </c>
      <c r="B1882" s="152" t="s">
        <v>15</v>
      </c>
      <c r="C1882" s="151" t="s">
        <v>16</v>
      </c>
    </row>
    <row r="1883" spans="1:3" ht="15.75" x14ac:dyDescent="0.25">
      <c r="A1883" s="151">
        <v>19008</v>
      </c>
      <c r="B1883" s="152" t="s">
        <v>15</v>
      </c>
      <c r="C1883" s="151" t="s">
        <v>16</v>
      </c>
    </row>
    <row r="1884" spans="1:3" ht="15.75" x14ac:dyDescent="0.25">
      <c r="A1884" s="151">
        <v>19009</v>
      </c>
      <c r="B1884" s="152" t="s">
        <v>15</v>
      </c>
      <c r="C1884" s="151" t="s">
        <v>16</v>
      </c>
    </row>
    <row r="1885" spans="1:3" ht="15.75" x14ac:dyDescent="0.25">
      <c r="A1885" s="151">
        <v>19010</v>
      </c>
      <c r="B1885" s="152" t="s">
        <v>15</v>
      </c>
      <c r="C1885" s="151" t="s">
        <v>16</v>
      </c>
    </row>
    <row r="1886" spans="1:3" ht="15.75" x14ac:dyDescent="0.25">
      <c r="A1886" s="151">
        <v>19012</v>
      </c>
      <c r="B1886" s="152" t="s">
        <v>15</v>
      </c>
      <c r="C1886" s="151" t="s">
        <v>16</v>
      </c>
    </row>
    <row r="1887" spans="1:3" ht="15.75" x14ac:dyDescent="0.25">
      <c r="A1887" s="151">
        <v>19013</v>
      </c>
      <c r="B1887" s="152" t="s">
        <v>15</v>
      </c>
      <c r="C1887" s="151" t="s">
        <v>16</v>
      </c>
    </row>
    <row r="1888" spans="1:3" ht="15.75" x14ac:dyDescent="0.25">
      <c r="A1888" s="151">
        <v>19014</v>
      </c>
      <c r="B1888" s="152" t="s">
        <v>15</v>
      </c>
      <c r="C1888" s="151" t="s">
        <v>16</v>
      </c>
    </row>
    <row r="1889" spans="1:3" ht="15.75" x14ac:dyDescent="0.25">
      <c r="A1889" s="151">
        <v>19015</v>
      </c>
      <c r="B1889" s="152" t="s">
        <v>15</v>
      </c>
      <c r="C1889" s="151" t="s">
        <v>16</v>
      </c>
    </row>
    <row r="1890" spans="1:3" ht="15.75" x14ac:dyDescent="0.25">
      <c r="A1890" s="151">
        <v>19016</v>
      </c>
      <c r="B1890" s="152" t="s">
        <v>15</v>
      </c>
      <c r="C1890" s="151" t="s">
        <v>16</v>
      </c>
    </row>
    <row r="1891" spans="1:3" ht="15.75" x14ac:dyDescent="0.25">
      <c r="A1891" s="151">
        <v>19017</v>
      </c>
      <c r="B1891" s="152" t="s">
        <v>15</v>
      </c>
      <c r="C1891" s="151" t="s">
        <v>16</v>
      </c>
    </row>
    <row r="1892" spans="1:3" ht="15.75" x14ac:dyDescent="0.25">
      <c r="A1892" s="151">
        <v>19018</v>
      </c>
      <c r="B1892" s="152" t="s">
        <v>15</v>
      </c>
      <c r="C1892" s="151" t="s">
        <v>16</v>
      </c>
    </row>
    <row r="1893" spans="1:3" ht="15.75" x14ac:dyDescent="0.25">
      <c r="A1893" s="151">
        <v>19019</v>
      </c>
      <c r="B1893" s="152" t="s">
        <v>15</v>
      </c>
      <c r="C1893" s="151" t="s">
        <v>16</v>
      </c>
    </row>
    <row r="1894" spans="1:3" ht="15.75" x14ac:dyDescent="0.25">
      <c r="A1894" s="151">
        <v>19020</v>
      </c>
      <c r="B1894" s="152" t="s">
        <v>15</v>
      </c>
      <c r="C1894" s="151" t="s">
        <v>16</v>
      </c>
    </row>
    <row r="1895" spans="1:3" ht="15.75" x14ac:dyDescent="0.25">
      <c r="A1895" s="151">
        <v>19021</v>
      </c>
      <c r="B1895" s="152" t="s">
        <v>15</v>
      </c>
      <c r="C1895" s="151" t="s">
        <v>16</v>
      </c>
    </row>
    <row r="1896" spans="1:3" ht="15.75" x14ac:dyDescent="0.25">
      <c r="A1896" s="151">
        <v>19022</v>
      </c>
      <c r="B1896" s="152" t="s">
        <v>15</v>
      </c>
      <c r="C1896" s="151" t="s">
        <v>16</v>
      </c>
    </row>
    <row r="1897" spans="1:3" ht="15.75" x14ac:dyDescent="0.25">
      <c r="A1897" s="151">
        <v>19023</v>
      </c>
      <c r="B1897" s="152" t="s">
        <v>15</v>
      </c>
      <c r="C1897" s="151" t="s">
        <v>16</v>
      </c>
    </row>
    <row r="1898" spans="1:3" ht="15.75" x14ac:dyDescent="0.25">
      <c r="A1898" s="151">
        <v>19025</v>
      </c>
      <c r="B1898" s="152" t="s">
        <v>15</v>
      </c>
      <c r="C1898" s="151" t="s">
        <v>16</v>
      </c>
    </row>
    <row r="1899" spans="1:3" ht="15.75" x14ac:dyDescent="0.25">
      <c r="A1899" s="151">
        <v>19026</v>
      </c>
      <c r="B1899" s="152" t="s">
        <v>15</v>
      </c>
      <c r="C1899" s="151" t="s">
        <v>16</v>
      </c>
    </row>
    <row r="1900" spans="1:3" ht="15.75" x14ac:dyDescent="0.25">
      <c r="A1900" s="151">
        <v>19027</v>
      </c>
      <c r="B1900" s="152" t="s">
        <v>15</v>
      </c>
      <c r="C1900" s="151" t="s">
        <v>16</v>
      </c>
    </row>
    <row r="1901" spans="1:3" ht="15.75" x14ac:dyDescent="0.25">
      <c r="A1901" s="151">
        <v>19028</v>
      </c>
      <c r="B1901" s="152" t="s">
        <v>15</v>
      </c>
      <c r="C1901" s="151" t="s">
        <v>16</v>
      </c>
    </row>
    <row r="1902" spans="1:3" ht="15.75" x14ac:dyDescent="0.25">
      <c r="A1902" s="151">
        <v>19029</v>
      </c>
      <c r="B1902" s="152" t="s">
        <v>15</v>
      </c>
      <c r="C1902" s="151" t="s">
        <v>16</v>
      </c>
    </row>
    <row r="1903" spans="1:3" ht="15.75" x14ac:dyDescent="0.25">
      <c r="A1903" s="151">
        <v>19030</v>
      </c>
      <c r="B1903" s="152" t="s">
        <v>15</v>
      </c>
      <c r="C1903" s="151" t="s">
        <v>16</v>
      </c>
    </row>
    <row r="1904" spans="1:3" ht="15.75" x14ac:dyDescent="0.25">
      <c r="A1904" s="151">
        <v>19031</v>
      </c>
      <c r="B1904" s="152" t="s">
        <v>15</v>
      </c>
      <c r="C1904" s="151" t="s">
        <v>16</v>
      </c>
    </row>
    <row r="1905" spans="1:3" ht="15.75" x14ac:dyDescent="0.25">
      <c r="A1905" s="151">
        <v>19032</v>
      </c>
      <c r="B1905" s="152" t="s">
        <v>15</v>
      </c>
      <c r="C1905" s="151" t="s">
        <v>16</v>
      </c>
    </row>
    <row r="1906" spans="1:3" ht="15.75" x14ac:dyDescent="0.25">
      <c r="A1906" s="151">
        <v>19033</v>
      </c>
      <c r="B1906" s="152" t="s">
        <v>15</v>
      </c>
      <c r="C1906" s="151" t="s">
        <v>16</v>
      </c>
    </row>
    <row r="1907" spans="1:3" ht="15.75" x14ac:dyDescent="0.25">
      <c r="A1907" s="151">
        <v>19034</v>
      </c>
      <c r="B1907" s="152" t="s">
        <v>15</v>
      </c>
      <c r="C1907" s="151" t="s">
        <v>16</v>
      </c>
    </row>
    <row r="1908" spans="1:3" ht="15.75" x14ac:dyDescent="0.25">
      <c r="A1908" s="151">
        <v>19035</v>
      </c>
      <c r="B1908" s="152" t="s">
        <v>15</v>
      </c>
      <c r="C1908" s="151" t="s">
        <v>16</v>
      </c>
    </row>
    <row r="1909" spans="1:3" ht="15.75" x14ac:dyDescent="0.25">
      <c r="A1909" s="151">
        <v>19036</v>
      </c>
      <c r="B1909" s="152" t="s">
        <v>15</v>
      </c>
      <c r="C1909" s="151" t="s">
        <v>16</v>
      </c>
    </row>
    <row r="1910" spans="1:3" ht="15.75" x14ac:dyDescent="0.25">
      <c r="A1910" s="151">
        <v>19037</v>
      </c>
      <c r="B1910" s="152" t="s">
        <v>15</v>
      </c>
      <c r="C1910" s="151" t="s">
        <v>16</v>
      </c>
    </row>
    <row r="1911" spans="1:3" ht="15.75" x14ac:dyDescent="0.25">
      <c r="A1911" s="151">
        <v>19038</v>
      </c>
      <c r="B1911" s="152" t="s">
        <v>15</v>
      </c>
      <c r="C1911" s="151" t="s">
        <v>16</v>
      </c>
    </row>
    <row r="1912" spans="1:3" ht="15.75" x14ac:dyDescent="0.25">
      <c r="A1912" s="151">
        <v>19039</v>
      </c>
      <c r="B1912" s="152" t="s">
        <v>15</v>
      </c>
      <c r="C1912" s="151" t="s">
        <v>16</v>
      </c>
    </row>
    <row r="1913" spans="1:3" ht="15.75" x14ac:dyDescent="0.25">
      <c r="A1913" s="151">
        <v>19040</v>
      </c>
      <c r="B1913" s="152" t="s">
        <v>15</v>
      </c>
      <c r="C1913" s="151" t="s">
        <v>16</v>
      </c>
    </row>
    <row r="1914" spans="1:3" ht="15.75" x14ac:dyDescent="0.25">
      <c r="A1914" s="151">
        <v>19041</v>
      </c>
      <c r="B1914" s="152" t="s">
        <v>15</v>
      </c>
      <c r="C1914" s="151" t="s">
        <v>16</v>
      </c>
    </row>
    <row r="1915" spans="1:3" ht="15.75" x14ac:dyDescent="0.25">
      <c r="A1915" s="151">
        <v>19043</v>
      </c>
      <c r="B1915" s="152" t="s">
        <v>15</v>
      </c>
      <c r="C1915" s="151" t="s">
        <v>16</v>
      </c>
    </row>
    <row r="1916" spans="1:3" ht="15.75" x14ac:dyDescent="0.25">
      <c r="A1916" s="151">
        <v>19044</v>
      </c>
      <c r="B1916" s="152" t="s">
        <v>15</v>
      </c>
      <c r="C1916" s="151" t="s">
        <v>16</v>
      </c>
    </row>
    <row r="1917" spans="1:3" ht="15.75" x14ac:dyDescent="0.25">
      <c r="A1917" s="151">
        <v>19046</v>
      </c>
      <c r="B1917" s="152" t="s">
        <v>15</v>
      </c>
      <c r="C1917" s="151" t="s">
        <v>16</v>
      </c>
    </row>
    <row r="1918" spans="1:3" ht="15.75" x14ac:dyDescent="0.25">
      <c r="A1918" s="151">
        <v>19047</v>
      </c>
      <c r="B1918" s="152" t="s">
        <v>15</v>
      </c>
      <c r="C1918" s="151" t="s">
        <v>16</v>
      </c>
    </row>
    <row r="1919" spans="1:3" ht="15.75" x14ac:dyDescent="0.25">
      <c r="A1919" s="151">
        <v>19048</v>
      </c>
      <c r="B1919" s="152" t="s">
        <v>15</v>
      </c>
      <c r="C1919" s="151" t="s">
        <v>16</v>
      </c>
    </row>
    <row r="1920" spans="1:3" ht="15.75" x14ac:dyDescent="0.25">
      <c r="A1920" s="151">
        <v>19049</v>
      </c>
      <c r="B1920" s="152" t="s">
        <v>15</v>
      </c>
      <c r="C1920" s="151" t="s">
        <v>16</v>
      </c>
    </row>
    <row r="1921" spans="1:3" ht="15.75" x14ac:dyDescent="0.25">
      <c r="A1921" s="151">
        <v>19050</v>
      </c>
      <c r="B1921" s="152" t="s">
        <v>15</v>
      </c>
      <c r="C1921" s="151" t="s">
        <v>16</v>
      </c>
    </row>
    <row r="1922" spans="1:3" ht="15.75" x14ac:dyDescent="0.25">
      <c r="A1922" s="151">
        <v>19052</v>
      </c>
      <c r="B1922" s="152" t="s">
        <v>15</v>
      </c>
      <c r="C1922" s="151" t="s">
        <v>16</v>
      </c>
    </row>
    <row r="1923" spans="1:3" ht="15.75" x14ac:dyDescent="0.25">
      <c r="A1923" s="151">
        <v>19053</v>
      </c>
      <c r="B1923" s="152" t="s">
        <v>15</v>
      </c>
      <c r="C1923" s="151" t="s">
        <v>16</v>
      </c>
    </row>
    <row r="1924" spans="1:3" ht="15.75" x14ac:dyDescent="0.25">
      <c r="A1924" s="151">
        <v>19054</v>
      </c>
      <c r="B1924" s="152" t="s">
        <v>15</v>
      </c>
      <c r="C1924" s="151" t="s">
        <v>16</v>
      </c>
    </row>
    <row r="1925" spans="1:3" ht="15.75" x14ac:dyDescent="0.25">
      <c r="A1925" s="151">
        <v>19055</v>
      </c>
      <c r="B1925" s="152" t="s">
        <v>15</v>
      </c>
      <c r="C1925" s="151" t="s">
        <v>16</v>
      </c>
    </row>
    <row r="1926" spans="1:3" ht="15.75" x14ac:dyDescent="0.25">
      <c r="A1926" s="151">
        <v>19056</v>
      </c>
      <c r="B1926" s="152" t="s">
        <v>15</v>
      </c>
      <c r="C1926" s="151" t="s">
        <v>16</v>
      </c>
    </row>
    <row r="1927" spans="1:3" ht="15.75" x14ac:dyDescent="0.25">
      <c r="A1927" s="151">
        <v>19057</v>
      </c>
      <c r="B1927" s="152" t="s">
        <v>15</v>
      </c>
      <c r="C1927" s="151" t="s">
        <v>16</v>
      </c>
    </row>
    <row r="1928" spans="1:3" ht="15.75" x14ac:dyDescent="0.25">
      <c r="A1928" s="151">
        <v>19058</v>
      </c>
      <c r="B1928" s="152" t="s">
        <v>15</v>
      </c>
      <c r="C1928" s="151" t="s">
        <v>16</v>
      </c>
    </row>
    <row r="1929" spans="1:3" ht="15.75" x14ac:dyDescent="0.25">
      <c r="A1929" s="151">
        <v>19059</v>
      </c>
      <c r="B1929" s="152" t="s">
        <v>15</v>
      </c>
      <c r="C1929" s="151" t="s">
        <v>16</v>
      </c>
    </row>
    <row r="1930" spans="1:3" ht="15.75" x14ac:dyDescent="0.25">
      <c r="A1930" s="151">
        <v>19060</v>
      </c>
      <c r="B1930" s="152" t="s">
        <v>15</v>
      </c>
      <c r="C1930" s="151" t="s">
        <v>16</v>
      </c>
    </row>
    <row r="1931" spans="1:3" ht="15.75" x14ac:dyDescent="0.25">
      <c r="A1931" s="151">
        <v>19061</v>
      </c>
      <c r="B1931" s="152" t="s">
        <v>15</v>
      </c>
      <c r="C1931" s="151" t="s">
        <v>16</v>
      </c>
    </row>
    <row r="1932" spans="1:3" ht="15.75" x14ac:dyDescent="0.25">
      <c r="A1932" s="151">
        <v>19063</v>
      </c>
      <c r="B1932" s="152" t="s">
        <v>15</v>
      </c>
      <c r="C1932" s="151" t="s">
        <v>16</v>
      </c>
    </row>
    <row r="1933" spans="1:3" ht="15.75" x14ac:dyDescent="0.25">
      <c r="A1933" s="151">
        <v>19064</v>
      </c>
      <c r="B1933" s="152" t="s">
        <v>15</v>
      </c>
      <c r="C1933" s="151" t="s">
        <v>16</v>
      </c>
    </row>
    <row r="1934" spans="1:3" ht="15.75" x14ac:dyDescent="0.25">
      <c r="A1934" s="151">
        <v>19065</v>
      </c>
      <c r="B1934" s="152" t="s">
        <v>15</v>
      </c>
      <c r="C1934" s="151" t="s">
        <v>16</v>
      </c>
    </row>
    <row r="1935" spans="1:3" ht="15.75" x14ac:dyDescent="0.25">
      <c r="A1935" s="151">
        <v>19066</v>
      </c>
      <c r="B1935" s="152" t="s">
        <v>15</v>
      </c>
      <c r="C1935" s="151" t="s">
        <v>16</v>
      </c>
    </row>
    <row r="1936" spans="1:3" ht="15.75" x14ac:dyDescent="0.25">
      <c r="A1936" s="151">
        <v>19067</v>
      </c>
      <c r="B1936" s="152" t="s">
        <v>15</v>
      </c>
      <c r="C1936" s="151" t="s">
        <v>16</v>
      </c>
    </row>
    <row r="1937" spans="1:3" ht="15.75" x14ac:dyDescent="0.25">
      <c r="A1937" s="151">
        <v>19070</v>
      </c>
      <c r="B1937" s="152" t="s">
        <v>15</v>
      </c>
      <c r="C1937" s="151" t="s">
        <v>16</v>
      </c>
    </row>
    <row r="1938" spans="1:3" ht="15.75" x14ac:dyDescent="0.25">
      <c r="A1938" s="151">
        <v>19072</v>
      </c>
      <c r="B1938" s="152" t="s">
        <v>15</v>
      </c>
      <c r="C1938" s="151" t="s">
        <v>16</v>
      </c>
    </row>
    <row r="1939" spans="1:3" ht="15.75" x14ac:dyDescent="0.25">
      <c r="A1939" s="151">
        <v>19073</v>
      </c>
      <c r="B1939" s="152" t="s">
        <v>15</v>
      </c>
      <c r="C1939" s="151" t="s">
        <v>16</v>
      </c>
    </row>
    <row r="1940" spans="1:3" ht="15.75" x14ac:dyDescent="0.25">
      <c r="A1940" s="151">
        <v>19074</v>
      </c>
      <c r="B1940" s="152" t="s">
        <v>15</v>
      </c>
      <c r="C1940" s="151" t="s">
        <v>16</v>
      </c>
    </row>
    <row r="1941" spans="1:3" ht="15.75" x14ac:dyDescent="0.25">
      <c r="A1941" s="151">
        <v>19075</v>
      </c>
      <c r="B1941" s="152" t="s">
        <v>15</v>
      </c>
      <c r="C1941" s="151" t="s">
        <v>16</v>
      </c>
    </row>
    <row r="1942" spans="1:3" ht="15.75" x14ac:dyDescent="0.25">
      <c r="A1942" s="151">
        <v>19076</v>
      </c>
      <c r="B1942" s="152" t="s">
        <v>15</v>
      </c>
      <c r="C1942" s="151" t="s">
        <v>16</v>
      </c>
    </row>
    <row r="1943" spans="1:3" ht="15.75" x14ac:dyDescent="0.25">
      <c r="A1943" s="151">
        <v>19078</v>
      </c>
      <c r="B1943" s="152" t="s">
        <v>15</v>
      </c>
      <c r="C1943" s="151" t="s">
        <v>16</v>
      </c>
    </row>
    <row r="1944" spans="1:3" ht="15.75" x14ac:dyDescent="0.25">
      <c r="A1944" s="151">
        <v>19079</v>
      </c>
      <c r="B1944" s="152" t="s">
        <v>15</v>
      </c>
      <c r="C1944" s="151" t="s">
        <v>16</v>
      </c>
    </row>
    <row r="1945" spans="1:3" ht="15.75" x14ac:dyDescent="0.25">
      <c r="A1945" s="151">
        <v>19080</v>
      </c>
      <c r="B1945" s="152" t="s">
        <v>15</v>
      </c>
      <c r="C1945" s="151" t="s">
        <v>16</v>
      </c>
    </row>
    <row r="1946" spans="1:3" ht="15.75" x14ac:dyDescent="0.25">
      <c r="A1946" s="151">
        <v>19081</v>
      </c>
      <c r="B1946" s="152" t="s">
        <v>15</v>
      </c>
      <c r="C1946" s="151" t="s">
        <v>16</v>
      </c>
    </row>
    <row r="1947" spans="1:3" ht="15.75" x14ac:dyDescent="0.25">
      <c r="A1947" s="151">
        <v>19082</v>
      </c>
      <c r="B1947" s="152" t="s">
        <v>15</v>
      </c>
      <c r="C1947" s="151" t="s">
        <v>16</v>
      </c>
    </row>
    <row r="1948" spans="1:3" ht="15.75" x14ac:dyDescent="0.25">
      <c r="A1948" s="151">
        <v>19083</v>
      </c>
      <c r="B1948" s="152" t="s">
        <v>15</v>
      </c>
      <c r="C1948" s="151" t="s">
        <v>16</v>
      </c>
    </row>
    <row r="1949" spans="1:3" ht="15.75" x14ac:dyDescent="0.25">
      <c r="A1949" s="151">
        <v>19085</v>
      </c>
      <c r="B1949" s="152" t="s">
        <v>15</v>
      </c>
      <c r="C1949" s="151" t="s">
        <v>16</v>
      </c>
    </row>
    <row r="1950" spans="1:3" ht="15.75" x14ac:dyDescent="0.25">
      <c r="A1950" s="151">
        <v>19086</v>
      </c>
      <c r="B1950" s="152" t="s">
        <v>15</v>
      </c>
      <c r="C1950" s="151" t="s">
        <v>16</v>
      </c>
    </row>
    <row r="1951" spans="1:3" ht="15.75" x14ac:dyDescent="0.25">
      <c r="A1951" s="151">
        <v>19087</v>
      </c>
      <c r="B1951" s="152" t="s">
        <v>15</v>
      </c>
      <c r="C1951" s="151" t="s">
        <v>16</v>
      </c>
    </row>
    <row r="1952" spans="1:3" ht="15.75" x14ac:dyDescent="0.25">
      <c r="A1952" s="151">
        <v>19088</v>
      </c>
      <c r="B1952" s="152" t="s">
        <v>15</v>
      </c>
      <c r="C1952" s="151" t="s">
        <v>16</v>
      </c>
    </row>
    <row r="1953" spans="1:3" ht="15.75" x14ac:dyDescent="0.25">
      <c r="A1953" s="151">
        <v>19089</v>
      </c>
      <c r="B1953" s="152" t="s">
        <v>15</v>
      </c>
      <c r="C1953" s="151" t="s">
        <v>16</v>
      </c>
    </row>
    <row r="1954" spans="1:3" ht="15.75" x14ac:dyDescent="0.25">
      <c r="A1954" s="151">
        <v>19090</v>
      </c>
      <c r="B1954" s="152" t="s">
        <v>15</v>
      </c>
      <c r="C1954" s="151" t="s">
        <v>16</v>
      </c>
    </row>
    <row r="1955" spans="1:3" ht="15.75" x14ac:dyDescent="0.25">
      <c r="A1955" s="151">
        <v>19091</v>
      </c>
      <c r="B1955" s="152" t="s">
        <v>15</v>
      </c>
      <c r="C1955" s="151" t="s">
        <v>16</v>
      </c>
    </row>
    <row r="1956" spans="1:3" ht="15.75" x14ac:dyDescent="0.25">
      <c r="A1956" s="151">
        <v>19092</v>
      </c>
      <c r="B1956" s="152" t="s">
        <v>15</v>
      </c>
      <c r="C1956" s="151" t="s">
        <v>16</v>
      </c>
    </row>
    <row r="1957" spans="1:3" ht="15.75" x14ac:dyDescent="0.25">
      <c r="A1957" s="151">
        <v>19093</v>
      </c>
      <c r="B1957" s="152" t="s">
        <v>15</v>
      </c>
      <c r="C1957" s="151" t="s">
        <v>16</v>
      </c>
    </row>
    <row r="1958" spans="1:3" ht="15.75" x14ac:dyDescent="0.25">
      <c r="A1958" s="151">
        <v>19094</v>
      </c>
      <c r="B1958" s="152" t="s">
        <v>15</v>
      </c>
      <c r="C1958" s="151" t="s">
        <v>16</v>
      </c>
    </row>
    <row r="1959" spans="1:3" ht="15.75" x14ac:dyDescent="0.25">
      <c r="A1959" s="151">
        <v>19095</v>
      </c>
      <c r="B1959" s="152" t="s">
        <v>15</v>
      </c>
      <c r="C1959" s="151" t="s">
        <v>16</v>
      </c>
    </row>
    <row r="1960" spans="1:3" ht="15.75" x14ac:dyDescent="0.25">
      <c r="A1960" s="151">
        <v>19096</v>
      </c>
      <c r="B1960" s="152" t="s">
        <v>15</v>
      </c>
      <c r="C1960" s="151" t="s">
        <v>16</v>
      </c>
    </row>
    <row r="1961" spans="1:3" ht="15.75" x14ac:dyDescent="0.25">
      <c r="A1961" s="151">
        <v>19098</v>
      </c>
      <c r="B1961" s="152" t="s">
        <v>15</v>
      </c>
      <c r="C1961" s="151" t="s">
        <v>16</v>
      </c>
    </row>
    <row r="1962" spans="1:3" ht="15.75" x14ac:dyDescent="0.25">
      <c r="A1962" s="151">
        <v>19099</v>
      </c>
      <c r="B1962" s="152" t="s">
        <v>15</v>
      </c>
      <c r="C1962" s="151" t="s">
        <v>16</v>
      </c>
    </row>
    <row r="1963" spans="1:3" ht="15.75" x14ac:dyDescent="0.25">
      <c r="A1963" s="151">
        <v>19101</v>
      </c>
      <c r="B1963" s="152" t="s">
        <v>15</v>
      </c>
      <c r="C1963" s="151" t="s">
        <v>16</v>
      </c>
    </row>
    <row r="1964" spans="1:3" ht="15.75" x14ac:dyDescent="0.25">
      <c r="A1964" s="151">
        <v>19102</v>
      </c>
      <c r="B1964" s="152" t="s">
        <v>15</v>
      </c>
      <c r="C1964" s="151" t="s">
        <v>16</v>
      </c>
    </row>
    <row r="1965" spans="1:3" ht="15.75" x14ac:dyDescent="0.25">
      <c r="A1965" s="151">
        <v>19103</v>
      </c>
      <c r="B1965" s="152" t="s">
        <v>15</v>
      </c>
      <c r="C1965" s="151" t="s">
        <v>16</v>
      </c>
    </row>
    <row r="1966" spans="1:3" ht="15.75" x14ac:dyDescent="0.25">
      <c r="A1966" s="151">
        <v>19104</v>
      </c>
      <c r="B1966" s="152" t="s">
        <v>15</v>
      </c>
      <c r="C1966" s="151" t="s">
        <v>16</v>
      </c>
    </row>
    <row r="1967" spans="1:3" ht="15.75" x14ac:dyDescent="0.25">
      <c r="A1967" s="151">
        <v>19105</v>
      </c>
      <c r="B1967" s="152" t="s">
        <v>15</v>
      </c>
      <c r="C1967" s="151" t="s">
        <v>16</v>
      </c>
    </row>
    <row r="1968" spans="1:3" ht="15.75" x14ac:dyDescent="0.25">
      <c r="A1968" s="151">
        <v>19106</v>
      </c>
      <c r="B1968" s="152" t="s">
        <v>15</v>
      </c>
      <c r="C1968" s="151" t="s">
        <v>16</v>
      </c>
    </row>
    <row r="1969" spans="1:3" ht="15.75" x14ac:dyDescent="0.25">
      <c r="A1969" s="151">
        <v>19107</v>
      </c>
      <c r="B1969" s="152" t="s">
        <v>15</v>
      </c>
      <c r="C1969" s="151" t="s">
        <v>16</v>
      </c>
    </row>
    <row r="1970" spans="1:3" ht="15.75" x14ac:dyDescent="0.25">
      <c r="A1970" s="151">
        <v>19108</v>
      </c>
      <c r="B1970" s="152" t="s">
        <v>15</v>
      </c>
      <c r="C1970" s="151" t="s">
        <v>16</v>
      </c>
    </row>
    <row r="1971" spans="1:3" ht="15.75" x14ac:dyDescent="0.25">
      <c r="A1971" s="151">
        <v>19109</v>
      </c>
      <c r="B1971" s="152" t="s">
        <v>15</v>
      </c>
      <c r="C1971" s="151" t="s">
        <v>16</v>
      </c>
    </row>
    <row r="1972" spans="1:3" ht="15.75" x14ac:dyDescent="0.25">
      <c r="A1972" s="151">
        <v>19110</v>
      </c>
      <c r="B1972" s="152" t="s">
        <v>15</v>
      </c>
      <c r="C1972" s="151" t="s">
        <v>16</v>
      </c>
    </row>
    <row r="1973" spans="1:3" ht="15.75" x14ac:dyDescent="0.25">
      <c r="A1973" s="151">
        <v>19111</v>
      </c>
      <c r="B1973" s="152" t="s">
        <v>15</v>
      </c>
      <c r="C1973" s="151" t="s">
        <v>16</v>
      </c>
    </row>
    <row r="1974" spans="1:3" ht="15.75" x14ac:dyDescent="0.25">
      <c r="A1974" s="151">
        <v>19112</v>
      </c>
      <c r="B1974" s="152" t="s">
        <v>15</v>
      </c>
      <c r="C1974" s="151" t="s">
        <v>16</v>
      </c>
    </row>
    <row r="1975" spans="1:3" ht="15.75" x14ac:dyDescent="0.25">
      <c r="A1975" s="151">
        <v>19113</v>
      </c>
      <c r="B1975" s="152" t="s">
        <v>15</v>
      </c>
      <c r="C1975" s="151" t="s">
        <v>16</v>
      </c>
    </row>
    <row r="1976" spans="1:3" ht="15.75" x14ac:dyDescent="0.25">
      <c r="A1976" s="151">
        <v>19114</v>
      </c>
      <c r="B1976" s="152" t="s">
        <v>15</v>
      </c>
      <c r="C1976" s="151" t="s">
        <v>16</v>
      </c>
    </row>
    <row r="1977" spans="1:3" ht="15.75" x14ac:dyDescent="0.25">
      <c r="A1977" s="151">
        <v>19115</v>
      </c>
      <c r="B1977" s="152" t="s">
        <v>15</v>
      </c>
      <c r="C1977" s="151" t="s">
        <v>16</v>
      </c>
    </row>
    <row r="1978" spans="1:3" ht="15.75" x14ac:dyDescent="0.25">
      <c r="A1978" s="151">
        <v>19116</v>
      </c>
      <c r="B1978" s="152" t="s">
        <v>15</v>
      </c>
      <c r="C1978" s="151" t="s">
        <v>16</v>
      </c>
    </row>
    <row r="1979" spans="1:3" ht="15.75" x14ac:dyDescent="0.25">
      <c r="A1979" s="151">
        <v>19118</v>
      </c>
      <c r="B1979" s="152" t="s">
        <v>15</v>
      </c>
      <c r="C1979" s="151" t="s">
        <v>16</v>
      </c>
    </row>
    <row r="1980" spans="1:3" ht="15.75" x14ac:dyDescent="0.25">
      <c r="A1980" s="151">
        <v>19119</v>
      </c>
      <c r="B1980" s="152" t="s">
        <v>15</v>
      </c>
      <c r="C1980" s="151" t="s">
        <v>16</v>
      </c>
    </row>
    <row r="1981" spans="1:3" ht="15.75" x14ac:dyDescent="0.25">
      <c r="A1981" s="151">
        <v>19120</v>
      </c>
      <c r="B1981" s="152" t="s">
        <v>15</v>
      </c>
      <c r="C1981" s="151" t="s">
        <v>16</v>
      </c>
    </row>
    <row r="1982" spans="1:3" ht="15.75" x14ac:dyDescent="0.25">
      <c r="A1982" s="151">
        <v>19121</v>
      </c>
      <c r="B1982" s="152" t="s">
        <v>15</v>
      </c>
      <c r="C1982" s="151" t="s">
        <v>16</v>
      </c>
    </row>
    <row r="1983" spans="1:3" ht="15.75" x14ac:dyDescent="0.25">
      <c r="A1983" s="151">
        <v>19122</v>
      </c>
      <c r="B1983" s="152" t="s">
        <v>15</v>
      </c>
      <c r="C1983" s="151" t="s">
        <v>16</v>
      </c>
    </row>
    <row r="1984" spans="1:3" ht="15.75" x14ac:dyDescent="0.25">
      <c r="A1984" s="151">
        <v>19123</v>
      </c>
      <c r="B1984" s="152" t="s">
        <v>15</v>
      </c>
      <c r="C1984" s="151" t="s">
        <v>16</v>
      </c>
    </row>
    <row r="1985" spans="1:3" ht="15.75" x14ac:dyDescent="0.25">
      <c r="A1985" s="151">
        <v>19124</v>
      </c>
      <c r="B1985" s="152" t="s">
        <v>15</v>
      </c>
      <c r="C1985" s="151" t="s">
        <v>16</v>
      </c>
    </row>
    <row r="1986" spans="1:3" ht="15.75" x14ac:dyDescent="0.25">
      <c r="A1986" s="151">
        <v>19125</v>
      </c>
      <c r="B1986" s="152" t="s">
        <v>15</v>
      </c>
      <c r="C1986" s="151" t="s">
        <v>16</v>
      </c>
    </row>
    <row r="1987" spans="1:3" ht="15.75" x14ac:dyDescent="0.25">
      <c r="A1987" s="151">
        <v>19126</v>
      </c>
      <c r="B1987" s="152" t="s">
        <v>15</v>
      </c>
      <c r="C1987" s="151" t="s">
        <v>16</v>
      </c>
    </row>
    <row r="1988" spans="1:3" ht="15.75" x14ac:dyDescent="0.25">
      <c r="A1988" s="151">
        <v>19127</v>
      </c>
      <c r="B1988" s="152" t="s">
        <v>15</v>
      </c>
      <c r="C1988" s="151" t="s">
        <v>16</v>
      </c>
    </row>
    <row r="1989" spans="1:3" ht="15.75" x14ac:dyDescent="0.25">
      <c r="A1989" s="151">
        <v>19128</v>
      </c>
      <c r="B1989" s="152" t="s">
        <v>15</v>
      </c>
      <c r="C1989" s="151" t="s">
        <v>16</v>
      </c>
    </row>
    <row r="1990" spans="1:3" ht="15.75" x14ac:dyDescent="0.25">
      <c r="A1990" s="151">
        <v>19129</v>
      </c>
      <c r="B1990" s="152" t="s">
        <v>15</v>
      </c>
      <c r="C1990" s="151" t="s">
        <v>16</v>
      </c>
    </row>
    <row r="1991" spans="1:3" ht="15.75" x14ac:dyDescent="0.25">
      <c r="A1991" s="151">
        <v>19130</v>
      </c>
      <c r="B1991" s="152" t="s">
        <v>15</v>
      </c>
      <c r="C1991" s="151" t="s">
        <v>16</v>
      </c>
    </row>
    <row r="1992" spans="1:3" ht="15.75" x14ac:dyDescent="0.25">
      <c r="A1992" s="151">
        <v>19131</v>
      </c>
      <c r="B1992" s="152" t="s">
        <v>15</v>
      </c>
      <c r="C1992" s="151" t="s">
        <v>16</v>
      </c>
    </row>
    <row r="1993" spans="1:3" ht="15.75" x14ac:dyDescent="0.25">
      <c r="A1993" s="151">
        <v>19132</v>
      </c>
      <c r="B1993" s="152" t="s">
        <v>15</v>
      </c>
      <c r="C1993" s="151" t="s">
        <v>16</v>
      </c>
    </row>
    <row r="1994" spans="1:3" ht="15.75" x14ac:dyDescent="0.25">
      <c r="A1994" s="151">
        <v>19133</v>
      </c>
      <c r="B1994" s="152" t="s">
        <v>15</v>
      </c>
      <c r="C1994" s="151" t="s">
        <v>16</v>
      </c>
    </row>
    <row r="1995" spans="1:3" ht="15.75" x14ac:dyDescent="0.25">
      <c r="A1995" s="151">
        <v>19134</v>
      </c>
      <c r="B1995" s="152" t="s">
        <v>15</v>
      </c>
      <c r="C1995" s="151" t="s">
        <v>16</v>
      </c>
    </row>
    <row r="1996" spans="1:3" ht="15.75" x14ac:dyDescent="0.25">
      <c r="A1996" s="151">
        <v>19135</v>
      </c>
      <c r="B1996" s="152" t="s">
        <v>15</v>
      </c>
      <c r="C1996" s="151" t="s">
        <v>16</v>
      </c>
    </row>
    <row r="1997" spans="1:3" ht="15.75" x14ac:dyDescent="0.25">
      <c r="A1997" s="151">
        <v>19136</v>
      </c>
      <c r="B1997" s="152" t="s">
        <v>15</v>
      </c>
      <c r="C1997" s="151" t="s">
        <v>16</v>
      </c>
    </row>
    <row r="1998" spans="1:3" ht="15.75" x14ac:dyDescent="0.25">
      <c r="A1998" s="151">
        <v>19137</v>
      </c>
      <c r="B1998" s="152" t="s">
        <v>15</v>
      </c>
      <c r="C1998" s="151" t="s">
        <v>16</v>
      </c>
    </row>
    <row r="1999" spans="1:3" ht="15.75" x14ac:dyDescent="0.25">
      <c r="A1999" s="151">
        <v>19138</v>
      </c>
      <c r="B1999" s="152" t="s">
        <v>15</v>
      </c>
      <c r="C1999" s="151" t="s">
        <v>16</v>
      </c>
    </row>
    <row r="2000" spans="1:3" ht="15.75" x14ac:dyDescent="0.25">
      <c r="A2000" s="151">
        <v>19139</v>
      </c>
      <c r="B2000" s="152" t="s">
        <v>15</v>
      </c>
      <c r="C2000" s="151" t="s">
        <v>16</v>
      </c>
    </row>
    <row r="2001" spans="1:3" ht="15.75" x14ac:dyDescent="0.25">
      <c r="A2001" s="151">
        <v>19140</v>
      </c>
      <c r="B2001" s="152" t="s">
        <v>15</v>
      </c>
      <c r="C2001" s="151" t="s">
        <v>16</v>
      </c>
    </row>
    <row r="2002" spans="1:3" ht="15.75" x14ac:dyDescent="0.25">
      <c r="A2002" s="151">
        <v>19141</v>
      </c>
      <c r="B2002" s="152" t="s">
        <v>15</v>
      </c>
      <c r="C2002" s="151" t="s">
        <v>16</v>
      </c>
    </row>
    <row r="2003" spans="1:3" ht="15.75" x14ac:dyDescent="0.25">
      <c r="A2003" s="151">
        <v>19142</v>
      </c>
      <c r="B2003" s="152" t="s">
        <v>15</v>
      </c>
      <c r="C2003" s="151" t="s">
        <v>16</v>
      </c>
    </row>
    <row r="2004" spans="1:3" ht="15.75" x14ac:dyDescent="0.25">
      <c r="A2004" s="151">
        <v>19143</v>
      </c>
      <c r="B2004" s="152" t="s">
        <v>15</v>
      </c>
      <c r="C2004" s="151" t="s">
        <v>16</v>
      </c>
    </row>
    <row r="2005" spans="1:3" ht="15.75" x14ac:dyDescent="0.25">
      <c r="A2005" s="151">
        <v>19144</v>
      </c>
      <c r="B2005" s="152" t="s">
        <v>15</v>
      </c>
      <c r="C2005" s="151" t="s">
        <v>16</v>
      </c>
    </row>
    <row r="2006" spans="1:3" ht="15.75" x14ac:dyDescent="0.25">
      <c r="A2006" s="151">
        <v>19145</v>
      </c>
      <c r="B2006" s="152" t="s">
        <v>15</v>
      </c>
      <c r="C2006" s="151" t="s">
        <v>16</v>
      </c>
    </row>
    <row r="2007" spans="1:3" ht="15.75" x14ac:dyDescent="0.25">
      <c r="A2007" s="151">
        <v>19146</v>
      </c>
      <c r="B2007" s="152" t="s">
        <v>15</v>
      </c>
      <c r="C2007" s="151" t="s">
        <v>16</v>
      </c>
    </row>
    <row r="2008" spans="1:3" ht="15.75" x14ac:dyDescent="0.25">
      <c r="A2008" s="151">
        <v>19147</v>
      </c>
      <c r="B2008" s="152" t="s">
        <v>15</v>
      </c>
      <c r="C2008" s="151" t="s">
        <v>16</v>
      </c>
    </row>
    <row r="2009" spans="1:3" ht="15.75" x14ac:dyDescent="0.25">
      <c r="A2009" s="151">
        <v>19148</v>
      </c>
      <c r="B2009" s="152" t="s">
        <v>15</v>
      </c>
      <c r="C2009" s="151" t="s">
        <v>16</v>
      </c>
    </row>
    <row r="2010" spans="1:3" ht="15.75" x14ac:dyDescent="0.25">
      <c r="A2010" s="151">
        <v>19149</v>
      </c>
      <c r="B2010" s="152" t="s">
        <v>15</v>
      </c>
      <c r="C2010" s="151" t="s">
        <v>16</v>
      </c>
    </row>
    <row r="2011" spans="1:3" ht="15.75" x14ac:dyDescent="0.25">
      <c r="A2011" s="151">
        <v>19150</v>
      </c>
      <c r="B2011" s="152" t="s">
        <v>15</v>
      </c>
      <c r="C2011" s="151" t="s">
        <v>16</v>
      </c>
    </row>
    <row r="2012" spans="1:3" ht="15.75" x14ac:dyDescent="0.25">
      <c r="A2012" s="151">
        <v>19151</v>
      </c>
      <c r="B2012" s="152" t="s">
        <v>15</v>
      </c>
      <c r="C2012" s="151" t="s">
        <v>16</v>
      </c>
    </row>
    <row r="2013" spans="1:3" ht="15.75" x14ac:dyDescent="0.25">
      <c r="A2013" s="151">
        <v>19152</v>
      </c>
      <c r="B2013" s="152" t="s">
        <v>15</v>
      </c>
      <c r="C2013" s="151" t="s">
        <v>16</v>
      </c>
    </row>
    <row r="2014" spans="1:3" ht="15.75" x14ac:dyDescent="0.25">
      <c r="A2014" s="151">
        <v>19153</v>
      </c>
      <c r="B2014" s="152" t="s">
        <v>15</v>
      </c>
      <c r="C2014" s="151" t="s">
        <v>16</v>
      </c>
    </row>
    <row r="2015" spans="1:3" ht="15.75" x14ac:dyDescent="0.25">
      <c r="A2015" s="151">
        <v>19154</v>
      </c>
      <c r="B2015" s="152" t="s">
        <v>15</v>
      </c>
      <c r="C2015" s="151" t="s">
        <v>16</v>
      </c>
    </row>
    <row r="2016" spans="1:3" ht="15.75" x14ac:dyDescent="0.25">
      <c r="A2016" s="151">
        <v>19155</v>
      </c>
      <c r="B2016" s="152" t="s">
        <v>15</v>
      </c>
      <c r="C2016" s="151" t="s">
        <v>16</v>
      </c>
    </row>
    <row r="2017" spans="1:3" ht="15.75" x14ac:dyDescent="0.25">
      <c r="A2017" s="151">
        <v>19160</v>
      </c>
      <c r="B2017" s="152" t="s">
        <v>15</v>
      </c>
      <c r="C2017" s="151" t="s">
        <v>16</v>
      </c>
    </row>
    <row r="2018" spans="1:3" ht="15.75" x14ac:dyDescent="0.25">
      <c r="A2018" s="151">
        <v>19161</v>
      </c>
      <c r="B2018" s="152" t="s">
        <v>15</v>
      </c>
      <c r="C2018" s="151" t="s">
        <v>16</v>
      </c>
    </row>
    <row r="2019" spans="1:3" ht="15.75" x14ac:dyDescent="0.25">
      <c r="A2019" s="151">
        <v>19162</v>
      </c>
      <c r="B2019" s="152" t="s">
        <v>15</v>
      </c>
      <c r="C2019" s="151" t="s">
        <v>16</v>
      </c>
    </row>
    <row r="2020" spans="1:3" ht="15.75" x14ac:dyDescent="0.25">
      <c r="A2020" s="151">
        <v>19170</v>
      </c>
      <c r="B2020" s="152" t="s">
        <v>15</v>
      </c>
      <c r="C2020" s="151" t="s">
        <v>16</v>
      </c>
    </row>
    <row r="2021" spans="1:3" ht="15.75" x14ac:dyDescent="0.25">
      <c r="A2021" s="151">
        <v>19171</v>
      </c>
      <c r="B2021" s="152" t="s">
        <v>15</v>
      </c>
      <c r="C2021" s="151" t="s">
        <v>16</v>
      </c>
    </row>
    <row r="2022" spans="1:3" ht="15.75" x14ac:dyDescent="0.25">
      <c r="A2022" s="151">
        <v>19172</v>
      </c>
      <c r="B2022" s="152" t="s">
        <v>15</v>
      </c>
      <c r="C2022" s="151" t="s">
        <v>16</v>
      </c>
    </row>
    <row r="2023" spans="1:3" ht="15.75" x14ac:dyDescent="0.25">
      <c r="A2023" s="151">
        <v>19173</v>
      </c>
      <c r="B2023" s="152" t="s">
        <v>15</v>
      </c>
      <c r="C2023" s="151" t="s">
        <v>16</v>
      </c>
    </row>
    <row r="2024" spans="1:3" ht="15.75" x14ac:dyDescent="0.25">
      <c r="A2024" s="151">
        <v>19175</v>
      </c>
      <c r="B2024" s="152" t="s">
        <v>15</v>
      </c>
      <c r="C2024" s="151" t="s">
        <v>16</v>
      </c>
    </row>
    <row r="2025" spans="1:3" ht="15.75" x14ac:dyDescent="0.25">
      <c r="A2025" s="151">
        <v>19176</v>
      </c>
      <c r="B2025" s="152" t="s">
        <v>15</v>
      </c>
      <c r="C2025" s="151" t="s">
        <v>16</v>
      </c>
    </row>
    <row r="2026" spans="1:3" ht="15.75" x14ac:dyDescent="0.25">
      <c r="A2026" s="151">
        <v>19177</v>
      </c>
      <c r="B2026" s="152" t="s">
        <v>15</v>
      </c>
      <c r="C2026" s="151" t="s">
        <v>16</v>
      </c>
    </row>
    <row r="2027" spans="1:3" ht="15.75" x14ac:dyDescent="0.25">
      <c r="A2027" s="151">
        <v>19178</v>
      </c>
      <c r="B2027" s="152" t="s">
        <v>15</v>
      </c>
      <c r="C2027" s="151" t="s">
        <v>16</v>
      </c>
    </row>
    <row r="2028" spans="1:3" ht="15.75" x14ac:dyDescent="0.25">
      <c r="A2028" s="151">
        <v>19179</v>
      </c>
      <c r="B2028" s="152" t="s">
        <v>15</v>
      </c>
      <c r="C2028" s="151" t="s">
        <v>16</v>
      </c>
    </row>
    <row r="2029" spans="1:3" ht="15.75" x14ac:dyDescent="0.25">
      <c r="A2029" s="151">
        <v>19181</v>
      </c>
      <c r="B2029" s="152" t="s">
        <v>15</v>
      </c>
      <c r="C2029" s="151" t="s">
        <v>16</v>
      </c>
    </row>
    <row r="2030" spans="1:3" ht="15.75" x14ac:dyDescent="0.25">
      <c r="A2030" s="151">
        <v>19182</v>
      </c>
      <c r="B2030" s="152" t="s">
        <v>15</v>
      </c>
      <c r="C2030" s="151" t="s">
        <v>16</v>
      </c>
    </row>
    <row r="2031" spans="1:3" ht="15.75" x14ac:dyDescent="0.25">
      <c r="A2031" s="151">
        <v>19183</v>
      </c>
      <c r="B2031" s="152" t="s">
        <v>15</v>
      </c>
      <c r="C2031" s="151" t="s">
        <v>16</v>
      </c>
    </row>
    <row r="2032" spans="1:3" ht="15.75" x14ac:dyDescent="0.25">
      <c r="A2032" s="151">
        <v>19184</v>
      </c>
      <c r="B2032" s="152" t="s">
        <v>15</v>
      </c>
      <c r="C2032" s="151" t="s">
        <v>16</v>
      </c>
    </row>
    <row r="2033" spans="1:3" ht="15.75" x14ac:dyDescent="0.25">
      <c r="A2033" s="151">
        <v>19185</v>
      </c>
      <c r="B2033" s="152" t="s">
        <v>15</v>
      </c>
      <c r="C2033" s="151" t="s">
        <v>16</v>
      </c>
    </row>
    <row r="2034" spans="1:3" ht="15.75" x14ac:dyDescent="0.25">
      <c r="A2034" s="151">
        <v>19187</v>
      </c>
      <c r="B2034" s="152" t="s">
        <v>15</v>
      </c>
      <c r="C2034" s="151" t="s">
        <v>16</v>
      </c>
    </row>
    <row r="2035" spans="1:3" ht="15.75" x14ac:dyDescent="0.25">
      <c r="A2035" s="151">
        <v>19188</v>
      </c>
      <c r="B2035" s="152" t="s">
        <v>15</v>
      </c>
      <c r="C2035" s="151" t="s">
        <v>16</v>
      </c>
    </row>
    <row r="2036" spans="1:3" ht="15.75" x14ac:dyDescent="0.25">
      <c r="A2036" s="151">
        <v>19190</v>
      </c>
      <c r="B2036" s="152" t="s">
        <v>15</v>
      </c>
      <c r="C2036" s="151" t="s">
        <v>16</v>
      </c>
    </row>
    <row r="2037" spans="1:3" ht="15.75" x14ac:dyDescent="0.25">
      <c r="A2037" s="151">
        <v>19191</v>
      </c>
      <c r="B2037" s="152" t="s">
        <v>15</v>
      </c>
      <c r="C2037" s="151" t="s">
        <v>16</v>
      </c>
    </row>
    <row r="2038" spans="1:3" ht="15.75" x14ac:dyDescent="0.25">
      <c r="A2038" s="151">
        <v>19192</v>
      </c>
      <c r="B2038" s="152" t="s">
        <v>15</v>
      </c>
      <c r="C2038" s="151" t="s">
        <v>16</v>
      </c>
    </row>
    <row r="2039" spans="1:3" ht="15.75" x14ac:dyDescent="0.25">
      <c r="A2039" s="151">
        <v>19193</v>
      </c>
      <c r="B2039" s="152" t="s">
        <v>15</v>
      </c>
      <c r="C2039" s="151" t="s">
        <v>16</v>
      </c>
    </row>
    <row r="2040" spans="1:3" ht="15.75" x14ac:dyDescent="0.25">
      <c r="A2040" s="151">
        <v>19194</v>
      </c>
      <c r="B2040" s="152" t="s">
        <v>15</v>
      </c>
      <c r="C2040" s="151" t="s">
        <v>16</v>
      </c>
    </row>
    <row r="2041" spans="1:3" ht="15.75" x14ac:dyDescent="0.25">
      <c r="A2041" s="151">
        <v>19195</v>
      </c>
      <c r="B2041" s="152" t="s">
        <v>15</v>
      </c>
      <c r="C2041" s="151" t="s">
        <v>16</v>
      </c>
    </row>
    <row r="2042" spans="1:3" ht="15.75" x14ac:dyDescent="0.25">
      <c r="A2042" s="151">
        <v>19196</v>
      </c>
      <c r="B2042" s="152" t="s">
        <v>15</v>
      </c>
      <c r="C2042" s="151" t="s">
        <v>16</v>
      </c>
    </row>
    <row r="2043" spans="1:3" ht="15.75" x14ac:dyDescent="0.25">
      <c r="A2043" s="151">
        <v>19197</v>
      </c>
      <c r="B2043" s="152" t="s">
        <v>15</v>
      </c>
      <c r="C2043" s="151" t="s">
        <v>16</v>
      </c>
    </row>
    <row r="2044" spans="1:3" ht="15.75" x14ac:dyDescent="0.25">
      <c r="A2044" s="151">
        <v>19244</v>
      </c>
      <c r="B2044" s="152" t="s">
        <v>15</v>
      </c>
      <c r="C2044" s="151" t="s">
        <v>16</v>
      </c>
    </row>
    <row r="2045" spans="1:3" ht="15.75" x14ac:dyDescent="0.25">
      <c r="A2045" s="151">
        <v>19255</v>
      </c>
      <c r="B2045" s="152" t="s">
        <v>15</v>
      </c>
      <c r="C2045" s="151" t="s">
        <v>16</v>
      </c>
    </row>
    <row r="2046" spans="1:3" ht="15.75" x14ac:dyDescent="0.25">
      <c r="A2046" s="151">
        <v>19301</v>
      </c>
      <c r="B2046" s="152" t="s">
        <v>15</v>
      </c>
      <c r="C2046" s="151" t="s">
        <v>16</v>
      </c>
    </row>
    <row r="2047" spans="1:3" ht="15.75" x14ac:dyDescent="0.25">
      <c r="A2047" s="151">
        <v>19310</v>
      </c>
      <c r="B2047" s="152" t="s">
        <v>15</v>
      </c>
      <c r="C2047" s="151" t="s">
        <v>16</v>
      </c>
    </row>
    <row r="2048" spans="1:3" ht="15.75" x14ac:dyDescent="0.25">
      <c r="A2048" s="151">
        <v>19311</v>
      </c>
      <c r="B2048" s="152" t="s">
        <v>15</v>
      </c>
      <c r="C2048" s="151" t="s">
        <v>16</v>
      </c>
    </row>
    <row r="2049" spans="1:3" ht="15.75" x14ac:dyDescent="0.25">
      <c r="A2049" s="151">
        <v>19312</v>
      </c>
      <c r="B2049" s="152" t="s">
        <v>15</v>
      </c>
      <c r="C2049" s="151" t="s">
        <v>16</v>
      </c>
    </row>
    <row r="2050" spans="1:3" ht="15.75" x14ac:dyDescent="0.25">
      <c r="A2050" s="151">
        <v>19316</v>
      </c>
      <c r="B2050" s="152" t="s">
        <v>15</v>
      </c>
      <c r="C2050" s="151" t="s">
        <v>16</v>
      </c>
    </row>
    <row r="2051" spans="1:3" ht="15.75" x14ac:dyDescent="0.25">
      <c r="A2051" s="151">
        <v>19317</v>
      </c>
      <c r="B2051" s="152" t="s">
        <v>15</v>
      </c>
      <c r="C2051" s="151" t="s">
        <v>16</v>
      </c>
    </row>
    <row r="2052" spans="1:3" ht="15.75" x14ac:dyDescent="0.25">
      <c r="A2052" s="151">
        <v>19318</v>
      </c>
      <c r="B2052" s="152" t="s">
        <v>15</v>
      </c>
      <c r="C2052" s="151" t="s">
        <v>16</v>
      </c>
    </row>
    <row r="2053" spans="1:3" ht="15.75" x14ac:dyDescent="0.25">
      <c r="A2053" s="151">
        <v>19319</v>
      </c>
      <c r="B2053" s="152" t="s">
        <v>15</v>
      </c>
      <c r="C2053" s="151" t="s">
        <v>16</v>
      </c>
    </row>
    <row r="2054" spans="1:3" ht="15.75" x14ac:dyDescent="0.25">
      <c r="A2054" s="151">
        <v>19320</v>
      </c>
      <c r="B2054" s="152" t="s">
        <v>15</v>
      </c>
      <c r="C2054" s="151" t="s">
        <v>16</v>
      </c>
    </row>
    <row r="2055" spans="1:3" ht="15.75" x14ac:dyDescent="0.25">
      <c r="A2055" s="151">
        <v>19330</v>
      </c>
      <c r="B2055" s="152" t="s">
        <v>15</v>
      </c>
      <c r="C2055" s="151" t="s">
        <v>16</v>
      </c>
    </row>
    <row r="2056" spans="1:3" ht="15.75" x14ac:dyDescent="0.25">
      <c r="A2056" s="151">
        <v>19331</v>
      </c>
      <c r="B2056" s="152" t="s">
        <v>15</v>
      </c>
      <c r="C2056" s="151" t="s">
        <v>16</v>
      </c>
    </row>
    <row r="2057" spans="1:3" ht="15.75" x14ac:dyDescent="0.25">
      <c r="A2057" s="151">
        <v>19333</v>
      </c>
      <c r="B2057" s="152" t="s">
        <v>15</v>
      </c>
      <c r="C2057" s="151" t="s">
        <v>16</v>
      </c>
    </row>
    <row r="2058" spans="1:3" ht="15.75" x14ac:dyDescent="0.25">
      <c r="A2058" s="151">
        <v>19335</v>
      </c>
      <c r="B2058" s="152" t="s">
        <v>15</v>
      </c>
      <c r="C2058" s="151" t="s">
        <v>16</v>
      </c>
    </row>
    <row r="2059" spans="1:3" ht="15.75" x14ac:dyDescent="0.25">
      <c r="A2059" s="151">
        <v>19339</v>
      </c>
      <c r="B2059" s="152" t="s">
        <v>15</v>
      </c>
      <c r="C2059" s="151" t="s">
        <v>16</v>
      </c>
    </row>
    <row r="2060" spans="1:3" ht="15.75" x14ac:dyDescent="0.25">
      <c r="A2060" s="151">
        <v>19340</v>
      </c>
      <c r="B2060" s="152" t="s">
        <v>15</v>
      </c>
      <c r="C2060" s="151" t="s">
        <v>16</v>
      </c>
    </row>
    <row r="2061" spans="1:3" ht="15.75" x14ac:dyDescent="0.25">
      <c r="A2061" s="151">
        <v>19341</v>
      </c>
      <c r="B2061" s="152" t="s">
        <v>15</v>
      </c>
      <c r="C2061" s="151" t="s">
        <v>16</v>
      </c>
    </row>
    <row r="2062" spans="1:3" ht="15.75" x14ac:dyDescent="0.25">
      <c r="A2062" s="151">
        <v>19342</v>
      </c>
      <c r="B2062" s="152" t="s">
        <v>15</v>
      </c>
      <c r="C2062" s="151" t="s">
        <v>16</v>
      </c>
    </row>
    <row r="2063" spans="1:3" ht="15.75" x14ac:dyDescent="0.25">
      <c r="A2063" s="151">
        <v>19343</v>
      </c>
      <c r="B2063" s="152" t="s">
        <v>15</v>
      </c>
      <c r="C2063" s="151" t="s">
        <v>16</v>
      </c>
    </row>
    <row r="2064" spans="1:3" ht="15.75" x14ac:dyDescent="0.25">
      <c r="A2064" s="151">
        <v>19344</v>
      </c>
      <c r="B2064" s="152" t="s">
        <v>15</v>
      </c>
      <c r="C2064" s="151" t="s">
        <v>16</v>
      </c>
    </row>
    <row r="2065" spans="1:3" ht="15.75" x14ac:dyDescent="0.25">
      <c r="A2065" s="151">
        <v>19345</v>
      </c>
      <c r="B2065" s="152" t="s">
        <v>15</v>
      </c>
      <c r="C2065" s="151" t="s">
        <v>16</v>
      </c>
    </row>
    <row r="2066" spans="1:3" ht="15.75" x14ac:dyDescent="0.25">
      <c r="A2066" s="151">
        <v>19346</v>
      </c>
      <c r="B2066" s="152" t="s">
        <v>15</v>
      </c>
      <c r="C2066" s="151" t="s">
        <v>16</v>
      </c>
    </row>
    <row r="2067" spans="1:3" ht="15.75" x14ac:dyDescent="0.25">
      <c r="A2067" s="151">
        <v>19347</v>
      </c>
      <c r="B2067" s="152" t="s">
        <v>15</v>
      </c>
      <c r="C2067" s="151" t="s">
        <v>16</v>
      </c>
    </row>
    <row r="2068" spans="1:3" ht="15.75" x14ac:dyDescent="0.25">
      <c r="A2068" s="151">
        <v>19348</v>
      </c>
      <c r="B2068" s="152" t="s">
        <v>15</v>
      </c>
      <c r="C2068" s="151" t="s">
        <v>16</v>
      </c>
    </row>
    <row r="2069" spans="1:3" ht="15.75" x14ac:dyDescent="0.25">
      <c r="A2069" s="151">
        <v>19350</v>
      </c>
      <c r="B2069" s="152" t="s">
        <v>15</v>
      </c>
      <c r="C2069" s="151" t="s">
        <v>16</v>
      </c>
    </row>
    <row r="2070" spans="1:3" ht="15.75" x14ac:dyDescent="0.25">
      <c r="A2070" s="151">
        <v>19351</v>
      </c>
      <c r="B2070" s="152" t="s">
        <v>15</v>
      </c>
      <c r="C2070" s="151" t="s">
        <v>16</v>
      </c>
    </row>
    <row r="2071" spans="1:3" ht="15.75" x14ac:dyDescent="0.25">
      <c r="A2071" s="151">
        <v>19352</v>
      </c>
      <c r="B2071" s="152" t="s">
        <v>15</v>
      </c>
      <c r="C2071" s="151" t="s">
        <v>16</v>
      </c>
    </row>
    <row r="2072" spans="1:3" ht="15.75" x14ac:dyDescent="0.25">
      <c r="A2072" s="151">
        <v>19353</v>
      </c>
      <c r="B2072" s="152" t="s">
        <v>15</v>
      </c>
      <c r="C2072" s="151" t="s">
        <v>16</v>
      </c>
    </row>
    <row r="2073" spans="1:3" ht="15.75" x14ac:dyDescent="0.25">
      <c r="A2073" s="151">
        <v>19354</v>
      </c>
      <c r="B2073" s="152" t="s">
        <v>15</v>
      </c>
      <c r="C2073" s="151" t="s">
        <v>16</v>
      </c>
    </row>
    <row r="2074" spans="1:3" ht="15.75" x14ac:dyDescent="0.25">
      <c r="A2074" s="151">
        <v>19355</v>
      </c>
      <c r="B2074" s="152" t="s">
        <v>15</v>
      </c>
      <c r="C2074" s="151" t="s">
        <v>16</v>
      </c>
    </row>
    <row r="2075" spans="1:3" ht="15.75" x14ac:dyDescent="0.25">
      <c r="A2075" s="151">
        <v>19357</v>
      </c>
      <c r="B2075" s="152" t="s">
        <v>15</v>
      </c>
      <c r="C2075" s="151" t="s">
        <v>16</v>
      </c>
    </row>
    <row r="2076" spans="1:3" ht="15.75" x14ac:dyDescent="0.25">
      <c r="A2076" s="151">
        <v>19358</v>
      </c>
      <c r="B2076" s="152" t="s">
        <v>15</v>
      </c>
      <c r="C2076" s="151" t="s">
        <v>16</v>
      </c>
    </row>
    <row r="2077" spans="1:3" ht="15.75" x14ac:dyDescent="0.25">
      <c r="A2077" s="151">
        <v>19360</v>
      </c>
      <c r="B2077" s="152" t="s">
        <v>15</v>
      </c>
      <c r="C2077" s="151" t="s">
        <v>16</v>
      </c>
    </row>
    <row r="2078" spans="1:3" ht="15.75" x14ac:dyDescent="0.25">
      <c r="A2078" s="151">
        <v>19362</v>
      </c>
      <c r="B2078" s="152" t="s">
        <v>15</v>
      </c>
      <c r="C2078" s="151" t="s">
        <v>16</v>
      </c>
    </row>
    <row r="2079" spans="1:3" ht="15.75" x14ac:dyDescent="0.25">
      <c r="A2079" s="151">
        <v>19363</v>
      </c>
      <c r="B2079" s="152" t="s">
        <v>15</v>
      </c>
      <c r="C2079" s="151" t="s">
        <v>16</v>
      </c>
    </row>
    <row r="2080" spans="1:3" ht="15.75" x14ac:dyDescent="0.25">
      <c r="A2080" s="151">
        <v>19365</v>
      </c>
      <c r="B2080" s="152" t="s">
        <v>15</v>
      </c>
      <c r="C2080" s="151" t="s">
        <v>16</v>
      </c>
    </row>
    <row r="2081" spans="1:3" ht="15.75" x14ac:dyDescent="0.25">
      <c r="A2081" s="151">
        <v>19366</v>
      </c>
      <c r="B2081" s="152" t="s">
        <v>15</v>
      </c>
      <c r="C2081" s="151" t="s">
        <v>16</v>
      </c>
    </row>
    <row r="2082" spans="1:3" ht="15.75" x14ac:dyDescent="0.25">
      <c r="A2082" s="151">
        <v>19367</v>
      </c>
      <c r="B2082" s="152" t="s">
        <v>15</v>
      </c>
      <c r="C2082" s="151" t="s">
        <v>16</v>
      </c>
    </row>
    <row r="2083" spans="1:3" ht="15.75" x14ac:dyDescent="0.25">
      <c r="A2083" s="151">
        <v>19369</v>
      </c>
      <c r="B2083" s="152" t="s">
        <v>15</v>
      </c>
      <c r="C2083" s="151" t="s">
        <v>16</v>
      </c>
    </row>
    <row r="2084" spans="1:3" ht="15.75" x14ac:dyDescent="0.25">
      <c r="A2084" s="151">
        <v>19371</v>
      </c>
      <c r="B2084" s="152" t="s">
        <v>15</v>
      </c>
      <c r="C2084" s="151" t="s">
        <v>16</v>
      </c>
    </row>
    <row r="2085" spans="1:3" ht="15.75" x14ac:dyDescent="0.25">
      <c r="A2085" s="151">
        <v>19372</v>
      </c>
      <c r="B2085" s="152" t="s">
        <v>15</v>
      </c>
      <c r="C2085" s="151" t="s">
        <v>16</v>
      </c>
    </row>
    <row r="2086" spans="1:3" ht="15.75" x14ac:dyDescent="0.25">
      <c r="A2086" s="151">
        <v>19373</v>
      </c>
      <c r="B2086" s="152" t="s">
        <v>15</v>
      </c>
      <c r="C2086" s="151" t="s">
        <v>16</v>
      </c>
    </row>
    <row r="2087" spans="1:3" ht="15.75" x14ac:dyDescent="0.25">
      <c r="A2087" s="151">
        <v>19374</v>
      </c>
      <c r="B2087" s="152" t="s">
        <v>15</v>
      </c>
      <c r="C2087" s="151" t="s">
        <v>16</v>
      </c>
    </row>
    <row r="2088" spans="1:3" ht="15.75" x14ac:dyDescent="0.25">
      <c r="A2088" s="151">
        <v>19375</v>
      </c>
      <c r="B2088" s="152" t="s">
        <v>15</v>
      </c>
      <c r="C2088" s="151" t="s">
        <v>16</v>
      </c>
    </row>
    <row r="2089" spans="1:3" ht="15.75" x14ac:dyDescent="0.25">
      <c r="A2089" s="151">
        <v>19376</v>
      </c>
      <c r="B2089" s="152" t="s">
        <v>15</v>
      </c>
      <c r="C2089" s="151" t="s">
        <v>16</v>
      </c>
    </row>
    <row r="2090" spans="1:3" ht="15.75" x14ac:dyDescent="0.25">
      <c r="A2090" s="151">
        <v>19380</v>
      </c>
      <c r="B2090" s="152" t="s">
        <v>15</v>
      </c>
      <c r="C2090" s="151" t="s">
        <v>16</v>
      </c>
    </row>
    <row r="2091" spans="1:3" ht="15.75" x14ac:dyDescent="0.25">
      <c r="A2091" s="151">
        <v>19381</v>
      </c>
      <c r="B2091" s="152" t="s">
        <v>15</v>
      </c>
      <c r="C2091" s="151" t="s">
        <v>16</v>
      </c>
    </row>
    <row r="2092" spans="1:3" ht="15.75" x14ac:dyDescent="0.25">
      <c r="A2092" s="151">
        <v>19382</v>
      </c>
      <c r="B2092" s="152" t="s">
        <v>15</v>
      </c>
      <c r="C2092" s="151" t="s">
        <v>16</v>
      </c>
    </row>
    <row r="2093" spans="1:3" ht="15.75" x14ac:dyDescent="0.25">
      <c r="A2093" s="151">
        <v>19383</v>
      </c>
      <c r="B2093" s="152" t="s">
        <v>15</v>
      </c>
      <c r="C2093" s="151" t="s">
        <v>16</v>
      </c>
    </row>
    <row r="2094" spans="1:3" ht="15.75" x14ac:dyDescent="0.25">
      <c r="A2094" s="151">
        <v>19388</v>
      </c>
      <c r="B2094" s="152" t="s">
        <v>15</v>
      </c>
      <c r="C2094" s="151" t="s">
        <v>16</v>
      </c>
    </row>
    <row r="2095" spans="1:3" ht="15.75" x14ac:dyDescent="0.25">
      <c r="A2095" s="151">
        <v>19390</v>
      </c>
      <c r="B2095" s="152" t="s">
        <v>15</v>
      </c>
      <c r="C2095" s="151" t="s">
        <v>16</v>
      </c>
    </row>
    <row r="2096" spans="1:3" ht="15.75" x14ac:dyDescent="0.25">
      <c r="A2096" s="151">
        <v>19395</v>
      </c>
      <c r="B2096" s="152" t="s">
        <v>15</v>
      </c>
      <c r="C2096" s="151" t="s">
        <v>16</v>
      </c>
    </row>
    <row r="2097" spans="1:3" ht="15.75" x14ac:dyDescent="0.25">
      <c r="A2097" s="151">
        <v>19397</v>
      </c>
      <c r="B2097" s="152" t="s">
        <v>15</v>
      </c>
      <c r="C2097" s="151" t="s">
        <v>16</v>
      </c>
    </row>
    <row r="2098" spans="1:3" ht="15.75" x14ac:dyDescent="0.25">
      <c r="A2098" s="151">
        <v>19398</v>
      </c>
      <c r="B2098" s="152" t="s">
        <v>15</v>
      </c>
      <c r="C2098" s="151" t="s">
        <v>16</v>
      </c>
    </row>
    <row r="2099" spans="1:3" ht="15.75" x14ac:dyDescent="0.25">
      <c r="A2099" s="151">
        <v>19399</v>
      </c>
      <c r="B2099" s="152" t="s">
        <v>15</v>
      </c>
      <c r="C2099" s="151" t="s">
        <v>16</v>
      </c>
    </row>
    <row r="2100" spans="1:3" ht="15.75" x14ac:dyDescent="0.25">
      <c r="A2100" s="151">
        <v>19401</v>
      </c>
      <c r="B2100" s="152" t="s">
        <v>15</v>
      </c>
      <c r="C2100" s="151" t="s">
        <v>16</v>
      </c>
    </row>
    <row r="2101" spans="1:3" ht="15.75" x14ac:dyDescent="0.25">
      <c r="A2101" s="151">
        <v>19403</v>
      </c>
      <c r="B2101" s="152" t="s">
        <v>15</v>
      </c>
      <c r="C2101" s="151" t="s">
        <v>16</v>
      </c>
    </row>
    <row r="2102" spans="1:3" ht="15.75" x14ac:dyDescent="0.25">
      <c r="A2102" s="151">
        <v>19404</v>
      </c>
      <c r="B2102" s="152" t="s">
        <v>15</v>
      </c>
      <c r="C2102" s="151" t="s">
        <v>16</v>
      </c>
    </row>
    <row r="2103" spans="1:3" ht="15.75" x14ac:dyDescent="0.25">
      <c r="A2103" s="151">
        <v>19405</v>
      </c>
      <c r="B2103" s="152" t="s">
        <v>15</v>
      </c>
      <c r="C2103" s="151" t="s">
        <v>16</v>
      </c>
    </row>
    <row r="2104" spans="1:3" ht="15.75" x14ac:dyDescent="0.25">
      <c r="A2104" s="151">
        <v>19406</v>
      </c>
      <c r="B2104" s="152" t="s">
        <v>15</v>
      </c>
      <c r="C2104" s="151" t="s">
        <v>16</v>
      </c>
    </row>
    <row r="2105" spans="1:3" ht="15.75" x14ac:dyDescent="0.25">
      <c r="A2105" s="151">
        <v>19407</v>
      </c>
      <c r="B2105" s="152" t="s">
        <v>15</v>
      </c>
      <c r="C2105" s="151" t="s">
        <v>16</v>
      </c>
    </row>
    <row r="2106" spans="1:3" ht="15.75" x14ac:dyDescent="0.25">
      <c r="A2106" s="151">
        <v>19408</v>
      </c>
      <c r="B2106" s="152" t="s">
        <v>15</v>
      </c>
      <c r="C2106" s="151" t="s">
        <v>16</v>
      </c>
    </row>
    <row r="2107" spans="1:3" ht="15.75" x14ac:dyDescent="0.25">
      <c r="A2107" s="151">
        <v>19409</v>
      </c>
      <c r="B2107" s="152" t="s">
        <v>15</v>
      </c>
      <c r="C2107" s="151" t="s">
        <v>16</v>
      </c>
    </row>
    <row r="2108" spans="1:3" ht="15.75" x14ac:dyDescent="0.25">
      <c r="A2108" s="151">
        <v>19415</v>
      </c>
      <c r="B2108" s="152" t="s">
        <v>15</v>
      </c>
      <c r="C2108" s="151" t="s">
        <v>16</v>
      </c>
    </row>
    <row r="2109" spans="1:3" ht="15.75" x14ac:dyDescent="0.25">
      <c r="A2109" s="151">
        <v>19420</v>
      </c>
      <c r="B2109" s="152" t="s">
        <v>15</v>
      </c>
      <c r="C2109" s="151" t="s">
        <v>16</v>
      </c>
    </row>
    <row r="2110" spans="1:3" ht="15.75" x14ac:dyDescent="0.25">
      <c r="A2110" s="151">
        <v>19421</v>
      </c>
      <c r="B2110" s="152" t="s">
        <v>15</v>
      </c>
      <c r="C2110" s="151" t="s">
        <v>16</v>
      </c>
    </row>
    <row r="2111" spans="1:3" ht="15.75" x14ac:dyDescent="0.25">
      <c r="A2111" s="151">
        <v>19422</v>
      </c>
      <c r="B2111" s="152" t="s">
        <v>15</v>
      </c>
      <c r="C2111" s="151" t="s">
        <v>16</v>
      </c>
    </row>
    <row r="2112" spans="1:3" ht="15.75" x14ac:dyDescent="0.25">
      <c r="A2112" s="151">
        <v>19423</v>
      </c>
      <c r="B2112" s="152" t="s">
        <v>15</v>
      </c>
      <c r="C2112" s="151" t="s">
        <v>16</v>
      </c>
    </row>
    <row r="2113" spans="1:3" ht="15.75" x14ac:dyDescent="0.25">
      <c r="A2113" s="151">
        <v>19424</v>
      </c>
      <c r="B2113" s="152" t="s">
        <v>15</v>
      </c>
      <c r="C2113" s="151" t="s">
        <v>16</v>
      </c>
    </row>
    <row r="2114" spans="1:3" ht="15.75" x14ac:dyDescent="0.25">
      <c r="A2114" s="151">
        <v>19425</v>
      </c>
      <c r="B2114" s="152" t="s">
        <v>15</v>
      </c>
      <c r="C2114" s="151" t="s">
        <v>16</v>
      </c>
    </row>
    <row r="2115" spans="1:3" ht="15.75" x14ac:dyDescent="0.25">
      <c r="A2115" s="151">
        <v>19426</v>
      </c>
      <c r="B2115" s="152" t="s">
        <v>15</v>
      </c>
      <c r="C2115" s="151" t="s">
        <v>16</v>
      </c>
    </row>
    <row r="2116" spans="1:3" ht="15.75" x14ac:dyDescent="0.25">
      <c r="A2116" s="151">
        <v>19428</v>
      </c>
      <c r="B2116" s="152" t="s">
        <v>15</v>
      </c>
      <c r="C2116" s="151" t="s">
        <v>16</v>
      </c>
    </row>
    <row r="2117" spans="1:3" ht="15.75" x14ac:dyDescent="0.25">
      <c r="A2117" s="151">
        <v>19429</v>
      </c>
      <c r="B2117" s="152" t="s">
        <v>15</v>
      </c>
      <c r="C2117" s="151" t="s">
        <v>16</v>
      </c>
    </row>
    <row r="2118" spans="1:3" ht="15.75" x14ac:dyDescent="0.25">
      <c r="A2118" s="151">
        <v>19430</v>
      </c>
      <c r="B2118" s="152" t="s">
        <v>15</v>
      </c>
      <c r="C2118" s="151" t="s">
        <v>16</v>
      </c>
    </row>
    <row r="2119" spans="1:3" ht="15.75" x14ac:dyDescent="0.25">
      <c r="A2119" s="151">
        <v>19432</v>
      </c>
      <c r="B2119" s="152" t="s">
        <v>15</v>
      </c>
      <c r="C2119" s="151" t="s">
        <v>16</v>
      </c>
    </row>
    <row r="2120" spans="1:3" ht="15.75" x14ac:dyDescent="0.25">
      <c r="A2120" s="151">
        <v>19435</v>
      </c>
      <c r="B2120" s="152" t="s">
        <v>15</v>
      </c>
      <c r="C2120" s="151" t="s">
        <v>16</v>
      </c>
    </row>
    <row r="2121" spans="1:3" ht="15.75" x14ac:dyDescent="0.25">
      <c r="A2121" s="151">
        <v>19436</v>
      </c>
      <c r="B2121" s="152" t="s">
        <v>15</v>
      </c>
      <c r="C2121" s="151" t="s">
        <v>16</v>
      </c>
    </row>
    <row r="2122" spans="1:3" ht="15.75" x14ac:dyDescent="0.25">
      <c r="A2122" s="151">
        <v>19437</v>
      </c>
      <c r="B2122" s="152" t="s">
        <v>15</v>
      </c>
      <c r="C2122" s="151" t="s">
        <v>16</v>
      </c>
    </row>
    <row r="2123" spans="1:3" ht="15.75" x14ac:dyDescent="0.25">
      <c r="A2123" s="151">
        <v>19438</v>
      </c>
      <c r="B2123" s="152" t="s">
        <v>15</v>
      </c>
      <c r="C2123" s="151" t="s">
        <v>16</v>
      </c>
    </row>
    <row r="2124" spans="1:3" ht="15.75" x14ac:dyDescent="0.25">
      <c r="A2124" s="151">
        <v>19440</v>
      </c>
      <c r="B2124" s="152" t="s">
        <v>15</v>
      </c>
      <c r="C2124" s="151" t="s">
        <v>16</v>
      </c>
    </row>
    <row r="2125" spans="1:3" ht="15.75" x14ac:dyDescent="0.25">
      <c r="A2125" s="151">
        <v>19441</v>
      </c>
      <c r="B2125" s="152" t="s">
        <v>15</v>
      </c>
      <c r="C2125" s="151" t="s">
        <v>16</v>
      </c>
    </row>
    <row r="2126" spans="1:3" ht="15.75" x14ac:dyDescent="0.25">
      <c r="A2126" s="151">
        <v>19442</v>
      </c>
      <c r="B2126" s="152" t="s">
        <v>15</v>
      </c>
      <c r="C2126" s="151" t="s">
        <v>16</v>
      </c>
    </row>
    <row r="2127" spans="1:3" ht="15.75" x14ac:dyDescent="0.25">
      <c r="A2127" s="151">
        <v>19443</v>
      </c>
      <c r="B2127" s="152" t="s">
        <v>15</v>
      </c>
      <c r="C2127" s="151" t="s">
        <v>16</v>
      </c>
    </row>
    <row r="2128" spans="1:3" ht="15.75" x14ac:dyDescent="0.25">
      <c r="A2128" s="151">
        <v>19444</v>
      </c>
      <c r="B2128" s="152" t="s">
        <v>15</v>
      </c>
      <c r="C2128" s="151" t="s">
        <v>16</v>
      </c>
    </row>
    <row r="2129" spans="1:3" ht="15.75" x14ac:dyDescent="0.25">
      <c r="A2129" s="151">
        <v>19446</v>
      </c>
      <c r="B2129" s="152" t="s">
        <v>15</v>
      </c>
      <c r="C2129" s="151" t="s">
        <v>16</v>
      </c>
    </row>
    <row r="2130" spans="1:3" ht="15.75" x14ac:dyDescent="0.25">
      <c r="A2130" s="151">
        <v>19450</v>
      </c>
      <c r="B2130" s="152" t="s">
        <v>15</v>
      </c>
      <c r="C2130" s="151" t="s">
        <v>16</v>
      </c>
    </row>
    <row r="2131" spans="1:3" ht="15.75" x14ac:dyDescent="0.25">
      <c r="A2131" s="151">
        <v>19451</v>
      </c>
      <c r="B2131" s="152" t="s">
        <v>15</v>
      </c>
      <c r="C2131" s="151" t="s">
        <v>16</v>
      </c>
    </row>
    <row r="2132" spans="1:3" ht="15.75" x14ac:dyDescent="0.25">
      <c r="A2132" s="151">
        <v>19453</v>
      </c>
      <c r="B2132" s="152" t="s">
        <v>15</v>
      </c>
      <c r="C2132" s="151" t="s">
        <v>16</v>
      </c>
    </row>
    <row r="2133" spans="1:3" ht="15.75" x14ac:dyDescent="0.25">
      <c r="A2133" s="151">
        <v>19454</v>
      </c>
      <c r="B2133" s="152" t="s">
        <v>15</v>
      </c>
      <c r="C2133" s="151" t="s">
        <v>16</v>
      </c>
    </row>
    <row r="2134" spans="1:3" ht="15.75" x14ac:dyDescent="0.25">
      <c r="A2134" s="151">
        <v>19455</v>
      </c>
      <c r="B2134" s="152" t="s">
        <v>15</v>
      </c>
      <c r="C2134" s="151" t="s">
        <v>16</v>
      </c>
    </row>
    <row r="2135" spans="1:3" ht="15.75" x14ac:dyDescent="0.25">
      <c r="A2135" s="151">
        <v>19456</v>
      </c>
      <c r="B2135" s="152" t="s">
        <v>15</v>
      </c>
      <c r="C2135" s="151" t="s">
        <v>16</v>
      </c>
    </row>
    <row r="2136" spans="1:3" ht="15.75" x14ac:dyDescent="0.25">
      <c r="A2136" s="151">
        <v>19457</v>
      </c>
      <c r="B2136" s="152" t="s">
        <v>15</v>
      </c>
      <c r="C2136" s="151" t="s">
        <v>16</v>
      </c>
    </row>
    <row r="2137" spans="1:3" ht="15.75" x14ac:dyDescent="0.25">
      <c r="A2137" s="151">
        <v>19460</v>
      </c>
      <c r="B2137" s="152" t="s">
        <v>15</v>
      </c>
      <c r="C2137" s="151" t="s">
        <v>16</v>
      </c>
    </row>
    <row r="2138" spans="1:3" ht="15.75" x14ac:dyDescent="0.25">
      <c r="A2138" s="151">
        <v>19462</v>
      </c>
      <c r="B2138" s="152" t="s">
        <v>15</v>
      </c>
      <c r="C2138" s="151" t="s">
        <v>16</v>
      </c>
    </row>
    <row r="2139" spans="1:3" ht="15.75" x14ac:dyDescent="0.25">
      <c r="A2139" s="151">
        <v>19464</v>
      </c>
      <c r="B2139" s="152" t="s">
        <v>15</v>
      </c>
      <c r="C2139" s="151" t="s">
        <v>16</v>
      </c>
    </row>
    <row r="2140" spans="1:3" ht="15.75" x14ac:dyDescent="0.25">
      <c r="A2140" s="151">
        <v>19465</v>
      </c>
      <c r="B2140" s="152" t="s">
        <v>15</v>
      </c>
      <c r="C2140" s="151" t="s">
        <v>16</v>
      </c>
    </row>
    <row r="2141" spans="1:3" ht="15.75" x14ac:dyDescent="0.25">
      <c r="A2141" s="151">
        <v>19468</v>
      </c>
      <c r="B2141" s="152" t="s">
        <v>15</v>
      </c>
      <c r="C2141" s="151" t="s">
        <v>16</v>
      </c>
    </row>
    <row r="2142" spans="1:3" ht="15.75" x14ac:dyDescent="0.25">
      <c r="A2142" s="151">
        <v>19470</v>
      </c>
      <c r="B2142" s="152" t="s">
        <v>15</v>
      </c>
      <c r="C2142" s="151" t="s">
        <v>16</v>
      </c>
    </row>
    <row r="2143" spans="1:3" ht="15.75" x14ac:dyDescent="0.25">
      <c r="A2143" s="151">
        <v>19472</v>
      </c>
      <c r="B2143" s="152" t="s">
        <v>15</v>
      </c>
      <c r="C2143" s="151" t="s">
        <v>16</v>
      </c>
    </row>
    <row r="2144" spans="1:3" ht="15.75" x14ac:dyDescent="0.25">
      <c r="A2144" s="151">
        <v>19473</v>
      </c>
      <c r="B2144" s="152" t="s">
        <v>15</v>
      </c>
      <c r="C2144" s="151" t="s">
        <v>16</v>
      </c>
    </row>
    <row r="2145" spans="1:3" ht="15.75" x14ac:dyDescent="0.25">
      <c r="A2145" s="151">
        <v>19474</v>
      </c>
      <c r="B2145" s="152" t="s">
        <v>15</v>
      </c>
      <c r="C2145" s="151" t="s">
        <v>16</v>
      </c>
    </row>
    <row r="2146" spans="1:3" ht="15.75" x14ac:dyDescent="0.25">
      <c r="A2146" s="151">
        <v>19475</v>
      </c>
      <c r="B2146" s="152" t="s">
        <v>15</v>
      </c>
      <c r="C2146" s="151" t="s">
        <v>16</v>
      </c>
    </row>
    <row r="2147" spans="1:3" ht="15.75" x14ac:dyDescent="0.25">
      <c r="A2147" s="151">
        <v>19477</v>
      </c>
      <c r="B2147" s="152" t="s">
        <v>15</v>
      </c>
      <c r="C2147" s="151" t="s">
        <v>16</v>
      </c>
    </row>
    <row r="2148" spans="1:3" ht="15.75" x14ac:dyDescent="0.25">
      <c r="A2148" s="151">
        <v>19478</v>
      </c>
      <c r="B2148" s="152" t="s">
        <v>15</v>
      </c>
      <c r="C2148" s="151" t="s">
        <v>16</v>
      </c>
    </row>
    <row r="2149" spans="1:3" ht="15.75" x14ac:dyDescent="0.25">
      <c r="A2149" s="151">
        <v>19480</v>
      </c>
      <c r="B2149" s="152" t="s">
        <v>15</v>
      </c>
      <c r="C2149" s="151" t="s">
        <v>16</v>
      </c>
    </row>
    <row r="2150" spans="1:3" ht="15.75" x14ac:dyDescent="0.25">
      <c r="A2150" s="151">
        <v>19481</v>
      </c>
      <c r="B2150" s="152" t="s">
        <v>15</v>
      </c>
      <c r="C2150" s="151" t="s">
        <v>16</v>
      </c>
    </row>
    <row r="2151" spans="1:3" ht="15.75" x14ac:dyDescent="0.25">
      <c r="A2151" s="151">
        <v>19482</v>
      </c>
      <c r="B2151" s="152" t="s">
        <v>15</v>
      </c>
      <c r="C2151" s="151" t="s">
        <v>16</v>
      </c>
    </row>
    <row r="2152" spans="1:3" ht="15.75" x14ac:dyDescent="0.25">
      <c r="A2152" s="151">
        <v>19483</v>
      </c>
      <c r="B2152" s="152" t="s">
        <v>15</v>
      </c>
      <c r="C2152" s="151" t="s">
        <v>16</v>
      </c>
    </row>
    <row r="2153" spans="1:3" ht="15.75" x14ac:dyDescent="0.25">
      <c r="A2153" s="151">
        <v>19484</v>
      </c>
      <c r="B2153" s="152" t="s">
        <v>15</v>
      </c>
      <c r="C2153" s="151" t="s">
        <v>16</v>
      </c>
    </row>
    <row r="2154" spans="1:3" ht="15.75" x14ac:dyDescent="0.25">
      <c r="A2154" s="151">
        <v>19485</v>
      </c>
      <c r="B2154" s="152" t="s">
        <v>15</v>
      </c>
      <c r="C2154" s="151" t="s">
        <v>16</v>
      </c>
    </row>
    <row r="2155" spans="1:3" ht="15.75" x14ac:dyDescent="0.25">
      <c r="A2155" s="151">
        <v>19486</v>
      </c>
      <c r="B2155" s="152" t="s">
        <v>15</v>
      </c>
      <c r="C2155" s="151" t="s">
        <v>16</v>
      </c>
    </row>
    <row r="2156" spans="1:3" ht="15.75" x14ac:dyDescent="0.25">
      <c r="A2156" s="151">
        <v>19487</v>
      </c>
      <c r="B2156" s="152" t="s">
        <v>15</v>
      </c>
      <c r="C2156" s="151" t="s">
        <v>16</v>
      </c>
    </row>
    <row r="2157" spans="1:3" ht="15.75" x14ac:dyDescent="0.25">
      <c r="A2157" s="151">
        <v>19488</v>
      </c>
      <c r="B2157" s="152" t="s">
        <v>15</v>
      </c>
      <c r="C2157" s="151" t="s">
        <v>16</v>
      </c>
    </row>
    <row r="2158" spans="1:3" ht="15.75" x14ac:dyDescent="0.25">
      <c r="A2158" s="151">
        <v>19489</v>
      </c>
      <c r="B2158" s="152" t="s">
        <v>15</v>
      </c>
      <c r="C2158" s="151" t="s">
        <v>16</v>
      </c>
    </row>
    <row r="2159" spans="1:3" ht="15.75" x14ac:dyDescent="0.25">
      <c r="A2159" s="151">
        <v>19490</v>
      </c>
      <c r="B2159" s="152" t="s">
        <v>15</v>
      </c>
      <c r="C2159" s="151" t="s">
        <v>16</v>
      </c>
    </row>
    <row r="2160" spans="1:3" ht="15.75" x14ac:dyDescent="0.25">
      <c r="A2160" s="151">
        <v>19492</v>
      </c>
      <c r="B2160" s="152" t="s">
        <v>15</v>
      </c>
      <c r="C2160" s="151" t="s">
        <v>16</v>
      </c>
    </row>
    <row r="2161" spans="1:3" ht="15.75" x14ac:dyDescent="0.25">
      <c r="A2161" s="151">
        <v>19493</v>
      </c>
      <c r="B2161" s="152" t="s">
        <v>15</v>
      </c>
      <c r="C2161" s="151" t="s">
        <v>16</v>
      </c>
    </row>
    <row r="2162" spans="1:3" ht="15.75" x14ac:dyDescent="0.25">
      <c r="A2162" s="151">
        <v>19494</v>
      </c>
      <c r="B2162" s="152" t="s">
        <v>15</v>
      </c>
      <c r="C2162" s="151" t="s">
        <v>16</v>
      </c>
    </row>
    <row r="2163" spans="1:3" ht="15.75" x14ac:dyDescent="0.25">
      <c r="A2163" s="151">
        <v>19495</v>
      </c>
      <c r="B2163" s="152" t="s">
        <v>15</v>
      </c>
      <c r="C2163" s="151" t="s">
        <v>16</v>
      </c>
    </row>
    <row r="2164" spans="1:3" ht="15.75" x14ac:dyDescent="0.25">
      <c r="A2164" s="151">
        <v>19496</v>
      </c>
      <c r="B2164" s="152" t="s">
        <v>15</v>
      </c>
      <c r="C2164" s="151" t="s">
        <v>16</v>
      </c>
    </row>
    <row r="2165" spans="1:3" ht="15.75" x14ac:dyDescent="0.25">
      <c r="A2165" s="151">
        <v>19501</v>
      </c>
      <c r="B2165" s="152" t="s">
        <v>15</v>
      </c>
      <c r="C2165" s="151" t="s">
        <v>16</v>
      </c>
    </row>
    <row r="2166" spans="1:3" ht="15.75" x14ac:dyDescent="0.25">
      <c r="A2166" s="151">
        <v>19503</v>
      </c>
      <c r="B2166" s="152" t="s">
        <v>15</v>
      </c>
      <c r="C2166" s="151" t="s">
        <v>16</v>
      </c>
    </row>
    <row r="2167" spans="1:3" ht="15.75" x14ac:dyDescent="0.25">
      <c r="A2167" s="151">
        <v>19504</v>
      </c>
      <c r="B2167" s="152" t="s">
        <v>15</v>
      </c>
      <c r="C2167" s="151" t="s">
        <v>16</v>
      </c>
    </row>
    <row r="2168" spans="1:3" ht="15.75" x14ac:dyDescent="0.25">
      <c r="A2168" s="151">
        <v>19505</v>
      </c>
      <c r="B2168" s="152" t="s">
        <v>15</v>
      </c>
      <c r="C2168" s="151" t="s">
        <v>16</v>
      </c>
    </row>
    <row r="2169" spans="1:3" ht="15.75" x14ac:dyDescent="0.25">
      <c r="A2169" s="151">
        <v>19506</v>
      </c>
      <c r="B2169" s="152" t="s">
        <v>15</v>
      </c>
      <c r="C2169" s="151" t="s">
        <v>16</v>
      </c>
    </row>
    <row r="2170" spans="1:3" ht="15.75" x14ac:dyDescent="0.25">
      <c r="A2170" s="151">
        <v>19507</v>
      </c>
      <c r="B2170" s="152" t="s">
        <v>15</v>
      </c>
      <c r="C2170" s="151" t="s">
        <v>16</v>
      </c>
    </row>
    <row r="2171" spans="1:3" ht="15.75" x14ac:dyDescent="0.25">
      <c r="A2171" s="151">
        <v>19508</v>
      </c>
      <c r="B2171" s="152" t="s">
        <v>15</v>
      </c>
      <c r="C2171" s="151" t="s">
        <v>16</v>
      </c>
    </row>
    <row r="2172" spans="1:3" ht="15.75" x14ac:dyDescent="0.25">
      <c r="A2172" s="151">
        <v>19510</v>
      </c>
      <c r="B2172" s="152" t="s">
        <v>15</v>
      </c>
      <c r="C2172" s="151" t="s">
        <v>16</v>
      </c>
    </row>
    <row r="2173" spans="1:3" ht="15.75" x14ac:dyDescent="0.25">
      <c r="A2173" s="151">
        <v>19511</v>
      </c>
      <c r="B2173" s="152" t="s">
        <v>15</v>
      </c>
      <c r="C2173" s="151" t="s">
        <v>16</v>
      </c>
    </row>
    <row r="2174" spans="1:3" ht="15.75" x14ac:dyDescent="0.25">
      <c r="A2174" s="151">
        <v>19512</v>
      </c>
      <c r="B2174" s="152" t="s">
        <v>15</v>
      </c>
      <c r="C2174" s="151" t="s">
        <v>16</v>
      </c>
    </row>
    <row r="2175" spans="1:3" ht="15.75" x14ac:dyDescent="0.25">
      <c r="A2175" s="151">
        <v>19516</v>
      </c>
      <c r="B2175" s="152" t="s">
        <v>15</v>
      </c>
      <c r="C2175" s="151" t="s">
        <v>16</v>
      </c>
    </row>
    <row r="2176" spans="1:3" ht="15.75" x14ac:dyDescent="0.25">
      <c r="A2176" s="151">
        <v>19518</v>
      </c>
      <c r="B2176" s="152" t="s">
        <v>15</v>
      </c>
      <c r="C2176" s="151" t="s">
        <v>16</v>
      </c>
    </row>
    <row r="2177" spans="1:3" ht="15.75" x14ac:dyDescent="0.25">
      <c r="A2177" s="151">
        <v>19519</v>
      </c>
      <c r="B2177" s="152" t="s">
        <v>15</v>
      </c>
      <c r="C2177" s="151" t="s">
        <v>16</v>
      </c>
    </row>
    <row r="2178" spans="1:3" ht="15.75" x14ac:dyDescent="0.25">
      <c r="A2178" s="151">
        <v>19520</v>
      </c>
      <c r="B2178" s="152" t="s">
        <v>15</v>
      </c>
      <c r="C2178" s="151" t="s">
        <v>16</v>
      </c>
    </row>
    <row r="2179" spans="1:3" ht="15.75" x14ac:dyDescent="0.25">
      <c r="A2179" s="151">
        <v>19522</v>
      </c>
      <c r="B2179" s="152" t="s">
        <v>15</v>
      </c>
      <c r="C2179" s="151" t="s">
        <v>16</v>
      </c>
    </row>
    <row r="2180" spans="1:3" ht="15.75" x14ac:dyDescent="0.25">
      <c r="A2180" s="151">
        <v>19523</v>
      </c>
      <c r="B2180" s="152" t="s">
        <v>15</v>
      </c>
      <c r="C2180" s="151" t="s">
        <v>16</v>
      </c>
    </row>
    <row r="2181" spans="1:3" ht="15.75" x14ac:dyDescent="0.25">
      <c r="A2181" s="151">
        <v>19525</v>
      </c>
      <c r="B2181" s="152" t="s">
        <v>15</v>
      </c>
      <c r="C2181" s="151" t="s">
        <v>16</v>
      </c>
    </row>
    <row r="2182" spans="1:3" ht="15.75" x14ac:dyDescent="0.25">
      <c r="A2182" s="151">
        <v>19526</v>
      </c>
      <c r="B2182" s="152" t="s">
        <v>15</v>
      </c>
      <c r="C2182" s="151" t="s">
        <v>16</v>
      </c>
    </row>
    <row r="2183" spans="1:3" ht="15.75" x14ac:dyDescent="0.25">
      <c r="A2183" s="151">
        <v>19529</v>
      </c>
      <c r="B2183" s="152" t="s">
        <v>15</v>
      </c>
      <c r="C2183" s="151" t="s">
        <v>16</v>
      </c>
    </row>
    <row r="2184" spans="1:3" ht="15.75" x14ac:dyDescent="0.25">
      <c r="A2184" s="151">
        <v>19530</v>
      </c>
      <c r="B2184" s="152" t="s">
        <v>15</v>
      </c>
      <c r="C2184" s="151" t="s">
        <v>16</v>
      </c>
    </row>
    <row r="2185" spans="1:3" ht="15.75" x14ac:dyDescent="0.25">
      <c r="A2185" s="151">
        <v>19533</v>
      </c>
      <c r="B2185" s="152" t="s">
        <v>15</v>
      </c>
      <c r="C2185" s="151" t="s">
        <v>16</v>
      </c>
    </row>
    <row r="2186" spans="1:3" ht="15.75" x14ac:dyDescent="0.25">
      <c r="A2186" s="151">
        <v>19534</v>
      </c>
      <c r="B2186" s="152" t="s">
        <v>15</v>
      </c>
      <c r="C2186" s="151" t="s">
        <v>16</v>
      </c>
    </row>
    <row r="2187" spans="1:3" ht="15.75" x14ac:dyDescent="0.25">
      <c r="A2187" s="151">
        <v>19535</v>
      </c>
      <c r="B2187" s="152" t="s">
        <v>15</v>
      </c>
      <c r="C2187" s="151" t="s">
        <v>16</v>
      </c>
    </row>
    <row r="2188" spans="1:3" ht="15.75" x14ac:dyDescent="0.25">
      <c r="A2188" s="151">
        <v>19536</v>
      </c>
      <c r="B2188" s="152" t="s">
        <v>15</v>
      </c>
      <c r="C2188" s="151" t="s">
        <v>16</v>
      </c>
    </row>
    <row r="2189" spans="1:3" ht="15.75" x14ac:dyDescent="0.25">
      <c r="A2189" s="151">
        <v>19538</v>
      </c>
      <c r="B2189" s="152" t="s">
        <v>15</v>
      </c>
      <c r="C2189" s="151" t="s">
        <v>16</v>
      </c>
    </row>
    <row r="2190" spans="1:3" ht="15.75" x14ac:dyDescent="0.25">
      <c r="A2190" s="151">
        <v>19539</v>
      </c>
      <c r="B2190" s="152" t="s">
        <v>15</v>
      </c>
      <c r="C2190" s="151" t="s">
        <v>16</v>
      </c>
    </row>
    <row r="2191" spans="1:3" ht="15.75" x14ac:dyDescent="0.25">
      <c r="A2191" s="151">
        <v>19540</v>
      </c>
      <c r="B2191" s="152" t="s">
        <v>15</v>
      </c>
      <c r="C2191" s="151" t="s">
        <v>16</v>
      </c>
    </row>
    <row r="2192" spans="1:3" ht="15.75" x14ac:dyDescent="0.25">
      <c r="A2192" s="151">
        <v>19541</v>
      </c>
      <c r="B2192" s="152" t="s">
        <v>15</v>
      </c>
      <c r="C2192" s="151" t="s">
        <v>16</v>
      </c>
    </row>
    <row r="2193" spans="1:3" ht="15.75" x14ac:dyDescent="0.25">
      <c r="A2193" s="151">
        <v>19542</v>
      </c>
      <c r="B2193" s="152" t="s">
        <v>15</v>
      </c>
      <c r="C2193" s="151" t="s">
        <v>16</v>
      </c>
    </row>
    <row r="2194" spans="1:3" ht="15.75" x14ac:dyDescent="0.25">
      <c r="A2194" s="151">
        <v>19543</v>
      </c>
      <c r="B2194" s="152" t="s">
        <v>15</v>
      </c>
      <c r="C2194" s="151" t="s">
        <v>16</v>
      </c>
    </row>
    <row r="2195" spans="1:3" ht="15.75" x14ac:dyDescent="0.25">
      <c r="A2195" s="151">
        <v>19544</v>
      </c>
      <c r="B2195" s="152" t="s">
        <v>15</v>
      </c>
      <c r="C2195" s="151" t="s">
        <v>16</v>
      </c>
    </row>
    <row r="2196" spans="1:3" ht="15.75" x14ac:dyDescent="0.25">
      <c r="A2196" s="151">
        <v>19545</v>
      </c>
      <c r="B2196" s="152" t="s">
        <v>15</v>
      </c>
      <c r="C2196" s="151" t="s">
        <v>16</v>
      </c>
    </row>
    <row r="2197" spans="1:3" ht="15.75" x14ac:dyDescent="0.25">
      <c r="A2197" s="151">
        <v>19547</v>
      </c>
      <c r="B2197" s="152" t="s">
        <v>15</v>
      </c>
      <c r="C2197" s="151" t="s">
        <v>16</v>
      </c>
    </row>
    <row r="2198" spans="1:3" ht="15.75" x14ac:dyDescent="0.25">
      <c r="A2198" s="151">
        <v>19548</v>
      </c>
      <c r="B2198" s="152" t="s">
        <v>15</v>
      </c>
      <c r="C2198" s="151" t="s">
        <v>16</v>
      </c>
    </row>
    <row r="2199" spans="1:3" ht="15.75" x14ac:dyDescent="0.25">
      <c r="A2199" s="151">
        <v>19549</v>
      </c>
      <c r="B2199" s="152" t="s">
        <v>17</v>
      </c>
      <c r="C2199" s="151" t="s">
        <v>18</v>
      </c>
    </row>
    <row r="2200" spans="1:3" ht="15.75" x14ac:dyDescent="0.25">
      <c r="A2200" s="151">
        <v>19550</v>
      </c>
      <c r="B2200" s="152" t="s">
        <v>15</v>
      </c>
      <c r="C2200" s="151" t="s">
        <v>16</v>
      </c>
    </row>
    <row r="2201" spans="1:3" ht="15.75" x14ac:dyDescent="0.25">
      <c r="A2201" s="151">
        <v>19551</v>
      </c>
      <c r="B2201" s="152" t="s">
        <v>15</v>
      </c>
      <c r="C2201" s="151" t="s">
        <v>16</v>
      </c>
    </row>
    <row r="2202" spans="1:3" ht="15.75" x14ac:dyDescent="0.25">
      <c r="A2202" s="151">
        <v>19554</v>
      </c>
      <c r="B2202" s="152" t="s">
        <v>15</v>
      </c>
      <c r="C2202" s="151" t="s">
        <v>16</v>
      </c>
    </row>
    <row r="2203" spans="1:3" ht="15.75" x14ac:dyDescent="0.25">
      <c r="A2203" s="151">
        <v>19555</v>
      </c>
      <c r="B2203" s="152" t="s">
        <v>15</v>
      </c>
      <c r="C2203" s="151" t="s">
        <v>16</v>
      </c>
    </row>
    <row r="2204" spans="1:3" ht="15.75" x14ac:dyDescent="0.25">
      <c r="A2204" s="151">
        <v>19557</v>
      </c>
      <c r="B2204" s="152" t="s">
        <v>15</v>
      </c>
      <c r="C2204" s="151" t="s">
        <v>16</v>
      </c>
    </row>
    <row r="2205" spans="1:3" ht="15.75" x14ac:dyDescent="0.25">
      <c r="A2205" s="151">
        <v>19559</v>
      </c>
      <c r="B2205" s="152" t="s">
        <v>15</v>
      </c>
      <c r="C2205" s="151" t="s">
        <v>16</v>
      </c>
    </row>
    <row r="2206" spans="1:3" ht="15.75" x14ac:dyDescent="0.25">
      <c r="A2206" s="151">
        <v>19560</v>
      </c>
      <c r="B2206" s="152" t="s">
        <v>15</v>
      </c>
      <c r="C2206" s="151" t="s">
        <v>16</v>
      </c>
    </row>
    <row r="2207" spans="1:3" ht="15.75" x14ac:dyDescent="0.25">
      <c r="A2207" s="151">
        <v>19562</v>
      </c>
      <c r="B2207" s="152" t="s">
        <v>15</v>
      </c>
      <c r="C2207" s="151" t="s">
        <v>16</v>
      </c>
    </row>
    <row r="2208" spans="1:3" ht="15.75" x14ac:dyDescent="0.25">
      <c r="A2208" s="151">
        <v>19564</v>
      </c>
      <c r="B2208" s="152" t="s">
        <v>15</v>
      </c>
      <c r="C2208" s="151" t="s">
        <v>16</v>
      </c>
    </row>
    <row r="2209" spans="1:3" ht="15.75" x14ac:dyDescent="0.25">
      <c r="A2209" s="151">
        <v>19565</v>
      </c>
      <c r="B2209" s="152" t="s">
        <v>15</v>
      </c>
      <c r="C2209" s="151" t="s">
        <v>16</v>
      </c>
    </row>
    <row r="2210" spans="1:3" ht="15.75" x14ac:dyDescent="0.25">
      <c r="A2210" s="151">
        <v>19567</v>
      </c>
      <c r="B2210" s="152" t="s">
        <v>15</v>
      </c>
      <c r="C2210" s="151" t="s">
        <v>16</v>
      </c>
    </row>
    <row r="2211" spans="1:3" ht="15.75" x14ac:dyDescent="0.25">
      <c r="A2211" s="151">
        <v>19601</v>
      </c>
      <c r="B2211" s="152" t="s">
        <v>15</v>
      </c>
      <c r="C2211" s="151" t="s">
        <v>16</v>
      </c>
    </row>
    <row r="2212" spans="1:3" ht="15.75" x14ac:dyDescent="0.25">
      <c r="A2212" s="151">
        <v>19602</v>
      </c>
      <c r="B2212" s="152" t="s">
        <v>15</v>
      </c>
      <c r="C2212" s="151" t="s">
        <v>16</v>
      </c>
    </row>
    <row r="2213" spans="1:3" ht="15.75" x14ac:dyDescent="0.25">
      <c r="A2213" s="151">
        <v>19603</v>
      </c>
      <c r="B2213" s="152" t="s">
        <v>15</v>
      </c>
      <c r="C2213" s="151" t="s">
        <v>16</v>
      </c>
    </row>
    <row r="2214" spans="1:3" ht="15.75" x14ac:dyDescent="0.25">
      <c r="A2214" s="151">
        <v>19604</v>
      </c>
      <c r="B2214" s="152" t="s">
        <v>15</v>
      </c>
      <c r="C2214" s="151" t="s">
        <v>16</v>
      </c>
    </row>
    <row r="2215" spans="1:3" ht="15.75" x14ac:dyDescent="0.25">
      <c r="A2215" s="151">
        <v>19605</v>
      </c>
      <c r="B2215" s="152" t="s">
        <v>15</v>
      </c>
      <c r="C2215" s="151" t="s">
        <v>16</v>
      </c>
    </row>
    <row r="2216" spans="1:3" ht="15.75" x14ac:dyDescent="0.25">
      <c r="A2216" s="151">
        <v>19606</v>
      </c>
      <c r="B2216" s="152" t="s">
        <v>15</v>
      </c>
      <c r="C2216" s="151" t="s">
        <v>16</v>
      </c>
    </row>
    <row r="2217" spans="1:3" ht="15.75" x14ac:dyDescent="0.25">
      <c r="A2217" s="151">
        <v>19607</v>
      </c>
      <c r="B2217" s="152" t="s">
        <v>15</v>
      </c>
      <c r="C2217" s="151" t="s">
        <v>16</v>
      </c>
    </row>
    <row r="2218" spans="1:3" ht="15.75" x14ac:dyDescent="0.25">
      <c r="A2218" s="151">
        <v>19608</v>
      </c>
      <c r="B2218" s="152" t="s">
        <v>15</v>
      </c>
      <c r="C2218" s="151" t="s">
        <v>16</v>
      </c>
    </row>
    <row r="2219" spans="1:3" ht="15.75" x14ac:dyDescent="0.25">
      <c r="A2219" s="151">
        <v>19609</v>
      </c>
      <c r="B2219" s="152" t="s">
        <v>15</v>
      </c>
      <c r="C2219" s="151" t="s">
        <v>16</v>
      </c>
    </row>
    <row r="2220" spans="1:3" ht="15.75" x14ac:dyDescent="0.25">
      <c r="A2220" s="151">
        <v>19610</v>
      </c>
      <c r="B2220" s="152" t="s">
        <v>15</v>
      </c>
      <c r="C2220" s="151" t="s">
        <v>16</v>
      </c>
    </row>
    <row r="2221" spans="1:3" ht="15.75" x14ac:dyDescent="0.25">
      <c r="A2221" s="151">
        <v>19611</v>
      </c>
      <c r="B2221" s="152" t="s">
        <v>15</v>
      </c>
      <c r="C2221" s="151" t="s">
        <v>16</v>
      </c>
    </row>
    <row r="2222" spans="1:3" ht="15.75" x14ac:dyDescent="0.25">
      <c r="A2222" s="151">
        <v>19612</v>
      </c>
      <c r="B2222" s="152" t="s">
        <v>15</v>
      </c>
      <c r="C2222" s="151" t="s">
        <v>16</v>
      </c>
    </row>
    <row r="2223" spans="1:3" ht="15.75" x14ac:dyDescent="0.25">
      <c r="A2223" s="151">
        <v>19640</v>
      </c>
      <c r="B2223" s="152" t="s">
        <v>15</v>
      </c>
      <c r="C2223" s="151" t="s">
        <v>16</v>
      </c>
    </row>
  </sheetData>
  <autoFilter ref="A1:C2223" xr:uid="{C9B80483-B981-42A6-8A51-94987EFD96DC}"/>
  <pageMargins left="0.7" right="0.7" top="0.75" bottom="0.75" header="0.3" footer="0.3"/>
  <pageSetup orientation="portrait" horizontalDpi="300" verticalDpi="300" r:id="rId1"/>
  <headerFooter>
    <oddFooter>&amp;L&amp;1#&amp;"Arial"&amp;10&amp;K000000[confidential]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CDA40-5DD2-4AD5-9F64-551F63B7E90A}">
  <dimension ref="A1"/>
  <sheetViews>
    <sheetView zoomScaleNormal="100" workbookViewId="0"/>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D0995-3713-429D-86E4-F2A6AE765C72}">
  <dimension ref="A1"/>
  <sheetViews>
    <sheetView zoomScaleNormal="100"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A6A72-452D-429D-A468-2AE8A1F01457}">
  <dimension ref="A1"/>
  <sheetViews>
    <sheetView zoomScaleNormal="100" workbookViewId="0"/>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20C32-C804-475C-ACA6-BF91E1B126D3}">
  <dimension ref="A1"/>
  <sheetViews>
    <sheetView zoomScaleNormal="100" workbookViewId="0"/>
  </sheetViews>
  <sheetFormatPr defaultRowHeight="15" x14ac:dyDescent="0.25"/>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14016-AB63-47C0-97F5-9946937A2DA6}">
  <dimension ref="A1"/>
  <sheetViews>
    <sheetView zoomScaleNormal="100" workbookViewId="0"/>
  </sheetViews>
  <sheetFormatPr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745C1-66BE-452A-97D1-49D3D8C87E08}">
  <dimension ref="A1:U21"/>
  <sheetViews>
    <sheetView zoomScale="80" zoomScaleNormal="80" workbookViewId="0">
      <selection activeCell="G4" sqref="G4"/>
    </sheetView>
  </sheetViews>
  <sheetFormatPr defaultRowHeight="15" x14ac:dyDescent="0.25"/>
  <cols>
    <col min="1" max="1" width="2" bestFit="1" customWidth="1"/>
    <col min="2" max="2" width="53.140625" style="15" customWidth="1"/>
    <col min="5" max="5" width="16.5703125" bestFit="1" customWidth="1"/>
    <col min="6" max="6" width="23.28515625" customWidth="1"/>
    <col min="7" max="7" width="27.85546875" customWidth="1"/>
    <col min="8" max="8" width="18.28515625" customWidth="1"/>
    <col min="14" max="14" width="13.5703125" customWidth="1"/>
  </cols>
  <sheetData>
    <row r="1" spans="1:21" x14ac:dyDescent="0.25">
      <c r="B1" s="15" t="s">
        <v>281</v>
      </c>
      <c r="E1" s="16" t="s">
        <v>282</v>
      </c>
    </row>
    <row r="2" spans="1:21" ht="21" x14ac:dyDescent="0.35">
      <c r="E2" s="28" t="s">
        <v>283</v>
      </c>
      <c r="F2" s="29"/>
    </row>
    <row r="3" spans="1:21" ht="21" x14ac:dyDescent="0.35">
      <c r="A3" s="26" t="s">
        <v>284</v>
      </c>
      <c r="B3" s="27" t="s">
        <v>285</v>
      </c>
      <c r="E3" s="23" t="s">
        <v>154</v>
      </c>
      <c r="F3" s="25">
        <f>Inputs!D12</f>
        <v>0</v>
      </c>
      <c r="U3" t="s">
        <v>286</v>
      </c>
    </row>
    <row r="4" spans="1:21" ht="45" x14ac:dyDescent="0.25">
      <c r="A4">
        <v>1</v>
      </c>
      <c r="B4" s="15" t="s">
        <v>287</v>
      </c>
      <c r="E4" s="23" t="s">
        <v>139</v>
      </c>
      <c r="F4" s="56">
        <f>Inputs!D6</f>
        <v>0</v>
      </c>
      <c r="G4" s="15"/>
    </row>
    <row r="5" spans="1:21" x14ac:dyDescent="0.25">
      <c r="A5">
        <v>2</v>
      </c>
      <c r="B5" s="15" t="s">
        <v>288</v>
      </c>
      <c r="E5" s="23" t="s">
        <v>289</v>
      </c>
      <c r="F5" s="24">
        <f>Inputs!D16</f>
        <v>0.3</v>
      </c>
    </row>
    <row r="6" spans="1:21" ht="30" x14ac:dyDescent="0.25">
      <c r="A6">
        <v>3</v>
      </c>
      <c r="B6" s="15" t="s">
        <v>290</v>
      </c>
      <c r="E6" s="23" t="s">
        <v>291</v>
      </c>
      <c r="F6" s="25">
        <f>F5*F3</f>
        <v>0</v>
      </c>
    </row>
    <row r="7" spans="1:21" ht="45" x14ac:dyDescent="0.25">
      <c r="A7">
        <v>4</v>
      </c>
      <c r="B7" s="15" t="s">
        <v>292</v>
      </c>
      <c r="E7" s="45" t="s">
        <v>293</v>
      </c>
      <c r="F7" s="46">
        <f>F3-F6/2</f>
        <v>0</v>
      </c>
    </row>
    <row r="8" spans="1:21" ht="30" x14ac:dyDescent="0.25">
      <c r="A8">
        <v>5</v>
      </c>
      <c r="B8" s="15" t="s">
        <v>294</v>
      </c>
      <c r="E8" s="16" t="s">
        <v>295</v>
      </c>
    </row>
    <row r="9" spans="1:21" ht="90.75" thickBot="1" x14ac:dyDescent="0.3">
      <c r="A9">
        <v>6</v>
      </c>
      <c r="B9" s="15" t="s">
        <v>296</v>
      </c>
      <c r="E9" s="373" t="s">
        <v>297</v>
      </c>
      <c r="F9" s="374"/>
      <c r="M9" t="s">
        <v>298</v>
      </c>
    </row>
    <row r="10" spans="1:21" ht="60.75" thickBot="1" x14ac:dyDescent="0.3">
      <c r="A10">
        <v>7</v>
      </c>
      <c r="B10" s="15" t="s">
        <v>299</v>
      </c>
      <c r="E10" s="31" t="s">
        <v>300</v>
      </c>
      <c r="F10" s="32" t="s">
        <v>301</v>
      </c>
      <c r="G10" s="32" t="s">
        <v>302</v>
      </c>
      <c r="H10" s="50" t="s">
        <v>303</v>
      </c>
      <c r="K10" s="40" t="s">
        <v>304</v>
      </c>
      <c r="L10" s="44">
        <v>0.05</v>
      </c>
      <c r="M10" s="30" t="s">
        <v>142</v>
      </c>
      <c r="N10" s="30" t="s">
        <v>305</v>
      </c>
    </row>
    <row r="11" spans="1:21" x14ac:dyDescent="0.25">
      <c r="E11" s="38">
        <v>1</v>
      </c>
      <c r="F11" s="22">
        <v>0.2</v>
      </c>
      <c r="G11" s="47" t="e">
        <f>(($F$7-$H$11)*F11+$H$11)*$H$18</f>
        <v>#N/A</v>
      </c>
      <c r="H11" s="49" t="e">
        <f>F7*H19</f>
        <v>#N/A</v>
      </c>
      <c r="M11" s="21">
        <v>2021</v>
      </c>
      <c r="N11" s="20">
        <v>1</v>
      </c>
    </row>
    <row r="12" spans="1:21" x14ac:dyDescent="0.25">
      <c r="E12" s="38">
        <v>2</v>
      </c>
      <c r="F12" s="22">
        <v>0.32</v>
      </c>
      <c r="G12" s="47" t="e">
        <f>(($F$7-$H$11)*F12)*$H$18</f>
        <v>#N/A</v>
      </c>
      <c r="H12" s="42"/>
      <c r="M12" s="21">
        <v>2022</v>
      </c>
      <c r="N12" s="20">
        <v>1</v>
      </c>
    </row>
    <row r="13" spans="1:21" x14ac:dyDescent="0.25">
      <c r="E13" s="38">
        <v>3</v>
      </c>
      <c r="F13" s="22">
        <v>0.192</v>
      </c>
      <c r="G13" s="47" t="e">
        <f>(($F$7-$H$11)*F13)*$H$18</f>
        <v>#N/A</v>
      </c>
      <c r="H13" s="42"/>
      <c r="M13" s="21">
        <v>2023</v>
      </c>
      <c r="N13" s="20">
        <v>0.8</v>
      </c>
    </row>
    <row r="14" spans="1:21" x14ac:dyDescent="0.25">
      <c r="E14" s="38">
        <v>4</v>
      </c>
      <c r="F14" s="22">
        <v>0.1152</v>
      </c>
      <c r="G14" s="47" t="e">
        <f>(($F$7-$H$11)*F14)*$H$18</f>
        <v>#N/A</v>
      </c>
      <c r="H14" s="42"/>
      <c r="M14" s="21">
        <v>2024</v>
      </c>
      <c r="N14" s="20">
        <v>0.6</v>
      </c>
    </row>
    <row r="15" spans="1:21" x14ac:dyDescent="0.25">
      <c r="E15" s="38">
        <v>5</v>
      </c>
      <c r="F15" s="22">
        <v>0.1152</v>
      </c>
      <c r="G15" s="47" t="e">
        <f>(($F$7-$H$11)*F15)*$H$18</f>
        <v>#N/A</v>
      </c>
      <c r="H15" s="42"/>
      <c r="M15" s="21">
        <v>2025</v>
      </c>
      <c r="N15" s="20">
        <v>0.4</v>
      </c>
    </row>
    <row r="16" spans="1:21" ht="15.75" thickBot="1" x14ac:dyDescent="0.3">
      <c r="E16" s="39">
        <v>6</v>
      </c>
      <c r="F16" s="37">
        <v>5.7599999999999998E-2</v>
      </c>
      <c r="G16" s="48" t="e">
        <f>(($F$7-$H$11)*F16)*$H$18</f>
        <v>#N/A</v>
      </c>
      <c r="H16" s="43"/>
      <c r="M16" s="21">
        <v>2026</v>
      </c>
      <c r="N16" s="20">
        <v>0.2</v>
      </c>
    </row>
    <row r="17" spans="7:8" x14ac:dyDescent="0.25">
      <c r="G17" s="41" t="s">
        <v>306</v>
      </c>
      <c r="H17" s="57">
        <f>Inputs!D7</f>
        <v>0</v>
      </c>
    </row>
    <row r="18" spans="7:8" x14ac:dyDescent="0.25">
      <c r="G18" s="33" t="s">
        <v>307</v>
      </c>
      <c r="H18" s="35">
        <v>0.21</v>
      </c>
    </row>
    <row r="19" spans="7:8" ht="15.75" thickBot="1" x14ac:dyDescent="0.3">
      <c r="G19" s="34" t="s">
        <v>308</v>
      </c>
      <c r="H19" s="36" t="e">
        <f>VLOOKUP(H17,$M$11:$N$16,2,FALSE)</f>
        <v>#N/A</v>
      </c>
    </row>
    <row r="20" spans="7:8" ht="38.25" thickBot="1" x14ac:dyDescent="0.35">
      <c r="G20" s="53" t="s">
        <v>309</v>
      </c>
      <c r="H20" s="54" t="e">
        <f>NPV(L10,G11:G16)</f>
        <v>#N/A</v>
      </c>
    </row>
    <row r="21" spans="7:8" ht="18.75" x14ac:dyDescent="0.3">
      <c r="G21" s="51"/>
      <c r="H21" s="52"/>
    </row>
  </sheetData>
  <mergeCells count="1">
    <mergeCell ref="E9:F9"/>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51916-9355-4517-80EB-13461C82D2DB}">
  <dimension ref="A1:D30"/>
  <sheetViews>
    <sheetView showGridLines="0" zoomScale="80" zoomScaleNormal="80" workbookViewId="0">
      <selection activeCell="E26" sqref="E26"/>
    </sheetView>
  </sheetViews>
  <sheetFormatPr defaultRowHeight="15" x14ac:dyDescent="0.25"/>
  <cols>
    <col min="1" max="1" width="13.5703125" customWidth="1"/>
    <col min="2" max="2" width="19" customWidth="1"/>
    <col min="3" max="3" width="14" customWidth="1"/>
  </cols>
  <sheetData>
    <row r="1" spans="1:4" ht="18" x14ac:dyDescent="0.25">
      <c r="A1" s="70" t="s">
        <v>310</v>
      </c>
      <c r="B1" s="70"/>
    </row>
    <row r="2" spans="1:4" x14ac:dyDescent="0.25">
      <c r="A2" t="s">
        <v>311</v>
      </c>
      <c r="B2" t="s">
        <v>312</v>
      </c>
    </row>
    <row r="4" spans="1:4" x14ac:dyDescent="0.25">
      <c r="A4" s="17" t="s">
        <v>313</v>
      </c>
      <c r="B4" s="80">
        <v>0.09</v>
      </c>
    </row>
    <row r="5" spans="1:4" x14ac:dyDescent="0.25">
      <c r="A5" s="17" t="s">
        <v>314</v>
      </c>
      <c r="B5" s="77">
        <v>0.03</v>
      </c>
    </row>
    <row r="6" spans="1:4" x14ac:dyDescent="0.25">
      <c r="A6" s="17" t="s">
        <v>304</v>
      </c>
      <c r="B6" s="78">
        <v>0.05</v>
      </c>
      <c r="D6" s="79"/>
    </row>
    <row r="7" spans="1:4" x14ac:dyDescent="0.25">
      <c r="B7" s="16"/>
      <c r="D7" s="79"/>
    </row>
    <row r="8" spans="1:4" x14ac:dyDescent="0.25">
      <c r="A8" t="s">
        <v>310</v>
      </c>
      <c r="B8" s="16"/>
    </row>
    <row r="9" spans="1:4" x14ac:dyDescent="0.25">
      <c r="A9" s="18" t="s">
        <v>315</v>
      </c>
      <c r="B9" s="18" t="s">
        <v>316</v>
      </c>
    </row>
    <row r="10" spans="1:4" x14ac:dyDescent="0.25">
      <c r="A10" s="18">
        <v>1</v>
      </c>
      <c r="B10" s="81">
        <f>Summary!E6*B4</f>
        <v>0</v>
      </c>
    </row>
    <row r="11" spans="1:4" x14ac:dyDescent="0.25">
      <c r="A11" s="18">
        <v>2</v>
      </c>
      <c r="B11" s="81">
        <f t="shared" ref="B11:B24" si="0">B10*(1+$B$5)</f>
        <v>0</v>
      </c>
    </row>
    <row r="12" spans="1:4" x14ac:dyDescent="0.25">
      <c r="A12" s="18">
        <v>3</v>
      </c>
      <c r="B12" s="81">
        <f t="shared" si="0"/>
        <v>0</v>
      </c>
    </row>
    <row r="13" spans="1:4" x14ac:dyDescent="0.25">
      <c r="A13" s="18">
        <v>4</v>
      </c>
      <c r="B13" s="81">
        <f t="shared" si="0"/>
        <v>0</v>
      </c>
    </row>
    <row r="14" spans="1:4" x14ac:dyDescent="0.25">
      <c r="A14" s="18">
        <v>5</v>
      </c>
      <c r="B14" s="81">
        <f t="shared" si="0"/>
        <v>0</v>
      </c>
    </row>
    <row r="15" spans="1:4" x14ac:dyDescent="0.25">
      <c r="A15" s="18">
        <v>6</v>
      </c>
      <c r="B15" s="81">
        <f t="shared" si="0"/>
        <v>0</v>
      </c>
    </row>
    <row r="16" spans="1:4" x14ac:dyDescent="0.25">
      <c r="A16" s="18">
        <v>7</v>
      </c>
      <c r="B16" s="81">
        <f t="shared" si="0"/>
        <v>0</v>
      </c>
    </row>
    <row r="17" spans="1:2" x14ac:dyDescent="0.25">
      <c r="A17" s="18">
        <v>8</v>
      </c>
      <c r="B17" s="81">
        <f t="shared" si="0"/>
        <v>0</v>
      </c>
    </row>
    <row r="18" spans="1:2" x14ac:dyDescent="0.25">
      <c r="A18" s="18">
        <v>9</v>
      </c>
      <c r="B18" s="81">
        <f t="shared" si="0"/>
        <v>0</v>
      </c>
    </row>
    <row r="19" spans="1:2" x14ac:dyDescent="0.25">
      <c r="A19" s="18">
        <v>10</v>
      </c>
      <c r="B19" s="81">
        <f t="shared" si="0"/>
        <v>0</v>
      </c>
    </row>
    <row r="20" spans="1:2" x14ac:dyDescent="0.25">
      <c r="A20" s="18">
        <v>11</v>
      </c>
      <c r="B20" s="81">
        <f t="shared" si="0"/>
        <v>0</v>
      </c>
    </row>
    <row r="21" spans="1:2" x14ac:dyDescent="0.25">
      <c r="A21" s="18">
        <v>12</v>
      </c>
      <c r="B21" s="81">
        <f t="shared" si="0"/>
        <v>0</v>
      </c>
    </row>
    <row r="22" spans="1:2" x14ac:dyDescent="0.25">
      <c r="A22" s="18">
        <v>13</v>
      </c>
      <c r="B22" s="81">
        <f t="shared" si="0"/>
        <v>0</v>
      </c>
    </row>
    <row r="23" spans="1:2" x14ac:dyDescent="0.25">
      <c r="A23" s="18">
        <v>14</v>
      </c>
      <c r="B23" s="81">
        <f t="shared" si="0"/>
        <v>0</v>
      </c>
    </row>
    <row r="24" spans="1:2" x14ac:dyDescent="0.25">
      <c r="A24" s="18">
        <v>15</v>
      </c>
      <c r="B24" s="81">
        <f t="shared" si="0"/>
        <v>0</v>
      </c>
    </row>
    <row r="25" spans="1:2" ht="15.75" thickBot="1" x14ac:dyDescent="0.3">
      <c r="A25" s="375" t="s">
        <v>317</v>
      </c>
      <c r="B25" s="375"/>
    </row>
    <row r="26" spans="1:2" ht="19.5" thickBot="1" x14ac:dyDescent="0.35">
      <c r="A26" s="19" t="s">
        <v>318</v>
      </c>
      <c r="B26" s="55">
        <f>NPV(B6,B10:B24)</f>
        <v>0</v>
      </c>
    </row>
    <row r="29" spans="1:2" x14ac:dyDescent="0.25">
      <c r="A29" s="82" t="s">
        <v>319</v>
      </c>
    </row>
    <row r="30" spans="1:2" x14ac:dyDescent="0.25">
      <c r="A30" s="83" t="s">
        <v>320</v>
      </c>
    </row>
  </sheetData>
  <mergeCells count="1">
    <mergeCell ref="A25:B25"/>
  </mergeCells>
  <dataValidations count="4">
    <dataValidation allowBlank="1" showInputMessage="1" showErrorMessage="1" prompt="=Annual kWh saved (PV Watts results) * ($/kWh)" sqref="B10" xr:uid="{A337E23C-D214-4408-9E19-03ABBCE2C36B}"/>
    <dataValidation allowBlank="1" showInputMessage="1" showErrorMessage="1" prompt="Can be listed on invoice as Max Annual Increase, Inflation Rate, etc" sqref="B5 A29" xr:uid="{8809F044-64FC-4CBD-8503-E61465EFC3D7}"/>
    <dataValidation allowBlank="1" showInputMessage="1" showErrorMessage="1" prompt="Locked value at 5% to calculate NPV" sqref="B6 A30" xr:uid="{5FE3F00B-6B50-450C-A417-1A3DBF42A167}"/>
    <dataValidation allowBlank="1" showInputMessage="1" showErrorMessage="1" prompt="Electricity Rate ($/kWh) listed in Power Purchase Agreement" sqref="B4" xr:uid="{89D4759B-7416-40C5-A17E-4CE247B78BC0}"/>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50FC1-35D0-4BC0-A3CD-05BFE39B8067}">
  <sheetPr>
    <pageSetUpPr autoPageBreaks="0"/>
  </sheetPr>
  <dimension ref="A2:G17"/>
  <sheetViews>
    <sheetView zoomScale="80" zoomScaleNormal="80" workbookViewId="0">
      <selection activeCell="D24" sqref="D24"/>
    </sheetView>
  </sheetViews>
  <sheetFormatPr defaultRowHeight="15" x14ac:dyDescent="0.25"/>
  <cols>
    <col min="2" max="2" width="12.140625" customWidth="1"/>
    <col min="3" max="3" width="12.85546875" customWidth="1"/>
    <col min="4" max="4" width="146.7109375" bestFit="1" customWidth="1"/>
    <col min="6" max="6" width="14.140625" bestFit="1" customWidth="1"/>
    <col min="7" max="7" width="9.5703125" bestFit="1" customWidth="1"/>
  </cols>
  <sheetData>
    <row r="2" spans="1:7" x14ac:dyDescent="0.25">
      <c r="A2" s="219" t="s">
        <v>321</v>
      </c>
      <c r="B2" s="219" t="s">
        <v>322</v>
      </c>
      <c r="C2" s="220" t="s">
        <v>323</v>
      </c>
      <c r="D2" s="220" t="s">
        <v>324</v>
      </c>
      <c r="F2" s="72" t="s">
        <v>325</v>
      </c>
      <c r="G2" s="72" cm="1">
        <f t="array" ref="G2">LOOKUP(2,1/(A:A&lt;&gt;""),A:A)</f>
        <v>5</v>
      </c>
    </row>
    <row r="3" spans="1:7" x14ac:dyDescent="0.25">
      <c r="A3" s="23">
        <v>4.0999999999999996</v>
      </c>
      <c r="B3" s="218">
        <v>44197</v>
      </c>
      <c r="C3" s="17" t="s">
        <v>326</v>
      </c>
      <c r="D3" s="17" t="s">
        <v>327</v>
      </c>
      <c r="F3" s="72" t="s">
        <v>128</v>
      </c>
      <c r="G3" s="73" cm="1">
        <f t="array" ref="G3">LOOKUP(2,1/(B:B&lt;&gt;""),B:B)</f>
        <v>46174</v>
      </c>
    </row>
    <row r="4" spans="1:7" x14ac:dyDescent="0.25">
      <c r="A4" s="23">
        <v>4.2</v>
      </c>
      <c r="B4" s="218">
        <v>44197</v>
      </c>
      <c r="C4" s="17" t="s">
        <v>328</v>
      </c>
      <c r="D4" s="17" t="s">
        <v>329</v>
      </c>
      <c r="F4" s="72"/>
    </row>
    <row r="5" spans="1:7" x14ac:dyDescent="0.25">
      <c r="A5" s="23">
        <v>4.3</v>
      </c>
      <c r="B5" s="218">
        <v>44197</v>
      </c>
      <c r="C5" s="17" t="s">
        <v>330</v>
      </c>
      <c r="D5" s="17" t="s">
        <v>331</v>
      </c>
    </row>
    <row r="6" spans="1:7" x14ac:dyDescent="0.25">
      <c r="A6" s="23">
        <v>4.4000000000000004</v>
      </c>
      <c r="B6" s="218">
        <v>44197</v>
      </c>
      <c r="C6" s="17" t="s">
        <v>332</v>
      </c>
      <c r="D6" s="17" t="s">
        <v>333</v>
      </c>
    </row>
    <row r="7" spans="1:7" x14ac:dyDescent="0.25">
      <c r="A7" s="23">
        <v>4.5</v>
      </c>
      <c r="B7" s="218">
        <v>44578</v>
      </c>
      <c r="C7" s="17" t="s">
        <v>330</v>
      </c>
      <c r="D7" s="17" t="s">
        <v>334</v>
      </c>
    </row>
    <row r="8" spans="1:7" x14ac:dyDescent="0.25">
      <c r="A8" s="23" t="s">
        <v>335</v>
      </c>
      <c r="B8" s="218">
        <v>44771</v>
      </c>
      <c r="C8" s="17" t="s">
        <v>330</v>
      </c>
      <c r="D8" s="17" t="s">
        <v>336</v>
      </c>
    </row>
    <row r="9" spans="1:7" x14ac:dyDescent="0.25">
      <c r="A9" s="23" t="s">
        <v>337</v>
      </c>
      <c r="B9" s="218">
        <v>44880</v>
      </c>
      <c r="C9" s="17" t="s">
        <v>332</v>
      </c>
      <c r="D9" s="17" t="s">
        <v>338</v>
      </c>
    </row>
    <row r="10" spans="1:7" x14ac:dyDescent="0.25">
      <c r="A10" s="23">
        <v>4.5999999999999996</v>
      </c>
      <c r="B10" s="218">
        <v>44909</v>
      </c>
      <c r="C10" s="17" t="s">
        <v>332</v>
      </c>
      <c r="D10" s="17" t="s">
        <v>339</v>
      </c>
    </row>
    <row r="11" spans="1:7" x14ac:dyDescent="0.25">
      <c r="A11" s="23" t="s">
        <v>340</v>
      </c>
      <c r="B11" s="218">
        <v>44945</v>
      </c>
      <c r="C11" s="17" t="s">
        <v>332</v>
      </c>
      <c r="D11" s="17" t="s">
        <v>341</v>
      </c>
    </row>
    <row r="12" spans="1:7" x14ac:dyDescent="0.25">
      <c r="A12" s="23" t="s">
        <v>342</v>
      </c>
      <c r="B12" s="218">
        <v>45091</v>
      </c>
      <c r="C12" s="17" t="s">
        <v>332</v>
      </c>
      <c r="D12" s="17" t="s">
        <v>343</v>
      </c>
    </row>
    <row r="13" spans="1:7" x14ac:dyDescent="0.25">
      <c r="A13" s="23">
        <v>4.8</v>
      </c>
      <c r="B13" s="218">
        <v>45327</v>
      </c>
      <c r="C13" s="17" t="s">
        <v>332</v>
      </c>
      <c r="D13" s="17" t="s">
        <v>344</v>
      </c>
    </row>
    <row r="14" spans="1:7" x14ac:dyDescent="0.25">
      <c r="A14" s="23">
        <v>4.9000000000000004</v>
      </c>
      <c r="B14" s="218">
        <v>45444</v>
      </c>
      <c r="C14" s="17" t="s">
        <v>332</v>
      </c>
      <c r="D14" s="17" t="s">
        <v>345</v>
      </c>
    </row>
    <row r="15" spans="1:7" x14ac:dyDescent="0.25">
      <c r="A15" s="23">
        <v>4.1100000000000003</v>
      </c>
      <c r="B15" s="218">
        <v>45660</v>
      </c>
      <c r="C15" s="17" t="s">
        <v>332</v>
      </c>
      <c r="D15" s="17" t="s">
        <v>346</v>
      </c>
    </row>
    <row r="16" spans="1:7" x14ac:dyDescent="0.25">
      <c r="A16" s="231">
        <v>4.13</v>
      </c>
      <c r="B16" s="232">
        <v>45973</v>
      </c>
      <c r="C16" s="233" t="s">
        <v>332</v>
      </c>
      <c r="D16" s="233" t="s">
        <v>347</v>
      </c>
    </row>
    <row r="17" spans="1:4" x14ac:dyDescent="0.25">
      <c r="A17" s="229">
        <v>5</v>
      </c>
      <c r="B17" s="230">
        <v>46174</v>
      </c>
      <c r="C17" s="234" t="s">
        <v>332</v>
      </c>
      <c r="D17" s="229" t="s">
        <v>348</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9CFD-B6AC-490D-9F7B-F6928A41F83B}">
  <dimension ref="A1:B5"/>
  <sheetViews>
    <sheetView workbookViewId="0">
      <selection activeCell="B18" sqref="B18"/>
    </sheetView>
  </sheetViews>
  <sheetFormatPr defaultRowHeight="15" x14ac:dyDescent="0.25"/>
  <cols>
    <col min="1" max="1" width="12.5703125" customWidth="1"/>
    <col min="2" max="2" width="163.7109375" customWidth="1"/>
  </cols>
  <sheetData>
    <row r="1" spans="1:2" x14ac:dyDescent="0.25">
      <c r="A1" t="s">
        <v>286</v>
      </c>
    </row>
    <row r="3" spans="1:2" x14ac:dyDescent="0.25">
      <c r="A3" t="s">
        <v>349</v>
      </c>
      <c r="B3" s="15" t="s">
        <v>350</v>
      </c>
    </row>
    <row r="5" spans="1:2" x14ac:dyDescent="0.25">
      <c r="A5" t="s">
        <v>351</v>
      </c>
      <c r="B5" t="s">
        <v>352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D649D-7F28-4703-9FAE-8816448EA583}">
  <dimension ref="A1:N27"/>
  <sheetViews>
    <sheetView topLeftCell="A7" workbookViewId="0">
      <selection activeCell="C17" sqref="C17:G17"/>
    </sheetView>
  </sheetViews>
  <sheetFormatPr defaultColWidth="9.140625" defaultRowHeight="15" x14ac:dyDescent="0.25"/>
  <cols>
    <col min="1" max="1" width="19.5703125" style="145" customWidth="1"/>
    <col min="2" max="7" width="20.7109375" style="145" customWidth="1"/>
    <col min="8" max="8" width="9.140625" style="145"/>
    <col min="9" max="9" width="19.140625" style="145" bestFit="1" customWidth="1"/>
    <col min="10" max="10" width="19.7109375" style="145" customWidth="1"/>
    <col min="11" max="14" width="25.7109375" style="145" customWidth="1"/>
    <col min="15" max="15" width="24.42578125" style="145" customWidth="1"/>
    <col min="16" max="16384" width="9.140625" style="145"/>
  </cols>
  <sheetData>
    <row r="1" spans="1:14" ht="24.95" customHeight="1" x14ac:dyDescent="0.25"/>
    <row r="2" spans="1:14" ht="24.95" customHeight="1" x14ac:dyDescent="0.25">
      <c r="A2" s="289" t="s">
        <v>21</v>
      </c>
      <c r="B2" s="289"/>
      <c r="C2" s="289"/>
      <c r="D2" s="289"/>
      <c r="E2" s="289"/>
      <c r="F2" s="289"/>
      <c r="G2" s="289"/>
      <c r="I2" s="289" t="s">
        <v>22</v>
      </c>
      <c r="J2" s="289"/>
      <c r="K2" s="289"/>
      <c r="L2" s="289"/>
      <c r="M2" s="289"/>
      <c r="N2" s="289"/>
    </row>
    <row r="3" spans="1:14" ht="24.95" customHeight="1" x14ac:dyDescent="0.25">
      <c r="A3" s="291" t="s">
        <v>1</v>
      </c>
      <c r="B3" s="291" t="s">
        <v>23</v>
      </c>
      <c r="C3" s="291" t="s">
        <v>24</v>
      </c>
      <c r="D3" s="292"/>
      <c r="E3" s="292"/>
      <c r="F3" s="292"/>
      <c r="G3" s="292"/>
      <c r="I3" s="291" t="s">
        <v>1</v>
      </c>
      <c r="J3" s="291" t="s">
        <v>23</v>
      </c>
      <c r="K3" s="294" t="s">
        <v>25</v>
      </c>
      <c r="L3" s="295"/>
      <c r="M3" s="295"/>
      <c r="N3" s="296"/>
    </row>
    <row r="4" spans="1:14" ht="24.95" customHeight="1" x14ac:dyDescent="0.25">
      <c r="A4" s="291"/>
      <c r="B4" s="291"/>
      <c r="C4" s="148">
        <v>90</v>
      </c>
      <c r="D4" s="148">
        <v>135</v>
      </c>
      <c r="E4" s="148">
        <v>180</v>
      </c>
      <c r="F4" s="148">
        <v>225</v>
      </c>
      <c r="G4" s="148">
        <v>270</v>
      </c>
      <c r="I4" s="291"/>
      <c r="J4" s="291"/>
      <c r="K4" s="148" t="s">
        <v>26</v>
      </c>
      <c r="L4" s="148" t="s">
        <v>27</v>
      </c>
      <c r="M4" s="148" t="s">
        <v>28</v>
      </c>
      <c r="N4" s="148" t="s">
        <v>29</v>
      </c>
    </row>
    <row r="5" spans="1:14" ht="24.95" customHeight="1" x14ac:dyDescent="0.25">
      <c r="A5" s="23" t="s">
        <v>17</v>
      </c>
      <c r="B5" s="23" t="s">
        <v>18</v>
      </c>
      <c r="C5" s="23" t="s">
        <v>30</v>
      </c>
      <c r="D5" s="23" t="s">
        <v>31</v>
      </c>
      <c r="E5" s="23" t="s">
        <v>32</v>
      </c>
      <c r="F5" s="23" t="s">
        <v>33</v>
      </c>
      <c r="G5" s="23" t="s">
        <v>34</v>
      </c>
      <c r="I5" s="154" t="s">
        <v>17</v>
      </c>
      <c r="J5" s="154" t="s">
        <v>18</v>
      </c>
      <c r="K5" s="155" t="s">
        <v>35</v>
      </c>
      <c r="L5" s="155" t="s">
        <v>36</v>
      </c>
      <c r="M5" s="155" t="s">
        <v>37</v>
      </c>
      <c r="N5" s="155" t="s">
        <v>38</v>
      </c>
    </row>
    <row r="6" spans="1:14" ht="24.95" customHeight="1" x14ac:dyDescent="0.25">
      <c r="A6" s="23" t="s">
        <v>19</v>
      </c>
      <c r="B6" s="23" t="s">
        <v>20</v>
      </c>
      <c r="C6" s="23" t="s">
        <v>39</v>
      </c>
      <c r="D6" s="23" t="s">
        <v>40</v>
      </c>
      <c r="E6" s="23" t="s">
        <v>41</v>
      </c>
      <c r="F6" s="23" t="s">
        <v>42</v>
      </c>
      <c r="G6" s="23" t="s">
        <v>43</v>
      </c>
      <c r="I6" s="23" t="s">
        <v>19</v>
      </c>
      <c r="J6" s="23" t="s">
        <v>20</v>
      </c>
      <c r="K6" s="146" t="s">
        <v>44</v>
      </c>
      <c r="L6" s="146" t="s">
        <v>45</v>
      </c>
      <c r="M6" s="146" t="s">
        <v>46</v>
      </c>
      <c r="N6" s="146" t="s">
        <v>47</v>
      </c>
    </row>
    <row r="7" spans="1:14" ht="24.95" customHeight="1" x14ac:dyDescent="0.25">
      <c r="A7" s="23" t="s">
        <v>9</v>
      </c>
      <c r="B7" s="23" t="s">
        <v>10</v>
      </c>
      <c r="C7" s="23" t="s">
        <v>48</v>
      </c>
      <c r="D7" s="23" t="s">
        <v>49</v>
      </c>
      <c r="E7" s="23">
        <v>2.522E-4</v>
      </c>
      <c r="F7" s="23" t="s">
        <v>50</v>
      </c>
      <c r="G7" s="23" t="s">
        <v>51</v>
      </c>
      <c r="I7" s="23" t="s">
        <v>9</v>
      </c>
      <c r="J7" s="23" t="s">
        <v>10</v>
      </c>
      <c r="K7" s="146" t="s">
        <v>44</v>
      </c>
      <c r="L7" s="146" t="s">
        <v>52</v>
      </c>
      <c r="M7" s="146" t="s">
        <v>53</v>
      </c>
      <c r="N7" s="146" t="s">
        <v>54</v>
      </c>
    </row>
    <row r="8" spans="1:14" ht="24.95" customHeight="1" x14ac:dyDescent="0.25">
      <c r="A8" s="23" t="s">
        <v>7</v>
      </c>
      <c r="B8" s="23" t="s">
        <v>8</v>
      </c>
      <c r="C8" s="23" t="s">
        <v>55</v>
      </c>
      <c r="D8" s="23" t="s">
        <v>56</v>
      </c>
      <c r="E8" s="23" t="s">
        <v>57</v>
      </c>
      <c r="F8" s="23" t="s">
        <v>58</v>
      </c>
      <c r="G8" s="23" t="s">
        <v>59</v>
      </c>
      <c r="I8" s="23" t="s">
        <v>7</v>
      </c>
      <c r="J8" s="23" t="s">
        <v>8</v>
      </c>
      <c r="K8" s="146" t="s">
        <v>60</v>
      </c>
      <c r="L8" s="146" t="s">
        <v>61</v>
      </c>
      <c r="M8" s="146" t="s">
        <v>62</v>
      </c>
      <c r="N8" s="146" t="s">
        <v>63</v>
      </c>
    </row>
    <row r="9" spans="1:14" ht="24.95" customHeight="1" x14ac:dyDescent="0.25">
      <c r="A9" s="23" t="s">
        <v>5</v>
      </c>
      <c r="B9" s="23" t="s">
        <v>6</v>
      </c>
      <c r="C9" s="23" t="s">
        <v>64</v>
      </c>
      <c r="D9" s="23" t="s">
        <v>65</v>
      </c>
      <c r="E9" s="23" t="s">
        <v>66</v>
      </c>
      <c r="F9" s="23" t="s">
        <v>67</v>
      </c>
      <c r="G9" s="23" t="s">
        <v>68</v>
      </c>
      <c r="I9" s="23" t="s">
        <v>5</v>
      </c>
      <c r="J9" s="23" t="s">
        <v>6</v>
      </c>
      <c r="K9" s="146" t="s">
        <v>69</v>
      </c>
      <c r="L9" s="146" t="s">
        <v>70</v>
      </c>
      <c r="M9" s="146" t="s">
        <v>71</v>
      </c>
      <c r="N9" s="146" t="s">
        <v>72</v>
      </c>
    </row>
    <row r="10" spans="1:14" ht="24.95" customHeight="1" x14ac:dyDescent="0.25">
      <c r="A10" s="23" t="s">
        <v>15</v>
      </c>
      <c r="B10" s="23" t="s">
        <v>16</v>
      </c>
      <c r="C10" s="23" t="s">
        <v>73</v>
      </c>
      <c r="D10" s="23" t="s">
        <v>74</v>
      </c>
      <c r="E10" s="23" t="s">
        <v>75</v>
      </c>
      <c r="F10" s="23" t="s">
        <v>76</v>
      </c>
      <c r="G10" s="23" t="s">
        <v>77</v>
      </c>
      <c r="I10" s="23" t="s">
        <v>15</v>
      </c>
      <c r="J10" s="23" t="s">
        <v>16</v>
      </c>
      <c r="K10" s="146" t="s">
        <v>78</v>
      </c>
      <c r="L10" s="146" t="s">
        <v>79</v>
      </c>
      <c r="M10" s="146" t="s">
        <v>61</v>
      </c>
      <c r="N10" s="146" t="s">
        <v>80</v>
      </c>
    </row>
    <row r="11" spans="1:14" ht="24.95" customHeight="1" x14ac:dyDescent="0.25">
      <c r="A11" s="23" t="s">
        <v>3</v>
      </c>
      <c r="B11" s="23" t="s">
        <v>4</v>
      </c>
      <c r="C11" s="23" t="s">
        <v>81</v>
      </c>
      <c r="D11" s="23" t="s">
        <v>82</v>
      </c>
      <c r="E11" s="23" t="s">
        <v>83</v>
      </c>
      <c r="F11" s="23" t="s">
        <v>84</v>
      </c>
      <c r="G11" s="23" t="s">
        <v>85</v>
      </c>
      <c r="I11" s="23" t="s">
        <v>3</v>
      </c>
      <c r="J11" s="23" t="s">
        <v>4</v>
      </c>
      <c r="K11" s="146" t="s">
        <v>86</v>
      </c>
      <c r="L11" s="146" t="s">
        <v>87</v>
      </c>
      <c r="M11" s="146" t="s">
        <v>88</v>
      </c>
      <c r="N11" s="146" t="s">
        <v>89</v>
      </c>
    </row>
    <row r="12" spans="1:14" ht="24.95" customHeight="1" x14ac:dyDescent="0.25">
      <c r="A12" s="23" t="s">
        <v>13</v>
      </c>
      <c r="B12" s="23" t="s">
        <v>14</v>
      </c>
      <c r="C12" s="23" t="s">
        <v>90</v>
      </c>
      <c r="D12" s="23" t="s">
        <v>91</v>
      </c>
      <c r="E12" s="23" t="s">
        <v>92</v>
      </c>
      <c r="F12" s="23" t="s">
        <v>93</v>
      </c>
      <c r="G12" s="23" t="s">
        <v>94</v>
      </c>
      <c r="I12" s="23" t="s">
        <v>13</v>
      </c>
      <c r="J12" s="23" t="s">
        <v>14</v>
      </c>
      <c r="K12" s="146" t="s">
        <v>95</v>
      </c>
      <c r="L12" s="146" t="s">
        <v>96</v>
      </c>
      <c r="M12" s="146" t="s">
        <v>37</v>
      </c>
      <c r="N12" s="146" t="s">
        <v>97</v>
      </c>
    </row>
    <row r="13" spans="1:14" ht="24.95" customHeight="1" x14ac:dyDescent="0.25">
      <c r="A13" s="23" t="s">
        <v>11</v>
      </c>
      <c r="B13" s="23" t="s">
        <v>12</v>
      </c>
      <c r="C13" s="23" t="s">
        <v>98</v>
      </c>
      <c r="D13" s="23" t="s">
        <v>99</v>
      </c>
      <c r="E13" s="23" t="s">
        <v>100</v>
      </c>
      <c r="F13" s="23" t="s">
        <v>101</v>
      </c>
      <c r="G13" s="23" t="s">
        <v>102</v>
      </c>
      <c r="I13" s="23" t="s">
        <v>11</v>
      </c>
      <c r="J13" s="23" t="s">
        <v>12</v>
      </c>
      <c r="K13" s="146" t="s">
        <v>69</v>
      </c>
      <c r="L13" s="146" t="s">
        <v>103</v>
      </c>
      <c r="M13" s="146" t="s">
        <v>104</v>
      </c>
      <c r="N13" s="146" t="s">
        <v>97</v>
      </c>
    </row>
    <row r="14" spans="1:14" ht="24.95" customHeight="1" x14ac:dyDescent="0.25"/>
    <row r="15" spans="1:14" ht="24.95" customHeight="1" x14ac:dyDescent="0.25"/>
    <row r="16" spans="1:14" ht="24.95" customHeight="1" x14ac:dyDescent="0.25">
      <c r="A16" s="289" t="s">
        <v>105</v>
      </c>
      <c r="B16" s="289"/>
      <c r="C16" s="290"/>
      <c r="D16" s="290"/>
      <c r="E16" s="290"/>
      <c r="F16" s="290"/>
      <c r="G16" s="290"/>
      <c r="I16" s="290" t="s">
        <v>106</v>
      </c>
      <c r="J16" s="290"/>
      <c r="K16" s="290"/>
      <c r="L16" s="290"/>
      <c r="M16" s="290"/>
      <c r="N16" s="290"/>
    </row>
    <row r="17" spans="1:14" ht="24.95" customHeight="1" x14ac:dyDescent="0.25">
      <c r="A17" s="291" t="s">
        <v>1</v>
      </c>
      <c r="B17" s="291" t="s">
        <v>23</v>
      </c>
      <c r="C17" s="293" t="s">
        <v>24</v>
      </c>
      <c r="D17" s="292"/>
      <c r="E17" s="292"/>
      <c r="F17" s="292"/>
      <c r="G17" s="292"/>
      <c r="I17" s="291" t="s">
        <v>1</v>
      </c>
      <c r="J17" s="291" t="s">
        <v>23</v>
      </c>
      <c r="K17" s="292" t="s">
        <v>25</v>
      </c>
      <c r="L17" s="292"/>
      <c r="M17" s="292"/>
      <c r="N17" s="292"/>
    </row>
    <row r="18" spans="1:14" ht="24.95" customHeight="1" x14ac:dyDescent="0.25">
      <c r="A18" s="291"/>
      <c r="B18" s="291"/>
      <c r="C18" s="153">
        <v>90</v>
      </c>
      <c r="D18" s="148">
        <v>135</v>
      </c>
      <c r="E18" s="148">
        <v>180</v>
      </c>
      <c r="F18" s="148">
        <v>225</v>
      </c>
      <c r="G18" s="148">
        <v>270</v>
      </c>
      <c r="I18" s="291"/>
      <c r="J18" s="291"/>
      <c r="K18" s="148" t="s">
        <v>26</v>
      </c>
      <c r="L18" s="148" t="s">
        <v>27</v>
      </c>
      <c r="M18" s="148" t="s">
        <v>28</v>
      </c>
      <c r="N18" s="148" t="s">
        <v>29</v>
      </c>
    </row>
    <row r="19" spans="1:14" ht="24.95" customHeight="1" x14ac:dyDescent="0.25">
      <c r="A19" s="154" t="s">
        <v>17</v>
      </c>
      <c r="B19" s="154" t="s">
        <v>18</v>
      </c>
      <c r="C19" s="23">
        <v>5.1400000000000003E-5</v>
      </c>
      <c r="D19" s="23">
        <v>4.8300000000000002E-5</v>
      </c>
      <c r="E19" s="23">
        <v>3.6000000000000001E-5</v>
      </c>
      <c r="F19" s="23">
        <v>1.5099999999999999E-5</v>
      </c>
      <c r="G19" s="23">
        <v>8.1999999999999994E-6</v>
      </c>
      <c r="I19" s="23" t="s">
        <v>17</v>
      </c>
      <c r="J19" s="23" t="s">
        <v>18</v>
      </c>
      <c r="K19" s="23">
        <v>-6.8999999999999996E-7</v>
      </c>
      <c r="L19" s="23">
        <v>-2.7099999999999999E-6</v>
      </c>
      <c r="M19" s="23">
        <v>-4.6500000000000004E-6</v>
      </c>
      <c r="N19" s="23">
        <v>-1.53E-6</v>
      </c>
    </row>
    <row r="20" spans="1:14" ht="24.95" customHeight="1" x14ac:dyDescent="0.25">
      <c r="A20" s="23" t="s">
        <v>19</v>
      </c>
      <c r="B20" s="23" t="s">
        <v>20</v>
      </c>
      <c r="C20" s="23">
        <v>4.2200000000000003E-5</v>
      </c>
      <c r="D20" s="23">
        <v>3.9199999999999997E-5</v>
      </c>
      <c r="E20" s="23">
        <v>3.01E-5</v>
      </c>
      <c r="F20" s="23">
        <v>1.4100000000000001E-5</v>
      </c>
      <c r="G20" s="23">
        <v>9.7000000000000003E-6</v>
      </c>
      <c r="I20" s="154" t="s">
        <v>19</v>
      </c>
      <c r="J20" s="154" t="s">
        <v>20</v>
      </c>
      <c r="K20" s="154">
        <v>-6.7000000000000004E-7</v>
      </c>
      <c r="L20" s="154">
        <v>-2.0200000000000001E-6</v>
      </c>
      <c r="M20" s="154">
        <v>-3.5499999999999999E-6</v>
      </c>
      <c r="N20" s="154">
        <v>-9.5999999999999991E-7</v>
      </c>
    </row>
    <row r="21" spans="1:14" ht="24.95" customHeight="1" x14ac:dyDescent="0.25">
      <c r="A21" s="23" t="s">
        <v>9</v>
      </c>
      <c r="B21" s="23" t="s">
        <v>10</v>
      </c>
      <c r="C21" s="23">
        <v>3.1399999999999998E-5</v>
      </c>
      <c r="D21" s="23">
        <v>2.9099999999999999E-5</v>
      </c>
      <c r="E21" s="23">
        <v>2.2099999999999998E-5</v>
      </c>
      <c r="F21" s="23">
        <v>9.5999999999999996E-6</v>
      </c>
      <c r="G21" s="23">
        <v>7.5000000000000002E-6</v>
      </c>
      <c r="I21" s="23" t="s">
        <v>9</v>
      </c>
      <c r="J21" s="23" t="s">
        <v>10</v>
      </c>
      <c r="K21" s="23">
        <v>-5.0999999999999999E-7</v>
      </c>
      <c r="L21" s="23">
        <v>-1.55E-6</v>
      </c>
      <c r="M21" s="23">
        <v>-2.7800000000000001E-6</v>
      </c>
      <c r="N21" s="23">
        <v>-4.7999999999999996E-7</v>
      </c>
    </row>
    <row r="22" spans="1:14" ht="24.95" customHeight="1" x14ac:dyDescent="0.25">
      <c r="A22" s="23" t="s">
        <v>7</v>
      </c>
      <c r="B22" s="23" t="s">
        <v>8</v>
      </c>
      <c r="C22" s="23">
        <v>1.91E-5</v>
      </c>
      <c r="D22" s="23">
        <v>1.77E-5</v>
      </c>
      <c r="E22" s="23">
        <v>1.31E-5</v>
      </c>
      <c r="F22" s="23">
        <v>5.5999999999999997E-6</v>
      </c>
      <c r="G22" s="23">
        <v>4.6999999999999999E-6</v>
      </c>
      <c r="I22" s="23" t="s">
        <v>7</v>
      </c>
      <c r="J22" s="23" t="s">
        <v>8</v>
      </c>
      <c r="K22" s="23">
        <v>-3.1E-7</v>
      </c>
      <c r="L22" s="23">
        <v>-1.02E-6</v>
      </c>
      <c r="M22" s="23">
        <v>-1.66E-6</v>
      </c>
      <c r="N22" s="23">
        <v>-1.9999999999999999E-7</v>
      </c>
    </row>
    <row r="23" spans="1:14" ht="24.95" customHeight="1" x14ac:dyDescent="0.25">
      <c r="A23" s="23" t="s">
        <v>5</v>
      </c>
      <c r="B23" s="23" t="s">
        <v>6</v>
      </c>
      <c r="C23" s="23">
        <v>4.1999999999999998E-5</v>
      </c>
      <c r="D23" s="23">
        <v>3.9199999999999997E-5</v>
      </c>
      <c r="E23" s="23">
        <v>2.9200000000000002E-5</v>
      </c>
      <c r="F23" s="23">
        <v>1.24E-5</v>
      </c>
      <c r="G23" s="23">
        <v>7.7999999999999999E-6</v>
      </c>
      <c r="I23" s="23" t="s">
        <v>5</v>
      </c>
      <c r="J23" s="23" t="s">
        <v>6</v>
      </c>
      <c r="K23" s="23">
        <v>-6.4000000000000001E-7</v>
      </c>
      <c r="L23" s="23">
        <v>-2.2199999999999999E-6</v>
      </c>
      <c r="M23" s="23">
        <v>-3.7299999999999999E-6</v>
      </c>
      <c r="N23" s="23">
        <v>-1.0300000000000001E-6</v>
      </c>
    </row>
    <row r="24" spans="1:14" ht="24.95" customHeight="1" x14ac:dyDescent="0.25">
      <c r="A24" s="23" t="s">
        <v>15</v>
      </c>
      <c r="B24" s="23" t="s">
        <v>16</v>
      </c>
      <c r="C24" s="23">
        <v>5.3100000000000003E-5</v>
      </c>
      <c r="D24" s="23">
        <v>5.0099999999999998E-5</v>
      </c>
      <c r="E24" s="23">
        <v>3.7499999999999997E-5</v>
      </c>
      <c r="F24" s="23">
        <v>1.59E-5</v>
      </c>
      <c r="G24" s="23">
        <v>8.6999999999999997E-6</v>
      </c>
      <c r="I24" s="23" t="s">
        <v>15</v>
      </c>
      <c r="J24" s="23" t="s">
        <v>16</v>
      </c>
      <c r="K24" s="23">
        <v>-6.7000000000000004E-7</v>
      </c>
      <c r="L24" s="23">
        <v>-2.7999999999999999E-6</v>
      </c>
      <c r="M24" s="23">
        <v>-4.7999999999999998E-6</v>
      </c>
      <c r="N24" s="23">
        <v>-1.61E-6</v>
      </c>
    </row>
    <row r="25" spans="1:14" ht="24.95" customHeight="1" x14ac:dyDescent="0.25">
      <c r="A25" s="23" t="s">
        <v>3</v>
      </c>
      <c r="B25" s="23" t="s">
        <v>4</v>
      </c>
      <c r="C25" s="23">
        <v>2.5599999999999999E-5</v>
      </c>
      <c r="D25" s="23">
        <v>2.3799999999999999E-5</v>
      </c>
      <c r="E25" s="23">
        <v>1.8499999999999999E-5</v>
      </c>
      <c r="F25" s="23">
        <v>8.1000000000000004E-6</v>
      </c>
      <c r="G25" s="23">
        <v>6.8000000000000001E-6</v>
      </c>
      <c r="I25" s="23" t="s">
        <v>3</v>
      </c>
      <c r="J25" s="23" t="s">
        <v>4</v>
      </c>
      <c r="K25" s="23">
        <v>-3.9999999999999998E-7</v>
      </c>
      <c r="L25" s="23">
        <v>-1.1799999999999999E-6</v>
      </c>
      <c r="M25" s="23">
        <v>-2.3099999999999999E-6</v>
      </c>
      <c r="N25" s="23">
        <v>-2.8999999999999998E-7</v>
      </c>
    </row>
    <row r="26" spans="1:14" ht="24.95" customHeight="1" x14ac:dyDescent="0.25">
      <c r="A26" s="23" t="s">
        <v>13</v>
      </c>
      <c r="B26" s="23" t="s">
        <v>14</v>
      </c>
      <c r="C26" s="23">
        <v>4.5099999999999998E-5</v>
      </c>
      <c r="D26" s="23">
        <v>4.2400000000000001E-5</v>
      </c>
      <c r="E26" s="23">
        <v>3.2299999999999999E-5</v>
      </c>
      <c r="F26" s="23">
        <v>1.4800000000000001E-5</v>
      </c>
      <c r="G26" s="23">
        <v>9.2E-6</v>
      </c>
      <c r="I26" s="23" t="s">
        <v>13</v>
      </c>
      <c r="J26" s="23" t="s">
        <v>14</v>
      </c>
      <c r="K26" s="23">
        <v>-5.8999999999999996E-7</v>
      </c>
      <c r="L26" s="23">
        <v>-2.2500000000000001E-6</v>
      </c>
      <c r="M26" s="23">
        <v>-3.8800000000000001E-6</v>
      </c>
      <c r="N26" s="23">
        <v>-1.24E-6</v>
      </c>
    </row>
    <row r="27" spans="1:14" ht="24.95" customHeight="1" x14ac:dyDescent="0.25">
      <c r="A27" s="23" t="s">
        <v>11</v>
      </c>
      <c r="B27" s="23" t="s">
        <v>12</v>
      </c>
      <c r="C27" s="23">
        <v>4.0899999999999998E-5</v>
      </c>
      <c r="D27" s="23">
        <v>3.79E-5</v>
      </c>
      <c r="E27" s="23">
        <v>2.8799999999999999E-5</v>
      </c>
      <c r="F27" s="23">
        <v>1.2799999999999999E-5</v>
      </c>
      <c r="G27" s="23">
        <v>8.6999999999999997E-6</v>
      </c>
      <c r="I27" s="23" t="s">
        <v>11</v>
      </c>
      <c r="J27" s="23" t="s">
        <v>12</v>
      </c>
      <c r="K27" s="23">
        <v>-6.7000000000000004E-7</v>
      </c>
      <c r="L27" s="23">
        <v>-2.03E-6</v>
      </c>
      <c r="M27" s="23">
        <v>-3.5499999999999999E-6</v>
      </c>
      <c r="N27" s="23">
        <v>-8.9999999999999996E-7</v>
      </c>
    </row>
  </sheetData>
  <mergeCells count="16">
    <mergeCell ref="A17:A18"/>
    <mergeCell ref="B17:B18"/>
    <mergeCell ref="C17:G17"/>
    <mergeCell ref="K3:N3"/>
    <mergeCell ref="I17:I18"/>
    <mergeCell ref="J17:J18"/>
    <mergeCell ref="K17:N17"/>
    <mergeCell ref="I2:N2"/>
    <mergeCell ref="A2:G2"/>
    <mergeCell ref="I16:N16"/>
    <mergeCell ref="A16:G16"/>
    <mergeCell ref="B3:B4"/>
    <mergeCell ref="A3:A4"/>
    <mergeCell ref="C3:G3"/>
    <mergeCell ref="I3:I4"/>
    <mergeCell ref="J3:J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3FEC6-3D7B-4B1A-9BA6-06BDBA87C948}">
  <dimension ref="A1:B17"/>
  <sheetViews>
    <sheetView workbookViewId="0">
      <selection activeCell="B17" sqref="B17"/>
    </sheetView>
  </sheetViews>
  <sheetFormatPr defaultRowHeight="15" x14ac:dyDescent="0.25"/>
  <cols>
    <col min="1" max="1" width="37" customWidth="1"/>
    <col min="2" max="2" width="16.85546875" customWidth="1"/>
  </cols>
  <sheetData>
    <row r="1" spans="1:2" x14ac:dyDescent="0.25">
      <c r="A1" s="147" t="s">
        <v>107</v>
      </c>
      <c r="B1" s="147">
        <v>17551</v>
      </c>
    </row>
    <row r="2" spans="1:2" x14ac:dyDescent="0.25">
      <c r="A2" s="147" t="s">
        <v>23</v>
      </c>
      <c r="B2" s="147" t="str">
        <f>VLOOKUP(B1,'Zip Code Lookup Table'!$A1:$C$2223,3,FALSE)</f>
        <v>Philadelphia</v>
      </c>
    </row>
    <row r="3" spans="1:2" x14ac:dyDescent="0.25">
      <c r="A3" s="147" t="s">
        <v>108</v>
      </c>
      <c r="B3" s="147">
        <f>'PVWatts Hourly Results (1)'!B11</f>
        <v>0</v>
      </c>
    </row>
    <row r="4" spans="1:2" x14ac:dyDescent="0.25">
      <c r="A4" s="147" t="s">
        <v>109</v>
      </c>
      <c r="B4" s="147">
        <v>180</v>
      </c>
    </row>
    <row r="5" spans="1:2" x14ac:dyDescent="0.25">
      <c r="A5" s="147" t="s">
        <v>110</v>
      </c>
      <c r="B5" s="147">
        <f>B3-B4</f>
        <v>-180</v>
      </c>
    </row>
    <row r="6" spans="1:2" x14ac:dyDescent="0.25">
      <c r="A6" s="147" t="s">
        <v>111</v>
      </c>
      <c r="B6" s="147" t="str">
        <f>INDEX('ETDF Lookup'!$C$4:$G$13,MATCH(B2,'ETDF Lookup'!$B$4:$B$13,0),MATCH(B4,'ETDF Lookup'!$C$4:$G$4,0))</f>
        <v>0.0002098</v>
      </c>
    </row>
    <row r="7" spans="1:2" x14ac:dyDescent="0.25">
      <c r="A7" s="147" t="s">
        <v>112</v>
      </c>
      <c r="B7" s="147" t="str" cm="1">
        <f t="array" ref="B7">INDEX('ETDF Lookup'!$J$5:$N$13,MATCH('Sanity Check'!B2,'ETDF Lookup'!$J$5:$J$13,0),IF(AND(B3&gt;=90,B3&lt;135),2,IF(AND(B3&gt;=135,B3&lt;180),3,IF(AND(B3&gt;=180,B3&lt;225),4,5))))</f>
        <v>0.00000119</v>
      </c>
    </row>
    <row r="8" spans="1:2" x14ac:dyDescent="0.25">
      <c r="A8" s="147" t="s">
        <v>113</v>
      </c>
      <c r="B8" s="156">
        <f>B6+(B5*B7)</f>
        <v>-4.3999999999999985E-6</v>
      </c>
    </row>
    <row r="9" spans="1:2" x14ac:dyDescent="0.25">
      <c r="A9" s="147" t="s">
        <v>114</v>
      </c>
      <c r="B9" s="147">
        <f>INDEX('ETDF Lookup'!$C$19:$G$27,MATCH(B2,'ETDF Lookup'!$B$19:$B$27,0),MATCH(B4,'ETDF Lookup'!$C$18:$G$18,0))</f>
        <v>3.7499999999999997E-5</v>
      </c>
    </row>
    <row r="10" spans="1:2" x14ac:dyDescent="0.25">
      <c r="A10" s="147" t="s">
        <v>115</v>
      </c>
      <c r="B10" s="147" cm="1">
        <f t="array" ref="B10">INDEX('ETDF Lookup'!$J$19:$N$27,MATCH(B2,'ETDF Lookup'!$J$19:$J$27,0),IF(AND(B3&gt;=90,B3&lt;135),2,IF(AND(B3&gt;=135,B3&lt;180),3,IF(AND(B3&gt;=180,B3&lt;225),4,5))))</f>
        <v>-1.61E-6</v>
      </c>
    </row>
    <row r="11" spans="1:2" x14ac:dyDescent="0.25">
      <c r="A11" s="147" t="s">
        <v>116</v>
      </c>
      <c r="B11" s="147">
        <f>B9+(B5*B10)</f>
        <v>3.2729999999999999E-4</v>
      </c>
    </row>
    <row r="12" spans="1:2" x14ac:dyDescent="0.25">
      <c r="A12" s="147" t="s">
        <v>117</v>
      </c>
      <c r="B12" s="158">
        <f>Summary!D6</f>
        <v>0</v>
      </c>
    </row>
    <row r="13" spans="1:2" x14ac:dyDescent="0.25">
      <c r="A13" s="147" t="s">
        <v>118</v>
      </c>
      <c r="B13" s="157">
        <f>B12*B8</f>
        <v>0</v>
      </c>
    </row>
    <row r="14" spans="1:2" x14ac:dyDescent="0.25">
      <c r="A14" s="147" t="s">
        <v>119</v>
      </c>
      <c r="B14" s="157">
        <f>B12*B11</f>
        <v>0</v>
      </c>
    </row>
    <row r="15" spans="1:2" x14ac:dyDescent="0.25">
      <c r="A15" s="147" t="s">
        <v>120</v>
      </c>
      <c r="B15" s="157">
        <f>AVERAGE(B13:B14)</f>
        <v>0</v>
      </c>
    </row>
    <row r="16" spans="1:2" x14ac:dyDescent="0.25">
      <c r="B16" s="159">
        <f>Summary!E7</f>
        <v>0</v>
      </c>
    </row>
    <row r="17" spans="2:2" x14ac:dyDescent="0.25">
      <c r="B17" t="e">
        <f>B15/B16</f>
        <v>#DIV/0!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D30C1-B857-482E-B3D4-8DEAABA70D0A}">
  <sheetPr>
    <tabColor rgb="FFC00000"/>
  </sheetPr>
  <dimension ref="A1:Z37"/>
  <sheetViews>
    <sheetView showGridLines="0" zoomScale="90" zoomScaleNormal="90" workbookViewId="0">
      <selection activeCell="F3" sqref="F3"/>
    </sheetView>
  </sheetViews>
  <sheetFormatPr defaultRowHeight="15" x14ac:dyDescent="0.25"/>
  <cols>
    <col min="1" max="1" width="3.85546875" customWidth="1"/>
    <col min="2" max="2" width="17.28515625" customWidth="1"/>
    <col min="4" max="4" width="19.28515625" customWidth="1"/>
    <col min="5" max="5" width="14.42578125" customWidth="1"/>
    <col min="6" max="6" width="5" customWidth="1"/>
    <col min="7" max="7" width="4" customWidth="1"/>
    <col min="13" max="13" width="2.85546875" customWidth="1"/>
    <col min="14" max="14" width="3.140625" customWidth="1"/>
    <col min="20" max="20" width="3.5703125" customWidth="1"/>
  </cols>
  <sheetData>
    <row r="1" spans="1:26" ht="142.5" customHeight="1" x14ac:dyDescent="0.25">
      <c r="A1" s="297"/>
      <c r="B1" s="297"/>
      <c r="C1" s="297"/>
      <c r="D1" s="297"/>
      <c r="E1" s="297"/>
      <c r="F1" s="297"/>
      <c r="G1" s="297"/>
      <c r="H1" s="297"/>
      <c r="I1" s="297"/>
      <c r="J1" s="297"/>
      <c r="K1" s="297"/>
      <c r="L1" s="297"/>
      <c r="M1" s="297"/>
      <c r="N1" s="297"/>
      <c r="O1" s="297"/>
      <c r="P1" s="297"/>
      <c r="Q1" s="297"/>
      <c r="R1" s="297"/>
      <c r="S1" s="297"/>
      <c r="T1" s="297"/>
      <c r="U1" s="297"/>
      <c r="V1" s="297"/>
      <c r="W1" s="297"/>
      <c r="X1" s="297"/>
      <c r="Y1" s="297"/>
      <c r="Z1" s="297"/>
    </row>
    <row r="2" spans="1:26" ht="15.75" thickBot="1" x14ac:dyDescent="0.3">
      <c r="H2" s="58"/>
    </row>
    <row r="3" spans="1:26" ht="20.45" customHeight="1" thickBot="1" x14ac:dyDescent="0.3">
      <c r="B3" s="298" t="s">
        <v>395</v>
      </c>
      <c r="C3" s="299"/>
      <c r="D3" s="300"/>
      <c r="E3" s="251" t="s">
        <v>402</v>
      </c>
      <c r="F3" s="58" t="str">
        <f>_xlfn.XLOOKUP(CR_Utility,B7:B9,E7:E9,0)</f>
        <v>PPL Electric</v>
      </c>
      <c r="G3" s="58"/>
      <c r="H3" s="58"/>
    </row>
    <row r="4" spans="1:26" ht="15.75" thickBot="1" x14ac:dyDescent="0.3">
      <c r="G4" s="252"/>
      <c r="H4" s="253"/>
      <c r="I4" s="254"/>
      <c r="J4" s="254"/>
      <c r="K4" s="254"/>
      <c r="L4" s="254"/>
      <c r="M4" s="254"/>
      <c r="N4" s="252"/>
      <c r="O4" s="254"/>
      <c r="P4" s="254"/>
      <c r="Q4" s="254"/>
      <c r="R4" s="254"/>
      <c r="S4" s="254"/>
      <c r="T4" s="255"/>
    </row>
    <row r="5" spans="1:26" x14ac:dyDescent="0.25">
      <c r="B5" s="301" t="s">
        <v>397</v>
      </c>
      <c r="C5" s="302"/>
      <c r="D5" s="303"/>
      <c r="G5" s="256"/>
      <c r="H5" s="304" t="s">
        <v>398</v>
      </c>
      <c r="I5" s="304"/>
      <c r="J5" s="304"/>
      <c r="K5" s="304"/>
      <c r="L5" s="304"/>
      <c r="N5" s="256"/>
      <c r="O5" s="304" t="s">
        <v>399</v>
      </c>
      <c r="P5" s="304"/>
      <c r="Q5" s="304"/>
      <c r="R5" s="304"/>
      <c r="S5" s="304"/>
      <c r="T5" s="257"/>
    </row>
    <row r="6" spans="1:26" ht="15.75" thickBot="1" x14ac:dyDescent="0.3">
      <c r="B6" s="258" t="s">
        <v>400</v>
      </c>
      <c r="C6" s="259" t="s">
        <v>202</v>
      </c>
      <c r="D6" s="260" t="s">
        <v>203</v>
      </c>
      <c r="E6" t="str">
        <f t="shared" ref="E6:E7" si="0">B6 &amp; " Electric"</f>
        <v>Utility Electric</v>
      </c>
      <c r="G6" s="256"/>
      <c r="H6" s="58" t="s">
        <v>401</v>
      </c>
      <c r="M6" s="58"/>
      <c r="N6" s="261"/>
      <c r="O6" s="58" t="s">
        <v>401</v>
      </c>
      <c r="T6" s="257"/>
    </row>
    <row r="7" spans="1:26" ht="15.75" thickTop="1" x14ac:dyDescent="0.25">
      <c r="B7" s="262" t="s">
        <v>402</v>
      </c>
      <c r="C7" s="263">
        <v>0.08</v>
      </c>
      <c r="D7" s="264">
        <v>0</v>
      </c>
      <c r="E7" t="str">
        <f t="shared" si="0"/>
        <v>PPL Electric</v>
      </c>
      <c r="G7" s="256"/>
      <c r="H7" s="265"/>
      <c r="I7" s="265"/>
      <c r="J7" s="265"/>
      <c r="K7" s="265"/>
      <c r="L7" s="265"/>
      <c r="N7" s="256"/>
      <c r="T7" s="257"/>
    </row>
    <row r="8" spans="1:26" x14ac:dyDescent="0.25">
      <c r="B8" s="262" t="s">
        <v>396</v>
      </c>
      <c r="C8" s="266">
        <v>0.1</v>
      </c>
      <c r="D8" s="267">
        <v>0</v>
      </c>
      <c r="E8" t="s">
        <v>396</v>
      </c>
      <c r="G8" s="256"/>
      <c r="H8" s="265"/>
      <c r="I8" s="265"/>
      <c r="J8" s="265"/>
      <c r="K8" s="265"/>
      <c r="L8" s="265"/>
      <c r="N8" s="256"/>
      <c r="T8" s="257"/>
    </row>
    <row r="9" spans="1:26" ht="15.75" thickBot="1" x14ac:dyDescent="0.3">
      <c r="B9" s="268" t="s">
        <v>403</v>
      </c>
      <c r="C9" s="269">
        <v>0.04</v>
      </c>
      <c r="D9" s="270">
        <v>250</v>
      </c>
      <c r="E9" t="s">
        <v>409</v>
      </c>
      <c r="G9" s="256"/>
      <c r="H9" s="265"/>
      <c r="I9" s="265"/>
      <c r="J9" s="265"/>
      <c r="K9" s="265"/>
      <c r="L9" s="265"/>
      <c r="N9" s="256"/>
      <c r="T9" s="257"/>
    </row>
    <row r="10" spans="1:26" x14ac:dyDescent="0.25">
      <c r="G10" s="256"/>
      <c r="H10" s="265"/>
      <c r="I10" s="265"/>
      <c r="J10" s="265"/>
      <c r="K10" s="265"/>
      <c r="L10" s="265"/>
      <c r="N10" s="256"/>
      <c r="T10" s="257"/>
    </row>
    <row r="11" spans="1:26" x14ac:dyDescent="0.25">
      <c r="G11" s="256"/>
      <c r="H11" s="265"/>
      <c r="I11" s="265"/>
      <c r="J11" s="265"/>
      <c r="K11" s="265"/>
      <c r="L11" s="265"/>
      <c r="N11" s="256"/>
      <c r="T11" s="257"/>
    </row>
    <row r="12" spans="1:26" x14ac:dyDescent="0.25">
      <c r="G12" s="256"/>
      <c r="H12" s="265"/>
      <c r="I12" s="265"/>
      <c r="J12" s="265"/>
      <c r="K12" s="265"/>
      <c r="L12" s="265"/>
      <c r="N12" s="256"/>
      <c r="T12" s="257"/>
    </row>
    <row r="13" spans="1:26" x14ac:dyDescent="0.25">
      <c r="G13" s="256"/>
      <c r="H13" s="265"/>
      <c r="I13" s="265"/>
      <c r="J13" s="265"/>
      <c r="K13" s="265"/>
      <c r="L13" s="265"/>
      <c r="N13" s="256"/>
      <c r="T13" s="257"/>
    </row>
    <row r="14" spans="1:26" x14ac:dyDescent="0.25">
      <c r="G14" s="256"/>
      <c r="H14" s="265"/>
      <c r="I14" s="265"/>
      <c r="J14" s="265"/>
      <c r="K14" s="265"/>
      <c r="L14" s="265"/>
      <c r="N14" s="256"/>
      <c r="T14" s="257"/>
    </row>
    <row r="15" spans="1:26" x14ac:dyDescent="0.25">
      <c r="G15" s="256"/>
      <c r="H15" s="265"/>
      <c r="I15" s="265"/>
      <c r="J15" s="265"/>
      <c r="K15" s="265"/>
      <c r="L15" s="265"/>
      <c r="N15" s="256"/>
      <c r="T15" s="257"/>
    </row>
    <row r="16" spans="1:26" x14ac:dyDescent="0.25">
      <c r="G16" s="256"/>
      <c r="H16" s="58" t="s">
        <v>404</v>
      </c>
      <c r="N16" s="256"/>
      <c r="O16" s="58" t="s">
        <v>404</v>
      </c>
      <c r="T16" s="257"/>
    </row>
    <row r="17" spans="7:20" x14ac:dyDescent="0.25">
      <c r="G17" s="256"/>
      <c r="H17" s="271"/>
      <c r="I17" s="271"/>
      <c r="J17" s="271"/>
      <c r="K17" s="271"/>
      <c r="L17" s="271"/>
      <c r="N17" s="256"/>
      <c r="T17" s="257"/>
    </row>
    <row r="18" spans="7:20" x14ac:dyDescent="0.25">
      <c r="G18" s="256"/>
      <c r="H18" s="271"/>
      <c r="I18" s="271"/>
      <c r="J18" s="271"/>
      <c r="K18" s="271"/>
      <c r="L18" s="271"/>
      <c r="N18" s="256"/>
      <c r="T18" s="257"/>
    </row>
    <row r="19" spans="7:20" x14ac:dyDescent="0.25">
      <c r="G19" s="256"/>
      <c r="H19" s="271"/>
      <c r="I19" s="271"/>
      <c r="J19" s="271"/>
      <c r="K19" s="271"/>
      <c r="L19" s="271"/>
      <c r="N19" s="256"/>
      <c r="T19" s="257"/>
    </row>
    <row r="20" spans="7:20" x14ac:dyDescent="0.25">
      <c r="G20" s="256"/>
      <c r="H20" s="271"/>
      <c r="I20" s="271"/>
      <c r="J20" s="271"/>
      <c r="K20" s="271"/>
      <c r="L20" s="271"/>
      <c r="N20" s="256"/>
      <c r="T20" s="257"/>
    </row>
    <row r="21" spans="7:20" x14ac:dyDescent="0.25">
      <c r="G21" s="256"/>
      <c r="H21" s="271"/>
      <c r="I21" s="271"/>
      <c r="J21" s="271"/>
      <c r="K21" s="271"/>
      <c r="L21" s="271"/>
      <c r="N21" s="256"/>
      <c r="T21" s="257"/>
    </row>
    <row r="22" spans="7:20" x14ac:dyDescent="0.25">
      <c r="G22" s="256"/>
      <c r="H22" s="271"/>
      <c r="I22" s="271"/>
      <c r="J22" s="271"/>
      <c r="K22" s="271"/>
      <c r="L22" s="271"/>
      <c r="N22" s="256"/>
      <c r="T22" s="257"/>
    </row>
    <row r="23" spans="7:20" x14ac:dyDescent="0.25">
      <c r="G23" s="256"/>
      <c r="H23" s="271"/>
      <c r="I23" s="271"/>
      <c r="J23" s="271"/>
      <c r="K23" s="271"/>
      <c r="L23" s="271"/>
      <c r="N23" s="256"/>
      <c r="T23" s="257"/>
    </row>
    <row r="24" spans="7:20" x14ac:dyDescent="0.25">
      <c r="G24" s="256"/>
      <c r="H24" s="271"/>
      <c r="I24" s="271"/>
      <c r="J24" s="271"/>
      <c r="K24" s="271"/>
      <c r="L24" s="271"/>
      <c r="N24" s="256"/>
      <c r="T24" s="257"/>
    </row>
    <row r="25" spans="7:20" x14ac:dyDescent="0.25">
      <c r="G25" s="256"/>
      <c r="H25" s="271"/>
      <c r="I25" s="271"/>
      <c r="J25" s="271"/>
      <c r="K25" s="271"/>
      <c r="L25" s="271"/>
      <c r="N25" s="256"/>
      <c r="T25" s="257"/>
    </row>
    <row r="26" spans="7:20" x14ac:dyDescent="0.25">
      <c r="G26" s="256"/>
      <c r="H26" s="58" t="s">
        <v>405</v>
      </c>
      <c r="N26" s="256"/>
      <c r="O26" s="58" t="s">
        <v>405</v>
      </c>
      <c r="T26" s="257"/>
    </row>
    <row r="27" spans="7:20" x14ac:dyDescent="0.25">
      <c r="G27" s="256"/>
      <c r="H27" s="272"/>
      <c r="I27" s="272"/>
      <c r="J27" s="272"/>
      <c r="K27" s="272"/>
      <c r="L27" s="272"/>
      <c r="N27" s="256"/>
      <c r="T27" s="257"/>
    </row>
    <row r="28" spans="7:20" x14ac:dyDescent="0.25">
      <c r="G28" s="256"/>
      <c r="H28" s="272"/>
      <c r="I28" s="272"/>
      <c r="J28" s="272"/>
      <c r="K28" s="272"/>
      <c r="L28" s="272"/>
      <c r="N28" s="256"/>
      <c r="T28" s="257"/>
    </row>
    <row r="29" spans="7:20" x14ac:dyDescent="0.25">
      <c r="G29" s="256"/>
      <c r="H29" s="272"/>
      <c r="I29" s="272"/>
      <c r="J29" s="272"/>
      <c r="K29" s="272"/>
      <c r="L29" s="272"/>
      <c r="N29" s="256"/>
      <c r="T29" s="257"/>
    </row>
    <row r="30" spans="7:20" x14ac:dyDescent="0.25">
      <c r="G30" s="256"/>
      <c r="H30" s="272"/>
      <c r="I30" s="272"/>
      <c r="J30" s="272"/>
      <c r="K30" s="272"/>
      <c r="L30" s="272"/>
      <c r="N30" s="256"/>
      <c r="T30" s="257"/>
    </row>
    <row r="31" spans="7:20" x14ac:dyDescent="0.25">
      <c r="G31" s="256"/>
      <c r="H31" s="272"/>
      <c r="I31" s="272"/>
      <c r="J31" s="272"/>
      <c r="K31" s="272"/>
      <c r="L31" s="272"/>
      <c r="N31" s="256"/>
      <c r="T31" s="257"/>
    </row>
    <row r="32" spans="7:20" x14ac:dyDescent="0.25">
      <c r="G32" s="256"/>
      <c r="H32" s="272"/>
      <c r="I32" s="272"/>
      <c r="J32" s="272"/>
      <c r="K32" s="272"/>
      <c r="L32" s="272"/>
      <c r="N32" s="256"/>
      <c r="T32" s="257"/>
    </row>
    <row r="33" spans="7:20" x14ac:dyDescent="0.25">
      <c r="G33" s="256"/>
      <c r="H33" s="272"/>
      <c r="I33" s="272"/>
      <c r="J33" s="272"/>
      <c r="K33" s="272"/>
      <c r="L33" s="272"/>
      <c r="N33" s="256"/>
      <c r="T33" s="257"/>
    </row>
    <row r="34" spans="7:20" x14ac:dyDescent="0.25">
      <c r="G34" s="256"/>
      <c r="H34" s="272"/>
      <c r="I34" s="272"/>
      <c r="J34" s="272"/>
      <c r="K34" s="272"/>
      <c r="L34" s="272"/>
      <c r="N34" s="256"/>
      <c r="T34" s="257"/>
    </row>
    <row r="35" spans="7:20" x14ac:dyDescent="0.25">
      <c r="G35" s="256"/>
      <c r="H35" s="272"/>
      <c r="I35" s="272"/>
      <c r="J35" s="272"/>
      <c r="K35" s="272"/>
      <c r="L35" s="272"/>
      <c r="N35" s="256"/>
      <c r="T35" s="257"/>
    </row>
    <row r="36" spans="7:20" ht="9" customHeight="1" x14ac:dyDescent="0.25">
      <c r="G36" s="256"/>
      <c r="N36" s="256"/>
      <c r="T36" s="257"/>
    </row>
    <row r="37" spans="7:20" ht="6.6" customHeight="1" x14ac:dyDescent="0.25">
      <c r="G37" s="273"/>
      <c r="H37" s="274"/>
      <c r="I37" s="274"/>
      <c r="J37" s="274"/>
      <c r="K37" s="274"/>
      <c r="L37" s="274"/>
      <c r="M37" s="274"/>
      <c r="N37" s="273"/>
      <c r="O37" s="274"/>
      <c r="P37" s="274"/>
      <c r="Q37" s="274"/>
      <c r="R37" s="274"/>
      <c r="S37" s="274"/>
      <c r="T37" s="275"/>
    </row>
  </sheetData>
  <mergeCells count="9">
    <mergeCell ref="V1:Z1"/>
    <mergeCell ref="B3:D3"/>
    <mergeCell ref="B5:D5"/>
    <mergeCell ref="H5:L5"/>
    <mergeCell ref="O5:S5"/>
    <mergeCell ref="A1:E1"/>
    <mergeCell ref="F1:J1"/>
    <mergeCell ref="K1:P1"/>
    <mergeCell ref="Q1:U1"/>
  </mergeCells>
  <conditionalFormatting sqref="A1:Z1">
    <cfRule type="expression" dxfId="14" priority="1">
      <formula>$E$3="First Energy"</formula>
    </cfRule>
    <cfRule type="expression" dxfId="13" priority="2">
      <formula>$E$3="PECO"</formula>
    </cfRule>
    <cfRule type="expression" dxfId="12" priority="3">
      <formula>$E$3="PPL"</formula>
    </cfRule>
  </conditionalFormatting>
  <dataValidations count="2">
    <dataValidation type="list" allowBlank="1" showInputMessage="1" showErrorMessage="1" sqref="E3" xr:uid="{B48B2839-AA72-4277-9ED6-27B74BA2206C}">
      <formula1>"PPL, PECO, First Energy"</formula1>
    </dataValidation>
    <dataValidation allowBlank="1" showInputMessage="1" showErrorMessage="1" prompt="Incentives are referenced on the inventory tab, in column AF" sqref="B5:D5" xr:uid="{286DC2CC-0D1C-4BC6-8975-B553760E260B}"/>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6663E-64B2-4C23-AABE-952036509C1E}">
  <sheetPr>
    <tabColor rgb="FF001489"/>
  </sheetPr>
  <dimension ref="A1:G58"/>
  <sheetViews>
    <sheetView tabSelected="1" workbookViewId="0">
      <selection activeCell="B16" sqref="B16"/>
    </sheetView>
  </sheetViews>
  <sheetFormatPr defaultRowHeight="15" x14ac:dyDescent="0.25"/>
  <cols>
    <col min="1" max="2" width="48.5703125" customWidth="1"/>
    <col min="3" max="3" width="55.7109375" customWidth="1"/>
    <col min="4" max="7" width="48.5703125" customWidth="1"/>
  </cols>
  <sheetData>
    <row r="1" spans="1:7" ht="110.25" customHeight="1" x14ac:dyDescent="0.25"/>
    <row r="2" spans="1:7" ht="23.25" x14ac:dyDescent="0.35">
      <c r="A2" s="235" t="str">
        <f>CR_Utility_Alt&amp;" Estimator for Solar Photovoltaics"</f>
        <v>PPL Electric Estimator for Solar Photovoltaics</v>
      </c>
    </row>
    <row r="3" spans="1:7" x14ac:dyDescent="0.25">
      <c r="A3" s="278"/>
      <c r="B3" s="278"/>
      <c r="C3" s="278"/>
      <c r="D3" s="278"/>
      <c r="E3" s="278"/>
      <c r="F3" s="278"/>
      <c r="G3" s="277"/>
    </row>
    <row r="4" spans="1:7" ht="94.5" customHeight="1" x14ac:dyDescent="0.25">
      <c r="A4" s="285" t="s">
        <v>410</v>
      </c>
      <c r="B4" s="286"/>
      <c r="C4" s="286"/>
    </row>
    <row r="5" spans="1:7" ht="20.25" x14ac:dyDescent="0.25">
      <c r="A5" s="236" t="s">
        <v>353</v>
      </c>
      <c r="B5" s="237"/>
      <c r="C5" s="238"/>
    </row>
    <row r="6" spans="1:7" x14ac:dyDescent="0.25">
      <c r="A6" s="287" t="s">
        <v>392</v>
      </c>
      <c r="B6" s="287"/>
      <c r="C6" s="239"/>
    </row>
    <row r="7" spans="1:7" x14ac:dyDescent="0.25">
      <c r="A7" s="288" t="s">
        <v>391</v>
      </c>
      <c r="B7" s="288"/>
      <c r="C7" s="239"/>
    </row>
    <row r="8" spans="1:7" x14ac:dyDescent="0.25">
      <c r="A8" s="240"/>
      <c r="B8" s="240"/>
      <c r="C8" s="240"/>
    </row>
    <row r="9" spans="1:7" ht="20.25" hidden="1" x14ac:dyDescent="0.25">
      <c r="A9" s="236" t="s">
        <v>354</v>
      </c>
      <c r="B9" s="241"/>
      <c r="C9" s="240"/>
    </row>
    <row r="10" spans="1:7" ht="18.75" hidden="1" x14ac:dyDescent="0.3">
      <c r="A10" s="242" t="s">
        <v>355</v>
      </c>
      <c r="B10" s="243"/>
      <c r="C10" s="244"/>
      <c r="D10" s="245"/>
      <c r="E10" s="245"/>
      <c r="F10" s="245"/>
      <c r="G10" s="245"/>
    </row>
    <row r="11" spans="1:7" hidden="1" x14ac:dyDescent="0.25">
      <c r="A11" s="283" t="s">
        <v>356</v>
      </c>
      <c r="B11" s="283"/>
      <c r="C11" s="283"/>
    </row>
    <row r="12" spans="1:7" hidden="1" x14ac:dyDescent="0.25"/>
    <row r="13" spans="1:7" ht="18.75" x14ac:dyDescent="0.3">
      <c r="A13" s="242" t="s">
        <v>357</v>
      </c>
      <c r="B13" s="243"/>
      <c r="C13" s="244"/>
      <c r="D13" s="245"/>
      <c r="E13" s="245"/>
      <c r="F13" s="245"/>
      <c r="G13" s="245"/>
    </row>
    <row r="14" spans="1:7" x14ac:dyDescent="0.25">
      <c r="A14" s="283" t="s">
        <v>358</v>
      </c>
      <c r="B14" s="283"/>
      <c r="C14" s="283"/>
    </row>
    <row r="15" spans="1:7" x14ac:dyDescent="0.25">
      <c r="A15" s="246"/>
      <c r="B15" s="246"/>
      <c r="C15" s="246"/>
    </row>
    <row r="16" spans="1:7" ht="18.75" x14ac:dyDescent="0.3">
      <c r="A16" s="242" t="s">
        <v>359</v>
      </c>
      <c r="B16" s="243"/>
      <c r="C16" s="244"/>
      <c r="D16" s="245"/>
      <c r="E16" s="245"/>
      <c r="F16" s="245"/>
      <c r="G16" s="245"/>
    </row>
    <row r="17" spans="1:3" x14ac:dyDescent="0.25">
      <c r="A17" s="283" t="s">
        <v>360</v>
      </c>
      <c r="B17" s="283"/>
      <c r="C17" s="283"/>
    </row>
    <row r="18" spans="1:3" x14ac:dyDescent="0.25">
      <c r="A18" s="246"/>
      <c r="B18" s="246"/>
      <c r="C18" s="246"/>
    </row>
    <row r="19" spans="1:3" hidden="1" x14ac:dyDescent="0.25">
      <c r="A19" s="242" t="s">
        <v>361</v>
      </c>
      <c r="B19" s="247"/>
      <c r="C19" s="246"/>
    </row>
    <row r="20" spans="1:3" hidden="1" x14ac:dyDescent="0.25">
      <c r="A20" s="283" t="s">
        <v>362</v>
      </c>
      <c r="B20" s="283"/>
      <c r="C20" s="283"/>
    </row>
    <row r="21" spans="1:3" hidden="1" x14ac:dyDescent="0.25">
      <c r="A21" s="246"/>
      <c r="B21" s="246"/>
      <c r="C21" s="246"/>
    </row>
    <row r="22" spans="1:3" hidden="1" x14ac:dyDescent="0.25">
      <c r="A22" s="242" t="s">
        <v>363</v>
      </c>
      <c r="B22" s="247"/>
      <c r="C22" s="246"/>
    </row>
    <row r="23" spans="1:3" hidden="1" x14ac:dyDescent="0.25">
      <c r="A23" s="283" t="s">
        <v>364</v>
      </c>
      <c r="B23" s="283"/>
      <c r="C23" s="283"/>
    </row>
    <row r="24" spans="1:3" hidden="1" x14ac:dyDescent="0.25">
      <c r="A24" s="240"/>
      <c r="B24" s="240"/>
      <c r="C24" s="240"/>
    </row>
    <row r="25" spans="1:3" ht="20.25" x14ac:dyDescent="0.25">
      <c r="A25" s="236" t="s">
        <v>365</v>
      </c>
      <c r="B25" s="241"/>
      <c r="C25" s="240"/>
    </row>
    <row r="26" spans="1:3" hidden="1" x14ac:dyDescent="0.25">
      <c r="A26" s="248"/>
      <c r="B26" s="284"/>
      <c r="C26" s="284"/>
    </row>
    <row r="27" spans="1:3" x14ac:dyDescent="0.25">
      <c r="A27" s="222" t="s">
        <v>176</v>
      </c>
      <c r="B27" s="281" t="s">
        <v>372</v>
      </c>
      <c r="C27" s="282"/>
    </row>
    <row r="28" spans="1:3" x14ac:dyDescent="0.25">
      <c r="A28" s="222" t="s">
        <v>177</v>
      </c>
      <c r="B28" s="284" t="s">
        <v>373</v>
      </c>
      <c r="C28" s="284"/>
    </row>
    <row r="29" spans="1:3" ht="15" customHeight="1" x14ac:dyDescent="0.25">
      <c r="A29" s="222" t="s">
        <v>178</v>
      </c>
      <c r="B29" s="281" t="s">
        <v>374</v>
      </c>
      <c r="C29" s="282"/>
    </row>
    <row r="30" spans="1:3" x14ac:dyDescent="0.25">
      <c r="A30" s="222" t="s">
        <v>179</v>
      </c>
      <c r="B30" s="281" t="s">
        <v>375</v>
      </c>
      <c r="C30" s="282"/>
    </row>
    <row r="31" spans="1:3" x14ac:dyDescent="0.25">
      <c r="A31" s="222" t="s">
        <v>180</v>
      </c>
      <c r="B31" s="281" t="s">
        <v>376</v>
      </c>
      <c r="C31" s="282"/>
    </row>
    <row r="32" spans="1:3" ht="15" customHeight="1" x14ac:dyDescent="0.25">
      <c r="A32" s="222" t="s">
        <v>182</v>
      </c>
      <c r="B32" s="281" t="s">
        <v>377</v>
      </c>
      <c r="C32" s="282"/>
    </row>
    <row r="33" spans="1:3" ht="15" customHeight="1" x14ac:dyDescent="0.25">
      <c r="A33" s="222" t="s">
        <v>183</v>
      </c>
      <c r="B33" s="284" t="s">
        <v>378</v>
      </c>
      <c r="C33" s="284"/>
    </row>
    <row r="34" spans="1:3" x14ac:dyDescent="0.25">
      <c r="A34" s="222" t="s">
        <v>184</v>
      </c>
      <c r="B34" s="281" t="s">
        <v>379</v>
      </c>
      <c r="C34" s="282"/>
    </row>
    <row r="35" spans="1:3" x14ac:dyDescent="0.25">
      <c r="A35" s="222" t="s">
        <v>185</v>
      </c>
      <c r="B35" s="281" t="s">
        <v>380</v>
      </c>
      <c r="C35" s="282"/>
    </row>
    <row r="36" spans="1:3" x14ac:dyDescent="0.25">
      <c r="A36" s="222" t="s">
        <v>186</v>
      </c>
      <c r="B36" s="281" t="s">
        <v>381</v>
      </c>
      <c r="C36" s="282"/>
    </row>
    <row r="37" spans="1:3" x14ac:dyDescent="0.25">
      <c r="A37" s="222" t="s">
        <v>188</v>
      </c>
      <c r="B37" s="281" t="s">
        <v>382</v>
      </c>
      <c r="C37" s="282"/>
    </row>
    <row r="38" spans="1:3" x14ac:dyDescent="0.25">
      <c r="A38" s="222" t="s">
        <v>189</v>
      </c>
      <c r="B38" s="281" t="s">
        <v>383</v>
      </c>
      <c r="C38" s="282"/>
    </row>
    <row r="39" spans="1:3" x14ac:dyDescent="0.25">
      <c r="A39" s="222" t="s">
        <v>190</v>
      </c>
      <c r="B39" s="281" t="s">
        <v>384</v>
      </c>
      <c r="C39" s="282"/>
    </row>
    <row r="40" spans="1:3" x14ac:dyDescent="0.25">
      <c r="A40" s="250" t="s">
        <v>133</v>
      </c>
      <c r="B40" s="281" t="s">
        <v>385</v>
      </c>
      <c r="C40" s="282"/>
    </row>
    <row r="41" spans="1:3" x14ac:dyDescent="0.25">
      <c r="A41" s="224" t="s">
        <v>136</v>
      </c>
      <c r="B41" s="281" t="s">
        <v>386</v>
      </c>
      <c r="C41" s="282"/>
    </row>
    <row r="42" spans="1:3" x14ac:dyDescent="0.25">
      <c r="A42" s="224" t="s">
        <v>140</v>
      </c>
      <c r="B42" s="281" t="s">
        <v>387</v>
      </c>
      <c r="C42" s="282"/>
    </row>
    <row r="43" spans="1:3" x14ac:dyDescent="0.25">
      <c r="A43" s="224" t="s">
        <v>139</v>
      </c>
      <c r="B43" s="281" t="s">
        <v>388</v>
      </c>
      <c r="C43" s="282"/>
    </row>
    <row r="44" spans="1:3" x14ac:dyDescent="0.25">
      <c r="A44" s="224" t="s">
        <v>142</v>
      </c>
      <c r="B44" s="281" t="s">
        <v>394</v>
      </c>
      <c r="C44" s="282"/>
    </row>
    <row r="45" spans="1:3" x14ac:dyDescent="0.25">
      <c r="A45" s="223" t="s">
        <v>145</v>
      </c>
      <c r="B45" s="281" t="s">
        <v>389</v>
      </c>
      <c r="C45" s="282"/>
    </row>
    <row r="46" spans="1:3" x14ac:dyDescent="0.25">
      <c r="A46" s="223" t="s">
        <v>148</v>
      </c>
      <c r="B46" s="281" t="s">
        <v>390</v>
      </c>
      <c r="C46" s="282"/>
    </row>
    <row r="47" spans="1:3" x14ac:dyDescent="0.25">
      <c r="A47" s="240"/>
      <c r="B47" s="240"/>
      <c r="C47" s="240"/>
    </row>
    <row r="48" spans="1:3" ht="20.25" x14ac:dyDescent="0.25">
      <c r="A48" s="236" t="s">
        <v>366</v>
      </c>
      <c r="B48" s="241"/>
      <c r="C48" s="240"/>
    </row>
    <row r="49" spans="1:3" x14ac:dyDescent="0.25">
      <c r="A49" s="249" t="s">
        <v>367</v>
      </c>
      <c r="B49" s="279" t="s">
        <v>368</v>
      </c>
      <c r="C49" s="280" t="s">
        <v>215</v>
      </c>
    </row>
    <row r="50" spans="1:3" x14ac:dyDescent="0.25">
      <c r="A50" s="249" t="s">
        <v>215</v>
      </c>
      <c r="B50" s="279" t="s">
        <v>369</v>
      </c>
      <c r="C50" s="280" t="s">
        <v>370</v>
      </c>
    </row>
    <row r="51" spans="1:3" ht="16.5" customHeight="1" x14ac:dyDescent="0.25">
      <c r="A51" s="249" t="s">
        <v>267</v>
      </c>
      <c r="B51" s="279" t="s">
        <v>411</v>
      </c>
      <c r="C51" s="280" t="s">
        <v>215</v>
      </c>
    </row>
    <row r="54" spans="1:3" ht="20.25" x14ac:dyDescent="0.25">
      <c r="A54" s="236" t="s">
        <v>355</v>
      </c>
    </row>
    <row r="55" spans="1:3" x14ac:dyDescent="0.25">
      <c r="A55" t="s">
        <v>407</v>
      </c>
    </row>
    <row r="56" spans="1:3" x14ac:dyDescent="0.25">
      <c r="A56" t="s">
        <v>371</v>
      </c>
    </row>
    <row r="57" spans="1:3" x14ac:dyDescent="0.25">
      <c r="A57" t="s">
        <v>408</v>
      </c>
    </row>
    <row r="58" spans="1:3" x14ac:dyDescent="0.25">
      <c r="A58" s="12" t="s">
        <v>121</v>
      </c>
      <c r="B58" s="12"/>
    </row>
  </sheetData>
  <sheetProtection algorithmName="SHA-512" hashValue="sn+16iRe5JEzrkEmg+y705WTyNUHW4QQi0Jfkw5P/mKkdSYUO7eFk305ydxRjk7UH3xrmB3gT6W82XimAjJmHw==" saltValue="VjVT0exsQF4SelKi7iHSvg==" spinCount="100000" sheet="1" objects="1" scenarios="1"/>
  <mergeCells count="34">
    <mergeCell ref="A14:C14"/>
    <mergeCell ref="A3:C3"/>
    <mergeCell ref="A4:C4"/>
    <mergeCell ref="A6:B6"/>
    <mergeCell ref="A7:B7"/>
    <mergeCell ref="A11:C11"/>
    <mergeCell ref="B34:C34"/>
    <mergeCell ref="A17:C17"/>
    <mergeCell ref="A20:C20"/>
    <mergeCell ref="A23:C23"/>
    <mergeCell ref="B26:C26"/>
    <mergeCell ref="B27:C27"/>
    <mergeCell ref="B28:C28"/>
    <mergeCell ref="B29:C29"/>
    <mergeCell ref="B30:C30"/>
    <mergeCell ref="B31:C31"/>
    <mergeCell ref="B32:C32"/>
    <mergeCell ref="B33:C33"/>
    <mergeCell ref="D3:F3"/>
    <mergeCell ref="B50:C50"/>
    <mergeCell ref="B51:C51"/>
    <mergeCell ref="B49:C49"/>
    <mergeCell ref="B46:C46"/>
    <mergeCell ref="B35:C35"/>
    <mergeCell ref="B36:C36"/>
    <mergeCell ref="B37:C37"/>
    <mergeCell ref="B38:C38"/>
    <mergeCell ref="B39:C39"/>
    <mergeCell ref="B40:C40"/>
    <mergeCell ref="B41:C41"/>
    <mergeCell ref="B42:C42"/>
    <mergeCell ref="B43:C43"/>
    <mergeCell ref="B44:C44"/>
    <mergeCell ref="B45:C45"/>
  </mergeCells>
  <hyperlinks>
    <hyperlink ref="A58" r:id="rId1" xr:uid="{4D733C11-6A5C-4D57-B1F9-ED717C6D9010}"/>
  </hyperlinks>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22D92B93-F56A-4F8A-90A9-CC9001A80D28}">
            <xm:f>'Utility Admin'!$E$3="PPL"</xm:f>
            <x14:dxf>
              <fill>
                <patternFill>
                  <bgColor rgb="FF001489"/>
                </patternFill>
              </fill>
            </x14:dxf>
          </x14:cfRule>
          <x14:cfRule type="expression" priority="2" id="{49C51738-1496-4341-8FFF-6098F83CBCA4}">
            <xm:f>'Utility Admin'!$E$3="PECO"</xm:f>
            <x14:dxf>
              <fill>
                <patternFill>
                  <bgColor rgb="FF6E06C1"/>
                </patternFill>
              </fill>
            </x14:dxf>
          </x14:cfRule>
          <x14:cfRule type="expression" priority="3" id="{2680F7D2-7926-40C0-B314-2257D4F5A2CE}">
            <xm:f>'Utility Admin'!$E$3= "First Energy"</xm:f>
            <x14:dxf>
              <fill>
                <patternFill>
                  <bgColor rgb="FF1E427C"/>
                </patternFill>
              </fill>
            </x14:dxf>
          </x14:cfRule>
          <xm:sqref>A1:G1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1489"/>
  </sheetPr>
  <dimension ref="B1:T8782"/>
  <sheetViews>
    <sheetView showGridLines="0" zoomScaleNormal="100" workbookViewId="0">
      <pane ySplit="21" topLeftCell="A42" activePane="bottomLeft" state="frozen"/>
      <selection activeCell="E26" sqref="E26"/>
      <selection pane="bottomLeft" activeCell="N13" sqref="N13"/>
    </sheetView>
  </sheetViews>
  <sheetFormatPr defaultRowHeight="15" x14ac:dyDescent="0.25"/>
  <cols>
    <col min="1" max="1" width="3.5703125" customWidth="1"/>
    <col min="2" max="2" width="24.140625" customWidth="1"/>
    <col min="3" max="3" width="22.7109375" customWidth="1"/>
    <col min="4" max="4" width="16.28515625" customWidth="1"/>
    <col min="5" max="5" width="17.7109375" style="1" customWidth="1"/>
    <col min="6" max="6" width="15.42578125" customWidth="1"/>
    <col min="7" max="7" width="13" customWidth="1"/>
    <col min="8" max="8" width="16.140625" customWidth="1"/>
    <col min="9" max="12" width="13.42578125" customWidth="1"/>
    <col min="13" max="13" width="14" customWidth="1"/>
    <col min="14" max="14" width="14.7109375" customWidth="1"/>
    <col min="15" max="17" width="15.85546875" customWidth="1"/>
    <col min="18" max="20" width="11.5703125" customWidth="1"/>
    <col min="21" max="21" width="13.7109375" customWidth="1"/>
    <col min="22" max="22" width="11.5703125" customWidth="1"/>
  </cols>
  <sheetData>
    <row r="1" spans="2:20" ht="14.45" customHeight="1" x14ac:dyDescent="0.25">
      <c r="C1" s="318" t="str">
        <f>CONCATENATE(Inputs!D3," ",Inputs!D4)</f>
        <v xml:space="preserve"> </v>
      </c>
      <c r="D1" s="318"/>
      <c r="E1" s="318"/>
      <c r="F1" s="318"/>
      <c r="G1" s="318"/>
      <c r="H1" s="318"/>
      <c r="I1" s="318"/>
    </row>
    <row r="2" spans="2:20" s="13" customFormat="1" ht="14.45" customHeight="1" x14ac:dyDescent="0.25">
      <c r="C2" s="318"/>
      <c r="D2" s="318"/>
      <c r="E2" s="318"/>
      <c r="F2" s="318"/>
      <c r="G2" s="318"/>
      <c r="H2" s="318"/>
      <c r="I2" s="318"/>
    </row>
    <row r="3" spans="2:20" ht="38.25" customHeight="1" x14ac:dyDescent="0.25">
      <c r="C3" s="318"/>
      <c r="D3" s="318"/>
      <c r="E3" s="318"/>
      <c r="F3" s="318"/>
      <c r="G3" s="318"/>
      <c r="H3" s="318"/>
      <c r="I3" s="318"/>
    </row>
    <row r="4" spans="2:20" ht="9" customHeight="1" x14ac:dyDescent="0.25">
      <c r="E4"/>
    </row>
    <row r="5" spans="2:20" ht="54.75" customHeight="1" thickBot="1" x14ac:dyDescent="0.3">
      <c r="B5" s="307" t="s">
        <v>205</v>
      </c>
      <c r="C5" s="307"/>
      <c r="D5" s="163" t="s">
        <v>206</v>
      </c>
      <c r="E5" s="163" t="s">
        <v>207</v>
      </c>
      <c r="H5" s="163" t="s">
        <v>208</v>
      </c>
      <c r="I5" s="163" t="s">
        <v>209</v>
      </c>
      <c r="J5" s="163" t="s">
        <v>210</v>
      </c>
      <c r="K5" s="163" t="s">
        <v>211</v>
      </c>
      <c r="L5" s="163" t="s">
        <v>212</v>
      </c>
      <c r="M5" s="197"/>
      <c r="O5" s="58" t="s">
        <v>213</v>
      </c>
    </row>
    <row r="6" spans="2:20" ht="15" customHeight="1" x14ac:dyDescent="0.25">
      <c r="B6" s="319" t="s">
        <v>214</v>
      </c>
      <c r="C6" s="320"/>
      <c r="D6" s="164">
        <f>SUM(I6:I10)</f>
        <v>0</v>
      </c>
      <c r="E6" s="165">
        <f>IF(Q6&gt;SUM(I6:I10),IF(SUM($I$6:$I$10)&lt;2000000,SUM(I6:I10),SUM(Summary!I6:I10)*0.85),Q6)</f>
        <v>0</v>
      </c>
      <c r="F6" s="96"/>
      <c r="G6" s="173" t="s">
        <v>170</v>
      </c>
      <c r="H6" s="174">
        <f>Inputs!F23</f>
        <v>0</v>
      </c>
      <c r="I6" s="175">
        <f>IFERROR(SUM(M22:M8781),0)</f>
        <v>0</v>
      </c>
      <c r="J6" s="176">
        <f>IFERROR(AVERAGEIFS(M22:M8781,I22:I8781,"=1",L22:L8781,"=1"),0)</f>
        <v>0</v>
      </c>
      <c r="K6" s="177">
        <f>IFERROR(AVERAGEIFS(M22:M8781,J22:J8781,"=1",L22:L8781,"=1"),0)</f>
        <v>0</v>
      </c>
      <c r="L6" s="225">
        <f>IFERROR(AVERAGE(J6:K6),0)</f>
        <v>0</v>
      </c>
      <c r="O6" t="str">
        <f>IF(Summary!Q6=Inputs!J5,"Capped First Year Electric Usage at","No Excess Generation Cap")</f>
        <v>Capped First Year Electric Usage at</v>
      </c>
      <c r="P6" s="97"/>
      <c r="Q6" s="132">
        <f>IF(D6&gt;Inputs!J5,Inputs!J5,SUM(I6:I10))</f>
        <v>0</v>
      </c>
      <c r="R6" s="97" t="s">
        <v>215</v>
      </c>
    </row>
    <row r="7" spans="2:20" ht="15" customHeight="1" x14ac:dyDescent="0.25">
      <c r="B7" s="321" t="s">
        <v>216</v>
      </c>
      <c r="C7" s="322"/>
      <c r="D7" s="166">
        <f>SUM(L6:L10)</f>
        <v>0</v>
      </c>
      <c r="E7" s="167">
        <f>IF(SUM($I$6:$I$10)&lt;2000000,SUM(L6:L10),SUM(L6:L10)*0.85)</f>
        <v>0</v>
      </c>
      <c r="F7" s="96"/>
      <c r="G7" s="178" t="s">
        <v>171</v>
      </c>
      <c r="H7" s="179">
        <f>Inputs!G23</f>
        <v>0</v>
      </c>
      <c r="I7" s="180">
        <f>IFERROR(SUM($N$22:$N$8781),0)</f>
        <v>0</v>
      </c>
      <c r="J7" s="181">
        <f>IFERROR(AVERAGEIFS(N22:N8781,I22:I8781,"=1",L22:L8781,"=1"),0)</f>
        <v>0</v>
      </c>
      <c r="K7" s="182">
        <f>IFERROR(AVERAGEIFS(N22:N8781,J22:J8781,"=1",L22:L8781,"=1"),0)</f>
        <v>0</v>
      </c>
      <c r="L7" s="226">
        <f t="shared" ref="L7:L10" si="0">IFERROR(AVERAGE(J7:K7),0)</f>
        <v>0</v>
      </c>
      <c r="P7" s="97"/>
      <c r="Q7" s="132"/>
      <c r="R7" s="97"/>
    </row>
    <row r="8" spans="2:20" ht="15" customHeight="1" x14ac:dyDescent="0.25">
      <c r="B8" s="323" t="s">
        <v>217</v>
      </c>
      <c r="C8" s="324"/>
      <c r="D8" s="168">
        <f>IFERROR(MIN(Summary!D7*Lookups!$D$18+D6*Lookups!$C$18,$D$15*0.5,500000),0)</f>
        <v>0</v>
      </c>
      <c r="E8" s="169">
        <f>IFERROR(MIN(Summary!E7*Lookups!$D$18+MIN(E6,Inputs!$J$5)*Lookups!$C$18,$D$15*0.5,500000),0)</f>
        <v>0</v>
      </c>
      <c r="F8" s="96"/>
      <c r="G8" s="178" t="s">
        <v>172</v>
      </c>
      <c r="H8" s="179">
        <f>Inputs!H23</f>
        <v>0</v>
      </c>
      <c r="I8" s="180">
        <f>IFERROR(SUM($O$22:$O$8781),0)</f>
        <v>0</v>
      </c>
      <c r="J8" s="181">
        <f>IFERROR(AVERAGEIFS(O22:O8781,I22:I8781,"=1",L22:L8781,"=1"),0)</f>
        <v>0</v>
      </c>
      <c r="K8" s="182">
        <f>IFERROR(AVERAGEIFS(O22:O8781,J22:J8781,"=1",L22:L8781,"=1"),0)</f>
        <v>0</v>
      </c>
      <c r="L8" s="226">
        <f t="shared" si="0"/>
        <v>0</v>
      </c>
      <c r="P8" s="97"/>
      <c r="Q8" s="132"/>
      <c r="R8" s="97"/>
    </row>
    <row r="9" spans="2:20" ht="15" customHeight="1" x14ac:dyDescent="0.25">
      <c r="F9" s="96"/>
      <c r="G9" s="178" t="s">
        <v>173</v>
      </c>
      <c r="H9" s="179">
        <f>Inputs!I23</f>
        <v>0</v>
      </c>
      <c r="I9" s="180">
        <f>IFERROR(SUM($P$22:$P$8781),0)</f>
        <v>0</v>
      </c>
      <c r="J9" s="181">
        <f>IFERROR(AVERAGEIFS(P22:P8781,I22:I8781,"=1",L22:L8781,"=1"),0)</f>
        <v>0</v>
      </c>
      <c r="K9" s="182">
        <f>IFERROR(AVERAGEIFS(P22:P8781,J22:J8781,"=1",L22:L8781,"=1"),0)</f>
        <v>0</v>
      </c>
      <c r="L9" s="226">
        <f t="shared" si="0"/>
        <v>0</v>
      </c>
      <c r="O9" s="308" t="s">
        <v>218</v>
      </c>
      <c r="P9" s="308"/>
      <c r="Q9" s="308"/>
      <c r="R9" s="308"/>
      <c r="S9" s="308"/>
      <c r="T9" s="308"/>
    </row>
    <row r="10" spans="2:20" x14ac:dyDescent="0.25">
      <c r="F10" s="96"/>
      <c r="G10" s="183" t="s">
        <v>174</v>
      </c>
      <c r="H10" s="184">
        <f>Inputs!J23</f>
        <v>0</v>
      </c>
      <c r="I10" s="185">
        <f>IFERROR(SUM($Q$22:$Q$8781),0)</f>
        <v>0</v>
      </c>
      <c r="J10" s="186">
        <f>IFERROR(AVERAGEIFS(Q22:Q8781,I22:I8781,"=1",L22:L8781,"=1"),0)</f>
        <v>0</v>
      </c>
      <c r="K10" s="187">
        <f>IFERROR(AVERAGEIFS(Q22:Q8781,J22:J8781,"=1",L22:L8781,"=1"),0)</f>
        <v>0</v>
      </c>
      <c r="L10" s="227">
        <f t="shared" si="0"/>
        <v>0</v>
      </c>
      <c r="O10" s="308"/>
      <c r="P10" s="308"/>
      <c r="Q10" s="308"/>
      <c r="R10" s="308"/>
      <c r="S10" s="308"/>
      <c r="T10" s="308"/>
    </row>
    <row r="11" spans="2:20" ht="14.25" customHeight="1" x14ac:dyDescent="0.25">
      <c r="B11" s="69"/>
      <c r="C11" s="69"/>
      <c r="E11"/>
      <c r="F11" s="96"/>
      <c r="G11" s="188" t="s">
        <v>219</v>
      </c>
      <c r="H11" s="189">
        <f>SUM(H6:H10)</f>
        <v>0</v>
      </c>
      <c r="I11" s="190">
        <f t="shared" ref="I11:L11" si="1">SUM(I6:I10)</f>
        <v>0</v>
      </c>
      <c r="J11" s="190">
        <f t="shared" si="1"/>
        <v>0</v>
      </c>
      <c r="K11" s="191">
        <f t="shared" si="1"/>
        <v>0</v>
      </c>
      <c r="L11" s="228">
        <f t="shared" si="1"/>
        <v>0</v>
      </c>
      <c r="O11" s="308"/>
      <c r="P11" s="308"/>
      <c r="Q11" s="308"/>
      <c r="R11" s="308"/>
      <c r="S11" s="308"/>
      <c r="T11" s="308"/>
    </row>
    <row r="12" spans="2:20" ht="14.25" customHeight="1" x14ac:dyDescent="0.25">
      <c r="B12" s="307" t="s">
        <v>220</v>
      </c>
      <c r="C12" s="307"/>
      <c r="D12" s="307"/>
      <c r="E12"/>
      <c r="F12" s="96"/>
      <c r="O12" s="308"/>
      <c r="P12" s="308"/>
      <c r="Q12" s="308"/>
      <c r="R12" s="308"/>
      <c r="S12" s="308"/>
      <c r="T12" s="308"/>
    </row>
    <row r="13" spans="2:20" s="13" customFormat="1" x14ac:dyDescent="0.25">
      <c r="B13" s="316" t="s">
        <v>221</v>
      </c>
      <c r="C13" s="317"/>
      <c r="D13" s="170" cm="1">
        <f t="array" ref="D13:E13">Inputs!D12+Inputs!D13:E13</f>
        <v>0</v>
      </c>
      <c r="E13" s="94">
        <v>0</v>
      </c>
      <c r="F13" s="94"/>
    </row>
    <row r="14" spans="2:20" s="13" customFormat="1" ht="15" customHeight="1" x14ac:dyDescent="0.25">
      <c r="B14" s="314" t="s">
        <v>222</v>
      </c>
      <c r="C14" s="315"/>
      <c r="D14" s="171">
        <f>SUM(Inputs!E14:E17)</f>
        <v>0</v>
      </c>
      <c r="E14" s="14"/>
    </row>
    <row r="15" spans="2:20" s="13" customFormat="1" ht="15.75" thickBot="1" x14ac:dyDescent="0.3">
      <c r="B15" s="310" t="s">
        <v>223</v>
      </c>
      <c r="C15" s="311"/>
      <c r="D15" s="172">
        <f>Inputs!D18</f>
        <v>0</v>
      </c>
      <c r="E15" s="14"/>
      <c r="F15" s="95"/>
    </row>
    <row r="16" spans="2:20" s="13" customFormat="1" x14ac:dyDescent="0.25">
      <c r="B16" s="313"/>
      <c r="C16" s="313"/>
      <c r="D16" s="309"/>
      <c r="E16" s="14"/>
    </row>
    <row r="17" spans="2:17" s="13" customFormat="1" x14ac:dyDescent="0.25">
      <c r="B17" s="313"/>
      <c r="C17" s="313"/>
      <c r="D17" s="309"/>
      <c r="E17" s="14"/>
    </row>
    <row r="18" spans="2:17" s="13" customFormat="1" ht="23.25" customHeight="1" x14ac:dyDescent="0.25">
      <c r="B18" s="312"/>
      <c r="C18" s="312"/>
      <c r="D18" s="84"/>
      <c r="H18"/>
      <c r="I18"/>
      <c r="J18"/>
      <c r="K18"/>
      <c r="L18"/>
      <c r="M18"/>
    </row>
    <row r="19" spans="2:17" ht="15.75" thickBot="1" x14ac:dyDescent="0.3">
      <c r="B19" s="58"/>
      <c r="D19" s="59"/>
      <c r="E19"/>
    </row>
    <row r="20" spans="2:17" x14ac:dyDescent="0.25">
      <c r="B20" s="325" t="s">
        <v>224</v>
      </c>
      <c r="C20" s="305"/>
      <c r="D20" s="305"/>
      <c r="E20" s="326" t="s">
        <v>225</v>
      </c>
      <c r="F20" s="327"/>
      <c r="G20" s="327"/>
      <c r="H20" s="327"/>
      <c r="I20" s="327"/>
      <c r="J20" s="327"/>
      <c r="K20" s="139"/>
      <c r="L20" s="140"/>
      <c r="M20" s="305" t="s">
        <v>226</v>
      </c>
      <c r="N20" s="305"/>
      <c r="O20" s="305"/>
      <c r="P20" s="305"/>
      <c r="Q20" s="306"/>
    </row>
    <row r="21" spans="2:17" s="2" customFormat="1" ht="45" customHeight="1" x14ac:dyDescent="0.25">
      <c r="B21" s="65" t="s">
        <v>227</v>
      </c>
      <c r="C21" s="62" t="s">
        <v>228</v>
      </c>
      <c r="D21" s="133" t="s">
        <v>229</v>
      </c>
      <c r="E21" s="126" t="s">
        <v>230</v>
      </c>
      <c r="F21" s="64" t="s">
        <v>231</v>
      </c>
      <c r="G21" s="64" t="s">
        <v>232</v>
      </c>
      <c r="H21" s="64" t="s">
        <v>233</v>
      </c>
      <c r="I21" s="64" t="s">
        <v>234</v>
      </c>
      <c r="J21" s="64" t="s">
        <v>235</v>
      </c>
      <c r="K21" s="64" t="s">
        <v>236</v>
      </c>
      <c r="L21" s="66" t="s">
        <v>237</v>
      </c>
      <c r="M21" s="136" t="s">
        <v>238</v>
      </c>
      <c r="N21" s="63" t="s">
        <v>239</v>
      </c>
      <c r="O21" s="63" t="s">
        <v>240</v>
      </c>
      <c r="P21" s="63" t="s">
        <v>241</v>
      </c>
      <c r="Q21" s="129" t="s">
        <v>242</v>
      </c>
    </row>
    <row r="22" spans="2:17" ht="30" x14ac:dyDescent="0.25">
      <c r="B22" s="8">
        <f>'PVWatts Hourly Results (1)'!A33</f>
        <v>0</v>
      </c>
      <c r="C22" s="9">
        <f>'PVWatts Hourly Results (1)'!B33</f>
        <v>0</v>
      </c>
      <c r="D22" s="134">
        <f>'PVWatts Hourly Results (1)'!C33</f>
        <v>0</v>
      </c>
      <c r="E22" s="276" t="str">
        <f>IFERROR(DATE(YEAR(Inputs!$D$5),Summary!B22,Summary!C22)+TIME(D22,0,0),"Enter Review Date on Inputs Tab")</f>
        <v>Enter Review Date on Inputs Tab</v>
      </c>
      <c r="F22" s="4">
        <f>IF(OR(B22&lt;3,B22=6,B22=7,B22=8),1,0)</f>
        <v>1</v>
      </c>
      <c r="G22" s="4" t="e">
        <f t="shared" ref="G22:G85" si="2">WEEKDAY(E22)</f>
        <v>#VALUE!</v>
      </c>
      <c r="H22" s="4" t="e">
        <f>IF(OR(G22=2,G22=3,G22=4,G22=5,G22=6),1,0)</f>
        <v>#VALUE!</v>
      </c>
      <c r="I22" s="4" t="e">
        <f>IF(AND(B22&gt;5,B22&lt;9,D22&gt;=13,D22&lt;=16,H22=1),1,0)</f>
        <v>#VALUE!</v>
      </c>
      <c r="J22" s="4" t="e">
        <f>IF(AND(B22&lt;3,OR(AND(D22&gt;6,D22&lt;9),AND(D22&gt;17,D22&lt;20)),H22=1),1,0)</f>
        <v>#VALUE!</v>
      </c>
      <c r="K22" s="4">
        <f t="shared" ref="K22:K85" si="3">IF(OR(AND(B22=7,C22=4),AND(B22=1,C22=1)),1,0)</f>
        <v>0</v>
      </c>
      <c r="L22" s="5" t="str">
        <f>IFERROR(IF(AND(F22=1,H22=1,OR(I22=1,J22=1),K22=0),1,0),"")</f>
        <v/>
      </c>
      <c r="M22" s="137">
        <f>'PVWatts Hourly Results (1)'!L33/1000</f>
        <v>0</v>
      </c>
      <c r="N22" s="3">
        <f>'PVWatts Hourly Results (2)'!L33/1000</f>
        <v>0</v>
      </c>
      <c r="O22" s="3">
        <f>'PVWatts Hourly Results (3)'!L33/1000</f>
        <v>0</v>
      </c>
      <c r="P22" s="3">
        <f>'PVWatts Hourly Results (4)'!L33/1000</f>
        <v>0</v>
      </c>
      <c r="Q22" s="130">
        <f>'PVWatts Hourly Results (5)'!L33/1000</f>
        <v>0</v>
      </c>
    </row>
    <row r="23" spans="2:17" x14ac:dyDescent="0.25">
      <c r="B23" s="8">
        <v>1</v>
      </c>
      <c r="C23" s="9">
        <v>1</v>
      </c>
      <c r="D23" s="134">
        <f>'PVWatts Hourly Results (1)'!C34</f>
        <v>0</v>
      </c>
      <c r="E23" s="127">
        <f>DATE(YEAR(Inputs!$D$5),Summary!B23,Summary!C23)+TIME(D23,0,0)</f>
        <v>1</v>
      </c>
      <c r="F23" s="4">
        <f t="shared" ref="F23:F86" si="4">IF(OR(B23&lt;3,B23=6,B23=7,B23=8),1,0)</f>
        <v>1</v>
      </c>
      <c r="G23" s="4">
        <f t="shared" si="2"/>
        <v>1</v>
      </c>
      <c r="H23" s="4">
        <f t="shared" ref="H23:H86" si="5">IF(OR(G23=2,G23=3,G23=4,G23=5,G23=6),1,0)</f>
        <v>0</v>
      </c>
      <c r="I23" s="4">
        <f t="shared" ref="I23:I86" si="6">IF(AND(B23&gt;5,B23&lt;9,D23&gt;=13,D23&lt;=16,H23=1),1,0)</f>
        <v>0</v>
      </c>
      <c r="J23" s="4">
        <f t="shared" ref="J23:J86" si="7">IF(AND(B23&lt;3,OR(AND(D23&gt;6,D23&lt;9),AND(D23&gt;17,D23&lt;20)),H23=1),1,0)</f>
        <v>0</v>
      </c>
      <c r="K23" s="4">
        <f t="shared" si="3"/>
        <v>1</v>
      </c>
      <c r="L23" s="5">
        <f t="shared" ref="L23:L86" si="8">IFERROR(IF(AND(F23=1,H23=1,OR(I23=1,J23=1),K23=0),1,0),"")</f>
        <v>0</v>
      </c>
      <c r="M23" s="137">
        <f>'PVWatts Hourly Results (1)'!L34/1000</f>
        <v>0</v>
      </c>
      <c r="N23" s="3">
        <f>'PVWatts Hourly Results (2)'!L34/1000</f>
        <v>0</v>
      </c>
      <c r="O23" s="3">
        <f>'PVWatts Hourly Results (3)'!L34/1000</f>
        <v>0</v>
      </c>
      <c r="P23" s="3">
        <f>'PVWatts Hourly Results (4)'!L34/1000</f>
        <v>0</v>
      </c>
      <c r="Q23" s="130">
        <f>'PVWatts Hourly Results (5)'!L34/1000</f>
        <v>0</v>
      </c>
    </row>
    <row r="24" spans="2:17" x14ac:dyDescent="0.25">
      <c r="B24" s="8">
        <v>1</v>
      </c>
      <c r="C24" s="9">
        <v>1</v>
      </c>
      <c r="D24" s="134">
        <f>'PVWatts Hourly Results (1)'!C35</f>
        <v>0</v>
      </c>
      <c r="E24" s="127">
        <f>DATE(YEAR(Inputs!$D$5),Summary!B24,Summary!C24)+TIME(D24,0,0)</f>
        <v>1</v>
      </c>
      <c r="F24" s="4">
        <f t="shared" si="4"/>
        <v>1</v>
      </c>
      <c r="G24" s="4">
        <f t="shared" si="2"/>
        <v>1</v>
      </c>
      <c r="H24" s="4">
        <f t="shared" si="5"/>
        <v>0</v>
      </c>
      <c r="I24" s="4">
        <f t="shared" si="6"/>
        <v>0</v>
      </c>
      <c r="J24" s="4">
        <f t="shared" si="7"/>
        <v>0</v>
      </c>
      <c r="K24" s="4">
        <f t="shared" si="3"/>
        <v>1</v>
      </c>
      <c r="L24" s="5">
        <f t="shared" si="8"/>
        <v>0</v>
      </c>
      <c r="M24" s="137">
        <f>'PVWatts Hourly Results (1)'!L35/1000</f>
        <v>0</v>
      </c>
      <c r="N24" s="3">
        <f>'PVWatts Hourly Results (2)'!L35/1000</f>
        <v>0</v>
      </c>
      <c r="O24" s="3">
        <f>'PVWatts Hourly Results (3)'!L35/1000</f>
        <v>0</v>
      </c>
      <c r="P24" s="3">
        <f>'PVWatts Hourly Results (4)'!L35/1000</f>
        <v>0</v>
      </c>
      <c r="Q24" s="130">
        <f>'PVWatts Hourly Results (5)'!L35/1000</f>
        <v>0</v>
      </c>
    </row>
    <row r="25" spans="2:17" x14ac:dyDescent="0.25">
      <c r="B25" s="8">
        <v>1</v>
      </c>
      <c r="C25" s="9">
        <v>1</v>
      </c>
      <c r="D25" s="134">
        <f>'PVWatts Hourly Results (1)'!C36</f>
        <v>0</v>
      </c>
      <c r="E25" s="127">
        <f>DATE(YEAR(Inputs!$D$5),Summary!B25,Summary!C25)+TIME(D25,0,0)</f>
        <v>1</v>
      </c>
      <c r="F25" s="4">
        <f t="shared" si="4"/>
        <v>1</v>
      </c>
      <c r="G25" s="4">
        <f t="shared" si="2"/>
        <v>1</v>
      </c>
      <c r="H25" s="4">
        <f t="shared" si="5"/>
        <v>0</v>
      </c>
      <c r="I25" s="4">
        <f t="shared" si="6"/>
        <v>0</v>
      </c>
      <c r="J25" s="4">
        <f t="shared" si="7"/>
        <v>0</v>
      </c>
      <c r="K25" s="4">
        <f t="shared" si="3"/>
        <v>1</v>
      </c>
      <c r="L25" s="5">
        <f t="shared" si="8"/>
        <v>0</v>
      </c>
      <c r="M25" s="137">
        <f>'PVWatts Hourly Results (1)'!L36/1000</f>
        <v>0</v>
      </c>
      <c r="N25" s="3">
        <f>'PVWatts Hourly Results (2)'!L36/1000</f>
        <v>0</v>
      </c>
      <c r="O25" s="3">
        <f>'PVWatts Hourly Results (3)'!L36/1000</f>
        <v>0</v>
      </c>
      <c r="P25" s="3">
        <f>'PVWatts Hourly Results (4)'!L36/1000</f>
        <v>0</v>
      </c>
      <c r="Q25" s="130">
        <f>'PVWatts Hourly Results (5)'!L36/1000</f>
        <v>0</v>
      </c>
    </row>
    <row r="26" spans="2:17" x14ac:dyDescent="0.25">
      <c r="B26" s="8">
        <v>1</v>
      </c>
      <c r="C26" s="9">
        <v>1</v>
      </c>
      <c r="D26" s="134">
        <f>'PVWatts Hourly Results (1)'!C37</f>
        <v>0</v>
      </c>
      <c r="E26" s="127">
        <f>DATE(YEAR(Inputs!$D$5),Summary!B26,Summary!C26)+TIME(D26,0,0)</f>
        <v>1</v>
      </c>
      <c r="F26" s="4">
        <f t="shared" si="4"/>
        <v>1</v>
      </c>
      <c r="G26" s="4">
        <f t="shared" si="2"/>
        <v>1</v>
      </c>
      <c r="H26" s="4">
        <f t="shared" si="5"/>
        <v>0</v>
      </c>
      <c r="I26" s="4">
        <f t="shared" si="6"/>
        <v>0</v>
      </c>
      <c r="J26" s="4">
        <f t="shared" si="7"/>
        <v>0</v>
      </c>
      <c r="K26" s="4">
        <f t="shared" si="3"/>
        <v>1</v>
      </c>
      <c r="L26" s="5">
        <f t="shared" si="8"/>
        <v>0</v>
      </c>
      <c r="M26" s="137">
        <f>'PVWatts Hourly Results (1)'!L37/1000</f>
        <v>0</v>
      </c>
      <c r="N26" s="3">
        <f>'PVWatts Hourly Results (2)'!L37/1000</f>
        <v>0</v>
      </c>
      <c r="O26" s="3">
        <f>'PVWatts Hourly Results (3)'!L37/1000</f>
        <v>0</v>
      </c>
      <c r="P26" s="3">
        <f>'PVWatts Hourly Results (4)'!L37/1000</f>
        <v>0</v>
      </c>
      <c r="Q26" s="130">
        <f>'PVWatts Hourly Results (5)'!L37/1000</f>
        <v>0</v>
      </c>
    </row>
    <row r="27" spans="2:17" x14ac:dyDescent="0.25">
      <c r="B27" s="8">
        <v>1</v>
      </c>
      <c r="C27" s="9">
        <v>1</v>
      </c>
      <c r="D27" s="134">
        <f>'PVWatts Hourly Results (1)'!C38</f>
        <v>0</v>
      </c>
      <c r="E27" s="127">
        <f>DATE(YEAR(Inputs!$D$5),Summary!B27,Summary!C27)+TIME(D27,0,0)</f>
        <v>1</v>
      </c>
      <c r="F27" s="4">
        <f t="shared" si="4"/>
        <v>1</v>
      </c>
      <c r="G27" s="4">
        <f t="shared" si="2"/>
        <v>1</v>
      </c>
      <c r="H27" s="4">
        <f t="shared" si="5"/>
        <v>0</v>
      </c>
      <c r="I27" s="4">
        <f t="shared" si="6"/>
        <v>0</v>
      </c>
      <c r="J27" s="4">
        <f t="shared" si="7"/>
        <v>0</v>
      </c>
      <c r="K27" s="4">
        <f t="shared" si="3"/>
        <v>1</v>
      </c>
      <c r="L27" s="5">
        <f t="shared" si="8"/>
        <v>0</v>
      </c>
      <c r="M27" s="137">
        <f>'PVWatts Hourly Results (1)'!L38/1000</f>
        <v>0</v>
      </c>
      <c r="N27" s="3">
        <f>'PVWatts Hourly Results (2)'!L38/1000</f>
        <v>0</v>
      </c>
      <c r="O27" s="3">
        <f>'PVWatts Hourly Results (3)'!L38/1000</f>
        <v>0</v>
      </c>
      <c r="P27" s="3">
        <f>'PVWatts Hourly Results (4)'!L38/1000</f>
        <v>0</v>
      </c>
      <c r="Q27" s="130">
        <f>'PVWatts Hourly Results (5)'!L38/1000</f>
        <v>0</v>
      </c>
    </row>
    <row r="28" spans="2:17" x14ac:dyDescent="0.25">
      <c r="B28" s="8">
        <v>1</v>
      </c>
      <c r="C28" s="9">
        <v>1</v>
      </c>
      <c r="D28" s="134">
        <f>'PVWatts Hourly Results (1)'!C39</f>
        <v>0</v>
      </c>
      <c r="E28" s="127">
        <f>DATE(YEAR(Inputs!$D$5),Summary!B28,Summary!C28)+TIME(D28,0,0)</f>
        <v>1</v>
      </c>
      <c r="F28" s="4">
        <f t="shared" si="4"/>
        <v>1</v>
      </c>
      <c r="G28" s="4">
        <f t="shared" si="2"/>
        <v>1</v>
      </c>
      <c r="H28" s="4">
        <f t="shared" si="5"/>
        <v>0</v>
      </c>
      <c r="I28" s="4">
        <f t="shared" si="6"/>
        <v>0</v>
      </c>
      <c r="J28" s="4">
        <f t="shared" si="7"/>
        <v>0</v>
      </c>
      <c r="K28" s="4">
        <f t="shared" si="3"/>
        <v>1</v>
      </c>
      <c r="L28" s="5">
        <f t="shared" si="8"/>
        <v>0</v>
      </c>
      <c r="M28" s="137">
        <f>'PVWatts Hourly Results (1)'!L39/1000</f>
        <v>0</v>
      </c>
      <c r="N28" s="3">
        <f>'PVWatts Hourly Results (2)'!L39/1000</f>
        <v>0</v>
      </c>
      <c r="O28" s="3">
        <f>'PVWatts Hourly Results (3)'!L39/1000</f>
        <v>0</v>
      </c>
      <c r="P28" s="3">
        <f>'PVWatts Hourly Results (4)'!L39/1000</f>
        <v>0</v>
      </c>
      <c r="Q28" s="130">
        <f>'PVWatts Hourly Results (5)'!L39/1000</f>
        <v>0</v>
      </c>
    </row>
    <row r="29" spans="2:17" x14ac:dyDescent="0.25">
      <c r="B29" s="8">
        <v>1</v>
      </c>
      <c r="C29" s="9">
        <v>1</v>
      </c>
      <c r="D29" s="134">
        <f>'PVWatts Hourly Results (1)'!C40</f>
        <v>0</v>
      </c>
      <c r="E29" s="127">
        <f>DATE(YEAR(Inputs!$D$5),Summary!B29,Summary!C29)+TIME(D29,0,0)</f>
        <v>1</v>
      </c>
      <c r="F29" s="4">
        <f t="shared" si="4"/>
        <v>1</v>
      </c>
      <c r="G29" s="4">
        <f t="shared" si="2"/>
        <v>1</v>
      </c>
      <c r="H29" s="4">
        <f t="shared" si="5"/>
        <v>0</v>
      </c>
      <c r="I29" s="4">
        <f t="shared" si="6"/>
        <v>0</v>
      </c>
      <c r="J29" s="4">
        <f t="shared" si="7"/>
        <v>0</v>
      </c>
      <c r="K29" s="4">
        <f t="shared" si="3"/>
        <v>1</v>
      </c>
      <c r="L29" s="5">
        <f t="shared" si="8"/>
        <v>0</v>
      </c>
      <c r="M29" s="137">
        <f>'PVWatts Hourly Results (1)'!L40/1000</f>
        <v>0</v>
      </c>
      <c r="N29" s="3">
        <f>'PVWatts Hourly Results (2)'!L40/1000</f>
        <v>0</v>
      </c>
      <c r="O29" s="3">
        <f>'PVWatts Hourly Results (3)'!L40/1000</f>
        <v>0</v>
      </c>
      <c r="P29" s="3">
        <f>'PVWatts Hourly Results (4)'!L40/1000</f>
        <v>0</v>
      </c>
      <c r="Q29" s="130">
        <f>'PVWatts Hourly Results (5)'!L40/1000</f>
        <v>0</v>
      </c>
    </row>
    <row r="30" spans="2:17" x14ac:dyDescent="0.25">
      <c r="B30" s="8">
        <v>1</v>
      </c>
      <c r="C30" s="9">
        <v>1</v>
      </c>
      <c r="D30" s="134">
        <f>'PVWatts Hourly Results (1)'!C41</f>
        <v>0</v>
      </c>
      <c r="E30" s="127">
        <f>DATE(YEAR(Inputs!$D$5),Summary!B30,Summary!C30)+TIME(D30,0,0)</f>
        <v>1</v>
      </c>
      <c r="F30" s="4">
        <f t="shared" si="4"/>
        <v>1</v>
      </c>
      <c r="G30" s="4">
        <f t="shared" si="2"/>
        <v>1</v>
      </c>
      <c r="H30" s="4">
        <f t="shared" si="5"/>
        <v>0</v>
      </c>
      <c r="I30" s="4">
        <f t="shared" si="6"/>
        <v>0</v>
      </c>
      <c r="J30" s="4">
        <f t="shared" si="7"/>
        <v>0</v>
      </c>
      <c r="K30" s="4">
        <f t="shared" si="3"/>
        <v>1</v>
      </c>
      <c r="L30" s="5">
        <f t="shared" si="8"/>
        <v>0</v>
      </c>
      <c r="M30" s="137">
        <f>'PVWatts Hourly Results (1)'!L41/1000</f>
        <v>0</v>
      </c>
      <c r="N30" s="3">
        <f>'PVWatts Hourly Results (2)'!L41/1000</f>
        <v>0</v>
      </c>
      <c r="O30" s="3">
        <f>'PVWatts Hourly Results (3)'!L41/1000</f>
        <v>0</v>
      </c>
      <c r="P30" s="3">
        <f>'PVWatts Hourly Results (4)'!L41/1000</f>
        <v>0</v>
      </c>
      <c r="Q30" s="130">
        <f>'PVWatts Hourly Results (5)'!L41/1000</f>
        <v>0</v>
      </c>
    </row>
    <row r="31" spans="2:17" x14ac:dyDescent="0.25">
      <c r="B31" s="8">
        <v>1</v>
      </c>
      <c r="C31" s="9">
        <v>1</v>
      </c>
      <c r="D31" s="134">
        <f>'PVWatts Hourly Results (1)'!C42</f>
        <v>0</v>
      </c>
      <c r="E31" s="127">
        <f>DATE(YEAR(Inputs!$D$5),Summary!B31,Summary!C31)+TIME(D31,0,0)</f>
        <v>1</v>
      </c>
      <c r="F31" s="4">
        <f t="shared" si="4"/>
        <v>1</v>
      </c>
      <c r="G31" s="4">
        <f t="shared" si="2"/>
        <v>1</v>
      </c>
      <c r="H31" s="4">
        <f t="shared" si="5"/>
        <v>0</v>
      </c>
      <c r="I31" s="4">
        <f t="shared" si="6"/>
        <v>0</v>
      </c>
      <c r="J31" s="4">
        <f t="shared" si="7"/>
        <v>0</v>
      </c>
      <c r="K31" s="4">
        <f t="shared" si="3"/>
        <v>1</v>
      </c>
      <c r="L31" s="5">
        <f t="shared" si="8"/>
        <v>0</v>
      </c>
      <c r="M31" s="137">
        <f>'PVWatts Hourly Results (1)'!L42/1000</f>
        <v>0</v>
      </c>
      <c r="N31" s="3">
        <f>'PVWatts Hourly Results (2)'!L42/1000</f>
        <v>0</v>
      </c>
      <c r="O31" s="3">
        <f>'PVWatts Hourly Results (3)'!L42/1000</f>
        <v>0</v>
      </c>
      <c r="P31" s="3">
        <f>'PVWatts Hourly Results (4)'!L42/1000</f>
        <v>0</v>
      </c>
      <c r="Q31" s="130">
        <f>'PVWatts Hourly Results (5)'!L42/1000</f>
        <v>0</v>
      </c>
    </row>
    <row r="32" spans="2:17" x14ac:dyDescent="0.25">
      <c r="B32" s="8">
        <v>1</v>
      </c>
      <c r="C32" s="9">
        <v>1</v>
      </c>
      <c r="D32" s="134">
        <f>'PVWatts Hourly Results (1)'!C43</f>
        <v>0</v>
      </c>
      <c r="E32" s="127">
        <f>DATE(YEAR(Inputs!$D$5),Summary!B32,Summary!C32)+TIME(D32,0,0)</f>
        <v>1</v>
      </c>
      <c r="F32" s="4">
        <f t="shared" si="4"/>
        <v>1</v>
      </c>
      <c r="G32" s="4">
        <f t="shared" si="2"/>
        <v>1</v>
      </c>
      <c r="H32" s="4">
        <f t="shared" si="5"/>
        <v>0</v>
      </c>
      <c r="I32" s="4">
        <f t="shared" si="6"/>
        <v>0</v>
      </c>
      <c r="J32" s="4">
        <f t="shared" si="7"/>
        <v>0</v>
      </c>
      <c r="K32" s="4">
        <f t="shared" si="3"/>
        <v>1</v>
      </c>
      <c r="L32" s="5">
        <f t="shared" si="8"/>
        <v>0</v>
      </c>
      <c r="M32" s="137">
        <f>'PVWatts Hourly Results (1)'!L43/1000</f>
        <v>0</v>
      </c>
      <c r="N32" s="3">
        <f>'PVWatts Hourly Results (2)'!L43/1000</f>
        <v>0</v>
      </c>
      <c r="O32" s="3">
        <f>'PVWatts Hourly Results (3)'!L43/1000</f>
        <v>0</v>
      </c>
      <c r="P32" s="3">
        <f>'PVWatts Hourly Results (4)'!L43/1000</f>
        <v>0</v>
      </c>
      <c r="Q32" s="130">
        <f>'PVWatts Hourly Results (5)'!L43/1000</f>
        <v>0</v>
      </c>
    </row>
    <row r="33" spans="2:17" x14ac:dyDescent="0.25">
      <c r="B33" s="8">
        <v>1</v>
      </c>
      <c r="C33" s="9">
        <v>1</v>
      </c>
      <c r="D33" s="134">
        <f>'PVWatts Hourly Results (1)'!C44</f>
        <v>0</v>
      </c>
      <c r="E33" s="127">
        <f>DATE(YEAR(Inputs!$D$5),Summary!B33,Summary!C33)+TIME(D33,0,0)</f>
        <v>1</v>
      </c>
      <c r="F33" s="4">
        <f t="shared" si="4"/>
        <v>1</v>
      </c>
      <c r="G33" s="4">
        <f t="shared" si="2"/>
        <v>1</v>
      </c>
      <c r="H33" s="4">
        <f t="shared" si="5"/>
        <v>0</v>
      </c>
      <c r="I33" s="4">
        <f t="shared" si="6"/>
        <v>0</v>
      </c>
      <c r="J33" s="4">
        <f t="shared" si="7"/>
        <v>0</v>
      </c>
      <c r="K33" s="4">
        <f t="shared" si="3"/>
        <v>1</v>
      </c>
      <c r="L33" s="5">
        <f t="shared" si="8"/>
        <v>0</v>
      </c>
      <c r="M33" s="137">
        <f>'PVWatts Hourly Results (1)'!L44/1000</f>
        <v>0</v>
      </c>
      <c r="N33" s="3">
        <f>'PVWatts Hourly Results (2)'!L44/1000</f>
        <v>0</v>
      </c>
      <c r="O33" s="3">
        <f>'PVWatts Hourly Results (3)'!L44/1000</f>
        <v>0</v>
      </c>
      <c r="P33" s="3">
        <f>'PVWatts Hourly Results (4)'!L44/1000</f>
        <v>0</v>
      </c>
      <c r="Q33" s="130">
        <f>'PVWatts Hourly Results (5)'!L44/1000</f>
        <v>0</v>
      </c>
    </row>
    <row r="34" spans="2:17" x14ac:dyDescent="0.25">
      <c r="B34" s="8">
        <v>1</v>
      </c>
      <c r="C34" s="9">
        <v>1</v>
      </c>
      <c r="D34" s="134">
        <f>'PVWatts Hourly Results (1)'!C45</f>
        <v>0</v>
      </c>
      <c r="E34" s="127">
        <f>DATE(YEAR(Inputs!$D$5),Summary!B34,Summary!C34)+TIME(D34,0,0)</f>
        <v>1</v>
      </c>
      <c r="F34" s="4">
        <f t="shared" si="4"/>
        <v>1</v>
      </c>
      <c r="G34" s="4">
        <f t="shared" si="2"/>
        <v>1</v>
      </c>
      <c r="H34" s="4">
        <f t="shared" si="5"/>
        <v>0</v>
      </c>
      <c r="I34" s="4">
        <f t="shared" si="6"/>
        <v>0</v>
      </c>
      <c r="J34" s="4">
        <f t="shared" si="7"/>
        <v>0</v>
      </c>
      <c r="K34" s="4">
        <f t="shared" si="3"/>
        <v>1</v>
      </c>
      <c r="L34" s="5">
        <f t="shared" si="8"/>
        <v>0</v>
      </c>
      <c r="M34" s="137">
        <f>'PVWatts Hourly Results (1)'!L45/1000</f>
        <v>0</v>
      </c>
      <c r="N34" s="3">
        <f>'PVWatts Hourly Results (2)'!L45/1000</f>
        <v>0</v>
      </c>
      <c r="O34" s="3">
        <f>'PVWatts Hourly Results (3)'!L45/1000</f>
        <v>0</v>
      </c>
      <c r="P34" s="3">
        <f>'PVWatts Hourly Results (4)'!L45/1000</f>
        <v>0</v>
      </c>
      <c r="Q34" s="130">
        <f>'PVWatts Hourly Results (5)'!L45/1000</f>
        <v>0</v>
      </c>
    </row>
    <row r="35" spans="2:17" x14ac:dyDescent="0.25">
      <c r="B35" s="8">
        <v>1</v>
      </c>
      <c r="C35" s="9">
        <v>1</v>
      </c>
      <c r="D35" s="134">
        <f>'PVWatts Hourly Results (1)'!C46</f>
        <v>0</v>
      </c>
      <c r="E35" s="127">
        <f>DATE(YEAR(Inputs!$D$5),Summary!B35,Summary!C35)+TIME(D35,0,0)</f>
        <v>1</v>
      </c>
      <c r="F35" s="4">
        <f t="shared" si="4"/>
        <v>1</v>
      </c>
      <c r="G35" s="4">
        <f t="shared" si="2"/>
        <v>1</v>
      </c>
      <c r="H35" s="4">
        <f t="shared" si="5"/>
        <v>0</v>
      </c>
      <c r="I35" s="4">
        <f t="shared" si="6"/>
        <v>0</v>
      </c>
      <c r="J35" s="4">
        <f t="shared" si="7"/>
        <v>0</v>
      </c>
      <c r="K35" s="4">
        <f t="shared" si="3"/>
        <v>1</v>
      </c>
      <c r="L35" s="5">
        <f t="shared" si="8"/>
        <v>0</v>
      </c>
      <c r="M35" s="137">
        <f>'PVWatts Hourly Results (1)'!L46/1000</f>
        <v>0</v>
      </c>
      <c r="N35" s="3">
        <f>'PVWatts Hourly Results (2)'!L46/1000</f>
        <v>0</v>
      </c>
      <c r="O35" s="3">
        <f>'PVWatts Hourly Results (3)'!L46/1000</f>
        <v>0</v>
      </c>
      <c r="P35" s="3">
        <f>'PVWatts Hourly Results (4)'!L46/1000</f>
        <v>0</v>
      </c>
      <c r="Q35" s="130">
        <f>'PVWatts Hourly Results (5)'!L46/1000</f>
        <v>0</v>
      </c>
    </row>
    <row r="36" spans="2:17" x14ac:dyDescent="0.25">
      <c r="B36" s="8">
        <v>1</v>
      </c>
      <c r="C36" s="9">
        <v>1</v>
      </c>
      <c r="D36" s="134">
        <f>'PVWatts Hourly Results (1)'!C47</f>
        <v>0</v>
      </c>
      <c r="E36" s="127">
        <f>DATE(YEAR(Inputs!$D$5),Summary!B36,Summary!C36)+TIME(D36,0,0)</f>
        <v>1</v>
      </c>
      <c r="F36" s="4">
        <f t="shared" si="4"/>
        <v>1</v>
      </c>
      <c r="G36" s="4">
        <f t="shared" si="2"/>
        <v>1</v>
      </c>
      <c r="H36" s="4">
        <f t="shared" si="5"/>
        <v>0</v>
      </c>
      <c r="I36" s="4">
        <f t="shared" si="6"/>
        <v>0</v>
      </c>
      <c r="J36" s="4">
        <f t="shared" si="7"/>
        <v>0</v>
      </c>
      <c r="K36" s="4">
        <f t="shared" si="3"/>
        <v>1</v>
      </c>
      <c r="L36" s="5">
        <f t="shared" si="8"/>
        <v>0</v>
      </c>
      <c r="M36" s="137">
        <f>'PVWatts Hourly Results (1)'!L47/1000</f>
        <v>0</v>
      </c>
      <c r="N36" s="3">
        <f>'PVWatts Hourly Results (2)'!L47/1000</f>
        <v>0</v>
      </c>
      <c r="O36" s="3">
        <f>'PVWatts Hourly Results (3)'!L47/1000</f>
        <v>0</v>
      </c>
      <c r="P36" s="3">
        <f>'PVWatts Hourly Results (4)'!L47/1000</f>
        <v>0</v>
      </c>
      <c r="Q36" s="130">
        <f>'PVWatts Hourly Results (5)'!L47/1000</f>
        <v>0</v>
      </c>
    </row>
    <row r="37" spans="2:17" x14ac:dyDescent="0.25">
      <c r="B37" s="8">
        <v>1</v>
      </c>
      <c r="C37" s="9">
        <v>1</v>
      </c>
      <c r="D37" s="134">
        <f>'PVWatts Hourly Results (1)'!C48</f>
        <v>0</v>
      </c>
      <c r="E37" s="127">
        <f>DATE(YEAR(Inputs!$D$5),Summary!B37,Summary!C37)+TIME(D37,0,0)</f>
        <v>1</v>
      </c>
      <c r="F37" s="4">
        <f t="shared" si="4"/>
        <v>1</v>
      </c>
      <c r="G37" s="4">
        <f t="shared" si="2"/>
        <v>1</v>
      </c>
      <c r="H37" s="4">
        <f t="shared" si="5"/>
        <v>0</v>
      </c>
      <c r="I37" s="4">
        <f t="shared" si="6"/>
        <v>0</v>
      </c>
      <c r="J37" s="4">
        <f t="shared" si="7"/>
        <v>0</v>
      </c>
      <c r="K37" s="4">
        <f t="shared" si="3"/>
        <v>1</v>
      </c>
      <c r="L37" s="5">
        <f t="shared" si="8"/>
        <v>0</v>
      </c>
      <c r="M37" s="137">
        <f>'PVWatts Hourly Results (1)'!L48/1000</f>
        <v>0</v>
      </c>
      <c r="N37" s="3">
        <f>'PVWatts Hourly Results (2)'!L48/1000</f>
        <v>0</v>
      </c>
      <c r="O37" s="3">
        <f>'PVWatts Hourly Results (3)'!L48/1000</f>
        <v>0</v>
      </c>
      <c r="P37" s="3">
        <f>'PVWatts Hourly Results (4)'!L48/1000</f>
        <v>0</v>
      </c>
      <c r="Q37" s="130">
        <f>'PVWatts Hourly Results (5)'!L48/1000</f>
        <v>0</v>
      </c>
    </row>
    <row r="38" spans="2:17" x14ac:dyDescent="0.25">
      <c r="B38" s="8">
        <v>1</v>
      </c>
      <c r="C38" s="9">
        <v>1</v>
      </c>
      <c r="D38" s="134">
        <f>'PVWatts Hourly Results (1)'!C49</f>
        <v>0</v>
      </c>
      <c r="E38" s="127">
        <f>DATE(YEAR(Inputs!$D$5),Summary!B38,Summary!C38)+TIME(D38,0,0)</f>
        <v>1</v>
      </c>
      <c r="F38" s="4">
        <f t="shared" si="4"/>
        <v>1</v>
      </c>
      <c r="G38" s="4">
        <f t="shared" si="2"/>
        <v>1</v>
      </c>
      <c r="H38" s="4">
        <f t="shared" si="5"/>
        <v>0</v>
      </c>
      <c r="I38" s="4">
        <f t="shared" si="6"/>
        <v>0</v>
      </c>
      <c r="J38" s="4">
        <f t="shared" si="7"/>
        <v>0</v>
      </c>
      <c r="K38" s="4">
        <f t="shared" si="3"/>
        <v>1</v>
      </c>
      <c r="L38" s="5">
        <f t="shared" si="8"/>
        <v>0</v>
      </c>
      <c r="M38" s="137">
        <f>'PVWatts Hourly Results (1)'!L49/1000</f>
        <v>0</v>
      </c>
      <c r="N38" s="3">
        <f>'PVWatts Hourly Results (2)'!L49/1000</f>
        <v>0</v>
      </c>
      <c r="O38" s="3">
        <f>'PVWatts Hourly Results (3)'!L49/1000</f>
        <v>0</v>
      </c>
      <c r="P38" s="3">
        <f>'PVWatts Hourly Results (4)'!L49/1000</f>
        <v>0</v>
      </c>
      <c r="Q38" s="130">
        <f>'PVWatts Hourly Results (5)'!L49/1000</f>
        <v>0</v>
      </c>
    </row>
    <row r="39" spans="2:17" x14ac:dyDescent="0.25">
      <c r="B39" s="8">
        <v>1</v>
      </c>
      <c r="C39" s="9">
        <v>1</v>
      </c>
      <c r="D39" s="134">
        <f>'PVWatts Hourly Results (1)'!C50</f>
        <v>0</v>
      </c>
      <c r="E39" s="127">
        <f>DATE(YEAR(Inputs!$D$5),Summary!B39,Summary!C39)+TIME(D39,0,0)</f>
        <v>1</v>
      </c>
      <c r="F39" s="4">
        <f t="shared" si="4"/>
        <v>1</v>
      </c>
      <c r="G39" s="4">
        <f t="shared" si="2"/>
        <v>1</v>
      </c>
      <c r="H39" s="4">
        <f t="shared" si="5"/>
        <v>0</v>
      </c>
      <c r="I39" s="4">
        <f t="shared" si="6"/>
        <v>0</v>
      </c>
      <c r="J39" s="4">
        <f t="shared" si="7"/>
        <v>0</v>
      </c>
      <c r="K39" s="4">
        <f t="shared" si="3"/>
        <v>1</v>
      </c>
      <c r="L39" s="5">
        <f t="shared" si="8"/>
        <v>0</v>
      </c>
      <c r="M39" s="137">
        <f>'PVWatts Hourly Results (1)'!L50/1000</f>
        <v>0</v>
      </c>
      <c r="N39" s="3">
        <f>'PVWatts Hourly Results (2)'!L50/1000</f>
        <v>0</v>
      </c>
      <c r="O39" s="3">
        <f>'PVWatts Hourly Results (3)'!L50/1000</f>
        <v>0</v>
      </c>
      <c r="P39" s="3">
        <f>'PVWatts Hourly Results (4)'!L50/1000</f>
        <v>0</v>
      </c>
      <c r="Q39" s="130">
        <f>'PVWatts Hourly Results (5)'!L50/1000</f>
        <v>0</v>
      </c>
    </row>
    <row r="40" spans="2:17" x14ac:dyDescent="0.25">
      <c r="B40" s="8">
        <v>1</v>
      </c>
      <c r="C40" s="9">
        <v>1</v>
      </c>
      <c r="D40" s="134">
        <f>'PVWatts Hourly Results (1)'!C51</f>
        <v>0</v>
      </c>
      <c r="E40" s="127">
        <f>DATE(YEAR(Inputs!$D$5),Summary!B40,Summary!C40)+TIME(D40,0,0)</f>
        <v>1</v>
      </c>
      <c r="F40" s="4">
        <f t="shared" si="4"/>
        <v>1</v>
      </c>
      <c r="G40" s="4">
        <f t="shared" si="2"/>
        <v>1</v>
      </c>
      <c r="H40" s="4">
        <f t="shared" si="5"/>
        <v>0</v>
      </c>
      <c r="I40" s="4">
        <f t="shared" si="6"/>
        <v>0</v>
      </c>
      <c r="J40" s="4">
        <f t="shared" si="7"/>
        <v>0</v>
      </c>
      <c r="K40" s="4">
        <f t="shared" si="3"/>
        <v>1</v>
      </c>
      <c r="L40" s="5">
        <f t="shared" si="8"/>
        <v>0</v>
      </c>
      <c r="M40" s="137">
        <f>'PVWatts Hourly Results (1)'!L51/1000</f>
        <v>0</v>
      </c>
      <c r="N40" s="3">
        <f>'PVWatts Hourly Results (2)'!L51/1000</f>
        <v>0</v>
      </c>
      <c r="O40" s="3">
        <f>'PVWatts Hourly Results (3)'!L51/1000</f>
        <v>0</v>
      </c>
      <c r="P40" s="3">
        <f>'PVWatts Hourly Results (4)'!L51/1000</f>
        <v>0</v>
      </c>
      <c r="Q40" s="130">
        <f>'PVWatts Hourly Results (5)'!L51/1000</f>
        <v>0</v>
      </c>
    </row>
    <row r="41" spans="2:17" x14ac:dyDescent="0.25">
      <c r="B41" s="8">
        <v>1</v>
      </c>
      <c r="C41" s="9">
        <v>1</v>
      </c>
      <c r="D41" s="134">
        <f>'PVWatts Hourly Results (1)'!C52</f>
        <v>0</v>
      </c>
      <c r="E41" s="127">
        <f>DATE(YEAR(Inputs!$D$5),Summary!B41,Summary!C41)+TIME(D41,0,0)</f>
        <v>1</v>
      </c>
      <c r="F41" s="4">
        <f t="shared" si="4"/>
        <v>1</v>
      </c>
      <c r="G41" s="4">
        <f t="shared" si="2"/>
        <v>1</v>
      </c>
      <c r="H41" s="4">
        <f t="shared" si="5"/>
        <v>0</v>
      </c>
      <c r="I41" s="4">
        <f t="shared" si="6"/>
        <v>0</v>
      </c>
      <c r="J41" s="4">
        <f t="shared" si="7"/>
        <v>0</v>
      </c>
      <c r="K41" s="4">
        <f t="shared" si="3"/>
        <v>1</v>
      </c>
      <c r="L41" s="5">
        <f t="shared" si="8"/>
        <v>0</v>
      </c>
      <c r="M41" s="137">
        <f>'PVWatts Hourly Results (1)'!L52/1000</f>
        <v>0</v>
      </c>
      <c r="N41" s="3">
        <f>'PVWatts Hourly Results (2)'!L52/1000</f>
        <v>0</v>
      </c>
      <c r="O41" s="3">
        <f>'PVWatts Hourly Results (3)'!L52/1000</f>
        <v>0</v>
      </c>
      <c r="P41" s="3">
        <f>'PVWatts Hourly Results (4)'!L52/1000</f>
        <v>0</v>
      </c>
      <c r="Q41" s="130">
        <f>'PVWatts Hourly Results (5)'!L52/1000</f>
        <v>0</v>
      </c>
    </row>
    <row r="42" spans="2:17" x14ac:dyDescent="0.25">
      <c r="B42" s="8">
        <v>1</v>
      </c>
      <c r="C42" s="9">
        <v>1</v>
      </c>
      <c r="D42" s="134">
        <f>'PVWatts Hourly Results (1)'!C53</f>
        <v>0</v>
      </c>
      <c r="E42" s="127">
        <f>DATE(YEAR(Inputs!$D$5),Summary!B42,Summary!C42)+TIME(D42,0,0)</f>
        <v>1</v>
      </c>
      <c r="F42" s="4">
        <f t="shared" si="4"/>
        <v>1</v>
      </c>
      <c r="G42" s="4">
        <f t="shared" si="2"/>
        <v>1</v>
      </c>
      <c r="H42" s="4">
        <f t="shared" si="5"/>
        <v>0</v>
      </c>
      <c r="I42" s="4">
        <f t="shared" si="6"/>
        <v>0</v>
      </c>
      <c r="J42" s="4">
        <f t="shared" si="7"/>
        <v>0</v>
      </c>
      <c r="K42" s="4">
        <f t="shared" si="3"/>
        <v>1</v>
      </c>
      <c r="L42" s="5">
        <f t="shared" si="8"/>
        <v>0</v>
      </c>
      <c r="M42" s="137">
        <f>'PVWatts Hourly Results (1)'!L53/1000</f>
        <v>0</v>
      </c>
      <c r="N42" s="3">
        <f>'PVWatts Hourly Results (2)'!L53/1000</f>
        <v>0</v>
      </c>
      <c r="O42" s="3">
        <f>'PVWatts Hourly Results (3)'!L53/1000</f>
        <v>0</v>
      </c>
      <c r="P42" s="3">
        <f>'PVWatts Hourly Results (4)'!L53/1000</f>
        <v>0</v>
      </c>
      <c r="Q42" s="130">
        <f>'PVWatts Hourly Results (5)'!L53/1000</f>
        <v>0</v>
      </c>
    </row>
    <row r="43" spans="2:17" x14ac:dyDescent="0.25">
      <c r="B43" s="8">
        <v>1</v>
      </c>
      <c r="C43" s="9">
        <v>1</v>
      </c>
      <c r="D43" s="134">
        <f>'PVWatts Hourly Results (1)'!C54</f>
        <v>0</v>
      </c>
      <c r="E43" s="127">
        <f>DATE(YEAR(Inputs!$D$5),Summary!B43,Summary!C43)+TIME(D43,0,0)</f>
        <v>1</v>
      </c>
      <c r="F43" s="4">
        <f t="shared" si="4"/>
        <v>1</v>
      </c>
      <c r="G43" s="4">
        <f t="shared" si="2"/>
        <v>1</v>
      </c>
      <c r="H43" s="4">
        <f t="shared" si="5"/>
        <v>0</v>
      </c>
      <c r="I43" s="4">
        <f t="shared" si="6"/>
        <v>0</v>
      </c>
      <c r="J43" s="4">
        <f t="shared" si="7"/>
        <v>0</v>
      </c>
      <c r="K43" s="4">
        <f t="shared" si="3"/>
        <v>1</v>
      </c>
      <c r="L43" s="5">
        <f t="shared" si="8"/>
        <v>0</v>
      </c>
      <c r="M43" s="137">
        <f>'PVWatts Hourly Results (1)'!L54/1000</f>
        <v>0</v>
      </c>
      <c r="N43" s="3">
        <f>'PVWatts Hourly Results (2)'!L54/1000</f>
        <v>0</v>
      </c>
      <c r="O43" s="3">
        <f>'PVWatts Hourly Results (3)'!L54/1000</f>
        <v>0</v>
      </c>
      <c r="P43" s="3">
        <f>'PVWatts Hourly Results (4)'!L54/1000</f>
        <v>0</v>
      </c>
      <c r="Q43" s="130">
        <f>'PVWatts Hourly Results (5)'!L54/1000</f>
        <v>0</v>
      </c>
    </row>
    <row r="44" spans="2:17" x14ac:dyDescent="0.25">
      <c r="B44" s="8">
        <v>1</v>
      </c>
      <c r="C44" s="9">
        <v>1</v>
      </c>
      <c r="D44" s="134">
        <f>'PVWatts Hourly Results (1)'!C55</f>
        <v>0</v>
      </c>
      <c r="E44" s="127">
        <f>DATE(YEAR(Inputs!$D$5),Summary!B44,Summary!C44)+TIME(D44,0,0)</f>
        <v>1</v>
      </c>
      <c r="F44" s="4">
        <f t="shared" si="4"/>
        <v>1</v>
      </c>
      <c r="G44" s="4">
        <f t="shared" si="2"/>
        <v>1</v>
      </c>
      <c r="H44" s="4">
        <f t="shared" si="5"/>
        <v>0</v>
      </c>
      <c r="I44" s="4">
        <f t="shared" si="6"/>
        <v>0</v>
      </c>
      <c r="J44" s="4">
        <f t="shared" si="7"/>
        <v>0</v>
      </c>
      <c r="K44" s="4">
        <f t="shared" si="3"/>
        <v>1</v>
      </c>
      <c r="L44" s="5">
        <f t="shared" si="8"/>
        <v>0</v>
      </c>
      <c r="M44" s="137">
        <f>'PVWatts Hourly Results (1)'!L55/1000</f>
        <v>0</v>
      </c>
      <c r="N44" s="3">
        <f>'PVWatts Hourly Results (2)'!L55/1000</f>
        <v>0</v>
      </c>
      <c r="O44" s="3">
        <f>'PVWatts Hourly Results (3)'!L55/1000</f>
        <v>0</v>
      </c>
      <c r="P44" s="3">
        <f>'PVWatts Hourly Results (4)'!L55/1000</f>
        <v>0</v>
      </c>
      <c r="Q44" s="130">
        <f>'PVWatts Hourly Results (5)'!L55/1000</f>
        <v>0</v>
      </c>
    </row>
    <row r="45" spans="2:17" x14ac:dyDescent="0.25">
      <c r="B45" s="8">
        <v>1</v>
      </c>
      <c r="C45" s="9">
        <v>1</v>
      </c>
      <c r="D45" s="134">
        <f>'PVWatts Hourly Results (1)'!C56</f>
        <v>0</v>
      </c>
      <c r="E45" s="127">
        <f>DATE(YEAR(Inputs!$D$5),Summary!B45,Summary!C45)+TIME(D45,0,0)</f>
        <v>1</v>
      </c>
      <c r="F45" s="4">
        <f t="shared" si="4"/>
        <v>1</v>
      </c>
      <c r="G45" s="4">
        <f t="shared" si="2"/>
        <v>1</v>
      </c>
      <c r="H45" s="4">
        <f t="shared" si="5"/>
        <v>0</v>
      </c>
      <c r="I45" s="4">
        <f t="shared" si="6"/>
        <v>0</v>
      </c>
      <c r="J45" s="4">
        <f t="shared" si="7"/>
        <v>0</v>
      </c>
      <c r="K45" s="4">
        <f t="shared" si="3"/>
        <v>1</v>
      </c>
      <c r="L45" s="5">
        <f t="shared" si="8"/>
        <v>0</v>
      </c>
      <c r="M45" s="137">
        <f>'PVWatts Hourly Results (1)'!L56/1000</f>
        <v>0</v>
      </c>
      <c r="N45" s="3">
        <f>'PVWatts Hourly Results (2)'!L56/1000</f>
        <v>0</v>
      </c>
      <c r="O45" s="3">
        <f>'PVWatts Hourly Results (3)'!L56/1000</f>
        <v>0</v>
      </c>
      <c r="P45" s="3">
        <f>'PVWatts Hourly Results (4)'!L56/1000</f>
        <v>0</v>
      </c>
      <c r="Q45" s="130">
        <f>'PVWatts Hourly Results (5)'!L56/1000</f>
        <v>0</v>
      </c>
    </row>
    <row r="46" spans="2:17" x14ac:dyDescent="0.25">
      <c r="B46" s="8">
        <v>1</v>
      </c>
      <c r="C46" s="9">
        <v>2</v>
      </c>
      <c r="D46" s="134">
        <f>'PVWatts Hourly Results (1)'!C57</f>
        <v>0</v>
      </c>
      <c r="E46" s="127">
        <f>DATE(YEAR(Inputs!$D$5),Summary!B46,Summary!C46)+TIME(D46,0,0)</f>
        <v>2</v>
      </c>
      <c r="F46" s="4">
        <f t="shared" si="4"/>
        <v>1</v>
      </c>
      <c r="G46" s="4">
        <f t="shared" si="2"/>
        <v>2</v>
      </c>
      <c r="H46" s="4">
        <f t="shared" si="5"/>
        <v>1</v>
      </c>
      <c r="I46" s="4">
        <f t="shared" si="6"/>
        <v>0</v>
      </c>
      <c r="J46" s="4">
        <f t="shared" si="7"/>
        <v>0</v>
      </c>
      <c r="K46" s="4">
        <f t="shared" si="3"/>
        <v>0</v>
      </c>
      <c r="L46" s="5">
        <f t="shared" si="8"/>
        <v>0</v>
      </c>
      <c r="M46" s="137">
        <f>'PVWatts Hourly Results (1)'!L57/1000</f>
        <v>0</v>
      </c>
      <c r="N46" s="3">
        <f>'PVWatts Hourly Results (2)'!L57/1000</f>
        <v>0</v>
      </c>
      <c r="O46" s="3">
        <f>'PVWatts Hourly Results (3)'!L57/1000</f>
        <v>0</v>
      </c>
      <c r="P46" s="3">
        <f>'PVWatts Hourly Results (4)'!L57/1000</f>
        <v>0</v>
      </c>
      <c r="Q46" s="130">
        <f>'PVWatts Hourly Results (5)'!L57/1000</f>
        <v>0</v>
      </c>
    </row>
    <row r="47" spans="2:17" x14ac:dyDescent="0.25">
      <c r="B47" s="8">
        <v>1</v>
      </c>
      <c r="C47" s="9">
        <v>2</v>
      </c>
      <c r="D47" s="134">
        <f>'PVWatts Hourly Results (1)'!C58</f>
        <v>0</v>
      </c>
      <c r="E47" s="127">
        <f>DATE(YEAR(Inputs!$D$5),Summary!B47,Summary!C47)+TIME(D47,0,0)</f>
        <v>2</v>
      </c>
      <c r="F47" s="4">
        <f t="shared" si="4"/>
        <v>1</v>
      </c>
      <c r="G47" s="4">
        <f t="shared" si="2"/>
        <v>2</v>
      </c>
      <c r="H47" s="4">
        <f t="shared" si="5"/>
        <v>1</v>
      </c>
      <c r="I47" s="4">
        <f t="shared" si="6"/>
        <v>0</v>
      </c>
      <c r="J47" s="4">
        <f t="shared" si="7"/>
        <v>0</v>
      </c>
      <c r="K47" s="4">
        <f t="shared" si="3"/>
        <v>0</v>
      </c>
      <c r="L47" s="5">
        <f t="shared" si="8"/>
        <v>0</v>
      </c>
      <c r="M47" s="137">
        <f>'PVWatts Hourly Results (1)'!L58/1000</f>
        <v>0</v>
      </c>
      <c r="N47" s="3">
        <f>'PVWatts Hourly Results (2)'!L58/1000</f>
        <v>0</v>
      </c>
      <c r="O47" s="3">
        <f>'PVWatts Hourly Results (3)'!L58/1000</f>
        <v>0</v>
      </c>
      <c r="P47" s="3">
        <f>'PVWatts Hourly Results (4)'!L58/1000</f>
        <v>0</v>
      </c>
      <c r="Q47" s="130">
        <f>'PVWatts Hourly Results (5)'!L58/1000</f>
        <v>0</v>
      </c>
    </row>
    <row r="48" spans="2:17" x14ac:dyDescent="0.25">
      <c r="B48" s="8">
        <v>1</v>
      </c>
      <c r="C48" s="9">
        <v>2</v>
      </c>
      <c r="D48" s="134">
        <f>'PVWatts Hourly Results (1)'!C59</f>
        <v>0</v>
      </c>
      <c r="E48" s="127">
        <f>DATE(YEAR(Inputs!$D$5),Summary!B48,Summary!C48)+TIME(D48,0,0)</f>
        <v>2</v>
      </c>
      <c r="F48" s="4">
        <f t="shared" si="4"/>
        <v>1</v>
      </c>
      <c r="G48" s="4">
        <f t="shared" si="2"/>
        <v>2</v>
      </c>
      <c r="H48" s="4">
        <f t="shared" si="5"/>
        <v>1</v>
      </c>
      <c r="I48" s="4">
        <f t="shared" si="6"/>
        <v>0</v>
      </c>
      <c r="J48" s="4">
        <f t="shared" si="7"/>
        <v>0</v>
      </c>
      <c r="K48" s="4">
        <f t="shared" si="3"/>
        <v>0</v>
      </c>
      <c r="L48" s="5">
        <f t="shared" si="8"/>
        <v>0</v>
      </c>
      <c r="M48" s="137">
        <f>'PVWatts Hourly Results (1)'!L59/1000</f>
        <v>0</v>
      </c>
      <c r="N48" s="3">
        <f>'PVWatts Hourly Results (2)'!L59/1000</f>
        <v>0</v>
      </c>
      <c r="O48" s="3">
        <f>'PVWatts Hourly Results (3)'!L59/1000</f>
        <v>0</v>
      </c>
      <c r="P48" s="3">
        <f>'PVWatts Hourly Results (4)'!L59/1000</f>
        <v>0</v>
      </c>
      <c r="Q48" s="130">
        <f>'PVWatts Hourly Results (5)'!L59/1000</f>
        <v>0</v>
      </c>
    </row>
    <row r="49" spans="2:17" x14ac:dyDescent="0.25">
      <c r="B49" s="8">
        <v>1</v>
      </c>
      <c r="C49" s="9">
        <v>2</v>
      </c>
      <c r="D49" s="134">
        <f>'PVWatts Hourly Results (1)'!C60</f>
        <v>0</v>
      </c>
      <c r="E49" s="127">
        <f>DATE(YEAR(Inputs!$D$5),Summary!B49,Summary!C49)+TIME(D49,0,0)</f>
        <v>2</v>
      </c>
      <c r="F49" s="4">
        <f t="shared" si="4"/>
        <v>1</v>
      </c>
      <c r="G49" s="4">
        <f t="shared" si="2"/>
        <v>2</v>
      </c>
      <c r="H49" s="4">
        <f t="shared" si="5"/>
        <v>1</v>
      </c>
      <c r="I49" s="4">
        <f t="shared" si="6"/>
        <v>0</v>
      </c>
      <c r="J49" s="4">
        <f t="shared" si="7"/>
        <v>0</v>
      </c>
      <c r="K49" s="4">
        <f t="shared" si="3"/>
        <v>0</v>
      </c>
      <c r="L49" s="5">
        <f t="shared" si="8"/>
        <v>0</v>
      </c>
      <c r="M49" s="137">
        <f>'PVWatts Hourly Results (1)'!L60/1000</f>
        <v>0</v>
      </c>
      <c r="N49" s="3">
        <f>'PVWatts Hourly Results (2)'!L60/1000</f>
        <v>0</v>
      </c>
      <c r="O49" s="3">
        <f>'PVWatts Hourly Results (3)'!L60/1000</f>
        <v>0</v>
      </c>
      <c r="P49" s="3">
        <f>'PVWatts Hourly Results (4)'!L60/1000</f>
        <v>0</v>
      </c>
      <c r="Q49" s="130">
        <f>'PVWatts Hourly Results (5)'!L60/1000</f>
        <v>0</v>
      </c>
    </row>
    <row r="50" spans="2:17" x14ac:dyDescent="0.25">
      <c r="B50" s="8">
        <v>1</v>
      </c>
      <c r="C50" s="9">
        <v>2</v>
      </c>
      <c r="D50" s="134">
        <f>'PVWatts Hourly Results (1)'!C61</f>
        <v>0</v>
      </c>
      <c r="E50" s="127">
        <f>DATE(YEAR(Inputs!$D$5),Summary!B50,Summary!C50)+TIME(D50,0,0)</f>
        <v>2</v>
      </c>
      <c r="F50" s="4">
        <f t="shared" si="4"/>
        <v>1</v>
      </c>
      <c r="G50" s="4">
        <f t="shared" si="2"/>
        <v>2</v>
      </c>
      <c r="H50" s="4">
        <f t="shared" si="5"/>
        <v>1</v>
      </c>
      <c r="I50" s="4">
        <f t="shared" si="6"/>
        <v>0</v>
      </c>
      <c r="J50" s="4">
        <f t="shared" si="7"/>
        <v>0</v>
      </c>
      <c r="K50" s="4">
        <f t="shared" si="3"/>
        <v>0</v>
      </c>
      <c r="L50" s="5">
        <f t="shared" si="8"/>
        <v>0</v>
      </c>
      <c r="M50" s="137">
        <f>'PVWatts Hourly Results (1)'!L61/1000</f>
        <v>0</v>
      </c>
      <c r="N50" s="3">
        <f>'PVWatts Hourly Results (2)'!L61/1000</f>
        <v>0</v>
      </c>
      <c r="O50" s="3">
        <f>'PVWatts Hourly Results (3)'!L61/1000</f>
        <v>0</v>
      </c>
      <c r="P50" s="3">
        <f>'PVWatts Hourly Results (4)'!L61/1000</f>
        <v>0</v>
      </c>
      <c r="Q50" s="130">
        <f>'PVWatts Hourly Results (5)'!L61/1000</f>
        <v>0</v>
      </c>
    </row>
    <row r="51" spans="2:17" x14ac:dyDescent="0.25">
      <c r="B51" s="8">
        <v>1</v>
      </c>
      <c r="C51" s="9">
        <v>2</v>
      </c>
      <c r="D51" s="134">
        <f>'PVWatts Hourly Results (1)'!C62</f>
        <v>0</v>
      </c>
      <c r="E51" s="127">
        <f>DATE(YEAR(Inputs!$D$5),Summary!B51,Summary!C51)+TIME(D51,0,0)</f>
        <v>2</v>
      </c>
      <c r="F51" s="4">
        <f t="shared" si="4"/>
        <v>1</v>
      </c>
      <c r="G51" s="4">
        <f t="shared" si="2"/>
        <v>2</v>
      </c>
      <c r="H51" s="4">
        <f t="shared" si="5"/>
        <v>1</v>
      </c>
      <c r="I51" s="4">
        <f t="shared" si="6"/>
        <v>0</v>
      </c>
      <c r="J51" s="4">
        <f t="shared" si="7"/>
        <v>0</v>
      </c>
      <c r="K51" s="4">
        <f t="shared" si="3"/>
        <v>0</v>
      </c>
      <c r="L51" s="5">
        <f t="shared" si="8"/>
        <v>0</v>
      </c>
      <c r="M51" s="137">
        <f>'PVWatts Hourly Results (1)'!L62/1000</f>
        <v>0</v>
      </c>
      <c r="N51" s="3">
        <f>'PVWatts Hourly Results (2)'!L62/1000</f>
        <v>0</v>
      </c>
      <c r="O51" s="3">
        <f>'PVWatts Hourly Results (3)'!L62/1000</f>
        <v>0</v>
      </c>
      <c r="P51" s="3">
        <f>'PVWatts Hourly Results (4)'!L62/1000</f>
        <v>0</v>
      </c>
      <c r="Q51" s="130">
        <f>'PVWatts Hourly Results (5)'!L62/1000</f>
        <v>0</v>
      </c>
    </row>
    <row r="52" spans="2:17" x14ac:dyDescent="0.25">
      <c r="B52" s="8">
        <v>1</v>
      </c>
      <c r="C52" s="9">
        <v>2</v>
      </c>
      <c r="D52" s="134">
        <f>'PVWatts Hourly Results (1)'!C63</f>
        <v>0</v>
      </c>
      <c r="E52" s="127">
        <f>DATE(YEAR(Inputs!$D$5),Summary!B52,Summary!C52)+TIME(D52,0,0)</f>
        <v>2</v>
      </c>
      <c r="F52" s="4">
        <f t="shared" si="4"/>
        <v>1</v>
      </c>
      <c r="G52" s="4">
        <f t="shared" si="2"/>
        <v>2</v>
      </c>
      <c r="H52" s="4">
        <f t="shared" si="5"/>
        <v>1</v>
      </c>
      <c r="I52" s="4">
        <f t="shared" si="6"/>
        <v>0</v>
      </c>
      <c r="J52" s="4">
        <f t="shared" si="7"/>
        <v>0</v>
      </c>
      <c r="K52" s="4">
        <f t="shared" si="3"/>
        <v>0</v>
      </c>
      <c r="L52" s="5">
        <f t="shared" si="8"/>
        <v>0</v>
      </c>
      <c r="M52" s="137">
        <f>'PVWatts Hourly Results (1)'!L63/1000</f>
        <v>0</v>
      </c>
      <c r="N52" s="3">
        <f>'PVWatts Hourly Results (2)'!L63/1000</f>
        <v>0</v>
      </c>
      <c r="O52" s="3">
        <f>'PVWatts Hourly Results (3)'!L63/1000</f>
        <v>0</v>
      </c>
      <c r="P52" s="3">
        <f>'PVWatts Hourly Results (4)'!L63/1000</f>
        <v>0</v>
      </c>
      <c r="Q52" s="130">
        <f>'PVWatts Hourly Results (5)'!L63/1000</f>
        <v>0</v>
      </c>
    </row>
    <row r="53" spans="2:17" x14ac:dyDescent="0.25">
      <c r="B53" s="8">
        <v>1</v>
      </c>
      <c r="C53" s="9">
        <v>2</v>
      </c>
      <c r="D53" s="134">
        <f>'PVWatts Hourly Results (1)'!C64</f>
        <v>0</v>
      </c>
      <c r="E53" s="127">
        <f>DATE(YEAR(Inputs!$D$5),Summary!B53,Summary!C53)+TIME(D53,0,0)</f>
        <v>2</v>
      </c>
      <c r="F53" s="4">
        <f t="shared" si="4"/>
        <v>1</v>
      </c>
      <c r="G53" s="4">
        <f t="shared" si="2"/>
        <v>2</v>
      </c>
      <c r="H53" s="4">
        <f t="shared" si="5"/>
        <v>1</v>
      </c>
      <c r="I53" s="4">
        <f t="shared" si="6"/>
        <v>0</v>
      </c>
      <c r="J53" s="4">
        <f t="shared" si="7"/>
        <v>0</v>
      </c>
      <c r="K53" s="4">
        <f t="shared" si="3"/>
        <v>0</v>
      </c>
      <c r="L53" s="5">
        <f t="shared" si="8"/>
        <v>0</v>
      </c>
      <c r="M53" s="137">
        <f>'PVWatts Hourly Results (1)'!L64/1000</f>
        <v>0</v>
      </c>
      <c r="N53" s="3">
        <f>'PVWatts Hourly Results (2)'!L64/1000</f>
        <v>0</v>
      </c>
      <c r="O53" s="3">
        <f>'PVWatts Hourly Results (3)'!L64/1000</f>
        <v>0</v>
      </c>
      <c r="P53" s="3">
        <f>'PVWatts Hourly Results (4)'!L64/1000</f>
        <v>0</v>
      </c>
      <c r="Q53" s="130">
        <f>'PVWatts Hourly Results (5)'!L64/1000</f>
        <v>0</v>
      </c>
    </row>
    <row r="54" spans="2:17" x14ac:dyDescent="0.25">
      <c r="B54" s="8">
        <v>1</v>
      </c>
      <c r="C54" s="9">
        <v>2</v>
      </c>
      <c r="D54" s="134">
        <f>'PVWatts Hourly Results (1)'!C65</f>
        <v>0</v>
      </c>
      <c r="E54" s="127">
        <f>DATE(YEAR(Inputs!$D$5),Summary!B54,Summary!C54)+TIME(D54,0,0)</f>
        <v>2</v>
      </c>
      <c r="F54" s="4">
        <f t="shared" si="4"/>
        <v>1</v>
      </c>
      <c r="G54" s="4">
        <f t="shared" si="2"/>
        <v>2</v>
      </c>
      <c r="H54" s="4">
        <f t="shared" si="5"/>
        <v>1</v>
      </c>
      <c r="I54" s="4">
        <f t="shared" si="6"/>
        <v>0</v>
      </c>
      <c r="J54" s="4">
        <f t="shared" si="7"/>
        <v>0</v>
      </c>
      <c r="K54" s="4">
        <f t="shared" si="3"/>
        <v>0</v>
      </c>
      <c r="L54" s="5">
        <f t="shared" si="8"/>
        <v>0</v>
      </c>
      <c r="M54" s="137">
        <f>'PVWatts Hourly Results (1)'!L65/1000</f>
        <v>0</v>
      </c>
      <c r="N54" s="3">
        <f>'PVWatts Hourly Results (2)'!L65/1000</f>
        <v>0</v>
      </c>
      <c r="O54" s="3">
        <f>'PVWatts Hourly Results (3)'!L65/1000</f>
        <v>0</v>
      </c>
      <c r="P54" s="3">
        <f>'PVWatts Hourly Results (4)'!L65/1000</f>
        <v>0</v>
      </c>
      <c r="Q54" s="130">
        <f>'PVWatts Hourly Results (5)'!L65/1000</f>
        <v>0</v>
      </c>
    </row>
    <row r="55" spans="2:17" x14ac:dyDescent="0.25">
      <c r="B55" s="8">
        <v>1</v>
      </c>
      <c r="C55" s="9">
        <v>2</v>
      </c>
      <c r="D55" s="134">
        <f>'PVWatts Hourly Results (1)'!C66</f>
        <v>0</v>
      </c>
      <c r="E55" s="127">
        <f>DATE(YEAR(Inputs!$D$5),Summary!B55,Summary!C55)+TIME(D55,0,0)</f>
        <v>2</v>
      </c>
      <c r="F55" s="4">
        <f t="shared" si="4"/>
        <v>1</v>
      </c>
      <c r="G55" s="4">
        <f t="shared" si="2"/>
        <v>2</v>
      </c>
      <c r="H55" s="4">
        <f t="shared" si="5"/>
        <v>1</v>
      </c>
      <c r="I55" s="4">
        <f t="shared" si="6"/>
        <v>0</v>
      </c>
      <c r="J55" s="4">
        <f t="shared" si="7"/>
        <v>0</v>
      </c>
      <c r="K55" s="4">
        <f t="shared" si="3"/>
        <v>0</v>
      </c>
      <c r="L55" s="5">
        <f t="shared" si="8"/>
        <v>0</v>
      </c>
      <c r="M55" s="137">
        <f>'PVWatts Hourly Results (1)'!L66/1000</f>
        <v>0</v>
      </c>
      <c r="N55" s="3">
        <f>'PVWatts Hourly Results (2)'!L66/1000</f>
        <v>0</v>
      </c>
      <c r="O55" s="3">
        <f>'PVWatts Hourly Results (3)'!L66/1000</f>
        <v>0</v>
      </c>
      <c r="P55" s="3">
        <f>'PVWatts Hourly Results (4)'!L66/1000</f>
        <v>0</v>
      </c>
      <c r="Q55" s="130">
        <f>'PVWatts Hourly Results (5)'!L66/1000</f>
        <v>0</v>
      </c>
    </row>
    <row r="56" spans="2:17" x14ac:dyDescent="0.25">
      <c r="B56" s="8">
        <v>1</v>
      </c>
      <c r="C56" s="9">
        <v>2</v>
      </c>
      <c r="D56" s="134">
        <f>'PVWatts Hourly Results (1)'!C67</f>
        <v>0</v>
      </c>
      <c r="E56" s="127">
        <f>DATE(YEAR(Inputs!$D$5),Summary!B56,Summary!C56)+TIME(D56,0,0)</f>
        <v>2</v>
      </c>
      <c r="F56" s="4">
        <f t="shared" si="4"/>
        <v>1</v>
      </c>
      <c r="G56" s="4">
        <f t="shared" si="2"/>
        <v>2</v>
      </c>
      <c r="H56" s="4">
        <f t="shared" si="5"/>
        <v>1</v>
      </c>
      <c r="I56" s="4">
        <f t="shared" si="6"/>
        <v>0</v>
      </c>
      <c r="J56" s="4">
        <f t="shared" si="7"/>
        <v>0</v>
      </c>
      <c r="K56" s="4">
        <f t="shared" si="3"/>
        <v>0</v>
      </c>
      <c r="L56" s="5">
        <f t="shared" si="8"/>
        <v>0</v>
      </c>
      <c r="M56" s="137">
        <f>'PVWatts Hourly Results (1)'!L67/1000</f>
        <v>0</v>
      </c>
      <c r="N56" s="3">
        <f>'PVWatts Hourly Results (2)'!L67/1000</f>
        <v>0</v>
      </c>
      <c r="O56" s="3">
        <f>'PVWatts Hourly Results (3)'!L67/1000</f>
        <v>0</v>
      </c>
      <c r="P56" s="3">
        <f>'PVWatts Hourly Results (4)'!L67/1000</f>
        <v>0</v>
      </c>
      <c r="Q56" s="130">
        <f>'PVWatts Hourly Results (5)'!L67/1000</f>
        <v>0</v>
      </c>
    </row>
    <row r="57" spans="2:17" x14ac:dyDescent="0.25">
      <c r="B57" s="8">
        <v>1</v>
      </c>
      <c r="C57" s="9">
        <v>2</v>
      </c>
      <c r="D57" s="134">
        <f>'PVWatts Hourly Results (1)'!C68</f>
        <v>0</v>
      </c>
      <c r="E57" s="127">
        <f>DATE(YEAR(Inputs!$D$5),Summary!B57,Summary!C57)+TIME(D57,0,0)</f>
        <v>2</v>
      </c>
      <c r="F57" s="4">
        <f t="shared" si="4"/>
        <v>1</v>
      </c>
      <c r="G57" s="4">
        <f t="shared" si="2"/>
        <v>2</v>
      </c>
      <c r="H57" s="4">
        <f t="shared" si="5"/>
        <v>1</v>
      </c>
      <c r="I57" s="4">
        <f t="shared" si="6"/>
        <v>0</v>
      </c>
      <c r="J57" s="4">
        <f t="shared" si="7"/>
        <v>0</v>
      </c>
      <c r="K57" s="4">
        <f t="shared" si="3"/>
        <v>0</v>
      </c>
      <c r="L57" s="5">
        <f t="shared" si="8"/>
        <v>0</v>
      </c>
      <c r="M57" s="137">
        <f>'PVWatts Hourly Results (1)'!L68/1000</f>
        <v>0</v>
      </c>
      <c r="N57" s="3">
        <f>'PVWatts Hourly Results (2)'!L68/1000</f>
        <v>0</v>
      </c>
      <c r="O57" s="3">
        <f>'PVWatts Hourly Results (3)'!L68/1000</f>
        <v>0</v>
      </c>
      <c r="P57" s="3">
        <f>'PVWatts Hourly Results (4)'!L68/1000</f>
        <v>0</v>
      </c>
      <c r="Q57" s="130">
        <f>'PVWatts Hourly Results (5)'!L68/1000</f>
        <v>0</v>
      </c>
    </row>
    <row r="58" spans="2:17" x14ac:dyDescent="0.25">
      <c r="B58" s="8">
        <v>1</v>
      </c>
      <c r="C58" s="9">
        <v>2</v>
      </c>
      <c r="D58" s="134">
        <f>'PVWatts Hourly Results (1)'!C69</f>
        <v>0</v>
      </c>
      <c r="E58" s="127">
        <f>DATE(YEAR(Inputs!$D$5),Summary!B58,Summary!C58)+TIME(D58,0,0)</f>
        <v>2</v>
      </c>
      <c r="F58" s="4">
        <f t="shared" si="4"/>
        <v>1</v>
      </c>
      <c r="G58" s="4">
        <f t="shared" si="2"/>
        <v>2</v>
      </c>
      <c r="H58" s="4">
        <f t="shared" si="5"/>
        <v>1</v>
      </c>
      <c r="I58" s="4">
        <f t="shared" si="6"/>
        <v>0</v>
      </c>
      <c r="J58" s="4">
        <f t="shared" si="7"/>
        <v>0</v>
      </c>
      <c r="K58" s="4">
        <f t="shared" si="3"/>
        <v>0</v>
      </c>
      <c r="L58" s="5">
        <f t="shared" si="8"/>
        <v>0</v>
      </c>
      <c r="M58" s="137">
        <f>'PVWatts Hourly Results (1)'!L69/1000</f>
        <v>0</v>
      </c>
      <c r="N58" s="3">
        <f>'PVWatts Hourly Results (2)'!L69/1000</f>
        <v>0</v>
      </c>
      <c r="O58" s="3">
        <f>'PVWatts Hourly Results (3)'!L69/1000</f>
        <v>0</v>
      </c>
      <c r="P58" s="3">
        <f>'PVWatts Hourly Results (4)'!L69/1000</f>
        <v>0</v>
      </c>
      <c r="Q58" s="130">
        <f>'PVWatts Hourly Results (5)'!L69/1000</f>
        <v>0</v>
      </c>
    </row>
    <row r="59" spans="2:17" x14ac:dyDescent="0.25">
      <c r="B59" s="8">
        <v>1</v>
      </c>
      <c r="C59" s="9">
        <v>2</v>
      </c>
      <c r="D59" s="134">
        <f>'PVWatts Hourly Results (1)'!C70</f>
        <v>0</v>
      </c>
      <c r="E59" s="127">
        <f>DATE(YEAR(Inputs!$D$5),Summary!B59,Summary!C59)+TIME(D59,0,0)</f>
        <v>2</v>
      </c>
      <c r="F59" s="4">
        <f t="shared" si="4"/>
        <v>1</v>
      </c>
      <c r="G59" s="4">
        <f t="shared" si="2"/>
        <v>2</v>
      </c>
      <c r="H59" s="4">
        <f t="shared" si="5"/>
        <v>1</v>
      </c>
      <c r="I59" s="4">
        <f t="shared" si="6"/>
        <v>0</v>
      </c>
      <c r="J59" s="4">
        <f t="shared" si="7"/>
        <v>0</v>
      </c>
      <c r="K59" s="4">
        <f t="shared" si="3"/>
        <v>0</v>
      </c>
      <c r="L59" s="5">
        <f t="shared" si="8"/>
        <v>0</v>
      </c>
      <c r="M59" s="137">
        <f>'PVWatts Hourly Results (1)'!L70/1000</f>
        <v>0</v>
      </c>
      <c r="N59" s="3">
        <f>'PVWatts Hourly Results (2)'!L70/1000</f>
        <v>0</v>
      </c>
      <c r="O59" s="3">
        <f>'PVWatts Hourly Results (3)'!L70/1000</f>
        <v>0</v>
      </c>
      <c r="P59" s="3">
        <f>'PVWatts Hourly Results (4)'!L70/1000</f>
        <v>0</v>
      </c>
      <c r="Q59" s="130">
        <f>'PVWatts Hourly Results (5)'!L70/1000</f>
        <v>0</v>
      </c>
    </row>
    <row r="60" spans="2:17" x14ac:dyDescent="0.25">
      <c r="B60" s="8">
        <v>1</v>
      </c>
      <c r="C60" s="9">
        <v>2</v>
      </c>
      <c r="D60" s="134">
        <f>'PVWatts Hourly Results (1)'!C71</f>
        <v>0</v>
      </c>
      <c r="E60" s="127">
        <f>DATE(YEAR(Inputs!$D$5),Summary!B60,Summary!C60)+TIME(D60,0,0)</f>
        <v>2</v>
      </c>
      <c r="F60" s="4">
        <f t="shared" si="4"/>
        <v>1</v>
      </c>
      <c r="G60" s="4">
        <f t="shared" si="2"/>
        <v>2</v>
      </c>
      <c r="H60" s="4">
        <f t="shared" si="5"/>
        <v>1</v>
      </c>
      <c r="I60" s="4">
        <f t="shared" si="6"/>
        <v>0</v>
      </c>
      <c r="J60" s="4">
        <f t="shared" si="7"/>
        <v>0</v>
      </c>
      <c r="K60" s="4">
        <f t="shared" si="3"/>
        <v>0</v>
      </c>
      <c r="L60" s="5">
        <f t="shared" si="8"/>
        <v>0</v>
      </c>
      <c r="M60" s="137">
        <f>'PVWatts Hourly Results (1)'!L71/1000</f>
        <v>0</v>
      </c>
      <c r="N60" s="3">
        <f>'PVWatts Hourly Results (2)'!L71/1000</f>
        <v>0</v>
      </c>
      <c r="O60" s="3">
        <f>'PVWatts Hourly Results (3)'!L71/1000</f>
        <v>0</v>
      </c>
      <c r="P60" s="3">
        <f>'PVWatts Hourly Results (4)'!L71/1000</f>
        <v>0</v>
      </c>
      <c r="Q60" s="130">
        <f>'PVWatts Hourly Results (5)'!L71/1000</f>
        <v>0</v>
      </c>
    </row>
    <row r="61" spans="2:17" x14ac:dyDescent="0.25">
      <c r="B61" s="8">
        <v>1</v>
      </c>
      <c r="C61" s="9">
        <v>2</v>
      </c>
      <c r="D61" s="134">
        <f>'PVWatts Hourly Results (1)'!C72</f>
        <v>0</v>
      </c>
      <c r="E61" s="127">
        <f>DATE(YEAR(Inputs!$D$5),Summary!B61,Summary!C61)+TIME(D61,0,0)</f>
        <v>2</v>
      </c>
      <c r="F61" s="4">
        <f t="shared" si="4"/>
        <v>1</v>
      </c>
      <c r="G61" s="4">
        <f t="shared" si="2"/>
        <v>2</v>
      </c>
      <c r="H61" s="4">
        <f t="shared" si="5"/>
        <v>1</v>
      </c>
      <c r="I61" s="4">
        <f t="shared" si="6"/>
        <v>0</v>
      </c>
      <c r="J61" s="4">
        <f t="shared" si="7"/>
        <v>0</v>
      </c>
      <c r="K61" s="4">
        <f t="shared" si="3"/>
        <v>0</v>
      </c>
      <c r="L61" s="5">
        <f t="shared" si="8"/>
        <v>0</v>
      </c>
      <c r="M61" s="137">
        <f>'PVWatts Hourly Results (1)'!L72/1000</f>
        <v>0</v>
      </c>
      <c r="N61" s="3">
        <f>'PVWatts Hourly Results (2)'!L72/1000</f>
        <v>0</v>
      </c>
      <c r="O61" s="3">
        <f>'PVWatts Hourly Results (3)'!L72/1000</f>
        <v>0</v>
      </c>
      <c r="P61" s="3">
        <f>'PVWatts Hourly Results (4)'!L72/1000</f>
        <v>0</v>
      </c>
      <c r="Q61" s="130">
        <f>'PVWatts Hourly Results (5)'!L72/1000</f>
        <v>0</v>
      </c>
    </row>
    <row r="62" spans="2:17" x14ac:dyDescent="0.25">
      <c r="B62" s="8">
        <v>1</v>
      </c>
      <c r="C62" s="9">
        <v>2</v>
      </c>
      <c r="D62" s="134">
        <f>'PVWatts Hourly Results (1)'!C73</f>
        <v>0</v>
      </c>
      <c r="E62" s="127">
        <f>DATE(YEAR(Inputs!$D$5),Summary!B62,Summary!C62)+TIME(D62,0,0)</f>
        <v>2</v>
      </c>
      <c r="F62" s="4">
        <f t="shared" si="4"/>
        <v>1</v>
      </c>
      <c r="G62" s="4">
        <f t="shared" si="2"/>
        <v>2</v>
      </c>
      <c r="H62" s="4">
        <f t="shared" si="5"/>
        <v>1</v>
      </c>
      <c r="I62" s="4">
        <f t="shared" si="6"/>
        <v>0</v>
      </c>
      <c r="J62" s="4">
        <f t="shared" si="7"/>
        <v>0</v>
      </c>
      <c r="K62" s="4">
        <f t="shared" si="3"/>
        <v>0</v>
      </c>
      <c r="L62" s="5">
        <f t="shared" si="8"/>
        <v>0</v>
      </c>
      <c r="M62" s="137">
        <f>'PVWatts Hourly Results (1)'!L73/1000</f>
        <v>0</v>
      </c>
      <c r="N62" s="3">
        <f>'PVWatts Hourly Results (2)'!L73/1000</f>
        <v>0</v>
      </c>
      <c r="O62" s="3">
        <f>'PVWatts Hourly Results (3)'!L73/1000</f>
        <v>0</v>
      </c>
      <c r="P62" s="3">
        <f>'PVWatts Hourly Results (4)'!L73/1000</f>
        <v>0</v>
      </c>
      <c r="Q62" s="130">
        <f>'PVWatts Hourly Results (5)'!L73/1000</f>
        <v>0</v>
      </c>
    </row>
    <row r="63" spans="2:17" x14ac:dyDescent="0.25">
      <c r="B63" s="8">
        <v>1</v>
      </c>
      <c r="C63" s="9">
        <v>2</v>
      </c>
      <c r="D63" s="134">
        <f>'PVWatts Hourly Results (1)'!C74</f>
        <v>0</v>
      </c>
      <c r="E63" s="127">
        <f>DATE(YEAR(Inputs!$D$5),Summary!B63,Summary!C63)+TIME(D63,0,0)</f>
        <v>2</v>
      </c>
      <c r="F63" s="4">
        <f t="shared" si="4"/>
        <v>1</v>
      </c>
      <c r="G63" s="4">
        <f t="shared" si="2"/>
        <v>2</v>
      </c>
      <c r="H63" s="4">
        <f t="shared" si="5"/>
        <v>1</v>
      </c>
      <c r="I63" s="4">
        <f t="shared" si="6"/>
        <v>0</v>
      </c>
      <c r="J63" s="4">
        <f t="shared" si="7"/>
        <v>0</v>
      </c>
      <c r="K63" s="4">
        <f t="shared" si="3"/>
        <v>0</v>
      </c>
      <c r="L63" s="5">
        <f t="shared" si="8"/>
        <v>0</v>
      </c>
      <c r="M63" s="137">
        <f>'PVWatts Hourly Results (1)'!L74/1000</f>
        <v>0</v>
      </c>
      <c r="N63" s="3">
        <f>'PVWatts Hourly Results (2)'!L74/1000</f>
        <v>0</v>
      </c>
      <c r="O63" s="3">
        <f>'PVWatts Hourly Results (3)'!L74/1000</f>
        <v>0</v>
      </c>
      <c r="P63" s="3">
        <f>'PVWatts Hourly Results (4)'!L74/1000</f>
        <v>0</v>
      </c>
      <c r="Q63" s="130">
        <f>'PVWatts Hourly Results (5)'!L74/1000</f>
        <v>0</v>
      </c>
    </row>
    <row r="64" spans="2:17" x14ac:dyDescent="0.25">
      <c r="B64" s="8">
        <v>1</v>
      </c>
      <c r="C64" s="9">
        <v>2</v>
      </c>
      <c r="D64" s="134">
        <f>'PVWatts Hourly Results (1)'!C75</f>
        <v>0</v>
      </c>
      <c r="E64" s="127">
        <f>DATE(YEAR(Inputs!$D$5),Summary!B64,Summary!C64)+TIME(D64,0,0)</f>
        <v>2</v>
      </c>
      <c r="F64" s="4">
        <f t="shared" si="4"/>
        <v>1</v>
      </c>
      <c r="G64" s="4">
        <f t="shared" si="2"/>
        <v>2</v>
      </c>
      <c r="H64" s="4">
        <f t="shared" si="5"/>
        <v>1</v>
      </c>
      <c r="I64" s="4">
        <f t="shared" si="6"/>
        <v>0</v>
      </c>
      <c r="J64" s="4">
        <f t="shared" si="7"/>
        <v>0</v>
      </c>
      <c r="K64" s="4">
        <f t="shared" si="3"/>
        <v>0</v>
      </c>
      <c r="L64" s="5">
        <f t="shared" si="8"/>
        <v>0</v>
      </c>
      <c r="M64" s="137">
        <f>'PVWatts Hourly Results (1)'!L75/1000</f>
        <v>0</v>
      </c>
      <c r="N64" s="3">
        <f>'PVWatts Hourly Results (2)'!L75/1000</f>
        <v>0</v>
      </c>
      <c r="O64" s="3">
        <f>'PVWatts Hourly Results (3)'!L75/1000</f>
        <v>0</v>
      </c>
      <c r="P64" s="3">
        <f>'PVWatts Hourly Results (4)'!L75/1000</f>
        <v>0</v>
      </c>
      <c r="Q64" s="130">
        <f>'PVWatts Hourly Results (5)'!L75/1000</f>
        <v>0</v>
      </c>
    </row>
    <row r="65" spans="2:17" x14ac:dyDescent="0.25">
      <c r="B65" s="8">
        <v>1</v>
      </c>
      <c r="C65" s="9">
        <v>2</v>
      </c>
      <c r="D65" s="134">
        <f>'PVWatts Hourly Results (1)'!C76</f>
        <v>0</v>
      </c>
      <c r="E65" s="127">
        <f>DATE(YEAR(Inputs!$D$5),Summary!B65,Summary!C65)+TIME(D65,0,0)</f>
        <v>2</v>
      </c>
      <c r="F65" s="4">
        <f t="shared" si="4"/>
        <v>1</v>
      </c>
      <c r="G65" s="4">
        <f t="shared" si="2"/>
        <v>2</v>
      </c>
      <c r="H65" s="4">
        <f t="shared" si="5"/>
        <v>1</v>
      </c>
      <c r="I65" s="4">
        <f t="shared" si="6"/>
        <v>0</v>
      </c>
      <c r="J65" s="4">
        <f t="shared" si="7"/>
        <v>0</v>
      </c>
      <c r="K65" s="4">
        <f t="shared" si="3"/>
        <v>0</v>
      </c>
      <c r="L65" s="5">
        <f t="shared" si="8"/>
        <v>0</v>
      </c>
      <c r="M65" s="137">
        <f>'PVWatts Hourly Results (1)'!L76/1000</f>
        <v>0</v>
      </c>
      <c r="N65" s="3">
        <f>'PVWatts Hourly Results (2)'!L76/1000</f>
        <v>0</v>
      </c>
      <c r="O65" s="3">
        <f>'PVWatts Hourly Results (3)'!L76/1000</f>
        <v>0</v>
      </c>
      <c r="P65" s="3">
        <f>'PVWatts Hourly Results (4)'!L76/1000</f>
        <v>0</v>
      </c>
      <c r="Q65" s="130">
        <f>'PVWatts Hourly Results (5)'!L76/1000</f>
        <v>0</v>
      </c>
    </row>
    <row r="66" spans="2:17" x14ac:dyDescent="0.25">
      <c r="B66" s="8">
        <v>1</v>
      </c>
      <c r="C66" s="9">
        <v>2</v>
      </c>
      <c r="D66" s="134">
        <f>'PVWatts Hourly Results (1)'!C77</f>
        <v>0</v>
      </c>
      <c r="E66" s="127">
        <f>DATE(YEAR(Inputs!$D$5),Summary!B66,Summary!C66)+TIME(D66,0,0)</f>
        <v>2</v>
      </c>
      <c r="F66" s="4">
        <f t="shared" si="4"/>
        <v>1</v>
      </c>
      <c r="G66" s="4">
        <f t="shared" si="2"/>
        <v>2</v>
      </c>
      <c r="H66" s="4">
        <f t="shared" si="5"/>
        <v>1</v>
      </c>
      <c r="I66" s="4">
        <f t="shared" si="6"/>
        <v>0</v>
      </c>
      <c r="J66" s="4">
        <f t="shared" si="7"/>
        <v>0</v>
      </c>
      <c r="K66" s="4">
        <f t="shared" si="3"/>
        <v>0</v>
      </c>
      <c r="L66" s="5">
        <f t="shared" si="8"/>
        <v>0</v>
      </c>
      <c r="M66" s="137">
        <f>'PVWatts Hourly Results (1)'!L77/1000</f>
        <v>0</v>
      </c>
      <c r="N66" s="3">
        <f>'PVWatts Hourly Results (2)'!L77/1000</f>
        <v>0</v>
      </c>
      <c r="O66" s="3">
        <f>'PVWatts Hourly Results (3)'!L77/1000</f>
        <v>0</v>
      </c>
      <c r="P66" s="3">
        <f>'PVWatts Hourly Results (4)'!L77/1000</f>
        <v>0</v>
      </c>
      <c r="Q66" s="130">
        <f>'PVWatts Hourly Results (5)'!L77/1000</f>
        <v>0</v>
      </c>
    </row>
    <row r="67" spans="2:17" x14ac:dyDescent="0.25">
      <c r="B67" s="8">
        <v>1</v>
      </c>
      <c r="C67" s="9">
        <v>2</v>
      </c>
      <c r="D67" s="134">
        <f>'PVWatts Hourly Results (1)'!C78</f>
        <v>0</v>
      </c>
      <c r="E67" s="127">
        <f>DATE(YEAR(Inputs!$D$5),Summary!B67,Summary!C67)+TIME(D67,0,0)</f>
        <v>2</v>
      </c>
      <c r="F67" s="4">
        <f t="shared" si="4"/>
        <v>1</v>
      </c>
      <c r="G67" s="4">
        <f t="shared" si="2"/>
        <v>2</v>
      </c>
      <c r="H67" s="4">
        <f t="shared" si="5"/>
        <v>1</v>
      </c>
      <c r="I67" s="4">
        <f t="shared" si="6"/>
        <v>0</v>
      </c>
      <c r="J67" s="4">
        <f t="shared" si="7"/>
        <v>0</v>
      </c>
      <c r="K67" s="4">
        <f t="shared" si="3"/>
        <v>0</v>
      </c>
      <c r="L67" s="5">
        <f t="shared" si="8"/>
        <v>0</v>
      </c>
      <c r="M67" s="137">
        <f>'PVWatts Hourly Results (1)'!L78/1000</f>
        <v>0</v>
      </c>
      <c r="N67" s="3">
        <f>'PVWatts Hourly Results (2)'!L78/1000</f>
        <v>0</v>
      </c>
      <c r="O67" s="3">
        <f>'PVWatts Hourly Results (3)'!L78/1000</f>
        <v>0</v>
      </c>
      <c r="P67" s="3">
        <f>'PVWatts Hourly Results (4)'!L78/1000</f>
        <v>0</v>
      </c>
      <c r="Q67" s="130">
        <f>'PVWatts Hourly Results (5)'!L78/1000</f>
        <v>0</v>
      </c>
    </row>
    <row r="68" spans="2:17" x14ac:dyDescent="0.25">
      <c r="B68" s="8">
        <v>1</v>
      </c>
      <c r="C68" s="9">
        <v>2</v>
      </c>
      <c r="D68" s="134">
        <f>'PVWatts Hourly Results (1)'!C79</f>
        <v>0</v>
      </c>
      <c r="E68" s="127">
        <f>DATE(YEAR(Inputs!$D$5),Summary!B68,Summary!C68)+TIME(D68,0,0)</f>
        <v>2</v>
      </c>
      <c r="F68" s="4">
        <f t="shared" si="4"/>
        <v>1</v>
      </c>
      <c r="G68" s="4">
        <f t="shared" si="2"/>
        <v>2</v>
      </c>
      <c r="H68" s="4">
        <f t="shared" si="5"/>
        <v>1</v>
      </c>
      <c r="I68" s="4">
        <f t="shared" si="6"/>
        <v>0</v>
      </c>
      <c r="J68" s="4">
        <f t="shared" si="7"/>
        <v>0</v>
      </c>
      <c r="K68" s="4">
        <f t="shared" si="3"/>
        <v>0</v>
      </c>
      <c r="L68" s="5">
        <f t="shared" si="8"/>
        <v>0</v>
      </c>
      <c r="M68" s="137">
        <f>'PVWatts Hourly Results (1)'!L79/1000</f>
        <v>0</v>
      </c>
      <c r="N68" s="3">
        <f>'PVWatts Hourly Results (2)'!L79/1000</f>
        <v>0</v>
      </c>
      <c r="O68" s="3">
        <f>'PVWatts Hourly Results (3)'!L79/1000</f>
        <v>0</v>
      </c>
      <c r="P68" s="3">
        <f>'PVWatts Hourly Results (4)'!L79/1000</f>
        <v>0</v>
      </c>
      <c r="Q68" s="130">
        <f>'PVWatts Hourly Results (5)'!L79/1000</f>
        <v>0</v>
      </c>
    </row>
    <row r="69" spans="2:17" x14ac:dyDescent="0.25">
      <c r="B69" s="8">
        <v>1</v>
      </c>
      <c r="C69" s="9">
        <v>2</v>
      </c>
      <c r="D69" s="134">
        <f>'PVWatts Hourly Results (1)'!C80</f>
        <v>0</v>
      </c>
      <c r="E69" s="127">
        <f>DATE(YEAR(Inputs!$D$5),Summary!B69,Summary!C69)+TIME(D69,0,0)</f>
        <v>2</v>
      </c>
      <c r="F69" s="4">
        <f t="shared" si="4"/>
        <v>1</v>
      </c>
      <c r="G69" s="4">
        <f t="shared" si="2"/>
        <v>2</v>
      </c>
      <c r="H69" s="4">
        <f t="shared" si="5"/>
        <v>1</v>
      </c>
      <c r="I69" s="4">
        <f t="shared" si="6"/>
        <v>0</v>
      </c>
      <c r="J69" s="4">
        <f t="shared" si="7"/>
        <v>0</v>
      </c>
      <c r="K69" s="4">
        <f t="shared" si="3"/>
        <v>0</v>
      </c>
      <c r="L69" s="5">
        <f t="shared" si="8"/>
        <v>0</v>
      </c>
      <c r="M69" s="137">
        <f>'PVWatts Hourly Results (1)'!L80/1000</f>
        <v>0</v>
      </c>
      <c r="N69" s="3">
        <f>'PVWatts Hourly Results (2)'!L80/1000</f>
        <v>0</v>
      </c>
      <c r="O69" s="3">
        <f>'PVWatts Hourly Results (3)'!L80/1000</f>
        <v>0</v>
      </c>
      <c r="P69" s="3">
        <f>'PVWatts Hourly Results (4)'!L80/1000</f>
        <v>0</v>
      </c>
      <c r="Q69" s="130">
        <f>'PVWatts Hourly Results (5)'!L80/1000</f>
        <v>0</v>
      </c>
    </row>
    <row r="70" spans="2:17" x14ac:dyDescent="0.25">
      <c r="B70" s="8">
        <v>1</v>
      </c>
      <c r="C70" s="9">
        <v>3</v>
      </c>
      <c r="D70" s="134">
        <f>'PVWatts Hourly Results (1)'!C81</f>
        <v>0</v>
      </c>
      <c r="E70" s="127">
        <f>DATE(YEAR(Inputs!$D$5),Summary!B70,Summary!C70)+TIME(D70,0,0)</f>
        <v>3</v>
      </c>
      <c r="F70" s="4">
        <f t="shared" si="4"/>
        <v>1</v>
      </c>
      <c r="G70" s="4">
        <f t="shared" si="2"/>
        <v>3</v>
      </c>
      <c r="H70" s="4">
        <f t="shared" si="5"/>
        <v>1</v>
      </c>
      <c r="I70" s="4">
        <f t="shared" si="6"/>
        <v>0</v>
      </c>
      <c r="J70" s="4">
        <f t="shared" si="7"/>
        <v>0</v>
      </c>
      <c r="K70" s="4">
        <f t="shared" si="3"/>
        <v>0</v>
      </c>
      <c r="L70" s="5">
        <f t="shared" si="8"/>
        <v>0</v>
      </c>
      <c r="M70" s="137">
        <f>'PVWatts Hourly Results (1)'!L81/1000</f>
        <v>0</v>
      </c>
      <c r="N70" s="3">
        <f>'PVWatts Hourly Results (2)'!L81/1000</f>
        <v>0</v>
      </c>
      <c r="O70" s="3">
        <f>'PVWatts Hourly Results (3)'!L81/1000</f>
        <v>0</v>
      </c>
      <c r="P70" s="3">
        <f>'PVWatts Hourly Results (4)'!L81/1000</f>
        <v>0</v>
      </c>
      <c r="Q70" s="130">
        <f>'PVWatts Hourly Results (5)'!L81/1000</f>
        <v>0</v>
      </c>
    </row>
    <row r="71" spans="2:17" x14ac:dyDescent="0.25">
      <c r="B71" s="8">
        <v>1</v>
      </c>
      <c r="C71" s="9">
        <v>3</v>
      </c>
      <c r="D71" s="134">
        <f>'PVWatts Hourly Results (1)'!C82</f>
        <v>0</v>
      </c>
      <c r="E71" s="127">
        <f>DATE(YEAR(Inputs!$D$5),Summary!B71,Summary!C71)+TIME(D71,0,0)</f>
        <v>3</v>
      </c>
      <c r="F71" s="4">
        <f t="shared" si="4"/>
        <v>1</v>
      </c>
      <c r="G71" s="4">
        <f t="shared" si="2"/>
        <v>3</v>
      </c>
      <c r="H71" s="4">
        <f t="shared" si="5"/>
        <v>1</v>
      </c>
      <c r="I71" s="4">
        <f t="shared" si="6"/>
        <v>0</v>
      </c>
      <c r="J71" s="4">
        <f t="shared" si="7"/>
        <v>0</v>
      </c>
      <c r="K71" s="4">
        <f t="shared" si="3"/>
        <v>0</v>
      </c>
      <c r="L71" s="5">
        <f t="shared" si="8"/>
        <v>0</v>
      </c>
      <c r="M71" s="137">
        <f>'PVWatts Hourly Results (1)'!L82/1000</f>
        <v>0</v>
      </c>
      <c r="N71" s="3">
        <f>'PVWatts Hourly Results (2)'!L82/1000</f>
        <v>0</v>
      </c>
      <c r="O71" s="3">
        <f>'PVWatts Hourly Results (3)'!L82/1000</f>
        <v>0</v>
      </c>
      <c r="P71" s="3">
        <f>'PVWatts Hourly Results (4)'!L82/1000</f>
        <v>0</v>
      </c>
      <c r="Q71" s="130">
        <f>'PVWatts Hourly Results (5)'!L82/1000</f>
        <v>0</v>
      </c>
    </row>
    <row r="72" spans="2:17" x14ac:dyDescent="0.25">
      <c r="B72" s="8">
        <v>1</v>
      </c>
      <c r="C72" s="9">
        <v>3</v>
      </c>
      <c r="D72" s="134">
        <f>'PVWatts Hourly Results (1)'!C83</f>
        <v>0</v>
      </c>
      <c r="E72" s="127">
        <f>DATE(YEAR(Inputs!$D$5),Summary!B72,Summary!C72)+TIME(D72,0,0)</f>
        <v>3</v>
      </c>
      <c r="F72" s="4">
        <f t="shared" si="4"/>
        <v>1</v>
      </c>
      <c r="G72" s="4">
        <f t="shared" si="2"/>
        <v>3</v>
      </c>
      <c r="H72" s="4">
        <f t="shared" si="5"/>
        <v>1</v>
      </c>
      <c r="I72" s="4">
        <f t="shared" si="6"/>
        <v>0</v>
      </c>
      <c r="J72" s="4">
        <f t="shared" si="7"/>
        <v>0</v>
      </c>
      <c r="K72" s="4">
        <f t="shared" si="3"/>
        <v>0</v>
      </c>
      <c r="L72" s="5">
        <f t="shared" si="8"/>
        <v>0</v>
      </c>
      <c r="M72" s="137">
        <f>'PVWatts Hourly Results (1)'!L83/1000</f>
        <v>0</v>
      </c>
      <c r="N72" s="3">
        <f>'PVWatts Hourly Results (2)'!L83/1000</f>
        <v>0</v>
      </c>
      <c r="O72" s="3">
        <f>'PVWatts Hourly Results (3)'!L83/1000</f>
        <v>0</v>
      </c>
      <c r="P72" s="3">
        <f>'PVWatts Hourly Results (4)'!L83/1000</f>
        <v>0</v>
      </c>
      <c r="Q72" s="130">
        <f>'PVWatts Hourly Results (5)'!L83/1000</f>
        <v>0</v>
      </c>
    </row>
    <row r="73" spans="2:17" x14ac:dyDescent="0.25">
      <c r="B73" s="8">
        <v>1</v>
      </c>
      <c r="C73" s="9">
        <v>3</v>
      </c>
      <c r="D73" s="134">
        <f>'PVWatts Hourly Results (1)'!C84</f>
        <v>0</v>
      </c>
      <c r="E73" s="127">
        <f>DATE(YEAR(Inputs!$D$5),Summary!B73,Summary!C73)+TIME(D73,0,0)</f>
        <v>3</v>
      </c>
      <c r="F73" s="4">
        <f t="shared" si="4"/>
        <v>1</v>
      </c>
      <c r="G73" s="4">
        <f t="shared" si="2"/>
        <v>3</v>
      </c>
      <c r="H73" s="4">
        <f t="shared" si="5"/>
        <v>1</v>
      </c>
      <c r="I73" s="4">
        <f t="shared" si="6"/>
        <v>0</v>
      </c>
      <c r="J73" s="4">
        <f t="shared" si="7"/>
        <v>0</v>
      </c>
      <c r="K73" s="4">
        <f t="shared" si="3"/>
        <v>0</v>
      </c>
      <c r="L73" s="5">
        <f t="shared" si="8"/>
        <v>0</v>
      </c>
      <c r="M73" s="137">
        <f>'PVWatts Hourly Results (1)'!L84/1000</f>
        <v>0</v>
      </c>
      <c r="N73" s="3">
        <f>'PVWatts Hourly Results (2)'!L84/1000</f>
        <v>0</v>
      </c>
      <c r="O73" s="3">
        <f>'PVWatts Hourly Results (3)'!L84/1000</f>
        <v>0</v>
      </c>
      <c r="P73" s="3">
        <f>'PVWatts Hourly Results (4)'!L84/1000</f>
        <v>0</v>
      </c>
      <c r="Q73" s="130">
        <f>'PVWatts Hourly Results (5)'!L84/1000</f>
        <v>0</v>
      </c>
    </row>
    <row r="74" spans="2:17" x14ac:dyDescent="0.25">
      <c r="B74" s="8">
        <v>1</v>
      </c>
      <c r="C74" s="9">
        <v>3</v>
      </c>
      <c r="D74" s="134">
        <f>'PVWatts Hourly Results (1)'!C85</f>
        <v>0</v>
      </c>
      <c r="E74" s="127">
        <f>DATE(YEAR(Inputs!$D$5),Summary!B74,Summary!C74)+TIME(D74,0,0)</f>
        <v>3</v>
      </c>
      <c r="F74" s="4">
        <f t="shared" si="4"/>
        <v>1</v>
      </c>
      <c r="G74" s="4">
        <f t="shared" si="2"/>
        <v>3</v>
      </c>
      <c r="H74" s="4">
        <f t="shared" si="5"/>
        <v>1</v>
      </c>
      <c r="I74" s="4">
        <f t="shared" si="6"/>
        <v>0</v>
      </c>
      <c r="J74" s="4">
        <f t="shared" si="7"/>
        <v>0</v>
      </c>
      <c r="K74" s="4">
        <f t="shared" si="3"/>
        <v>0</v>
      </c>
      <c r="L74" s="5">
        <f t="shared" si="8"/>
        <v>0</v>
      </c>
      <c r="M74" s="137">
        <f>'PVWatts Hourly Results (1)'!L85/1000</f>
        <v>0</v>
      </c>
      <c r="N74" s="3">
        <f>'PVWatts Hourly Results (2)'!L85/1000</f>
        <v>0</v>
      </c>
      <c r="O74" s="3">
        <f>'PVWatts Hourly Results (3)'!L85/1000</f>
        <v>0</v>
      </c>
      <c r="P74" s="3">
        <f>'PVWatts Hourly Results (4)'!L85/1000</f>
        <v>0</v>
      </c>
      <c r="Q74" s="130">
        <f>'PVWatts Hourly Results (5)'!L85/1000</f>
        <v>0</v>
      </c>
    </row>
    <row r="75" spans="2:17" x14ac:dyDescent="0.25">
      <c r="B75" s="8">
        <v>1</v>
      </c>
      <c r="C75" s="9">
        <v>3</v>
      </c>
      <c r="D75" s="134">
        <f>'PVWatts Hourly Results (1)'!C86</f>
        <v>0</v>
      </c>
      <c r="E75" s="127">
        <f>DATE(YEAR(Inputs!$D$5),Summary!B75,Summary!C75)+TIME(D75,0,0)</f>
        <v>3</v>
      </c>
      <c r="F75" s="4">
        <f t="shared" si="4"/>
        <v>1</v>
      </c>
      <c r="G75" s="4">
        <f t="shared" si="2"/>
        <v>3</v>
      </c>
      <c r="H75" s="4">
        <f t="shared" si="5"/>
        <v>1</v>
      </c>
      <c r="I75" s="4">
        <f t="shared" si="6"/>
        <v>0</v>
      </c>
      <c r="J75" s="4">
        <f t="shared" si="7"/>
        <v>0</v>
      </c>
      <c r="K75" s="4">
        <f t="shared" si="3"/>
        <v>0</v>
      </c>
      <c r="L75" s="5">
        <f t="shared" si="8"/>
        <v>0</v>
      </c>
      <c r="M75" s="137">
        <f>'PVWatts Hourly Results (1)'!L86/1000</f>
        <v>0</v>
      </c>
      <c r="N75" s="3">
        <f>'PVWatts Hourly Results (2)'!L86/1000</f>
        <v>0</v>
      </c>
      <c r="O75" s="3">
        <f>'PVWatts Hourly Results (3)'!L86/1000</f>
        <v>0</v>
      </c>
      <c r="P75" s="3">
        <f>'PVWatts Hourly Results (4)'!L86/1000</f>
        <v>0</v>
      </c>
      <c r="Q75" s="130">
        <f>'PVWatts Hourly Results (5)'!L86/1000</f>
        <v>0</v>
      </c>
    </row>
    <row r="76" spans="2:17" x14ac:dyDescent="0.25">
      <c r="B76" s="8">
        <v>1</v>
      </c>
      <c r="C76" s="9">
        <v>3</v>
      </c>
      <c r="D76" s="134">
        <f>'PVWatts Hourly Results (1)'!C87</f>
        <v>0</v>
      </c>
      <c r="E76" s="127">
        <f>DATE(YEAR(Inputs!$D$5),Summary!B76,Summary!C76)+TIME(D76,0,0)</f>
        <v>3</v>
      </c>
      <c r="F76" s="4">
        <f t="shared" si="4"/>
        <v>1</v>
      </c>
      <c r="G76" s="4">
        <f t="shared" si="2"/>
        <v>3</v>
      </c>
      <c r="H76" s="4">
        <f t="shared" si="5"/>
        <v>1</v>
      </c>
      <c r="I76" s="4">
        <f t="shared" si="6"/>
        <v>0</v>
      </c>
      <c r="J76" s="4">
        <f t="shared" si="7"/>
        <v>0</v>
      </c>
      <c r="K76" s="4">
        <f t="shared" si="3"/>
        <v>0</v>
      </c>
      <c r="L76" s="5">
        <f t="shared" si="8"/>
        <v>0</v>
      </c>
      <c r="M76" s="137">
        <f>'PVWatts Hourly Results (1)'!L87/1000</f>
        <v>0</v>
      </c>
      <c r="N76" s="3">
        <f>'PVWatts Hourly Results (2)'!L87/1000</f>
        <v>0</v>
      </c>
      <c r="O76" s="3">
        <f>'PVWatts Hourly Results (3)'!L87/1000</f>
        <v>0</v>
      </c>
      <c r="P76" s="3">
        <f>'PVWatts Hourly Results (4)'!L87/1000</f>
        <v>0</v>
      </c>
      <c r="Q76" s="130">
        <f>'PVWatts Hourly Results (5)'!L87/1000</f>
        <v>0</v>
      </c>
    </row>
    <row r="77" spans="2:17" x14ac:dyDescent="0.25">
      <c r="B77" s="8">
        <v>1</v>
      </c>
      <c r="C77" s="9">
        <v>3</v>
      </c>
      <c r="D77" s="134">
        <f>'PVWatts Hourly Results (1)'!C88</f>
        <v>0</v>
      </c>
      <c r="E77" s="127">
        <f>DATE(YEAR(Inputs!$D$5),Summary!B77,Summary!C77)+TIME(D77,0,0)</f>
        <v>3</v>
      </c>
      <c r="F77" s="4">
        <f t="shared" si="4"/>
        <v>1</v>
      </c>
      <c r="G77" s="4">
        <f t="shared" si="2"/>
        <v>3</v>
      </c>
      <c r="H77" s="4">
        <f t="shared" si="5"/>
        <v>1</v>
      </c>
      <c r="I77" s="4">
        <f t="shared" si="6"/>
        <v>0</v>
      </c>
      <c r="J77" s="4">
        <f t="shared" si="7"/>
        <v>0</v>
      </c>
      <c r="K77" s="4">
        <f t="shared" si="3"/>
        <v>0</v>
      </c>
      <c r="L77" s="5">
        <f t="shared" si="8"/>
        <v>0</v>
      </c>
      <c r="M77" s="137">
        <f>'PVWatts Hourly Results (1)'!L88/1000</f>
        <v>0</v>
      </c>
      <c r="N77" s="3">
        <f>'PVWatts Hourly Results (2)'!L88/1000</f>
        <v>0</v>
      </c>
      <c r="O77" s="3">
        <f>'PVWatts Hourly Results (3)'!L88/1000</f>
        <v>0</v>
      </c>
      <c r="P77" s="3">
        <f>'PVWatts Hourly Results (4)'!L88/1000</f>
        <v>0</v>
      </c>
      <c r="Q77" s="130">
        <f>'PVWatts Hourly Results (5)'!L88/1000</f>
        <v>0</v>
      </c>
    </row>
    <row r="78" spans="2:17" x14ac:dyDescent="0.25">
      <c r="B78" s="8">
        <v>1</v>
      </c>
      <c r="C78" s="9">
        <v>3</v>
      </c>
      <c r="D78" s="134">
        <f>'PVWatts Hourly Results (1)'!C89</f>
        <v>0</v>
      </c>
      <c r="E78" s="127">
        <f>DATE(YEAR(Inputs!$D$5),Summary!B78,Summary!C78)+TIME(D78,0,0)</f>
        <v>3</v>
      </c>
      <c r="F78" s="4">
        <f t="shared" si="4"/>
        <v>1</v>
      </c>
      <c r="G78" s="4">
        <f t="shared" si="2"/>
        <v>3</v>
      </c>
      <c r="H78" s="4">
        <f t="shared" si="5"/>
        <v>1</v>
      </c>
      <c r="I78" s="4">
        <f t="shared" si="6"/>
        <v>0</v>
      </c>
      <c r="J78" s="4">
        <f t="shared" si="7"/>
        <v>0</v>
      </c>
      <c r="K78" s="4">
        <f t="shared" si="3"/>
        <v>0</v>
      </c>
      <c r="L78" s="5">
        <f t="shared" si="8"/>
        <v>0</v>
      </c>
      <c r="M78" s="137">
        <f>'PVWatts Hourly Results (1)'!L89/1000</f>
        <v>0</v>
      </c>
      <c r="N78" s="3">
        <f>'PVWatts Hourly Results (2)'!L89/1000</f>
        <v>0</v>
      </c>
      <c r="O78" s="3">
        <f>'PVWatts Hourly Results (3)'!L89/1000</f>
        <v>0</v>
      </c>
      <c r="P78" s="3">
        <f>'PVWatts Hourly Results (4)'!L89/1000</f>
        <v>0</v>
      </c>
      <c r="Q78" s="130">
        <f>'PVWatts Hourly Results (5)'!L89/1000</f>
        <v>0</v>
      </c>
    </row>
    <row r="79" spans="2:17" x14ac:dyDescent="0.25">
      <c r="B79" s="8">
        <v>1</v>
      </c>
      <c r="C79" s="9">
        <v>3</v>
      </c>
      <c r="D79" s="134">
        <f>'PVWatts Hourly Results (1)'!C90</f>
        <v>0</v>
      </c>
      <c r="E79" s="127">
        <f>DATE(YEAR(Inputs!$D$5),Summary!B79,Summary!C79)+TIME(D79,0,0)</f>
        <v>3</v>
      </c>
      <c r="F79" s="4">
        <f t="shared" si="4"/>
        <v>1</v>
      </c>
      <c r="G79" s="4">
        <f t="shared" si="2"/>
        <v>3</v>
      </c>
      <c r="H79" s="4">
        <f t="shared" si="5"/>
        <v>1</v>
      </c>
      <c r="I79" s="4">
        <f t="shared" si="6"/>
        <v>0</v>
      </c>
      <c r="J79" s="4">
        <f t="shared" si="7"/>
        <v>0</v>
      </c>
      <c r="K79" s="4">
        <f t="shared" si="3"/>
        <v>0</v>
      </c>
      <c r="L79" s="5">
        <f t="shared" si="8"/>
        <v>0</v>
      </c>
      <c r="M79" s="137">
        <f>'PVWatts Hourly Results (1)'!L90/1000</f>
        <v>0</v>
      </c>
      <c r="N79" s="3">
        <f>'PVWatts Hourly Results (2)'!L90/1000</f>
        <v>0</v>
      </c>
      <c r="O79" s="3">
        <f>'PVWatts Hourly Results (3)'!L90/1000</f>
        <v>0</v>
      </c>
      <c r="P79" s="3">
        <f>'PVWatts Hourly Results (4)'!L90/1000</f>
        <v>0</v>
      </c>
      <c r="Q79" s="130">
        <f>'PVWatts Hourly Results (5)'!L90/1000</f>
        <v>0</v>
      </c>
    </row>
    <row r="80" spans="2:17" x14ac:dyDescent="0.25">
      <c r="B80" s="8">
        <v>1</v>
      </c>
      <c r="C80" s="9">
        <v>3</v>
      </c>
      <c r="D80" s="134">
        <f>'PVWatts Hourly Results (1)'!C91</f>
        <v>0</v>
      </c>
      <c r="E80" s="127">
        <f>DATE(YEAR(Inputs!$D$5),Summary!B80,Summary!C80)+TIME(D80,0,0)</f>
        <v>3</v>
      </c>
      <c r="F80" s="4">
        <f t="shared" si="4"/>
        <v>1</v>
      </c>
      <c r="G80" s="4">
        <f t="shared" si="2"/>
        <v>3</v>
      </c>
      <c r="H80" s="4">
        <f t="shared" si="5"/>
        <v>1</v>
      </c>
      <c r="I80" s="4">
        <f t="shared" si="6"/>
        <v>0</v>
      </c>
      <c r="J80" s="4">
        <f t="shared" si="7"/>
        <v>0</v>
      </c>
      <c r="K80" s="4">
        <f t="shared" si="3"/>
        <v>0</v>
      </c>
      <c r="L80" s="5">
        <f t="shared" si="8"/>
        <v>0</v>
      </c>
      <c r="M80" s="137">
        <f>'PVWatts Hourly Results (1)'!L91/1000</f>
        <v>0</v>
      </c>
      <c r="N80" s="3">
        <f>'PVWatts Hourly Results (2)'!L91/1000</f>
        <v>0</v>
      </c>
      <c r="O80" s="3">
        <f>'PVWatts Hourly Results (3)'!L91/1000</f>
        <v>0</v>
      </c>
      <c r="P80" s="3">
        <f>'PVWatts Hourly Results (4)'!L91/1000</f>
        <v>0</v>
      </c>
      <c r="Q80" s="130">
        <f>'PVWatts Hourly Results (5)'!L91/1000</f>
        <v>0</v>
      </c>
    </row>
    <row r="81" spans="2:17" x14ac:dyDescent="0.25">
      <c r="B81" s="8">
        <v>1</v>
      </c>
      <c r="C81" s="9">
        <v>3</v>
      </c>
      <c r="D81" s="134">
        <f>'PVWatts Hourly Results (1)'!C92</f>
        <v>0</v>
      </c>
      <c r="E81" s="127">
        <f>DATE(YEAR(Inputs!$D$5),Summary!B81,Summary!C81)+TIME(D81,0,0)</f>
        <v>3</v>
      </c>
      <c r="F81" s="4">
        <f t="shared" si="4"/>
        <v>1</v>
      </c>
      <c r="G81" s="4">
        <f t="shared" si="2"/>
        <v>3</v>
      </c>
      <c r="H81" s="4">
        <f t="shared" si="5"/>
        <v>1</v>
      </c>
      <c r="I81" s="4">
        <f t="shared" si="6"/>
        <v>0</v>
      </c>
      <c r="J81" s="4">
        <f t="shared" si="7"/>
        <v>0</v>
      </c>
      <c r="K81" s="4">
        <f t="shared" si="3"/>
        <v>0</v>
      </c>
      <c r="L81" s="5">
        <f t="shared" si="8"/>
        <v>0</v>
      </c>
      <c r="M81" s="137">
        <f>'PVWatts Hourly Results (1)'!L92/1000</f>
        <v>0</v>
      </c>
      <c r="N81" s="3">
        <f>'PVWatts Hourly Results (2)'!L92/1000</f>
        <v>0</v>
      </c>
      <c r="O81" s="3">
        <f>'PVWatts Hourly Results (3)'!L92/1000</f>
        <v>0</v>
      </c>
      <c r="P81" s="3">
        <f>'PVWatts Hourly Results (4)'!L92/1000</f>
        <v>0</v>
      </c>
      <c r="Q81" s="130">
        <f>'PVWatts Hourly Results (5)'!L92/1000</f>
        <v>0</v>
      </c>
    </row>
    <row r="82" spans="2:17" x14ac:dyDescent="0.25">
      <c r="B82" s="8">
        <v>1</v>
      </c>
      <c r="C82" s="9">
        <v>3</v>
      </c>
      <c r="D82" s="134">
        <f>'PVWatts Hourly Results (1)'!C93</f>
        <v>0</v>
      </c>
      <c r="E82" s="127">
        <f>DATE(YEAR(Inputs!$D$5),Summary!B82,Summary!C82)+TIME(D82,0,0)</f>
        <v>3</v>
      </c>
      <c r="F82" s="4">
        <f t="shared" si="4"/>
        <v>1</v>
      </c>
      <c r="G82" s="4">
        <f t="shared" si="2"/>
        <v>3</v>
      </c>
      <c r="H82" s="4">
        <f t="shared" si="5"/>
        <v>1</v>
      </c>
      <c r="I82" s="4">
        <f t="shared" si="6"/>
        <v>0</v>
      </c>
      <c r="J82" s="4">
        <f t="shared" si="7"/>
        <v>0</v>
      </c>
      <c r="K82" s="4">
        <f t="shared" si="3"/>
        <v>0</v>
      </c>
      <c r="L82" s="5">
        <f t="shared" si="8"/>
        <v>0</v>
      </c>
      <c r="M82" s="137">
        <f>'PVWatts Hourly Results (1)'!L93/1000</f>
        <v>0</v>
      </c>
      <c r="N82" s="3">
        <f>'PVWatts Hourly Results (2)'!L93/1000</f>
        <v>0</v>
      </c>
      <c r="O82" s="3">
        <f>'PVWatts Hourly Results (3)'!L93/1000</f>
        <v>0</v>
      </c>
      <c r="P82" s="3">
        <f>'PVWatts Hourly Results (4)'!L93/1000</f>
        <v>0</v>
      </c>
      <c r="Q82" s="130">
        <f>'PVWatts Hourly Results (5)'!L93/1000</f>
        <v>0</v>
      </c>
    </row>
    <row r="83" spans="2:17" x14ac:dyDescent="0.25">
      <c r="B83" s="8">
        <v>1</v>
      </c>
      <c r="C83" s="9">
        <v>3</v>
      </c>
      <c r="D83" s="134">
        <f>'PVWatts Hourly Results (1)'!C94</f>
        <v>0</v>
      </c>
      <c r="E83" s="127">
        <f>DATE(YEAR(Inputs!$D$5),Summary!B83,Summary!C83)+TIME(D83,0,0)</f>
        <v>3</v>
      </c>
      <c r="F83" s="4">
        <f t="shared" si="4"/>
        <v>1</v>
      </c>
      <c r="G83" s="4">
        <f t="shared" si="2"/>
        <v>3</v>
      </c>
      <c r="H83" s="4">
        <f t="shared" si="5"/>
        <v>1</v>
      </c>
      <c r="I83" s="4">
        <f t="shared" si="6"/>
        <v>0</v>
      </c>
      <c r="J83" s="4">
        <f t="shared" si="7"/>
        <v>0</v>
      </c>
      <c r="K83" s="4">
        <f t="shared" si="3"/>
        <v>0</v>
      </c>
      <c r="L83" s="5">
        <f t="shared" si="8"/>
        <v>0</v>
      </c>
      <c r="M83" s="137">
        <f>'PVWatts Hourly Results (1)'!L94/1000</f>
        <v>0</v>
      </c>
      <c r="N83" s="3">
        <f>'PVWatts Hourly Results (2)'!L94/1000</f>
        <v>0</v>
      </c>
      <c r="O83" s="3">
        <f>'PVWatts Hourly Results (3)'!L94/1000</f>
        <v>0</v>
      </c>
      <c r="P83" s="3">
        <f>'PVWatts Hourly Results (4)'!L94/1000</f>
        <v>0</v>
      </c>
      <c r="Q83" s="130">
        <f>'PVWatts Hourly Results (5)'!L94/1000</f>
        <v>0</v>
      </c>
    </row>
    <row r="84" spans="2:17" x14ac:dyDescent="0.25">
      <c r="B84" s="8">
        <v>1</v>
      </c>
      <c r="C84" s="9">
        <v>3</v>
      </c>
      <c r="D84" s="134">
        <f>'PVWatts Hourly Results (1)'!C95</f>
        <v>0</v>
      </c>
      <c r="E84" s="127">
        <f>DATE(YEAR(Inputs!$D$5),Summary!B84,Summary!C84)+TIME(D84,0,0)</f>
        <v>3</v>
      </c>
      <c r="F84" s="4">
        <f t="shared" si="4"/>
        <v>1</v>
      </c>
      <c r="G84" s="4">
        <f t="shared" si="2"/>
        <v>3</v>
      </c>
      <c r="H84" s="4">
        <f t="shared" si="5"/>
        <v>1</v>
      </c>
      <c r="I84" s="4">
        <f t="shared" si="6"/>
        <v>0</v>
      </c>
      <c r="J84" s="4">
        <f t="shared" si="7"/>
        <v>0</v>
      </c>
      <c r="K84" s="4">
        <f t="shared" si="3"/>
        <v>0</v>
      </c>
      <c r="L84" s="5">
        <f t="shared" si="8"/>
        <v>0</v>
      </c>
      <c r="M84" s="137">
        <f>'PVWatts Hourly Results (1)'!L95/1000</f>
        <v>0</v>
      </c>
      <c r="N84" s="3">
        <f>'PVWatts Hourly Results (2)'!L95/1000</f>
        <v>0</v>
      </c>
      <c r="O84" s="3">
        <f>'PVWatts Hourly Results (3)'!L95/1000</f>
        <v>0</v>
      </c>
      <c r="P84" s="3">
        <f>'PVWatts Hourly Results (4)'!L95/1000</f>
        <v>0</v>
      </c>
      <c r="Q84" s="130">
        <f>'PVWatts Hourly Results (5)'!L95/1000</f>
        <v>0</v>
      </c>
    </row>
    <row r="85" spans="2:17" x14ac:dyDescent="0.25">
      <c r="B85" s="8">
        <v>1</v>
      </c>
      <c r="C85" s="9">
        <v>3</v>
      </c>
      <c r="D85" s="134">
        <f>'PVWatts Hourly Results (1)'!C96</f>
        <v>0</v>
      </c>
      <c r="E85" s="127">
        <f>DATE(YEAR(Inputs!$D$5),Summary!B85,Summary!C85)+TIME(D85,0,0)</f>
        <v>3</v>
      </c>
      <c r="F85" s="4">
        <f t="shared" si="4"/>
        <v>1</v>
      </c>
      <c r="G85" s="4">
        <f t="shared" si="2"/>
        <v>3</v>
      </c>
      <c r="H85" s="4">
        <f t="shared" si="5"/>
        <v>1</v>
      </c>
      <c r="I85" s="4">
        <f t="shared" si="6"/>
        <v>0</v>
      </c>
      <c r="J85" s="4">
        <f t="shared" si="7"/>
        <v>0</v>
      </c>
      <c r="K85" s="4">
        <f t="shared" si="3"/>
        <v>0</v>
      </c>
      <c r="L85" s="5">
        <f t="shared" si="8"/>
        <v>0</v>
      </c>
      <c r="M85" s="137">
        <f>'PVWatts Hourly Results (1)'!L96/1000</f>
        <v>0</v>
      </c>
      <c r="N85" s="3">
        <f>'PVWatts Hourly Results (2)'!L96/1000</f>
        <v>0</v>
      </c>
      <c r="O85" s="3">
        <f>'PVWatts Hourly Results (3)'!L96/1000</f>
        <v>0</v>
      </c>
      <c r="P85" s="3">
        <f>'PVWatts Hourly Results (4)'!L96/1000</f>
        <v>0</v>
      </c>
      <c r="Q85" s="130">
        <f>'PVWatts Hourly Results (5)'!L96/1000</f>
        <v>0</v>
      </c>
    </row>
    <row r="86" spans="2:17" x14ac:dyDescent="0.25">
      <c r="B86" s="8">
        <v>1</v>
      </c>
      <c r="C86" s="9">
        <v>3</v>
      </c>
      <c r="D86" s="134">
        <f>'PVWatts Hourly Results (1)'!C97</f>
        <v>0</v>
      </c>
      <c r="E86" s="127">
        <f>DATE(YEAR(Inputs!$D$5),Summary!B86,Summary!C86)+TIME(D86,0,0)</f>
        <v>3</v>
      </c>
      <c r="F86" s="4">
        <f t="shared" si="4"/>
        <v>1</v>
      </c>
      <c r="G86" s="4">
        <f t="shared" ref="G86:G149" si="9">WEEKDAY(E86)</f>
        <v>3</v>
      </c>
      <c r="H86" s="4">
        <f t="shared" si="5"/>
        <v>1</v>
      </c>
      <c r="I86" s="4">
        <f t="shared" si="6"/>
        <v>0</v>
      </c>
      <c r="J86" s="4">
        <f t="shared" si="7"/>
        <v>0</v>
      </c>
      <c r="K86" s="4">
        <f t="shared" ref="K86:K149" si="10">IF(OR(AND(B86=7,C86=4),AND(B86=1,C86=1)),1,0)</f>
        <v>0</v>
      </c>
      <c r="L86" s="5">
        <f t="shared" si="8"/>
        <v>0</v>
      </c>
      <c r="M86" s="137">
        <f>'PVWatts Hourly Results (1)'!L97/1000</f>
        <v>0</v>
      </c>
      <c r="N86" s="3">
        <f>'PVWatts Hourly Results (2)'!L97/1000</f>
        <v>0</v>
      </c>
      <c r="O86" s="3">
        <f>'PVWatts Hourly Results (3)'!L97/1000</f>
        <v>0</v>
      </c>
      <c r="P86" s="3">
        <f>'PVWatts Hourly Results (4)'!L97/1000</f>
        <v>0</v>
      </c>
      <c r="Q86" s="130">
        <f>'PVWatts Hourly Results (5)'!L97/1000</f>
        <v>0</v>
      </c>
    </row>
    <row r="87" spans="2:17" x14ac:dyDescent="0.25">
      <c r="B87" s="8">
        <v>1</v>
      </c>
      <c r="C87" s="9">
        <v>3</v>
      </c>
      <c r="D87" s="134">
        <f>'PVWatts Hourly Results (1)'!C98</f>
        <v>0</v>
      </c>
      <c r="E87" s="127">
        <f>DATE(YEAR(Inputs!$D$5),Summary!B87,Summary!C87)+TIME(D87,0,0)</f>
        <v>3</v>
      </c>
      <c r="F87" s="4">
        <f t="shared" ref="F87:F150" si="11">IF(OR(B87&lt;3,B87=6,B87=7,B87=8),1,0)</f>
        <v>1</v>
      </c>
      <c r="G87" s="4">
        <f t="shared" si="9"/>
        <v>3</v>
      </c>
      <c r="H87" s="4">
        <f t="shared" ref="H87:H150" si="12">IF(OR(G87=2,G87=3,G87=4,G87=5,G87=6),1,0)</f>
        <v>1</v>
      </c>
      <c r="I87" s="4">
        <f t="shared" ref="I87:I150" si="13">IF(AND(B87&gt;5,B87&lt;9,D87&gt;=13,D87&lt;=16,H87=1),1,0)</f>
        <v>0</v>
      </c>
      <c r="J87" s="4">
        <f t="shared" ref="J87:J150" si="14">IF(AND(B87&lt;3,OR(AND(D87&gt;6,D87&lt;9),AND(D87&gt;17,D87&lt;20)),H87=1),1,0)</f>
        <v>0</v>
      </c>
      <c r="K87" s="4">
        <f t="shared" si="10"/>
        <v>0</v>
      </c>
      <c r="L87" s="5">
        <f t="shared" ref="L87:L150" si="15">IFERROR(IF(AND(F87=1,H87=1,OR(I87=1,J87=1),K87=0),1,0),"")</f>
        <v>0</v>
      </c>
      <c r="M87" s="137">
        <f>'PVWatts Hourly Results (1)'!L98/1000</f>
        <v>0</v>
      </c>
      <c r="N87" s="3">
        <f>'PVWatts Hourly Results (2)'!L98/1000</f>
        <v>0</v>
      </c>
      <c r="O87" s="3">
        <f>'PVWatts Hourly Results (3)'!L98/1000</f>
        <v>0</v>
      </c>
      <c r="P87" s="3">
        <f>'PVWatts Hourly Results (4)'!L98/1000</f>
        <v>0</v>
      </c>
      <c r="Q87" s="130">
        <f>'PVWatts Hourly Results (5)'!L98/1000</f>
        <v>0</v>
      </c>
    </row>
    <row r="88" spans="2:17" x14ac:dyDescent="0.25">
      <c r="B88" s="8">
        <v>1</v>
      </c>
      <c r="C88" s="9">
        <v>3</v>
      </c>
      <c r="D88" s="134">
        <f>'PVWatts Hourly Results (1)'!C99</f>
        <v>0</v>
      </c>
      <c r="E88" s="127">
        <f>DATE(YEAR(Inputs!$D$5),Summary!B88,Summary!C88)+TIME(D88,0,0)</f>
        <v>3</v>
      </c>
      <c r="F88" s="4">
        <f t="shared" si="11"/>
        <v>1</v>
      </c>
      <c r="G88" s="4">
        <f t="shared" si="9"/>
        <v>3</v>
      </c>
      <c r="H88" s="4">
        <f t="shared" si="12"/>
        <v>1</v>
      </c>
      <c r="I88" s="4">
        <f t="shared" si="13"/>
        <v>0</v>
      </c>
      <c r="J88" s="4">
        <f t="shared" si="14"/>
        <v>0</v>
      </c>
      <c r="K88" s="4">
        <f t="shared" si="10"/>
        <v>0</v>
      </c>
      <c r="L88" s="5">
        <f t="shared" si="15"/>
        <v>0</v>
      </c>
      <c r="M88" s="137">
        <f>'PVWatts Hourly Results (1)'!L99/1000</f>
        <v>0</v>
      </c>
      <c r="N88" s="3">
        <f>'PVWatts Hourly Results (2)'!L99/1000</f>
        <v>0</v>
      </c>
      <c r="O88" s="3">
        <f>'PVWatts Hourly Results (3)'!L99/1000</f>
        <v>0</v>
      </c>
      <c r="P88" s="3">
        <f>'PVWatts Hourly Results (4)'!L99/1000</f>
        <v>0</v>
      </c>
      <c r="Q88" s="130">
        <f>'PVWatts Hourly Results (5)'!L99/1000</f>
        <v>0</v>
      </c>
    </row>
    <row r="89" spans="2:17" x14ac:dyDescent="0.25">
      <c r="B89" s="8">
        <v>1</v>
      </c>
      <c r="C89" s="9">
        <v>3</v>
      </c>
      <c r="D89" s="134">
        <f>'PVWatts Hourly Results (1)'!C100</f>
        <v>0</v>
      </c>
      <c r="E89" s="127">
        <f>DATE(YEAR(Inputs!$D$5),Summary!B89,Summary!C89)+TIME(D89,0,0)</f>
        <v>3</v>
      </c>
      <c r="F89" s="4">
        <f t="shared" si="11"/>
        <v>1</v>
      </c>
      <c r="G89" s="4">
        <f t="shared" si="9"/>
        <v>3</v>
      </c>
      <c r="H89" s="4">
        <f t="shared" si="12"/>
        <v>1</v>
      </c>
      <c r="I89" s="4">
        <f t="shared" si="13"/>
        <v>0</v>
      </c>
      <c r="J89" s="4">
        <f t="shared" si="14"/>
        <v>0</v>
      </c>
      <c r="K89" s="4">
        <f t="shared" si="10"/>
        <v>0</v>
      </c>
      <c r="L89" s="5">
        <f t="shared" si="15"/>
        <v>0</v>
      </c>
      <c r="M89" s="137">
        <f>'PVWatts Hourly Results (1)'!L100/1000</f>
        <v>0</v>
      </c>
      <c r="N89" s="3">
        <f>'PVWatts Hourly Results (2)'!L100/1000</f>
        <v>0</v>
      </c>
      <c r="O89" s="3">
        <f>'PVWatts Hourly Results (3)'!L100/1000</f>
        <v>0</v>
      </c>
      <c r="P89" s="3">
        <f>'PVWatts Hourly Results (4)'!L100/1000</f>
        <v>0</v>
      </c>
      <c r="Q89" s="130">
        <f>'PVWatts Hourly Results (5)'!L100/1000</f>
        <v>0</v>
      </c>
    </row>
    <row r="90" spans="2:17" x14ac:dyDescent="0.25">
      <c r="B90" s="8">
        <v>1</v>
      </c>
      <c r="C90" s="9">
        <v>3</v>
      </c>
      <c r="D90" s="134">
        <f>'PVWatts Hourly Results (1)'!C101</f>
        <v>0</v>
      </c>
      <c r="E90" s="127">
        <f>DATE(YEAR(Inputs!$D$5),Summary!B90,Summary!C90)+TIME(D90,0,0)</f>
        <v>3</v>
      </c>
      <c r="F90" s="4">
        <f t="shared" si="11"/>
        <v>1</v>
      </c>
      <c r="G90" s="4">
        <f t="shared" si="9"/>
        <v>3</v>
      </c>
      <c r="H90" s="4">
        <f t="shared" si="12"/>
        <v>1</v>
      </c>
      <c r="I90" s="4">
        <f t="shared" si="13"/>
        <v>0</v>
      </c>
      <c r="J90" s="4">
        <f t="shared" si="14"/>
        <v>0</v>
      </c>
      <c r="K90" s="4">
        <f t="shared" si="10"/>
        <v>0</v>
      </c>
      <c r="L90" s="5">
        <f t="shared" si="15"/>
        <v>0</v>
      </c>
      <c r="M90" s="137">
        <f>'PVWatts Hourly Results (1)'!L101/1000</f>
        <v>0</v>
      </c>
      <c r="N90" s="3">
        <f>'PVWatts Hourly Results (2)'!L101/1000</f>
        <v>0</v>
      </c>
      <c r="O90" s="3">
        <f>'PVWatts Hourly Results (3)'!L101/1000</f>
        <v>0</v>
      </c>
      <c r="P90" s="3">
        <f>'PVWatts Hourly Results (4)'!L101/1000</f>
        <v>0</v>
      </c>
      <c r="Q90" s="130">
        <f>'PVWatts Hourly Results (5)'!L101/1000</f>
        <v>0</v>
      </c>
    </row>
    <row r="91" spans="2:17" x14ac:dyDescent="0.25">
      <c r="B91" s="8">
        <v>1</v>
      </c>
      <c r="C91" s="9">
        <v>3</v>
      </c>
      <c r="D91" s="134">
        <f>'PVWatts Hourly Results (1)'!C102</f>
        <v>0</v>
      </c>
      <c r="E91" s="127">
        <f>DATE(YEAR(Inputs!$D$5),Summary!B91,Summary!C91)+TIME(D91,0,0)</f>
        <v>3</v>
      </c>
      <c r="F91" s="4">
        <f t="shared" si="11"/>
        <v>1</v>
      </c>
      <c r="G91" s="4">
        <f t="shared" si="9"/>
        <v>3</v>
      </c>
      <c r="H91" s="4">
        <f t="shared" si="12"/>
        <v>1</v>
      </c>
      <c r="I91" s="4">
        <f t="shared" si="13"/>
        <v>0</v>
      </c>
      <c r="J91" s="4">
        <f t="shared" si="14"/>
        <v>0</v>
      </c>
      <c r="K91" s="4">
        <f t="shared" si="10"/>
        <v>0</v>
      </c>
      <c r="L91" s="5">
        <f t="shared" si="15"/>
        <v>0</v>
      </c>
      <c r="M91" s="137">
        <f>'PVWatts Hourly Results (1)'!L102/1000</f>
        <v>0</v>
      </c>
      <c r="N91" s="3">
        <f>'PVWatts Hourly Results (2)'!L102/1000</f>
        <v>0</v>
      </c>
      <c r="O91" s="3">
        <f>'PVWatts Hourly Results (3)'!L102/1000</f>
        <v>0</v>
      </c>
      <c r="P91" s="3">
        <f>'PVWatts Hourly Results (4)'!L102/1000</f>
        <v>0</v>
      </c>
      <c r="Q91" s="130">
        <f>'PVWatts Hourly Results (5)'!L102/1000</f>
        <v>0</v>
      </c>
    </row>
    <row r="92" spans="2:17" x14ac:dyDescent="0.25">
      <c r="B92" s="8">
        <v>1</v>
      </c>
      <c r="C92" s="9">
        <v>3</v>
      </c>
      <c r="D92" s="134">
        <f>'PVWatts Hourly Results (1)'!C103</f>
        <v>0</v>
      </c>
      <c r="E92" s="127">
        <f>DATE(YEAR(Inputs!$D$5),Summary!B92,Summary!C92)+TIME(D92,0,0)</f>
        <v>3</v>
      </c>
      <c r="F92" s="4">
        <f t="shared" si="11"/>
        <v>1</v>
      </c>
      <c r="G92" s="4">
        <f t="shared" si="9"/>
        <v>3</v>
      </c>
      <c r="H92" s="4">
        <f t="shared" si="12"/>
        <v>1</v>
      </c>
      <c r="I92" s="4">
        <f t="shared" si="13"/>
        <v>0</v>
      </c>
      <c r="J92" s="4">
        <f t="shared" si="14"/>
        <v>0</v>
      </c>
      <c r="K92" s="4">
        <f t="shared" si="10"/>
        <v>0</v>
      </c>
      <c r="L92" s="5">
        <f t="shared" si="15"/>
        <v>0</v>
      </c>
      <c r="M92" s="137">
        <f>'PVWatts Hourly Results (1)'!L103/1000</f>
        <v>0</v>
      </c>
      <c r="N92" s="3">
        <f>'PVWatts Hourly Results (2)'!L103/1000</f>
        <v>0</v>
      </c>
      <c r="O92" s="3">
        <f>'PVWatts Hourly Results (3)'!L103/1000</f>
        <v>0</v>
      </c>
      <c r="P92" s="3">
        <f>'PVWatts Hourly Results (4)'!L103/1000</f>
        <v>0</v>
      </c>
      <c r="Q92" s="130">
        <f>'PVWatts Hourly Results (5)'!L103/1000</f>
        <v>0</v>
      </c>
    </row>
    <row r="93" spans="2:17" x14ac:dyDescent="0.25">
      <c r="B93" s="8">
        <v>1</v>
      </c>
      <c r="C93" s="9">
        <v>3</v>
      </c>
      <c r="D93" s="134">
        <f>'PVWatts Hourly Results (1)'!C104</f>
        <v>0</v>
      </c>
      <c r="E93" s="127">
        <f>DATE(YEAR(Inputs!$D$5),Summary!B93,Summary!C93)+TIME(D93,0,0)</f>
        <v>3</v>
      </c>
      <c r="F93" s="4">
        <f t="shared" si="11"/>
        <v>1</v>
      </c>
      <c r="G93" s="4">
        <f t="shared" si="9"/>
        <v>3</v>
      </c>
      <c r="H93" s="4">
        <f t="shared" si="12"/>
        <v>1</v>
      </c>
      <c r="I93" s="4">
        <f t="shared" si="13"/>
        <v>0</v>
      </c>
      <c r="J93" s="4">
        <f t="shared" si="14"/>
        <v>0</v>
      </c>
      <c r="K93" s="4">
        <f t="shared" si="10"/>
        <v>0</v>
      </c>
      <c r="L93" s="5">
        <f t="shared" si="15"/>
        <v>0</v>
      </c>
      <c r="M93" s="137">
        <f>'PVWatts Hourly Results (1)'!L104/1000</f>
        <v>0</v>
      </c>
      <c r="N93" s="3">
        <f>'PVWatts Hourly Results (2)'!L104/1000</f>
        <v>0</v>
      </c>
      <c r="O93" s="3">
        <f>'PVWatts Hourly Results (3)'!L104/1000</f>
        <v>0</v>
      </c>
      <c r="P93" s="3">
        <f>'PVWatts Hourly Results (4)'!L104/1000</f>
        <v>0</v>
      </c>
      <c r="Q93" s="130">
        <f>'PVWatts Hourly Results (5)'!L104/1000</f>
        <v>0</v>
      </c>
    </row>
    <row r="94" spans="2:17" x14ac:dyDescent="0.25">
      <c r="B94" s="8">
        <v>1</v>
      </c>
      <c r="C94" s="9">
        <v>4</v>
      </c>
      <c r="D94" s="134">
        <f>'PVWatts Hourly Results (1)'!C105</f>
        <v>0</v>
      </c>
      <c r="E94" s="127">
        <f>DATE(YEAR(Inputs!$D$5),Summary!B94,Summary!C94)+TIME(D94,0,0)</f>
        <v>4</v>
      </c>
      <c r="F94" s="4">
        <f t="shared" si="11"/>
        <v>1</v>
      </c>
      <c r="G94" s="4">
        <f t="shared" si="9"/>
        <v>4</v>
      </c>
      <c r="H94" s="4">
        <f t="shared" si="12"/>
        <v>1</v>
      </c>
      <c r="I94" s="4">
        <f t="shared" si="13"/>
        <v>0</v>
      </c>
      <c r="J94" s="4">
        <f t="shared" si="14"/>
        <v>0</v>
      </c>
      <c r="K94" s="4">
        <f t="shared" si="10"/>
        <v>0</v>
      </c>
      <c r="L94" s="5">
        <f t="shared" si="15"/>
        <v>0</v>
      </c>
      <c r="M94" s="137">
        <f>'PVWatts Hourly Results (1)'!L105/1000</f>
        <v>0</v>
      </c>
      <c r="N94" s="3">
        <f>'PVWatts Hourly Results (2)'!L105/1000</f>
        <v>0</v>
      </c>
      <c r="O94" s="3">
        <f>'PVWatts Hourly Results (3)'!L105/1000</f>
        <v>0</v>
      </c>
      <c r="P94" s="3">
        <f>'PVWatts Hourly Results (4)'!L105/1000</f>
        <v>0</v>
      </c>
      <c r="Q94" s="130">
        <f>'PVWatts Hourly Results (5)'!L105/1000</f>
        <v>0</v>
      </c>
    </row>
    <row r="95" spans="2:17" x14ac:dyDescent="0.25">
      <c r="B95" s="8">
        <v>1</v>
      </c>
      <c r="C95" s="9">
        <v>4</v>
      </c>
      <c r="D95" s="134">
        <f>'PVWatts Hourly Results (1)'!C106</f>
        <v>0</v>
      </c>
      <c r="E95" s="127">
        <f>DATE(YEAR(Inputs!$D$5),Summary!B95,Summary!C95)+TIME(D95,0,0)</f>
        <v>4</v>
      </c>
      <c r="F95" s="4">
        <f t="shared" si="11"/>
        <v>1</v>
      </c>
      <c r="G95" s="4">
        <f t="shared" si="9"/>
        <v>4</v>
      </c>
      <c r="H95" s="4">
        <f t="shared" si="12"/>
        <v>1</v>
      </c>
      <c r="I95" s="4">
        <f t="shared" si="13"/>
        <v>0</v>
      </c>
      <c r="J95" s="4">
        <f t="shared" si="14"/>
        <v>0</v>
      </c>
      <c r="K95" s="4">
        <f t="shared" si="10"/>
        <v>0</v>
      </c>
      <c r="L95" s="5">
        <f t="shared" si="15"/>
        <v>0</v>
      </c>
      <c r="M95" s="137">
        <f>'PVWatts Hourly Results (1)'!L106/1000</f>
        <v>0</v>
      </c>
      <c r="N95" s="3">
        <f>'PVWatts Hourly Results (2)'!L106/1000</f>
        <v>0</v>
      </c>
      <c r="O95" s="3">
        <f>'PVWatts Hourly Results (3)'!L106/1000</f>
        <v>0</v>
      </c>
      <c r="P95" s="3">
        <f>'PVWatts Hourly Results (4)'!L106/1000</f>
        <v>0</v>
      </c>
      <c r="Q95" s="130">
        <f>'PVWatts Hourly Results (5)'!L106/1000</f>
        <v>0</v>
      </c>
    </row>
    <row r="96" spans="2:17" x14ac:dyDescent="0.25">
      <c r="B96" s="8">
        <v>1</v>
      </c>
      <c r="C96" s="9">
        <v>4</v>
      </c>
      <c r="D96" s="134">
        <f>'PVWatts Hourly Results (1)'!C107</f>
        <v>0</v>
      </c>
      <c r="E96" s="127">
        <f>DATE(YEAR(Inputs!$D$5),Summary!B96,Summary!C96)+TIME(D96,0,0)</f>
        <v>4</v>
      </c>
      <c r="F96" s="4">
        <f t="shared" si="11"/>
        <v>1</v>
      </c>
      <c r="G96" s="4">
        <f t="shared" si="9"/>
        <v>4</v>
      </c>
      <c r="H96" s="4">
        <f t="shared" si="12"/>
        <v>1</v>
      </c>
      <c r="I96" s="4">
        <f t="shared" si="13"/>
        <v>0</v>
      </c>
      <c r="J96" s="4">
        <f t="shared" si="14"/>
        <v>0</v>
      </c>
      <c r="K96" s="4">
        <f t="shared" si="10"/>
        <v>0</v>
      </c>
      <c r="L96" s="5">
        <f t="shared" si="15"/>
        <v>0</v>
      </c>
      <c r="M96" s="137">
        <f>'PVWatts Hourly Results (1)'!L107/1000</f>
        <v>0</v>
      </c>
      <c r="N96" s="3">
        <f>'PVWatts Hourly Results (2)'!L107/1000</f>
        <v>0</v>
      </c>
      <c r="O96" s="3">
        <f>'PVWatts Hourly Results (3)'!L107/1000</f>
        <v>0</v>
      </c>
      <c r="P96" s="3">
        <f>'PVWatts Hourly Results (4)'!L107/1000</f>
        <v>0</v>
      </c>
      <c r="Q96" s="130">
        <f>'PVWatts Hourly Results (5)'!L107/1000</f>
        <v>0</v>
      </c>
    </row>
    <row r="97" spans="2:17" x14ac:dyDescent="0.25">
      <c r="B97" s="8">
        <v>1</v>
      </c>
      <c r="C97" s="9">
        <v>4</v>
      </c>
      <c r="D97" s="134">
        <f>'PVWatts Hourly Results (1)'!C108</f>
        <v>0</v>
      </c>
      <c r="E97" s="127">
        <f>DATE(YEAR(Inputs!$D$5),Summary!B97,Summary!C97)+TIME(D97,0,0)</f>
        <v>4</v>
      </c>
      <c r="F97" s="4">
        <f t="shared" si="11"/>
        <v>1</v>
      </c>
      <c r="G97" s="4">
        <f t="shared" si="9"/>
        <v>4</v>
      </c>
      <c r="H97" s="4">
        <f t="shared" si="12"/>
        <v>1</v>
      </c>
      <c r="I97" s="4">
        <f t="shared" si="13"/>
        <v>0</v>
      </c>
      <c r="J97" s="4">
        <f t="shared" si="14"/>
        <v>0</v>
      </c>
      <c r="K97" s="4">
        <f t="shared" si="10"/>
        <v>0</v>
      </c>
      <c r="L97" s="5">
        <f t="shared" si="15"/>
        <v>0</v>
      </c>
      <c r="M97" s="137">
        <f>'PVWatts Hourly Results (1)'!L108/1000</f>
        <v>0</v>
      </c>
      <c r="N97" s="3">
        <f>'PVWatts Hourly Results (2)'!L108/1000</f>
        <v>0</v>
      </c>
      <c r="O97" s="3">
        <f>'PVWatts Hourly Results (3)'!L108/1000</f>
        <v>0</v>
      </c>
      <c r="P97" s="3">
        <f>'PVWatts Hourly Results (4)'!L108/1000</f>
        <v>0</v>
      </c>
      <c r="Q97" s="130">
        <f>'PVWatts Hourly Results (5)'!L108/1000</f>
        <v>0</v>
      </c>
    </row>
    <row r="98" spans="2:17" x14ac:dyDescent="0.25">
      <c r="B98" s="8">
        <v>1</v>
      </c>
      <c r="C98" s="9">
        <v>4</v>
      </c>
      <c r="D98" s="134">
        <f>'PVWatts Hourly Results (1)'!C109</f>
        <v>0</v>
      </c>
      <c r="E98" s="127">
        <f>DATE(YEAR(Inputs!$D$5),Summary!B98,Summary!C98)+TIME(D98,0,0)</f>
        <v>4</v>
      </c>
      <c r="F98" s="4">
        <f t="shared" si="11"/>
        <v>1</v>
      </c>
      <c r="G98" s="4">
        <f t="shared" si="9"/>
        <v>4</v>
      </c>
      <c r="H98" s="4">
        <f t="shared" si="12"/>
        <v>1</v>
      </c>
      <c r="I98" s="4">
        <f t="shared" si="13"/>
        <v>0</v>
      </c>
      <c r="J98" s="4">
        <f t="shared" si="14"/>
        <v>0</v>
      </c>
      <c r="K98" s="4">
        <f t="shared" si="10"/>
        <v>0</v>
      </c>
      <c r="L98" s="5">
        <f t="shared" si="15"/>
        <v>0</v>
      </c>
      <c r="M98" s="137">
        <f>'PVWatts Hourly Results (1)'!L109/1000</f>
        <v>0</v>
      </c>
      <c r="N98" s="3">
        <f>'PVWatts Hourly Results (2)'!L109/1000</f>
        <v>0</v>
      </c>
      <c r="O98" s="3">
        <f>'PVWatts Hourly Results (3)'!L109/1000</f>
        <v>0</v>
      </c>
      <c r="P98" s="3">
        <f>'PVWatts Hourly Results (4)'!L109/1000</f>
        <v>0</v>
      </c>
      <c r="Q98" s="130">
        <f>'PVWatts Hourly Results (5)'!L109/1000</f>
        <v>0</v>
      </c>
    </row>
    <row r="99" spans="2:17" x14ac:dyDescent="0.25">
      <c r="B99" s="8">
        <v>1</v>
      </c>
      <c r="C99" s="9">
        <v>4</v>
      </c>
      <c r="D99" s="134">
        <f>'PVWatts Hourly Results (1)'!C110</f>
        <v>0</v>
      </c>
      <c r="E99" s="127">
        <f>DATE(YEAR(Inputs!$D$5),Summary!B99,Summary!C99)+TIME(D99,0,0)</f>
        <v>4</v>
      </c>
      <c r="F99" s="4">
        <f t="shared" si="11"/>
        <v>1</v>
      </c>
      <c r="G99" s="4">
        <f t="shared" si="9"/>
        <v>4</v>
      </c>
      <c r="H99" s="4">
        <f t="shared" si="12"/>
        <v>1</v>
      </c>
      <c r="I99" s="4">
        <f t="shared" si="13"/>
        <v>0</v>
      </c>
      <c r="J99" s="4">
        <f t="shared" si="14"/>
        <v>0</v>
      </c>
      <c r="K99" s="4">
        <f t="shared" si="10"/>
        <v>0</v>
      </c>
      <c r="L99" s="5">
        <f t="shared" si="15"/>
        <v>0</v>
      </c>
      <c r="M99" s="137">
        <f>'PVWatts Hourly Results (1)'!L110/1000</f>
        <v>0</v>
      </c>
      <c r="N99" s="3">
        <f>'PVWatts Hourly Results (2)'!L110/1000</f>
        <v>0</v>
      </c>
      <c r="O99" s="3">
        <f>'PVWatts Hourly Results (3)'!L110/1000</f>
        <v>0</v>
      </c>
      <c r="P99" s="3">
        <f>'PVWatts Hourly Results (4)'!L110/1000</f>
        <v>0</v>
      </c>
      <c r="Q99" s="130">
        <f>'PVWatts Hourly Results (5)'!L110/1000</f>
        <v>0</v>
      </c>
    </row>
    <row r="100" spans="2:17" x14ac:dyDescent="0.25">
      <c r="B100" s="8">
        <v>1</v>
      </c>
      <c r="C100" s="9">
        <v>4</v>
      </c>
      <c r="D100" s="134">
        <f>'PVWatts Hourly Results (1)'!C111</f>
        <v>0</v>
      </c>
      <c r="E100" s="127">
        <f>DATE(YEAR(Inputs!$D$5),Summary!B100,Summary!C100)+TIME(D100,0,0)</f>
        <v>4</v>
      </c>
      <c r="F100" s="4">
        <f t="shared" si="11"/>
        <v>1</v>
      </c>
      <c r="G100" s="4">
        <f t="shared" si="9"/>
        <v>4</v>
      </c>
      <c r="H100" s="4">
        <f t="shared" si="12"/>
        <v>1</v>
      </c>
      <c r="I100" s="4">
        <f t="shared" si="13"/>
        <v>0</v>
      </c>
      <c r="J100" s="4">
        <f t="shared" si="14"/>
        <v>0</v>
      </c>
      <c r="K100" s="4">
        <f t="shared" si="10"/>
        <v>0</v>
      </c>
      <c r="L100" s="5">
        <f t="shared" si="15"/>
        <v>0</v>
      </c>
      <c r="M100" s="137">
        <f>'PVWatts Hourly Results (1)'!L111/1000</f>
        <v>0</v>
      </c>
      <c r="N100" s="3">
        <f>'PVWatts Hourly Results (2)'!L111/1000</f>
        <v>0</v>
      </c>
      <c r="O100" s="3">
        <f>'PVWatts Hourly Results (3)'!L111/1000</f>
        <v>0</v>
      </c>
      <c r="P100" s="3">
        <f>'PVWatts Hourly Results (4)'!L111/1000</f>
        <v>0</v>
      </c>
      <c r="Q100" s="130">
        <f>'PVWatts Hourly Results (5)'!L111/1000</f>
        <v>0</v>
      </c>
    </row>
    <row r="101" spans="2:17" x14ac:dyDescent="0.25">
      <c r="B101" s="8">
        <v>1</v>
      </c>
      <c r="C101" s="9">
        <v>4</v>
      </c>
      <c r="D101" s="134">
        <f>'PVWatts Hourly Results (1)'!C112</f>
        <v>0</v>
      </c>
      <c r="E101" s="127">
        <f>DATE(YEAR(Inputs!$D$5),Summary!B101,Summary!C101)+TIME(D101,0,0)</f>
        <v>4</v>
      </c>
      <c r="F101" s="4">
        <f t="shared" si="11"/>
        <v>1</v>
      </c>
      <c r="G101" s="4">
        <f t="shared" si="9"/>
        <v>4</v>
      </c>
      <c r="H101" s="4">
        <f t="shared" si="12"/>
        <v>1</v>
      </c>
      <c r="I101" s="4">
        <f t="shared" si="13"/>
        <v>0</v>
      </c>
      <c r="J101" s="4">
        <f t="shared" si="14"/>
        <v>0</v>
      </c>
      <c r="K101" s="4">
        <f t="shared" si="10"/>
        <v>0</v>
      </c>
      <c r="L101" s="5">
        <f t="shared" si="15"/>
        <v>0</v>
      </c>
      <c r="M101" s="137">
        <f>'PVWatts Hourly Results (1)'!L112/1000</f>
        <v>0</v>
      </c>
      <c r="N101" s="3">
        <f>'PVWatts Hourly Results (2)'!L112/1000</f>
        <v>0</v>
      </c>
      <c r="O101" s="3">
        <f>'PVWatts Hourly Results (3)'!L112/1000</f>
        <v>0</v>
      </c>
      <c r="P101" s="3">
        <f>'PVWatts Hourly Results (4)'!L112/1000</f>
        <v>0</v>
      </c>
      <c r="Q101" s="130">
        <f>'PVWatts Hourly Results (5)'!L112/1000</f>
        <v>0</v>
      </c>
    </row>
    <row r="102" spans="2:17" x14ac:dyDescent="0.25">
      <c r="B102" s="8">
        <v>1</v>
      </c>
      <c r="C102" s="9">
        <v>4</v>
      </c>
      <c r="D102" s="134">
        <f>'PVWatts Hourly Results (1)'!C113</f>
        <v>0</v>
      </c>
      <c r="E102" s="127">
        <f>DATE(YEAR(Inputs!$D$5),Summary!B102,Summary!C102)+TIME(D102,0,0)</f>
        <v>4</v>
      </c>
      <c r="F102" s="4">
        <f t="shared" si="11"/>
        <v>1</v>
      </c>
      <c r="G102" s="4">
        <f t="shared" si="9"/>
        <v>4</v>
      </c>
      <c r="H102" s="4">
        <f t="shared" si="12"/>
        <v>1</v>
      </c>
      <c r="I102" s="4">
        <f t="shared" si="13"/>
        <v>0</v>
      </c>
      <c r="J102" s="4">
        <f t="shared" si="14"/>
        <v>0</v>
      </c>
      <c r="K102" s="4">
        <f t="shared" si="10"/>
        <v>0</v>
      </c>
      <c r="L102" s="5">
        <f t="shared" si="15"/>
        <v>0</v>
      </c>
      <c r="M102" s="137">
        <f>'PVWatts Hourly Results (1)'!L113/1000</f>
        <v>0</v>
      </c>
      <c r="N102" s="3">
        <f>'PVWatts Hourly Results (2)'!L113/1000</f>
        <v>0</v>
      </c>
      <c r="O102" s="3">
        <f>'PVWatts Hourly Results (3)'!L113/1000</f>
        <v>0</v>
      </c>
      <c r="P102" s="3">
        <f>'PVWatts Hourly Results (4)'!L113/1000</f>
        <v>0</v>
      </c>
      <c r="Q102" s="130">
        <f>'PVWatts Hourly Results (5)'!L113/1000</f>
        <v>0</v>
      </c>
    </row>
    <row r="103" spans="2:17" x14ac:dyDescent="0.25">
      <c r="B103" s="8">
        <v>1</v>
      </c>
      <c r="C103" s="9">
        <v>4</v>
      </c>
      <c r="D103" s="134">
        <f>'PVWatts Hourly Results (1)'!C114</f>
        <v>0</v>
      </c>
      <c r="E103" s="127">
        <f>DATE(YEAR(Inputs!$D$5),Summary!B103,Summary!C103)+TIME(D103,0,0)</f>
        <v>4</v>
      </c>
      <c r="F103" s="4">
        <f t="shared" si="11"/>
        <v>1</v>
      </c>
      <c r="G103" s="4">
        <f t="shared" si="9"/>
        <v>4</v>
      </c>
      <c r="H103" s="4">
        <f t="shared" si="12"/>
        <v>1</v>
      </c>
      <c r="I103" s="4">
        <f t="shared" si="13"/>
        <v>0</v>
      </c>
      <c r="J103" s="4">
        <f t="shared" si="14"/>
        <v>0</v>
      </c>
      <c r="K103" s="4">
        <f t="shared" si="10"/>
        <v>0</v>
      </c>
      <c r="L103" s="5">
        <f t="shared" si="15"/>
        <v>0</v>
      </c>
      <c r="M103" s="137">
        <f>'PVWatts Hourly Results (1)'!L114/1000</f>
        <v>0</v>
      </c>
      <c r="N103" s="3">
        <f>'PVWatts Hourly Results (2)'!L114/1000</f>
        <v>0</v>
      </c>
      <c r="O103" s="3">
        <f>'PVWatts Hourly Results (3)'!L114/1000</f>
        <v>0</v>
      </c>
      <c r="P103" s="3">
        <f>'PVWatts Hourly Results (4)'!L114/1000</f>
        <v>0</v>
      </c>
      <c r="Q103" s="130">
        <f>'PVWatts Hourly Results (5)'!L114/1000</f>
        <v>0</v>
      </c>
    </row>
    <row r="104" spans="2:17" x14ac:dyDescent="0.25">
      <c r="B104" s="8">
        <v>1</v>
      </c>
      <c r="C104" s="9">
        <v>4</v>
      </c>
      <c r="D104" s="134">
        <f>'PVWatts Hourly Results (1)'!C115</f>
        <v>0</v>
      </c>
      <c r="E104" s="127">
        <f>DATE(YEAR(Inputs!$D$5),Summary!B104,Summary!C104)+TIME(D104,0,0)</f>
        <v>4</v>
      </c>
      <c r="F104" s="4">
        <f t="shared" si="11"/>
        <v>1</v>
      </c>
      <c r="G104" s="4">
        <f t="shared" si="9"/>
        <v>4</v>
      </c>
      <c r="H104" s="4">
        <f t="shared" si="12"/>
        <v>1</v>
      </c>
      <c r="I104" s="4">
        <f t="shared" si="13"/>
        <v>0</v>
      </c>
      <c r="J104" s="4">
        <f t="shared" si="14"/>
        <v>0</v>
      </c>
      <c r="K104" s="4">
        <f t="shared" si="10"/>
        <v>0</v>
      </c>
      <c r="L104" s="5">
        <f t="shared" si="15"/>
        <v>0</v>
      </c>
      <c r="M104" s="137">
        <f>'PVWatts Hourly Results (1)'!L115/1000</f>
        <v>0</v>
      </c>
      <c r="N104" s="3">
        <f>'PVWatts Hourly Results (2)'!L115/1000</f>
        <v>0</v>
      </c>
      <c r="O104" s="3">
        <f>'PVWatts Hourly Results (3)'!L115/1000</f>
        <v>0</v>
      </c>
      <c r="P104" s="3">
        <f>'PVWatts Hourly Results (4)'!L115/1000</f>
        <v>0</v>
      </c>
      <c r="Q104" s="130">
        <f>'PVWatts Hourly Results (5)'!L115/1000</f>
        <v>0</v>
      </c>
    </row>
    <row r="105" spans="2:17" x14ac:dyDescent="0.25">
      <c r="B105" s="8">
        <v>1</v>
      </c>
      <c r="C105" s="9">
        <v>4</v>
      </c>
      <c r="D105" s="134">
        <f>'PVWatts Hourly Results (1)'!C116</f>
        <v>0</v>
      </c>
      <c r="E105" s="127">
        <f>DATE(YEAR(Inputs!$D$5),Summary!B105,Summary!C105)+TIME(D105,0,0)</f>
        <v>4</v>
      </c>
      <c r="F105" s="4">
        <f t="shared" si="11"/>
        <v>1</v>
      </c>
      <c r="G105" s="4">
        <f t="shared" si="9"/>
        <v>4</v>
      </c>
      <c r="H105" s="4">
        <f t="shared" si="12"/>
        <v>1</v>
      </c>
      <c r="I105" s="4">
        <f t="shared" si="13"/>
        <v>0</v>
      </c>
      <c r="J105" s="4">
        <f t="shared" si="14"/>
        <v>0</v>
      </c>
      <c r="K105" s="4">
        <f t="shared" si="10"/>
        <v>0</v>
      </c>
      <c r="L105" s="5">
        <f t="shared" si="15"/>
        <v>0</v>
      </c>
      <c r="M105" s="137">
        <f>'PVWatts Hourly Results (1)'!L116/1000</f>
        <v>0</v>
      </c>
      <c r="N105" s="3">
        <f>'PVWatts Hourly Results (2)'!L116/1000</f>
        <v>0</v>
      </c>
      <c r="O105" s="3">
        <f>'PVWatts Hourly Results (3)'!L116/1000</f>
        <v>0</v>
      </c>
      <c r="P105" s="3">
        <f>'PVWatts Hourly Results (4)'!L116/1000</f>
        <v>0</v>
      </c>
      <c r="Q105" s="130">
        <f>'PVWatts Hourly Results (5)'!L116/1000</f>
        <v>0</v>
      </c>
    </row>
    <row r="106" spans="2:17" x14ac:dyDescent="0.25">
      <c r="B106" s="8">
        <v>1</v>
      </c>
      <c r="C106" s="9">
        <v>4</v>
      </c>
      <c r="D106" s="134">
        <f>'PVWatts Hourly Results (1)'!C117</f>
        <v>0</v>
      </c>
      <c r="E106" s="127">
        <f>DATE(YEAR(Inputs!$D$5),Summary!B106,Summary!C106)+TIME(D106,0,0)</f>
        <v>4</v>
      </c>
      <c r="F106" s="4">
        <f t="shared" si="11"/>
        <v>1</v>
      </c>
      <c r="G106" s="4">
        <f t="shared" si="9"/>
        <v>4</v>
      </c>
      <c r="H106" s="4">
        <f t="shared" si="12"/>
        <v>1</v>
      </c>
      <c r="I106" s="4">
        <f t="shared" si="13"/>
        <v>0</v>
      </c>
      <c r="J106" s="4">
        <f t="shared" si="14"/>
        <v>0</v>
      </c>
      <c r="K106" s="4">
        <f t="shared" si="10"/>
        <v>0</v>
      </c>
      <c r="L106" s="5">
        <f t="shared" si="15"/>
        <v>0</v>
      </c>
      <c r="M106" s="137">
        <f>'PVWatts Hourly Results (1)'!L117/1000</f>
        <v>0</v>
      </c>
      <c r="N106" s="3">
        <f>'PVWatts Hourly Results (2)'!L117/1000</f>
        <v>0</v>
      </c>
      <c r="O106" s="3">
        <f>'PVWatts Hourly Results (3)'!L117/1000</f>
        <v>0</v>
      </c>
      <c r="P106" s="3">
        <f>'PVWatts Hourly Results (4)'!L117/1000</f>
        <v>0</v>
      </c>
      <c r="Q106" s="130">
        <f>'PVWatts Hourly Results (5)'!L117/1000</f>
        <v>0</v>
      </c>
    </row>
    <row r="107" spans="2:17" x14ac:dyDescent="0.25">
      <c r="B107" s="8">
        <v>1</v>
      </c>
      <c r="C107" s="9">
        <v>4</v>
      </c>
      <c r="D107" s="134">
        <f>'PVWatts Hourly Results (1)'!C118</f>
        <v>0</v>
      </c>
      <c r="E107" s="127">
        <f>DATE(YEAR(Inputs!$D$5),Summary!B107,Summary!C107)+TIME(D107,0,0)</f>
        <v>4</v>
      </c>
      <c r="F107" s="4">
        <f t="shared" si="11"/>
        <v>1</v>
      </c>
      <c r="G107" s="4">
        <f t="shared" si="9"/>
        <v>4</v>
      </c>
      <c r="H107" s="4">
        <f t="shared" si="12"/>
        <v>1</v>
      </c>
      <c r="I107" s="4">
        <f t="shared" si="13"/>
        <v>0</v>
      </c>
      <c r="J107" s="4">
        <f t="shared" si="14"/>
        <v>0</v>
      </c>
      <c r="K107" s="4">
        <f t="shared" si="10"/>
        <v>0</v>
      </c>
      <c r="L107" s="5">
        <f t="shared" si="15"/>
        <v>0</v>
      </c>
      <c r="M107" s="137">
        <f>'PVWatts Hourly Results (1)'!L118/1000</f>
        <v>0</v>
      </c>
      <c r="N107" s="3">
        <f>'PVWatts Hourly Results (2)'!L118/1000</f>
        <v>0</v>
      </c>
      <c r="O107" s="3">
        <f>'PVWatts Hourly Results (3)'!L118/1000</f>
        <v>0</v>
      </c>
      <c r="P107" s="3">
        <f>'PVWatts Hourly Results (4)'!L118/1000</f>
        <v>0</v>
      </c>
      <c r="Q107" s="130">
        <f>'PVWatts Hourly Results (5)'!L118/1000</f>
        <v>0</v>
      </c>
    </row>
    <row r="108" spans="2:17" x14ac:dyDescent="0.25">
      <c r="B108" s="8">
        <v>1</v>
      </c>
      <c r="C108" s="9">
        <v>4</v>
      </c>
      <c r="D108" s="134">
        <f>'PVWatts Hourly Results (1)'!C119</f>
        <v>0</v>
      </c>
      <c r="E108" s="127">
        <f>DATE(YEAR(Inputs!$D$5),Summary!B108,Summary!C108)+TIME(D108,0,0)</f>
        <v>4</v>
      </c>
      <c r="F108" s="4">
        <f t="shared" si="11"/>
        <v>1</v>
      </c>
      <c r="G108" s="4">
        <f t="shared" si="9"/>
        <v>4</v>
      </c>
      <c r="H108" s="4">
        <f t="shared" si="12"/>
        <v>1</v>
      </c>
      <c r="I108" s="4">
        <f t="shared" si="13"/>
        <v>0</v>
      </c>
      <c r="J108" s="4">
        <f t="shared" si="14"/>
        <v>0</v>
      </c>
      <c r="K108" s="4">
        <f t="shared" si="10"/>
        <v>0</v>
      </c>
      <c r="L108" s="5">
        <f t="shared" si="15"/>
        <v>0</v>
      </c>
      <c r="M108" s="137">
        <f>'PVWatts Hourly Results (1)'!L119/1000</f>
        <v>0</v>
      </c>
      <c r="N108" s="3">
        <f>'PVWatts Hourly Results (2)'!L119/1000</f>
        <v>0</v>
      </c>
      <c r="O108" s="3">
        <f>'PVWatts Hourly Results (3)'!L119/1000</f>
        <v>0</v>
      </c>
      <c r="P108" s="3">
        <f>'PVWatts Hourly Results (4)'!L119/1000</f>
        <v>0</v>
      </c>
      <c r="Q108" s="130">
        <f>'PVWatts Hourly Results (5)'!L119/1000</f>
        <v>0</v>
      </c>
    </row>
    <row r="109" spans="2:17" x14ac:dyDescent="0.25">
      <c r="B109" s="8">
        <v>1</v>
      </c>
      <c r="C109" s="9">
        <v>4</v>
      </c>
      <c r="D109" s="134">
        <f>'PVWatts Hourly Results (1)'!C120</f>
        <v>0</v>
      </c>
      <c r="E109" s="127">
        <f>DATE(YEAR(Inputs!$D$5),Summary!B109,Summary!C109)+TIME(D109,0,0)</f>
        <v>4</v>
      </c>
      <c r="F109" s="4">
        <f t="shared" si="11"/>
        <v>1</v>
      </c>
      <c r="G109" s="4">
        <f t="shared" si="9"/>
        <v>4</v>
      </c>
      <c r="H109" s="4">
        <f t="shared" si="12"/>
        <v>1</v>
      </c>
      <c r="I109" s="4">
        <f t="shared" si="13"/>
        <v>0</v>
      </c>
      <c r="J109" s="4">
        <f t="shared" si="14"/>
        <v>0</v>
      </c>
      <c r="K109" s="4">
        <f t="shared" si="10"/>
        <v>0</v>
      </c>
      <c r="L109" s="5">
        <f t="shared" si="15"/>
        <v>0</v>
      </c>
      <c r="M109" s="137">
        <f>'PVWatts Hourly Results (1)'!L120/1000</f>
        <v>0</v>
      </c>
      <c r="N109" s="3">
        <f>'PVWatts Hourly Results (2)'!L120/1000</f>
        <v>0</v>
      </c>
      <c r="O109" s="3">
        <f>'PVWatts Hourly Results (3)'!L120/1000</f>
        <v>0</v>
      </c>
      <c r="P109" s="3">
        <f>'PVWatts Hourly Results (4)'!L120/1000</f>
        <v>0</v>
      </c>
      <c r="Q109" s="130">
        <f>'PVWatts Hourly Results (5)'!L120/1000</f>
        <v>0</v>
      </c>
    </row>
    <row r="110" spans="2:17" x14ac:dyDescent="0.25">
      <c r="B110" s="8">
        <v>1</v>
      </c>
      <c r="C110" s="9">
        <v>4</v>
      </c>
      <c r="D110" s="134">
        <f>'PVWatts Hourly Results (1)'!C121</f>
        <v>0</v>
      </c>
      <c r="E110" s="127">
        <f>DATE(YEAR(Inputs!$D$5),Summary!B110,Summary!C110)+TIME(D110,0,0)</f>
        <v>4</v>
      </c>
      <c r="F110" s="4">
        <f t="shared" si="11"/>
        <v>1</v>
      </c>
      <c r="G110" s="4">
        <f t="shared" si="9"/>
        <v>4</v>
      </c>
      <c r="H110" s="4">
        <f t="shared" si="12"/>
        <v>1</v>
      </c>
      <c r="I110" s="4">
        <f t="shared" si="13"/>
        <v>0</v>
      </c>
      <c r="J110" s="4">
        <f t="shared" si="14"/>
        <v>0</v>
      </c>
      <c r="K110" s="4">
        <f t="shared" si="10"/>
        <v>0</v>
      </c>
      <c r="L110" s="5">
        <f t="shared" si="15"/>
        <v>0</v>
      </c>
      <c r="M110" s="137">
        <f>'PVWatts Hourly Results (1)'!L121/1000</f>
        <v>0</v>
      </c>
      <c r="N110" s="3">
        <f>'PVWatts Hourly Results (2)'!L121/1000</f>
        <v>0</v>
      </c>
      <c r="O110" s="3">
        <f>'PVWatts Hourly Results (3)'!L121/1000</f>
        <v>0</v>
      </c>
      <c r="P110" s="3">
        <f>'PVWatts Hourly Results (4)'!L121/1000</f>
        <v>0</v>
      </c>
      <c r="Q110" s="130">
        <f>'PVWatts Hourly Results (5)'!L121/1000</f>
        <v>0</v>
      </c>
    </row>
    <row r="111" spans="2:17" x14ac:dyDescent="0.25">
      <c r="B111" s="8">
        <v>1</v>
      </c>
      <c r="C111" s="9">
        <v>4</v>
      </c>
      <c r="D111" s="134">
        <f>'PVWatts Hourly Results (1)'!C122</f>
        <v>0</v>
      </c>
      <c r="E111" s="127">
        <f>DATE(YEAR(Inputs!$D$5),Summary!B111,Summary!C111)+TIME(D111,0,0)</f>
        <v>4</v>
      </c>
      <c r="F111" s="4">
        <f t="shared" si="11"/>
        <v>1</v>
      </c>
      <c r="G111" s="4">
        <f t="shared" si="9"/>
        <v>4</v>
      </c>
      <c r="H111" s="4">
        <f t="shared" si="12"/>
        <v>1</v>
      </c>
      <c r="I111" s="4">
        <f t="shared" si="13"/>
        <v>0</v>
      </c>
      <c r="J111" s="4">
        <f t="shared" si="14"/>
        <v>0</v>
      </c>
      <c r="K111" s="4">
        <f t="shared" si="10"/>
        <v>0</v>
      </c>
      <c r="L111" s="5">
        <f t="shared" si="15"/>
        <v>0</v>
      </c>
      <c r="M111" s="137">
        <f>'PVWatts Hourly Results (1)'!L122/1000</f>
        <v>0</v>
      </c>
      <c r="N111" s="3">
        <f>'PVWatts Hourly Results (2)'!L122/1000</f>
        <v>0</v>
      </c>
      <c r="O111" s="3">
        <f>'PVWatts Hourly Results (3)'!L122/1000</f>
        <v>0</v>
      </c>
      <c r="P111" s="3">
        <f>'PVWatts Hourly Results (4)'!L122/1000</f>
        <v>0</v>
      </c>
      <c r="Q111" s="130">
        <f>'PVWatts Hourly Results (5)'!L122/1000</f>
        <v>0</v>
      </c>
    </row>
    <row r="112" spans="2:17" x14ac:dyDescent="0.25">
      <c r="B112" s="8">
        <v>1</v>
      </c>
      <c r="C112" s="9">
        <v>4</v>
      </c>
      <c r="D112" s="134">
        <f>'PVWatts Hourly Results (1)'!C123</f>
        <v>0</v>
      </c>
      <c r="E112" s="127">
        <f>DATE(YEAR(Inputs!$D$5),Summary!B112,Summary!C112)+TIME(D112,0,0)</f>
        <v>4</v>
      </c>
      <c r="F112" s="4">
        <f t="shared" si="11"/>
        <v>1</v>
      </c>
      <c r="G112" s="4">
        <f t="shared" si="9"/>
        <v>4</v>
      </c>
      <c r="H112" s="4">
        <f t="shared" si="12"/>
        <v>1</v>
      </c>
      <c r="I112" s="4">
        <f t="shared" si="13"/>
        <v>0</v>
      </c>
      <c r="J112" s="4">
        <f t="shared" si="14"/>
        <v>0</v>
      </c>
      <c r="K112" s="4">
        <f t="shared" si="10"/>
        <v>0</v>
      </c>
      <c r="L112" s="5">
        <f t="shared" si="15"/>
        <v>0</v>
      </c>
      <c r="M112" s="137">
        <f>'PVWatts Hourly Results (1)'!L123/1000</f>
        <v>0</v>
      </c>
      <c r="N112" s="3">
        <f>'PVWatts Hourly Results (2)'!L123/1000</f>
        <v>0</v>
      </c>
      <c r="O112" s="3">
        <f>'PVWatts Hourly Results (3)'!L123/1000</f>
        <v>0</v>
      </c>
      <c r="P112" s="3">
        <f>'PVWatts Hourly Results (4)'!L123/1000</f>
        <v>0</v>
      </c>
      <c r="Q112" s="130">
        <f>'PVWatts Hourly Results (5)'!L123/1000</f>
        <v>0</v>
      </c>
    </row>
    <row r="113" spans="2:17" x14ac:dyDescent="0.25">
      <c r="B113" s="8">
        <v>1</v>
      </c>
      <c r="C113" s="9">
        <v>4</v>
      </c>
      <c r="D113" s="134">
        <f>'PVWatts Hourly Results (1)'!C124</f>
        <v>0</v>
      </c>
      <c r="E113" s="127">
        <f>DATE(YEAR(Inputs!$D$5),Summary!B113,Summary!C113)+TIME(D113,0,0)</f>
        <v>4</v>
      </c>
      <c r="F113" s="4">
        <f t="shared" si="11"/>
        <v>1</v>
      </c>
      <c r="G113" s="4">
        <f t="shared" si="9"/>
        <v>4</v>
      </c>
      <c r="H113" s="4">
        <f t="shared" si="12"/>
        <v>1</v>
      </c>
      <c r="I113" s="4">
        <f t="shared" si="13"/>
        <v>0</v>
      </c>
      <c r="J113" s="4">
        <f t="shared" si="14"/>
        <v>0</v>
      </c>
      <c r="K113" s="4">
        <f t="shared" si="10"/>
        <v>0</v>
      </c>
      <c r="L113" s="5">
        <f t="shared" si="15"/>
        <v>0</v>
      </c>
      <c r="M113" s="137">
        <f>'PVWatts Hourly Results (1)'!L124/1000</f>
        <v>0</v>
      </c>
      <c r="N113" s="3">
        <f>'PVWatts Hourly Results (2)'!L124/1000</f>
        <v>0</v>
      </c>
      <c r="O113" s="3">
        <f>'PVWatts Hourly Results (3)'!L124/1000</f>
        <v>0</v>
      </c>
      <c r="P113" s="3">
        <f>'PVWatts Hourly Results (4)'!L124/1000</f>
        <v>0</v>
      </c>
      <c r="Q113" s="130">
        <f>'PVWatts Hourly Results (5)'!L124/1000</f>
        <v>0</v>
      </c>
    </row>
    <row r="114" spans="2:17" x14ac:dyDescent="0.25">
      <c r="B114" s="8">
        <v>1</v>
      </c>
      <c r="C114" s="9">
        <v>4</v>
      </c>
      <c r="D114" s="134">
        <f>'PVWatts Hourly Results (1)'!C125</f>
        <v>0</v>
      </c>
      <c r="E114" s="127">
        <f>DATE(YEAR(Inputs!$D$5),Summary!B114,Summary!C114)+TIME(D114,0,0)</f>
        <v>4</v>
      </c>
      <c r="F114" s="4">
        <f t="shared" si="11"/>
        <v>1</v>
      </c>
      <c r="G114" s="4">
        <f t="shared" si="9"/>
        <v>4</v>
      </c>
      <c r="H114" s="4">
        <f t="shared" si="12"/>
        <v>1</v>
      </c>
      <c r="I114" s="4">
        <f t="shared" si="13"/>
        <v>0</v>
      </c>
      <c r="J114" s="4">
        <f t="shared" si="14"/>
        <v>0</v>
      </c>
      <c r="K114" s="4">
        <f t="shared" si="10"/>
        <v>0</v>
      </c>
      <c r="L114" s="5">
        <f t="shared" si="15"/>
        <v>0</v>
      </c>
      <c r="M114" s="137">
        <f>'PVWatts Hourly Results (1)'!L125/1000</f>
        <v>0</v>
      </c>
      <c r="N114" s="3">
        <f>'PVWatts Hourly Results (2)'!L125/1000</f>
        <v>0</v>
      </c>
      <c r="O114" s="3">
        <f>'PVWatts Hourly Results (3)'!L125/1000</f>
        <v>0</v>
      </c>
      <c r="P114" s="3">
        <f>'PVWatts Hourly Results (4)'!L125/1000</f>
        <v>0</v>
      </c>
      <c r="Q114" s="130">
        <f>'PVWatts Hourly Results (5)'!L125/1000</f>
        <v>0</v>
      </c>
    </row>
    <row r="115" spans="2:17" x14ac:dyDescent="0.25">
      <c r="B115" s="8">
        <v>1</v>
      </c>
      <c r="C115" s="9">
        <v>4</v>
      </c>
      <c r="D115" s="134">
        <f>'PVWatts Hourly Results (1)'!C126</f>
        <v>0</v>
      </c>
      <c r="E115" s="127">
        <f>DATE(YEAR(Inputs!$D$5),Summary!B115,Summary!C115)+TIME(D115,0,0)</f>
        <v>4</v>
      </c>
      <c r="F115" s="4">
        <f t="shared" si="11"/>
        <v>1</v>
      </c>
      <c r="G115" s="4">
        <f t="shared" si="9"/>
        <v>4</v>
      </c>
      <c r="H115" s="4">
        <f t="shared" si="12"/>
        <v>1</v>
      </c>
      <c r="I115" s="4">
        <f t="shared" si="13"/>
        <v>0</v>
      </c>
      <c r="J115" s="4">
        <f t="shared" si="14"/>
        <v>0</v>
      </c>
      <c r="K115" s="4">
        <f t="shared" si="10"/>
        <v>0</v>
      </c>
      <c r="L115" s="5">
        <f t="shared" si="15"/>
        <v>0</v>
      </c>
      <c r="M115" s="137">
        <f>'PVWatts Hourly Results (1)'!L126/1000</f>
        <v>0</v>
      </c>
      <c r="N115" s="3">
        <f>'PVWatts Hourly Results (2)'!L126/1000</f>
        <v>0</v>
      </c>
      <c r="O115" s="3">
        <f>'PVWatts Hourly Results (3)'!L126/1000</f>
        <v>0</v>
      </c>
      <c r="P115" s="3">
        <f>'PVWatts Hourly Results (4)'!L126/1000</f>
        <v>0</v>
      </c>
      <c r="Q115" s="130">
        <f>'PVWatts Hourly Results (5)'!L126/1000</f>
        <v>0</v>
      </c>
    </row>
    <row r="116" spans="2:17" x14ac:dyDescent="0.25">
      <c r="B116" s="8">
        <v>1</v>
      </c>
      <c r="C116" s="9">
        <v>4</v>
      </c>
      <c r="D116" s="134">
        <f>'PVWatts Hourly Results (1)'!C127</f>
        <v>0</v>
      </c>
      <c r="E116" s="127">
        <f>DATE(YEAR(Inputs!$D$5),Summary!B116,Summary!C116)+TIME(D116,0,0)</f>
        <v>4</v>
      </c>
      <c r="F116" s="4">
        <f t="shared" si="11"/>
        <v>1</v>
      </c>
      <c r="G116" s="4">
        <f t="shared" si="9"/>
        <v>4</v>
      </c>
      <c r="H116" s="4">
        <f t="shared" si="12"/>
        <v>1</v>
      </c>
      <c r="I116" s="4">
        <f t="shared" si="13"/>
        <v>0</v>
      </c>
      <c r="J116" s="4">
        <f t="shared" si="14"/>
        <v>0</v>
      </c>
      <c r="K116" s="4">
        <f t="shared" si="10"/>
        <v>0</v>
      </c>
      <c r="L116" s="5">
        <f t="shared" si="15"/>
        <v>0</v>
      </c>
      <c r="M116" s="137">
        <f>'PVWatts Hourly Results (1)'!L127/1000</f>
        <v>0</v>
      </c>
      <c r="N116" s="3">
        <f>'PVWatts Hourly Results (2)'!L127/1000</f>
        <v>0</v>
      </c>
      <c r="O116" s="3">
        <f>'PVWatts Hourly Results (3)'!L127/1000</f>
        <v>0</v>
      </c>
      <c r="P116" s="3">
        <f>'PVWatts Hourly Results (4)'!L127/1000</f>
        <v>0</v>
      </c>
      <c r="Q116" s="130">
        <f>'PVWatts Hourly Results (5)'!L127/1000</f>
        <v>0</v>
      </c>
    </row>
    <row r="117" spans="2:17" x14ac:dyDescent="0.25">
      <c r="B117" s="8">
        <v>1</v>
      </c>
      <c r="C117" s="9">
        <v>4</v>
      </c>
      <c r="D117" s="134">
        <f>'PVWatts Hourly Results (1)'!C128</f>
        <v>0</v>
      </c>
      <c r="E117" s="127">
        <f>DATE(YEAR(Inputs!$D$5),Summary!B117,Summary!C117)+TIME(D117,0,0)</f>
        <v>4</v>
      </c>
      <c r="F117" s="4">
        <f t="shared" si="11"/>
        <v>1</v>
      </c>
      <c r="G117" s="4">
        <f t="shared" si="9"/>
        <v>4</v>
      </c>
      <c r="H117" s="4">
        <f t="shared" si="12"/>
        <v>1</v>
      </c>
      <c r="I117" s="4">
        <f t="shared" si="13"/>
        <v>0</v>
      </c>
      <c r="J117" s="4">
        <f t="shared" si="14"/>
        <v>0</v>
      </c>
      <c r="K117" s="4">
        <f t="shared" si="10"/>
        <v>0</v>
      </c>
      <c r="L117" s="5">
        <f t="shared" si="15"/>
        <v>0</v>
      </c>
      <c r="M117" s="137">
        <f>'PVWatts Hourly Results (1)'!L128/1000</f>
        <v>0</v>
      </c>
      <c r="N117" s="3">
        <f>'PVWatts Hourly Results (2)'!L128/1000</f>
        <v>0</v>
      </c>
      <c r="O117" s="3">
        <f>'PVWatts Hourly Results (3)'!L128/1000</f>
        <v>0</v>
      </c>
      <c r="P117" s="3">
        <f>'PVWatts Hourly Results (4)'!L128/1000</f>
        <v>0</v>
      </c>
      <c r="Q117" s="130">
        <f>'PVWatts Hourly Results (5)'!L128/1000</f>
        <v>0</v>
      </c>
    </row>
    <row r="118" spans="2:17" x14ac:dyDescent="0.25">
      <c r="B118" s="8">
        <v>1</v>
      </c>
      <c r="C118" s="9">
        <v>5</v>
      </c>
      <c r="D118" s="134">
        <f>'PVWatts Hourly Results (1)'!C129</f>
        <v>0</v>
      </c>
      <c r="E118" s="127">
        <f>DATE(YEAR(Inputs!$D$5),Summary!B118,Summary!C118)+TIME(D118,0,0)</f>
        <v>5</v>
      </c>
      <c r="F118" s="4">
        <f t="shared" si="11"/>
        <v>1</v>
      </c>
      <c r="G118" s="4">
        <f t="shared" si="9"/>
        <v>5</v>
      </c>
      <c r="H118" s="4">
        <f t="shared" si="12"/>
        <v>1</v>
      </c>
      <c r="I118" s="4">
        <f t="shared" si="13"/>
        <v>0</v>
      </c>
      <c r="J118" s="4">
        <f t="shared" si="14"/>
        <v>0</v>
      </c>
      <c r="K118" s="4">
        <f t="shared" si="10"/>
        <v>0</v>
      </c>
      <c r="L118" s="5">
        <f t="shared" si="15"/>
        <v>0</v>
      </c>
      <c r="M118" s="137">
        <f>'PVWatts Hourly Results (1)'!L129/1000</f>
        <v>0</v>
      </c>
      <c r="N118" s="3">
        <f>'PVWatts Hourly Results (2)'!L129/1000</f>
        <v>0</v>
      </c>
      <c r="O118" s="3">
        <f>'PVWatts Hourly Results (3)'!L129/1000</f>
        <v>0</v>
      </c>
      <c r="P118" s="3">
        <f>'PVWatts Hourly Results (4)'!L129/1000</f>
        <v>0</v>
      </c>
      <c r="Q118" s="130">
        <f>'PVWatts Hourly Results (5)'!L129/1000</f>
        <v>0</v>
      </c>
    </row>
    <row r="119" spans="2:17" x14ac:dyDescent="0.25">
      <c r="B119" s="8">
        <v>1</v>
      </c>
      <c r="C119" s="9">
        <v>5</v>
      </c>
      <c r="D119" s="134">
        <f>'PVWatts Hourly Results (1)'!C130</f>
        <v>0</v>
      </c>
      <c r="E119" s="127">
        <f>DATE(YEAR(Inputs!$D$5),Summary!B119,Summary!C119)+TIME(D119,0,0)</f>
        <v>5</v>
      </c>
      <c r="F119" s="4">
        <f t="shared" si="11"/>
        <v>1</v>
      </c>
      <c r="G119" s="4">
        <f t="shared" si="9"/>
        <v>5</v>
      </c>
      <c r="H119" s="4">
        <f t="shared" si="12"/>
        <v>1</v>
      </c>
      <c r="I119" s="4">
        <f t="shared" si="13"/>
        <v>0</v>
      </c>
      <c r="J119" s="4">
        <f t="shared" si="14"/>
        <v>0</v>
      </c>
      <c r="K119" s="4">
        <f t="shared" si="10"/>
        <v>0</v>
      </c>
      <c r="L119" s="5">
        <f t="shared" si="15"/>
        <v>0</v>
      </c>
      <c r="M119" s="137">
        <f>'PVWatts Hourly Results (1)'!L130/1000</f>
        <v>0</v>
      </c>
      <c r="N119" s="3">
        <f>'PVWatts Hourly Results (2)'!L130/1000</f>
        <v>0</v>
      </c>
      <c r="O119" s="3">
        <f>'PVWatts Hourly Results (3)'!L130/1000</f>
        <v>0</v>
      </c>
      <c r="P119" s="3">
        <f>'PVWatts Hourly Results (4)'!L130/1000</f>
        <v>0</v>
      </c>
      <c r="Q119" s="130">
        <f>'PVWatts Hourly Results (5)'!L130/1000</f>
        <v>0</v>
      </c>
    </row>
    <row r="120" spans="2:17" x14ac:dyDescent="0.25">
      <c r="B120" s="8">
        <v>1</v>
      </c>
      <c r="C120" s="9">
        <v>5</v>
      </c>
      <c r="D120" s="134">
        <f>'PVWatts Hourly Results (1)'!C131</f>
        <v>0</v>
      </c>
      <c r="E120" s="127">
        <f>DATE(YEAR(Inputs!$D$5),Summary!B120,Summary!C120)+TIME(D120,0,0)</f>
        <v>5</v>
      </c>
      <c r="F120" s="4">
        <f t="shared" si="11"/>
        <v>1</v>
      </c>
      <c r="G120" s="4">
        <f t="shared" si="9"/>
        <v>5</v>
      </c>
      <c r="H120" s="4">
        <f t="shared" si="12"/>
        <v>1</v>
      </c>
      <c r="I120" s="4">
        <f t="shared" si="13"/>
        <v>0</v>
      </c>
      <c r="J120" s="4">
        <f t="shared" si="14"/>
        <v>0</v>
      </c>
      <c r="K120" s="4">
        <f t="shared" si="10"/>
        <v>0</v>
      </c>
      <c r="L120" s="5">
        <f t="shared" si="15"/>
        <v>0</v>
      </c>
      <c r="M120" s="137">
        <f>'PVWatts Hourly Results (1)'!L131/1000</f>
        <v>0</v>
      </c>
      <c r="N120" s="3">
        <f>'PVWatts Hourly Results (2)'!L131/1000</f>
        <v>0</v>
      </c>
      <c r="O120" s="3">
        <f>'PVWatts Hourly Results (3)'!L131/1000</f>
        <v>0</v>
      </c>
      <c r="P120" s="3">
        <f>'PVWatts Hourly Results (4)'!L131/1000</f>
        <v>0</v>
      </c>
      <c r="Q120" s="130">
        <f>'PVWatts Hourly Results (5)'!L131/1000</f>
        <v>0</v>
      </c>
    </row>
    <row r="121" spans="2:17" x14ac:dyDescent="0.25">
      <c r="B121" s="8">
        <v>1</v>
      </c>
      <c r="C121" s="9">
        <v>5</v>
      </c>
      <c r="D121" s="134">
        <f>'PVWatts Hourly Results (1)'!C132</f>
        <v>0</v>
      </c>
      <c r="E121" s="127">
        <f>DATE(YEAR(Inputs!$D$5),Summary!B121,Summary!C121)+TIME(D121,0,0)</f>
        <v>5</v>
      </c>
      <c r="F121" s="4">
        <f t="shared" si="11"/>
        <v>1</v>
      </c>
      <c r="G121" s="4">
        <f t="shared" si="9"/>
        <v>5</v>
      </c>
      <c r="H121" s="4">
        <f t="shared" si="12"/>
        <v>1</v>
      </c>
      <c r="I121" s="4">
        <f t="shared" si="13"/>
        <v>0</v>
      </c>
      <c r="J121" s="4">
        <f t="shared" si="14"/>
        <v>0</v>
      </c>
      <c r="K121" s="4">
        <f t="shared" si="10"/>
        <v>0</v>
      </c>
      <c r="L121" s="5">
        <f t="shared" si="15"/>
        <v>0</v>
      </c>
      <c r="M121" s="137">
        <f>'PVWatts Hourly Results (1)'!L132/1000</f>
        <v>0</v>
      </c>
      <c r="N121" s="3">
        <f>'PVWatts Hourly Results (2)'!L132/1000</f>
        <v>0</v>
      </c>
      <c r="O121" s="3">
        <f>'PVWatts Hourly Results (3)'!L132/1000</f>
        <v>0</v>
      </c>
      <c r="P121" s="3">
        <f>'PVWatts Hourly Results (4)'!L132/1000</f>
        <v>0</v>
      </c>
      <c r="Q121" s="130">
        <f>'PVWatts Hourly Results (5)'!L132/1000</f>
        <v>0</v>
      </c>
    </row>
    <row r="122" spans="2:17" x14ac:dyDescent="0.25">
      <c r="B122" s="8">
        <v>1</v>
      </c>
      <c r="C122" s="9">
        <v>5</v>
      </c>
      <c r="D122" s="134">
        <f>'PVWatts Hourly Results (1)'!C133</f>
        <v>0</v>
      </c>
      <c r="E122" s="127">
        <f>DATE(YEAR(Inputs!$D$5),Summary!B122,Summary!C122)+TIME(D122,0,0)</f>
        <v>5</v>
      </c>
      <c r="F122" s="4">
        <f t="shared" si="11"/>
        <v>1</v>
      </c>
      <c r="G122" s="4">
        <f t="shared" si="9"/>
        <v>5</v>
      </c>
      <c r="H122" s="4">
        <f t="shared" si="12"/>
        <v>1</v>
      </c>
      <c r="I122" s="4">
        <f t="shared" si="13"/>
        <v>0</v>
      </c>
      <c r="J122" s="4">
        <f t="shared" si="14"/>
        <v>0</v>
      </c>
      <c r="K122" s="4">
        <f t="shared" si="10"/>
        <v>0</v>
      </c>
      <c r="L122" s="5">
        <f t="shared" si="15"/>
        <v>0</v>
      </c>
      <c r="M122" s="137">
        <f>'PVWatts Hourly Results (1)'!L133/1000</f>
        <v>0</v>
      </c>
      <c r="N122" s="3">
        <f>'PVWatts Hourly Results (2)'!L133/1000</f>
        <v>0</v>
      </c>
      <c r="O122" s="3">
        <f>'PVWatts Hourly Results (3)'!L133/1000</f>
        <v>0</v>
      </c>
      <c r="P122" s="3">
        <f>'PVWatts Hourly Results (4)'!L133/1000</f>
        <v>0</v>
      </c>
      <c r="Q122" s="130">
        <f>'PVWatts Hourly Results (5)'!L133/1000</f>
        <v>0</v>
      </c>
    </row>
    <row r="123" spans="2:17" x14ac:dyDescent="0.25">
      <c r="B123" s="8">
        <v>1</v>
      </c>
      <c r="C123" s="9">
        <v>5</v>
      </c>
      <c r="D123" s="134">
        <f>'PVWatts Hourly Results (1)'!C134</f>
        <v>0</v>
      </c>
      <c r="E123" s="127">
        <f>DATE(YEAR(Inputs!$D$5),Summary!B123,Summary!C123)+TIME(D123,0,0)</f>
        <v>5</v>
      </c>
      <c r="F123" s="4">
        <f t="shared" si="11"/>
        <v>1</v>
      </c>
      <c r="G123" s="4">
        <f t="shared" si="9"/>
        <v>5</v>
      </c>
      <c r="H123" s="4">
        <f t="shared" si="12"/>
        <v>1</v>
      </c>
      <c r="I123" s="4">
        <f t="shared" si="13"/>
        <v>0</v>
      </c>
      <c r="J123" s="4">
        <f t="shared" si="14"/>
        <v>0</v>
      </c>
      <c r="K123" s="4">
        <f t="shared" si="10"/>
        <v>0</v>
      </c>
      <c r="L123" s="5">
        <f t="shared" si="15"/>
        <v>0</v>
      </c>
      <c r="M123" s="137">
        <f>'PVWatts Hourly Results (1)'!L134/1000</f>
        <v>0</v>
      </c>
      <c r="N123" s="3">
        <f>'PVWatts Hourly Results (2)'!L134/1000</f>
        <v>0</v>
      </c>
      <c r="O123" s="3">
        <f>'PVWatts Hourly Results (3)'!L134/1000</f>
        <v>0</v>
      </c>
      <c r="P123" s="3">
        <f>'PVWatts Hourly Results (4)'!L134/1000</f>
        <v>0</v>
      </c>
      <c r="Q123" s="130">
        <f>'PVWatts Hourly Results (5)'!L134/1000</f>
        <v>0</v>
      </c>
    </row>
    <row r="124" spans="2:17" x14ac:dyDescent="0.25">
      <c r="B124" s="8">
        <v>1</v>
      </c>
      <c r="C124" s="9">
        <v>5</v>
      </c>
      <c r="D124" s="134">
        <f>'PVWatts Hourly Results (1)'!C135</f>
        <v>0</v>
      </c>
      <c r="E124" s="127">
        <f>DATE(YEAR(Inputs!$D$5),Summary!B124,Summary!C124)+TIME(D124,0,0)</f>
        <v>5</v>
      </c>
      <c r="F124" s="4">
        <f t="shared" si="11"/>
        <v>1</v>
      </c>
      <c r="G124" s="4">
        <f t="shared" si="9"/>
        <v>5</v>
      </c>
      <c r="H124" s="4">
        <f t="shared" si="12"/>
        <v>1</v>
      </c>
      <c r="I124" s="4">
        <f t="shared" si="13"/>
        <v>0</v>
      </c>
      <c r="J124" s="4">
        <f t="shared" si="14"/>
        <v>0</v>
      </c>
      <c r="K124" s="4">
        <f t="shared" si="10"/>
        <v>0</v>
      </c>
      <c r="L124" s="5">
        <f t="shared" si="15"/>
        <v>0</v>
      </c>
      <c r="M124" s="137">
        <f>'PVWatts Hourly Results (1)'!L135/1000</f>
        <v>0</v>
      </c>
      <c r="N124" s="3">
        <f>'PVWatts Hourly Results (2)'!L135/1000</f>
        <v>0</v>
      </c>
      <c r="O124" s="3">
        <f>'PVWatts Hourly Results (3)'!L135/1000</f>
        <v>0</v>
      </c>
      <c r="P124" s="3">
        <f>'PVWatts Hourly Results (4)'!L135/1000</f>
        <v>0</v>
      </c>
      <c r="Q124" s="130">
        <f>'PVWatts Hourly Results (5)'!L135/1000</f>
        <v>0</v>
      </c>
    </row>
    <row r="125" spans="2:17" x14ac:dyDescent="0.25">
      <c r="B125" s="8">
        <v>1</v>
      </c>
      <c r="C125" s="9">
        <v>5</v>
      </c>
      <c r="D125" s="134">
        <f>'PVWatts Hourly Results (1)'!C136</f>
        <v>0</v>
      </c>
      <c r="E125" s="127">
        <f>DATE(YEAR(Inputs!$D$5),Summary!B125,Summary!C125)+TIME(D125,0,0)</f>
        <v>5</v>
      </c>
      <c r="F125" s="4">
        <f t="shared" si="11"/>
        <v>1</v>
      </c>
      <c r="G125" s="4">
        <f t="shared" si="9"/>
        <v>5</v>
      </c>
      <c r="H125" s="4">
        <f t="shared" si="12"/>
        <v>1</v>
      </c>
      <c r="I125" s="4">
        <f t="shared" si="13"/>
        <v>0</v>
      </c>
      <c r="J125" s="4">
        <f t="shared" si="14"/>
        <v>0</v>
      </c>
      <c r="K125" s="4">
        <f t="shared" si="10"/>
        <v>0</v>
      </c>
      <c r="L125" s="5">
        <f t="shared" si="15"/>
        <v>0</v>
      </c>
      <c r="M125" s="137">
        <f>'PVWatts Hourly Results (1)'!L136/1000</f>
        <v>0</v>
      </c>
      <c r="N125" s="3">
        <f>'PVWatts Hourly Results (2)'!L136/1000</f>
        <v>0</v>
      </c>
      <c r="O125" s="3">
        <f>'PVWatts Hourly Results (3)'!L136/1000</f>
        <v>0</v>
      </c>
      <c r="P125" s="3">
        <f>'PVWatts Hourly Results (4)'!L136/1000</f>
        <v>0</v>
      </c>
      <c r="Q125" s="130">
        <f>'PVWatts Hourly Results (5)'!L136/1000</f>
        <v>0</v>
      </c>
    </row>
    <row r="126" spans="2:17" x14ac:dyDescent="0.25">
      <c r="B126" s="8">
        <v>1</v>
      </c>
      <c r="C126" s="9">
        <v>5</v>
      </c>
      <c r="D126" s="134">
        <f>'PVWatts Hourly Results (1)'!C137</f>
        <v>0</v>
      </c>
      <c r="E126" s="127">
        <f>DATE(YEAR(Inputs!$D$5),Summary!B126,Summary!C126)+TIME(D126,0,0)</f>
        <v>5</v>
      </c>
      <c r="F126" s="4">
        <f t="shared" si="11"/>
        <v>1</v>
      </c>
      <c r="G126" s="4">
        <f t="shared" si="9"/>
        <v>5</v>
      </c>
      <c r="H126" s="4">
        <f t="shared" si="12"/>
        <v>1</v>
      </c>
      <c r="I126" s="4">
        <f t="shared" si="13"/>
        <v>0</v>
      </c>
      <c r="J126" s="4">
        <f t="shared" si="14"/>
        <v>0</v>
      </c>
      <c r="K126" s="4">
        <f t="shared" si="10"/>
        <v>0</v>
      </c>
      <c r="L126" s="5">
        <f t="shared" si="15"/>
        <v>0</v>
      </c>
      <c r="M126" s="137">
        <f>'PVWatts Hourly Results (1)'!L137/1000</f>
        <v>0</v>
      </c>
      <c r="N126" s="3">
        <f>'PVWatts Hourly Results (2)'!L137/1000</f>
        <v>0</v>
      </c>
      <c r="O126" s="3">
        <f>'PVWatts Hourly Results (3)'!L137/1000</f>
        <v>0</v>
      </c>
      <c r="P126" s="3">
        <f>'PVWatts Hourly Results (4)'!L137/1000</f>
        <v>0</v>
      </c>
      <c r="Q126" s="130">
        <f>'PVWatts Hourly Results (5)'!L137/1000</f>
        <v>0</v>
      </c>
    </row>
    <row r="127" spans="2:17" x14ac:dyDescent="0.25">
      <c r="B127" s="8">
        <v>1</v>
      </c>
      <c r="C127" s="9">
        <v>5</v>
      </c>
      <c r="D127" s="134">
        <f>'PVWatts Hourly Results (1)'!C138</f>
        <v>0</v>
      </c>
      <c r="E127" s="127">
        <f>DATE(YEAR(Inputs!$D$5),Summary!B127,Summary!C127)+TIME(D127,0,0)</f>
        <v>5</v>
      </c>
      <c r="F127" s="4">
        <f t="shared" si="11"/>
        <v>1</v>
      </c>
      <c r="G127" s="4">
        <f t="shared" si="9"/>
        <v>5</v>
      </c>
      <c r="H127" s="4">
        <f t="shared" si="12"/>
        <v>1</v>
      </c>
      <c r="I127" s="4">
        <f t="shared" si="13"/>
        <v>0</v>
      </c>
      <c r="J127" s="4">
        <f t="shared" si="14"/>
        <v>0</v>
      </c>
      <c r="K127" s="4">
        <f t="shared" si="10"/>
        <v>0</v>
      </c>
      <c r="L127" s="5">
        <f t="shared" si="15"/>
        <v>0</v>
      </c>
      <c r="M127" s="137">
        <f>'PVWatts Hourly Results (1)'!L138/1000</f>
        <v>0</v>
      </c>
      <c r="N127" s="3">
        <f>'PVWatts Hourly Results (2)'!L138/1000</f>
        <v>0</v>
      </c>
      <c r="O127" s="3">
        <f>'PVWatts Hourly Results (3)'!L138/1000</f>
        <v>0</v>
      </c>
      <c r="P127" s="3">
        <f>'PVWatts Hourly Results (4)'!L138/1000</f>
        <v>0</v>
      </c>
      <c r="Q127" s="130">
        <f>'PVWatts Hourly Results (5)'!L138/1000</f>
        <v>0</v>
      </c>
    </row>
    <row r="128" spans="2:17" x14ac:dyDescent="0.25">
      <c r="B128" s="8">
        <v>1</v>
      </c>
      <c r="C128" s="9">
        <v>5</v>
      </c>
      <c r="D128" s="134">
        <f>'PVWatts Hourly Results (1)'!C139</f>
        <v>0</v>
      </c>
      <c r="E128" s="127">
        <f>DATE(YEAR(Inputs!$D$5),Summary!B128,Summary!C128)+TIME(D128,0,0)</f>
        <v>5</v>
      </c>
      <c r="F128" s="4">
        <f t="shared" si="11"/>
        <v>1</v>
      </c>
      <c r="G128" s="4">
        <f t="shared" si="9"/>
        <v>5</v>
      </c>
      <c r="H128" s="4">
        <f t="shared" si="12"/>
        <v>1</v>
      </c>
      <c r="I128" s="4">
        <f t="shared" si="13"/>
        <v>0</v>
      </c>
      <c r="J128" s="4">
        <f t="shared" si="14"/>
        <v>0</v>
      </c>
      <c r="K128" s="4">
        <f t="shared" si="10"/>
        <v>0</v>
      </c>
      <c r="L128" s="5">
        <f t="shared" si="15"/>
        <v>0</v>
      </c>
      <c r="M128" s="137">
        <f>'PVWatts Hourly Results (1)'!L139/1000</f>
        <v>0</v>
      </c>
      <c r="N128" s="3">
        <f>'PVWatts Hourly Results (2)'!L139/1000</f>
        <v>0</v>
      </c>
      <c r="O128" s="3">
        <f>'PVWatts Hourly Results (3)'!L139/1000</f>
        <v>0</v>
      </c>
      <c r="P128" s="3">
        <f>'PVWatts Hourly Results (4)'!L139/1000</f>
        <v>0</v>
      </c>
      <c r="Q128" s="130">
        <f>'PVWatts Hourly Results (5)'!L139/1000</f>
        <v>0</v>
      </c>
    </row>
    <row r="129" spans="2:17" x14ac:dyDescent="0.25">
      <c r="B129" s="8">
        <v>1</v>
      </c>
      <c r="C129" s="9">
        <v>5</v>
      </c>
      <c r="D129" s="134">
        <f>'PVWatts Hourly Results (1)'!C140</f>
        <v>0</v>
      </c>
      <c r="E129" s="127">
        <f>DATE(YEAR(Inputs!$D$5),Summary!B129,Summary!C129)+TIME(D129,0,0)</f>
        <v>5</v>
      </c>
      <c r="F129" s="4">
        <f t="shared" si="11"/>
        <v>1</v>
      </c>
      <c r="G129" s="4">
        <f t="shared" si="9"/>
        <v>5</v>
      </c>
      <c r="H129" s="4">
        <f t="shared" si="12"/>
        <v>1</v>
      </c>
      <c r="I129" s="4">
        <f t="shared" si="13"/>
        <v>0</v>
      </c>
      <c r="J129" s="4">
        <f t="shared" si="14"/>
        <v>0</v>
      </c>
      <c r="K129" s="4">
        <f t="shared" si="10"/>
        <v>0</v>
      </c>
      <c r="L129" s="5">
        <f t="shared" si="15"/>
        <v>0</v>
      </c>
      <c r="M129" s="137">
        <f>'PVWatts Hourly Results (1)'!L140/1000</f>
        <v>0</v>
      </c>
      <c r="N129" s="3">
        <f>'PVWatts Hourly Results (2)'!L140/1000</f>
        <v>0</v>
      </c>
      <c r="O129" s="3">
        <f>'PVWatts Hourly Results (3)'!L140/1000</f>
        <v>0</v>
      </c>
      <c r="P129" s="3">
        <f>'PVWatts Hourly Results (4)'!L140/1000</f>
        <v>0</v>
      </c>
      <c r="Q129" s="130">
        <f>'PVWatts Hourly Results (5)'!L140/1000</f>
        <v>0</v>
      </c>
    </row>
    <row r="130" spans="2:17" x14ac:dyDescent="0.25">
      <c r="B130" s="8">
        <v>1</v>
      </c>
      <c r="C130" s="9">
        <v>5</v>
      </c>
      <c r="D130" s="134">
        <f>'PVWatts Hourly Results (1)'!C141</f>
        <v>0</v>
      </c>
      <c r="E130" s="127">
        <f>DATE(YEAR(Inputs!$D$5),Summary!B130,Summary!C130)+TIME(D130,0,0)</f>
        <v>5</v>
      </c>
      <c r="F130" s="4">
        <f t="shared" si="11"/>
        <v>1</v>
      </c>
      <c r="G130" s="4">
        <f t="shared" si="9"/>
        <v>5</v>
      </c>
      <c r="H130" s="4">
        <f t="shared" si="12"/>
        <v>1</v>
      </c>
      <c r="I130" s="4">
        <f t="shared" si="13"/>
        <v>0</v>
      </c>
      <c r="J130" s="4">
        <f t="shared" si="14"/>
        <v>0</v>
      </c>
      <c r="K130" s="4">
        <f t="shared" si="10"/>
        <v>0</v>
      </c>
      <c r="L130" s="5">
        <f t="shared" si="15"/>
        <v>0</v>
      </c>
      <c r="M130" s="137">
        <f>'PVWatts Hourly Results (1)'!L141/1000</f>
        <v>0</v>
      </c>
      <c r="N130" s="3">
        <f>'PVWatts Hourly Results (2)'!L141/1000</f>
        <v>0</v>
      </c>
      <c r="O130" s="3">
        <f>'PVWatts Hourly Results (3)'!L141/1000</f>
        <v>0</v>
      </c>
      <c r="P130" s="3">
        <f>'PVWatts Hourly Results (4)'!L141/1000</f>
        <v>0</v>
      </c>
      <c r="Q130" s="130">
        <f>'PVWatts Hourly Results (5)'!L141/1000</f>
        <v>0</v>
      </c>
    </row>
    <row r="131" spans="2:17" x14ac:dyDescent="0.25">
      <c r="B131" s="8">
        <v>1</v>
      </c>
      <c r="C131" s="9">
        <v>5</v>
      </c>
      <c r="D131" s="134">
        <f>'PVWatts Hourly Results (1)'!C142</f>
        <v>0</v>
      </c>
      <c r="E131" s="127">
        <f>DATE(YEAR(Inputs!$D$5),Summary!B131,Summary!C131)+TIME(D131,0,0)</f>
        <v>5</v>
      </c>
      <c r="F131" s="4">
        <f t="shared" si="11"/>
        <v>1</v>
      </c>
      <c r="G131" s="4">
        <f t="shared" si="9"/>
        <v>5</v>
      </c>
      <c r="H131" s="4">
        <f t="shared" si="12"/>
        <v>1</v>
      </c>
      <c r="I131" s="4">
        <f t="shared" si="13"/>
        <v>0</v>
      </c>
      <c r="J131" s="4">
        <f t="shared" si="14"/>
        <v>0</v>
      </c>
      <c r="K131" s="4">
        <f t="shared" si="10"/>
        <v>0</v>
      </c>
      <c r="L131" s="5">
        <f t="shared" si="15"/>
        <v>0</v>
      </c>
      <c r="M131" s="137">
        <f>'PVWatts Hourly Results (1)'!L142/1000</f>
        <v>0</v>
      </c>
      <c r="N131" s="3">
        <f>'PVWatts Hourly Results (2)'!L142/1000</f>
        <v>0</v>
      </c>
      <c r="O131" s="3">
        <f>'PVWatts Hourly Results (3)'!L142/1000</f>
        <v>0</v>
      </c>
      <c r="P131" s="3">
        <f>'PVWatts Hourly Results (4)'!L142/1000</f>
        <v>0</v>
      </c>
      <c r="Q131" s="130">
        <f>'PVWatts Hourly Results (5)'!L142/1000</f>
        <v>0</v>
      </c>
    </row>
    <row r="132" spans="2:17" x14ac:dyDescent="0.25">
      <c r="B132" s="8">
        <v>1</v>
      </c>
      <c r="C132" s="9">
        <v>5</v>
      </c>
      <c r="D132" s="134">
        <f>'PVWatts Hourly Results (1)'!C143</f>
        <v>0</v>
      </c>
      <c r="E132" s="127">
        <f>DATE(YEAR(Inputs!$D$5),Summary!B132,Summary!C132)+TIME(D132,0,0)</f>
        <v>5</v>
      </c>
      <c r="F132" s="4">
        <f t="shared" si="11"/>
        <v>1</v>
      </c>
      <c r="G132" s="4">
        <f t="shared" si="9"/>
        <v>5</v>
      </c>
      <c r="H132" s="4">
        <f t="shared" si="12"/>
        <v>1</v>
      </c>
      <c r="I132" s="4">
        <f t="shared" si="13"/>
        <v>0</v>
      </c>
      <c r="J132" s="4">
        <f t="shared" si="14"/>
        <v>0</v>
      </c>
      <c r="K132" s="4">
        <f t="shared" si="10"/>
        <v>0</v>
      </c>
      <c r="L132" s="5">
        <f t="shared" si="15"/>
        <v>0</v>
      </c>
      <c r="M132" s="137">
        <f>'PVWatts Hourly Results (1)'!L143/1000</f>
        <v>0</v>
      </c>
      <c r="N132" s="3">
        <f>'PVWatts Hourly Results (2)'!L143/1000</f>
        <v>0</v>
      </c>
      <c r="O132" s="3">
        <f>'PVWatts Hourly Results (3)'!L143/1000</f>
        <v>0</v>
      </c>
      <c r="P132" s="3">
        <f>'PVWatts Hourly Results (4)'!L143/1000</f>
        <v>0</v>
      </c>
      <c r="Q132" s="130">
        <f>'PVWatts Hourly Results (5)'!L143/1000</f>
        <v>0</v>
      </c>
    </row>
    <row r="133" spans="2:17" x14ac:dyDescent="0.25">
      <c r="B133" s="8">
        <v>1</v>
      </c>
      <c r="C133" s="9">
        <v>5</v>
      </c>
      <c r="D133" s="134">
        <f>'PVWatts Hourly Results (1)'!C144</f>
        <v>0</v>
      </c>
      <c r="E133" s="127">
        <f>DATE(YEAR(Inputs!$D$5),Summary!B133,Summary!C133)+TIME(D133,0,0)</f>
        <v>5</v>
      </c>
      <c r="F133" s="4">
        <f t="shared" si="11"/>
        <v>1</v>
      </c>
      <c r="G133" s="4">
        <f t="shared" si="9"/>
        <v>5</v>
      </c>
      <c r="H133" s="4">
        <f t="shared" si="12"/>
        <v>1</v>
      </c>
      <c r="I133" s="4">
        <f t="shared" si="13"/>
        <v>0</v>
      </c>
      <c r="J133" s="4">
        <f t="shared" si="14"/>
        <v>0</v>
      </c>
      <c r="K133" s="4">
        <f t="shared" si="10"/>
        <v>0</v>
      </c>
      <c r="L133" s="5">
        <f t="shared" si="15"/>
        <v>0</v>
      </c>
      <c r="M133" s="137">
        <f>'PVWatts Hourly Results (1)'!L144/1000</f>
        <v>0</v>
      </c>
      <c r="N133" s="3">
        <f>'PVWatts Hourly Results (2)'!L144/1000</f>
        <v>0</v>
      </c>
      <c r="O133" s="3">
        <f>'PVWatts Hourly Results (3)'!L144/1000</f>
        <v>0</v>
      </c>
      <c r="P133" s="3">
        <f>'PVWatts Hourly Results (4)'!L144/1000</f>
        <v>0</v>
      </c>
      <c r="Q133" s="130">
        <f>'PVWatts Hourly Results (5)'!L144/1000</f>
        <v>0</v>
      </c>
    </row>
    <row r="134" spans="2:17" x14ac:dyDescent="0.25">
      <c r="B134" s="8">
        <v>1</v>
      </c>
      <c r="C134" s="9">
        <v>5</v>
      </c>
      <c r="D134" s="134">
        <f>'PVWatts Hourly Results (1)'!C145</f>
        <v>0</v>
      </c>
      <c r="E134" s="127">
        <f>DATE(YEAR(Inputs!$D$5),Summary!B134,Summary!C134)+TIME(D134,0,0)</f>
        <v>5</v>
      </c>
      <c r="F134" s="4">
        <f t="shared" si="11"/>
        <v>1</v>
      </c>
      <c r="G134" s="4">
        <f t="shared" si="9"/>
        <v>5</v>
      </c>
      <c r="H134" s="4">
        <f t="shared" si="12"/>
        <v>1</v>
      </c>
      <c r="I134" s="4">
        <f t="shared" si="13"/>
        <v>0</v>
      </c>
      <c r="J134" s="4">
        <f t="shared" si="14"/>
        <v>0</v>
      </c>
      <c r="K134" s="4">
        <f t="shared" si="10"/>
        <v>0</v>
      </c>
      <c r="L134" s="5">
        <f t="shared" si="15"/>
        <v>0</v>
      </c>
      <c r="M134" s="137">
        <f>'PVWatts Hourly Results (1)'!L145/1000</f>
        <v>0</v>
      </c>
      <c r="N134" s="3">
        <f>'PVWatts Hourly Results (2)'!L145/1000</f>
        <v>0</v>
      </c>
      <c r="O134" s="3">
        <f>'PVWatts Hourly Results (3)'!L145/1000</f>
        <v>0</v>
      </c>
      <c r="P134" s="3">
        <f>'PVWatts Hourly Results (4)'!L145/1000</f>
        <v>0</v>
      </c>
      <c r="Q134" s="130">
        <f>'PVWatts Hourly Results (5)'!L145/1000</f>
        <v>0</v>
      </c>
    </row>
    <row r="135" spans="2:17" x14ac:dyDescent="0.25">
      <c r="B135" s="8">
        <v>1</v>
      </c>
      <c r="C135" s="9">
        <v>5</v>
      </c>
      <c r="D135" s="134">
        <f>'PVWatts Hourly Results (1)'!C146</f>
        <v>0</v>
      </c>
      <c r="E135" s="127">
        <f>DATE(YEAR(Inputs!$D$5),Summary!B135,Summary!C135)+TIME(D135,0,0)</f>
        <v>5</v>
      </c>
      <c r="F135" s="4">
        <f t="shared" si="11"/>
        <v>1</v>
      </c>
      <c r="G135" s="4">
        <f t="shared" si="9"/>
        <v>5</v>
      </c>
      <c r="H135" s="4">
        <f t="shared" si="12"/>
        <v>1</v>
      </c>
      <c r="I135" s="4">
        <f t="shared" si="13"/>
        <v>0</v>
      </c>
      <c r="J135" s="4">
        <f t="shared" si="14"/>
        <v>0</v>
      </c>
      <c r="K135" s="4">
        <f t="shared" si="10"/>
        <v>0</v>
      </c>
      <c r="L135" s="5">
        <f t="shared" si="15"/>
        <v>0</v>
      </c>
      <c r="M135" s="137">
        <f>'PVWatts Hourly Results (1)'!L146/1000</f>
        <v>0</v>
      </c>
      <c r="N135" s="3">
        <f>'PVWatts Hourly Results (2)'!L146/1000</f>
        <v>0</v>
      </c>
      <c r="O135" s="3">
        <f>'PVWatts Hourly Results (3)'!L146/1000</f>
        <v>0</v>
      </c>
      <c r="P135" s="3">
        <f>'PVWatts Hourly Results (4)'!L146/1000</f>
        <v>0</v>
      </c>
      <c r="Q135" s="130">
        <f>'PVWatts Hourly Results (5)'!L146/1000</f>
        <v>0</v>
      </c>
    </row>
    <row r="136" spans="2:17" x14ac:dyDescent="0.25">
      <c r="B136" s="8">
        <v>1</v>
      </c>
      <c r="C136" s="9">
        <v>5</v>
      </c>
      <c r="D136" s="134">
        <f>'PVWatts Hourly Results (1)'!C147</f>
        <v>0</v>
      </c>
      <c r="E136" s="127">
        <f>DATE(YEAR(Inputs!$D$5),Summary!B136,Summary!C136)+TIME(D136,0,0)</f>
        <v>5</v>
      </c>
      <c r="F136" s="4">
        <f t="shared" si="11"/>
        <v>1</v>
      </c>
      <c r="G136" s="4">
        <f t="shared" si="9"/>
        <v>5</v>
      </c>
      <c r="H136" s="4">
        <f t="shared" si="12"/>
        <v>1</v>
      </c>
      <c r="I136" s="4">
        <f t="shared" si="13"/>
        <v>0</v>
      </c>
      <c r="J136" s="4">
        <f t="shared" si="14"/>
        <v>0</v>
      </c>
      <c r="K136" s="4">
        <f t="shared" si="10"/>
        <v>0</v>
      </c>
      <c r="L136" s="5">
        <f t="shared" si="15"/>
        <v>0</v>
      </c>
      <c r="M136" s="137">
        <f>'PVWatts Hourly Results (1)'!L147/1000</f>
        <v>0</v>
      </c>
      <c r="N136" s="3">
        <f>'PVWatts Hourly Results (2)'!L147/1000</f>
        <v>0</v>
      </c>
      <c r="O136" s="3">
        <f>'PVWatts Hourly Results (3)'!L147/1000</f>
        <v>0</v>
      </c>
      <c r="P136" s="3">
        <f>'PVWatts Hourly Results (4)'!L147/1000</f>
        <v>0</v>
      </c>
      <c r="Q136" s="130">
        <f>'PVWatts Hourly Results (5)'!L147/1000</f>
        <v>0</v>
      </c>
    </row>
    <row r="137" spans="2:17" x14ac:dyDescent="0.25">
      <c r="B137" s="8">
        <v>1</v>
      </c>
      <c r="C137" s="9">
        <v>5</v>
      </c>
      <c r="D137" s="134">
        <f>'PVWatts Hourly Results (1)'!C148</f>
        <v>0</v>
      </c>
      <c r="E137" s="127">
        <f>DATE(YEAR(Inputs!$D$5),Summary!B137,Summary!C137)+TIME(D137,0,0)</f>
        <v>5</v>
      </c>
      <c r="F137" s="4">
        <f t="shared" si="11"/>
        <v>1</v>
      </c>
      <c r="G137" s="4">
        <f t="shared" si="9"/>
        <v>5</v>
      </c>
      <c r="H137" s="4">
        <f t="shared" si="12"/>
        <v>1</v>
      </c>
      <c r="I137" s="4">
        <f t="shared" si="13"/>
        <v>0</v>
      </c>
      <c r="J137" s="4">
        <f t="shared" si="14"/>
        <v>0</v>
      </c>
      <c r="K137" s="4">
        <f t="shared" si="10"/>
        <v>0</v>
      </c>
      <c r="L137" s="5">
        <f t="shared" si="15"/>
        <v>0</v>
      </c>
      <c r="M137" s="137">
        <f>'PVWatts Hourly Results (1)'!L148/1000</f>
        <v>0</v>
      </c>
      <c r="N137" s="3">
        <f>'PVWatts Hourly Results (2)'!L148/1000</f>
        <v>0</v>
      </c>
      <c r="O137" s="3">
        <f>'PVWatts Hourly Results (3)'!L148/1000</f>
        <v>0</v>
      </c>
      <c r="P137" s="3">
        <f>'PVWatts Hourly Results (4)'!L148/1000</f>
        <v>0</v>
      </c>
      <c r="Q137" s="130">
        <f>'PVWatts Hourly Results (5)'!L148/1000</f>
        <v>0</v>
      </c>
    </row>
    <row r="138" spans="2:17" x14ac:dyDescent="0.25">
      <c r="B138" s="8">
        <v>1</v>
      </c>
      <c r="C138" s="9">
        <v>5</v>
      </c>
      <c r="D138" s="134">
        <f>'PVWatts Hourly Results (1)'!C149</f>
        <v>0</v>
      </c>
      <c r="E138" s="127">
        <f>DATE(YEAR(Inputs!$D$5),Summary!B138,Summary!C138)+TIME(D138,0,0)</f>
        <v>5</v>
      </c>
      <c r="F138" s="4">
        <f t="shared" si="11"/>
        <v>1</v>
      </c>
      <c r="G138" s="4">
        <f t="shared" si="9"/>
        <v>5</v>
      </c>
      <c r="H138" s="4">
        <f t="shared" si="12"/>
        <v>1</v>
      </c>
      <c r="I138" s="4">
        <f t="shared" si="13"/>
        <v>0</v>
      </c>
      <c r="J138" s="4">
        <f t="shared" si="14"/>
        <v>0</v>
      </c>
      <c r="K138" s="4">
        <f t="shared" si="10"/>
        <v>0</v>
      </c>
      <c r="L138" s="5">
        <f t="shared" si="15"/>
        <v>0</v>
      </c>
      <c r="M138" s="137">
        <f>'PVWatts Hourly Results (1)'!L149/1000</f>
        <v>0</v>
      </c>
      <c r="N138" s="3">
        <f>'PVWatts Hourly Results (2)'!L149/1000</f>
        <v>0</v>
      </c>
      <c r="O138" s="3">
        <f>'PVWatts Hourly Results (3)'!L149/1000</f>
        <v>0</v>
      </c>
      <c r="P138" s="3">
        <f>'PVWatts Hourly Results (4)'!L149/1000</f>
        <v>0</v>
      </c>
      <c r="Q138" s="130">
        <f>'PVWatts Hourly Results (5)'!L149/1000</f>
        <v>0</v>
      </c>
    </row>
    <row r="139" spans="2:17" x14ac:dyDescent="0.25">
      <c r="B139" s="8">
        <v>1</v>
      </c>
      <c r="C139" s="9">
        <v>5</v>
      </c>
      <c r="D139" s="134">
        <f>'PVWatts Hourly Results (1)'!C150</f>
        <v>0</v>
      </c>
      <c r="E139" s="127">
        <f>DATE(YEAR(Inputs!$D$5),Summary!B139,Summary!C139)+TIME(D139,0,0)</f>
        <v>5</v>
      </c>
      <c r="F139" s="4">
        <f t="shared" si="11"/>
        <v>1</v>
      </c>
      <c r="G139" s="4">
        <f t="shared" si="9"/>
        <v>5</v>
      </c>
      <c r="H139" s="4">
        <f t="shared" si="12"/>
        <v>1</v>
      </c>
      <c r="I139" s="4">
        <f t="shared" si="13"/>
        <v>0</v>
      </c>
      <c r="J139" s="4">
        <f t="shared" si="14"/>
        <v>0</v>
      </c>
      <c r="K139" s="4">
        <f t="shared" si="10"/>
        <v>0</v>
      </c>
      <c r="L139" s="5">
        <f t="shared" si="15"/>
        <v>0</v>
      </c>
      <c r="M139" s="137">
        <f>'PVWatts Hourly Results (1)'!L150/1000</f>
        <v>0</v>
      </c>
      <c r="N139" s="3">
        <f>'PVWatts Hourly Results (2)'!L150/1000</f>
        <v>0</v>
      </c>
      <c r="O139" s="3">
        <f>'PVWatts Hourly Results (3)'!L150/1000</f>
        <v>0</v>
      </c>
      <c r="P139" s="3">
        <f>'PVWatts Hourly Results (4)'!L150/1000</f>
        <v>0</v>
      </c>
      <c r="Q139" s="130">
        <f>'PVWatts Hourly Results (5)'!L150/1000</f>
        <v>0</v>
      </c>
    </row>
    <row r="140" spans="2:17" x14ac:dyDescent="0.25">
      <c r="B140" s="8">
        <v>1</v>
      </c>
      <c r="C140" s="9">
        <v>5</v>
      </c>
      <c r="D140" s="134">
        <f>'PVWatts Hourly Results (1)'!C151</f>
        <v>0</v>
      </c>
      <c r="E140" s="127">
        <f>DATE(YEAR(Inputs!$D$5),Summary!B140,Summary!C140)+TIME(D140,0,0)</f>
        <v>5</v>
      </c>
      <c r="F140" s="4">
        <f t="shared" si="11"/>
        <v>1</v>
      </c>
      <c r="G140" s="4">
        <f t="shared" si="9"/>
        <v>5</v>
      </c>
      <c r="H140" s="4">
        <f t="shared" si="12"/>
        <v>1</v>
      </c>
      <c r="I140" s="4">
        <f t="shared" si="13"/>
        <v>0</v>
      </c>
      <c r="J140" s="4">
        <f t="shared" si="14"/>
        <v>0</v>
      </c>
      <c r="K140" s="4">
        <f t="shared" si="10"/>
        <v>0</v>
      </c>
      <c r="L140" s="5">
        <f t="shared" si="15"/>
        <v>0</v>
      </c>
      <c r="M140" s="137">
        <f>'PVWatts Hourly Results (1)'!L151/1000</f>
        <v>0</v>
      </c>
      <c r="N140" s="3">
        <f>'PVWatts Hourly Results (2)'!L151/1000</f>
        <v>0</v>
      </c>
      <c r="O140" s="3">
        <f>'PVWatts Hourly Results (3)'!L151/1000</f>
        <v>0</v>
      </c>
      <c r="P140" s="3">
        <f>'PVWatts Hourly Results (4)'!L151/1000</f>
        <v>0</v>
      </c>
      <c r="Q140" s="130">
        <f>'PVWatts Hourly Results (5)'!L151/1000</f>
        <v>0</v>
      </c>
    </row>
    <row r="141" spans="2:17" x14ac:dyDescent="0.25">
      <c r="B141" s="8">
        <v>1</v>
      </c>
      <c r="C141" s="9">
        <v>5</v>
      </c>
      <c r="D141" s="134">
        <f>'PVWatts Hourly Results (1)'!C152</f>
        <v>0</v>
      </c>
      <c r="E141" s="127">
        <f>DATE(YEAR(Inputs!$D$5),Summary!B141,Summary!C141)+TIME(D141,0,0)</f>
        <v>5</v>
      </c>
      <c r="F141" s="4">
        <f t="shared" si="11"/>
        <v>1</v>
      </c>
      <c r="G141" s="4">
        <f t="shared" si="9"/>
        <v>5</v>
      </c>
      <c r="H141" s="4">
        <f t="shared" si="12"/>
        <v>1</v>
      </c>
      <c r="I141" s="4">
        <f t="shared" si="13"/>
        <v>0</v>
      </c>
      <c r="J141" s="4">
        <f t="shared" si="14"/>
        <v>0</v>
      </c>
      <c r="K141" s="4">
        <f t="shared" si="10"/>
        <v>0</v>
      </c>
      <c r="L141" s="5">
        <f t="shared" si="15"/>
        <v>0</v>
      </c>
      <c r="M141" s="137">
        <f>'PVWatts Hourly Results (1)'!L152/1000</f>
        <v>0</v>
      </c>
      <c r="N141" s="3">
        <f>'PVWatts Hourly Results (2)'!L152/1000</f>
        <v>0</v>
      </c>
      <c r="O141" s="3">
        <f>'PVWatts Hourly Results (3)'!L152/1000</f>
        <v>0</v>
      </c>
      <c r="P141" s="3">
        <f>'PVWatts Hourly Results (4)'!L152/1000</f>
        <v>0</v>
      </c>
      <c r="Q141" s="130">
        <f>'PVWatts Hourly Results (5)'!L152/1000</f>
        <v>0</v>
      </c>
    </row>
    <row r="142" spans="2:17" x14ac:dyDescent="0.25">
      <c r="B142" s="8">
        <v>1</v>
      </c>
      <c r="C142" s="9">
        <v>6</v>
      </c>
      <c r="D142" s="134">
        <f>'PVWatts Hourly Results (1)'!C153</f>
        <v>0</v>
      </c>
      <c r="E142" s="127">
        <f>DATE(YEAR(Inputs!$D$5),Summary!B142,Summary!C142)+TIME(D142,0,0)</f>
        <v>6</v>
      </c>
      <c r="F142" s="4">
        <f t="shared" si="11"/>
        <v>1</v>
      </c>
      <c r="G142" s="4">
        <f t="shared" si="9"/>
        <v>6</v>
      </c>
      <c r="H142" s="4">
        <f t="shared" si="12"/>
        <v>1</v>
      </c>
      <c r="I142" s="4">
        <f t="shared" si="13"/>
        <v>0</v>
      </c>
      <c r="J142" s="4">
        <f t="shared" si="14"/>
        <v>0</v>
      </c>
      <c r="K142" s="4">
        <f t="shared" si="10"/>
        <v>0</v>
      </c>
      <c r="L142" s="5">
        <f t="shared" si="15"/>
        <v>0</v>
      </c>
      <c r="M142" s="137">
        <f>'PVWatts Hourly Results (1)'!L153/1000</f>
        <v>0</v>
      </c>
      <c r="N142" s="3">
        <f>'PVWatts Hourly Results (2)'!L153/1000</f>
        <v>0</v>
      </c>
      <c r="O142" s="3">
        <f>'PVWatts Hourly Results (3)'!L153/1000</f>
        <v>0</v>
      </c>
      <c r="P142" s="3">
        <f>'PVWatts Hourly Results (4)'!L153/1000</f>
        <v>0</v>
      </c>
      <c r="Q142" s="130">
        <f>'PVWatts Hourly Results (5)'!L153/1000</f>
        <v>0</v>
      </c>
    </row>
    <row r="143" spans="2:17" x14ac:dyDescent="0.25">
      <c r="B143" s="8">
        <v>1</v>
      </c>
      <c r="C143" s="9">
        <v>6</v>
      </c>
      <c r="D143" s="134">
        <f>'PVWatts Hourly Results (1)'!C154</f>
        <v>0</v>
      </c>
      <c r="E143" s="127">
        <f>DATE(YEAR(Inputs!$D$5),Summary!B143,Summary!C143)+TIME(D143,0,0)</f>
        <v>6</v>
      </c>
      <c r="F143" s="4">
        <f t="shared" si="11"/>
        <v>1</v>
      </c>
      <c r="G143" s="4">
        <f t="shared" si="9"/>
        <v>6</v>
      </c>
      <c r="H143" s="4">
        <f t="shared" si="12"/>
        <v>1</v>
      </c>
      <c r="I143" s="4">
        <f t="shared" si="13"/>
        <v>0</v>
      </c>
      <c r="J143" s="4">
        <f t="shared" si="14"/>
        <v>0</v>
      </c>
      <c r="K143" s="4">
        <f t="shared" si="10"/>
        <v>0</v>
      </c>
      <c r="L143" s="5">
        <f t="shared" si="15"/>
        <v>0</v>
      </c>
      <c r="M143" s="137">
        <f>'PVWatts Hourly Results (1)'!L154/1000</f>
        <v>0</v>
      </c>
      <c r="N143" s="3">
        <f>'PVWatts Hourly Results (2)'!L154/1000</f>
        <v>0</v>
      </c>
      <c r="O143" s="3">
        <f>'PVWatts Hourly Results (3)'!L154/1000</f>
        <v>0</v>
      </c>
      <c r="P143" s="3">
        <f>'PVWatts Hourly Results (4)'!L154/1000</f>
        <v>0</v>
      </c>
      <c r="Q143" s="130">
        <f>'PVWatts Hourly Results (5)'!L154/1000</f>
        <v>0</v>
      </c>
    </row>
    <row r="144" spans="2:17" x14ac:dyDescent="0.25">
      <c r="B144" s="8">
        <v>1</v>
      </c>
      <c r="C144" s="9">
        <v>6</v>
      </c>
      <c r="D144" s="134">
        <f>'PVWatts Hourly Results (1)'!C155</f>
        <v>0</v>
      </c>
      <c r="E144" s="127">
        <f>DATE(YEAR(Inputs!$D$5),Summary!B144,Summary!C144)+TIME(D144,0,0)</f>
        <v>6</v>
      </c>
      <c r="F144" s="4">
        <f t="shared" si="11"/>
        <v>1</v>
      </c>
      <c r="G144" s="4">
        <f t="shared" si="9"/>
        <v>6</v>
      </c>
      <c r="H144" s="4">
        <f t="shared" si="12"/>
        <v>1</v>
      </c>
      <c r="I144" s="4">
        <f t="shared" si="13"/>
        <v>0</v>
      </c>
      <c r="J144" s="4">
        <f t="shared" si="14"/>
        <v>0</v>
      </c>
      <c r="K144" s="4">
        <f t="shared" si="10"/>
        <v>0</v>
      </c>
      <c r="L144" s="5">
        <f t="shared" si="15"/>
        <v>0</v>
      </c>
      <c r="M144" s="137">
        <f>'PVWatts Hourly Results (1)'!L155/1000</f>
        <v>0</v>
      </c>
      <c r="N144" s="3">
        <f>'PVWatts Hourly Results (2)'!L155/1000</f>
        <v>0</v>
      </c>
      <c r="O144" s="3">
        <f>'PVWatts Hourly Results (3)'!L155/1000</f>
        <v>0</v>
      </c>
      <c r="P144" s="3">
        <f>'PVWatts Hourly Results (4)'!L155/1000</f>
        <v>0</v>
      </c>
      <c r="Q144" s="130">
        <f>'PVWatts Hourly Results (5)'!L155/1000</f>
        <v>0</v>
      </c>
    </row>
    <row r="145" spans="2:17" x14ac:dyDescent="0.25">
      <c r="B145" s="8">
        <v>1</v>
      </c>
      <c r="C145" s="9">
        <v>6</v>
      </c>
      <c r="D145" s="134">
        <f>'PVWatts Hourly Results (1)'!C156</f>
        <v>0</v>
      </c>
      <c r="E145" s="127">
        <f>DATE(YEAR(Inputs!$D$5),Summary!B145,Summary!C145)+TIME(D145,0,0)</f>
        <v>6</v>
      </c>
      <c r="F145" s="4">
        <f t="shared" si="11"/>
        <v>1</v>
      </c>
      <c r="G145" s="4">
        <f t="shared" si="9"/>
        <v>6</v>
      </c>
      <c r="H145" s="4">
        <f t="shared" si="12"/>
        <v>1</v>
      </c>
      <c r="I145" s="4">
        <f t="shared" si="13"/>
        <v>0</v>
      </c>
      <c r="J145" s="4">
        <f t="shared" si="14"/>
        <v>0</v>
      </c>
      <c r="K145" s="4">
        <f t="shared" si="10"/>
        <v>0</v>
      </c>
      <c r="L145" s="5">
        <f t="shared" si="15"/>
        <v>0</v>
      </c>
      <c r="M145" s="137">
        <f>'PVWatts Hourly Results (1)'!L156/1000</f>
        <v>0</v>
      </c>
      <c r="N145" s="3">
        <f>'PVWatts Hourly Results (2)'!L156/1000</f>
        <v>0</v>
      </c>
      <c r="O145" s="3">
        <f>'PVWatts Hourly Results (3)'!L156/1000</f>
        <v>0</v>
      </c>
      <c r="P145" s="3">
        <f>'PVWatts Hourly Results (4)'!L156/1000</f>
        <v>0</v>
      </c>
      <c r="Q145" s="130">
        <f>'PVWatts Hourly Results (5)'!L156/1000</f>
        <v>0</v>
      </c>
    </row>
    <row r="146" spans="2:17" x14ac:dyDescent="0.25">
      <c r="B146" s="8">
        <v>1</v>
      </c>
      <c r="C146" s="9">
        <v>6</v>
      </c>
      <c r="D146" s="134">
        <f>'PVWatts Hourly Results (1)'!C157</f>
        <v>0</v>
      </c>
      <c r="E146" s="127">
        <f>DATE(YEAR(Inputs!$D$5),Summary!B146,Summary!C146)+TIME(D146,0,0)</f>
        <v>6</v>
      </c>
      <c r="F146" s="4">
        <f t="shared" si="11"/>
        <v>1</v>
      </c>
      <c r="G146" s="4">
        <f t="shared" si="9"/>
        <v>6</v>
      </c>
      <c r="H146" s="4">
        <f t="shared" si="12"/>
        <v>1</v>
      </c>
      <c r="I146" s="4">
        <f t="shared" si="13"/>
        <v>0</v>
      </c>
      <c r="J146" s="4">
        <f t="shared" si="14"/>
        <v>0</v>
      </c>
      <c r="K146" s="4">
        <f t="shared" si="10"/>
        <v>0</v>
      </c>
      <c r="L146" s="5">
        <f t="shared" si="15"/>
        <v>0</v>
      </c>
      <c r="M146" s="137">
        <f>'PVWatts Hourly Results (1)'!L157/1000</f>
        <v>0</v>
      </c>
      <c r="N146" s="3">
        <f>'PVWatts Hourly Results (2)'!L157/1000</f>
        <v>0</v>
      </c>
      <c r="O146" s="3">
        <f>'PVWatts Hourly Results (3)'!L157/1000</f>
        <v>0</v>
      </c>
      <c r="P146" s="3">
        <f>'PVWatts Hourly Results (4)'!L157/1000</f>
        <v>0</v>
      </c>
      <c r="Q146" s="130">
        <f>'PVWatts Hourly Results (5)'!L157/1000</f>
        <v>0</v>
      </c>
    </row>
    <row r="147" spans="2:17" x14ac:dyDescent="0.25">
      <c r="B147" s="8">
        <v>1</v>
      </c>
      <c r="C147" s="9">
        <v>6</v>
      </c>
      <c r="D147" s="134">
        <f>'PVWatts Hourly Results (1)'!C158</f>
        <v>0</v>
      </c>
      <c r="E147" s="127">
        <f>DATE(YEAR(Inputs!$D$5),Summary!B147,Summary!C147)+TIME(D147,0,0)</f>
        <v>6</v>
      </c>
      <c r="F147" s="4">
        <f t="shared" si="11"/>
        <v>1</v>
      </c>
      <c r="G147" s="4">
        <f t="shared" si="9"/>
        <v>6</v>
      </c>
      <c r="H147" s="4">
        <f t="shared" si="12"/>
        <v>1</v>
      </c>
      <c r="I147" s="4">
        <f t="shared" si="13"/>
        <v>0</v>
      </c>
      <c r="J147" s="4">
        <f t="shared" si="14"/>
        <v>0</v>
      </c>
      <c r="K147" s="4">
        <f t="shared" si="10"/>
        <v>0</v>
      </c>
      <c r="L147" s="5">
        <f t="shared" si="15"/>
        <v>0</v>
      </c>
      <c r="M147" s="137">
        <f>'PVWatts Hourly Results (1)'!L158/1000</f>
        <v>0</v>
      </c>
      <c r="N147" s="3">
        <f>'PVWatts Hourly Results (2)'!L158/1000</f>
        <v>0</v>
      </c>
      <c r="O147" s="3">
        <f>'PVWatts Hourly Results (3)'!L158/1000</f>
        <v>0</v>
      </c>
      <c r="P147" s="3">
        <f>'PVWatts Hourly Results (4)'!L158/1000</f>
        <v>0</v>
      </c>
      <c r="Q147" s="130">
        <f>'PVWatts Hourly Results (5)'!L158/1000</f>
        <v>0</v>
      </c>
    </row>
    <row r="148" spans="2:17" x14ac:dyDescent="0.25">
      <c r="B148" s="8">
        <v>1</v>
      </c>
      <c r="C148" s="9">
        <v>6</v>
      </c>
      <c r="D148" s="134">
        <f>'PVWatts Hourly Results (1)'!C159</f>
        <v>0</v>
      </c>
      <c r="E148" s="127">
        <f>DATE(YEAR(Inputs!$D$5),Summary!B148,Summary!C148)+TIME(D148,0,0)</f>
        <v>6</v>
      </c>
      <c r="F148" s="4">
        <f t="shared" si="11"/>
        <v>1</v>
      </c>
      <c r="G148" s="4">
        <f t="shared" si="9"/>
        <v>6</v>
      </c>
      <c r="H148" s="4">
        <f t="shared" si="12"/>
        <v>1</v>
      </c>
      <c r="I148" s="4">
        <f t="shared" si="13"/>
        <v>0</v>
      </c>
      <c r="J148" s="4">
        <f t="shared" si="14"/>
        <v>0</v>
      </c>
      <c r="K148" s="4">
        <f t="shared" si="10"/>
        <v>0</v>
      </c>
      <c r="L148" s="5">
        <f t="shared" si="15"/>
        <v>0</v>
      </c>
      <c r="M148" s="137">
        <f>'PVWatts Hourly Results (1)'!L159/1000</f>
        <v>0</v>
      </c>
      <c r="N148" s="3">
        <f>'PVWatts Hourly Results (2)'!L159/1000</f>
        <v>0</v>
      </c>
      <c r="O148" s="3">
        <f>'PVWatts Hourly Results (3)'!L159/1000</f>
        <v>0</v>
      </c>
      <c r="P148" s="3">
        <f>'PVWatts Hourly Results (4)'!L159/1000</f>
        <v>0</v>
      </c>
      <c r="Q148" s="130">
        <f>'PVWatts Hourly Results (5)'!L159/1000</f>
        <v>0</v>
      </c>
    </row>
    <row r="149" spans="2:17" x14ac:dyDescent="0.25">
      <c r="B149" s="8">
        <v>1</v>
      </c>
      <c r="C149" s="9">
        <v>6</v>
      </c>
      <c r="D149" s="134">
        <f>'PVWatts Hourly Results (1)'!C160</f>
        <v>0</v>
      </c>
      <c r="E149" s="127">
        <f>DATE(YEAR(Inputs!$D$5),Summary!B149,Summary!C149)+TIME(D149,0,0)</f>
        <v>6</v>
      </c>
      <c r="F149" s="4">
        <f t="shared" si="11"/>
        <v>1</v>
      </c>
      <c r="G149" s="4">
        <f t="shared" si="9"/>
        <v>6</v>
      </c>
      <c r="H149" s="4">
        <f t="shared" si="12"/>
        <v>1</v>
      </c>
      <c r="I149" s="4">
        <f t="shared" si="13"/>
        <v>0</v>
      </c>
      <c r="J149" s="4">
        <f t="shared" si="14"/>
        <v>0</v>
      </c>
      <c r="K149" s="4">
        <f t="shared" si="10"/>
        <v>0</v>
      </c>
      <c r="L149" s="5">
        <f t="shared" si="15"/>
        <v>0</v>
      </c>
      <c r="M149" s="137">
        <f>'PVWatts Hourly Results (1)'!L160/1000</f>
        <v>0</v>
      </c>
      <c r="N149" s="3">
        <f>'PVWatts Hourly Results (2)'!L160/1000</f>
        <v>0</v>
      </c>
      <c r="O149" s="3">
        <f>'PVWatts Hourly Results (3)'!L160/1000</f>
        <v>0</v>
      </c>
      <c r="P149" s="3">
        <f>'PVWatts Hourly Results (4)'!L160/1000</f>
        <v>0</v>
      </c>
      <c r="Q149" s="130">
        <f>'PVWatts Hourly Results (5)'!L160/1000</f>
        <v>0</v>
      </c>
    </row>
    <row r="150" spans="2:17" x14ac:dyDescent="0.25">
      <c r="B150" s="8">
        <v>1</v>
      </c>
      <c r="C150" s="9">
        <v>6</v>
      </c>
      <c r="D150" s="134">
        <f>'PVWatts Hourly Results (1)'!C161</f>
        <v>0</v>
      </c>
      <c r="E150" s="127">
        <f>DATE(YEAR(Inputs!$D$5),Summary!B150,Summary!C150)+TIME(D150,0,0)</f>
        <v>6</v>
      </c>
      <c r="F150" s="4">
        <f t="shared" si="11"/>
        <v>1</v>
      </c>
      <c r="G150" s="4">
        <f t="shared" ref="G150:G213" si="16">WEEKDAY(E150)</f>
        <v>6</v>
      </c>
      <c r="H150" s="4">
        <f t="shared" si="12"/>
        <v>1</v>
      </c>
      <c r="I150" s="4">
        <f t="shared" si="13"/>
        <v>0</v>
      </c>
      <c r="J150" s="4">
        <f t="shared" si="14"/>
        <v>0</v>
      </c>
      <c r="K150" s="4">
        <f t="shared" ref="K150:K213" si="17">IF(OR(AND(B150=7,C150=4),AND(B150=1,C150=1)),1,0)</f>
        <v>0</v>
      </c>
      <c r="L150" s="5">
        <f t="shared" si="15"/>
        <v>0</v>
      </c>
      <c r="M150" s="137">
        <f>'PVWatts Hourly Results (1)'!L161/1000</f>
        <v>0</v>
      </c>
      <c r="N150" s="3">
        <f>'PVWatts Hourly Results (2)'!L161/1000</f>
        <v>0</v>
      </c>
      <c r="O150" s="3">
        <f>'PVWatts Hourly Results (3)'!L161/1000</f>
        <v>0</v>
      </c>
      <c r="P150" s="3">
        <f>'PVWatts Hourly Results (4)'!L161/1000</f>
        <v>0</v>
      </c>
      <c r="Q150" s="130">
        <f>'PVWatts Hourly Results (5)'!L161/1000</f>
        <v>0</v>
      </c>
    </row>
    <row r="151" spans="2:17" x14ac:dyDescent="0.25">
      <c r="B151" s="8">
        <v>1</v>
      </c>
      <c r="C151" s="9">
        <v>6</v>
      </c>
      <c r="D151" s="134">
        <f>'PVWatts Hourly Results (1)'!C162</f>
        <v>0</v>
      </c>
      <c r="E151" s="127">
        <f>DATE(YEAR(Inputs!$D$5),Summary!B151,Summary!C151)+TIME(D151,0,0)</f>
        <v>6</v>
      </c>
      <c r="F151" s="4">
        <f t="shared" ref="F151:F214" si="18">IF(OR(B151&lt;3,B151=6,B151=7,B151=8),1,0)</f>
        <v>1</v>
      </c>
      <c r="G151" s="4">
        <f t="shared" si="16"/>
        <v>6</v>
      </c>
      <c r="H151" s="4">
        <f t="shared" ref="H151:H214" si="19">IF(OR(G151=2,G151=3,G151=4,G151=5,G151=6),1,0)</f>
        <v>1</v>
      </c>
      <c r="I151" s="4">
        <f t="shared" ref="I151:I214" si="20">IF(AND(B151&gt;5,B151&lt;9,D151&gt;=13,D151&lt;=16,H151=1),1,0)</f>
        <v>0</v>
      </c>
      <c r="J151" s="4">
        <f t="shared" ref="J151:J214" si="21">IF(AND(B151&lt;3,OR(AND(D151&gt;6,D151&lt;9),AND(D151&gt;17,D151&lt;20)),H151=1),1,0)</f>
        <v>0</v>
      </c>
      <c r="K151" s="4">
        <f t="shared" si="17"/>
        <v>0</v>
      </c>
      <c r="L151" s="5">
        <f t="shared" ref="L151:L214" si="22">IFERROR(IF(AND(F151=1,H151=1,OR(I151=1,J151=1),K151=0),1,0),"")</f>
        <v>0</v>
      </c>
      <c r="M151" s="137">
        <f>'PVWatts Hourly Results (1)'!L162/1000</f>
        <v>0</v>
      </c>
      <c r="N151" s="3">
        <f>'PVWatts Hourly Results (2)'!L162/1000</f>
        <v>0</v>
      </c>
      <c r="O151" s="3">
        <f>'PVWatts Hourly Results (3)'!L162/1000</f>
        <v>0</v>
      </c>
      <c r="P151" s="3">
        <f>'PVWatts Hourly Results (4)'!L162/1000</f>
        <v>0</v>
      </c>
      <c r="Q151" s="130">
        <f>'PVWatts Hourly Results (5)'!L162/1000</f>
        <v>0</v>
      </c>
    </row>
    <row r="152" spans="2:17" x14ac:dyDescent="0.25">
      <c r="B152" s="8">
        <v>1</v>
      </c>
      <c r="C152" s="9">
        <v>6</v>
      </c>
      <c r="D152" s="134">
        <f>'PVWatts Hourly Results (1)'!C163</f>
        <v>0</v>
      </c>
      <c r="E152" s="127">
        <f>DATE(YEAR(Inputs!$D$5),Summary!B152,Summary!C152)+TIME(D152,0,0)</f>
        <v>6</v>
      </c>
      <c r="F152" s="4">
        <f t="shared" si="18"/>
        <v>1</v>
      </c>
      <c r="G152" s="4">
        <f t="shared" si="16"/>
        <v>6</v>
      </c>
      <c r="H152" s="4">
        <f t="shared" si="19"/>
        <v>1</v>
      </c>
      <c r="I152" s="4">
        <f t="shared" si="20"/>
        <v>0</v>
      </c>
      <c r="J152" s="4">
        <f t="shared" si="21"/>
        <v>0</v>
      </c>
      <c r="K152" s="4">
        <f t="shared" si="17"/>
        <v>0</v>
      </c>
      <c r="L152" s="5">
        <f t="shared" si="22"/>
        <v>0</v>
      </c>
      <c r="M152" s="137">
        <f>'PVWatts Hourly Results (1)'!L163/1000</f>
        <v>0</v>
      </c>
      <c r="N152" s="3">
        <f>'PVWatts Hourly Results (2)'!L163/1000</f>
        <v>0</v>
      </c>
      <c r="O152" s="3">
        <f>'PVWatts Hourly Results (3)'!L163/1000</f>
        <v>0</v>
      </c>
      <c r="P152" s="3">
        <f>'PVWatts Hourly Results (4)'!L163/1000</f>
        <v>0</v>
      </c>
      <c r="Q152" s="130">
        <f>'PVWatts Hourly Results (5)'!L163/1000</f>
        <v>0</v>
      </c>
    </row>
    <row r="153" spans="2:17" x14ac:dyDescent="0.25">
      <c r="B153" s="8">
        <v>1</v>
      </c>
      <c r="C153" s="9">
        <v>6</v>
      </c>
      <c r="D153" s="134">
        <f>'PVWatts Hourly Results (1)'!C164</f>
        <v>0</v>
      </c>
      <c r="E153" s="127">
        <f>DATE(YEAR(Inputs!$D$5),Summary!B153,Summary!C153)+TIME(D153,0,0)</f>
        <v>6</v>
      </c>
      <c r="F153" s="4">
        <f t="shared" si="18"/>
        <v>1</v>
      </c>
      <c r="G153" s="4">
        <f t="shared" si="16"/>
        <v>6</v>
      </c>
      <c r="H153" s="4">
        <f t="shared" si="19"/>
        <v>1</v>
      </c>
      <c r="I153" s="4">
        <f t="shared" si="20"/>
        <v>0</v>
      </c>
      <c r="J153" s="4">
        <f t="shared" si="21"/>
        <v>0</v>
      </c>
      <c r="K153" s="4">
        <f t="shared" si="17"/>
        <v>0</v>
      </c>
      <c r="L153" s="5">
        <f t="shared" si="22"/>
        <v>0</v>
      </c>
      <c r="M153" s="137">
        <f>'PVWatts Hourly Results (1)'!L164/1000</f>
        <v>0</v>
      </c>
      <c r="N153" s="3">
        <f>'PVWatts Hourly Results (2)'!L164/1000</f>
        <v>0</v>
      </c>
      <c r="O153" s="3">
        <f>'PVWatts Hourly Results (3)'!L164/1000</f>
        <v>0</v>
      </c>
      <c r="P153" s="3">
        <f>'PVWatts Hourly Results (4)'!L164/1000</f>
        <v>0</v>
      </c>
      <c r="Q153" s="130">
        <f>'PVWatts Hourly Results (5)'!L164/1000</f>
        <v>0</v>
      </c>
    </row>
    <row r="154" spans="2:17" x14ac:dyDescent="0.25">
      <c r="B154" s="8">
        <v>1</v>
      </c>
      <c r="C154" s="9">
        <v>6</v>
      </c>
      <c r="D154" s="134">
        <f>'PVWatts Hourly Results (1)'!C165</f>
        <v>0</v>
      </c>
      <c r="E154" s="127">
        <f>DATE(YEAR(Inputs!$D$5),Summary!B154,Summary!C154)+TIME(D154,0,0)</f>
        <v>6</v>
      </c>
      <c r="F154" s="4">
        <f t="shared" si="18"/>
        <v>1</v>
      </c>
      <c r="G154" s="4">
        <f t="shared" si="16"/>
        <v>6</v>
      </c>
      <c r="H154" s="4">
        <f t="shared" si="19"/>
        <v>1</v>
      </c>
      <c r="I154" s="4">
        <f t="shared" si="20"/>
        <v>0</v>
      </c>
      <c r="J154" s="4">
        <f t="shared" si="21"/>
        <v>0</v>
      </c>
      <c r="K154" s="4">
        <f t="shared" si="17"/>
        <v>0</v>
      </c>
      <c r="L154" s="5">
        <f t="shared" si="22"/>
        <v>0</v>
      </c>
      <c r="M154" s="137">
        <f>'PVWatts Hourly Results (1)'!L165/1000</f>
        <v>0</v>
      </c>
      <c r="N154" s="3">
        <f>'PVWatts Hourly Results (2)'!L165/1000</f>
        <v>0</v>
      </c>
      <c r="O154" s="3">
        <f>'PVWatts Hourly Results (3)'!L165/1000</f>
        <v>0</v>
      </c>
      <c r="P154" s="3">
        <f>'PVWatts Hourly Results (4)'!L165/1000</f>
        <v>0</v>
      </c>
      <c r="Q154" s="130">
        <f>'PVWatts Hourly Results (5)'!L165/1000</f>
        <v>0</v>
      </c>
    </row>
    <row r="155" spans="2:17" x14ac:dyDescent="0.25">
      <c r="B155" s="8">
        <v>1</v>
      </c>
      <c r="C155" s="9">
        <v>6</v>
      </c>
      <c r="D155" s="134">
        <f>'PVWatts Hourly Results (1)'!C166</f>
        <v>0</v>
      </c>
      <c r="E155" s="127">
        <f>DATE(YEAR(Inputs!$D$5),Summary!B155,Summary!C155)+TIME(D155,0,0)</f>
        <v>6</v>
      </c>
      <c r="F155" s="4">
        <f t="shared" si="18"/>
        <v>1</v>
      </c>
      <c r="G155" s="4">
        <f t="shared" si="16"/>
        <v>6</v>
      </c>
      <c r="H155" s="4">
        <f t="shared" si="19"/>
        <v>1</v>
      </c>
      <c r="I155" s="4">
        <f t="shared" si="20"/>
        <v>0</v>
      </c>
      <c r="J155" s="4">
        <f t="shared" si="21"/>
        <v>0</v>
      </c>
      <c r="K155" s="4">
        <f t="shared" si="17"/>
        <v>0</v>
      </c>
      <c r="L155" s="5">
        <f t="shared" si="22"/>
        <v>0</v>
      </c>
      <c r="M155" s="137">
        <f>'PVWatts Hourly Results (1)'!L166/1000</f>
        <v>0</v>
      </c>
      <c r="N155" s="3">
        <f>'PVWatts Hourly Results (2)'!L166/1000</f>
        <v>0</v>
      </c>
      <c r="O155" s="3">
        <f>'PVWatts Hourly Results (3)'!L166/1000</f>
        <v>0</v>
      </c>
      <c r="P155" s="3">
        <f>'PVWatts Hourly Results (4)'!L166/1000</f>
        <v>0</v>
      </c>
      <c r="Q155" s="130">
        <f>'PVWatts Hourly Results (5)'!L166/1000</f>
        <v>0</v>
      </c>
    </row>
    <row r="156" spans="2:17" x14ac:dyDescent="0.25">
      <c r="B156" s="8">
        <v>1</v>
      </c>
      <c r="C156" s="9">
        <v>6</v>
      </c>
      <c r="D156" s="134">
        <f>'PVWatts Hourly Results (1)'!C167</f>
        <v>0</v>
      </c>
      <c r="E156" s="127">
        <f>DATE(YEAR(Inputs!$D$5),Summary!B156,Summary!C156)+TIME(D156,0,0)</f>
        <v>6</v>
      </c>
      <c r="F156" s="4">
        <f t="shared" si="18"/>
        <v>1</v>
      </c>
      <c r="G156" s="4">
        <f t="shared" si="16"/>
        <v>6</v>
      </c>
      <c r="H156" s="4">
        <f t="shared" si="19"/>
        <v>1</v>
      </c>
      <c r="I156" s="4">
        <f t="shared" si="20"/>
        <v>0</v>
      </c>
      <c r="J156" s="4">
        <f t="shared" si="21"/>
        <v>0</v>
      </c>
      <c r="K156" s="4">
        <f t="shared" si="17"/>
        <v>0</v>
      </c>
      <c r="L156" s="5">
        <f t="shared" si="22"/>
        <v>0</v>
      </c>
      <c r="M156" s="137">
        <f>'PVWatts Hourly Results (1)'!L167/1000</f>
        <v>0</v>
      </c>
      <c r="N156" s="3">
        <f>'PVWatts Hourly Results (2)'!L167/1000</f>
        <v>0</v>
      </c>
      <c r="O156" s="3">
        <f>'PVWatts Hourly Results (3)'!L167/1000</f>
        <v>0</v>
      </c>
      <c r="P156" s="3">
        <f>'PVWatts Hourly Results (4)'!L167/1000</f>
        <v>0</v>
      </c>
      <c r="Q156" s="130">
        <f>'PVWatts Hourly Results (5)'!L167/1000</f>
        <v>0</v>
      </c>
    </row>
    <row r="157" spans="2:17" x14ac:dyDescent="0.25">
      <c r="B157" s="8">
        <v>1</v>
      </c>
      <c r="C157" s="9">
        <v>6</v>
      </c>
      <c r="D157" s="134">
        <f>'PVWatts Hourly Results (1)'!C168</f>
        <v>0</v>
      </c>
      <c r="E157" s="127">
        <f>DATE(YEAR(Inputs!$D$5),Summary!B157,Summary!C157)+TIME(D157,0,0)</f>
        <v>6</v>
      </c>
      <c r="F157" s="4">
        <f t="shared" si="18"/>
        <v>1</v>
      </c>
      <c r="G157" s="4">
        <f t="shared" si="16"/>
        <v>6</v>
      </c>
      <c r="H157" s="4">
        <f t="shared" si="19"/>
        <v>1</v>
      </c>
      <c r="I157" s="4">
        <f t="shared" si="20"/>
        <v>0</v>
      </c>
      <c r="J157" s="4">
        <f t="shared" si="21"/>
        <v>0</v>
      </c>
      <c r="K157" s="4">
        <f t="shared" si="17"/>
        <v>0</v>
      </c>
      <c r="L157" s="5">
        <f t="shared" si="22"/>
        <v>0</v>
      </c>
      <c r="M157" s="137">
        <f>'PVWatts Hourly Results (1)'!L168/1000</f>
        <v>0</v>
      </c>
      <c r="N157" s="3">
        <f>'PVWatts Hourly Results (2)'!L168/1000</f>
        <v>0</v>
      </c>
      <c r="O157" s="3">
        <f>'PVWatts Hourly Results (3)'!L168/1000</f>
        <v>0</v>
      </c>
      <c r="P157" s="3">
        <f>'PVWatts Hourly Results (4)'!L168/1000</f>
        <v>0</v>
      </c>
      <c r="Q157" s="130">
        <f>'PVWatts Hourly Results (5)'!L168/1000</f>
        <v>0</v>
      </c>
    </row>
    <row r="158" spans="2:17" x14ac:dyDescent="0.25">
      <c r="B158" s="8">
        <v>1</v>
      </c>
      <c r="C158" s="9">
        <v>6</v>
      </c>
      <c r="D158" s="134">
        <f>'PVWatts Hourly Results (1)'!C169</f>
        <v>0</v>
      </c>
      <c r="E158" s="127">
        <f>DATE(YEAR(Inputs!$D$5),Summary!B158,Summary!C158)+TIME(D158,0,0)</f>
        <v>6</v>
      </c>
      <c r="F158" s="4">
        <f t="shared" si="18"/>
        <v>1</v>
      </c>
      <c r="G158" s="4">
        <f t="shared" si="16"/>
        <v>6</v>
      </c>
      <c r="H158" s="4">
        <f t="shared" si="19"/>
        <v>1</v>
      </c>
      <c r="I158" s="4">
        <f t="shared" si="20"/>
        <v>0</v>
      </c>
      <c r="J158" s="4">
        <f t="shared" si="21"/>
        <v>0</v>
      </c>
      <c r="K158" s="4">
        <f t="shared" si="17"/>
        <v>0</v>
      </c>
      <c r="L158" s="5">
        <f t="shared" si="22"/>
        <v>0</v>
      </c>
      <c r="M158" s="137">
        <f>'PVWatts Hourly Results (1)'!L169/1000</f>
        <v>0</v>
      </c>
      <c r="N158" s="3">
        <f>'PVWatts Hourly Results (2)'!L169/1000</f>
        <v>0</v>
      </c>
      <c r="O158" s="3">
        <f>'PVWatts Hourly Results (3)'!L169/1000</f>
        <v>0</v>
      </c>
      <c r="P158" s="3">
        <f>'PVWatts Hourly Results (4)'!L169/1000</f>
        <v>0</v>
      </c>
      <c r="Q158" s="130">
        <f>'PVWatts Hourly Results (5)'!L169/1000</f>
        <v>0</v>
      </c>
    </row>
    <row r="159" spans="2:17" x14ac:dyDescent="0.25">
      <c r="B159" s="8">
        <v>1</v>
      </c>
      <c r="C159" s="9">
        <v>6</v>
      </c>
      <c r="D159" s="134">
        <f>'PVWatts Hourly Results (1)'!C170</f>
        <v>0</v>
      </c>
      <c r="E159" s="127">
        <f>DATE(YEAR(Inputs!$D$5),Summary!B159,Summary!C159)+TIME(D159,0,0)</f>
        <v>6</v>
      </c>
      <c r="F159" s="4">
        <f t="shared" si="18"/>
        <v>1</v>
      </c>
      <c r="G159" s="4">
        <f t="shared" si="16"/>
        <v>6</v>
      </c>
      <c r="H159" s="4">
        <f t="shared" si="19"/>
        <v>1</v>
      </c>
      <c r="I159" s="4">
        <f t="shared" si="20"/>
        <v>0</v>
      </c>
      <c r="J159" s="4">
        <f t="shared" si="21"/>
        <v>0</v>
      </c>
      <c r="K159" s="4">
        <f t="shared" si="17"/>
        <v>0</v>
      </c>
      <c r="L159" s="5">
        <f t="shared" si="22"/>
        <v>0</v>
      </c>
      <c r="M159" s="137">
        <f>'PVWatts Hourly Results (1)'!L170/1000</f>
        <v>0</v>
      </c>
      <c r="N159" s="3">
        <f>'PVWatts Hourly Results (2)'!L170/1000</f>
        <v>0</v>
      </c>
      <c r="O159" s="3">
        <f>'PVWatts Hourly Results (3)'!L170/1000</f>
        <v>0</v>
      </c>
      <c r="P159" s="3">
        <f>'PVWatts Hourly Results (4)'!L170/1000</f>
        <v>0</v>
      </c>
      <c r="Q159" s="130">
        <f>'PVWatts Hourly Results (5)'!L170/1000</f>
        <v>0</v>
      </c>
    </row>
    <row r="160" spans="2:17" x14ac:dyDescent="0.25">
      <c r="B160" s="8">
        <v>1</v>
      </c>
      <c r="C160" s="9">
        <v>6</v>
      </c>
      <c r="D160" s="134">
        <f>'PVWatts Hourly Results (1)'!C171</f>
        <v>0</v>
      </c>
      <c r="E160" s="127">
        <f>DATE(YEAR(Inputs!$D$5),Summary!B160,Summary!C160)+TIME(D160,0,0)</f>
        <v>6</v>
      </c>
      <c r="F160" s="4">
        <f t="shared" si="18"/>
        <v>1</v>
      </c>
      <c r="G160" s="4">
        <f t="shared" si="16"/>
        <v>6</v>
      </c>
      <c r="H160" s="4">
        <f t="shared" si="19"/>
        <v>1</v>
      </c>
      <c r="I160" s="4">
        <f t="shared" si="20"/>
        <v>0</v>
      </c>
      <c r="J160" s="4">
        <f t="shared" si="21"/>
        <v>0</v>
      </c>
      <c r="K160" s="4">
        <f t="shared" si="17"/>
        <v>0</v>
      </c>
      <c r="L160" s="5">
        <f t="shared" si="22"/>
        <v>0</v>
      </c>
      <c r="M160" s="137">
        <f>'PVWatts Hourly Results (1)'!L171/1000</f>
        <v>0</v>
      </c>
      <c r="N160" s="3">
        <f>'PVWatts Hourly Results (2)'!L171/1000</f>
        <v>0</v>
      </c>
      <c r="O160" s="3">
        <f>'PVWatts Hourly Results (3)'!L171/1000</f>
        <v>0</v>
      </c>
      <c r="P160" s="3">
        <f>'PVWatts Hourly Results (4)'!L171/1000</f>
        <v>0</v>
      </c>
      <c r="Q160" s="130">
        <f>'PVWatts Hourly Results (5)'!L171/1000</f>
        <v>0</v>
      </c>
    </row>
    <row r="161" spans="2:17" x14ac:dyDescent="0.25">
      <c r="B161" s="8">
        <v>1</v>
      </c>
      <c r="C161" s="9">
        <v>6</v>
      </c>
      <c r="D161" s="134">
        <f>'PVWatts Hourly Results (1)'!C172</f>
        <v>0</v>
      </c>
      <c r="E161" s="127">
        <f>DATE(YEAR(Inputs!$D$5),Summary!B161,Summary!C161)+TIME(D161,0,0)</f>
        <v>6</v>
      </c>
      <c r="F161" s="4">
        <f t="shared" si="18"/>
        <v>1</v>
      </c>
      <c r="G161" s="4">
        <f t="shared" si="16"/>
        <v>6</v>
      </c>
      <c r="H161" s="4">
        <f t="shared" si="19"/>
        <v>1</v>
      </c>
      <c r="I161" s="4">
        <f t="shared" si="20"/>
        <v>0</v>
      </c>
      <c r="J161" s="4">
        <f t="shared" si="21"/>
        <v>0</v>
      </c>
      <c r="K161" s="4">
        <f t="shared" si="17"/>
        <v>0</v>
      </c>
      <c r="L161" s="5">
        <f t="shared" si="22"/>
        <v>0</v>
      </c>
      <c r="M161" s="137">
        <f>'PVWatts Hourly Results (1)'!L172/1000</f>
        <v>0</v>
      </c>
      <c r="N161" s="3">
        <f>'PVWatts Hourly Results (2)'!L172/1000</f>
        <v>0</v>
      </c>
      <c r="O161" s="3">
        <f>'PVWatts Hourly Results (3)'!L172/1000</f>
        <v>0</v>
      </c>
      <c r="P161" s="3">
        <f>'PVWatts Hourly Results (4)'!L172/1000</f>
        <v>0</v>
      </c>
      <c r="Q161" s="130">
        <f>'PVWatts Hourly Results (5)'!L172/1000</f>
        <v>0</v>
      </c>
    </row>
    <row r="162" spans="2:17" x14ac:dyDescent="0.25">
      <c r="B162" s="8">
        <v>1</v>
      </c>
      <c r="C162" s="9">
        <v>6</v>
      </c>
      <c r="D162" s="134">
        <f>'PVWatts Hourly Results (1)'!C173</f>
        <v>0</v>
      </c>
      <c r="E162" s="127">
        <f>DATE(YEAR(Inputs!$D$5),Summary!B162,Summary!C162)+TIME(D162,0,0)</f>
        <v>6</v>
      </c>
      <c r="F162" s="4">
        <f t="shared" si="18"/>
        <v>1</v>
      </c>
      <c r="G162" s="4">
        <f t="shared" si="16"/>
        <v>6</v>
      </c>
      <c r="H162" s="4">
        <f t="shared" si="19"/>
        <v>1</v>
      </c>
      <c r="I162" s="4">
        <f t="shared" si="20"/>
        <v>0</v>
      </c>
      <c r="J162" s="4">
        <f t="shared" si="21"/>
        <v>0</v>
      </c>
      <c r="K162" s="4">
        <f t="shared" si="17"/>
        <v>0</v>
      </c>
      <c r="L162" s="5">
        <f t="shared" si="22"/>
        <v>0</v>
      </c>
      <c r="M162" s="137">
        <f>'PVWatts Hourly Results (1)'!L173/1000</f>
        <v>0</v>
      </c>
      <c r="N162" s="3">
        <f>'PVWatts Hourly Results (2)'!L173/1000</f>
        <v>0</v>
      </c>
      <c r="O162" s="3">
        <f>'PVWatts Hourly Results (3)'!L173/1000</f>
        <v>0</v>
      </c>
      <c r="P162" s="3">
        <f>'PVWatts Hourly Results (4)'!L173/1000</f>
        <v>0</v>
      </c>
      <c r="Q162" s="130">
        <f>'PVWatts Hourly Results (5)'!L173/1000</f>
        <v>0</v>
      </c>
    </row>
    <row r="163" spans="2:17" x14ac:dyDescent="0.25">
      <c r="B163" s="8">
        <v>1</v>
      </c>
      <c r="C163" s="9">
        <v>6</v>
      </c>
      <c r="D163" s="134">
        <f>'PVWatts Hourly Results (1)'!C174</f>
        <v>0</v>
      </c>
      <c r="E163" s="127">
        <f>DATE(YEAR(Inputs!$D$5),Summary!B163,Summary!C163)+TIME(D163,0,0)</f>
        <v>6</v>
      </c>
      <c r="F163" s="4">
        <f t="shared" si="18"/>
        <v>1</v>
      </c>
      <c r="G163" s="4">
        <f t="shared" si="16"/>
        <v>6</v>
      </c>
      <c r="H163" s="4">
        <f t="shared" si="19"/>
        <v>1</v>
      </c>
      <c r="I163" s="4">
        <f t="shared" si="20"/>
        <v>0</v>
      </c>
      <c r="J163" s="4">
        <f t="shared" si="21"/>
        <v>0</v>
      </c>
      <c r="K163" s="4">
        <f t="shared" si="17"/>
        <v>0</v>
      </c>
      <c r="L163" s="5">
        <f t="shared" si="22"/>
        <v>0</v>
      </c>
      <c r="M163" s="137">
        <f>'PVWatts Hourly Results (1)'!L174/1000</f>
        <v>0</v>
      </c>
      <c r="N163" s="3">
        <f>'PVWatts Hourly Results (2)'!L174/1000</f>
        <v>0</v>
      </c>
      <c r="O163" s="3">
        <f>'PVWatts Hourly Results (3)'!L174/1000</f>
        <v>0</v>
      </c>
      <c r="P163" s="3">
        <f>'PVWatts Hourly Results (4)'!L174/1000</f>
        <v>0</v>
      </c>
      <c r="Q163" s="130">
        <f>'PVWatts Hourly Results (5)'!L174/1000</f>
        <v>0</v>
      </c>
    </row>
    <row r="164" spans="2:17" x14ac:dyDescent="0.25">
      <c r="B164" s="8">
        <v>1</v>
      </c>
      <c r="C164" s="9">
        <v>6</v>
      </c>
      <c r="D164" s="134">
        <f>'PVWatts Hourly Results (1)'!C175</f>
        <v>0</v>
      </c>
      <c r="E164" s="127">
        <f>DATE(YEAR(Inputs!$D$5),Summary!B164,Summary!C164)+TIME(D164,0,0)</f>
        <v>6</v>
      </c>
      <c r="F164" s="4">
        <f t="shared" si="18"/>
        <v>1</v>
      </c>
      <c r="G164" s="4">
        <f t="shared" si="16"/>
        <v>6</v>
      </c>
      <c r="H164" s="4">
        <f t="shared" si="19"/>
        <v>1</v>
      </c>
      <c r="I164" s="4">
        <f t="shared" si="20"/>
        <v>0</v>
      </c>
      <c r="J164" s="4">
        <f t="shared" si="21"/>
        <v>0</v>
      </c>
      <c r="K164" s="4">
        <f t="shared" si="17"/>
        <v>0</v>
      </c>
      <c r="L164" s="5">
        <f t="shared" si="22"/>
        <v>0</v>
      </c>
      <c r="M164" s="137">
        <f>'PVWatts Hourly Results (1)'!L175/1000</f>
        <v>0</v>
      </c>
      <c r="N164" s="3">
        <f>'PVWatts Hourly Results (2)'!L175/1000</f>
        <v>0</v>
      </c>
      <c r="O164" s="3">
        <f>'PVWatts Hourly Results (3)'!L175/1000</f>
        <v>0</v>
      </c>
      <c r="P164" s="3">
        <f>'PVWatts Hourly Results (4)'!L175/1000</f>
        <v>0</v>
      </c>
      <c r="Q164" s="130">
        <f>'PVWatts Hourly Results (5)'!L175/1000</f>
        <v>0</v>
      </c>
    </row>
    <row r="165" spans="2:17" x14ac:dyDescent="0.25">
      <c r="B165" s="8">
        <v>1</v>
      </c>
      <c r="C165" s="9">
        <v>6</v>
      </c>
      <c r="D165" s="134">
        <f>'PVWatts Hourly Results (1)'!C176</f>
        <v>0</v>
      </c>
      <c r="E165" s="127">
        <f>DATE(YEAR(Inputs!$D$5),Summary!B165,Summary!C165)+TIME(D165,0,0)</f>
        <v>6</v>
      </c>
      <c r="F165" s="4">
        <f t="shared" si="18"/>
        <v>1</v>
      </c>
      <c r="G165" s="4">
        <f t="shared" si="16"/>
        <v>6</v>
      </c>
      <c r="H165" s="4">
        <f t="shared" si="19"/>
        <v>1</v>
      </c>
      <c r="I165" s="4">
        <f t="shared" si="20"/>
        <v>0</v>
      </c>
      <c r="J165" s="4">
        <f t="shared" si="21"/>
        <v>0</v>
      </c>
      <c r="K165" s="4">
        <f t="shared" si="17"/>
        <v>0</v>
      </c>
      <c r="L165" s="5">
        <f t="shared" si="22"/>
        <v>0</v>
      </c>
      <c r="M165" s="137">
        <f>'PVWatts Hourly Results (1)'!L176/1000</f>
        <v>0</v>
      </c>
      <c r="N165" s="3">
        <f>'PVWatts Hourly Results (2)'!L176/1000</f>
        <v>0</v>
      </c>
      <c r="O165" s="3">
        <f>'PVWatts Hourly Results (3)'!L176/1000</f>
        <v>0</v>
      </c>
      <c r="P165" s="3">
        <f>'PVWatts Hourly Results (4)'!L176/1000</f>
        <v>0</v>
      </c>
      <c r="Q165" s="130">
        <f>'PVWatts Hourly Results (5)'!L176/1000</f>
        <v>0</v>
      </c>
    </row>
    <row r="166" spans="2:17" x14ac:dyDescent="0.25">
      <c r="B166" s="8">
        <v>1</v>
      </c>
      <c r="C166" s="9">
        <v>7</v>
      </c>
      <c r="D166" s="134">
        <f>'PVWatts Hourly Results (1)'!C177</f>
        <v>0</v>
      </c>
      <c r="E166" s="127">
        <f>DATE(YEAR(Inputs!$D$5),Summary!B166,Summary!C166)+TIME(D166,0,0)</f>
        <v>7</v>
      </c>
      <c r="F166" s="4">
        <f t="shared" si="18"/>
        <v>1</v>
      </c>
      <c r="G166" s="4">
        <f t="shared" si="16"/>
        <v>7</v>
      </c>
      <c r="H166" s="4">
        <f t="shared" si="19"/>
        <v>0</v>
      </c>
      <c r="I166" s="4">
        <f t="shared" si="20"/>
        <v>0</v>
      </c>
      <c r="J166" s="4">
        <f t="shared" si="21"/>
        <v>0</v>
      </c>
      <c r="K166" s="4">
        <f t="shared" si="17"/>
        <v>0</v>
      </c>
      <c r="L166" s="5">
        <f t="shared" si="22"/>
        <v>0</v>
      </c>
      <c r="M166" s="137">
        <f>'PVWatts Hourly Results (1)'!L177/1000</f>
        <v>0</v>
      </c>
      <c r="N166" s="3">
        <f>'PVWatts Hourly Results (2)'!L177/1000</f>
        <v>0</v>
      </c>
      <c r="O166" s="3">
        <f>'PVWatts Hourly Results (3)'!L177/1000</f>
        <v>0</v>
      </c>
      <c r="P166" s="3">
        <f>'PVWatts Hourly Results (4)'!L177/1000</f>
        <v>0</v>
      </c>
      <c r="Q166" s="130">
        <f>'PVWatts Hourly Results (5)'!L177/1000</f>
        <v>0</v>
      </c>
    </row>
    <row r="167" spans="2:17" x14ac:dyDescent="0.25">
      <c r="B167" s="8">
        <v>1</v>
      </c>
      <c r="C167" s="9">
        <v>7</v>
      </c>
      <c r="D167" s="134">
        <f>'PVWatts Hourly Results (1)'!C178</f>
        <v>0</v>
      </c>
      <c r="E167" s="127">
        <f>DATE(YEAR(Inputs!$D$5),Summary!B167,Summary!C167)+TIME(D167,0,0)</f>
        <v>7</v>
      </c>
      <c r="F167" s="4">
        <f t="shared" si="18"/>
        <v>1</v>
      </c>
      <c r="G167" s="4">
        <f t="shared" si="16"/>
        <v>7</v>
      </c>
      <c r="H167" s="4">
        <f t="shared" si="19"/>
        <v>0</v>
      </c>
      <c r="I167" s="4">
        <f t="shared" si="20"/>
        <v>0</v>
      </c>
      <c r="J167" s="4">
        <f t="shared" si="21"/>
        <v>0</v>
      </c>
      <c r="K167" s="4">
        <f t="shared" si="17"/>
        <v>0</v>
      </c>
      <c r="L167" s="5">
        <f t="shared" si="22"/>
        <v>0</v>
      </c>
      <c r="M167" s="137">
        <f>'PVWatts Hourly Results (1)'!L178/1000</f>
        <v>0</v>
      </c>
      <c r="N167" s="3">
        <f>'PVWatts Hourly Results (2)'!L178/1000</f>
        <v>0</v>
      </c>
      <c r="O167" s="3">
        <f>'PVWatts Hourly Results (3)'!L178/1000</f>
        <v>0</v>
      </c>
      <c r="P167" s="3">
        <f>'PVWatts Hourly Results (4)'!L178/1000</f>
        <v>0</v>
      </c>
      <c r="Q167" s="130">
        <f>'PVWatts Hourly Results (5)'!L178/1000</f>
        <v>0</v>
      </c>
    </row>
    <row r="168" spans="2:17" x14ac:dyDescent="0.25">
      <c r="B168" s="8">
        <v>1</v>
      </c>
      <c r="C168" s="9">
        <v>7</v>
      </c>
      <c r="D168" s="134">
        <f>'PVWatts Hourly Results (1)'!C179</f>
        <v>0</v>
      </c>
      <c r="E168" s="127">
        <f>DATE(YEAR(Inputs!$D$5),Summary!B168,Summary!C168)+TIME(D168,0,0)</f>
        <v>7</v>
      </c>
      <c r="F168" s="4">
        <f t="shared" si="18"/>
        <v>1</v>
      </c>
      <c r="G168" s="4">
        <f t="shared" si="16"/>
        <v>7</v>
      </c>
      <c r="H168" s="4">
        <f t="shared" si="19"/>
        <v>0</v>
      </c>
      <c r="I168" s="4">
        <f t="shared" si="20"/>
        <v>0</v>
      </c>
      <c r="J168" s="4">
        <f t="shared" si="21"/>
        <v>0</v>
      </c>
      <c r="K168" s="4">
        <f t="shared" si="17"/>
        <v>0</v>
      </c>
      <c r="L168" s="5">
        <f t="shared" si="22"/>
        <v>0</v>
      </c>
      <c r="M168" s="137">
        <f>'PVWatts Hourly Results (1)'!L179/1000</f>
        <v>0</v>
      </c>
      <c r="N168" s="3">
        <f>'PVWatts Hourly Results (2)'!L179/1000</f>
        <v>0</v>
      </c>
      <c r="O168" s="3">
        <f>'PVWatts Hourly Results (3)'!L179/1000</f>
        <v>0</v>
      </c>
      <c r="P168" s="3">
        <f>'PVWatts Hourly Results (4)'!L179/1000</f>
        <v>0</v>
      </c>
      <c r="Q168" s="130">
        <f>'PVWatts Hourly Results (5)'!L179/1000</f>
        <v>0</v>
      </c>
    </row>
    <row r="169" spans="2:17" x14ac:dyDescent="0.25">
      <c r="B169" s="8">
        <v>1</v>
      </c>
      <c r="C169" s="9">
        <v>7</v>
      </c>
      <c r="D169" s="134">
        <f>'PVWatts Hourly Results (1)'!C180</f>
        <v>0</v>
      </c>
      <c r="E169" s="127">
        <f>DATE(YEAR(Inputs!$D$5),Summary!B169,Summary!C169)+TIME(D169,0,0)</f>
        <v>7</v>
      </c>
      <c r="F169" s="4">
        <f t="shared" si="18"/>
        <v>1</v>
      </c>
      <c r="G169" s="4">
        <f t="shared" si="16"/>
        <v>7</v>
      </c>
      <c r="H169" s="4">
        <f t="shared" si="19"/>
        <v>0</v>
      </c>
      <c r="I169" s="4">
        <f t="shared" si="20"/>
        <v>0</v>
      </c>
      <c r="J169" s="4">
        <f t="shared" si="21"/>
        <v>0</v>
      </c>
      <c r="K169" s="4">
        <f t="shared" si="17"/>
        <v>0</v>
      </c>
      <c r="L169" s="5">
        <f t="shared" si="22"/>
        <v>0</v>
      </c>
      <c r="M169" s="137">
        <f>'PVWatts Hourly Results (1)'!L180/1000</f>
        <v>0</v>
      </c>
      <c r="N169" s="3">
        <f>'PVWatts Hourly Results (2)'!L180/1000</f>
        <v>0</v>
      </c>
      <c r="O169" s="3">
        <f>'PVWatts Hourly Results (3)'!L180/1000</f>
        <v>0</v>
      </c>
      <c r="P169" s="3">
        <f>'PVWatts Hourly Results (4)'!L180/1000</f>
        <v>0</v>
      </c>
      <c r="Q169" s="130">
        <f>'PVWatts Hourly Results (5)'!L180/1000</f>
        <v>0</v>
      </c>
    </row>
    <row r="170" spans="2:17" x14ac:dyDescent="0.25">
      <c r="B170" s="8">
        <v>1</v>
      </c>
      <c r="C170" s="9">
        <v>7</v>
      </c>
      <c r="D170" s="134">
        <f>'PVWatts Hourly Results (1)'!C181</f>
        <v>0</v>
      </c>
      <c r="E170" s="127">
        <f>DATE(YEAR(Inputs!$D$5),Summary!B170,Summary!C170)+TIME(D170,0,0)</f>
        <v>7</v>
      </c>
      <c r="F170" s="4">
        <f t="shared" si="18"/>
        <v>1</v>
      </c>
      <c r="G170" s="4">
        <f t="shared" si="16"/>
        <v>7</v>
      </c>
      <c r="H170" s="4">
        <f t="shared" si="19"/>
        <v>0</v>
      </c>
      <c r="I170" s="4">
        <f t="shared" si="20"/>
        <v>0</v>
      </c>
      <c r="J170" s="4">
        <f t="shared" si="21"/>
        <v>0</v>
      </c>
      <c r="K170" s="4">
        <f t="shared" si="17"/>
        <v>0</v>
      </c>
      <c r="L170" s="5">
        <f t="shared" si="22"/>
        <v>0</v>
      </c>
      <c r="M170" s="137">
        <f>'PVWatts Hourly Results (1)'!L181/1000</f>
        <v>0</v>
      </c>
      <c r="N170" s="3">
        <f>'PVWatts Hourly Results (2)'!L181/1000</f>
        <v>0</v>
      </c>
      <c r="O170" s="3">
        <f>'PVWatts Hourly Results (3)'!L181/1000</f>
        <v>0</v>
      </c>
      <c r="P170" s="3">
        <f>'PVWatts Hourly Results (4)'!L181/1000</f>
        <v>0</v>
      </c>
      <c r="Q170" s="130">
        <f>'PVWatts Hourly Results (5)'!L181/1000</f>
        <v>0</v>
      </c>
    </row>
    <row r="171" spans="2:17" x14ac:dyDescent="0.25">
      <c r="B171" s="8">
        <v>1</v>
      </c>
      <c r="C171" s="9">
        <v>7</v>
      </c>
      <c r="D171" s="134">
        <f>'PVWatts Hourly Results (1)'!C182</f>
        <v>0</v>
      </c>
      <c r="E171" s="127">
        <f>DATE(YEAR(Inputs!$D$5),Summary!B171,Summary!C171)+TIME(D171,0,0)</f>
        <v>7</v>
      </c>
      <c r="F171" s="4">
        <f t="shared" si="18"/>
        <v>1</v>
      </c>
      <c r="G171" s="4">
        <f t="shared" si="16"/>
        <v>7</v>
      </c>
      <c r="H171" s="4">
        <f t="shared" si="19"/>
        <v>0</v>
      </c>
      <c r="I171" s="4">
        <f t="shared" si="20"/>
        <v>0</v>
      </c>
      <c r="J171" s="4">
        <f t="shared" si="21"/>
        <v>0</v>
      </c>
      <c r="K171" s="4">
        <f t="shared" si="17"/>
        <v>0</v>
      </c>
      <c r="L171" s="5">
        <f t="shared" si="22"/>
        <v>0</v>
      </c>
      <c r="M171" s="137">
        <f>'PVWatts Hourly Results (1)'!L182/1000</f>
        <v>0</v>
      </c>
      <c r="N171" s="3">
        <f>'PVWatts Hourly Results (2)'!L182/1000</f>
        <v>0</v>
      </c>
      <c r="O171" s="3">
        <f>'PVWatts Hourly Results (3)'!L182/1000</f>
        <v>0</v>
      </c>
      <c r="P171" s="3">
        <f>'PVWatts Hourly Results (4)'!L182/1000</f>
        <v>0</v>
      </c>
      <c r="Q171" s="130">
        <f>'PVWatts Hourly Results (5)'!L182/1000</f>
        <v>0</v>
      </c>
    </row>
    <row r="172" spans="2:17" x14ac:dyDescent="0.25">
      <c r="B172" s="8">
        <v>1</v>
      </c>
      <c r="C172" s="9">
        <v>7</v>
      </c>
      <c r="D172" s="134">
        <f>'PVWatts Hourly Results (1)'!C183</f>
        <v>0</v>
      </c>
      <c r="E172" s="127">
        <f>DATE(YEAR(Inputs!$D$5),Summary!B172,Summary!C172)+TIME(D172,0,0)</f>
        <v>7</v>
      </c>
      <c r="F172" s="4">
        <f t="shared" si="18"/>
        <v>1</v>
      </c>
      <c r="G172" s="4">
        <f t="shared" si="16"/>
        <v>7</v>
      </c>
      <c r="H172" s="4">
        <f t="shared" si="19"/>
        <v>0</v>
      </c>
      <c r="I172" s="4">
        <f t="shared" si="20"/>
        <v>0</v>
      </c>
      <c r="J172" s="4">
        <f t="shared" si="21"/>
        <v>0</v>
      </c>
      <c r="K172" s="4">
        <f t="shared" si="17"/>
        <v>0</v>
      </c>
      <c r="L172" s="5">
        <f t="shared" si="22"/>
        <v>0</v>
      </c>
      <c r="M172" s="137">
        <f>'PVWatts Hourly Results (1)'!L183/1000</f>
        <v>0</v>
      </c>
      <c r="N172" s="3">
        <f>'PVWatts Hourly Results (2)'!L183/1000</f>
        <v>0</v>
      </c>
      <c r="O172" s="3">
        <f>'PVWatts Hourly Results (3)'!L183/1000</f>
        <v>0</v>
      </c>
      <c r="P172" s="3">
        <f>'PVWatts Hourly Results (4)'!L183/1000</f>
        <v>0</v>
      </c>
      <c r="Q172" s="130">
        <f>'PVWatts Hourly Results (5)'!L183/1000</f>
        <v>0</v>
      </c>
    </row>
    <row r="173" spans="2:17" x14ac:dyDescent="0.25">
      <c r="B173" s="8">
        <v>1</v>
      </c>
      <c r="C173" s="9">
        <v>7</v>
      </c>
      <c r="D173" s="134">
        <f>'PVWatts Hourly Results (1)'!C184</f>
        <v>0</v>
      </c>
      <c r="E173" s="127">
        <f>DATE(YEAR(Inputs!$D$5),Summary!B173,Summary!C173)+TIME(D173,0,0)</f>
        <v>7</v>
      </c>
      <c r="F173" s="4">
        <f t="shared" si="18"/>
        <v>1</v>
      </c>
      <c r="G173" s="4">
        <f t="shared" si="16"/>
        <v>7</v>
      </c>
      <c r="H173" s="4">
        <f t="shared" si="19"/>
        <v>0</v>
      </c>
      <c r="I173" s="4">
        <f t="shared" si="20"/>
        <v>0</v>
      </c>
      <c r="J173" s="4">
        <f t="shared" si="21"/>
        <v>0</v>
      </c>
      <c r="K173" s="4">
        <f t="shared" si="17"/>
        <v>0</v>
      </c>
      <c r="L173" s="5">
        <f t="shared" si="22"/>
        <v>0</v>
      </c>
      <c r="M173" s="137">
        <f>'PVWatts Hourly Results (1)'!L184/1000</f>
        <v>0</v>
      </c>
      <c r="N173" s="3">
        <f>'PVWatts Hourly Results (2)'!L184/1000</f>
        <v>0</v>
      </c>
      <c r="O173" s="3">
        <f>'PVWatts Hourly Results (3)'!L184/1000</f>
        <v>0</v>
      </c>
      <c r="P173" s="3">
        <f>'PVWatts Hourly Results (4)'!L184/1000</f>
        <v>0</v>
      </c>
      <c r="Q173" s="130">
        <f>'PVWatts Hourly Results (5)'!L184/1000</f>
        <v>0</v>
      </c>
    </row>
    <row r="174" spans="2:17" x14ac:dyDescent="0.25">
      <c r="B174" s="8">
        <v>1</v>
      </c>
      <c r="C174" s="9">
        <v>7</v>
      </c>
      <c r="D174" s="134">
        <f>'PVWatts Hourly Results (1)'!C185</f>
        <v>0</v>
      </c>
      <c r="E174" s="127">
        <f>DATE(YEAR(Inputs!$D$5),Summary!B174,Summary!C174)+TIME(D174,0,0)</f>
        <v>7</v>
      </c>
      <c r="F174" s="4">
        <f t="shared" si="18"/>
        <v>1</v>
      </c>
      <c r="G174" s="4">
        <f t="shared" si="16"/>
        <v>7</v>
      </c>
      <c r="H174" s="4">
        <f t="shared" si="19"/>
        <v>0</v>
      </c>
      <c r="I174" s="4">
        <f t="shared" si="20"/>
        <v>0</v>
      </c>
      <c r="J174" s="4">
        <f t="shared" si="21"/>
        <v>0</v>
      </c>
      <c r="K174" s="4">
        <f t="shared" si="17"/>
        <v>0</v>
      </c>
      <c r="L174" s="5">
        <f t="shared" si="22"/>
        <v>0</v>
      </c>
      <c r="M174" s="137">
        <f>'PVWatts Hourly Results (1)'!L185/1000</f>
        <v>0</v>
      </c>
      <c r="N174" s="3">
        <f>'PVWatts Hourly Results (2)'!L185/1000</f>
        <v>0</v>
      </c>
      <c r="O174" s="3">
        <f>'PVWatts Hourly Results (3)'!L185/1000</f>
        <v>0</v>
      </c>
      <c r="P174" s="3">
        <f>'PVWatts Hourly Results (4)'!L185/1000</f>
        <v>0</v>
      </c>
      <c r="Q174" s="130">
        <f>'PVWatts Hourly Results (5)'!L185/1000</f>
        <v>0</v>
      </c>
    </row>
    <row r="175" spans="2:17" x14ac:dyDescent="0.25">
      <c r="B175" s="8">
        <v>1</v>
      </c>
      <c r="C175" s="9">
        <v>7</v>
      </c>
      <c r="D175" s="134">
        <f>'PVWatts Hourly Results (1)'!C186</f>
        <v>0</v>
      </c>
      <c r="E175" s="127">
        <f>DATE(YEAR(Inputs!$D$5),Summary!B175,Summary!C175)+TIME(D175,0,0)</f>
        <v>7</v>
      </c>
      <c r="F175" s="4">
        <f t="shared" si="18"/>
        <v>1</v>
      </c>
      <c r="G175" s="4">
        <f t="shared" si="16"/>
        <v>7</v>
      </c>
      <c r="H175" s="4">
        <f t="shared" si="19"/>
        <v>0</v>
      </c>
      <c r="I175" s="4">
        <f t="shared" si="20"/>
        <v>0</v>
      </c>
      <c r="J175" s="4">
        <f t="shared" si="21"/>
        <v>0</v>
      </c>
      <c r="K175" s="4">
        <f t="shared" si="17"/>
        <v>0</v>
      </c>
      <c r="L175" s="5">
        <f t="shared" si="22"/>
        <v>0</v>
      </c>
      <c r="M175" s="137">
        <f>'PVWatts Hourly Results (1)'!L186/1000</f>
        <v>0</v>
      </c>
      <c r="N175" s="3">
        <f>'PVWatts Hourly Results (2)'!L186/1000</f>
        <v>0</v>
      </c>
      <c r="O175" s="3">
        <f>'PVWatts Hourly Results (3)'!L186/1000</f>
        <v>0</v>
      </c>
      <c r="P175" s="3">
        <f>'PVWatts Hourly Results (4)'!L186/1000</f>
        <v>0</v>
      </c>
      <c r="Q175" s="130">
        <f>'PVWatts Hourly Results (5)'!L186/1000</f>
        <v>0</v>
      </c>
    </row>
    <row r="176" spans="2:17" x14ac:dyDescent="0.25">
      <c r="B176" s="8">
        <v>1</v>
      </c>
      <c r="C176" s="9">
        <v>7</v>
      </c>
      <c r="D176" s="134">
        <f>'PVWatts Hourly Results (1)'!C187</f>
        <v>0</v>
      </c>
      <c r="E176" s="127">
        <f>DATE(YEAR(Inputs!$D$5),Summary!B176,Summary!C176)+TIME(D176,0,0)</f>
        <v>7</v>
      </c>
      <c r="F176" s="4">
        <f t="shared" si="18"/>
        <v>1</v>
      </c>
      <c r="G176" s="4">
        <f t="shared" si="16"/>
        <v>7</v>
      </c>
      <c r="H176" s="4">
        <f t="shared" si="19"/>
        <v>0</v>
      </c>
      <c r="I176" s="4">
        <f t="shared" si="20"/>
        <v>0</v>
      </c>
      <c r="J176" s="4">
        <f t="shared" si="21"/>
        <v>0</v>
      </c>
      <c r="K176" s="4">
        <f t="shared" si="17"/>
        <v>0</v>
      </c>
      <c r="L176" s="5">
        <f t="shared" si="22"/>
        <v>0</v>
      </c>
      <c r="M176" s="137">
        <f>'PVWatts Hourly Results (1)'!L187/1000</f>
        <v>0</v>
      </c>
      <c r="N176" s="3">
        <f>'PVWatts Hourly Results (2)'!L187/1000</f>
        <v>0</v>
      </c>
      <c r="O176" s="3">
        <f>'PVWatts Hourly Results (3)'!L187/1000</f>
        <v>0</v>
      </c>
      <c r="P176" s="3">
        <f>'PVWatts Hourly Results (4)'!L187/1000</f>
        <v>0</v>
      </c>
      <c r="Q176" s="130">
        <f>'PVWatts Hourly Results (5)'!L187/1000</f>
        <v>0</v>
      </c>
    </row>
    <row r="177" spans="2:17" x14ac:dyDescent="0.25">
      <c r="B177" s="8">
        <v>1</v>
      </c>
      <c r="C177" s="9">
        <v>7</v>
      </c>
      <c r="D177" s="134">
        <f>'PVWatts Hourly Results (1)'!C188</f>
        <v>0</v>
      </c>
      <c r="E177" s="127">
        <f>DATE(YEAR(Inputs!$D$5),Summary!B177,Summary!C177)+TIME(D177,0,0)</f>
        <v>7</v>
      </c>
      <c r="F177" s="4">
        <f t="shared" si="18"/>
        <v>1</v>
      </c>
      <c r="G177" s="4">
        <f t="shared" si="16"/>
        <v>7</v>
      </c>
      <c r="H177" s="4">
        <f t="shared" si="19"/>
        <v>0</v>
      </c>
      <c r="I177" s="4">
        <f t="shared" si="20"/>
        <v>0</v>
      </c>
      <c r="J177" s="4">
        <f t="shared" si="21"/>
        <v>0</v>
      </c>
      <c r="K177" s="4">
        <f t="shared" si="17"/>
        <v>0</v>
      </c>
      <c r="L177" s="5">
        <f t="shared" si="22"/>
        <v>0</v>
      </c>
      <c r="M177" s="137">
        <f>'PVWatts Hourly Results (1)'!L188/1000</f>
        <v>0</v>
      </c>
      <c r="N177" s="3">
        <f>'PVWatts Hourly Results (2)'!L188/1000</f>
        <v>0</v>
      </c>
      <c r="O177" s="3">
        <f>'PVWatts Hourly Results (3)'!L188/1000</f>
        <v>0</v>
      </c>
      <c r="P177" s="3">
        <f>'PVWatts Hourly Results (4)'!L188/1000</f>
        <v>0</v>
      </c>
      <c r="Q177" s="130">
        <f>'PVWatts Hourly Results (5)'!L188/1000</f>
        <v>0</v>
      </c>
    </row>
    <row r="178" spans="2:17" x14ac:dyDescent="0.25">
      <c r="B178" s="8">
        <v>1</v>
      </c>
      <c r="C178" s="9">
        <v>7</v>
      </c>
      <c r="D178" s="134">
        <f>'PVWatts Hourly Results (1)'!C189</f>
        <v>0</v>
      </c>
      <c r="E178" s="127">
        <f>DATE(YEAR(Inputs!$D$5),Summary!B178,Summary!C178)+TIME(D178,0,0)</f>
        <v>7</v>
      </c>
      <c r="F178" s="4">
        <f t="shared" si="18"/>
        <v>1</v>
      </c>
      <c r="G178" s="4">
        <f t="shared" si="16"/>
        <v>7</v>
      </c>
      <c r="H178" s="4">
        <f t="shared" si="19"/>
        <v>0</v>
      </c>
      <c r="I178" s="4">
        <f t="shared" si="20"/>
        <v>0</v>
      </c>
      <c r="J178" s="4">
        <f t="shared" si="21"/>
        <v>0</v>
      </c>
      <c r="K178" s="4">
        <f t="shared" si="17"/>
        <v>0</v>
      </c>
      <c r="L178" s="5">
        <f t="shared" si="22"/>
        <v>0</v>
      </c>
      <c r="M178" s="137">
        <f>'PVWatts Hourly Results (1)'!L189/1000</f>
        <v>0</v>
      </c>
      <c r="N178" s="3">
        <f>'PVWatts Hourly Results (2)'!L189/1000</f>
        <v>0</v>
      </c>
      <c r="O178" s="3">
        <f>'PVWatts Hourly Results (3)'!L189/1000</f>
        <v>0</v>
      </c>
      <c r="P178" s="3">
        <f>'PVWatts Hourly Results (4)'!L189/1000</f>
        <v>0</v>
      </c>
      <c r="Q178" s="130">
        <f>'PVWatts Hourly Results (5)'!L189/1000</f>
        <v>0</v>
      </c>
    </row>
    <row r="179" spans="2:17" x14ac:dyDescent="0.25">
      <c r="B179" s="8">
        <v>1</v>
      </c>
      <c r="C179" s="9">
        <v>7</v>
      </c>
      <c r="D179" s="134">
        <f>'PVWatts Hourly Results (1)'!C190</f>
        <v>0</v>
      </c>
      <c r="E179" s="127">
        <f>DATE(YEAR(Inputs!$D$5),Summary!B179,Summary!C179)+TIME(D179,0,0)</f>
        <v>7</v>
      </c>
      <c r="F179" s="4">
        <f t="shared" si="18"/>
        <v>1</v>
      </c>
      <c r="G179" s="4">
        <f t="shared" si="16"/>
        <v>7</v>
      </c>
      <c r="H179" s="4">
        <f t="shared" si="19"/>
        <v>0</v>
      </c>
      <c r="I179" s="4">
        <f t="shared" si="20"/>
        <v>0</v>
      </c>
      <c r="J179" s="4">
        <f t="shared" si="21"/>
        <v>0</v>
      </c>
      <c r="K179" s="4">
        <f t="shared" si="17"/>
        <v>0</v>
      </c>
      <c r="L179" s="5">
        <f t="shared" si="22"/>
        <v>0</v>
      </c>
      <c r="M179" s="137">
        <f>'PVWatts Hourly Results (1)'!L190/1000</f>
        <v>0</v>
      </c>
      <c r="N179" s="3">
        <f>'PVWatts Hourly Results (2)'!L190/1000</f>
        <v>0</v>
      </c>
      <c r="O179" s="3">
        <f>'PVWatts Hourly Results (3)'!L190/1000</f>
        <v>0</v>
      </c>
      <c r="P179" s="3">
        <f>'PVWatts Hourly Results (4)'!L190/1000</f>
        <v>0</v>
      </c>
      <c r="Q179" s="130">
        <f>'PVWatts Hourly Results (5)'!L190/1000</f>
        <v>0</v>
      </c>
    </row>
    <row r="180" spans="2:17" x14ac:dyDescent="0.25">
      <c r="B180" s="8">
        <v>1</v>
      </c>
      <c r="C180" s="9">
        <v>7</v>
      </c>
      <c r="D180" s="134">
        <f>'PVWatts Hourly Results (1)'!C191</f>
        <v>0</v>
      </c>
      <c r="E180" s="127">
        <f>DATE(YEAR(Inputs!$D$5),Summary!B180,Summary!C180)+TIME(D180,0,0)</f>
        <v>7</v>
      </c>
      <c r="F180" s="4">
        <f t="shared" si="18"/>
        <v>1</v>
      </c>
      <c r="G180" s="4">
        <f t="shared" si="16"/>
        <v>7</v>
      </c>
      <c r="H180" s="4">
        <f t="shared" si="19"/>
        <v>0</v>
      </c>
      <c r="I180" s="4">
        <f t="shared" si="20"/>
        <v>0</v>
      </c>
      <c r="J180" s="4">
        <f t="shared" si="21"/>
        <v>0</v>
      </c>
      <c r="K180" s="4">
        <f t="shared" si="17"/>
        <v>0</v>
      </c>
      <c r="L180" s="5">
        <f t="shared" si="22"/>
        <v>0</v>
      </c>
      <c r="M180" s="137">
        <f>'PVWatts Hourly Results (1)'!L191/1000</f>
        <v>0</v>
      </c>
      <c r="N180" s="3">
        <f>'PVWatts Hourly Results (2)'!L191/1000</f>
        <v>0</v>
      </c>
      <c r="O180" s="3">
        <f>'PVWatts Hourly Results (3)'!L191/1000</f>
        <v>0</v>
      </c>
      <c r="P180" s="3">
        <f>'PVWatts Hourly Results (4)'!L191/1000</f>
        <v>0</v>
      </c>
      <c r="Q180" s="130">
        <f>'PVWatts Hourly Results (5)'!L191/1000</f>
        <v>0</v>
      </c>
    </row>
    <row r="181" spans="2:17" x14ac:dyDescent="0.25">
      <c r="B181" s="8">
        <v>1</v>
      </c>
      <c r="C181" s="9">
        <v>7</v>
      </c>
      <c r="D181" s="134">
        <f>'PVWatts Hourly Results (1)'!C192</f>
        <v>0</v>
      </c>
      <c r="E181" s="127">
        <f>DATE(YEAR(Inputs!$D$5),Summary!B181,Summary!C181)+TIME(D181,0,0)</f>
        <v>7</v>
      </c>
      <c r="F181" s="4">
        <f t="shared" si="18"/>
        <v>1</v>
      </c>
      <c r="G181" s="4">
        <f t="shared" si="16"/>
        <v>7</v>
      </c>
      <c r="H181" s="4">
        <f t="shared" si="19"/>
        <v>0</v>
      </c>
      <c r="I181" s="4">
        <f t="shared" si="20"/>
        <v>0</v>
      </c>
      <c r="J181" s="4">
        <f t="shared" si="21"/>
        <v>0</v>
      </c>
      <c r="K181" s="4">
        <f t="shared" si="17"/>
        <v>0</v>
      </c>
      <c r="L181" s="5">
        <f t="shared" si="22"/>
        <v>0</v>
      </c>
      <c r="M181" s="137">
        <f>'PVWatts Hourly Results (1)'!L192/1000</f>
        <v>0</v>
      </c>
      <c r="N181" s="3">
        <f>'PVWatts Hourly Results (2)'!L192/1000</f>
        <v>0</v>
      </c>
      <c r="O181" s="3">
        <f>'PVWatts Hourly Results (3)'!L192/1000</f>
        <v>0</v>
      </c>
      <c r="P181" s="3">
        <f>'PVWatts Hourly Results (4)'!L192/1000</f>
        <v>0</v>
      </c>
      <c r="Q181" s="130">
        <f>'PVWatts Hourly Results (5)'!L192/1000</f>
        <v>0</v>
      </c>
    </row>
    <row r="182" spans="2:17" x14ac:dyDescent="0.25">
      <c r="B182" s="8">
        <v>1</v>
      </c>
      <c r="C182" s="9">
        <v>7</v>
      </c>
      <c r="D182" s="134">
        <f>'PVWatts Hourly Results (1)'!C193</f>
        <v>0</v>
      </c>
      <c r="E182" s="127">
        <f>DATE(YEAR(Inputs!$D$5),Summary!B182,Summary!C182)+TIME(D182,0,0)</f>
        <v>7</v>
      </c>
      <c r="F182" s="4">
        <f t="shared" si="18"/>
        <v>1</v>
      </c>
      <c r="G182" s="4">
        <f t="shared" si="16"/>
        <v>7</v>
      </c>
      <c r="H182" s="4">
        <f t="shared" si="19"/>
        <v>0</v>
      </c>
      <c r="I182" s="4">
        <f t="shared" si="20"/>
        <v>0</v>
      </c>
      <c r="J182" s="4">
        <f t="shared" si="21"/>
        <v>0</v>
      </c>
      <c r="K182" s="4">
        <f t="shared" si="17"/>
        <v>0</v>
      </c>
      <c r="L182" s="5">
        <f t="shared" si="22"/>
        <v>0</v>
      </c>
      <c r="M182" s="137">
        <f>'PVWatts Hourly Results (1)'!L193/1000</f>
        <v>0</v>
      </c>
      <c r="N182" s="3">
        <f>'PVWatts Hourly Results (2)'!L193/1000</f>
        <v>0</v>
      </c>
      <c r="O182" s="3">
        <f>'PVWatts Hourly Results (3)'!L193/1000</f>
        <v>0</v>
      </c>
      <c r="P182" s="3">
        <f>'PVWatts Hourly Results (4)'!L193/1000</f>
        <v>0</v>
      </c>
      <c r="Q182" s="130">
        <f>'PVWatts Hourly Results (5)'!L193/1000</f>
        <v>0</v>
      </c>
    </row>
    <row r="183" spans="2:17" x14ac:dyDescent="0.25">
      <c r="B183" s="8">
        <v>1</v>
      </c>
      <c r="C183" s="9">
        <v>7</v>
      </c>
      <c r="D183" s="134">
        <f>'PVWatts Hourly Results (1)'!C194</f>
        <v>0</v>
      </c>
      <c r="E183" s="127">
        <f>DATE(YEAR(Inputs!$D$5),Summary!B183,Summary!C183)+TIME(D183,0,0)</f>
        <v>7</v>
      </c>
      <c r="F183" s="4">
        <f t="shared" si="18"/>
        <v>1</v>
      </c>
      <c r="G183" s="4">
        <f t="shared" si="16"/>
        <v>7</v>
      </c>
      <c r="H183" s="4">
        <f t="shared" si="19"/>
        <v>0</v>
      </c>
      <c r="I183" s="4">
        <f t="shared" si="20"/>
        <v>0</v>
      </c>
      <c r="J183" s="4">
        <f t="shared" si="21"/>
        <v>0</v>
      </c>
      <c r="K183" s="4">
        <f t="shared" si="17"/>
        <v>0</v>
      </c>
      <c r="L183" s="5">
        <f t="shared" si="22"/>
        <v>0</v>
      </c>
      <c r="M183" s="137">
        <f>'PVWatts Hourly Results (1)'!L194/1000</f>
        <v>0</v>
      </c>
      <c r="N183" s="3">
        <f>'PVWatts Hourly Results (2)'!L194/1000</f>
        <v>0</v>
      </c>
      <c r="O183" s="3">
        <f>'PVWatts Hourly Results (3)'!L194/1000</f>
        <v>0</v>
      </c>
      <c r="P183" s="3">
        <f>'PVWatts Hourly Results (4)'!L194/1000</f>
        <v>0</v>
      </c>
      <c r="Q183" s="130">
        <f>'PVWatts Hourly Results (5)'!L194/1000</f>
        <v>0</v>
      </c>
    </row>
    <row r="184" spans="2:17" x14ac:dyDescent="0.25">
      <c r="B184" s="8">
        <v>1</v>
      </c>
      <c r="C184" s="9">
        <v>7</v>
      </c>
      <c r="D184" s="134">
        <f>'PVWatts Hourly Results (1)'!C195</f>
        <v>0</v>
      </c>
      <c r="E184" s="127">
        <f>DATE(YEAR(Inputs!$D$5),Summary!B184,Summary!C184)+TIME(D184,0,0)</f>
        <v>7</v>
      </c>
      <c r="F184" s="4">
        <f t="shared" si="18"/>
        <v>1</v>
      </c>
      <c r="G184" s="4">
        <f t="shared" si="16"/>
        <v>7</v>
      </c>
      <c r="H184" s="4">
        <f t="shared" si="19"/>
        <v>0</v>
      </c>
      <c r="I184" s="4">
        <f t="shared" si="20"/>
        <v>0</v>
      </c>
      <c r="J184" s="4">
        <f t="shared" si="21"/>
        <v>0</v>
      </c>
      <c r="K184" s="4">
        <f t="shared" si="17"/>
        <v>0</v>
      </c>
      <c r="L184" s="5">
        <f t="shared" si="22"/>
        <v>0</v>
      </c>
      <c r="M184" s="137">
        <f>'PVWatts Hourly Results (1)'!L195/1000</f>
        <v>0</v>
      </c>
      <c r="N184" s="3">
        <f>'PVWatts Hourly Results (2)'!L195/1000</f>
        <v>0</v>
      </c>
      <c r="O184" s="3">
        <f>'PVWatts Hourly Results (3)'!L195/1000</f>
        <v>0</v>
      </c>
      <c r="P184" s="3">
        <f>'PVWatts Hourly Results (4)'!L195/1000</f>
        <v>0</v>
      </c>
      <c r="Q184" s="130">
        <f>'PVWatts Hourly Results (5)'!L195/1000</f>
        <v>0</v>
      </c>
    </row>
    <row r="185" spans="2:17" x14ac:dyDescent="0.25">
      <c r="B185" s="8">
        <v>1</v>
      </c>
      <c r="C185" s="9">
        <v>7</v>
      </c>
      <c r="D185" s="134">
        <f>'PVWatts Hourly Results (1)'!C196</f>
        <v>0</v>
      </c>
      <c r="E185" s="127">
        <f>DATE(YEAR(Inputs!$D$5),Summary!B185,Summary!C185)+TIME(D185,0,0)</f>
        <v>7</v>
      </c>
      <c r="F185" s="4">
        <f t="shared" si="18"/>
        <v>1</v>
      </c>
      <c r="G185" s="4">
        <f t="shared" si="16"/>
        <v>7</v>
      </c>
      <c r="H185" s="4">
        <f t="shared" si="19"/>
        <v>0</v>
      </c>
      <c r="I185" s="4">
        <f t="shared" si="20"/>
        <v>0</v>
      </c>
      <c r="J185" s="4">
        <f t="shared" si="21"/>
        <v>0</v>
      </c>
      <c r="K185" s="4">
        <f t="shared" si="17"/>
        <v>0</v>
      </c>
      <c r="L185" s="5">
        <f t="shared" si="22"/>
        <v>0</v>
      </c>
      <c r="M185" s="137">
        <f>'PVWatts Hourly Results (1)'!L196/1000</f>
        <v>0</v>
      </c>
      <c r="N185" s="3">
        <f>'PVWatts Hourly Results (2)'!L196/1000</f>
        <v>0</v>
      </c>
      <c r="O185" s="3">
        <f>'PVWatts Hourly Results (3)'!L196/1000</f>
        <v>0</v>
      </c>
      <c r="P185" s="3">
        <f>'PVWatts Hourly Results (4)'!L196/1000</f>
        <v>0</v>
      </c>
      <c r="Q185" s="130">
        <f>'PVWatts Hourly Results (5)'!L196/1000</f>
        <v>0</v>
      </c>
    </row>
    <row r="186" spans="2:17" x14ac:dyDescent="0.25">
      <c r="B186" s="8">
        <v>1</v>
      </c>
      <c r="C186" s="9">
        <v>7</v>
      </c>
      <c r="D186" s="134">
        <f>'PVWatts Hourly Results (1)'!C197</f>
        <v>0</v>
      </c>
      <c r="E186" s="127">
        <f>DATE(YEAR(Inputs!$D$5),Summary!B186,Summary!C186)+TIME(D186,0,0)</f>
        <v>7</v>
      </c>
      <c r="F186" s="4">
        <f t="shared" si="18"/>
        <v>1</v>
      </c>
      <c r="G186" s="4">
        <f t="shared" si="16"/>
        <v>7</v>
      </c>
      <c r="H186" s="4">
        <f t="shared" si="19"/>
        <v>0</v>
      </c>
      <c r="I186" s="4">
        <f t="shared" si="20"/>
        <v>0</v>
      </c>
      <c r="J186" s="4">
        <f t="shared" si="21"/>
        <v>0</v>
      </c>
      <c r="K186" s="4">
        <f t="shared" si="17"/>
        <v>0</v>
      </c>
      <c r="L186" s="5">
        <f t="shared" si="22"/>
        <v>0</v>
      </c>
      <c r="M186" s="137">
        <f>'PVWatts Hourly Results (1)'!L197/1000</f>
        <v>0</v>
      </c>
      <c r="N186" s="3">
        <f>'PVWatts Hourly Results (2)'!L197/1000</f>
        <v>0</v>
      </c>
      <c r="O186" s="3">
        <f>'PVWatts Hourly Results (3)'!L197/1000</f>
        <v>0</v>
      </c>
      <c r="P186" s="3">
        <f>'PVWatts Hourly Results (4)'!L197/1000</f>
        <v>0</v>
      </c>
      <c r="Q186" s="130">
        <f>'PVWatts Hourly Results (5)'!L197/1000</f>
        <v>0</v>
      </c>
    </row>
    <row r="187" spans="2:17" x14ac:dyDescent="0.25">
      <c r="B187" s="8">
        <v>1</v>
      </c>
      <c r="C187" s="9">
        <v>7</v>
      </c>
      <c r="D187" s="134">
        <f>'PVWatts Hourly Results (1)'!C198</f>
        <v>0</v>
      </c>
      <c r="E187" s="127">
        <f>DATE(YEAR(Inputs!$D$5),Summary!B187,Summary!C187)+TIME(D187,0,0)</f>
        <v>7</v>
      </c>
      <c r="F187" s="4">
        <f t="shared" si="18"/>
        <v>1</v>
      </c>
      <c r="G187" s="4">
        <f t="shared" si="16"/>
        <v>7</v>
      </c>
      <c r="H187" s="4">
        <f t="shared" si="19"/>
        <v>0</v>
      </c>
      <c r="I187" s="4">
        <f t="shared" si="20"/>
        <v>0</v>
      </c>
      <c r="J187" s="4">
        <f t="shared" si="21"/>
        <v>0</v>
      </c>
      <c r="K187" s="4">
        <f t="shared" si="17"/>
        <v>0</v>
      </c>
      <c r="L187" s="5">
        <f t="shared" si="22"/>
        <v>0</v>
      </c>
      <c r="M187" s="137">
        <f>'PVWatts Hourly Results (1)'!L198/1000</f>
        <v>0</v>
      </c>
      <c r="N187" s="3">
        <f>'PVWatts Hourly Results (2)'!L198/1000</f>
        <v>0</v>
      </c>
      <c r="O187" s="3">
        <f>'PVWatts Hourly Results (3)'!L198/1000</f>
        <v>0</v>
      </c>
      <c r="P187" s="3">
        <f>'PVWatts Hourly Results (4)'!L198/1000</f>
        <v>0</v>
      </c>
      <c r="Q187" s="130">
        <f>'PVWatts Hourly Results (5)'!L198/1000</f>
        <v>0</v>
      </c>
    </row>
    <row r="188" spans="2:17" x14ac:dyDescent="0.25">
      <c r="B188" s="8">
        <v>1</v>
      </c>
      <c r="C188" s="9">
        <v>7</v>
      </c>
      <c r="D188" s="134">
        <f>'PVWatts Hourly Results (1)'!C199</f>
        <v>0</v>
      </c>
      <c r="E188" s="127">
        <f>DATE(YEAR(Inputs!$D$5),Summary!B188,Summary!C188)+TIME(D188,0,0)</f>
        <v>7</v>
      </c>
      <c r="F188" s="4">
        <f t="shared" si="18"/>
        <v>1</v>
      </c>
      <c r="G188" s="4">
        <f t="shared" si="16"/>
        <v>7</v>
      </c>
      <c r="H188" s="4">
        <f t="shared" si="19"/>
        <v>0</v>
      </c>
      <c r="I188" s="4">
        <f t="shared" si="20"/>
        <v>0</v>
      </c>
      <c r="J188" s="4">
        <f t="shared" si="21"/>
        <v>0</v>
      </c>
      <c r="K188" s="4">
        <f t="shared" si="17"/>
        <v>0</v>
      </c>
      <c r="L188" s="5">
        <f t="shared" si="22"/>
        <v>0</v>
      </c>
      <c r="M188" s="137">
        <f>'PVWatts Hourly Results (1)'!L199/1000</f>
        <v>0</v>
      </c>
      <c r="N188" s="3">
        <f>'PVWatts Hourly Results (2)'!L199/1000</f>
        <v>0</v>
      </c>
      <c r="O188" s="3">
        <f>'PVWatts Hourly Results (3)'!L199/1000</f>
        <v>0</v>
      </c>
      <c r="P188" s="3">
        <f>'PVWatts Hourly Results (4)'!L199/1000</f>
        <v>0</v>
      </c>
      <c r="Q188" s="130">
        <f>'PVWatts Hourly Results (5)'!L199/1000</f>
        <v>0</v>
      </c>
    </row>
    <row r="189" spans="2:17" x14ac:dyDescent="0.25">
      <c r="B189" s="8">
        <v>1</v>
      </c>
      <c r="C189" s="9">
        <v>7</v>
      </c>
      <c r="D189" s="134">
        <f>'PVWatts Hourly Results (1)'!C200</f>
        <v>0</v>
      </c>
      <c r="E189" s="127">
        <f>DATE(YEAR(Inputs!$D$5),Summary!B189,Summary!C189)+TIME(D189,0,0)</f>
        <v>7</v>
      </c>
      <c r="F189" s="4">
        <f t="shared" si="18"/>
        <v>1</v>
      </c>
      <c r="G189" s="4">
        <f t="shared" si="16"/>
        <v>7</v>
      </c>
      <c r="H189" s="4">
        <f t="shared" si="19"/>
        <v>0</v>
      </c>
      <c r="I189" s="4">
        <f t="shared" si="20"/>
        <v>0</v>
      </c>
      <c r="J189" s="4">
        <f t="shared" si="21"/>
        <v>0</v>
      </c>
      <c r="K189" s="4">
        <f t="shared" si="17"/>
        <v>0</v>
      </c>
      <c r="L189" s="5">
        <f t="shared" si="22"/>
        <v>0</v>
      </c>
      <c r="M189" s="137">
        <f>'PVWatts Hourly Results (1)'!L200/1000</f>
        <v>0</v>
      </c>
      <c r="N189" s="3">
        <f>'PVWatts Hourly Results (2)'!L200/1000</f>
        <v>0</v>
      </c>
      <c r="O189" s="3">
        <f>'PVWatts Hourly Results (3)'!L200/1000</f>
        <v>0</v>
      </c>
      <c r="P189" s="3">
        <f>'PVWatts Hourly Results (4)'!L200/1000</f>
        <v>0</v>
      </c>
      <c r="Q189" s="130">
        <f>'PVWatts Hourly Results (5)'!L200/1000</f>
        <v>0</v>
      </c>
    </row>
    <row r="190" spans="2:17" x14ac:dyDescent="0.25">
      <c r="B190" s="8">
        <v>1</v>
      </c>
      <c r="C190" s="9">
        <v>8</v>
      </c>
      <c r="D190" s="134">
        <f>'PVWatts Hourly Results (1)'!C201</f>
        <v>0</v>
      </c>
      <c r="E190" s="127">
        <f>DATE(YEAR(Inputs!$D$5),Summary!B190,Summary!C190)+TIME(D190,0,0)</f>
        <v>8</v>
      </c>
      <c r="F190" s="4">
        <f t="shared" si="18"/>
        <v>1</v>
      </c>
      <c r="G190" s="4">
        <f t="shared" si="16"/>
        <v>1</v>
      </c>
      <c r="H190" s="4">
        <f t="shared" si="19"/>
        <v>0</v>
      </c>
      <c r="I190" s="4">
        <f t="shared" si="20"/>
        <v>0</v>
      </c>
      <c r="J190" s="4">
        <f t="shared" si="21"/>
        <v>0</v>
      </c>
      <c r="K190" s="4">
        <f t="shared" si="17"/>
        <v>0</v>
      </c>
      <c r="L190" s="5">
        <f t="shared" si="22"/>
        <v>0</v>
      </c>
      <c r="M190" s="137">
        <f>'PVWatts Hourly Results (1)'!L201/1000</f>
        <v>0</v>
      </c>
      <c r="N190" s="3">
        <f>'PVWatts Hourly Results (2)'!L201/1000</f>
        <v>0</v>
      </c>
      <c r="O190" s="3">
        <f>'PVWatts Hourly Results (3)'!L201/1000</f>
        <v>0</v>
      </c>
      <c r="P190" s="3">
        <f>'PVWatts Hourly Results (4)'!L201/1000</f>
        <v>0</v>
      </c>
      <c r="Q190" s="130">
        <f>'PVWatts Hourly Results (5)'!L201/1000</f>
        <v>0</v>
      </c>
    </row>
    <row r="191" spans="2:17" x14ac:dyDescent="0.25">
      <c r="B191" s="8">
        <v>1</v>
      </c>
      <c r="C191" s="9">
        <v>8</v>
      </c>
      <c r="D191" s="134">
        <f>'PVWatts Hourly Results (1)'!C202</f>
        <v>0</v>
      </c>
      <c r="E191" s="127">
        <f>DATE(YEAR(Inputs!$D$5),Summary!B191,Summary!C191)+TIME(D191,0,0)</f>
        <v>8</v>
      </c>
      <c r="F191" s="4">
        <f t="shared" si="18"/>
        <v>1</v>
      </c>
      <c r="G191" s="4">
        <f t="shared" si="16"/>
        <v>1</v>
      </c>
      <c r="H191" s="4">
        <f t="shared" si="19"/>
        <v>0</v>
      </c>
      <c r="I191" s="4">
        <f t="shared" si="20"/>
        <v>0</v>
      </c>
      <c r="J191" s="4">
        <f t="shared" si="21"/>
        <v>0</v>
      </c>
      <c r="K191" s="4">
        <f t="shared" si="17"/>
        <v>0</v>
      </c>
      <c r="L191" s="5">
        <f t="shared" si="22"/>
        <v>0</v>
      </c>
      <c r="M191" s="137">
        <f>'PVWatts Hourly Results (1)'!L202/1000</f>
        <v>0</v>
      </c>
      <c r="N191" s="3">
        <f>'PVWatts Hourly Results (2)'!L202/1000</f>
        <v>0</v>
      </c>
      <c r="O191" s="3">
        <f>'PVWatts Hourly Results (3)'!L202/1000</f>
        <v>0</v>
      </c>
      <c r="P191" s="3">
        <f>'PVWatts Hourly Results (4)'!L202/1000</f>
        <v>0</v>
      </c>
      <c r="Q191" s="130">
        <f>'PVWatts Hourly Results (5)'!L202/1000</f>
        <v>0</v>
      </c>
    </row>
    <row r="192" spans="2:17" x14ac:dyDescent="0.25">
      <c r="B192" s="8">
        <v>1</v>
      </c>
      <c r="C192" s="9">
        <v>8</v>
      </c>
      <c r="D192" s="134">
        <f>'PVWatts Hourly Results (1)'!C203</f>
        <v>0</v>
      </c>
      <c r="E192" s="127">
        <f>DATE(YEAR(Inputs!$D$5),Summary!B192,Summary!C192)+TIME(D192,0,0)</f>
        <v>8</v>
      </c>
      <c r="F192" s="4">
        <f t="shared" si="18"/>
        <v>1</v>
      </c>
      <c r="G192" s="4">
        <f t="shared" si="16"/>
        <v>1</v>
      </c>
      <c r="H192" s="4">
        <f t="shared" si="19"/>
        <v>0</v>
      </c>
      <c r="I192" s="4">
        <f t="shared" si="20"/>
        <v>0</v>
      </c>
      <c r="J192" s="4">
        <f t="shared" si="21"/>
        <v>0</v>
      </c>
      <c r="K192" s="4">
        <f t="shared" si="17"/>
        <v>0</v>
      </c>
      <c r="L192" s="5">
        <f t="shared" si="22"/>
        <v>0</v>
      </c>
      <c r="M192" s="137">
        <f>'PVWatts Hourly Results (1)'!L203/1000</f>
        <v>0</v>
      </c>
      <c r="N192" s="3">
        <f>'PVWatts Hourly Results (2)'!L203/1000</f>
        <v>0</v>
      </c>
      <c r="O192" s="3">
        <f>'PVWatts Hourly Results (3)'!L203/1000</f>
        <v>0</v>
      </c>
      <c r="P192" s="3">
        <f>'PVWatts Hourly Results (4)'!L203/1000</f>
        <v>0</v>
      </c>
      <c r="Q192" s="130">
        <f>'PVWatts Hourly Results (5)'!L203/1000</f>
        <v>0</v>
      </c>
    </row>
    <row r="193" spans="2:17" x14ac:dyDescent="0.25">
      <c r="B193" s="8">
        <v>1</v>
      </c>
      <c r="C193" s="9">
        <v>8</v>
      </c>
      <c r="D193" s="134">
        <f>'PVWatts Hourly Results (1)'!C204</f>
        <v>0</v>
      </c>
      <c r="E193" s="127">
        <f>DATE(YEAR(Inputs!$D$5),Summary!B193,Summary!C193)+TIME(D193,0,0)</f>
        <v>8</v>
      </c>
      <c r="F193" s="4">
        <f t="shared" si="18"/>
        <v>1</v>
      </c>
      <c r="G193" s="4">
        <f t="shared" si="16"/>
        <v>1</v>
      </c>
      <c r="H193" s="4">
        <f t="shared" si="19"/>
        <v>0</v>
      </c>
      <c r="I193" s="4">
        <f t="shared" si="20"/>
        <v>0</v>
      </c>
      <c r="J193" s="4">
        <f t="shared" si="21"/>
        <v>0</v>
      </c>
      <c r="K193" s="4">
        <f t="shared" si="17"/>
        <v>0</v>
      </c>
      <c r="L193" s="5">
        <f t="shared" si="22"/>
        <v>0</v>
      </c>
      <c r="M193" s="137">
        <f>'PVWatts Hourly Results (1)'!L204/1000</f>
        <v>0</v>
      </c>
      <c r="N193" s="3">
        <f>'PVWatts Hourly Results (2)'!L204/1000</f>
        <v>0</v>
      </c>
      <c r="O193" s="3">
        <f>'PVWatts Hourly Results (3)'!L204/1000</f>
        <v>0</v>
      </c>
      <c r="P193" s="3">
        <f>'PVWatts Hourly Results (4)'!L204/1000</f>
        <v>0</v>
      </c>
      <c r="Q193" s="130">
        <f>'PVWatts Hourly Results (5)'!L204/1000</f>
        <v>0</v>
      </c>
    </row>
    <row r="194" spans="2:17" x14ac:dyDescent="0.25">
      <c r="B194" s="8">
        <v>1</v>
      </c>
      <c r="C194" s="9">
        <v>8</v>
      </c>
      <c r="D194" s="134">
        <f>'PVWatts Hourly Results (1)'!C205</f>
        <v>0</v>
      </c>
      <c r="E194" s="127">
        <f>DATE(YEAR(Inputs!$D$5),Summary!B194,Summary!C194)+TIME(D194,0,0)</f>
        <v>8</v>
      </c>
      <c r="F194" s="4">
        <f t="shared" si="18"/>
        <v>1</v>
      </c>
      <c r="G194" s="4">
        <f t="shared" si="16"/>
        <v>1</v>
      </c>
      <c r="H194" s="4">
        <f t="shared" si="19"/>
        <v>0</v>
      </c>
      <c r="I194" s="4">
        <f t="shared" si="20"/>
        <v>0</v>
      </c>
      <c r="J194" s="4">
        <f t="shared" si="21"/>
        <v>0</v>
      </c>
      <c r="K194" s="4">
        <f t="shared" si="17"/>
        <v>0</v>
      </c>
      <c r="L194" s="5">
        <f t="shared" si="22"/>
        <v>0</v>
      </c>
      <c r="M194" s="137">
        <f>'PVWatts Hourly Results (1)'!L205/1000</f>
        <v>0</v>
      </c>
      <c r="N194" s="3">
        <f>'PVWatts Hourly Results (2)'!L205/1000</f>
        <v>0</v>
      </c>
      <c r="O194" s="3">
        <f>'PVWatts Hourly Results (3)'!L205/1000</f>
        <v>0</v>
      </c>
      <c r="P194" s="3">
        <f>'PVWatts Hourly Results (4)'!L205/1000</f>
        <v>0</v>
      </c>
      <c r="Q194" s="130">
        <f>'PVWatts Hourly Results (5)'!L205/1000</f>
        <v>0</v>
      </c>
    </row>
    <row r="195" spans="2:17" x14ac:dyDescent="0.25">
      <c r="B195" s="8">
        <v>1</v>
      </c>
      <c r="C195" s="9">
        <v>8</v>
      </c>
      <c r="D195" s="134">
        <f>'PVWatts Hourly Results (1)'!C206</f>
        <v>0</v>
      </c>
      <c r="E195" s="127">
        <f>DATE(YEAR(Inputs!$D$5),Summary!B195,Summary!C195)+TIME(D195,0,0)</f>
        <v>8</v>
      </c>
      <c r="F195" s="4">
        <f t="shared" si="18"/>
        <v>1</v>
      </c>
      <c r="G195" s="4">
        <f t="shared" si="16"/>
        <v>1</v>
      </c>
      <c r="H195" s="4">
        <f t="shared" si="19"/>
        <v>0</v>
      </c>
      <c r="I195" s="4">
        <f t="shared" si="20"/>
        <v>0</v>
      </c>
      <c r="J195" s="4">
        <f t="shared" si="21"/>
        <v>0</v>
      </c>
      <c r="K195" s="4">
        <f t="shared" si="17"/>
        <v>0</v>
      </c>
      <c r="L195" s="5">
        <f t="shared" si="22"/>
        <v>0</v>
      </c>
      <c r="M195" s="137">
        <f>'PVWatts Hourly Results (1)'!L206/1000</f>
        <v>0</v>
      </c>
      <c r="N195" s="3">
        <f>'PVWatts Hourly Results (2)'!L206/1000</f>
        <v>0</v>
      </c>
      <c r="O195" s="3">
        <f>'PVWatts Hourly Results (3)'!L206/1000</f>
        <v>0</v>
      </c>
      <c r="P195" s="3">
        <f>'PVWatts Hourly Results (4)'!L206/1000</f>
        <v>0</v>
      </c>
      <c r="Q195" s="130">
        <f>'PVWatts Hourly Results (5)'!L206/1000</f>
        <v>0</v>
      </c>
    </row>
    <row r="196" spans="2:17" x14ac:dyDescent="0.25">
      <c r="B196" s="8">
        <v>1</v>
      </c>
      <c r="C196" s="9">
        <v>8</v>
      </c>
      <c r="D196" s="134">
        <f>'PVWatts Hourly Results (1)'!C207</f>
        <v>0</v>
      </c>
      <c r="E196" s="127">
        <f>DATE(YEAR(Inputs!$D$5),Summary!B196,Summary!C196)+TIME(D196,0,0)</f>
        <v>8</v>
      </c>
      <c r="F196" s="4">
        <f t="shared" si="18"/>
        <v>1</v>
      </c>
      <c r="G196" s="4">
        <f t="shared" si="16"/>
        <v>1</v>
      </c>
      <c r="H196" s="4">
        <f t="shared" si="19"/>
        <v>0</v>
      </c>
      <c r="I196" s="4">
        <f t="shared" si="20"/>
        <v>0</v>
      </c>
      <c r="J196" s="4">
        <f t="shared" si="21"/>
        <v>0</v>
      </c>
      <c r="K196" s="4">
        <f t="shared" si="17"/>
        <v>0</v>
      </c>
      <c r="L196" s="5">
        <f t="shared" si="22"/>
        <v>0</v>
      </c>
      <c r="M196" s="137">
        <f>'PVWatts Hourly Results (1)'!L207/1000</f>
        <v>0</v>
      </c>
      <c r="N196" s="3">
        <f>'PVWatts Hourly Results (2)'!L207/1000</f>
        <v>0</v>
      </c>
      <c r="O196" s="3">
        <f>'PVWatts Hourly Results (3)'!L207/1000</f>
        <v>0</v>
      </c>
      <c r="P196" s="3">
        <f>'PVWatts Hourly Results (4)'!L207/1000</f>
        <v>0</v>
      </c>
      <c r="Q196" s="130">
        <f>'PVWatts Hourly Results (5)'!L207/1000</f>
        <v>0</v>
      </c>
    </row>
    <row r="197" spans="2:17" x14ac:dyDescent="0.25">
      <c r="B197" s="8">
        <v>1</v>
      </c>
      <c r="C197" s="9">
        <v>8</v>
      </c>
      <c r="D197" s="134">
        <f>'PVWatts Hourly Results (1)'!C208</f>
        <v>0</v>
      </c>
      <c r="E197" s="127">
        <f>DATE(YEAR(Inputs!$D$5),Summary!B197,Summary!C197)+TIME(D197,0,0)</f>
        <v>8</v>
      </c>
      <c r="F197" s="4">
        <f t="shared" si="18"/>
        <v>1</v>
      </c>
      <c r="G197" s="4">
        <f t="shared" si="16"/>
        <v>1</v>
      </c>
      <c r="H197" s="4">
        <f t="shared" si="19"/>
        <v>0</v>
      </c>
      <c r="I197" s="4">
        <f t="shared" si="20"/>
        <v>0</v>
      </c>
      <c r="J197" s="4">
        <f t="shared" si="21"/>
        <v>0</v>
      </c>
      <c r="K197" s="4">
        <f t="shared" si="17"/>
        <v>0</v>
      </c>
      <c r="L197" s="5">
        <f t="shared" si="22"/>
        <v>0</v>
      </c>
      <c r="M197" s="137">
        <f>'PVWatts Hourly Results (1)'!L208/1000</f>
        <v>0</v>
      </c>
      <c r="N197" s="3">
        <f>'PVWatts Hourly Results (2)'!L208/1000</f>
        <v>0</v>
      </c>
      <c r="O197" s="3">
        <f>'PVWatts Hourly Results (3)'!L208/1000</f>
        <v>0</v>
      </c>
      <c r="P197" s="3">
        <f>'PVWatts Hourly Results (4)'!L208/1000</f>
        <v>0</v>
      </c>
      <c r="Q197" s="130">
        <f>'PVWatts Hourly Results (5)'!L208/1000</f>
        <v>0</v>
      </c>
    </row>
    <row r="198" spans="2:17" x14ac:dyDescent="0.25">
      <c r="B198" s="8">
        <v>1</v>
      </c>
      <c r="C198" s="9">
        <v>8</v>
      </c>
      <c r="D198" s="134">
        <f>'PVWatts Hourly Results (1)'!C209</f>
        <v>0</v>
      </c>
      <c r="E198" s="127">
        <f>DATE(YEAR(Inputs!$D$5),Summary!B198,Summary!C198)+TIME(D198,0,0)</f>
        <v>8</v>
      </c>
      <c r="F198" s="4">
        <f t="shared" si="18"/>
        <v>1</v>
      </c>
      <c r="G198" s="4">
        <f t="shared" si="16"/>
        <v>1</v>
      </c>
      <c r="H198" s="4">
        <f t="shared" si="19"/>
        <v>0</v>
      </c>
      <c r="I198" s="4">
        <f t="shared" si="20"/>
        <v>0</v>
      </c>
      <c r="J198" s="4">
        <f t="shared" si="21"/>
        <v>0</v>
      </c>
      <c r="K198" s="4">
        <f t="shared" si="17"/>
        <v>0</v>
      </c>
      <c r="L198" s="5">
        <f t="shared" si="22"/>
        <v>0</v>
      </c>
      <c r="M198" s="137">
        <f>'PVWatts Hourly Results (1)'!L209/1000</f>
        <v>0</v>
      </c>
      <c r="N198" s="3">
        <f>'PVWatts Hourly Results (2)'!L209/1000</f>
        <v>0</v>
      </c>
      <c r="O198" s="3">
        <f>'PVWatts Hourly Results (3)'!L209/1000</f>
        <v>0</v>
      </c>
      <c r="P198" s="3">
        <f>'PVWatts Hourly Results (4)'!L209/1000</f>
        <v>0</v>
      </c>
      <c r="Q198" s="130">
        <f>'PVWatts Hourly Results (5)'!L209/1000</f>
        <v>0</v>
      </c>
    </row>
    <row r="199" spans="2:17" x14ac:dyDescent="0.25">
      <c r="B199" s="8">
        <v>1</v>
      </c>
      <c r="C199" s="9">
        <v>8</v>
      </c>
      <c r="D199" s="134">
        <f>'PVWatts Hourly Results (1)'!C210</f>
        <v>0</v>
      </c>
      <c r="E199" s="127">
        <f>DATE(YEAR(Inputs!$D$5),Summary!B199,Summary!C199)+TIME(D199,0,0)</f>
        <v>8</v>
      </c>
      <c r="F199" s="4">
        <f t="shared" si="18"/>
        <v>1</v>
      </c>
      <c r="G199" s="4">
        <f t="shared" si="16"/>
        <v>1</v>
      </c>
      <c r="H199" s="4">
        <f t="shared" si="19"/>
        <v>0</v>
      </c>
      <c r="I199" s="4">
        <f t="shared" si="20"/>
        <v>0</v>
      </c>
      <c r="J199" s="4">
        <f t="shared" si="21"/>
        <v>0</v>
      </c>
      <c r="K199" s="4">
        <f t="shared" si="17"/>
        <v>0</v>
      </c>
      <c r="L199" s="5">
        <f t="shared" si="22"/>
        <v>0</v>
      </c>
      <c r="M199" s="137">
        <f>'PVWatts Hourly Results (1)'!L210/1000</f>
        <v>0</v>
      </c>
      <c r="N199" s="3">
        <f>'PVWatts Hourly Results (2)'!L210/1000</f>
        <v>0</v>
      </c>
      <c r="O199" s="3">
        <f>'PVWatts Hourly Results (3)'!L210/1000</f>
        <v>0</v>
      </c>
      <c r="P199" s="3">
        <f>'PVWatts Hourly Results (4)'!L210/1000</f>
        <v>0</v>
      </c>
      <c r="Q199" s="130">
        <f>'PVWatts Hourly Results (5)'!L210/1000</f>
        <v>0</v>
      </c>
    </row>
    <row r="200" spans="2:17" x14ac:dyDescent="0.25">
      <c r="B200" s="8">
        <v>1</v>
      </c>
      <c r="C200" s="9">
        <v>8</v>
      </c>
      <c r="D200" s="134">
        <f>'PVWatts Hourly Results (1)'!C211</f>
        <v>0</v>
      </c>
      <c r="E200" s="127">
        <f>DATE(YEAR(Inputs!$D$5),Summary!B200,Summary!C200)+TIME(D200,0,0)</f>
        <v>8</v>
      </c>
      <c r="F200" s="4">
        <f t="shared" si="18"/>
        <v>1</v>
      </c>
      <c r="G200" s="4">
        <f t="shared" si="16"/>
        <v>1</v>
      </c>
      <c r="H200" s="4">
        <f t="shared" si="19"/>
        <v>0</v>
      </c>
      <c r="I200" s="4">
        <f t="shared" si="20"/>
        <v>0</v>
      </c>
      <c r="J200" s="4">
        <f t="shared" si="21"/>
        <v>0</v>
      </c>
      <c r="K200" s="4">
        <f t="shared" si="17"/>
        <v>0</v>
      </c>
      <c r="L200" s="5">
        <f t="shared" si="22"/>
        <v>0</v>
      </c>
      <c r="M200" s="137">
        <f>'PVWatts Hourly Results (1)'!L211/1000</f>
        <v>0</v>
      </c>
      <c r="N200" s="3">
        <f>'PVWatts Hourly Results (2)'!L211/1000</f>
        <v>0</v>
      </c>
      <c r="O200" s="3">
        <f>'PVWatts Hourly Results (3)'!L211/1000</f>
        <v>0</v>
      </c>
      <c r="P200" s="3">
        <f>'PVWatts Hourly Results (4)'!L211/1000</f>
        <v>0</v>
      </c>
      <c r="Q200" s="130">
        <f>'PVWatts Hourly Results (5)'!L211/1000</f>
        <v>0</v>
      </c>
    </row>
    <row r="201" spans="2:17" x14ac:dyDescent="0.25">
      <c r="B201" s="8">
        <v>1</v>
      </c>
      <c r="C201" s="9">
        <v>8</v>
      </c>
      <c r="D201" s="134">
        <f>'PVWatts Hourly Results (1)'!C212</f>
        <v>0</v>
      </c>
      <c r="E201" s="127">
        <f>DATE(YEAR(Inputs!$D$5),Summary!B201,Summary!C201)+TIME(D201,0,0)</f>
        <v>8</v>
      </c>
      <c r="F201" s="4">
        <f t="shared" si="18"/>
        <v>1</v>
      </c>
      <c r="G201" s="4">
        <f t="shared" si="16"/>
        <v>1</v>
      </c>
      <c r="H201" s="4">
        <f t="shared" si="19"/>
        <v>0</v>
      </c>
      <c r="I201" s="4">
        <f t="shared" si="20"/>
        <v>0</v>
      </c>
      <c r="J201" s="4">
        <f t="shared" si="21"/>
        <v>0</v>
      </c>
      <c r="K201" s="4">
        <f t="shared" si="17"/>
        <v>0</v>
      </c>
      <c r="L201" s="5">
        <f t="shared" si="22"/>
        <v>0</v>
      </c>
      <c r="M201" s="137">
        <f>'PVWatts Hourly Results (1)'!L212/1000</f>
        <v>0</v>
      </c>
      <c r="N201" s="3">
        <f>'PVWatts Hourly Results (2)'!L212/1000</f>
        <v>0</v>
      </c>
      <c r="O201" s="3">
        <f>'PVWatts Hourly Results (3)'!L212/1000</f>
        <v>0</v>
      </c>
      <c r="P201" s="3">
        <f>'PVWatts Hourly Results (4)'!L212/1000</f>
        <v>0</v>
      </c>
      <c r="Q201" s="130">
        <f>'PVWatts Hourly Results (5)'!L212/1000</f>
        <v>0</v>
      </c>
    </row>
    <row r="202" spans="2:17" x14ac:dyDescent="0.25">
      <c r="B202" s="8">
        <v>1</v>
      </c>
      <c r="C202" s="9">
        <v>8</v>
      </c>
      <c r="D202" s="134">
        <f>'PVWatts Hourly Results (1)'!C213</f>
        <v>0</v>
      </c>
      <c r="E202" s="127">
        <f>DATE(YEAR(Inputs!$D$5),Summary!B202,Summary!C202)+TIME(D202,0,0)</f>
        <v>8</v>
      </c>
      <c r="F202" s="4">
        <f t="shared" si="18"/>
        <v>1</v>
      </c>
      <c r="G202" s="4">
        <f t="shared" si="16"/>
        <v>1</v>
      </c>
      <c r="H202" s="4">
        <f t="shared" si="19"/>
        <v>0</v>
      </c>
      <c r="I202" s="4">
        <f t="shared" si="20"/>
        <v>0</v>
      </c>
      <c r="J202" s="4">
        <f t="shared" si="21"/>
        <v>0</v>
      </c>
      <c r="K202" s="4">
        <f t="shared" si="17"/>
        <v>0</v>
      </c>
      <c r="L202" s="5">
        <f t="shared" si="22"/>
        <v>0</v>
      </c>
      <c r="M202" s="137">
        <f>'PVWatts Hourly Results (1)'!L213/1000</f>
        <v>0</v>
      </c>
      <c r="N202" s="3">
        <f>'PVWatts Hourly Results (2)'!L213/1000</f>
        <v>0</v>
      </c>
      <c r="O202" s="3">
        <f>'PVWatts Hourly Results (3)'!L213/1000</f>
        <v>0</v>
      </c>
      <c r="P202" s="3">
        <f>'PVWatts Hourly Results (4)'!L213/1000</f>
        <v>0</v>
      </c>
      <c r="Q202" s="130">
        <f>'PVWatts Hourly Results (5)'!L213/1000</f>
        <v>0</v>
      </c>
    </row>
    <row r="203" spans="2:17" x14ac:dyDescent="0.25">
      <c r="B203" s="8">
        <v>1</v>
      </c>
      <c r="C203" s="9">
        <v>8</v>
      </c>
      <c r="D203" s="134">
        <f>'PVWatts Hourly Results (1)'!C214</f>
        <v>0</v>
      </c>
      <c r="E203" s="127">
        <f>DATE(YEAR(Inputs!$D$5),Summary!B203,Summary!C203)+TIME(D203,0,0)</f>
        <v>8</v>
      </c>
      <c r="F203" s="4">
        <f t="shared" si="18"/>
        <v>1</v>
      </c>
      <c r="G203" s="4">
        <f t="shared" si="16"/>
        <v>1</v>
      </c>
      <c r="H203" s="4">
        <f t="shared" si="19"/>
        <v>0</v>
      </c>
      <c r="I203" s="4">
        <f t="shared" si="20"/>
        <v>0</v>
      </c>
      <c r="J203" s="4">
        <f t="shared" si="21"/>
        <v>0</v>
      </c>
      <c r="K203" s="4">
        <f t="shared" si="17"/>
        <v>0</v>
      </c>
      <c r="L203" s="5">
        <f t="shared" si="22"/>
        <v>0</v>
      </c>
      <c r="M203" s="137">
        <f>'PVWatts Hourly Results (1)'!L214/1000</f>
        <v>0</v>
      </c>
      <c r="N203" s="3">
        <f>'PVWatts Hourly Results (2)'!L214/1000</f>
        <v>0</v>
      </c>
      <c r="O203" s="3">
        <f>'PVWatts Hourly Results (3)'!L214/1000</f>
        <v>0</v>
      </c>
      <c r="P203" s="3">
        <f>'PVWatts Hourly Results (4)'!L214/1000</f>
        <v>0</v>
      </c>
      <c r="Q203" s="130">
        <f>'PVWatts Hourly Results (5)'!L214/1000</f>
        <v>0</v>
      </c>
    </row>
    <row r="204" spans="2:17" x14ac:dyDescent="0.25">
      <c r="B204" s="8">
        <v>1</v>
      </c>
      <c r="C204" s="9">
        <v>8</v>
      </c>
      <c r="D204" s="134">
        <f>'PVWatts Hourly Results (1)'!C215</f>
        <v>0</v>
      </c>
      <c r="E204" s="127">
        <f>DATE(YEAR(Inputs!$D$5),Summary!B204,Summary!C204)+TIME(D204,0,0)</f>
        <v>8</v>
      </c>
      <c r="F204" s="4">
        <f t="shared" si="18"/>
        <v>1</v>
      </c>
      <c r="G204" s="4">
        <f t="shared" si="16"/>
        <v>1</v>
      </c>
      <c r="H204" s="4">
        <f t="shared" si="19"/>
        <v>0</v>
      </c>
      <c r="I204" s="4">
        <f t="shared" si="20"/>
        <v>0</v>
      </c>
      <c r="J204" s="4">
        <f t="shared" si="21"/>
        <v>0</v>
      </c>
      <c r="K204" s="4">
        <f t="shared" si="17"/>
        <v>0</v>
      </c>
      <c r="L204" s="5">
        <f t="shared" si="22"/>
        <v>0</v>
      </c>
      <c r="M204" s="137">
        <f>'PVWatts Hourly Results (1)'!L215/1000</f>
        <v>0</v>
      </c>
      <c r="N204" s="3">
        <f>'PVWatts Hourly Results (2)'!L215/1000</f>
        <v>0</v>
      </c>
      <c r="O204" s="3">
        <f>'PVWatts Hourly Results (3)'!L215/1000</f>
        <v>0</v>
      </c>
      <c r="P204" s="3">
        <f>'PVWatts Hourly Results (4)'!L215/1000</f>
        <v>0</v>
      </c>
      <c r="Q204" s="130">
        <f>'PVWatts Hourly Results (5)'!L215/1000</f>
        <v>0</v>
      </c>
    </row>
    <row r="205" spans="2:17" x14ac:dyDescent="0.25">
      <c r="B205" s="8">
        <v>1</v>
      </c>
      <c r="C205" s="9">
        <v>8</v>
      </c>
      <c r="D205" s="134">
        <f>'PVWatts Hourly Results (1)'!C216</f>
        <v>0</v>
      </c>
      <c r="E205" s="127">
        <f>DATE(YEAR(Inputs!$D$5),Summary!B205,Summary!C205)+TIME(D205,0,0)</f>
        <v>8</v>
      </c>
      <c r="F205" s="4">
        <f t="shared" si="18"/>
        <v>1</v>
      </c>
      <c r="G205" s="4">
        <f t="shared" si="16"/>
        <v>1</v>
      </c>
      <c r="H205" s="4">
        <f t="shared" si="19"/>
        <v>0</v>
      </c>
      <c r="I205" s="4">
        <f t="shared" si="20"/>
        <v>0</v>
      </c>
      <c r="J205" s="4">
        <f t="shared" si="21"/>
        <v>0</v>
      </c>
      <c r="K205" s="4">
        <f t="shared" si="17"/>
        <v>0</v>
      </c>
      <c r="L205" s="5">
        <f t="shared" si="22"/>
        <v>0</v>
      </c>
      <c r="M205" s="137">
        <f>'PVWatts Hourly Results (1)'!L216/1000</f>
        <v>0</v>
      </c>
      <c r="N205" s="3">
        <f>'PVWatts Hourly Results (2)'!L216/1000</f>
        <v>0</v>
      </c>
      <c r="O205" s="3">
        <f>'PVWatts Hourly Results (3)'!L216/1000</f>
        <v>0</v>
      </c>
      <c r="P205" s="3">
        <f>'PVWatts Hourly Results (4)'!L216/1000</f>
        <v>0</v>
      </c>
      <c r="Q205" s="130">
        <f>'PVWatts Hourly Results (5)'!L216/1000</f>
        <v>0</v>
      </c>
    </row>
    <row r="206" spans="2:17" x14ac:dyDescent="0.25">
      <c r="B206" s="8">
        <v>1</v>
      </c>
      <c r="C206" s="9">
        <v>8</v>
      </c>
      <c r="D206" s="134">
        <f>'PVWatts Hourly Results (1)'!C217</f>
        <v>0</v>
      </c>
      <c r="E206" s="127">
        <f>DATE(YEAR(Inputs!$D$5),Summary!B206,Summary!C206)+TIME(D206,0,0)</f>
        <v>8</v>
      </c>
      <c r="F206" s="4">
        <f t="shared" si="18"/>
        <v>1</v>
      </c>
      <c r="G206" s="4">
        <f t="shared" si="16"/>
        <v>1</v>
      </c>
      <c r="H206" s="4">
        <f t="shared" si="19"/>
        <v>0</v>
      </c>
      <c r="I206" s="4">
        <f t="shared" si="20"/>
        <v>0</v>
      </c>
      <c r="J206" s="4">
        <f t="shared" si="21"/>
        <v>0</v>
      </c>
      <c r="K206" s="4">
        <f t="shared" si="17"/>
        <v>0</v>
      </c>
      <c r="L206" s="5">
        <f t="shared" si="22"/>
        <v>0</v>
      </c>
      <c r="M206" s="137">
        <f>'PVWatts Hourly Results (1)'!L217/1000</f>
        <v>0</v>
      </c>
      <c r="N206" s="3">
        <f>'PVWatts Hourly Results (2)'!L217/1000</f>
        <v>0</v>
      </c>
      <c r="O206" s="3">
        <f>'PVWatts Hourly Results (3)'!L217/1000</f>
        <v>0</v>
      </c>
      <c r="P206" s="3">
        <f>'PVWatts Hourly Results (4)'!L217/1000</f>
        <v>0</v>
      </c>
      <c r="Q206" s="130">
        <f>'PVWatts Hourly Results (5)'!L217/1000</f>
        <v>0</v>
      </c>
    </row>
    <row r="207" spans="2:17" x14ac:dyDescent="0.25">
      <c r="B207" s="8">
        <v>1</v>
      </c>
      <c r="C207" s="9">
        <v>8</v>
      </c>
      <c r="D207" s="134">
        <f>'PVWatts Hourly Results (1)'!C218</f>
        <v>0</v>
      </c>
      <c r="E207" s="127">
        <f>DATE(YEAR(Inputs!$D$5),Summary!B207,Summary!C207)+TIME(D207,0,0)</f>
        <v>8</v>
      </c>
      <c r="F207" s="4">
        <f t="shared" si="18"/>
        <v>1</v>
      </c>
      <c r="G207" s="4">
        <f t="shared" si="16"/>
        <v>1</v>
      </c>
      <c r="H207" s="4">
        <f t="shared" si="19"/>
        <v>0</v>
      </c>
      <c r="I207" s="4">
        <f t="shared" si="20"/>
        <v>0</v>
      </c>
      <c r="J207" s="4">
        <f t="shared" si="21"/>
        <v>0</v>
      </c>
      <c r="K207" s="4">
        <f t="shared" si="17"/>
        <v>0</v>
      </c>
      <c r="L207" s="5">
        <f t="shared" si="22"/>
        <v>0</v>
      </c>
      <c r="M207" s="137">
        <f>'PVWatts Hourly Results (1)'!L218/1000</f>
        <v>0</v>
      </c>
      <c r="N207" s="3">
        <f>'PVWatts Hourly Results (2)'!L218/1000</f>
        <v>0</v>
      </c>
      <c r="O207" s="3">
        <f>'PVWatts Hourly Results (3)'!L218/1000</f>
        <v>0</v>
      </c>
      <c r="P207" s="3">
        <f>'PVWatts Hourly Results (4)'!L218/1000</f>
        <v>0</v>
      </c>
      <c r="Q207" s="130">
        <f>'PVWatts Hourly Results (5)'!L218/1000</f>
        <v>0</v>
      </c>
    </row>
    <row r="208" spans="2:17" x14ac:dyDescent="0.25">
      <c r="B208" s="8">
        <v>1</v>
      </c>
      <c r="C208" s="9">
        <v>8</v>
      </c>
      <c r="D208" s="134">
        <f>'PVWatts Hourly Results (1)'!C219</f>
        <v>0</v>
      </c>
      <c r="E208" s="127">
        <f>DATE(YEAR(Inputs!$D$5),Summary!B208,Summary!C208)+TIME(D208,0,0)</f>
        <v>8</v>
      </c>
      <c r="F208" s="4">
        <f t="shared" si="18"/>
        <v>1</v>
      </c>
      <c r="G208" s="4">
        <f t="shared" si="16"/>
        <v>1</v>
      </c>
      <c r="H208" s="4">
        <f t="shared" si="19"/>
        <v>0</v>
      </c>
      <c r="I208" s="4">
        <f t="shared" si="20"/>
        <v>0</v>
      </c>
      <c r="J208" s="4">
        <f t="shared" si="21"/>
        <v>0</v>
      </c>
      <c r="K208" s="4">
        <f t="shared" si="17"/>
        <v>0</v>
      </c>
      <c r="L208" s="5">
        <f t="shared" si="22"/>
        <v>0</v>
      </c>
      <c r="M208" s="137">
        <f>'PVWatts Hourly Results (1)'!L219/1000</f>
        <v>0</v>
      </c>
      <c r="N208" s="3">
        <f>'PVWatts Hourly Results (2)'!L219/1000</f>
        <v>0</v>
      </c>
      <c r="O208" s="3">
        <f>'PVWatts Hourly Results (3)'!L219/1000</f>
        <v>0</v>
      </c>
      <c r="P208" s="3">
        <f>'PVWatts Hourly Results (4)'!L219/1000</f>
        <v>0</v>
      </c>
      <c r="Q208" s="130">
        <f>'PVWatts Hourly Results (5)'!L219/1000</f>
        <v>0</v>
      </c>
    </row>
    <row r="209" spans="2:17" x14ac:dyDescent="0.25">
      <c r="B209" s="8">
        <v>1</v>
      </c>
      <c r="C209" s="9">
        <v>8</v>
      </c>
      <c r="D209" s="134">
        <f>'PVWatts Hourly Results (1)'!C220</f>
        <v>0</v>
      </c>
      <c r="E209" s="127">
        <f>DATE(YEAR(Inputs!$D$5),Summary!B209,Summary!C209)+TIME(D209,0,0)</f>
        <v>8</v>
      </c>
      <c r="F209" s="4">
        <f t="shared" si="18"/>
        <v>1</v>
      </c>
      <c r="G209" s="4">
        <f t="shared" si="16"/>
        <v>1</v>
      </c>
      <c r="H209" s="4">
        <f t="shared" si="19"/>
        <v>0</v>
      </c>
      <c r="I209" s="4">
        <f t="shared" si="20"/>
        <v>0</v>
      </c>
      <c r="J209" s="4">
        <f t="shared" si="21"/>
        <v>0</v>
      </c>
      <c r="K209" s="4">
        <f t="shared" si="17"/>
        <v>0</v>
      </c>
      <c r="L209" s="5">
        <f t="shared" si="22"/>
        <v>0</v>
      </c>
      <c r="M209" s="137">
        <f>'PVWatts Hourly Results (1)'!L220/1000</f>
        <v>0</v>
      </c>
      <c r="N209" s="3">
        <f>'PVWatts Hourly Results (2)'!L220/1000</f>
        <v>0</v>
      </c>
      <c r="O209" s="3">
        <f>'PVWatts Hourly Results (3)'!L220/1000</f>
        <v>0</v>
      </c>
      <c r="P209" s="3">
        <f>'PVWatts Hourly Results (4)'!L220/1000</f>
        <v>0</v>
      </c>
      <c r="Q209" s="130">
        <f>'PVWatts Hourly Results (5)'!L220/1000</f>
        <v>0</v>
      </c>
    </row>
    <row r="210" spans="2:17" x14ac:dyDescent="0.25">
      <c r="B210" s="8">
        <v>1</v>
      </c>
      <c r="C210" s="9">
        <v>8</v>
      </c>
      <c r="D210" s="134">
        <f>'PVWatts Hourly Results (1)'!C221</f>
        <v>0</v>
      </c>
      <c r="E210" s="127">
        <f>DATE(YEAR(Inputs!$D$5),Summary!B210,Summary!C210)+TIME(D210,0,0)</f>
        <v>8</v>
      </c>
      <c r="F210" s="4">
        <f t="shared" si="18"/>
        <v>1</v>
      </c>
      <c r="G210" s="4">
        <f t="shared" si="16"/>
        <v>1</v>
      </c>
      <c r="H210" s="4">
        <f t="shared" si="19"/>
        <v>0</v>
      </c>
      <c r="I210" s="4">
        <f t="shared" si="20"/>
        <v>0</v>
      </c>
      <c r="J210" s="4">
        <f t="shared" si="21"/>
        <v>0</v>
      </c>
      <c r="K210" s="4">
        <f t="shared" si="17"/>
        <v>0</v>
      </c>
      <c r="L210" s="5">
        <f t="shared" si="22"/>
        <v>0</v>
      </c>
      <c r="M210" s="137">
        <f>'PVWatts Hourly Results (1)'!L221/1000</f>
        <v>0</v>
      </c>
      <c r="N210" s="3">
        <f>'PVWatts Hourly Results (2)'!L221/1000</f>
        <v>0</v>
      </c>
      <c r="O210" s="3">
        <f>'PVWatts Hourly Results (3)'!L221/1000</f>
        <v>0</v>
      </c>
      <c r="P210" s="3">
        <f>'PVWatts Hourly Results (4)'!L221/1000</f>
        <v>0</v>
      </c>
      <c r="Q210" s="130">
        <f>'PVWatts Hourly Results (5)'!L221/1000</f>
        <v>0</v>
      </c>
    </row>
    <row r="211" spans="2:17" x14ac:dyDescent="0.25">
      <c r="B211" s="8">
        <v>1</v>
      </c>
      <c r="C211" s="9">
        <v>8</v>
      </c>
      <c r="D211" s="134">
        <f>'PVWatts Hourly Results (1)'!C222</f>
        <v>0</v>
      </c>
      <c r="E211" s="127">
        <f>DATE(YEAR(Inputs!$D$5),Summary!B211,Summary!C211)+TIME(D211,0,0)</f>
        <v>8</v>
      </c>
      <c r="F211" s="4">
        <f t="shared" si="18"/>
        <v>1</v>
      </c>
      <c r="G211" s="4">
        <f t="shared" si="16"/>
        <v>1</v>
      </c>
      <c r="H211" s="4">
        <f t="shared" si="19"/>
        <v>0</v>
      </c>
      <c r="I211" s="4">
        <f t="shared" si="20"/>
        <v>0</v>
      </c>
      <c r="J211" s="4">
        <f t="shared" si="21"/>
        <v>0</v>
      </c>
      <c r="K211" s="4">
        <f t="shared" si="17"/>
        <v>0</v>
      </c>
      <c r="L211" s="5">
        <f t="shared" si="22"/>
        <v>0</v>
      </c>
      <c r="M211" s="137">
        <f>'PVWatts Hourly Results (1)'!L222/1000</f>
        <v>0</v>
      </c>
      <c r="N211" s="3">
        <f>'PVWatts Hourly Results (2)'!L222/1000</f>
        <v>0</v>
      </c>
      <c r="O211" s="3">
        <f>'PVWatts Hourly Results (3)'!L222/1000</f>
        <v>0</v>
      </c>
      <c r="P211" s="3">
        <f>'PVWatts Hourly Results (4)'!L222/1000</f>
        <v>0</v>
      </c>
      <c r="Q211" s="130">
        <f>'PVWatts Hourly Results (5)'!L222/1000</f>
        <v>0</v>
      </c>
    </row>
    <row r="212" spans="2:17" x14ac:dyDescent="0.25">
      <c r="B212" s="8">
        <v>1</v>
      </c>
      <c r="C212" s="9">
        <v>8</v>
      </c>
      <c r="D212" s="134">
        <f>'PVWatts Hourly Results (1)'!C223</f>
        <v>0</v>
      </c>
      <c r="E212" s="127">
        <f>DATE(YEAR(Inputs!$D$5),Summary!B212,Summary!C212)+TIME(D212,0,0)</f>
        <v>8</v>
      </c>
      <c r="F212" s="4">
        <f t="shared" si="18"/>
        <v>1</v>
      </c>
      <c r="G212" s="4">
        <f t="shared" si="16"/>
        <v>1</v>
      </c>
      <c r="H212" s="4">
        <f t="shared" si="19"/>
        <v>0</v>
      </c>
      <c r="I212" s="4">
        <f t="shared" si="20"/>
        <v>0</v>
      </c>
      <c r="J212" s="4">
        <f t="shared" si="21"/>
        <v>0</v>
      </c>
      <c r="K212" s="4">
        <f t="shared" si="17"/>
        <v>0</v>
      </c>
      <c r="L212" s="5">
        <f t="shared" si="22"/>
        <v>0</v>
      </c>
      <c r="M212" s="137">
        <f>'PVWatts Hourly Results (1)'!L223/1000</f>
        <v>0</v>
      </c>
      <c r="N212" s="3">
        <f>'PVWatts Hourly Results (2)'!L223/1000</f>
        <v>0</v>
      </c>
      <c r="O212" s="3">
        <f>'PVWatts Hourly Results (3)'!L223/1000</f>
        <v>0</v>
      </c>
      <c r="P212" s="3">
        <f>'PVWatts Hourly Results (4)'!L223/1000</f>
        <v>0</v>
      </c>
      <c r="Q212" s="130">
        <f>'PVWatts Hourly Results (5)'!L223/1000</f>
        <v>0</v>
      </c>
    </row>
    <row r="213" spans="2:17" x14ac:dyDescent="0.25">
      <c r="B213" s="8">
        <v>1</v>
      </c>
      <c r="C213" s="9">
        <v>8</v>
      </c>
      <c r="D213" s="134">
        <f>'PVWatts Hourly Results (1)'!C224</f>
        <v>0</v>
      </c>
      <c r="E213" s="127">
        <f>DATE(YEAR(Inputs!$D$5),Summary!B213,Summary!C213)+TIME(D213,0,0)</f>
        <v>8</v>
      </c>
      <c r="F213" s="4">
        <f t="shared" si="18"/>
        <v>1</v>
      </c>
      <c r="G213" s="4">
        <f t="shared" si="16"/>
        <v>1</v>
      </c>
      <c r="H213" s="4">
        <f t="shared" si="19"/>
        <v>0</v>
      </c>
      <c r="I213" s="4">
        <f t="shared" si="20"/>
        <v>0</v>
      </c>
      <c r="J213" s="4">
        <f t="shared" si="21"/>
        <v>0</v>
      </c>
      <c r="K213" s="4">
        <f t="shared" si="17"/>
        <v>0</v>
      </c>
      <c r="L213" s="5">
        <f t="shared" si="22"/>
        <v>0</v>
      </c>
      <c r="M213" s="137">
        <f>'PVWatts Hourly Results (1)'!L224/1000</f>
        <v>0</v>
      </c>
      <c r="N213" s="3">
        <f>'PVWatts Hourly Results (2)'!L224/1000</f>
        <v>0</v>
      </c>
      <c r="O213" s="3">
        <f>'PVWatts Hourly Results (3)'!L224/1000</f>
        <v>0</v>
      </c>
      <c r="P213" s="3">
        <f>'PVWatts Hourly Results (4)'!L224/1000</f>
        <v>0</v>
      </c>
      <c r="Q213" s="130">
        <f>'PVWatts Hourly Results (5)'!L224/1000</f>
        <v>0</v>
      </c>
    </row>
    <row r="214" spans="2:17" x14ac:dyDescent="0.25">
      <c r="B214" s="8">
        <v>1</v>
      </c>
      <c r="C214" s="9">
        <v>9</v>
      </c>
      <c r="D214" s="134">
        <f>'PVWatts Hourly Results (1)'!C225</f>
        <v>0</v>
      </c>
      <c r="E214" s="127">
        <f>DATE(YEAR(Inputs!$D$5),Summary!B214,Summary!C214)+TIME(D214,0,0)</f>
        <v>9</v>
      </c>
      <c r="F214" s="4">
        <f t="shared" si="18"/>
        <v>1</v>
      </c>
      <c r="G214" s="4">
        <f t="shared" ref="G214:G277" si="23">WEEKDAY(E214)</f>
        <v>2</v>
      </c>
      <c r="H214" s="4">
        <f t="shared" si="19"/>
        <v>1</v>
      </c>
      <c r="I214" s="4">
        <f t="shared" si="20"/>
        <v>0</v>
      </c>
      <c r="J214" s="4">
        <f t="shared" si="21"/>
        <v>0</v>
      </c>
      <c r="K214" s="4">
        <f t="shared" ref="K214:K277" si="24">IF(OR(AND(B214=7,C214=4),AND(B214=1,C214=1)),1,0)</f>
        <v>0</v>
      </c>
      <c r="L214" s="5">
        <f t="shared" si="22"/>
        <v>0</v>
      </c>
      <c r="M214" s="137">
        <f>'PVWatts Hourly Results (1)'!L225/1000</f>
        <v>0</v>
      </c>
      <c r="N214" s="3">
        <f>'PVWatts Hourly Results (2)'!L225/1000</f>
        <v>0</v>
      </c>
      <c r="O214" s="3">
        <f>'PVWatts Hourly Results (3)'!L225/1000</f>
        <v>0</v>
      </c>
      <c r="P214" s="3">
        <f>'PVWatts Hourly Results (4)'!L225/1000</f>
        <v>0</v>
      </c>
      <c r="Q214" s="130">
        <f>'PVWatts Hourly Results (5)'!L225/1000</f>
        <v>0</v>
      </c>
    </row>
    <row r="215" spans="2:17" x14ac:dyDescent="0.25">
      <c r="B215" s="8">
        <v>1</v>
      </c>
      <c r="C215" s="9">
        <v>9</v>
      </c>
      <c r="D215" s="134">
        <f>'PVWatts Hourly Results (1)'!C226</f>
        <v>0</v>
      </c>
      <c r="E215" s="127">
        <f>DATE(YEAR(Inputs!$D$5),Summary!B215,Summary!C215)+TIME(D215,0,0)</f>
        <v>9</v>
      </c>
      <c r="F215" s="4">
        <f t="shared" ref="F215:F278" si="25">IF(OR(B215&lt;3,B215=6,B215=7,B215=8),1,0)</f>
        <v>1</v>
      </c>
      <c r="G215" s="4">
        <f t="shared" si="23"/>
        <v>2</v>
      </c>
      <c r="H215" s="4">
        <f t="shared" ref="H215:H278" si="26">IF(OR(G215=2,G215=3,G215=4,G215=5,G215=6),1,0)</f>
        <v>1</v>
      </c>
      <c r="I215" s="4">
        <f t="shared" ref="I215:I278" si="27">IF(AND(B215&gt;5,B215&lt;9,D215&gt;=13,D215&lt;=16,H215=1),1,0)</f>
        <v>0</v>
      </c>
      <c r="J215" s="4">
        <f t="shared" ref="J215:J278" si="28">IF(AND(B215&lt;3,OR(AND(D215&gt;6,D215&lt;9),AND(D215&gt;17,D215&lt;20)),H215=1),1,0)</f>
        <v>0</v>
      </c>
      <c r="K215" s="4">
        <f t="shared" si="24"/>
        <v>0</v>
      </c>
      <c r="L215" s="5">
        <f t="shared" ref="L215:L278" si="29">IFERROR(IF(AND(F215=1,H215=1,OR(I215=1,J215=1),K215=0),1,0),"")</f>
        <v>0</v>
      </c>
      <c r="M215" s="137">
        <f>'PVWatts Hourly Results (1)'!L226/1000</f>
        <v>0</v>
      </c>
      <c r="N215" s="3">
        <f>'PVWatts Hourly Results (2)'!L226/1000</f>
        <v>0</v>
      </c>
      <c r="O215" s="3">
        <f>'PVWatts Hourly Results (3)'!L226/1000</f>
        <v>0</v>
      </c>
      <c r="P215" s="3">
        <f>'PVWatts Hourly Results (4)'!L226/1000</f>
        <v>0</v>
      </c>
      <c r="Q215" s="130">
        <f>'PVWatts Hourly Results (5)'!L226/1000</f>
        <v>0</v>
      </c>
    </row>
    <row r="216" spans="2:17" x14ac:dyDescent="0.25">
      <c r="B216" s="8">
        <v>1</v>
      </c>
      <c r="C216" s="9">
        <v>9</v>
      </c>
      <c r="D216" s="134">
        <f>'PVWatts Hourly Results (1)'!C227</f>
        <v>0</v>
      </c>
      <c r="E216" s="127">
        <f>DATE(YEAR(Inputs!$D$5),Summary!B216,Summary!C216)+TIME(D216,0,0)</f>
        <v>9</v>
      </c>
      <c r="F216" s="4">
        <f t="shared" si="25"/>
        <v>1</v>
      </c>
      <c r="G216" s="4">
        <f t="shared" si="23"/>
        <v>2</v>
      </c>
      <c r="H216" s="4">
        <f t="shared" si="26"/>
        <v>1</v>
      </c>
      <c r="I216" s="4">
        <f t="shared" si="27"/>
        <v>0</v>
      </c>
      <c r="J216" s="4">
        <f t="shared" si="28"/>
        <v>0</v>
      </c>
      <c r="K216" s="4">
        <f t="shared" si="24"/>
        <v>0</v>
      </c>
      <c r="L216" s="5">
        <f t="shared" si="29"/>
        <v>0</v>
      </c>
      <c r="M216" s="137">
        <f>'PVWatts Hourly Results (1)'!L227/1000</f>
        <v>0</v>
      </c>
      <c r="N216" s="3">
        <f>'PVWatts Hourly Results (2)'!L227/1000</f>
        <v>0</v>
      </c>
      <c r="O216" s="3">
        <f>'PVWatts Hourly Results (3)'!L227/1000</f>
        <v>0</v>
      </c>
      <c r="P216" s="3">
        <f>'PVWatts Hourly Results (4)'!L227/1000</f>
        <v>0</v>
      </c>
      <c r="Q216" s="130">
        <f>'PVWatts Hourly Results (5)'!L227/1000</f>
        <v>0</v>
      </c>
    </row>
    <row r="217" spans="2:17" x14ac:dyDescent="0.25">
      <c r="B217" s="8">
        <v>1</v>
      </c>
      <c r="C217" s="9">
        <v>9</v>
      </c>
      <c r="D217" s="134">
        <f>'PVWatts Hourly Results (1)'!C228</f>
        <v>0</v>
      </c>
      <c r="E217" s="127">
        <f>DATE(YEAR(Inputs!$D$5),Summary!B217,Summary!C217)+TIME(D217,0,0)</f>
        <v>9</v>
      </c>
      <c r="F217" s="4">
        <f t="shared" si="25"/>
        <v>1</v>
      </c>
      <c r="G217" s="4">
        <f t="shared" si="23"/>
        <v>2</v>
      </c>
      <c r="H217" s="4">
        <f t="shared" si="26"/>
        <v>1</v>
      </c>
      <c r="I217" s="4">
        <f t="shared" si="27"/>
        <v>0</v>
      </c>
      <c r="J217" s="4">
        <f t="shared" si="28"/>
        <v>0</v>
      </c>
      <c r="K217" s="4">
        <f t="shared" si="24"/>
        <v>0</v>
      </c>
      <c r="L217" s="5">
        <f t="shared" si="29"/>
        <v>0</v>
      </c>
      <c r="M217" s="137">
        <f>'PVWatts Hourly Results (1)'!L228/1000</f>
        <v>0</v>
      </c>
      <c r="N217" s="3">
        <f>'PVWatts Hourly Results (2)'!L228/1000</f>
        <v>0</v>
      </c>
      <c r="O217" s="3">
        <f>'PVWatts Hourly Results (3)'!L228/1000</f>
        <v>0</v>
      </c>
      <c r="P217" s="3">
        <f>'PVWatts Hourly Results (4)'!L228/1000</f>
        <v>0</v>
      </c>
      <c r="Q217" s="130">
        <f>'PVWatts Hourly Results (5)'!L228/1000</f>
        <v>0</v>
      </c>
    </row>
    <row r="218" spans="2:17" x14ac:dyDescent="0.25">
      <c r="B218" s="8">
        <v>1</v>
      </c>
      <c r="C218" s="9">
        <v>9</v>
      </c>
      <c r="D218" s="134">
        <f>'PVWatts Hourly Results (1)'!C229</f>
        <v>0</v>
      </c>
      <c r="E218" s="127">
        <f>DATE(YEAR(Inputs!$D$5),Summary!B218,Summary!C218)+TIME(D218,0,0)</f>
        <v>9</v>
      </c>
      <c r="F218" s="4">
        <f t="shared" si="25"/>
        <v>1</v>
      </c>
      <c r="G218" s="4">
        <f t="shared" si="23"/>
        <v>2</v>
      </c>
      <c r="H218" s="4">
        <f t="shared" si="26"/>
        <v>1</v>
      </c>
      <c r="I218" s="4">
        <f t="shared" si="27"/>
        <v>0</v>
      </c>
      <c r="J218" s="4">
        <f t="shared" si="28"/>
        <v>0</v>
      </c>
      <c r="K218" s="4">
        <f t="shared" si="24"/>
        <v>0</v>
      </c>
      <c r="L218" s="5">
        <f t="shared" si="29"/>
        <v>0</v>
      </c>
      <c r="M218" s="137">
        <f>'PVWatts Hourly Results (1)'!L229/1000</f>
        <v>0</v>
      </c>
      <c r="N218" s="3">
        <f>'PVWatts Hourly Results (2)'!L229/1000</f>
        <v>0</v>
      </c>
      <c r="O218" s="3">
        <f>'PVWatts Hourly Results (3)'!L229/1000</f>
        <v>0</v>
      </c>
      <c r="P218" s="3">
        <f>'PVWatts Hourly Results (4)'!L229/1000</f>
        <v>0</v>
      </c>
      <c r="Q218" s="130">
        <f>'PVWatts Hourly Results (5)'!L229/1000</f>
        <v>0</v>
      </c>
    </row>
    <row r="219" spans="2:17" x14ac:dyDescent="0.25">
      <c r="B219" s="8">
        <v>1</v>
      </c>
      <c r="C219" s="9">
        <v>9</v>
      </c>
      <c r="D219" s="134">
        <f>'PVWatts Hourly Results (1)'!C230</f>
        <v>0</v>
      </c>
      <c r="E219" s="127">
        <f>DATE(YEAR(Inputs!$D$5),Summary!B219,Summary!C219)+TIME(D219,0,0)</f>
        <v>9</v>
      </c>
      <c r="F219" s="4">
        <f t="shared" si="25"/>
        <v>1</v>
      </c>
      <c r="G219" s="4">
        <f t="shared" si="23"/>
        <v>2</v>
      </c>
      <c r="H219" s="4">
        <f t="shared" si="26"/>
        <v>1</v>
      </c>
      <c r="I219" s="4">
        <f t="shared" si="27"/>
        <v>0</v>
      </c>
      <c r="J219" s="4">
        <f t="shared" si="28"/>
        <v>0</v>
      </c>
      <c r="K219" s="4">
        <f t="shared" si="24"/>
        <v>0</v>
      </c>
      <c r="L219" s="5">
        <f t="shared" si="29"/>
        <v>0</v>
      </c>
      <c r="M219" s="137">
        <f>'PVWatts Hourly Results (1)'!L230/1000</f>
        <v>0</v>
      </c>
      <c r="N219" s="3">
        <f>'PVWatts Hourly Results (2)'!L230/1000</f>
        <v>0</v>
      </c>
      <c r="O219" s="3">
        <f>'PVWatts Hourly Results (3)'!L230/1000</f>
        <v>0</v>
      </c>
      <c r="P219" s="3">
        <f>'PVWatts Hourly Results (4)'!L230/1000</f>
        <v>0</v>
      </c>
      <c r="Q219" s="130">
        <f>'PVWatts Hourly Results (5)'!L230/1000</f>
        <v>0</v>
      </c>
    </row>
    <row r="220" spans="2:17" x14ac:dyDescent="0.25">
      <c r="B220" s="8">
        <v>1</v>
      </c>
      <c r="C220" s="9">
        <v>9</v>
      </c>
      <c r="D220" s="134">
        <f>'PVWatts Hourly Results (1)'!C231</f>
        <v>0</v>
      </c>
      <c r="E220" s="127">
        <f>DATE(YEAR(Inputs!$D$5),Summary!B220,Summary!C220)+TIME(D220,0,0)</f>
        <v>9</v>
      </c>
      <c r="F220" s="4">
        <f t="shared" si="25"/>
        <v>1</v>
      </c>
      <c r="G220" s="4">
        <f t="shared" si="23"/>
        <v>2</v>
      </c>
      <c r="H220" s="4">
        <f t="shared" si="26"/>
        <v>1</v>
      </c>
      <c r="I220" s="4">
        <f t="shared" si="27"/>
        <v>0</v>
      </c>
      <c r="J220" s="4">
        <f t="shared" si="28"/>
        <v>0</v>
      </c>
      <c r="K220" s="4">
        <f t="shared" si="24"/>
        <v>0</v>
      </c>
      <c r="L220" s="5">
        <f t="shared" si="29"/>
        <v>0</v>
      </c>
      <c r="M220" s="137">
        <f>'PVWatts Hourly Results (1)'!L231/1000</f>
        <v>0</v>
      </c>
      <c r="N220" s="3">
        <f>'PVWatts Hourly Results (2)'!L231/1000</f>
        <v>0</v>
      </c>
      <c r="O220" s="3">
        <f>'PVWatts Hourly Results (3)'!L231/1000</f>
        <v>0</v>
      </c>
      <c r="P220" s="3">
        <f>'PVWatts Hourly Results (4)'!L231/1000</f>
        <v>0</v>
      </c>
      <c r="Q220" s="130">
        <f>'PVWatts Hourly Results (5)'!L231/1000</f>
        <v>0</v>
      </c>
    </row>
    <row r="221" spans="2:17" x14ac:dyDescent="0.25">
      <c r="B221" s="8">
        <v>1</v>
      </c>
      <c r="C221" s="9">
        <v>9</v>
      </c>
      <c r="D221" s="134">
        <f>'PVWatts Hourly Results (1)'!C232</f>
        <v>0</v>
      </c>
      <c r="E221" s="127">
        <f>DATE(YEAR(Inputs!$D$5),Summary!B221,Summary!C221)+TIME(D221,0,0)</f>
        <v>9</v>
      </c>
      <c r="F221" s="4">
        <f t="shared" si="25"/>
        <v>1</v>
      </c>
      <c r="G221" s="4">
        <f t="shared" si="23"/>
        <v>2</v>
      </c>
      <c r="H221" s="4">
        <f t="shared" si="26"/>
        <v>1</v>
      </c>
      <c r="I221" s="4">
        <f t="shared" si="27"/>
        <v>0</v>
      </c>
      <c r="J221" s="4">
        <f t="shared" si="28"/>
        <v>0</v>
      </c>
      <c r="K221" s="4">
        <f t="shared" si="24"/>
        <v>0</v>
      </c>
      <c r="L221" s="5">
        <f t="shared" si="29"/>
        <v>0</v>
      </c>
      <c r="M221" s="137">
        <f>'PVWatts Hourly Results (1)'!L232/1000</f>
        <v>0</v>
      </c>
      <c r="N221" s="3">
        <f>'PVWatts Hourly Results (2)'!L232/1000</f>
        <v>0</v>
      </c>
      <c r="O221" s="3">
        <f>'PVWatts Hourly Results (3)'!L232/1000</f>
        <v>0</v>
      </c>
      <c r="P221" s="3">
        <f>'PVWatts Hourly Results (4)'!L232/1000</f>
        <v>0</v>
      </c>
      <c r="Q221" s="130">
        <f>'PVWatts Hourly Results (5)'!L232/1000</f>
        <v>0</v>
      </c>
    </row>
    <row r="222" spans="2:17" x14ac:dyDescent="0.25">
      <c r="B222" s="8">
        <v>1</v>
      </c>
      <c r="C222" s="9">
        <v>9</v>
      </c>
      <c r="D222" s="134">
        <f>'PVWatts Hourly Results (1)'!C233</f>
        <v>0</v>
      </c>
      <c r="E222" s="127">
        <f>DATE(YEAR(Inputs!$D$5),Summary!B222,Summary!C222)+TIME(D222,0,0)</f>
        <v>9</v>
      </c>
      <c r="F222" s="4">
        <f t="shared" si="25"/>
        <v>1</v>
      </c>
      <c r="G222" s="4">
        <f t="shared" si="23"/>
        <v>2</v>
      </c>
      <c r="H222" s="4">
        <f t="shared" si="26"/>
        <v>1</v>
      </c>
      <c r="I222" s="4">
        <f t="shared" si="27"/>
        <v>0</v>
      </c>
      <c r="J222" s="4">
        <f t="shared" si="28"/>
        <v>0</v>
      </c>
      <c r="K222" s="4">
        <f t="shared" si="24"/>
        <v>0</v>
      </c>
      <c r="L222" s="5">
        <f t="shared" si="29"/>
        <v>0</v>
      </c>
      <c r="M222" s="137">
        <f>'PVWatts Hourly Results (1)'!L233/1000</f>
        <v>0</v>
      </c>
      <c r="N222" s="3">
        <f>'PVWatts Hourly Results (2)'!L233/1000</f>
        <v>0</v>
      </c>
      <c r="O222" s="3">
        <f>'PVWatts Hourly Results (3)'!L233/1000</f>
        <v>0</v>
      </c>
      <c r="P222" s="3">
        <f>'PVWatts Hourly Results (4)'!L233/1000</f>
        <v>0</v>
      </c>
      <c r="Q222" s="130">
        <f>'PVWatts Hourly Results (5)'!L233/1000</f>
        <v>0</v>
      </c>
    </row>
    <row r="223" spans="2:17" x14ac:dyDescent="0.25">
      <c r="B223" s="8">
        <v>1</v>
      </c>
      <c r="C223" s="9">
        <v>9</v>
      </c>
      <c r="D223" s="134">
        <f>'PVWatts Hourly Results (1)'!C234</f>
        <v>0</v>
      </c>
      <c r="E223" s="127">
        <f>DATE(YEAR(Inputs!$D$5),Summary!B223,Summary!C223)+TIME(D223,0,0)</f>
        <v>9</v>
      </c>
      <c r="F223" s="4">
        <f t="shared" si="25"/>
        <v>1</v>
      </c>
      <c r="G223" s="4">
        <f t="shared" si="23"/>
        <v>2</v>
      </c>
      <c r="H223" s="4">
        <f t="shared" si="26"/>
        <v>1</v>
      </c>
      <c r="I223" s="4">
        <f t="shared" si="27"/>
        <v>0</v>
      </c>
      <c r="J223" s="4">
        <f t="shared" si="28"/>
        <v>0</v>
      </c>
      <c r="K223" s="4">
        <f t="shared" si="24"/>
        <v>0</v>
      </c>
      <c r="L223" s="5">
        <f t="shared" si="29"/>
        <v>0</v>
      </c>
      <c r="M223" s="137">
        <f>'PVWatts Hourly Results (1)'!L234/1000</f>
        <v>0</v>
      </c>
      <c r="N223" s="3">
        <f>'PVWatts Hourly Results (2)'!L234/1000</f>
        <v>0</v>
      </c>
      <c r="O223" s="3">
        <f>'PVWatts Hourly Results (3)'!L234/1000</f>
        <v>0</v>
      </c>
      <c r="P223" s="3">
        <f>'PVWatts Hourly Results (4)'!L234/1000</f>
        <v>0</v>
      </c>
      <c r="Q223" s="130">
        <f>'PVWatts Hourly Results (5)'!L234/1000</f>
        <v>0</v>
      </c>
    </row>
    <row r="224" spans="2:17" x14ac:dyDescent="0.25">
      <c r="B224" s="8">
        <v>1</v>
      </c>
      <c r="C224" s="9">
        <v>9</v>
      </c>
      <c r="D224" s="134">
        <f>'PVWatts Hourly Results (1)'!C235</f>
        <v>0</v>
      </c>
      <c r="E224" s="127">
        <f>DATE(YEAR(Inputs!$D$5),Summary!B224,Summary!C224)+TIME(D224,0,0)</f>
        <v>9</v>
      </c>
      <c r="F224" s="4">
        <f t="shared" si="25"/>
        <v>1</v>
      </c>
      <c r="G224" s="4">
        <f t="shared" si="23"/>
        <v>2</v>
      </c>
      <c r="H224" s="4">
        <f t="shared" si="26"/>
        <v>1</v>
      </c>
      <c r="I224" s="4">
        <f t="shared" si="27"/>
        <v>0</v>
      </c>
      <c r="J224" s="4">
        <f t="shared" si="28"/>
        <v>0</v>
      </c>
      <c r="K224" s="4">
        <f t="shared" si="24"/>
        <v>0</v>
      </c>
      <c r="L224" s="5">
        <f t="shared" si="29"/>
        <v>0</v>
      </c>
      <c r="M224" s="137">
        <f>'PVWatts Hourly Results (1)'!L235/1000</f>
        <v>0</v>
      </c>
      <c r="N224" s="3">
        <f>'PVWatts Hourly Results (2)'!L235/1000</f>
        <v>0</v>
      </c>
      <c r="O224" s="3">
        <f>'PVWatts Hourly Results (3)'!L235/1000</f>
        <v>0</v>
      </c>
      <c r="P224" s="3">
        <f>'PVWatts Hourly Results (4)'!L235/1000</f>
        <v>0</v>
      </c>
      <c r="Q224" s="130">
        <f>'PVWatts Hourly Results (5)'!L235/1000</f>
        <v>0</v>
      </c>
    </row>
    <row r="225" spans="2:17" x14ac:dyDescent="0.25">
      <c r="B225" s="8">
        <v>1</v>
      </c>
      <c r="C225" s="9">
        <v>9</v>
      </c>
      <c r="D225" s="134">
        <f>'PVWatts Hourly Results (1)'!C236</f>
        <v>0</v>
      </c>
      <c r="E225" s="127">
        <f>DATE(YEAR(Inputs!$D$5),Summary!B225,Summary!C225)+TIME(D225,0,0)</f>
        <v>9</v>
      </c>
      <c r="F225" s="4">
        <f t="shared" si="25"/>
        <v>1</v>
      </c>
      <c r="G225" s="4">
        <f t="shared" si="23"/>
        <v>2</v>
      </c>
      <c r="H225" s="4">
        <f t="shared" si="26"/>
        <v>1</v>
      </c>
      <c r="I225" s="4">
        <f t="shared" si="27"/>
        <v>0</v>
      </c>
      <c r="J225" s="4">
        <f t="shared" si="28"/>
        <v>0</v>
      </c>
      <c r="K225" s="4">
        <f t="shared" si="24"/>
        <v>0</v>
      </c>
      <c r="L225" s="5">
        <f t="shared" si="29"/>
        <v>0</v>
      </c>
      <c r="M225" s="137">
        <f>'PVWatts Hourly Results (1)'!L236/1000</f>
        <v>0</v>
      </c>
      <c r="N225" s="3">
        <f>'PVWatts Hourly Results (2)'!L236/1000</f>
        <v>0</v>
      </c>
      <c r="O225" s="3">
        <f>'PVWatts Hourly Results (3)'!L236/1000</f>
        <v>0</v>
      </c>
      <c r="P225" s="3">
        <f>'PVWatts Hourly Results (4)'!L236/1000</f>
        <v>0</v>
      </c>
      <c r="Q225" s="130">
        <f>'PVWatts Hourly Results (5)'!L236/1000</f>
        <v>0</v>
      </c>
    </row>
    <row r="226" spans="2:17" x14ac:dyDescent="0.25">
      <c r="B226" s="8">
        <v>1</v>
      </c>
      <c r="C226" s="9">
        <v>9</v>
      </c>
      <c r="D226" s="134">
        <f>'PVWatts Hourly Results (1)'!C237</f>
        <v>0</v>
      </c>
      <c r="E226" s="127">
        <f>DATE(YEAR(Inputs!$D$5),Summary!B226,Summary!C226)+TIME(D226,0,0)</f>
        <v>9</v>
      </c>
      <c r="F226" s="4">
        <f t="shared" si="25"/>
        <v>1</v>
      </c>
      <c r="G226" s="4">
        <f t="shared" si="23"/>
        <v>2</v>
      </c>
      <c r="H226" s="4">
        <f t="shared" si="26"/>
        <v>1</v>
      </c>
      <c r="I226" s="4">
        <f t="shared" si="27"/>
        <v>0</v>
      </c>
      <c r="J226" s="4">
        <f t="shared" si="28"/>
        <v>0</v>
      </c>
      <c r="K226" s="4">
        <f t="shared" si="24"/>
        <v>0</v>
      </c>
      <c r="L226" s="5">
        <f t="shared" si="29"/>
        <v>0</v>
      </c>
      <c r="M226" s="137">
        <f>'PVWatts Hourly Results (1)'!L237/1000</f>
        <v>0</v>
      </c>
      <c r="N226" s="3">
        <f>'PVWatts Hourly Results (2)'!L237/1000</f>
        <v>0</v>
      </c>
      <c r="O226" s="3">
        <f>'PVWatts Hourly Results (3)'!L237/1000</f>
        <v>0</v>
      </c>
      <c r="P226" s="3">
        <f>'PVWatts Hourly Results (4)'!L237/1000</f>
        <v>0</v>
      </c>
      <c r="Q226" s="130">
        <f>'PVWatts Hourly Results (5)'!L237/1000</f>
        <v>0</v>
      </c>
    </row>
    <row r="227" spans="2:17" x14ac:dyDescent="0.25">
      <c r="B227" s="8">
        <v>1</v>
      </c>
      <c r="C227" s="9">
        <v>9</v>
      </c>
      <c r="D227" s="134">
        <f>'PVWatts Hourly Results (1)'!C238</f>
        <v>0</v>
      </c>
      <c r="E227" s="127">
        <f>DATE(YEAR(Inputs!$D$5),Summary!B227,Summary!C227)+TIME(D227,0,0)</f>
        <v>9</v>
      </c>
      <c r="F227" s="4">
        <f t="shared" si="25"/>
        <v>1</v>
      </c>
      <c r="G227" s="4">
        <f t="shared" si="23"/>
        <v>2</v>
      </c>
      <c r="H227" s="4">
        <f t="shared" si="26"/>
        <v>1</v>
      </c>
      <c r="I227" s="4">
        <f t="shared" si="27"/>
        <v>0</v>
      </c>
      <c r="J227" s="4">
        <f t="shared" si="28"/>
        <v>0</v>
      </c>
      <c r="K227" s="4">
        <f t="shared" si="24"/>
        <v>0</v>
      </c>
      <c r="L227" s="5">
        <f t="shared" si="29"/>
        <v>0</v>
      </c>
      <c r="M227" s="137">
        <f>'PVWatts Hourly Results (1)'!L238/1000</f>
        <v>0</v>
      </c>
      <c r="N227" s="3">
        <f>'PVWatts Hourly Results (2)'!L238/1000</f>
        <v>0</v>
      </c>
      <c r="O227" s="3">
        <f>'PVWatts Hourly Results (3)'!L238/1000</f>
        <v>0</v>
      </c>
      <c r="P227" s="3">
        <f>'PVWatts Hourly Results (4)'!L238/1000</f>
        <v>0</v>
      </c>
      <c r="Q227" s="130">
        <f>'PVWatts Hourly Results (5)'!L238/1000</f>
        <v>0</v>
      </c>
    </row>
    <row r="228" spans="2:17" x14ac:dyDescent="0.25">
      <c r="B228" s="8">
        <v>1</v>
      </c>
      <c r="C228" s="9">
        <v>9</v>
      </c>
      <c r="D228" s="134">
        <f>'PVWatts Hourly Results (1)'!C239</f>
        <v>0</v>
      </c>
      <c r="E228" s="127">
        <f>DATE(YEAR(Inputs!$D$5),Summary!B228,Summary!C228)+TIME(D228,0,0)</f>
        <v>9</v>
      </c>
      <c r="F228" s="4">
        <f t="shared" si="25"/>
        <v>1</v>
      </c>
      <c r="G228" s="4">
        <f t="shared" si="23"/>
        <v>2</v>
      </c>
      <c r="H228" s="4">
        <f t="shared" si="26"/>
        <v>1</v>
      </c>
      <c r="I228" s="4">
        <f t="shared" si="27"/>
        <v>0</v>
      </c>
      <c r="J228" s="4">
        <f t="shared" si="28"/>
        <v>0</v>
      </c>
      <c r="K228" s="4">
        <f t="shared" si="24"/>
        <v>0</v>
      </c>
      <c r="L228" s="5">
        <f t="shared" si="29"/>
        <v>0</v>
      </c>
      <c r="M228" s="137">
        <f>'PVWatts Hourly Results (1)'!L239/1000</f>
        <v>0</v>
      </c>
      <c r="N228" s="3">
        <f>'PVWatts Hourly Results (2)'!L239/1000</f>
        <v>0</v>
      </c>
      <c r="O228" s="3">
        <f>'PVWatts Hourly Results (3)'!L239/1000</f>
        <v>0</v>
      </c>
      <c r="P228" s="3">
        <f>'PVWatts Hourly Results (4)'!L239/1000</f>
        <v>0</v>
      </c>
      <c r="Q228" s="130">
        <f>'PVWatts Hourly Results (5)'!L239/1000</f>
        <v>0</v>
      </c>
    </row>
    <row r="229" spans="2:17" x14ac:dyDescent="0.25">
      <c r="B229" s="8">
        <v>1</v>
      </c>
      <c r="C229" s="9">
        <v>9</v>
      </c>
      <c r="D229" s="134">
        <f>'PVWatts Hourly Results (1)'!C240</f>
        <v>0</v>
      </c>
      <c r="E229" s="127">
        <f>DATE(YEAR(Inputs!$D$5),Summary!B229,Summary!C229)+TIME(D229,0,0)</f>
        <v>9</v>
      </c>
      <c r="F229" s="4">
        <f t="shared" si="25"/>
        <v>1</v>
      </c>
      <c r="G229" s="4">
        <f t="shared" si="23"/>
        <v>2</v>
      </c>
      <c r="H229" s="4">
        <f t="shared" si="26"/>
        <v>1</v>
      </c>
      <c r="I229" s="4">
        <f t="shared" si="27"/>
        <v>0</v>
      </c>
      <c r="J229" s="4">
        <f t="shared" si="28"/>
        <v>0</v>
      </c>
      <c r="K229" s="4">
        <f t="shared" si="24"/>
        <v>0</v>
      </c>
      <c r="L229" s="5">
        <f t="shared" si="29"/>
        <v>0</v>
      </c>
      <c r="M229" s="137">
        <f>'PVWatts Hourly Results (1)'!L240/1000</f>
        <v>0</v>
      </c>
      <c r="N229" s="3">
        <f>'PVWatts Hourly Results (2)'!L240/1000</f>
        <v>0</v>
      </c>
      <c r="O229" s="3">
        <f>'PVWatts Hourly Results (3)'!L240/1000</f>
        <v>0</v>
      </c>
      <c r="P229" s="3">
        <f>'PVWatts Hourly Results (4)'!L240/1000</f>
        <v>0</v>
      </c>
      <c r="Q229" s="130">
        <f>'PVWatts Hourly Results (5)'!L240/1000</f>
        <v>0</v>
      </c>
    </row>
    <row r="230" spans="2:17" x14ac:dyDescent="0.25">
      <c r="B230" s="8">
        <v>1</v>
      </c>
      <c r="C230" s="9">
        <v>9</v>
      </c>
      <c r="D230" s="134">
        <f>'PVWatts Hourly Results (1)'!C241</f>
        <v>0</v>
      </c>
      <c r="E230" s="127">
        <f>DATE(YEAR(Inputs!$D$5),Summary!B230,Summary!C230)+TIME(D230,0,0)</f>
        <v>9</v>
      </c>
      <c r="F230" s="4">
        <f t="shared" si="25"/>
        <v>1</v>
      </c>
      <c r="G230" s="4">
        <f t="shared" si="23"/>
        <v>2</v>
      </c>
      <c r="H230" s="4">
        <f t="shared" si="26"/>
        <v>1</v>
      </c>
      <c r="I230" s="4">
        <f t="shared" si="27"/>
        <v>0</v>
      </c>
      <c r="J230" s="4">
        <f t="shared" si="28"/>
        <v>0</v>
      </c>
      <c r="K230" s="4">
        <f t="shared" si="24"/>
        <v>0</v>
      </c>
      <c r="L230" s="5">
        <f t="shared" si="29"/>
        <v>0</v>
      </c>
      <c r="M230" s="137">
        <f>'PVWatts Hourly Results (1)'!L241/1000</f>
        <v>0</v>
      </c>
      <c r="N230" s="3">
        <f>'PVWatts Hourly Results (2)'!L241/1000</f>
        <v>0</v>
      </c>
      <c r="O230" s="3">
        <f>'PVWatts Hourly Results (3)'!L241/1000</f>
        <v>0</v>
      </c>
      <c r="P230" s="3">
        <f>'PVWatts Hourly Results (4)'!L241/1000</f>
        <v>0</v>
      </c>
      <c r="Q230" s="130">
        <f>'PVWatts Hourly Results (5)'!L241/1000</f>
        <v>0</v>
      </c>
    </row>
    <row r="231" spans="2:17" x14ac:dyDescent="0.25">
      <c r="B231" s="8">
        <v>1</v>
      </c>
      <c r="C231" s="9">
        <v>9</v>
      </c>
      <c r="D231" s="134">
        <f>'PVWatts Hourly Results (1)'!C242</f>
        <v>0</v>
      </c>
      <c r="E231" s="127">
        <f>DATE(YEAR(Inputs!$D$5),Summary!B231,Summary!C231)+TIME(D231,0,0)</f>
        <v>9</v>
      </c>
      <c r="F231" s="4">
        <f t="shared" si="25"/>
        <v>1</v>
      </c>
      <c r="G231" s="4">
        <f t="shared" si="23"/>
        <v>2</v>
      </c>
      <c r="H231" s="4">
        <f t="shared" si="26"/>
        <v>1</v>
      </c>
      <c r="I231" s="4">
        <f t="shared" si="27"/>
        <v>0</v>
      </c>
      <c r="J231" s="4">
        <f t="shared" si="28"/>
        <v>0</v>
      </c>
      <c r="K231" s="4">
        <f t="shared" si="24"/>
        <v>0</v>
      </c>
      <c r="L231" s="5">
        <f t="shared" si="29"/>
        <v>0</v>
      </c>
      <c r="M231" s="137">
        <f>'PVWatts Hourly Results (1)'!L242/1000</f>
        <v>0</v>
      </c>
      <c r="N231" s="3">
        <f>'PVWatts Hourly Results (2)'!L242/1000</f>
        <v>0</v>
      </c>
      <c r="O231" s="3">
        <f>'PVWatts Hourly Results (3)'!L242/1000</f>
        <v>0</v>
      </c>
      <c r="P231" s="3">
        <f>'PVWatts Hourly Results (4)'!L242/1000</f>
        <v>0</v>
      </c>
      <c r="Q231" s="130">
        <f>'PVWatts Hourly Results (5)'!L242/1000</f>
        <v>0</v>
      </c>
    </row>
    <row r="232" spans="2:17" x14ac:dyDescent="0.25">
      <c r="B232" s="8">
        <v>1</v>
      </c>
      <c r="C232" s="9">
        <v>9</v>
      </c>
      <c r="D232" s="134">
        <f>'PVWatts Hourly Results (1)'!C243</f>
        <v>0</v>
      </c>
      <c r="E232" s="127">
        <f>DATE(YEAR(Inputs!$D$5),Summary!B232,Summary!C232)+TIME(D232,0,0)</f>
        <v>9</v>
      </c>
      <c r="F232" s="4">
        <f t="shared" si="25"/>
        <v>1</v>
      </c>
      <c r="G232" s="4">
        <f t="shared" si="23"/>
        <v>2</v>
      </c>
      <c r="H232" s="4">
        <f t="shared" si="26"/>
        <v>1</v>
      </c>
      <c r="I232" s="4">
        <f t="shared" si="27"/>
        <v>0</v>
      </c>
      <c r="J232" s="4">
        <f t="shared" si="28"/>
        <v>0</v>
      </c>
      <c r="K232" s="4">
        <f t="shared" si="24"/>
        <v>0</v>
      </c>
      <c r="L232" s="5">
        <f t="shared" si="29"/>
        <v>0</v>
      </c>
      <c r="M232" s="137">
        <f>'PVWatts Hourly Results (1)'!L243/1000</f>
        <v>0</v>
      </c>
      <c r="N232" s="3">
        <f>'PVWatts Hourly Results (2)'!L243/1000</f>
        <v>0</v>
      </c>
      <c r="O232" s="3">
        <f>'PVWatts Hourly Results (3)'!L243/1000</f>
        <v>0</v>
      </c>
      <c r="P232" s="3">
        <f>'PVWatts Hourly Results (4)'!L243/1000</f>
        <v>0</v>
      </c>
      <c r="Q232" s="130">
        <f>'PVWatts Hourly Results (5)'!L243/1000</f>
        <v>0</v>
      </c>
    </row>
    <row r="233" spans="2:17" x14ac:dyDescent="0.25">
      <c r="B233" s="8">
        <v>1</v>
      </c>
      <c r="C233" s="9">
        <v>9</v>
      </c>
      <c r="D233" s="134">
        <f>'PVWatts Hourly Results (1)'!C244</f>
        <v>0</v>
      </c>
      <c r="E233" s="127">
        <f>DATE(YEAR(Inputs!$D$5),Summary!B233,Summary!C233)+TIME(D233,0,0)</f>
        <v>9</v>
      </c>
      <c r="F233" s="4">
        <f t="shared" si="25"/>
        <v>1</v>
      </c>
      <c r="G233" s="4">
        <f t="shared" si="23"/>
        <v>2</v>
      </c>
      <c r="H233" s="4">
        <f t="shared" si="26"/>
        <v>1</v>
      </c>
      <c r="I233" s="4">
        <f t="shared" si="27"/>
        <v>0</v>
      </c>
      <c r="J233" s="4">
        <f t="shared" si="28"/>
        <v>0</v>
      </c>
      <c r="K233" s="4">
        <f t="shared" si="24"/>
        <v>0</v>
      </c>
      <c r="L233" s="5">
        <f t="shared" si="29"/>
        <v>0</v>
      </c>
      <c r="M233" s="137">
        <f>'PVWatts Hourly Results (1)'!L244/1000</f>
        <v>0</v>
      </c>
      <c r="N233" s="3">
        <f>'PVWatts Hourly Results (2)'!L244/1000</f>
        <v>0</v>
      </c>
      <c r="O233" s="3">
        <f>'PVWatts Hourly Results (3)'!L244/1000</f>
        <v>0</v>
      </c>
      <c r="P233" s="3">
        <f>'PVWatts Hourly Results (4)'!L244/1000</f>
        <v>0</v>
      </c>
      <c r="Q233" s="130">
        <f>'PVWatts Hourly Results (5)'!L244/1000</f>
        <v>0</v>
      </c>
    </row>
    <row r="234" spans="2:17" x14ac:dyDescent="0.25">
      <c r="B234" s="8">
        <v>1</v>
      </c>
      <c r="C234" s="9">
        <v>9</v>
      </c>
      <c r="D234" s="134">
        <f>'PVWatts Hourly Results (1)'!C245</f>
        <v>0</v>
      </c>
      <c r="E234" s="127">
        <f>DATE(YEAR(Inputs!$D$5),Summary!B234,Summary!C234)+TIME(D234,0,0)</f>
        <v>9</v>
      </c>
      <c r="F234" s="4">
        <f t="shared" si="25"/>
        <v>1</v>
      </c>
      <c r="G234" s="4">
        <f t="shared" si="23"/>
        <v>2</v>
      </c>
      <c r="H234" s="4">
        <f t="shared" si="26"/>
        <v>1</v>
      </c>
      <c r="I234" s="4">
        <f t="shared" si="27"/>
        <v>0</v>
      </c>
      <c r="J234" s="4">
        <f t="shared" si="28"/>
        <v>0</v>
      </c>
      <c r="K234" s="4">
        <f t="shared" si="24"/>
        <v>0</v>
      </c>
      <c r="L234" s="5">
        <f t="shared" si="29"/>
        <v>0</v>
      </c>
      <c r="M234" s="137">
        <f>'PVWatts Hourly Results (1)'!L245/1000</f>
        <v>0</v>
      </c>
      <c r="N234" s="3">
        <f>'PVWatts Hourly Results (2)'!L245/1000</f>
        <v>0</v>
      </c>
      <c r="O234" s="3">
        <f>'PVWatts Hourly Results (3)'!L245/1000</f>
        <v>0</v>
      </c>
      <c r="P234" s="3">
        <f>'PVWatts Hourly Results (4)'!L245/1000</f>
        <v>0</v>
      </c>
      <c r="Q234" s="130">
        <f>'PVWatts Hourly Results (5)'!L245/1000</f>
        <v>0</v>
      </c>
    </row>
    <row r="235" spans="2:17" x14ac:dyDescent="0.25">
      <c r="B235" s="8">
        <v>1</v>
      </c>
      <c r="C235" s="9">
        <v>9</v>
      </c>
      <c r="D235" s="134">
        <f>'PVWatts Hourly Results (1)'!C246</f>
        <v>0</v>
      </c>
      <c r="E235" s="127">
        <f>DATE(YEAR(Inputs!$D$5),Summary!B235,Summary!C235)+TIME(D235,0,0)</f>
        <v>9</v>
      </c>
      <c r="F235" s="4">
        <f t="shared" si="25"/>
        <v>1</v>
      </c>
      <c r="G235" s="4">
        <f t="shared" si="23"/>
        <v>2</v>
      </c>
      <c r="H235" s="4">
        <f t="shared" si="26"/>
        <v>1</v>
      </c>
      <c r="I235" s="4">
        <f t="shared" si="27"/>
        <v>0</v>
      </c>
      <c r="J235" s="4">
        <f t="shared" si="28"/>
        <v>0</v>
      </c>
      <c r="K235" s="4">
        <f t="shared" si="24"/>
        <v>0</v>
      </c>
      <c r="L235" s="5">
        <f t="shared" si="29"/>
        <v>0</v>
      </c>
      <c r="M235" s="137">
        <f>'PVWatts Hourly Results (1)'!L246/1000</f>
        <v>0</v>
      </c>
      <c r="N235" s="3">
        <f>'PVWatts Hourly Results (2)'!L246/1000</f>
        <v>0</v>
      </c>
      <c r="O235" s="3">
        <f>'PVWatts Hourly Results (3)'!L246/1000</f>
        <v>0</v>
      </c>
      <c r="P235" s="3">
        <f>'PVWatts Hourly Results (4)'!L246/1000</f>
        <v>0</v>
      </c>
      <c r="Q235" s="130">
        <f>'PVWatts Hourly Results (5)'!L246/1000</f>
        <v>0</v>
      </c>
    </row>
    <row r="236" spans="2:17" x14ac:dyDescent="0.25">
      <c r="B236" s="8">
        <v>1</v>
      </c>
      <c r="C236" s="9">
        <v>9</v>
      </c>
      <c r="D236" s="134">
        <f>'PVWatts Hourly Results (1)'!C247</f>
        <v>0</v>
      </c>
      <c r="E236" s="127">
        <f>DATE(YEAR(Inputs!$D$5),Summary!B236,Summary!C236)+TIME(D236,0,0)</f>
        <v>9</v>
      </c>
      <c r="F236" s="4">
        <f t="shared" si="25"/>
        <v>1</v>
      </c>
      <c r="G236" s="4">
        <f t="shared" si="23"/>
        <v>2</v>
      </c>
      <c r="H236" s="4">
        <f t="shared" si="26"/>
        <v>1</v>
      </c>
      <c r="I236" s="4">
        <f t="shared" si="27"/>
        <v>0</v>
      </c>
      <c r="J236" s="4">
        <f t="shared" si="28"/>
        <v>0</v>
      </c>
      <c r="K236" s="4">
        <f t="shared" si="24"/>
        <v>0</v>
      </c>
      <c r="L236" s="5">
        <f t="shared" si="29"/>
        <v>0</v>
      </c>
      <c r="M236" s="137">
        <f>'PVWatts Hourly Results (1)'!L247/1000</f>
        <v>0</v>
      </c>
      <c r="N236" s="3">
        <f>'PVWatts Hourly Results (2)'!L247/1000</f>
        <v>0</v>
      </c>
      <c r="O236" s="3">
        <f>'PVWatts Hourly Results (3)'!L247/1000</f>
        <v>0</v>
      </c>
      <c r="P236" s="3">
        <f>'PVWatts Hourly Results (4)'!L247/1000</f>
        <v>0</v>
      </c>
      <c r="Q236" s="130">
        <f>'PVWatts Hourly Results (5)'!L247/1000</f>
        <v>0</v>
      </c>
    </row>
    <row r="237" spans="2:17" x14ac:dyDescent="0.25">
      <c r="B237" s="8">
        <v>1</v>
      </c>
      <c r="C237" s="9">
        <v>9</v>
      </c>
      <c r="D237" s="134">
        <f>'PVWatts Hourly Results (1)'!C248</f>
        <v>0</v>
      </c>
      <c r="E237" s="127">
        <f>DATE(YEAR(Inputs!$D$5),Summary!B237,Summary!C237)+TIME(D237,0,0)</f>
        <v>9</v>
      </c>
      <c r="F237" s="4">
        <f t="shared" si="25"/>
        <v>1</v>
      </c>
      <c r="G237" s="4">
        <f t="shared" si="23"/>
        <v>2</v>
      </c>
      <c r="H237" s="4">
        <f t="shared" si="26"/>
        <v>1</v>
      </c>
      <c r="I237" s="4">
        <f t="shared" si="27"/>
        <v>0</v>
      </c>
      <c r="J237" s="4">
        <f t="shared" si="28"/>
        <v>0</v>
      </c>
      <c r="K237" s="4">
        <f t="shared" si="24"/>
        <v>0</v>
      </c>
      <c r="L237" s="5">
        <f t="shared" si="29"/>
        <v>0</v>
      </c>
      <c r="M237" s="137">
        <f>'PVWatts Hourly Results (1)'!L248/1000</f>
        <v>0</v>
      </c>
      <c r="N237" s="3">
        <f>'PVWatts Hourly Results (2)'!L248/1000</f>
        <v>0</v>
      </c>
      <c r="O237" s="3">
        <f>'PVWatts Hourly Results (3)'!L248/1000</f>
        <v>0</v>
      </c>
      <c r="P237" s="3">
        <f>'PVWatts Hourly Results (4)'!L248/1000</f>
        <v>0</v>
      </c>
      <c r="Q237" s="130">
        <f>'PVWatts Hourly Results (5)'!L248/1000</f>
        <v>0</v>
      </c>
    </row>
    <row r="238" spans="2:17" x14ac:dyDescent="0.25">
      <c r="B238" s="8">
        <v>1</v>
      </c>
      <c r="C238" s="9">
        <v>10</v>
      </c>
      <c r="D238" s="134">
        <f>'PVWatts Hourly Results (1)'!C249</f>
        <v>0</v>
      </c>
      <c r="E238" s="127">
        <f>DATE(YEAR(Inputs!$D$5),Summary!B238,Summary!C238)+TIME(D238,0,0)</f>
        <v>10</v>
      </c>
      <c r="F238" s="4">
        <f t="shared" si="25"/>
        <v>1</v>
      </c>
      <c r="G238" s="4">
        <f t="shared" si="23"/>
        <v>3</v>
      </c>
      <c r="H238" s="4">
        <f t="shared" si="26"/>
        <v>1</v>
      </c>
      <c r="I238" s="4">
        <f t="shared" si="27"/>
        <v>0</v>
      </c>
      <c r="J238" s="4">
        <f t="shared" si="28"/>
        <v>0</v>
      </c>
      <c r="K238" s="4">
        <f t="shared" si="24"/>
        <v>0</v>
      </c>
      <c r="L238" s="5">
        <f t="shared" si="29"/>
        <v>0</v>
      </c>
      <c r="M238" s="137">
        <f>'PVWatts Hourly Results (1)'!L249/1000</f>
        <v>0</v>
      </c>
      <c r="N238" s="3">
        <f>'PVWatts Hourly Results (2)'!L249/1000</f>
        <v>0</v>
      </c>
      <c r="O238" s="3">
        <f>'PVWatts Hourly Results (3)'!L249/1000</f>
        <v>0</v>
      </c>
      <c r="P238" s="3">
        <f>'PVWatts Hourly Results (4)'!L249/1000</f>
        <v>0</v>
      </c>
      <c r="Q238" s="130">
        <f>'PVWatts Hourly Results (5)'!L249/1000</f>
        <v>0</v>
      </c>
    </row>
    <row r="239" spans="2:17" x14ac:dyDescent="0.25">
      <c r="B239" s="8">
        <v>1</v>
      </c>
      <c r="C239" s="9">
        <v>10</v>
      </c>
      <c r="D239" s="134">
        <f>'PVWatts Hourly Results (1)'!C250</f>
        <v>0</v>
      </c>
      <c r="E239" s="127">
        <f>DATE(YEAR(Inputs!$D$5),Summary!B239,Summary!C239)+TIME(D239,0,0)</f>
        <v>10</v>
      </c>
      <c r="F239" s="4">
        <f t="shared" si="25"/>
        <v>1</v>
      </c>
      <c r="G239" s="4">
        <f t="shared" si="23"/>
        <v>3</v>
      </c>
      <c r="H239" s="4">
        <f t="shared" si="26"/>
        <v>1</v>
      </c>
      <c r="I239" s="4">
        <f t="shared" si="27"/>
        <v>0</v>
      </c>
      <c r="J239" s="4">
        <f t="shared" si="28"/>
        <v>0</v>
      </c>
      <c r="K239" s="4">
        <f t="shared" si="24"/>
        <v>0</v>
      </c>
      <c r="L239" s="5">
        <f t="shared" si="29"/>
        <v>0</v>
      </c>
      <c r="M239" s="137">
        <f>'PVWatts Hourly Results (1)'!L250/1000</f>
        <v>0</v>
      </c>
      <c r="N239" s="3">
        <f>'PVWatts Hourly Results (2)'!L250/1000</f>
        <v>0</v>
      </c>
      <c r="O239" s="3">
        <f>'PVWatts Hourly Results (3)'!L250/1000</f>
        <v>0</v>
      </c>
      <c r="P239" s="3">
        <f>'PVWatts Hourly Results (4)'!L250/1000</f>
        <v>0</v>
      </c>
      <c r="Q239" s="130">
        <f>'PVWatts Hourly Results (5)'!L250/1000</f>
        <v>0</v>
      </c>
    </row>
    <row r="240" spans="2:17" x14ac:dyDescent="0.25">
      <c r="B240" s="8">
        <v>1</v>
      </c>
      <c r="C240" s="9">
        <v>10</v>
      </c>
      <c r="D240" s="134">
        <f>'PVWatts Hourly Results (1)'!C251</f>
        <v>0</v>
      </c>
      <c r="E240" s="127">
        <f>DATE(YEAR(Inputs!$D$5),Summary!B240,Summary!C240)+TIME(D240,0,0)</f>
        <v>10</v>
      </c>
      <c r="F240" s="4">
        <f t="shared" si="25"/>
        <v>1</v>
      </c>
      <c r="G240" s="4">
        <f t="shared" si="23"/>
        <v>3</v>
      </c>
      <c r="H240" s="4">
        <f t="shared" si="26"/>
        <v>1</v>
      </c>
      <c r="I240" s="4">
        <f t="shared" si="27"/>
        <v>0</v>
      </c>
      <c r="J240" s="4">
        <f t="shared" si="28"/>
        <v>0</v>
      </c>
      <c r="K240" s="4">
        <f t="shared" si="24"/>
        <v>0</v>
      </c>
      <c r="L240" s="5">
        <f t="shared" si="29"/>
        <v>0</v>
      </c>
      <c r="M240" s="137">
        <f>'PVWatts Hourly Results (1)'!L251/1000</f>
        <v>0</v>
      </c>
      <c r="N240" s="3">
        <f>'PVWatts Hourly Results (2)'!L251/1000</f>
        <v>0</v>
      </c>
      <c r="O240" s="3">
        <f>'PVWatts Hourly Results (3)'!L251/1000</f>
        <v>0</v>
      </c>
      <c r="P240" s="3">
        <f>'PVWatts Hourly Results (4)'!L251/1000</f>
        <v>0</v>
      </c>
      <c r="Q240" s="130">
        <f>'PVWatts Hourly Results (5)'!L251/1000</f>
        <v>0</v>
      </c>
    </row>
    <row r="241" spans="2:17" x14ac:dyDescent="0.25">
      <c r="B241" s="8">
        <v>1</v>
      </c>
      <c r="C241" s="9">
        <v>10</v>
      </c>
      <c r="D241" s="134">
        <f>'PVWatts Hourly Results (1)'!C252</f>
        <v>0</v>
      </c>
      <c r="E241" s="127">
        <f>DATE(YEAR(Inputs!$D$5),Summary!B241,Summary!C241)+TIME(D241,0,0)</f>
        <v>10</v>
      </c>
      <c r="F241" s="4">
        <f t="shared" si="25"/>
        <v>1</v>
      </c>
      <c r="G241" s="4">
        <f t="shared" si="23"/>
        <v>3</v>
      </c>
      <c r="H241" s="4">
        <f t="shared" si="26"/>
        <v>1</v>
      </c>
      <c r="I241" s="4">
        <f t="shared" si="27"/>
        <v>0</v>
      </c>
      <c r="J241" s="4">
        <f t="shared" si="28"/>
        <v>0</v>
      </c>
      <c r="K241" s="4">
        <f t="shared" si="24"/>
        <v>0</v>
      </c>
      <c r="L241" s="5">
        <f t="shared" si="29"/>
        <v>0</v>
      </c>
      <c r="M241" s="137">
        <f>'PVWatts Hourly Results (1)'!L252/1000</f>
        <v>0</v>
      </c>
      <c r="N241" s="3">
        <f>'PVWatts Hourly Results (2)'!L252/1000</f>
        <v>0</v>
      </c>
      <c r="O241" s="3">
        <f>'PVWatts Hourly Results (3)'!L252/1000</f>
        <v>0</v>
      </c>
      <c r="P241" s="3">
        <f>'PVWatts Hourly Results (4)'!L252/1000</f>
        <v>0</v>
      </c>
      <c r="Q241" s="130">
        <f>'PVWatts Hourly Results (5)'!L252/1000</f>
        <v>0</v>
      </c>
    </row>
    <row r="242" spans="2:17" x14ac:dyDescent="0.25">
      <c r="B242" s="8">
        <v>1</v>
      </c>
      <c r="C242" s="9">
        <v>10</v>
      </c>
      <c r="D242" s="134">
        <f>'PVWatts Hourly Results (1)'!C253</f>
        <v>0</v>
      </c>
      <c r="E242" s="127">
        <f>DATE(YEAR(Inputs!$D$5),Summary!B242,Summary!C242)+TIME(D242,0,0)</f>
        <v>10</v>
      </c>
      <c r="F242" s="4">
        <f t="shared" si="25"/>
        <v>1</v>
      </c>
      <c r="G242" s="4">
        <f t="shared" si="23"/>
        <v>3</v>
      </c>
      <c r="H242" s="4">
        <f t="shared" si="26"/>
        <v>1</v>
      </c>
      <c r="I242" s="4">
        <f t="shared" si="27"/>
        <v>0</v>
      </c>
      <c r="J242" s="4">
        <f t="shared" si="28"/>
        <v>0</v>
      </c>
      <c r="K242" s="4">
        <f t="shared" si="24"/>
        <v>0</v>
      </c>
      <c r="L242" s="5">
        <f t="shared" si="29"/>
        <v>0</v>
      </c>
      <c r="M242" s="137">
        <f>'PVWatts Hourly Results (1)'!L253/1000</f>
        <v>0</v>
      </c>
      <c r="N242" s="3">
        <f>'PVWatts Hourly Results (2)'!L253/1000</f>
        <v>0</v>
      </c>
      <c r="O242" s="3">
        <f>'PVWatts Hourly Results (3)'!L253/1000</f>
        <v>0</v>
      </c>
      <c r="P242" s="3">
        <f>'PVWatts Hourly Results (4)'!L253/1000</f>
        <v>0</v>
      </c>
      <c r="Q242" s="130">
        <f>'PVWatts Hourly Results (5)'!L253/1000</f>
        <v>0</v>
      </c>
    </row>
    <row r="243" spans="2:17" x14ac:dyDescent="0.25">
      <c r="B243" s="8">
        <v>1</v>
      </c>
      <c r="C243" s="9">
        <v>10</v>
      </c>
      <c r="D243" s="134">
        <f>'PVWatts Hourly Results (1)'!C254</f>
        <v>0</v>
      </c>
      <c r="E243" s="127">
        <f>DATE(YEAR(Inputs!$D$5),Summary!B243,Summary!C243)+TIME(D243,0,0)</f>
        <v>10</v>
      </c>
      <c r="F243" s="4">
        <f t="shared" si="25"/>
        <v>1</v>
      </c>
      <c r="G243" s="4">
        <f t="shared" si="23"/>
        <v>3</v>
      </c>
      <c r="H243" s="4">
        <f t="shared" si="26"/>
        <v>1</v>
      </c>
      <c r="I243" s="4">
        <f t="shared" si="27"/>
        <v>0</v>
      </c>
      <c r="J243" s="4">
        <f t="shared" si="28"/>
        <v>0</v>
      </c>
      <c r="K243" s="4">
        <f t="shared" si="24"/>
        <v>0</v>
      </c>
      <c r="L243" s="5">
        <f t="shared" si="29"/>
        <v>0</v>
      </c>
      <c r="M243" s="137">
        <f>'PVWatts Hourly Results (1)'!L254/1000</f>
        <v>0</v>
      </c>
      <c r="N243" s="3">
        <f>'PVWatts Hourly Results (2)'!L254/1000</f>
        <v>0</v>
      </c>
      <c r="O243" s="3">
        <f>'PVWatts Hourly Results (3)'!L254/1000</f>
        <v>0</v>
      </c>
      <c r="P243" s="3">
        <f>'PVWatts Hourly Results (4)'!L254/1000</f>
        <v>0</v>
      </c>
      <c r="Q243" s="130">
        <f>'PVWatts Hourly Results (5)'!L254/1000</f>
        <v>0</v>
      </c>
    </row>
    <row r="244" spans="2:17" x14ac:dyDescent="0.25">
      <c r="B244" s="8">
        <v>1</v>
      </c>
      <c r="C244" s="9">
        <v>10</v>
      </c>
      <c r="D244" s="134">
        <f>'PVWatts Hourly Results (1)'!C255</f>
        <v>0</v>
      </c>
      <c r="E244" s="127">
        <f>DATE(YEAR(Inputs!$D$5),Summary!B244,Summary!C244)+TIME(D244,0,0)</f>
        <v>10</v>
      </c>
      <c r="F244" s="4">
        <f t="shared" si="25"/>
        <v>1</v>
      </c>
      <c r="G244" s="4">
        <f t="shared" si="23"/>
        <v>3</v>
      </c>
      <c r="H244" s="4">
        <f t="shared" si="26"/>
        <v>1</v>
      </c>
      <c r="I244" s="4">
        <f t="shared" si="27"/>
        <v>0</v>
      </c>
      <c r="J244" s="4">
        <f t="shared" si="28"/>
        <v>0</v>
      </c>
      <c r="K244" s="4">
        <f t="shared" si="24"/>
        <v>0</v>
      </c>
      <c r="L244" s="5">
        <f t="shared" si="29"/>
        <v>0</v>
      </c>
      <c r="M244" s="137">
        <f>'PVWatts Hourly Results (1)'!L255/1000</f>
        <v>0</v>
      </c>
      <c r="N244" s="3">
        <f>'PVWatts Hourly Results (2)'!L255/1000</f>
        <v>0</v>
      </c>
      <c r="O244" s="3">
        <f>'PVWatts Hourly Results (3)'!L255/1000</f>
        <v>0</v>
      </c>
      <c r="P244" s="3">
        <f>'PVWatts Hourly Results (4)'!L255/1000</f>
        <v>0</v>
      </c>
      <c r="Q244" s="130">
        <f>'PVWatts Hourly Results (5)'!L255/1000</f>
        <v>0</v>
      </c>
    </row>
    <row r="245" spans="2:17" x14ac:dyDescent="0.25">
      <c r="B245" s="8">
        <v>1</v>
      </c>
      <c r="C245" s="9">
        <v>10</v>
      </c>
      <c r="D245" s="134">
        <f>'PVWatts Hourly Results (1)'!C256</f>
        <v>0</v>
      </c>
      <c r="E245" s="127">
        <f>DATE(YEAR(Inputs!$D$5),Summary!B245,Summary!C245)+TIME(D245,0,0)</f>
        <v>10</v>
      </c>
      <c r="F245" s="4">
        <f t="shared" si="25"/>
        <v>1</v>
      </c>
      <c r="G245" s="4">
        <f t="shared" si="23"/>
        <v>3</v>
      </c>
      <c r="H245" s="4">
        <f t="shared" si="26"/>
        <v>1</v>
      </c>
      <c r="I245" s="4">
        <f t="shared" si="27"/>
        <v>0</v>
      </c>
      <c r="J245" s="4">
        <f t="shared" si="28"/>
        <v>0</v>
      </c>
      <c r="K245" s="4">
        <f t="shared" si="24"/>
        <v>0</v>
      </c>
      <c r="L245" s="5">
        <f t="shared" si="29"/>
        <v>0</v>
      </c>
      <c r="M245" s="137">
        <f>'PVWatts Hourly Results (1)'!L256/1000</f>
        <v>0</v>
      </c>
      <c r="N245" s="3">
        <f>'PVWatts Hourly Results (2)'!L256/1000</f>
        <v>0</v>
      </c>
      <c r="O245" s="3">
        <f>'PVWatts Hourly Results (3)'!L256/1000</f>
        <v>0</v>
      </c>
      <c r="P245" s="3">
        <f>'PVWatts Hourly Results (4)'!L256/1000</f>
        <v>0</v>
      </c>
      <c r="Q245" s="130">
        <f>'PVWatts Hourly Results (5)'!L256/1000</f>
        <v>0</v>
      </c>
    </row>
    <row r="246" spans="2:17" x14ac:dyDescent="0.25">
      <c r="B246" s="8">
        <v>1</v>
      </c>
      <c r="C246" s="9">
        <v>10</v>
      </c>
      <c r="D246" s="134">
        <f>'PVWatts Hourly Results (1)'!C257</f>
        <v>0</v>
      </c>
      <c r="E246" s="127">
        <f>DATE(YEAR(Inputs!$D$5),Summary!B246,Summary!C246)+TIME(D246,0,0)</f>
        <v>10</v>
      </c>
      <c r="F246" s="4">
        <f t="shared" si="25"/>
        <v>1</v>
      </c>
      <c r="G246" s="4">
        <f t="shared" si="23"/>
        <v>3</v>
      </c>
      <c r="H246" s="4">
        <f t="shared" si="26"/>
        <v>1</v>
      </c>
      <c r="I246" s="4">
        <f t="shared" si="27"/>
        <v>0</v>
      </c>
      <c r="J246" s="4">
        <f t="shared" si="28"/>
        <v>0</v>
      </c>
      <c r="K246" s="4">
        <f t="shared" si="24"/>
        <v>0</v>
      </c>
      <c r="L246" s="5">
        <f t="shared" si="29"/>
        <v>0</v>
      </c>
      <c r="M246" s="137">
        <f>'PVWatts Hourly Results (1)'!L257/1000</f>
        <v>0</v>
      </c>
      <c r="N246" s="3">
        <f>'PVWatts Hourly Results (2)'!L257/1000</f>
        <v>0</v>
      </c>
      <c r="O246" s="3">
        <f>'PVWatts Hourly Results (3)'!L257/1000</f>
        <v>0</v>
      </c>
      <c r="P246" s="3">
        <f>'PVWatts Hourly Results (4)'!L257/1000</f>
        <v>0</v>
      </c>
      <c r="Q246" s="130">
        <f>'PVWatts Hourly Results (5)'!L257/1000</f>
        <v>0</v>
      </c>
    </row>
    <row r="247" spans="2:17" x14ac:dyDescent="0.25">
      <c r="B247" s="8">
        <v>1</v>
      </c>
      <c r="C247" s="9">
        <v>10</v>
      </c>
      <c r="D247" s="134">
        <f>'PVWatts Hourly Results (1)'!C258</f>
        <v>0</v>
      </c>
      <c r="E247" s="127">
        <f>DATE(YEAR(Inputs!$D$5),Summary!B247,Summary!C247)+TIME(D247,0,0)</f>
        <v>10</v>
      </c>
      <c r="F247" s="4">
        <f t="shared" si="25"/>
        <v>1</v>
      </c>
      <c r="G247" s="4">
        <f t="shared" si="23"/>
        <v>3</v>
      </c>
      <c r="H247" s="4">
        <f t="shared" si="26"/>
        <v>1</v>
      </c>
      <c r="I247" s="4">
        <f t="shared" si="27"/>
        <v>0</v>
      </c>
      <c r="J247" s="4">
        <f t="shared" si="28"/>
        <v>0</v>
      </c>
      <c r="K247" s="4">
        <f t="shared" si="24"/>
        <v>0</v>
      </c>
      <c r="L247" s="5">
        <f t="shared" si="29"/>
        <v>0</v>
      </c>
      <c r="M247" s="137">
        <f>'PVWatts Hourly Results (1)'!L258/1000</f>
        <v>0</v>
      </c>
      <c r="N247" s="3">
        <f>'PVWatts Hourly Results (2)'!L258/1000</f>
        <v>0</v>
      </c>
      <c r="O247" s="3">
        <f>'PVWatts Hourly Results (3)'!L258/1000</f>
        <v>0</v>
      </c>
      <c r="P247" s="3">
        <f>'PVWatts Hourly Results (4)'!L258/1000</f>
        <v>0</v>
      </c>
      <c r="Q247" s="130">
        <f>'PVWatts Hourly Results (5)'!L258/1000</f>
        <v>0</v>
      </c>
    </row>
    <row r="248" spans="2:17" x14ac:dyDescent="0.25">
      <c r="B248" s="8">
        <v>1</v>
      </c>
      <c r="C248" s="9">
        <v>10</v>
      </c>
      <c r="D248" s="134">
        <f>'PVWatts Hourly Results (1)'!C259</f>
        <v>0</v>
      </c>
      <c r="E248" s="127">
        <f>DATE(YEAR(Inputs!$D$5),Summary!B248,Summary!C248)+TIME(D248,0,0)</f>
        <v>10</v>
      </c>
      <c r="F248" s="4">
        <f t="shared" si="25"/>
        <v>1</v>
      </c>
      <c r="G248" s="4">
        <f t="shared" si="23"/>
        <v>3</v>
      </c>
      <c r="H248" s="4">
        <f t="shared" si="26"/>
        <v>1</v>
      </c>
      <c r="I248" s="4">
        <f t="shared" si="27"/>
        <v>0</v>
      </c>
      <c r="J248" s="4">
        <f t="shared" si="28"/>
        <v>0</v>
      </c>
      <c r="K248" s="4">
        <f t="shared" si="24"/>
        <v>0</v>
      </c>
      <c r="L248" s="5">
        <f t="shared" si="29"/>
        <v>0</v>
      </c>
      <c r="M248" s="137">
        <f>'PVWatts Hourly Results (1)'!L259/1000</f>
        <v>0</v>
      </c>
      <c r="N248" s="3">
        <f>'PVWatts Hourly Results (2)'!L259/1000</f>
        <v>0</v>
      </c>
      <c r="O248" s="3">
        <f>'PVWatts Hourly Results (3)'!L259/1000</f>
        <v>0</v>
      </c>
      <c r="P248" s="3">
        <f>'PVWatts Hourly Results (4)'!L259/1000</f>
        <v>0</v>
      </c>
      <c r="Q248" s="130">
        <f>'PVWatts Hourly Results (5)'!L259/1000</f>
        <v>0</v>
      </c>
    </row>
    <row r="249" spans="2:17" x14ac:dyDescent="0.25">
      <c r="B249" s="8">
        <v>1</v>
      </c>
      <c r="C249" s="9">
        <v>10</v>
      </c>
      <c r="D249" s="134">
        <f>'PVWatts Hourly Results (1)'!C260</f>
        <v>0</v>
      </c>
      <c r="E249" s="127">
        <f>DATE(YEAR(Inputs!$D$5),Summary!B249,Summary!C249)+TIME(D249,0,0)</f>
        <v>10</v>
      </c>
      <c r="F249" s="4">
        <f t="shared" si="25"/>
        <v>1</v>
      </c>
      <c r="G249" s="4">
        <f t="shared" si="23"/>
        <v>3</v>
      </c>
      <c r="H249" s="4">
        <f t="shared" si="26"/>
        <v>1</v>
      </c>
      <c r="I249" s="4">
        <f t="shared" si="27"/>
        <v>0</v>
      </c>
      <c r="J249" s="4">
        <f t="shared" si="28"/>
        <v>0</v>
      </c>
      <c r="K249" s="4">
        <f t="shared" si="24"/>
        <v>0</v>
      </c>
      <c r="L249" s="5">
        <f t="shared" si="29"/>
        <v>0</v>
      </c>
      <c r="M249" s="137">
        <f>'PVWatts Hourly Results (1)'!L260/1000</f>
        <v>0</v>
      </c>
      <c r="N249" s="3">
        <f>'PVWatts Hourly Results (2)'!L260/1000</f>
        <v>0</v>
      </c>
      <c r="O249" s="3">
        <f>'PVWatts Hourly Results (3)'!L260/1000</f>
        <v>0</v>
      </c>
      <c r="P249" s="3">
        <f>'PVWatts Hourly Results (4)'!L260/1000</f>
        <v>0</v>
      </c>
      <c r="Q249" s="130">
        <f>'PVWatts Hourly Results (5)'!L260/1000</f>
        <v>0</v>
      </c>
    </row>
    <row r="250" spans="2:17" x14ac:dyDescent="0.25">
      <c r="B250" s="8">
        <v>1</v>
      </c>
      <c r="C250" s="9">
        <v>10</v>
      </c>
      <c r="D250" s="134">
        <f>'PVWatts Hourly Results (1)'!C261</f>
        <v>0</v>
      </c>
      <c r="E250" s="127">
        <f>DATE(YEAR(Inputs!$D$5),Summary!B250,Summary!C250)+TIME(D250,0,0)</f>
        <v>10</v>
      </c>
      <c r="F250" s="4">
        <f t="shared" si="25"/>
        <v>1</v>
      </c>
      <c r="G250" s="4">
        <f t="shared" si="23"/>
        <v>3</v>
      </c>
      <c r="H250" s="4">
        <f t="shared" si="26"/>
        <v>1</v>
      </c>
      <c r="I250" s="4">
        <f t="shared" si="27"/>
        <v>0</v>
      </c>
      <c r="J250" s="4">
        <f t="shared" si="28"/>
        <v>0</v>
      </c>
      <c r="K250" s="4">
        <f t="shared" si="24"/>
        <v>0</v>
      </c>
      <c r="L250" s="5">
        <f t="shared" si="29"/>
        <v>0</v>
      </c>
      <c r="M250" s="137">
        <f>'PVWatts Hourly Results (1)'!L261/1000</f>
        <v>0</v>
      </c>
      <c r="N250" s="3">
        <f>'PVWatts Hourly Results (2)'!L261/1000</f>
        <v>0</v>
      </c>
      <c r="O250" s="3">
        <f>'PVWatts Hourly Results (3)'!L261/1000</f>
        <v>0</v>
      </c>
      <c r="P250" s="3">
        <f>'PVWatts Hourly Results (4)'!L261/1000</f>
        <v>0</v>
      </c>
      <c r="Q250" s="130">
        <f>'PVWatts Hourly Results (5)'!L261/1000</f>
        <v>0</v>
      </c>
    </row>
    <row r="251" spans="2:17" x14ac:dyDescent="0.25">
      <c r="B251" s="8">
        <v>1</v>
      </c>
      <c r="C251" s="9">
        <v>10</v>
      </c>
      <c r="D251" s="134">
        <f>'PVWatts Hourly Results (1)'!C262</f>
        <v>0</v>
      </c>
      <c r="E251" s="127">
        <f>DATE(YEAR(Inputs!$D$5),Summary!B251,Summary!C251)+TIME(D251,0,0)</f>
        <v>10</v>
      </c>
      <c r="F251" s="4">
        <f t="shared" si="25"/>
        <v>1</v>
      </c>
      <c r="G251" s="4">
        <f t="shared" si="23"/>
        <v>3</v>
      </c>
      <c r="H251" s="4">
        <f t="shared" si="26"/>
        <v>1</v>
      </c>
      <c r="I251" s="4">
        <f t="shared" si="27"/>
        <v>0</v>
      </c>
      <c r="J251" s="4">
        <f t="shared" si="28"/>
        <v>0</v>
      </c>
      <c r="K251" s="4">
        <f t="shared" si="24"/>
        <v>0</v>
      </c>
      <c r="L251" s="5">
        <f t="shared" si="29"/>
        <v>0</v>
      </c>
      <c r="M251" s="137">
        <f>'PVWatts Hourly Results (1)'!L262/1000</f>
        <v>0</v>
      </c>
      <c r="N251" s="3">
        <f>'PVWatts Hourly Results (2)'!L262/1000</f>
        <v>0</v>
      </c>
      <c r="O251" s="3">
        <f>'PVWatts Hourly Results (3)'!L262/1000</f>
        <v>0</v>
      </c>
      <c r="P251" s="3">
        <f>'PVWatts Hourly Results (4)'!L262/1000</f>
        <v>0</v>
      </c>
      <c r="Q251" s="130">
        <f>'PVWatts Hourly Results (5)'!L262/1000</f>
        <v>0</v>
      </c>
    </row>
    <row r="252" spans="2:17" x14ac:dyDescent="0.25">
      <c r="B252" s="8">
        <v>1</v>
      </c>
      <c r="C252" s="9">
        <v>10</v>
      </c>
      <c r="D252" s="134">
        <f>'PVWatts Hourly Results (1)'!C263</f>
        <v>0</v>
      </c>
      <c r="E252" s="127">
        <f>DATE(YEAR(Inputs!$D$5),Summary!B252,Summary!C252)+TIME(D252,0,0)</f>
        <v>10</v>
      </c>
      <c r="F252" s="4">
        <f t="shared" si="25"/>
        <v>1</v>
      </c>
      <c r="G252" s="4">
        <f t="shared" si="23"/>
        <v>3</v>
      </c>
      <c r="H252" s="4">
        <f t="shared" si="26"/>
        <v>1</v>
      </c>
      <c r="I252" s="4">
        <f t="shared" si="27"/>
        <v>0</v>
      </c>
      <c r="J252" s="4">
        <f t="shared" si="28"/>
        <v>0</v>
      </c>
      <c r="K252" s="4">
        <f t="shared" si="24"/>
        <v>0</v>
      </c>
      <c r="L252" s="5">
        <f t="shared" si="29"/>
        <v>0</v>
      </c>
      <c r="M252" s="137">
        <f>'PVWatts Hourly Results (1)'!L263/1000</f>
        <v>0</v>
      </c>
      <c r="N252" s="3">
        <f>'PVWatts Hourly Results (2)'!L263/1000</f>
        <v>0</v>
      </c>
      <c r="O252" s="3">
        <f>'PVWatts Hourly Results (3)'!L263/1000</f>
        <v>0</v>
      </c>
      <c r="P252" s="3">
        <f>'PVWatts Hourly Results (4)'!L263/1000</f>
        <v>0</v>
      </c>
      <c r="Q252" s="130">
        <f>'PVWatts Hourly Results (5)'!L263/1000</f>
        <v>0</v>
      </c>
    </row>
    <row r="253" spans="2:17" x14ac:dyDescent="0.25">
      <c r="B253" s="8">
        <v>1</v>
      </c>
      <c r="C253" s="9">
        <v>10</v>
      </c>
      <c r="D253" s="134">
        <f>'PVWatts Hourly Results (1)'!C264</f>
        <v>0</v>
      </c>
      <c r="E253" s="127">
        <f>DATE(YEAR(Inputs!$D$5),Summary!B253,Summary!C253)+TIME(D253,0,0)</f>
        <v>10</v>
      </c>
      <c r="F253" s="4">
        <f t="shared" si="25"/>
        <v>1</v>
      </c>
      <c r="G253" s="4">
        <f t="shared" si="23"/>
        <v>3</v>
      </c>
      <c r="H253" s="4">
        <f t="shared" si="26"/>
        <v>1</v>
      </c>
      <c r="I253" s="4">
        <f t="shared" si="27"/>
        <v>0</v>
      </c>
      <c r="J253" s="4">
        <f t="shared" si="28"/>
        <v>0</v>
      </c>
      <c r="K253" s="4">
        <f t="shared" si="24"/>
        <v>0</v>
      </c>
      <c r="L253" s="5">
        <f t="shared" si="29"/>
        <v>0</v>
      </c>
      <c r="M253" s="137">
        <f>'PVWatts Hourly Results (1)'!L264/1000</f>
        <v>0</v>
      </c>
      <c r="N253" s="3">
        <f>'PVWatts Hourly Results (2)'!L264/1000</f>
        <v>0</v>
      </c>
      <c r="O253" s="3">
        <f>'PVWatts Hourly Results (3)'!L264/1000</f>
        <v>0</v>
      </c>
      <c r="P253" s="3">
        <f>'PVWatts Hourly Results (4)'!L264/1000</f>
        <v>0</v>
      </c>
      <c r="Q253" s="130">
        <f>'PVWatts Hourly Results (5)'!L264/1000</f>
        <v>0</v>
      </c>
    </row>
    <row r="254" spans="2:17" x14ac:dyDescent="0.25">
      <c r="B254" s="8">
        <v>1</v>
      </c>
      <c r="C254" s="9">
        <v>10</v>
      </c>
      <c r="D254" s="134">
        <f>'PVWatts Hourly Results (1)'!C265</f>
        <v>0</v>
      </c>
      <c r="E254" s="127">
        <f>DATE(YEAR(Inputs!$D$5),Summary!B254,Summary!C254)+TIME(D254,0,0)</f>
        <v>10</v>
      </c>
      <c r="F254" s="4">
        <f t="shared" si="25"/>
        <v>1</v>
      </c>
      <c r="G254" s="4">
        <f t="shared" si="23"/>
        <v>3</v>
      </c>
      <c r="H254" s="4">
        <f t="shared" si="26"/>
        <v>1</v>
      </c>
      <c r="I254" s="4">
        <f t="shared" si="27"/>
        <v>0</v>
      </c>
      <c r="J254" s="4">
        <f t="shared" si="28"/>
        <v>0</v>
      </c>
      <c r="K254" s="4">
        <f t="shared" si="24"/>
        <v>0</v>
      </c>
      <c r="L254" s="5">
        <f t="shared" si="29"/>
        <v>0</v>
      </c>
      <c r="M254" s="137">
        <f>'PVWatts Hourly Results (1)'!L265/1000</f>
        <v>0</v>
      </c>
      <c r="N254" s="3">
        <f>'PVWatts Hourly Results (2)'!L265/1000</f>
        <v>0</v>
      </c>
      <c r="O254" s="3">
        <f>'PVWatts Hourly Results (3)'!L265/1000</f>
        <v>0</v>
      </c>
      <c r="P254" s="3">
        <f>'PVWatts Hourly Results (4)'!L265/1000</f>
        <v>0</v>
      </c>
      <c r="Q254" s="130">
        <f>'PVWatts Hourly Results (5)'!L265/1000</f>
        <v>0</v>
      </c>
    </row>
    <row r="255" spans="2:17" x14ac:dyDescent="0.25">
      <c r="B255" s="8">
        <v>1</v>
      </c>
      <c r="C255" s="9">
        <v>10</v>
      </c>
      <c r="D255" s="134">
        <f>'PVWatts Hourly Results (1)'!C266</f>
        <v>0</v>
      </c>
      <c r="E255" s="127">
        <f>DATE(YEAR(Inputs!$D$5),Summary!B255,Summary!C255)+TIME(D255,0,0)</f>
        <v>10</v>
      </c>
      <c r="F255" s="4">
        <f t="shared" si="25"/>
        <v>1</v>
      </c>
      <c r="G255" s="4">
        <f t="shared" si="23"/>
        <v>3</v>
      </c>
      <c r="H255" s="4">
        <f t="shared" si="26"/>
        <v>1</v>
      </c>
      <c r="I255" s="4">
        <f t="shared" si="27"/>
        <v>0</v>
      </c>
      <c r="J255" s="4">
        <f t="shared" si="28"/>
        <v>0</v>
      </c>
      <c r="K255" s="4">
        <f t="shared" si="24"/>
        <v>0</v>
      </c>
      <c r="L255" s="5">
        <f t="shared" si="29"/>
        <v>0</v>
      </c>
      <c r="M255" s="137">
        <f>'PVWatts Hourly Results (1)'!L266/1000</f>
        <v>0</v>
      </c>
      <c r="N255" s="3">
        <f>'PVWatts Hourly Results (2)'!L266/1000</f>
        <v>0</v>
      </c>
      <c r="O255" s="3">
        <f>'PVWatts Hourly Results (3)'!L266/1000</f>
        <v>0</v>
      </c>
      <c r="P255" s="3">
        <f>'PVWatts Hourly Results (4)'!L266/1000</f>
        <v>0</v>
      </c>
      <c r="Q255" s="130">
        <f>'PVWatts Hourly Results (5)'!L266/1000</f>
        <v>0</v>
      </c>
    </row>
    <row r="256" spans="2:17" x14ac:dyDescent="0.25">
      <c r="B256" s="8">
        <v>1</v>
      </c>
      <c r="C256" s="9">
        <v>10</v>
      </c>
      <c r="D256" s="134">
        <f>'PVWatts Hourly Results (1)'!C267</f>
        <v>0</v>
      </c>
      <c r="E256" s="127">
        <f>DATE(YEAR(Inputs!$D$5),Summary!B256,Summary!C256)+TIME(D256,0,0)</f>
        <v>10</v>
      </c>
      <c r="F256" s="4">
        <f t="shared" si="25"/>
        <v>1</v>
      </c>
      <c r="G256" s="4">
        <f t="shared" si="23"/>
        <v>3</v>
      </c>
      <c r="H256" s="4">
        <f t="shared" si="26"/>
        <v>1</v>
      </c>
      <c r="I256" s="4">
        <f t="shared" si="27"/>
        <v>0</v>
      </c>
      <c r="J256" s="4">
        <f t="shared" si="28"/>
        <v>0</v>
      </c>
      <c r="K256" s="4">
        <f t="shared" si="24"/>
        <v>0</v>
      </c>
      <c r="L256" s="5">
        <f t="shared" si="29"/>
        <v>0</v>
      </c>
      <c r="M256" s="137">
        <f>'PVWatts Hourly Results (1)'!L267/1000</f>
        <v>0</v>
      </c>
      <c r="N256" s="3">
        <f>'PVWatts Hourly Results (2)'!L267/1000</f>
        <v>0</v>
      </c>
      <c r="O256" s="3">
        <f>'PVWatts Hourly Results (3)'!L267/1000</f>
        <v>0</v>
      </c>
      <c r="P256" s="3">
        <f>'PVWatts Hourly Results (4)'!L267/1000</f>
        <v>0</v>
      </c>
      <c r="Q256" s="130">
        <f>'PVWatts Hourly Results (5)'!L267/1000</f>
        <v>0</v>
      </c>
    </row>
    <row r="257" spans="2:17" x14ac:dyDescent="0.25">
      <c r="B257" s="8">
        <v>1</v>
      </c>
      <c r="C257" s="9">
        <v>10</v>
      </c>
      <c r="D257" s="134">
        <f>'PVWatts Hourly Results (1)'!C268</f>
        <v>0</v>
      </c>
      <c r="E257" s="127">
        <f>DATE(YEAR(Inputs!$D$5),Summary!B257,Summary!C257)+TIME(D257,0,0)</f>
        <v>10</v>
      </c>
      <c r="F257" s="4">
        <f t="shared" si="25"/>
        <v>1</v>
      </c>
      <c r="G257" s="4">
        <f t="shared" si="23"/>
        <v>3</v>
      </c>
      <c r="H257" s="4">
        <f t="shared" si="26"/>
        <v>1</v>
      </c>
      <c r="I257" s="4">
        <f t="shared" si="27"/>
        <v>0</v>
      </c>
      <c r="J257" s="4">
        <f t="shared" si="28"/>
        <v>0</v>
      </c>
      <c r="K257" s="4">
        <f t="shared" si="24"/>
        <v>0</v>
      </c>
      <c r="L257" s="5">
        <f t="shared" si="29"/>
        <v>0</v>
      </c>
      <c r="M257" s="137">
        <f>'PVWatts Hourly Results (1)'!L268/1000</f>
        <v>0</v>
      </c>
      <c r="N257" s="3">
        <f>'PVWatts Hourly Results (2)'!L268/1000</f>
        <v>0</v>
      </c>
      <c r="O257" s="3">
        <f>'PVWatts Hourly Results (3)'!L268/1000</f>
        <v>0</v>
      </c>
      <c r="P257" s="3">
        <f>'PVWatts Hourly Results (4)'!L268/1000</f>
        <v>0</v>
      </c>
      <c r="Q257" s="130">
        <f>'PVWatts Hourly Results (5)'!L268/1000</f>
        <v>0</v>
      </c>
    </row>
    <row r="258" spans="2:17" x14ac:dyDescent="0.25">
      <c r="B258" s="8">
        <v>1</v>
      </c>
      <c r="C258" s="9">
        <v>10</v>
      </c>
      <c r="D258" s="134">
        <f>'PVWatts Hourly Results (1)'!C269</f>
        <v>0</v>
      </c>
      <c r="E258" s="127">
        <f>DATE(YEAR(Inputs!$D$5),Summary!B258,Summary!C258)+TIME(D258,0,0)</f>
        <v>10</v>
      </c>
      <c r="F258" s="4">
        <f t="shared" si="25"/>
        <v>1</v>
      </c>
      <c r="G258" s="4">
        <f t="shared" si="23"/>
        <v>3</v>
      </c>
      <c r="H258" s="4">
        <f t="shared" si="26"/>
        <v>1</v>
      </c>
      <c r="I258" s="4">
        <f t="shared" si="27"/>
        <v>0</v>
      </c>
      <c r="J258" s="4">
        <f t="shared" si="28"/>
        <v>0</v>
      </c>
      <c r="K258" s="4">
        <f t="shared" si="24"/>
        <v>0</v>
      </c>
      <c r="L258" s="5">
        <f t="shared" si="29"/>
        <v>0</v>
      </c>
      <c r="M258" s="137">
        <f>'PVWatts Hourly Results (1)'!L269/1000</f>
        <v>0</v>
      </c>
      <c r="N258" s="3">
        <f>'PVWatts Hourly Results (2)'!L269/1000</f>
        <v>0</v>
      </c>
      <c r="O258" s="3">
        <f>'PVWatts Hourly Results (3)'!L269/1000</f>
        <v>0</v>
      </c>
      <c r="P258" s="3">
        <f>'PVWatts Hourly Results (4)'!L269/1000</f>
        <v>0</v>
      </c>
      <c r="Q258" s="130">
        <f>'PVWatts Hourly Results (5)'!L269/1000</f>
        <v>0</v>
      </c>
    </row>
    <row r="259" spans="2:17" x14ac:dyDescent="0.25">
      <c r="B259" s="8">
        <v>1</v>
      </c>
      <c r="C259" s="9">
        <v>10</v>
      </c>
      <c r="D259" s="134">
        <f>'PVWatts Hourly Results (1)'!C270</f>
        <v>0</v>
      </c>
      <c r="E259" s="127">
        <f>DATE(YEAR(Inputs!$D$5),Summary!B259,Summary!C259)+TIME(D259,0,0)</f>
        <v>10</v>
      </c>
      <c r="F259" s="4">
        <f t="shared" si="25"/>
        <v>1</v>
      </c>
      <c r="G259" s="4">
        <f t="shared" si="23"/>
        <v>3</v>
      </c>
      <c r="H259" s="4">
        <f t="shared" si="26"/>
        <v>1</v>
      </c>
      <c r="I259" s="4">
        <f t="shared" si="27"/>
        <v>0</v>
      </c>
      <c r="J259" s="4">
        <f t="shared" si="28"/>
        <v>0</v>
      </c>
      <c r="K259" s="4">
        <f t="shared" si="24"/>
        <v>0</v>
      </c>
      <c r="L259" s="5">
        <f t="shared" si="29"/>
        <v>0</v>
      </c>
      <c r="M259" s="137">
        <f>'PVWatts Hourly Results (1)'!L270/1000</f>
        <v>0</v>
      </c>
      <c r="N259" s="3">
        <f>'PVWatts Hourly Results (2)'!L270/1000</f>
        <v>0</v>
      </c>
      <c r="O259" s="3">
        <f>'PVWatts Hourly Results (3)'!L270/1000</f>
        <v>0</v>
      </c>
      <c r="P259" s="3">
        <f>'PVWatts Hourly Results (4)'!L270/1000</f>
        <v>0</v>
      </c>
      <c r="Q259" s="130">
        <f>'PVWatts Hourly Results (5)'!L270/1000</f>
        <v>0</v>
      </c>
    </row>
    <row r="260" spans="2:17" x14ac:dyDescent="0.25">
      <c r="B260" s="8">
        <v>1</v>
      </c>
      <c r="C260" s="9">
        <v>10</v>
      </c>
      <c r="D260" s="134">
        <f>'PVWatts Hourly Results (1)'!C271</f>
        <v>0</v>
      </c>
      <c r="E260" s="127">
        <f>DATE(YEAR(Inputs!$D$5),Summary!B260,Summary!C260)+TIME(D260,0,0)</f>
        <v>10</v>
      </c>
      <c r="F260" s="4">
        <f t="shared" si="25"/>
        <v>1</v>
      </c>
      <c r="G260" s="4">
        <f t="shared" si="23"/>
        <v>3</v>
      </c>
      <c r="H260" s="4">
        <f t="shared" si="26"/>
        <v>1</v>
      </c>
      <c r="I260" s="4">
        <f t="shared" si="27"/>
        <v>0</v>
      </c>
      <c r="J260" s="4">
        <f t="shared" si="28"/>
        <v>0</v>
      </c>
      <c r="K260" s="4">
        <f t="shared" si="24"/>
        <v>0</v>
      </c>
      <c r="L260" s="5">
        <f t="shared" si="29"/>
        <v>0</v>
      </c>
      <c r="M260" s="137">
        <f>'PVWatts Hourly Results (1)'!L271/1000</f>
        <v>0</v>
      </c>
      <c r="N260" s="3">
        <f>'PVWatts Hourly Results (2)'!L271/1000</f>
        <v>0</v>
      </c>
      <c r="O260" s="3">
        <f>'PVWatts Hourly Results (3)'!L271/1000</f>
        <v>0</v>
      </c>
      <c r="P260" s="3">
        <f>'PVWatts Hourly Results (4)'!L271/1000</f>
        <v>0</v>
      </c>
      <c r="Q260" s="130">
        <f>'PVWatts Hourly Results (5)'!L271/1000</f>
        <v>0</v>
      </c>
    </row>
    <row r="261" spans="2:17" x14ac:dyDescent="0.25">
      <c r="B261" s="8">
        <v>1</v>
      </c>
      <c r="C261" s="9">
        <v>10</v>
      </c>
      <c r="D261" s="134">
        <f>'PVWatts Hourly Results (1)'!C272</f>
        <v>0</v>
      </c>
      <c r="E261" s="127">
        <f>DATE(YEAR(Inputs!$D$5),Summary!B261,Summary!C261)+TIME(D261,0,0)</f>
        <v>10</v>
      </c>
      <c r="F261" s="4">
        <f t="shared" si="25"/>
        <v>1</v>
      </c>
      <c r="G261" s="4">
        <f t="shared" si="23"/>
        <v>3</v>
      </c>
      <c r="H261" s="4">
        <f t="shared" si="26"/>
        <v>1</v>
      </c>
      <c r="I261" s="4">
        <f t="shared" si="27"/>
        <v>0</v>
      </c>
      <c r="J261" s="4">
        <f t="shared" si="28"/>
        <v>0</v>
      </c>
      <c r="K261" s="4">
        <f t="shared" si="24"/>
        <v>0</v>
      </c>
      <c r="L261" s="5">
        <f t="shared" si="29"/>
        <v>0</v>
      </c>
      <c r="M261" s="137">
        <f>'PVWatts Hourly Results (1)'!L272/1000</f>
        <v>0</v>
      </c>
      <c r="N261" s="3">
        <f>'PVWatts Hourly Results (2)'!L272/1000</f>
        <v>0</v>
      </c>
      <c r="O261" s="3">
        <f>'PVWatts Hourly Results (3)'!L272/1000</f>
        <v>0</v>
      </c>
      <c r="P261" s="3">
        <f>'PVWatts Hourly Results (4)'!L272/1000</f>
        <v>0</v>
      </c>
      <c r="Q261" s="130">
        <f>'PVWatts Hourly Results (5)'!L272/1000</f>
        <v>0</v>
      </c>
    </row>
    <row r="262" spans="2:17" x14ac:dyDescent="0.25">
      <c r="B262" s="8">
        <v>1</v>
      </c>
      <c r="C262" s="9">
        <v>11</v>
      </c>
      <c r="D262" s="134">
        <f>'PVWatts Hourly Results (1)'!C273</f>
        <v>0</v>
      </c>
      <c r="E262" s="127">
        <f>DATE(YEAR(Inputs!$D$5),Summary!B262,Summary!C262)+TIME(D262,0,0)</f>
        <v>11</v>
      </c>
      <c r="F262" s="4">
        <f t="shared" si="25"/>
        <v>1</v>
      </c>
      <c r="G262" s="4">
        <f t="shared" si="23"/>
        <v>4</v>
      </c>
      <c r="H262" s="4">
        <f t="shared" si="26"/>
        <v>1</v>
      </c>
      <c r="I262" s="4">
        <f t="shared" si="27"/>
        <v>0</v>
      </c>
      <c r="J262" s="4">
        <f t="shared" si="28"/>
        <v>0</v>
      </c>
      <c r="K262" s="4">
        <f t="shared" si="24"/>
        <v>0</v>
      </c>
      <c r="L262" s="5">
        <f t="shared" si="29"/>
        <v>0</v>
      </c>
      <c r="M262" s="137">
        <f>'PVWatts Hourly Results (1)'!L273/1000</f>
        <v>0</v>
      </c>
      <c r="N262" s="3">
        <f>'PVWatts Hourly Results (2)'!L273/1000</f>
        <v>0</v>
      </c>
      <c r="O262" s="3">
        <f>'PVWatts Hourly Results (3)'!L273/1000</f>
        <v>0</v>
      </c>
      <c r="P262" s="3">
        <f>'PVWatts Hourly Results (4)'!L273/1000</f>
        <v>0</v>
      </c>
      <c r="Q262" s="130">
        <f>'PVWatts Hourly Results (5)'!L273/1000</f>
        <v>0</v>
      </c>
    </row>
    <row r="263" spans="2:17" x14ac:dyDescent="0.25">
      <c r="B263" s="8">
        <v>1</v>
      </c>
      <c r="C263" s="9">
        <v>11</v>
      </c>
      <c r="D263" s="134">
        <f>'PVWatts Hourly Results (1)'!C274</f>
        <v>0</v>
      </c>
      <c r="E263" s="127">
        <f>DATE(YEAR(Inputs!$D$5),Summary!B263,Summary!C263)+TIME(D263,0,0)</f>
        <v>11</v>
      </c>
      <c r="F263" s="4">
        <f t="shared" si="25"/>
        <v>1</v>
      </c>
      <c r="G263" s="4">
        <f t="shared" si="23"/>
        <v>4</v>
      </c>
      <c r="H263" s="4">
        <f t="shared" si="26"/>
        <v>1</v>
      </c>
      <c r="I263" s="4">
        <f t="shared" si="27"/>
        <v>0</v>
      </c>
      <c r="J263" s="4">
        <f t="shared" si="28"/>
        <v>0</v>
      </c>
      <c r="K263" s="4">
        <f t="shared" si="24"/>
        <v>0</v>
      </c>
      <c r="L263" s="5">
        <f t="shared" si="29"/>
        <v>0</v>
      </c>
      <c r="M263" s="137">
        <f>'PVWatts Hourly Results (1)'!L274/1000</f>
        <v>0</v>
      </c>
      <c r="N263" s="3">
        <f>'PVWatts Hourly Results (2)'!L274/1000</f>
        <v>0</v>
      </c>
      <c r="O263" s="3">
        <f>'PVWatts Hourly Results (3)'!L274/1000</f>
        <v>0</v>
      </c>
      <c r="P263" s="3">
        <f>'PVWatts Hourly Results (4)'!L274/1000</f>
        <v>0</v>
      </c>
      <c r="Q263" s="130">
        <f>'PVWatts Hourly Results (5)'!L274/1000</f>
        <v>0</v>
      </c>
    </row>
    <row r="264" spans="2:17" x14ac:dyDescent="0.25">
      <c r="B264" s="8">
        <v>1</v>
      </c>
      <c r="C264" s="9">
        <v>11</v>
      </c>
      <c r="D264" s="134">
        <f>'PVWatts Hourly Results (1)'!C275</f>
        <v>0</v>
      </c>
      <c r="E264" s="127">
        <f>DATE(YEAR(Inputs!$D$5),Summary!B264,Summary!C264)+TIME(D264,0,0)</f>
        <v>11</v>
      </c>
      <c r="F264" s="4">
        <f t="shared" si="25"/>
        <v>1</v>
      </c>
      <c r="G264" s="4">
        <f t="shared" si="23"/>
        <v>4</v>
      </c>
      <c r="H264" s="4">
        <f t="shared" si="26"/>
        <v>1</v>
      </c>
      <c r="I264" s="4">
        <f t="shared" si="27"/>
        <v>0</v>
      </c>
      <c r="J264" s="4">
        <f t="shared" si="28"/>
        <v>0</v>
      </c>
      <c r="K264" s="4">
        <f t="shared" si="24"/>
        <v>0</v>
      </c>
      <c r="L264" s="5">
        <f t="shared" si="29"/>
        <v>0</v>
      </c>
      <c r="M264" s="137">
        <f>'PVWatts Hourly Results (1)'!L275/1000</f>
        <v>0</v>
      </c>
      <c r="N264" s="3">
        <f>'PVWatts Hourly Results (2)'!L275/1000</f>
        <v>0</v>
      </c>
      <c r="O264" s="3">
        <f>'PVWatts Hourly Results (3)'!L275/1000</f>
        <v>0</v>
      </c>
      <c r="P264" s="3">
        <f>'PVWatts Hourly Results (4)'!L275/1000</f>
        <v>0</v>
      </c>
      <c r="Q264" s="130">
        <f>'PVWatts Hourly Results (5)'!L275/1000</f>
        <v>0</v>
      </c>
    </row>
    <row r="265" spans="2:17" x14ac:dyDescent="0.25">
      <c r="B265" s="8">
        <v>1</v>
      </c>
      <c r="C265" s="9">
        <v>11</v>
      </c>
      <c r="D265" s="134">
        <f>'PVWatts Hourly Results (1)'!C276</f>
        <v>0</v>
      </c>
      <c r="E265" s="127">
        <f>DATE(YEAR(Inputs!$D$5),Summary!B265,Summary!C265)+TIME(D265,0,0)</f>
        <v>11</v>
      </c>
      <c r="F265" s="4">
        <f t="shared" si="25"/>
        <v>1</v>
      </c>
      <c r="G265" s="4">
        <f t="shared" si="23"/>
        <v>4</v>
      </c>
      <c r="H265" s="4">
        <f t="shared" si="26"/>
        <v>1</v>
      </c>
      <c r="I265" s="4">
        <f t="shared" si="27"/>
        <v>0</v>
      </c>
      <c r="J265" s="4">
        <f t="shared" si="28"/>
        <v>0</v>
      </c>
      <c r="K265" s="4">
        <f t="shared" si="24"/>
        <v>0</v>
      </c>
      <c r="L265" s="5">
        <f t="shared" si="29"/>
        <v>0</v>
      </c>
      <c r="M265" s="137">
        <f>'PVWatts Hourly Results (1)'!L276/1000</f>
        <v>0</v>
      </c>
      <c r="N265" s="3">
        <f>'PVWatts Hourly Results (2)'!L276/1000</f>
        <v>0</v>
      </c>
      <c r="O265" s="3">
        <f>'PVWatts Hourly Results (3)'!L276/1000</f>
        <v>0</v>
      </c>
      <c r="P265" s="3">
        <f>'PVWatts Hourly Results (4)'!L276/1000</f>
        <v>0</v>
      </c>
      <c r="Q265" s="130">
        <f>'PVWatts Hourly Results (5)'!L276/1000</f>
        <v>0</v>
      </c>
    </row>
    <row r="266" spans="2:17" x14ac:dyDescent="0.25">
      <c r="B266" s="8">
        <v>1</v>
      </c>
      <c r="C266" s="9">
        <v>11</v>
      </c>
      <c r="D266" s="134">
        <f>'PVWatts Hourly Results (1)'!C277</f>
        <v>0</v>
      </c>
      <c r="E266" s="127">
        <f>DATE(YEAR(Inputs!$D$5),Summary!B266,Summary!C266)+TIME(D266,0,0)</f>
        <v>11</v>
      </c>
      <c r="F266" s="4">
        <f t="shared" si="25"/>
        <v>1</v>
      </c>
      <c r="G266" s="4">
        <f t="shared" si="23"/>
        <v>4</v>
      </c>
      <c r="H266" s="4">
        <f t="shared" si="26"/>
        <v>1</v>
      </c>
      <c r="I266" s="4">
        <f t="shared" si="27"/>
        <v>0</v>
      </c>
      <c r="J266" s="4">
        <f t="shared" si="28"/>
        <v>0</v>
      </c>
      <c r="K266" s="4">
        <f t="shared" si="24"/>
        <v>0</v>
      </c>
      <c r="L266" s="5">
        <f t="shared" si="29"/>
        <v>0</v>
      </c>
      <c r="M266" s="137">
        <f>'PVWatts Hourly Results (1)'!L277/1000</f>
        <v>0</v>
      </c>
      <c r="N266" s="3">
        <f>'PVWatts Hourly Results (2)'!L277/1000</f>
        <v>0</v>
      </c>
      <c r="O266" s="3">
        <f>'PVWatts Hourly Results (3)'!L277/1000</f>
        <v>0</v>
      </c>
      <c r="P266" s="3">
        <f>'PVWatts Hourly Results (4)'!L277/1000</f>
        <v>0</v>
      </c>
      <c r="Q266" s="130">
        <f>'PVWatts Hourly Results (5)'!L277/1000</f>
        <v>0</v>
      </c>
    </row>
    <row r="267" spans="2:17" x14ac:dyDescent="0.25">
      <c r="B267" s="8">
        <v>1</v>
      </c>
      <c r="C267" s="9">
        <v>11</v>
      </c>
      <c r="D267" s="134">
        <f>'PVWatts Hourly Results (1)'!C278</f>
        <v>0</v>
      </c>
      <c r="E267" s="127">
        <f>DATE(YEAR(Inputs!$D$5),Summary!B267,Summary!C267)+TIME(D267,0,0)</f>
        <v>11</v>
      </c>
      <c r="F267" s="4">
        <f t="shared" si="25"/>
        <v>1</v>
      </c>
      <c r="G267" s="4">
        <f t="shared" si="23"/>
        <v>4</v>
      </c>
      <c r="H267" s="4">
        <f t="shared" si="26"/>
        <v>1</v>
      </c>
      <c r="I267" s="4">
        <f t="shared" si="27"/>
        <v>0</v>
      </c>
      <c r="J267" s="4">
        <f t="shared" si="28"/>
        <v>0</v>
      </c>
      <c r="K267" s="4">
        <f t="shared" si="24"/>
        <v>0</v>
      </c>
      <c r="L267" s="5">
        <f t="shared" si="29"/>
        <v>0</v>
      </c>
      <c r="M267" s="137">
        <f>'PVWatts Hourly Results (1)'!L278/1000</f>
        <v>0</v>
      </c>
      <c r="N267" s="3">
        <f>'PVWatts Hourly Results (2)'!L278/1000</f>
        <v>0</v>
      </c>
      <c r="O267" s="3">
        <f>'PVWatts Hourly Results (3)'!L278/1000</f>
        <v>0</v>
      </c>
      <c r="P267" s="3">
        <f>'PVWatts Hourly Results (4)'!L278/1000</f>
        <v>0</v>
      </c>
      <c r="Q267" s="130">
        <f>'PVWatts Hourly Results (5)'!L278/1000</f>
        <v>0</v>
      </c>
    </row>
    <row r="268" spans="2:17" x14ac:dyDescent="0.25">
      <c r="B268" s="8">
        <v>1</v>
      </c>
      <c r="C268" s="9">
        <v>11</v>
      </c>
      <c r="D268" s="134">
        <f>'PVWatts Hourly Results (1)'!C279</f>
        <v>0</v>
      </c>
      <c r="E268" s="127">
        <f>DATE(YEAR(Inputs!$D$5),Summary!B268,Summary!C268)+TIME(D268,0,0)</f>
        <v>11</v>
      </c>
      <c r="F268" s="4">
        <f t="shared" si="25"/>
        <v>1</v>
      </c>
      <c r="G268" s="4">
        <f t="shared" si="23"/>
        <v>4</v>
      </c>
      <c r="H268" s="4">
        <f t="shared" si="26"/>
        <v>1</v>
      </c>
      <c r="I268" s="4">
        <f t="shared" si="27"/>
        <v>0</v>
      </c>
      <c r="J268" s="4">
        <f t="shared" si="28"/>
        <v>0</v>
      </c>
      <c r="K268" s="4">
        <f t="shared" si="24"/>
        <v>0</v>
      </c>
      <c r="L268" s="5">
        <f t="shared" si="29"/>
        <v>0</v>
      </c>
      <c r="M268" s="137">
        <f>'PVWatts Hourly Results (1)'!L279/1000</f>
        <v>0</v>
      </c>
      <c r="N268" s="3">
        <f>'PVWatts Hourly Results (2)'!L279/1000</f>
        <v>0</v>
      </c>
      <c r="O268" s="3">
        <f>'PVWatts Hourly Results (3)'!L279/1000</f>
        <v>0</v>
      </c>
      <c r="P268" s="3">
        <f>'PVWatts Hourly Results (4)'!L279/1000</f>
        <v>0</v>
      </c>
      <c r="Q268" s="130">
        <f>'PVWatts Hourly Results (5)'!L279/1000</f>
        <v>0</v>
      </c>
    </row>
    <row r="269" spans="2:17" x14ac:dyDescent="0.25">
      <c r="B269" s="8">
        <v>1</v>
      </c>
      <c r="C269" s="9">
        <v>11</v>
      </c>
      <c r="D269" s="134">
        <f>'PVWatts Hourly Results (1)'!C280</f>
        <v>0</v>
      </c>
      <c r="E269" s="127">
        <f>DATE(YEAR(Inputs!$D$5),Summary!B269,Summary!C269)+TIME(D269,0,0)</f>
        <v>11</v>
      </c>
      <c r="F269" s="4">
        <f t="shared" si="25"/>
        <v>1</v>
      </c>
      <c r="G269" s="4">
        <f t="shared" si="23"/>
        <v>4</v>
      </c>
      <c r="H269" s="4">
        <f t="shared" si="26"/>
        <v>1</v>
      </c>
      <c r="I269" s="4">
        <f t="shared" si="27"/>
        <v>0</v>
      </c>
      <c r="J269" s="4">
        <f t="shared" si="28"/>
        <v>0</v>
      </c>
      <c r="K269" s="4">
        <f t="shared" si="24"/>
        <v>0</v>
      </c>
      <c r="L269" s="5">
        <f t="shared" si="29"/>
        <v>0</v>
      </c>
      <c r="M269" s="137">
        <f>'PVWatts Hourly Results (1)'!L280/1000</f>
        <v>0</v>
      </c>
      <c r="N269" s="3">
        <f>'PVWatts Hourly Results (2)'!L280/1000</f>
        <v>0</v>
      </c>
      <c r="O269" s="3">
        <f>'PVWatts Hourly Results (3)'!L280/1000</f>
        <v>0</v>
      </c>
      <c r="P269" s="3">
        <f>'PVWatts Hourly Results (4)'!L280/1000</f>
        <v>0</v>
      </c>
      <c r="Q269" s="130">
        <f>'PVWatts Hourly Results (5)'!L280/1000</f>
        <v>0</v>
      </c>
    </row>
    <row r="270" spans="2:17" x14ac:dyDescent="0.25">
      <c r="B270" s="8">
        <v>1</v>
      </c>
      <c r="C270" s="9">
        <v>11</v>
      </c>
      <c r="D270" s="134">
        <f>'PVWatts Hourly Results (1)'!C281</f>
        <v>0</v>
      </c>
      <c r="E270" s="127">
        <f>DATE(YEAR(Inputs!$D$5),Summary!B270,Summary!C270)+TIME(D270,0,0)</f>
        <v>11</v>
      </c>
      <c r="F270" s="4">
        <f t="shared" si="25"/>
        <v>1</v>
      </c>
      <c r="G270" s="4">
        <f t="shared" si="23"/>
        <v>4</v>
      </c>
      <c r="H270" s="4">
        <f t="shared" si="26"/>
        <v>1</v>
      </c>
      <c r="I270" s="4">
        <f t="shared" si="27"/>
        <v>0</v>
      </c>
      <c r="J270" s="4">
        <f t="shared" si="28"/>
        <v>0</v>
      </c>
      <c r="K270" s="4">
        <f t="shared" si="24"/>
        <v>0</v>
      </c>
      <c r="L270" s="5">
        <f t="shared" si="29"/>
        <v>0</v>
      </c>
      <c r="M270" s="137">
        <f>'PVWatts Hourly Results (1)'!L281/1000</f>
        <v>0</v>
      </c>
      <c r="N270" s="3">
        <f>'PVWatts Hourly Results (2)'!L281/1000</f>
        <v>0</v>
      </c>
      <c r="O270" s="3">
        <f>'PVWatts Hourly Results (3)'!L281/1000</f>
        <v>0</v>
      </c>
      <c r="P270" s="3">
        <f>'PVWatts Hourly Results (4)'!L281/1000</f>
        <v>0</v>
      </c>
      <c r="Q270" s="130">
        <f>'PVWatts Hourly Results (5)'!L281/1000</f>
        <v>0</v>
      </c>
    </row>
    <row r="271" spans="2:17" x14ac:dyDescent="0.25">
      <c r="B271" s="8">
        <v>1</v>
      </c>
      <c r="C271" s="9">
        <v>11</v>
      </c>
      <c r="D271" s="134">
        <f>'PVWatts Hourly Results (1)'!C282</f>
        <v>0</v>
      </c>
      <c r="E271" s="127">
        <f>DATE(YEAR(Inputs!$D$5),Summary!B271,Summary!C271)+TIME(D271,0,0)</f>
        <v>11</v>
      </c>
      <c r="F271" s="4">
        <f t="shared" si="25"/>
        <v>1</v>
      </c>
      <c r="G271" s="4">
        <f t="shared" si="23"/>
        <v>4</v>
      </c>
      <c r="H271" s="4">
        <f t="shared" si="26"/>
        <v>1</v>
      </c>
      <c r="I271" s="4">
        <f t="shared" si="27"/>
        <v>0</v>
      </c>
      <c r="J271" s="4">
        <f t="shared" si="28"/>
        <v>0</v>
      </c>
      <c r="K271" s="4">
        <f t="shared" si="24"/>
        <v>0</v>
      </c>
      <c r="L271" s="5">
        <f t="shared" si="29"/>
        <v>0</v>
      </c>
      <c r="M271" s="137">
        <f>'PVWatts Hourly Results (1)'!L282/1000</f>
        <v>0</v>
      </c>
      <c r="N271" s="3">
        <f>'PVWatts Hourly Results (2)'!L282/1000</f>
        <v>0</v>
      </c>
      <c r="O271" s="3">
        <f>'PVWatts Hourly Results (3)'!L282/1000</f>
        <v>0</v>
      </c>
      <c r="P271" s="3">
        <f>'PVWatts Hourly Results (4)'!L282/1000</f>
        <v>0</v>
      </c>
      <c r="Q271" s="130">
        <f>'PVWatts Hourly Results (5)'!L282/1000</f>
        <v>0</v>
      </c>
    </row>
    <row r="272" spans="2:17" x14ac:dyDescent="0.25">
      <c r="B272" s="8">
        <v>1</v>
      </c>
      <c r="C272" s="9">
        <v>11</v>
      </c>
      <c r="D272" s="134">
        <f>'PVWatts Hourly Results (1)'!C283</f>
        <v>0</v>
      </c>
      <c r="E272" s="127">
        <f>DATE(YEAR(Inputs!$D$5),Summary!B272,Summary!C272)+TIME(D272,0,0)</f>
        <v>11</v>
      </c>
      <c r="F272" s="4">
        <f t="shared" si="25"/>
        <v>1</v>
      </c>
      <c r="G272" s="4">
        <f t="shared" si="23"/>
        <v>4</v>
      </c>
      <c r="H272" s="4">
        <f t="shared" si="26"/>
        <v>1</v>
      </c>
      <c r="I272" s="4">
        <f t="shared" si="27"/>
        <v>0</v>
      </c>
      <c r="J272" s="4">
        <f t="shared" si="28"/>
        <v>0</v>
      </c>
      <c r="K272" s="4">
        <f t="shared" si="24"/>
        <v>0</v>
      </c>
      <c r="L272" s="5">
        <f t="shared" si="29"/>
        <v>0</v>
      </c>
      <c r="M272" s="137">
        <f>'PVWatts Hourly Results (1)'!L283/1000</f>
        <v>0</v>
      </c>
      <c r="N272" s="3">
        <f>'PVWatts Hourly Results (2)'!L283/1000</f>
        <v>0</v>
      </c>
      <c r="O272" s="3">
        <f>'PVWatts Hourly Results (3)'!L283/1000</f>
        <v>0</v>
      </c>
      <c r="P272" s="3">
        <f>'PVWatts Hourly Results (4)'!L283/1000</f>
        <v>0</v>
      </c>
      <c r="Q272" s="130">
        <f>'PVWatts Hourly Results (5)'!L283/1000</f>
        <v>0</v>
      </c>
    </row>
    <row r="273" spans="2:17" x14ac:dyDescent="0.25">
      <c r="B273" s="8">
        <v>1</v>
      </c>
      <c r="C273" s="9">
        <v>11</v>
      </c>
      <c r="D273" s="134">
        <f>'PVWatts Hourly Results (1)'!C284</f>
        <v>0</v>
      </c>
      <c r="E273" s="127">
        <f>DATE(YEAR(Inputs!$D$5),Summary!B273,Summary!C273)+TIME(D273,0,0)</f>
        <v>11</v>
      </c>
      <c r="F273" s="4">
        <f t="shared" si="25"/>
        <v>1</v>
      </c>
      <c r="G273" s="4">
        <f t="shared" si="23"/>
        <v>4</v>
      </c>
      <c r="H273" s="4">
        <f t="shared" si="26"/>
        <v>1</v>
      </c>
      <c r="I273" s="4">
        <f t="shared" si="27"/>
        <v>0</v>
      </c>
      <c r="J273" s="4">
        <f t="shared" si="28"/>
        <v>0</v>
      </c>
      <c r="K273" s="4">
        <f t="shared" si="24"/>
        <v>0</v>
      </c>
      <c r="L273" s="5">
        <f t="shared" si="29"/>
        <v>0</v>
      </c>
      <c r="M273" s="137">
        <f>'PVWatts Hourly Results (1)'!L284/1000</f>
        <v>0</v>
      </c>
      <c r="N273" s="3">
        <f>'PVWatts Hourly Results (2)'!L284/1000</f>
        <v>0</v>
      </c>
      <c r="O273" s="3">
        <f>'PVWatts Hourly Results (3)'!L284/1000</f>
        <v>0</v>
      </c>
      <c r="P273" s="3">
        <f>'PVWatts Hourly Results (4)'!L284/1000</f>
        <v>0</v>
      </c>
      <c r="Q273" s="130">
        <f>'PVWatts Hourly Results (5)'!L284/1000</f>
        <v>0</v>
      </c>
    </row>
    <row r="274" spans="2:17" x14ac:dyDescent="0.25">
      <c r="B274" s="8">
        <v>1</v>
      </c>
      <c r="C274" s="9">
        <v>11</v>
      </c>
      <c r="D274" s="134">
        <f>'PVWatts Hourly Results (1)'!C285</f>
        <v>0</v>
      </c>
      <c r="E274" s="127">
        <f>DATE(YEAR(Inputs!$D$5),Summary!B274,Summary!C274)+TIME(D274,0,0)</f>
        <v>11</v>
      </c>
      <c r="F274" s="4">
        <f t="shared" si="25"/>
        <v>1</v>
      </c>
      <c r="G274" s="4">
        <f t="shared" si="23"/>
        <v>4</v>
      </c>
      <c r="H274" s="4">
        <f t="shared" si="26"/>
        <v>1</v>
      </c>
      <c r="I274" s="4">
        <f t="shared" si="27"/>
        <v>0</v>
      </c>
      <c r="J274" s="4">
        <f t="shared" si="28"/>
        <v>0</v>
      </c>
      <c r="K274" s="4">
        <f t="shared" si="24"/>
        <v>0</v>
      </c>
      <c r="L274" s="5">
        <f t="shared" si="29"/>
        <v>0</v>
      </c>
      <c r="M274" s="137">
        <f>'PVWatts Hourly Results (1)'!L285/1000</f>
        <v>0</v>
      </c>
      <c r="N274" s="3">
        <f>'PVWatts Hourly Results (2)'!L285/1000</f>
        <v>0</v>
      </c>
      <c r="O274" s="3">
        <f>'PVWatts Hourly Results (3)'!L285/1000</f>
        <v>0</v>
      </c>
      <c r="P274" s="3">
        <f>'PVWatts Hourly Results (4)'!L285/1000</f>
        <v>0</v>
      </c>
      <c r="Q274" s="130">
        <f>'PVWatts Hourly Results (5)'!L285/1000</f>
        <v>0</v>
      </c>
    </row>
    <row r="275" spans="2:17" x14ac:dyDescent="0.25">
      <c r="B275" s="8">
        <v>1</v>
      </c>
      <c r="C275" s="9">
        <v>11</v>
      </c>
      <c r="D275" s="134">
        <f>'PVWatts Hourly Results (1)'!C286</f>
        <v>0</v>
      </c>
      <c r="E275" s="127">
        <f>DATE(YEAR(Inputs!$D$5),Summary!B275,Summary!C275)+TIME(D275,0,0)</f>
        <v>11</v>
      </c>
      <c r="F275" s="4">
        <f t="shared" si="25"/>
        <v>1</v>
      </c>
      <c r="G275" s="4">
        <f t="shared" si="23"/>
        <v>4</v>
      </c>
      <c r="H275" s="4">
        <f t="shared" si="26"/>
        <v>1</v>
      </c>
      <c r="I275" s="4">
        <f t="shared" si="27"/>
        <v>0</v>
      </c>
      <c r="J275" s="4">
        <f t="shared" si="28"/>
        <v>0</v>
      </c>
      <c r="K275" s="4">
        <f t="shared" si="24"/>
        <v>0</v>
      </c>
      <c r="L275" s="5">
        <f t="shared" si="29"/>
        <v>0</v>
      </c>
      <c r="M275" s="137">
        <f>'PVWatts Hourly Results (1)'!L286/1000</f>
        <v>0</v>
      </c>
      <c r="N275" s="3">
        <f>'PVWatts Hourly Results (2)'!L286/1000</f>
        <v>0</v>
      </c>
      <c r="O275" s="3">
        <f>'PVWatts Hourly Results (3)'!L286/1000</f>
        <v>0</v>
      </c>
      <c r="P275" s="3">
        <f>'PVWatts Hourly Results (4)'!L286/1000</f>
        <v>0</v>
      </c>
      <c r="Q275" s="130">
        <f>'PVWatts Hourly Results (5)'!L286/1000</f>
        <v>0</v>
      </c>
    </row>
    <row r="276" spans="2:17" x14ac:dyDescent="0.25">
      <c r="B276" s="8">
        <v>1</v>
      </c>
      <c r="C276" s="9">
        <v>11</v>
      </c>
      <c r="D276" s="134">
        <f>'PVWatts Hourly Results (1)'!C287</f>
        <v>0</v>
      </c>
      <c r="E276" s="127">
        <f>DATE(YEAR(Inputs!$D$5),Summary!B276,Summary!C276)+TIME(D276,0,0)</f>
        <v>11</v>
      </c>
      <c r="F276" s="4">
        <f t="shared" si="25"/>
        <v>1</v>
      </c>
      <c r="G276" s="4">
        <f t="shared" si="23"/>
        <v>4</v>
      </c>
      <c r="H276" s="4">
        <f t="shared" si="26"/>
        <v>1</v>
      </c>
      <c r="I276" s="4">
        <f t="shared" si="27"/>
        <v>0</v>
      </c>
      <c r="J276" s="4">
        <f t="shared" si="28"/>
        <v>0</v>
      </c>
      <c r="K276" s="4">
        <f t="shared" si="24"/>
        <v>0</v>
      </c>
      <c r="L276" s="5">
        <f t="shared" si="29"/>
        <v>0</v>
      </c>
      <c r="M276" s="137">
        <f>'PVWatts Hourly Results (1)'!L287/1000</f>
        <v>0</v>
      </c>
      <c r="N276" s="3">
        <f>'PVWatts Hourly Results (2)'!L287/1000</f>
        <v>0</v>
      </c>
      <c r="O276" s="3">
        <f>'PVWatts Hourly Results (3)'!L287/1000</f>
        <v>0</v>
      </c>
      <c r="P276" s="3">
        <f>'PVWatts Hourly Results (4)'!L287/1000</f>
        <v>0</v>
      </c>
      <c r="Q276" s="130">
        <f>'PVWatts Hourly Results (5)'!L287/1000</f>
        <v>0</v>
      </c>
    </row>
    <row r="277" spans="2:17" x14ac:dyDescent="0.25">
      <c r="B277" s="8">
        <v>1</v>
      </c>
      <c r="C277" s="9">
        <v>11</v>
      </c>
      <c r="D277" s="134">
        <f>'PVWatts Hourly Results (1)'!C288</f>
        <v>0</v>
      </c>
      <c r="E277" s="127">
        <f>DATE(YEAR(Inputs!$D$5),Summary!B277,Summary!C277)+TIME(D277,0,0)</f>
        <v>11</v>
      </c>
      <c r="F277" s="4">
        <f t="shared" si="25"/>
        <v>1</v>
      </c>
      <c r="G277" s="4">
        <f t="shared" si="23"/>
        <v>4</v>
      </c>
      <c r="H277" s="4">
        <f t="shared" si="26"/>
        <v>1</v>
      </c>
      <c r="I277" s="4">
        <f t="shared" si="27"/>
        <v>0</v>
      </c>
      <c r="J277" s="4">
        <f t="shared" si="28"/>
        <v>0</v>
      </c>
      <c r="K277" s="4">
        <f t="shared" si="24"/>
        <v>0</v>
      </c>
      <c r="L277" s="5">
        <f t="shared" si="29"/>
        <v>0</v>
      </c>
      <c r="M277" s="137">
        <f>'PVWatts Hourly Results (1)'!L288/1000</f>
        <v>0</v>
      </c>
      <c r="N277" s="3">
        <f>'PVWatts Hourly Results (2)'!L288/1000</f>
        <v>0</v>
      </c>
      <c r="O277" s="3">
        <f>'PVWatts Hourly Results (3)'!L288/1000</f>
        <v>0</v>
      </c>
      <c r="P277" s="3">
        <f>'PVWatts Hourly Results (4)'!L288/1000</f>
        <v>0</v>
      </c>
      <c r="Q277" s="130">
        <f>'PVWatts Hourly Results (5)'!L288/1000</f>
        <v>0</v>
      </c>
    </row>
    <row r="278" spans="2:17" x14ac:dyDescent="0.25">
      <c r="B278" s="8">
        <v>1</v>
      </c>
      <c r="C278" s="9">
        <v>11</v>
      </c>
      <c r="D278" s="134">
        <f>'PVWatts Hourly Results (1)'!C289</f>
        <v>0</v>
      </c>
      <c r="E278" s="127">
        <f>DATE(YEAR(Inputs!$D$5),Summary!B278,Summary!C278)+TIME(D278,0,0)</f>
        <v>11</v>
      </c>
      <c r="F278" s="4">
        <f t="shared" si="25"/>
        <v>1</v>
      </c>
      <c r="G278" s="4">
        <f t="shared" ref="G278:G341" si="30">WEEKDAY(E278)</f>
        <v>4</v>
      </c>
      <c r="H278" s="4">
        <f t="shared" si="26"/>
        <v>1</v>
      </c>
      <c r="I278" s="4">
        <f t="shared" si="27"/>
        <v>0</v>
      </c>
      <c r="J278" s="4">
        <f t="shared" si="28"/>
        <v>0</v>
      </c>
      <c r="K278" s="4">
        <f t="shared" ref="K278:K341" si="31">IF(OR(AND(B278=7,C278=4),AND(B278=1,C278=1)),1,0)</f>
        <v>0</v>
      </c>
      <c r="L278" s="5">
        <f t="shared" si="29"/>
        <v>0</v>
      </c>
      <c r="M278" s="137">
        <f>'PVWatts Hourly Results (1)'!L289/1000</f>
        <v>0</v>
      </c>
      <c r="N278" s="3">
        <f>'PVWatts Hourly Results (2)'!L289/1000</f>
        <v>0</v>
      </c>
      <c r="O278" s="3">
        <f>'PVWatts Hourly Results (3)'!L289/1000</f>
        <v>0</v>
      </c>
      <c r="P278" s="3">
        <f>'PVWatts Hourly Results (4)'!L289/1000</f>
        <v>0</v>
      </c>
      <c r="Q278" s="130">
        <f>'PVWatts Hourly Results (5)'!L289/1000</f>
        <v>0</v>
      </c>
    </row>
    <row r="279" spans="2:17" x14ac:dyDescent="0.25">
      <c r="B279" s="8">
        <v>1</v>
      </c>
      <c r="C279" s="9">
        <v>11</v>
      </c>
      <c r="D279" s="134">
        <f>'PVWatts Hourly Results (1)'!C290</f>
        <v>0</v>
      </c>
      <c r="E279" s="127">
        <f>DATE(YEAR(Inputs!$D$5),Summary!B279,Summary!C279)+TIME(D279,0,0)</f>
        <v>11</v>
      </c>
      <c r="F279" s="4">
        <f t="shared" ref="F279:F342" si="32">IF(OR(B279&lt;3,B279=6,B279=7,B279=8),1,0)</f>
        <v>1</v>
      </c>
      <c r="G279" s="4">
        <f t="shared" si="30"/>
        <v>4</v>
      </c>
      <c r="H279" s="4">
        <f t="shared" ref="H279:H342" si="33">IF(OR(G279=2,G279=3,G279=4,G279=5,G279=6),1,0)</f>
        <v>1</v>
      </c>
      <c r="I279" s="4">
        <f t="shared" ref="I279:I342" si="34">IF(AND(B279&gt;5,B279&lt;9,D279&gt;=13,D279&lt;=16,H279=1),1,0)</f>
        <v>0</v>
      </c>
      <c r="J279" s="4">
        <f t="shared" ref="J279:J342" si="35">IF(AND(B279&lt;3,OR(AND(D279&gt;6,D279&lt;9),AND(D279&gt;17,D279&lt;20)),H279=1),1,0)</f>
        <v>0</v>
      </c>
      <c r="K279" s="4">
        <f t="shared" si="31"/>
        <v>0</v>
      </c>
      <c r="L279" s="5">
        <f t="shared" ref="L279:L342" si="36">IFERROR(IF(AND(F279=1,H279=1,OR(I279=1,J279=1),K279=0),1,0),"")</f>
        <v>0</v>
      </c>
      <c r="M279" s="137">
        <f>'PVWatts Hourly Results (1)'!L290/1000</f>
        <v>0</v>
      </c>
      <c r="N279" s="3">
        <f>'PVWatts Hourly Results (2)'!L290/1000</f>
        <v>0</v>
      </c>
      <c r="O279" s="3">
        <f>'PVWatts Hourly Results (3)'!L290/1000</f>
        <v>0</v>
      </c>
      <c r="P279" s="3">
        <f>'PVWatts Hourly Results (4)'!L290/1000</f>
        <v>0</v>
      </c>
      <c r="Q279" s="130">
        <f>'PVWatts Hourly Results (5)'!L290/1000</f>
        <v>0</v>
      </c>
    </row>
    <row r="280" spans="2:17" x14ac:dyDescent="0.25">
      <c r="B280" s="8">
        <v>1</v>
      </c>
      <c r="C280" s="9">
        <v>11</v>
      </c>
      <c r="D280" s="134">
        <f>'PVWatts Hourly Results (1)'!C291</f>
        <v>0</v>
      </c>
      <c r="E280" s="127">
        <f>DATE(YEAR(Inputs!$D$5),Summary!B280,Summary!C280)+TIME(D280,0,0)</f>
        <v>11</v>
      </c>
      <c r="F280" s="4">
        <f t="shared" si="32"/>
        <v>1</v>
      </c>
      <c r="G280" s="4">
        <f t="shared" si="30"/>
        <v>4</v>
      </c>
      <c r="H280" s="4">
        <f t="shared" si="33"/>
        <v>1</v>
      </c>
      <c r="I280" s="4">
        <f t="shared" si="34"/>
        <v>0</v>
      </c>
      <c r="J280" s="4">
        <f t="shared" si="35"/>
        <v>0</v>
      </c>
      <c r="K280" s="4">
        <f t="shared" si="31"/>
        <v>0</v>
      </c>
      <c r="L280" s="5">
        <f t="shared" si="36"/>
        <v>0</v>
      </c>
      <c r="M280" s="137">
        <f>'PVWatts Hourly Results (1)'!L291/1000</f>
        <v>0</v>
      </c>
      <c r="N280" s="3">
        <f>'PVWatts Hourly Results (2)'!L291/1000</f>
        <v>0</v>
      </c>
      <c r="O280" s="3">
        <f>'PVWatts Hourly Results (3)'!L291/1000</f>
        <v>0</v>
      </c>
      <c r="P280" s="3">
        <f>'PVWatts Hourly Results (4)'!L291/1000</f>
        <v>0</v>
      </c>
      <c r="Q280" s="130">
        <f>'PVWatts Hourly Results (5)'!L291/1000</f>
        <v>0</v>
      </c>
    </row>
    <row r="281" spans="2:17" x14ac:dyDescent="0.25">
      <c r="B281" s="8">
        <v>1</v>
      </c>
      <c r="C281" s="9">
        <v>11</v>
      </c>
      <c r="D281" s="134">
        <f>'PVWatts Hourly Results (1)'!C292</f>
        <v>0</v>
      </c>
      <c r="E281" s="127">
        <f>DATE(YEAR(Inputs!$D$5),Summary!B281,Summary!C281)+TIME(D281,0,0)</f>
        <v>11</v>
      </c>
      <c r="F281" s="4">
        <f t="shared" si="32"/>
        <v>1</v>
      </c>
      <c r="G281" s="4">
        <f t="shared" si="30"/>
        <v>4</v>
      </c>
      <c r="H281" s="4">
        <f t="shared" si="33"/>
        <v>1</v>
      </c>
      <c r="I281" s="4">
        <f t="shared" si="34"/>
        <v>0</v>
      </c>
      <c r="J281" s="4">
        <f t="shared" si="35"/>
        <v>0</v>
      </c>
      <c r="K281" s="4">
        <f t="shared" si="31"/>
        <v>0</v>
      </c>
      <c r="L281" s="5">
        <f t="shared" si="36"/>
        <v>0</v>
      </c>
      <c r="M281" s="137">
        <f>'PVWatts Hourly Results (1)'!L292/1000</f>
        <v>0</v>
      </c>
      <c r="N281" s="3">
        <f>'PVWatts Hourly Results (2)'!L292/1000</f>
        <v>0</v>
      </c>
      <c r="O281" s="3">
        <f>'PVWatts Hourly Results (3)'!L292/1000</f>
        <v>0</v>
      </c>
      <c r="P281" s="3">
        <f>'PVWatts Hourly Results (4)'!L292/1000</f>
        <v>0</v>
      </c>
      <c r="Q281" s="130">
        <f>'PVWatts Hourly Results (5)'!L292/1000</f>
        <v>0</v>
      </c>
    </row>
    <row r="282" spans="2:17" x14ac:dyDescent="0.25">
      <c r="B282" s="8">
        <v>1</v>
      </c>
      <c r="C282" s="9">
        <v>11</v>
      </c>
      <c r="D282" s="134">
        <f>'PVWatts Hourly Results (1)'!C293</f>
        <v>0</v>
      </c>
      <c r="E282" s="127">
        <f>DATE(YEAR(Inputs!$D$5),Summary!B282,Summary!C282)+TIME(D282,0,0)</f>
        <v>11</v>
      </c>
      <c r="F282" s="4">
        <f t="shared" si="32"/>
        <v>1</v>
      </c>
      <c r="G282" s="4">
        <f t="shared" si="30"/>
        <v>4</v>
      </c>
      <c r="H282" s="4">
        <f t="shared" si="33"/>
        <v>1</v>
      </c>
      <c r="I282" s="4">
        <f t="shared" si="34"/>
        <v>0</v>
      </c>
      <c r="J282" s="4">
        <f t="shared" si="35"/>
        <v>0</v>
      </c>
      <c r="K282" s="4">
        <f t="shared" si="31"/>
        <v>0</v>
      </c>
      <c r="L282" s="5">
        <f t="shared" si="36"/>
        <v>0</v>
      </c>
      <c r="M282" s="137">
        <f>'PVWatts Hourly Results (1)'!L293/1000</f>
        <v>0</v>
      </c>
      <c r="N282" s="3">
        <f>'PVWatts Hourly Results (2)'!L293/1000</f>
        <v>0</v>
      </c>
      <c r="O282" s="3">
        <f>'PVWatts Hourly Results (3)'!L293/1000</f>
        <v>0</v>
      </c>
      <c r="P282" s="3">
        <f>'PVWatts Hourly Results (4)'!L293/1000</f>
        <v>0</v>
      </c>
      <c r="Q282" s="130">
        <f>'PVWatts Hourly Results (5)'!L293/1000</f>
        <v>0</v>
      </c>
    </row>
    <row r="283" spans="2:17" x14ac:dyDescent="0.25">
      <c r="B283" s="8">
        <v>1</v>
      </c>
      <c r="C283" s="9">
        <v>11</v>
      </c>
      <c r="D283" s="134">
        <f>'PVWatts Hourly Results (1)'!C294</f>
        <v>0</v>
      </c>
      <c r="E283" s="127">
        <f>DATE(YEAR(Inputs!$D$5),Summary!B283,Summary!C283)+TIME(D283,0,0)</f>
        <v>11</v>
      </c>
      <c r="F283" s="4">
        <f t="shared" si="32"/>
        <v>1</v>
      </c>
      <c r="G283" s="4">
        <f t="shared" si="30"/>
        <v>4</v>
      </c>
      <c r="H283" s="4">
        <f t="shared" si="33"/>
        <v>1</v>
      </c>
      <c r="I283" s="4">
        <f t="shared" si="34"/>
        <v>0</v>
      </c>
      <c r="J283" s="4">
        <f t="shared" si="35"/>
        <v>0</v>
      </c>
      <c r="K283" s="4">
        <f t="shared" si="31"/>
        <v>0</v>
      </c>
      <c r="L283" s="5">
        <f t="shared" si="36"/>
        <v>0</v>
      </c>
      <c r="M283" s="137">
        <f>'PVWatts Hourly Results (1)'!L294/1000</f>
        <v>0</v>
      </c>
      <c r="N283" s="3">
        <f>'PVWatts Hourly Results (2)'!L294/1000</f>
        <v>0</v>
      </c>
      <c r="O283" s="3">
        <f>'PVWatts Hourly Results (3)'!L294/1000</f>
        <v>0</v>
      </c>
      <c r="P283" s="3">
        <f>'PVWatts Hourly Results (4)'!L294/1000</f>
        <v>0</v>
      </c>
      <c r="Q283" s="130">
        <f>'PVWatts Hourly Results (5)'!L294/1000</f>
        <v>0</v>
      </c>
    </row>
    <row r="284" spans="2:17" x14ac:dyDescent="0.25">
      <c r="B284" s="8">
        <v>1</v>
      </c>
      <c r="C284" s="9">
        <v>11</v>
      </c>
      <c r="D284" s="134">
        <f>'PVWatts Hourly Results (1)'!C295</f>
        <v>0</v>
      </c>
      <c r="E284" s="127">
        <f>DATE(YEAR(Inputs!$D$5),Summary!B284,Summary!C284)+TIME(D284,0,0)</f>
        <v>11</v>
      </c>
      <c r="F284" s="4">
        <f t="shared" si="32"/>
        <v>1</v>
      </c>
      <c r="G284" s="4">
        <f t="shared" si="30"/>
        <v>4</v>
      </c>
      <c r="H284" s="4">
        <f t="shared" si="33"/>
        <v>1</v>
      </c>
      <c r="I284" s="4">
        <f t="shared" si="34"/>
        <v>0</v>
      </c>
      <c r="J284" s="4">
        <f t="shared" si="35"/>
        <v>0</v>
      </c>
      <c r="K284" s="4">
        <f t="shared" si="31"/>
        <v>0</v>
      </c>
      <c r="L284" s="5">
        <f t="shared" si="36"/>
        <v>0</v>
      </c>
      <c r="M284" s="137">
        <f>'PVWatts Hourly Results (1)'!L295/1000</f>
        <v>0</v>
      </c>
      <c r="N284" s="3">
        <f>'PVWatts Hourly Results (2)'!L295/1000</f>
        <v>0</v>
      </c>
      <c r="O284" s="3">
        <f>'PVWatts Hourly Results (3)'!L295/1000</f>
        <v>0</v>
      </c>
      <c r="P284" s="3">
        <f>'PVWatts Hourly Results (4)'!L295/1000</f>
        <v>0</v>
      </c>
      <c r="Q284" s="130">
        <f>'PVWatts Hourly Results (5)'!L295/1000</f>
        <v>0</v>
      </c>
    </row>
    <row r="285" spans="2:17" x14ac:dyDescent="0.25">
      <c r="B285" s="8">
        <v>1</v>
      </c>
      <c r="C285" s="9">
        <v>11</v>
      </c>
      <c r="D285" s="134">
        <f>'PVWatts Hourly Results (1)'!C296</f>
        <v>0</v>
      </c>
      <c r="E285" s="127">
        <f>DATE(YEAR(Inputs!$D$5),Summary!B285,Summary!C285)+TIME(D285,0,0)</f>
        <v>11</v>
      </c>
      <c r="F285" s="4">
        <f t="shared" si="32"/>
        <v>1</v>
      </c>
      <c r="G285" s="4">
        <f t="shared" si="30"/>
        <v>4</v>
      </c>
      <c r="H285" s="4">
        <f t="shared" si="33"/>
        <v>1</v>
      </c>
      <c r="I285" s="4">
        <f t="shared" si="34"/>
        <v>0</v>
      </c>
      <c r="J285" s="4">
        <f t="shared" si="35"/>
        <v>0</v>
      </c>
      <c r="K285" s="4">
        <f t="shared" si="31"/>
        <v>0</v>
      </c>
      <c r="L285" s="5">
        <f t="shared" si="36"/>
        <v>0</v>
      </c>
      <c r="M285" s="137">
        <f>'PVWatts Hourly Results (1)'!L296/1000</f>
        <v>0</v>
      </c>
      <c r="N285" s="3">
        <f>'PVWatts Hourly Results (2)'!L296/1000</f>
        <v>0</v>
      </c>
      <c r="O285" s="3">
        <f>'PVWatts Hourly Results (3)'!L296/1000</f>
        <v>0</v>
      </c>
      <c r="P285" s="3">
        <f>'PVWatts Hourly Results (4)'!L296/1000</f>
        <v>0</v>
      </c>
      <c r="Q285" s="130">
        <f>'PVWatts Hourly Results (5)'!L296/1000</f>
        <v>0</v>
      </c>
    </row>
    <row r="286" spans="2:17" x14ac:dyDescent="0.25">
      <c r="B286" s="8">
        <v>1</v>
      </c>
      <c r="C286" s="9">
        <v>12</v>
      </c>
      <c r="D286" s="134">
        <f>'PVWatts Hourly Results (1)'!C297</f>
        <v>0</v>
      </c>
      <c r="E286" s="127">
        <f>DATE(YEAR(Inputs!$D$5),Summary!B286,Summary!C286)+TIME(D286,0,0)</f>
        <v>12</v>
      </c>
      <c r="F286" s="4">
        <f t="shared" si="32"/>
        <v>1</v>
      </c>
      <c r="G286" s="4">
        <f t="shared" si="30"/>
        <v>5</v>
      </c>
      <c r="H286" s="4">
        <f t="shared" si="33"/>
        <v>1</v>
      </c>
      <c r="I286" s="4">
        <f t="shared" si="34"/>
        <v>0</v>
      </c>
      <c r="J286" s="4">
        <f t="shared" si="35"/>
        <v>0</v>
      </c>
      <c r="K286" s="4">
        <f t="shared" si="31"/>
        <v>0</v>
      </c>
      <c r="L286" s="5">
        <f t="shared" si="36"/>
        <v>0</v>
      </c>
      <c r="M286" s="137">
        <f>'PVWatts Hourly Results (1)'!L297/1000</f>
        <v>0</v>
      </c>
      <c r="N286" s="3">
        <f>'PVWatts Hourly Results (2)'!L297/1000</f>
        <v>0</v>
      </c>
      <c r="O286" s="3">
        <f>'PVWatts Hourly Results (3)'!L297/1000</f>
        <v>0</v>
      </c>
      <c r="P286" s="3">
        <f>'PVWatts Hourly Results (4)'!L297/1000</f>
        <v>0</v>
      </c>
      <c r="Q286" s="130">
        <f>'PVWatts Hourly Results (5)'!L297/1000</f>
        <v>0</v>
      </c>
    </row>
    <row r="287" spans="2:17" x14ac:dyDescent="0.25">
      <c r="B287" s="8">
        <v>1</v>
      </c>
      <c r="C287" s="9">
        <v>12</v>
      </c>
      <c r="D287" s="134">
        <f>'PVWatts Hourly Results (1)'!C298</f>
        <v>0</v>
      </c>
      <c r="E287" s="127">
        <f>DATE(YEAR(Inputs!$D$5),Summary!B287,Summary!C287)+TIME(D287,0,0)</f>
        <v>12</v>
      </c>
      <c r="F287" s="4">
        <f t="shared" si="32"/>
        <v>1</v>
      </c>
      <c r="G287" s="4">
        <f t="shared" si="30"/>
        <v>5</v>
      </c>
      <c r="H287" s="4">
        <f t="shared" si="33"/>
        <v>1</v>
      </c>
      <c r="I287" s="4">
        <f t="shared" si="34"/>
        <v>0</v>
      </c>
      <c r="J287" s="4">
        <f t="shared" si="35"/>
        <v>0</v>
      </c>
      <c r="K287" s="4">
        <f t="shared" si="31"/>
        <v>0</v>
      </c>
      <c r="L287" s="5">
        <f t="shared" si="36"/>
        <v>0</v>
      </c>
      <c r="M287" s="137">
        <f>'PVWatts Hourly Results (1)'!L298/1000</f>
        <v>0</v>
      </c>
      <c r="N287" s="3">
        <f>'PVWatts Hourly Results (2)'!L298/1000</f>
        <v>0</v>
      </c>
      <c r="O287" s="3">
        <f>'PVWatts Hourly Results (3)'!L298/1000</f>
        <v>0</v>
      </c>
      <c r="P287" s="3">
        <f>'PVWatts Hourly Results (4)'!L298/1000</f>
        <v>0</v>
      </c>
      <c r="Q287" s="130">
        <f>'PVWatts Hourly Results (5)'!L298/1000</f>
        <v>0</v>
      </c>
    </row>
    <row r="288" spans="2:17" x14ac:dyDescent="0.25">
      <c r="B288" s="8">
        <v>1</v>
      </c>
      <c r="C288" s="9">
        <v>12</v>
      </c>
      <c r="D288" s="134">
        <f>'PVWatts Hourly Results (1)'!C299</f>
        <v>0</v>
      </c>
      <c r="E288" s="127">
        <f>DATE(YEAR(Inputs!$D$5),Summary!B288,Summary!C288)+TIME(D288,0,0)</f>
        <v>12</v>
      </c>
      <c r="F288" s="4">
        <f t="shared" si="32"/>
        <v>1</v>
      </c>
      <c r="G288" s="4">
        <f t="shared" si="30"/>
        <v>5</v>
      </c>
      <c r="H288" s="4">
        <f t="shared" si="33"/>
        <v>1</v>
      </c>
      <c r="I288" s="4">
        <f t="shared" si="34"/>
        <v>0</v>
      </c>
      <c r="J288" s="4">
        <f t="shared" si="35"/>
        <v>0</v>
      </c>
      <c r="K288" s="4">
        <f t="shared" si="31"/>
        <v>0</v>
      </c>
      <c r="L288" s="5">
        <f t="shared" si="36"/>
        <v>0</v>
      </c>
      <c r="M288" s="137">
        <f>'PVWatts Hourly Results (1)'!L299/1000</f>
        <v>0</v>
      </c>
      <c r="N288" s="3">
        <f>'PVWatts Hourly Results (2)'!L299/1000</f>
        <v>0</v>
      </c>
      <c r="O288" s="3">
        <f>'PVWatts Hourly Results (3)'!L299/1000</f>
        <v>0</v>
      </c>
      <c r="P288" s="3">
        <f>'PVWatts Hourly Results (4)'!L299/1000</f>
        <v>0</v>
      </c>
      <c r="Q288" s="130">
        <f>'PVWatts Hourly Results (5)'!L299/1000</f>
        <v>0</v>
      </c>
    </row>
    <row r="289" spans="2:17" x14ac:dyDescent="0.25">
      <c r="B289" s="8">
        <v>1</v>
      </c>
      <c r="C289" s="9">
        <v>12</v>
      </c>
      <c r="D289" s="134">
        <f>'PVWatts Hourly Results (1)'!C300</f>
        <v>0</v>
      </c>
      <c r="E289" s="127">
        <f>DATE(YEAR(Inputs!$D$5),Summary!B289,Summary!C289)+TIME(D289,0,0)</f>
        <v>12</v>
      </c>
      <c r="F289" s="4">
        <f t="shared" si="32"/>
        <v>1</v>
      </c>
      <c r="G289" s="4">
        <f t="shared" si="30"/>
        <v>5</v>
      </c>
      <c r="H289" s="4">
        <f t="shared" si="33"/>
        <v>1</v>
      </c>
      <c r="I289" s="4">
        <f t="shared" si="34"/>
        <v>0</v>
      </c>
      <c r="J289" s="4">
        <f t="shared" si="35"/>
        <v>0</v>
      </c>
      <c r="K289" s="4">
        <f t="shared" si="31"/>
        <v>0</v>
      </c>
      <c r="L289" s="5">
        <f t="shared" si="36"/>
        <v>0</v>
      </c>
      <c r="M289" s="137">
        <f>'PVWatts Hourly Results (1)'!L300/1000</f>
        <v>0</v>
      </c>
      <c r="N289" s="3">
        <f>'PVWatts Hourly Results (2)'!L300/1000</f>
        <v>0</v>
      </c>
      <c r="O289" s="3">
        <f>'PVWatts Hourly Results (3)'!L300/1000</f>
        <v>0</v>
      </c>
      <c r="P289" s="3">
        <f>'PVWatts Hourly Results (4)'!L300/1000</f>
        <v>0</v>
      </c>
      <c r="Q289" s="130">
        <f>'PVWatts Hourly Results (5)'!L300/1000</f>
        <v>0</v>
      </c>
    </row>
    <row r="290" spans="2:17" x14ac:dyDescent="0.25">
      <c r="B290" s="8">
        <v>1</v>
      </c>
      <c r="C290" s="9">
        <v>12</v>
      </c>
      <c r="D290" s="134">
        <f>'PVWatts Hourly Results (1)'!C301</f>
        <v>0</v>
      </c>
      <c r="E290" s="127">
        <f>DATE(YEAR(Inputs!$D$5),Summary!B290,Summary!C290)+TIME(D290,0,0)</f>
        <v>12</v>
      </c>
      <c r="F290" s="4">
        <f t="shared" si="32"/>
        <v>1</v>
      </c>
      <c r="G290" s="4">
        <f t="shared" si="30"/>
        <v>5</v>
      </c>
      <c r="H290" s="4">
        <f t="shared" si="33"/>
        <v>1</v>
      </c>
      <c r="I290" s="4">
        <f t="shared" si="34"/>
        <v>0</v>
      </c>
      <c r="J290" s="4">
        <f t="shared" si="35"/>
        <v>0</v>
      </c>
      <c r="K290" s="4">
        <f t="shared" si="31"/>
        <v>0</v>
      </c>
      <c r="L290" s="5">
        <f t="shared" si="36"/>
        <v>0</v>
      </c>
      <c r="M290" s="137">
        <f>'PVWatts Hourly Results (1)'!L301/1000</f>
        <v>0</v>
      </c>
      <c r="N290" s="3">
        <f>'PVWatts Hourly Results (2)'!L301/1000</f>
        <v>0</v>
      </c>
      <c r="O290" s="3">
        <f>'PVWatts Hourly Results (3)'!L301/1000</f>
        <v>0</v>
      </c>
      <c r="P290" s="3">
        <f>'PVWatts Hourly Results (4)'!L301/1000</f>
        <v>0</v>
      </c>
      <c r="Q290" s="130">
        <f>'PVWatts Hourly Results (5)'!L301/1000</f>
        <v>0</v>
      </c>
    </row>
    <row r="291" spans="2:17" x14ac:dyDescent="0.25">
      <c r="B291" s="8">
        <v>1</v>
      </c>
      <c r="C291" s="9">
        <v>12</v>
      </c>
      <c r="D291" s="134">
        <f>'PVWatts Hourly Results (1)'!C302</f>
        <v>0</v>
      </c>
      <c r="E291" s="127">
        <f>DATE(YEAR(Inputs!$D$5),Summary!B291,Summary!C291)+TIME(D291,0,0)</f>
        <v>12</v>
      </c>
      <c r="F291" s="4">
        <f t="shared" si="32"/>
        <v>1</v>
      </c>
      <c r="G291" s="4">
        <f t="shared" si="30"/>
        <v>5</v>
      </c>
      <c r="H291" s="4">
        <f t="shared" si="33"/>
        <v>1</v>
      </c>
      <c r="I291" s="4">
        <f t="shared" si="34"/>
        <v>0</v>
      </c>
      <c r="J291" s="4">
        <f t="shared" si="35"/>
        <v>0</v>
      </c>
      <c r="K291" s="4">
        <f t="shared" si="31"/>
        <v>0</v>
      </c>
      <c r="L291" s="5">
        <f t="shared" si="36"/>
        <v>0</v>
      </c>
      <c r="M291" s="137">
        <f>'PVWatts Hourly Results (1)'!L302/1000</f>
        <v>0</v>
      </c>
      <c r="N291" s="3">
        <f>'PVWatts Hourly Results (2)'!L302/1000</f>
        <v>0</v>
      </c>
      <c r="O291" s="3">
        <f>'PVWatts Hourly Results (3)'!L302/1000</f>
        <v>0</v>
      </c>
      <c r="P291" s="3">
        <f>'PVWatts Hourly Results (4)'!L302/1000</f>
        <v>0</v>
      </c>
      <c r="Q291" s="130">
        <f>'PVWatts Hourly Results (5)'!L302/1000</f>
        <v>0</v>
      </c>
    </row>
    <row r="292" spans="2:17" x14ac:dyDescent="0.25">
      <c r="B292" s="8">
        <v>1</v>
      </c>
      <c r="C292" s="9">
        <v>12</v>
      </c>
      <c r="D292" s="134">
        <f>'PVWatts Hourly Results (1)'!C303</f>
        <v>0</v>
      </c>
      <c r="E292" s="127">
        <f>DATE(YEAR(Inputs!$D$5),Summary!B292,Summary!C292)+TIME(D292,0,0)</f>
        <v>12</v>
      </c>
      <c r="F292" s="4">
        <f t="shared" si="32"/>
        <v>1</v>
      </c>
      <c r="G292" s="4">
        <f t="shared" si="30"/>
        <v>5</v>
      </c>
      <c r="H292" s="4">
        <f t="shared" si="33"/>
        <v>1</v>
      </c>
      <c r="I292" s="4">
        <f t="shared" si="34"/>
        <v>0</v>
      </c>
      <c r="J292" s="4">
        <f t="shared" si="35"/>
        <v>0</v>
      </c>
      <c r="K292" s="4">
        <f t="shared" si="31"/>
        <v>0</v>
      </c>
      <c r="L292" s="5">
        <f t="shared" si="36"/>
        <v>0</v>
      </c>
      <c r="M292" s="137">
        <f>'PVWatts Hourly Results (1)'!L303/1000</f>
        <v>0</v>
      </c>
      <c r="N292" s="3">
        <f>'PVWatts Hourly Results (2)'!L303/1000</f>
        <v>0</v>
      </c>
      <c r="O292" s="3">
        <f>'PVWatts Hourly Results (3)'!L303/1000</f>
        <v>0</v>
      </c>
      <c r="P292" s="3">
        <f>'PVWatts Hourly Results (4)'!L303/1000</f>
        <v>0</v>
      </c>
      <c r="Q292" s="130">
        <f>'PVWatts Hourly Results (5)'!L303/1000</f>
        <v>0</v>
      </c>
    </row>
    <row r="293" spans="2:17" x14ac:dyDescent="0.25">
      <c r="B293" s="8">
        <v>1</v>
      </c>
      <c r="C293" s="9">
        <v>12</v>
      </c>
      <c r="D293" s="134">
        <f>'PVWatts Hourly Results (1)'!C304</f>
        <v>0</v>
      </c>
      <c r="E293" s="127">
        <f>DATE(YEAR(Inputs!$D$5),Summary!B293,Summary!C293)+TIME(D293,0,0)</f>
        <v>12</v>
      </c>
      <c r="F293" s="4">
        <f t="shared" si="32"/>
        <v>1</v>
      </c>
      <c r="G293" s="4">
        <f t="shared" si="30"/>
        <v>5</v>
      </c>
      <c r="H293" s="4">
        <f t="shared" si="33"/>
        <v>1</v>
      </c>
      <c r="I293" s="4">
        <f t="shared" si="34"/>
        <v>0</v>
      </c>
      <c r="J293" s="4">
        <f t="shared" si="35"/>
        <v>0</v>
      </c>
      <c r="K293" s="4">
        <f t="shared" si="31"/>
        <v>0</v>
      </c>
      <c r="L293" s="5">
        <f t="shared" si="36"/>
        <v>0</v>
      </c>
      <c r="M293" s="137">
        <f>'PVWatts Hourly Results (1)'!L304/1000</f>
        <v>0</v>
      </c>
      <c r="N293" s="3">
        <f>'PVWatts Hourly Results (2)'!L304/1000</f>
        <v>0</v>
      </c>
      <c r="O293" s="3">
        <f>'PVWatts Hourly Results (3)'!L304/1000</f>
        <v>0</v>
      </c>
      <c r="P293" s="3">
        <f>'PVWatts Hourly Results (4)'!L304/1000</f>
        <v>0</v>
      </c>
      <c r="Q293" s="130">
        <f>'PVWatts Hourly Results (5)'!L304/1000</f>
        <v>0</v>
      </c>
    </row>
    <row r="294" spans="2:17" x14ac:dyDescent="0.25">
      <c r="B294" s="8">
        <v>1</v>
      </c>
      <c r="C294" s="9">
        <v>12</v>
      </c>
      <c r="D294" s="134">
        <f>'PVWatts Hourly Results (1)'!C305</f>
        <v>0</v>
      </c>
      <c r="E294" s="127">
        <f>DATE(YEAR(Inputs!$D$5),Summary!B294,Summary!C294)+TIME(D294,0,0)</f>
        <v>12</v>
      </c>
      <c r="F294" s="4">
        <f t="shared" si="32"/>
        <v>1</v>
      </c>
      <c r="G294" s="4">
        <f t="shared" si="30"/>
        <v>5</v>
      </c>
      <c r="H294" s="4">
        <f t="shared" si="33"/>
        <v>1</v>
      </c>
      <c r="I294" s="4">
        <f t="shared" si="34"/>
        <v>0</v>
      </c>
      <c r="J294" s="4">
        <f t="shared" si="35"/>
        <v>0</v>
      </c>
      <c r="K294" s="4">
        <f t="shared" si="31"/>
        <v>0</v>
      </c>
      <c r="L294" s="5">
        <f t="shared" si="36"/>
        <v>0</v>
      </c>
      <c r="M294" s="137">
        <f>'PVWatts Hourly Results (1)'!L305/1000</f>
        <v>0</v>
      </c>
      <c r="N294" s="3">
        <f>'PVWatts Hourly Results (2)'!L305/1000</f>
        <v>0</v>
      </c>
      <c r="O294" s="3">
        <f>'PVWatts Hourly Results (3)'!L305/1000</f>
        <v>0</v>
      </c>
      <c r="P294" s="3">
        <f>'PVWatts Hourly Results (4)'!L305/1000</f>
        <v>0</v>
      </c>
      <c r="Q294" s="130">
        <f>'PVWatts Hourly Results (5)'!L305/1000</f>
        <v>0</v>
      </c>
    </row>
    <row r="295" spans="2:17" x14ac:dyDescent="0.25">
      <c r="B295" s="8">
        <v>1</v>
      </c>
      <c r="C295" s="9">
        <v>12</v>
      </c>
      <c r="D295" s="134">
        <f>'PVWatts Hourly Results (1)'!C306</f>
        <v>0</v>
      </c>
      <c r="E295" s="127">
        <f>DATE(YEAR(Inputs!$D$5),Summary!B295,Summary!C295)+TIME(D295,0,0)</f>
        <v>12</v>
      </c>
      <c r="F295" s="4">
        <f t="shared" si="32"/>
        <v>1</v>
      </c>
      <c r="G295" s="4">
        <f t="shared" si="30"/>
        <v>5</v>
      </c>
      <c r="H295" s="4">
        <f t="shared" si="33"/>
        <v>1</v>
      </c>
      <c r="I295" s="4">
        <f t="shared" si="34"/>
        <v>0</v>
      </c>
      <c r="J295" s="4">
        <f t="shared" si="35"/>
        <v>0</v>
      </c>
      <c r="K295" s="4">
        <f t="shared" si="31"/>
        <v>0</v>
      </c>
      <c r="L295" s="5">
        <f t="shared" si="36"/>
        <v>0</v>
      </c>
      <c r="M295" s="137">
        <f>'PVWatts Hourly Results (1)'!L306/1000</f>
        <v>0</v>
      </c>
      <c r="N295" s="3">
        <f>'PVWatts Hourly Results (2)'!L306/1000</f>
        <v>0</v>
      </c>
      <c r="O295" s="3">
        <f>'PVWatts Hourly Results (3)'!L306/1000</f>
        <v>0</v>
      </c>
      <c r="P295" s="3">
        <f>'PVWatts Hourly Results (4)'!L306/1000</f>
        <v>0</v>
      </c>
      <c r="Q295" s="130">
        <f>'PVWatts Hourly Results (5)'!L306/1000</f>
        <v>0</v>
      </c>
    </row>
    <row r="296" spans="2:17" x14ac:dyDescent="0.25">
      <c r="B296" s="8">
        <v>1</v>
      </c>
      <c r="C296" s="9">
        <v>12</v>
      </c>
      <c r="D296" s="134">
        <f>'PVWatts Hourly Results (1)'!C307</f>
        <v>0</v>
      </c>
      <c r="E296" s="127">
        <f>DATE(YEAR(Inputs!$D$5),Summary!B296,Summary!C296)+TIME(D296,0,0)</f>
        <v>12</v>
      </c>
      <c r="F296" s="4">
        <f t="shared" si="32"/>
        <v>1</v>
      </c>
      <c r="G296" s="4">
        <f t="shared" si="30"/>
        <v>5</v>
      </c>
      <c r="H296" s="4">
        <f t="shared" si="33"/>
        <v>1</v>
      </c>
      <c r="I296" s="4">
        <f t="shared" si="34"/>
        <v>0</v>
      </c>
      <c r="J296" s="4">
        <f t="shared" si="35"/>
        <v>0</v>
      </c>
      <c r="K296" s="4">
        <f t="shared" si="31"/>
        <v>0</v>
      </c>
      <c r="L296" s="5">
        <f t="shared" si="36"/>
        <v>0</v>
      </c>
      <c r="M296" s="137">
        <f>'PVWatts Hourly Results (1)'!L307/1000</f>
        <v>0</v>
      </c>
      <c r="N296" s="3">
        <f>'PVWatts Hourly Results (2)'!L307/1000</f>
        <v>0</v>
      </c>
      <c r="O296" s="3">
        <f>'PVWatts Hourly Results (3)'!L307/1000</f>
        <v>0</v>
      </c>
      <c r="P296" s="3">
        <f>'PVWatts Hourly Results (4)'!L307/1000</f>
        <v>0</v>
      </c>
      <c r="Q296" s="130">
        <f>'PVWatts Hourly Results (5)'!L307/1000</f>
        <v>0</v>
      </c>
    </row>
    <row r="297" spans="2:17" x14ac:dyDescent="0.25">
      <c r="B297" s="8">
        <v>1</v>
      </c>
      <c r="C297" s="9">
        <v>12</v>
      </c>
      <c r="D297" s="134">
        <f>'PVWatts Hourly Results (1)'!C308</f>
        <v>0</v>
      </c>
      <c r="E297" s="127">
        <f>DATE(YEAR(Inputs!$D$5),Summary!B297,Summary!C297)+TIME(D297,0,0)</f>
        <v>12</v>
      </c>
      <c r="F297" s="4">
        <f t="shared" si="32"/>
        <v>1</v>
      </c>
      <c r="G297" s="4">
        <f t="shared" si="30"/>
        <v>5</v>
      </c>
      <c r="H297" s="4">
        <f t="shared" si="33"/>
        <v>1</v>
      </c>
      <c r="I297" s="4">
        <f t="shared" si="34"/>
        <v>0</v>
      </c>
      <c r="J297" s="4">
        <f t="shared" si="35"/>
        <v>0</v>
      </c>
      <c r="K297" s="4">
        <f t="shared" si="31"/>
        <v>0</v>
      </c>
      <c r="L297" s="5">
        <f t="shared" si="36"/>
        <v>0</v>
      </c>
      <c r="M297" s="137">
        <f>'PVWatts Hourly Results (1)'!L308/1000</f>
        <v>0</v>
      </c>
      <c r="N297" s="3">
        <f>'PVWatts Hourly Results (2)'!L308/1000</f>
        <v>0</v>
      </c>
      <c r="O297" s="3">
        <f>'PVWatts Hourly Results (3)'!L308/1000</f>
        <v>0</v>
      </c>
      <c r="P297" s="3">
        <f>'PVWatts Hourly Results (4)'!L308/1000</f>
        <v>0</v>
      </c>
      <c r="Q297" s="130">
        <f>'PVWatts Hourly Results (5)'!L308/1000</f>
        <v>0</v>
      </c>
    </row>
    <row r="298" spans="2:17" x14ac:dyDescent="0.25">
      <c r="B298" s="8">
        <v>1</v>
      </c>
      <c r="C298" s="9">
        <v>12</v>
      </c>
      <c r="D298" s="134">
        <f>'PVWatts Hourly Results (1)'!C309</f>
        <v>0</v>
      </c>
      <c r="E298" s="127">
        <f>DATE(YEAR(Inputs!$D$5),Summary!B298,Summary!C298)+TIME(D298,0,0)</f>
        <v>12</v>
      </c>
      <c r="F298" s="4">
        <f t="shared" si="32"/>
        <v>1</v>
      </c>
      <c r="G298" s="4">
        <f t="shared" si="30"/>
        <v>5</v>
      </c>
      <c r="H298" s="4">
        <f t="shared" si="33"/>
        <v>1</v>
      </c>
      <c r="I298" s="4">
        <f t="shared" si="34"/>
        <v>0</v>
      </c>
      <c r="J298" s="4">
        <f t="shared" si="35"/>
        <v>0</v>
      </c>
      <c r="K298" s="4">
        <f t="shared" si="31"/>
        <v>0</v>
      </c>
      <c r="L298" s="5">
        <f t="shared" si="36"/>
        <v>0</v>
      </c>
      <c r="M298" s="137">
        <f>'PVWatts Hourly Results (1)'!L309/1000</f>
        <v>0</v>
      </c>
      <c r="N298" s="3">
        <f>'PVWatts Hourly Results (2)'!L309/1000</f>
        <v>0</v>
      </c>
      <c r="O298" s="3">
        <f>'PVWatts Hourly Results (3)'!L309/1000</f>
        <v>0</v>
      </c>
      <c r="P298" s="3">
        <f>'PVWatts Hourly Results (4)'!L309/1000</f>
        <v>0</v>
      </c>
      <c r="Q298" s="130">
        <f>'PVWatts Hourly Results (5)'!L309/1000</f>
        <v>0</v>
      </c>
    </row>
    <row r="299" spans="2:17" x14ac:dyDescent="0.25">
      <c r="B299" s="8">
        <v>1</v>
      </c>
      <c r="C299" s="9">
        <v>12</v>
      </c>
      <c r="D299" s="134">
        <f>'PVWatts Hourly Results (1)'!C310</f>
        <v>0</v>
      </c>
      <c r="E299" s="127">
        <f>DATE(YEAR(Inputs!$D$5),Summary!B299,Summary!C299)+TIME(D299,0,0)</f>
        <v>12</v>
      </c>
      <c r="F299" s="4">
        <f t="shared" si="32"/>
        <v>1</v>
      </c>
      <c r="G299" s="4">
        <f t="shared" si="30"/>
        <v>5</v>
      </c>
      <c r="H299" s="4">
        <f t="shared" si="33"/>
        <v>1</v>
      </c>
      <c r="I299" s="4">
        <f t="shared" si="34"/>
        <v>0</v>
      </c>
      <c r="J299" s="4">
        <f t="shared" si="35"/>
        <v>0</v>
      </c>
      <c r="K299" s="4">
        <f t="shared" si="31"/>
        <v>0</v>
      </c>
      <c r="L299" s="5">
        <f t="shared" si="36"/>
        <v>0</v>
      </c>
      <c r="M299" s="137">
        <f>'PVWatts Hourly Results (1)'!L310/1000</f>
        <v>0</v>
      </c>
      <c r="N299" s="3">
        <f>'PVWatts Hourly Results (2)'!L310/1000</f>
        <v>0</v>
      </c>
      <c r="O299" s="3">
        <f>'PVWatts Hourly Results (3)'!L310/1000</f>
        <v>0</v>
      </c>
      <c r="P299" s="3">
        <f>'PVWatts Hourly Results (4)'!L310/1000</f>
        <v>0</v>
      </c>
      <c r="Q299" s="130">
        <f>'PVWatts Hourly Results (5)'!L310/1000</f>
        <v>0</v>
      </c>
    </row>
    <row r="300" spans="2:17" x14ac:dyDescent="0.25">
      <c r="B300" s="8">
        <v>1</v>
      </c>
      <c r="C300" s="9">
        <v>12</v>
      </c>
      <c r="D300" s="134">
        <f>'PVWatts Hourly Results (1)'!C311</f>
        <v>0</v>
      </c>
      <c r="E300" s="127">
        <f>DATE(YEAR(Inputs!$D$5),Summary!B300,Summary!C300)+TIME(D300,0,0)</f>
        <v>12</v>
      </c>
      <c r="F300" s="4">
        <f t="shared" si="32"/>
        <v>1</v>
      </c>
      <c r="G300" s="4">
        <f t="shared" si="30"/>
        <v>5</v>
      </c>
      <c r="H300" s="4">
        <f t="shared" si="33"/>
        <v>1</v>
      </c>
      <c r="I300" s="4">
        <f t="shared" si="34"/>
        <v>0</v>
      </c>
      <c r="J300" s="4">
        <f t="shared" si="35"/>
        <v>0</v>
      </c>
      <c r="K300" s="4">
        <f t="shared" si="31"/>
        <v>0</v>
      </c>
      <c r="L300" s="5">
        <f t="shared" si="36"/>
        <v>0</v>
      </c>
      <c r="M300" s="137">
        <f>'PVWatts Hourly Results (1)'!L311/1000</f>
        <v>0</v>
      </c>
      <c r="N300" s="3">
        <f>'PVWatts Hourly Results (2)'!L311/1000</f>
        <v>0</v>
      </c>
      <c r="O300" s="3">
        <f>'PVWatts Hourly Results (3)'!L311/1000</f>
        <v>0</v>
      </c>
      <c r="P300" s="3">
        <f>'PVWatts Hourly Results (4)'!L311/1000</f>
        <v>0</v>
      </c>
      <c r="Q300" s="130">
        <f>'PVWatts Hourly Results (5)'!L311/1000</f>
        <v>0</v>
      </c>
    </row>
    <row r="301" spans="2:17" x14ac:dyDescent="0.25">
      <c r="B301" s="8">
        <v>1</v>
      </c>
      <c r="C301" s="9">
        <v>12</v>
      </c>
      <c r="D301" s="134">
        <f>'PVWatts Hourly Results (1)'!C312</f>
        <v>0</v>
      </c>
      <c r="E301" s="127">
        <f>DATE(YEAR(Inputs!$D$5),Summary!B301,Summary!C301)+TIME(D301,0,0)</f>
        <v>12</v>
      </c>
      <c r="F301" s="4">
        <f t="shared" si="32"/>
        <v>1</v>
      </c>
      <c r="G301" s="4">
        <f t="shared" si="30"/>
        <v>5</v>
      </c>
      <c r="H301" s="4">
        <f t="shared" si="33"/>
        <v>1</v>
      </c>
      <c r="I301" s="4">
        <f t="shared" si="34"/>
        <v>0</v>
      </c>
      <c r="J301" s="4">
        <f t="shared" si="35"/>
        <v>0</v>
      </c>
      <c r="K301" s="4">
        <f t="shared" si="31"/>
        <v>0</v>
      </c>
      <c r="L301" s="5">
        <f t="shared" si="36"/>
        <v>0</v>
      </c>
      <c r="M301" s="137">
        <f>'PVWatts Hourly Results (1)'!L312/1000</f>
        <v>0</v>
      </c>
      <c r="N301" s="3">
        <f>'PVWatts Hourly Results (2)'!L312/1000</f>
        <v>0</v>
      </c>
      <c r="O301" s="3">
        <f>'PVWatts Hourly Results (3)'!L312/1000</f>
        <v>0</v>
      </c>
      <c r="P301" s="3">
        <f>'PVWatts Hourly Results (4)'!L312/1000</f>
        <v>0</v>
      </c>
      <c r="Q301" s="130">
        <f>'PVWatts Hourly Results (5)'!L312/1000</f>
        <v>0</v>
      </c>
    </row>
    <row r="302" spans="2:17" x14ac:dyDescent="0.25">
      <c r="B302" s="8">
        <v>1</v>
      </c>
      <c r="C302" s="9">
        <v>12</v>
      </c>
      <c r="D302" s="134">
        <f>'PVWatts Hourly Results (1)'!C313</f>
        <v>0</v>
      </c>
      <c r="E302" s="127">
        <f>DATE(YEAR(Inputs!$D$5),Summary!B302,Summary!C302)+TIME(D302,0,0)</f>
        <v>12</v>
      </c>
      <c r="F302" s="4">
        <f t="shared" si="32"/>
        <v>1</v>
      </c>
      <c r="G302" s="4">
        <f t="shared" si="30"/>
        <v>5</v>
      </c>
      <c r="H302" s="4">
        <f t="shared" si="33"/>
        <v>1</v>
      </c>
      <c r="I302" s="4">
        <f t="shared" si="34"/>
        <v>0</v>
      </c>
      <c r="J302" s="4">
        <f t="shared" si="35"/>
        <v>0</v>
      </c>
      <c r="K302" s="4">
        <f t="shared" si="31"/>
        <v>0</v>
      </c>
      <c r="L302" s="5">
        <f t="shared" si="36"/>
        <v>0</v>
      </c>
      <c r="M302" s="137">
        <f>'PVWatts Hourly Results (1)'!L313/1000</f>
        <v>0</v>
      </c>
      <c r="N302" s="3">
        <f>'PVWatts Hourly Results (2)'!L313/1000</f>
        <v>0</v>
      </c>
      <c r="O302" s="3">
        <f>'PVWatts Hourly Results (3)'!L313/1000</f>
        <v>0</v>
      </c>
      <c r="P302" s="3">
        <f>'PVWatts Hourly Results (4)'!L313/1000</f>
        <v>0</v>
      </c>
      <c r="Q302" s="130">
        <f>'PVWatts Hourly Results (5)'!L313/1000</f>
        <v>0</v>
      </c>
    </row>
    <row r="303" spans="2:17" x14ac:dyDescent="0.25">
      <c r="B303" s="8">
        <v>1</v>
      </c>
      <c r="C303" s="9">
        <v>12</v>
      </c>
      <c r="D303" s="134">
        <f>'PVWatts Hourly Results (1)'!C314</f>
        <v>0</v>
      </c>
      <c r="E303" s="127">
        <f>DATE(YEAR(Inputs!$D$5),Summary!B303,Summary!C303)+TIME(D303,0,0)</f>
        <v>12</v>
      </c>
      <c r="F303" s="4">
        <f t="shared" si="32"/>
        <v>1</v>
      </c>
      <c r="G303" s="4">
        <f t="shared" si="30"/>
        <v>5</v>
      </c>
      <c r="H303" s="4">
        <f t="shared" si="33"/>
        <v>1</v>
      </c>
      <c r="I303" s="4">
        <f t="shared" si="34"/>
        <v>0</v>
      </c>
      <c r="J303" s="4">
        <f t="shared" si="35"/>
        <v>0</v>
      </c>
      <c r="K303" s="4">
        <f t="shared" si="31"/>
        <v>0</v>
      </c>
      <c r="L303" s="5">
        <f t="shared" si="36"/>
        <v>0</v>
      </c>
      <c r="M303" s="137">
        <f>'PVWatts Hourly Results (1)'!L314/1000</f>
        <v>0</v>
      </c>
      <c r="N303" s="3">
        <f>'PVWatts Hourly Results (2)'!L314/1000</f>
        <v>0</v>
      </c>
      <c r="O303" s="3">
        <f>'PVWatts Hourly Results (3)'!L314/1000</f>
        <v>0</v>
      </c>
      <c r="P303" s="3">
        <f>'PVWatts Hourly Results (4)'!L314/1000</f>
        <v>0</v>
      </c>
      <c r="Q303" s="130">
        <f>'PVWatts Hourly Results (5)'!L314/1000</f>
        <v>0</v>
      </c>
    </row>
    <row r="304" spans="2:17" x14ac:dyDescent="0.25">
      <c r="B304" s="8">
        <v>1</v>
      </c>
      <c r="C304" s="9">
        <v>12</v>
      </c>
      <c r="D304" s="134">
        <f>'PVWatts Hourly Results (1)'!C315</f>
        <v>0</v>
      </c>
      <c r="E304" s="127">
        <f>DATE(YEAR(Inputs!$D$5),Summary!B304,Summary!C304)+TIME(D304,0,0)</f>
        <v>12</v>
      </c>
      <c r="F304" s="4">
        <f t="shared" si="32"/>
        <v>1</v>
      </c>
      <c r="G304" s="4">
        <f t="shared" si="30"/>
        <v>5</v>
      </c>
      <c r="H304" s="4">
        <f t="shared" si="33"/>
        <v>1</v>
      </c>
      <c r="I304" s="4">
        <f t="shared" si="34"/>
        <v>0</v>
      </c>
      <c r="J304" s="4">
        <f t="shared" si="35"/>
        <v>0</v>
      </c>
      <c r="K304" s="4">
        <f t="shared" si="31"/>
        <v>0</v>
      </c>
      <c r="L304" s="5">
        <f t="shared" si="36"/>
        <v>0</v>
      </c>
      <c r="M304" s="137">
        <f>'PVWatts Hourly Results (1)'!L315/1000</f>
        <v>0</v>
      </c>
      <c r="N304" s="3">
        <f>'PVWatts Hourly Results (2)'!L315/1000</f>
        <v>0</v>
      </c>
      <c r="O304" s="3">
        <f>'PVWatts Hourly Results (3)'!L315/1000</f>
        <v>0</v>
      </c>
      <c r="P304" s="3">
        <f>'PVWatts Hourly Results (4)'!L315/1000</f>
        <v>0</v>
      </c>
      <c r="Q304" s="130">
        <f>'PVWatts Hourly Results (5)'!L315/1000</f>
        <v>0</v>
      </c>
    </row>
    <row r="305" spans="2:17" x14ac:dyDescent="0.25">
      <c r="B305" s="8">
        <v>1</v>
      </c>
      <c r="C305" s="9">
        <v>12</v>
      </c>
      <c r="D305" s="134">
        <f>'PVWatts Hourly Results (1)'!C316</f>
        <v>0</v>
      </c>
      <c r="E305" s="127">
        <f>DATE(YEAR(Inputs!$D$5),Summary!B305,Summary!C305)+TIME(D305,0,0)</f>
        <v>12</v>
      </c>
      <c r="F305" s="4">
        <f t="shared" si="32"/>
        <v>1</v>
      </c>
      <c r="G305" s="4">
        <f t="shared" si="30"/>
        <v>5</v>
      </c>
      <c r="H305" s="4">
        <f t="shared" si="33"/>
        <v>1</v>
      </c>
      <c r="I305" s="4">
        <f t="shared" si="34"/>
        <v>0</v>
      </c>
      <c r="J305" s="4">
        <f t="shared" si="35"/>
        <v>0</v>
      </c>
      <c r="K305" s="4">
        <f t="shared" si="31"/>
        <v>0</v>
      </c>
      <c r="L305" s="5">
        <f t="shared" si="36"/>
        <v>0</v>
      </c>
      <c r="M305" s="137">
        <f>'PVWatts Hourly Results (1)'!L316/1000</f>
        <v>0</v>
      </c>
      <c r="N305" s="3">
        <f>'PVWatts Hourly Results (2)'!L316/1000</f>
        <v>0</v>
      </c>
      <c r="O305" s="3">
        <f>'PVWatts Hourly Results (3)'!L316/1000</f>
        <v>0</v>
      </c>
      <c r="P305" s="3">
        <f>'PVWatts Hourly Results (4)'!L316/1000</f>
        <v>0</v>
      </c>
      <c r="Q305" s="130">
        <f>'PVWatts Hourly Results (5)'!L316/1000</f>
        <v>0</v>
      </c>
    </row>
    <row r="306" spans="2:17" x14ac:dyDescent="0.25">
      <c r="B306" s="8">
        <v>1</v>
      </c>
      <c r="C306" s="9">
        <v>12</v>
      </c>
      <c r="D306" s="134">
        <f>'PVWatts Hourly Results (1)'!C317</f>
        <v>0</v>
      </c>
      <c r="E306" s="127">
        <f>DATE(YEAR(Inputs!$D$5),Summary!B306,Summary!C306)+TIME(D306,0,0)</f>
        <v>12</v>
      </c>
      <c r="F306" s="4">
        <f t="shared" si="32"/>
        <v>1</v>
      </c>
      <c r="G306" s="4">
        <f t="shared" si="30"/>
        <v>5</v>
      </c>
      <c r="H306" s="4">
        <f t="shared" si="33"/>
        <v>1</v>
      </c>
      <c r="I306" s="4">
        <f t="shared" si="34"/>
        <v>0</v>
      </c>
      <c r="J306" s="4">
        <f t="shared" si="35"/>
        <v>0</v>
      </c>
      <c r="K306" s="4">
        <f t="shared" si="31"/>
        <v>0</v>
      </c>
      <c r="L306" s="5">
        <f t="shared" si="36"/>
        <v>0</v>
      </c>
      <c r="M306" s="137">
        <f>'PVWatts Hourly Results (1)'!L317/1000</f>
        <v>0</v>
      </c>
      <c r="N306" s="3">
        <f>'PVWatts Hourly Results (2)'!L317/1000</f>
        <v>0</v>
      </c>
      <c r="O306" s="3">
        <f>'PVWatts Hourly Results (3)'!L317/1000</f>
        <v>0</v>
      </c>
      <c r="P306" s="3">
        <f>'PVWatts Hourly Results (4)'!L317/1000</f>
        <v>0</v>
      </c>
      <c r="Q306" s="130">
        <f>'PVWatts Hourly Results (5)'!L317/1000</f>
        <v>0</v>
      </c>
    </row>
    <row r="307" spans="2:17" x14ac:dyDescent="0.25">
      <c r="B307" s="8">
        <v>1</v>
      </c>
      <c r="C307" s="9">
        <v>12</v>
      </c>
      <c r="D307" s="134">
        <f>'PVWatts Hourly Results (1)'!C318</f>
        <v>0</v>
      </c>
      <c r="E307" s="127">
        <f>DATE(YEAR(Inputs!$D$5),Summary!B307,Summary!C307)+TIME(D307,0,0)</f>
        <v>12</v>
      </c>
      <c r="F307" s="4">
        <f t="shared" si="32"/>
        <v>1</v>
      </c>
      <c r="G307" s="4">
        <f t="shared" si="30"/>
        <v>5</v>
      </c>
      <c r="H307" s="4">
        <f t="shared" si="33"/>
        <v>1</v>
      </c>
      <c r="I307" s="4">
        <f t="shared" si="34"/>
        <v>0</v>
      </c>
      <c r="J307" s="4">
        <f t="shared" si="35"/>
        <v>0</v>
      </c>
      <c r="K307" s="4">
        <f t="shared" si="31"/>
        <v>0</v>
      </c>
      <c r="L307" s="5">
        <f t="shared" si="36"/>
        <v>0</v>
      </c>
      <c r="M307" s="137">
        <f>'PVWatts Hourly Results (1)'!L318/1000</f>
        <v>0</v>
      </c>
      <c r="N307" s="3">
        <f>'PVWatts Hourly Results (2)'!L318/1000</f>
        <v>0</v>
      </c>
      <c r="O307" s="3">
        <f>'PVWatts Hourly Results (3)'!L318/1000</f>
        <v>0</v>
      </c>
      <c r="P307" s="3">
        <f>'PVWatts Hourly Results (4)'!L318/1000</f>
        <v>0</v>
      </c>
      <c r="Q307" s="130">
        <f>'PVWatts Hourly Results (5)'!L318/1000</f>
        <v>0</v>
      </c>
    </row>
    <row r="308" spans="2:17" x14ac:dyDescent="0.25">
      <c r="B308" s="8">
        <v>1</v>
      </c>
      <c r="C308" s="9">
        <v>12</v>
      </c>
      <c r="D308" s="134">
        <f>'PVWatts Hourly Results (1)'!C319</f>
        <v>0</v>
      </c>
      <c r="E308" s="127">
        <f>DATE(YEAR(Inputs!$D$5),Summary!B308,Summary!C308)+TIME(D308,0,0)</f>
        <v>12</v>
      </c>
      <c r="F308" s="4">
        <f t="shared" si="32"/>
        <v>1</v>
      </c>
      <c r="G308" s="4">
        <f t="shared" si="30"/>
        <v>5</v>
      </c>
      <c r="H308" s="4">
        <f t="shared" si="33"/>
        <v>1</v>
      </c>
      <c r="I308" s="4">
        <f t="shared" si="34"/>
        <v>0</v>
      </c>
      <c r="J308" s="4">
        <f t="shared" si="35"/>
        <v>0</v>
      </c>
      <c r="K308" s="4">
        <f t="shared" si="31"/>
        <v>0</v>
      </c>
      <c r="L308" s="5">
        <f t="shared" si="36"/>
        <v>0</v>
      </c>
      <c r="M308" s="137">
        <f>'PVWatts Hourly Results (1)'!L319/1000</f>
        <v>0</v>
      </c>
      <c r="N308" s="3">
        <f>'PVWatts Hourly Results (2)'!L319/1000</f>
        <v>0</v>
      </c>
      <c r="O308" s="3">
        <f>'PVWatts Hourly Results (3)'!L319/1000</f>
        <v>0</v>
      </c>
      <c r="P308" s="3">
        <f>'PVWatts Hourly Results (4)'!L319/1000</f>
        <v>0</v>
      </c>
      <c r="Q308" s="130">
        <f>'PVWatts Hourly Results (5)'!L319/1000</f>
        <v>0</v>
      </c>
    </row>
    <row r="309" spans="2:17" x14ac:dyDescent="0.25">
      <c r="B309" s="8">
        <v>1</v>
      </c>
      <c r="C309" s="9">
        <v>12</v>
      </c>
      <c r="D309" s="134">
        <f>'PVWatts Hourly Results (1)'!C320</f>
        <v>0</v>
      </c>
      <c r="E309" s="127">
        <f>DATE(YEAR(Inputs!$D$5),Summary!B309,Summary!C309)+TIME(D309,0,0)</f>
        <v>12</v>
      </c>
      <c r="F309" s="4">
        <f t="shared" si="32"/>
        <v>1</v>
      </c>
      <c r="G309" s="4">
        <f t="shared" si="30"/>
        <v>5</v>
      </c>
      <c r="H309" s="4">
        <f t="shared" si="33"/>
        <v>1</v>
      </c>
      <c r="I309" s="4">
        <f t="shared" si="34"/>
        <v>0</v>
      </c>
      <c r="J309" s="4">
        <f t="shared" si="35"/>
        <v>0</v>
      </c>
      <c r="K309" s="4">
        <f t="shared" si="31"/>
        <v>0</v>
      </c>
      <c r="L309" s="5">
        <f t="shared" si="36"/>
        <v>0</v>
      </c>
      <c r="M309" s="137">
        <f>'PVWatts Hourly Results (1)'!L320/1000</f>
        <v>0</v>
      </c>
      <c r="N309" s="3">
        <f>'PVWatts Hourly Results (2)'!L320/1000</f>
        <v>0</v>
      </c>
      <c r="O309" s="3">
        <f>'PVWatts Hourly Results (3)'!L320/1000</f>
        <v>0</v>
      </c>
      <c r="P309" s="3">
        <f>'PVWatts Hourly Results (4)'!L320/1000</f>
        <v>0</v>
      </c>
      <c r="Q309" s="130">
        <f>'PVWatts Hourly Results (5)'!L320/1000</f>
        <v>0</v>
      </c>
    </row>
    <row r="310" spans="2:17" x14ac:dyDescent="0.25">
      <c r="B310" s="8">
        <v>1</v>
      </c>
      <c r="C310" s="9">
        <v>13</v>
      </c>
      <c r="D310" s="134">
        <f>'PVWatts Hourly Results (1)'!C321</f>
        <v>0</v>
      </c>
      <c r="E310" s="127">
        <f>DATE(YEAR(Inputs!$D$5),Summary!B310,Summary!C310)+TIME(D310,0,0)</f>
        <v>13</v>
      </c>
      <c r="F310" s="4">
        <f t="shared" si="32"/>
        <v>1</v>
      </c>
      <c r="G310" s="4">
        <f t="shared" si="30"/>
        <v>6</v>
      </c>
      <c r="H310" s="4">
        <f t="shared" si="33"/>
        <v>1</v>
      </c>
      <c r="I310" s="4">
        <f t="shared" si="34"/>
        <v>0</v>
      </c>
      <c r="J310" s="4">
        <f t="shared" si="35"/>
        <v>0</v>
      </c>
      <c r="K310" s="4">
        <f t="shared" si="31"/>
        <v>0</v>
      </c>
      <c r="L310" s="5">
        <f t="shared" si="36"/>
        <v>0</v>
      </c>
      <c r="M310" s="137">
        <f>'PVWatts Hourly Results (1)'!L321/1000</f>
        <v>0</v>
      </c>
      <c r="N310" s="3">
        <f>'PVWatts Hourly Results (2)'!L321/1000</f>
        <v>0</v>
      </c>
      <c r="O310" s="3">
        <f>'PVWatts Hourly Results (3)'!L321/1000</f>
        <v>0</v>
      </c>
      <c r="P310" s="3">
        <f>'PVWatts Hourly Results (4)'!L321/1000</f>
        <v>0</v>
      </c>
      <c r="Q310" s="130">
        <f>'PVWatts Hourly Results (5)'!L321/1000</f>
        <v>0</v>
      </c>
    </row>
    <row r="311" spans="2:17" x14ac:dyDescent="0.25">
      <c r="B311" s="8">
        <v>1</v>
      </c>
      <c r="C311" s="9">
        <v>13</v>
      </c>
      <c r="D311" s="134">
        <f>'PVWatts Hourly Results (1)'!C322</f>
        <v>0</v>
      </c>
      <c r="E311" s="127">
        <f>DATE(YEAR(Inputs!$D$5),Summary!B311,Summary!C311)+TIME(D311,0,0)</f>
        <v>13</v>
      </c>
      <c r="F311" s="4">
        <f t="shared" si="32"/>
        <v>1</v>
      </c>
      <c r="G311" s="4">
        <f t="shared" si="30"/>
        <v>6</v>
      </c>
      <c r="H311" s="4">
        <f t="shared" si="33"/>
        <v>1</v>
      </c>
      <c r="I311" s="4">
        <f t="shared" si="34"/>
        <v>0</v>
      </c>
      <c r="J311" s="4">
        <f t="shared" si="35"/>
        <v>0</v>
      </c>
      <c r="K311" s="4">
        <f t="shared" si="31"/>
        <v>0</v>
      </c>
      <c r="L311" s="5">
        <f t="shared" si="36"/>
        <v>0</v>
      </c>
      <c r="M311" s="137">
        <f>'PVWatts Hourly Results (1)'!L322/1000</f>
        <v>0</v>
      </c>
      <c r="N311" s="3">
        <f>'PVWatts Hourly Results (2)'!L322/1000</f>
        <v>0</v>
      </c>
      <c r="O311" s="3">
        <f>'PVWatts Hourly Results (3)'!L322/1000</f>
        <v>0</v>
      </c>
      <c r="P311" s="3">
        <f>'PVWatts Hourly Results (4)'!L322/1000</f>
        <v>0</v>
      </c>
      <c r="Q311" s="130">
        <f>'PVWatts Hourly Results (5)'!L322/1000</f>
        <v>0</v>
      </c>
    </row>
    <row r="312" spans="2:17" x14ac:dyDescent="0.25">
      <c r="B312" s="8">
        <v>1</v>
      </c>
      <c r="C312" s="9">
        <v>13</v>
      </c>
      <c r="D312" s="134">
        <f>'PVWatts Hourly Results (1)'!C323</f>
        <v>0</v>
      </c>
      <c r="E312" s="127">
        <f>DATE(YEAR(Inputs!$D$5),Summary!B312,Summary!C312)+TIME(D312,0,0)</f>
        <v>13</v>
      </c>
      <c r="F312" s="4">
        <f t="shared" si="32"/>
        <v>1</v>
      </c>
      <c r="G312" s="4">
        <f t="shared" si="30"/>
        <v>6</v>
      </c>
      <c r="H312" s="4">
        <f t="shared" si="33"/>
        <v>1</v>
      </c>
      <c r="I312" s="4">
        <f t="shared" si="34"/>
        <v>0</v>
      </c>
      <c r="J312" s="4">
        <f t="shared" si="35"/>
        <v>0</v>
      </c>
      <c r="K312" s="4">
        <f t="shared" si="31"/>
        <v>0</v>
      </c>
      <c r="L312" s="5">
        <f t="shared" si="36"/>
        <v>0</v>
      </c>
      <c r="M312" s="137">
        <f>'PVWatts Hourly Results (1)'!L323/1000</f>
        <v>0</v>
      </c>
      <c r="N312" s="3">
        <f>'PVWatts Hourly Results (2)'!L323/1000</f>
        <v>0</v>
      </c>
      <c r="O312" s="3">
        <f>'PVWatts Hourly Results (3)'!L323/1000</f>
        <v>0</v>
      </c>
      <c r="P312" s="3">
        <f>'PVWatts Hourly Results (4)'!L323/1000</f>
        <v>0</v>
      </c>
      <c r="Q312" s="130">
        <f>'PVWatts Hourly Results (5)'!L323/1000</f>
        <v>0</v>
      </c>
    </row>
    <row r="313" spans="2:17" x14ac:dyDescent="0.25">
      <c r="B313" s="8">
        <v>1</v>
      </c>
      <c r="C313" s="9">
        <v>13</v>
      </c>
      <c r="D313" s="134">
        <f>'PVWatts Hourly Results (1)'!C324</f>
        <v>0</v>
      </c>
      <c r="E313" s="127">
        <f>DATE(YEAR(Inputs!$D$5),Summary!B313,Summary!C313)+TIME(D313,0,0)</f>
        <v>13</v>
      </c>
      <c r="F313" s="4">
        <f t="shared" si="32"/>
        <v>1</v>
      </c>
      <c r="G313" s="4">
        <f t="shared" si="30"/>
        <v>6</v>
      </c>
      <c r="H313" s="4">
        <f t="shared" si="33"/>
        <v>1</v>
      </c>
      <c r="I313" s="4">
        <f t="shared" si="34"/>
        <v>0</v>
      </c>
      <c r="J313" s="4">
        <f t="shared" si="35"/>
        <v>0</v>
      </c>
      <c r="K313" s="4">
        <f t="shared" si="31"/>
        <v>0</v>
      </c>
      <c r="L313" s="5">
        <f t="shared" si="36"/>
        <v>0</v>
      </c>
      <c r="M313" s="137">
        <f>'PVWatts Hourly Results (1)'!L324/1000</f>
        <v>0</v>
      </c>
      <c r="N313" s="3">
        <f>'PVWatts Hourly Results (2)'!L324/1000</f>
        <v>0</v>
      </c>
      <c r="O313" s="3">
        <f>'PVWatts Hourly Results (3)'!L324/1000</f>
        <v>0</v>
      </c>
      <c r="P313" s="3">
        <f>'PVWatts Hourly Results (4)'!L324/1000</f>
        <v>0</v>
      </c>
      <c r="Q313" s="130">
        <f>'PVWatts Hourly Results (5)'!L324/1000</f>
        <v>0</v>
      </c>
    </row>
    <row r="314" spans="2:17" x14ac:dyDescent="0.25">
      <c r="B314" s="8">
        <v>1</v>
      </c>
      <c r="C314" s="9">
        <v>13</v>
      </c>
      <c r="D314" s="134">
        <f>'PVWatts Hourly Results (1)'!C325</f>
        <v>0</v>
      </c>
      <c r="E314" s="127">
        <f>DATE(YEAR(Inputs!$D$5),Summary!B314,Summary!C314)+TIME(D314,0,0)</f>
        <v>13</v>
      </c>
      <c r="F314" s="4">
        <f t="shared" si="32"/>
        <v>1</v>
      </c>
      <c r="G314" s="4">
        <f t="shared" si="30"/>
        <v>6</v>
      </c>
      <c r="H314" s="4">
        <f t="shared" si="33"/>
        <v>1</v>
      </c>
      <c r="I314" s="4">
        <f t="shared" si="34"/>
        <v>0</v>
      </c>
      <c r="J314" s="4">
        <f t="shared" si="35"/>
        <v>0</v>
      </c>
      <c r="K314" s="4">
        <f t="shared" si="31"/>
        <v>0</v>
      </c>
      <c r="L314" s="5">
        <f t="shared" si="36"/>
        <v>0</v>
      </c>
      <c r="M314" s="137">
        <f>'PVWatts Hourly Results (1)'!L325/1000</f>
        <v>0</v>
      </c>
      <c r="N314" s="3">
        <f>'PVWatts Hourly Results (2)'!L325/1000</f>
        <v>0</v>
      </c>
      <c r="O314" s="3">
        <f>'PVWatts Hourly Results (3)'!L325/1000</f>
        <v>0</v>
      </c>
      <c r="P314" s="3">
        <f>'PVWatts Hourly Results (4)'!L325/1000</f>
        <v>0</v>
      </c>
      <c r="Q314" s="130">
        <f>'PVWatts Hourly Results (5)'!L325/1000</f>
        <v>0</v>
      </c>
    </row>
    <row r="315" spans="2:17" x14ac:dyDescent="0.25">
      <c r="B315" s="8">
        <v>1</v>
      </c>
      <c r="C315" s="9">
        <v>13</v>
      </c>
      <c r="D315" s="134">
        <f>'PVWatts Hourly Results (1)'!C326</f>
        <v>0</v>
      </c>
      <c r="E315" s="127">
        <f>DATE(YEAR(Inputs!$D$5),Summary!B315,Summary!C315)+TIME(D315,0,0)</f>
        <v>13</v>
      </c>
      <c r="F315" s="4">
        <f t="shared" si="32"/>
        <v>1</v>
      </c>
      <c r="G315" s="4">
        <f t="shared" si="30"/>
        <v>6</v>
      </c>
      <c r="H315" s="4">
        <f t="shared" si="33"/>
        <v>1</v>
      </c>
      <c r="I315" s="4">
        <f t="shared" si="34"/>
        <v>0</v>
      </c>
      <c r="J315" s="4">
        <f t="shared" si="35"/>
        <v>0</v>
      </c>
      <c r="K315" s="4">
        <f t="shared" si="31"/>
        <v>0</v>
      </c>
      <c r="L315" s="5">
        <f t="shared" si="36"/>
        <v>0</v>
      </c>
      <c r="M315" s="137">
        <f>'PVWatts Hourly Results (1)'!L326/1000</f>
        <v>0</v>
      </c>
      <c r="N315" s="3">
        <f>'PVWatts Hourly Results (2)'!L326/1000</f>
        <v>0</v>
      </c>
      <c r="O315" s="3">
        <f>'PVWatts Hourly Results (3)'!L326/1000</f>
        <v>0</v>
      </c>
      <c r="P315" s="3">
        <f>'PVWatts Hourly Results (4)'!L326/1000</f>
        <v>0</v>
      </c>
      <c r="Q315" s="130">
        <f>'PVWatts Hourly Results (5)'!L326/1000</f>
        <v>0</v>
      </c>
    </row>
    <row r="316" spans="2:17" x14ac:dyDescent="0.25">
      <c r="B316" s="8">
        <v>1</v>
      </c>
      <c r="C316" s="9">
        <v>13</v>
      </c>
      <c r="D316" s="134">
        <f>'PVWatts Hourly Results (1)'!C327</f>
        <v>0</v>
      </c>
      <c r="E316" s="127">
        <f>DATE(YEAR(Inputs!$D$5),Summary!B316,Summary!C316)+TIME(D316,0,0)</f>
        <v>13</v>
      </c>
      <c r="F316" s="4">
        <f t="shared" si="32"/>
        <v>1</v>
      </c>
      <c r="G316" s="4">
        <f t="shared" si="30"/>
        <v>6</v>
      </c>
      <c r="H316" s="4">
        <f t="shared" si="33"/>
        <v>1</v>
      </c>
      <c r="I316" s="4">
        <f t="shared" si="34"/>
        <v>0</v>
      </c>
      <c r="J316" s="4">
        <f t="shared" si="35"/>
        <v>0</v>
      </c>
      <c r="K316" s="4">
        <f t="shared" si="31"/>
        <v>0</v>
      </c>
      <c r="L316" s="5">
        <f t="shared" si="36"/>
        <v>0</v>
      </c>
      <c r="M316" s="137">
        <f>'PVWatts Hourly Results (1)'!L327/1000</f>
        <v>0</v>
      </c>
      <c r="N316" s="3">
        <f>'PVWatts Hourly Results (2)'!L327/1000</f>
        <v>0</v>
      </c>
      <c r="O316" s="3">
        <f>'PVWatts Hourly Results (3)'!L327/1000</f>
        <v>0</v>
      </c>
      <c r="P316" s="3">
        <f>'PVWatts Hourly Results (4)'!L327/1000</f>
        <v>0</v>
      </c>
      <c r="Q316" s="130">
        <f>'PVWatts Hourly Results (5)'!L327/1000</f>
        <v>0</v>
      </c>
    </row>
    <row r="317" spans="2:17" x14ac:dyDescent="0.25">
      <c r="B317" s="8">
        <v>1</v>
      </c>
      <c r="C317" s="9">
        <v>13</v>
      </c>
      <c r="D317" s="134">
        <f>'PVWatts Hourly Results (1)'!C328</f>
        <v>0</v>
      </c>
      <c r="E317" s="127">
        <f>DATE(YEAR(Inputs!$D$5),Summary!B317,Summary!C317)+TIME(D317,0,0)</f>
        <v>13</v>
      </c>
      <c r="F317" s="4">
        <f t="shared" si="32"/>
        <v>1</v>
      </c>
      <c r="G317" s="4">
        <f t="shared" si="30"/>
        <v>6</v>
      </c>
      <c r="H317" s="4">
        <f t="shared" si="33"/>
        <v>1</v>
      </c>
      <c r="I317" s="4">
        <f t="shared" si="34"/>
        <v>0</v>
      </c>
      <c r="J317" s="4">
        <f t="shared" si="35"/>
        <v>0</v>
      </c>
      <c r="K317" s="4">
        <f t="shared" si="31"/>
        <v>0</v>
      </c>
      <c r="L317" s="5">
        <f t="shared" si="36"/>
        <v>0</v>
      </c>
      <c r="M317" s="137">
        <f>'PVWatts Hourly Results (1)'!L328/1000</f>
        <v>0</v>
      </c>
      <c r="N317" s="3">
        <f>'PVWatts Hourly Results (2)'!L328/1000</f>
        <v>0</v>
      </c>
      <c r="O317" s="3">
        <f>'PVWatts Hourly Results (3)'!L328/1000</f>
        <v>0</v>
      </c>
      <c r="P317" s="3">
        <f>'PVWatts Hourly Results (4)'!L328/1000</f>
        <v>0</v>
      </c>
      <c r="Q317" s="130">
        <f>'PVWatts Hourly Results (5)'!L328/1000</f>
        <v>0</v>
      </c>
    </row>
    <row r="318" spans="2:17" x14ac:dyDescent="0.25">
      <c r="B318" s="8">
        <v>1</v>
      </c>
      <c r="C318" s="9">
        <v>13</v>
      </c>
      <c r="D318" s="134">
        <f>'PVWatts Hourly Results (1)'!C329</f>
        <v>0</v>
      </c>
      <c r="E318" s="127">
        <f>DATE(YEAR(Inputs!$D$5),Summary!B318,Summary!C318)+TIME(D318,0,0)</f>
        <v>13</v>
      </c>
      <c r="F318" s="4">
        <f t="shared" si="32"/>
        <v>1</v>
      </c>
      <c r="G318" s="4">
        <f t="shared" si="30"/>
        <v>6</v>
      </c>
      <c r="H318" s="4">
        <f t="shared" si="33"/>
        <v>1</v>
      </c>
      <c r="I318" s="4">
        <f t="shared" si="34"/>
        <v>0</v>
      </c>
      <c r="J318" s="4">
        <f t="shared" si="35"/>
        <v>0</v>
      </c>
      <c r="K318" s="4">
        <f t="shared" si="31"/>
        <v>0</v>
      </c>
      <c r="L318" s="5">
        <f t="shared" si="36"/>
        <v>0</v>
      </c>
      <c r="M318" s="137">
        <f>'PVWatts Hourly Results (1)'!L329/1000</f>
        <v>0</v>
      </c>
      <c r="N318" s="3">
        <f>'PVWatts Hourly Results (2)'!L329/1000</f>
        <v>0</v>
      </c>
      <c r="O318" s="3">
        <f>'PVWatts Hourly Results (3)'!L329/1000</f>
        <v>0</v>
      </c>
      <c r="P318" s="3">
        <f>'PVWatts Hourly Results (4)'!L329/1000</f>
        <v>0</v>
      </c>
      <c r="Q318" s="130">
        <f>'PVWatts Hourly Results (5)'!L329/1000</f>
        <v>0</v>
      </c>
    </row>
    <row r="319" spans="2:17" x14ac:dyDescent="0.25">
      <c r="B319" s="8">
        <v>1</v>
      </c>
      <c r="C319" s="9">
        <v>13</v>
      </c>
      <c r="D319" s="134">
        <f>'PVWatts Hourly Results (1)'!C330</f>
        <v>0</v>
      </c>
      <c r="E319" s="127">
        <f>DATE(YEAR(Inputs!$D$5),Summary!B319,Summary!C319)+TIME(D319,0,0)</f>
        <v>13</v>
      </c>
      <c r="F319" s="4">
        <f t="shared" si="32"/>
        <v>1</v>
      </c>
      <c r="G319" s="4">
        <f t="shared" si="30"/>
        <v>6</v>
      </c>
      <c r="H319" s="4">
        <f t="shared" si="33"/>
        <v>1</v>
      </c>
      <c r="I319" s="4">
        <f t="shared" si="34"/>
        <v>0</v>
      </c>
      <c r="J319" s="4">
        <f t="shared" si="35"/>
        <v>0</v>
      </c>
      <c r="K319" s="4">
        <f t="shared" si="31"/>
        <v>0</v>
      </c>
      <c r="L319" s="5">
        <f t="shared" si="36"/>
        <v>0</v>
      </c>
      <c r="M319" s="137">
        <f>'PVWatts Hourly Results (1)'!L330/1000</f>
        <v>0</v>
      </c>
      <c r="N319" s="3">
        <f>'PVWatts Hourly Results (2)'!L330/1000</f>
        <v>0</v>
      </c>
      <c r="O319" s="3">
        <f>'PVWatts Hourly Results (3)'!L330/1000</f>
        <v>0</v>
      </c>
      <c r="P319" s="3">
        <f>'PVWatts Hourly Results (4)'!L330/1000</f>
        <v>0</v>
      </c>
      <c r="Q319" s="130">
        <f>'PVWatts Hourly Results (5)'!L330/1000</f>
        <v>0</v>
      </c>
    </row>
    <row r="320" spans="2:17" x14ac:dyDescent="0.25">
      <c r="B320" s="8">
        <v>1</v>
      </c>
      <c r="C320" s="9">
        <v>13</v>
      </c>
      <c r="D320" s="134">
        <f>'PVWatts Hourly Results (1)'!C331</f>
        <v>0</v>
      </c>
      <c r="E320" s="127">
        <f>DATE(YEAR(Inputs!$D$5),Summary!B320,Summary!C320)+TIME(D320,0,0)</f>
        <v>13</v>
      </c>
      <c r="F320" s="4">
        <f t="shared" si="32"/>
        <v>1</v>
      </c>
      <c r="G320" s="4">
        <f t="shared" si="30"/>
        <v>6</v>
      </c>
      <c r="H320" s="4">
        <f t="shared" si="33"/>
        <v>1</v>
      </c>
      <c r="I320" s="4">
        <f t="shared" si="34"/>
        <v>0</v>
      </c>
      <c r="J320" s="4">
        <f t="shared" si="35"/>
        <v>0</v>
      </c>
      <c r="K320" s="4">
        <f t="shared" si="31"/>
        <v>0</v>
      </c>
      <c r="L320" s="5">
        <f t="shared" si="36"/>
        <v>0</v>
      </c>
      <c r="M320" s="137">
        <f>'PVWatts Hourly Results (1)'!L331/1000</f>
        <v>0</v>
      </c>
      <c r="N320" s="3">
        <f>'PVWatts Hourly Results (2)'!L331/1000</f>
        <v>0</v>
      </c>
      <c r="O320" s="3">
        <f>'PVWatts Hourly Results (3)'!L331/1000</f>
        <v>0</v>
      </c>
      <c r="P320" s="3">
        <f>'PVWatts Hourly Results (4)'!L331/1000</f>
        <v>0</v>
      </c>
      <c r="Q320" s="130">
        <f>'PVWatts Hourly Results (5)'!L331/1000</f>
        <v>0</v>
      </c>
    </row>
    <row r="321" spans="2:17" x14ac:dyDescent="0.25">
      <c r="B321" s="8">
        <v>1</v>
      </c>
      <c r="C321" s="9">
        <v>13</v>
      </c>
      <c r="D321" s="134">
        <f>'PVWatts Hourly Results (1)'!C332</f>
        <v>0</v>
      </c>
      <c r="E321" s="127">
        <f>DATE(YEAR(Inputs!$D$5),Summary!B321,Summary!C321)+TIME(D321,0,0)</f>
        <v>13</v>
      </c>
      <c r="F321" s="4">
        <f t="shared" si="32"/>
        <v>1</v>
      </c>
      <c r="G321" s="4">
        <f t="shared" si="30"/>
        <v>6</v>
      </c>
      <c r="H321" s="4">
        <f t="shared" si="33"/>
        <v>1</v>
      </c>
      <c r="I321" s="4">
        <f t="shared" si="34"/>
        <v>0</v>
      </c>
      <c r="J321" s="4">
        <f t="shared" si="35"/>
        <v>0</v>
      </c>
      <c r="K321" s="4">
        <f t="shared" si="31"/>
        <v>0</v>
      </c>
      <c r="L321" s="5">
        <f t="shared" si="36"/>
        <v>0</v>
      </c>
      <c r="M321" s="137">
        <f>'PVWatts Hourly Results (1)'!L332/1000</f>
        <v>0</v>
      </c>
      <c r="N321" s="3">
        <f>'PVWatts Hourly Results (2)'!L332/1000</f>
        <v>0</v>
      </c>
      <c r="O321" s="3">
        <f>'PVWatts Hourly Results (3)'!L332/1000</f>
        <v>0</v>
      </c>
      <c r="P321" s="3">
        <f>'PVWatts Hourly Results (4)'!L332/1000</f>
        <v>0</v>
      </c>
      <c r="Q321" s="130">
        <f>'PVWatts Hourly Results (5)'!L332/1000</f>
        <v>0</v>
      </c>
    </row>
    <row r="322" spans="2:17" x14ac:dyDescent="0.25">
      <c r="B322" s="8">
        <v>1</v>
      </c>
      <c r="C322" s="9">
        <v>13</v>
      </c>
      <c r="D322" s="134">
        <f>'PVWatts Hourly Results (1)'!C333</f>
        <v>0</v>
      </c>
      <c r="E322" s="127">
        <f>DATE(YEAR(Inputs!$D$5),Summary!B322,Summary!C322)+TIME(D322,0,0)</f>
        <v>13</v>
      </c>
      <c r="F322" s="4">
        <f t="shared" si="32"/>
        <v>1</v>
      </c>
      <c r="G322" s="4">
        <f t="shared" si="30"/>
        <v>6</v>
      </c>
      <c r="H322" s="4">
        <f t="shared" si="33"/>
        <v>1</v>
      </c>
      <c r="I322" s="4">
        <f t="shared" si="34"/>
        <v>0</v>
      </c>
      <c r="J322" s="4">
        <f t="shared" si="35"/>
        <v>0</v>
      </c>
      <c r="K322" s="4">
        <f t="shared" si="31"/>
        <v>0</v>
      </c>
      <c r="L322" s="5">
        <f t="shared" si="36"/>
        <v>0</v>
      </c>
      <c r="M322" s="137">
        <f>'PVWatts Hourly Results (1)'!L333/1000</f>
        <v>0</v>
      </c>
      <c r="N322" s="3">
        <f>'PVWatts Hourly Results (2)'!L333/1000</f>
        <v>0</v>
      </c>
      <c r="O322" s="3">
        <f>'PVWatts Hourly Results (3)'!L333/1000</f>
        <v>0</v>
      </c>
      <c r="P322" s="3">
        <f>'PVWatts Hourly Results (4)'!L333/1000</f>
        <v>0</v>
      </c>
      <c r="Q322" s="130">
        <f>'PVWatts Hourly Results (5)'!L333/1000</f>
        <v>0</v>
      </c>
    </row>
    <row r="323" spans="2:17" x14ac:dyDescent="0.25">
      <c r="B323" s="8">
        <v>1</v>
      </c>
      <c r="C323" s="9">
        <v>13</v>
      </c>
      <c r="D323" s="134">
        <f>'PVWatts Hourly Results (1)'!C334</f>
        <v>0</v>
      </c>
      <c r="E323" s="127">
        <f>DATE(YEAR(Inputs!$D$5),Summary!B323,Summary!C323)+TIME(D323,0,0)</f>
        <v>13</v>
      </c>
      <c r="F323" s="4">
        <f t="shared" si="32"/>
        <v>1</v>
      </c>
      <c r="G323" s="4">
        <f t="shared" si="30"/>
        <v>6</v>
      </c>
      <c r="H323" s="4">
        <f t="shared" si="33"/>
        <v>1</v>
      </c>
      <c r="I323" s="4">
        <f t="shared" si="34"/>
        <v>0</v>
      </c>
      <c r="J323" s="4">
        <f t="shared" si="35"/>
        <v>0</v>
      </c>
      <c r="K323" s="4">
        <f t="shared" si="31"/>
        <v>0</v>
      </c>
      <c r="L323" s="5">
        <f t="shared" si="36"/>
        <v>0</v>
      </c>
      <c r="M323" s="137">
        <f>'PVWatts Hourly Results (1)'!L334/1000</f>
        <v>0</v>
      </c>
      <c r="N323" s="3">
        <f>'PVWatts Hourly Results (2)'!L334/1000</f>
        <v>0</v>
      </c>
      <c r="O323" s="3">
        <f>'PVWatts Hourly Results (3)'!L334/1000</f>
        <v>0</v>
      </c>
      <c r="P323" s="3">
        <f>'PVWatts Hourly Results (4)'!L334/1000</f>
        <v>0</v>
      </c>
      <c r="Q323" s="130">
        <f>'PVWatts Hourly Results (5)'!L334/1000</f>
        <v>0</v>
      </c>
    </row>
    <row r="324" spans="2:17" x14ac:dyDescent="0.25">
      <c r="B324" s="8">
        <v>1</v>
      </c>
      <c r="C324" s="9">
        <v>13</v>
      </c>
      <c r="D324" s="134">
        <f>'PVWatts Hourly Results (1)'!C335</f>
        <v>0</v>
      </c>
      <c r="E324" s="127">
        <f>DATE(YEAR(Inputs!$D$5),Summary!B324,Summary!C324)+TIME(D324,0,0)</f>
        <v>13</v>
      </c>
      <c r="F324" s="4">
        <f t="shared" si="32"/>
        <v>1</v>
      </c>
      <c r="G324" s="4">
        <f t="shared" si="30"/>
        <v>6</v>
      </c>
      <c r="H324" s="4">
        <f t="shared" si="33"/>
        <v>1</v>
      </c>
      <c r="I324" s="4">
        <f t="shared" si="34"/>
        <v>0</v>
      </c>
      <c r="J324" s="4">
        <f t="shared" si="35"/>
        <v>0</v>
      </c>
      <c r="K324" s="4">
        <f t="shared" si="31"/>
        <v>0</v>
      </c>
      <c r="L324" s="5">
        <f t="shared" si="36"/>
        <v>0</v>
      </c>
      <c r="M324" s="137">
        <f>'PVWatts Hourly Results (1)'!L335/1000</f>
        <v>0</v>
      </c>
      <c r="N324" s="3">
        <f>'PVWatts Hourly Results (2)'!L335/1000</f>
        <v>0</v>
      </c>
      <c r="O324" s="3">
        <f>'PVWatts Hourly Results (3)'!L335/1000</f>
        <v>0</v>
      </c>
      <c r="P324" s="3">
        <f>'PVWatts Hourly Results (4)'!L335/1000</f>
        <v>0</v>
      </c>
      <c r="Q324" s="130">
        <f>'PVWatts Hourly Results (5)'!L335/1000</f>
        <v>0</v>
      </c>
    </row>
    <row r="325" spans="2:17" x14ac:dyDescent="0.25">
      <c r="B325" s="8">
        <v>1</v>
      </c>
      <c r="C325" s="9">
        <v>13</v>
      </c>
      <c r="D325" s="134">
        <f>'PVWatts Hourly Results (1)'!C336</f>
        <v>0</v>
      </c>
      <c r="E325" s="127">
        <f>DATE(YEAR(Inputs!$D$5),Summary!B325,Summary!C325)+TIME(D325,0,0)</f>
        <v>13</v>
      </c>
      <c r="F325" s="4">
        <f t="shared" si="32"/>
        <v>1</v>
      </c>
      <c r="G325" s="4">
        <f t="shared" si="30"/>
        <v>6</v>
      </c>
      <c r="H325" s="4">
        <f t="shared" si="33"/>
        <v>1</v>
      </c>
      <c r="I325" s="4">
        <f t="shared" si="34"/>
        <v>0</v>
      </c>
      <c r="J325" s="4">
        <f t="shared" si="35"/>
        <v>0</v>
      </c>
      <c r="K325" s="4">
        <f t="shared" si="31"/>
        <v>0</v>
      </c>
      <c r="L325" s="5">
        <f t="shared" si="36"/>
        <v>0</v>
      </c>
      <c r="M325" s="137">
        <f>'PVWatts Hourly Results (1)'!L336/1000</f>
        <v>0</v>
      </c>
      <c r="N325" s="3">
        <f>'PVWatts Hourly Results (2)'!L336/1000</f>
        <v>0</v>
      </c>
      <c r="O325" s="3">
        <f>'PVWatts Hourly Results (3)'!L336/1000</f>
        <v>0</v>
      </c>
      <c r="P325" s="3">
        <f>'PVWatts Hourly Results (4)'!L336/1000</f>
        <v>0</v>
      </c>
      <c r="Q325" s="130">
        <f>'PVWatts Hourly Results (5)'!L336/1000</f>
        <v>0</v>
      </c>
    </row>
    <row r="326" spans="2:17" x14ac:dyDescent="0.25">
      <c r="B326" s="8">
        <v>1</v>
      </c>
      <c r="C326" s="9">
        <v>13</v>
      </c>
      <c r="D326" s="134">
        <f>'PVWatts Hourly Results (1)'!C337</f>
        <v>0</v>
      </c>
      <c r="E326" s="127">
        <f>DATE(YEAR(Inputs!$D$5),Summary!B326,Summary!C326)+TIME(D326,0,0)</f>
        <v>13</v>
      </c>
      <c r="F326" s="4">
        <f t="shared" si="32"/>
        <v>1</v>
      </c>
      <c r="G326" s="4">
        <f t="shared" si="30"/>
        <v>6</v>
      </c>
      <c r="H326" s="4">
        <f t="shared" si="33"/>
        <v>1</v>
      </c>
      <c r="I326" s="4">
        <f t="shared" si="34"/>
        <v>0</v>
      </c>
      <c r="J326" s="4">
        <f t="shared" si="35"/>
        <v>0</v>
      </c>
      <c r="K326" s="4">
        <f t="shared" si="31"/>
        <v>0</v>
      </c>
      <c r="L326" s="5">
        <f t="shared" si="36"/>
        <v>0</v>
      </c>
      <c r="M326" s="137">
        <f>'PVWatts Hourly Results (1)'!L337/1000</f>
        <v>0</v>
      </c>
      <c r="N326" s="3">
        <f>'PVWatts Hourly Results (2)'!L337/1000</f>
        <v>0</v>
      </c>
      <c r="O326" s="3">
        <f>'PVWatts Hourly Results (3)'!L337/1000</f>
        <v>0</v>
      </c>
      <c r="P326" s="3">
        <f>'PVWatts Hourly Results (4)'!L337/1000</f>
        <v>0</v>
      </c>
      <c r="Q326" s="130">
        <f>'PVWatts Hourly Results (5)'!L337/1000</f>
        <v>0</v>
      </c>
    </row>
    <row r="327" spans="2:17" x14ac:dyDescent="0.25">
      <c r="B327" s="8">
        <v>1</v>
      </c>
      <c r="C327" s="9">
        <v>13</v>
      </c>
      <c r="D327" s="134">
        <f>'PVWatts Hourly Results (1)'!C338</f>
        <v>0</v>
      </c>
      <c r="E327" s="127">
        <f>DATE(YEAR(Inputs!$D$5),Summary!B327,Summary!C327)+TIME(D327,0,0)</f>
        <v>13</v>
      </c>
      <c r="F327" s="4">
        <f t="shared" si="32"/>
        <v>1</v>
      </c>
      <c r="G327" s="4">
        <f t="shared" si="30"/>
        <v>6</v>
      </c>
      <c r="H327" s="4">
        <f t="shared" si="33"/>
        <v>1</v>
      </c>
      <c r="I327" s="4">
        <f t="shared" si="34"/>
        <v>0</v>
      </c>
      <c r="J327" s="4">
        <f t="shared" si="35"/>
        <v>0</v>
      </c>
      <c r="K327" s="4">
        <f t="shared" si="31"/>
        <v>0</v>
      </c>
      <c r="L327" s="5">
        <f t="shared" si="36"/>
        <v>0</v>
      </c>
      <c r="M327" s="137">
        <f>'PVWatts Hourly Results (1)'!L338/1000</f>
        <v>0</v>
      </c>
      <c r="N327" s="3">
        <f>'PVWatts Hourly Results (2)'!L338/1000</f>
        <v>0</v>
      </c>
      <c r="O327" s="3">
        <f>'PVWatts Hourly Results (3)'!L338/1000</f>
        <v>0</v>
      </c>
      <c r="P327" s="3">
        <f>'PVWatts Hourly Results (4)'!L338/1000</f>
        <v>0</v>
      </c>
      <c r="Q327" s="130">
        <f>'PVWatts Hourly Results (5)'!L338/1000</f>
        <v>0</v>
      </c>
    </row>
    <row r="328" spans="2:17" x14ac:dyDescent="0.25">
      <c r="B328" s="8">
        <v>1</v>
      </c>
      <c r="C328" s="9">
        <v>13</v>
      </c>
      <c r="D328" s="134">
        <f>'PVWatts Hourly Results (1)'!C339</f>
        <v>0</v>
      </c>
      <c r="E328" s="127">
        <f>DATE(YEAR(Inputs!$D$5),Summary!B328,Summary!C328)+TIME(D328,0,0)</f>
        <v>13</v>
      </c>
      <c r="F328" s="4">
        <f t="shared" si="32"/>
        <v>1</v>
      </c>
      <c r="G328" s="4">
        <f t="shared" si="30"/>
        <v>6</v>
      </c>
      <c r="H328" s="4">
        <f t="shared" si="33"/>
        <v>1</v>
      </c>
      <c r="I328" s="4">
        <f t="shared" si="34"/>
        <v>0</v>
      </c>
      <c r="J328" s="4">
        <f t="shared" si="35"/>
        <v>0</v>
      </c>
      <c r="K328" s="4">
        <f t="shared" si="31"/>
        <v>0</v>
      </c>
      <c r="L328" s="5">
        <f t="shared" si="36"/>
        <v>0</v>
      </c>
      <c r="M328" s="137">
        <f>'PVWatts Hourly Results (1)'!L339/1000</f>
        <v>0</v>
      </c>
      <c r="N328" s="3">
        <f>'PVWatts Hourly Results (2)'!L339/1000</f>
        <v>0</v>
      </c>
      <c r="O328" s="3">
        <f>'PVWatts Hourly Results (3)'!L339/1000</f>
        <v>0</v>
      </c>
      <c r="P328" s="3">
        <f>'PVWatts Hourly Results (4)'!L339/1000</f>
        <v>0</v>
      </c>
      <c r="Q328" s="130">
        <f>'PVWatts Hourly Results (5)'!L339/1000</f>
        <v>0</v>
      </c>
    </row>
    <row r="329" spans="2:17" x14ac:dyDescent="0.25">
      <c r="B329" s="8">
        <v>1</v>
      </c>
      <c r="C329" s="9">
        <v>13</v>
      </c>
      <c r="D329" s="134">
        <f>'PVWatts Hourly Results (1)'!C340</f>
        <v>0</v>
      </c>
      <c r="E329" s="127">
        <f>DATE(YEAR(Inputs!$D$5),Summary!B329,Summary!C329)+TIME(D329,0,0)</f>
        <v>13</v>
      </c>
      <c r="F329" s="4">
        <f t="shared" si="32"/>
        <v>1</v>
      </c>
      <c r="G329" s="4">
        <f t="shared" si="30"/>
        <v>6</v>
      </c>
      <c r="H329" s="4">
        <f t="shared" si="33"/>
        <v>1</v>
      </c>
      <c r="I329" s="4">
        <f t="shared" si="34"/>
        <v>0</v>
      </c>
      <c r="J329" s="4">
        <f t="shared" si="35"/>
        <v>0</v>
      </c>
      <c r="K329" s="4">
        <f t="shared" si="31"/>
        <v>0</v>
      </c>
      <c r="L329" s="5">
        <f t="shared" si="36"/>
        <v>0</v>
      </c>
      <c r="M329" s="137">
        <f>'PVWatts Hourly Results (1)'!L340/1000</f>
        <v>0</v>
      </c>
      <c r="N329" s="3">
        <f>'PVWatts Hourly Results (2)'!L340/1000</f>
        <v>0</v>
      </c>
      <c r="O329" s="3">
        <f>'PVWatts Hourly Results (3)'!L340/1000</f>
        <v>0</v>
      </c>
      <c r="P329" s="3">
        <f>'PVWatts Hourly Results (4)'!L340/1000</f>
        <v>0</v>
      </c>
      <c r="Q329" s="130">
        <f>'PVWatts Hourly Results (5)'!L340/1000</f>
        <v>0</v>
      </c>
    </row>
    <row r="330" spans="2:17" x14ac:dyDescent="0.25">
      <c r="B330" s="8">
        <v>1</v>
      </c>
      <c r="C330" s="9">
        <v>13</v>
      </c>
      <c r="D330" s="134">
        <f>'PVWatts Hourly Results (1)'!C341</f>
        <v>0</v>
      </c>
      <c r="E330" s="127">
        <f>DATE(YEAR(Inputs!$D$5),Summary!B330,Summary!C330)+TIME(D330,0,0)</f>
        <v>13</v>
      </c>
      <c r="F330" s="4">
        <f t="shared" si="32"/>
        <v>1</v>
      </c>
      <c r="G330" s="4">
        <f t="shared" si="30"/>
        <v>6</v>
      </c>
      <c r="H330" s="4">
        <f t="shared" si="33"/>
        <v>1</v>
      </c>
      <c r="I330" s="4">
        <f t="shared" si="34"/>
        <v>0</v>
      </c>
      <c r="J330" s="4">
        <f t="shared" si="35"/>
        <v>0</v>
      </c>
      <c r="K330" s="4">
        <f t="shared" si="31"/>
        <v>0</v>
      </c>
      <c r="L330" s="5">
        <f t="shared" si="36"/>
        <v>0</v>
      </c>
      <c r="M330" s="137">
        <f>'PVWatts Hourly Results (1)'!L341/1000</f>
        <v>0</v>
      </c>
      <c r="N330" s="3">
        <f>'PVWatts Hourly Results (2)'!L341/1000</f>
        <v>0</v>
      </c>
      <c r="O330" s="3">
        <f>'PVWatts Hourly Results (3)'!L341/1000</f>
        <v>0</v>
      </c>
      <c r="P330" s="3">
        <f>'PVWatts Hourly Results (4)'!L341/1000</f>
        <v>0</v>
      </c>
      <c r="Q330" s="130">
        <f>'PVWatts Hourly Results (5)'!L341/1000</f>
        <v>0</v>
      </c>
    </row>
    <row r="331" spans="2:17" x14ac:dyDescent="0.25">
      <c r="B331" s="8">
        <v>1</v>
      </c>
      <c r="C331" s="9">
        <v>13</v>
      </c>
      <c r="D331" s="134">
        <f>'PVWatts Hourly Results (1)'!C342</f>
        <v>0</v>
      </c>
      <c r="E331" s="127">
        <f>DATE(YEAR(Inputs!$D$5),Summary!B331,Summary!C331)+TIME(D331,0,0)</f>
        <v>13</v>
      </c>
      <c r="F331" s="4">
        <f t="shared" si="32"/>
        <v>1</v>
      </c>
      <c r="G331" s="4">
        <f t="shared" si="30"/>
        <v>6</v>
      </c>
      <c r="H331" s="4">
        <f t="shared" si="33"/>
        <v>1</v>
      </c>
      <c r="I331" s="4">
        <f t="shared" si="34"/>
        <v>0</v>
      </c>
      <c r="J331" s="4">
        <f t="shared" si="35"/>
        <v>0</v>
      </c>
      <c r="K331" s="4">
        <f t="shared" si="31"/>
        <v>0</v>
      </c>
      <c r="L331" s="5">
        <f t="shared" si="36"/>
        <v>0</v>
      </c>
      <c r="M331" s="137">
        <f>'PVWatts Hourly Results (1)'!L342/1000</f>
        <v>0</v>
      </c>
      <c r="N331" s="3">
        <f>'PVWatts Hourly Results (2)'!L342/1000</f>
        <v>0</v>
      </c>
      <c r="O331" s="3">
        <f>'PVWatts Hourly Results (3)'!L342/1000</f>
        <v>0</v>
      </c>
      <c r="P331" s="3">
        <f>'PVWatts Hourly Results (4)'!L342/1000</f>
        <v>0</v>
      </c>
      <c r="Q331" s="130">
        <f>'PVWatts Hourly Results (5)'!L342/1000</f>
        <v>0</v>
      </c>
    </row>
    <row r="332" spans="2:17" x14ac:dyDescent="0.25">
      <c r="B332" s="8">
        <v>1</v>
      </c>
      <c r="C332" s="9">
        <v>13</v>
      </c>
      <c r="D332" s="134">
        <f>'PVWatts Hourly Results (1)'!C343</f>
        <v>0</v>
      </c>
      <c r="E332" s="127">
        <f>DATE(YEAR(Inputs!$D$5),Summary!B332,Summary!C332)+TIME(D332,0,0)</f>
        <v>13</v>
      </c>
      <c r="F332" s="4">
        <f t="shared" si="32"/>
        <v>1</v>
      </c>
      <c r="G332" s="4">
        <f t="shared" si="30"/>
        <v>6</v>
      </c>
      <c r="H332" s="4">
        <f t="shared" si="33"/>
        <v>1</v>
      </c>
      <c r="I332" s="4">
        <f t="shared" si="34"/>
        <v>0</v>
      </c>
      <c r="J332" s="4">
        <f t="shared" si="35"/>
        <v>0</v>
      </c>
      <c r="K332" s="4">
        <f t="shared" si="31"/>
        <v>0</v>
      </c>
      <c r="L332" s="5">
        <f t="shared" si="36"/>
        <v>0</v>
      </c>
      <c r="M332" s="137">
        <f>'PVWatts Hourly Results (1)'!L343/1000</f>
        <v>0</v>
      </c>
      <c r="N332" s="3">
        <f>'PVWatts Hourly Results (2)'!L343/1000</f>
        <v>0</v>
      </c>
      <c r="O332" s="3">
        <f>'PVWatts Hourly Results (3)'!L343/1000</f>
        <v>0</v>
      </c>
      <c r="P332" s="3">
        <f>'PVWatts Hourly Results (4)'!L343/1000</f>
        <v>0</v>
      </c>
      <c r="Q332" s="130">
        <f>'PVWatts Hourly Results (5)'!L343/1000</f>
        <v>0</v>
      </c>
    </row>
    <row r="333" spans="2:17" x14ac:dyDescent="0.25">
      <c r="B333" s="8">
        <v>1</v>
      </c>
      <c r="C333" s="9">
        <v>13</v>
      </c>
      <c r="D333" s="134">
        <f>'PVWatts Hourly Results (1)'!C344</f>
        <v>0</v>
      </c>
      <c r="E333" s="127">
        <f>DATE(YEAR(Inputs!$D$5),Summary!B333,Summary!C333)+TIME(D333,0,0)</f>
        <v>13</v>
      </c>
      <c r="F333" s="4">
        <f t="shared" si="32"/>
        <v>1</v>
      </c>
      <c r="G333" s="4">
        <f t="shared" si="30"/>
        <v>6</v>
      </c>
      <c r="H333" s="4">
        <f t="shared" si="33"/>
        <v>1</v>
      </c>
      <c r="I333" s="4">
        <f t="shared" si="34"/>
        <v>0</v>
      </c>
      <c r="J333" s="4">
        <f t="shared" si="35"/>
        <v>0</v>
      </c>
      <c r="K333" s="4">
        <f t="shared" si="31"/>
        <v>0</v>
      </c>
      <c r="L333" s="5">
        <f t="shared" si="36"/>
        <v>0</v>
      </c>
      <c r="M333" s="137">
        <f>'PVWatts Hourly Results (1)'!L344/1000</f>
        <v>0</v>
      </c>
      <c r="N333" s="3">
        <f>'PVWatts Hourly Results (2)'!L344/1000</f>
        <v>0</v>
      </c>
      <c r="O333" s="3">
        <f>'PVWatts Hourly Results (3)'!L344/1000</f>
        <v>0</v>
      </c>
      <c r="P333" s="3">
        <f>'PVWatts Hourly Results (4)'!L344/1000</f>
        <v>0</v>
      </c>
      <c r="Q333" s="130">
        <f>'PVWatts Hourly Results (5)'!L344/1000</f>
        <v>0</v>
      </c>
    </row>
    <row r="334" spans="2:17" x14ac:dyDescent="0.25">
      <c r="B334" s="8">
        <v>1</v>
      </c>
      <c r="C334" s="9">
        <v>14</v>
      </c>
      <c r="D334" s="134">
        <f>'PVWatts Hourly Results (1)'!C345</f>
        <v>0</v>
      </c>
      <c r="E334" s="127">
        <f>DATE(YEAR(Inputs!$D$5),Summary!B334,Summary!C334)+TIME(D334,0,0)</f>
        <v>14</v>
      </c>
      <c r="F334" s="4">
        <f t="shared" si="32"/>
        <v>1</v>
      </c>
      <c r="G334" s="4">
        <f t="shared" si="30"/>
        <v>7</v>
      </c>
      <c r="H334" s="4">
        <f t="shared" si="33"/>
        <v>0</v>
      </c>
      <c r="I334" s="4">
        <f t="shared" si="34"/>
        <v>0</v>
      </c>
      <c r="J334" s="4">
        <f t="shared" si="35"/>
        <v>0</v>
      </c>
      <c r="K334" s="4">
        <f t="shared" si="31"/>
        <v>0</v>
      </c>
      <c r="L334" s="5">
        <f t="shared" si="36"/>
        <v>0</v>
      </c>
      <c r="M334" s="137">
        <f>'PVWatts Hourly Results (1)'!L345/1000</f>
        <v>0</v>
      </c>
      <c r="N334" s="3">
        <f>'PVWatts Hourly Results (2)'!L345/1000</f>
        <v>0</v>
      </c>
      <c r="O334" s="3">
        <f>'PVWatts Hourly Results (3)'!L345/1000</f>
        <v>0</v>
      </c>
      <c r="P334" s="3">
        <f>'PVWatts Hourly Results (4)'!L345/1000</f>
        <v>0</v>
      </c>
      <c r="Q334" s="130">
        <f>'PVWatts Hourly Results (5)'!L345/1000</f>
        <v>0</v>
      </c>
    </row>
    <row r="335" spans="2:17" x14ac:dyDescent="0.25">
      <c r="B335" s="8">
        <v>1</v>
      </c>
      <c r="C335" s="9">
        <v>14</v>
      </c>
      <c r="D335" s="134">
        <f>'PVWatts Hourly Results (1)'!C346</f>
        <v>0</v>
      </c>
      <c r="E335" s="127">
        <f>DATE(YEAR(Inputs!$D$5),Summary!B335,Summary!C335)+TIME(D335,0,0)</f>
        <v>14</v>
      </c>
      <c r="F335" s="4">
        <f t="shared" si="32"/>
        <v>1</v>
      </c>
      <c r="G335" s="4">
        <f t="shared" si="30"/>
        <v>7</v>
      </c>
      <c r="H335" s="4">
        <f t="shared" si="33"/>
        <v>0</v>
      </c>
      <c r="I335" s="4">
        <f t="shared" si="34"/>
        <v>0</v>
      </c>
      <c r="J335" s="4">
        <f t="shared" si="35"/>
        <v>0</v>
      </c>
      <c r="K335" s="4">
        <f t="shared" si="31"/>
        <v>0</v>
      </c>
      <c r="L335" s="5">
        <f t="shared" si="36"/>
        <v>0</v>
      </c>
      <c r="M335" s="137">
        <f>'PVWatts Hourly Results (1)'!L346/1000</f>
        <v>0</v>
      </c>
      <c r="N335" s="3">
        <f>'PVWatts Hourly Results (2)'!L346/1000</f>
        <v>0</v>
      </c>
      <c r="O335" s="3">
        <f>'PVWatts Hourly Results (3)'!L346/1000</f>
        <v>0</v>
      </c>
      <c r="P335" s="3">
        <f>'PVWatts Hourly Results (4)'!L346/1000</f>
        <v>0</v>
      </c>
      <c r="Q335" s="130">
        <f>'PVWatts Hourly Results (5)'!L346/1000</f>
        <v>0</v>
      </c>
    </row>
    <row r="336" spans="2:17" x14ac:dyDescent="0.25">
      <c r="B336" s="8">
        <v>1</v>
      </c>
      <c r="C336" s="9">
        <v>14</v>
      </c>
      <c r="D336" s="134">
        <f>'PVWatts Hourly Results (1)'!C347</f>
        <v>0</v>
      </c>
      <c r="E336" s="127">
        <f>DATE(YEAR(Inputs!$D$5),Summary!B336,Summary!C336)+TIME(D336,0,0)</f>
        <v>14</v>
      </c>
      <c r="F336" s="4">
        <f t="shared" si="32"/>
        <v>1</v>
      </c>
      <c r="G336" s="4">
        <f t="shared" si="30"/>
        <v>7</v>
      </c>
      <c r="H336" s="4">
        <f t="shared" si="33"/>
        <v>0</v>
      </c>
      <c r="I336" s="4">
        <f t="shared" si="34"/>
        <v>0</v>
      </c>
      <c r="J336" s="4">
        <f t="shared" si="35"/>
        <v>0</v>
      </c>
      <c r="K336" s="4">
        <f t="shared" si="31"/>
        <v>0</v>
      </c>
      <c r="L336" s="5">
        <f t="shared" si="36"/>
        <v>0</v>
      </c>
      <c r="M336" s="137">
        <f>'PVWatts Hourly Results (1)'!L347/1000</f>
        <v>0</v>
      </c>
      <c r="N336" s="3">
        <f>'PVWatts Hourly Results (2)'!L347/1000</f>
        <v>0</v>
      </c>
      <c r="O336" s="3">
        <f>'PVWatts Hourly Results (3)'!L347/1000</f>
        <v>0</v>
      </c>
      <c r="P336" s="3">
        <f>'PVWatts Hourly Results (4)'!L347/1000</f>
        <v>0</v>
      </c>
      <c r="Q336" s="130">
        <f>'PVWatts Hourly Results (5)'!L347/1000</f>
        <v>0</v>
      </c>
    </row>
    <row r="337" spans="2:17" x14ac:dyDescent="0.25">
      <c r="B337" s="8">
        <v>1</v>
      </c>
      <c r="C337" s="9">
        <v>14</v>
      </c>
      <c r="D337" s="134">
        <f>'PVWatts Hourly Results (1)'!C348</f>
        <v>0</v>
      </c>
      <c r="E337" s="127">
        <f>DATE(YEAR(Inputs!$D$5),Summary!B337,Summary!C337)+TIME(D337,0,0)</f>
        <v>14</v>
      </c>
      <c r="F337" s="4">
        <f t="shared" si="32"/>
        <v>1</v>
      </c>
      <c r="G337" s="4">
        <f t="shared" si="30"/>
        <v>7</v>
      </c>
      <c r="H337" s="4">
        <f t="shared" si="33"/>
        <v>0</v>
      </c>
      <c r="I337" s="4">
        <f t="shared" si="34"/>
        <v>0</v>
      </c>
      <c r="J337" s="4">
        <f t="shared" si="35"/>
        <v>0</v>
      </c>
      <c r="K337" s="4">
        <f t="shared" si="31"/>
        <v>0</v>
      </c>
      <c r="L337" s="5">
        <f t="shared" si="36"/>
        <v>0</v>
      </c>
      <c r="M337" s="137">
        <f>'PVWatts Hourly Results (1)'!L348/1000</f>
        <v>0</v>
      </c>
      <c r="N337" s="3">
        <f>'PVWatts Hourly Results (2)'!L348/1000</f>
        <v>0</v>
      </c>
      <c r="O337" s="3">
        <f>'PVWatts Hourly Results (3)'!L348/1000</f>
        <v>0</v>
      </c>
      <c r="P337" s="3">
        <f>'PVWatts Hourly Results (4)'!L348/1000</f>
        <v>0</v>
      </c>
      <c r="Q337" s="130">
        <f>'PVWatts Hourly Results (5)'!L348/1000</f>
        <v>0</v>
      </c>
    </row>
    <row r="338" spans="2:17" x14ac:dyDescent="0.25">
      <c r="B338" s="8">
        <v>1</v>
      </c>
      <c r="C338" s="9">
        <v>14</v>
      </c>
      <c r="D338" s="134">
        <f>'PVWatts Hourly Results (1)'!C349</f>
        <v>0</v>
      </c>
      <c r="E338" s="127">
        <f>DATE(YEAR(Inputs!$D$5),Summary!B338,Summary!C338)+TIME(D338,0,0)</f>
        <v>14</v>
      </c>
      <c r="F338" s="4">
        <f t="shared" si="32"/>
        <v>1</v>
      </c>
      <c r="G338" s="4">
        <f t="shared" si="30"/>
        <v>7</v>
      </c>
      <c r="H338" s="4">
        <f t="shared" si="33"/>
        <v>0</v>
      </c>
      <c r="I338" s="4">
        <f t="shared" si="34"/>
        <v>0</v>
      </c>
      <c r="J338" s="4">
        <f t="shared" si="35"/>
        <v>0</v>
      </c>
      <c r="K338" s="4">
        <f t="shared" si="31"/>
        <v>0</v>
      </c>
      <c r="L338" s="5">
        <f t="shared" si="36"/>
        <v>0</v>
      </c>
      <c r="M338" s="137">
        <f>'PVWatts Hourly Results (1)'!L349/1000</f>
        <v>0</v>
      </c>
      <c r="N338" s="3">
        <f>'PVWatts Hourly Results (2)'!L349/1000</f>
        <v>0</v>
      </c>
      <c r="O338" s="3">
        <f>'PVWatts Hourly Results (3)'!L349/1000</f>
        <v>0</v>
      </c>
      <c r="P338" s="3">
        <f>'PVWatts Hourly Results (4)'!L349/1000</f>
        <v>0</v>
      </c>
      <c r="Q338" s="130">
        <f>'PVWatts Hourly Results (5)'!L349/1000</f>
        <v>0</v>
      </c>
    </row>
    <row r="339" spans="2:17" x14ac:dyDescent="0.25">
      <c r="B339" s="8">
        <v>1</v>
      </c>
      <c r="C339" s="9">
        <v>14</v>
      </c>
      <c r="D339" s="134">
        <f>'PVWatts Hourly Results (1)'!C350</f>
        <v>0</v>
      </c>
      <c r="E339" s="127">
        <f>DATE(YEAR(Inputs!$D$5),Summary!B339,Summary!C339)+TIME(D339,0,0)</f>
        <v>14</v>
      </c>
      <c r="F339" s="4">
        <f t="shared" si="32"/>
        <v>1</v>
      </c>
      <c r="G339" s="4">
        <f t="shared" si="30"/>
        <v>7</v>
      </c>
      <c r="H339" s="4">
        <f t="shared" si="33"/>
        <v>0</v>
      </c>
      <c r="I339" s="4">
        <f t="shared" si="34"/>
        <v>0</v>
      </c>
      <c r="J339" s="4">
        <f t="shared" si="35"/>
        <v>0</v>
      </c>
      <c r="K339" s="4">
        <f t="shared" si="31"/>
        <v>0</v>
      </c>
      <c r="L339" s="5">
        <f t="shared" si="36"/>
        <v>0</v>
      </c>
      <c r="M339" s="137">
        <f>'PVWatts Hourly Results (1)'!L350/1000</f>
        <v>0</v>
      </c>
      <c r="N339" s="3">
        <f>'PVWatts Hourly Results (2)'!L350/1000</f>
        <v>0</v>
      </c>
      <c r="O339" s="3">
        <f>'PVWatts Hourly Results (3)'!L350/1000</f>
        <v>0</v>
      </c>
      <c r="P339" s="3">
        <f>'PVWatts Hourly Results (4)'!L350/1000</f>
        <v>0</v>
      </c>
      <c r="Q339" s="130">
        <f>'PVWatts Hourly Results (5)'!L350/1000</f>
        <v>0</v>
      </c>
    </row>
    <row r="340" spans="2:17" x14ac:dyDescent="0.25">
      <c r="B340" s="8">
        <v>1</v>
      </c>
      <c r="C340" s="9">
        <v>14</v>
      </c>
      <c r="D340" s="134">
        <f>'PVWatts Hourly Results (1)'!C351</f>
        <v>0</v>
      </c>
      <c r="E340" s="127">
        <f>DATE(YEAR(Inputs!$D$5),Summary!B340,Summary!C340)+TIME(D340,0,0)</f>
        <v>14</v>
      </c>
      <c r="F340" s="4">
        <f t="shared" si="32"/>
        <v>1</v>
      </c>
      <c r="G340" s="4">
        <f t="shared" si="30"/>
        <v>7</v>
      </c>
      <c r="H340" s="4">
        <f t="shared" si="33"/>
        <v>0</v>
      </c>
      <c r="I340" s="4">
        <f t="shared" si="34"/>
        <v>0</v>
      </c>
      <c r="J340" s="4">
        <f t="shared" si="35"/>
        <v>0</v>
      </c>
      <c r="K340" s="4">
        <f t="shared" si="31"/>
        <v>0</v>
      </c>
      <c r="L340" s="5">
        <f t="shared" si="36"/>
        <v>0</v>
      </c>
      <c r="M340" s="137">
        <f>'PVWatts Hourly Results (1)'!L351/1000</f>
        <v>0</v>
      </c>
      <c r="N340" s="3">
        <f>'PVWatts Hourly Results (2)'!L351/1000</f>
        <v>0</v>
      </c>
      <c r="O340" s="3">
        <f>'PVWatts Hourly Results (3)'!L351/1000</f>
        <v>0</v>
      </c>
      <c r="P340" s="3">
        <f>'PVWatts Hourly Results (4)'!L351/1000</f>
        <v>0</v>
      </c>
      <c r="Q340" s="130">
        <f>'PVWatts Hourly Results (5)'!L351/1000</f>
        <v>0</v>
      </c>
    </row>
    <row r="341" spans="2:17" x14ac:dyDescent="0.25">
      <c r="B341" s="8">
        <v>1</v>
      </c>
      <c r="C341" s="9">
        <v>14</v>
      </c>
      <c r="D341" s="134">
        <f>'PVWatts Hourly Results (1)'!C352</f>
        <v>0</v>
      </c>
      <c r="E341" s="127">
        <f>DATE(YEAR(Inputs!$D$5),Summary!B341,Summary!C341)+TIME(D341,0,0)</f>
        <v>14</v>
      </c>
      <c r="F341" s="4">
        <f t="shared" si="32"/>
        <v>1</v>
      </c>
      <c r="G341" s="4">
        <f t="shared" si="30"/>
        <v>7</v>
      </c>
      <c r="H341" s="4">
        <f t="shared" si="33"/>
        <v>0</v>
      </c>
      <c r="I341" s="4">
        <f t="shared" si="34"/>
        <v>0</v>
      </c>
      <c r="J341" s="4">
        <f t="shared" si="35"/>
        <v>0</v>
      </c>
      <c r="K341" s="4">
        <f t="shared" si="31"/>
        <v>0</v>
      </c>
      <c r="L341" s="5">
        <f t="shared" si="36"/>
        <v>0</v>
      </c>
      <c r="M341" s="137">
        <f>'PVWatts Hourly Results (1)'!L352/1000</f>
        <v>0</v>
      </c>
      <c r="N341" s="3">
        <f>'PVWatts Hourly Results (2)'!L352/1000</f>
        <v>0</v>
      </c>
      <c r="O341" s="3">
        <f>'PVWatts Hourly Results (3)'!L352/1000</f>
        <v>0</v>
      </c>
      <c r="P341" s="3">
        <f>'PVWatts Hourly Results (4)'!L352/1000</f>
        <v>0</v>
      </c>
      <c r="Q341" s="130">
        <f>'PVWatts Hourly Results (5)'!L352/1000</f>
        <v>0</v>
      </c>
    </row>
    <row r="342" spans="2:17" x14ac:dyDescent="0.25">
      <c r="B342" s="8">
        <v>1</v>
      </c>
      <c r="C342" s="9">
        <v>14</v>
      </c>
      <c r="D342" s="134">
        <f>'PVWatts Hourly Results (1)'!C353</f>
        <v>0</v>
      </c>
      <c r="E342" s="127">
        <f>DATE(YEAR(Inputs!$D$5),Summary!B342,Summary!C342)+TIME(D342,0,0)</f>
        <v>14</v>
      </c>
      <c r="F342" s="4">
        <f t="shared" si="32"/>
        <v>1</v>
      </c>
      <c r="G342" s="4">
        <f t="shared" ref="G342:G405" si="37">WEEKDAY(E342)</f>
        <v>7</v>
      </c>
      <c r="H342" s="4">
        <f t="shared" si="33"/>
        <v>0</v>
      </c>
      <c r="I342" s="4">
        <f t="shared" si="34"/>
        <v>0</v>
      </c>
      <c r="J342" s="4">
        <f t="shared" si="35"/>
        <v>0</v>
      </c>
      <c r="K342" s="4">
        <f t="shared" ref="K342:K405" si="38">IF(OR(AND(B342=7,C342=4),AND(B342=1,C342=1)),1,0)</f>
        <v>0</v>
      </c>
      <c r="L342" s="5">
        <f t="shared" si="36"/>
        <v>0</v>
      </c>
      <c r="M342" s="137">
        <f>'PVWatts Hourly Results (1)'!L353/1000</f>
        <v>0</v>
      </c>
      <c r="N342" s="3">
        <f>'PVWatts Hourly Results (2)'!L353/1000</f>
        <v>0</v>
      </c>
      <c r="O342" s="3">
        <f>'PVWatts Hourly Results (3)'!L353/1000</f>
        <v>0</v>
      </c>
      <c r="P342" s="3">
        <f>'PVWatts Hourly Results (4)'!L353/1000</f>
        <v>0</v>
      </c>
      <c r="Q342" s="130">
        <f>'PVWatts Hourly Results (5)'!L353/1000</f>
        <v>0</v>
      </c>
    </row>
    <row r="343" spans="2:17" x14ac:dyDescent="0.25">
      <c r="B343" s="8">
        <v>1</v>
      </c>
      <c r="C343" s="9">
        <v>14</v>
      </c>
      <c r="D343" s="134">
        <f>'PVWatts Hourly Results (1)'!C354</f>
        <v>0</v>
      </c>
      <c r="E343" s="127">
        <f>DATE(YEAR(Inputs!$D$5),Summary!B343,Summary!C343)+TIME(D343,0,0)</f>
        <v>14</v>
      </c>
      <c r="F343" s="4">
        <f t="shared" ref="F343:F406" si="39">IF(OR(B343&lt;3,B343=6,B343=7,B343=8),1,0)</f>
        <v>1</v>
      </c>
      <c r="G343" s="4">
        <f t="shared" si="37"/>
        <v>7</v>
      </c>
      <c r="H343" s="4">
        <f t="shared" ref="H343:H406" si="40">IF(OR(G343=2,G343=3,G343=4,G343=5,G343=6),1,0)</f>
        <v>0</v>
      </c>
      <c r="I343" s="4">
        <f t="shared" ref="I343:I406" si="41">IF(AND(B343&gt;5,B343&lt;9,D343&gt;=13,D343&lt;=16,H343=1),1,0)</f>
        <v>0</v>
      </c>
      <c r="J343" s="4">
        <f t="shared" ref="J343:J406" si="42">IF(AND(B343&lt;3,OR(AND(D343&gt;6,D343&lt;9),AND(D343&gt;17,D343&lt;20)),H343=1),1,0)</f>
        <v>0</v>
      </c>
      <c r="K343" s="4">
        <f t="shared" si="38"/>
        <v>0</v>
      </c>
      <c r="L343" s="5">
        <f t="shared" ref="L343:L406" si="43">IFERROR(IF(AND(F343=1,H343=1,OR(I343=1,J343=1),K343=0),1,0),"")</f>
        <v>0</v>
      </c>
      <c r="M343" s="137">
        <f>'PVWatts Hourly Results (1)'!L354/1000</f>
        <v>0</v>
      </c>
      <c r="N343" s="3">
        <f>'PVWatts Hourly Results (2)'!L354/1000</f>
        <v>0</v>
      </c>
      <c r="O343" s="3">
        <f>'PVWatts Hourly Results (3)'!L354/1000</f>
        <v>0</v>
      </c>
      <c r="P343" s="3">
        <f>'PVWatts Hourly Results (4)'!L354/1000</f>
        <v>0</v>
      </c>
      <c r="Q343" s="130">
        <f>'PVWatts Hourly Results (5)'!L354/1000</f>
        <v>0</v>
      </c>
    </row>
    <row r="344" spans="2:17" x14ac:dyDescent="0.25">
      <c r="B344" s="8">
        <v>1</v>
      </c>
      <c r="C344" s="9">
        <v>14</v>
      </c>
      <c r="D344" s="134">
        <f>'PVWatts Hourly Results (1)'!C355</f>
        <v>0</v>
      </c>
      <c r="E344" s="127">
        <f>DATE(YEAR(Inputs!$D$5),Summary!B344,Summary!C344)+TIME(D344,0,0)</f>
        <v>14</v>
      </c>
      <c r="F344" s="4">
        <f t="shared" si="39"/>
        <v>1</v>
      </c>
      <c r="G344" s="4">
        <f t="shared" si="37"/>
        <v>7</v>
      </c>
      <c r="H344" s="4">
        <f t="shared" si="40"/>
        <v>0</v>
      </c>
      <c r="I344" s="4">
        <f t="shared" si="41"/>
        <v>0</v>
      </c>
      <c r="J344" s="4">
        <f t="shared" si="42"/>
        <v>0</v>
      </c>
      <c r="K344" s="4">
        <f t="shared" si="38"/>
        <v>0</v>
      </c>
      <c r="L344" s="5">
        <f t="shared" si="43"/>
        <v>0</v>
      </c>
      <c r="M344" s="137">
        <f>'PVWatts Hourly Results (1)'!L355/1000</f>
        <v>0</v>
      </c>
      <c r="N344" s="3">
        <f>'PVWatts Hourly Results (2)'!L355/1000</f>
        <v>0</v>
      </c>
      <c r="O344" s="3">
        <f>'PVWatts Hourly Results (3)'!L355/1000</f>
        <v>0</v>
      </c>
      <c r="P344" s="3">
        <f>'PVWatts Hourly Results (4)'!L355/1000</f>
        <v>0</v>
      </c>
      <c r="Q344" s="130">
        <f>'PVWatts Hourly Results (5)'!L355/1000</f>
        <v>0</v>
      </c>
    </row>
    <row r="345" spans="2:17" x14ac:dyDescent="0.25">
      <c r="B345" s="8">
        <v>1</v>
      </c>
      <c r="C345" s="9">
        <v>14</v>
      </c>
      <c r="D345" s="134">
        <f>'PVWatts Hourly Results (1)'!C356</f>
        <v>0</v>
      </c>
      <c r="E345" s="127">
        <f>DATE(YEAR(Inputs!$D$5),Summary!B345,Summary!C345)+TIME(D345,0,0)</f>
        <v>14</v>
      </c>
      <c r="F345" s="4">
        <f t="shared" si="39"/>
        <v>1</v>
      </c>
      <c r="G345" s="4">
        <f t="shared" si="37"/>
        <v>7</v>
      </c>
      <c r="H345" s="4">
        <f t="shared" si="40"/>
        <v>0</v>
      </c>
      <c r="I345" s="4">
        <f t="shared" si="41"/>
        <v>0</v>
      </c>
      <c r="J345" s="4">
        <f t="shared" si="42"/>
        <v>0</v>
      </c>
      <c r="K345" s="4">
        <f t="shared" si="38"/>
        <v>0</v>
      </c>
      <c r="L345" s="5">
        <f t="shared" si="43"/>
        <v>0</v>
      </c>
      <c r="M345" s="137">
        <f>'PVWatts Hourly Results (1)'!L356/1000</f>
        <v>0</v>
      </c>
      <c r="N345" s="3">
        <f>'PVWatts Hourly Results (2)'!L356/1000</f>
        <v>0</v>
      </c>
      <c r="O345" s="3">
        <f>'PVWatts Hourly Results (3)'!L356/1000</f>
        <v>0</v>
      </c>
      <c r="P345" s="3">
        <f>'PVWatts Hourly Results (4)'!L356/1000</f>
        <v>0</v>
      </c>
      <c r="Q345" s="130">
        <f>'PVWatts Hourly Results (5)'!L356/1000</f>
        <v>0</v>
      </c>
    </row>
    <row r="346" spans="2:17" x14ac:dyDescent="0.25">
      <c r="B346" s="8">
        <v>1</v>
      </c>
      <c r="C346" s="9">
        <v>14</v>
      </c>
      <c r="D346" s="134">
        <f>'PVWatts Hourly Results (1)'!C357</f>
        <v>0</v>
      </c>
      <c r="E346" s="127">
        <f>DATE(YEAR(Inputs!$D$5),Summary!B346,Summary!C346)+TIME(D346,0,0)</f>
        <v>14</v>
      </c>
      <c r="F346" s="4">
        <f t="shared" si="39"/>
        <v>1</v>
      </c>
      <c r="G346" s="4">
        <f t="shared" si="37"/>
        <v>7</v>
      </c>
      <c r="H346" s="4">
        <f t="shared" si="40"/>
        <v>0</v>
      </c>
      <c r="I346" s="4">
        <f t="shared" si="41"/>
        <v>0</v>
      </c>
      <c r="J346" s="4">
        <f t="shared" si="42"/>
        <v>0</v>
      </c>
      <c r="K346" s="4">
        <f t="shared" si="38"/>
        <v>0</v>
      </c>
      <c r="L346" s="5">
        <f t="shared" si="43"/>
        <v>0</v>
      </c>
      <c r="M346" s="137">
        <f>'PVWatts Hourly Results (1)'!L357/1000</f>
        <v>0</v>
      </c>
      <c r="N346" s="3">
        <f>'PVWatts Hourly Results (2)'!L357/1000</f>
        <v>0</v>
      </c>
      <c r="O346" s="3">
        <f>'PVWatts Hourly Results (3)'!L357/1000</f>
        <v>0</v>
      </c>
      <c r="P346" s="3">
        <f>'PVWatts Hourly Results (4)'!L357/1000</f>
        <v>0</v>
      </c>
      <c r="Q346" s="130">
        <f>'PVWatts Hourly Results (5)'!L357/1000</f>
        <v>0</v>
      </c>
    </row>
    <row r="347" spans="2:17" x14ac:dyDescent="0.25">
      <c r="B347" s="8">
        <v>1</v>
      </c>
      <c r="C347" s="9">
        <v>14</v>
      </c>
      <c r="D347" s="134">
        <f>'PVWatts Hourly Results (1)'!C358</f>
        <v>0</v>
      </c>
      <c r="E347" s="127">
        <f>DATE(YEAR(Inputs!$D$5),Summary!B347,Summary!C347)+TIME(D347,0,0)</f>
        <v>14</v>
      </c>
      <c r="F347" s="4">
        <f t="shared" si="39"/>
        <v>1</v>
      </c>
      <c r="G347" s="4">
        <f t="shared" si="37"/>
        <v>7</v>
      </c>
      <c r="H347" s="4">
        <f t="shared" si="40"/>
        <v>0</v>
      </c>
      <c r="I347" s="4">
        <f t="shared" si="41"/>
        <v>0</v>
      </c>
      <c r="J347" s="4">
        <f t="shared" si="42"/>
        <v>0</v>
      </c>
      <c r="K347" s="4">
        <f t="shared" si="38"/>
        <v>0</v>
      </c>
      <c r="L347" s="5">
        <f t="shared" si="43"/>
        <v>0</v>
      </c>
      <c r="M347" s="137">
        <f>'PVWatts Hourly Results (1)'!L358/1000</f>
        <v>0</v>
      </c>
      <c r="N347" s="3">
        <f>'PVWatts Hourly Results (2)'!L358/1000</f>
        <v>0</v>
      </c>
      <c r="O347" s="3">
        <f>'PVWatts Hourly Results (3)'!L358/1000</f>
        <v>0</v>
      </c>
      <c r="P347" s="3">
        <f>'PVWatts Hourly Results (4)'!L358/1000</f>
        <v>0</v>
      </c>
      <c r="Q347" s="130">
        <f>'PVWatts Hourly Results (5)'!L358/1000</f>
        <v>0</v>
      </c>
    </row>
    <row r="348" spans="2:17" x14ac:dyDescent="0.25">
      <c r="B348" s="8">
        <v>1</v>
      </c>
      <c r="C348" s="9">
        <v>14</v>
      </c>
      <c r="D348" s="134">
        <f>'PVWatts Hourly Results (1)'!C359</f>
        <v>0</v>
      </c>
      <c r="E348" s="127">
        <f>DATE(YEAR(Inputs!$D$5),Summary!B348,Summary!C348)+TIME(D348,0,0)</f>
        <v>14</v>
      </c>
      <c r="F348" s="4">
        <f t="shared" si="39"/>
        <v>1</v>
      </c>
      <c r="G348" s="4">
        <f t="shared" si="37"/>
        <v>7</v>
      </c>
      <c r="H348" s="4">
        <f t="shared" si="40"/>
        <v>0</v>
      </c>
      <c r="I348" s="4">
        <f t="shared" si="41"/>
        <v>0</v>
      </c>
      <c r="J348" s="4">
        <f t="shared" si="42"/>
        <v>0</v>
      </c>
      <c r="K348" s="4">
        <f t="shared" si="38"/>
        <v>0</v>
      </c>
      <c r="L348" s="5">
        <f t="shared" si="43"/>
        <v>0</v>
      </c>
      <c r="M348" s="137">
        <f>'PVWatts Hourly Results (1)'!L359/1000</f>
        <v>0</v>
      </c>
      <c r="N348" s="3">
        <f>'PVWatts Hourly Results (2)'!L359/1000</f>
        <v>0</v>
      </c>
      <c r="O348" s="3">
        <f>'PVWatts Hourly Results (3)'!L359/1000</f>
        <v>0</v>
      </c>
      <c r="P348" s="3">
        <f>'PVWatts Hourly Results (4)'!L359/1000</f>
        <v>0</v>
      </c>
      <c r="Q348" s="130">
        <f>'PVWatts Hourly Results (5)'!L359/1000</f>
        <v>0</v>
      </c>
    </row>
    <row r="349" spans="2:17" x14ac:dyDescent="0.25">
      <c r="B349" s="8">
        <v>1</v>
      </c>
      <c r="C349" s="9">
        <v>14</v>
      </c>
      <c r="D349" s="134">
        <f>'PVWatts Hourly Results (1)'!C360</f>
        <v>0</v>
      </c>
      <c r="E349" s="127">
        <f>DATE(YEAR(Inputs!$D$5),Summary!B349,Summary!C349)+TIME(D349,0,0)</f>
        <v>14</v>
      </c>
      <c r="F349" s="4">
        <f t="shared" si="39"/>
        <v>1</v>
      </c>
      <c r="G349" s="4">
        <f t="shared" si="37"/>
        <v>7</v>
      </c>
      <c r="H349" s="4">
        <f t="shared" si="40"/>
        <v>0</v>
      </c>
      <c r="I349" s="4">
        <f t="shared" si="41"/>
        <v>0</v>
      </c>
      <c r="J349" s="4">
        <f t="shared" si="42"/>
        <v>0</v>
      </c>
      <c r="K349" s="4">
        <f t="shared" si="38"/>
        <v>0</v>
      </c>
      <c r="L349" s="5">
        <f t="shared" si="43"/>
        <v>0</v>
      </c>
      <c r="M349" s="137">
        <f>'PVWatts Hourly Results (1)'!L360/1000</f>
        <v>0</v>
      </c>
      <c r="N349" s="3">
        <f>'PVWatts Hourly Results (2)'!L360/1000</f>
        <v>0</v>
      </c>
      <c r="O349" s="3">
        <f>'PVWatts Hourly Results (3)'!L360/1000</f>
        <v>0</v>
      </c>
      <c r="P349" s="3">
        <f>'PVWatts Hourly Results (4)'!L360/1000</f>
        <v>0</v>
      </c>
      <c r="Q349" s="130">
        <f>'PVWatts Hourly Results (5)'!L360/1000</f>
        <v>0</v>
      </c>
    </row>
    <row r="350" spans="2:17" x14ac:dyDescent="0.25">
      <c r="B350" s="8">
        <v>1</v>
      </c>
      <c r="C350" s="9">
        <v>14</v>
      </c>
      <c r="D350" s="134">
        <f>'PVWatts Hourly Results (1)'!C361</f>
        <v>0</v>
      </c>
      <c r="E350" s="127">
        <f>DATE(YEAR(Inputs!$D$5),Summary!B350,Summary!C350)+TIME(D350,0,0)</f>
        <v>14</v>
      </c>
      <c r="F350" s="4">
        <f t="shared" si="39"/>
        <v>1</v>
      </c>
      <c r="G350" s="4">
        <f t="shared" si="37"/>
        <v>7</v>
      </c>
      <c r="H350" s="4">
        <f t="shared" si="40"/>
        <v>0</v>
      </c>
      <c r="I350" s="4">
        <f t="shared" si="41"/>
        <v>0</v>
      </c>
      <c r="J350" s="4">
        <f t="shared" si="42"/>
        <v>0</v>
      </c>
      <c r="K350" s="4">
        <f t="shared" si="38"/>
        <v>0</v>
      </c>
      <c r="L350" s="5">
        <f t="shared" si="43"/>
        <v>0</v>
      </c>
      <c r="M350" s="137">
        <f>'PVWatts Hourly Results (1)'!L361/1000</f>
        <v>0</v>
      </c>
      <c r="N350" s="3">
        <f>'PVWatts Hourly Results (2)'!L361/1000</f>
        <v>0</v>
      </c>
      <c r="O350" s="3">
        <f>'PVWatts Hourly Results (3)'!L361/1000</f>
        <v>0</v>
      </c>
      <c r="P350" s="3">
        <f>'PVWatts Hourly Results (4)'!L361/1000</f>
        <v>0</v>
      </c>
      <c r="Q350" s="130">
        <f>'PVWatts Hourly Results (5)'!L361/1000</f>
        <v>0</v>
      </c>
    </row>
    <row r="351" spans="2:17" x14ac:dyDescent="0.25">
      <c r="B351" s="8">
        <v>1</v>
      </c>
      <c r="C351" s="9">
        <v>14</v>
      </c>
      <c r="D351" s="134">
        <f>'PVWatts Hourly Results (1)'!C362</f>
        <v>0</v>
      </c>
      <c r="E351" s="127">
        <f>DATE(YEAR(Inputs!$D$5),Summary!B351,Summary!C351)+TIME(D351,0,0)</f>
        <v>14</v>
      </c>
      <c r="F351" s="4">
        <f t="shared" si="39"/>
        <v>1</v>
      </c>
      <c r="G351" s="4">
        <f t="shared" si="37"/>
        <v>7</v>
      </c>
      <c r="H351" s="4">
        <f t="shared" si="40"/>
        <v>0</v>
      </c>
      <c r="I351" s="4">
        <f t="shared" si="41"/>
        <v>0</v>
      </c>
      <c r="J351" s="4">
        <f t="shared" si="42"/>
        <v>0</v>
      </c>
      <c r="K351" s="4">
        <f t="shared" si="38"/>
        <v>0</v>
      </c>
      <c r="L351" s="5">
        <f t="shared" si="43"/>
        <v>0</v>
      </c>
      <c r="M351" s="137">
        <f>'PVWatts Hourly Results (1)'!L362/1000</f>
        <v>0</v>
      </c>
      <c r="N351" s="3">
        <f>'PVWatts Hourly Results (2)'!L362/1000</f>
        <v>0</v>
      </c>
      <c r="O351" s="3">
        <f>'PVWatts Hourly Results (3)'!L362/1000</f>
        <v>0</v>
      </c>
      <c r="P351" s="3">
        <f>'PVWatts Hourly Results (4)'!L362/1000</f>
        <v>0</v>
      </c>
      <c r="Q351" s="130">
        <f>'PVWatts Hourly Results (5)'!L362/1000</f>
        <v>0</v>
      </c>
    </row>
    <row r="352" spans="2:17" x14ac:dyDescent="0.25">
      <c r="B352" s="8">
        <v>1</v>
      </c>
      <c r="C352" s="9">
        <v>14</v>
      </c>
      <c r="D352" s="134">
        <f>'PVWatts Hourly Results (1)'!C363</f>
        <v>0</v>
      </c>
      <c r="E352" s="127">
        <f>DATE(YEAR(Inputs!$D$5),Summary!B352,Summary!C352)+TIME(D352,0,0)</f>
        <v>14</v>
      </c>
      <c r="F352" s="4">
        <f t="shared" si="39"/>
        <v>1</v>
      </c>
      <c r="G352" s="4">
        <f t="shared" si="37"/>
        <v>7</v>
      </c>
      <c r="H352" s="4">
        <f t="shared" si="40"/>
        <v>0</v>
      </c>
      <c r="I352" s="4">
        <f t="shared" si="41"/>
        <v>0</v>
      </c>
      <c r="J352" s="4">
        <f t="shared" si="42"/>
        <v>0</v>
      </c>
      <c r="K352" s="4">
        <f t="shared" si="38"/>
        <v>0</v>
      </c>
      <c r="L352" s="5">
        <f t="shared" si="43"/>
        <v>0</v>
      </c>
      <c r="M352" s="137">
        <f>'PVWatts Hourly Results (1)'!L363/1000</f>
        <v>0</v>
      </c>
      <c r="N352" s="3">
        <f>'PVWatts Hourly Results (2)'!L363/1000</f>
        <v>0</v>
      </c>
      <c r="O352" s="3">
        <f>'PVWatts Hourly Results (3)'!L363/1000</f>
        <v>0</v>
      </c>
      <c r="P352" s="3">
        <f>'PVWatts Hourly Results (4)'!L363/1000</f>
        <v>0</v>
      </c>
      <c r="Q352" s="130">
        <f>'PVWatts Hourly Results (5)'!L363/1000</f>
        <v>0</v>
      </c>
    </row>
    <row r="353" spans="2:17" x14ac:dyDescent="0.25">
      <c r="B353" s="8">
        <v>1</v>
      </c>
      <c r="C353" s="9">
        <v>14</v>
      </c>
      <c r="D353" s="134">
        <f>'PVWatts Hourly Results (1)'!C364</f>
        <v>0</v>
      </c>
      <c r="E353" s="127">
        <f>DATE(YEAR(Inputs!$D$5),Summary!B353,Summary!C353)+TIME(D353,0,0)</f>
        <v>14</v>
      </c>
      <c r="F353" s="4">
        <f t="shared" si="39"/>
        <v>1</v>
      </c>
      <c r="G353" s="4">
        <f t="shared" si="37"/>
        <v>7</v>
      </c>
      <c r="H353" s="4">
        <f t="shared" si="40"/>
        <v>0</v>
      </c>
      <c r="I353" s="4">
        <f t="shared" si="41"/>
        <v>0</v>
      </c>
      <c r="J353" s="4">
        <f t="shared" si="42"/>
        <v>0</v>
      </c>
      <c r="K353" s="4">
        <f t="shared" si="38"/>
        <v>0</v>
      </c>
      <c r="L353" s="5">
        <f t="shared" si="43"/>
        <v>0</v>
      </c>
      <c r="M353" s="137">
        <f>'PVWatts Hourly Results (1)'!L364/1000</f>
        <v>0</v>
      </c>
      <c r="N353" s="3">
        <f>'PVWatts Hourly Results (2)'!L364/1000</f>
        <v>0</v>
      </c>
      <c r="O353" s="3">
        <f>'PVWatts Hourly Results (3)'!L364/1000</f>
        <v>0</v>
      </c>
      <c r="P353" s="3">
        <f>'PVWatts Hourly Results (4)'!L364/1000</f>
        <v>0</v>
      </c>
      <c r="Q353" s="130">
        <f>'PVWatts Hourly Results (5)'!L364/1000</f>
        <v>0</v>
      </c>
    </row>
    <row r="354" spans="2:17" x14ac:dyDescent="0.25">
      <c r="B354" s="8">
        <v>1</v>
      </c>
      <c r="C354" s="9">
        <v>14</v>
      </c>
      <c r="D354" s="134">
        <f>'PVWatts Hourly Results (1)'!C365</f>
        <v>0</v>
      </c>
      <c r="E354" s="127">
        <f>DATE(YEAR(Inputs!$D$5),Summary!B354,Summary!C354)+TIME(D354,0,0)</f>
        <v>14</v>
      </c>
      <c r="F354" s="4">
        <f t="shared" si="39"/>
        <v>1</v>
      </c>
      <c r="G354" s="4">
        <f t="shared" si="37"/>
        <v>7</v>
      </c>
      <c r="H354" s="4">
        <f t="shared" si="40"/>
        <v>0</v>
      </c>
      <c r="I354" s="4">
        <f t="shared" si="41"/>
        <v>0</v>
      </c>
      <c r="J354" s="4">
        <f t="shared" si="42"/>
        <v>0</v>
      </c>
      <c r="K354" s="4">
        <f t="shared" si="38"/>
        <v>0</v>
      </c>
      <c r="L354" s="5">
        <f t="shared" si="43"/>
        <v>0</v>
      </c>
      <c r="M354" s="137">
        <f>'PVWatts Hourly Results (1)'!L365/1000</f>
        <v>0</v>
      </c>
      <c r="N354" s="3">
        <f>'PVWatts Hourly Results (2)'!L365/1000</f>
        <v>0</v>
      </c>
      <c r="O354" s="3">
        <f>'PVWatts Hourly Results (3)'!L365/1000</f>
        <v>0</v>
      </c>
      <c r="P354" s="3">
        <f>'PVWatts Hourly Results (4)'!L365/1000</f>
        <v>0</v>
      </c>
      <c r="Q354" s="130">
        <f>'PVWatts Hourly Results (5)'!L365/1000</f>
        <v>0</v>
      </c>
    </row>
    <row r="355" spans="2:17" x14ac:dyDescent="0.25">
      <c r="B355" s="8">
        <v>1</v>
      </c>
      <c r="C355" s="9">
        <v>14</v>
      </c>
      <c r="D355" s="134">
        <f>'PVWatts Hourly Results (1)'!C366</f>
        <v>0</v>
      </c>
      <c r="E355" s="127">
        <f>DATE(YEAR(Inputs!$D$5),Summary!B355,Summary!C355)+TIME(D355,0,0)</f>
        <v>14</v>
      </c>
      <c r="F355" s="4">
        <f t="shared" si="39"/>
        <v>1</v>
      </c>
      <c r="G355" s="4">
        <f t="shared" si="37"/>
        <v>7</v>
      </c>
      <c r="H355" s="4">
        <f t="shared" si="40"/>
        <v>0</v>
      </c>
      <c r="I355" s="4">
        <f t="shared" si="41"/>
        <v>0</v>
      </c>
      <c r="J355" s="4">
        <f t="shared" si="42"/>
        <v>0</v>
      </c>
      <c r="K355" s="4">
        <f t="shared" si="38"/>
        <v>0</v>
      </c>
      <c r="L355" s="5">
        <f t="shared" si="43"/>
        <v>0</v>
      </c>
      <c r="M355" s="137">
        <f>'PVWatts Hourly Results (1)'!L366/1000</f>
        <v>0</v>
      </c>
      <c r="N355" s="3">
        <f>'PVWatts Hourly Results (2)'!L366/1000</f>
        <v>0</v>
      </c>
      <c r="O355" s="3">
        <f>'PVWatts Hourly Results (3)'!L366/1000</f>
        <v>0</v>
      </c>
      <c r="P355" s="3">
        <f>'PVWatts Hourly Results (4)'!L366/1000</f>
        <v>0</v>
      </c>
      <c r="Q355" s="130">
        <f>'PVWatts Hourly Results (5)'!L366/1000</f>
        <v>0</v>
      </c>
    </row>
    <row r="356" spans="2:17" x14ac:dyDescent="0.25">
      <c r="B356" s="8">
        <v>1</v>
      </c>
      <c r="C356" s="9">
        <v>14</v>
      </c>
      <c r="D356" s="134">
        <f>'PVWatts Hourly Results (1)'!C367</f>
        <v>0</v>
      </c>
      <c r="E356" s="127">
        <f>DATE(YEAR(Inputs!$D$5),Summary!B356,Summary!C356)+TIME(D356,0,0)</f>
        <v>14</v>
      </c>
      <c r="F356" s="4">
        <f t="shared" si="39"/>
        <v>1</v>
      </c>
      <c r="G356" s="4">
        <f t="shared" si="37"/>
        <v>7</v>
      </c>
      <c r="H356" s="4">
        <f t="shared" si="40"/>
        <v>0</v>
      </c>
      <c r="I356" s="4">
        <f t="shared" si="41"/>
        <v>0</v>
      </c>
      <c r="J356" s="4">
        <f t="shared" si="42"/>
        <v>0</v>
      </c>
      <c r="K356" s="4">
        <f t="shared" si="38"/>
        <v>0</v>
      </c>
      <c r="L356" s="5">
        <f t="shared" si="43"/>
        <v>0</v>
      </c>
      <c r="M356" s="137">
        <f>'PVWatts Hourly Results (1)'!L367/1000</f>
        <v>0</v>
      </c>
      <c r="N356" s="3">
        <f>'PVWatts Hourly Results (2)'!L367/1000</f>
        <v>0</v>
      </c>
      <c r="O356" s="3">
        <f>'PVWatts Hourly Results (3)'!L367/1000</f>
        <v>0</v>
      </c>
      <c r="P356" s="3">
        <f>'PVWatts Hourly Results (4)'!L367/1000</f>
        <v>0</v>
      </c>
      <c r="Q356" s="130">
        <f>'PVWatts Hourly Results (5)'!L367/1000</f>
        <v>0</v>
      </c>
    </row>
    <row r="357" spans="2:17" x14ac:dyDescent="0.25">
      <c r="B357" s="8">
        <v>1</v>
      </c>
      <c r="C357" s="9">
        <v>14</v>
      </c>
      <c r="D357" s="134">
        <f>'PVWatts Hourly Results (1)'!C368</f>
        <v>0</v>
      </c>
      <c r="E357" s="127">
        <f>DATE(YEAR(Inputs!$D$5),Summary!B357,Summary!C357)+TIME(D357,0,0)</f>
        <v>14</v>
      </c>
      <c r="F357" s="4">
        <f t="shared" si="39"/>
        <v>1</v>
      </c>
      <c r="G357" s="4">
        <f t="shared" si="37"/>
        <v>7</v>
      </c>
      <c r="H357" s="4">
        <f t="shared" si="40"/>
        <v>0</v>
      </c>
      <c r="I357" s="4">
        <f t="shared" si="41"/>
        <v>0</v>
      </c>
      <c r="J357" s="4">
        <f t="shared" si="42"/>
        <v>0</v>
      </c>
      <c r="K357" s="4">
        <f t="shared" si="38"/>
        <v>0</v>
      </c>
      <c r="L357" s="5">
        <f t="shared" si="43"/>
        <v>0</v>
      </c>
      <c r="M357" s="137">
        <f>'PVWatts Hourly Results (1)'!L368/1000</f>
        <v>0</v>
      </c>
      <c r="N357" s="3">
        <f>'PVWatts Hourly Results (2)'!L368/1000</f>
        <v>0</v>
      </c>
      <c r="O357" s="3">
        <f>'PVWatts Hourly Results (3)'!L368/1000</f>
        <v>0</v>
      </c>
      <c r="P357" s="3">
        <f>'PVWatts Hourly Results (4)'!L368/1000</f>
        <v>0</v>
      </c>
      <c r="Q357" s="130">
        <f>'PVWatts Hourly Results (5)'!L368/1000</f>
        <v>0</v>
      </c>
    </row>
    <row r="358" spans="2:17" x14ac:dyDescent="0.25">
      <c r="B358" s="8">
        <v>1</v>
      </c>
      <c r="C358" s="9">
        <v>15</v>
      </c>
      <c r="D358" s="134">
        <f>'PVWatts Hourly Results (1)'!C369</f>
        <v>0</v>
      </c>
      <c r="E358" s="127">
        <f>DATE(YEAR(Inputs!$D$5),Summary!B358,Summary!C358)+TIME(D358,0,0)</f>
        <v>15</v>
      </c>
      <c r="F358" s="4">
        <f t="shared" si="39"/>
        <v>1</v>
      </c>
      <c r="G358" s="4">
        <f t="shared" si="37"/>
        <v>1</v>
      </c>
      <c r="H358" s="4">
        <f t="shared" si="40"/>
        <v>0</v>
      </c>
      <c r="I358" s="4">
        <f t="shared" si="41"/>
        <v>0</v>
      </c>
      <c r="J358" s="4">
        <f t="shared" si="42"/>
        <v>0</v>
      </c>
      <c r="K358" s="4">
        <f t="shared" si="38"/>
        <v>0</v>
      </c>
      <c r="L358" s="5">
        <f t="shared" si="43"/>
        <v>0</v>
      </c>
      <c r="M358" s="137">
        <f>'PVWatts Hourly Results (1)'!L369/1000</f>
        <v>0</v>
      </c>
      <c r="N358" s="3">
        <f>'PVWatts Hourly Results (2)'!L369/1000</f>
        <v>0</v>
      </c>
      <c r="O358" s="3">
        <f>'PVWatts Hourly Results (3)'!L369/1000</f>
        <v>0</v>
      </c>
      <c r="P358" s="3">
        <f>'PVWatts Hourly Results (4)'!L369/1000</f>
        <v>0</v>
      </c>
      <c r="Q358" s="130">
        <f>'PVWatts Hourly Results (5)'!L369/1000</f>
        <v>0</v>
      </c>
    </row>
    <row r="359" spans="2:17" x14ac:dyDescent="0.25">
      <c r="B359" s="8">
        <v>1</v>
      </c>
      <c r="C359" s="9">
        <v>15</v>
      </c>
      <c r="D359" s="134">
        <f>'PVWatts Hourly Results (1)'!C370</f>
        <v>0</v>
      </c>
      <c r="E359" s="127">
        <f>DATE(YEAR(Inputs!$D$5),Summary!B359,Summary!C359)+TIME(D359,0,0)</f>
        <v>15</v>
      </c>
      <c r="F359" s="4">
        <f t="shared" si="39"/>
        <v>1</v>
      </c>
      <c r="G359" s="4">
        <f t="shared" si="37"/>
        <v>1</v>
      </c>
      <c r="H359" s="4">
        <f t="shared" si="40"/>
        <v>0</v>
      </c>
      <c r="I359" s="4">
        <f t="shared" si="41"/>
        <v>0</v>
      </c>
      <c r="J359" s="4">
        <f t="shared" si="42"/>
        <v>0</v>
      </c>
      <c r="K359" s="4">
        <f t="shared" si="38"/>
        <v>0</v>
      </c>
      <c r="L359" s="5">
        <f t="shared" si="43"/>
        <v>0</v>
      </c>
      <c r="M359" s="137">
        <f>'PVWatts Hourly Results (1)'!L370/1000</f>
        <v>0</v>
      </c>
      <c r="N359" s="3">
        <f>'PVWatts Hourly Results (2)'!L370/1000</f>
        <v>0</v>
      </c>
      <c r="O359" s="3">
        <f>'PVWatts Hourly Results (3)'!L370/1000</f>
        <v>0</v>
      </c>
      <c r="P359" s="3">
        <f>'PVWatts Hourly Results (4)'!L370/1000</f>
        <v>0</v>
      </c>
      <c r="Q359" s="130">
        <f>'PVWatts Hourly Results (5)'!L370/1000</f>
        <v>0</v>
      </c>
    </row>
    <row r="360" spans="2:17" x14ac:dyDescent="0.25">
      <c r="B360" s="8">
        <v>1</v>
      </c>
      <c r="C360" s="9">
        <v>15</v>
      </c>
      <c r="D360" s="134">
        <f>'PVWatts Hourly Results (1)'!C371</f>
        <v>0</v>
      </c>
      <c r="E360" s="127">
        <f>DATE(YEAR(Inputs!$D$5),Summary!B360,Summary!C360)+TIME(D360,0,0)</f>
        <v>15</v>
      </c>
      <c r="F360" s="4">
        <f t="shared" si="39"/>
        <v>1</v>
      </c>
      <c r="G360" s="4">
        <f t="shared" si="37"/>
        <v>1</v>
      </c>
      <c r="H360" s="4">
        <f t="shared" si="40"/>
        <v>0</v>
      </c>
      <c r="I360" s="4">
        <f t="shared" si="41"/>
        <v>0</v>
      </c>
      <c r="J360" s="4">
        <f t="shared" si="42"/>
        <v>0</v>
      </c>
      <c r="K360" s="4">
        <f t="shared" si="38"/>
        <v>0</v>
      </c>
      <c r="L360" s="5">
        <f t="shared" si="43"/>
        <v>0</v>
      </c>
      <c r="M360" s="137">
        <f>'PVWatts Hourly Results (1)'!L371/1000</f>
        <v>0</v>
      </c>
      <c r="N360" s="3">
        <f>'PVWatts Hourly Results (2)'!L371/1000</f>
        <v>0</v>
      </c>
      <c r="O360" s="3">
        <f>'PVWatts Hourly Results (3)'!L371/1000</f>
        <v>0</v>
      </c>
      <c r="P360" s="3">
        <f>'PVWatts Hourly Results (4)'!L371/1000</f>
        <v>0</v>
      </c>
      <c r="Q360" s="130">
        <f>'PVWatts Hourly Results (5)'!L371/1000</f>
        <v>0</v>
      </c>
    </row>
    <row r="361" spans="2:17" x14ac:dyDescent="0.25">
      <c r="B361" s="8">
        <v>1</v>
      </c>
      <c r="C361" s="9">
        <v>15</v>
      </c>
      <c r="D361" s="134">
        <f>'PVWatts Hourly Results (1)'!C372</f>
        <v>0</v>
      </c>
      <c r="E361" s="127">
        <f>DATE(YEAR(Inputs!$D$5),Summary!B361,Summary!C361)+TIME(D361,0,0)</f>
        <v>15</v>
      </c>
      <c r="F361" s="4">
        <f t="shared" si="39"/>
        <v>1</v>
      </c>
      <c r="G361" s="4">
        <f t="shared" si="37"/>
        <v>1</v>
      </c>
      <c r="H361" s="4">
        <f t="shared" si="40"/>
        <v>0</v>
      </c>
      <c r="I361" s="4">
        <f t="shared" si="41"/>
        <v>0</v>
      </c>
      <c r="J361" s="4">
        <f t="shared" si="42"/>
        <v>0</v>
      </c>
      <c r="K361" s="4">
        <f t="shared" si="38"/>
        <v>0</v>
      </c>
      <c r="L361" s="5">
        <f t="shared" si="43"/>
        <v>0</v>
      </c>
      <c r="M361" s="137">
        <f>'PVWatts Hourly Results (1)'!L372/1000</f>
        <v>0</v>
      </c>
      <c r="N361" s="3">
        <f>'PVWatts Hourly Results (2)'!L372/1000</f>
        <v>0</v>
      </c>
      <c r="O361" s="3">
        <f>'PVWatts Hourly Results (3)'!L372/1000</f>
        <v>0</v>
      </c>
      <c r="P361" s="3">
        <f>'PVWatts Hourly Results (4)'!L372/1000</f>
        <v>0</v>
      </c>
      <c r="Q361" s="130">
        <f>'PVWatts Hourly Results (5)'!L372/1000</f>
        <v>0</v>
      </c>
    </row>
    <row r="362" spans="2:17" x14ac:dyDescent="0.25">
      <c r="B362" s="8">
        <v>1</v>
      </c>
      <c r="C362" s="9">
        <v>15</v>
      </c>
      <c r="D362" s="134">
        <f>'PVWatts Hourly Results (1)'!C373</f>
        <v>0</v>
      </c>
      <c r="E362" s="127">
        <f>DATE(YEAR(Inputs!$D$5),Summary!B362,Summary!C362)+TIME(D362,0,0)</f>
        <v>15</v>
      </c>
      <c r="F362" s="4">
        <f t="shared" si="39"/>
        <v>1</v>
      </c>
      <c r="G362" s="4">
        <f t="shared" si="37"/>
        <v>1</v>
      </c>
      <c r="H362" s="4">
        <f t="shared" si="40"/>
        <v>0</v>
      </c>
      <c r="I362" s="4">
        <f t="shared" si="41"/>
        <v>0</v>
      </c>
      <c r="J362" s="4">
        <f t="shared" si="42"/>
        <v>0</v>
      </c>
      <c r="K362" s="4">
        <f t="shared" si="38"/>
        <v>0</v>
      </c>
      <c r="L362" s="5">
        <f t="shared" si="43"/>
        <v>0</v>
      </c>
      <c r="M362" s="137">
        <f>'PVWatts Hourly Results (1)'!L373/1000</f>
        <v>0</v>
      </c>
      <c r="N362" s="3">
        <f>'PVWatts Hourly Results (2)'!L373/1000</f>
        <v>0</v>
      </c>
      <c r="O362" s="3">
        <f>'PVWatts Hourly Results (3)'!L373/1000</f>
        <v>0</v>
      </c>
      <c r="P362" s="3">
        <f>'PVWatts Hourly Results (4)'!L373/1000</f>
        <v>0</v>
      </c>
      <c r="Q362" s="130">
        <f>'PVWatts Hourly Results (5)'!L373/1000</f>
        <v>0</v>
      </c>
    </row>
    <row r="363" spans="2:17" x14ac:dyDescent="0.25">
      <c r="B363" s="8">
        <v>1</v>
      </c>
      <c r="C363" s="9">
        <v>15</v>
      </c>
      <c r="D363" s="134">
        <f>'PVWatts Hourly Results (1)'!C374</f>
        <v>0</v>
      </c>
      <c r="E363" s="127">
        <f>DATE(YEAR(Inputs!$D$5),Summary!B363,Summary!C363)+TIME(D363,0,0)</f>
        <v>15</v>
      </c>
      <c r="F363" s="4">
        <f t="shared" si="39"/>
        <v>1</v>
      </c>
      <c r="G363" s="4">
        <f t="shared" si="37"/>
        <v>1</v>
      </c>
      <c r="H363" s="4">
        <f t="shared" si="40"/>
        <v>0</v>
      </c>
      <c r="I363" s="4">
        <f t="shared" si="41"/>
        <v>0</v>
      </c>
      <c r="J363" s="4">
        <f t="shared" si="42"/>
        <v>0</v>
      </c>
      <c r="K363" s="4">
        <f t="shared" si="38"/>
        <v>0</v>
      </c>
      <c r="L363" s="5">
        <f t="shared" si="43"/>
        <v>0</v>
      </c>
      <c r="M363" s="137">
        <f>'PVWatts Hourly Results (1)'!L374/1000</f>
        <v>0</v>
      </c>
      <c r="N363" s="3">
        <f>'PVWatts Hourly Results (2)'!L374/1000</f>
        <v>0</v>
      </c>
      <c r="O363" s="3">
        <f>'PVWatts Hourly Results (3)'!L374/1000</f>
        <v>0</v>
      </c>
      <c r="P363" s="3">
        <f>'PVWatts Hourly Results (4)'!L374/1000</f>
        <v>0</v>
      </c>
      <c r="Q363" s="130">
        <f>'PVWatts Hourly Results (5)'!L374/1000</f>
        <v>0</v>
      </c>
    </row>
    <row r="364" spans="2:17" x14ac:dyDescent="0.25">
      <c r="B364" s="8">
        <v>1</v>
      </c>
      <c r="C364" s="9">
        <v>15</v>
      </c>
      <c r="D364" s="134">
        <f>'PVWatts Hourly Results (1)'!C375</f>
        <v>0</v>
      </c>
      <c r="E364" s="127">
        <f>DATE(YEAR(Inputs!$D$5),Summary!B364,Summary!C364)+TIME(D364,0,0)</f>
        <v>15</v>
      </c>
      <c r="F364" s="4">
        <f t="shared" si="39"/>
        <v>1</v>
      </c>
      <c r="G364" s="4">
        <f t="shared" si="37"/>
        <v>1</v>
      </c>
      <c r="H364" s="4">
        <f t="shared" si="40"/>
        <v>0</v>
      </c>
      <c r="I364" s="4">
        <f t="shared" si="41"/>
        <v>0</v>
      </c>
      <c r="J364" s="4">
        <f t="shared" si="42"/>
        <v>0</v>
      </c>
      <c r="K364" s="4">
        <f t="shared" si="38"/>
        <v>0</v>
      </c>
      <c r="L364" s="5">
        <f t="shared" si="43"/>
        <v>0</v>
      </c>
      <c r="M364" s="137">
        <f>'PVWatts Hourly Results (1)'!L375/1000</f>
        <v>0</v>
      </c>
      <c r="N364" s="3">
        <f>'PVWatts Hourly Results (2)'!L375/1000</f>
        <v>0</v>
      </c>
      <c r="O364" s="3">
        <f>'PVWatts Hourly Results (3)'!L375/1000</f>
        <v>0</v>
      </c>
      <c r="P364" s="3">
        <f>'PVWatts Hourly Results (4)'!L375/1000</f>
        <v>0</v>
      </c>
      <c r="Q364" s="130">
        <f>'PVWatts Hourly Results (5)'!L375/1000</f>
        <v>0</v>
      </c>
    </row>
    <row r="365" spans="2:17" x14ac:dyDescent="0.25">
      <c r="B365" s="8">
        <v>1</v>
      </c>
      <c r="C365" s="9">
        <v>15</v>
      </c>
      <c r="D365" s="134">
        <f>'PVWatts Hourly Results (1)'!C376</f>
        <v>0</v>
      </c>
      <c r="E365" s="127">
        <f>DATE(YEAR(Inputs!$D$5),Summary!B365,Summary!C365)+TIME(D365,0,0)</f>
        <v>15</v>
      </c>
      <c r="F365" s="4">
        <f t="shared" si="39"/>
        <v>1</v>
      </c>
      <c r="G365" s="4">
        <f t="shared" si="37"/>
        <v>1</v>
      </c>
      <c r="H365" s="4">
        <f t="shared" si="40"/>
        <v>0</v>
      </c>
      <c r="I365" s="4">
        <f t="shared" si="41"/>
        <v>0</v>
      </c>
      <c r="J365" s="4">
        <f t="shared" si="42"/>
        <v>0</v>
      </c>
      <c r="K365" s="4">
        <f t="shared" si="38"/>
        <v>0</v>
      </c>
      <c r="L365" s="5">
        <f t="shared" si="43"/>
        <v>0</v>
      </c>
      <c r="M365" s="137">
        <f>'PVWatts Hourly Results (1)'!L376/1000</f>
        <v>0</v>
      </c>
      <c r="N365" s="3">
        <f>'PVWatts Hourly Results (2)'!L376/1000</f>
        <v>0</v>
      </c>
      <c r="O365" s="3">
        <f>'PVWatts Hourly Results (3)'!L376/1000</f>
        <v>0</v>
      </c>
      <c r="P365" s="3">
        <f>'PVWatts Hourly Results (4)'!L376/1000</f>
        <v>0</v>
      </c>
      <c r="Q365" s="130">
        <f>'PVWatts Hourly Results (5)'!L376/1000</f>
        <v>0</v>
      </c>
    </row>
    <row r="366" spans="2:17" x14ac:dyDescent="0.25">
      <c r="B366" s="8">
        <v>1</v>
      </c>
      <c r="C366" s="9">
        <v>15</v>
      </c>
      <c r="D366" s="134">
        <f>'PVWatts Hourly Results (1)'!C377</f>
        <v>0</v>
      </c>
      <c r="E366" s="127">
        <f>DATE(YEAR(Inputs!$D$5),Summary!B366,Summary!C366)+TIME(D366,0,0)</f>
        <v>15</v>
      </c>
      <c r="F366" s="4">
        <f t="shared" si="39"/>
        <v>1</v>
      </c>
      <c r="G366" s="4">
        <f t="shared" si="37"/>
        <v>1</v>
      </c>
      <c r="H366" s="4">
        <f t="shared" si="40"/>
        <v>0</v>
      </c>
      <c r="I366" s="4">
        <f t="shared" si="41"/>
        <v>0</v>
      </c>
      <c r="J366" s="4">
        <f t="shared" si="42"/>
        <v>0</v>
      </c>
      <c r="K366" s="4">
        <f t="shared" si="38"/>
        <v>0</v>
      </c>
      <c r="L366" s="5">
        <f t="shared" si="43"/>
        <v>0</v>
      </c>
      <c r="M366" s="137">
        <f>'PVWatts Hourly Results (1)'!L377/1000</f>
        <v>0</v>
      </c>
      <c r="N366" s="3">
        <f>'PVWatts Hourly Results (2)'!L377/1000</f>
        <v>0</v>
      </c>
      <c r="O366" s="3">
        <f>'PVWatts Hourly Results (3)'!L377/1000</f>
        <v>0</v>
      </c>
      <c r="P366" s="3">
        <f>'PVWatts Hourly Results (4)'!L377/1000</f>
        <v>0</v>
      </c>
      <c r="Q366" s="130">
        <f>'PVWatts Hourly Results (5)'!L377/1000</f>
        <v>0</v>
      </c>
    </row>
    <row r="367" spans="2:17" x14ac:dyDescent="0.25">
      <c r="B367" s="8">
        <v>1</v>
      </c>
      <c r="C367" s="9">
        <v>15</v>
      </c>
      <c r="D367" s="134">
        <f>'PVWatts Hourly Results (1)'!C378</f>
        <v>0</v>
      </c>
      <c r="E367" s="127">
        <f>DATE(YEAR(Inputs!$D$5),Summary!B367,Summary!C367)+TIME(D367,0,0)</f>
        <v>15</v>
      </c>
      <c r="F367" s="4">
        <f t="shared" si="39"/>
        <v>1</v>
      </c>
      <c r="G367" s="4">
        <f t="shared" si="37"/>
        <v>1</v>
      </c>
      <c r="H367" s="4">
        <f t="shared" si="40"/>
        <v>0</v>
      </c>
      <c r="I367" s="4">
        <f t="shared" si="41"/>
        <v>0</v>
      </c>
      <c r="J367" s="4">
        <f t="shared" si="42"/>
        <v>0</v>
      </c>
      <c r="K367" s="4">
        <f t="shared" si="38"/>
        <v>0</v>
      </c>
      <c r="L367" s="5">
        <f t="shared" si="43"/>
        <v>0</v>
      </c>
      <c r="M367" s="137">
        <f>'PVWatts Hourly Results (1)'!L378/1000</f>
        <v>0</v>
      </c>
      <c r="N367" s="3">
        <f>'PVWatts Hourly Results (2)'!L378/1000</f>
        <v>0</v>
      </c>
      <c r="O367" s="3">
        <f>'PVWatts Hourly Results (3)'!L378/1000</f>
        <v>0</v>
      </c>
      <c r="P367" s="3">
        <f>'PVWatts Hourly Results (4)'!L378/1000</f>
        <v>0</v>
      </c>
      <c r="Q367" s="130">
        <f>'PVWatts Hourly Results (5)'!L378/1000</f>
        <v>0</v>
      </c>
    </row>
    <row r="368" spans="2:17" x14ac:dyDescent="0.25">
      <c r="B368" s="8">
        <v>1</v>
      </c>
      <c r="C368" s="9">
        <v>15</v>
      </c>
      <c r="D368" s="134">
        <f>'PVWatts Hourly Results (1)'!C379</f>
        <v>0</v>
      </c>
      <c r="E368" s="127">
        <f>DATE(YEAR(Inputs!$D$5),Summary!B368,Summary!C368)+TIME(D368,0,0)</f>
        <v>15</v>
      </c>
      <c r="F368" s="4">
        <f t="shared" si="39"/>
        <v>1</v>
      </c>
      <c r="G368" s="4">
        <f t="shared" si="37"/>
        <v>1</v>
      </c>
      <c r="H368" s="4">
        <f t="shared" si="40"/>
        <v>0</v>
      </c>
      <c r="I368" s="4">
        <f t="shared" si="41"/>
        <v>0</v>
      </c>
      <c r="J368" s="4">
        <f t="shared" si="42"/>
        <v>0</v>
      </c>
      <c r="K368" s="4">
        <f t="shared" si="38"/>
        <v>0</v>
      </c>
      <c r="L368" s="5">
        <f t="shared" si="43"/>
        <v>0</v>
      </c>
      <c r="M368" s="137">
        <f>'PVWatts Hourly Results (1)'!L379/1000</f>
        <v>0</v>
      </c>
      <c r="N368" s="3">
        <f>'PVWatts Hourly Results (2)'!L379/1000</f>
        <v>0</v>
      </c>
      <c r="O368" s="3">
        <f>'PVWatts Hourly Results (3)'!L379/1000</f>
        <v>0</v>
      </c>
      <c r="P368" s="3">
        <f>'PVWatts Hourly Results (4)'!L379/1000</f>
        <v>0</v>
      </c>
      <c r="Q368" s="130">
        <f>'PVWatts Hourly Results (5)'!L379/1000</f>
        <v>0</v>
      </c>
    </row>
    <row r="369" spans="2:17" x14ac:dyDescent="0.25">
      <c r="B369" s="8">
        <v>1</v>
      </c>
      <c r="C369" s="9">
        <v>15</v>
      </c>
      <c r="D369" s="134">
        <f>'PVWatts Hourly Results (1)'!C380</f>
        <v>0</v>
      </c>
      <c r="E369" s="127">
        <f>DATE(YEAR(Inputs!$D$5),Summary!B369,Summary!C369)+TIME(D369,0,0)</f>
        <v>15</v>
      </c>
      <c r="F369" s="4">
        <f t="shared" si="39"/>
        <v>1</v>
      </c>
      <c r="G369" s="4">
        <f t="shared" si="37"/>
        <v>1</v>
      </c>
      <c r="H369" s="4">
        <f t="shared" si="40"/>
        <v>0</v>
      </c>
      <c r="I369" s="4">
        <f t="shared" si="41"/>
        <v>0</v>
      </c>
      <c r="J369" s="4">
        <f t="shared" si="42"/>
        <v>0</v>
      </c>
      <c r="K369" s="4">
        <f t="shared" si="38"/>
        <v>0</v>
      </c>
      <c r="L369" s="5">
        <f t="shared" si="43"/>
        <v>0</v>
      </c>
      <c r="M369" s="137">
        <f>'PVWatts Hourly Results (1)'!L380/1000</f>
        <v>0</v>
      </c>
      <c r="N369" s="3">
        <f>'PVWatts Hourly Results (2)'!L380/1000</f>
        <v>0</v>
      </c>
      <c r="O369" s="3">
        <f>'PVWatts Hourly Results (3)'!L380/1000</f>
        <v>0</v>
      </c>
      <c r="P369" s="3">
        <f>'PVWatts Hourly Results (4)'!L380/1000</f>
        <v>0</v>
      </c>
      <c r="Q369" s="130">
        <f>'PVWatts Hourly Results (5)'!L380/1000</f>
        <v>0</v>
      </c>
    </row>
    <row r="370" spans="2:17" x14ac:dyDescent="0.25">
      <c r="B370" s="8">
        <v>1</v>
      </c>
      <c r="C370" s="9">
        <v>15</v>
      </c>
      <c r="D370" s="134">
        <f>'PVWatts Hourly Results (1)'!C381</f>
        <v>0</v>
      </c>
      <c r="E370" s="127">
        <f>DATE(YEAR(Inputs!$D$5),Summary!B370,Summary!C370)+TIME(D370,0,0)</f>
        <v>15</v>
      </c>
      <c r="F370" s="4">
        <f t="shared" si="39"/>
        <v>1</v>
      </c>
      <c r="G370" s="4">
        <f t="shared" si="37"/>
        <v>1</v>
      </c>
      <c r="H370" s="4">
        <f t="shared" si="40"/>
        <v>0</v>
      </c>
      <c r="I370" s="4">
        <f t="shared" si="41"/>
        <v>0</v>
      </c>
      <c r="J370" s="4">
        <f t="shared" si="42"/>
        <v>0</v>
      </c>
      <c r="K370" s="4">
        <f t="shared" si="38"/>
        <v>0</v>
      </c>
      <c r="L370" s="5">
        <f t="shared" si="43"/>
        <v>0</v>
      </c>
      <c r="M370" s="137">
        <f>'PVWatts Hourly Results (1)'!L381/1000</f>
        <v>0</v>
      </c>
      <c r="N370" s="3">
        <f>'PVWatts Hourly Results (2)'!L381/1000</f>
        <v>0</v>
      </c>
      <c r="O370" s="3">
        <f>'PVWatts Hourly Results (3)'!L381/1000</f>
        <v>0</v>
      </c>
      <c r="P370" s="3">
        <f>'PVWatts Hourly Results (4)'!L381/1000</f>
        <v>0</v>
      </c>
      <c r="Q370" s="130">
        <f>'PVWatts Hourly Results (5)'!L381/1000</f>
        <v>0</v>
      </c>
    </row>
    <row r="371" spans="2:17" x14ac:dyDescent="0.25">
      <c r="B371" s="8">
        <v>1</v>
      </c>
      <c r="C371" s="9">
        <v>15</v>
      </c>
      <c r="D371" s="134">
        <f>'PVWatts Hourly Results (1)'!C382</f>
        <v>0</v>
      </c>
      <c r="E371" s="127">
        <f>DATE(YEAR(Inputs!$D$5),Summary!B371,Summary!C371)+TIME(D371,0,0)</f>
        <v>15</v>
      </c>
      <c r="F371" s="4">
        <f t="shared" si="39"/>
        <v>1</v>
      </c>
      <c r="G371" s="4">
        <f t="shared" si="37"/>
        <v>1</v>
      </c>
      <c r="H371" s="4">
        <f t="shared" si="40"/>
        <v>0</v>
      </c>
      <c r="I371" s="4">
        <f t="shared" si="41"/>
        <v>0</v>
      </c>
      <c r="J371" s="4">
        <f t="shared" si="42"/>
        <v>0</v>
      </c>
      <c r="K371" s="4">
        <f t="shared" si="38"/>
        <v>0</v>
      </c>
      <c r="L371" s="5">
        <f t="shared" si="43"/>
        <v>0</v>
      </c>
      <c r="M371" s="137">
        <f>'PVWatts Hourly Results (1)'!L382/1000</f>
        <v>0</v>
      </c>
      <c r="N371" s="3">
        <f>'PVWatts Hourly Results (2)'!L382/1000</f>
        <v>0</v>
      </c>
      <c r="O371" s="3">
        <f>'PVWatts Hourly Results (3)'!L382/1000</f>
        <v>0</v>
      </c>
      <c r="P371" s="3">
        <f>'PVWatts Hourly Results (4)'!L382/1000</f>
        <v>0</v>
      </c>
      <c r="Q371" s="130">
        <f>'PVWatts Hourly Results (5)'!L382/1000</f>
        <v>0</v>
      </c>
    </row>
    <row r="372" spans="2:17" x14ac:dyDescent="0.25">
      <c r="B372" s="8">
        <v>1</v>
      </c>
      <c r="C372" s="9">
        <v>15</v>
      </c>
      <c r="D372" s="134">
        <f>'PVWatts Hourly Results (1)'!C383</f>
        <v>0</v>
      </c>
      <c r="E372" s="127">
        <f>DATE(YEAR(Inputs!$D$5),Summary!B372,Summary!C372)+TIME(D372,0,0)</f>
        <v>15</v>
      </c>
      <c r="F372" s="4">
        <f t="shared" si="39"/>
        <v>1</v>
      </c>
      <c r="G372" s="4">
        <f t="shared" si="37"/>
        <v>1</v>
      </c>
      <c r="H372" s="4">
        <f t="shared" si="40"/>
        <v>0</v>
      </c>
      <c r="I372" s="4">
        <f t="shared" si="41"/>
        <v>0</v>
      </c>
      <c r="J372" s="4">
        <f t="shared" si="42"/>
        <v>0</v>
      </c>
      <c r="K372" s="4">
        <f t="shared" si="38"/>
        <v>0</v>
      </c>
      <c r="L372" s="5">
        <f t="shared" si="43"/>
        <v>0</v>
      </c>
      <c r="M372" s="137">
        <f>'PVWatts Hourly Results (1)'!L383/1000</f>
        <v>0</v>
      </c>
      <c r="N372" s="3">
        <f>'PVWatts Hourly Results (2)'!L383/1000</f>
        <v>0</v>
      </c>
      <c r="O372" s="3">
        <f>'PVWatts Hourly Results (3)'!L383/1000</f>
        <v>0</v>
      </c>
      <c r="P372" s="3">
        <f>'PVWatts Hourly Results (4)'!L383/1000</f>
        <v>0</v>
      </c>
      <c r="Q372" s="130">
        <f>'PVWatts Hourly Results (5)'!L383/1000</f>
        <v>0</v>
      </c>
    </row>
    <row r="373" spans="2:17" x14ac:dyDescent="0.25">
      <c r="B373" s="8">
        <v>1</v>
      </c>
      <c r="C373" s="9">
        <v>15</v>
      </c>
      <c r="D373" s="134">
        <f>'PVWatts Hourly Results (1)'!C384</f>
        <v>0</v>
      </c>
      <c r="E373" s="127">
        <f>DATE(YEAR(Inputs!$D$5),Summary!B373,Summary!C373)+TIME(D373,0,0)</f>
        <v>15</v>
      </c>
      <c r="F373" s="4">
        <f t="shared" si="39"/>
        <v>1</v>
      </c>
      <c r="G373" s="4">
        <f t="shared" si="37"/>
        <v>1</v>
      </c>
      <c r="H373" s="4">
        <f t="shared" si="40"/>
        <v>0</v>
      </c>
      <c r="I373" s="4">
        <f t="shared" si="41"/>
        <v>0</v>
      </c>
      <c r="J373" s="4">
        <f t="shared" si="42"/>
        <v>0</v>
      </c>
      <c r="K373" s="4">
        <f t="shared" si="38"/>
        <v>0</v>
      </c>
      <c r="L373" s="5">
        <f t="shared" si="43"/>
        <v>0</v>
      </c>
      <c r="M373" s="137">
        <f>'PVWatts Hourly Results (1)'!L384/1000</f>
        <v>0</v>
      </c>
      <c r="N373" s="3">
        <f>'PVWatts Hourly Results (2)'!L384/1000</f>
        <v>0</v>
      </c>
      <c r="O373" s="3">
        <f>'PVWatts Hourly Results (3)'!L384/1000</f>
        <v>0</v>
      </c>
      <c r="P373" s="3">
        <f>'PVWatts Hourly Results (4)'!L384/1000</f>
        <v>0</v>
      </c>
      <c r="Q373" s="130">
        <f>'PVWatts Hourly Results (5)'!L384/1000</f>
        <v>0</v>
      </c>
    </row>
    <row r="374" spans="2:17" x14ac:dyDescent="0.25">
      <c r="B374" s="8">
        <v>1</v>
      </c>
      <c r="C374" s="9">
        <v>15</v>
      </c>
      <c r="D374" s="134">
        <f>'PVWatts Hourly Results (1)'!C385</f>
        <v>0</v>
      </c>
      <c r="E374" s="127">
        <f>DATE(YEAR(Inputs!$D$5),Summary!B374,Summary!C374)+TIME(D374,0,0)</f>
        <v>15</v>
      </c>
      <c r="F374" s="4">
        <f t="shared" si="39"/>
        <v>1</v>
      </c>
      <c r="G374" s="4">
        <f t="shared" si="37"/>
        <v>1</v>
      </c>
      <c r="H374" s="4">
        <f t="shared" si="40"/>
        <v>0</v>
      </c>
      <c r="I374" s="4">
        <f t="shared" si="41"/>
        <v>0</v>
      </c>
      <c r="J374" s="4">
        <f t="shared" si="42"/>
        <v>0</v>
      </c>
      <c r="K374" s="4">
        <f t="shared" si="38"/>
        <v>0</v>
      </c>
      <c r="L374" s="5">
        <f t="shared" si="43"/>
        <v>0</v>
      </c>
      <c r="M374" s="137">
        <f>'PVWatts Hourly Results (1)'!L385/1000</f>
        <v>0</v>
      </c>
      <c r="N374" s="3">
        <f>'PVWatts Hourly Results (2)'!L385/1000</f>
        <v>0</v>
      </c>
      <c r="O374" s="3">
        <f>'PVWatts Hourly Results (3)'!L385/1000</f>
        <v>0</v>
      </c>
      <c r="P374" s="3">
        <f>'PVWatts Hourly Results (4)'!L385/1000</f>
        <v>0</v>
      </c>
      <c r="Q374" s="130">
        <f>'PVWatts Hourly Results (5)'!L385/1000</f>
        <v>0</v>
      </c>
    </row>
    <row r="375" spans="2:17" x14ac:dyDescent="0.25">
      <c r="B375" s="8">
        <v>1</v>
      </c>
      <c r="C375" s="9">
        <v>15</v>
      </c>
      <c r="D375" s="134">
        <f>'PVWatts Hourly Results (1)'!C386</f>
        <v>0</v>
      </c>
      <c r="E375" s="127">
        <f>DATE(YEAR(Inputs!$D$5),Summary!B375,Summary!C375)+TIME(D375,0,0)</f>
        <v>15</v>
      </c>
      <c r="F375" s="4">
        <f t="shared" si="39"/>
        <v>1</v>
      </c>
      <c r="G375" s="4">
        <f t="shared" si="37"/>
        <v>1</v>
      </c>
      <c r="H375" s="4">
        <f t="shared" si="40"/>
        <v>0</v>
      </c>
      <c r="I375" s="4">
        <f t="shared" si="41"/>
        <v>0</v>
      </c>
      <c r="J375" s="4">
        <f t="shared" si="42"/>
        <v>0</v>
      </c>
      <c r="K375" s="4">
        <f t="shared" si="38"/>
        <v>0</v>
      </c>
      <c r="L375" s="5">
        <f t="shared" si="43"/>
        <v>0</v>
      </c>
      <c r="M375" s="137">
        <f>'PVWatts Hourly Results (1)'!L386/1000</f>
        <v>0</v>
      </c>
      <c r="N375" s="3">
        <f>'PVWatts Hourly Results (2)'!L386/1000</f>
        <v>0</v>
      </c>
      <c r="O375" s="3">
        <f>'PVWatts Hourly Results (3)'!L386/1000</f>
        <v>0</v>
      </c>
      <c r="P375" s="3">
        <f>'PVWatts Hourly Results (4)'!L386/1000</f>
        <v>0</v>
      </c>
      <c r="Q375" s="130">
        <f>'PVWatts Hourly Results (5)'!L386/1000</f>
        <v>0</v>
      </c>
    </row>
    <row r="376" spans="2:17" x14ac:dyDescent="0.25">
      <c r="B376" s="8">
        <v>1</v>
      </c>
      <c r="C376" s="9">
        <v>15</v>
      </c>
      <c r="D376" s="134">
        <f>'PVWatts Hourly Results (1)'!C387</f>
        <v>0</v>
      </c>
      <c r="E376" s="127">
        <f>DATE(YEAR(Inputs!$D$5),Summary!B376,Summary!C376)+TIME(D376,0,0)</f>
        <v>15</v>
      </c>
      <c r="F376" s="4">
        <f t="shared" si="39"/>
        <v>1</v>
      </c>
      <c r="G376" s="4">
        <f t="shared" si="37"/>
        <v>1</v>
      </c>
      <c r="H376" s="4">
        <f t="shared" si="40"/>
        <v>0</v>
      </c>
      <c r="I376" s="4">
        <f t="shared" si="41"/>
        <v>0</v>
      </c>
      <c r="J376" s="4">
        <f t="shared" si="42"/>
        <v>0</v>
      </c>
      <c r="K376" s="4">
        <f t="shared" si="38"/>
        <v>0</v>
      </c>
      <c r="L376" s="5">
        <f t="shared" si="43"/>
        <v>0</v>
      </c>
      <c r="M376" s="137">
        <f>'PVWatts Hourly Results (1)'!L387/1000</f>
        <v>0</v>
      </c>
      <c r="N376" s="3">
        <f>'PVWatts Hourly Results (2)'!L387/1000</f>
        <v>0</v>
      </c>
      <c r="O376" s="3">
        <f>'PVWatts Hourly Results (3)'!L387/1000</f>
        <v>0</v>
      </c>
      <c r="P376" s="3">
        <f>'PVWatts Hourly Results (4)'!L387/1000</f>
        <v>0</v>
      </c>
      <c r="Q376" s="130">
        <f>'PVWatts Hourly Results (5)'!L387/1000</f>
        <v>0</v>
      </c>
    </row>
    <row r="377" spans="2:17" x14ac:dyDescent="0.25">
      <c r="B377" s="8">
        <v>1</v>
      </c>
      <c r="C377" s="9">
        <v>15</v>
      </c>
      <c r="D377" s="134">
        <f>'PVWatts Hourly Results (1)'!C388</f>
        <v>0</v>
      </c>
      <c r="E377" s="127">
        <f>DATE(YEAR(Inputs!$D$5),Summary!B377,Summary!C377)+TIME(D377,0,0)</f>
        <v>15</v>
      </c>
      <c r="F377" s="4">
        <f t="shared" si="39"/>
        <v>1</v>
      </c>
      <c r="G377" s="4">
        <f t="shared" si="37"/>
        <v>1</v>
      </c>
      <c r="H377" s="4">
        <f t="shared" si="40"/>
        <v>0</v>
      </c>
      <c r="I377" s="4">
        <f t="shared" si="41"/>
        <v>0</v>
      </c>
      <c r="J377" s="4">
        <f t="shared" si="42"/>
        <v>0</v>
      </c>
      <c r="K377" s="4">
        <f t="shared" si="38"/>
        <v>0</v>
      </c>
      <c r="L377" s="5">
        <f t="shared" si="43"/>
        <v>0</v>
      </c>
      <c r="M377" s="137">
        <f>'PVWatts Hourly Results (1)'!L388/1000</f>
        <v>0</v>
      </c>
      <c r="N377" s="3">
        <f>'PVWatts Hourly Results (2)'!L388/1000</f>
        <v>0</v>
      </c>
      <c r="O377" s="3">
        <f>'PVWatts Hourly Results (3)'!L388/1000</f>
        <v>0</v>
      </c>
      <c r="P377" s="3">
        <f>'PVWatts Hourly Results (4)'!L388/1000</f>
        <v>0</v>
      </c>
      <c r="Q377" s="130">
        <f>'PVWatts Hourly Results (5)'!L388/1000</f>
        <v>0</v>
      </c>
    </row>
    <row r="378" spans="2:17" x14ac:dyDescent="0.25">
      <c r="B378" s="8">
        <v>1</v>
      </c>
      <c r="C378" s="9">
        <v>15</v>
      </c>
      <c r="D378" s="134">
        <f>'PVWatts Hourly Results (1)'!C389</f>
        <v>0</v>
      </c>
      <c r="E378" s="127">
        <f>DATE(YEAR(Inputs!$D$5),Summary!B378,Summary!C378)+TIME(D378,0,0)</f>
        <v>15</v>
      </c>
      <c r="F378" s="4">
        <f t="shared" si="39"/>
        <v>1</v>
      </c>
      <c r="G378" s="4">
        <f t="shared" si="37"/>
        <v>1</v>
      </c>
      <c r="H378" s="4">
        <f t="shared" si="40"/>
        <v>0</v>
      </c>
      <c r="I378" s="4">
        <f t="shared" si="41"/>
        <v>0</v>
      </c>
      <c r="J378" s="4">
        <f t="shared" si="42"/>
        <v>0</v>
      </c>
      <c r="K378" s="4">
        <f t="shared" si="38"/>
        <v>0</v>
      </c>
      <c r="L378" s="5">
        <f t="shared" si="43"/>
        <v>0</v>
      </c>
      <c r="M378" s="137">
        <f>'PVWatts Hourly Results (1)'!L389/1000</f>
        <v>0</v>
      </c>
      <c r="N378" s="3">
        <f>'PVWatts Hourly Results (2)'!L389/1000</f>
        <v>0</v>
      </c>
      <c r="O378" s="3">
        <f>'PVWatts Hourly Results (3)'!L389/1000</f>
        <v>0</v>
      </c>
      <c r="P378" s="3">
        <f>'PVWatts Hourly Results (4)'!L389/1000</f>
        <v>0</v>
      </c>
      <c r="Q378" s="130">
        <f>'PVWatts Hourly Results (5)'!L389/1000</f>
        <v>0</v>
      </c>
    </row>
    <row r="379" spans="2:17" x14ac:dyDescent="0.25">
      <c r="B379" s="8">
        <v>1</v>
      </c>
      <c r="C379" s="9">
        <v>15</v>
      </c>
      <c r="D379" s="134">
        <f>'PVWatts Hourly Results (1)'!C390</f>
        <v>0</v>
      </c>
      <c r="E379" s="127">
        <f>DATE(YEAR(Inputs!$D$5),Summary!B379,Summary!C379)+TIME(D379,0,0)</f>
        <v>15</v>
      </c>
      <c r="F379" s="4">
        <f t="shared" si="39"/>
        <v>1</v>
      </c>
      <c r="G379" s="4">
        <f t="shared" si="37"/>
        <v>1</v>
      </c>
      <c r="H379" s="4">
        <f t="shared" si="40"/>
        <v>0</v>
      </c>
      <c r="I379" s="4">
        <f t="shared" si="41"/>
        <v>0</v>
      </c>
      <c r="J379" s="4">
        <f t="shared" si="42"/>
        <v>0</v>
      </c>
      <c r="K379" s="4">
        <f t="shared" si="38"/>
        <v>0</v>
      </c>
      <c r="L379" s="5">
        <f t="shared" si="43"/>
        <v>0</v>
      </c>
      <c r="M379" s="137">
        <f>'PVWatts Hourly Results (1)'!L390/1000</f>
        <v>0</v>
      </c>
      <c r="N379" s="3">
        <f>'PVWatts Hourly Results (2)'!L390/1000</f>
        <v>0</v>
      </c>
      <c r="O379" s="3">
        <f>'PVWatts Hourly Results (3)'!L390/1000</f>
        <v>0</v>
      </c>
      <c r="P379" s="3">
        <f>'PVWatts Hourly Results (4)'!L390/1000</f>
        <v>0</v>
      </c>
      <c r="Q379" s="130">
        <f>'PVWatts Hourly Results (5)'!L390/1000</f>
        <v>0</v>
      </c>
    </row>
    <row r="380" spans="2:17" x14ac:dyDescent="0.25">
      <c r="B380" s="8">
        <v>1</v>
      </c>
      <c r="C380" s="9">
        <v>15</v>
      </c>
      <c r="D380" s="134">
        <f>'PVWatts Hourly Results (1)'!C391</f>
        <v>0</v>
      </c>
      <c r="E380" s="127">
        <f>DATE(YEAR(Inputs!$D$5),Summary!B380,Summary!C380)+TIME(D380,0,0)</f>
        <v>15</v>
      </c>
      <c r="F380" s="4">
        <f t="shared" si="39"/>
        <v>1</v>
      </c>
      <c r="G380" s="4">
        <f t="shared" si="37"/>
        <v>1</v>
      </c>
      <c r="H380" s="4">
        <f t="shared" si="40"/>
        <v>0</v>
      </c>
      <c r="I380" s="4">
        <f t="shared" si="41"/>
        <v>0</v>
      </c>
      <c r="J380" s="4">
        <f t="shared" si="42"/>
        <v>0</v>
      </c>
      <c r="K380" s="4">
        <f t="shared" si="38"/>
        <v>0</v>
      </c>
      <c r="L380" s="5">
        <f t="shared" si="43"/>
        <v>0</v>
      </c>
      <c r="M380" s="137">
        <f>'PVWatts Hourly Results (1)'!L391/1000</f>
        <v>0</v>
      </c>
      <c r="N380" s="3">
        <f>'PVWatts Hourly Results (2)'!L391/1000</f>
        <v>0</v>
      </c>
      <c r="O380" s="3">
        <f>'PVWatts Hourly Results (3)'!L391/1000</f>
        <v>0</v>
      </c>
      <c r="P380" s="3">
        <f>'PVWatts Hourly Results (4)'!L391/1000</f>
        <v>0</v>
      </c>
      <c r="Q380" s="130">
        <f>'PVWatts Hourly Results (5)'!L391/1000</f>
        <v>0</v>
      </c>
    </row>
    <row r="381" spans="2:17" x14ac:dyDescent="0.25">
      <c r="B381" s="8">
        <v>1</v>
      </c>
      <c r="C381" s="9">
        <v>15</v>
      </c>
      <c r="D381" s="134">
        <f>'PVWatts Hourly Results (1)'!C392</f>
        <v>0</v>
      </c>
      <c r="E381" s="127">
        <f>DATE(YEAR(Inputs!$D$5),Summary!B381,Summary!C381)+TIME(D381,0,0)</f>
        <v>15</v>
      </c>
      <c r="F381" s="4">
        <f t="shared" si="39"/>
        <v>1</v>
      </c>
      <c r="G381" s="4">
        <f t="shared" si="37"/>
        <v>1</v>
      </c>
      <c r="H381" s="4">
        <f t="shared" si="40"/>
        <v>0</v>
      </c>
      <c r="I381" s="4">
        <f t="shared" si="41"/>
        <v>0</v>
      </c>
      <c r="J381" s="4">
        <f t="shared" si="42"/>
        <v>0</v>
      </c>
      <c r="K381" s="4">
        <f t="shared" si="38"/>
        <v>0</v>
      </c>
      <c r="L381" s="5">
        <f t="shared" si="43"/>
        <v>0</v>
      </c>
      <c r="M381" s="137">
        <f>'PVWatts Hourly Results (1)'!L392/1000</f>
        <v>0</v>
      </c>
      <c r="N381" s="3">
        <f>'PVWatts Hourly Results (2)'!L392/1000</f>
        <v>0</v>
      </c>
      <c r="O381" s="3">
        <f>'PVWatts Hourly Results (3)'!L392/1000</f>
        <v>0</v>
      </c>
      <c r="P381" s="3">
        <f>'PVWatts Hourly Results (4)'!L392/1000</f>
        <v>0</v>
      </c>
      <c r="Q381" s="130">
        <f>'PVWatts Hourly Results (5)'!L392/1000</f>
        <v>0</v>
      </c>
    </row>
    <row r="382" spans="2:17" x14ac:dyDescent="0.25">
      <c r="B382" s="8">
        <v>1</v>
      </c>
      <c r="C382" s="9">
        <v>16</v>
      </c>
      <c r="D382" s="134">
        <f>'PVWatts Hourly Results (1)'!C393</f>
        <v>0</v>
      </c>
      <c r="E382" s="127">
        <f>DATE(YEAR(Inputs!$D$5),Summary!B382,Summary!C382)+TIME(D382,0,0)</f>
        <v>16</v>
      </c>
      <c r="F382" s="4">
        <f t="shared" si="39"/>
        <v>1</v>
      </c>
      <c r="G382" s="4">
        <f t="shared" si="37"/>
        <v>2</v>
      </c>
      <c r="H382" s="4">
        <f t="shared" si="40"/>
        <v>1</v>
      </c>
      <c r="I382" s="4">
        <f t="shared" si="41"/>
        <v>0</v>
      </c>
      <c r="J382" s="4">
        <f t="shared" si="42"/>
        <v>0</v>
      </c>
      <c r="K382" s="4">
        <f t="shared" si="38"/>
        <v>0</v>
      </c>
      <c r="L382" s="5">
        <f t="shared" si="43"/>
        <v>0</v>
      </c>
      <c r="M382" s="137">
        <f>'PVWatts Hourly Results (1)'!L393/1000</f>
        <v>0</v>
      </c>
      <c r="N382" s="3">
        <f>'PVWatts Hourly Results (2)'!L393/1000</f>
        <v>0</v>
      </c>
      <c r="O382" s="3">
        <f>'PVWatts Hourly Results (3)'!L393/1000</f>
        <v>0</v>
      </c>
      <c r="P382" s="3">
        <f>'PVWatts Hourly Results (4)'!L393/1000</f>
        <v>0</v>
      </c>
      <c r="Q382" s="130">
        <f>'PVWatts Hourly Results (5)'!L393/1000</f>
        <v>0</v>
      </c>
    </row>
    <row r="383" spans="2:17" x14ac:dyDescent="0.25">
      <c r="B383" s="8">
        <v>1</v>
      </c>
      <c r="C383" s="9">
        <v>16</v>
      </c>
      <c r="D383" s="134">
        <f>'PVWatts Hourly Results (1)'!C394</f>
        <v>0</v>
      </c>
      <c r="E383" s="127">
        <f>DATE(YEAR(Inputs!$D$5),Summary!B383,Summary!C383)+TIME(D383,0,0)</f>
        <v>16</v>
      </c>
      <c r="F383" s="4">
        <f t="shared" si="39"/>
        <v>1</v>
      </c>
      <c r="G383" s="4">
        <f t="shared" si="37"/>
        <v>2</v>
      </c>
      <c r="H383" s="4">
        <f t="shared" si="40"/>
        <v>1</v>
      </c>
      <c r="I383" s="4">
        <f t="shared" si="41"/>
        <v>0</v>
      </c>
      <c r="J383" s="4">
        <f t="shared" si="42"/>
        <v>0</v>
      </c>
      <c r="K383" s="4">
        <f t="shared" si="38"/>
        <v>0</v>
      </c>
      <c r="L383" s="5">
        <f t="shared" si="43"/>
        <v>0</v>
      </c>
      <c r="M383" s="137">
        <f>'PVWatts Hourly Results (1)'!L394/1000</f>
        <v>0</v>
      </c>
      <c r="N383" s="3">
        <f>'PVWatts Hourly Results (2)'!L394/1000</f>
        <v>0</v>
      </c>
      <c r="O383" s="3">
        <f>'PVWatts Hourly Results (3)'!L394/1000</f>
        <v>0</v>
      </c>
      <c r="P383" s="3">
        <f>'PVWatts Hourly Results (4)'!L394/1000</f>
        <v>0</v>
      </c>
      <c r="Q383" s="130">
        <f>'PVWatts Hourly Results (5)'!L394/1000</f>
        <v>0</v>
      </c>
    </row>
    <row r="384" spans="2:17" x14ac:dyDescent="0.25">
      <c r="B384" s="8">
        <v>1</v>
      </c>
      <c r="C384" s="9">
        <v>16</v>
      </c>
      <c r="D384" s="134">
        <f>'PVWatts Hourly Results (1)'!C395</f>
        <v>0</v>
      </c>
      <c r="E384" s="127">
        <f>DATE(YEAR(Inputs!$D$5),Summary!B384,Summary!C384)+TIME(D384,0,0)</f>
        <v>16</v>
      </c>
      <c r="F384" s="4">
        <f t="shared" si="39"/>
        <v>1</v>
      </c>
      <c r="G384" s="4">
        <f t="shared" si="37"/>
        <v>2</v>
      </c>
      <c r="H384" s="4">
        <f t="shared" si="40"/>
        <v>1</v>
      </c>
      <c r="I384" s="4">
        <f t="shared" si="41"/>
        <v>0</v>
      </c>
      <c r="J384" s="4">
        <f t="shared" si="42"/>
        <v>0</v>
      </c>
      <c r="K384" s="4">
        <f t="shared" si="38"/>
        <v>0</v>
      </c>
      <c r="L384" s="5">
        <f t="shared" si="43"/>
        <v>0</v>
      </c>
      <c r="M384" s="137">
        <f>'PVWatts Hourly Results (1)'!L395/1000</f>
        <v>0</v>
      </c>
      <c r="N384" s="3">
        <f>'PVWatts Hourly Results (2)'!L395/1000</f>
        <v>0</v>
      </c>
      <c r="O384" s="3">
        <f>'PVWatts Hourly Results (3)'!L395/1000</f>
        <v>0</v>
      </c>
      <c r="P384" s="3">
        <f>'PVWatts Hourly Results (4)'!L395/1000</f>
        <v>0</v>
      </c>
      <c r="Q384" s="130">
        <f>'PVWatts Hourly Results (5)'!L395/1000</f>
        <v>0</v>
      </c>
    </row>
    <row r="385" spans="2:17" x14ac:dyDescent="0.25">
      <c r="B385" s="8">
        <v>1</v>
      </c>
      <c r="C385" s="9">
        <v>16</v>
      </c>
      <c r="D385" s="134">
        <f>'PVWatts Hourly Results (1)'!C396</f>
        <v>0</v>
      </c>
      <c r="E385" s="127">
        <f>DATE(YEAR(Inputs!$D$5),Summary!B385,Summary!C385)+TIME(D385,0,0)</f>
        <v>16</v>
      </c>
      <c r="F385" s="4">
        <f t="shared" si="39"/>
        <v>1</v>
      </c>
      <c r="G385" s="4">
        <f t="shared" si="37"/>
        <v>2</v>
      </c>
      <c r="H385" s="4">
        <f t="shared" si="40"/>
        <v>1</v>
      </c>
      <c r="I385" s="4">
        <f t="shared" si="41"/>
        <v>0</v>
      </c>
      <c r="J385" s="4">
        <f t="shared" si="42"/>
        <v>0</v>
      </c>
      <c r="K385" s="4">
        <f t="shared" si="38"/>
        <v>0</v>
      </c>
      <c r="L385" s="5">
        <f t="shared" si="43"/>
        <v>0</v>
      </c>
      <c r="M385" s="137">
        <f>'PVWatts Hourly Results (1)'!L396/1000</f>
        <v>0</v>
      </c>
      <c r="N385" s="3">
        <f>'PVWatts Hourly Results (2)'!L396/1000</f>
        <v>0</v>
      </c>
      <c r="O385" s="3">
        <f>'PVWatts Hourly Results (3)'!L396/1000</f>
        <v>0</v>
      </c>
      <c r="P385" s="3">
        <f>'PVWatts Hourly Results (4)'!L396/1000</f>
        <v>0</v>
      </c>
      <c r="Q385" s="130">
        <f>'PVWatts Hourly Results (5)'!L396/1000</f>
        <v>0</v>
      </c>
    </row>
    <row r="386" spans="2:17" x14ac:dyDescent="0.25">
      <c r="B386" s="8">
        <v>1</v>
      </c>
      <c r="C386" s="9">
        <v>16</v>
      </c>
      <c r="D386" s="134">
        <f>'PVWatts Hourly Results (1)'!C397</f>
        <v>0</v>
      </c>
      <c r="E386" s="127">
        <f>DATE(YEAR(Inputs!$D$5),Summary!B386,Summary!C386)+TIME(D386,0,0)</f>
        <v>16</v>
      </c>
      <c r="F386" s="4">
        <f t="shared" si="39"/>
        <v>1</v>
      </c>
      <c r="G386" s="4">
        <f t="shared" si="37"/>
        <v>2</v>
      </c>
      <c r="H386" s="4">
        <f t="shared" si="40"/>
        <v>1</v>
      </c>
      <c r="I386" s="4">
        <f t="shared" si="41"/>
        <v>0</v>
      </c>
      <c r="J386" s="4">
        <f t="shared" si="42"/>
        <v>0</v>
      </c>
      <c r="K386" s="4">
        <f t="shared" si="38"/>
        <v>0</v>
      </c>
      <c r="L386" s="5">
        <f t="shared" si="43"/>
        <v>0</v>
      </c>
      <c r="M386" s="137">
        <f>'PVWatts Hourly Results (1)'!L397/1000</f>
        <v>0</v>
      </c>
      <c r="N386" s="3">
        <f>'PVWatts Hourly Results (2)'!L397/1000</f>
        <v>0</v>
      </c>
      <c r="O386" s="3">
        <f>'PVWatts Hourly Results (3)'!L397/1000</f>
        <v>0</v>
      </c>
      <c r="P386" s="3">
        <f>'PVWatts Hourly Results (4)'!L397/1000</f>
        <v>0</v>
      </c>
      <c r="Q386" s="130">
        <f>'PVWatts Hourly Results (5)'!L397/1000</f>
        <v>0</v>
      </c>
    </row>
    <row r="387" spans="2:17" x14ac:dyDescent="0.25">
      <c r="B387" s="8">
        <v>1</v>
      </c>
      <c r="C387" s="9">
        <v>16</v>
      </c>
      <c r="D387" s="134">
        <f>'PVWatts Hourly Results (1)'!C398</f>
        <v>0</v>
      </c>
      <c r="E387" s="127">
        <f>DATE(YEAR(Inputs!$D$5),Summary!B387,Summary!C387)+TIME(D387,0,0)</f>
        <v>16</v>
      </c>
      <c r="F387" s="4">
        <f t="shared" si="39"/>
        <v>1</v>
      </c>
      <c r="G387" s="4">
        <f t="shared" si="37"/>
        <v>2</v>
      </c>
      <c r="H387" s="4">
        <f t="shared" si="40"/>
        <v>1</v>
      </c>
      <c r="I387" s="4">
        <f t="shared" si="41"/>
        <v>0</v>
      </c>
      <c r="J387" s="4">
        <f t="shared" si="42"/>
        <v>0</v>
      </c>
      <c r="K387" s="4">
        <f t="shared" si="38"/>
        <v>0</v>
      </c>
      <c r="L387" s="5">
        <f t="shared" si="43"/>
        <v>0</v>
      </c>
      <c r="M387" s="137">
        <f>'PVWatts Hourly Results (1)'!L398/1000</f>
        <v>0</v>
      </c>
      <c r="N387" s="3">
        <f>'PVWatts Hourly Results (2)'!L398/1000</f>
        <v>0</v>
      </c>
      <c r="O387" s="3">
        <f>'PVWatts Hourly Results (3)'!L398/1000</f>
        <v>0</v>
      </c>
      <c r="P387" s="3">
        <f>'PVWatts Hourly Results (4)'!L398/1000</f>
        <v>0</v>
      </c>
      <c r="Q387" s="130">
        <f>'PVWatts Hourly Results (5)'!L398/1000</f>
        <v>0</v>
      </c>
    </row>
    <row r="388" spans="2:17" x14ac:dyDescent="0.25">
      <c r="B388" s="8">
        <v>1</v>
      </c>
      <c r="C388" s="9">
        <v>16</v>
      </c>
      <c r="D388" s="134">
        <f>'PVWatts Hourly Results (1)'!C399</f>
        <v>0</v>
      </c>
      <c r="E388" s="127">
        <f>DATE(YEAR(Inputs!$D$5),Summary!B388,Summary!C388)+TIME(D388,0,0)</f>
        <v>16</v>
      </c>
      <c r="F388" s="4">
        <f t="shared" si="39"/>
        <v>1</v>
      </c>
      <c r="G388" s="4">
        <f t="shared" si="37"/>
        <v>2</v>
      </c>
      <c r="H388" s="4">
        <f t="shared" si="40"/>
        <v>1</v>
      </c>
      <c r="I388" s="4">
        <f t="shared" si="41"/>
        <v>0</v>
      </c>
      <c r="J388" s="4">
        <f t="shared" si="42"/>
        <v>0</v>
      </c>
      <c r="K388" s="4">
        <f t="shared" si="38"/>
        <v>0</v>
      </c>
      <c r="L388" s="5">
        <f t="shared" si="43"/>
        <v>0</v>
      </c>
      <c r="M388" s="137">
        <f>'PVWatts Hourly Results (1)'!L399/1000</f>
        <v>0</v>
      </c>
      <c r="N388" s="3">
        <f>'PVWatts Hourly Results (2)'!L399/1000</f>
        <v>0</v>
      </c>
      <c r="O388" s="3">
        <f>'PVWatts Hourly Results (3)'!L399/1000</f>
        <v>0</v>
      </c>
      <c r="P388" s="3">
        <f>'PVWatts Hourly Results (4)'!L399/1000</f>
        <v>0</v>
      </c>
      <c r="Q388" s="130">
        <f>'PVWatts Hourly Results (5)'!L399/1000</f>
        <v>0</v>
      </c>
    </row>
    <row r="389" spans="2:17" x14ac:dyDescent="0.25">
      <c r="B389" s="8">
        <v>1</v>
      </c>
      <c r="C389" s="9">
        <v>16</v>
      </c>
      <c r="D389" s="134">
        <f>'PVWatts Hourly Results (1)'!C400</f>
        <v>0</v>
      </c>
      <c r="E389" s="127">
        <f>DATE(YEAR(Inputs!$D$5),Summary!B389,Summary!C389)+TIME(D389,0,0)</f>
        <v>16</v>
      </c>
      <c r="F389" s="4">
        <f t="shared" si="39"/>
        <v>1</v>
      </c>
      <c r="G389" s="4">
        <f t="shared" si="37"/>
        <v>2</v>
      </c>
      <c r="H389" s="4">
        <f t="shared" si="40"/>
        <v>1</v>
      </c>
      <c r="I389" s="4">
        <f t="shared" si="41"/>
        <v>0</v>
      </c>
      <c r="J389" s="4">
        <f t="shared" si="42"/>
        <v>0</v>
      </c>
      <c r="K389" s="4">
        <f t="shared" si="38"/>
        <v>0</v>
      </c>
      <c r="L389" s="5">
        <f t="shared" si="43"/>
        <v>0</v>
      </c>
      <c r="M389" s="137">
        <f>'PVWatts Hourly Results (1)'!L400/1000</f>
        <v>0</v>
      </c>
      <c r="N389" s="3">
        <f>'PVWatts Hourly Results (2)'!L400/1000</f>
        <v>0</v>
      </c>
      <c r="O389" s="3">
        <f>'PVWatts Hourly Results (3)'!L400/1000</f>
        <v>0</v>
      </c>
      <c r="P389" s="3">
        <f>'PVWatts Hourly Results (4)'!L400/1000</f>
        <v>0</v>
      </c>
      <c r="Q389" s="130">
        <f>'PVWatts Hourly Results (5)'!L400/1000</f>
        <v>0</v>
      </c>
    </row>
    <row r="390" spans="2:17" x14ac:dyDescent="0.25">
      <c r="B390" s="8">
        <v>1</v>
      </c>
      <c r="C390" s="9">
        <v>16</v>
      </c>
      <c r="D390" s="134">
        <f>'PVWatts Hourly Results (1)'!C401</f>
        <v>0</v>
      </c>
      <c r="E390" s="127">
        <f>DATE(YEAR(Inputs!$D$5),Summary!B390,Summary!C390)+TIME(D390,0,0)</f>
        <v>16</v>
      </c>
      <c r="F390" s="4">
        <f t="shared" si="39"/>
        <v>1</v>
      </c>
      <c r="G390" s="4">
        <f t="shared" si="37"/>
        <v>2</v>
      </c>
      <c r="H390" s="4">
        <f t="shared" si="40"/>
        <v>1</v>
      </c>
      <c r="I390" s="4">
        <f t="shared" si="41"/>
        <v>0</v>
      </c>
      <c r="J390" s="4">
        <f t="shared" si="42"/>
        <v>0</v>
      </c>
      <c r="K390" s="4">
        <f t="shared" si="38"/>
        <v>0</v>
      </c>
      <c r="L390" s="5">
        <f t="shared" si="43"/>
        <v>0</v>
      </c>
      <c r="M390" s="137">
        <f>'PVWatts Hourly Results (1)'!L401/1000</f>
        <v>0</v>
      </c>
      <c r="N390" s="3">
        <f>'PVWatts Hourly Results (2)'!L401/1000</f>
        <v>0</v>
      </c>
      <c r="O390" s="3">
        <f>'PVWatts Hourly Results (3)'!L401/1000</f>
        <v>0</v>
      </c>
      <c r="P390" s="3">
        <f>'PVWatts Hourly Results (4)'!L401/1000</f>
        <v>0</v>
      </c>
      <c r="Q390" s="130">
        <f>'PVWatts Hourly Results (5)'!L401/1000</f>
        <v>0</v>
      </c>
    </row>
    <row r="391" spans="2:17" x14ac:dyDescent="0.25">
      <c r="B391" s="8">
        <v>1</v>
      </c>
      <c r="C391" s="9">
        <v>16</v>
      </c>
      <c r="D391" s="134">
        <f>'PVWatts Hourly Results (1)'!C402</f>
        <v>0</v>
      </c>
      <c r="E391" s="127">
        <f>DATE(YEAR(Inputs!$D$5),Summary!B391,Summary!C391)+TIME(D391,0,0)</f>
        <v>16</v>
      </c>
      <c r="F391" s="4">
        <f t="shared" si="39"/>
        <v>1</v>
      </c>
      <c r="G391" s="4">
        <f t="shared" si="37"/>
        <v>2</v>
      </c>
      <c r="H391" s="4">
        <f t="shared" si="40"/>
        <v>1</v>
      </c>
      <c r="I391" s="4">
        <f t="shared" si="41"/>
        <v>0</v>
      </c>
      <c r="J391" s="4">
        <f t="shared" si="42"/>
        <v>0</v>
      </c>
      <c r="K391" s="4">
        <f t="shared" si="38"/>
        <v>0</v>
      </c>
      <c r="L391" s="5">
        <f t="shared" si="43"/>
        <v>0</v>
      </c>
      <c r="M391" s="137">
        <f>'PVWatts Hourly Results (1)'!L402/1000</f>
        <v>0</v>
      </c>
      <c r="N391" s="3">
        <f>'PVWatts Hourly Results (2)'!L402/1000</f>
        <v>0</v>
      </c>
      <c r="O391" s="3">
        <f>'PVWatts Hourly Results (3)'!L402/1000</f>
        <v>0</v>
      </c>
      <c r="P391" s="3">
        <f>'PVWatts Hourly Results (4)'!L402/1000</f>
        <v>0</v>
      </c>
      <c r="Q391" s="130">
        <f>'PVWatts Hourly Results (5)'!L402/1000</f>
        <v>0</v>
      </c>
    </row>
    <row r="392" spans="2:17" x14ac:dyDescent="0.25">
      <c r="B392" s="8">
        <v>1</v>
      </c>
      <c r="C392" s="9">
        <v>16</v>
      </c>
      <c r="D392" s="134">
        <f>'PVWatts Hourly Results (1)'!C403</f>
        <v>0</v>
      </c>
      <c r="E392" s="127">
        <f>DATE(YEAR(Inputs!$D$5),Summary!B392,Summary!C392)+TIME(D392,0,0)</f>
        <v>16</v>
      </c>
      <c r="F392" s="4">
        <f t="shared" si="39"/>
        <v>1</v>
      </c>
      <c r="G392" s="4">
        <f t="shared" si="37"/>
        <v>2</v>
      </c>
      <c r="H392" s="4">
        <f t="shared" si="40"/>
        <v>1</v>
      </c>
      <c r="I392" s="4">
        <f t="shared" si="41"/>
        <v>0</v>
      </c>
      <c r="J392" s="4">
        <f t="shared" si="42"/>
        <v>0</v>
      </c>
      <c r="K392" s="4">
        <f t="shared" si="38"/>
        <v>0</v>
      </c>
      <c r="L392" s="5">
        <f t="shared" si="43"/>
        <v>0</v>
      </c>
      <c r="M392" s="137">
        <f>'PVWatts Hourly Results (1)'!L403/1000</f>
        <v>0</v>
      </c>
      <c r="N392" s="3">
        <f>'PVWatts Hourly Results (2)'!L403/1000</f>
        <v>0</v>
      </c>
      <c r="O392" s="3">
        <f>'PVWatts Hourly Results (3)'!L403/1000</f>
        <v>0</v>
      </c>
      <c r="P392" s="3">
        <f>'PVWatts Hourly Results (4)'!L403/1000</f>
        <v>0</v>
      </c>
      <c r="Q392" s="130">
        <f>'PVWatts Hourly Results (5)'!L403/1000</f>
        <v>0</v>
      </c>
    </row>
    <row r="393" spans="2:17" x14ac:dyDescent="0.25">
      <c r="B393" s="8">
        <v>1</v>
      </c>
      <c r="C393" s="9">
        <v>16</v>
      </c>
      <c r="D393" s="134">
        <f>'PVWatts Hourly Results (1)'!C404</f>
        <v>0</v>
      </c>
      <c r="E393" s="127">
        <f>DATE(YEAR(Inputs!$D$5),Summary!B393,Summary!C393)+TIME(D393,0,0)</f>
        <v>16</v>
      </c>
      <c r="F393" s="4">
        <f t="shared" si="39"/>
        <v>1</v>
      </c>
      <c r="G393" s="4">
        <f t="shared" si="37"/>
        <v>2</v>
      </c>
      <c r="H393" s="4">
        <f t="shared" si="40"/>
        <v>1</v>
      </c>
      <c r="I393" s="4">
        <f t="shared" si="41"/>
        <v>0</v>
      </c>
      <c r="J393" s="4">
        <f t="shared" si="42"/>
        <v>0</v>
      </c>
      <c r="K393" s="4">
        <f t="shared" si="38"/>
        <v>0</v>
      </c>
      <c r="L393" s="5">
        <f t="shared" si="43"/>
        <v>0</v>
      </c>
      <c r="M393" s="137">
        <f>'PVWatts Hourly Results (1)'!L404/1000</f>
        <v>0</v>
      </c>
      <c r="N393" s="3">
        <f>'PVWatts Hourly Results (2)'!L404/1000</f>
        <v>0</v>
      </c>
      <c r="O393" s="3">
        <f>'PVWatts Hourly Results (3)'!L404/1000</f>
        <v>0</v>
      </c>
      <c r="P393" s="3">
        <f>'PVWatts Hourly Results (4)'!L404/1000</f>
        <v>0</v>
      </c>
      <c r="Q393" s="130">
        <f>'PVWatts Hourly Results (5)'!L404/1000</f>
        <v>0</v>
      </c>
    </row>
    <row r="394" spans="2:17" x14ac:dyDescent="0.25">
      <c r="B394" s="8">
        <v>1</v>
      </c>
      <c r="C394" s="9">
        <v>16</v>
      </c>
      <c r="D394" s="134">
        <f>'PVWatts Hourly Results (1)'!C405</f>
        <v>0</v>
      </c>
      <c r="E394" s="127">
        <f>DATE(YEAR(Inputs!$D$5),Summary!B394,Summary!C394)+TIME(D394,0,0)</f>
        <v>16</v>
      </c>
      <c r="F394" s="4">
        <f t="shared" si="39"/>
        <v>1</v>
      </c>
      <c r="G394" s="4">
        <f t="shared" si="37"/>
        <v>2</v>
      </c>
      <c r="H394" s="4">
        <f t="shared" si="40"/>
        <v>1</v>
      </c>
      <c r="I394" s="4">
        <f t="shared" si="41"/>
        <v>0</v>
      </c>
      <c r="J394" s="4">
        <f t="shared" si="42"/>
        <v>0</v>
      </c>
      <c r="K394" s="4">
        <f t="shared" si="38"/>
        <v>0</v>
      </c>
      <c r="L394" s="5">
        <f t="shared" si="43"/>
        <v>0</v>
      </c>
      <c r="M394" s="137">
        <f>'PVWatts Hourly Results (1)'!L405/1000</f>
        <v>0</v>
      </c>
      <c r="N394" s="3">
        <f>'PVWatts Hourly Results (2)'!L405/1000</f>
        <v>0</v>
      </c>
      <c r="O394" s="3">
        <f>'PVWatts Hourly Results (3)'!L405/1000</f>
        <v>0</v>
      </c>
      <c r="P394" s="3">
        <f>'PVWatts Hourly Results (4)'!L405/1000</f>
        <v>0</v>
      </c>
      <c r="Q394" s="130">
        <f>'PVWatts Hourly Results (5)'!L405/1000</f>
        <v>0</v>
      </c>
    </row>
    <row r="395" spans="2:17" x14ac:dyDescent="0.25">
      <c r="B395" s="8">
        <v>1</v>
      </c>
      <c r="C395" s="9">
        <v>16</v>
      </c>
      <c r="D395" s="134">
        <f>'PVWatts Hourly Results (1)'!C406</f>
        <v>0</v>
      </c>
      <c r="E395" s="127">
        <f>DATE(YEAR(Inputs!$D$5),Summary!B395,Summary!C395)+TIME(D395,0,0)</f>
        <v>16</v>
      </c>
      <c r="F395" s="4">
        <f t="shared" si="39"/>
        <v>1</v>
      </c>
      <c r="G395" s="4">
        <f t="shared" si="37"/>
        <v>2</v>
      </c>
      <c r="H395" s="4">
        <f t="shared" si="40"/>
        <v>1</v>
      </c>
      <c r="I395" s="4">
        <f t="shared" si="41"/>
        <v>0</v>
      </c>
      <c r="J395" s="4">
        <f t="shared" si="42"/>
        <v>0</v>
      </c>
      <c r="K395" s="4">
        <f t="shared" si="38"/>
        <v>0</v>
      </c>
      <c r="L395" s="5">
        <f t="shared" si="43"/>
        <v>0</v>
      </c>
      <c r="M395" s="137">
        <f>'PVWatts Hourly Results (1)'!L406/1000</f>
        <v>0</v>
      </c>
      <c r="N395" s="3">
        <f>'PVWatts Hourly Results (2)'!L406/1000</f>
        <v>0</v>
      </c>
      <c r="O395" s="3">
        <f>'PVWatts Hourly Results (3)'!L406/1000</f>
        <v>0</v>
      </c>
      <c r="P395" s="3">
        <f>'PVWatts Hourly Results (4)'!L406/1000</f>
        <v>0</v>
      </c>
      <c r="Q395" s="130">
        <f>'PVWatts Hourly Results (5)'!L406/1000</f>
        <v>0</v>
      </c>
    </row>
    <row r="396" spans="2:17" x14ac:dyDescent="0.25">
      <c r="B396" s="8">
        <v>1</v>
      </c>
      <c r="C396" s="9">
        <v>16</v>
      </c>
      <c r="D396" s="134">
        <f>'PVWatts Hourly Results (1)'!C407</f>
        <v>0</v>
      </c>
      <c r="E396" s="127">
        <f>DATE(YEAR(Inputs!$D$5),Summary!B396,Summary!C396)+TIME(D396,0,0)</f>
        <v>16</v>
      </c>
      <c r="F396" s="4">
        <f t="shared" si="39"/>
        <v>1</v>
      </c>
      <c r="G396" s="4">
        <f t="shared" si="37"/>
        <v>2</v>
      </c>
      <c r="H396" s="4">
        <f t="shared" si="40"/>
        <v>1</v>
      </c>
      <c r="I396" s="4">
        <f t="shared" si="41"/>
        <v>0</v>
      </c>
      <c r="J396" s="4">
        <f t="shared" si="42"/>
        <v>0</v>
      </c>
      <c r="K396" s="4">
        <f t="shared" si="38"/>
        <v>0</v>
      </c>
      <c r="L396" s="5">
        <f t="shared" si="43"/>
        <v>0</v>
      </c>
      <c r="M396" s="137">
        <f>'PVWatts Hourly Results (1)'!L407/1000</f>
        <v>0</v>
      </c>
      <c r="N396" s="3">
        <f>'PVWatts Hourly Results (2)'!L407/1000</f>
        <v>0</v>
      </c>
      <c r="O396" s="3">
        <f>'PVWatts Hourly Results (3)'!L407/1000</f>
        <v>0</v>
      </c>
      <c r="P396" s="3">
        <f>'PVWatts Hourly Results (4)'!L407/1000</f>
        <v>0</v>
      </c>
      <c r="Q396" s="130">
        <f>'PVWatts Hourly Results (5)'!L407/1000</f>
        <v>0</v>
      </c>
    </row>
    <row r="397" spans="2:17" x14ac:dyDescent="0.25">
      <c r="B397" s="8">
        <v>1</v>
      </c>
      <c r="C397" s="9">
        <v>16</v>
      </c>
      <c r="D397" s="134">
        <f>'PVWatts Hourly Results (1)'!C408</f>
        <v>0</v>
      </c>
      <c r="E397" s="127">
        <f>DATE(YEAR(Inputs!$D$5),Summary!B397,Summary!C397)+TIME(D397,0,0)</f>
        <v>16</v>
      </c>
      <c r="F397" s="4">
        <f t="shared" si="39"/>
        <v>1</v>
      </c>
      <c r="G397" s="4">
        <f t="shared" si="37"/>
        <v>2</v>
      </c>
      <c r="H397" s="4">
        <f t="shared" si="40"/>
        <v>1</v>
      </c>
      <c r="I397" s="4">
        <f t="shared" si="41"/>
        <v>0</v>
      </c>
      <c r="J397" s="4">
        <f t="shared" si="42"/>
        <v>0</v>
      </c>
      <c r="K397" s="4">
        <f t="shared" si="38"/>
        <v>0</v>
      </c>
      <c r="L397" s="5">
        <f t="shared" si="43"/>
        <v>0</v>
      </c>
      <c r="M397" s="137">
        <f>'PVWatts Hourly Results (1)'!L408/1000</f>
        <v>0</v>
      </c>
      <c r="N397" s="3">
        <f>'PVWatts Hourly Results (2)'!L408/1000</f>
        <v>0</v>
      </c>
      <c r="O397" s="3">
        <f>'PVWatts Hourly Results (3)'!L408/1000</f>
        <v>0</v>
      </c>
      <c r="P397" s="3">
        <f>'PVWatts Hourly Results (4)'!L408/1000</f>
        <v>0</v>
      </c>
      <c r="Q397" s="130">
        <f>'PVWatts Hourly Results (5)'!L408/1000</f>
        <v>0</v>
      </c>
    </row>
    <row r="398" spans="2:17" x14ac:dyDescent="0.25">
      <c r="B398" s="8">
        <v>1</v>
      </c>
      <c r="C398" s="9">
        <v>16</v>
      </c>
      <c r="D398" s="134">
        <f>'PVWatts Hourly Results (1)'!C409</f>
        <v>0</v>
      </c>
      <c r="E398" s="127">
        <f>DATE(YEAR(Inputs!$D$5),Summary!B398,Summary!C398)+TIME(D398,0,0)</f>
        <v>16</v>
      </c>
      <c r="F398" s="4">
        <f t="shared" si="39"/>
        <v>1</v>
      </c>
      <c r="G398" s="4">
        <f t="shared" si="37"/>
        <v>2</v>
      </c>
      <c r="H398" s="4">
        <f t="shared" si="40"/>
        <v>1</v>
      </c>
      <c r="I398" s="4">
        <f t="shared" si="41"/>
        <v>0</v>
      </c>
      <c r="J398" s="4">
        <f t="shared" si="42"/>
        <v>0</v>
      </c>
      <c r="K398" s="4">
        <f t="shared" si="38"/>
        <v>0</v>
      </c>
      <c r="L398" s="5">
        <f t="shared" si="43"/>
        <v>0</v>
      </c>
      <c r="M398" s="137">
        <f>'PVWatts Hourly Results (1)'!L409/1000</f>
        <v>0</v>
      </c>
      <c r="N398" s="3">
        <f>'PVWatts Hourly Results (2)'!L409/1000</f>
        <v>0</v>
      </c>
      <c r="O398" s="3">
        <f>'PVWatts Hourly Results (3)'!L409/1000</f>
        <v>0</v>
      </c>
      <c r="P398" s="3">
        <f>'PVWatts Hourly Results (4)'!L409/1000</f>
        <v>0</v>
      </c>
      <c r="Q398" s="130">
        <f>'PVWatts Hourly Results (5)'!L409/1000</f>
        <v>0</v>
      </c>
    </row>
    <row r="399" spans="2:17" x14ac:dyDescent="0.25">
      <c r="B399" s="8">
        <v>1</v>
      </c>
      <c r="C399" s="9">
        <v>16</v>
      </c>
      <c r="D399" s="134">
        <f>'PVWatts Hourly Results (1)'!C410</f>
        <v>0</v>
      </c>
      <c r="E399" s="127">
        <f>DATE(YEAR(Inputs!$D$5),Summary!B399,Summary!C399)+TIME(D399,0,0)</f>
        <v>16</v>
      </c>
      <c r="F399" s="4">
        <f t="shared" si="39"/>
        <v>1</v>
      </c>
      <c r="G399" s="4">
        <f t="shared" si="37"/>
        <v>2</v>
      </c>
      <c r="H399" s="4">
        <f t="shared" si="40"/>
        <v>1</v>
      </c>
      <c r="I399" s="4">
        <f t="shared" si="41"/>
        <v>0</v>
      </c>
      <c r="J399" s="4">
        <f t="shared" si="42"/>
        <v>0</v>
      </c>
      <c r="K399" s="4">
        <f t="shared" si="38"/>
        <v>0</v>
      </c>
      <c r="L399" s="5">
        <f t="shared" si="43"/>
        <v>0</v>
      </c>
      <c r="M399" s="137">
        <f>'PVWatts Hourly Results (1)'!L410/1000</f>
        <v>0</v>
      </c>
      <c r="N399" s="3">
        <f>'PVWatts Hourly Results (2)'!L410/1000</f>
        <v>0</v>
      </c>
      <c r="O399" s="3">
        <f>'PVWatts Hourly Results (3)'!L410/1000</f>
        <v>0</v>
      </c>
      <c r="P399" s="3">
        <f>'PVWatts Hourly Results (4)'!L410/1000</f>
        <v>0</v>
      </c>
      <c r="Q399" s="130">
        <f>'PVWatts Hourly Results (5)'!L410/1000</f>
        <v>0</v>
      </c>
    </row>
    <row r="400" spans="2:17" x14ac:dyDescent="0.25">
      <c r="B400" s="8">
        <v>1</v>
      </c>
      <c r="C400" s="9">
        <v>16</v>
      </c>
      <c r="D400" s="134">
        <f>'PVWatts Hourly Results (1)'!C411</f>
        <v>0</v>
      </c>
      <c r="E400" s="127">
        <f>DATE(YEAR(Inputs!$D$5),Summary!B400,Summary!C400)+TIME(D400,0,0)</f>
        <v>16</v>
      </c>
      <c r="F400" s="4">
        <f t="shared" si="39"/>
        <v>1</v>
      </c>
      <c r="G400" s="4">
        <f t="shared" si="37"/>
        <v>2</v>
      </c>
      <c r="H400" s="4">
        <f t="shared" si="40"/>
        <v>1</v>
      </c>
      <c r="I400" s="4">
        <f t="shared" si="41"/>
        <v>0</v>
      </c>
      <c r="J400" s="4">
        <f t="shared" si="42"/>
        <v>0</v>
      </c>
      <c r="K400" s="4">
        <f t="shared" si="38"/>
        <v>0</v>
      </c>
      <c r="L400" s="5">
        <f t="shared" si="43"/>
        <v>0</v>
      </c>
      <c r="M400" s="137">
        <f>'PVWatts Hourly Results (1)'!L411/1000</f>
        <v>0</v>
      </c>
      <c r="N400" s="3">
        <f>'PVWatts Hourly Results (2)'!L411/1000</f>
        <v>0</v>
      </c>
      <c r="O400" s="3">
        <f>'PVWatts Hourly Results (3)'!L411/1000</f>
        <v>0</v>
      </c>
      <c r="P400" s="3">
        <f>'PVWatts Hourly Results (4)'!L411/1000</f>
        <v>0</v>
      </c>
      <c r="Q400" s="130">
        <f>'PVWatts Hourly Results (5)'!L411/1000</f>
        <v>0</v>
      </c>
    </row>
    <row r="401" spans="2:17" x14ac:dyDescent="0.25">
      <c r="B401" s="8">
        <v>1</v>
      </c>
      <c r="C401" s="9">
        <v>16</v>
      </c>
      <c r="D401" s="134">
        <f>'PVWatts Hourly Results (1)'!C412</f>
        <v>0</v>
      </c>
      <c r="E401" s="127">
        <f>DATE(YEAR(Inputs!$D$5),Summary!B401,Summary!C401)+TIME(D401,0,0)</f>
        <v>16</v>
      </c>
      <c r="F401" s="4">
        <f t="shared" si="39"/>
        <v>1</v>
      </c>
      <c r="G401" s="4">
        <f t="shared" si="37"/>
        <v>2</v>
      </c>
      <c r="H401" s="4">
        <f t="shared" si="40"/>
        <v>1</v>
      </c>
      <c r="I401" s="4">
        <f t="shared" si="41"/>
        <v>0</v>
      </c>
      <c r="J401" s="4">
        <f t="shared" si="42"/>
        <v>0</v>
      </c>
      <c r="K401" s="4">
        <f t="shared" si="38"/>
        <v>0</v>
      </c>
      <c r="L401" s="5">
        <f t="shared" si="43"/>
        <v>0</v>
      </c>
      <c r="M401" s="137">
        <f>'PVWatts Hourly Results (1)'!L412/1000</f>
        <v>0</v>
      </c>
      <c r="N401" s="3">
        <f>'PVWatts Hourly Results (2)'!L412/1000</f>
        <v>0</v>
      </c>
      <c r="O401" s="3">
        <f>'PVWatts Hourly Results (3)'!L412/1000</f>
        <v>0</v>
      </c>
      <c r="P401" s="3">
        <f>'PVWatts Hourly Results (4)'!L412/1000</f>
        <v>0</v>
      </c>
      <c r="Q401" s="130">
        <f>'PVWatts Hourly Results (5)'!L412/1000</f>
        <v>0</v>
      </c>
    </row>
    <row r="402" spans="2:17" x14ac:dyDescent="0.25">
      <c r="B402" s="8">
        <v>1</v>
      </c>
      <c r="C402" s="9">
        <v>16</v>
      </c>
      <c r="D402" s="134">
        <f>'PVWatts Hourly Results (1)'!C413</f>
        <v>0</v>
      </c>
      <c r="E402" s="127">
        <f>DATE(YEAR(Inputs!$D$5),Summary!B402,Summary!C402)+TIME(D402,0,0)</f>
        <v>16</v>
      </c>
      <c r="F402" s="4">
        <f t="shared" si="39"/>
        <v>1</v>
      </c>
      <c r="G402" s="4">
        <f t="shared" si="37"/>
        <v>2</v>
      </c>
      <c r="H402" s="4">
        <f t="shared" si="40"/>
        <v>1</v>
      </c>
      <c r="I402" s="4">
        <f t="shared" si="41"/>
        <v>0</v>
      </c>
      <c r="J402" s="4">
        <f t="shared" si="42"/>
        <v>0</v>
      </c>
      <c r="K402" s="4">
        <f t="shared" si="38"/>
        <v>0</v>
      </c>
      <c r="L402" s="5">
        <f t="shared" si="43"/>
        <v>0</v>
      </c>
      <c r="M402" s="137">
        <f>'PVWatts Hourly Results (1)'!L413/1000</f>
        <v>0</v>
      </c>
      <c r="N402" s="3">
        <f>'PVWatts Hourly Results (2)'!L413/1000</f>
        <v>0</v>
      </c>
      <c r="O402" s="3">
        <f>'PVWatts Hourly Results (3)'!L413/1000</f>
        <v>0</v>
      </c>
      <c r="P402" s="3">
        <f>'PVWatts Hourly Results (4)'!L413/1000</f>
        <v>0</v>
      </c>
      <c r="Q402" s="130">
        <f>'PVWatts Hourly Results (5)'!L413/1000</f>
        <v>0</v>
      </c>
    </row>
    <row r="403" spans="2:17" x14ac:dyDescent="0.25">
      <c r="B403" s="8">
        <v>1</v>
      </c>
      <c r="C403" s="9">
        <v>16</v>
      </c>
      <c r="D403" s="134">
        <f>'PVWatts Hourly Results (1)'!C414</f>
        <v>0</v>
      </c>
      <c r="E403" s="127">
        <f>DATE(YEAR(Inputs!$D$5),Summary!B403,Summary!C403)+TIME(D403,0,0)</f>
        <v>16</v>
      </c>
      <c r="F403" s="4">
        <f t="shared" si="39"/>
        <v>1</v>
      </c>
      <c r="G403" s="4">
        <f t="shared" si="37"/>
        <v>2</v>
      </c>
      <c r="H403" s="4">
        <f t="shared" si="40"/>
        <v>1</v>
      </c>
      <c r="I403" s="4">
        <f t="shared" si="41"/>
        <v>0</v>
      </c>
      <c r="J403" s="4">
        <f t="shared" si="42"/>
        <v>0</v>
      </c>
      <c r="K403" s="4">
        <f t="shared" si="38"/>
        <v>0</v>
      </c>
      <c r="L403" s="5">
        <f t="shared" si="43"/>
        <v>0</v>
      </c>
      <c r="M403" s="137">
        <f>'PVWatts Hourly Results (1)'!L414/1000</f>
        <v>0</v>
      </c>
      <c r="N403" s="3">
        <f>'PVWatts Hourly Results (2)'!L414/1000</f>
        <v>0</v>
      </c>
      <c r="O403" s="3">
        <f>'PVWatts Hourly Results (3)'!L414/1000</f>
        <v>0</v>
      </c>
      <c r="P403" s="3">
        <f>'PVWatts Hourly Results (4)'!L414/1000</f>
        <v>0</v>
      </c>
      <c r="Q403" s="130">
        <f>'PVWatts Hourly Results (5)'!L414/1000</f>
        <v>0</v>
      </c>
    </row>
    <row r="404" spans="2:17" x14ac:dyDescent="0.25">
      <c r="B404" s="8">
        <v>1</v>
      </c>
      <c r="C404" s="9">
        <v>16</v>
      </c>
      <c r="D404" s="134">
        <f>'PVWatts Hourly Results (1)'!C415</f>
        <v>0</v>
      </c>
      <c r="E404" s="127">
        <f>DATE(YEAR(Inputs!$D$5),Summary!B404,Summary!C404)+TIME(D404,0,0)</f>
        <v>16</v>
      </c>
      <c r="F404" s="4">
        <f t="shared" si="39"/>
        <v>1</v>
      </c>
      <c r="G404" s="4">
        <f t="shared" si="37"/>
        <v>2</v>
      </c>
      <c r="H404" s="4">
        <f t="shared" si="40"/>
        <v>1</v>
      </c>
      <c r="I404" s="4">
        <f t="shared" si="41"/>
        <v>0</v>
      </c>
      <c r="J404" s="4">
        <f t="shared" si="42"/>
        <v>0</v>
      </c>
      <c r="K404" s="4">
        <f t="shared" si="38"/>
        <v>0</v>
      </c>
      <c r="L404" s="5">
        <f t="shared" si="43"/>
        <v>0</v>
      </c>
      <c r="M404" s="137">
        <f>'PVWatts Hourly Results (1)'!L415/1000</f>
        <v>0</v>
      </c>
      <c r="N404" s="3">
        <f>'PVWatts Hourly Results (2)'!L415/1000</f>
        <v>0</v>
      </c>
      <c r="O404" s="3">
        <f>'PVWatts Hourly Results (3)'!L415/1000</f>
        <v>0</v>
      </c>
      <c r="P404" s="3">
        <f>'PVWatts Hourly Results (4)'!L415/1000</f>
        <v>0</v>
      </c>
      <c r="Q404" s="130">
        <f>'PVWatts Hourly Results (5)'!L415/1000</f>
        <v>0</v>
      </c>
    </row>
    <row r="405" spans="2:17" x14ac:dyDescent="0.25">
      <c r="B405" s="8">
        <v>1</v>
      </c>
      <c r="C405" s="9">
        <v>16</v>
      </c>
      <c r="D405" s="134">
        <f>'PVWatts Hourly Results (1)'!C416</f>
        <v>0</v>
      </c>
      <c r="E405" s="127">
        <f>DATE(YEAR(Inputs!$D$5),Summary!B405,Summary!C405)+TIME(D405,0,0)</f>
        <v>16</v>
      </c>
      <c r="F405" s="4">
        <f t="shared" si="39"/>
        <v>1</v>
      </c>
      <c r="G405" s="4">
        <f t="shared" si="37"/>
        <v>2</v>
      </c>
      <c r="H405" s="4">
        <f t="shared" si="40"/>
        <v>1</v>
      </c>
      <c r="I405" s="4">
        <f t="shared" si="41"/>
        <v>0</v>
      </c>
      <c r="J405" s="4">
        <f t="shared" si="42"/>
        <v>0</v>
      </c>
      <c r="K405" s="4">
        <f t="shared" si="38"/>
        <v>0</v>
      </c>
      <c r="L405" s="5">
        <f t="shared" si="43"/>
        <v>0</v>
      </c>
      <c r="M405" s="137">
        <f>'PVWatts Hourly Results (1)'!L416/1000</f>
        <v>0</v>
      </c>
      <c r="N405" s="3">
        <f>'PVWatts Hourly Results (2)'!L416/1000</f>
        <v>0</v>
      </c>
      <c r="O405" s="3">
        <f>'PVWatts Hourly Results (3)'!L416/1000</f>
        <v>0</v>
      </c>
      <c r="P405" s="3">
        <f>'PVWatts Hourly Results (4)'!L416/1000</f>
        <v>0</v>
      </c>
      <c r="Q405" s="130">
        <f>'PVWatts Hourly Results (5)'!L416/1000</f>
        <v>0</v>
      </c>
    </row>
    <row r="406" spans="2:17" x14ac:dyDescent="0.25">
      <c r="B406" s="8">
        <v>1</v>
      </c>
      <c r="C406" s="9">
        <v>17</v>
      </c>
      <c r="D406" s="134">
        <f>'PVWatts Hourly Results (1)'!C417</f>
        <v>0</v>
      </c>
      <c r="E406" s="127">
        <f>DATE(YEAR(Inputs!$D$5),Summary!B406,Summary!C406)+TIME(D406,0,0)</f>
        <v>17</v>
      </c>
      <c r="F406" s="4">
        <f t="shared" si="39"/>
        <v>1</v>
      </c>
      <c r="G406" s="4">
        <f t="shared" ref="G406:G469" si="44">WEEKDAY(E406)</f>
        <v>3</v>
      </c>
      <c r="H406" s="4">
        <f t="shared" si="40"/>
        <v>1</v>
      </c>
      <c r="I406" s="4">
        <f t="shared" si="41"/>
        <v>0</v>
      </c>
      <c r="J406" s="4">
        <f t="shared" si="42"/>
        <v>0</v>
      </c>
      <c r="K406" s="4">
        <f t="shared" ref="K406:K469" si="45">IF(OR(AND(B406=7,C406=4),AND(B406=1,C406=1)),1,0)</f>
        <v>0</v>
      </c>
      <c r="L406" s="5">
        <f t="shared" si="43"/>
        <v>0</v>
      </c>
      <c r="M406" s="137">
        <f>'PVWatts Hourly Results (1)'!L417/1000</f>
        <v>0</v>
      </c>
      <c r="N406" s="3">
        <f>'PVWatts Hourly Results (2)'!L417/1000</f>
        <v>0</v>
      </c>
      <c r="O406" s="3">
        <f>'PVWatts Hourly Results (3)'!L417/1000</f>
        <v>0</v>
      </c>
      <c r="P406" s="3">
        <f>'PVWatts Hourly Results (4)'!L417/1000</f>
        <v>0</v>
      </c>
      <c r="Q406" s="130">
        <f>'PVWatts Hourly Results (5)'!L417/1000</f>
        <v>0</v>
      </c>
    </row>
    <row r="407" spans="2:17" x14ac:dyDescent="0.25">
      <c r="B407" s="8">
        <v>1</v>
      </c>
      <c r="C407" s="9">
        <v>17</v>
      </c>
      <c r="D407" s="134">
        <f>'PVWatts Hourly Results (1)'!C418</f>
        <v>0</v>
      </c>
      <c r="E407" s="127">
        <f>DATE(YEAR(Inputs!$D$5),Summary!B407,Summary!C407)+TIME(D407,0,0)</f>
        <v>17</v>
      </c>
      <c r="F407" s="4">
        <f t="shared" ref="F407:F470" si="46">IF(OR(B407&lt;3,B407=6,B407=7,B407=8),1,0)</f>
        <v>1</v>
      </c>
      <c r="G407" s="4">
        <f t="shared" si="44"/>
        <v>3</v>
      </c>
      <c r="H407" s="4">
        <f t="shared" ref="H407:H470" si="47">IF(OR(G407=2,G407=3,G407=4,G407=5,G407=6),1,0)</f>
        <v>1</v>
      </c>
      <c r="I407" s="4">
        <f t="shared" ref="I407:I470" si="48">IF(AND(B407&gt;5,B407&lt;9,D407&gt;=13,D407&lt;=16,H407=1),1,0)</f>
        <v>0</v>
      </c>
      <c r="J407" s="4">
        <f t="shared" ref="J407:J470" si="49">IF(AND(B407&lt;3,OR(AND(D407&gt;6,D407&lt;9),AND(D407&gt;17,D407&lt;20)),H407=1),1,0)</f>
        <v>0</v>
      </c>
      <c r="K407" s="4">
        <f t="shared" si="45"/>
        <v>0</v>
      </c>
      <c r="L407" s="5">
        <f t="shared" ref="L407:L470" si="50">IFERROR(IF(AND(F407=1,H407=1,OR(I407=1,J407=1),K407=0),1,0),"")</f>
        <v>0</v>
      </c>
      <c r="M407" s="137">
        <f>'PVWatts Hourly Results (1)'!L418/1000</f>
        <v>0</v>
      </c>
      <c r="N407" s="3">
        <f>'PVWatts Hourly Results (2)'!L418/1000</f>
        <v>0</v>
      </c>
      <c r="O407" s="3">
        <f>'PVWatts Hourly Results (3)'!L418/1000</f>
        <v>0</v>
      </c>
      <c r="P407" s="3">
        <f>'PVWatts Hourly Results (4)'!L418/1000</f>
        <v>0</v>
      </c>
      <c r="Q407" s="130">
        <f>'PVWatts Hourly Results (5)'!L418/1000</f>
        <v>0</v>
      </c>
    </row>
    <row r="408" spans="2:17" x14ac:dyDescent="0.25">
      <c r="B408" s="8">
        <v>1</v>
      </c>
      <c r="C408" s="9">
        <v>17</v>
      </c>
      <c r="D408" s="134">
        <f>'PVWatts Hourly Results (1)'!C419</f>
        <v>0</v>
      </c>
      <c r="E408" s="127">
        <f>DATE(YEAR(Inputs!$D$5),Summary!B408,Summary!C408)+TIME(D408,0,0)</f>
        <v>17</v>
      </c>
      <c r="F408" s="4">
        <f t="shared" si="46"/>
        <v>1</v>
      </c>
      <c r="G408" s="4">
        <f t="shared" si="44"/>
        <v>3</v>
      </c>
      <c r="H408" s="4">
        <f t="shared" si="47"/>
        <v>1</v>
      </c>
      <c r="I408" s="4">
        <f t="shared" si="48"/>
        <v>0</v>
      </c>
      <c r="J408" s="4">
        <f t="shared" si="49"/>
        <v>0</v>
      </c>
      <c r="K408" s="4">
        <f t="shared" si="45"/>
        <v>0</v>
      </c>
      <c r="L408" s="5">
        <f t="shared" si="50"/>
        <v>0</v>
      </c>
      <c r="M408" s="137">
        <f>'PVWatts Hourly Results (1)'!L419/1000</f>
        <v>0</v>
      </c>
      <c r="N408" s="3">
        <f>'PVWatts Hourly Results (2)'!L419/1000</f>
        <v>0</v>
      </c>
      <c r="O408" s="3">
        <f>'PVWatts Hourly Results (3)'!L419/1000</f>
        <v>0</v>
      </c>
      <c r="P408" s="3">
        <f>'PVWatts Hourly Results (4)'!L419/1000</f>
        <v>0</v>
      </c>
      <c r="Q408" s="130">
        <f>'PVWatts Hourly Results (5)'!L419/1000</f>
        <v>0</v>
      </c>
    </row>
    <row r="409" spans="2:17" x14ac:dyDescent="0.25">
      <c r="B409" s="8">
        <v>1</v>
      </c>
      <c r="C409" s="9">
        <v>17</v>
      </c>
      <c r="D409" s="134">
        <f>'PVWatts Hourly Results (1)'!C420</f>
        <v>0</v>
      </c>
      <c r="E409" s="127">
        <f>DATE(YEAR(Inputs!$D$5),Summary!B409,Summary!C409)+TIME(D409,0,0)</f>
        <v>17</v>
      </c>
      <c r="F409" s="4">
        <f t="shared" si="46"/>
        <v>1</v>
      </c>
      <c r="G409" s="4">
        <f t="shared" si="44"/>
        <v>3</v>
      </c>
      <c r="H409" s="4">
        <f t="shared" si="47"/>
        <v>1</v>
      </c>
      <c r="I409" s="4">
        <f t="shared" si="48"/>
        <v>0</v>
      </c>
      <c r="J409" s="4">
        <f t="shared" si="49"/>
        <v>0</v>
      </c>
      <c r="K409" s="4">
        <f t="shared" si="45"/>
        <v>0</v>
      </c>
      <c r="L409" s="5">
        <f t="shared" si="50"/>
        <v>0</v>
      </c>
      <c r="M409" s="137">
        <f>'PVWatts Hourly Results (1)'!L420/1000</f>
        <v>0</v>
      </c>
      <c r="N409" s="3">
        <f>'PVWatts Hourly Results (2)'!L420/1000</f>
        <v>0</v>
      </c>
      <c r="O409" s="3">
        <f>'PVWatts Hourly Results (3)'!L420/1000</f>
        <v>0</v>
      </c>
      <c r="P409" s="3">
        <f>'PVWatts Hourly Results (4)'!L420/1000</f>
        <v>0</v>
      </c>
      <c r="Q409" s="130">
        <f>'PVWatts Hourly Results (5)'!L420/1000</f>
        <v>0</v>
      </c>
    </row>
    <row r="410" spans="2:17" x14ac:dyDescent="0.25">
      <c r="B410" s="8">
        <v>1</v>
      </c>
      <c r="C410" s="9">
        <v>17</v>
      </c>
      <c r="D410" s="134">
        <f>'PVWatts Hourly Results (1)'!C421</f>
        <v>0</v>
      </c>
      <c r="E410" s="127">
        <f>DATE(YEAR(Inputs!$D$5),Summary!B410,Summary!C410)+TIME(D410,0,0)</f>
        <v>17</v>
      </c>
      <c r="F410" s="4">
        <f t="shared" si="46"/>
        <v>1</v>
      </c>
      <c r="G410" s="4">
        <f t="shared" si="44"/>
        <v>3</v>
      </c>
      <c r="H410" s="4">
        <f t="shared" si="47"/>
        <v>1</v>
      </c>
      <c r="I410" s="4">
        <f t="shared" si="48"/>
        <v>0</v>
      </c>
      <c r="J410" s="4">
        <f t="shared" si="49"/>
        <v>0</v>
      </c>
      <c r="K410" s="4">
        <f t="shared" si="45"/>
        <v>0</v>
      </c>
      <c r="L410" s="5">
        <f t="shared" si="50"/>
        <v>0</v>
      </c>
      <c r="M410" s="137">
        <f>'PVWatts Hourly Results (1)'!L421/1000</f>
        <v>0</v>
      </c>
      <c r="N410" s="3">
        <f>'PVWatts Hourly Results (2)'!L421/1000</f>
        <v>0</v>
      </c>
      <c r="O410" s="3">
        <f>'PVWatts Hourly Results (3)'!L421/1000</f>
        <v>0</v>
      </c>
      <c r="P410" s="3">
        <f>'PVWatts Hourly Results (4)'!L421/1000</f>
        <v>0</v>
      </c>
      <c r="Q410" s="130">
        <f>'PVWatts Hourly Results (5)'!L421/1000</f>
        <v>0</v>
      </c>
    </row>
    <row r="411" spans="2:17" x14ac:dyDescent="0.25">
      <c r="B411" s="8">
        <v>1</v>
      </c>
      <c r="C411" s="9">
        <v>17</v>
      </c>
      <c r="D411" s="134">
        <f>'PVWatts Hourly Results (1)'!C422</f>
        <v>0</v>
      </c>
      <c r="E411" s="127">
        <f>DATE(YEAR(Inputs!$D$5),Summary!B411,Summary!C411)+TIME(D411,0,0)</f>
        <v>17</v>
      </c>
      <c r="F411" s="4">
        <f t="shared" si="46"/>
        <v>1</v>
      </c>
      <c r="G411" s="4">
        <f t="shared" si="44"/>
        <v>3</v>
      </c>
      <c r="H411" s="4">
        <f t="shared" si="47"/>
        <v>1</v>
      </c>
      <c r="I411" s="4">
        <f t="shared" si="48"/>
        <v>0</v>
      </c>
      <c r="J411" s="4">
        <f t="shared" si="49"/>
        <v>0</v>
      </c>
      <c r="K411" s="4">
        <f t="shared" si="45"/>
        <v>0</v>
      </c>
      <c r="L411" s="5">
        <f t="shared" si="50"/>
        <v>0</v>
      </c>
      <c r="M411" s="137">
        <f>'PVWatts Hourly Results (1)'!L422/1000</f>
        <v>0</v>
      </c>
      <c r="N411" s="3">
        <f>'PVWatts Hourly Results (2)'!L422/1000</f>
        <v>0</v>
      </c>
      <c r="O411" s="3">
        <f>'PVWatts Hourly Results (3)'!L422/1000</f>
        <v>0</v>
      </c>
      <c r="P411" s="3">
        <f>'PVWatts Hourly Results (4)'!L422/1000</f>
        <v>0</v>
      </c>
      <c r="Q411" s="130">
        <f>'PVWatts Hourly Results (5)'!L422/1000</f>
        <v>0</v>
      </c>
    </row>
    <row r="412" spans="2:17" x14ac:dyDescent="0.25">
      <c r="B412" s="8">
        <v>1</v>
      </c>
      <c r="C412" s="9">
        <v>17</v>
      </c>
      <c r="D412" s="134">
        <f>'PVWatts Hourly Results (1)'!C423</f>
        <v>0</v>
      </c>
      <c r="E412" s="127">
        <f>DATE(YEAR(Inputs!$D$5),Summary!B412,Summary!C412)+TIME(D412,0,0)</f>
        <v>17</v>
      </c>
      <c r="F412" s="4">
        <f t="shared" si="46"/>
        <v>1</v>
      </c>
      <c r="G412" s="4">
        <f t="shared" si="44"/>
        <v>3</v>
      </c>
      <c r="H412" s="4">
        <f t="shared" si="47"/>
        <v>1</v>
      </c>
      <c r="I412" s="4">
        <f t="shared" si="48"/>
        <v>0</v>
      </c>
      <c r="J412" s="4">
        <f t="shared" si="49"/>
        <v>0</v>
      </c>
      <c r="K412" s="4">
        <f t="shared" si="45"/>
        <v>0</v>
      </c>
      <c r="L412" s="5">
        <f t="shared" si="50"/>
        <v>0</v>
      </c>
      <c r="M412" s="137">
        <f>'PVWatts Hourly Results (1)'!L423/1000</f>
        <v>0</v>
      </c>
      <c r="N412" s="3">
        <f>'PVWatts Hourly Results (2)'!L423/1000</f>
        <v>0</v>
      </c>
      <c r="O412" s="3">
        <f>'PVWatts Hourly Results (3)'!L423/1000</f>
        <v>0</v>
      </c>
      <c r="P412" s="3">
        <f>'PVWatts Hourly Results (4)'!L423/1000</f>
        <v>0</v>
      </c>
      <c r="Q412" s="130">
        <f>'PVWatts Hourly Results (5)'!L423/1000</f>
        <v>0</v>
      </c>
    </row>
    <row r="413" spans="2:17" x14ac:dyDescent="0.25">
      <c r="B413" s="8">
        <v>1</v>
      </c>
      <c r="C413" s="9">
        <v>17</v>
      </c>
      <c r="D413" s="134">
        <f>'PVWatts Hourly Results (1)'!C424</f>
        <v>0</v>
      </c>
      <c r="E413" s="127">
        <f>DATE(YEAR(Inputs!$D$5),Summary!B413,Summary!C413)+TIME(D413,0,0)</f>
        <v>17</v>
      </c>
      <c r="F413" s="4">
        <f t="shared" si="46"/>
        <v>1</v>
      </c>
      <c r="G413" s="4">
        <f t="shared" si="44"/>
        <v>3</v>
      </c>
      <c r="H413" s="4">
        <f t="shared" si="47"/>
        <v>1</v>
      </c>
      <c r="I413" s="4">
        <f t="shared" si="48"/>
        <v>0</v>
      </c>
      <c r="J413" s="4">
        <f t="shared" si="49"/>
        <v>0</v>
      </c>
      <c r="K413" s="4">
        <f t="shared" si="45"/>
        <v>0</v>
      </c>
      <c r="L413" s="5">
        <f t="shared" si="50"/>
        <v>0</v>
      </c>
      <c r="M413" s="137">
        <f>'PVWatts Hourly Results (1)'!L424/1000</f>
        <v>0</v>
      </c>
      <c r="N413" s="3">
        <f>'PVWatts Hourly Results (2)'!L424/1000</f>
        <v>0</v>
      </c>
      <c r="O413" s="3">
        <f>'PVWatts Hourly Results (3)'!L424/1000</f>
        <v>0</v>
      </c>
      <c r="P413" s="3">
        <f>'PVWatts Hourly Results (4)'!L424/1000</f>
        <v>0</v>
      </c>
      <c r="Q413" s="130">
        <f>'PVWatts Hourly Results (5)'!L424/1000</f>
        <v>0</v>
      </c>
    </row>
    <row r="414" spans="2:17" x14ac:dyDescent="0.25">
      <c r="B414" s="8">
        <v>1</v>
      </c>
      <c r="C414" s="9">
        <v>17</v>
      </c>
      <c r="D414" s="134">
        <f>'PVWatts Hourly Results (1)'!C425</f>
        <v>0</v>
      </c>
      <c r="E414" s="127">
        <f>DATE(YEAR(Inputs!$D$5),Summary!B414,Summary!C414)+TIME(D414,0,0)</f>
        <v>17</v>
      </c>
      <c r="F414" s="4">
        <f t="shared" si="46"/>
        <v>1</v>
      </c>
      <c r="G414" s="4">
        <f t="shared" si="44"/>
        <v>3</v>
      </c>
      <c r="H414" s="4">
        <f t="shared" si="47"/>
        <v>1</v>
      </c>
      <c r="I414" s="4">
        <f t="shared" si="48"/>
        <v>0</v>
      </c>
      <c r="J414" s="4">
        <f t="shared" si="49"/>
        <v>0</v>
      </c>
      <c r="K414" s="4">
        <f t="shared" si="45"/>
        <v>0</v>
      </c>
      <c r="L414" s="5">
        <f t="shared" si="50"/>
        <v>0</v>
      </c>
      <c r="M414" s="137">
        <f>'PVWatts Hourly Results (1)'!L425/1000</f>
        <v>0</v>
      </c>
      <c r="N414" s="3">
        <f>'PVWatts Hourly Results (2)'!L425/1000</f>
        <v>0</v>
      </c>
      <c r="O414" s="3">
        <f>'PVWatts Hourly Results (3)'!L425/1000</f>
        <v>0</v>
      </c>
      <c r="P414" s="3">
        <f>'PVWatts Hourly Results (4)'!L425/1000</f>
        <v>0</v>
      </c>
      <c r="Q414" s="130">
        <f>'PVWatts Hourly Results (5)'!L425/1000</f>
        <v>0</v>
      </c>
    </row>
    <row r="415" spans="2:17" x14ac:dyDescent="0.25">
      <c r="B415" s="8">
        <v>1</v>
      </c>
      <c r="C415" s="9">
        <v>17</v>
      </c>
      <c r="D415" s="134">
        <f>'PVWatts Hourly Results (1)'!C426</f>
        <v>0</v>
      </c>
      <c r="E415" s="127">
        <f>DATE(YEAR(Inputs!$D$5),Summary!B415,Summary!C415)+TIME(D415,0,0)</f>
        <v>17</v>
      </c>
      <c r="F415" s="4">
        <f t="shared" si="46"/>
        <v>1</v>
      </c>
      <c r="G415" s="4">
        <f t="shared" si="44"/>
        <v>3</v>
      </c>
      <c r="H415" s="4">
        <f t="shared" si="47"/>
        <v>1</v>
      </c>
      <c r="I415" s="4">
        <f t="shared" si="48"/>
        <v>0</v>
      </c>
      <c r="J415" s="4">
        <f t="shared" si="49"/>
        <v>0</v>
      </c>
      <c r="K415" s="4">
        <f t="shared" si="45"/>
        <v>0</v>
      </c>
      <c r="L415" s="5">
        <f t="shared" si="50"/>
        <v>0</v>
      </c>
      <c r="M415" s="137">
        <f>'PVWatts Hourly Results (1)'!L426/1000</f>
        <v>0</v>
      </c>
      <c r="N415" s="3">
        <f>'PVWatts Hourly Results (2)'!L426/1000</f>
        <v>0</v>
      </c>
      <c r="O415" s="3">
        <f>'PVWatts Hourly Results (3)'!L426/1000</f>
        <v>0</v>
      </c>
      <c r="P415" s="3">
        <f>'PVWatts Hourly Results (4)'!L426/1000</f>
        <v>0</v>
      </c>
      <c r="Q415" s="130">
        <f>'PVWatts Hourly Results (5)'!L426/1000</f>
        <v>0</v>
      </c>
    </row>
    <row r="416" spans="2:17" x14ac:dyDescent="0.25">
      <c r="B416" s="8">
        <v>1</v>
      </c>
      <c r="C416" s="9">
        <v>17</v>
      </c>
      <c r="D416" s="134">
        <f>'PVWatts Hourly Results (1)'!C427</f>
        <v>0</v>
      </c>
      <c r="E416" s="127">
        <f>DATE(YEAR(Inputs!$D$5),Summary!B416,Summary!C416)+TIME(D416,0,0)</f>
        <v>17</v>
      </c>
      <c r="F416" s="4">
        <f t="shared" si="46"/>
        <v>1</v>
      </c>
      <c r="G416" s="4">
        <f t="shared" si="44"/>
        <v>3</v>
      </c>
      <c r="H416" s="4">
        <f t="shared" si="47"/>
        <v>1</v>
      </c>
      <c r="I416" s="4">
        <f t="shared" si="48"/>
        <v>0</v>
      </c>
      <c r="J416" s="4">
        <f t="shared" si="49"/>
        <v>0</v>
      </c>
      <c r="K416" s="4">
        <f t="shared" si="45"/>
        <v>0</v>
      </c>
      <c r="L416" s="5">
        <f t="shared" si="50"/>
        <v>0</v>
      </c>
      <c r="M416" s="137">
        <f>'PVWatts Hourly Results (1)'!L427/1000</f>
        <v>0</v>
      </c>
      <c r="N416" s="3">
        <f>'PVWatts Hourly Results (2)'!L427/1000</f>
        <v>0</v>
      </c>
      <c r="O416" s="3">
        <f>'PVWatts Hourly Results (3)'!L427/1000</f>
        <v>0</v>
      </c>
      <c r="P416" s="3">
        <f>'PVWatts Hourly Results (4)'!L427/1000</f>
        <v>0</v>
      </c>
      <c r="Q416" s="130">
        <f>'PVWatts Hourly Results (5)'!L427/1000</f>
        <v>0</v>
      </c>
    </row>
    <row r="417" spans="2:17" x14ac:dyDescent="0.25">
      <c r="B417" s="8">
        <v>1</v>
      </c>
      <c r="C417" s="9">
        <v>17</v>
      </c>
      <c r="D417" s="134">
        <f>'PVWatts Hourly Results (1)'!C428</f>
        <v>0</v>
      </c>
      <c r="E417" s="127">
        <f>DATE(YEAR(Inputs!$D$5),Summary!B417,Summary!C417)+TIME(D417,0,0)</f>
        <v>17</v>
      </c>
      <c r="F417" s="4">
        <f t="shared" si="46"/>
        <v>1</v>
      </c>
      <c r="G417" s="4">
        <f t="shared" si="44"/>
        <v>3</v>
      </c>
      <c r="H417" s="4">
        <f t="shared" si="47"/>
        <v>1</v>
      </c>
      <c r="I417" s="4">
        <f t="shared" si="48"/>
        <v>0</v>
      </c>
      <c r="J417" s="4">
        <f t="shared" si="49"/>
        <v>0</v>
      </c>
      <c r="K417" s="4">
        <f t="shared" si="45"/>
        <v>0</v>
      </c>
      <c r="L417" s="5">
        <f t="shared" si="50"/>
        <v>0</v>
      </c>
      <c r="M417" s="137">
        <f>'PVWatts Hourly Results (1)'!L428/1000</f>
        <v>0</v>
      </c>
      <c r="N417" s="3">
        <f>'PVWatts Hourly Results (2)'!L428/1000</f>
        <v>0</v>
      </c>
      <c r="O417" s="3">
        <f>'PVWatts Hourly Results (3)'!L428/1000</f>
        <v>0</v>
      </c>
      <c r="P417" s="3">
        <f>'PVWatts Hourly Results (4)'!L428/1000</f>
        <v>0</v>
      </c>
      <c r="Q417" s="130">
        <f>'PVWatts Hourly Results (5)'!L428/1000</f>
        <v>0</v>
      </c>
    </row>
    <row r="418" spans="2:17" x14ac:dyDescent="0.25">
      <c r="B418" s="8">
        <v>1</v>
      </c>
      <c r="C418" s="9">
        <v>17</v>
      </c>
      <c r="D418" s="134">
        <f>'PVWatts Hourly Results (1)'!C429</f>
        <v>0</v>
      </c>
      <c r="E418" s="127">
        <f>DATE(YEAR(Inputs!$D$5),Summary!B418,Summary!C418)+TIME(D418,0,0)</f>
        <v>17</v>
      </c>
      <c r="F418" s="4">
        <f t="shared" si="46"/>
        <v>1</v>
      </c>
      <c r="G418" s="4">
        <f t="shared" si="44"/>
        <v>3</v>
      </c>
      <c r="H418" s="4">
        <f t="shared" si="47"/>
        <v>1</v>
      </c>
      <c r="I418" s="4">
        <f t="shared" si="48"/>
        <v>0</v>
      </c>
      <c r="J418" s="4">
        <f t="shared" si="49"/>
        <v>0</v>
      </c>
      <c r="K418" s="4">
        <f t="shared" si="45"/>
        <v>0</v>
      </c>
      <c r="L418" s="5">
        <f t="shared" si="50"/>
        <v>0</v>
      </c>
      <c r="M418" s="137">
        <f>'PVWatts Hourly Results (1)'!L429/1000</f>
        <v>0</v>
      </c>
      <c r="N418" s="3">
        <f>'PVWatts Hourly Results (2)'!L429/1000</f>
        <v>0</v>
      </c>
      <c r="O418" s="3">
        <f>'PVWatts Hourly Results (3)'!L429/1000</f>
        <v>0</v>
      </c>
      <c r="P418" s="3">
        <f>'PVWatts Hourly Results (4)'!L429/1000</f>
        <v>0</v>
      </c>
      <c r="Q418" s="130">
        <f>'PVWatts Hourly Results (5)'!L429/1000</f>
        <v>0</v>
      </c>
    </row>
    <row r="419" spans="2:17" x14ac:dyDescent="0.25">
      <c r="B419" s="8">
        <v>1</v>
      </c>
      <c r="C419" s="9">
        <v>17</v>
      </c>
      <c r="D419" s="134">
        <f>'PVWatts Hourly Results (1)'!C430</f>
        <v>0</v>
      </c>
      <c r="E419" s="127">
        <f>DATE(YEAR(Inputs!$D$5),Summary!B419,Summary!C419)+TIME(D419,0,0)</f>
        <v>17</v>
      </c>
      <c r="F419" s="4">
        <f t="shared" si="46"/>
        <v>1</v>
      </c>
      <c r="G419" s="4">
        <f t="shared" si="44"/>
        <v>3</v>
      </c>
      <c r="H419" s="4">
        <f t="shared" si="47"/>
        <v>1</v>
      </c>
      <c r="I419" s="4">
        <f t="shared" si="48"/>
        <v>0</v>
      </c>
      <c r="J419" s="4">
        <f t="shared" si="49"/>
        <v>0</v>
      </c>
      <c r="K419" s="4">
        <f t="shared" si="45"/>
        <v>0</v>
      </c>
      <c r="L419" s="5">
        <f t="shared" si="50"/>
        <v>0</v>
      </c>
      <c r="M419" s="137">
        <f>'PVWatts Hourly Results (1)'!L430/1000</f>
        <v>0</v>
      </c>
      <c r="N419" s="3">
        <f>'PVWatts Hourly Results (2)'!L430/1000</f>
        <v>0</v>
      </c>
      <c r="O419" s="3">
        <f>'PVWatts Hourly Results (3)'!L430/1000</f>
        <v>0</v>
      </c>
      <c r="P419" s="3">
        <f>'PVWatts Hourly Results (4)'!L430/1000</f>
        <v>0</v>
      </c>
      <c r="Q419" s="130">
        <f>'PVWatts Hourly Results (5)'!L430/1000</f>
        <v>0</v>
      </c>
    </row>
    <row r="420" spans="2:17" x14ac:dyDescent="0.25">
      <c r="B420" s="8">
        <v>1</v>
      </c>
      <c r="C420" s="9">
        <v>17</v>
      </c>
      <c r="D420" s="134">
        <f>'PVWatts Hourly Results (1)'!C431</f>
        <v>0</v>
      </c>
      <c r="E420" s="127">
        <f>DATE(YEAR(Inputs!$D$5),Summary!B420,Summary!C420)+TIME(D420,0,0)</f>
        <v>17</v>
      </c>
      <c r="F420" s="4">
        <f t="shared" si="46"/>
        <v>1</v>
      </c>
      <c r="G420" s="4">
        <f t="shared" si="44"/>
        <v>3</v>
      </c>
      <c r="H420" s="4">
        <f t="shared" si="47"/>
        <v>1</v>
      </c>
      <c r="I420" s="4">
        <f t="shared" si="48"/>
        <v>0</v>
      </c>
      <c r="J420" s="4">
        <f t="shared" si="49"/>
        <v>0</v>
      </c>
      <c r="K420" s="4">
        <f t="shared" si="45"/>
        <v>0</v>
      </c>
      <c r="L420" s="5">
        <f t="shared" si="50"/>
        <v>0</v>
      </c>
      <c r="M420" s="137">
        <f>'PVWatts Hourly Results (1)'!L431/1000</f>
        <v>0</v>
      </c>
      <c r="N420" s="3">
        <f>'PVWatts Hourly Results (2)'!L431/1000</f>
        <v>0</v>
      </c>
      <c r="O420" s="3">
        <f>'PVWatts Hourly Results (3)'!L431/1000</f>
        <v>0</v>
      </c>
      <c r="P420" s="3">
        <f>'PVWatts Hourly Results (4)'!L431/1000</f>
        <v>0</v>
      </c>
      <c r="Q420" s="130">
        <f>'PVWatts Hourly Results (5)'!L431/1000</f>
        <v>0</v>
      </c>
    </row>
    <row r="421" spans="2:17" x14ac:dyDescent="0.25">
      <c r="B421" s="8">
        <v>1</v>
      </c>
      <c r="C421" s="9">
        <v>17</v>
      </c>
      <c r="D421" s="134">
        <f>'PVWatts Hourly Results (1)'!C432</f>
        <v>0</v>
      </c>
      <c r="E421" s="127">
        <f>DATE(YEAR(Inputs!$D$5),Summary!B421,Summary!C421)+TIME(D421,0,0)</f>
        <v>17</v>
      </c>
      <c r="F421" s="4">
        <f t="shared" si="46"/>
        <v>1</v>
      </c>
      <c r="G421" s="4">
        <f t="shared" si="44"/>
        <v>3</v>
      </c>
      <c r="H421" s="4">
        <f t="shared" si="47"/>
        <v>1</v>
      </c>
      <c r="I421" s="4">
        <f t="shared" si="48"/>
        <v>0</v>
      </c>
      <c r="J421" s="4">
        <f t="shared" si="49"/>
        <v>0</v>
      </c>
      <c r="K421" s="4">
        <f t="shared" si="45"/>
        <v>0</v>
      </c>
      <c r="L421" s="5">
        <f t="shared" si="50"/>
        <v>0</v>
      </c>
      <c r="M421" s="137">
        <f>'PVWatts Hourly Results (1)'!L432/1000</f>
        <v>0</v>
      </c>
      <c r="N421" s="3">
        <f>'PVWatts Hourly Results (2)'!L432/1000</f>
        <v>0</v>
      </c>
      <c r="O421" s="3">
        <f>'PVWatts Hourly Results (3)'!L432/1000</f>
        <v>0</v>
      </c>
      <c r="P421" s="3">
        <f>'PVWatts Hourly Results (4)'!L432/1000</f>
        <v>0</v>
      </c>
      <c r="Q421" s="130">
        <f>'PVWatts Hourly Results (5)'!L432/1000</f>
        <v>0</v>
      </c>
    </row>
    <row r="422" spans="2:17" x14ac:dyDescent="0.25">
      <c r="B422" s="8">
        <v>1</v>
      </c>
      <c r="C422" s="9">
        <v>17</v>
      </c>
      <c r="D422" s="134">
        <f>'PVWatts Hourly Results (1)'!C433</f>
        <v>0</v>
      </c>
      <c r="E422" s="127">
        <f>DATE(YEAR(Inputs!$D$5),Summary!B422,Summary!C422)+TIME(D422,0,0)</f>
        <v>17</v>
      </c>
      <c r="F422" s="4">
        <f t="shared" si="46"/>
        <v>1</v>
      </c>
      <c r="G422" s="4">
        <f t="shared" si="44"/>
        <v>3</v>
      </c>
      <c r="H422" s="4">
        <f t="shared" si="47"/>
        <v>1</v>
      </c>
      <c r="I422" s="4">
        <f t="shared" si="48"/>
        <v>0</v>
      </c>
      <c r="J422" s="4">
        <f t="shared" si="49"/>
        <v>0</v>
      </c>
      <c r="K422" s="4">
        <f t="shared" si="45"/>
        <v>0</v>
      </c>
      <c r="L422" s="5">
        <f t="shared" si="50"/>
        <v>0</v>
      </c>
      <c r="M422" s="137">
        <f>'PVWatts Hourly Results (1)'!L433/1000</f>
        <v>0</v>
      </c>
      <c r="N422" s="3">
        <f>'PVWatts Hourly Results (2)'!L433/1000</f>
        <v>0</v>
      </c>
      <c r="O422" s="3">
        <f>'PVWatts Hourly Results (3)'!L433/1000</f>
        <v>0</v>
      </c>
      <c r="P422" s="3">
        <f>'PVWatts Hourly Results (4)'!L433/1000</f>
        <v>0</v>
      </c>
      <c r="Q422" s="130">
        <f>'PVWatts Hourly Results (5)'!L433/1000</f>
        <v>0</v>
      </c>
    </row>
    <row r="423" spans="2:17" x14ac:dyDescent="0.25">
      <c r="B423" s="8">
        <v>1</v>
      </c>
      <c r="C423" s="9">
        <v>17</v>
      </c>
      <c r="D423" s="134">
        <f>'PVWatts Hourly Results (1)'!C434</f>
        <v>0</v>
      </c>
      <c r="E423" s="127">
        <f>DATE(YEAR(Inputs!$D$5),Summary!B423,Summary!C423)+TIME(D423,0,0)</f>
        <v>17</v>
      </c>
      <c r="F423" s="4">
        <f t="shared" si="46"/>
        <v>1</v>
      </c>
      <c r="G423" s="4">
        <f t="shared" si="44"/>
        <v>3</v>
      </c>
      <c r="H423" s="4">
        <f t="shared" si="47"/>
        <v>1</v>
      </c>
      <c r="I423" s="4">
        <f t="shared" si="48"/>
        <v>0</v>
      </c>
      <c r="J423" s="4">
        <f t="shared" si="49"/>
        <v>0</v>
      </c>
      <c r="K423" s="4">
        <f t="shared" si="45"/>
        <v>0</v>
      </c>
      <c r="L423" s="5">
        <f t="shared" si="50"/>
        <v>0</v>
      </c>
      <c r="M423" s="137">
        <f>'PVWatts Hourly Results (1)'!L434/1000</f>
        <v>0</v>
      </c>
      <c r="N423" s="3">
        <f>'PVWatts Hourly Results (2)'!L434/1000</f>
        <v>0</v>
      </c>
      <c r="O423" s="3">
        <f>'PVWatts Hourly Results (3)'!L434/1000</f>
        <v>0</v>
      </c>
      <c r="P423" s="3">
        <f>'PVWatts Hourly Results (4)'!L434/1000</f>
        <v>0</v>
      </c>
      <c r="Q423" s="130">
        <f>'PVWatts Hourly Results (5)'!L434/1000</f>
        <v>0</v>
      </c>
    </row>
    <row r="424" spans="2:17" x14ac:dyDescent="0.25">
      <c r="B424" s="8">
        <v>1</v>
      </c>
      <c r="C424" s="9">
        <v>17</v>
      </c>
      <c r="D424" s="134">
        <f>'PVWatts Hourly Results (1)'!C435</f>
        <v>0</v>
      </c>
      <c r="E424" s="127">
        <f>DATE(YEAR(Inputs!$D$5),Summary!B424,Summary!C424)+TIME(D424,0,0)</f>
        <v>17</v>
      </c>
      <c r="F424" s="4">
        <f t="shared" si="46"/>
        <v>1</v>
      </c>
      <c r="G424" s="4">
        <f t="shared" si="44"/>
        <v>3</v>
      </c>
      <c r="H424" s="4">
        <f t="shared" si="47"/>
        <v>1</v>
      </c>
      <c r="I424" s="4">
        <f t="shared" si="48"/>
        <v>0</v>
      </c>
      <c r="J424" s="4">
        <f t="shared" si="49"/>
        <v>0</v>
      </c>
      <c r="K424" s="4">
        <f t="shared" si="45"/>
        <v>0</v>
      </c>
      <c r="L424" s="5">
        <f t="shared" si="50"/>
        <v>0</v>
      </c>
      <c r="M424" s="137">
        <f>'PVWatts Hourly Results (1)'!L435/1000</f>
        <v>0</v>
      </c>
      <c r="N424" s="3">
        <f>'PVWatts Hourly Results (2)'!L435/1000</f>
        <v>0</v>
      </c>
      <c r="O424" s="3">
        <f>'PVWatts Hourly Results (3)'!L435/1000</f>
        <v>0</v>
      </c>
      <c r="P424" s="3">
        <f>'PVWatts Hourly Results (4)'!L435/1000</f>
        <v>0</v>
      </c>
      <c r="Q424" s="130">
        <f>'PVWatts Hourly Results (5)'!L435/1000</f>
        <v>0</v>
      </c>
    </row>
    <row r="425" spans="2:17" x14ac:dyDescent="0.25">
      <c r="B425" s="8">
        <v>1</v>
      </c>
      <c r="C425" s="9">
        <v>17</v>
      </c>
      <c r="D425" s="134">
        <f>'PVWatts Hourly Results (1)'!C436</f>
        <v>0</v>
      </c>
      <c r="E425" s="127">
        <f>DATE(YEAR(Inputs!$D$5),Summary!B425,Summary!C425)+TIME(D425,0,0)</f>
        <v>17</v>
      </c>
      <c r="F425" s="4">
        <f t="shared" si="46"/>
        <v>1</v>
      </c>
      <c r="G425" s="4">
        <f t="shared" si="44"/>
        <v>3</v>
      </c>
      <c r="H425" s="4">
        <f t="shared" si="47"/>
        <v>1</v>
      </c>
      <c r="I425" s="4">
        <f t="shared" si="48"/>
        <v>0</v>
      </c>
      <c r="J425" s="4">
        <f t="shared" si="49"/>
        <v>0</v>
      </c>
      <c r="K425" s="4">
        <f t="shared" si="45"/>
        <v>0</v>
      </c>
      <c r="L425" s="5">
        <f t="shared" si="50"/>
        <v>0</v>
      </c>
      <c r="M425" s="137">
        <f>'PVWatts Hourly Results (1)'!L436/1000</f>
        <v>0</v>
      </c>
      <c r="N425" s="3">
        <f>'PVWatts Hourly Results (2)'!L436/1000</f>
        <v>0</v>
      </c>
      <c r="O425" s="3">
        <f>'PVWatts Hourly Results (3)'!L436/1000</f>
        <v>0</v>
      </c>
      <c r="P425" s="3">
        <f>'PVWatts Hourly Results (4)'!L436/1000</f>
        <v>0</v>
      </c>
      <c r="Q425" s="130">
        <f>'PVWatts Hourly Results (5)'!L436/1000</f>
        <v>0</v>
      </c>
    </row>
    <row r="426" spans="2:17" x14ac:dyDescent="0.25">
      <c r="B426" s="8">
        <v>1</v>
      </c>
      <c r="C426" s="9">
        <v>17</v>
      </c>
      <c r="D426" s="134">
        <f>'PVWatts Hourly Results (1)'!C437</f>
        <v>0</v>
      </c>
      <c r="E426" s="127">
        <f>DATE(YEAR(Inputs!$D$5),Summary!B426,Summary!C426)+TIME(D426,0,0)</f>
        <v>17</v>
      </c>
      <c r="F426" s="4">
        <f t="shared" si="46"/>
        <v>1</v>
      </c>
      <c r="G426" s="4">
        <f t="shared" si="44"/>
        <v>3</v>
      </c>
      <c r="H426" s="4">
        <f t="shared" si="47"/>
        <v>1</v>
      </c>
      <c r="I426" s="4">
        <f t="shared" si="48"/>
        <v>0</v>
      </c>
      <c r="J426" s="4">
        <f t="shared" si="49"/>
        <v>0</v>
      </c>
      <c r="K426" s="4">
        <f t="shared" si="45"/>
        <v>0</v>
      </c>
      <c r="L426" s="5">
        <f t="shared" si="50"/>
        <v>0</v>
      </c>
      <c r="M426" s="137">
        <f>'PVWatts Hourly Results (1)'!L437/1000</f>
        <v>0</v>
      </c>
      <c r="N426" s="3">
        <f>'PVWatts Hourly Results (2)'!L437/1000</f>
        <v>0</v>
      </c>
      <c r="O426" s="3">
        <f>'PVWatts Hourly Results (3)'!L437/1000</f>
        <v>0</v>
      </c>
      <c r="P426" s="3">
        <f>'PVWatts Hourly Results (4)'!L437/1000</f>
        <v>0</v>
      </c>
      <c r="Q426" s="130">
        <f>'PVWatts Hourly Results (5)'!L437/1000</f>
        <v>0</v>
      </c>
    </row>
    <row r="427" spans="2:17" x14ac:dyDescent="0.25">
      <c r="B427" s="8">
        <v>1</v>
      </c>
      <c r="C427" s="9">
        <v>17</v>
      </c>
      <c r="D427" s="134">
        <f>'PVWatts Hourly Results (1)'!C438</f>
        <v>0</v>
      </c>
      <c r="E427" s="127">
        <f>DATE(YEAR(Inputs!$D$5),Summary!B427,Summary!C427)+TIME(D427,0,0)</f>
        <v>17</v>
      </c>
      <c r="F427" s="4">
        <f t="shared" si="46"/>
        <v>1</v>
      </c>
      <c r="G427" s="4">
        <f t="shared" si="44"/>
        <v>3</v>
      </c>
      <c r="H427" s="4">
        <f t="shared" si="47"/>
        <v>1</v>
      </c>
      <c r="I427" s="4">
        <f t="shared" si="48"/>
        <v>0</v>
      </c>
      <c r="J427" s="4">
        <f t="shared" si="49"/>
        <v>0</v>
      </c>
      <c r="K427" s="4">
        <f t="shared" si="45"/>
        <v>0</v>
      </c>
      <c r="L427" s="5">
        <f t="shared" si="50"/>
        <v>0</v>
      </c>
      <c r="M427" s="137">
        <f>'PVWatts Hourly Results (1)'!L438/1000</f>
        <v>0</v>
      </c>
      <c r="N427" s="3">
        <f>'PVWatts Hourly Results (2)'!L438/1000</f>
        <v>0</v>
      </c>
      <c r="O427" s="3">
        <f>'PVWatts Hourly Results (3)'!L438/1000</f>
        <v>0</v>
      </c>
      <c r="P427" s="3">
        <f>'PVWatts Hourly Results (4)'!L438/1000</f>
        <v>0</v>
      </c>
      <c r="Q427" s="130">
        <f>'PVWatts Hourly Results (5)'!L438/1000</f>
        <v>0</v>
      </c>
    </row>
    <row r="428" spans="2:17" x14ac:dyDescent="0.25">
      <c r="B428" s="8">
        <v>1</v>
      </c>
      <c r="C428" s="9">
        <v>17</v>
      </c>
      <c r="D428" s="134">
        <f>'PVWatts Hourly Results (1)'!C439</f>
        <v>0</v>
      </c>
      <c r="E428" s="127">
        <f>DATE(YEAR(Inputs!$D$5),Summary!B428,Summary!C428)+TIME(D428,0,0)</f>
        <v>17</v>
      </c>
      <c r="F428" s="4">
        <f t="shared" si="46"/>
        <v>1</v>
      </c>
      <c r="G428" s="4">
        <f t="shared" si="44"/>
        <v>3</v>
      </c>
      <c r="H428" s="4">
        <f t="shared" si="47"/>
        <v>1</v>
      </c>
      <c r="I428" s="4">
        <f t="shared" si="48"/>
        <v>0</v>
      </c>
      <c r="J428" s="4">
        <f t="shared" si="49"/>
        <v>0</v>
      </c>
      <c r="K428" s="4">
        <f t="shared" si="45"/>
        <v>0</v>
      </c>
      <c r="L428" s="5">
        <f t="shared" si="50"/>
        <v>0</v>
      </c>
      <c r="M428" s="137">
        <f>'PVWatts Hourly Results (1)'!L439/1000</f>
        <v>0</v>
      </c>
      <c r="N428" s="3">
        <f>'PVWatts Hourly Results (2)'!L439/1000</f>
        <v>0</v>
      </c>
      <c r="O428" s="3">
        <f>'PVWatts Hourly Results (3)'!L439/1000</f>
        <v>0</v>
      </c>
      <c r="P428" s="3">
        <f>'PVWatts Hourly Results (4)'!L439/1000</f>
        <v>0</v>
      </c>
      <c r="Q428" s="130">
        <f>'PVWatts Hourly Results (5)'!L439/1000</f>
        <v>0</v>
      </c>
    </row>
    <row r="429" spans="2:17" x14ac:dyDescent="0.25">
      <c r="B429" s="8">
        <v>1</v>
      </c>
      <c r="C429" s="9">
        <v>17</v>
      </c>
      <c r="D429" s="134">
        <f>'PVWatts Hourly Results (1)'!C440</f>
        <v>0</v>
      </c>
      <c r="E429" s="127">
        <f>DATE(YEAR(Inputs!$D$5),Summary!B429,Summary!C429)+TIME(D429,0,0)</f>
        <v>17</v>
      </c>
      <c r="F429" s="4">
        <f t="shared" si="46"/>
        <v>1</v>
      </c>
      <c r="G429" s="4">
        <f t="shared" si="44"/>
        <v>3</v>
      </c>
      <c r="H429" s="4">
        <f t="shared" si="47"/>
        <v>1</v>
      </c>
      <c r="I429" s="4">
        <f t="shared" si="48"/>
        <v>0</v>
      </c>
      <c r="J429" s="4">
        <f t="shared" si="49"/>
        <v>0</v>
      </c>
      <c r="K429" s="4">
        <f t="shared" si="45"/>
        <v>0</v>
      </c>
      <c r="L429" s="5">
        <f t="shared" si="50"/>
        <v>0</v>
      </c>
      <c r="M429" s="137">
        <f>'PVWatts Hourly Results (1)'!L440/1000</f>
        <v>0</v>
      </c>
      <c r="N429" s="3">
        <f>'PVWatts Hourly Results (2)'!L440/1000</f>
        <v>0</v>
      </c>
      <c r="O429" s="3">
        <f>'PVWatts Hourly Results (3)'!L440/1000</f>
        <v>0</v>
      </c>
      <c r="P429" s="3">
        <f>'PVWatts Hourly Results (4)'!L440/1000</f>
        <v>0</v>
      </c>
      <c r="Q429" s="130">
        <f>'PVWatts Hourly Results (5)'!L440/1000</f>
        <v>0</v>
      </c>
    </row>
    <row r="430" spans="2:17" x14ac:dyDescent="0.25">
      <c r="B430" s="8">
        <v>1</v>
      </c>
      <c r="C430" s="9">
        <v>18</v>
      </c>
      <c r="D430" s="134">
        <f>'PVWatts Hourly Results (1)'!C441</f>
        <v>0</v>
      </c>
      <c r="E430" s="127">
        <f>DATE(YEAR(Inputs!$D$5),Summary!B430,Summary!C430)+TIME(D430,0,0)</f>
        <v>18</v>
      </c>
      <c r="F430" s="4">
        <f t="shared" si="46"/>
        <v>1</v>
      </c>
      <c r="G430" s="4">
        <f t="shared" si="44"/>
        <v>4</v>
      </c>
      <c r="H430" s="4">
        <f t="shared" si="47"/>
        <v>1</v>
      </c>
      <c r="I430" s="4">
        <f t="shared" si="48"/>
        <v>0</v>
      </c>
      <c r="J430" s="4">
        <f t="shared" si="49"/>
        <v>0</v>
      </c>
      <c r="K430" s="4">
        <f t="shared" si="45"/>
        <v>0</v>
      </c>
      <c r="L430" s="5">
        <f t="shared" si="50"/>
        <v>0</v>
      </c>
      <c r="M430" s="137">
        <f>'PVWatts Hourly Results (1)'!L441/1000</f>
        <v>0</v>
      </c>
      <c r="N430" s="3">
        <f>'PVWatts Hourly Results (2)'!L441/1000</f>
        <v>0</v>
      </c>
      <c r="O430" s="3">
        <f>'PVWatts Hourly Results (3)'!L441/1000</f>
        <v>0</v>
      </c>
      <c r="P430" s="3">
        <f>'PVWatts Hourly Results (4)'!L441/1000</f>
        <v>0</v>
      </c>
      <c r="Q430" s="130">
        <f>'PVWatts Hourly Results (5)'!L441/1000</f>
        <v>0</v>
      </c>
    </row>
    <row r="431" spans="2:17" x14ac:dyDescent="0.25">
      <c r="B431" s="8">
        <v>1</v>
      </c>
      <c r="C431" s="9">
        <v>18</v>
      </c>
      <c r="D431" s="134">
        <f>'PVWatts Hourly Results (1)'!C442</f>
        <v>0</v>
      </c>
      <c r="E431" s="127">
        <f>DATE(YEAR(Inputs!$D$5),Summary!B431,Summary!C431)+TIME(D431,0,0)</f>
        <v>18</v>
      </c>
      <c r="F431" s="4">
        <f t="shared" si="46"/>
        <v>1</v>
      </c>
      <c r="G431" s="4">
        <f t="shared" si="44"/>
        <v>4</v>
      </c>
      <c r="H431" s="4">
        <f t="shared" si="47"/>
        <v>1</v>
      </c>
      <c r="I431" s="4">
        <f t="shared" si="48"/>
        <v>0</v>
      </c>
      <c r="J431" s="4">
        <f t="shared" si="49"/>
        <v>0</v>
      </c>
      <c r="K431" s="4">
        <f t="shared" si="45"/>
        <v>0</v>
      </c>
      <c r="L431" s="5">
        <f t="shared" si="50"/>
        <v>0</v>
      </c>
      <c r="M431" s="137">
        <f>'PVWatts Hourly Results (1)'!L442/1000</f>
        <v>0</v>
      </c>
      <c r="N431" s="3">
        <f>'PVWatts Hourly Results (2)'!L442/1000</f>
        <v>0</v>
      </c>
      <c r="O431" s="3">
        <f>'PVWatts Hourly Results (3)'!L442/1000</f>
        <v>0</v>
      </c>
      <c r="P431" s="3">
        <f>'PVWatts Hourly Results (4)'!L442/1000</f>
        <v>0</v>
      </c>
      <c r="Q431" s="130">
        <f>'PVWatts Hourly Results (5)'!L442/1000</f>
        <v>0</v>
      </c>
    </row>
    <row r="432" spans="2:17" x14ac:dyDescent="0.25">
      <c r="B432" s="8">
        <v>1</v>
      </c>
      <c r="C432" s="9">
        <v>18</v>
      </c>
      <c r="D432" s="134">
        <f>'PVWatts Hourly Results (1)'!C443</f>
        <v>0</v>
      </c>
      <c r="E432" s="127">
        <f>DATE(YEAR(Inputs!$D$5),Summary!B432,Summary!C432)+TIME(D432,0,0)</f>
        <v>18</v>
      </c>
      <c r="F432" s="4">
        <f t="shared" si="46"/>
        <v>1</v>
      </c>
      <c r="G432" s="4">
        <f t="shared" si="44"/>
        <v>4</v>
      </c>
      <c r="H432" s="4">
        <f t="shared" si="47"/>
        <v>1</v>
      </c>
      <c r="I432" s="4">
        <f t="shared" si="48"/>
        <v>0</v>
      </c>
      <c r="J432" s="4">
        <f t="shared" si="49"/>
        <v>0</v>
      </c>
      <c r="K432" s="4">
        <f t="shared" si="45"/>
        <v>0</v>
      </c>
      <c r="L432" s="5">
        <f t="shared" si="50"/>
        <v>0</v>
      </c>
      <c r="M432" s="137">
        <f>'PVWatts Hourly Results (1)'!L443/1000</f>
        <v>0</v>
      </c>
      <c r="N432" s="3">
        <f>'PVWatts Hourly Results (2)'!L443/1000</f>
        <v>0</v>
      </c>
      <c r="O432" s="3">
        <f>'PVWatts Hourly Results (3)'!L443/1000</f>
        <v>0</v>
      </c>
      <c r="P432" s="3">
        <f>'PVWatts Hourly Results (4)'!L443/1000</f>
        <v>0</v>
      </c>
      <c r="Q432" s="130">
        <f>'PVWatts Hourly Results (5)'!L443/1000</f>
        <v>0</v>
      </c>
    </row>
    <row r="433" spans="2:17" x14ac:dyDescent="0.25">
      <c r="B433" s="8">
        <v>1</v>
      </c>
      <c r="C433" s="9">
        <v>18</v>
      </c>
      <c r="D433" s="134">
        <f>'PVWatts Hourly Results (1)'!C444</f>
        <v>0</v>
      </c>
      <c r="E433" s="127">
        <f>DATE(YEAR(Inputs!$D$5),Summary!B433,Summary!C433)+TIME(D433,0,0)</f>
        <v>18</v>
      </c>
      <c r="F433" s="4">
        <f t="shared" si="46"/>
        <v>1</v>
      </c>
      <c r="G433" s="4">
        <f t="shared" si="44"/>
        <v>4</v>
      </c>
      <c r="H433" s="4">
        <f t="shared" si="47"/>
        <v>1</v>
      </c>
      <c r="I433" s="4">
        <f t="shared" si="48"/>
        <v>0</v>
      </c>
      <c r="J433" s="4">
        <f t="shared" si="49"/>
        <v>0</v>
      </c>
      <c r="K433" s="4">
        <f t="shared" si="45"/>
        <v>0</v>
      </c>
      <c r="L433" s="5">
        <f t="shared" si="50"/>
        <v>0</v>
      </c>
      <c r="M433" s="137">
        <f>'PVWatts Hourly Results (1)'!L444/1000</f>
        <v>0</v>
      </c>
      <c r="N433" s="3">
        <f>'PVWatts Hourly Results (2)'!L444/1000</f>
        <v>0</v>
      </c>
      <c r="O433" s="3">
        <f>'PVWatts Hourly Results (3)'!L444/1000</f>
        <v>0</v>
      </c>
      <c r="P433" s="3">
        <f>'PVWatts Hourly Results (4)'!L444/1000</f>
        <v>0</v>
      </c>
      <c r="Q433" s="130">
        <f>'PVWatts Hourly Results (5)'!L444/1000</f>
        <v>0</v>
      </c>
    </row>
    <row r="434" spans="2:17" x14ac:dyDescent="0.25">
      <c r="B434" s="8">
        <v>1</v>
      </c>
      <c r="C434" s="9">
        <v>18</v>
      </c>
      <c r="D434" s="134">
        <f>'PVWatts Hourly Results (1)'!C445</f>
        <v>0</v>
      </c>
      <c r="E434" s="127">
        <f>DATE(YEAR(Inputs!$D$5),Summary!B434,Summary!C434)+TIME(D434,0,0)</f>
        <v>18</v>
      </c>
      <c r="F434" s="4">
        <f t="shared" si="46"/>
        <v>1</v>
      </c>
      <c r="G434" s="4">
        <f t="shared" si="44"/>
        <v>4</v>
      </c>
      <c r="H434" s="4">
        <f t="shared" si="47"/>
        <v>1</v>
      </c>
      <c r="I434" s="4">
        <f t="shared" si="48"/>
        <v>0</v>
      </c>
      <c r="J434" s="4">
        <f t="shared" si="49"/>
        <v>0</v>
      </c>
      <c r="K434" s="4">
        <f t="shared" si="45"/>
        <v>0</v>
      </c>
      <c r="L434" s="5">
        <f t="shared" si="50"/>
        <v>0</v>
      </c>
      <c r="M434" s="137">
        <f>'PVWatts Hourly Results (1)'!L445/1000</f>
        <v>0</v>
      </c>
      <c r="N434" s="3">
        <f>'PVWatts Hourly Results (2)'!L445/1000</f>
        <v>0</v>
      </c>
      <c r="O434" s="3">
        <f>'PVWatts Hourly Results (3)'!L445/1000</f>
        <v>0</v>
      </c>
      <c r="P434" s="3">
        <f>'PVWatts Hourly Results (4)'!L445/1000</f>
        <v>0</v>
      </c>
      <c r="Q434" s="130">
        <f>'PVWatts Hourly Results (5)'!L445/1000</f>
        <v>0</v>
      </c>
    </row>
    <row r="435" spans="2:17" x14ac:dyDescent="0.25">
      <c r="B435" s="8">
        <v>1</v>
      </c>
      <c r="C435" s="9">
        <v>18</v>
      </c>
      <c r="D435" s="134">
        <f>'PVWatts Hourly Results (1)'!C446</f>
        <v>0</v>
      </c>
      <c r="E435" s="127">
        <f>DATE(YEAR(Inputs!$D$5),Summary!B435,Summary!C435)+TIME(D435,0,0)</f>
        <v>18</v>
      </c>
      <c r="F435" s="4">
        <f t="shared" si="46"/>
        <v>1</v>
      </c>
      <c r="G435" s="4">
        <f t="shared" si="44"/>
        <v>4</v>
      </c>
      <c r="H435" s="4">
        <f t="shared" si="47"/>
        <v>1</v>
      </c>
      <c r="I435" s="4">
        <f t="shared" si="48"/>
        <v>0</v>
      </c>
      <c r="J435" s="4">
        <f t="shared" si="49"/>
        <v>0</v>
      </c>
      <c r="K435" s="4">
        <f t="shared" si="45"/>
        <v>0</v>
      </c>
      <c r="L435" s="5">
        <f t="shared" si="50"/>
        <v>0</v>
      </c>
      <c r="M435" s="137">
        <f>'PVWatts Hourly Results (1)'!L446/1000</f>
        <v>0</v>
      </c>
      <c r="N435" s="3">
        <f>'PVWatts Hourly Results (2)'!L446/1000</f>
        <v>0</v>
      </c>
      <c r="O435" s="3">
        <f>'PVWatts Hourly Results (3)'!L446/1000</f>
        <v>0</v>
      </c>
      <c r="P435" s="3">
        <f>'PVWatts Hourly Results (4)'!L446/1000</f>
        <v>0</v>
      </c>
      <c r="Q435" s="130">
        <f>'PVWatts Hourly Results (5)'!L446/1000</f>
        <v>0</v>
      </c>
    </row>
    <row r="436" spans="2:17" x14ac:dyDescent="0.25">
      <c r="B436" s="8">
        <v>1</v>
      </c>
      <c r="C436" s="9">
        <v>18</v>
      </c>
      <c r="D436" s="134">
        <f>'PVWatts Hourly Results (1)'!C447</f>
        <v>0</v>
      </c>
      <c r="E436" s="127">
        <f>DATE(YEAR(Inputs!$D$5),Summary!B436,Summary!C436)+TIME(D436,0,0)</f>
        <v>18</v>
      </c>
      <c r="F436" s="4">
        <f t="shared" si="46"/>
        <v>1</v>
      </c>
      <c r="G436" s="4">
        <f t="shared" si="44"/>
        <v>4</v>
      </c>
      <c r="H436" s="4">
        <f t="shared" si="47"/>
        <v>1</v>
      </c>
      <c r="I436" s="4">
        <f t="shared" si="48"/>
        <v>0</v>
      </c>
      <c r="J436" s="4">
        <f t="shared" si="49"/>
        <v>0</v>
      </c>
      <c r="K436" s="4">
        <f t="shared" si="45"/>
        <v>0</v>
      </c>
      <c r="L436" s="5">
        <f t="shared" si="50"/>
        <v>0</v>
      </c>
      <c r="M436" s="137">
        <f>'PVWatts Hourly Results (1)'!L447/1000</f>
        <v>0</v>
      </c>
      <c r="N436" s="3">
        <f>'PVWatts Hourly Results (2)'!L447/1000</f>
        <v>0</v>
      </c>
      <c r="O436" s="3">
        <f>'PVWatts Hourly Results (3)'!L447/1000</f>
        <v>0</v>
      </c>
      <c r="P436" s="3">
        <f>'PVWatts Hourly Results (4)'!L447/1000</f>
        <v>0</v>
      </c>
      <c r="Q436" s="130">
        <f>'PVWatts Hourly Results (5)'!L447/1000</f>
        <v>0</v>
      </c>
    </row>
    <row r="437" spans="2:17" x14ac:dyDescent="0.25">
      <c r="B437" s="8">
        <v>1</v>
      </c>
      <c r="C437" s="9">
        <v>18</v>
      </c>
      <c r="D437" s="134">
        <f>'PVWatts Hourly Results (1)'!C448</f>
        <v>0</v>
      </c>
      <c r="E437" s="127">
        <f>DATE(YEAR(Inputs!$D$5),Summary!B437,Summary!C437)+TIME(D437,0,0)</f>
        <v>18</v>
      </c>
      <c r="F437" s="4">
        <f t="shared" si="46"/>
        <v>1</v>
      </c>
      <c r="G437" s="4">
        <f t="shared" si="44"/>
        <v>4</v>
      </c>
      <c r="H437" s="4">
        <f t="shared" si="47"/>
        <v>1</v>
      </c>
      <c r="I437" s="4">
        <f t="shared" si="48"/>
        <v>0</v>
      </c>
      <c r="J437" s="4">
        <f t="shared" si="49"/>
        <v>0</v>
      </c>
      <c r="K437" s="4">
        <f t="shared" si="45"/>
        <v>0</v>
      </c>
      <c r="L437" s="5">
        <f t="shared" si="50"/>
        <v>0</v>
      </c>
      <c r="M437" s="137">
        <f>'PVWatts Hourly Results (1)'!L448/1000</f>
        <v>0</v>
      </c>
      <c r="N437" s="3">
        <f>'PVWatts Hourly Results (2)'!L448/1000</f>
        <v>0</v>
      </c>
      <c r="O437" s="3">
        <f>'PVWatts Hourly Results (3)'!L448/1000</f>
        <v>0</v>
      </c>
      <c r="P437" s="3">
        <f>'PVWatts Hourly Results (4)'!L448/1000</f>
        <v>0</v>
      </c>
      <c r="Q437" s="130">
        <f>'PVWatts Hourly Results (5)'!L448/1000</f>
        <v>0</v>
      </c>
    </row>
    <row r="438" spans="2:17" x14ac:dyDescent="0.25">
      <c r="B438" s="8">
        <v>1</v>
      </c>
      <c r="C438" s="9">
        <v>18</v>
      </c>
      <c r="D438" s="134">
        <f>'PVWatts Hourly Results (1)'!C449</f>
        <v>0</v>
      </c>
      <c r="E438" s="127">
        <f>DATE(YEAR(Inputs!$D$5),Summary!B438,Summary!C438)+TIME(D438,0,0)</f>
        <v>18</v>
      </c>
      <c r="F438" s="4">
        <f t="shared" si="46"/>
        <v>1</v>
      </c>
      <c r="G438" s="4">
        <f t="shared" si="44"/>
        <v>4</v>
      </c>
      <c r="H438" s="4">
        <f t="shared" si="47"/>
        <v>1</v>
      </c>
      <c r="I438" s="4">
        <f t="shared" si="48"/>
        <v>0</v>
      </c>
      <c r="J438" s="4">
        <f t="shared" si="49"/>
        <v>0</v>
      </c>
      <c r="K438" s="4">
        <f t="shared" si="45"/>
        <v>0</v>
      </c>
      <c r="L438" s="5">
        <f t="shared" si="50"/>
        <v>0</v>
      </c>
      <c r="M438" s="137">
        <f>'PVWatts Hourly Results (1)'!L449/1000</f>
        <v>0</v>
      </c>
      <c r="N438" s="3">
        <f>'PVWatts Hourly Results (2)'!L449/1000</f>
        <v>0</v>
      </c>
      <c r="O438" s="3">
        <f>'PVWatts Hourly Results (3)'!L449/1000</f>
        <v>0</v>
      </c>
      <c r="P438" s="3">
        <f>'PVWatts Hourly Results (4)'!L449/1000</f>
        <v>0</v>
      </c>
      <c r="Q438" s="130">
        <f>'PVWatts Hourly Results (5)'!L449/1000</f>
        <v>0</v>
      </c>
    </row>
    <row r="439" spans="2:17" x14ac:dyDescent="0.25">
      <c r="B439" s="8">
        <v>1</v>
      </c>
      <c r="C439" s="9">
        <v>18</v>
      </c>
      <c r="D439" s="134">
        <f>'PVWatts Hourly Results (1)'!C450</f>
        <v>0</v>
      </c>
      <c r="E439" s="127">
        <f>DATE(YEAR(Inputs!$D$5),Summary!B439,Summary!C439)+TIME(D439,0,0)</f>
        <v>18</v>
      </c>
      <c r="F439" s="4">
        <f t="shared" si="46"/>
        <v>1</v>
      </c>
      <c r="G439" s="4">
        <f t="shared" si="44"/>
        <v>4</v>
      </c>
      <c r="H439" s="4">
        <f t="shared" si="47"/>
        <v>1</v>
      </c>
      <c r="I439" s="4">
        <f t="shared" si="48"/>
        <v>0</v>
      </c>
      <c r="J439" s="4">
        <f t="shared" si="49"/>
        <v>0</v>
      </c>
      <c r="K439" s="4">
        <f t="shared" si="45"/>
        <v>0</v>
      </c>
      <c r="L439" s="5">
        <f t="shared" si="50"/>
        <v>0</v>
      </c>
      <c r="M439" s="137">
        <f>'PVWatts Hourly Results (1)'!L450/1000</f>
        <v>0</v>
      </c>
      <c r="N439" s="3">
        <f>'PVWatts Hourly Results (2)'!L450/1000</f>
        <v>0</v>
      </c>
      <c r="O439" s="3">
        <f>'PVWatts Hourly Results (3)'!L450/1000</f>
        <v>0</v>
      </c>
      <c r="P439" s="3">
        <f>'PVWatts Hourly Results (4)'!L450/1000</f>
        <v>0</v>
      </c>
      <c r="Q439" s="130">
        <f>'PVWatts Hourly Results (5)'!L450/1000</f>
        <v>0</v>
      </c>
    </row>
    <row r="440" spans="2:17" x14ac:dyDescent="0.25">
      <c r="B440" s="8">
        <v>1</v>
      </c>
      <c r="C440" s="9">
        <v>18</v>
      </c>
      <c r="D440" s="134">
        <f>'PVWatts Hourly Results (1)'!C451</f>
        <v>0</v>
      </c>
      <c r="E440" s="127">
        <f>DATE(YEAR(Inputs!$D$5),Summary!B440,Summary!C440)+TIME(D440,0,0)</f>
        <v>18</v>
      </c>
      <c r="F440" s="4">
        <f t="shared" si="46"/>
        <v>1</v>
      </c>
      <c r="G440" s="4">
        <f t="shared" si="44"/>
        <v>4</v>
      </c>
      <c r="H440" s="4">
        <f t="shared" si="47"/>
        <v>1</v>
      </c>
      <c r="I440" s="4">
        <f t="shared" si="48"/>
        <v>0</v>
      </c>
      <c r="J440" s="4">
        <f t="shared" si="49"/>
        <v>0</v>
      </c>
      <c r="K440" s="4">
        <f t="shared" si="45"/>
        <v>0</v>
      </c>
      <c r="L440" s="5">
        <f t="shared" si="50"/>
        <v>0</v>
      </c>
      <c r="M440" s="137">
        <f>'PVWatts Hourly Results (1)'!L451/1000</f>
        <v>0</v>
      </c>
      <c r="N440" s="3">
        <f>'PVWatts Hourly Results (2)'!L451/1000</f>
        <v>0</v>
      </c>
      <c r="O440" s="3">
        <f>'PVWatts Hourly Results (3)'!L451/1000</f>
        <v>0</v>
      </c>
      <c r="P440" s="3">
        <f>'PVWatts Hourly Results (4)'!L451/1000</f>
        <v>0</v>
      </c>
      <c r="Q440" s="130">
        <f>'PVWatts Hourly Results (5)'!L451/1000</f>
        <v>0</v>
      </c>
    </row>
    <row r="441" spans="2:17" x14ac:dyDescent="0.25">
      <c r="B441" s="8">
        <v>1</v>
      </c>
      <c r="C441" s="9">
        <v>18</v>
      </c>
      <c r="D441" s="134">
        <f>'PVWatts Hourly Results (1)'!C452</f>
        <v>0</v>
      </c>
      <c r="E441" s="127">
        <f>DATE(YEAR(Inputs!$D$5),Summary!B441,Summary!C441)+TIME(D441,0,0)</f>
        <v>18</v>
      </c>
      <c r="F441" s="4">
        <f t="shared" si="46"/>
        <v>1</v>
      </c>
      <c r="G441" s="4">
        <f t="shared" si="44"/>
        <v>4</v>
      </c>
      <c r="H441" s="4">
        <f t="shared" si="47"/>
        <v>1</v>
      </c>
      <c r="I441" s="4">
        <f t="shared" si="48"/>
        <v>0</v>
      </c>
      <c r="J441" s="4">
        <f t="shared" si="49"/>
        <v>0</v>
      </c>
      <c r="K441" s="4">
        <f t="shared" si="45"/>
        <v>0</v>
      </c>
      <c r="L441" s="5">
        <f t="shared" si="50"/>
        <v>0</v>
      </c>
      <c r="M441" s="137">
        <f>'PVWatts Hourly Results (1)'!L452/1000</f>
        <v>0</v>
      </c>
      <c r="N441" s="3">
        <f>'PVWatts Hourly Results (2)'!L452/1000</f>
        <v>0</v>
      </c>
      <c r="O441" s="3">
        <f>'PVWatts Hourly Results (3)'!L452/1000</f>
        <v>0</v>
      </c>
      <c r="P441" s="3">
        <f>'PVWatts Hourly Results (4)'!L452/1000</f>
        <v>0</v>
      </c>
      <c r="Q441" s="130">
        <f>'PVWatts Hourly Results (5)'!L452/1000</f>
        <v>0</v>
      </c>
    </row>
    <row r="442" spans="2:17" x14ac:dyDescent="0.25">
      <c r="B442" s="8">
        <v>1</v>
      </c>
      <c r="C442" s="9">
        <v>18</v>
      </c>
      <c r="D442" s="134">
        <f>'PVWatts Hourly Results (1)'!C453</f>
        <v>0</v>
      </c>
      <c r="E442" s="127">
        <f>DATE(YEAR(Inputs!$D$5),Summary!B442,Summary!C442)+TIME(D442,0,0)</f>
        <v>18</v>
      </c>
      <c r="F442" s="4">
        <f t="shared" si="46"/>
        <v>1</v>
      </c>
      <c r="G442" s="4">
        <f t="shared" si="44"/>
        <v>4</v>
      </c>
      <c r="H442" s="4">
        <f t="shared" si="47"/>
        <v>1</v>
      </c>
      <c r="I442" s="4">
        <f t="shared" si="48"/>
        <v>0</v>
      </c>
      <c r="J442" s="4">
        <f t="shared" si="49"/>
        <v>0</v>
      </c>
      <c r="K442" s="4">
        <f t="shared" si="45"/>
        <v>0</v>
      </c>
      <c r="L442" s="5">
        <f t="shared" si="50"/>
        <v>0</v>
      </c>
      <c r="M442" s="137">
        <f>'PVWatts Hourly Results (1)'!L453/1000</f>
        <v>0</v>
      </c>
      <c r="N442" s="3">
        <f>'PVWatts Hourly Results (2)'!L453/1000</f>
        <v>0</v>
      </c>
      <c r="O442" s="3">
        <f>'PVWatts Hourly Results (3)'!L453/1000</f>
        <v>0</v>
      </c>
      <c r="P442" s="3">
        <f>'PVWatts Hourly Results (4)'!L453/1000</f>
        <v>0</v>
      </c>
      <c r="Q442" s="130">
        <f>'PVWatts Hourly Results (5)'!L453/1000</f>
        <v>0</v>
      </c>
    </row>
    <row r="443" spans="2:17" x14ac:dyDescent="0.25">
      <c r="B443" s="8">
        <v>1</v>
      </c>
      <c r="C443" s="9">
        <v>18</v>
      </c>
      <c r="D443" s="134">
        <f>'PVWatts Hourly Results (1)'!C454</f>
        <v>0</v>
      </c>
      <c r="E443" s="127">
        <f>DATE(YEAR(Inputs!$D$5),Summary!B443,Summary!C443)+TIME(D443,0,0)</f>
        <v>18</v>
      </c>
      <c r="F443" s="4">
        <f t="shared" si="46"/>
        <v>1</v>
      </c>
      <c r="G443" s="4">
        <f t="shared" si="44"/>
        <v>4</v>
      </c>
      <c r="H443" s="4">
        <f t="shared" si="47"/>
        <v>1</v>
      </c>
      <c r="I443" s="4">
        <f t="shared" si="48"/>
        <v>0</v>
      </c>
      <c r="J443" s="4">
        <f t="shared" si="49"/>
        <v>0</v>
      </c>
      <c r="K443" s="4">
        <f t="shared" si="45"/>
        <v>0</v>
      </c>
      <c r="L443" s="5">
        <f t="shared" si="50"/>
        <v>0</v>
      </c>
      <c r="M443" s="137">
        <f>'PVWatts Hourly Results (1)'!L454/1000</f>
        <v>0</v>
      </c>
      <c r="N443" s="3">
        <f>'PVWatts Hourly Results (2)'!L454/1000</f>
        <v>0</v>
      </c>
      <c r="O443" s="3">
        <f>'PVWatts Hourly Results (3)'!L454/1000</f>
        <v>0</v>
      </c>
      <c r="P443" s="3">
        <f>'PVWatts Hourly Results (4)'!L454/1000</f>
        <v>0</v>
      </c>
      <c r="Q443" s="130">
        <f>'PVWatts Hourly Results (5)'!L454/1000</f>
        <v>0</v>
      </c>
    </row>
    <row r="444" spans="2:17" x14ac:dyDescent="0.25">
      <c r="B444" s="8">
        <v>1</v>
      </c>
      <c r="C444" s="9">
        <v>18</v>
      </c>
      <c r="D444" s="134">
        <f>'PVWatts Hourly Results (1)'!C455</f>
        <v>0</v>
      </c>
      <c r="E444" s="127">
        <f>DATE(YEAR(Inputs!$D$5),Summary!B444,Summary!C444)+TIME(D444,0,0)</f>
        <v>18</v>
      </c>
      <c r="F444" s="4">
        <f t="shared" si="46"/>
        <v>1</v>
      </c>
      <c r="G444" s="4">
        <f t="shared" si="44"/>
        <v>4</v>
      </c>
      <c r="H444" s="4">
        <f t="shared" si="47"/>
        <v>1</v>
      </c>
      <c r="I444" s="4">
        <f t="shared" si="48"/>
        <v>0</v>
      </c>
      <c r="J444" s="4">
        <f t="shared" si="49"/>
        <v>0</v>
      </c>
      <c r="K444" s="4">
        <f t="shared" si="45"/>
        <v>0</v>
      </c>
      <c r="L444" s="5">
        <f t="shared" si="50"/>
        <v>0</v>
      </c>
      <c r="M444" s="137">
        <f>'PVWatts Hourly Results (1)'!L455/1000</f>
        <v>0</v>
      </c>
      <c r="N444" s="3">
        <f>'PVWatts Hourly Results (2)'!L455/1000</f>
        <v>0</v>
      </c>
      <c r="O444" s="3">
        <f>'PVWatts Hourly Results (3)'!L455/1000</f>
        <v>0</v>
      </c>
      <c r="P444" s="3">
        <f>'PVWatts Hourly Results (4)'!L455/1000</f>
        <v>0</v>
      </c>
      <c r="Q444" s="130">
        <f>'PVWatts Hourly Results (5)'!L455/1000</f>
        <v>0</v>
      </c>
    </row>
    <row r="445" spans="2:17" x14ac:dyDescent="0.25">
      <c r="B445" s="8">
        <v>1</v>
      </c>
      <c r="C445" s="9">
        <v>18</v>
      </c>
      <c r="D445" s="134">
        <f>'PVWatts Hourly Results (1)'!C456</f>
        <v>0</v>
      </c>
      <c r="E445" s="127">
        <f>DATE(YEAR(Inputs!$D$5),Summary!B445,Summary!C445)+TIME(D445,0,0)</f>
        <v>18</v>
      </c>
      <c r="F445" s="4">
        <f t="shared" si="46"/>
        <v>1</v>
      </c>
      <c r="G445" s="4">
        <f t="shared" si="44"/>
        <v>4</v>
      </c>
      <c r="H445" s="4">
        <f t="shared" si="47"/>
        <v>1</v>
      </c>
      <c r="I445" s="4">
        <f t="shared" si="48"/>
        <v>0</v>
      </c>
      <c r="J445" s="4">
        <f t="shared" si="49"/>
        <v>0</v>
      </c>
      <c r="K445" s="4">
        <f t="shared" si="45"/>
        <v>0</v>
      </c>
      <c r="L445" s="5">
        <f t="shared" si="50"/>
        <v>0</v>
      </c>
      <c r="M445" s="137">
        <f>'PVWatts Hourly Results (1)'!L456/1000</f>
        <v>0</v>
      </c>
      <c r="N445" s="3">
        <f>'PVWatts Hourly Results (2)'!L456/1000</f>
        <v>0</v>
      </c>
      <c r="O445" s="3">
        <f>'PVWatts Hourly Results (3)'!L456/1000</f>
        <v>0</v>
      </c>
      <c r="P445" s="3">
        <f>'PVWatts Hourly Results (4)'!L456/1000</f>
        <v>0</v>
      </c>
      <c r="Q445" s="130">
        <f>'PVWatts Hourly Results (5)'!L456/1000</f>
        <v>0</v>
      </c>
    </row>
    <row r="446" spans="2:17" x14ac:dyDescent="0.25">
      <c r="B446" s="8">
        <v>1</v>
      </c>
      <c r="C446" s="9">
        <v>18</v>
      </c>
      <c r="D446" s="134">
        <f>'PVWatts Hourly Results (1)'!C457</f>
        <v>0</v>
      </c>
      <c r="E446" s="127">
        <f>DATE(YEAR(Inputs!$D$5),Summary!B446,Summary!C446)+TIME(D446,0,0)</f>
        <v>18</v>
      </c>
      <c r="F446" s="4">
        <f t="shared" si="46"/>
        <v>1</v>
      </c>
      <c r="G446" s="4">
        <f t="shared" si="44"/>
        <v>4</v>
      </c>
      <c r="H446" s="4">
        <f t="shared" si="47"/>
        <v>1</v>
      </c>
      <c r="I446" s="4">
        <f t="shared" si="48"/>
        <v>0</v>
      </c>
      <c r="J446" s="4">
        <f t="shared" si="49"/>
        <v>0</v>
      </c>
      <c r="K446" s="4">
        <f t="shared" si="45"/>
        <v>0</v>
      </c>
      <c r="L446" s="5">
        <f t="shared" si="50"/>
        <v>0</v>
      </c>
      <c r="M446" s="137">
        <f>'PVWatts Hourly Results (1)'!L457/1000</f>
        <v>0</v>
      </c>
      <c r="N446" s="3">
        <f>'PVWatts Hourly Results (2)'!L457/1000</f>
        <v>0</v>
      </c>
      <c r="O446" s="3">
        <f>'PVWatts Hourly Results (3)'!L457/1000</f>
        <v>0</v>
      </c>
      <c r="P446" s="3">
        <f>'PVWatts Hourly Results (4)'!L457/1000</f>
        <v>0</v>
      </c>
      <c r="Q446" s="130">
        <f>'PVWatts Hourly Results (5)'!L457/1000</f>
        <v>0</v>
      </c>
    </row>
    <row r="447" spans="2:17" x14ac:dyDescent="0.25">
      <c r="B447" s="8">
        <v>1</v>
      </c>
      <c r="C447" s="9">
        <v>18</v>
      </c>
      <c r="D447" s="134">
        <f>'PVWatts Hourly Results (1)'!C458</f>
        <v>0</v>
      </c>
      <c r="E447" s="127">
        <f>DATE(YEAR(Inputs!$D$5),Summary!B447,Summary!C447)+TIME(D447,0,0)</f>
        <v>18</v>
      </c>
      <c r="F447" s="4">
        <f t="shared" si="46"/>
        <v>1</v>
      </c>
      <c r="G447" s="4">
        <f t="shared" si="44"/>
        <v>4</v>
      </c>
      <c r="H447" s="4">
        <f t="shared" si="47"/>
        <v>1</v>
      </c>
      <c r="I447" s="4">
        <f t="shared" si="48"/>
        <v>0</v>
      </c>
      <c r="J447" s="4">
        <f t="shared" si="49"/>
        <v>0</v>
      </c>
      <c r="K447" s="4">
        <f t="shared" si="45"/>
        <v>0</v>
      </c>
      <c r="L447" s="5">
        <f t="shared" si="50"/>
        <v>0</v>
      </c>
      <c r="M447" s="137">
        <f>'PVWatts Hourly Results (1)'!L458/1000</f>
        <v>0</v>
      </c>
      <c r="N447" s="3">
        <f>'PVWatts Hourly Results (2)'!L458/1000</f>
        <v>0</v>
      </c>
      <c r="O447" s="3">
        <f>'PVWatts Hourly Results (3)'!L458/1000</f>
        <v>0</v>
      </c>
      <c r="P447" s="3">
        <f>'PVWatts Hourly Results (4)'!L458/1000</f>
        <v>0</v>
      </c>
      <c r="Q447" s="130">
        <f>'PVWatts Hourly Results (5)'!L458/1000</f>
        <v>0</v>
      </c>
    </row>
    <row r="448" spans="2:17" x14ac:dyDescent="0.25">
      <c r="B448" s="8">
        <v>1</v>
      </c>
      <c r="C448" s="9">
        <v>18</v>
      </c>
      <c r="D448" s="134">
        <f>'PVWatts Hourly Results (1)'!C459</f>
        <v>0</v>
      </c>
      <c r="E448" s="127">
        <f>DATE(YEAR(Inputs!$D$5),Summary!B448,Summary!C448)+TIME(D448,0,0)</f>
        <v>18</v>
      </c>
      <c r="F448" s="4">
        <f t="shared" si="46"/>
        <v>1</v>
      </c>
      <c r="G448" s="4">
        <f t="shared" si="44"/>
        <v>4</v>
      </c>
      <c r="H448" s="4">
        <f t="shared" si="47"/>
        <v>1</v>
      </c>
      <c r="I448" s="4">
        <f t="shared" si="48"/>
        <v>0</v>
      </c>
      <c r="J448" s="4">
        <f t="shared" si="49"/>
        <v>0</v>
      </c>
      <c r="K448" s="4">
        <f t="shared" si="45"/>
        <v>0</v>
      </c>
      <c r="L448" s="5">
        <f t="shared" si="50"/>
        <v>0</v>
      </c>
      <c r="M448" s="137">
        <f>'PVWatts Hourly Results (1)'!L459/1000</f>
        <v>0</v>
      </c>
      <c r="N448" s="3">
        <f>'PVWatts Hourly Results (2)'!L459/1000</f>
        <v>0</v>
      </c>
      <c r="O448" s="3">
        <f>'PVWatts Hourly Results (3)'!L459/1000</f>
        <v>0</v>
      </c>
      <c r="P448" s="3">
        <f>'PVWatts Hourly Results (4)'!L459/1000</f>
        <v>0</v>
      </c>
      <c r="Q448" s="130">
        <f>'PVWatts Hourly Results (5)'!L459/1000</f>
        <v>0</v>
      </c>
    </row>
    <row r="449" spans="2:17" x14ac:dyDescent="0.25">
      <c r="B449" s="8">
        <v>1</v>
      </c>
      <c r="C449" s="9">
        <v>18</v>
      </c>
      <c r="D449" s="134">
        <f>'PVWatts Hourly Results (1)'!C460</f>
        <v>0</v>
      </c>
      <c r="E449" s="127">
        <f>DATE(YEAR(Inputs!$D$5),Summary!B449,Summary!C449)+TIME(D449,0,0)</f>
        <v>18</v>
      </c>
      <c r="F449" s="4">
        <f t="shared" si="46"/>
        <v>1</v>
      </c>
      <c r="G449" s="4">
        <f t="shared" si="44"/>
        <v>4</v>
      </c>
      <c r="H449" s="4">
        <f t="shared" si="47"/>
        <v>1</v>
      </c>
      <c r="I449" s="4">
        <f t="shared" si="48"/>
        <v>0</v>
      </c>
      <c r="J449" s="4">
        <f t="shared" si="49"/>
        <v>0</v>
      </c>
      <c r="K449" s="4">
        <f t="shared" si="45"/>
        <v>0</v>
      </c>
      <c r="L449" s="5">
        <f t="shared" si="50"/>
        <v>0</v>
      </c>
      <c r="M449" s="137">
        <f>'PVWatts Hourly Results (1)'!L460/1000</f>
        <v>0</v>
      </c>
      <c r="N449" s="3">
        <f>'PVWatts Hourly Results (2)'!L460/1000</f>
        <v>0</v>
      </c>
      <c r="O449" s="3">
        <f>'PVWatts Hourly Results (3)'!L460/1000</f>
        <v>0</v>
      </c>
      <c r="P449" s="3">
        <f>'PVWatts Hourly Results (4)'!L460/1000</f>
        <v>0</v>
      </c>
      <c r="Q449" s="130">
        <f>'PVWatts Hourly Results (5)'!L460/1000</f>
        <v>0</v>
      </c>
    </row>
    <row r="450" spans="2:17" x14ac:dyDescent="0.25">
      <c r="B450" s="8">
        <v>1</v>
      </c>
      <c r="C450" s="9">
        <v>18</v>
      </c>
      <c r="D450" s="134">
        <f>'PVWatts Hourly Results (1)'!C461</f>
        <v>0</v>
      </c>
      <c r="E450" s="127">
        <f>DATE(YEAR(Inputs!$D$5),Summary!B450,Summary!C450)+TIME(D450,0,0)</f>
        <v>18</v>
      </c>
      <c r="F450" s="4">
        <f t="shared" si="46"/>
        <v>1</v>
      </c>
      <c r="G450" s="4">
        <f t="shared" si="44"/>
        <v>4</v>
      </c>
      <c r="H450" s="4">
        <f t="shared" si="47"/>
        <v>1</v>
      </c>
      <c r="I450" s="4">
        <f t="shared" si="48"/>
        <v>0</v>
      </c>
      <c r="J450" s="4">
        <f t="shared" si="49"/>
        <v>0</v>
      </c>
      <c r="K450" s="4">
        <f t="shared" si="45"/>
        <v>0</v>
      </c>
      <c r="L450" s="5">
        <f t="shared" si="50"/>
        <v>0</v>
      </c>
      <c r="M450" s="137">
        <f>'PVWatts Hourly Results (1)'!L461/1000</f>
        <v>0</v>
      </c>
      <c r="N450" s="3">
        <f>'PVWatts Hourly Results (2)'!L461/1000</f>
        <v>0</v>
      </c>
      <c r="O450" s="3">
        <f>'PVWatts Hourly Results (3)'!L461/1000</f>
        <v>0</v>
      </c>
      <c r="P450" s="3">
        <f>'PVWatts Hourly Results (4)'!L461/1000</f>
        <v>0</v>
      </c>
      <c r="Q450" s="130">
        <f>'PVWatts Hourly Results (5)'!L461/1000</f>
        <v>0</v>
      </c>
    </row>
    <row r="451" spans="2:17" x14ac:dyDescent="0.25">
      <c r="B451" s="8">
        <v>1</v>
      </c>
      <c r="C451" s="9">
        <v>18</v>
      </c>
      <c r="D451" s="134">
        <f>'PVWatts Hourly Results (1)'!C462</f>
        <v>0</v>
      </c>
      <c r="E451" s="127">
        <f>DATE(YEAR(Inputs!$D$5),Summary!B451,Summary!C451)+TIME(D451,0,0)</f>
        <v>18</v>
      </c>
      <c r="F451" s="4">
        <f t="shared" si="46"/>
        <v>1</v>
      </c>
      <c r="G451" s="4">
        <f t="shared" si="44"/>
        <v>4</v>
      </c>
      <c r="H451" s="4">
        <f t="shared" si="47"/>
        <v>1</v>
      </c>
      <c r="I451" s="4">
        <f t="shared" si="48"/>
        <v>0</v>
      </c>
      <c r="J451" s="4">
        <f t="shared" si="49"/>
        <v>0</v>
      </c>
      <c r="K451" s="4">
        <f t="shared" si="45"/>
        <v>0</v>
      </c>
      <c r="L451" s="5">
        <f t="shared" si="50"/>
        <v>0</v>
      </c>
      <c r="M451" s="137">
        <f>'PVWatts Hourly Results (1)'!L462/1000</f>
        <v>0</v>
      </c>
      <c r="N451" s="3">
        <f>'PVWatts Hourly Results (2)'!L462/1000</f>
        <v>0</v>
      </c>
      <c r="O451" s="3">
        <f>'PVWatts Hourly Results (3)'!L462/1000</f>
        <v>0</v>
      </c>
      <c r="P451" s="3">
        <f>'PVWatts Hourly Results (4)'!L462/1000</f>
        <v>0</v>
      </c>
      <c r="Q451" s="130">
        <f>'PVWatts Hourly Results (5)'!L462/1000</f>
        <v>0</v>
      </c>
    </row>
    <row r="452" spans="2:17" x14ac:dyDescent="0.25">
      <c r="B452" s="8">
        <v>1</v>
      </c>
      <c r="C452" s="9">
        <v>18</v>
      </c>
      <c r="D452" s="134">
        <f>'PVWatts Hourly Results (1)'!C463</f>
        <v>0</v>
      </c>
      <c r="E452" s="127">
        <f>DATE(YEAR(Inputs!$D$5),Summary!B452,Summary!C452)+TIME(D452,0,0)</f>
        <v>18</v>
      </c>
      <c r="F452" s="4">
        <f t="shared" si="46"/>
        <v>1</v>
      </c>
      <c r="G452" s="4">
        <f t="shared" si="44"/>
        <v>4</v>
      </c>
      <c r="H452" s="4">
        <f t="shared" si="47"/>
        <v>1</v>
      </c>
      <c r="I452" s="4">
        <f t="shared" si="48"/>
        <v>0</v>
      </c>
      <c r="J452" s="4">
        <f t="shared" si="49"/>
        <v>0</v>
      </c>
      <c r="K452" s="4">
        <f t="shared" si="45"/>
        <v>0</v>
      </c>
      <c r="L452" s="5">
        <f t="shared" si="50"/>
        <v>0</v>
      </c>
      <c r="M452" s="137">
        <f>'PVWatts Hourly Results (1)'!L463/1000</f>
        <v>0</v>
      </c>
      <c r="N452" s="3">
        <f>'PVWatts Hourly Results (2)'!L463/1000</f>
        <v>0</v>
      </c>
      <c r="O452" s="3">
        <f>'PVWatts Hourly Results (3)'!L463/1000</f>
        <v>0</v>
      </c>
      <c r="P452" s="3">
        <f>'PVWatts Hourly Results (4)'!L463/1000</f>
        <v>0</v>
      </c>
      <c r="Q452" s="130">
        <f>'PVWatts Hourly Results (5)'!L463/1000</f>
        <v>0</v>
      </c>
    </row>
    <row r="453" spans="2:17" x14ac:dyDescent="0.25">
      <c r="B453" s="8">
        <v>1</v>
      </c>
      <c r="C453" s="9">
        <v>18</v>
      </c>
      <c r="D453" s="134">
        <f>'PVWatts Hourly Results (1)'!C464</f>
        <v>0</v>
      </c>
      <c r="E453" s="127">
        <f>DATE(YEAR(Inputs!$D$5),Summary!B453,Summary!C453)+TIME(D453,0,0)</f>
        <v>18</v>
      </c>
      <c r="F453" s="4">
        <f t="shared" si="46"/>
        <v>1</v>
      </c>
      <c r="G453" s="4">
        <f t="shared" si="44"/>
        <v>4</v>
      </c>
      <c r="H453" s="4">
        <f t="shared" si="47"/>
        <v>1</v>
      </c>
      <c r="I453" s="4">
        <f t="shared" si="48"/>
        <v>0</v>
      </c>
      <c r="J453" s="4">
        <f t="shared" si="49"/>
        <v>0</v>
      </c>
      <c r="K453" s="4">
        <f t="shared" si="45"/>
        <v>0</v>
      </c>
      <c r="L453" s="5">
        <f t="shared" si="50"/>
        <v>0</v>
      </c>
      <c r="M453" s="137">
        <f>'PVWatts Hourly Results (1)'!L464/1000</f>
        <v>0</v>
      </c>
      <c r="N453" s="3">
        <f>'PVWatts Hourly Results (2)'!L464/1000</f>
        <v>0</v>
      </c>
      <c r="O453" s="3">
        <f>'PVWatts Hourly Results (3)'!L464/1000</f>
        <v>0</v>
      </c>
      <c r="P453" s="3">
        <f>'PVWatts Hourly Results (4)'!L464/1000</f>
        <v>0</v>
      </c>
      <c r="Q453" s="130">
        <f>'PVWatts Hourly Results (5)'!L464/1000</f>
        <v>0</v>
      </c>
    </row>
    <row r="454" spans="2:17" x14ac:dyDescent="0.25">
      <c r="B454" s="8">
        <v>1</v>
      </c>
      <c r="C454" s="9">
        <v>19</v>
      </c>
      <c r="D454" s="134">
        <f>'PVWatts Hourly Results (1)'!C465</f>
        <v>0</v>
      </c>
      <c r="E454" s="127">
        <f>DATE(YEAR(Inputs!$D$5),Summary!B454,Summary!C454)+TIME(D454,0,0)</f>
        <v>19</v>
      </c>
      <c r="F454" s="4">
        <f t="shared" si="46"/>
        <v>1</v>
      </c>
      <c r="G454" s="4">
        <f t="shared" si="44"/>
        <v>5</v>
      </c>
      <c r="H454" s="4">
        <f t="shared" si="47"/>
        <v>1</v>
      </c>
      <c r="I454" s="4">
        <f t="shared" si="48"/>
        <v>0</v>
      </c>
      <c r="J454" s="4">
        <f t="shared" si="49"/>
        <v>0</v>
      </c>
      <c r="K454" s="4">
        <f t="shared" si="45"/>
        <v>0</v>
      </c>
      <c r="L454" s="5">
        <f t="shared" si="50"/>
        <v>0</v>
      </c>
      <c r="M454" s="137">
        <f>'PVWatts Hourly Results (1)'!L465/1000</f>
        <v>0</v>
      </c>
      <c r="N454" s="3">
        <f>'PVWatts Hourly Results (2)'!L465/1000</f>
        <v>0</v>
      </c>
      <c r="O454" s="3">
        <f>'PVWatts Hourly Results (3)'!L465/1000</f>
        <v>0</v>
      </c>
      <c r="P454" s="3">
        <f>'PVWatts Hourly Results (4)'!L465/1000</f>
        <v>0</v>
      </c>
      <c r="Q454" s="130">
        <f>'PVWatts Hourly Results (5)'!L465/1000</f>
        <v>0</v>
      </c>
    </row>
    <row r="455" spans="2:17" x14ac:dyDescent="0.25">
      <c r="B455" s="8">
        <v>1</v>
      </c>
      <c r="C455" s="9">
        <v>19</v>
      </c>
      <c r="D455" s="134">
        <f>'PVWatts Hourly Results (1)'!C466</f>
        <v>0</v>
      </c>
      <c r="E455" s="127">
        <f>DATE(YEAR(Inputs!$D$5),Summary!B455,Summary!C455)+TIME(D455,0,0)</f>
        <v>19</v>
      </c>
      <c r="F455" s="4">
        <f t="shared" si="46"/>
        <v>1</v>
      </c>
      <c r="G455" s="4">
        <f t="shared" si="44"/>
        <v>5</v>
      </c>
      <c r="H455" s="4">
        <f t="shared" si="47"/>
        <v>1</v>
      </c>
      <c r="I455" s="4">
        <f t="shared" si="48"/>
        <v>0</v>
      </c>
      <c r="J455" s="4">
        <f t="shared" si="49"/>
        <v>0</v>
      </c>
      <c r="K455" s="4">
        <f t="shared" si="45"/>
        <v>0</v>
      </c>
      <c r="L455" s="5">
        <f t="shared" si="50"/>
        <v>0</v>
      </c>
      <c r="M455" s="137">
        <f>'PVWatts Hourly Results (1)'!L466/1000</f>
        <v>0</v>
      </c>
      <c r="N455" s="3">
        <f>'PVWatts Hourly Results (2)'!L466/1000</f>
        <v>0</v>
      </c>
      <c r="O455" s="3">
        <f>'PVWatts Hourly Results (3)'!L466/1000</f>
        <v>0</v>
      </c>
      <c r="P455" s="3">
        <f>'PVWatts Hourly Results (4)'!L466/1000</f>
        <v>0</v>
      </c>
      <c r="Q455" s="130">
        <f>'PVWatts Hourly Results (5)'!L466/1000</f>
        <v>0</v>
      </c>
    </row>
    <row r="456" spans="2:17" x14ac:dyDescent="0.25">
      <c r="B456" s="8">
        <v>1</v>
      </c>
      <c r="C456" s="9">
        <v>19</v>
      </c>
      <c r="D456" s="134">
        <f>'PVWatts Hourly Results (1)'!C467</f>
        <v>0</v>
      </c>
      <c r="E456" s="127">
        <f>DATE(YEAR(Inputs!$D$5),Summary!B456,Summary!C456)+TIME(D456,0,0)</f>
        <v>19</v>
      </c>
      <c r="F456" s="4">
        <f t="shared" si="46"/>
        <v>1</v>
      </c>
      <c r="G456" s="4">
        <f t="shared" si="44"/>
        <v>5</v>
      </c>
      <c r="H456" s="4">
        <f t="shared" si="47"/>
        <v>1</v>
      </c>
      <c r="I456" s="4">
        <f t="shared" si="48"/>
        <v>0</v>
      </c>
      <c r="J456" s="4">
        <f t="shared" si="49"/>
        <v>0</v>
      </c>
      <c r="K456" s="4">
        <f t="shared" si="45"/>
        <v>0</v>
      </c>
      <c r="L456" s="5">
        <f t="shared" si="50"/>
        <v>0</v>
      </c>
      <c r="M456" s="137">
        <f>'PVWatts Hourly Results (1)'!L467/1000</f>
        <v>0</v>
      </c>
      <c r="N456" s="3">
        <f>'PVWatts Hourly Results (2)'!L467/1000</f>
        <v>0</v>
      </c>
      <c r="O456" s="3">
        <f>'PVWatts Hourly Results (3)'!L467/1000</f>
        <v>0</v>
      </c>
      <c r="P456" s="3">
        <f>'PVWatts Hourly Results (4)'!L467/1000</f>
        <v>0</v>
      </c>
      <c r="Q456" s="130">
        <f>'PVWatts Hourly Results (5)'!L467/1000</f>
        <v>0</v>
      </c>
    </row>
    <row r="457" spans="2:17" x14ac:dyDescent="0.25">
      <c r="B457" s="8">
        <v>1</v>
      </c>
      <c r="C457" s="9">
        <v>19</v>
      </c>
      <c r="D457" s="134">
        <f>'PVWatts Hourly Results (1)'!C468</f>
        <v>0</v>
      </c>
      <c r="E457" s="127">
        <f>DATE(YEAR(Inputs!$D$5),Summary!B457,Summary!C457)+TIME(D457,0,0)</f>
        <v>19</v>
      </c>
      <c r="F457" s="4">
        <f t="shared" si="46"/>
        <v>1</v>
      </c>
      <c r="G457" s="4">
        <f t="shared" si="44"/>
        <v>5</v>
      </c>
      <c r="H457" s="4">
        <f t="shared" si="47"/>
        <v>1</v>
      </c>
      <c r="I457" s="4">
        <f t="shared" si="48"/>
        <v>0</v>
      </c>
      <c r="J457" s="4">
        <f t="shared" si="49"/>
        <v>0</v>
      </c>
      <c r="K457" s="4">
        <f t="shared" si="45"/>
        <v>0</v>
      </c>
      <c r="L457" s="5">
        <f t="shared" si="50"/>
        <v>0</v>
      </c>
      <c r="M457" s="137">
        <f>'PVWatts Hourly Results (1)'!L468/1000</f>
        <v>0</v>
      </c>
      <c r="N457" s="3">
        <f>'PVWatts Hourly Results (2)'!L468/1000</f>
        <v>0</v>
      </c>
      <c r="O457" s="3">
        <f>'PVWatts Hourly Results (3)'!L468/1000</f>
        <v>0</v>
      </c>
      <c r="P457" s="3">
        <f>'PVWatts Hourly Results (4)'!L468/1000</f>
        <v>0</v>
      </c>
      <c r="Q457" s="130">
        <f>'PVWatts Hourly Results (5)'!L468/1000</f>
        <v>0</v>
      </c>
    </row>
    <row r="458" spans="2:17" x14ac:dyDescent="0.25">
      <c r="B458" s="8">
        <v>1</v>
      </c>
      <c r="C458" s="9">
        <v>19</v>
      </c>
      <c r="D458" s="134">
        <f>'PVWatts Hourly Results (1)'!C469</f>
        <v>0</v>
      </c>
      <c r="E458" s="127">
        <f>DATE(YEAR(Inputs!$D$5),Summary!B458,Summary!C458)+TIME(D458,0,0)</f>
        <v>19</v>
      </c>
      <c r="F458" s="4">
        <f t="shared" si="46"/>
        <v>1</v>
      </c>
      <c r="G458" s="4">
        <f t="shared" si="44"/>
        <v>5</v>
      </c>
      <c r="H458" s="4">
        <f t="shared" si="47"/>
        <v>1</v>
      </c>
      <c r="I458" s="4">
        <f t="shared" si="48"/>
        <v>0</v>
      </c>
      <c r="J458" s="4">
        <f t="shared" si="49"/>
        <v>0</v>
      </c>
      <c r="K458" s="4">
        <f t="shared" si="45"/>
        <v>0</v>
      </c>
      <c r="L458" s="5">
        <f t="shared" si="50"/>
        <v>0</v>
      </c>
      <c r="M458" s="137">
        <f>'PVWatts Hourly Results (1)'!L469/1000</f>
        <v>0</v>
      </c>
      <c r="N458" s="3">
        <f>'PVWatts Hourly Results (2)'!L469/1000</f>
        <v>0</v>
      </c>
      <c r="O458" s="3">
        <f>'PVWatts Hourly Results (3)'!L469/1000</f>
        <v>0</v>
      </c>
      <c r="P458" s="3">
        <f>'PVWatts Hourly Results (4)'!L469/1000</f>
        <v>0</v>
      </c>
      <c r="Q458" s="130">
        <f>'PVWatts Hourly Results (5)'!L469/1000</f>
        <v>0</v>
      </c>
    </row>
    <row r="459" spans="2:17" x14ac:dyDescent="0.25">
      <c r="B459" s="8">
        <v>1</v>
      </c>
      <c r="C459" s="9">
        <v>19</v>
      </c>
      <c r="D459" s="134">
        <f>'PVWatts Hourly Results (1)'!C470</f>
        <v>0</v>
      </c>
      <c r="E459" s="127">
        <f>DATE(YEAR(Inputs!$D$5),Summary!B459,Summary!C459)+TIME(D459,0,0)</f>
        <v>19</v>
      </c>
      <c r="F459" s="4">
        <f t="shared" si="46"/>
        <v>1</v>
      </c>
      <c r="G459" s="4">
        <f t="shared" si="44"/>
        <v>5</v>
      </c>
      <c r="H459" s="4">
        <f t="shared" si="47"/>
        <v>1</v>
      </c>
      <c r="I459" s="4">
        <f t="shared" si="48"/>
        <v>0</v>
      </c>
      <c r="J459" s="4">
        <f t="shared" si="49"/>
        <v>0</v>
      </c>
      <c r="K459" s="4">
        <f t="shared" si="45"/>
        <v>0</v>
      </c>
      <c r="L459" s="5">
        <f t="shared" si="50"/>
        <v>0</v>
      </c>
      <c r="M459" s="137">
        <f>'PVWatts Hourly Results (1)'!L470/1000</f>
        <v>0</v>
      </c>
      <c r="N459" s="3">
        <f>'PVWatts Hourly Results (2)'!L470/1000</f>
        <v>0</v>
      </c>
      <c r="O459" s="3">
        <f>'PVWatts Hourly Results (3)'!L470/1000</f>
        <v>0</v>
      </c>
      <c r="P459" s="3">
        <f>'PVWatts Hourly Results (4)'!L470/1000</f>
        <v>0</v>
      </c>
      <c r="Q459" s="130">
        <f>'PVWatts Hourly Results (5)'!L470/1000</f>
        <v>0</v>
      </c>
    </row>
    <row r="460" spans="2:17" x14ac:dyDescent="0.25">
      <c r="B460" s="8">
        <v>1</v>
      </c>
      <c r="C460" s="9">
        <v>19</v>
      </c>
      <c r="D460" s="134">
        <f>'PVWatts Hourly Results (1)'!C471</f>
        <v>0</v>
      </c>
      <c r="E460" s="127">
        <f>DATE(YEAR(Inputs!$D$5),Summary!B460,Summary!C460)+TIME(D460,0,0)</f>
        <v>19</v>
      </c>
      <c r="F460" s="4">
        <f t="shared" si="46"/>
        <v>1</v>
      </c>
      <c r="G460" s="4">
        <f t="shared" si="44"/>
        <v>5</v>
      </c>
      <c r="H460" s="4">
        <f t="shared" si="47"/>
        <v>1</v>
      </c>
      <c r="I460" s="4">
        <f t="shared" si="48"/>
        <v>0</v>
      </c>
      <c r="J460" s="4">
        <f t="shared" si="49"/>
        <v>0</v>
      </c>
      <c r="K460" s="4">
        <f t="shared" si="45"/>
        <v>0</v>
      </c>
      <c r="L460" s="5">
        <f t="shared" si="50"/>
        <v>0</v>
      </c>
      <c r="M460" s="137">
        <f>'PVWatts Hourly Results (1)'!L471/1000</f>
        <v>0</v>
      </c>
      <c r="N460" s="3">
        <f>'PVWatts Hourly Results (2)'!L471/1000</f>
        <v>0</v>
      </c>
      <c r="O460" s="3">
        <f>'PVWatts Hourly Results (3)'!L471/1000</f>
        <v>0</v>
      </c>
      <c r="P460" s="3">
        <f>'PVWatts Hourly Results (4)'!L471/1000</f>
        <v>0</v>
      </c>
      <c r="Q460" s="130">
        <f>'PVWatts Hourly Results (5)'!L471/1000</f>
        <v>0</v>
      </c>
    </row>
    <row r="461" spans="2:17" x14ac:dyDescent="0.25">
      <c r="B461" s="8">
        <v>1</v>
      </c>
      <c r="C461" s="9">
        <v>19</v>
      </c>
      <c r="D461" s="134">
        <f>'PVWatts Hourly Results (1)'!C472</f>
        <v>0</v>
      </c>
      <c r="E461" s="127">
        <f>DATE(YEAR(Inputs!$D$5),Summary!B461,Summary!C461)+TIME(D461,0,0)</f>
        <v>19</v>
      </c>
      <c r="F461" s="4">
        <f t="shared" si="46"/>
        <v>1</v>
      </c>
      <c r="G461" s="4">
        <f t="shared" si="44"/>
        <v>5</v>
      </c>
      <c r="H461" s="4">
        <f t="shared" si="47"/>
        <v>1</v>
      </c>
      <c r="I461" s="4">
        <f t="shared" si="48"/>
        <v>0</v>
      </c>
      <c r="J461" s="4">
        <f t="shared" si="49"/>
        <v>0</v>
      </c>
      <c r="K461" s="4">
        <f t="shared" si="45"/>
        <v>0</v>
      </c>
      <c r="L461" s="5">
        <f t="shared" si="50"/>
        <v>0</v>
      </c>
      <c r="M461" s="137">
        <f>'PVWatts Hourly Results (1)'!L472/1000</f>
        <v>0</v>
      </c>
      <c r="N461" s="3">
        <f>'PVWatts Hourly Results (2)'!L472/1000</f>
        <v>0</v>
      </c>
      <c r="O461" s="3">
        <f>'PVWatts Hourly Results (3)'!L472/1000</f>
        <v>0</v>
      </c>
      <c r="P461" s="3">
        <f>'PVWatts Hourly Results (4)'!L472/1000</f>
        <v>0</v>
      </c>
      <c r="Q461" s="130">
        <f>'PVWatts Hourly Results (5)'!L472/1000</f>
        <v>0</v>
      </c>
    </row>
    <row r="462" spans="2:17" x14ac:dyDescent="0.25">
      <c r="B462" s="8">
        <v>1</v>
      </c>
      <c r="C462" s="9">
        <v>19</v>
      </c>
      <c r="D462" s="134">
        <f>'PVWatts Hourly Results (1)'!C473</f>
        <v>0</v>
      </c>
      <c r="E462" s="127">
        <f>DATE(YEAR(Inputs!$D$5),Summary!B462,Summary!C462)+TIME(D462,0,0)</f>
        <v>19</v>
      </c>
      <c r="F462" s="4">
        <f t="shared" si="46"/>
        <v>1</v>
      </c>
      <c r="G462" s="4">
        <f t="shared" si="44"/>
        <v>5</v>
      </c>
      <c r="H462" s="4">
        <f t="shared" si="47"/>
        <v>1</v>
      </c>
      <c r="I462" s="4">
        <f t="shared" si="48"/>
        <v>0</v>
      </c>
      <c r="J462" s="4">
        <f t="shared" si="49"/>
        <v>0</v>
      </c>
      <c r="K462" s="4">
        <f t="shared" si="45"/>
        <v>0</v>
      </c>
      <c r="L462" s="5">
        <f t="shared" si="50"/>
        <v>0</v>
      </c>
      <c r="M462" s="137">
        <f>'PVWatts Hourly Results (1)'!L473/1000</f>
        <v>0</v>
      </c>
      <c r="N462" s="3">
        <f>'PVWatts Hourly Results (2)'!L473/1000</f>
        <v>0</v>
      </c>
      <c r="O462" s="3">
        <f>'PVWatts Hourly Results (3)'!L473/1000</f>
        <v>0</v>
      </c>
      <c r="P462" s="3">
        <f>'PVWatts Hourly Results (4)'!L473/1000</f>
        <v>0</v>
      </c>
      <c r="Q462" s="130">
        <f>'PVWatts Hourly Results (5)'!L473/1000</f>
        <v>0</v>
      </c>
    </row>
    <row r="463" spans="2:17" x14ac:dyDescent="0.25">
      <c r="B463" s="8">
        <v>1</v>
      </c>
      <c r="C463" s="9">
        <v>19</v>
      </c>
      <c r="D463" s="134">
        <f>'PVWatts Hourly Results (1)'!C474</f>
        <v>0</v>
      </c>
      <c r="E463" s="127">
        <f>DATE(YEAR(Inputs!$D$5),Summary!B463,Summary!C463)+TIME(D463,0,0)</f>
        <v>19</v>
      </c>
      <c r="F463" s="4">
        <f t="shared" si="46"/>
        <v>1</v>
      </c>
      <c r="G463" s="4">
        <f t="shared" si="44"/>
        <v>5</v>
      </c>
      <c r="H463" s="4">
        <f t="shared" si="47"/>
        <v>1</v>
      </c>
      <c r="I463" s="4">
        <f t="shared" si="48"/>
        <v>0</v>
      </c>
      <c r="J463" s="4">
        <f t="shared" si="49"/>
        <v>0</v>
      </c>
      <c r="K463" s="4">
        <f t="shared" si="45"/>
        <v>0</v>
      </c>
      <c r="L463" s="5">
        <f t="shared" si="50"/>
        <v>0</v>
      </c>
      <c r="M463" s="137">
        <f>'PVWatts Hourly Results (1)'!L474/1000</f>
        <v>0</v>
      </c>
      <c r="N463" s="3">
        <f>'PVWatts Hourly Results (2)'!L474/1000</f>
        <v>0</v>
      </c>
      <c r="O463" s="3">
        <f>'PVWatts Hourly Results (3)'!L474/1000</f>
        <v>0</v>
      </c>
      <c r="P463" s="3">
        <f>'PVWatts Hourly Results (4)'!L474/1000</f>
        <v>0</v>
      </c>
      <c r="Q463" s="130">
        <f>'PVWatts Hourly Results (5)'!L474/1000</f>
        <v>0</v>
      </c>
    </row>
    <row r="464" spans="2:17" x14ac:dyDescent="0.25">
      <c r="B464" s="8">
        <v>1</v>
      </c>
      <c r="C464" s="9">
        <v>19</v>
      </c>
      <c r="D464" s="134">
        <f>'PVWatts Hourly Results (1)'!C475</f>
        <v>0</v>
      </c>
      <c r="E464" s="127">
        <f>DATE(YEAR(Inputs!$D$5),Summary!B464,Summary!C464)+TIME(D464,0,0)</f>
        <v>19</v>
      </c>
      <c r="F464" s="4">
        <f t="shared" si="46"/>
        <v>1</v>
      </c>
      <c r="G464" s="4">
        <f t="shared" si="44"/>
        <v>5</v>
      </c>
      <c r="H464" s="4">
        <f t="shared" si="47"/>
        <v>1</v>
      </c>
      <c r="I464" s="4">
        <f t="shared" si="48"/>
        <v>0</v>
      </c>
      <c r="J464" s="4">
        <f t="shared" si="49"/>
        <v>0</v>
      </c>
      <c r="K464" s="4">
        <f t="shared" si="45"/>
        <v>0</v>
      </c>
      <c r="L464" s="5">
        <f t="shared" si="50"/>
        <v>0</v>
      </c>
      <c r="M464" s="137">
        <f>'PVWatts Hourly Results (1)'!L475/1000</f>
        <v>0</v>
      </c>
      <c r="N464" s="3">
        <f>'PVWatts Hourly Results (2)'!L475/1000</f>
        <v>0</v>
      </c>
      <c r="O464" s="3">
        <f>'PVWatts Hourly Results (3)'!L475/1000</f>
        <v>0</v>
      </c>
      <c r="P464" s="3">
        <f>'PVWatts Hourly Results (4)'!L475/1000</f>
        <v>0</v>
      </c>
      <c r="Q464" s="130">
        <f>'PVWatts Hourly Results (5)'!L475/1000</f>
        <v>0</v>
      </c>
    </row>
    <row r="465" spans="2:17" x14ac:dyDescent="0.25">
      <c r="B465" s="8">
        <v>1</v>
      </c>
      <c r="C465" s="9">
        <v>19</v>
      </c>
      <c r="D465" s="134">
        <f>'PVWatts Hourly Results (1)'!C476</f>
        <v>0</v>
      </c>
      <c r="E465" s="127">
        <f>DATE(YEAR(Inputs!$D$5),Summary!B465,Summary!C465)+TIME(D465,0,0)</f>
        <v>19</v>
      </c>
      <c r="F465" s="4">
        <f t="shared" si="46"/>
        <v>1</v>
      </c>
      <c r="G465" s="4">
        <f t="shared" si="44"/>
        <v>5</v>
      </c>
      <c r="H465" s="4">
        <f t="shared" si="47"/>
        <v>1</v>
      </c>
      <c r="I465" s="4">
        <f t="shared" si="48"/>
        <v>0</v>
      </c>
      <c r="J465" s="4">
        <f t="shared" si="49"/>
        <v>0</v>
      </c>
      <c r="K465" s="4">
        <f t="shared" si="45"/>
        <v>0</v>
      </c>
      <c r="L465" s="5">
        <f t="shared" si="50"/>
        <v>0</v>
      </c>
      <c r="M465" s="137">
        <f>'PVWatts Hourly Results (1)'!L476/1000</f>
        <v>0</v>
      </c>
      <c r="N465" s="3">
        <f>'PVWatts Hourly Results (2)'!L476/1000</f>
        <v>0</v>
      </c>
      <c r="O465" s="3">
        <f>'PVWatts Hourly Results (3)'!L476/1000</f>
        <v>0</v>
      </c>
      <c r="P465" s="3">
        <f>'PVWatts Hourly Results (4)'!L476/1000</f>
        <v>0</v>
      </c>
      <c r="Q465" s="130">
        <f>'PVWatts Hourly Results (5)'!L476/1000</f>
        <v>0</v>
      </c>
    </row>
    <row r="466" spans="2:17" x14ac:dyDescent="0.25">
      <c r="B466" s="8">
        <v>1</v>
      </c>
      <c r="C466" s="9">
        <v>19</v>
      </c>
      <c r="D466" s="134">
        <f>'PVWatts Hourly Results (1)'!C477</f>
        <v>0</v>
      </c>
      <c r="E466" s="127">
        <f>DATE(YEAR(Inputs!$D$5),Summary!B466,Summary!C466)+TIME(D466,0,0)</f>
        <v>19</v>
      </c>
      <c r="F466" s="4">
        <f t="shared" si="46"/>
        <v>1</v>
      </c>
      <c r="G466" s="4">
        <f t="shared" si="44"/>
        <v>5</v>
      </c>
      <c r="H466" s="4">
        <f t="shared" si="47"/>
        <v>1</v>
      </c>
      <c r="I466" s="4">
        <f t="shared" si="48"/>
        <v>0</v>
      </c>
      <c r="J466" s="4">
        <f t="shared" si="49"/>
        <v>0</v>
      </c>
      <c r="K466" s="4">
        <f t="shared" si="45"/>
        <v>0</v>
      </c>
      <c r="L466" s="5">
        <f t="shared" si="50"/>
        <v>0</v>
      </c>
      <c r="M466" s="137">
        <f>'PVWatts Hourly Results (1)'!L477/1000</f>
        <v>0</v>
      </c>
      <c r="N466" s="3">
        <f>'PVWatts Hourly Results (2)'!L477/1000</f>
        <v>0</v>
      </c>
      <c r="O466" s="3">
        <f>'PVWatts Hourly Results (3)'!L477/1000</f>
        <v>0</v>
      </c>
      <c r="P466" s="3">
        <f>'PVWatts Hourly Results (4)'!L477/1000</f>
        <v>0</v>
      </c>
      <c r="Q466" s="130">
        <f>'PVWatts Hourly Results (5)'!L477/1000</f>
        <v>0</v>
      </c>
    </row>
    <row r="467" spans="2:17" x14ac:dyDescent="0.25">
      <c r="B467" s="8">
        <v>1</v>
      </c>
      <c r="C467" s="9">
        <v>19</v>
      </c>
      <c r="D467" s="134">
        <f>'PVWatts Hourly Results (1)'!C478</f>
        <v>0</v>
      </c>
      <c r="E467" s="127">
        <f>DATE(YEAR(Inputs!$D$5),Summary!B467,Summary!C467)+TIME(D467,0,0)</f>
        <v>19</v>
      </c>
      <c r="F467" s="4">
        <f t="shared" si="46"/>
        <v>1</v>
      </c>
      <c r="G467" s="4">
        <f t="shared" si="44"/>
        <v>5</v>
      </c>
      <c r="H467" s="4">
        <f t="shared" si="47"/>
        <v>1</v>
      </c>
      <c r="I467" s="4">
        <f t="shared" si="48"/>
        <v>0</v>
      </c>
      <c r="J467" s="4">
        <f t="shared" si="49"/>
        <v>0</v>
      </c>
      <c r="K467" s="4">
        <f t="shared" si="45"/>
        <v>0</v>
      </c>
      <c r="L467" s="5">
        <f t="shared" si="50"/>
        <v>0</v>
      </c>
      <c r="M467" s="137">
        <f>'PVWatts Hourly Results (1)'!L478/1000</f>
        <v>0</v>
      </c>
      <c r="N467" s="3">
        <f>'PVWatts Hourly Results (2)'!L478/1000</f>
        <v>0</v>
      </c>
      <c r="O467" s="3">
        <f>'PVWatts Hourly Results (3)'!L478/1000</f>
        <v>0</v>
      </c>
      <c r="P467" s="3">
        <f>'PVWatts Hourly Results (4)'!L478/1000</f>
        <v>0</v>
      </c>
      <c r="Q467" s="130">
        <f>'PVWatts Hourly Results (5)'!L478/1000</f>
        <v>0</v>
      </c>
    </row>
    <row r="468" spans="2:17" x14ac:dyDescent="0.25">
      <c r="B468" s="8">
        <v>1</v>
      </c>
      <c r="C468" s="9">
        <v>19</v>
      </c>
      <c r="D468" s="134">
        <f>'PVWatts Hourly Results (1)'!C479</f>
        <v>0</v>
      </c>
      <c r="E468" s="127">
        <f>DATE(YEAR(Inputs!$D$5),Summary!B468,Summary!C468)+TIME(D468,0,0)</f>
        <v>19</v>
      </c>
      <c r="F468" s="4">
        <f t="shared" si="46"/>
        <v>1</v>
      </c>
      <c r="G468" s="4">
        <f t="shared" si="44"/>
        <v>5</v>
      </c>
      <c r="H468" s="4">
        <f t="shared" si="47"/>
        <v>1</v>
      </c>
      <c r="I468" s="4">
        <f t="shared" si="48"/>
        <v>0</v>
      </c>
      <c r="J468" s="4">
        <f t="shared" si="49"/>
        <v>0</v>
      </c>
      <c r="K468" s="4">
        <f t="shared" si="45"/>
        <v>0</v>
      </c>
      <c r="L468" s="5">
        <f t="shared" si="50"/>
        <v>0</v>
      </c>
      <c r="M468" s="137">
        <f>'PVWatts Hourly Results (1)'!L479/1000</f>
        <v>0</v>
      </c>
      <c r="N468" s="3">
        <f>'PVWatts Hourly Results (2)'!L479/1000</f>
        <v>0</v>
      </c>
      <c r="O468" s="3">
        <f>'PVWatts Hourly Results (3)'!L479/1000</f>
        <v>0</v>
      </c>
      <c r="P468" s="3">
        <f>'PVWatts Hourly Results (4)'!L479/1000</f>
        <v>0</v>
      </c>
      <c r="Q468" s="130">
        <f>'PVWatts Hourly Results (5)'!L479/1000</f>
        <v>0</v>
      </c>
    </row>
    <row r="469" spans="2:17" x14ac:dyDescent="0.25">
      <c r="B469" s="8">
        <v>1</v>
      </c>
      <c r="C469" s="9">
        <v>19</v>
      </c>
      <c r="D469" s="134">
        <f>'PVWatts Hourly Results (1)'!C480</f>
        <v>0</v>
      </c>
      <c r="E469" s="127">
        <f>DATE(YEAR(Inputs!$D$5),Summary!B469,Summary!C469)+TIME(D469,0,0)</f>
        <v>19</v>
      </c>
      <c r="F469" s="4">
        <f t="shared" si="46"/>
        <v>1</v>
      </c>
      <c r="G469" s="4">
        <f t="shared" si="44"/>
        <v>5</v>
      </c>
      <c r="H469" s="4">
        <f t="shared" si="47"/>
        <v>1</v>
      </c>
      <c r="I469" s="4">
        <f t="shared" si="48"/>
        <v>0</v>
      </c>
      <c r="J469" s="4">
        <f t="shared" si="49"/>
        <v>0</v>
      </c>
      <c r="K469" s="4">
        <f t="shared" si="45"/>
        <v>0</v>
      </c>
      <c r="L469" s="5">
        <f t="shared" si="50"/>
        <v>0</v>
      </c>
      <c r="M469" s="137">
        <f>'PVWatts Hourly Results (1)'!L480/1000</f>
        <v>0</v>
      </c>
      <c r="N469" s="3">
        <f>'PVWatts Hourly Results (2)'!L480/1000</f>
        <v>0</v>
      </c>
      <c r="O469" s="3">
        <f>'PVWatts Hourly Results (3)'!L480/1000</f>
        <v>0</v>
      </c>
      <c r="P469" s="3">
        <f>'PVWatts Hourly Results (4)'!L480/1000</f>
        <v>0</v>
      </c>
      <c r="Q469" s="130">
        <f>'PVWatts Hourly Results (5)'!L480/1000</f>
        <v>0</v>
      </c>
    </row>
    <row r="470" spans="2:17" x14ac:dyDescent="0.25">
      <c r="B470" s="8">
        <v>1</v>
      </c>
      <c r="C470" s="9">
        <v>19</v>
      </c>
      <c r="D470" s="134">
        <f>'PVWatts Hourly Results (1)'!C481</f>
        <v>0</v>
      </c>
      <c r="E470" s="127">
        <f>DATE(YEAR(Inputs!$D$5),Summary!B470,Summary!C470)+TIME(D470,0,0)</f>
        <v>19</v>
      </c>
      <c r="F470" s="4">
        <f t="shared" si="46"/>
        <v>1</v>
      </c>
      <c r="G470" s="4">
        <f t="shared" ref="G470:G533" si="51">WEEKDAY(E470)</f>
        <v>5</v>
      </c>
      <c r="H470" s="4">
        <f t="shared" si="47"/>
        <v>1</v>
      </c>
      <c r="I470" s="4">
        <f t="shared" si="48"/>
        <v>0</v>
      </c>
      <c r="J470" s="4">
        <f t="shared" si="49"/>
        <v>0</v>
      </c>
      <c r="K470" s="4">
        <f t="shared" ref="K470:K533" si="52">IF(OR(AND(B470=7,C470=4),AND(B470=1,C470=1)),1,0)</f>
        <v>0</v>
      </c>
      <c r="L470" s="5">
        <f t="shared" si="50"/>
        <v>0</v>
      </c>
      <c r="M470" s="137">
        <f>'PVWatts Hourly Results (1)'!L481/1000</f>
        <v>0</v>
      </c>
      <c r="N470" s="3">
        <f>'PVWatts Hourly Results (2)'!L481/1000</f>
        <v>0</v>
      </c>
      <c r="O470" s="3">
        <f>'PVWatts Hourly Results (3)'!L481/1000</f>
        <v>0</v>
      </c>
      <c r="P470" s="3">
        <f>'PVWatts Hourly Results (4)'!L481/1000</f>
        <v>0</v>
      </c>
      <c r="Q470" s="130">
        <f>'PVWatts Hourly Results (5)'!L481/1000</f>
        <v>0</v>
      </c>
    </row>
    <row r="471" spans="2:17" x14ac:dyDescent="0.25">
      <c r="B471" s="8">
        <v>1</v>
      </c>
      <c r="C471" s="9">
        <v>19</v>
      </c>
      <c r="D471" s="134">
        <f>'PVWatts Hourly Results (1)'!C482</f>
        <v>0</v>
      </c>
      <c r="E471" s="127">
        <f>DATE(YEAR(Inputs!$D$5),Summary!B471,Summary!C471)+TIME(D471,0,0)</f>
        <v>19</v>
      </c>
      <c r="F471" s="4">
        <f t="shared" ref="F471:F534" si="53">IF(OR(B471&lt;3,B471=6,B471=7,B471=8),1,0)</f>
        <v>1</v>
      </c>
      <c r="G471" s="4">
        <f t="shared" si="51"/>
        <v>5</v>
      </c>
      <c r="H471" s="4">
        <f t="shared" ref="H471:H534" si="54">IF(OR(G471=2,G471=3,G471=4,G471=5,G471=6),1,0)</f>
        <v>1</v>
      </c>
      <c r="I471" s="4">
        <f t="shared" ref="I471:I534" si="55">IF(AND(B471&gt;5,B471&lt;9,D471&gt;=13,D471&lt;=16,H471=1),1,0)</f>
        <v>0</v>
      </c>
      <c r="J471" s="4">
        <f t="shared" ref="J471:J534" si="56">IF(AND(B471&lt;3,OR(AND(D471&gt;6,D471&lt;9),AND(D471&gt;17,D471&lt;20)),H471=1),1,0)</f>
        <v>0</v>
      </c>
      <c r="K471" s="4">
        <f t="shared" si="52"/>
        <v>0</v>
      </c>
      <c r="L471" s="5">
        <f t="shared" ref="L471:L534" si="57">IFERROR(IF(AND(F471=1,H471=1,OR(I471=1,J471=1),K471=0),1,0),"")</f>
        <v>0</v>
      </c>
      <c r="M471" s="137">
        <f>'PVWatts Hourly Results (1)'!L482/1000</f>
        <v>0</v>
      </c>
      <c r="N471" s="3">
        <f>'PVWatts Hourly Results (2)'!L482/1000</f>
        <v>0</v>
      </c>
      <c r="O471" s="3">
        <f>'PVWatts Hourly Results (3)'!L482/1000</f>
        <v>0</v>
      </c>
      <c r="P471" s="3">
        <f>'PVWatts Hourly Results (4)'!L482/1000</f>
        <v>0</v>
      </c>
      <c r="Q471" s="130">
        <f>'PVWatts Hourly Results (5)'!L482/1000</f>
        <v>0</v>
      </c>
    </row>
    <row r="472" spans="2:17" x14ac:dyDescent="0.25">
      <c r="B472" s="8">
        <v>1</v>
      </c>
      <c r="C472" s="9">
        <v>19</v>
      </c>
      <c r="D472" s="134">
        <f>'PVWatts Hourly Results (1)'!C483</f>
        <v>0</v>
      </c>
      <c r="E472" s="127">
        <f>DATE(YEAR(Inputs!$D$5),Summary!B472,Summary!C472)+TIME(D472,0,0)</f>
        <v>19</v>
      </c>
      <c r="F472" s="4">
        <f t="shared" si="53"/>
        <v>1</v>
      </c>
      <c r="G472" s="4">
        <f t="shared" si="51"/>
        <v>5</v>
      </c>
      <c r="H472" s="4">
        <f t="shared" si="54"/>
        <v>1</v>
      </c>
      <c r="I472" s="4">
        <f t="shared" si="55"/>
        <v>0</v>
      </c>
      <c r="J472" s="4">
        <f t="shared" si="56"/>
        <v>0</v>
      </c>
      <c r="K472" s="4">
        <f t="shared" si="52"/>
        <v>0</v>
      </c>
      <c r="L472" s="5">
        <f t="shared" si="57"/>
        <v>0</v>
      </c>
      <c r="M472" s="137">
        <f>'PVWatts Hourly Results (1)'!L483/1000</f>
        <v>0</v>
      </c>
      <c r="N472" s="3">
        <f>'PVWatts Hourly Results (2)'!L483/1000</f>
        <v>0</v>
      </c>
      <c r="O472" s="3">
        <f>'PVWatts Hourly Results (3)'!L483/1000</f>
        <v>0</v>
      </c>
      <c r="P472" s="3">
        <f>'PVWatts Hourly Results (4)'!L483/1000</f>
        <v>0</v>
      </c>
      <c r="Q472" s="130">
        <f>'PVWatts Hourly Results (5)'!L483/1000</f>
        <v>0</v>
      </c>
    </row>
    <row r="473" spans="2:17" x14ac:dyDescent="0.25">
      <c r="B473" s="8">
        <v>1</v>
      </c>
      <c r="C473" s="9">
        <v>19</v>
      </c>
      <c r="D473" s="134">
        <f>'PVWatts Hourly Results (1)'!C484</f>
        <v>0</v>
      </c>
      <c r="E473" s="127">
        <f>DATE(YEAR(Inputs!$D$5),Summary!B473,Summary!C473)+TIME(D473,0,0)</f>
        <v>19</v>
      </c>
      <c r="F473" s="4">
        <f t="shared" si="53"/>
        <v>1</v>
      </c>
      <c r="G473" s="4">
        <f t="shared" si="51"/>
        <v>5</v>
      </c>
      <c r="H473" s="4">
        <f t="shared" si="54"/>
        <v>1</v>
      </c>
      <c r="I473" s="4">
        <f t="shared" si="55"/>
        <v>0</v>
      </c>
      <c r="J473" s="4">
        <f t="shared" si="56"/>
        <v>0</v>
      </c>
      <c r="K473" s="4">
        <f t="shared" si="52"/>
        <v>0</v>
      </c>
      <c r="L473" s="5">
        <f t="shared" si="57"/>
        <v>0</v>
      </c>
      <c r="M473" s="137">
        <f>'PVWatts Hourly Results (1)'!L484/1000</f>
        <v>0</v>
      </c>
      <c r="N473" s="3">
        <f>'PVWatts Hourly Results (2)'!L484/1000</f>
        <v>0</v>
      </c>
      <c r="O473" s="3">
        <f>'PVWatts Hourly Results (3)'!L484/1000</f>
        <v>0</v>
      </c>
      <c r="P473" s="3">
        <f>'PVWatts Hourly Results (4)'!L484/1000</f>
        <v>0</v>
      </c>
      <c r="Q473" s="130">
        <f>'PVWatts Hourly Results (5)'!L484/1000</f>
        <v>0</v>
      </c>
    </row>
    <row r="474" spans="2:17" x14ac:dyDescent="0.25">
      <c r="B474" s="8">
        <v>1</v>
      </c>
      <c r="C474" s="9">
        <v>19</v>
      </c>
      <c r="D474" s="134">
        <f>'PVWatts Hourly Results (1)'!C485</f>
        <v>0</v>
      </c>
      <c r="E474" s="127">
        <f>DATE(YEAR(Inputs!$D$5),Summary!B474,Summary!C474)+TIME(D474,0,0)</f>
        <v>19</v>
      </c>
      <c r="F474" s="4">
        <f t="shared" si="53"/>
        <v>1</v>
      </c>
      <c r="G474" s="4">
        <f t="shared" si="51"/>
        <v>5</v>
      </c>
      <c r="H474" s="4">
        <f t="shared" si="54"/>
        <v>1</v>
      </c>
      <c r="I474" s="4">
        <f t="shared" si="55"/>
        <v>0</v>
      </c>
      <c r="J474" s="4">
        <f t="shared" si="56"/>
        <v>0</v>
      </c>
      <c r="K474" s="4">
        <f t="shared" si="52"/>
        <v>0</v>
      </c>
      <c r="L474" s="5">
        <f t="shared" si="57"/>
        <v>0</v>
      </c>
      <c r="M474" s="137">
        <f>'PVWatts Hourly Results (1)'!L485/1000</f>
        <v>0</v>
      </c>
      <c r="N474" s="3">
        <f>'PVWatts Hourly Results (2)'!L485/1000</f>
        <v>0</v>
      </c>
      <c r="O474" s="3">
        <f>'PVWatts Hourly Results (3)'!L485/1000</f>
        <v>0</v>
      </c>
      <c r="P474" s="3">
        <f>'PVWatts Hourly Results (4)'!L485/1000</f>
        <v>0</v>
      </c>
      <c r="Q474" s="130">
        <f>'PVWatts Hourly Results (5)'!L485/1000</f>
        <v>0</v>
      </c>
    </row>
    <row r="475" spans="2:17" x14ac:dyDescent="0.25">
      <c r="B475" s="8">
        <v>1</v>
      </c>
      <c r="C475" s="9">
        <v>19</v>
      </c>
      <c r="D475" s="134">
        <f>'PVWatts Hourly Results (1)'!C486</f>
        <v>0</v>
      </c>
      <c r="E475" s="127">
        <f>DATE(YEAR(Inputs!$D$5),Summary!B475,Summary!C475)+TIME(D475,0,0)</f>
        <v>19</v>
      </c>
      <c r="F475" s="4">
        <f t="shared" si="53"/>
        <v>1</v>
      </c>
      <c r="G475" s="4">
        <f t="shared" si="51"/>
        <v>5</v>
      </c>
      <c r="H475" s="4">
        <f t="shared" si="54"/>
        <v>1</v>
      </c>
      <c r="I475" s="4">
        <f t="shared" si="55"/>
        <v>0</v>
      </c>
      <c r="J475" s="4">
        <f t="shared" si="56"/>
        <v>0</v>
      </c>
      <c r="K475" s="4">
        <f t="shared" si="52"/>
        <v>0</v>
      </c>
      <c r="L475" s="5">
        <f t="shared" si="57"/>
        <v>0</v>
      </c>
      <c r="M475" s="137">
        <f>'PVWatts Hourly Results (1)'!L486/1000</f>
        <v>0</v>
      </c>
      <c r="N475" s="3">
        <f>'PVWatts Hourly Results (2)'!L486/1000</f>
        <v>0</v>
      </c>
      <c r="O475" s="3">
        <f>'PVWatts Hourly Results (3)'!L486/1000</f>
        <v>0</v>
      </c>
      <c r="P475" s="3">
        <f>'PVWatts Hourly Results (4)'!L486/1000</f>
        <v>0</v>
      </c>
      <c r="Q475" s="130">
        <f>'PVWatts Hourly Results (5)'!L486/1000</f>
        <v>0</v>
      </c>
    </row>
    <row r="476" spans="2:17" x14ac:dyDescent="0.25">
      <c r="B476" s="8">
        <v>1</v>
      </c>
      <c r="C476" s="9">
        <v>19</v>
      </c>
      <c r="D476" s="134">
        <f>'PVWatts Hourly Results (1)'!C487</f>
        <v>0</v>
      </c>
      <c r="E476" s="127">
        <f>DATE(YEAR(Inputs!$D$5),Summary!B476,Summary!C476)+TIME(D476,0,0)</f>
        <v>19</v>
      </c>
      <c r="F476" s="4">
        <f t="shared" si="53"/>
        <v>1</v>
      </c>
      <c r="G476" s="4">
        <f t="shared" si="51"/>
        <v>5</v>
      </c>
      <c r="H476" s="4">
        <f t="shared" si="54"/>
        <v>1</v>
      </c>
      <c r="I476" s="4">
        <f t="shared" si="55"/>
        <v>0</v>
      </c>
      <c r="J476" s="4">
        <f t="shared" si="56"/>
        <v>0</v>
      </c>
      <c r="K476" s="4">
        <f t="shared" si="52"/>
        <v>0</v>
      </c>
      <c r="L476" s="5">
        <f t="shared" si="57"/>
        <v>0</v>
      </c>
      <c r="M476" s="137">
        <f>'PVWatts Hourly Results (1)'!L487/1000</f>
        <v>0</v>
      </c>
      <c r="N476" s="3">
        <f>'PVWatts Hourly Results (2)'!L487/1000</f>
        <v>0</v>
      </c>
      <c r="O476" s="3">
        <f>'PVWatts Hourly Results (3)'!L487/1000</f>
        <v>0</v>
      </c>
      <c r="P476" s="3">
        <f>'PVWatts Hourly Results (4)'!L487/1000</f>
        <v>0</v>
      </c>
      <c r="Q476" s="130">
        <f>'PVWatts Hourly Results (5)'!L487/1000</f>
        <v>0</v>
      </c>
    </row>
    <row r="477" spans="2:17" x14ac:dyDescent="0.25">
      <c r="B477" s="8">
        <v>1</v>
      </c>
      <c r="C477" s="9">
        <v>19</v>
      </c>
      <c r="D477" s="134">
        <f>'PVWatts Hourly Results (1)'!C488</f>
        <v>0</v>
      </c>
      <c r="E477" s="127">
        <f>DATE(YEAR(Inputs!$D$5),Summary!B477,Summary!C477)+TIME(D477,0,0)</f>
        <v>19</v>
      </c>
      <c r="F477" s="4">
        <f t="shared" si="53"/>
        <v>1</v>
      </c>
      <c r="G477" s="4">
        <f t="shared" si="51"/>
        <v>5</v>
      </c>
      <c r="H477" s="4">
        <f t="shared" si="54"/>
        <v>1</v>
      </c>
      <c r="I477" s="4">
        <f t="shared" si="55"/>
        <v>0</v>
      </c>
      <c r="J477" s="4">
        <f t="shared" si="56"/>
        <v>0</v>
      </c>
      <c r="K477" s="4">
        <f t="shared" si="52"/>
        <v>0</v>
      </c>
      <c r="L477" s="5">
        <f t="shared" si="57"/>
        <v>0</v>
      </c>
      <c r="M477" s="137">
        <f>'PVWatts Hourly Results (1)'!L488/1000</f>
        <v>0</v>
      </c>
      <c r="N477" s="3">
        <f>'PVWatts Hourly Results (2)'!L488/1000</f>
        <v>0</v>
      </c>
      <c r="O477" s="3">
        <f>'PVWatts Hourly Results (3)'!L488/1000</f>
        <v>0</v>
      </c>
      <c r="P477" s="3">
        <f>'PVWatts Hourly Results (4)'!L488/1000</f>
        <v>0</v>
      </c>
      <c r="Q477" s="130">
        <f>'PVWatts Hourly Results (5)'!L488/1000</f>
        <v>0</v>
      </c>
    </row>
    <row r="478" spans="2:17" x14ac:dyDescent="0.25">
      <c r="B478" s="8">
        <v>1</v>
      </c>
      <c r="C478" s="9">
        <v>20</v>
      </c>
      <c r="D478" s="134">
        <f>'PVWatts Hourly Results (1)'!C489</f>
        <v>0</v>
      </c>
      <c r="E478" s="127">
        <f>DATE(YEAR(Inputs!$D$5),Summary!B478,Summary!C478)+TIME(D478,0,0)</f>
        <v>20</v>
      </c>
      <c r="F478" s="4">
        <f t="shared" si="53"/>
        <v>1</v>
      </c>
      <c r="G478" s="4">
        <f t="shared" si="51"/>
        <v>6</v>
      </c>
      <c r="H478" s="4">
        <f t="shared" si="54"/>
        <v>1</v>
      </c>
      <c r="I478" s="4">
        <f t="shared" si="55"/>
        <v>0</v>
      </c>
      <c r="J478" s="4">
        <f t="shared" si="56"/>
        <v>0</v>
      </c>
      <c r="K478" s="4">
        <f t="shared" si="52"/>
        <v>0</v>
      </c>
      <c r="L478" s="5">
        <f t="shared" si="57"/>
        <v>0</v>
      </c>
      <c r="M478" s="137">
        <f>'PVWatts Hourly Results (1)'!L489/1000</f>
        <v>0</v>
      </c>
      <c r="N478" s="3">
        <f>'PVWatts Hourly Results (2)'!L489/1000</f>
        <v>0</v>
      </c>
      <c r="O478" s="3">
        <f>'PVWatts Hourly Results (3)'!L489/1000</f>
        <v>0</v>
      </c>
      <c r="P478" s="3">
        <f>'PVWatts Hourly Results (4)'!L489/1000</f>
        <v>0</v>
      </c>
      <c r="Q478" s="130">
        <f>'PVWatts Hourly Results (5)'!L489/1000</f>
        <v>0</v>
      </c>
    </row>
    <row r="479" spans="2:17" x14ac:dyDescent="0.25">
      <c r="B479" s="8">
        <v>1</v>
      </c>
      <c r="C479" s="9">
        <v>20</v>
      </c>
      <c r="D479" s="134">
        <f>'PVWatts Hourly Results (1)'!C490</f>
        <v>0</v>
      </c>
      <c r="E479" s="127">
        <f>DATE(YEAR(Inputs!$D$5),Summary!B479,Summary!C479)+TIME(D479,0,0)</f>
        <v>20</v>
      </c>
      <c r="F479" s="4">
        <f t="shared" si="53"/>
        <v>1</v>
      </c>
      <c r="G479" s="4">
        <f t="shared" si="51"/>
        <v>6</v>
      </c>
      <c r="H479" s="4">
        <f t="shared" si="54"/>
        <v>1</v>
      </c>
      <c r="I479" s="4">
        <f t="shared" si="55"/>
        <v>0</v>
      </c>
      <c r="J479" s="4">
        <f t="shared" si="56"/>
        <v>0</v>
      </c>
      <c r="K479" s="4">
        <f t="shared" si="52"/>
        <v>0</v>
      </c>
      <c r="L479" s="5">
        <f t="shared" si="57"/>
        <v>0</v>
      </c>
      <c r="M479" s="137">
        <f>'PVWatts Hourly Results (1)'!L490/1000</f>
        <v>0</v>
      </c>
      <c r="N479" s="3">
        <f>'PVWatts Hourly Results (2)'!L490/1000</f>
        <v>0</v>
      </c>
      <c r="O479" s="3">
        <f>'PVWatts Hourly Results (3)'!L490/1000</f>
        <v>0</v>
      </c>
      <c r="P479" s="3">
        <f>'PVWatts Hourly Results (4)'!L490/1000</f>
        <v>0</v>
      </c>
      <c r="Q479" s="130">
        <f>'PVWatts Hourly Results (5)'!L490/1000</f>
        <v>0</v>
      </c>
    </row>
    <row r="480" spans="2:17" x14ac:dyDescent="0.25">
      <c r="B480" s="8">
        <v>1</v>
      </c>
      <c r="C480" s="9">
        <v>20</v>
      </c>
      <c r="D480" s="134">
        <f>'PVWatts Hourly Results (1)'!C491</f>
        <v>0</v>
      </c>
      <c r="E480" s="127">
        <f>DATE(YEAR(Inputs!$D$5),Summary!B480,Summary!C480)+TIME(D480,0,0)</f>
        <v>20</v>
      </c>
      <c r="F480" s="4">
        <f t="shared" si="53"/>
        <v>1</v>
      </c>
      <c r="G480" s="4">
        <f t="shared" si="51"/>
        <v>6</v>
      </c>
      <c r="H480" s="4">
        <f t="shared" si="54"/>
        <v>1</v>
      </c>
      <c r="I480" s="4">
        <f t="shared" si="55"/>
        <v>0</v>
      </c>
      <c r="J480" s="4">
        <f t="shared" si="56"/>
        <v>0</v>
      </c>
      <c r="K480" s="4">
        <f t="shared" si="52"/>
        <v>0</v>
      </c>
      <c r="L480" s="5">
        <f t="shared" si="57"/>
        <v>0</v>
      </c>
      <c r="M480" s="137">
        <f>'PVWatts Hourly Results (1)'!L491/1000</f>
        <v>0</v>
      </c>
      <c r="N480" s="3">
        <f>'PVWatts Hourly Results (2)'!L491/1000</f>
        <v>0</v>
      </c>
      <c r="O480" s="3">
        <f>'PVWatts Hourly Results (3)'!L491/1000</f>
        <v>0</v>
      </c>
      <c r="P480" s="3">
        <f>'PVWatts Hourly Results (4)'!L491/1000</f>
        <v>0</v>
      </c>
      <c r="Q480" s="130">
        <f>'PVWatts Hourly Results (5)'!L491/1000</f>
        <v>0</v>
      </c>
    </row>
    <row r="481" spans="2:17" x14ac:dyDescent="0.25">
      <c r="B481" s="8">
        <v>1</v>
      </c>
      <c r="C481" s="9">
        <v>20</v>
      </c>
      <c r="D481" s="134">
        <f>'PVWatts Hourly Results (1)'!C492</f>
        <v>0</v>
      </c>
      <c r="E481" s="127">
        <f>DATE(YEAR(Inputs!$D$5),Summary!B481,Summary!C481)+TIME(D481,0,0)</f>
        <v>20</v>
      </c>
      <c r="F481" s="4">
        <f t="shared" si="53"/>
        <v>1</v>
      </c>
      <c r="G481" s="4">
        <f t="shared" si="51"/>
        <v>6</v>
      </c>
      <c r="H481" s="4">
        <f t="shared" si="54"/>
        <v>1</v>
      </c>
      <c r="I481" s="4">
        <f t="shared" si="55"/>
        <v>0</v>
      </c>
      <c r="J481" s="4">
        <f t="shared" si="56"/>
        <v>0</v>
      </c>
      <c r="K481" s="4">
        <f t="shared" si="52"/>
        <v>0</v>
      </c>
      <c r="L481" s="5">
        <f t="shared" si="57"/>
        <v>0</v>
      </c>
      <c r="M481" s="137">
        <f>'PVWatts Hourly Results (1)'!L492/1000</f>
        <v>0</v>
      </c>
      <c r="N481" s="3">
        <f>'PVWatts Hourly Results (2)'!L492/1000</f>
        <v>0</v>
      </c>
      <c r="O481" s="3">
        <f>'PVWatts Hourly Results (3)'!L492/1000</f>
        <v>0</v>
      </c>
      <c r="P481" s="3">
        <f>'PVWatts Hourly Results (4)'!L492/1000</f>
        <v>0</v>
      </c>
      <c r="Q481" s="130">
        <f>'PVWatts Hourly Results (5)'!L492/1000</f>
        <v>0</v>
      </c>
    </row>
    <row r="482" spans="2:17" x14ac:dyDescent="0.25">
      <c r="B482" s="8">
        <v>1</v>
      </c>
      <c r="C482" s="9">
        <v>20</v>
      </c>
      <c r="D482" s="134">
        <f>'PVWatts Hourly Results (1)'!C493</f>
        <v>0</v>
      </c>
      <c r="E482" s="127">
        <f>DATE(YEAR(Inputs!$D$5),Summary!B482,Summary!C482)+TIME(D482,0,0)</f>
        <v>20</v>
      </c>
      <c r="F482" s="4">
        <f t="shared" si="53"/>
        <v>1</v>
      </c>
      <c r="G482" s="4">
        <f t="shared" si="51"/>
        <v>6</v>
      </c>
      <c r="H482" s="4">
        <f t="shared" si="54"/>
        <v>1</v>
      </c>
      <c r="I482" s="4">
        <f t="shared" si="55"/>
        <v>0</v>
      </c>
      <c r="J482" s="4">
        <f t="shared" si="56"/>
        <v>0</v>
      </c>
      <c r="K482" s="4">
        <f t="shared" si="52"/>
        <v>0</v>
      </c>
      <c r="L482" s="5">
        <f t="shared" si="57"/>
        <v>0</v>
      </c>
      <c r="M482" s="137">
        <f>'PVWatts Hourly Results (1)'!L493/1000</f>
        <v>0</v>
      </c>
      <c r="N482" s="3">
        <f>'PVWatts Hourly Results (2)'!L493/1000</f>
        <v>0</v>
      </c>
      <c r="O482" s="3">
        <f>'PVWatts Hourly Results (3)'!L493/1000</f>
        <v>0</v>
      </c>
      <c r="P482" s="3">
        <f>'PVWatts Hourly Results (4)'!L493/1000</f>
        <v>0</v>
      </c>
      <c r="Q482" s="130">
        <f>'PVWatts Hourly Results (5)'!L493/1000</f>
        <v>0</v>
      </c>
    </row>
    <row r="483" spans="2:17" x14ac:dyDescent="0.25">
      <c r="B483" s="8">
        <v>1</v>
      </c>
      <c r="C483" s="9">
        <v>20</v>
      </c>
      <c r="D483" s="134">
        <f>'PVWatts Hourly Results (1)'!C494</f>
        <v>0</v>
      </c>
      <c r="E483" s="127">
        <f>DATE(YEAR(Inputs!$D$5),Summary!B483,Summary!C483)+TIME(D483,0,0)</f>
        <v>20</v>
      </c>
      <c r="F483" s="4">
        <f t="shared" si="53"/>
        <v>1</v>
      </c>
      <c r="G483" s="4">
        <f t="shared" si="51"/>
        <v>6</v>
      </c>
      <c r="H483" s="4">
        <f t="shared" si="54"/>
        <v>1</v>
      </c>
      <c r="I483" s="4">
        <f t="shared" si="55"/>
        <v>0</v>
      </c>
      <c r="J483" s="4">
        <f t="shared" si="56"/>
        <v>0</v>
      </c>
      <c r="K483" s="4">
        <f t="shared" si="52"/>
        <v>0</v>
      </c>
      <c r="L483" s="5">
        <f t="shared" si="57"/>
        <v>0</v>
      </c>
      <c r="M483" s="137">
        <f>'PVWatts Hourly Results (1)'!L494/1000</f>
        <v>0</v>
      </c>
      <c r="N483" s="3">
        <f>'PVWatts Hourly Results (2)'!L494/1000</f>
        <v>0</v>
      </c>
      <c r="O483" s="3">
        <f>'PVWatts Hourly Results (3)'!L494/1000</f>
        <v>0</v>
      </c>
      <c r="P483" s="3">
        <f>'PVWatts Hourly Results (4)'!L494/1000</f>
        <v>0</v>
      </c>
      <c r="Q483" s="130">
        <f>'PVWatts Hourly Results (5)'!L494/1000</f>
        <v>0</v>
      </c>
    </row>
    <row r="484" spans="2:17" x14ac:dyDescent="0.25">
      <c r="B484" s="8">
        <v>1</v>
      </c>
      <c r="C484" s="9">
        <v>20</v>
      </c>
      <c r="D484" s="134">
        <f>'PVWatts Hourly Results (1)'!C495</f>
        <v>0</v>
      </c>
      <c r="E484" s="127">
        <f>DATE(YEAR(Inputs!$D$5),Summary!B484,Summary!C484)+TIME(D484,0,0)</f>
        <v>20</v>
      </c>
      <c r="F484" s="4">
        <f t="shared" si="53"/>
        <v>1</v>
      </c>
      <c r="G484" s="4">
        <f t="shared" si="51"/>
        <v>6</v>
      </c>
      <c r="H484" s="4">
        <f t="shared" si="54"/>
        <v>1</v>
      </c>
      <c r="I484" s="4">
        <f t="shared" si="55"/>
        <v>0</v>
      </c>
      <c r="J484" s="4">
        <f t="shared" si="56"/>
        <v>0</v>
      </c>
      <c r="K484" s="4">
        <f t="shared" si="52"/>
        <v>0</v>
      </c>
      <c r="L484" s="5">
        <f t="shared" si="57"/>
        <v>0</v>
      </c>
      <c r="M484" s="137">
        <f>'PVWatts Hourly Results (1)'!L495/1000</f>
        <v>0</v>
      </c>
      <c r="N484" s="3">
        <f>'PVWatts Hourly Results (2)'!L495/1000</f>
        <v>0</v>
      </c>
      <c r="O484" s="3">
        <f>'PVWatts Hourly Results (3)'!L495/1000</f>
        <v>0</v>
      </c>
      <c r="P484" s="3">
        <f>'PVWatts Hourly Results (4)'!L495/1000</f>
        <v>0</v>
      </c>
      <c r="Q484" s="130">
        <f>'PVWatts Hourly Results (5)'!L495/1000</f>
        <v>0</v>
      </c>
    </row>
    <row r="485" spans="2:17" x14ac:dyDescent="0.25">
      <c r="B485" s="8">
        <v>1</v>
      </c>
      <c r="C485" s="9">
        <v>20</v>
      </c>
      <c r="D485" s="134">
        <f>'PVWatts Hourly Results (1)'!C496</f>
        <v>0</v>
      </c>
      <c r="E485" s="127">
        <f>DATE(YEAR(Inputs!$D$5),Summary!B485,Summary!C485)+TIME(D485,0,0)</f>
        <v>20</v>
      </c>
      <c r="F485" s="4">
        <f t="shared" si="53"/>
        <v>1</v>
      </c>
      <c r="G485" s="4">
        <f t="shared" si="51"/>
        <v>6</v>
      </c>
      <c r="H485" s="4">
        <f t="shared" si="54"/>
        <v>1</v>
      </c>
      <c r="I485" s="4">
        <f t="shared" si="55"/>
        <v>0</v>
      </c>
      <c r="J485" s="4">
        <f t="shared" si="56"/>
        <v>0</v>
      </c>
      <c r="K485" s="4">
        <f t="shared" si="52"/>
        <v>0</v>
      </c>
      <c r="L485" s="5">
        <f t="shared" si="57"/>
        <v>0</v>
      </c>
      <c r="M485" s="137">
        <f>'PVWatts Hourly Results (1)'!L496/1000</f>
        <v>0</v>
      </c>
      <c r="N485" s="3">
        <f>'PVWatts Hourly Results (2)'!L496/1000</f>
        <v>0</v>
      </c>
      <c r="O485" s="3">
        <f>'PVWatts Hourly Results (3)'!L496/1000</f>
        <v>0</v>
      </c>
      <c r="P485" s="3">
        <f>'PVWatts Hourly Results (4)'!L496/1000</f>
        <v>0</v>
      </c>
      <c r="Q485" s="130">
        <f>'PVWatts Hourly Results (5)'!L496/1000</f>
        <v>0</v>
      </c>
    </row>
    <row r="486" spans="2:17" x14ac:dyDescent="0.25">
      <c r="B486" s="8">
        <v>1</v>
      </c>
      <c r="C486" s="9">
        <v>20</v>
      </c>
      <c r="D486" s="134">
        <f>'PVWatts Hourly Results (1)'!C497</f>
        <v>0</v>
      </c>
      <c r="E486" s="127">
        <f>DATE(YEAR(Inputs!$D$5),Summary!B486,Summary!C486)+TIME(D486,0,0)</f>
        <v>20</v>
      </c>
      <c r="F486" s="4">
        <f t="shared" si="53"/>
        <v>1</v>
      </c>
      <c r="G486" s="4">
        <f t="shared" si="51"/>
        <v>6</v>
      </c>
      <c r="H486" s="4">
        <f t="shared" si="54"/>
        <v>1</v>
      </c>
      <c r="I486" s="4">
        <f t="shared" si="55"/>
        <v>0</v>
      </c>
      <c r="J486" s="4">
        <f t="shared" si="56"/>
        <v>0</v>
      </c>
      <c r="K486" s="4">
        <f t="shared" si="52"/>
        <v>0</v>
      </c>
      <c r="L486" s="5">
        <f t="shared" si="57"/>
        <v>0</v>
      </c>
      <c r="M486" s="137">
        <f>'PVWatts Hourly Results (1)'!L497/1000</f>
        <v>0</v>
      </c>
      <c r="N486" s="3">
        <f>'PVWatts Hourly Results (2)'!L497/1000</f>
        <v>0</v>
      </c>
      <c r="O486" s="3">
        <f>'PVWatts Hourly Results (3)'!L497/1000</f>
        <v>0</v>
      </c>
      <c r="P486" s="3">
        <f>'PVWatts Hourly Results (4)'!L497/1000</f>
        <v>0</v>
      </c>
      <c r="Q486" s="130">
        <f>'PVWatts Hourly Results (5)'!L497/1000</f>
        <v>0</v>
      </c>
    </row>
    <row r="487" spans="2:17" x14ac:dyDescent="0.25">
      <c r="B487" s="8">
        <v>1</v>
      </c>
      <c r="C487" s="9">
        <v>20</v>
      </c>
      <c r="D487" s="134">
        <f>'PVWatts Hourly Results (1)'!C498</f>
        <v>0</v>
      </c>
      <c r="E487" s="127">
        <f>DATE(YEAR(Inputs!$D$5),Summary!B487,Summary!C487)+TIME(D487,0,0)</f>
        <v>20</v>
      </c>
      <c r="F487" s="4">
        <f t="shared" si="53"/>
        <v>1</v>
      </c>
      <c r="G487" s="4">
        <f t="shared" si="51"/>
        <v>6</v>
      </c>
      <c r="H487" s="4">
        <f t="shared" si="54"/>
        <v>1</v>
      </c>
      <c r="I487" s="4">
        <f t="shared" si="55"/>
        <v>0</v>
      </c>
      <c r="J487" s="4">
        <f t="shared" si="56"/>
        <v>0</v>
      </c>
      <c r="K487" s="4">
        <f t="shared" si="52"/>
        <v>0</v>
      </c>
      <c r="L487" s="5">
        <f t="shared" si="57"/>
        <v>0</v>
      </c>
      <c r="M487" s="137">
        <f>'PVWatts Hourly Results (1)'!L498/1000</f>
        <v>0</v>
      </c>
      <c r="N487" s="3">
        <f>'PVWatts Hourly Results (2)'!L498/1000</f>
        <v>0</v>
      </c>
      <c r="O487" s="3">
        <f>'PVWatts Hourly Results (3)'!L498/1000</f>
        <v>0</v>
      </c>
      <c r="P487" s="3">
        <f>'PVWatts Hourly Results (4)'!L498/1000</f>
        <v>0</v>
      </c>
      <c r="Q487" s="130">
        <f>'PVWatts Hourly Results (5)'!L498/1000</f>
        <v>0</v>
      </c>
    </row>
    <row r="488" spans="2:17" x14ac:dyDescent="0.25">
      <c r="B488" s="8">
        <v>1</v>
      </c>
      <c r="C488" s="9">
        <v>20</v>
      </c>
      <c r="D488" s="134">
        <f>'PVWatts Hourly Results (1)'!C499</f>
        <v>0</v>
      </c>
      <c r="E488" s="127">
        <f>DATE(YEAR(Inputs!$D$5),Summary!B488,Summary!C488)+TIME(D488,0,0)</f>
        <v>20</v>
      </c>
      <c r="F488" s="4">
        <f t="shared" si="53"/>
        <v>1</v>
      </c>
      <c r="G488" s="4">
        <f t="shared" si="51"/>
        <v>6</v>
      </c>
      <c r="H488" s="4">
        <f t="shared" si="54"/>
        <v>1</v>
      </c>
      <c r="I488" s="4">
        <f t="shared" si="55"/>
        <v>0</v>
      </c>
      <c r="J488" s="4">
        <f t="shared" si="56"/>
        <v>0</v>
      </c>
      <c r="K488" s="4">
        <f t="shared" si="52"/>
        <v>0</v>
      </c>
      <c r="L488" s="5">
        <f t="shared" si="57"/>
        <v>0</v>
      </c>
      <c r="M488" s="137">
        <f>'PVWatts Hourly Results (1)'!L499/1000</f>
        <v>0</v>
      </c>
      <c r="N488" s="3">
        <f>'PVWatts Hourly Results (2)'!L499/1000</f>
        <v>0</v>
      </c>
      <c r="O488" s="3">
        <f>'PVWatts Hourly Results (3)'!L499/1000</f>
        <v>0</v>
      </c>
      <c r="P488" s="3">
        <f>'PVWatts Hourly Results (4)'!L499/1000</f>
        <v>0</v>
      </c>
      <c r="Q488" s="130">
        <f>'PVWatts Hourly Results (5)'!L499/1000</f>
        <v>0</v>
      </c>
    </row>
    <row r="489" spans="2:17" x14ac:dyDescent="0.25">
      <c r="B489" s="8">
        <v>1</v>
      </c>
      <c r="C489" s="9">
        <v>20</v>
      </c>
      <c r="D489" s="134">
        <f>'PVWatts Hourly Results (1)'!C500</f>
        <v>0</v>
      </c>
      <c r="E489" s="127">
        <f>DATE(YEAR(Inputs!$D$5),Summary!B489,Summary!C489)+TIME(D489,0,0)</f>
        <v>20</v>
      </c>
      <c r="F489" s="4">
        <f t="shared" si="53"/>
        <v>1</v>
      </c>
      <c r="G489" s="4">
        <f t="shared" si="51"/>
        <v>6</v>
      </c>
      <c r="H489" s="4">
        <f t="shared" si="54"/>
        <v>1</v>
      </c>
      <c r="I489" s="4">
        <f t="shared" si="55"/>
        <v>0</v>
      </c>
      <c r="J489" s="4">
        <f t="shared" si="56"/>
        <v>0</v>
      </c>
      <c r="K489" s="4">
        <f t="shared" si="52"/>
        <v>0</v>
      </c>
      <c r="L489" s="5">
        <f t="shared" si="57"/>
        <v>0</v>
      </c>
      <c r="M489" s="137">
        <f>'PVWatts Hourly Results (1)'!L500/1000</f>
        <v>0</v>
      </c>
      <c r="N489" s="3">
        <f>'PVWatts Hourly Results (2)'!L500/1000</f>
        <v>0</v>
      </c>
      <c r="O489" s="3">
        <f>'PVWatts Hourly Results (3)'!L500/1000</f>
        <v>0</v>
      </c>
      <c r="P489" s="3">
        <f>'PVWatts Hourly Results (4)'!L500/1000</f>
        <v>0</v>
      </c>
      <c r="Q489" s="130">
        <f>'PVWatts Hourly Results (5)'!L500/1000</f>
        <v>0</v>
      </c>
    </row>
    <row r="490" spans="2:17" x14ac:dyDescent="0.25">
      <c r="B490" s="8">
        <v>1</v>
      </c>
      <c r="C490" s="9">
        <v>20</v>
      </c>
      <c r="D490" s="134">
        <f>'PVWatts Hourly Results (1)'!C501</f>
        <v>0</v>
      </c>
      <c r="E490" s="127">
        <f>DATE(YEAR(Inputs!$D$5),Summary!B490,Summary!C490)+TIME(D490,0,0)</f>
        <v>20</v>
      </c>
      <c r="F490" s="4">
        <f t="shared" si="53"/>
        <v>1</v>
      </c>
      <c r="G490" s="4">
        <f t="shared" si="51"/>
        <v>6</v>
      </c>
      <c r="H490" s="4">
        <f t="shared" si="54"/>
        <v>1</v>
      </c>
      <c r="I490" s="4">
        <f t="shared" si="55"/>
        <v>0</v>
      </c>
      <c r="J490" s="4">
        <f t="shared" si="56"/>
        <v>0</v>
      </c>
      <c r="K490" s="4">
        <f t="shared" si="52"/>
        <v>0</v>
      </c>
      <c r="L490" s="5">
        <f t="shared" si="57"/>
        <v>0</v>
      </c>
      <c r="M490" s="137">
        <f>'PVWatts Hourly Results (1)'!L501/1000</f>
        <v>0</v>
      </c>
      <c r="N490" s="3">
        <f>'PVWatts Hourly Results (2)'!L501/1000</f>
        <v>0</v>
      </c>
      <c r="O490" s="3">
        <f>'PVWatts Hourly Results (3)'!L501/1000</f>
        <v>0</v>
      </c>
      <c r="P490" s="3">
        <f>'PVWatts Hourly Results (4)'!L501/1000</f>
        <v>0</v>
      </c>
      <c r="Q490" s="130">
        <f>'PVWatts Hourly Results (5)'!L501/1000</f>
        <v>0</v>
      </c>
    </row>
    <row r="491" spans="2:17" x14ac:dyDescent="0.25">
      <c r="B491" s="8">
        <v>1</v>
      </c>
      <c r="C491" s="9">
        <v>20</v>
      </c>
      <c r="D491" s="134">
        <f>'PVWatts Hourly Results (1)'!C502</f>
        <v>0</v>
      </c>
      <c r="E491" s="127">
        <f>DATE(YEAR(Inputs!$D$5),Summary!B491,Summary!C491)+TIME(D491,0,0)</f>
        <v>20</v>
      </c>
      <c r="F491" s="4">
        <f t="shared" si="53"/>
        <v>1</v>
      </c>
      <c r="G491" s="4">
        <f t="shared" si="51"/>
        <v>6</v>
      </c>
      <c r="H491" s="4">
        <f t="shared" si="54"/>
        <v>1</v>
      </c>
      <c r="I491" s="4">
        <f t="shared" si="55"/>
        <v>0</v>
      </c>
      <c r="J491" s="4">
        <f t="shared" si="56"/>
        <v>0</v>
      </c>
      <c r="K491" s="4">
        <f t="shared" si="52"/>
        <v>0</v>
      </c>
      <c r="L491" s="5">
        <f t="shared" si="57"/>
        <v>0</v>
      </c>
      <c r="M491" s="137">
        <f>'PVWatts Hourly Results (1)'!L502/1000</f>
        <v>0</v>
      </c>
      <c r="N491" s="3">
        <f>'PVWatts Hourly Results (2)'!L502/1000</f>
        <v>0</v>
      </c>
      <c r="O491" s="3">
        <f>'PVWatts Hourly Results (3)'!L502/1000</f>
        <v>0</v>
      </c>
      <c r="P491" s="3">
        <f>'PVWatts Hourly Results (4)'!L502/1000</f>
        <v>0</v>
      </c>
      <c r="Q491" s="130">
        <f>'PVWatts Hourly Results (5)'!L502/1000</f>
        <v>0</v>
      </c>
    </row>
    <row r="492" spans="2:17" x14ac:dyDescent="0.25">
      <c r="B492" s="8">
        <v>1</v>
      </c>
      <c r="C492" s="9">
        <v>20</v>
      </c>
      <c r="D492" s="134">
        <f>'PVWatts Hourly Results (1)'!C503</f>
        <v>0</v>
      </c>
      <c r="E492" s="127">
        <f>DATE(YEAR(Inputs!$D$5),Summary!B492,Summary!C492)+TIME(D492,0,0)</f>
        <v>20</v>
      </c>
      <c r="F492" s="4">
        <f t="shared" si="53"/>
        <v>1</v>
      </c>
      <c r="G492" s="4">
        <f t="shared" si="51"/>
        <v>6</v>
      </c>
      <c r="H492" s="4">
        <f t="shared" si="54"/>
        <v>1</v>
      </c>
      <c r="I492" s="4">
        <f t="shared" si="55"/>
        <v>0</v>
      </c>
      <c r="J492" s="4">
        <f t="shared" si="56"/>
        <v>0</v>
      </c>
      <c r="K492" s="4">
        <f t="shared" si="52"/>
        <v>0</v>
      </c>
      <c r="L492" s="5">
        <f t="shared" si="57"/>
        <v>0</v>
      </c>
      <c r="M492" s="137">
        <f>'PVWatts Hourly Results (1)'!L503/1000</f>
        <v>0</v>
      </c>
      <c r="N492" s="3">
        <f>'PVWatts Hourly Results (2)'!L503/1000</f>
        <v>0</v>
      </c>
      <c r="O492" s="3">
        <f>'PVWatts Hourly Results (3)'!L503/1000</f>
        <v>0</v>
      </c>
      <c r="P492" s="3">
        <f>'PVWatts Hourly Results (4)'!L503/1000</f>
        <v>0</v>
      </c>
      <c r="Q492" s="130">
        <f>'PVWatts Hourly Results (5)'!L503/1000</f>
        <v>0</v>
      </c>
    </row>
    <row r="493" spans="2:17" x14ac:dyDescent="0.25">
      <c r="B493" s="8">
        <v>1</v>
      </c>
      <c r="C493" s="9">
        <v>20</v>
      </c>
      <c r="D493" s="134">
        <f>'PVWatts Hourly Results (1)'!C504</f>
        <v>0</v>
      </c>
      <c r="E493" s="127">
        <f>DATE(YEAR(Inputs!$D$5),Summary!B493,Summary!C493)+TIME(D493,0,0)</f>
        <v>20</v>
      </c>
      <c r="F493" s="4">
        <f t="shared" si="53"/>
        <v>1</v>
      </c>
      <c r="G493" s="4">
        <f t="shared" si="51"/>
        <v>6</v>
      </c>
      <c r="H493" s="4">
        <f t="shared" si="54"/>
        <v>1</v>
      </c>
      <c r="I493" s="4">
        <f t="shared" si="55"/>
        <v>0</v>
      </c>
      <c r="J493" s="4">
        <f t="shared" si="56"/>
        <v>0</v>
      </c>
      <c r="K493" s="4">
        <f t="shared" si="52"/>
        <v>0</v>
      </c>
      <c r="L493" s="5">
        <f t="shared" si="57"/>
        <v>0</v>
      </c>
      <c r="M493" s="137">
        <f>'PVWatts Hourly Results (1)'!L504/1000</f>
        <v>0</v>
      </c>
      <c r="N493" s="3">
        <f>'PVWatts Hourly Results (2)'!L504/1000</f>
        <v>0</v>
      </c>
      <c r="O493" s="3">
        <f>'PVWatts Hourly Results (3)'!L504/1000</f>
        <v>0</v>
      </c>
      <c r="P493" s="3">
        <f>'PVWatts Hourly Results (4)'!L504/1000</f>
        <v>0</v>
      </c>
      <c r="Q493" s="130">
        <f>'PVWatts Hourly Results (5)'!L504/1000</f>
        <v>0</v>
      </c>
    </row>
    <row r="494" spans="2:17" x14ac:dyDescent="0.25">
      <c r="B494" s="8">
        <v>1</v>
      </c>
      <c r="C494" s="9">
        <v>20</v>
      </c>
      <c r="D494" s="134">
        <f>'PVWatts Hourly Results (1)'!C505</f>
        <v>0</v>
      </c>
      <c r="E494" s="127">
        <f>DATE(YEAR(Inputs!$D$5),Summary!B494,Summary!C494)+TIME(D494,0,0)</f>
        <v>20</v>
      </c>
      <c r="F494" s="4">
        <f t="shared" si="53"/>
        <v>1</v>
      </c>
      <c r="G494" s="4">
        <f t="shared" si="51"/>
        <v>6</v>
      </c>
      <c r="H494" s="4">
        <f t="shared" si="54"/>
        <v>1</v>
      </c>
      <c r="I494" s="4">
        <f t="shared" si="55"/>
        <v>0</v>
      </c>
      <c r="J494" s="4">
        <f t="shared" si="56"/>
        <v>0</v>
      </c>
      <c r="K494" s="4">
        <f t="shared" si="52"/>
        <v>0</v>
      </c>
      <c r="L494" s="5">
        <f t="shared" si="57"/>
        <v>0</v>
      </c>
      <c r="M494" s="137">
        <f>'PVWatts Hourly Results (1)'!L505/1000</f>
        <v>0</v>
      </c>
      <c r="N494" s="3">
        <f>'PVWatts Hourly Results (2)'!L505/1000</f>
        <v>0</v>
      </c>
      <c r="O494" s="3">
        <f>'PVWatts Hourly Results (3)'!L505/1000</f>
        <v>0</v>
      </c>
      <c r="P494" s="3">
        <f>'PVWatts Hourly Results (4)'!L505/1000</f>
        <v>0</v>
      </c>
      <c r="Q494" s="130">
        <f>'PVWatts Hourly Results (5)'!L505/1000</f>
        <v>0</v>
      </c>
    </row>
    <row r="495" spans="2:17" x14ac:dyDescent="0.25">
      <c r="B495" s="8">
        <v>1</v>
      </c>
      <c r="C495" s="9">
        <v>20</v>
      </c>
      <c r="D495" s="134">
        <f>'PVWatts Hourly Results (1)'!C506</f>
        <v>0</v>
      </c>
      <c r="E495" s="127">
        <f>DATE(YEAR(Inputs!$D$5),Summary!B495,Summary!C495)+TIME(D495,0,0)</f>
        <v>20</v>
      </c>
      <c r="F495" s="4">
        <f t="shared" si="53"/>
        <v>1</v>
      </c>
      <c r="G495" s="4">
        <f t="shared" si="51"/>
        <v>6</v>
      </c>
      <c r="H495" s="4">
        <f t="shared" si="54"/>
        <v>1</v>
      </c>
      <c r="I495" s="4">
        <f t="shared" si="55"/>
        <v>0</v>
      </c>
      <c r="J495" s="4">
        <f t="shared" si="56"/>
        <v>0</v>
      </c>
      <c r="K495" s="4">
        <f t="shared" si="52"/>
        <v>0</v>
      </c>
      <c r="L495" s="5">
        <f t="shared" si="57"/>
        <v>0</v>
      </c>
      <c r="M495" s="137">
        <f>'PVWatts Hourly Results (1)'!L506/1000</f>
        <v>0</v>
      </c>
      <c r="N495" s="3">
        <f>'PVWatts Hourly Results (2)'!L506/1000</f>
        <v>0</v>
      </c>
      <c r="O495" s="3">
        <f>'PVWatts Hourly Results (3)'!L506/1000</f>
        <v>0</v>
      </c>
      <c r="P495" s="3">
        <f>'PVWatts Hourly Results (4)'!L506/1000</f>
        <v>0</v>
      </c>
      <c r="Q495" s="130">
        <f>'PVWatts Hourly Results (5)'!L506/1000</f>
        <v>0</v>
      </c>
    </row>
    <row r="496" spans="2:17" x14ac:dyDescent="0.25">
      <c r="B496" s="8">
        <v>1</v>
      </c>
      <c r="C496" s="9">
        <v>20</v>
      </c>
      <c r="D496" s="134">
        <f>'PVWatts Hourly Results (1)'!C507</f>
        <v>0</v>
      </c>
      <c r="E496" s="127">
        <f>DATE(YEAR(Inputs!$D$5),Summary!B496,Summary!C496)+TIME(D496,0,0)</f>
        <v>20</v>
      </c>
      <c r="F496" s="4">
        <f t="shared" si="53"/>
        <v>1</v>
      </c>
      <c r="G496" s="4">
        <f t="shared" si="51"/>
        <v>6</v>
      </c>
      <c r="H496" s="4">
        <f t="shared" si="54"/>
        <v>1</v>
      </c>
      <c r="I496" s="4">
        <f t="shared" si="55"/>
        <v>0</v>
      </c>
      <c r="J496" s="4">
        <f t="shared" si="56"/>
        <v>0</v>
      </c>
      <c r="K496" s="4">
        <f t="shared" si="52"/>
        <v>0</v>
      </c>
      <c r="L496" s="5">
        <f t="shared" si="57"/>
        <v>0</v>
      </c>
      <c r="M496" s="137">
        <f>'PVWatts Hourly Results (1)'!L507/1000</f>
        <v>0</v>
      </c>
      <c r="N496" s="3">
        <f>'PVWatts Hourly Results (2)'!L507/1000</f>
        <v>0</v>
      </c>
      <c r="O496" s="3">
        <f>'PVWatts Hourly Results (3)'!L507/1000</f>
        <v>0</v>
      </c>
      <c r="P496" s="3">
        <f>'PVWatts Hourly Results (4)'!L507/1000</f>
        <v>0</v>
      </c>
      <c r="Q496" s="130">
        <f>'PVWatts Hourly Results (5)'!L507/1000</f>
        <v>0</v>
      </c>
    </row>
    <row r="497" spans="2:17" x14ac:dyDescent="0.25">
      <c r="B497" s="8">
        <v>1</v>
      </c>
      <c r="C497" s="9">
        <v>20</v>
      </c>
      <c r="D497" s="134">
        <f>'PVWatts Hourly Results (1)'!C508</f>
        <v>0</v>
      </c>
      <c r="E497" s="127">
        <f>DATE(YEAR(Inputs!$D$5),Summary!B497,Summary!C497)+TIME(D497,0,0)</f>
        <v>20</v>
      </c>
      <c r="F497" s="4">
        <f t="shared" si="53"/>
        <v>1</v>
      </c>
      <c r="G497" s="4">
        <f t="shared" si="51"/>
        <v>6</v>
      </c>
      <c r="H497" s="4">
        <f t="shared" si="54"/>
        <v>1</v>
      </c>
      <c r="I497" s="4">
        <f t="shared" si="55"/>
        <v>0</v>
      </c>
      <c r="J497" s="4">
        <f t="shared" si="56"/>
        <v>0</v>
      </c>
      <c r="K497" s="4">
        <f t="shared" si="52"/>
        <v>0</v>
      </c>
      <c r="L497" s="5">
        <f t="shared" si="57"/>
        <v>0</v>
      </c>
      <c r="M497" s="137">
        <f>'PVWatts Hourly Results (1)'!L508/1000</f>
        <v>0</v>
      </c>
      <c r="N497" s="3">
        <f>'PVWatts Hourly Results (2)'!L508/1000</f>
        <v>0</v>
      </c>
      <c r="O497" s="3">
        <f>'PVWatts Hourly Results (3)'!L508/1000</f>
        <v>0</v>
      </c>
      <c r="P497" s="3">
        <f>'PVWatts Hourly Results (4)'!L508/1000</f>
        <v>0</v>
      </c>
      <c r="Q497" s="130">
        <f>'PVWatts Hourly Results (5)'!L508/1000</f>
        <v>0</v>
      </c>
    </row>
    <row r="498" spans="2:17" x14ac:dyDescent="0.25">
      <c r="B498" s="8">
        <v>1</v>
      </c>
      <c r="C498" s="9">
        <v>20</v>
      </c>
      <c r="D498" s="134">
        <f>'PVWatts Hourly Results (1)'!C509</f>
        <v>0</v>
      </c>
      <c r="E498" s="127">
        <f>DATE(YEAR(Inputs!$D$5),Summary!B498,Summary!C498)+TIME(D498,0,0)</f>
        <v>20</v>
      </c>
      <c r="F498" s="4">
        <f t="shared" si="53"/>
        <v>1</v>
      </c>
      <c r="G498" s="4">
        <f t="shared" si="51"/>
        <v>6</v>
      </c>
      <c r="H498" s="4">
        <f t="shared" si="54"/>
        <v>1</v>
      </c>
      <c r="I498" s="4">
        <f t="shared" si="55"/>
        <v>0</v>
      </c>
      <c r="J498" s="4">
        <f t="shared" si="56"/>
        <v>0</v>
      </c>
      <c r="K498" s="4">
        <f t="shared" si="52"/>
        <v>0</v>
      </c>
      <c r="L498" s="5">
        <f t="shared" si="57"/>
        <v>0</v>
      </c>
      <c r="M498" s="137">
        <f>'PVWatts Hourly Results (1)'!L509/1000</f>
        <v>0</v>
      </c>
      <c r="N498" s="3">
        <f>'PVWatts Hourly Results (2)'!L509/1000</f>
        <v>0</v>
      </c>
      <c r="O498" s="3">
        <f>'PVWatts Hourly Results (3)'!L509/1000</f>
        <v>0</v>
      </c>
      <c r="P498" s="3">
        <f>'PVWatts Hourly Results (4)'!L509/1000</f>
        <v>0</v>
      </c>
      <c r="Q498" s="130">
        <f>'PVWatts Hourly Results (5)'!L509/1000</f>
        <v>0</v>
      </c>
    </row>
    <row r="499" spans="2:17" x14ac:dyDescent="0.25">
      <c r="B499" s="8">
        <v>1</v>
      </c>
      <c r="C499" s="9">
        <v>20</v>
      </c>
      <c r="D499" s="134">
        <f>'PVWatts Hourly Results (1)'!C510</f>
        <v>0</v>
      </c>
      <c r="E499" s="127">
        <f>DATE(YEAR(Inputs!$D$5),Summary!B499,Summary!C499)+TIME(D499,0,0)</f>
        <v>20</v>
      </c>
      <c r="F499" s="4">
        <f t="shared" si="53"/>
        <v>1</v>
      </c>
      <c r="G499" s="4">
        <f t="shared" si="51"/>
        <v>6</v>
      </c>
      <c r="H499" s="4">
        <f t="shared" si="54"/>
        <v>1</v>
      </c>
      <c r="I499" s="4">
        <f t="shared" si="55"/>
        <v>0</v>
      </c>
      <c r="J499" s="4">
        <f t="shared" si="56"/>
        <v>0</v>
      </c>
      <c r="K499" s="4">
        <f t="shared" si="52"/>
        <v>0</v>
      </c>
      <c r="L499" s="5">
        <f t="shared" si="57"/>
        <v>0</v>
      </c>
      <c r="M499" s="137">
        <f>'PVWatts Hourly Results (1)'!L510/1000</f>
        <v>0</v>
      </c>
      <c r="N499" s="3">
        <f>'PVWatts Hourly Results (2)'!L510/1000</f>
        <v>0</v>
      </c>
      <c r="O499" s="3">
        <f>'PVWatts Hourly Results (3)'!L510/1000</f>
        <v>0</v>
      </c>
      <c r="P499" s="3">
        <f>'PVWatts Hourly Results (4)'!L510/1000</f>
        <v>0</v>
      </c>
      <c r="Q499" s="130">
        <f>'PVWatts Hourly Results (5)'!L510/1000</f>
        <v>0</v>
      </c>
    </row>
    <row r="500" spans="2:17" x14ac:dyDescent="0.25">
      <c r="B500" s="8">
        <v>1</v>
      </c>
      <c r="C500" s="9">
        <v>20</v>
      </c>
      <c r="D500" s="134">
        <f>'PVWatts Hourly Results (1)'!C511</f>
        <v>0</v>
      </c>
      <c r="E500" s="127">
        <f>DATE(YEAR(Inputs!$D$5),Summary!B500,Summary!C500)+TIME(D500,0,0)</f>
        <v>20</v>
      </c>
      <c r="F500" s="4">
        <f t="shared" si="53"/>
        <v>1</v>
      </c>
      <c r="G500" s="4">
        <f t="shared" si="51"/>
        <v>6</v>
      </c>
      <c r="H500" s="4">
        <f t="shared" si="54"/>
        <v>1</v>
      </c>
      <c r="I500" s="4">
        <f t="shared" si="55"/>
        <v>0</v>
      </c>
      <c r="J500" s="4">
        <f t="shared" si="56"/>
        <v>0</v>
      </c>
      <c r="K500" s="4">
        <f t="shared" si="52"/>
        <v>0</v>
      </c>
      <c r="L500" s="5">
        <f t="shared" si="57"/>
        <v>0</v>
      </c>
      <c r="M500" s="137">
        <f>'PVWatts Hourly Results (1)'!L511/1000</f>
        <v>0</v>
      </c>
      <c r="N500" s="3">
        <f>'PVWatts Hourly Results (2)'!L511/1000</f>
        <v>0</v>
      </c>
      <c r="O500" s="3">
        <f>'PVWatts Hourly Results (3)'!L511/1000</f>
        <v>0</v>
      </c>
      <c r="P500" s="3">
        <f>'PVWatts Hourly Results (4)'!L511/1000</f>
        <v>0</v>
      </c>
      <c r="Q500" s="130">
        <f>'PVWatts Hourly Results (5)'!L511/1000</f>
        <v>0</v>
      </c>
    </row>
    <row r="501" spans="2:17" x14ac:dyDescent="0.25">
      <c r="B501" s="8">
        <v>1</v>
      </c>
      <c r="C501" s="9">
        <v>20</v>
      </c>
      <c r="D501" s="134">
        <f>'PVWatts Hourly Results (1)'!C512</f>
        <v>0</v>
      </c>
      <c r="E501" s="127">
        <f>DATE(YEAR(Inputs!$D$5),Summary!B501,Summary!C501)+TIME(D501,0,0)</f>
        <v>20</v>
      </c>
      <c r="F501" s="4">
        <f t="shared" si="53"/>
        <v>1</v>
      </c>
      <c r="G501" s="4">
        <f t="shared" si="51"/>
        <v>6</v>
      </c>
      <c r="H501" s="4">
        <f t="shared" si="54"/>
        <v>1</v>
      </c>
      <c r="I501" s="4">
        <f t="shared" si="55"/>
        <v>0</v>
      </c>
      <c r="J501" s="4">
        <f t="shared" si="56"/>
        <v>0</v>
      </c>
      <c r="K501" s="4">
        <f t="shared" si="52"/>
        <v>0</v>
      </c>
      <c r="L501" s="5">
        <f t="shared" si="57"/>
        <v>0</v>
      </c>
      <c r="M501" s="137">
        <f>'PVWatts Hourly Results (1)'!L512/1000</f>
        <v>0</v>
      </c>
      <c r="N501" s="3">
        <f>'PVWatts Hourly Results (2)'!L512/1000</f>
        <v>0</v>
      </c>
      <c r="O501" s="3">
        <f>'PVWatts Hourly Results (3)'!L512/1000</f>
        <v>0</v>
      </c>
      <c r="P501" s="3">
        <f>'PVWatts Hourly Results (4)'!L512/1000</f>
        <v>0</v>
      </c>
      <c r="Q501" s="130">
        <f>'PVWatts Hourly Results (5)'!L512/1000</f>
        <v>0</v>
      </c>
    </row>
    <row r="502" spans="2:17" x14ac:dyDescent="0.25">
      <c r="B502" s="8">
        <v>1</v>
      </c>
      <c r="C502" s="9">
        <v>21</v>
      </c>
      <c r="D502" s="134">
        <f>'PVWatts Hourly Results (1)'!C513</f>
        <v>0</v>
      </c>
      <c r="E502" s="127">
        <f>DATE(YEAR(Inputs!$D$5),Summary!B502,Summary!C502)+TIME(D502,0,0)</f>
        <v>21</v>
      </c>
      <c r="F502" s="4">
        <f t="shared" si="53"/>
        <v>1</v>
      </c>
      <c r="G502" s="4">
        <f t="shared" si="51"/>
        <v>7</v>
      </c>
      <c r="H502" s="4">
        <f t="shared" si="54"/>
        <v>0</v>
      </c>
      <c r="I502" s="4">
        <f t="shared" si="55"/>
        <v>0</v>
      </c>
      <c r="J502" s="4">
        <f t="shared" si="56"/>
        <v>0</v>
      </c>
      <c r="K502" s="4">
        <f t="shared" si="52"/>
        <v>0</v>
      </c>
      <c r="L502" s="5">
        <f t="shared" si="57"/>
        <v>0</v>
      </c>
      <c r="M502" s="137">
        <f>'PVWatts Hourly Results (1)'!L513/1000</f>
        <v>0</v>
      </c>
      <c r="N502" s="3">
        <f>'PVWatts Hourly Results (2)'!L513/1000</f>
        <v>0</v>
      </c>
      <c r="O502" s="3">
        <f>'PVWatts Hourly Results (3)'!L513/1000</f>
        <v>0</v>
      </c>
      <c r="P502" s="3">
        <f>'PVWatts Hourly Results (4)'!L513/1000</f>
        <v>0</v>
      </c>
      <c r="Q502" s="130">
        <f>'PVWatts Hourly Results (5)'!L513/1000</f>
        <v>0</v>
      </c>
    </row>
    <row r="503" spans="2:17" x14ac:dyDescent="0.25">
      <c r="B503" s="8">
        <v>1</v>
      </c>
      <c r="C503" s="9">
        <v>21</v>
      </c>
      <c r="D503" s="134">
        <f>'PVWatts Hourly Results (1)'!C514</f>
        <v>0</v>
      </c>
      <c r="E503" s="127">
        <f>DATE(YEAR(Inputs!$D$5),Summary!B503,Summary!C503)+TIME(D503,0,0)</f>
        <v>21</v>
      </c>
      <c r="F503" s="4">
        <f t="shared" si="53"/>
        <v>1</v>
      </c>
      <c r="G503" s="4">
        <f t="shared" si="51"/>
        <v>7</v>
      </c>
      <c r="H503" s="4">
        <f t="shared" si="54"/>
        <v>0</v>
      </c>
      <c r="I503" s="4">
        <f t="shared" si="55"/>
        <v>0</v>
      </c>
      <c r="J503" s="4">
        <f t="shared" si="56"/>
        <v>0</v>
      </c>
      <c r="K503" s="4">
        <f t="shared" si="52"/>
        <v>0</v>
      </c>
      <c r="L503" s="5">
        <f t="shared" si="57"/>
        <v>0</v>
      </c>
      <c r="M503" s="137">
        <f>'PVWatts Hourly Results (1)'!L514/1000</f>
        <v>0</v>
      </c>
      <c r="N503" s="3">
        <f>'PVWatts Hourly Results (2)'!L514/1000</f>
        <v>0</v>
      </c>
      <c r="O503" s="3">
        <f>'PVWatts Hourly Results (3)'!L514/1000</f>
        <v>0</v>
      </c>
      <c r="P503" s="3">
        <f>'PVWatts Hourly Results (4)'!L514/1000</f>
        <v>0</v>
      </c>
      <c r="Q503" s="130">
        <f>'PVWatts Hourly Results (5)'!L514/1000</f>
        <v>0</v>
      </c>
    </row>
    <row r="504" spans="2:17" x14ac:dyDescent="0.25">
      <c r="B504" s="8">
        <v>1</v>
      </c>
      <c r="C504" s="9">
        <v>21</v>
      </c>
      <c r="D504" s="134">
        <f>'PVWatts Hourly Results (1)'!C515</f>
        <v>0</v>
      </c>
      <c r="E504" s="127">
        <f>DATE(YEAR(Inputs!$D$5),Summary!B504,Summary!C504)+TIME(D504,0,0)</f>
        <v>21</v>
      </c>
      <c r="F504" s="4">
        <f t="shared" si="53"/>
        <v>1</v>
      </c>
      <c r="G504" s="4">
        <f t="shared" si="51"/>
        <v>7</v>
      </c>
      <c r="H504" s="4">
        <f t="shared" si="54"/>
        <v>0</v>
      </c>
      <c r="I504" s="4">
        <f t="shared" si="55"/>
        <v>0</v>
      </c>
      <c r="J504" s="4">
        <f t="shared" si="56"/>
        <v>0</v>
      </c>
      <c r="K504" s="4">
        <f t="shared" si="52"/>
        <v>0</v>
      </c>
      <c r="L504" s="5">
        <f t="shared" si="57"/>
        <v>0</v>
      </c>
      <c r="M504" s="137">
        <f>'PVWatts Hourly Results (1)'!L515/1000</f>
        <v>0</v>
      </c>
      <c r="N504" s="3">
        <f>'PVWatts Hourly Results (2)'!L515/1000</f>
        <v>0</v>
      </c>
      <c r="O504" s="3">
        <f>'PVWatts Hourly Results (3)'!L515/1000</f>
        <v>0</v>
      </c>
      <c r="P504" s="3">
        <f>'PVWatts Hourly Results (4)'!L515/1000</f>
        <v>0</v>
      </c>
      <c r="Q504" s="130">
        <f>'PVWatts Hourly Results (5)'!L515/1000</f>
        <v>0</v>
      </c>
    </row>
    <row r="505" spans="2:17" x14ac:dyDescent="0.25">
      <c r="B505" s="8">
        <v>1</v>
      </c>
      <c r="C505" s="9">
        <v>21</v>
      </c>
      <c r="D505" s="134">
        <f>'PVWatts Hourly Results (1)'!C516</f>
        <v>0</v>
      </c>
      <c r="E505" s="127">
        <f>DATE(YEAR(Inputs!$D$5),Summary!B505,Summary!C505)+TIME(D505,0,0)</f>
        <v>21</v>
      </c>
      <c r="F505" s="4">
        <f t="shared" si="53"/>
        <v>1</v>
      </c>
      <c r="G505" s="4">
        <f t="shared" si="51"/>
        <v>7</v>
      </c>
      <c r="H505" s="4">
        <f t="shared" si="54"/>
        <v>0</v>
      </c>
      <c r="I505" s="4">
        <f t="shared" si="55"/>
        <v>0</v>
      </c>
      <c r="J505" s="4">
        <f t="shared" si="56"/>
        <v>0</v>
      </c>
      <c r="K505" s="4">
        <f t="shared" si="52"/>
        <v>0</v>
      </c>
      <c r="L505" s="5">
        <f t="shared" si="57"/>
        <v>0</v>
      </c>
      <c r="M505" s="137">
        <f>'PVWatts Hourly Results (1)'!L516/1000</f>
        <v>0</v>
      </c>
      <c r="N505" s="3">
        <f>'PVWatts Hourly Results (2)'!L516/1000</f>
        <v>0</v>
      </c>
      <c r="O505" s="3">
        <f>'PVWatts Hourly Results (3)'!L516/1000</f>
        <v>0</v>
      </c>
      <c r="P505" s="3">
        <f>'PVWatts Hourly Results (4)'!L516/1000</f>
        <v>0</v>
      </c>
      <c r="Q505" s="130">
        <f>'PVWatts Hourly Results (5)'!L516/1000</f>
        <v>0</v>
      </c>
    </row>
    <row r="506" spans="2:17" x14ac:dyDescent="0.25">
      <c r="B506" s="8">
        <v>1</v>
      </c>
      <c r="C506" s="9">
        <v>21</v>
      </c>
      <c r="D506" s="134">
        <f>'PVWatts Hourly Results (1)'!C517</f>
        <v>0</v>
      </c>
      <c r="E506" s="127">
        <f>DATE(YEAR(Inputs!$D$5),Summary!B506,Summary!C506)+TIME(D506,0,0)</f>
        <v>21</v>
      </c>
      <c r="F506" s="4">
        <f t="shared" si="53"/>
        <v>1</v>
      </c>
      <c r="G506" s="4">
        <f t="shared" si="51"/>
        <v>7</v>
      </c>
      <c r="H506" s="4">
        <f t="shared" si="54"/>
        <v>0</v>
      </c>
      <c r="I506" s="4">
        <f t="shared" si="55"/>
        <v>0</v>
      </c>
      <c r="J506" s="4">
        <f t="shared" si="56"/>
        <v>0</v>
      </c>
      <c r="K506" s="4">
        <f t="shared" si="52"/>
        <v>0</v>
      </c>
      <c r="L506" s="5">
        <f t="shared" si="57"/>
        <v>0</v>
      </c>
      <c r="M506" s="137">
        <f>'PVWatts Hourly Results (1)'!L517/1000</f>
        <v>0</v>
      </c>
      <c r="N506" s="3">
        <f>'PVWatts Hourly Results (2)'!L517/1000</f>
        <v>0</v>
      </c>
      <c r="O506" s="3">
        <f>'PVWatts Hourly Results (3)'!L517/1000</f>
        <v>0</v>
      </c>
      <c r="P506" s="3">
        <f>'PVWatts Hourly Results (4)'!L517/1000</f>
        <v>0</v>
      </c>
      <c r="Q506" s="130">
        <f>'PVWatts Hourly Results (5)'!L517/1000</f>
        <v>0</v>
      </c>
    </row>
    <row r="507" spans="2:17" x14ac:dyDescent="0.25">
      <c r="B507" s="8">
        <v>1</v>
      </c>
      <c r="C507" s="9">
        <v>21</v>
      </c>
      <c r="D507" s="134">
        <f>'PVWatts Hourly Results (1)'!C518</f>
        <v>0</v>
      </c>
      <c r="E507" s="127">
        <f>DATE(YEAR(Inputs!$D$5),Summary!B507,Summary!C507)+TIME(D507,0,0)</f>
        <v>21</v>
      </c>
      <c r="F507" s="4">
        <f t="shared" si="53"/>
        <v>1</v>
      </c>
      <c r="G507" s="4">
        <f t="shared" si="51"/>
        <v>7</v>
      </c>
      <c r="H507" s="4">
        <f t="shared" si="54"/>
        <v>0</v>
      </c>
      <c r="I507" s="4">
        <f t="shared" si="55"/>
        <v>0</v>
      </c>
      <c r="J507" s="4">
        <f t="shared" si="56"/>
        <v>0</v>
      </c>
      <c r="K507" s="4">
        <f t="shared" si="52"/>
        <v>0</v>
      </c>
      <c r="L507" s="5">
        <f t="shared" si="57"/>
        <v>0</v>
      </c>
      <c r="M507" s="137">
        <f>'PVWatts Hourly Results (1)'!L518/1000</f>
        <v>0</v>
      </c>
      <c r="N507" s="3">
        <f>'PVWatts Hourly Results (2)'!L518/1000</f>
        <v>0</v>
      </c>
      <c r="O507" s="3">
        <f>'PVWatts Hourly Results (3)'!L518/1000</f>
        <v>0</v>
      </c>
      <c r="P507" s="3">
        <f>'PVWatts Hourly Results (4)'!L518/1000</f>
        <v>0</v>
      </c>
      <c r="Q507" s="130">
        <f>'PVWatts Hourly Results (5)'!L518/1000</f>
        <v>0</v>
      </c>
    </row>
    <row r="508" spans="2:17" x14ac:dyDescent="0.25">
      <c r="B508" s="8">
        <v>1</v>
      </c>
      <c r="C508" s="9">
        <v>21</v>
      </c>
      <c r="D508" s="134">
        <f>'PVWatts Hourly Results (1)'!C519</f>
        <v>0</v>
      </c>
      <c r="E508" s="127">
        <f>DATE(YEAR(Inputs!$D$5),Summary!B508,Summary!C508)+TIME(D508,0,0)</f>
        <v>21</v>
      </c>
      <c r="F508" s="4">
        <f t="shared" si="53"/>
        <v>1</v>
      </c>
      <c r="G508" s="4">
        <f t="shared" si="51"/>
        <v>7</v>
      </c>
      <c r="H508" s="4">
        <f t="shared" si="54"/>
        <v>0</v>
      </c>
      <c r="I508" s="4">
        <f t="shared" si="55"/>
        <v>0</v>
      </c>
      <c r="J508" s="4">
        <f t="shared" si="56"/>
        <v>0</v>
      </c>
      <c r="K508" s="4">
        <f t="shared" si="52"/>
        <v>0</v>
      </c>
      <c r="L508" s="5">
        <f t="shared" si="57"/>
        <v>0</v>
      </c>
      <c r="M508" s="137">
        <f>'PVWatts Hourly Results (1)'!L519/1000</f>
        <v>0</v>
      </c>
      <c r="N508" s="3">
        <f>'PVWatts Hourly Results (2)'!L519/1000</f>
        <v>0</v>
      </c>
      <c r="O508" s="3">
        <f>'PVWatts Hourly Results (3)'!L519/1000</f>
        <v>0</v>
      </c>
      <c r="P508" s="3">
        <f>'PVWatts Hourly Results (4)'!L519/1000</f>
        <v>0</v>
      </c>
      <c r="Q508" s="130">
        <f>'PVWatts Hourly Results (5)'!L519/1000</f>
        <v>0</v>
      </c>
    </row>
    <row r="509" spans="2:17" x14ac:dyDescent="0.25">
      <c r="B509" s="8">
        <v>1</v>
      </c>
      <c r="C509" s="9">
        <v>21</v>
      </c>
      <c r="D509" s="134">
        <f>'PVWatts Hourly Results (1)'!C520</f>
        <v>0</v>
      </c>
      <c r="E509" s="127">
        <f>DATE(YEAR(Inputs!$D$5),Summary!B509,Summary!C509)+TIME(D509,0,0)</f>
        <v>21</v>
      </c>
      <c r="F509" s="4">
        <f t="shared" si="53"/>
        <v>1</v>
      </c>
      <c r="G509" s="4">
        <f t="shared" si="51"/>
        <v>7</v>
      </c>
      <c r="H509" s="4">
        <f t="shared" si="54"/>
        <v>0</v>
      </c>
      <c r="I509" s="4">
        <f t="shared" si="55"/>
        <v>0</v>
      </c>
      <c r="J509" s="4">
        <f t="shared" si="56"/>
        <v>0</v>
      </c>
      <c r="K509" s="4">
        <f t="shared" si="52"/>
        <v>0</v>
      </c>
      <c r="L509" s="5">
        <f t="shared" si="57"/>
        <v>0</v>
      </c>
      <c r="M509" s="137">
        <f>'PVWatts Hourly Results (1)'!L520/1000</f>
        <v>0</v>
      </c>
      <c r="N509" s="3">
        <f>'PVWatts Hourly Results (2)'!L520/1000</f>
        <v>0</v>
      </c>
      <c r="O509" s="3">
        <f>'PVWatts Hourly Results (3)'!L520/1000</f>
        <v>0</v>
      </c>
      <c r="P509" s="3">
        <f>'PVWatts Hourly Results (4)'!L520/1000</f>
        <v>0</v>
      </c>
      <c r="Q509" s="130">
        <f>'PVWatts Hourly Results (5)'!L520/1000</f>
        <v>0</v>
      </c>
    </row>
    <row r="510" spans="2:17" x14ac:dyDescent="0.25">
      <c r="B510" s="8">
        <v>1</v>
      </c>
      <c r="C510" s="9">
        <v>21</v>
      </c>
      <c r="D510" s="134">
        <f>'PVWatts Hourly Results (1)'!C521</f>
        <v>0</v>
      </c>
      <c r="E510" s="127">
        <f>DATE(YEAR(Inputs!$D$5),Summary!B510,Summary!C510)+TIME(D510,0,0)</f>
        <v>21</v>
      </c>
      <c r="F510" s="4">
        <f t="shared" si="53"/>
        <v>1</v>
      </c>
      <c r="G510" s="4">
        <f t="shared" si="51"/>
        <v>7</v>
      </c>
      <c r="H510" s="4">
        <f t="shared" si="54"/>
        <v>0</v>
      </c>
      <c r="I510" s="4">
        <f t="shared" si="55"/>
        <v>0</v>
      </c>
      <c r="J510" s="4">
        <f t="shared" si="56"/>
        <v>0</v>
      </c>
      <c r="K510" s="4">
        <f t="shared" si="52"/>
        <v>0</v>
      </c>
      <c r="L510" s="5">
        <f t="shared" si="57"/>
        <v>0</v>
      </c>
      <c r="M510" s="137">
        <f>'PVWatts Hourly Results (1)'!L521/1000</f>
        <v>0</v>
      </c>
      <c r="N510" s="3">
        <f>'PVWatts Hourly Results (2)'!L521/1000</f>
        <v>0</v>
      </c>
      <c r="O510" s="3">
        <f>'PVWatts Hourly Results (3)'!L521/1000</f>
        <v>0</v>
      </c>
      <c r="P510" s="3">
        <f>'PVWatts Hourly Results (4)'!L521/1000</f>
        <v>0</v>
      </c>
      <c r="Q510" s="130">
        <f>'PVWatts Hourly Results (5)'!L521/1000</f>
        <v>0</v>
      </c>
    </row>
    <row r="511" spans="2:17" x14ac:dyDescent="0.25">
      <c r="B511" s="8">
        <v>1</v>
      </c>
      <c r="C511" s="9">
        <v>21</v>
      </c>
      <c r="D511" s="134">
        <f>'PVWatts Hourly Results (1)'!C522</f>
        <v>0</v>
      </c>
      <c r="E511" s="127">
        <f>DATE(YEAR(Inputs!$D$5),Summary!B511,Summary!C511)+TIME(D511,0,0)</f>
        <v>21</v>
      </c>
      <c r="F511" s="4">
        <f t="shared" si="53"/>
        <v>1</v>
      </c>
      <c r="G511" s="4">
        <f t="shared" si="51"/>
        <v>7</v>
      </c>
      <c r="H511" s="4">
        <f t="shared" si="54"/>
        <v>0</v>
      </c>
      <c r="I511" s="4">
        <f t="shared" si="55"/>
        <v>0</v>
      </c>
      <c r="J511" s="4">
        <f t="shared" si="56"/>
        <v>0</v>
      </c>
      <c r="K511" s="4">
        <f t="shared" si="52"/>
        <v>0</v>
      </c>
      <c r="L511" s="5">
        <f t="shared" si="57"/>
        <v>0</v>
      </c>
      <c r="M511" s="137">
        <f>'PVWatts Hourly Results (1)'!L522/1000</f>
        <v>0</v>
      </c>
      <c r="N511" s="3">
        <f>'PVWatts Hourly Results (2)'!L522/1000</f>
        <v>0</v>
      </c>
      <c r="O511" s="3">
        <f>'PVWatts Hourly Results (3)'!L522/1000</f>
        <v>0</v>
      </c>
      <c r="P511" s="3">
        <f>'PVWatts Hourly Results (4)'!L522/1000</f>
        <v>0</v>
      </c>
      <c r="Q511" s="130">
        <f>'PVWatts Hourly Results (5)'!L522/1000</f>
        <v>0</v>
      </c>
    </row>
    <row r="512" spans="2:17" x14ac:dyDescent="0.25">
      <c r="B512" s="8">
        <v>1</v>
      </c>
      <c r="C512" s="9">
        <v>21</v>
      </c>
      <c r="D512" s="134">
        <f>'PVWatts Hourly Results (1)'!C523</f>
        <v>0</v>
      </c>
      <c r="E512" s="127">
        <f>DATE(YEAR(Inputs!$D$5),Summary!B512,Summary!C512)+TIME(D512,0,0)</f>
        <v>21</v>
      </c>
      <c r="F512" s="4">
        <f t="shared" si="53"/>
        <v>1</v>
      </c>
      <c r="G512" s="4">
        <f t="shared" si="51"/>
        <v>7</v>
      </c>
      <c r="H512" s="4">
        <f t="shared" si="54"/>
        <v>0</v>
      </c>
      <c r="I512" s="4">
        <f t="shared" si="55"/>
        <v>0</v>
      </c>
      <c r="J512" s="4">
        <f t="shared" si="56"/>
        <v>0</v>
      </c>
      <c r="K512" s="4">
        <f t="shared" si="52"/>
        <v>0</v>
      </c>
      <c r="L512" s="5">
        <f t="shared" si="57"/>
        <v>0</v>
      </c>
      <c r="M512" s="137">
        <f>'PVWatts Hourly Results (1)'!L523/1000</f>
        <v>0</v>
      </c>
      <c r="N512" s="3">
        <f>'PVWatts Hourly Results (2)'!L523/1000</f>
        <v>0</v>
      </c>
      <c r="O512" s="3">
        <f>'PVWatts Hourly Results (3)'!L523/1000</f>
        <v>0</v>
      </c>
      <c r="P512" s="3">
        <f>'PVWatts Hourly Results (4)'!L523/1000</f>
        <v>0</v>
      </c>
      <c r="Q512" s="130">
        <f>'PVWatts Hourly Results (5)'!L523/1000</f>
        <v>0</v>
      </c>
    </row>
    <row r="513" spans="2:17" x14ac:dyDescent="0.25">
      <c r="B513" s="8">
        <v>1</v>
      </c>
      <c r="C513" s="9">
        <v>21</v>
      </c>
      <c r="D513" s="134">
        <f>'PVWatts Hourly Results (1)'!C524</f>
        <v>0</v>
      </c>
      <c r="E513" s="127">
        <f>DATE(YEAR(Inputs!$D$5),Summary!B513,Summary!C513)+TIME(D513,0,0)</f>
        <v>21</v>
      </c>
      <c r="F513" s="4">
        <f t="shared" si="53"/>
        <v>1</v>
      </c>
      <c r="G513" s="4">
        <f t="shared" si="51"/>
        <v>7</v>
      </c>
      <c r="H513" s="4">
        <f t="shared" si="54"/>
        <v>0</v>
      </c>
      <c r="I513" s="4">
        <f t="shared" si="55"/>
        <v>0</v>
      </c>
      <c r="J513" s="4">
        <f t="shared" si="56"/>
        <v>0</v>
      </c>
      <c r="K513" s="4">
        <f t="shared" si="52"/>
        <v>0</v>
      </c>
      <c r="L513" s="5">
        <f t="shared" si="57"/>
        <v>0</v>
      </c>
      <c r="M513" s="137">
        <f>'PVWatts Hourly Results (1)'!L524/1000</f>
        <v>0</v>
      </c>
      <c r="N513" s="3">
        <f>'PVWatts Hourly Results (2)'!L524/1000</f>
        <v>0</v>
      </c>
      <c r="O513" s="3">
        <f>'PVWatts Hourly Results (3)'!L524/1000</f>
        <v>0</v>
      </c>
      <c r="P513" s="3">
        <f>'PVWatts Hourly Results (4)'!L524/1000</f>
        <v>0</v>
      </c>
      <c r="Q513" s="130">
        <f>'PVWatts Hourly Results (5)'!L524/1000</f>
        <v>0</v>
      </c>
    </row>
    <row r="514" spans="2:17" x14ac:dyDescent="0.25">
      <c r="B514" s="8">
        <v>1</v>
      </c>
      <c r="C514" s="9">
        <v>21</v>
      </c>
      <c r="D514" s="134">
        <f>'PVWatts Hourly Results (1)'!C525</f>
        <v>0</v>
      </c>
      <c r="E514" s="127">
        <f>DATE(YEAR(Inputs!$D$5),Summary!B514,Summary!C514)+TIME(D514,0,0)</f>
        <v>21</v>
      </c>
      <c r="F514" s="4">
        <f t="shared" si="53"/>
        <v>1</v>
      </c>
      <c r="G514" s="4">
        <f t="shared" si="51"/>
        <v>7</v>
      </c>
      <c r="H514" s="4">
        <f t="shared" si="54"/>
        <v>0</v>
      </c>
      <c r="I514" s="4">
        <f t="shared" si="55"/>
        <v>0</v>
      </c>
      <c r="J514" s="4">
        <f t="shared" si="56"/>
        <v>0</v>
      </c>
      <c r="K514" s="4">
        <f t="shared" si="52"/>
        <v>0</v>
      </c>
      <c r="L514" s="5">
        <f t="shared" si="57"/>
        <v>0</v>
      </c>
      <c r="M514" s="137">
        <f>'PVWatts Hourly Results (1)'!L525/1000</f>
        <v>0</v>
      </c>
      <c r="N514" s="3">
        <f>'PVWatts Hourly Results (2)'!L525/1000</f>
        <v>0</v>
      </c>
      <c r="O514" s="3">
        <f>'PVWatts Hourly Results (3)'!L525/1000</f>
        <v>0</v>
      </c>
      <c r="P514" s="3">
        <f>'PVWatts Hourly Results (4)'!L525/1000</f>
        <v>0</v>
      </c>
      <c r="Q514" s="130">
        <f>'PVWatts Hourly Results (5)'!L525/1000</f>
        <v>0</v>
      </c>
    </row>
    <row r="515" spans="2:17" x14ac:dyDescent="0.25">
      <c r="B515" s="8">
        <v>1</v>
      </c>
      <c r="C515" s="9">
        <v>21</v>
      </c>
      <c r="D515" s="134">
        <f>'PVWatts Hourly Results (1)'!C526</f>
        <v>0</v>
      </c>
      <c r="E515" s="127">
        <f>DATE(YEAR(Inputs!$D$5),Summary!B515,Summary!C515)+TIME(D515,0,0)</f>
        <v>21</v>
      </c>
      <c r="F515" s="4">
        <f t="shared" si="53"/>
        <v>1</v>
      </c>
      <c r="G515" s="4">
        <f t="shared" si="51"/>
        <v>7</v>
      </c>
      <c r="H515" s="4">
        <f t="shared" si="54"/>
        <v>0</v>
      </c>
      <c r="I515" s="4">
        <f t="shared" si="55"/>
        <v>0</v>
      </c>
      <c r="J515" s="4">
        <f t="shared" si="56"/>
        <v>0</v>
      </c>
      <c r="K515" s="4">
        <f t="shared" si="52"/>
        <v>0</v>
      </c>
      <c r="L515" s="5">
        <f t="shared" si="57"/>
        <v>0</v>
      </c>
      <c r="M515" s="137">
        <f>'PVWatts Hourly Results (1)'!L526/1000</f>
        <v>0</v>
      </c>
      <c r="N515" s="3">
        <f>'PVWatts Hourly Results (2)'!L526/1000</f>
        <v>0</v>
      </c>
      <c r="O515" s="3">
        <f>'PVWatts Hourly Results (3)'!L526/1000</f>
        <v>0</v>
      </c>
      <c r="P515" s="3">
        <f>'PVWatts Hourly Results (4)'!L526/1000</f>
        <v>0</v>
      </c>
      <c r="Q515" s="130">
        <f>'PVWatts Hourly Results (5)'!L526/1000</f>
        <v>0</v>
      </c>
    </row>
    <row r="516" spans="2:17" x14ac:dyDescent="0.25">
      <c r="B516" s="8">
        <v>1</v>
      </c>
      <c r="C516" s="9">
        <v>21</v>
      </c>
      <c r="D516" s="134">
        <f>'PVWatts Hourly Results (1)'!C527</f>
        <v>0</v>
      </c>
      <c r="E516" s="127">
        <f>DATE(YEAR(Inputs!$D$5),Summary!B516,Summary!C516)+TIME(D516,0,0)</f>
        <v>21</v>
      </c>
      <c r="F516" s="4">
        <f t="shared" si="53"/>
        <v>1</v>
      </c>
      <c r="G516" s="4">
        <f t="shared" si="51"/>
        <v>7</v>
      </c>
      <c r="H516" s="4">
        <f t="shared" si="54"/>
        <v>0</v>
      </c>
      <c r="I516" s="4">
        <f t="shared" si="55"/>
        <v>0</v>
      </c>
      <c r="J516" s="4">
        <f t="shared" si="56"/>
        <v>0</v>
      </c>
      <c r="K516" s="4">
        <f t="shared" si="52"/>
        <v>0</v>
      </c>
      <c r="L516" s="5">
        <f t="shared" si="57"/>
        <v>0</v>
      </c>
      <c r="M516" s="137">
        <f>'PVWatts Hourly Results (1)'!L527/1000</f>
        <v>0</v>
      </c>
      <c r="N516" s="3">
        <f>'PVWatts Hourly Results (2)'!L527/1000</f>
        <v>0</v>
      </c>
      <c r="O516" s="3">
        <f>'PVWatts Hourly Results (3)'!L527/1000</f>
        <v>0</v>
      </c>
      <c r="P516" s="3">
        <f>'PVWatts Hourly Results (4)'!L527/1000</f>
        <v>0</v>
      </c>
      <c r="Q516" s="130">
        <f>'PVWatts Hourly Results (5)'!L527/1000</f>
        <v>0</v>
      </c>
    </row>
    <row r="517" spans="2:17" x14ac:dyDescent="0.25">
      <c r="B517" s="8">
        <v>1</v>
      </c>
      <c r="C517" s="9">
        <v>21</v>
      </c>
      <c r="D517" s="134">
        <f>'PVWatts Hourly Results (1)'!C528</f>
        <v>0</v>
      </c>
      <c r="E517" s="127">
        <f>DATE(YEAR(Inputs!$D$5),Summary!B517,Summary!C517)+TIME(D517,0,0)</f>
        <v>21</v>
      </c>
      <c r="F517" s="4">
        <f t="shared" si="53"/>
        <v>1</v>
      </c>
      <c r="G517" s="4">
        <f t="shared" si="51"/>
        <v>7</v>
      </c>
      <c r="H517" s="4">
        <f t="shared" si="54"/>
        <v>0</v>
      </c>
      <c r="I517" s="4">
        <f t="shared" si="55"/>
        <v>0</v>
      </c>
      <c r="J517" s="4">
        <f t="shared" si="56"/>
        <v>0</v>
      </c>
      <c r="K517" s="4">
        <f t="shared" si="52"/>
        <v>0</v>
      </c>
      <c r="L517" s="5">
        <f t="shared" si="57"/>
        <v>0</v>
      </c>
      <c r="M517" s="137">
        <f>'PVWatts Hourly Results (1)'!L528/1000</f>
        <v>0</v>
      </c>
      <c r="N517" s="3">
        <f>'PVWatts Hourly Results (2)'!L528/1000</f>
        <v>0</v>
      </c>
      <c r="O517" s="3">
        <f>'PVWatts Hourly Results (3)'!L528/1000</f>
        <v>0</v>
      </c>
      <c r="P517" s="3">
        <f>'PVWatts Hourly Results (4)'!L528/1000</f>
        <v>0</v>
      </c>
      <c r="Q517" s="130">
        <f>'PVWatts Hourly Results (5)'!L528/1000</f>
        <v>0</v>
      </c>
    </row>
    <row r="518" spans="2:17" x14ac:dyDescent="0.25">
      <c r="B518" s="8">
        <v>1</v>
      </c>
      <c r="C518" s="9">
        <v>21</v>
      </c>
      <c r="D518" s="134">
        <f>'PVWatts Hourly Results (1)'!C529</f>
        <v>0</v>
      </c>
      <c r="E518" s="127">
        <f>DATE(YEAR(Inputs!$D$5),Summary!B518,Summary!C518)+TIME(D518,0,0)</f>
        <v>21</v>
      </c>
      <c r="F518" s="4">
        <f t="shared" si="53"/>
        <v>1</v>
      </c>
      <c r="G518" s="4">
        <f t="shared" si="51"/>
        <v>7</v>
      </c>
      <c r="H518" s="4">
        <f t="shared" si="54"/>
        <v>0</v>
      </c>
      <c r="I518" s="4">
        <f t="shared" si="55"/>
        <v>0</v>
      </c>
      <c r="J518" s="4">
        <f t="shared" si="56"/>
        <v>0</v>
      </c>
      <c r="K518" s="4">
        <f t="shared" si="52"/>
        <v>0</v>
      </c>
      <c r="L518" s="5">
        <f t="shared" si="57"/>
        <v>0</v>
      </c>
      <c r="M518" s="137">
        <f>'PVWatts Hourly Results (1)'!L529/1000</f>
        <v>0</v>
      </c>
      <c r="N518" s="3">
        <f>'PVWatts Hourly Results (2)'!L529/1000</f>
        <v>0</v>
      </c>
      <c r="O518" s="3">
        <f>'PVWatts Hourly Results (3)'!L529/1000</f>
        <v>0</v>
      </c>
      <c r="P518" s="3">
        <f>'PVWatts Hourly Results (4)'!L529/1000</f>
        <v>0</v>
      </c>
      <c r="Q518" s="130">
        <f>'PVWatts Hourly Results (5)'!L529/1000</f>
        <v>0</v>
      </c>
    </row>
    <row r="519" spans="2:17" x14ac:dyDescent="0.25">
      <c r="B519" s="8">
        <v>1</v>
      </c>
      <c r="C519" s="9">
        <v>21</v>
      </c>
      <c r="D519" s="134">
        <f>'PVWatts Hourly Results (1)'!C530</f>
        <v>0</v>
      </c>
      <c r="E519" s="127">
        <f>DATE(YEAR(Inputs!$D$5),Summary!B519,Summary!C519)+TIME(D519,0,0)</f>
        <v>21</v>
      </c>
      <c r="F519" s="4">
        <f t="shared" si="53"/>
        <v>1</v>
      </c>
      <c r="G519" s="4">
        <f t="shared" si="51"/>
        <v>7</v>
      </c>
      <c r="H519" s="4">
        <f t="shared" si="54"/>
        <v>0</v>
      </c>
      <c r="I519" s="4">
        <f t="shared" si="55"/>
        <v>0</v>
      </c>
      <c r="J519" s="4">
        <f t="shared" si="56"/>
        <v>0</v>
      </c>
      <c r="K519" s="4">
        <f t="shared" si="52"/>
        <v>0</v>
      </c>
      <c r="L519" s="5">
        <f t="shared" si="57"/>
        <v>0</v>
      </c>
      <c r="M519" s="137">
        <f>'PVWatts Hourly Results (1)'!L530/1000</f>
        <v>0</v>
      </c>
      <c r="N519" s="3">
        <f>'PVWatts Hourly Results (2)'!L530/1000</f>
        <v>0</v>
      </c>
      <c r="O519" s="3">
        <f>'PVWatts Hourly Results (3)'!L530/1000</f>
        <v>0</v>
      </c>
      <c r="P519" s="3">
        <f>'PVWatts Hourly Results (4)'!L530/1000</f>
        <v>0</v>
      </c>
      <c r="Q519" s="130">
        <f>'PVWatts Hourly Results (5)'!L530/1000</f>
        <v>0</v>
      </c>
    </row>
    <row r="520" spans="2:17" x14ac:dyDescent="0.25">
      <c r="B520" s="8">
        <v>1</v>
      </c>
      <c r="C520" s="9">
        <v>21</v>
      </c>
      <c r="D520" s="134">
        <f>'PVWatts Hourly Results (1)'!C531</f>
        <v>0</v>
      </c>
      <c r="E520" s="127">
        <f>DATE(YEAR(Inputs!$D$5),Summary!B520,Summary!C520)+TIME(D520,0,0)</f>
        <v>21</v>
      </c>
      <c r="F520" s="4">
        <f t="shared" si="53"/>
        <v>1</v>
      </c>
      <c r="G520" s="4">
        <f t="shared" si="51"/>
        <v>7</v>
      </c>
      <c r="H520" s="4">
        <f t="shared" si="54"/>
        <v>0</v>
      </c>
      <c r="I520" s="4">
        <f t="shared" si="55"/>
        <v>0</v>
      </c>
      <c r="J520" s="4">
        <f t="shared" si="56"/>
        <v>0</v>
      </c>
      <c r="K520" s="4">
        <f t="shared" si="52"/>
        <v>0</v>
      </c>
      <c r="L520" s="5">
        <f t="shared" si="57"/>
        <v>0</v>
      </c>
      <c r="M520" s="137">
        <f>'PVWatts Hourly Results (1)'!L531/1000</f>
        <v>0</v>
      </c>
      <c r="N520" s="3">
        <f>'PVWatts Hourly Results (2)'!L531/1000</f>
        <v>0</v>
      </c>
      <c r="O520" s="3">
        <f>'PVWatts Hourly Results (3)'!L531/1000</f>
        <v>0</v>
      </c>
      <c r="P520" s="3">
        <f>'PVWatts Hourly Results (4)'!L531/1000</f>
        <v>0</v>
      </c>
      <c r="Q520" s="130">
        <f>'PVWatts Hourly Results (5)'!L531/1000</f>
        <v>0</v>
      </c>
    </row>
    <row r="521" spans="2:17" x14ac:dyDescent="0.25">
      <c r="B521" s="8">
        <v>1</v>
      </c>
      <c r="C521" s="9">
        <v>21</v>
      </c>
      <c r="D521" s="134">
        <f>'PVWatts Hourly Results (1)'!C532</f>
        <v>0</v>
      </c>
      <c r="E521" s="127">
        <f>DATE(YEAR(Inputs!$D$5),Summary!B521,Summary!C521)+TIME(D521,0,0)</f>
        <v>21</v>
      </c>
      <c r="F521" s="4">
        <f t="shared" si="53"/>
        <v>1</v>
      </c>
      <c r="G521" s="4">
        <f t="shared" si="51"/>
        <v>7</v>
      </c>
      <c r="H521" s="4">
        <f t="shared" si="54"/>
        <v>0</v>
      </c>
      <c r="I521" s="4">
        <f t="shared" si="55"/>
        <v>0</v>
      </c>
      <c r="J521" s="4">
        <f t="shared" si="56"/>
        <v>0</v>
      </c>
      <c r="K521" s="4">
        <f t="shared" si="52"/>
        <v>0</v>
      </c>
      <c r="L521" s="5">
        <f t="shared" si="57"/>
        <v>0</v>
      </c>
      <c r="M521" s="137">
        <f>'PVWatts Hourly Results (1)'!L532/1000</f>
        <v>0</v>
      </c>
      <c r="N521" s="3">
        <f>'PVWatts Hourly Results (2)'!L532/1000</f>
        <v>0</v>
      </c>
      <c r="O521" s="3">
        <f>'PVWatts Hourly Results (3)'!L532/1000</f>
        <v>0</v>
      </c>
      <c r="P521" s="3">
        <f>'PVWatts Hourly Results (4)'!L532/1000</f>
        <v>0</v>
      </c>
      <c r="Q521" s="130">
        <f>'PVWatts Hourly Results (5)'!L532/1000</f>
        <v>0</v>
      </c>
    </row>
    <row r="522" spans="2:17" x14ac:dyDescent="0.25">
      <c r="B522" s="8">
        <v>1</v>
      </c>
      <c r="C522" s="9">
        <v>21</v>
      </c>
      <c r="D522" s="134">
        <f>'PVWatts Hourly Results (1)'!C533</f>
        <v>0</v>
      </c>
      <c r="E522" s="127">
        <f>DATE(YEAR(Inputs!$D$5),Summary!B522,Summary!C522)+TIME(D522,0,0)</f>
        <v>21</v>
      </c>
      <c r="F522" s="4">
        <f t="shared" si="53"/>
        <v>1</v>
      </c>
      <c r="G522" s="4">
        <f t="shared" si="51"/>
        <v>7</v>
      </c>
      <c r="H522" s="4">
        <f t="shared" si="54"/>
        <v>0</v>
      </c>
      <c r="I522" s="4">
        <f t="shared" si="55"/>
        <v>0</v>
      </c>
      <c r="J522" s="4">
        <f t="shared" si="56"/>
        <v>0</v>
      </c>
      <c r="K522" s="4">
        <f t="shared" si="52"/>
        <v>0</v>
      </c>
      <c r="L522" s="5">
        <f t="shared" si="57"/>
        <v>0</v>
      </c>
      <c r="M522" s="137">
        <f>'PVWatts Hourly Results (1)'!L533/1000</f>
        <v>0</v>
      </c>
      <c r="N522" s="3">
        <f>'PVWatts Hourly Results (2)'!L533/1000</f>
        <v>0</v>
      </c>
      <c r="O522" s="3">
        <f>'PVWatts Hourly Results (3)'!L533/1000</f>
        <v>0</v>
      </c>
      <c r="P522" s="3">
        <f>'PVWatts Hourly Results (4)'!L533/1000</f>
        <v>0</v>
      </c>
      <c r="Q522" s="130">
        <f>'PVWatts Hourly Results (5)'!L533/1000</f>
        <v>0</v>
      </c>
    </row>
    <row r="523" spans="2:17" x14ac:dyDescent="0.25">
      <c r="B523" s="8">
        <v>1</v>
      </c>
      <c r="C523" s="9">
        <v>21</v>
      </c>
      <c r="D523" s="134">
        <f>'PVWatts Hourly Results (1)'!C534</f>
        <v>0</v>
      </c>
      <c r="E523" s="127">
        <f>DATE(YEAR(Inputs!$D$5),Summary!B523,Summary!C523)+TIME(D523,0,0)</f>
        <v>21</v>
      </c>
      <c r="F523" s="4">
        <f t="shared" si="53"/>
        <v>1</v>
      </c>
      <c r="G523" s="4">
        <f t="shared" si="51"/>
        <v>7</v>
      </c>
      <c r="H523" s="4">
        <f t="shared" si="54"/>
        <v>0</v>
      </c>
      <c r="I523" s="4">
        <f t="shared" si="55"/>
        <v>0</v>
      </c>
      <c r="J523" s="4">
        <f t="shared" si="56"/>
        <v>0</v>
      </c>
      <c r="K523" s="4">
        <f t="shared" si="52"/>
        <v>0</v>
      </c>
      <c r="L523" s="5">
        <f t="shared" si="57"/>
        <v>0</v>
      </c>
      <c r="M523" s="137">
        <f>'PVWatts Hourly Results (1)'!L534/1000</f>
        <v>0</v>
      </c>
      <c r="N523" s="3">
        <f>'PVWatts Hourly Results (2)'!L534/1000</f>
        <v>0</v>
      </c>
      <c r="O523" s="3">
        <f>'PVWatts Hourly Results (3)'!L534/1000</f>
        <v>0</v>
      </c>
      <c r="P523" s="3">
        <f>'PVWatts Hourly Results (4)'!L534/1000</f>
        <v>0</v>
      </c>
      <c r="Q523" s="130">
        <f>'PVWatts Hourly Results (5)'!L534/1000</f>
        <v>0</v>
      </c>
    </row>
    <row r="524" spans="2:17" x14ac:dyDescent="0.25">
      <c r="B524" s="8">
        <v>1</v>
      </c>
      <c r="C524" s="9">
        <v>21</v>
      </c>
      <c r="D524" s="134">
        <f>'PVWatts Hourly Results (1)'!C535</f>
        <v>0</v>
      </c>
      <c r="E524" s="127">
        <f>DATE(YEAR(Inputs!$D$5),Summary!B524,Summary!C524)+TIME(D524,0,0)</f>
        <v>21</v>
      </c>
      <c r="F524" s="4">
        <f t="shared" si="53"/>
        <v>1</v>
      </c>
      <c r="G524" s="4">
        <f t="shared" si="51"/>
        <v>7</v>
      </c>
      <c r="H524" s="4">
        <f t="shared" si="54"/>
        <v>0</v>
      </c>
      <c r="I524" s="4">
        <f t="shared" si="55"/>
        <v>0</v>
      </c>
      <c r="J524" s="4">
        <f t="shared" si="56"/>
        <v>0</v>
      </c>
      <c r="K524" s="4">
        <f t="shared" si="52"/>
        <v>0</v>
      </c>
      <c r="L524" s="5">
        <f t="shared" si="57"/>
        <v>0</v>
      </c>
      <c r="M524" s="137">
        <f>'PVWatts Hourly Results (1)'!L535/1000</f>
        <v>0</v>
      </c>
      <c r="N524" s="3">
        <f>'PVWatts Hourly Results (2)'!L535/1000</f>
        <v>0</v>
      </c>
      <c r="O524" s="3">
        <f>'PVWatts Hourly Results (3)'!L535/1000</f>
        <v>0</v>
      </c>
      <c r="P524" s="3">
        <f>'PVWatts Hourly Results (4)'!L535/1000</f>
        <v>0</v>
      </c>
      <c r="Q524" s="130">
        <f>'PVWatts Hourly Results (5)'!L535/1000</f>
        <v>0</v>
      </c>
    </row>
    <row r="525" spans="2:17" x14ac:dyDescent="0.25">
      <c r="B525" s="8">
        <v>1</v>
      </c>
      <c r="C525" s="9">
        <v>21</v>
      </c>
      <c r="D525" s="134">
        <f>'PVWatts Hourly Results (1)'!C536</f>
        <v>0</v>
      </c>
      <c r="E525" s="127">
        <f>DATE(YEAR(Inputs!$D$5),Summary!B525,Summary!C525)+TIME(D525,0,0)</f>
        <v>21</v>
      </c>
      <c r="F525" s="4">
        <f t="shared" si="53"/>
        <v>1</v>
      </c>
      <c r="G525" s="4">
        <f t="shared" si="51"/>
        <v>7</v>
      </c>
      <c r="H525" s="4">
        <f t="shared" si="54"/>
        <v>0</v>
      </c>
      <c r="I525" s="4">
        <f t="shared" si="55"/>
        <v>0</v>
      </c>
      <c r="J525" s="4">
        <f t="shared" si="56"/>
        <v>0</v>
      </c>
      <c r="K525" s="4">
        <f t="shared" si="52"/>
        <v>0</v>
      </c>
      <c r="L525" s="5">
        <f t="shared" si="57"/>
        <v>0</v>
      </c>
      <c r="M525" s="137">
        <f>'PVWatts Hourly Results (1)'!L536/1000</f>
        <v>0</v>
      </c>
      <c r="N525" s="3">
        <f>'PVWatts Hourly Results (2)'!L536/1000</f>
        <v>0</v>
      </c>
      <c r="O525" s="3">
        <f>'PVWatts Hourly Results (3)'!L536/1000</f>
        <v>0</v>
      </c>
      <c r="P525" s="3">
        <f>'PVWatts Hourly Results (4)'!L536/1000</f>
        <v>0</v>
      </c>
      <c r="Q525" s="130">
        <f>'PVWatts Hourly Results (5)'!L536/1000</f>
        <v>0</v>
      </c>
    </row>
    <row r="526" spans="2:17" x14ac:dyDescent="0.25">
      <c r="B526" s="8">
        <v>1</v>
      </c>
      <c r="C526" s="9">
        <v>22</v>
      </c>
      <c r="D526" s="134">
        <f>'PVWatts Hourly Results (1)'!C537</f>
        <v>0</v>
      </c>
      <c r="E526" s="127">
        <f>DATE(YEAR(Inputs!$D$5),Summary!B526,Summary!C526)+TIME(D526,0,0)</f>
        <v>22</v>
      </c>
      <c r="F526" s="4">
        <f t="shared" si="53"/>
        <v>1</v>
      </c>
      <c r="G526" s="4">
        <f t="shared" si="51"/>
        <v>1</v>
      </c>
      <c r="H526" s="4">
        <f t="shared" si="54"/>
        <v>0</v>
      </c>
      <c r="I526" s="4">
        <f t="shared" si="55"/>
        <v>0</v>
      </c>
      <c r="J526" s="4">
        <f t="shared" si="56"/>
        <v>0</v>
      </c>
      <c r="K526" s="4">
        <f t="shared" si="52"/>
        <v>0</v>
      </c>
      <c r="L526" s="5">
        <f t="shared" si="57"/>
        <v>0</v>
      </c>
      <c r="M526" s="137">
        <f>'PVWatts Hourly Results (1)'!L537/1000</f>
        <v>0</v>
      </c>
      <c r="N526" s="3">
        <f>'PVWatts Hourly Results (2)'!L537/1000</f>
        <v>0</v>
      </c>
      <c r="O526" s="3">
        <f>'PVWatts Hourly Results (3)'!L537/1000</f>
        <v>0</v>
      </c>
      <c r="P526" s="3">
        <f>'PVWatts Hourly Results (4)'!L537/1000</f>
        <v>0</v>
      </c>
      <c r="Q526" s="130">
        <f>'PVWatts Hourly Results (5)'!L537/1000</f>
        <v>0</v>
      </c>
    </row>
    <row r="527" spans="2:17" x14ac:dyDescent="0.25">
      <c r="B527" s="8">
        <v>1</v>
      </c>
      <c r="C527" s="9">
        <v>22</v>
      </c>
      <c r="D527" s="134">
        <f>'PVWatts Hourly Results (1)'!C538</f>
        <v>0</v>
      </c>
      <c r="E527" s="127">
        <f>DATE(YEAR(Inputs!$D$5),Summary!B527,Summary!C527)+TIME(D527,0,0)</f>
        <v>22</v>
      </c>
      <c r="F527" s="4">
        <f t="shared" si="53"/>
        <v>1</v>
      </c>
      <c r="G527" s="4">
        <f t="shared" si="51"/>
        <v>1</v>
      </c>
      <c r="H527" s="4">
        <f t="shared" si="54"/>
        <v>0</v>
      </c>
      <c r="I527" s="4">
        <f t="shared" si="55"/>
        <v>0</v>
      </c>
      <c r="J527" s="4">
        <f t="shared" si="56"/>
        <v>0</v>
      </c>
      <c r="K527" s="4">
        <f t="shared" si="52"/>
        <v>0</v>
      </c>
      <c r="L527" s="5">
        <f t="shared" si="57"/>
        <v>0</v>
      </c>
      <c r="M527" s="137">
        <f>'PVWatts Hourly Results (1)'!L538/1000</f>
        <v>0</v>
      </c>
      <c r="N527" s="3">
        <f>'PVWatts Hourly Results (2)'!L538/1000</f>
        <v>0</v>
      </c>
      <c r="O527" s="3">
        <f>'PVWatts Hourly Results (3)'!L538/1000</f>
        <v>0</v>
      </c>
      <c r="P527" s="3">
        <f>'PVWatts Hourly Results (4)'!L538/1000</f>
        <v>0</v>
      </c>
      <c r="Q527" s="130">
        <f>'PVWatts Hourly Results (5)'!L538/1000</f>
        <v>0</v>
      </c>
    </row>
    <row r="528" spans="2:17" x14ac:dyDescent="0.25">
      <c r="B528" s="8">
        <v>1</v>
      </c>
      <c r="C528" s="9">
        <v>22</v>
      </c>
      <c r="D528" s="134">
        <f>'PVWatts Hourly Results (1)'!C539</f>
        <v>0</v>
      </c>
      <c r="E528" s="127">
        <f>DATE(YEAR(Inputs!$D$5),Summary!B528,Summary!C528)+TIME(D528,0,0)</f>
        <v>22</v>
      </c>
      <c r="F528" s="4">
        <f t="shared" si="53"/>
        <v>1</v>
      </c>
      <c r="G528" s="4">
        <f t="shared" si="51"/>
        <v>1</v>
      </c>
      <c r="H528" s="4">
        <f t="shared" si="54"/>
        <v>0</v>
      </c>
      <c r="I528" s="4">
        <f t="shared" si="55"/>
        <v>0</v>
      </c>
      <c r="J528" s="4">
        <f t="shared" si="56"/>
        <v>0</v>
      </c>
      <c r="K528" s="4">
        <f t="shared" si="52"/>
        <v>0</v>
      </c>
      <c r="L528" s="5">
        <f t="shared" si="57"/>
        <v>0</v>
      </c>
      <c r="M528" s="137">
        <f>'PVWatts Hourly Results (1)'!L539/1000</f>
        <v>0</v>
      </c>
      <c r="N528" s="3">
        <f>'PVWatts Hourly Results (2)'!L539/1000</f>
        <v>0</v>
      </c>
      <c r="O528" s="3">
        <f>'PVWatts Hourly Results (3)'!L539/1000</f>
        <v>0</v>
      </c>
      <c r="P528" s="3">
        <f>'PVWatts Hourly Results (4)'!L539/1000</f>
        <v>0</v>
      </c>
      <c r="Q528" s="130">
        <f>'PVWatts Hourly Results (5)'!L539/1000</f>
        <v>0</v>
      </c>
    </row>
    <row r="529" spans="2:17" x14ac:dyDescent="0.25">
      <c r="B529" s="8">
        <v>1</v>
      </c>
      <c r="C529" s="9">
        <v>22</v>
      </c>
      <c r="D529" s="134">
        <f>'PVWatts Hourly Results (1)'!C540</f>
        <v>0</v>
      </c>
      <c r="E529" s="127">
        <f>DATE(YEAR(Inputs!$D$5),Summary!B529,Summary!C529)+TIME(D529,0,0)</f>
        <v>22</v>
      </c>
      <c r="F529" s="4">
        <f t="shared" si="53"/>
        <v>1</v>
      </c>
      <c r="G529" s="4">
        <f t="shared" si="51"/>
        <v>1</v>
      </c>
      <c r="H529" s="4">
        <f t="shared" si="54"/>
        <v>0</v>
      </c>
      <c r="I529" s="4">
        <f t="shared" si="55"/>
        <v>0</v>
      </c>
      <c r="J529" s="4">
        <f t="shared" si="56"/>
        <v>0</v>
      </c>
      <c r="K529" s="4">
        <f t="shared" si="52"/>
        <v>0</v>
      </c>
      <c r="L529" s="5">
        <f t="shared" si="57"/>
        <v>0</v>
      </c>
      <c r="M529" s="137">
        <f>'PVWatts Hourly Results (1)'!L540/1000</f>
        <v>0</v>
      </c>
      <c r="N529" s="3">
        <f>'PVWatts Hourly Results (2)'!L540/1000</f>
        <v>0</v>
      </c>
      <c r="O529" s="3">
        <f>'PVWatts Hourly Results (3)'!L540/1000</f>
        <v>0</v>
      </c>
      <c r="P529" s="3">
        <f>'PVWatts Hourly Results (4)'!L540/1000</f>
        <v>0</v>
      </c>
      <c r="Q529" s="130">
        <f>'PVWatts Hourly Results (5)'!L540/1000</f>
        <v>0</v>
      </c>
    </row>
    <row r="530" spans="2:17" x14ac:dyDescent="0.25">
      <c r="B530" s="8">
        <v>1</v>
      </c>
      <c r="C530" s="9">
        <v>22</v>
      </c>
      <c r="D530" s="134">
        <f>'PVWatts Hourly Results (1)'!C541</f>
        <v>0</v>
      </c>
      <c r="E530" s="127">
        <f>DATE(YEAR(Inputs!$D$5),Summary!B530,Summary!C530)+TIME(D530,0,0)</f>
        <v>22</v>
      </c>
      <c r="F530" s="4">
        <f t="shared" si="53"/>
        <v>1</v>
      </c>
      <c r="G530" s="4">
        <f t="shared" si="51"/>
        <v>1</v>
      </c>
      <c r="H530" s="4">
        <f t="shared" si="54"/>
        <v>0</v>
      </c>
      <c r="I530" s="4">
        <f t="shared" si="55"/>
        <v>0</v>
      </c>
      <c r="J530" s="4">
        <f t="shared" si="56"/>
        <v>0</v>
      </c>
      <c r="K530" s="4">
        <f t="shared" si="52"/>
        <v>0</v>
      </c>
      <c r="L530" s="5">
        <f t="shared" si="57"/>
        <v>0</v>
      </c>
      <c r="M530" s="137">
        <f>'PVWatts Hourly Results (1)'!L541/1000</f>
        <v>0</v>
      </c>
      <c r="N530" s="3">
        <f>'PVWatts Hourly Results (2)'!L541/1000</f>
        <v>0</v>
      </c>
      <c r="O530" s="3">
        <f>'PVWatts Hourly Results (3)'!L541/1000</f>
        <v>0</v>
      </c>
      <c r="P530" s="3">
        <f>'PVWatts Hourly Results (4)'!L541/1000</f>
        <v>0</v>
      </c>
      <c r="Q530" s="130">
        <f>'PVWatts Hourly Results (5)'!L541/1000</f>
        <v>0</v>
      </c>
    </row>
    <row r="531" spans="2:17" x14ac:dyDescent="0.25">
      <c r="B531" s="8">
        <v>1</v>
      </c>
      <c r="C531" s="9">
        <v>22</v>
      </c>
      <c r="D531" s="134">
        <f>'PVWatts Hourly Results (1)'!C542</f>
        <v>0</v>
      </c>
      <c r="E531" s="127">
        <f>DATE(YEAR(Inputs!$D$5),Summary!B531,Summary!C531)+TIME(D531,0,0)</f>
        <v>22</v>
      </c>
      <c r="F531" s="4">
        <f t="shared" si="53"/>
        <v>1</v>
      </c>
      <c r="G531" s="4">
        <f t="shared" si="51"/>
        <v>1</v>
      </c>
      <c r="H531" s="4">
        <f t="shared" si="54"/>
        <v>0</v>
      </c>
      <c r="I531" s="4">
        <f t="shared" si="55"/>
        <v>0</v>
      </c>
      <c r="J531" s="4">
        <f t="shared" si="56"/>
        <v>0</v>
      </c>
      <c r="K531" s="4">
        <f t="shared" si="52"/>
        <v>0</v>
      </c>
      <c r="L531" s="5">
        <f t="shared" si="57"/>
        <v>0</v>
      </c>
      <c r="M531" s="137">
        <f>'PVWatts Hourly Results (1)'!L542/1000</f>
        <v>0</v>
      </c>
      <c r="N531" s="3">
        <f>'PVWatts Hourly Results (2)'!L542/1000</f>
        <v>0</v>
      </c>
      <c r="O531" s="3">
        <f>'PVWatts Hourly Results (3)'!L542/1000</f>
        <v>0</v>
      </c>
      <c r="P531" s="3">
        <f>'PVWatts Hourly Results (4)'!L542/1000</f>
        <v>0</v>
      </c>
      <c r="Q531" s="130">
        <f>'PVWatts Hourly Results (5)'!L542/1000</f>
        <v>0</v>
      </c>
    </row>
    <row r="532" spans="2:17" x14ac:dyDescent="0.25">
      <c r="B532" s="8">
        <v>1</v>
      </c>
      <c r="C532" s="9">
        <v>22</v>
      </c>
      <c r="D532" s="134">
        <f>'PVWatts Hourly Results (1)'!C543</f>
        <v>0</v>
      </c>
      <c r="E532" s="127">
        <f>DATE(YEAR(Inputs!$D$5),Summary!B532,Summary!C532)+TIME(D532,0,0)</f>
        <v>22</v>
      </c>
      <c r="F532" s="4">
        <f t="shared" si="53"/>
        <v>1</v>
      </c>
      <c r="G532" s="4">
        <f t="shared" si="51"/>
        <v>1</v>
      </c>
      <c r="H532" s="4">
        <f t="shared" si="54"/>
        <v>0</v>
      </c>
      <c r="I532" s="4">
        <f t="shared" si="55"/>
        <v>0</v>
      </c>
      <c r="J532" s="4">
        <f t="shared" si="56"/>
        <v>0</v>
      </c>
      <c r="K532" s="4">
        <f t="shared" si="52"/>
        <v>0</v>
      </c>
      <c r="L532" s="5">
        <f t="shared" si="57"/>
        <v>0</v>
      </c>
      <c r="M532" s="137">
        <f>'PVWatts Hourly Results (1)'!L543/1000</f>
        <v>0</v>
      </c>
      <c r="N532" s="3">
        <f>'PVWatts Hourly Results (2)'!L543/1000</f>
        <v>0</v>
      </c>
      <c r="O532" s="3">
        <f>'PVWatts Hourly Results (3)'!L543/1000</f>
        <v>0</v>
      </c>
      <c r="P532" s="3">
        <f>'PVWatts Hourly Results (4)'!L543/1000</f>
        <v>0</v>
      </c>
      <c r="Q532" s="130">
        <f>'PVWatts Hourly Results (5)'!L543/1000</f>
        <v>0</v>
      </c>
    </row>
    <row r="533" spans="2:17" x14ac:dyDescent="0.25">
      <c r="B533" s="8">
        <v>1</v>
      </c>
      <c r="C533" s="9">
        <v>22</v>
      </c>
      <c r="D533" s="134">
        <f>'PVWatts Hourly Results (1)'!C544</f>
        <v>0</v>
      </c>
      <c r="E533" s="127">
        <f>DATE(YEAR(Inputs!$D$5),Summary!B533,Summary!C533)+TIME(D533,0,0)</f>
        <v>22</v>
      </c>
      <c r="F533" s="4">
        <f t="shared" si="53"/>
        <v>1</v>
      </c>
      <c r="G533" s="4">
        <f t="shared" si="51"/>
        <v>1</v>
      </c>
      <c r="H533" s="4">
        <f t="shared" si="54"/>
        <v>0</v>
      </c>
      <c r="I533" s="4">
        <f t="shared" si="55"/>
        <v>0</v>
      </c>
      <c r="J533" s="4">
        <f t="shared" si="56"/>
        <v>0</v>
      </c>
      <c r="K533" s="4">
        <f t="shared" si="52"/>
        <v>0</v>
      </c>
      <c r="L533" s="5">
        <f t="shared" si="57"/>
        <v>0</v>
      </c>
      <c r="M533" s="137">
        <f>'PVWatts Hourly Results (1)'!L544/1000</f>
        <v>0</v>
      </c>
      <c r="N533" s="3">
        <f>'PVWatts Hourly Results (2)'!L544/1000</f>
        <v>0</v>
      </c>
      <c r="O533" s="3">
        <f>'PVWatts Hourly Results (3)'!L544/1000</f>
        <v>0</v>
      </c>
      <c r="P533" s="3">
        <f>'PVWatts Hourly Results (4)'!L544/1000</f>
        <v>0</v>
      </c>
      <c r="Q533" s="130">
        <f>'PVWatts Hourly Results (5)'!L544/1000</f>
        <v>0</v>
      </c>
    </row>
    <row r="534" spans="2:17" x14ac:dyDescent="0.25">
      <c r="B534" s="8">
        <v>1</v>
      </c>
      <c r="C534" s="9">
        <v>22</v>
      </c>
      <c r="D534" s="134">
        <f>'PVWatts Hourly Results (1)'!C545</f>
        <v>0</v>
      </c>
      <c r="E534" s="127">
        <f>DATE(YEAR(Inputs!$D$5),Summary!B534,Summary!C534)+TIME(D534,0,0)</f>
        <v>22</v>
      </c>
      <c r="F534" s="4">
        <f t="shared" si="53"/>
        <v>1</v>
      </c>
      <c r="G534" s="4">
        <f t="shared" ref="G534:G597" si="58">WEEKDAY(E534)</f>
        <v>1</v>
      </c>
      <c r="H534" s="4">
        <f t="shared" si="54"/>
        <v>0</v>
      </c>
      <c r="I534" s="4">
        <f t="shared" si="55"/>
        <v>0</v>
      </c>
      <c r="J534" s="4">
        <f t="shared" si="56"/>
        <v>0</v>
      </c>
      <c r="K534" s="4">
        <f t="shared" ref="K534:K597" si="59">IF(OR(AND(B534=7,C534=4),AND(B534=1,C534=1)),1,0)</f>
        <v>0</v>
      </c>
      <c r="L534" s="5">
        <f t="shared" si="57"/>
        <v>0</v>
      </c>
      <c r="M534" s="137">
        <f>'PVWatts Hourly Results (1)'!L545/1000</f>
        <v>0</v>
      </c>
      <c r="N534" s="3">
        <f>'PVWatts Hourly Results (2)'!L545/1000</f>
        <v>0</v>
      </c>
      <c r="O534" s="3">
        <f>'PVWatts Hourly Results (3)'!L545/1000</f>
        <v>0</v>
      </c>
      <c r="P534" s="3">
        <f>'PVWatts Hourly Results (4)'!L545/1000</f>
        <v>0</v>
      </c>
      <c r="Q534" s="130">
        <f>'PVWatts Hourly Results (5)'!L545/1000</f>
        <v>0</v>
      </c>
    </row>
    <row r="535" spans="2:17" x14ac:dyDescent="0.25">
      <c r="B535" s="8">
        <v>1</v>
      </c>
      <c r="C535" s="9">
        <v>22</v>
      </c>
      <c r="D535" s="134">
        <f>'PVWatts Hourly Results (1)'!C546</f>
        <v>0</v>
      </c>
      <c r="E535" s="127">
        <f>DATE(YEAR(Inputs!$D$5),Summary!B535,Summary!C535)+TIME(D535,0,0)</f>
        <v>22</v>
      </c>
      <c r="F535" s="4">
        <f t="shared" ref="F535:F598" si="60">IF(OR(B535&lt;3,B535=6,B535=7,B535=8),1,0)</f>
        <v>1</v>
      </c>
      <c r="G535" s="4">
        <f t="shared" si="58"/>
        <v>1</v>
      </c>
      <c r="H535" s="4">
        <f t="shared" ref="H535:H598" si="61">IF(OR(G535=2,G535=3,G535=4,G535=5,G535=6),1,0)</f>
        <v>0</v>
      </c>
      <c r="I535" s="4">
        <f t="shared" ref="I535:I598" si="62">IF(AND(B535&gt;5,B535&lt;9,D535&gt;=13,D535&lt;=16,H535=1),1,0)</f>
        <v>0</v>
      </c>
      <c r="J535" s="4">
        <f t="shared" ref="J535:J598" si="63">IF(AND(B535&lt;3,OR(AND(D535&gt;6,D535&lt;9),AND(D535&gt;17,D535&lt;20)),H535=1),1,0)</f>
        <v>0</v>
      </c>
      <c r="K535" s="4">
        <f t="shared" si="59"/>
        <v>0</v>
      </c>
      <c r="L535" s="5">
        <f t="shared" ref="L535:L598" si="64">IFERROR(IF(AND(F535=1,H535=1,OR(I535=1,J535=1),K535=0),1,0),"")</f>
        <v>0</v>
      </c>
      <c r="M535" s="137">
        <f>'PVWatts Hourly Results (1)'!L546/1000</f>
        <v>0</v>
      </c>
      <c r="N535" s="3">
        <f>'PVWatts Hourly Results (2)'!L546/1000</f>
        <v>0</v>
      </c>
      <c r="O535" s="3">
        <f>'PVWatts Hourly Results (3)'!L546/1000</f>
        <v>0</v>
      </c>
      <c r="P535" s="3">
        <f>'PVWatts Hourly Results (4)'!L546/1000</f>
        <v>0</v>
      </c>
      <c r="Q535" s="130">
        <f>'PVWatts Hourly Results (5)'!L546/1000</f>
        <v>0</v>
      </c>
    </row>
    <row r="536" spans="2:17" x14ac:dyDescent="0.25">
      <c r="B536" s="8">
        <v>1</v>
      </c>
      <c r="C536" s="9">
        <v>22</v>
      </c>
      <c r="D536" s="134">
        <f>'PVWatts Hourly Results (1)'!C547</f>
        <v>0</v>
      </c>
      <c r="E536" s="127">
        <f>DATE(YEAR(Inputs!$D$5),Summary!B536,Summary!C536)+TIME(D536,0,0)</f>
        <v>22</v>
      </c>
      <c r="F536" s="4">
        <f t="shared" si="60"/>
        <v>1</v>
      </c>
      <c r="G536" s="4">
        <f t="shared" si="58"/>
        <v>1</v>
      </c>
      <c r="H536" s="4">
        <f t="shared" si="61"/>
        <v>0</v>
      </c>
      <c r="I536" s="4">
        <f t="shared" si="62"/>
        <v>0</v>
      </c>
      <c r="J536" s="4">
        <f t="shared" si="63"/>
        <v>0</v>
      </c>
      <c r="K536" s="4">
        <f t="shared" si="59"/>
        <v>0</v>
      </c>
      <c r="L536" s="5">
        <f t="shared" si="64"/>
        <v>0</v>
      </c>
      <c r="M536" s="137">
        <f>'PVWatts Hourly Results (1)'!L547/1000</f>
        <v>0</v>
      </c>
      <c r="N536" s="3">
        <f>'PVWatts Hourly Results (2)'!L547/1000</f>
        <v>0</v>
      </c>
      <c r="O536" s="3">
        <f>'PVWatts Hourly Results (3)'!L547/1000</f>
        <v>0</v>
      </c>
      <c r="P536" s="3">
        <f>'PVWatts Hourly Results (4)'!L547/1000</f>
        <v>0</v>
      </c>
      <c r="Q536" s="130">
        <f>'PVWatts Hourly Results (5)'!L547/1000</f>
        <v>0</v>
      </c>
    </row>
    <row r="537" spans="2:17" x14ac:dyDescent="0.25">
      <c r="B537" s="8">
        <v>1</v>
      </c>
      <c r="C537" s="9">
        <v>22</v>
      </c>
      <c r="D537" s="134">
        <f>'PVWatts Hourly Results (1)'!C548</f>
        <v>0</v>
      </c>
      <c r="E537" s="127">
        <f>DATE(YEAR(Inputs!$D$5),Summary!B537,Summary!C537)+TIME(D537,0,0)</f>
        <v>22</v>
      </c>
      <c r="F537" s="4">
        <f t="shared" si="60"/>
        <v>1</v>
      </c>
      <c r="G537" s="4">
        <f t="shared" si="58"/>
        <v>1</v>
      </c>
      <c r="H537" s="4">
        <f t="shared" si="61"/>
        <v>0</v>
      </c>
      <c r="I537" s="4">
        <f t="shared" si="62"/>
        <v>0</v>
      </c>
      <c r="J537" s="4">
        <f t="shared" si="63"/>
        <v>0</v>
      </c>
      <c r="K537" s="4">
        <f t="shared" si="59"/>
        <v>0</v>
      </c>
      <c r="L537" s="5">
        <f t="shared" si="64"/>
        <v>0</v>
      </c>
      <c r="M537" s="137">
        <f>'PVWatts Hourly Results (1)'!L548/1000</f>
        <v>0</v>
      </c>
      <c r="N537" s="3">
        <f>'PVWatts Hourly Results (2)'!L548/1000</f>
        <v>0</v>
      </c>
      <c r="O537" s="3">
        <f>'PVWatts Hourly Results (3)'!L548/1000</f>
        <v>0</v>
      </c>
      <c r="P537" s="3">
        <f>'PVWatts Hourly Results (4)'!L548/1000</f>
        <v>0</v>
      </c>
      <c r="Q537" s="130">
        <f>'PVWatts Hourly Results (5)'!L548/1000</f>
        <v>0</v>
      </c>
    </row>
    <row r="538" spans="2:17" x14ac:dyDescent="0.25">
      <c r="B538" s="8">
        <v>1</v>
      </c>
      <c r="C538" s="9">
        <v>22</v>
      </c>
      <c r="D538" s="134">
        <f>'PVWatts Hourly Results (1)'!C549</f>
        <v>0</v>
      </c>
      <c r="E538" s="127">
        <f>DATE(YEAR(Inputs!$D$5),Summary!B538,Summary!C538)+TIME(D538,0,0)</f>
        <v>22</v>
      </c>
      <c r="F538" s="4">
        <f t="shared" si="60"/>
        <v>1</v>
      </c>
      <c r="G538" s="4">
        <f t="shared" si="58"/>
        <v>1</v>
      </c>
      <c r="H538" s="4">
        <f t="shared" si="61"/>
        <v>0</v>
      </c>
      <c r="I538" s="4">
        <f t="shared" si="62"/>
        <v>0</v>
      </c>
      <c r="J538" s="4">
        <f t="shared" si="63"/>
        <v>0</v>
      </c>
      <c r="K538" s="4">
        <f t="shared" si="59"/>
        <v>0</v>
      </c>
      <c r="L538" s="5">
        <f t="shared" si="64"/>
        <v>0</v>
      </c>
      <c r="M538" s="137">
        <f>'PVWatts Hourly Results (1)'!L549/1000</f>
        <v>0</v>
      </c>
      <c r="N538" s="3">
        <f>'PVWatts Hourly Results (2)'!L549/1000</f>
        <v>0</v>
      </c>
      <c r="O538" s="3">
        <f>'PVWatts Hourly Results (3)'!L549/1000</f>
        <v>0</v>
      </c>
      <c r="P538" s="3">
        <f>'PVWatts Hourly Results (4)'!L549/1000</f>
        <v>0</v>
      </c>
      <c r="Q538" s="130">
        <f>'PVWatts Hourly Results (5)'!L549/1000</f>
        <v>0</v>
      </c>
    </row>
    <row r="539" spans="2:17" x14ac:dyDescent="0.25">
      <c r="B539" s="8">
        <v>1</v>
      </c>
      <c r="C539" s="9">
        <v>22</v>
      </c>
      <c r="D539" s="134">
        <f>'PVWatts Hourly Results (1)'!C550</f>
        <v>0</v>
      </c>
      <c r="E539" s="127">
        <f>DATE(YEAR(Inputs!$D$5),Summary!B539,Summary!C539)+TIME(D539,0,0)</f>
        <v>22</v>
      </c>
      <c r="F539" s="4">
        <f t="shared" si="60"/>
        <v>1</v>
      </c>
      <c r="G539" s="4">
        <f t="shared" si="58"/>
        <v>1</v>
      </c>
      <c r="H539" s="4">
        <f t="shared" si="61"/>
        <v>0</v>
      </c>
      <c r="I539" s="4">
        <f t="shared" si="62"/>
        <v>0</v>
      </c>
      <c r="J539" s="4">
        <f t="shared" si="63"/>
        <v>0</v>
      </c>
      <c r="K539" s="4">
        <f t="shared" si="59"/>
        <v>0</v>
      </c>
      <c r="L539" s="5">
        <f t="shared" si="64"/>
        <v>0</v>
      </c>
      <c r="M539" s="137">
        <f>'PVWatts Hourly Results (1)'!L550/1000</f>
        <v>0</v>
      </c>
      <c r="N539" s="3">
        <f>'PVWatts Hourly Results (2)'!L550/1000</f>
        <v>0</v>
      </c>
      <c r="O539" s="3">
        <f>'PVWatts Hourly Results (3)'!L550/1000</f>
        <v>0</v>
      </c>
      <c r="P539" s="3">
        <f>'PVWatts Hourly Results (4)'!L550/1000</f>
        <v>0</v>
      </c>
      <c r="Q539" s="130">
        <f>'PVWatts Hourly Results (5)'!L550/1000</f>
        <v>0</v>
      </c>
    </row>
    <row r="540" spans="2:17" x14ac:dyDescent="0.25">
      <c r="B540" s="8">
        <v>1</v>
      </c>
      <c r="C540" s="9">
        <v>22</v>
      </c>
      <c r="D540" s="134">
        <f>'PVWatts Hourly Results (1)'!C551</f>
        <v>0</v>
      </c>
      <c r="E540" s="127">
        <f>DATE(YEAR(Inputs!$D$5),Summary!B540,Summary!C540)+TIME(D540,0,0)</f>
        <v>22</v>
      </c>
      <c r="F540" s="4">
        <f t="shared" si="60"/>
        <v>1</v>
      </c>
      <c r="G540" s="4">
        <f t="shared" si="58"/>
        <v>1</v>
      </c>
      <c r="H540" s="4">
        <f t="shared" si="61"/>
        <v>0</v>
      </c>
      <c r="I540" s="4">
        <f t="shared" si="62"/>
        <v>0</v>
      </c>
      <c r="J540" s="4">
        <f t="shared" si="63"/>
        <v>0</v>
      </c>
      <c r="K540" s="4">
        <f t="shared" si="59"/>
        <v>0</v>
      </c>
      <c r="L540" s="5">
        <f t="shared" si="64"/>
        <v>0</v>
      </c>
      <c r="M540" s="137">
        <f>'PVWatts Hourly Results (1)'!L551/1000</f>
        <v>0</v>
      </c>
      <c r="N540" s="3">
        <f>'PVWatts Hourly Results (2)'!L551/1000</f>
        <v>0</v>
      </c>
      <c r="O540" s="3">
        <f>'PVWatts Hourly Results (3)'!L551/1000</f>
        <v>0</v>
      </c>
      <c r="P540" s="3">
        <f>'PVWatts Hourly Results (4)'!L551/1000</f>
        <v>0</v>
      </c>
      <c r="Q540" s="130">
        <f>'PVWatts Hourly Results (5)'!L551/1000</f>
        <v>0</v>
      </c>
    </row>
    <row r="541" spans="2:17" x14ac:dyDescent="0.25">
      <c r="B541" s="8">
        <v>1</v>
      </c>
      <c r="C541" s="9">
        <v>22</v>
      </c>
      <c r="D541" s="134">
        <f>'PVWatts Hourly Results (1)'!C552</f>
        <v>0</v>
      </c>
      <c r="E541" s="127">
        <f>DATE(YEAR(Inputs!$D$5),Summary!B541,Summary!C541)+TIME(D541,0,0)</f>
        <v>22</v>
      </c>
      <c r="F541" s="4">
        <f t="shared" si="60"/>
        <v>1</v>
      </c>
      <c r="G541" s="4">
        <f t="shared" si="58"/>
        <v>1</v>
      </c>
      <c r="H541" s="4">
        <f t="shared" si="61"/>
        <v>0</v>
      </c>
      <c r="I541" s="4">
        <f t="shared" si="62"/>
        <v>0</v>
      </c>
      <c r="J541" s="4">
        <f t="shared" si="63"/>
        <v>0</v>
      </c>
      <c r="K541" s="4">
        <f t="shared" si="59"/>
        <v>0</v>
      </c>
      <c r="L541" s="5">
        <f t="shared" si="64"/>
        <v>0</v>
      </c>
      <c r="M541" s="137">
        <f>'PVWatts Hourly Results (1)'!L552/1000</f>
        <v>0</v>
      </c>
      <c r="N541" s="3">
        <f>'PVWatts Hourly Results (2)'!L552/1000</f>
        <v>0</v>
      </c>
      <c r="O541" s="3">
        <f>'PVWatts Hourly Results (3)'!L552/1000</f>
        <v>0</v>
      </c>
      <c r="P541" s="3">
        <f>'PVWatts Hourly Results (4)'!L552/1000</f>
        <v>0</v>
      </c>
      <c r="Q541" s="130">
        <f>'PVWatts Hourly Results (5)'!L552/1000</f>
        <v>0</v>
      </c>
    </row>
    <row r="542" spans="2:17" x14ac:dyDescent="0.25">
      <c r="B542" s="8">
        <v>1</v>
      </c>
      <c r="C542" s="9">
        <v>22</v>
      </c>
      <c r="D542" s="134">
        <f>'PVWatts Hourly Results (1)'!C553</f>
        <v>0</v>
      </c>
      <c r="E542" s="127">
        <f>DATE(YEAR(Inputs!$D$5),Summary!B542,Summary!C542)+TIME(D542,0,0)</f>
        <v>22</v>
      </c>
      <c r="F542" s="4">
        <f t="shared" si="60"/>
        <v>1</v>
      </c>
      <c r="G542" s="4">
        <f t="shared" si="58"/>
        <v>1</v>
      </c>
      <c r="H542" s="4">
        <f t="shared" si="61"/>
        <v>0</v>
      </c>
      <c r="I542" s="4">
        <f t="shared" si="62"/>
        <v>0</v>
      </c>
      <c r="J542" s="4">
        <f t="shared" si="63"/>
        <v>0</v>
      </c>
      <c r="K542" s="4">
        <f t="shared" si="59"/>
        <v>0</v>
      </c>
      <c r="L542" s="5">
        <f t="shared" si="64"/>
        <v>0</v>
      </c>
      <c r="M542" s="137">
        <f>'PVWatts Hourly Results (1)'!L553/1000</f>
        <v>0</v>
      </c>
      <c r="N542" s="3">
        <f>'PVWatts Hourly Results (2)'!L553/1000</f>
        <v>0</v>
      </c>
      <c r="O542" s="3">
        <f>'PVWatts Hourly Results (3)'!L553/1000</f>
        <v>0</v>
      </c>
      <c r="P542" s="3">
        <f>'PVWatts Hourly Results (4)'!L553/1000</f>
        <v>0</v>
      </c>
      <c r="Q542" s="130">
        <f>'PVWatts Hourly Results (5)'!L553/1000</f>
        <v>0</v>
      </c>
    </row>
    <row r="543" spans="2:17" x14ac:dyDescent="0.25">
      <c r="B543" s="8">
        <v>1</v>
      </c>
      <c r="C543" s="9">
        <v>22</v>
      </c>
      <c r="D543" s="134">
        <f>'PVWatts Hourly Results (1)'!C554</f>
        <v>0</v>
      </c>
      <c r="E543" s="127">
        <f>DATE(YEAR(Inputs!$D$5),Summary!B543,Summary!C543)+TIME(D543,0,0)</f>
        <v>22</v>
      </c>
      <c r="F543" s="4">
        <f t="shared" si="60"/>
        <v>1</v>
      </c>
      <c r="G543" s="4">
        <f t="shared" si="58"/>
        <v>1</v>
      </c>
      <c r="H543" s="4">
        <f t="shared" si="61"/>
        <v>0</v>
      </c>
      <c r="I543" s="4">
        <f t="shared" si="62"/>
        <v>0</v>
      </c>
      <c r="J543" s="4">
        <f t="shared" si="63"/>
        <v>0</v>
      </c>
      <c r="K543" s="4">
        <f t="shared" si="59"/>
        <v>0</v>
      </c>
      <c r="L543" s="5">
        <f t="shared" si="64"/>
        <v>0</v>
      </c>
      <c r="M543" s="137">
        <f>'PVWatts Hourly Results (1)'!L554/1000</f>
        <v>0</v>
      </c>
      <c r="N543" s="3">
        <f>'PVWatts Hourly Results (2)'!L554/1000</f>
        <v>0</v>
      </c>
      <c r="O543" s="3">
        <f>'PVWatts Hourly Results (3)'!L554/1000</f>
        <v>0</v>
      </c>
      <c r="P543" s="3">
        <f>'PVWatts Hourly Results (4)'!L554/1000</f>
        <v>0</v>
      </c>
      <c r="Q543" s="130">
        <f>'PVWatts Hourly Results (5)'!L554/1000</f>
        <v>0</v>
      </c>
    </row>
    <row r="544" spans="2:17" x14ac:dyDescent="0.25">
      <c r="B544" s="8">
        <v>1</v>
      </c>
      <c r="C544" s="9">
        <v>22</v>
      </c>
      <c r="D544" s="134">
        <f>'PVWatts Hourly Results (1)'!C555</f>
        <v>0</v>
      </c>
      <c r="E544" s="127">
        <f>DATE(YEAR(Inputs!$D$5),Summary!B544,Summary!C544)+TIME(D544,0,0)</f>
        <v>22</v>
      </c>
      <c r="F544" s="4">
        <f t="shared" si="60"/>
        <v>1</v>
      </c>
      <c r="G544" s="4">
        <f t="shared" si="58"/>
        <v>1</v>
      </c>
      <c r="H544" s="4">
        <f t="shared" si="61"/>
        <v>0</v>
      </c>
      <c r="I544" s="4">
        <f t="shared" si="62"/>
        <v>0</v>
      </c>
      <c r="J544" s="4">
        <f t="shared" si="63"/>
        <v>0</v>
      </c>
      <c r="K544" s="4">
        <f t="shared" si="59"/>
        <v>0</v>
      </c>
      <c r="L544" s="5">
        <f t="shared" si="64"/>
        <v>0</v>
      </c>
      <c r="M544" s="137">
        <f>'PVWatts Hourly Results (1)'!L555/1000</f>
        <v>0</v>
      </c>
      <c r="N544" s="3">
        <f>'PVWatts Hourly Results (2)'!L555/1000</f>
        <v>0</v>
      </c>
      <c r="O544" s="3">
        <f>'PVWatts Hourly Results (3)'!L555/1000</f>
        <v>0</v>
      </c>
      <c r="P544" s="3">
        <f>'PVWatts Hourly Results (4)'!L555/1000</f>
        <v>0</v>
      </c>
      <c r="Q544" s="130">
        <f>'PVWatts Hourly Results (5)'!L555/1000</f>
        <v>0</v>
      </c>
    </row>
    <row r="545" spans="2:17" x14ac:dyDescent="0.25">
      <c r="B545" s="8">
        <v>1</v>
      </c>
      <c r="C545" s="9">
        <v>22</v>
      </c>
      <c r="D545" s="134">
        <f>'PVWatts Hourly Results (1)'!C556</f>
        <v>0</v>
      </c>
      <c r="E545" s="127">
        <f>DATE(YEAR(Inputs!$D$5),Summary!B545,Summary!C545)+TIME(D545,0,0)</f>
        <v>22</v>
      </c>
      <c r="F545" s="4">
        <f t="shared" si="60"/>
        <v>1</v>
      </c>
      <c r="G545" s="4">
        <f t="shared" si="58"/>
        <v>1</v>
      </c>
      <c r="H545" s="4">
        <f t="shared" si="61"/>
        <v>0</v>
      </c>
      <c r="I545" s="4">
        <f t="shared" si="62"/>
        <v>0</v>
      </c>
      <c r="J545" s="4">
        <f t="shared" si="63"/>
        <v>0</v>
      </c>
      <c r="K545" s="4">
        <f t="shared" si="59"/>
        <v>0</v>
      </c>
      <c r="L545" s="5">
        <f t="shared" si="64"/>
        <v>0</v>
      </c>
      <c r="M545" s="137">
        <f>'PVWatts Hourly Results (1)'!L556/1000</f>
        <v>0</v>
      </c>
      <c r="N545" s="3">
        <f>'PVWatts Hourly Results (2)'!L556/1000</f>
        <v>0</v>
      </c>
      <c r="O545" s="3">
        <f>'PVWatts Hourly Results (3)'!L556/1000</f>
        <v>0</v>
      </c>
      <c r="P545" s="3">
        <f>'PVWatts Hourly Results (4)'!L556/1000</f>
        <v>0</v>
      </c>
      <c r="Q545" s="130">
        <f>'PVWatts Hourly Results (5)'!L556/1000</f>
        <v>0</v>
      </c>
    </row>
    <row r="546" spans="2:17" x14ac:dyDescent="0.25">
      <c r="B546" s="8">
        <v>1</v>
      </c>
      <c r="C546" s="9">
        <v>22</v>
      </c>
      <c r="D546" s="134">
        <f>'PVWatts Hourly Results (1)'!C557</f>
        <v>0</v>
      </c>
      <c r="E546" s="127">
        <f>DATE(YEAR(Inputs!$D$5),Summary!B546,Summary!C546)+TIME(D546,0,0)</f>
        <v>22</v>
      </c>
      <c r="F546" s="4">
        <f t="shared" si="60"/>
        <v>1</v>
      </c>
      <c r="G546" s="4">
        <f t="shared" si="58"/>
        <v>1</v>
      </c>
      <c r="H546" s="4">
        <f t="shared" si="61"/>
        <v>0</v>
      </c>
      <c r="I546" s="4">
        <f t="shared" si="62"/>
        <v>0</v>
      </c>
      <c r="J546" s="4">
        <f t="shared" si="63"/>
        <v>0</v>
      </c>
      <c r="K546" s="4">
        <f t="shared" si="59"/>
        <v>0</v>
      </c>
      <c r="L546" s="5">
        <f t="shared" si="64"/>
        <v>0</v>
      </c>
      <c r="M546" s="137">
        <f>'PVWatts Hourly Results (1)'!L557/1000</f>
        <v>0</v>
      </c>
      <c r="N546" s="3">
        <f>'PVWatts Hourly Results (2)'!L557/1000</f>
        <v>0</v>
      </c>
      <c r="O546" s="3">
        <f>'PVWatts Hourly Results (3)'!L557/1000</f>
        <v>0</v>
      </c>
      <c r="P546" s="3">
        <f>'PVWatts Hourly Results (4)'!L557/1000</f>
        <v>0</v>
      </c>
      <c r="Q546" s="130">
        <f>'PVWatts Hourly Results (5)'!L557/1000</f>
        <v>0</v>
      </c>
    </row>
    <row r="547" spans="2:17" x14ac:dyDescent="0.25">
      <c r="B547" s="8">
        <v>1</v>
      </c>
      <c r="C547" s="9">
        <v>22</v>
      </c>
      <c r="D547" s="134">
        <f>'PVWatts Hourly Results (1)'!C558</f>
        <v>0</v>
      </c>
      <c r="E547" s="127">
        <f>DATE(YEAR(Inputs!$D$5),Summary!B547,Summary!C547)+TIME(D547,0,0)</f>
        <v>22</v>
      </c>
      <c r="F547" s="4">
        <f t="shared" si="60"/>
        <v>1</v>
      </c>
      <c r="G547" s="4">
        <f t="shared" si="58"/>
        <v>1</v>
      </c>
      <c r="H547" s="4">
        <f t="shared" si="61"/>
        <v>0</v>
      </c>
      <c r="I547" s="4">
        <f t="shared" si="62"/>
        <v>0</v>
      </c>
      <c r="J547" s="4">
        <f t="shared" si="63"/>
        <v>0</v>
      </c>
      <c r="K547" s="4">
        <f t="shared" si="59"/>
        <v>0</v>
      </c>
      <c r="L547" s="5">
        <f t="shared" si="64"/>
        <v>0</v>
      </c>
      <c r="M547" s="137">
        <f>'PVWatts Hourly Results (1)'!L558/1000</f>
        <v>0</v>
      </c>
      <c r="N547" s="3">
        <f>'PVWatts Hourly Results (2)'!L558/1000</f>
        <v>0</v>
      </c>
      <c r="O547" s="3">
        <f>'PVWatts Hourly Results (3)'!L558/1000</f>
        <v>0</v>
      </c>
      <c r="P547" s="3">
        <f>'PVWatts Hourly Results (4)'!L558/1000</f>
        <v>0</v>
      </c>
      <c r="Q547" s="130">
        <f>'PVWatts Hourly Results (5)'!L558/1000</f>
        <v>0</v>
      </c>
    </row>
    <row r="548" spans="2:17" x14ac:dyDescent="0.25">
      <c r="B548" s="8">
        <v>1</v>
      </c>
      <c r="C548" s="9">
        <v>22</v>
      </c>
      <c r="D548" s="134">
        <f>'PVWatts Hourly Results (1)'!C559</f>
        <v>0</v>
      </c>
      <c r="E548" s="127">
        <f>DATE(YEAR(Inputs!$D$5),Summary!B548,Summary!C548)+TIME(D548,0,0)</f>
        <v>22</v>
      </c>
      <c r="F548" s="4">
        <f t="shared" si="60"/>
        <v>1</v>
      </c>
      <c r="G548" s="4">
        <f t="shared" si="58"/>
        <v>1</v>
      </c>
      <c r="H548" s="4">
        <f t="shared" si="61"/>
        <v>0</v>
      </c>
      <c r="I548" s="4">
        <f t="shared" si="62"/>
        <v>0</v>
      </c>
      <c r="J548" s="4">
        <f t="shared" si="63"/>
        <v>0</v>
      </c>
      <c r="K548" s="4">
        <f t="shared" si="59"/>
        <v>0</v>
      </c>
      <c r="L548" s="5">
        <f t="shared" si="64"/>
        <v>0</v>
      </c>
      <c r="M548" s="137">
        <f>'PVWatts Hourly Results (1)'!L559/1000</f>
        <v>0</v>
      </c>
      <c r="N548" s="3">
        <f>'PVWatts Hourly Results (2)'!L559/1000</f>
        <v>0</v>
      </c>
      <c r="O548" s="3">
        <f>'PVWatts Hourly Results (3)'!L559/1000</f>
        <v>0</v>
      </c>
      <c r="P548" s="3">
        <f>'PVWatts Hourly Results (4)'!L559/1000</f>
        <v>0</v>
      </c>
      <c r="Q548" s="130">
        <f>'PVWatts Hourly Results (5)'!L559/1000</f>
        <v>0</v>
      </c>
    </row>
    <row r="549" spans="2:17" x14ac:dyDescent="0.25">
      <c r="B549" s="8">
        <v>1</v>
      </c>
      <c r="C549" s="9">
        <v>22</v>
      </c>
      <c r="D549" s="134">
        <f>'PVWatts Hourly Results (1)'!C560</f>
        <v>0</v>
      </c>
      <c r="E549" s="127">
        <f>DATE(YEAR(Inputs!$D$5),Summary!B549,Summary!C549)+TIME(D549,0,0)</f>
        <v>22</v>
      </c>
      <c r="F549" s="4">
        <f t="shared" si="60"/>
        <v>1</v>
      </c>
      <c r="G549" s="4">
        <f t="shared" si="58"/>
        <v>1</v>
      </c>
      <c r="H549" s="4">
        <f t="shared" si="61"/>
        <v>0</v>
      </c>
      <c r="I549" s="4">
        <f t="shared" si="62"/>
        <v>0</v>
      </c>
      <c r="J549" s="4">
        <f t="shared" si="63"/>
        <v>0</v>
      </c>
      <c r="K549" s="4">
        <f t="shared" si="59"/>
        <v>0</v>
      </c>
      <c r="L549" s="5">
        <f t="shared" si="64"/>
        <v>0</v>
      </c>
      <c r="M549" s="137">
        <f>'PVWatts Hourly Results (1)'!L560/1000</f>
        <v>0</v>
      </c>
      <c r="N549" s="3">
        <f>'PVWatts Hourly Results (2)'!L560/1000</f>
        <v>0</v>
      </c>
      <c r="O549" s="3">
        <f>'PVWatts Hourly Results (3)'!L560/1000</f>
        <v>0</v>
      </c>
      <c r="P549" s="3">
        <f>'PVWatts Hourly Results (4)'!L560/1000</f>
        <v>0</v>
      </c>
      <c r="Q549" s="130">
        <f>'PVWatts Hourly Results (5)'!L560/1000</f>
        <v>0</v>
      </c>
    </row>
    <row r="550" spans="2:17" x14ac:dyDescent="0.25">
      <c r="B550" s="8">
        <v>1</v>
      </c>
      <c r="C550" s="9">
        <v>23</v>
      </c>
      <c r="D550" s="134">
        <f>'PVWatts Hourly Results (1)'!C561</f>
        <v>0</v>
      </c>
      <c r="E550" s="127">
        <f>DATE(YEAR(Inputs!$D$5),Summary!B550,Summary!C550)+TIME(D550,0,0)</f>
        <v>23</v>
      </c>
      <c r="F550" s="4">
        <f t="shared" si="60"/>
        <v>1</v>
      </c>
      <c r="G550" s="4">
        <f t="shared" si="58"/>
        <v>2</v>
      </c>
      <c r="H550" s="4">
        <f t="shared" si="61"/>
        <v>1</v>
      </c>
      <c r="I550" s="4">
        <f t="shared" si="62"/>
        <v>0</v>
      </c>
      <c r="J550" s="4">
        <f t="shared" si="63"/>
        <v>0</v>
      </c>
      <c r="K550" s="4">
        <f t="shared" si="59"/>
        <v>0</v>
      </c>
      <c r="L550" s="5">
        <f t="shared" si="64"/>
        <v>0</v>
      </c>
      <c r="M550" s="137">
        <f>'PVWatts Hourly Results (1)'!L561/1000</f>
        <v>0</v>
      </c>
      <c r="N550" s="3">
        <f>'PVWatts Hourly Results (2)'!L561/1000</f>
        <v>0</v>
      </c>
      <c r="O550" s="3">
        <f>'PVWatts Hourly Results (3)'!L561/1000</f>
        <v>0</v>
      </c>
      <c r="P550" s="3">
        <f>'PVWatts Hourly Results (4)'!L561/1000</f>
        <v>0</v>
      </c>
      <c r="Q550" s="130">
        <f>'PVWatts Hourly Results (5)'!L561/1000</f>
        <v>0</v>
      </c>
    </row>
    <row r="551" spans="2:17" x14ac:dyDescent="0.25">
      <c r="B551" s="8">
        <v>1</v>
      </c>
      <c r="C551" s="9">
        <v>23</v>
      </c>
      <c r="D551" s="134">
        <f>'PVWatts Hourly Results (1)'!C562</f>
        <v>0</v>
      </c>
      <c r="E551" s="127">
        <f>DATE(YEAR(Inputs!$D$5),Summary!B551,Summary!C551)+TIME(D551,0,0)</f>
        <v>23</v>
      </c>
      <c r="F551" s="4">
        <f t="shared" si="60"/>
        <v>1</v>
      </c>
      <c r="G551" s="4">
        <f t="shared" si="58"/>
        <v>2</v>
      </c>
      <c r="H551" s="4">
        <f t="shared" si="61"/>
        <v>1</v>
      </c>
      <c r="I551" s="4">
        <f t="shared" si="62"/>
        <v>0</v>
      </c>
      <c r="J551" s="4">
        <f t="shared" si="63"/>
        <v>0</v>
      </c>
      <c r="K551" s="4">
        <f t="shared" si="59"/>
        <v>0</v>
      </c>
      <c r="L551" s="5">
        <f t="shared" si="64"/>
        <v>0</v>
      </c>
      <c r="M551" s="137">
        <f>'PVWatts Hourly Results (1)'!L562/1000</f>
        <v>0</v>
      </c>
      <c r="N551" s="3">
        <f>'PVWatts Hourly Results (2)'!L562/1000</f>
        <v>0</v>
      </c>
      <c r="O551" s="3">
        <f>'PVWatts Hourly Results (3)'!L562/1000</f>
        <v>0</v>
      </c>
      <c r="P551" s="3">
        <f>'PVWatts Hourly Results (4)'!L562/1000</f>
        <v>0</v>
      </c>
      <c r="Q551" s="130">
        <f>'PVWatts Hourly Results (5)'!L562/1000</f>
        <v>0</v>
      </c>
    </row>
    <row r="552" spans="2:17" x14ac:dyDescent="0.25">
      <c r="B552" s="8">
        <v>1</v>
      </c>
      <c r="C552" s="9">
        <v>23</v>
      </c>
      <c r="D552" s="134">
        <f>'PVWatts Hourly Results (1)'!C563</f>
        <v>0</v>
      </c>
      <c r="E552" s="127">
        <f>DATE(YEAR(Inputs!$D$5),Summary!B552,Summary!C552)+TIME(D552,0,0)</f>
        <v>23</v>
      </c>
      <c r="F552" s="4">
        <f t="shared" si="60"/>
        <v>1</v>
      </c>
      <c r="G552" s="4">
        <f t="shared" si="58"/>
        <v>2</v>
      </c>
      <c r="H552" s="4">
        <f t="shared" si="61"/>
        <v>1</v>
      </c>
      <c r="I552" s="4">
        <f t="shared" si="62"/>
        <v>0</v>
      </c>
      <c r="J552" s="4">
        <f t="shared" si="63"/>
        <v>0</v>
      </c>
      <c r="K552" s="4">
        <f t="shared" si="59"/>
        <v>0</v>
      </c>
      <c r="L552" s="5">
        <f t="shared" si="64"/>
        <v>0</v>
      </c>
      <c r="M552" s="137">
        <f>'PVWatts Hourly Results (1)'!L563/1000</f>
        <v>0</v>
      </c>
      <c r="N552" s="3">
        <f>'PVWatts Hourly Results (2)'!L563/1000</f>
        <v>0</v>
      </c>
      <c r="O552" s="3">
        <f>'PVWatts Hourly Results (3)'!L563/1000</f>
        <v>0</v>
      </c>
      <c r="P552" s="3">
        <f>'PVWatts Hourly Results (4)'!L563/1000</f>
        <v>0</v>
      </c>
      <c r="Q552" s="130">
        <f>'PVWatts Hourly Results (5)'!L563/1000</f>
        <v>0</v>
      </c>
    </row>
    <row r="553" spans="2:17" x14ac:dyDescent="0.25">
      <c r="B553" s="8">
        <v>1</v>
      </c>
      <c r="C553" s="9">
        <v>23</v>
      </c>
      <c r="D553" s="134">
        <f>'PVWatts Hourly Results (1)'!C564</f>
        <v>0</v>
      </c>
      <c r="E553" s="127">
        <f>DATE(YEAR(Inputs!$D$5),Summary!B553,Summary!C553)+TIME(D553,0,0)</f>
        <v>23</v>
      </c>
      <c r="F553" s="4">
        <f t="shared" si="60"/>
        <v>1</v>
      </c>
      <c r="G553" s="4">
        <f t="shared" si="58"/>
        <v>2</v>
      </c>
      <c r="H553" s="4">
        <f t="shared" si="61"/>
        <v>1</v>
      </c>
      <c r="I553" s="4">
        <f t="shared" si="62"/>
        <v>0</v>
      </c>
      <c r="J553" s="4">
        <f t="shared" si="63"/>
        <v>0</v>
      </c>
      <c r="K553" s="4">
        <f t="shared" si="59"/>
        <v>0</v>
      </c>
      <c r="L553" s="5">
        <f t="shared" si="64"/>
        <v>0</v>
      </c>
      <c r="M553" s="137">
        <f>'PVWatts Hourly Results (1)'!L564/1000</f>
        <v>0</v>
      </c>
      <c r="N553" s="3">
        <f>'PVWatts Hourly Results (2)'!L564/1000</f>
        <v>0</v>
      </c>
      <c r="O553" s="3">
        <f>'PVWatts Hourly Results (3)'!L564/1000</f>
        <v>0</v>
      </c>
      <c r="P553" s="3">
        <f>'PVWatts Hourly Results (4)'!L564/1000</f>
        <v>0</v>
      </c>
      <c r="Q553" s="130">
        <f>'PVWatts Hourly Results (5)'!L564/1000</f>
        <v>0</v>
      </c>
    </row>
    <row r="554" spans="2:17" x14ac:dyDescent="0.25">
      <c r="B554" s="8">
        <v>1</v>
      </c>
      <c r="C554" s="9">
        <v>23</v>
      </c>
      <c r="D554" s="134">
        <f>'PVWatts Hourly Results (1)'!C565</f>
        <v>0</v>
      </c>
      <c r="E554" s="127">
        <f>DATE(YEAR(Inputs!$D$5),Summary!B554,Summary!C554)+TIME(D554,0,0)</f>
        <v>23</v>
      </c>
      <c r="F554" s="4">
        <f t="shared" si="60"/>
        <v>1</v>
      </c>
      <c r="G554" s="4">
        <f t="shared" si="58"/>
        <v>2</v>
      </c>
      <c r="H554" s="4">
        <f t="shared" si="61"/>
        <v>1</v>
      </c>
      <c r="I554" s="4">
        <f t="shared" si="62"/>
        <v>0</v>
      </c>
      <c r="J554" s="4">
        <f t="shared" si="63"/>
        <v>0</v>
      </c>
      <c r="K554" s="4">
        <f t="shared" si="59"/>
        <v>0</v>
      </c>
      <c r="L554" s="5">
        <f t="shared" si="64"/>
        <v>0</v>
      </c>
      <c r="M554" s="137">
        <f>'PVWatts Hourly Results (1)'!L565/1000</f>
        <v>0</v>
      </c>
      <c r="N554" s="3">
        <f>'PVWatts Hourly Results (2)'!L565/1000</f>
        <v>0</v>
      </c>
      <c r="O554" s="3">
        <f>'PVWatts Hourly Results (3)'!L565/1000</f>
        <v>0</v>
      </c>
      <c r="P554" s="3">
        <f>'PVWatts Hourly Results (4)'!L565/1000</f>
        <v>0</v>
      </c>
      <c r="Q554" s="130">
        <f>'PVWatts Hourly Results (5)'!L565/1000</f>
        <v>0</v>
      </c>
    </row>
    <row r="555" spans="2:17" x14ac:dyDescent="0.25">
      <c r="B555" s="8">
        <v>1</v>
      </c>
      <c r="C555" s="9">
        <v>23</v>
      </c>
      <c r="D555" s="134">
        <f>'PVWatts Hourly Results (1)'!C566</f>
        <v>0</v>
      </c>
      <c r="E555" s="127">
        <f>DATE(YEAR(Inputs!$D$5),Summary!B555,Summary!C555)+TIME(D555,0,0)</f>
        <v>23</v>
      </c>
      <c r="F555" s="4">
        <f t="shared" si="60"/>
        <v>1</v>
      </c>
      <c r="G555" s="4">
        <f t="shared" si="58"/>
        <v>2</v>
      </c>
      <c r="H555" s="4">
        <f t="shared" si="61"/>
        <v>1</v>
      </c>
      <c r="I555" s="4">
        <f t="shared" si="62"/>
        <v>0</v>
      </c>
      <c r="J555" s="4">
        <f t="shared" si="63"/>
        <v>0</v>
      </c>
      <c r="K555" s="4">
        <f t="shared" si="59"/>
        <v>0</v>
      </c>
      <c r="L555" s="5">
        <f t="shared" si="64"/>
        <v>0</v>
      </c>
      <c r="M555" s="137">
        <f>'PVWatts Hourly Results (1)'!L566/1000</f>
        <v>0</v>
      </c>
      <c r="N555" s="3">
        <f>'PVWatts Hourly Results (2)'!L566/1000</f>
        <v>0</v>
      </c>
      <c r="O555" s="3">
        <f>'PVWatts Hourly Results (3)'!L566/1000</f>
        <v>0</v>
      </c>
      <c r="P555" s="3">
        <f>'PVWatts Hourly Results (4)'!L566/1000</f>
        <v>0</v>
      </c>
      <c r="Q555" s="130">
        <f>'PVWatts Hourly Results (5)'!L566/1000</f>
        <v>0</v>
      </c>
    </row>
    <row r="556" spans="2:17" x14ac:dyDescent="0.25">
      <c r="B556" s="8">
        <v>1</v>
      </c>
      <c r="C556" s="9">
        <v>23</v>
      </c>
      <c r="D556" s="134">
        <f>'PVWatts Hourly Results (1)'!C567</f>
        <v>0</v>
      </c>
      <c r="E556" s="127">
        <f>DATE(YEAR(Inputs!$D$5),Summary!B556,Summary!C556)+TIME(D556,0,0)</f>
        <v>23</v>
      </c>
      <c r="F556" s="4">
        <f t="shared" si="60"/>
        <v>1</v>
      </c>
      <c r="G556" s="4">
        <f t="shared" si="58"/>
        <v>2</v>
      </c>
      <c r="H556" s="4">
        <f t="shared" si="61"/>
        <v>1</v>
      </c>
      <c r="I556" s="4">
        <f t="shared" si="62"/>
        <v>0</v>
      </c>
      <c r="J556" s="4">
        <f t="shared" si="63"/>
        <v>0</v>
      </c>
      <c r="K556" s="4">
        <f t="shared" si="59"/>
        <v>0</v>
      </c>
      <c r="L556" s="5">
        <f t="shared" si="64"/>
        <v>0</v>
      </c>
      <c r="M556" s="137">
        <f>'PVWatts Hourly Results (1)'!L567/1000</f>
        <v>0</v>
      </c>
      <c r="N556" s="3">
        <f>'PVWatts Hourly Results (2)'!L567/1000</f>
        <v>0</v>
      </c>
      <c r="O556" s="3">
        <f>'PVWatts Hourly Results (3)'!L567/1000</f>
        <v>0</v>
      </c>
      <c r="P556" s="3">
        <f>'PVWatts Hourly Results (4)'!L567/1000</f>
        <v>0</v>
      </c>
      <c r="Q556" s="130">
        <f>'PVWatts Hourly Results (5)'!L567/1000</f>
        <v>0</v>
      </c>
    </row>
    <row r="557" spans="2:17" x14ac:dyDescent="0.25">
      <c r="B557" s="8">
        <v>1</v>
      </c>
      <c r="C557" s="9">
        <v>23</v>
      </c>
      <c r="D557" s="134">
        <f>'PVWatts Hourly Results (1)'!C568</f>
        <v>0</v>
      </c>
      <c r="E557" s="127">
        <f>DATE(YEAR(Inputs!$D$5),Summary!B557,Summary!C557)+TIME(D557,0,0)</f>
        <v>23</v>
      </c>
      <c r="F557" s="4">
        <f t="shared" si="60"/>
        <v>1</v>
      </c>
      <c r="G557" s="4">
        <f t="shared" si="58"/>
        <v>2</v>
      </c>
      <c r="H557" s="4">
        <f t="shared" si="61"/>
        <v>1</v>
      </c>
      <c r="I557" s="4">
        <f t="shared" si="62"/>
        <v>0</v>
      </c>
      <c r="J557" s="4">
        <f t="shared" si="63"/>
        <v>0</v>
      </c>
      <c r="K557" s="4">
        <f t="shared" si="59"/>
        <v>0</v>
      </c>
      <c r="L557" s="5">
        <f t="shared" si="64"/>
        <v>0</v>
      </c>
      <c r="M557" s="137">
        <f>'PVWatts Hourly Results (1)'!L568/1000</f>
        <v>0</v>
      </c>
      <c r="N557" s="3">
        <f>'PVWatts Hourly Results (2)'!L568/1000</f>
        <v>0</v>
      </c>
      <c r="O557" s="3">
        <f>'PVWatts Hourly Results (3)'!L568/1000</f>
        <v>0</v>
      </c>
      <c r="P557" s="3">
        <f>'PVWatts Hourly Results (4)'!L568/1000</f>
        <v>0</v>
      </c>
      <c r="Q557" s="130">
        <f>'PVWatts Hourly Results (5)'!L568/1000</f>
        <v>0</v>
      </c>
    </row>
    <row r="558" spans="2:17" x14ac:dyDescent="0.25">
      <c r="B558" s="8">
        <v>1</v>
      </c>
      <c r="C558" s="9">
        <v>23</v>
      </c>
      <c r="D558" s="134">
        <f>'PVWatts Hourly Results (1)'!C569</f>
        <v>0</v>
      </c>
      <c r="E558" s="127">
        <f>DATE(YEAR(Inputs!$D$5),Summary!B558,Summary!C558)+TIME(D558,0,0)</f>
        <v>23</v>
      </c>
      <c r="F558" s="4">
        <f t="shared" si="60"/>
        <v>1</v>
      </c>
      <c r="G558" s="4">
        <f t="shared" si="58"/>
        <v>2</v>
      </c>
      <c r="H558" s="4">
        <f t="shared" si="61"/>
        <v>1</v>
      </c>
      <c r="I558" s="4">
        <f t="shared" si="62"/>
        <v>0</v>
      </c>
      <c r="J558" s="4">
        <f t="shared" si="63"/>
        <v>0</v>
      </c>
      <c r="K558" s="4">
        <f t="shared" si="59"/>
        <v>0</v>
      </c>
      <c r="L558" s="5">
        <f t="shared" si="64"/>
        <v>0</v>
      </c>
      <c r="M558" s="137">
        <f>'PVWatts Hourly Results (1)'!L569/1000</f>
        <v>0</v>
      </c>
      <c r="N558" s="3">
        <f>'PVWatts Hourly Results (2)'!L569/1000</f>
        <v>0</v>
      </c>
      <c r="O558" s="3">
        <f>'PVWatts Hourly Results (3)'!L569/1000</f>
        <v>0</v>
      </c>
      <c r="P558" s="3">
        <f>'PVWatts Hourly Results (4)'!L569/1000</f>
        <v>0</v>
      </c>
      <c r="Q558" s="130">
        <f>'PVWatts Hourly Results (5)'!L569/1000</f>
        <v>0</v>
      </c>
    </row>
    <row r="559" spans="2:17" x14ac:dyDescent="0.25">
      <c r="B559" s="8">
        <v>1</v>
      </c>
      <c r="C559" s="9">
        <v>23</v>
      </c>
      <c r="D559" s="134">
        <f>'PVWatts Hourly Results (1)'!C570</f>
        <v>0</v>
      </c>
      <c r="E559" s="127">
        <f>DATE(YEAR(Inputs!$D$5),Summary!B559,Summary!C559)+TIME(D559,0,0)</f>
        <v>23</v>
      </c>
      <c r="F559" s="4">
        <f t="shared" si="60"/>
        <v>1</v>
      </c>
      <c r="G559" s="4">
        <f t="shared" si="58"/>
        <v>2</v>
      </c>
      <c r="H559" s="4">
        <f t="shared" si="61"/>
        <v>1</v>
      </c>
      <c r="I559" s="4">
        <f t="shared" si="62"/>
        <v>0</v>
      </c>
      <c r="J559" s="4">
        <f t="shared" si="63"/>
        <v>0</v>
      </c>
      <c r="K559" s="4">
        <f t="shared" si="59"/>
        <v>0</v>
      </c>
      <c r="L559" s="5">
        <f t="shared" si="64"/>
        <v>0</v>
      </c>
      <c r="M559" s="137">
        <f>'PVWatts Hourly Results (1)'!L570/1000</f>
        <v>0</v>
      </c>
      <c r="N559" s="3">
        <f>'PVWatts Hourly Results (2)'!L570/1000</f>
        <v>0</v>
      </c>
      <c r="O559" s="3">
        <f>'PVWatts Hourly Results (3)'!L570/1000</f>
        <v>0</v>
      </c>
      <c r="P559" s="3">
        <f>'PVWatts Hourly Results (4)'!L570/1000</f>
        <v>0</v>
      </c>
      <c r="Q559" s="130">
        <f>'PVWatts Hourly Results (5)'!L570/1000</f>
        <v>0</v>
      </c>
    </row>
    <row r="560" spans="2:17" x14ac:dyDescent="0.25">
      <c r="B560" s="8">
        <v>1</v>
      </c>
      <c r="C560" s="9">
        <v>23</v>
      </c>
      <c r="D560" s="134">
        <f>'PVWatts Hourly Results (1)'!C571</f>
        <v>0</v>
      </c>
      <c r="E560" s="127">
        <f>DATE(YEAR(Inputs!$D$5),Summary!B560,Summary!C560)+TIME(D560,0,0)</f>
        <v>23</v>
      </c>
      <c r="F560" s="4">
        <f t="shared" si="60"/>
        <v>1</v>
      </c>
      <c r="G560" s="4">
        <f t="shared" si="58"/>
        <v>2</v>
      </c>
      <c r="H560" s="4">
        <f t="shared" si="61"/>
        <v>1</v>
      </c>
      <c r="I560" s="4">
        <f t="shared" si="62"/>
        <v>0</v>
      </c>
      <c r="J560" s="4">
        <f t="shared" si="63"/>
        <v>0</v>
      </c>
      <c r="K560" s="4">
        <f t="shared" si="59"/>
        <v>0</v>
      </c>
      <c r="L560" s="5">
        <f t="shared" si="64"/>
        <v>0</v>
      </c>
      <c r="M560" s="137">
        <f>'PVWatts Hourly Results (1)'!L571/1000</f>
        <v>0</v>
      </c>
      <c r="N560" s="3">
        <f>'PVWatts Hourly Results (2)'!L571/1000</f>
        <v>0</v>
      </c>
      <c r="O560" s="3">
        <f>'PVWatts Hourly Results (3)'!L571/1000</f>
        <v>0</v>
      </c>
      <c r="P560" s="3">
        <f>'PVWatts Hourly Results (4)'!L571/1000</f>
        <v>0</v>
      </c>
      <c r="Q560" s="130">
        <f>'PVWatts Hourly Results (5)'!L571/1000</f>
        <v>0</v>
      </c>
    </row>
    <row r="561" spans="2:17" x14ac:dyDescent="0.25">
      <c r="B561" s="8">
        <v>1</v>
      </c>
      <c r="C561" s="9">
        <v>23</v>
      </c>
      <c r="D561" s="134">
        <f>'PVWatts Hourly Results (1)'!C572</f>
        <v>0</v>
      </c>
      <c r="E561" s="127">
        <f>DATE(YEAR(Inputs!$D$5),Summary!B561,Summary!C561)+TIME(D561,0,0)</f>
        <v>23</v>
      </c>
      <c r="F561" s="4">
        <f t="shared" si="60"/>
        <v>1</v>
      </c>
      <c r="G561" s="4">
        <f t="shared" si="58"/>
        <v>2</v>
      </c>
      <c r="H561" s="4">
        <f t="shared" si="61"/>
        <v>1</v>
      </c>
      <c r="I561" s="4">
        <f t="shared" si="62"/>
        <v>0</v>
      </c>
      <c r="J561" s="4">
        <f t="shared" si="63"/>
        <v>0</v>
      </c>
      <c r="K561" s="4">
        <f t="shared" si="59"/>
        <v>0</v>
      </c>
      <c r="L561" s="5">
        <f t="shared" si="64"/>
        <v>0</v>
      </c>
      <c r="M561" s="137">
        <f>'PVWatts Hourly Results (1)'!L572/1000</f>
        <v>0</v>
      </c>
      <c r="N561" s="3">
        <f>'PVWatts Hourly Results (2)'!L572/1000</f>
        <v>0</v>
      </c>
      <c r="O561" s="3">
        <f>'PVWatts Hourly Results (3)'!L572/1000</f>
        <v>0</v>
      </c>
      <c r="P561" s="3">
        <f>'PVWatts Hourly Results (4)'!L572/1000</f>
        <v>0</v>
      </c>
      <c r="Q561" s="130">
        <f>'PVWatts Hourly Results (5)'!L572/1000</f>
        <v>0</v>
      </c>
    </row>
    <row r="562" spans="2:17" x14ac:dyDescent="0.25">
      <c r="B562" s="8">
        <v>1</v>
      </c>
      <c r="C562" s="9">
        <v>23</v>
      </c>
      <c r="D562" s="134">
        <f>'PVWatts Hourly Results (1)'!C573</f>
        <v>0</v>
      </c>
      <c r="E562" s="127">
        <f>DATE(YEAR(Inputs!$D$5),Summary!B562,Summary!C562)+TIME(D562,0,0)</f>
        <v>23</v>
      </c>
      <c r="F562" s="4">
        <f t="shared" si="60"/>
        <v>1</v>
      </c>
      <c r="G562" s="4">
        <f t="shared" si="58"/>
        <v>2</v>
      </c>
      <c r="H562" s="4">
        <f t="shared" si="61"/>
        <v>1</v>
      </c>
      <c r="I562" s="4">
        <f t="shared" si="62"/>
        <v>0</v>
      </c>
      <c r="J562" s="4">
        <f t="shared" si="63"/>
        <v>0</v>
      </c>
      <c r="K562" s="4">
        <f t="shared" si="59"/>
        <v>0</v>
      </c>
      <c r="L562" s="5">
        <f t="shared" si="64"/>
        <v>0</v>
      </c>
      <c r="M562" s="137">
        <f>'PVWatts Hourly Results (1)'!L573/1000</f>
        <v>0</v>
      </c>
      <c r="N562" s="3">
        <f>'PVWatts Hourly Results (2)'!L573/1000</f>
        <v>0</v>
      </c>
      <c r="O562" s="3">
        <f>'PVWatts Hourly Results (3)'!L573/1000</f>
        <v>0</v>
      </c>
      <c r="P562" s="3">
        <f>'PVWatts Hourly Results (4)'!L573/1000</f>
        <v>0</v>
      </c>
      <c r="Q562" s="130">
        <f>'PVWatts Hourly Results (5)'!L573/1000</f>
        <v>0</v>
      </c>
    </row>
    <row r="563" spans="2:17" x14ac:dyDescent="0.25">
      <c r="B563" s="8">
        <v>1</v>
      </c>
      <c r="C563" s="9">
        <v>23</v>
      </c>
      <c r="D563" s="134">
        <f>'PVWatts Hourly Results (1)'!C574</f>
        <v>0</v>
      </c>
      <c r="E563" s="127">
        <f>DATE(YEAR(Inputs!$D$5),Summary!B563,Summary!C563)+TIME(D563,0,0)</f>
        <v>23</v>
      </c>
      <c r="F563" s="4">
        <f t="shared" si="60"/>
        <v>1</v>
      </c>
      <c r="G563" s="4">
        <f t="shared" si="58"/>
        <v>2</v>
      </c>
      <c r="H563" s="4">
        <f t="shared" si="61"/>
        <v>1</v>
      </c>
      <c r="I563" s="4">
        <f t="shared" si="62"/>
        <v>0</v>
      </c>
      <c r="J563" s="4">
        <f t="shared" si="63"/>
        <v>0</v>
      </c>
      <c r="K563" s="4">
        <f t="shared" si="59"/>
        <v>0</v>
      </c>
      <c r="L563" s="5">
        <f t="shared" si="64"/>
        <v>0</v>
      </c>
      <c r="M563" s="137">
        <f>'PVWatts Hourly Results (1)'!L574/1000</f>
        <v>0</v>
      </c>
      <c r="N563" s="3">
        <f>'PVWatts Hourly Results (2)'!L574/1000</f>
        <v>0</v>
      </c>
      <c r="O563" s="3">
        <f>'PVWatts Hourly Results (3)'!L574/1000</f>
        <v>0</v>
      </c>
      <c r="P563" s="3">
        <f>'PVWatts Hourly Results (4)'!L574/1000</f>
        <v>0</v>
      </c>
      <c r="Q563" s="130">
        <f>'PVWatts Hourly Results (5)'!L574/1000</f>
        <v>0</v>
      </c>
    </row>
    <row r="564" spans="2:17" x14ac:dyDescent="0.25">
      <c r="B564" s="8">
        <v>1</v>
      </c>
      <c r="C564" s="9">
        <v>23</v>
      </c>
      <c r="D564" s="134">
        <f>'PVWatts Hourly Results (1)'!C575</f>
        <v>0</v>
      </c>
      <c r="E564" s="127">
        <f>DATE(YEAR(Inputs!$D$5),Summary!B564,Summary!C564)+TIME(D564,0,0)</f>
        <v>23</v>
      </c>
      <c r="F564" s="4">
        <f t="shared" si="60"/>
        <v>1</v>
      </c>
      <c r="G564" s="4">
        <f t="shared" si="58"/>
        <v>2</v>
      </c>
      <c r="H564" s="4">
        <f t="shared" si="61"/>
        <v>1</v>
      </c>
      <c r="I564" s="4">
        <f t="shared" si="62"/>
        <v>0</v>
      </c>
      <c r="J564" s="4">
        <f t="shared" si="63"/>
        <v>0</v>
      </c>
      <c r="K564" s="4">
        <f t="shared" si="59"/>
        <v>0</v>
      </c>
      <c r="L564" s="5">
        <f t="shared" si="64"/>
        <v>0</v>
      </c>
      <c r="M564" s="137">
        <f>'PVWatts Hourly Results (1)'!L575/1000</f>
        <v>0</v>
      </c>
      <c r="N564" s="3">
        <f>'PVWatts Hourly Results (2)'!L575/1000</f>
        <v>0</v>
      </c>
      <c r="O564" s="3">
        <f>'PVWatts Hourly Results (3)'!L575/1000</f>
        <v>0</v>
      </c>
      <c r="P564" s="3">
        <f>'PVWatts Hourly Results (4)'!L575/1000</f>
        <v>0</v>
      </c>
      <c r="Q564" s="130">
        <f>'PVWatts Hourly Results (5)'!L575/1000</f>
        <v>0</v>
      </c>
    </row>
    <row r="565" spans="2:17" x14ac:dyDescent="0.25">
      <c r="B565" s="8">
        <v>1</v>
      </c>
      <c r="C565" s="9">
        <v>23</v>
      </c>
      <c r="D565" s="134">
        <f>'PVWatts Hourly Results (1)'!C576</f>
        <v>0</v>
      </c>
      <c r="E565" s="127">
        <f>DATE(YEAR(Inputs!$D$5),Summary!B565,Summary!C565)+TIME(D565,0,0)</f>
        <v>23</v>
      </c>
      <c r="F565" s="4">
        <f t="shared" si="60"/>
        <v>1</v>
      </c>
      <c r="G565" s="4">
        <f t="shared" si="58"/>
        <v>2</v>
      </c>
      <c r="H565" s="4">
        <f t="shared" si="61"/>
        <v>1</v>
      </c>
      <c r="I565" s="4">
        <f t="shared" si="62"/>
        <v>0</v>
      </c>
      <c r="J565" s="4">
        <f t="shared" si="63"/>
        <v>0</v>
      </c>
      <c r="K565" s="4">
        <f t="shared" si="59"/>
        <v>0</v>
      </c>
      <c r="L565" s="5">
        <f t="shared" si="64"/>
        <v>0</v>
      </c>
      <c r="M565" s="137">
        <f>'PVWatts Hourly Results (1)'!L576/1000</f>
        <v>0</v>
      </c>
      <c r="N565" s="3">
        <f>'PVWatts Hourly Results (2)'!L576/1000</f>
        <v>0</v>
      </c>
      <c r="O565" s="3">
        <f>'PVWatts Hourly Results (3)'!L576/1000</f>
        <v>0</v>
      </c>
      <c r="P565" s="3">
        <f>'PVWatts Hourly Results (4)'!L576/1000</f>
        <v>0</v>
      </c>
      <c r="Q565" s="130">
        <f>'PVWatts Hourly Results (5)'!L576/1000</f>
        <v>0</v>
      </c>
    </row>
    <row r="566" spans="2:17" x14ac:dyDescent="0.25">
      <c r="B566" s="8">
        <v>1</v>
      </c>
      <c r="C566" s="9">
        <v>23</v>
      </c>
      <c r="D566" s="134">
        <f>'PVWatts Hourly Results (1)'!C577</f>
        <v>0</v>
      </c>
      <c r="E566" s="127">
        <f>DATE(YEAR(Inputs!$D$5),Summary!B566,Summary!C566)+TIME(D566,0,0)</f>
        <v>23</v>
      </c>
      <c r="F566" s="4">
        <f t="shared" si="60"/>
        <v>1</v>
      </c>
      <c r="G566" s="4">
        <f t="shared" si="58"/>
        <v>2</v>
      </c>
      <c r="H566" s="4">
        <f t="shared" si="61"/>
        <v>1</v>
      </c>
      <c r="I566" s="4">
        <f t="shared" si="62"/>
        <v>0</v>
      </c>
      <c r="J566" s="4">
        <f t="shared" si="63"/>
        <v>0</v>
      </c>
      <c r="K566" s="4">
        <f t="shared" si="59"/>
        <v>0</v>
      </c>
      <c r="L566" s="5">
        <f t="shared" si="64"/>
        <v>0</v>
      </c>
      <c r="M566" s="137">
        <f>'PVWatts Hourly Results (1)'!L577/1000</f>
        <v>0</v>
      </c>
      <c r="N566" s="3">
        <f>'PVWatts Hourly Results (2)'!L577/1000</f>
        <v>0</v>
      </c>
      <c r="O566" s="3">
        <f>'PVWatts Hourly Results (3)'!L577/1000</f>
        <v>0</v>
      </c>
      <c r="P566" s="3">
        <f>'PVWatts Hourly Results (4)'!L577/1000</f>
        <v>0</v>
      </c>
      <c r="Q566" s="130">
        <f>'PVWatts Hourly Results (5)'!L577/1000</f>
        <v>0</v>
      </c>
    </row>
    <row r="567" spans="2:17" x14ac:dyDescent="0.25">
      <c r="B567" s="8">
        <v>1</v>
      </c>
      <c r="C567" s="9">
        <v>23</v>
      </c>
      <c r="D567" s="134">
        <f>'PVWatts Hourly Results (1)'!C578</f>
        <v>0</v>
      </c>
      <c r="E567" s="127">
        <f>DATE(YEAR(Inputs!$D$5),Summary!B567,Summary!C567)+TIME(D567,0,0)</f>
        <v>23</v>
      </c>
      <c r="F567" s="4">
        <f t="shared" si="60"/>
        <v>1</v>
      </c>
      <c r="G567" s="4">
        <f t="shared" si="58"/>
        <v>2</v>
      </c>
      <c r="H567" s="4">
        <f t="shared" si="61"/>
        <v>1</v>
      </c>
      <c r="I567" s="4">
        <f t="shared" si="62"/>
        <v>0</v>
      </c>
      <c r="J567" s="4">
        <f t="shared" si="63"/>
        <v>0</v>
      </c>
      <c r="K567" s="4">
        <f t="shared" si="59"/>
        <v>0</v>
      </c>
      <c r="L567" s="5">
        <f t="shared" si="64"/>
        <v>0</v>
      </c>
      <c r="M567" s="137">
        <f>'PVWatts Hourly Results (1)'!L578/1000</f>
        <v>0</v>
      </c>
      <c r="N567" s="3">
        <f>'PVWatts Hourly Results (2)'!L578/1000</f>
        <v>0</v>
      </c>
      <c r="O567" s="3">
        <f>'PVWatts Hourly Results (3)'!L578/1000</f>
        <v>0</v>
      </c>
      <c r="P567" s="3">
        <f>'PVWatts Hourly Results (4)'!L578/1000</f>
        <v>0</v>
      </c>
      <c r="Q567" s="130">
        <f>'PVWatts Hourly Results (5)'!L578/1000</f>
        <v>0</v>
      </c>
    </row>
    <row r="568" spans="2:17" x14ac:dyDescent="0.25">
      <c r="B568" s="8">
        <v>1</v>
      </c>
      <c r="C568" s="9">
        <v>23</v>
      </c>
      <c r="D568" s="134">
        <f>'PVWatts Hourly Results (1)'!C579</f>
        <v>0</v>
      </c>
      <c r="E568" s="127">
        <f>DATE(YEAR(Inputs!$D$5),Summary!B568,Summary!C568)+TIME(D568,0,0)</f>
        <v>23</v>
      </c>
      <c r="F568" s="4">
        <f t="shared" si="60"/>
        <v>1</v>
      </c>
      <c r="G568" s="4">
        <f t="shared" si="58"/>
        <v>2</v>
      </c>
      <c r="H568" s="4">
        <f t="shared" si="61"/>
        <v>1</v>
      </c>
      <c r="I568" s="4">
        <f t="shared" si="62"/>
        <v>0</v>
      </c>
      <c r="J568" s="4">
        <f t="shared" si="63"/>
        <v>0</v>
      </c>
      <c r="K568" s="4">
        <f t="shared" si="59"/>
        <v>0</v>
      </c>
      <c r="L568" s="5">
        <f t="shared" si="64"/>
        <v>0</v>
      </c>
      <c r="M568" s="137">
        <f>'PVWatts Hourly Results (1)'!L579/1000</f>
        <v>0</v>
      </c>
      <c r="N568" s="3">
        <f>'PVWatts Hourly Results (2)'!L579/1000</f>
        <v>0</v>
      </c>
      <c r="O568" s="3">
        <f>'PVWatts Hourly Results (3)'!L579/1000</f>
        <v>0</v>
      </c>
      <c r="P568" s="3">
        <f>'PVWatts Hourly Results (4)'!L579/1000</f>
        <v>0</v>
      </c>
      <c r="Q568" s="130">
        <f>'PVWatts Hourly Results (5)'!L579/1000</f>
        <v>0</v>
      </c>
    </row>
    <row r="569" spans="2:17" x14ac:dyDescent="0.25">
      <c r="B569" s="8">
        <v>1</v>
      </c>
      <c r="C569" s="9">
        <v>23</v>
      </c>
      <c r="D569" s="134">
        <f>'PVWatts Hourly Results (1)'!C580</f>
        <v>0</v>
      </c>
      <c r="E569" s="127">
        <f>DATE(YEAR(Inputs!$D$5),Summary!B569,Summary!C569)+TIME(D569,0,0)</f>
        <v>23</v>
      </c>
      <c r="F569" s="4">
        <f t="shared" si="60"/>
        <v>1</v>
      </c>
      <c r="G569" s="4">
        <f t="shared" si="58"/>
        <v>2</v>
      </c>
      <c r="H569" s="4">
        <f t="shared" si="61"/>
        <v>1</v>
      </c>
      <c r="I569" s="4">
        <f t="shared" si="62"/>
        <v>0</v>
      </c>
      <c r="J569" s="4">
        <f t="shared" si="63"/>
        <v>0</v>
      </c>
      <c r="K569" s="4">
        <f t="shared" si="59"/>
        <v>0</v>
      </c>
      <c r="L569" s="5">
        <f t="shared" si="64"/>
        <v>0</v>
      </c>
      <c r="M569" s="137">
        <f>'PVWatts Hourly Results (1)'!L580/1000</f>
        <v>0</v>
      </c>
      <c r="N569" s="3">
        <f>'PVWatts Hourly Results (2)'!L580/1000</f>
        <v>0</v>
      </c>
      <c r="O569" s="3">
        <f>'PVWatts Hourly Results (3)'!L580/1000</f>
        <v>0</v>
      </c>
      <c r="P569" s="3">
        <f>'PVWatts Hourly Results (4)'!L580/1000</f>
        <v>0</v>
      </c>
      <c r="Q569" s="130">
        <f>'PVWatts Hourly Results (5)'!L580/1000</f>
        <v>0</v>
      </c>
    </row>
    <row r="570" spans="2:17" x14ac:dyDescent="0.25">
      <c r="B570" s="8">
        <v>1</v>
      </c>
      <c r="C570" s="9">
        <v>23</v>
      </c>
      <c r="D570" s="134">
        <f>'PVWatts Hourly Results (1)'!C581</f>
        <v>0</v>
      </c>
      <c r="E570" s="127">
        <f>DATE(YEAR(Inputs!$D$5),Summary!B570,Summary!C570)+TIME(D570,0,0)</f>
        <v>23</v>
      </c>
      <c r="F570" s="4">
        <f t="shared" si="60"/>
        <v>1</v>
      </c>
      <c r="G570" s="4">
        <f t="shared" si="58"/>
        <v>2</v>
      </c>
      <c r="H570" s="4">
        <f t="shared" si="61"/>
        <v>1</v>
      </c>
      <c r="I570" s="4">
        <f t="shared" si="62"/>
        <v>0</v>
      </c>
      <c r="J570" s="4">
        <f t="shared" si="63"/>
        <v>0</v>
      </c>
      <c r="K570" s="4">
        <f t="shared" si="59"/>
        <v>0</v>
      </c>
      <c r="L570" s="5">
        <f t="shared" si="64"/>
        <v>0</v>
      </c>
      <c r="M570" s="137">
        <f>'PVWatts Hourly Results (1)'!L581/1000</f>
        <v>0</v>
      </c>
      <c r="N570" s="3">
        <f>'PVWatts Hourly Results (2)'!L581/1000</f>
        <v>0</v>
      </c>
      <c r="O570" s="3">
        <f>'PVWatts Hourly Results (3)'!L581/1000</f>
        <v>0</v>
      </c>
      <c r="P570" s="3">
        <f>'PVWatts Hourly Results (4)'!L581/1000</f>
        <v>0</v>
      </c>
      <c r="Q570" s="130">
        <f>'PVWatts Hourly Results (5)'!L581/1000</f>
        <v>0</v>
      </c>
    </row>
    <row r="571" spans="2:17" x14ac:dyDescent="0.25">
      <c r="B571" s="8">
        <v>1</v>
      </c>
      <c r="C571" s="9">
        <v>23</v>
      </c>
      <c r="D571" s="134">
        <f>'PVWatts Hourly Results (1)'!C582</f>
        <v>0</v>
      </c>
      <c r="E571" s="127">
        <f>DATE(YEAR(Inputs!$D$5),Summary!B571,Summary!C571)+TIME(D571,0,0)</f>
        <v>23</v>
      </c>
      <c r="F571" s="4">
        <f t="shared" si="60"/>
        <v>1</v>
      </c>
      <c r="G571" s="4">
        <f t="shared" si="58"/>
        <v>2</v>
      </c>
      <c r="H571" s="4">
        <f t="shared" si="61"/>
        <v>1</v>
      </c>
      <c r="I571" s="4">
        <f t="shared" si="62"/>
        <v>0</v>
      </c>
      <c r="J571" s="4">
        <f t="shared" si="63"/>
        <v>0</v>
      </c>
      <c r="K571" s="4">
        <f t="shared" si="59"/>
        <v>0</v>
      </c>
      <c r="L571" s="5">
        <f t="shared" si="64"/>
        <v>0</v>
      </c>
      <c r="M571" s="137">
        <f>'PVWatts Hourly Results (1)'!L582/1000</f>
        <v>0</v>
      </c>
      <c r="N571" s="3">
        <f>'PVWatts Hourly Results (2)'!L582/1000</f>
        <v>0</v>
      </c>
      <c r="O571" s="3">
        <f>'PVWatts Hourly Results (3)'!L582/1000</f>
        <v>0</v>
      </c>
      <c r="P571" s="3">
        <f>'PVWatts Hourly Results (4)'!L582/1000</f>
        <v>0</v>
      </c>
      <c r="Q571" s="130">
        <f>'PVWatts Hourly Results (5)'!L582/1000</f>
        <v>0</v>
      </c>
    </row>
    <row r="572" spans="2:17" x14ac:dyDescent="0.25">
      <c r="B572" s="8">
        <v>1</v>
      </c>
      <c r="C572" s="9">
        <v>23</v>
      </c>
      <c r="D572" s="134">
        <f>'PVWatts Hourly Results (1)'!C583</f>
        <v>0</v>
      </c>
      <c r="E572" s="127">
        <f>DATE(YEAR(Inputs!$D$5),Summary!B572,Summary!C572)+TIME(D572,0,0)</f>
        <v>23</v>
      </c>
      <c r="F572" s="4">
        <f t="shared" si="60"/>
        <v>1</v>
      </c>
      <c r="G572" s="4">
        <f t="shared" si="58"/>
        <v>2</v>
      </c>
      <c r="H572" s="4">
        <f t="shared" si="61"/>
        <v>1</v>
      </c>
      <c r="I572" s="4">
        <f t="shared" si="62"/>
        <v>0</v>
      </c>
      <c r="J572" s="4">
        <f t="shared" si="63"/>
        <v>0</v>
      </c>
      <c r="K572" s="4">
        <f t="shared" si="59"/>
        <v>0</v>
      </c>
      <c r="L572" s="5">
        <f t="shared" si="64"/>
        <v>0</v>
      </c>
      <c r="M572" s="137">
        <f>'PVWatts Hourly Results (1)'!L583/1000</f>
        <v>0</v>
      </c>
      <c r="N572" s="3">
        <f>'PVWatts Hourly Results (2)'!L583/1000</f>
        <v>0</v>
      </c>
      <c r="O572" s="3">
        <f>'PVWatts Hourly Results (3)'!L583/1000</f>
        <v>0</v>
      </c>
      <c r="P572" s="3">
        <f>'PVWatts Hourly Results (4)'!L583/1000</f>
        <v>0</v>
      </c>
      <c r="Q572" s="130">
        <f>'PVWatts Hourly Results (5)'!L583/1000</f>
        <v>0</v>
      </c>
    </row>
    <row r="573" spans="2:17" x14ac:dyDescent="0.25">
      <c r="B573" s="8">
        <v>1</v>
      </c>
      <c r="C573" s="9">
        <v>23</v>
      </c>
      <c r="D573" s="134">
        <f>'PVWatts Hourly Results (1)'!C584</f>
        <v>0</v>
      </c>
      <c r="E573" s="127">
        <f>DATE(YEAR(Inputs!$D$5),Summary!B573,Summary!C573)+TIME(D573,0,0)</f>
        <v>23</v>
      </c>
      <c r="F573" s="4">
        <f t="shared" si="60"/>
        <v>1</v>
      </c>
      <c r="G573" s="4">
        <f t="shared" si="58"/>
        <v>2</v>
      </c>
      <c r="H573" s="4">
        <f t="shared" si="61"/>
        <v>1</v>
      </c>
      <c r="I573" s="4">
        <f t="shared" si="62"/>
        <v>0</v>
      </c>
      <c r="J573" s="4">
        <f t="shared" si="63"/>
        <v>0</v>
      </c>
      <c r="K573" s="4">
        <f t="shared" si="59"/>
        <v>0</v>
      </c>
      <c r="L573" s="5">
        <f t="shared" si="64"/>
        <v>0</v>
      </c>
      <c r="M573" s="137">
        <f>'PVWatts Hourly Results (1)'!L584/1000</f>
        <v>0</v>
      </c>
      <c r="N573" s="3">
        <f>'PVWatts Hourly Results (2)'!L584/1000</f>
        <v>0</v>
      </c>
      <c r="O573" s="3">
        <f>'PVWatts Hourly Results (3)'!L584/1000</f>
        <v>0</v>
      </c>
      <c r="P573" s="3">
        <f>'PVWatts Hourly Results (4)'!L584/1000</f>
        <v>0</v>
      </c>
      <c r="Q573" s="130">
        <f>'PVWatts Hourly Results (5)'!L584/1000</f>
        <v>0</v>
      </c>
    </row>
    <row r="574" spans="2:17" x14ac:dyDescent="0.25">
      <c r="B574" s="8">
        <v>1</v>
      </c>
      <c r="C574" s="9">
        <v>24</v>
      </c>
      <c r="D574" s="134">
        <f>'PVWatts Hourly Results (1)'!C585</f>
        <v>0</v>
      </c>
      <c r="E574" s="127">
        <f>DATE(YEAR(Inputs!$D$5),Summary!B574,Summary!C574)+TIME(D574,0,0)</f>
        <v>24</v>
      </c>
      <c r="F574" s="4">
        <f t="shared" si="60"/>
        <v>1</v>
      </c>
      <c r="G574" s="4">
        <f t="shared" si="58"/>
        <v>3</v>
      </c>
      <c r="H574" s="4">
        <f t="shared" si="61"/>
        <v>1</v>
      </c>
      <c r="I574" s="4">
        <f t="shared" si="62"/>
        <v>0</v>
      </c>
      <c r="J574" s="4">
        <f t="shared" si="63"/>
        <v>0</v>
      </c>
      <c r="K574" s="4">
        <f t="shared" si="59"/>
        <v>0</v>
      </c>
      <c r="L574" s="5">
        <f t="shared" si="64"/>
        <v>0</v>
      </c>
      <c r="M574" s="137">
        <f>'PVWatts Hourly Results (1)'!L585/1000</f>
        <v>0</v>
      </c>
      <c r="N574" s="3">
        <f>'PVWatts Hourly Results (2)'!L585/1000</f>
        <v>0</v>
      </c>
      <c r="O574" s="3">
        <f>'PVWatts Hourly Results (3)'!L585/1000</f>
        <v>0</v>
      </c>
      <c r="P574" s="3">
        <f>'PVWatts Hourly Results (4)'!L585/1000</f>
        <v>0</v>
      </c>
      <c r="Q574" s="130">
        <f>'PVWatts Hourly Results (5)'!L585/1000</f>
        <v>0</v>
      </c>
    </row>
    <row r="575" spans="2:17" x14ac:dyDescent="0.25">
      <c r="B575" s="8">
        <v>1</v>
      </c>
      <c r="C575" s="9">
        <v>24</v>
      </c>
      <c r="D575" s="134">
        <f>'PVWatts Hourly Results (1)'!C586</f>
        <v>0</v>
      </c>
      <c r="E575" s="127">
        <f>DATE(YEAR(Inputs!$D$5),Summary!B575,Summary!C575)+TIME(D575,0,0)</f>
        <v>24</v>
      </c>
      <c r="F575" s="4">
        <f t="shared" si="60"/>
        <v>1</v>
      </c>
      <c r="G575" s="4">
        <f t="shared" si="58"/>
        <v>3</v>
      </c>
      <c r="H575" s="4">
        <f t="shared" si="61"/>
        <v>1</v>
      </c>
      <c r="I575" s="4">
        <f t="shared" si="62"/>
        <v>0</v>
      </c>
      <c r="J575" s="4">
        <f t="shared" si="63"/>
        <v>0</v>
      </c>
      <c r="K575" s="4">
        <f t="shared" si="59"/>
        <v>0</v>
      </c>
      <c r="L575" s="5">
        <f t="shared" si="64"/>
        <v>0</v>
      </c>
      <c r="M575" s="137">
        <f>'PVWatts Hourly Results (1)'!L586/1000</f>
        <v>0</v>
      </c>
      <c r="N575" s="3">
        <f>'PVWatts Hourly Results (2)'!L586/1000</f>
        <v>0</v>
      </c>
      <c r="O575" s="3">
        <f>'PVWatts Hourly Results (3)'!L586/1000</f>
        <v>0</v>
      </c>
      <c r="P575" s="3">
        <f>'PVWatts Hourly Results (4)'!L586/1000</f>
        <v>0</v>
      </c>
      <c r="Q575" s="130">
        <f>'PVWatts Hourly Results (5)'!L586/1000</f>
        <v>0</v>
      </c>
    </row>
    <row r="576" spans="2:17" x14ac:dyDescent="0.25">
      <c r="B576" s="8">
        <v>1</v>
      </c>
      <c r="C576" s="9">
        <v>24</v>
      </c>
      <c r="D576" s="134">
        <f>'PVWatts Hourly Results (1)'!C587</f>
        <v>0</v>
      </c>
      <c r="E576" s="127">
        <f>DATE(YEAR(Inputs!$D$5),Summary!B576,Summary!C576)+TIME(D576,0,0)</f>
        <v>24</v>
      </c>
      <c r="F576" s="4">
        <f t="shared" si="60"/>
        <v>1</v>
      </c>
      <c r="G576" s="4">
        <f t="shared" si="58"/>
        <v>3</v>
      </c>
      <c r="H576" s="4">
        <f t="shared" si="61"/>
        <v>1</v>
      </c>
      <c r="I576" s="4">
        <f t="shared" si="62"/>
        <v>0</v>
      </c>
      <c r="J576" s="4">
        <f t="shared" si="63"/>
        <v>0</v>
      </c>
      <c r="K576" s="4">
        <f t="shared" si="59"/>
        <v>0</v>
      </c>
      <c r="L576" s="5">
        <f t="shared" si="64"/>
        <v>0</v>
      </c>
      <c r="M576" s="137">
        <f>'PVWatts Hourly Results (1)'!L587/1000</f>
        <v>0</v>
      </c>
      <c r="N576" s="3">
        <f>'PVWatts Hourly Results (2)'!L587/1000</f>
        <v>0</v>
      </c>
      <c r="O576" s="3">
        <f>'PVWatts Hourly Results (3)'!L587/1000</f>
        <v>0</v>
      </c>
      <c r="P576" s="3">
        <f>'PVWatts Hourly Results (4)'!L587/1000</f>
        <v>0</v>
      </c>
      <c r="Q576" s="130">
        <f>'PVWatts Hourly Results (5)'!L587/1000</f>
        <v>0</v>
      </c>
    </row>
    <row r="577" spans="2:17" x14ac:dyDescent="0.25">
      <c r="B577" s="8">
        <v>1</v>
      </c>
      <c r="C577" s="9">
        <v>24</v>
      </c>
      <c r="D577" s="134">
        <f>'PVWatts Hourly Results (1)'!C588</f>
        <v>0</v>
      </c>
      <c r="E577" s="127">
        <f>DATE(YEAR(Inputs!$D$5),Summary!B577,Summary!C577)+TIME(D577,0,0)</f>
        <v>24</v>
      </c>
      <c r="F577" s="4">
        <f t="shared" si="60"/>
        <v>1</v>
      </c>
      <c r="G577" s="4">
        <f t="shared" si="58"/>
        <v>3</v>
      </c>
      <c r="H577" s="4">
        <f t="shared" si="61"/>
        <v>1</v>
      </c>
      <c r="I577" s="4">
        <f t="shared" si="62"/>
        <v>0</v>
      </c>
      <c r="J577" s="4">
        <f t="shared" si="63"/>
        <v>0</v>
      </c>
      <c r="K577" s="4">
        <f t="shared" si="59"/>
        <v>0</v>
      </c>
      <c r="L577" s="5">
        <f t="shared" si="64"/>
        <v>0</v>
      </c>
      <c r="M577" s="137">
        <f>'PVWatts Hourly Results (1)'!L588/1000</f>
        <v>0</v>
      </c>
      <c r="N577" s="3">
        <f>'PVWatts Hourly Results (2)'!L588/1000</f>
        <v>0</v>
      </c>
      <c r="O577" s="3">
        <f>'PVWatts Hourly Results (3)'!L588/1000</f>
        <v>0</v>
      </c>
      <c r="P577" s="3">
        <f>'PVWatts Hourly Results (4)'!L588/1000</f>
        <v>0</v>
      </c>
      <c r="Q577" s="130">
        <f>'PVWatts Hourly Results (5)'!L588/1000</f>
        <v>0</v>
      </c>
    </row>
    <row r="578" spans="2:17" x14ac:dyDescent="0.25">
      <c r="B578" s="8">
        <v>1</v>
      </c>
      <c r="C578" s="9">
        <v>24</v>
      </c>
      <c r="D578" s="134">
        <f>'PVWatts Hourly Results (1)'!C589</f>
        <v>0</v>
      </c>
      <c r="E578" s="127">
        <f>DATE(YEAR(Inputs!$D$5),Summary!B578,Summary!C578)+TIME(D578,0,0)</f>
        <v>24</v>
      </c>
      <c r="F578" s="4">
        <f t="shared" si="60"/>
        <v>1</v>
      </c>
      <c r="G578" s="4">
        <f t="shared" si="58"/>
        <v>3</v>
      </c>
      <c r="H578" s="4">
        <f t="shared" si="61"/>
        <v>1</v>
      </c>
      <c r="I578" s="4">
        <f t="shared" si="62"/>
        <v>0</v>
      </c>
      <c r="J578" s="4">
        <f t="shared" si="63"/>
        <v>0</v>
      </c>
      <c r="K578" s="4">
        <f t="shared" si="59"/>
        <v>0</v>
      </c>
      <c r="L578" s="5">
        <f t="shared" si="64"/>
        <v>0</v>
      </c>
      <c r="M578" s="137">
        <f>'PVWatts Hourly Results (1)'!L589/1000</f>
        <v>0</v>
      </c>
      <c r="N578" s="3">
        <f>'PVWatts Hourly Results (2)'!L589/1000</f>
        <v>0</v>
      </c>
      <c r="O578" s="3">
        <f>'PVWatts Hourly Results (3)'!L589/1000</f>
        <v>0</v>
      </c>
      <c r="P578" s="3">
        <f>'PVWatts Hourly Results (4)'!L589/1000</f>
        <v>0</v>
      </c>
      <c r="Q578" s="130">
        <f>'PVWatts Hourly Results (5)'!L589/1000</f>
        <v>0</v>
      </c>
    </row>
    <row r="579" spans="2:17" x14ac:dyDescent="0.25">
      <c r="B579" s="8">
        <v>1</v>
      </c>
      <c r="C579" s="9">
        <v>24</v>
      </c>
      <c r="D579" s="134">
        <f>'PVWatts Hourly Results (1)'!C590</f>
        <v>0</v>
      </c>
      <c r="E579" s="127">
        <f>DATE(YEAR(Inputs!$D$5),Summary!B579,Summary!C579)+TIME(D579,0,0)</f>
        <v>24</v>
      </c>
      <c r="F579" s="4">
        <f t="shared" si="60"/>
        <v>1</v>
      </c>
      <c r="G579" s="4">
        <f t="shared" si="58"/>
        <v>3</v>
      </c>
      <c r="H579" s="4">
        <f t="shared" si="61"/>
        <v>1</v>
      </c>
      <c r="I579" s="4">
        <f t="shared" si="62"/>
        <v>0</v>
      </c>
      <c r="J579" s="4">
        <f t="shared" si="63"/>
        <v>0</v>
      </c>
      <c r="K579" s="4">
        <f t="shared" si="59"/>
        <v>0</v>
      </c>
      <c r="L579" s="5">
        <f t="shared" si="64"/>
        <v>0</v>
      </c>
      <c r="M579" s="137">
        <f>'PVWatts Hourly Results (1)'!L590/1000</f>
        <v>0</v>
      </c>
      <c r="N579" s="3">
        <f>'PVWatts Hourly Results (2)'!L590/1000</f>
        <v>0</v>
      </c>
      <c r="O579" s="3">
        <f>'PVWatts Hourly Results (3)'!L590/1000</f>
        <v>0</v>
      </c>
      <c r="P579" s="3">
        <f>'PVWatts Hourly Results (4)'!L590/1000</f>
        <v>0</v>
      </c>
      <c r="Q579" s="130">
        <f>'PVWatts Hourly Results (5)'!L590/1000</f>
        <v>0</v>
      </c>
    </row>
    <row r="580" spans="2:17" x14ac:dyDescent="0.25">
      <c r="B580" s="8">
        <v>1</v>
      </c>
      <c r="C580" s="9">
        <v>24</v>
      </c>
      <c r="D580" s="134">
        <f>'PVWatts Hourly Results (1)'!C591</f>
        <v>0</v>
      </c>
      <c r="E580" s="127">
        <f>DATE(YEAR(Inputs!$D$5),Summary!B580,Summary!C580)+TIME(D580,0,0)</f>
        <v>24</v>
      </c>
      <c r="F580" s="4">
        <f t="shared" si="60"/>
        <v>1</v>
      </c>
      <c r="G580" s="4">
        <f t="shared" si="58"/>
        <v>3</v>
      </c>
      <c r="H580" s="4">
        <f t="shared" si="61"/>
        <v>1</v>
      </c>
      <c r="I580" s="4">
        <f t="shared" si="62"/>
        <v>0</v>
      </c>
      <c r="J580" s="4">
        <f t="shared" si="63"/>
        <v>0</v>
      </c>
      <c r="K580" s="4">
        <f t="shared" si="59"/>
        <v>0</v>
      </c>
      <c r="L580" s="5">
        <f t="shared" si="64"/>
        <v>0</v>
      </c>
      <c r="M580" s="137">
        <f>'PVWatts Hourly Results (1)'!L591/1000</f>
        <v>0</v>
      </c>
      <c r="N580" s="3">
        <f>'PVWatts Hourly Results (2)'!L591/1000</f>
        <v>0</v>
      </c>
      <c r="O580" s="3">
        <f>'PVWatts Hourly Results (3)'!L591/1000</f>
        <v>0</v>
      </c>
      <c r="P580" s="3">
        <f>'PVWatts Hourly Results (4)'!L591/1000</f>
        <v>0</v>
      </c>
      <c r="Q580" s="130">
        <f>'PVWatts Hourly Results (5)'!L591/1000</f>
        <v>0</v>
      </c>
    </row>
    <row r="581" spans="2:17" x14ac:dyDescent="0.25">
      <c r="B581" s="8">
        <v>1</v>
      </c>
      <c r="C581" s="9">
        <v>24</v>
      </c>
      <c r="D581" s="134">
        <f>'PVWatts Hourly Results (1)'!C592</f>
        <v>0</v>
      </c>
      <c r="E581" s="127">
        <f>DATE(YEAR(Inputs!$D$5),Summary!B581,Summary!C581)+TIME(D581,0,0)</f>
        <v>24</v>
      </c>
      <c r="F581" s="4">
        <f t="shared" si="60"/>
        <v>1</v>
      </c>
      <c r="G581" s="4">
        <f t="shared" si="58"/>
        <v>3</v>
      </c>
      <c r="H581" s="4">
        <f t="shared" si="61"/>
        <v>1</v>
      </c>
      <c r="I581" s="4">
        <f t="shared" si="62"/>
        <v>0</v>
      </c>
      <c r="J581" s="4">
        <f t="shared" si="63"/>
        <v>0</v>
      </c>
      <c r="K581" s="4">
        <f t="shared" si="59"/>
        <v>0</v>
      </c>
      <c r="L581" s="5">
        <f t="shared" si="64"/>
        <v>0</v>
      </c>
      <c r="M581" s="137">
        <f>'PVWatts Hourly Results (1)'!L592/1000</f>
        <v>0</v>
      </c>
      <c r="N581" s="3">
        <f>'PVWatts Hourly Results (2)'!L592/1000</f>
        <v>0</v>
      </c>
      <c r="O581" s="3">
        <f>'PVWatts Hourly Results (3)'!L592/1000</f>
        <v>0</v>
      </c>
      <c r="P581" s="3">
        <f>'PVWatts Hourly Results (4)'!L592/1000</f>
        <v>0</v>
      </c>
      <c r="Q581" s="130">
        <f>'PVWatts Hourly Results (5)'!L592/1000</f>
        <v>0</v>
      </c>
    </row>
    <row r="582" spans="2:17" x14ac:dyDescent="0.25">
      <c r="B582" s="8">
        <v>1</v>
      </c>
      <c r="C582" s="9">
        <v>24</v>
      </c>
      <c r="D582" s="134">
        <f>'PVWatts Hourly Results (1)'!C593</f>
        <v>0</v>
      </c>
      <c r="E582" s="127">
        <f>DATE(YEAR(Inputs!$D$5),Summary!B582,Summary!C582)+TIME(D582,0,0)</f>
        <v>24</v>
      </c>
      <c r="F582" s="4">
        <f t="shared" si="60"/>
        <v>1</v>
      </c>
      <c r="G582" s="4">
        <f t="shared" si="58"/>
        <v>3</v>
      </c>
      <c r="H582" s="4">
        <f t="shared" si="61"/>
        <v>1</v>
      </c>
      <c r="I582" s="4">
        <f t="shared" si="62"/>
        <v>0</v>
      </c>
      <c r="J582" s="4">
        <f t="shared" si="63"/>
        <v>0</v>
      </c>
      <c r="K582" s="4">
        <f t="shared" si="59"/>
        <v>0</v>
      </c>
      <c r="L582" s="5">
        <f t="shared" si="64"/>
        <v>0</v>
      </c>
      <c r="M582" s="137">
        <f>'PVWatts Hourly Results (1)'!L593/1000</f>
        <v>0</v>
      </c>
      <c r="N582" s="3">
        <f>'PVWatts Hourly Results (2)'!L593/1000</f>
        <v>0</v>
      </c>
      <c r="O582" s="3">
        <f>'PVWatts Hourly Results (3)'!L593/1000</f>
        <v>0</v>
      </c>
      <c r="P582" s="3">
        <f>'PVWatts Hourly Results (4)'!L593/1000</f>
        <v>0</v>
      </c>
      <c r="Q582" s="130">
        <f>'PVWatts Hourly Results (5)'!L593/1000</f>
        <v>0</v>
      </c>
    </row>
    <row r="583" spans="2:17" x14ac:dyDescent="0.25">
      <c r="B583" s="8">
        <v>1</v>
      </c>
      <c r="C583" s="9">
        <v>24</v>
      </c>
      <c r="D583" s="134">
        <f>'PVWatts Hourly Results (1)'!C594</f>
        <v>0</v>
      </c>
      <c r="E583" s="127">
        <f>DATE(YEAR(Inputs!$D$5),Summary!B583,Summary!C583)+TIME(D583,0,0)</f>
        <v>24</v>
      </c>
      <c r="F583" s="4">
        <f t="shared" si="60"/>
        <v>1</v>
      </c>
      <c r="G583" s="4">
        <f t="shared" si="58"/>
        <v>3</v>
      </c>
      <c r="H583" s="4">
        <f t="shared" si="61"/>
        <v>1</v>
      </c>
      <c r="I583" s="4">
        <f t="shared" si="62"/>
        <v>0</v>
      </c>
      <c r="J583" s="4">
        <f t="shared" si="63"/>
        <v>0</v>
      </c>
      <c r="K583" s="4">
        <f t="shared" si="59"/>
        <v>0</v>
      </c>
      <c r="L583" s="5">
        <f t="shared" si="64"/>
        <v>0</v>
      </c>
      <c r="M583" s="137">
        <f>'PVWatts Hourly Results (1)'!L594/1000</f>
        <v>0</v>
      </c>
      <c r="N583" s="3">
        <f>'PVWatts Hourly Results (2)'!L594/1000</f>
        <v>0</v>
      </c>
      <c r="O583" s="3">
        <f>'PVWatts Hourly Results (3)'!L594/1000</f>
        <v>0</v>
      </c>
      <c r="P583" s="3">
        <f>'PVWatts Hourly Results (4)'!L594/1000</f>
        <v>0</v>
      </c>
      <c r="Q583" s="130">
        <f>'PVWatts Hourly Results (5)'!L594/1000</f>
        <v>0</v>
      </c>
    </row>
    <row r="584" spans="2:17" x14ac:dyDescent="0.25">
      <c r="B584" s="8">
        <v>1</v>
      </c>
      <c r="C584" s="9">
        <v>24</v>
      </c>
      <c r="D584" s="134">
        <f>'PVWatts Hourly Results (1)'!C595</f>
        <v>0</v>
      </c>
      <c r="E584" s="127">
        <f>DATE(YEAR(Inputs!$D$5),Summary!B584,Summary!C584)+TIME(D584,0,0)</f>
        <v>24</v>
      </c>
      <c r="F584" s="4">
        <f t="shared" si="60"/>
        <v>1</v>
      </c>
      <c r="G584" s="4">
        <f t="shared" si="58"/>
        <v>3</v>
      </c>
      <c r="H584" s="4">
        <f t="shared" si="61"/>
        <v>1</v>
      </c>
      <c r="I584" s="4">
        <f t="shared" si="62"/>
        <v>0</v>
      </c>
      <c r="J584" s="4">
        <f t="shared" si="63"/>
        <v>0</v>
      </c>
      <c r="K584" s="4">
        <f t="shared" si="59"/>
        <v>0</v>
      </c>
      <c r="L584" s="5">
        <f t="shared" si="64"/>
        <v>0</v>
      </c>
      <c r="M584" s="137">
        <f>'PVWatts Hourly Results (1)'!L595/1000</f>
        <v>0</v>
      </c>
      <c r="N584" s="3">
        <f>'PVWatts Hourly Results (2)'!L595/1000</f>
        <v>0</v>
      </c>
      <c r="O584" s="3">
        <f>'PVWatts Hourly Results (3)'!L595/1000</f>
        <v>0</v>
      </c>
      <c r="P584" s="3">
        <f>'PVWatts Hourly Results (4)'!L595/1000</f>
        <v>0</v>
      </c>
      <c r="Q584" s="130">
        <f>'PVWatts Hourly Results (5)'!L595/1000</f>
        <v>0</v>
      </c>
    </row>
    <row r="585" spans="2:17" x14ac:dyDescent="0.25">
      <c r="B585" s="8">
        <v>1</v>
      </c>
      <c r="C585" s="9">
        <v>24</v>
      </c>
      <c r="D585" s="134">
        <f>'PVWatts Hourly Results (1)'!C596</f>
        <v>0</v>
      </c>
      <c r="E585" s="127">
        <f>DATE(YEAR(Inputs!$D$5),Summary!B585,Summary!C585)+TIME(D585,0,0)</f>
        <v>24</v>
      </c>
      <c r="F585" s="4">
        <f t="shared" si="60"/>
        <v>1</v>
      </c>
      <c r="G585" s="4">
        <f t="shared" si="58"/>
        <v>3</v>
      </c>
      <c r="H585" s="4">
        <f t="shared" si="61"/>
        <v>1</v>
      </c>
      <c r="I585" s="4">
        <f t="shared" si="62"/>
        <v>0</v>
      </c>
      <c r="J585" s="4">
        <f t="shared" si="63"/>
        <v>0</v>
      </c>
      <c r="K585" s="4">
        <f t="shared" si="59"/>
        <v>0</v>
      </c>
      <c r="L585" s="5">
        <f t="shared" si="64"/>
        <v>0</v>
      </c>
      <c r="M585" s="137">
        <f>'PVWatts Hourly Results (1)'!L596/1000</f>
        <v>0</v>
      </c>
      <c r="N585" s="3">
        <f>'PVWatts Hourly Results (2)'!L596/1000</f>
        <v>0</v>
      </c>
      <c r="O585" s="3">
        <f>'PVWatts Hourly Results (3)'!L596/1000</f>
        <v>0</v>
      </c>
      <c r="P585" s="3">
        <f>'PVWatts Hourly Results (4)'!L596/1000</f>
        <v>0</v>
      </c>
      <c r="Q585" s="130">
        <f>'PVWatts Hourly Results (5)'!L596/1000</f>
        <v>0</v>
      </c>
    </row>
    <row r="586" spans="2:17" x14ac:dyDescent="0.25">
      <c r="B586" s="8">
        <v>1</v>
      </c>
      <c r="C586" s="9">
        <v>24</v>
      </c>
      <c r="D586" s="134">
        <f>'PVWatts Hourly Results (1)'!C597</f>
        <v>0</v>
      </c>
      <c r="E586" s="127">
        <f>DATE(YEAR(Inputs!$D$5),Summary!B586,Summary!C586)+TIME(D586,0,0)</f>
        <v>24</v>
      </c>
      <c r="F586" s="4">
        <f t="shared" si="60"/>
        <v>1</v>
      </c>
      <c r="G586" s="4">
        <f t="shared" si="58"/>
        <v>3</v>
      </c>
      <c r="H586" s="4">
        <f t="shared" si="61"/>
        <v>1</v>
      </c>
      <c r="I586" s="4">
        <f t="shared" si="62"/>
        <v>0</v>
      </c>
      <c r="J586" s="4">
        <f t="shared" si="63"/>
        <v>0</v>
      </c>
      <c r="K586" s="4">
        <f t="shared" si="59"/>
        <v>0</v>
      </c>
      <c r="L586" s="5">
        <f t="shared" si="64"/>
        <v>0</v>
      </c>
      <c r="M586" s="137">
        <f>'PVWatts Hourly Results (1)'!L597/1000</f>
        <v>0</v>
      </c>
      <c r="N586" s="3">
        <f>'PVWatts Hourly Results (2)'!L597/1000</f>
        <v>0</v>
      </c>
      <c r="O586" s="3">
        <f>'PVWatts Hourly Results (3)'!L597/1000</f>
        <v>0</v>
      </c>
      <c r="P586" s="3">
        <f>'PVWatts Hourly Results (4)'!L597/1000</f>
        <v>0</v>
      </c>
      <c r="Q586" s="130">
        <f>'PVWatts Hourly Results (5)'!L597/1000</f>
        <v>0</v>
      </c>
    </row>
    <row r="587" spans="2:17" x14ac:dyDescent="0.25">
      <c r="B587" s="8">
        <v>1</v>
      </c>
      <c r="C587" s="9">
        <v>24</v>
      </c>
      <c r="D587" s="134">
        <f>'PVWatts Hourly Results (1)'!C598</f>
        <v>0</v>
      </c>
      <c r="E587" s="127">
        <f>DATE(YEAR(Inputs!$D$5),Summary!B587,Summary!C587)+TIME(D587,0,0)</f>
        <v>24</v>
      </c>
      <c r="F587" s="4">
        <f t="shared" si="60"/>
        <v>1</v>
      </c>
      <c r="G587" s="4">
        <f t="shared" si="58"/>
        <v>3</v>
      </c>
      <c r="H587" s="4">
        <f t="shared" si="61"/>
        <v>1</v>
      </c>
      <c r="I587" s="4">
        <f t="shared" si="62"/>
        <v>0</v>
      </c>
      <c r="J587" s="4">
        <f t="shared" si="63"/>
        <v>0</v>
      </c>
      <c r="K587" s="4">
        <f t="shared" si="59"/>
        <v>0</v>
      </c>
      <c r="L587" s="5">
        <f t="shared" si="64"/>
        <v>0</v>
      </c>
      <c r="M587" s="137">
        <f>'PVWatts Hourly Results (1)'!L598/1000</f>
        <v>0</v>
      </c>
      <c r="N587" s="3">
        <f>'PVWatts Hourly Results (2)'!L598/1000</f>
        <v>0</v>
      </c>
      <c r="O587" s="3">
        <f>'PVWatts Hourly Results (3)'!L598/1000</f>
        <v>0</v>
      </c>
      <c r="P587" s="3">
        <f>'PVWatts Hourly Results (4)'!L598/1000</f>
        <v>0</v>
      </c>
      <c r="Q587" s="130">
        <f>'PVWatts Hourly Results (5)'!L598/1000</f>
        <v>0</v>
      </c>
    </row>
    <row r="588" spans="2:17" x14ac:dyDescent="0.25">
      <c r="B588" s="8">
        <v>1</v>
      </c>
      <c r="C588" s="9">
        <v>24</v>
      </c>
      <c r="D588" s="134">
        <f>'PVWatts Hourly Results (1)'!C599</f>
        <v>0</v>
      </c>
      <c r="E588" s="127">
        <f>DATE(YEAR(Inputs!$D$5),Summary!B588,Summary!C588)+TIME(D588,0,0)</f>
        <v>24</v>
      </c>
      <c r="F588" s="4">
        <f t="shared" si="60"/>
        <v>1</v>
      </c>
      <c r="G588" s="4">
        <f t="shared" si="58"/>
        <v>3</v>
      </c>
      <c r="H588" s="4">
        <f t="shared" si="61"/>
        <v>1</v>
      </c>
      <c r="I588" s="4">
        <f t="shared" si="62"/>
        <v>0</v>
      </c>
      <c r="J588" s="4">
        <f t="shared" si="63"/>
        <v>0</v>
      </c>
      <c r="K588" s="4">
        <f t="shared" si="59"/>
        <v>0</v>
      </c>
      <c r="L588" s="5">
        <f t="shared" si="64"/>
        <v>0</v>
      </c>
      <c r="M588" s="137">
        <f>'PVWatts Hourly Results (1)'!L599/1000</f>
        <v>0</v>
      </c>
      <c r="N588" s="3">
        <f>'PVWatts Hourly Results (2)'!L599/1000</f>
        <v>0</v>
      </c>
      <c r="O588" s="3">
        <f>'PVWatts Hourly Results (3)'!L599/1000</f>
        <v>0</v>
      </c>
      <c r="P588" s="3">
        <f>'PVWatts Hourly Results (4)'!L599/1000</f>
        <v>0</v>
      </c>
      <c r="Q588" s="130">
        <f>'PVWatts Hourly Results (5)'!L599/1000</f>
        <v>0</v>
      </c>
    </row>
    <row r="589" spans="2:17" x14ac:dyDescent="0.25">
      <c r="B589" s="8">
        <v>1</v>
      </c>
      <c r="C589" s="9">
        <v>24</v>
      </c>
      <c r="D589" s="134">
        <f>'PVWatts Hourly Results (1)'!C600</f>
        <v>0</v>
      </c>
      <c r="E589" s="127">
        <f>DATE(YEAR(Inputs!$D$5),Summary!B589,Summary!C589)+TIME(D589,0,0)</f>
        <v>24</v>
      </c>
      <c r="F589" s="4">
        <f t="shared" si="60"/>
        <v>1</v>
      </c>
      <c r="G589" s="4">
        <f t="shared" si="58"/>
        <v>3</v>
      </c>
      <c r="H589" s="4">
        <f t="shared" si="61"/>
        <v>1</v>
      </c>
      <c r="I589" s="4">
        <f t="shared" si="62"/>
        <v>0</v>
      </c>
      <c r="J589" s="4">
        <f t="shared" si="63"/>
        <v>0</v>
      </c>
      <c r="K589" s="4">
        <f t="shared" si="59"/>
        <v>0</v>
      </c>
      <c r="L589" s="5">
        <f t="shared" si="64"/>
        <v>0</v>
      </c>
      <c r="M589" s="137">
        <f>'PVWatts Hourly Results (1)'!L600/1000</f>
        <v>0</v>
      </c>
      <c r="N589" s="3">
        <f>'PVWatts Hourly Results (2)'!L600/1000</f>
        <v>0</v>
      </c>
      <c r="O589" s="3">
        <f>'PVWatts Hourly Results (3)'!L600/1000</f>
        <v>0</v>
      </c>
      <c r="P589" s="3">
        <f>'PVWatts Hourly Results (4)'!L600/1000</f>
        <v>0</v>
      </c>
      <c r="Q589" s="130">
        <f>'PVWatts Hourly Results (5)'!L600/1000</f>
        <v>0</v>
      </c>
    </row>
    <row r="590" spans="2:17" x14ac:dyDescent="0.25">
      <c r="B590" s="8">
        <v>1</v>
      </c>
      <c r="C590" s="9">
        <v>24</v>
      </c>
      <c r="D590" s="134">
        <f>'PVWatts Hourly Results (1)'!C601</f>
        <v>0</v>
      </c>
      <c r="E590" s="127">
        <f>DATE(YEAR(Inputs!$D$5),Summary!B590,Summary!C590)+TIME(D590,0,0)</f>
        <v>24</v>
      </c>
      <c r="F590" s="4">
        <f t="shared" si="60"/>
        <v>1</v>
      </c>
      <c r="G590" s="4">
        <f t="shared" si="58"/>
        <v>3</v>
      </c>
      <c r="H590" s="4">
        <f t="shared" si="61"/>
        <v>1</v>
      </c>
      <c r="I590" s="4">
        <f t="shared" si="62"/>
        <v>0</v>
      </c>
      <c r="J590" s="4">
        <f t="shared" si="63"/>
        <v>0</v>
      </c>
      <c r="K590" s="4">
        <f t="shared" si="59"/>
        <v>0</v>
      </c>
      <c r="L590" s="5">
        <f t="shared" si="64"/>
        <v>0</v>
      </c>
      <c r="M590" s="137">
        <f>'PVWatts Hourly Results (1)'!L601/1000</f>
        <v>0</v>
      </c>
      <c r="N590" s="3">
        <f>'PVWatts Hourly Results (2)'!L601/1000</f>
        <v>0</v>
      </c>
      <c r="O590" s="3">
        <f>'PVWatts Hourly Results (3)'!L601/1000</f>
        <v>0</v>
      </c>
      <c r="P590" s="3">
        <f>'PVWatts Hourly Results (4)'!L601/1000</f>
        <v>0</v>
      </c>
      <c r="Q590" s="130">
        <f>'PVWatts Hourly Results (5)'!L601/1000</f>
        <v>0</v>
      </c>
    </row>
    <row r="591" spans="2:17" x14ac:dyDescent="0.25">
      <c r="B591" s="8">
        <v>1</v>
      </c>
      <c r="C591" s="9">
        <v>24</v>
      </c>
      <c r="D591" s="134">
        <f>'PVWatts Hourly Results (1)'!C602</f>
        <v>0</v>
      </c>
      <c r="E591" s="127">
        <f>DATE(YEAR(Inputs!$D$5),Summary!B591,Summary!C591)+TIME(D591,0,0)</f>
        <v>24</v>
      </c>
      <c r="F591" s="4">
        <f t="shared" si="60"/>
        <v>1</v>
      </c>
      <c r="G591" s="4">
        <f t="shared" si="58"/>
        <v>3</v>
      </c>
      <c r="H591" s="4">
        <f t="shared" si="61"/>
        <v>1</v>
      </c>
      <c r="I591" s="4">
        <f t="shared" si="62"/>
        <v>0</v>
      </c>
      <c r="J591" s="4">
        <f t="shared" si="63"/>
        <v>0</v>
      </c>
      <c r="K591" s="4">
        <f t="shared" si="59"/>
        <v>0</v>
      </c>
      <c r="L591" s="5">
        <f t="shared" si="64"/>
        <v>0</v>
      </c>
      <c r="M591" s="137">
        <f>'PVWatts Hourly Results (1)'!L602/1000</f>
        <v>0</v>
      </c>
      <c r="N591" s="3">
        <f>'PVWatts Hourly Results (2)'!L602/1000</f>
        <v>0</v>
      </c>
      <c r="O591" s="3">
        <f>'PVWatts Hourly Results (3)'!L602/1000</f>
        <v>0</v>
      </c>
      <c r="P591" s="3">
        <f>'PVWatts Hourly Results (4)'!L602/1000</f>
        <v>0</v>
      </c>
      <c r="Q591" s="130">
        <f>'PVWatts Hourly Results (5)'!L602/1000</f>
        <v>0</v>
      </c>
    </row>
    <row r="592" spans="2:17" x14ac:dyDescent="0.25">
      <c r="B592" s="8">
        <v>1</v>
      </c>
      <c r="C592" s="9">
        <v>24</v>
      </c>
      <c r="D592" s="134">
        <f>'PVWatts Hourly Results (1)'!C603</f>
        <v>0</v>
      </c>
      <c r="E592" s="127">
        <f>DATE(YEAR(Inputs!$D$5),Summary!B592,Summary!C592)+TIME(D592,0,0)</f>
        <v>24</v>
      </c>
      <c r="F592" s="4">
        <f t="shared" si="60"/>
        <v>1</v>
      </c>
      <c r="G592" s="4">
        <f t="shared" si="58"/>
        <v>3</v>
      </c>
      <c r="H592" s="4">
        <f t="shared" si="61"/>
        <v>1</v>
      </c>
      <c r="I592" s="4">
        <f t="shared" si="62"/>
        <v>0</v>
      </c>
      <c r="J592" s="4">
        <f t="shared" si="63"/>
        <v>0</v>
      </c>
      <c r="K592" s="4">
        <f t="shared" si="59"/>
        <v>0</v>
      </c>
      <c r="L592" s="5">
        <f t="shared" si="64"/>
        <v>0</v>
      </c>
      <c r="M592" s="137">
        <f>'PVWatts Hourly Results (1)'!L603/1000</f>
        <v>0</v>
      </c>
      <c r="N592" s="3">
        <f>'PVWatts Hourly Results (2)'!L603/1000</f>
        <v>0</v>
      </c>
      <c r="O592" s="3">
        <f>'PVWatts Hourly Results (3)'!L603/1000</f>
        <v>0</v>
      </c>
      <c r="P592" s="3">
        <f>'PVWatts Hourly Results (4)'!L603/1000</f>
        <v>0</v>
      </c>
      <c r="Q592" s="130">
        <f>'PVWatts Hourly Results (5)'!L603/1000</f>
        <v>0</v>
      </c>
    </row>
    <row r="593" spans="2:17" x14ac:dyDescent="0.25">
      <c r="B593" s="8">
        <v>1</v>
      </c>
      <c r="C593" s="9">
        <v>24</v>
      </c>
      <c r="D593" s="134">
        <f>'PVWatts Hourly Results (1)'!C604</f>
        <v>0</v>
      </c>
      <c r="E593" s="127">
        <f>DATE(YEAR(Inputs!$D$5),Summary!B593,Summary!C593)+TIME(D593,0,0)</f>
        <v>24</v>
      </c>
      <c r="F593" s="4">
        <f t="shared" si="60"/>
        <v>1</v>
      </c>
      <c r="G593" s="4">
        <f t="shared" si="58"/>
        <v>3</v>
      </c>
      <c r="H593" s="4">
        <f t="shared" si="61"/>
        <v>1</v>
      </c>
      <c r="I593" s="4">
        <f t="shared" si="62"/>
        <v>0</v>
      </c>
      <c r="J593" s="4">
        <f t="shared" si="63"/>
        <v>0</v>
      </c>
      <c r="K593" s="4">
        <f t="shared" si="59"/>
        <v>0</v>
      </c>
      <c r="L593" s="5">
        <f t="shared" si="64"/>
        <v>0</v>
      </c>
      <c r="M593" s="137">
        <f>'PVWatts Hourly Results (1)'!L604/1000</f>
        <v>0</v>
      </c>
      <c r="N593" s="3">
        <f>'PVWatts Hourly Results (2)'!L604/1000</f>
        <v>0</v>
      </c>
      <c r="O593" s="3">
        <f>'PVWatts Hourly Results (3)'!L604/1000</f>
        <v>0</v>
      </c>
      <c r="P593" s="3">
        <f>'PVWatts Hourly Results (4)'!L604/1000</f>
        <v>0</v>
      </c>
      <c r="Q593" s="130">
        <f>'PVWatts Hourly Results (5)'!L604/1000</f>
        <v>0</v>
      </c>
    </row>
    <row r="594" spans="2:17" x14ac:dyDescent="0.25">
      <c r="B594" s="8">
        <v>1</v>
      </c>
      <c r="C594" s="9">
        <v>24</v>
      </c>
      <c r="D594" s="134">
        <f>'PVWatts Hourly Results (1)'!C605</f>
        <v>0</v>
      </c>
      <c r="E594" s="127">
        <f>DATE(YEAR(Inputs!$D$5),Summary!B594,Summary!C594)+TIME(D594,0,0)</f>
        <v>24</v>
      </c>
      <c r="F594" s="4">
        <f t="shared" si="60"/>
        <v>1</v>
      </c>
      <c r="G594" s="4">
        <f t="shared" si="58"/>
        <v>3</v>
      </c>
      <c r="H594" s="4">
        <f t="shared" si="61"/>
        <v>1</v>
      </c>
      <c r="I594" s="4">
        <f t="shared" si="62"/>
        <v>0</v>
      </c>
      <c r="J594" s="4">
        <f t="shared" si="63"/>
        <v>0</v>
      </c>
      <c r="K594" s="4">
        <f t="shared" si="59"/>
        <v>0</v>
      </c>
      <c r="L594" s="5">
        <f t="shared" si="64"/>
        <v>0</v>
      </c>
      <c r="M594" s="137">
        <f>'PVWatts Hourly Results (1)'!L605/1000</f>
        <v>0</v>
      </c>
      <c r="N594" s="3">
        <f>'PVWatts Hourly Results (2)'!L605/1000</f>
        <v>0</v>
      </c>
      <c r="O594" s="3">
        <f>'PVWatts Hourly Results (3)'!L605/1000</f>
        <v>0</v>
      </c>
      <c r="P594" s="3">
        <f>'PVWatts Hourly Results (4)'!L605/1000</f>
        <v>0</v>
      </c>
      <c r="Q594" s="130">
        <f>'PVWatts Hourly Results (5)'!L605/1000</f>
        <v>0</v>
      </c>
    </row>
    <row r="595" spans="2:17" x14ac:dyDescent="0.25">
      <c r="B595" s="8">
        <v>1</v>
      </c>
      <c r="C595" s="9">
        <v>24</v>
      </c>
      <c r="D595" s="134">
        <f>'PVWatts Hourly Results (1)'!C606</f>
        <v>0</v>
      </c>
      <c r="E595" s="127">
        <f>DATE(YEAR(Inputs!$D$5),Summary!B595,Summary!C595)+TIME(D595,0,0)</f>
        <v>24</v>
      </c>
      <c r="F595" s="4">
        <f t="shared" si="60"/>
        <v>1</v>
      </c>
      <c r="G595" s="4">
        <f t="shared" si="58"/>
        <v>3</v>
      </c>
      <c r="H595" s="4">
        <f t="shared" si="61"/>
        <v>1</v>
      </c>
      <c r="I595" s="4">
        <f t="shared" si="62"/>
        <v>0</v>
      </c>
      <c r="J595" s="4">
        <f t="shared" si="63"/>
        <v>0</v>
      </c>
      <c r="K595" s="4">
        <f t="shared" si="59"/>
        <v>0</v>
      </c>
      <c r="L595" s="5">
        <f t="shared" si="64"/>
        <v>0</v>
      </c>
      <c r="M595" s="137">
        <f>'PVWatts Hourly Results (1)'!L606/1000</f>
        <v>0</v>
      </c>
      <c r="N595" s="3">
        <f>'PVWatts Hourly Results (2)'!L606/1000</f>
        <v>0</v>
      </c>
      <c r="O595" s="3">
        <f>'PVWatts Hourly Results (3)'!L606/1000</f>
        <v>0</v>
      </c>
      <c r="P595" s="3">
        <f>'PVWatts Hourly Results (4)'!L606/1000</f>
        <v>0</v>
      </c>
      <c r="Q595" s="130">
        <f>'PVWatts Hourly Results (5)'!L606/1000</f>
        <v>0</v>
      </c>
    </row>
    <row r="596" spans="2:17" x14ac:dyDescent="0.25">
      <c r="B596" s="8">
        <v>1</v>
      </c>
      <c r="C596" s="9">
        <v>24</v>
      </c>
      <c r="D596" s="134">
        <f>'PVWatts Hourly Results (1)'!C607</f>
        <v>0</v>
      </c>
      <c r="E596" s="127">
        <f>DATE(YEAR(Inputs!$D$5),Summary!B596,Summary!C596)+TIME(D596,0,0)</f>
        <v>24</v>
      </c>
      <c r="F596" s="4">
        <f t="shared" si="60"/>
        <v>1</v>
      </c>
      <c r="G596" s="4">
        <f t="shared" si="58"/>
        <v>3</v>
      </c>
      <c r="H596" s="4">
        <f t="shared" si="61"/>
        <v>1</v>
      </c>
      <c r="I596" s="4">
        <f t="shared" si="62"/>
        <v>0</v>
      </c>
      <c r="J596" s="4">
        <f t="shared" si="63"/>
        <v>0</v>
      </c>
      <c r="K596" s="4">
        <f t="shared" si="59"/>
        <v>0</v>
      </c>
      <c r="L596" s="5">
        <f t="shared" si="64"/>
        <v>0</v>
      </c>
      <c r="M596" s="137">
        <f>'PVWatts Hourly Results (1)'!L607/1000</f>
        <v>0</v>
      </c>
      <c r="N596" s="3">
        <f>'PVWatts Hourly Results (2)'!L607/1000</f>
        <v>0</v>
      </c>
      <c r="O596" s="3">
        <f>'PVWatts Hourly Results (3)'!L607/1000</f>
        <v>0</v>
      </c>
      <c r="P596" s="3">
        <f>'PVWatts Hourly Results (4)'!L607/1000</f>
        <v>0</v>
      </c>
      <c r="Q596" s="130">
        <f>'PVWatts Hourly Results (5)'!L607/1000</f>
        <v>0</v>
      </c>
    </row>
    <row r="597" spans="2:17" x14ac:dyDescent="0.25">
      <c r="B597" s="8">
        <v>1</v>
      </c>
      <c r="C597" s="9">
        <v>24</v>
      </c>
      <c r="D597" s="134">
        <f>'PVWatts Hourly Results (1)'!C608</f>
        <v>0</v>
      </c>
      <c r="E597" s="127">
        <f>DATE(YEAR(Inputs!$D$5),Summary!B597,Summary!C597)+TIME(D597,0,0)</f>
        <v>24</v>
      </c>
      <c r="F597" s="4">
        <f t="shared" si="60"/>
        <v>1</v>
      </c>
      <c r="G597" s="4">
        <f t="shared" si="58"/>
        <v>3</v>
      </c>
      <c r="H597" s="4">
        <f t="shared" si="61"/>
        <v>1</v>
      </c>
      <c r="I597" s="4">
        <f t="shared" si="62"/>
        <v>0</v>
      </c>
      <c r="J597" s="4">
        <f t="shared" si="63"/>
        <v>0</v>
      </c>
      <c r="K597" s="4">
        <f t="shared" si="59"/>
        <v>0</v>
      </c>
      <c r="L597" s="5">
        <f t="shared" si="64"/>
        <v>0</v>
      </c>
      <c r="M597" s="137">
        <f>'PVWatts Hourly Results (1)'!L608/1000</f>
        <v>0</v>
      </c>
      <c r="N597" s="3">
        <f>'PVWatts Hourly Results (2)'!L608/1000</f>
        <v>0</v>
      </c>
      <c r="O597" s="3">
        <f>'PVWatts Hourly Results (3)'!L608/1000</f>
        <v>0</v>
      </c>
      <c r="P597" s="3">
        <f>'PVWatts Hourly Results (4)'!L608/1000</f>
        <v>0</v>
      </c>
      <c r="Q597" s="130">
        <f>'PVWatts Hourly Results (5)'!L608/1000</f>
        <v>0</v>
      </c>
    </row>
    <row r="598" spans="2:17" x14ac:dyDescent="0.25">
      <c r="B598" s="8">
        <v>1</v>
      </c>
      <c r="C598" s="9">
        <v>25</v>
      </c>
      <c r="D598" s="134">
        <f>'PVWatts Hourly Results (1)'!C609</f>
        <v>0</v>
      </c>
      <c r="E598" s="127">
        <f>DATE(YEAR(Inputs!$D$5),Summary!B598,Summary!C598)+TIME(D598,0,0)</f>
        <v>25</v>
      </c>
      <c r="F598" s="4">
        <f t="shared" si="60"/>
        <v>1</v>
      </c>
      <c r="G598" s="4">
        <f t="shared" ref="G598:G661" si="65">WEEKDAY(E598)</f>
        <v>4</v>
      </c>
      <c r="H598" s="4">
        <f t="shared" si="61"/>
        <v>1</v>
      </c>
      <c r="I598" s="4">
        <f t="shared" si="62"/>
        <v>0</v>
      </c>
      <c r="J598" s="4">
        <f t="shared" si="63"/>
        <v>0</v>
      </c>
      <c r="K598" s="4">
        <f t="shared" ref="K598:K661" si="66">IF(OR(AND(B598=7,C598=4),AND(B598=1,C598=1)),1,0)</f>
        <v>0</v>
      </c>
      <c r="L598" s="5">
        <f t="shared" si="64"/>
        <v>0</v>
      </c>
      <c r="M598" s="137">
        <f>'PVWatts Hourly Results (1)'!L609/1000</f>
        <v>0</v>
      </c>
      <c r="N598" s="3">
        <f>'PVWatts Hourly Results (2)'!L609/1000</f>
        <v>0</v>
      </c>
      <c r="O598" s="3">
        <f>'PVWatts Hourly Results (3)'!L609/1000</f>
        <v>0</v>
      </c>
      <c r="P598" s="3">
        <f>'PVWatts Hourly Results (4)'!L609/1000</f>
        <v>0</v>
      </c>
      <c r="Q598" s="130">
        <f>'PVWatts Hourly Results (5)'!L609/1000</f>
        <v>0</v>
      </c>
    </row>
    <row r="599" spans="2:17" x14ac:dyDescent="0.25">
      <c r="B599" s="8">
        <v>1</v>
      </c>
      <c r="C599" s="9">
        <v>25</v>
      </c>
      <c r="D599" s="134">
        <f>'PVWatts Hourly Results (1)'!C610</f>
        <v>0</v>
      </c>
      <c r="E599" s="127">
        <f>DATE(YEAR(Inputs!$D$5),Summary!B599,Summary!C599)+TIME(D599,0,0)</f>
        <v>25</v>
      </c>
      <c r="F599" s="4">
        <f t="shared" ref="F599:F662" si="67">IF(OR(B599&lt;3,B599=6,B599=7,B599=8),1,0)</f>
        <v>1</v>
      </c>
      <c r="G599" s="4">
        <f t="shared" si="65"/>
        <v>4</v>
      </c>
      <c r="H599" s="4">
        <f t="shared" ref="H599:H662" si="68">IF(OR(G599=2,G599=3,G599=4,G599=5,G599=6),1,0)</f>
        <v>1</v>
      </c>
      <c r="I599" s="4">
        <f t="shared" ref="I599:I662" si="69">IF(AND(B599&gt;5,B599&lt;9,D599&gt;=13,D599&lt;=16,H599=1),1,0)</f>
        <v>0</v>
      </c>
      <c r="J599" s="4">
        <f t="shared" ref="J599:J662" si="70">IF(AND(B599&lt;3,OR(AND(D599&gt;6,D599&lt;9),AND(D599&gt;17,D599&lt;20)),H599=1),1,0)</f>
        <v>0</v>
      </c>
      <c r="K599" s="4">
        <f t="shared" si="66"/>
        <v>0</v>
      </c>
      <c r="L599" s="5">
        <f t="shared" ref="L599:L662" si="71">IFERROR(IF(AND(F599=1,H599=1,OR(I599=1,J599=1),K599=0),1,0),"")</f>
        <v>0</v>
      </c>
      <c r="M599" s="137">
        <f>'PVWatts Hourly Results (1)'!L610/1000</f>
        <v>0</v>
      </c>
      <c r="N599" s="3">
        <f>'PVWatts Hourly Results (2)'!L610/1000</f>
        <v>0</v>
      </c>
      <c r="O599" s="3">
        <f>'PVWatts Hourly Results (3)'!L610/1000</f>
        <v>0</v>
      </c>
      <c r="P599" s="3">
        <f>'PVWatts Hourly Results (4)'!L610/1000</f>
        <v>0</v>
      </c>
      <c r="Q599" s="130">
        <f>'PVWatts Hourly Results (5)'!L610/1000</f>
        <v>0</v>
      </c>
    </row>
    <row r="600" spans="2:17" x14ac:dyDescent="0.25">
      <c r="B600" s="8">
        <v>1</v>
      </c>
      <c r="C600" s="9">
        <v>25</v>
      </c>
      <c r="D600" s="134">
        <f>'PVWatts Hourly Results (1)'!C611</f>
        <v>0</v>
      </c>
      <c r="E600" s="127">
        <f>DATE(YEAR(Inputs!$D$5),Summary!B600,Summary!C600)+TIME(D600,0,0)</f>
        <v>25</v>
      </c>
      <c r="F600" s="4">
        <f t="shared" si="67"/>
        <v>1</v>
      </c>
      <c r="G600" s="4">
        <f t="shared" si="65"/>
        <v>4</v>
      </c>
      <c r="H600" s="4">
        <f t="shared" si="68"/>
        <v>1</v>
      </c>
      <c r="I600" s="4">
        <f t="shared" si="69"/>
        <v>0</v>
      </c>
      <c r="J600" s="4">
        <f t="shared" si="70"/>
        <v>0</v>
      </c>
      <c r="K600" s="4">
        <f t="shared" si="66"/>
        <v>0</v>
      </c>
      <c r="L600" s="5">
        <f t="shared" si="71"/>
        <v>0</v>
      </c>
      <c r="M600" s="137">
        <f>'PVWatts Hourly Results (1)'!L611/1000</f>
        <v>0</v>
      </c>
      <c r="N600" s="3">
        <f>'PVWatts Hourly Results (2)'!L611/1000</f>
        <v>0</v>
      </c>
      <c r="O600" s="3">
        <f>'PVWatts Hourly Results (3)'!L611/1000</f>
        <v>0</v>
      </c>
      <c r="P600" s="3">
        <f>'PVWatts Hourly Results (4)'!L611/1000</f>
        <v>0</v>
      </c>
      <c r="Q600" s="130">
        <f>'PVWatts Hourly Results (5)'!L611/1000</f>
        <v>0</v>
      </c>
    </row>
    <row r="601" spans="2:17" x14ac:dyDescent="0.25">
      <c r="B601" s="8">
        <v>1</v>
      </c>
      <c r="C601" s="9">
        <v>25</v>
      </c>
      <c r="D601" s="134">
        <f>'PVWatts Hourly Results (1)'!C612</f>
        <v>0</v>
      </c>
      <c r="E601" s="127">
        <f>DATE(YEAR(Inputs!$D$5),Summary!B601,Summary!C601)+TIME(D601,0,0)</f>
        <v>25</v>
      </c>
      <c r="F601" s="4">
        <f t="shared" si="67"/>
        <v>1</v>
      </c>
      <c r="G601" s="4">
        <f t="shared" si="65"/>
        <v>4</v>
      </c>
      <c r="H601" s="4">
        <f t="shared" si="68"/>
        <v>1</v>
      </c>
      <c r="I601" s="4">
        <f t="shared" si="69"/>
        <v>0</v>
      </c>
      <c r="J601" s="4">
        <f t="shared" si="70"/>
        <v>0</v>
      </c>
      <c r="K601" s="4">
        <f t="shared" si="66"/>
        <v>0</v>
      </c>
      <c r="L601" s="5">
        <f t="shared" si="71"/>
        <v>0</v>
      </c>
      <c r="M601" s="137">
        <f>'PVWatts Hourly Results (1)'!L612/1000</f>
        <v>0</v>
      </c>
      <c r="N601" s="3">
        <f>'PVWatts Hourly Results (2)'!L612/1000</f>
        <v>0</v>
      </c>
      <c r="O601" s="3">
        <f>'PVWatts Hourly Results (3)'!L612/1000</f>
        <v>0</v>
      </c>
      <c r="P601" s="3">
        <f>'PVWatts Hourly Results (4)'!L612/1000</f>
        <v>0</v>
      </c>
      <c r="Q601" s="130">
        <f>'PVWatts Hourly Results (5)'!L612/1000</f>
        <v>0</v>
      </c>
    </row>
    <row r="602" spans="2:17" x14ac:dyDescent="0.25">
      <c r="B602" s="8">
        <v>1</v>
      </c>
      <c r="C602" s="9">
        <v>25</v>
      </c>
      <c r="D602" s="134">
        <f>'PVWatts Hourly Results (1)'!C613</f>
        <v>0</v>
      </c>
      <c r="E602" s="127">
        <f>DATE(YEAR(Inputs!$D$5),Summary!B602,Summary!C602)+TIME(D602,0,0)</f>
        <v>25</v>
      </c>
      <c r="F602" s="4">
        <f t="shared" si="67"/>
        <v>1</v>
      </c>
      <c r="G602" s="4">
        <f t="shared" si="65"/>
        <v>4</v>
      </c>
      <c r="H602" s="4">
        <f t="shared" si="68"/>
        <v>1</v>
      </c>
      <c r="I602" s="4">
        <f t="shared" si="69"/>
        <v>0</v>
      </c>
      <c r="J602" s="4">
        <f t="shared" si="70"/>
        <v>0</v>
      </c>
      <c r="K602" s="4">
        <f t="shared" si="66"/>
        <v>0</v>
      </c>
      <c r="L602" s="5">
        <f t="shared" si="71"/>
        <v>0</v>
      </c>
      <c r="M602" s="137">
        <f>'PVWatts Hourly Results (1)'!L613/1000</f>
        <v>0</v>
      </c>
      <c r="N602" s="3">
        <f>'PVWatts Hourly Results (2)'!L613/1000</f>
        <v>0</v>
      </c>
      <c r="O602" s="3">
        <f>'PVWatts Hourly Results (3)'!L613/1000</f>
        <v>0</v>
      </c>
      <c r="P602" s="3">
        <f>'PVWatts Hourly Results (4)'!L613/1000</f>
        <v>0</v>
      </c>
      <c r="Q602" s="130">
        <f>'PVWatts Hourly Results (5)'!L613/1000</f>
        <v>0</v>
      </c>
    </row>
    <row r="603" spans="2:17" x14ac:dyDescent="0.25">
      <c r="B603" s="8">
        <v>1</v>
      </c>
      <c r="C603" s="9">
        <v>25</v>
      </c>
      <c r="D603" s="134">
        <f>'PVWatts Hourly Results (1)'!C614</f>
        <v>0</v>
      </c>
      <c r="E603" s="127">
        <f>DATE(YEAR(Inputs!$D$5),Summary!B603,Summary!C603)+TIME(D603,0,0)</f>
        <v>25</v>
      </c>
      <c r="F603" s="4">
        <f t="shared" si="67"/>
        <v>1</v>
      </c>
      <c r="G603" s="4">
        <f t="shared" si="65"/>
        <v>4</v>
      </c>
      <c r="H603" s="4">
        <f t="shared" si="68"/>
        <v>1</v>
      </c>
      <c r="I603" s="4">
        <f t="shared" si="69"/>
        <v>0</v>
      </c>
      <c r="J603" s="4">
        <f t="shared" si="70"/>
        <v>0</v>
      </c>
      <c r="K603" s="4">
        <f t="shared" si="66"/>
        <v>0</v>
      </c>
      <c r="L603" s="5">
        <f t="shared" si="71"/>
        <v>0</v>
      </c>
      <c r="M603" s="137">
        <f>'PVWatts Hourly Results (1)'!L614/1000</f>
        <v>0</v>
      </c>
      <c r="N603" s="3">
        <f>'PVWatts Hourly Results (2)'!L614/1000</f>
        <v>0</v>
      </c>
      <c r="O603" s="3">
        <f>'PVWatts Hourly Results (3)'!L614/1000</f>
        <v>0</v>
      </c>
      <c r="P603" s="3">
        <f>'PVWatts Hourly Results (4)'!L614/1000</f>
        <v>0</v>
      </c>
      <c r="Q603" s="130">
        <f>'PVWatts Hourly Results (5)'!L614/1000</f>
        <v>0</v>
      </c>
    </row>
    <row r="604" spans="2:17" x14ac:dyDescent="0.25">
      <c r="B604" s="8">
        <v>1</v>
      </c>
      <c r="C604" s="9">
        <v>25</v>
      </c>
      <c r="D604" s="134">
        <f>'PVWatts Hourly Results (1)'!C615</f>
        <v>0</v>
      </c>
      <c r="E604" s="127">
        <f>DATE(YEAR(Inputs!$D$5),Summary!B604,Summary!C604)+TIME(D604,0,0)</f>
        <v>25</v>
      </c>
      <c r="F604" s="4">
        <f t="shared" si="67"/>
        <v>1</v>
      </c>
      <c r="G604" s="4">
        <f t="shared" si="65"/>
        <v>4</v>
      </c>
      <c r="H604" s="4">
        <f t="shared" si="68"/>
        <v>1</v>
      </c>
      <c r="I604" s="4">
        <f t="shared" si="69"/>
        <v>0</v>
      </c>
      <c r="J604" s="4">
        <f t="shared" si="70"/>
        <v>0</v>
      </c>
      <c r="K604" s="4">
        <f t="shared" si="66"/>
        <v>0</v>
      </c>
      <c r="L604" s="5">
        <f t="shared" si="71"/>
        <v>0</v>
      </c>
      <c r="M604" s="137">
        <f>'PVWatts Hourly Results (1)'!L615/1000</f>
        <v>0</v>
      </c>
      <c r="N604" s="3">
        <f>'PVWatts Hourly Results (2)'!L615/1000</f>
        <v>0</v>
      </c>
      <c r="O604" s="3">
        <f>'PVWatts Hourly Results (3)'!L615/1000</f>
        <v>0</v>
      </c>
      <c r="P604" s="3">
        <f>'PVWatts Hourly Results (4)'!L615/1000</f>
        <v>0</v>
      </c>
      <c r="Q604" s="130">
        <f>'PVWatts Hourly Results (5)'!L615/1000</f>
        <v>0</v>
      </c>
    </row>
    <row r="605" spans="2:17" x14ac:dyDescent="0.25">
      <c r="B605" s="8">
        <v>1</v>
      </c>
      <c r="C605" s="9">
        <v>25</v>
      </c>
      <c r="D605" s="134">
        <f>'PVWatts Hourly Results (1)'!C616</f>
        <v>0</v>
      </c>
      <c r="E605" s="127">
        <f>DATE(YEAR(Inputs!$D$5),Summary!B605,Summary!C605)+TIME(D605,0,0)</f>
        <v>25</v>
      </c>
      <c r="F605" s="4">
        <f t="shared" si="67"/>
        <v>1</v>
      </c>
      <c r="G605" s="4">
        <f t="shared" si="65"/>
        <v>4</v>
      </c>
      <c r="H605" s="4">
        <f t="shared" si="68"/>
        <v>1</v>
      </c>
      <c r="I605" s="4">
        <f t="shared" si="69"/>
        <v>0</v>
      </c>
      <c r="J605" s="4">
        <f t="shared" si="70"/>
        <v>0</v>
      </c>
      <c r="K605" s="4">
        <f t="shared" si="66"/>
        <v>0</v>
      </c>
      <c r="L605" s="5">
        <f t="shared" si="71"/>
        <v>0</v>
      </c>
      <c r="M605" s="137">
        <f>'PVWatts Hourly Results (1)'!L616/1000</f>
        <v>0</v>
      </c>
      <c r="N605" s="3">
        <f>'PVWatts Hourly Results (2)'!L616/1000</f>
        <v>0</v>
      </c>
      <c r="O605" s="3">
        <f>'PVWatts Hourly Results (3)'!L616/1000</f>
        <v>0</v>
      </c>
      <c r="P605" s="3">
        <f>'PVWatts Hourly Results (4)'!L616/1000</f>
        <v>0</v>
      </c>
      <c r="Q605" s="130">
        <f>'PVWatts Hourly Results (5)'!L616/1000</f>
        <v>0</v>
      </c>
    </row>
    <row r="606" spans="2:17" x14ac:dyDescent="0.25">
      <c r="B606" s="8">
        <v>1</v>
      </c>
      <c r="C606" s="9">
        <v>25</v>
      </c>
      <c r="D606" s="134">
        <f>'PVWatts Hourly Results (1)'!C617</f>
        <v>0</v>
      </c>
      <c r="E606" s="127">
        <f>DATE(YEAR(Inputs!$D$5),Summary!B606,Summary!C606)+TIME(D606,0,0)</f>
        <v>25</v>
      </c>
      <c r="F606" s="4">
        <f t="shared" si="67"/>
        <v>1</v>
      </c>
      <c r="G606" s="4">
        <f t="shared" si="65"/>
        <v>4</v>
      </c>
      <c r="H606" s="4">
        <f t="shared" si="68"/>
        <v>1</v>
      </c>
      <c r="I606" s="4">
        <f t="shared" si="69"/>
        <v>0</v>
      </c>
      <c r="J606" s="4">
        <f t="shared" si="70"/>
        <v>0</v>
      </c>
      <c r="K606" s="4">
        <f t="shared" si="66"/>
        <v>0</v>
      </c>
      <c r="L606" s="5">
        <f t="shared" si="71"/>
        <v>0</v>
      </c>
      <c r="M606" s="137">
        <f>'PVWatts Hourly Results (1)'!L617/1000</f>
        <v>0</v>
      </c>
      <c r="N606" s="3">
        <f>'PVWatts Hourly Results (2)'!L617/1000</f>
        <v>0</v>
      </c>
      <c r="O606" s="3">
        <f>'PVWatts Hourly Results (3)'!L617/1000</f>
        <v>0</v>
      </c>
      <c r="P606" s="3">
        <f>'PVWatts Hourly Results (4)'!L617/1000</f>
        <v>0</v>
      </c>
      <c r="Q606" s="130">
        <f>'PVWatts Hourly Results (5)'!L617/1000</f>
        <v>0</v>
      </c>
    </row>
    <row r="607" spans="2:17" x14ac:dyDescent="0.25">
      <c r="B607" s="8">
        <v>1</v>
      </c>
      <c r="C607" s="9">
        <v>25</v>
      </c>
      <c r="D607" s="134">
        <f>'PVWatts Hourly Results (1)'!C618</f>
        <v>0</v>
      </c>
      <c r="E607" s="127">
        <f>DATE(YEAR(Inputs!$D$5),Summary!B607,Summary!C607)+TIME(D607,0,0)</f>
        <v>25</v>
      </c>
      <c r="F607" s="4">
        <f t="shared" si="67"/>
        <v>1</v>
      </c>
      <c r="G607" s="4">
        <f t="shared" si="65"/>
        <v>4</v>
      </c>
      <c r="H607" s="4">
        <f t="shared" si="68"/>
        <v>1</v>
      </c>
      <c r="I607" s="4">
        <f t="shared" si="69"/>
        <v>0</v>
      </c>
      <c r="J607" s="4">
        <f t="shared" si="70"/>
        <v>0</v>
      </c>
      <c r="K607" s="4">
        <f t="shared" si="66"/>
        <v>0</v>
      </c>
      <c r="L607" s="5">
        <f t="shared" si="71"/>
        <v>0</v>
      </c>
      <c r="M607" s="137">
        <f>'PVWatts Hourly Results (1)'!L618/1000</f>
        <v>0</v>
      </c>
      <c r="N607" s="3">
        <f>'PVWatts Hourly Results (2)'!L618/1000</f>
        <v>0</v>
      </c>
      <c r="O607" s="3">
        <f>'PVWatts Hourly Results (3)'!L618/1000</f>
        <v>0</v>
      </c>
      <c r="P607" s="3">
        <f>'PVWatts Hourly Results (4)'!L618/1000</f>
        <v>0</v>
      </c>
      <c r="Q607" s="130">
        <f>'PVWatts Hourly Results (5)'!L618/1000</f>
        <v>0</v>
      </c>
    </row>
    <row r="608" spans="2:17" x14ac:dyDescent="0.25">
      <c r="B608" s="8">
        <v>1</v>
      </c>
      <c r="C608" s="9">
        <v>25</v>
      </c>
      <c r="D608" s="134">
        <f>'PVWatts Hourly Results (1)'!C619</f>
        <v>0</v>
      </c>
      <c r="E608" s="127">
        <f>DATE(YEAR(Inputs!$D$5),Summary!B608,Summary!C608)+TIME(D608,0,0)</f>
        <v>25</v>
      </c>
      <c r="F608" s="4">
        <f t="shared" si="67"/>
        <v>1</v>
      </c>
      <c r="G608" s="4">
        <f t="shared" si="65"/>
        <v>4</v>
      </c>
      <c r="H608" s="4">
        <f t="shared" si="68"/>
        <v>1</v>
      </c>
      <c r="I608" s="4">
        <f t="shared" si="69"/>
        <v>0</v>
      </c>
      <c r="J608" s="4">
        <f t="shared" si="70"/>
        <v>0</v>
      </c>
      <c r="K608" s="4">
        <f t="shared" si="66"/>
        <v>0</v>
      </c>
      <c r="L608" s="5">
        <f t="shared" si="71"/>
        <v>0</v>
      </c>
      <c r="M608" s="137">
        <f>'PVWatts Hourly Results (1)'!L619/1000</f>
        <v>0</v>
      </c>
      <c r="N608" s="3">
        <f>'PVWatts Hourly Results (2)'!L619/1000</f>
        <v>0</v>
      </c>
      <c r="O608" s="3">
        <f>'PVWatts Hourly Results (3)'!L619/1000</f>
        <v>0</v>
      </c>
      <c r="P608" s="3">
        <f>'PVWatts Hourly Results (4)'!L619/1000</f>
        <v>0</v>
      </c>
      <c r="Q608" s="130">
        <f>'PVWatts Hourly Results (5)'!L619/1000</f>
        <v>0</v>
      </c>
    </row>
    <row r="609" spans="2:17" x14ac:dyDescent="0.25">
      <c r="B609" s="8">
        <v>1</v>
      </c>
      <c r="C609" s="9">
        <v>25</v>
      </c>
      <c r="D609" s="134">
        <f>'PVWatts Hourly Results (1)'!C620</f>
        <v>0</v>
      </c>
      <c r="E609" s="127">
        <f>DATE(YEAR(Inputs!$D$5),Summary!B609,Summary!C609)+TIME(D609,0,0)</f>
        <v>25</v>
      </c>
      <c r="F609" s="4">
        <f t="shared" si="67"/>
        <v>1</v>
      </c>
      <c r="G609" s="4">
        <f t="shared" si="65"/>
        <v>4</v>
      </c>
      <c r="H609" s="4">
        <f t="shared" si="68"/>
        <v>1</v>
      </c>
      <c r="I609" s="4">
        <f t="shared" si="69"/>
        <v>0</v>
      </c>
      <c r="J609" s="4">
        <f t="shared" si="70"/>
        <v>0</v>
      </c>
      <c r="K609" s="4">
        <f t="shared" si="66"/>
        <v>0</v>
      </c>
      <c r="L609" s="5">
        <f t="shared" si="71"/>
        <v>0</v>
      </c>
      <c r="M609" s="137">
        <f>'PVWatts Hourly Results (1)'!L620/1000</f>
        <v>0</v>
      </c>
      <c r="N609" s="3">
        <f>'PVWatts Hourly Results (2)'!L620/1000</f>
        <v>0</v>
      </c>
      <c r="O609" s="3">
        <f>'PVWatts Hourly Results (3)'!L620/1000</f>
        <v>0</v>
      </c>
      <c r="P609" s="3">
        <f>'PVWatts Hourly Results (4)'!L620/1000</f>
        <v>0</v>
      </c>
      <c r="Q609" s="130">
        <f>'PVWatts Hourly Results (5)'!L620/1000</f>
        <v>0</v>
      </c>
    </row>
    <row r="610" spans="2:17" x14ac:dyDescent="0.25">
      <c r="B610" s="8">
        <v>1</v>
      </c>
      <c r="C610" s="9">
        <v>25</v>
      </c>
      <c r="D610" s="134">
        <f>'PVWatts Hourly Results (1)'!C621</f>
        <v>0</v>
      </c>
      <c r="E610" s="127">
        <f>DATE(YEAR(Inputs!$D$5),Summary!B610,Summary!C610)+TIME(D610,0,0)</f>
        <v>25</v>
      </c>
      <c r="F610" s="4">
        <f t="shared" si="67"/>
        <v>1</v>
      </c>
      <c r="G610" s="4">
        <f t="shared" si="65"/>
        <v>4</v>
      </c>
      <c r="H610" s="4">
        <f t="shared" si="68"/>
        <v>1</v>
      </c>
      <c r="I610" s="4">
        <f t="shared" si="69"/>
        <v>0</v>
      </c>
      <c r="J610" s="4">
        <f t="shared" si="70"/>
        <v>0</v>
      </c>
      <c r="K610" s="4">
        <f t="shared" si="66"/>
        <v>0</v>
      </c>
      <c r="L610" s="5">
        <f t="shared" si="71"/>
        <v>0</v>
      </c>
      <c r="M610" s="137">
        <f>'PVWatts Hourly Results (1)'!L621/1000</f>
        <v>0</v>
      </c>
      <c r="N610" s="3">
        <f>'PVWatts Hourly Results (2)'!L621/1000</f>
        <v>0</v>
      </c>
      <c r="O610" s="3">
        <f>'PVWatts Hourly Results (3)'!L621/1000</f>
        <v>0</v>
      </c>
      <c r="P610" s="3">
        <f>'PVWatts Hourly Results (4)'!L621/1000</f>
        <v>0</v>
      </c>
      <c r="Q610" s="130">
        <f>'PVWatts Hourly Results (5)'!L621/1000</f>
        <v>0</v>
      </c>
    </row>
    <row r="611" spans="2:17" x14ac:dyDescent="0.25">
      <c r="B611" s="8">
        <v>1</v>
      </c>
      <c r="C611" s="9">
        <v>25</v>
      </c>
      <c r="D611" s="134">
        <f>'PVWatts Hourly Results (1)'!C622</f>
        <v>0</v>
      </c>
      <c r="E611" s="127">
        <f>DATE(YEAR(Inputs!$D$5),Summary!B611,Summary!C611)+TIME(D611,0,0)</f>
        <v>25</v>
      </c>
      <c r="F611" s="4">
        <f t="shared" si="67"/>
        <v>1</v>
      </c>
      <c r="G611" s="4">
        <f t="shared" si="65"/>
        <v>4</v>
      </c>
      <c r="H611" s="4">
        <f t="shared" si="68"/>
        <v>1</v>
      </c>
      <c r="I611" s="4">
        <f t="shared" si="69"/>
        <v>0</v>
      </c>
      <c r="J611" s="4">
        <f t="shared" si="70"/>
        <v>0</v>
      </c>
      <c r="K611" s="4">
        <f t="shared" si="66"/>
        <v>0</v>
      </c>
      <c r="L611" s="5">
        <f t="shared" si="71"/>
        <v>0</v>
      </c>
      <c r="M611" s="137">
        <f>'PVWatts Hourly Results (1)'!L622/1000</f>
        <v>0</v>
      </c>
      <c r="N611" s="3">
        <f>'PVWatts Hourly Results (2)'!L622/1000</f>
        <v>0</v>
      </c>
      <c r="O611" s="3">
        <f>'PVWatts Hourly Results (3)'!L622/1000</f>
        <v>0</v>
      </c>
      <c r="P611" s="3">
        <f>'PVWatts Hourly Results (4)'!L622/1000</f>
        <v>0</v>
      </c>
      <c r="Q611" s="130">
        <f>'PVWatts Hourly Results (5)'!L622/1000</f>
        <v>0</v>
      </c>
    </row>
    <row r="612" spans="2:17" x14ac:dyDescent="0.25">
      <c r="B612" s="8">
        <v>1</v>
      </c>
      <c r="C612" s="9">
        <v>25</v>
      </c>
      <c r="D612" s="134">
        <f>'PVWatts Hourly Results (1)'!C623</f>
        <v>0</v>
      </c>
      <c r="E612" s="127">
        <f>DATE(YEAR(Inputs!$D$5),Summary!B612,Summary!C612)+TIME(D612,0,0)</f>
        <v>25</v>
      </c>
      <c r="F612" s="4">
        <f t="shared" si="67"/>
        <v>1</v>
      </c>
      <c r="G612" s="4">
        <f t="shared" si="65"/>
        <v>4</v>
      </c>
      <c r="H612" s="4">
        <f t="shared" si="68"/>
        <v>1</v>
      </c>
      <c r="I612" s="4">
        <f t="shared" si="69"/>
        <v>0</v>
      </c>
      <c r="J612" s="4">
        <f t="shared" si="70"/>
        <v>0</v>
      </c>
      <c r="K612" s="4">
        <f t="shared" si="66"/>
        <v>0</v>
      </c>
      <c r="L612" s="5">
        <f t="shared" si="71"/>
        <v>0</v>
      </c>
      <c r="M612" s="137">
        <f>'PVWatts Hourly Results (1)'!L623/1000</f>
        <v>0</v>
      </c>
      <c r="N612" s="3">
        <f>'PVWatts Hourly Results (2)'!L623/1000</f>
        <v>0</v>
      </c>
      <c r="O612" s="3">
        <f>'PVWatts Hourly Results (3)'!L623/1000</f>
        <v>0</v>
      </c>
      <c r="P612" s="3">
        <f>'PVWatts Hourly Results (4)'!L623/1000</f>
        <v>0</v>
      </c>
      <c r="Q612" s="130">
        <f>'PVWatts Hourly Results (5)'!L623/1000</f>
        <v>0</v>
      </c>
    </row>
    <row r="613" spans="2:17" x14ac:dyDescent="0.25">
      <c r="B613" s="8">
        <v>1</v>
      </c>
      <c r="C613" s="9">
        <v>25</v>
      </c>
      <c r="D613" s="134">
        <f>'PVWatts Hourly Results (1)'!C624</f>
        <v>0</v>
      </c>
      <c r="E613" s="127">
        <f>DATE(YEAR(Inputs!$D$5),Summary!B613,Summary!C613)+TIME(D613,0,0)</f>
        <v>25</v>
      </c>
      <c r="F613" s="4">
        <f t="shared" si="67"/>
        <v>1</v>
      </c>
      <c r="G613" s="4">
        <f t="shared" si="65"/>
        <v>4</v>
      </c>
      <c r="H613" s="4">
        <f t="shared" si="68"/>
        <v>1</v>
      </c>
      <c r="I613" s="4">
        <f t="shared" si="69"/>
        <v>0</v>
      </c>
      <c r="J613" s="4">
        <f t="shared" si="70"/>
        <v>0</v>
      </c>
      <c r="K613" s="4">
        <f t="shared" si="66"/>
        <v>0</v>
      </c>
      <c r="L613" s="5">
        <f t="shared" si="71"/>
        <v>0</v>
      </c>
      <c r="M613" s="137">
        <f>'PVWatts Hourly Results (1)'!L624/1000</f>
        <v>0</v>
      </c>
      <c r="N613" s="3">
        <f>'PVWatts Hourly Results (2)'!L624/1000</f>
        <v>0</v>
      </c>
      <c r="O613" s="3">
        <f>'PVWatts Hourly Results (3)'!L624/1000</f>
        <v>0</v>
      </c>
      <c r="P613" s="3">
        <f>'PVWatts Hourly Results (4)'!L624/1000</f>
        <v>0</v>
      </c>
      <c r="Q613" s="130">
        <f>'PVWatts Hourly Results (5)'!L624/1000</f>
        <v>0</v>
      </c>
    </row>
    <row r="614" spans="2:17" x14ac:dyDescent="0.25">
      <c r="B614" s="8">
        <v>1</v>
      </c>
      <c r="C614" s="9">
        <v>25</v>
      </c>
      <c r="D614" s="134">
        <f>'PVWatts Hourly Results (1)'!C625</f>
        <v>0</v>
      </c>
      <c r="E614" s="127">
        <f>DATE(YEAR(Inputs!$D$5),Summary!B614,Summary!C614)+TIME(D614,0,0)</f>
        <v>25</v>
      </c>
      <c r="F614" s="4">
        <f t="shared" si="67"/>
        <v>1</v>
      </c>
      <c r="G614" s="4">
        <f t="shared" si="65"/>
        <v>4</v>
      </c>
      <c r="H614" s="4">
        <f t="shared" si="68"/>
        <v>1</v>
      </c>
      <c r="I614" s="4">
        <f t="shared" si="69"/>
        <v>0</v>
      </c>
      <c r="J614" s="4">
        <f t="shared" si="70"/>
        <v>0</v>
      </c>
      <c r="K614" s="4">
        <f t="shared" si="66"/>
        <v>0</v>
      </c>
      <c r="L614" s="5">
        <f t="shared" si="71"/>
        <v>0</v>
      </c>
      <c r="M614" s="137">
        <f>'PVWatts Hourly Results (1)'!L625/1000</f>
        <v>0</v>
      </c>
      <c r="N614" s="3">
        <f>'PVWatts Hourly Results (2)'!L625/1000</f>
        <v>0</v>
      </c>
      <c r="O614" s="3">
        <f>'PVWatts Hourly Results (3)'!L625/1000</f>
        <v>0</v>
      </c>
      <c r="P614" s="3">
        <f>'PVWatts Hourly Results (4)'!L625/1000</f>
        <v>0</v>
      </c>
      <c r="Q614" s="130">
        <f>'PVWatts Hourly Results (5)'!L625/1000</f>
        <v>0</v>
      </c>
    </row>
    <row r="615" spans="2:17" x14ac:dyDescent="0.25">
      <c r="B615" s="8">
        <v>1</v>
      </c>
      <c r="C615" s="9">
        <v>25</v>
      </c>
      <c r="D615" s="134">
        <f>'PVWatts Hourly Results (1)'!C626</f>
        <v>0</v>
      </c>
      <c r="E615" s="127">
        <f>DATE(YEAR(Inputs!$D$5),Summary!B615,Summary!C615)+TIME(D615,0,0)</f>
        <v>25</v>
      </c>
      <c r="F615" s="4">
        <f t="shared" si="67"/>
        <v>1</v>
      </c>
      <c r="G615" s="4">
        <f t="shared" si="65"/>
        <v>4</v>
      </c>
      <c r="H615" s="4">
        <f t="shared" si="68"/>
        <v>1</v>
      </c>
      <c r="I615" s="4">
        <f t="shared" si="69"/>
        <v>0</v>
      </c>
      <c r="J615" s="4">
        <f t="shared" si="70"/>
        <v>0</v>
      </c>
      <c r="K615" s="4">
        <f t="shared" si="66"/>
        <v>0</v>
      </c>
      <c r="L615" s="5">
        <f t="shared" si="71"/>
        <v>0</v>
      </c>
      <c r="M615" s="137">
        <f>'PVWatts Hourly Results (1)'!L626/1000</f>
        <v>0</v>
      </c>
      <c r="N615" s="3">
        <f>'PVWatts Hourly Results (2)'!L626/1000</f>
        <v>0</v>
      </c>
      <c r="O615" s="3">
        <f>'PVWatts Hourly Results (3)'!L626/1000</f>
        <v>0</v>
      </c>
      <c r="P615" s="3">
        <f>'PVWatts Hourly Results (4)'!L626/1000</f>
        <v>0</v>
      </c>
      <c r="Q615" s="130">
        <f>'PVWatts Hourly Results (5)'!L626/1000</f>
        <v>0</v>
      </c>
    </row>
    <row r="616" spans="2:17" x14ac:dyDescent="0.25">
      <c r="B616" s="8">
        <v>1</v>
      </c>
      <c r="C616" s="9">
        <v>25</v>
      </c>
      <c r="D616" s="134">
        <f>'PVWatts Hourly Results (1)'!C627</f>
        <v>0</v>
      </c>
      <c r="E616" s="127">
        <f>DATE(YEAR(Inputs!$D$5),Summary!B616,Summary!C616)+TIME(D616,0,0)</f>
        <v>25</v>
      </c>
      <c r="F616" s="4">
        <f t="shared" si="67"/>
        <v>1</v>
      </c>
      <c r="G616" s="4">
        <f t="shared" si="65"/>
        <v>4</v>
      </c>
      <c r="H616" s="4">
        <f t="shared" si="68"/>
        <v>1</v>
      </c>
      <c r="I616" s="4">
        <f t="shared" si="69"/>
        <v>0</v>
      </c>
      <c r="J616" s="4">
        <f t="shared" si="70"/>
        <v>0</v>
      </c>
      <c r="K616" s="4">
        <f t="shared" si="66"/>
        <v>0</v>
      </c>
      <c r="L616" s="5">
        <f t="shared" si="71"/>
        <v>0</v>
      </c>
      <c r="M616" s="137">
        <f>'PVWatts Hourly Results (1)'!L627/1000</f>
        <v>0</v>
      </c>
      <c r="N616" s="3">
        <f>'PVWatts Hourly Results (2)'!L627/1000</f>
        <v>0</v>
      </c>
      <c r="O616" s="3">
        <f>'PVWatts Hourly Results (3)'!L627/1000</f>
        <v>0</v>
      </c>
      <c r="P616" s="3">
        <f>'PVWatts Hourly Results (4)'!L627/1000</f>
        <v>0</v>
      </c>
      <c r="Q616" s="130">
        <f>'PVWatts Hourly Results (5)'!L627/1000</f>
        <v>0</v>
      </c>
    </row>
    <row r="617" spans="2:17" x14ac:dyDescent="0.25">
      <c r="B617" s="8">
        <v>1</v>
      </c>
      <c r="C617" s="9">
        <v>25</v>
      </c>
      <c r="D617" s="134">
        <f>'PVWatts Hourly Results (1)'!C628</f>
        <v>0</v>
      </c>
      <c r="E617" s="127">
        <f>DATE(YEAR(Inputs!$D$5),Summary!B617,Summary!C617)+TIME(D617,0,0)</f>
        <v>25</v>
      </c>
      <c r="F617" s="4">
        <f t="shared" si="67"/>
        <v>1</v>
      </c>
      <c r="G617" s="4">
        <f t="shared" si="65"/>
        <v>4</v>
      </c>
      <c r="H617" s="4">
        <f t="shared" si="68"/>
        <v>1</v>
      </c>
      <c r="I617" s="4">
        <f t="shared" si="69"/>
        <v>0</v>
      </c>
      <c r="J617" s="4">
        <f t="shared" si="70"/>
        <v>0</v>
      </c>
      <c r="K617" s="4">
        <f t="shared" si="66"/>
        <v>0</v>
      </c>
      <c r="L617" s="5">
        <f t="shared" si="71"/>
        <v>0</v>
      </c>
      <c r="M617" s="137">
        <f>'PVWatts Hourly Results (1)'!L628/1000</f>
        <v>0</v>
      </c>
      <c r="N617" s="3">
        <f>'PVWatts Hourly Results (2)'!L628/1000</f>
        <v>0</v>
      </c>
      <c r="O617" s="3">
        <f>'PVWatts Hourly Results (3)'!L628/1000</f>
        <v>0</v>
      </c>
      <c r="P617" s="3">
        <f>'PVWatts Hourly Results (4)'!L628/1000</f>
        <v>0</v>
      </c>
      <c r="Q617" s="130">
        <f>'PVWatts Hourly Results (5)'!L628/1000</f>
        <v>0</v>
      </c>
    </row>
    <row r="618" spans="2:17" x14ac:dyDescent="0.25">
      <c r="B618" s="8">
        <v>1</v>
      </c>
      <c r="C618" s="9">
        <v>25</v>
      </c>
      <c r="D618" s="134">
        <f>'PVWatts Hourly Results (1)'!C629</f>
        <v>0</v>
      </c>
      <c r="E618" s="127">
        <f>DATE(YEAR(Inputs!$D$5),Summary!B618,Summary!C618)+TIME(D618,0,0)</f>
        <v>25</v>
      </c>
      <c r="F618" s="4">
        <f t="shared" si="67"/>
        <v>1</v>
      </c>
      <c r="G618" s="4">
        <f t="shared" si="65"/>
        <v>4</v>
      </c>
      <c r="H618" s="4">
        <f t="shared" si="68"/>
        <v>1</v>
      </c>
      <c r="I618" s="4">
        <f t="shared" si="69"/>
        <v>0</v>
      </c>
      <c r="J618" s="4">
        <f t="shared" si="70"/>
        <v>0</v>
      </c>
      <c r="K618" s="4">
        <f t="shared" si="66"/>
        <v>0</v>
      </c>
      <c r="L618" s="5">
        <f t="shared" si="71"/>
        <v>0</v>
      </c>
      <c r="M618" s="137">
        <f>'PVWatts Hourly Results (1)'!L629/1000</f>
        <v>0</v>
      </c>
      <c r="N618" s="3">
        <f>'PVWatts Hourly Results (2)'!L629/1000</f>
        <v>0</v>
      </c>
      <c r="O618" s="3">
        <f>'PVWatts Hourly Results (3)'!L629/1000</f>
        <v>0</v>
      </c>
      <c r="P618" s="3">
        <f>'PVWatts Hourly Results (4)'!L629/1000</f>
        <v>0</v>
      </c>
      <c r="Q618" s="130">
        <f>'PVWatts Hourly Results (5)'!L629/1000</f>
        <v>0</v>
      </c>
    </row>
    <row r="619" spans="2:17" x14ac:dyDescent="0.25">
      <c r="B619" s="8">
        <v>1</v>
      </c>
      <c r="C619" s="9">
        <v>25</v>
      </c>
      <c r="D619" s="134">
        <f>'PVWatts Hourly Results (1)'!C630</f>
        <v>0</v>
      </c>
      <c r="E619" s="127">
        <f>DATE(YEAR(Inputs!$D$5),Summary!B619,Summary!C619)+TIME(D619,0,0)</f>
        <v>25</v>
      </c>
      <c r="F619" s="4">
        <f t="shared" si="67"/>
        <v>1</v>
      </c>
      <c r="G619" s="4">
        <f t="shared" si="65"/>
        <v>4</v>
      </c>
      <c r="H619" s="4">
        <f t="shared" si="68"/>
        <v>1</v>
      </c>
      <c r="I619" s="4">
        <f t="shared" si="69"/>
        <v>0</v>
      </c>
      <c r="J619" s="4">
        <f t="shared" si="70"/>
        <v>0</v>
      </c>
      <c r="K619" s="4">
        <f t="shared" si="66"/>
        <v>0</v>
      </c>
      <c r="L619" s="5">
        <f t="shared" si="71"/>
        <v>0</v>
      </c>
      <c r="M619" s="137">
        <f>'PVWatts Hourly Results (1)'!L630/1000</f>
        <v>0</v>
      </c>
      <c r="N619" s="3">
        <f>'PVWatts Hourly Results (2)'!L630/1000</f>
        <v>0</v>
      </c>
      <c r="O619" s="3">
        <f>'PVWatts Hourly Results (3)'!L630/1000</f>
        <v>0</v>
      </c>
      <c r="P619" s="3">
        <f>'PVWatts Hourly Results (4)'!L630/1000</f>
        <v>0</v>
      </c>
      <c r="Q619" s="130">
        <f>'PVWatts Hourly Results (5)'!L630/1000</f>
        <v>0</v>
      </c>
    </row>
    <row r="620" spans="2:17" x14ac:dyDescent="0.25">
      <c r="B620" s="8">
        <v>1</v>
      </c>
      <c r="C620" s="9">
        <v>25</v>
      </c>
      <c r="D620" s="134">
        <f>'PVWatts Hourly Results (1)'!C631</f>
        <v>0</v>
      </c>
      <c r="E620" s="127">
        <f>DATE(YEAR(Inputs!$D$5),Summary!B620,Summary!C620)+TIME(D620,0,0)</f>
        <v>25</v>
      </c>
      <c r="F620" s="4">
        <f t="shared" si="67"/>
        <v>1</v>
      </c>
      <c r="G620" s="4">
        <f t="shared" si="65"/>
        <v>4</v>
      </c>
      <c r="H620" s="4">
        <f t="shared" si="68"/>
        <v>1</v>
      </c>
      <c r="I620" s="4">
        <f t="shared" si="69"/>
        <v>0</v>
      </c>
      <c r="J620" s="4">
        <f t="shared" si="70"/>
        <v>0</v>
      </c>
      <c r="K620" s="4">
        <f t="shared" si="66"/>
        <v>0</v>
      </c>
      <c r="L620" s="5">
        <f t="shared" si="71"/>
        <v>0</v>
      </c>
      <c r="M620" s="137">
        <f>'PVWatts Hourly Results (1)'!L631/1000</f>
        <v>0</v>
      </c>
      <c r="N620" s="3">
        <f>'PVWatts Hourly Results (2)'!L631/1000</f>
        <v>0</v>
      </c>
      <c r="O620" s="3">
        <f>'PVWatts Hourly Results (3)'!L631/1000</f>
        <v>0</v>
      </c>
      <c r="P620" s="3">
        <f>'PVWatts Hourly Results (4)'!L631/1000</f>
        <v>0</v>
      </c>
      <c r="Q620" s="130">
        <f>'PVWatts Hourly Results (5)'!L631/1000</f>
        <v>0</v>
      </c>
    </row>
    <row r="621" spans="2:17" x14ac:dyDescent="0.25">
      <c r="B621" s="8">
        <v>1</v>
      </c>
      <c r="C621" s="9">
        <v>25</v>
      </c>
      <c r="D621" s="134">
        <f>'PVWatts Hourly Results (1)'!C632</f>
        <v>0</v>
      </c>
      <c r="E621" s="127">
        <f>DATE(YEAR(Inputs!$D$5),Summary!B621,Summary!C621)+TIME(D621,0,0)</f>
        <v>25</v>
      </c>
      <c r="F621" s="4">
        <f t="shared" si="67"/>
        <v>1</v>
      </c>
      <c r="G621" s="4">
        <f t="shared" si="65"/>
        <v>4</v>
      </c>
      <c r="H621" s="4">
        <f t="shared" si="68"/>
        <v>1</v>
      </c>
      <c r="I621" s="4">
        <f t="shared" si="69"/>
        <v>0</v>
      </c>
      <c r="J621" s="4">
        <f t="shared" si="70"/>
        <v>0</v>
      </c>
      <c r="K621" s="4">
        <f t="shared" si="66"/>
        <v>0</v>
      </c>
      <c r="L621" s="5">
        <f t="shared" si="71"/>
        <v>0</v>
      </c>
      <c r="M621" s="137">
        <f>'PVWatts Hourly Results (1)'!L632/1000</f>
        <v>0</v>
      </c>
      <c r="N621" s="3">
        <f>'PVWatts Hourly Results (2)'!L632/1000</f>
        <v>0</v>
      </c>
      <c r="O621" s="3">
        <f>'PVWatts Hourly Results (3)'!L632/1000</f>
        <v>0</v>
      </c>
      <c r="P621" s="3">
        <f>'PVWatts Hourly Results (4)'!L632/1000</f>
        <v>0</v>
      </c>
      <c r="Q621" s="130">
        <f>'PVWatts Hourly Results (5)'!L632/1000</f>
        <v>0</v>
      </c>
    </row>
    <row r="622" spans="2:17" x14ac:dyDescent="0.25">
      <c r="B622" s="8">
        <v>1</v>
      </c>
      <c r="C622" s="9">
        <v>26</v>
      </c>
      <c r="D622" s="134">
        <f>'PVWatts Hourly Results (1)'!C633</f>
        <v>0</v>
      </c>
      <c r="E622" s="127">
        <f>DATE(YEAR(Inputs!$D$5),Summary!B622,Summary!C622)+TIME(D622,0,0)</f>
        <v>26</v>
      </c>
      <c r="F622" s="4">
        <f t="shared" si="67"/>
        <v>1</v>
      </c>
      <c r="G622" s="4">
        <f t="shared" si="65"/>
        <v>5</v>
      </c>
      <c r="H622" s="4">
        <f t="shared" si="68"/>
        <v>1</v>
      </c>
      <c r="I622" s="4">
        <f t="shared" si="69"/>
        <v>0</v>
      </c>
      <c r="J622" s="4">
        <f t="shared" si="70"/>
        <v>0</v>
      </c>
      <c r="K622" s="4">
        <f t="shared" si="66"/>
        <v>0</v>
      </c>
      <c r="L622" s="5">
        <f t="shared" si="71"/>
        <v>0</v>
      </c>
      <c r="M622" s="137">
        <f>'PVWatts Hourly Results (1)'!L633/1000</f>
        <v>0</v>
      </c>
      <c r="N622" s="3">
        <f>'PVWatts Hourly Results (2)'!L633/1000</f>
        <v>0</v>
      </c>
      <c r="O622" s="3">
        <f>'PVWatts Hourly Results (3)'!L633/1000</f>
        <v>0</v>
      </c>
      <c r="P622" s="3">
        <f>'PVWatts Hourly Results (4)'!L633/1000</f>
        <v>0</v>
      </c>
      <c r="Q622" s="130">
        <f>'PVWatts Hourly Results (5)'!L633/1000</f>
        <v>0</v>
      </c>
    </row>
    <row r="623" spans="2:17" x14ac:dyDescent="0.25">
      <c r="B623" s="8">
        <v>1</v>
      </c>
      <c r="C623" s="9">
        <v>26</v>
      </c>
      <c r="D623" s="134">
        <f>'PVWatts Hourly Results (1)'!C634</f>
        <v>0</v>
      </c>
      <c r="E623" s="127">
        <f>DATE(YEAR(Inputs!$D$5),Summary!B623,Summary!C623)+TIME(D623,0,0)</f>
        <v>26</v>
      </c>
      <c r="F623" s="4">
        <f t="shared" si="67"/>
        <v>1</v>
      </c>
      <c r="G623" s="4">
        <f t="shared" si="65"/>
        <v>5</v>
      </c>
      <c r="H623" s="4">
        <f t="shared" si="68"/>
        <v>1</v>
      </c>
      <c r="I623" s="4">
        <f t="shared" si="69"/>
        <v>0</v>
      </c>
      <c r="J623" s="4">
        <f t="shared" si="70"/>
        <v>0</v>
      </c>
      <c r="K623" s="4">
        <f t="shared" si="66"/>
        <v>0</v>
      </c>
      <c r="L623" s="5">
        <f t="shared" si="71"/>
        <v>0</v>
      </c>
      <c r="M623" s="137">
        <f>'PVWatts Hourly Results (1)'!L634/1000</f>
        <v>0</v>
      </c>
      <c r="N623" s="3">
        <f>'PVWatts Hourly Results (2)'!L634/1000</f>
        <v>0</v>
      </c>
      <c r="O623" s="3">
        <f>'PVWatts Hourly Results (3)'!L634/1000</f>
        <v>0</v>
      </c>
      <c r="P623" s="3">
        <f>'PVWatts Hourly Results (4)'!L634/1000</f>
        <v>0</v>
      </c>
      <c r="Q623" s="130">
        <f>'PVWatts Hourly Results (5)'!L634/1000</f>
        <v>0</v>
      </c>
    </row>
    <row r="624" spans="2:17" x14ac:dyDescent="0.25">
      <c r="B624" s="8">
        <v>1</v>
      </c>
      <c r="C624" s="9">
        <v>26</v>
      </c>
      <c r="D624" s="134">
        <f>'PVWatts Hourly Results (1)'!C635</f>
        <v>0</v>
      </c>
      <c r="E624" s="127">
        <f>DATE(YEAR(Inputs!$D$5),Summary!B624,Summary!C624)+TIME(D624,0,0)</f>
        <v>26</v>
      </c>
      <c r="F624" s="4">
        <f t="shared" si="67"/>
        <v>1</v>
      </c>
      <c r="G624" s="4">
        <f t="shared" si="65"/>
        <v>5</v>
      </c>
      <c r="H624" s="4">
        <f t="shared" si="68"/>
        <v>1</v>
      </c>
      <c r="I624" s="4">
        <f t="shared" si="69"/>
        <v>0</v>
      </c>
      <c r="J624" s="4">
        <f t="shared" si="70"/>
        <v>0</v>
      </c>
      <c r="K624" s="4">
        <f t="shared" si="66"/>
        <v>0</v>
      </c>
      <c r="L624" s="5">
        <f t="shared" si="71"/>
        <v>0</v>
      </c>
      <c r="M624" s="137">
        <f>'PVWatts Hourly Results (1)'!L635/1000</f>
        <v>0</v>
      </c>
      <c r="N624" s="3">
        <f>'PVWatts Hourly Results (2)'!L635/1000</f>
        <v>0</v>
      </c>
      <c r="O624" s="3">
        <f>'PVWatts Hourly Results (3)'!L635/1000</f>
        <v>0</v>
      </c>
      <c r="P624" s="3">
        <f>'PVWatts Hourly Results (4)'!L635/1000</f>
        <v>0</v>
      </c>
      <c r="Q624" s="130">
        <f>'PVWatts Hourly Results (5)'!L635/1000</f>
        <v>0</v>
      </c>
    </row>
    <row r="625" spans="2:17" x14ac:dyDescent="0.25">
      <c r="B625" s="8">
        <v>1</v>
      </c>
      <c r="C625" s="9">
        <v>26</v>
      </c>
      <c r="D625" s="134">
        <f>'PVWatts Hourly Results (1)'!C636</f>
        <v>0</v>
      </c>
      <c r="E625" s="127">
        <f>DATE(YEAR(Inputs!$D$5),Summary!B625,Summary!C625)+TIME(D625,0,0)</f>
        <v>26</v>
      </c>
      <c r="F625" s="4">
        <f t="shared" si="67"/>
        <v>1</v>
      </c>
      <c r="G625" s="4">
        <f t="shared" si="65"/>
        <v>5</v>
      </c>
      <c r="H625" s="4">
        <f t="shared" si="68"/>
        <v>1</v>
      </c>
      <c r="I625" s="4">
        <f t="shared" si="69"/>
        <v>0</v>
      </c>
      <c r="J625" s="4">
        <f t="shared" si="70"/>
        <v>0</v>
      </c>
      <c r="K625" s="4">
        <f t="shared" si="66"/>
        <v>0</v>
      </c>
      <c r="L625" s="5">
        <f t="shared" si="71"/>
        <v>0</v>
      </c>
      <c r="M625" s="137">
        <f>'PVWatts Hourly Results (1)'!L636/1000</f>
        <v>0</v>
      </c>
      <c r="N625" s="3">
        <f>'PVWatts Hourly Results (2)'!L636/1000</f>
        <v>0</v>
      </c>
      <c r="O625" s="3">
        <f>'PVWatts Hourly Results (3)'!L636/1000</f>
        <v>0</v>
      </c>
      <c r="P625" s="3">
        <f>'PVWatts Hourly Results (4)'!L636/1000</f>
        <v>0</v>
      </c>
      <c r="Q625" s="130">
        <f>'PVWatts Hourly Results (5)'!L636/1000</f>
        <v>0</v>
      </c>
    </row>
    <row r="626" spans="2:17" x14ac:dyDescent="0.25">
      <c r="B626" s="8">
        <v>1</v>
      </c>
      <c r="C626" s="9">
        <v>26</v>
      </c>
      <c r="D626" s="134">
        <f>'PVWatts Hourly Results (1)'!C637</f>
        <v>0</v>
      </c>
      <c r="E626" s="127">
        <f>DATE(YEAR(Inputs!$D$5),Summary!B626,Summary!C626)+TIME(D626,0,0)</f>
        <v>26</v>
      </c>
      <c r="F626" s="4">
        <f t="shared" si="67"/>
        <v>1</v>
      </c>
      <c r="G626" s="4">
        <f t="shared" si="65"/>
        <v>5</v>
      </c>
      <c r="H626" s="4">
        <f t="shared" si="68"/>
        <v>1</v>
      </c>
      <c r="I626" s="4">
        <f t="shared" si="69"/>
        <v>0</v>
      </c>
      <c r="J626" s="4">
        <f t="shared" si="70"/>
        <v>0</v>
      </c>
      <c r="K626" s="4">
        <f t="shared" si="66"/>
        <v>0</v>
      </c>
      <c r="L626" s="5">
        <f t="shared" si="71"/>
        <v>0</v>
      </c>
      <c r="M626" s="137">
        <f>'PVWatts Hourly Results (1)'!L637/1000</f>
        <v>0</v>
      </c>
      <c r="N626" s="3">
        <f>'PVWatts Hourly Results (2)'!L637/1000</f>
        <v>0</v>
      </c>
      <c r="O626" s="3">
        <f>'PVWatts Hourly Results (3)'!L637/1000</f>
        <v>0</v>
      </c>
      <c r="P626" s="3">
        <f>'PVWatts Hourly Results (4)'!L637/1000</f>
        <v>0</v>
      </c>
      <c r="Q626" s="130">
        <f>'PVWatts Hourly Results (5)'!L637/1000</f>
        <v>0</v>
      </c>
    </row>
    <row r="627" spans="2:17" x14ac:dyDescent="0.25">
      <c r="B627" s="8">
        <v>1</v>
      </c>
      <c r="C627" s="9">
        <v>26</v>
      </c>
      <c r="D627" s="134">
        <f>'PVWatts Hourly Results (1)'!C638</f>
        <v>0</v>
      </c>
      <c r="E627" s="127">
        <f>DATE(YEAR(Inputs!$D$5),Summary!B627,Summary!C627)+TIME(D627,0,0)</f>
        <v>26</v>
      </c>
      <c r="F627" s="4">
        <f t="shared" si="67"/>
        <v>1</v>
      </c>
      <c r="G627" s="4">
        <f t="shared" si="65"/>
        <v>5</v>
      </c>
      <c r="H627" s="4">
        <f t="shared" si="68"/>
        <v>1</v>
      </c>
      <c r="I627" s="4">
        <f t="shared" si="69"/>
        <v>0</v>
      </c>
      <c r="J627" s="4">
        <f t="shared" si="70"/>
        <v>0</v>
      </c>
      <c r="K627" s="4">
        <f t="shared" si="66"/>
        <v>0</v>
      </c>
      <c r="L627" s="5">
        <f t="shared" si="71"/>
        <v>0</v>
      </c>
      <c r="M627" s="137">
        <f>'PVWatts Hourly Results (1)'!L638/1000</f>
        <v>0</v>
      </c>
      <c r="N627" s="3">
        <f>'PVWatts Hourly Results (2)'!L638/1000</f>
        <v>0</v>
      </c>
      <c r="O627" s="3">
        <f>'PVWatts Hourly Results (3)'!L638/1000</f>
        <v>0</v>
      </c>
      <c r="P627" s="3">
        <f>'PVWatts Hourly Results (4)'!L638/1000</f>
        <v>0</v>
      </c>
      <c r="Q627" s="130">
        <f>'PVWatts Hourly Results (5)'!L638/1000</f>
        <v>0</v>
      </c>
    </row>
    <row r="628" spans="2:17" x14ac:dyDescent="0.25">
      <c r="B628" s="8">
        <v>1</v>
      </c>
      <c r="C628" s="9">
        <v>26</v>
      </c>
      <c r="D628" s="134">
        <f>'PVWatts Hourly Results (1)'!C639</f>
        <v>0</v>
      </c>
      <c r="E628" s="127">
        <f>DATE(YEAR(Inputs!$D$5),Summary!B628,Summary!C628)+TIME(D628,0,0)</f>
        <v>26</v>
      </c>
      <c r="F628" s="4">
        <f t="shared" si="67"/>
        <v>1</v>
      </c>
      <c r="G628" s="4">
        <f t="shared" si="65"/>
        <v>5</v>
      </c>
      <c r="H628" s="4">
        <f t="shared" si="68"/>
        <v>1</v>
      </c>
      <c r="I628" s="4">
        <f t="shared" si="69"/>
        <v>0</v>
      </c>
      <c r="J628" s="4">
        <f t="shared" si="70"/>
        <v>0</v>
      </c>
      <c r="K628" s="4">
        <f t="shared" si="66"/>
        <v>0</v>
      </c>
      <c r="L628" s="5">
        <f t="shared" si="71"/>
        <v>0</v>
      </c>
      <c r="M628" s="137">
        <f>'PVWatts Hourly Results (1)'!L639/1000</f>
        <v>0</v>
      </c>
      <c r="N628" s="3">
        <f>'PVWatts Hourly Results (2)'!L639/1000</f>
        <v>0</v>
      </c>
      <c r="O628" s="3">
        <f>'PVWatts Hourly Results (3)'!L639/1000</f>
        <v>0</v>
      </c>
      <c r="P628" s="3">
        <f>'PVWatts Hourly Results (4)'!L639/1000</f>
        <v>0</v>
      </c>
      <c r="Q628" s="130">
        <f>'PVWatts Hourly Results (5)'!L639/1000</f>
        <v>0</v>
      </c>
    </row>
    <row r="629" spans="2:17" x14ac:dyDescent="0.25">
      <c r="B629" s="8">
        <v>1</v>
      </c>
      <c r="C629" s="9">
        <v>26</v>
      </c>
      <c r="D629" s="134">
        <f>'PVWatts Hourly Results (1)'!C640</f>
        <v>0</v>
      </c>
      <c r="E629" s="127">
        <f>DATE(YEAR(Inputs!$D$5),Summary!B629,Summary!C629)+TIME(D629,0,0)</f>
        <v>26</v>
      </c>
      <c r="F629" s="4">
        <f t="shared" si="67"/>
        <v>1</v>
      </c>
      <c r="G629" s="4">
        <f t="shared" si="65"/>
        <v>5</v>
      </c>
      <c r="H629" s="4">
        <f t="shared" si="68"/>
        <v>1</v>
      </c>
      <c r="I629" s="4">
        <f t="shared" si="69"/>
        <v>0</v>
      </c>
      <c r="J629" s="4">
        <f t="shared" si="70"/>
        <v>0</v>
      </c>
      <c r="K629" s="4">
        <f t="shared" si="66"/>
        <v>0</v>
      </c>
      <c r="L629" s="5">
        <f t="shared" si="71"/>
        <v>0</v>
      </c>
      <c r="M629" s="137">
        <f>'PVWatts Hourly Results (1)'!L640/1000</f>
        <v>0</v>
      </c>
      <c r="N629" s="3">
        <f>'PVWatts Hourly Results (2)'!L640/1000</f>
        <v>0</v>
      </c>
      <c r="O629" s="3">
        <f>'PVWatts Hourly Results (3)'!L640/1000</f>
        <v>0</v>
      </c>
      <c r="P629" s="3">
        <f>'PVWatts Hourly Results (4)'!L640/1000</f>
        <v>0</v>
      </c>
      <c r="Q629" s="130">
        <f>'PVWatts Hourly Results (5)'!L640/1000</f>
        <v>0</v>
      </c>
    </row>
    <row r="630" spans="2:17" x14ac:dyDescent="0.25">
      <c r="B630" s="8">
        <v>1</v>
      </c>
      <c r="C630" s="9">
        <v>26</v>
      </c>
      <c r="D630" s="134">
        <f>'PVWatts Hourly Results (1)'!C641</f>
        <v>0</v>
      </c>
      <c r="E630" s="127">
        <f>DATE(YEAR(Inputs!$D$5),Summary!B630,Summary!C630)+TIME(D630,0,0)</f>
        <v>26</v>
      </c>
      <c r="F630" s="4">
        <f t="shared" si="67"/>
        <v>1</v>
      </c>
      <c r="G630" s="4">
        <f t="shared" si="65"/>
        <v>5</v>
      </c>
      <c r="H630" s="4">
        <f t="shared" si="68"/>
        <v>1</v>
      </c>
      <c r="I630" s="4">
        <f t="shared" si="69"/>
        <v>0</v>
      </c>
      <c r="J630" s="4">
        <f t="shared" si="70"/>
        <v>0</v>
      </c>
      <c r="K630" s="4">
        <f t="shared" si="66"/>
        <v>0</v>
      </c>
      <c r="L630" s="5">
        <f t="shared" si="71"/>
        <v>0</v>
      </c>
      <c r="M630" s="137">
        <f>'PVWatts Hourly Results (1)'!L641/1000</f>
        <v>0</v>
      </c>
      <c r="N630" s="3">
        <f>'PVWatts Hourly Results (2)'!L641/1000</f>
        <v>0</v>
      </c>
      <c r="O630" s="3">
        <f>'PVWatts Hourly Results (3)'!L641/1000</f>
        <v>0</v>
      </c>
      <c r="P630" s="3">
        <f>'PVWatts Hourly Results (4)'!L641/1000</f>
        <v>0</v>
      </c>
      <c r="Q630" s="130">
        <f>'PVWatts Hourly Results (5)'!L641/1000</f>
        <v>0</v>
      </c>
    </row>
    <row r="631" spans="2:17" x14ac:dyDescent="0.25">
      <c r="B631" s="8">
        <v>1</v>
      </c>
      <c r="C631" s="9">
        <v>26</v>
      </c>
      <c r="D631" s="134">
        <f>'PVWatts Hourly Results (1)'!C642</f>
        <v>0</v>
      </c>
      <c r="E631" s="127">
        <f>DATE(YEAR(Inputs!$D$5),Summary!B631,Summary!C631)+TIME(D631,0,0)</f>
        <v>26</v>
      </c>
      <c r="F631" s="4">
        <f t="shared" si="67"/>
        <v>1</v>
      </c>
      <c r="G631" s="4">
        <f t="shared" si="65"/>
        <v>5</v>
      </c>
      <c r="H631" s="4">
        <f t="shared" si="68"/>
        <v>1</v>
      </c>
      <c r="I631" s="4">
        <f t="shared" si="69"/>
        <v>0</v>
      </c>
      <c r="J631" s="4">
        <f t="shared" si="70"/>
        <v>0</v>
      </c>
      <c r="K631" s="4">
        <f t="shared" si="66"/>
        <v>0</v>
      </c>
      <c r="L631" s="5">
        <f t="shared" si="71"/>
        <v>0</v>
      </c>
      <c r="M631" s="137">
        <f>'PVWatts Hourly Results (1)'!L642/1000</f>
        <v>0</v>
      </c>
      <c r="N631" s="3">
        <f>'PVWatts Hourly Results (2)'!L642/1000</f>
        <v>0</v>
      </c>
      <c r="O631" s="3">
        <f>'PVWatts Hourly Results (3)'!L642/1000</f>
        <v>0</v>
      </c>
      <c r="P631" s="3">
        <f>'PVWatts Hourly Results (4)'!L642/1000</f>
        <v>0</v>
      </c>
      <c r="Q631" s="130">
        <f>'PVWatts Hourly Results (5)'!L642/1000</f>
        <v>0</v>
      </c>
    </row>
    <row r="632" spans="2:17" x14ac:dyDescent="0.25">
      <c r="B632" s="8">
        <v>1</v>
      </c>
      <c r="C632" s="9">
        <v>26</v>
      </c>
      <c r="D632" s="134">
        <f>'PVWatts Hourly Results (1)'!C643</f>
        <v>0</v>
      </c>
      <c r="E632" s="127">
        <f>DATE(YEAR(Inputs!$D$5),Summary!B632,Summary!C632)+TIME(D632,0,0)</f>
        <v>26</v>
      </c>
      <c r="F632" s="4">
        <f t="shared" si="67"/>
        <v>1</v>
      </c>
      <c r="G632" s="4">
        <f t="shared" si="65"/>
        <v>5</v>
      </c>
      <c r="H632" s="4">
        <f t="shared" si="68"/>
        <v>1</v>
      </c>
      <c r="I632" s="4">
        <f t="shared" si="69"/>
        <v>0</v>
      </c>
      <c r="J632" s="4">
        <f t="shared" si="70"/>
        <v>0</v>
      </c>
      <c r="K632" s="4">
        <f t="shared" si="66"/>
        <v>0</v>
      </c>
      <c r="L632" s="5">
        <f t="shared" si="71"/>
        <v>0</v>
      </c>
      <c r="M632" s="137">
        <f>'PVWatts Hourly Results (1)'!L643/1000</f>
        <v>0</v>
      </c>
      <c r="N632" s="3">
        <f>'PVWatts Hourly Results (2)'!L643/1000</f>
        <v>0</v>
      </c>
      <c r="O632" s="3">
        <f>'PVWatts Hourly Results (3)'!L643/1000</f>
        <v>0</v>
      </c>
      <c r="P632" s="3">
        <f>'PVWatts Hourly Results (4)'!L643/1000</f>
        <v>0</v>
      </c>
      <c r="Q632" s="130">
        <f>'PVWatts Hourly Results (5)'!L643/1000</f>
        <v>0</v>
      </c>
    </row>
    <row r="633" spans="2:17" x14ac:dyDescent="0.25">
      <c r="B633" s="8">
        <v>1</v>
      </c>
      <c r="C633" s="9">
        <v>26</v>
      </c>
      <c r="D633" s="134">
        <f>'PVWatts Hourly Results (1)'!C644</f>
        <v>0</v>
      </c>
      <c r="E633" s="127">
        <f>DATE(YEAR(Inputs!$D$5),Summary!B633,Summary!C633)+TIME(D633,0,0)</f>
        <v>26</v>
      </c>
      <c r="F633" s="4">
        <f t="shared" si="67"/>
        <v>1</v>
      </c>
      <c r="G633" s="4">
        <f t="shared" si="65"/>
        <v>5</v>
      </c>
      <c r="H633" s="4">
        <f t="shared" si="68"/>
        <v>1</v>
      </c>
      <c r="I633" s="4">
        <f t="shared" si="69"/>
        <v>0</v>
      </c>
      <c r="J633" s="4">
        <f t="shared" si="70"/>
        <v>0</v>
      </c>
      <c r="K633" s="4">
        <f t="shared" si="66"/>
        <v>0</v>
      </c>
      <c r="L633" s="5">
        <f t="shared" si="71"/>
        <v>0</v>
      </c>
      <c r="M633" s="137">
        <f>'PVWatts Hourly Results (1)'!L644/1000</f>
        <v>0</v>
      </c>
      <c r="N633" s="3">
        <f>'PVWatts Hourly Results (2)'!L644/1000</f>
        <v>0</v>
      </c>
      <c r="O633" s="3">
        <f>'PVWatts Hourly Results (3)'!L644/1000</f>
        <v>0</v>
      </c>
      <c r="P633" s="3">
        <f>'PVWatts Hourly Results (4)'!L644/1000</f>
        <v>0</v>
      </c>
      <c r="Q633" s="130">
        <f>'PVWatts Hourly Results (5)'!L644/1000</f>
        <v>0</v>
      </c>
    </row>
    <row r="634" spans="2:17" x14ac:dyDescent="0.25">
      <c r="B634" s="8">
        <v>1</v>
      </c>
      <c r="C634" s="9">
        <v>26</v>
      </c>
      <c r="D634" s="134">
        <f>'PVWatts Hourly Results (1)'!C645</f>
        <v>0</v>
      </c>
      <c r="E634" s="127">
        <f>DATE(YEAR(Inputs!$D$5),Summary!B634,Summary!C634)+TIME(D634,0,0)</f>
        <v>26</v>
      </c>
      <c r="F634" s="4">
        <f t="shared" si="67"/>
        <v>1</v>
      </c>
      <c r="G634" s="4">
        <f t="shared" si="65"/>
        <v>5</v>
      </c>
      <c r="H634" s="4">
        <f t="shared" si="68"/>
        <v>1</v>
      </c>
      <c r="I634" s="4">
        <f t="shared" si="69"/>
        <v>0</v>
      </c>
      <c r="J634" s="4">
        <f t="shared" si="70"/>
        <v>0</v>
      </c>
      <c r="K634" s="4">
        <f t="shared" si="66"/>
        <v>0</v>
      </c>
      <c r="L634" s="5">
        <f t="shared" si="71"/>
        <v>0</v>
      </c>
      <c r="M634" s="137">
        <f>'PVWatts Hourly Results (1)'!L645/1000</f>
        <v>0</v>
      </c>
      <c r="N634" s="3">
        <f>'PVWatts Hourly Results (2)'!L645/1000</f>
        <v>0</v>
      </c>
      <c r="O634" s="3">
        <f>'PVWatts Hourly Results (3)'!L645/1000</f>
        <v>0</v>
      </c>
      <c r="P634" s="3">
        <f>'PVWatts Hourly Results (4)'!L645/1000</f>
        <v>0</v>
      </c>
      <c r="Q634" s="130">
        <f>'PVWatts Hourly Results (5)'!L645/1000</f>
        <v>0</v>
      </c>
    </row>
    <row r="635" spans="2:17" x14ac:dyDescent="0.25">
      <c r="B635" s="8">
        <v>1</v>
      </c>
      <c r="C635" s="9">
        <v>26</v>
      </c>
      <c r="D635" s="134">
        <f>'PVWatts Hourly Results (1)'!C646</f>
        <v>0</v>
      </c>
      <c r="E635" s="127">
        <f>DATE(YEAR(Inputs!$D$5),Summary!B635,Summary!C635)+TIME(D635,0,0)</f>
        <v>26</v>
      </c>
      <c r="F635" s="4">
        <f t="shared" si="67"/>
        <v>1</v>
      </c>
      <c r="G635" s="4">
        <f t="shared" si="65"/>
        <v>5</v>
      </c>
      <c r="H635" s="4">
        <f t="shared" si="68"/>
        <v>1</v>
      </c>
      <c r="I635" s="4">
        <f t="shared" si="69"/>
        <v>0</v>
      </c>
      <c r="J635" s="4">
        <f t="shared" si="70"/>
        <v>0</v>
      </c>
      <c r="K635" s="4">
        <f t="shared" si="66"/>
        <v>0</v>
      </c>
      <c r="L635" s="5">
        <f t="shared" si="71"/>
        <v>0</v>
      </c>
      <c r="M635" s="137">
        <f>'PVWatts Hourly Results (1)'!L646/1000</f>
        <v>0</v>
      </c>
      <c r="N635" s="3">
        <f>'PVWatts Hourly Results (2)'!L646/1000</f>
        <v>0</v>
      </c>
      <c r="O635" s="3">
        <f>'PVWatts Hourly Results (3)'!L646/1000</f>
        <v>0</v>
      </c>
      <c r="P635" s="3">
        <f>'PVWatts Hourly Results (4)'!L646/1000</f>
        <v>0</v>
      </c>
      <c r="Q635" s="130">
        <f>'PVWatts Hourly Results (5)'!L646/1000</f>
        <v>0</v>
      </c>
    </row>
    <row r="636" spans="2:17" x14ac:dyDescent="0.25">
      <c r="B636" s="8">
        <v>1</v>
      </c>
      <c r="C636" s="9">
        <v>26</v>
      </c>
      <c r="D636" s="134">
        <f>'PVWatts Hourly Results (1)'!C647</f>
        <v>0</v>
      </c>
      <c r="E636" s="127">
        <f>DATE(YEAR(Inputs!$D$5),Summary!B636,Summary!C636)+TIME(D636,0,0)</f>
        <v>26</v>
      </c>
      <c r="F636" s="4">
        <f t="shared" si="67"/>
        <v>1</v>
      </c>
      <c r="G636" s="4">
        <f t="shared" si="65"/>
        <v>5</v>
      </c>
      <c r="H636" s="4">
        <f t="shared" si="68"/>
        <v>1</v>
      </c>
      <c r="I636" s="4">
        <f t="shared" si="69"/>
        <v>0</v>
      </c>
      <c r="J636" s="4">
        <f t="shared" si="70"/>
        <v>0</v>
      </c>
      <c r="K636" s="4">
        <f t="shared" si="66"/>
        <v>0</v>
      </c>
      <c r="L636" s="5">
        <f t="shared" si="71"/>
        <v>0</v>
      </c>
      <c r="M636" s="137">
        <f>'PVWatts Hourly Results (1)'!L647/1000</f>
        <v>0</v>
      </c>
      <c r="N636" s="3">
        <f>'PVWatts Hourly Results (2)'!L647/1000</f>
        <v>0</v>
      </c>
      <c r="O636" s="3">
        <f>'PVWatts Hourly Results (3)'!L647/1000</f>
        <v>0</v>
      </c>
      <c r="P636" s="3">
        <f>'PVWatts Hourly Results (4)'!L647/1000</f>
        <v>0</v>
      </c>
      <c r="Q636" s="130">
        <f>'PVWatts Hourly Results (5)'!L647/1000</f>
        <v>0</v>
      </c>
    </row>
    <row r="637" spans="2:17" x14ac:dyDescent="0.25">
      <c r="B637" s="8">
        <v>1</v>
      </c>
      <c r="C637" s="9">
        <v>26</v>
      </c>
      <c r="D637" s="134">
        <f>'PVWatts Hourly Results (1)'!C648</f>
        <v>0</v>
      </c>
      <c r="E637" s="127">
        <f>DATE(YEAR(Inputs!$D$5),Summary!B637,Summary!C637)+TIME(D637,0,0)</f>
        <v>26</v>
      </c>
      <c r="F637" s="4">
        <f t="shared" si="67"/>
        <v>1</v>
      </c>
      <c r="G637" s="4">
        <f t="shared" si="65"/>
        <v>5</v>
      </c>
      <c r="H637" s="4">
        <f t="shared" si="68"/>
        <v>1</v>
      </c>
      <c r="I637" s="4">
        <f t="shared" si="69"/>
        <v>0</v>
      </c>
      <c r="J637" s="4">
        <f t="shared" si="70"/>
        <v>0</v>
      </c>
      <c r="K637" s="4">
        <f t="shared" si="66"/>
        <v>0</v>
      </c>
      <c r="L637" s="5">
        <f t="shared" si="71"/>
        <v>0</v>
      </c>
      <c r="M637" s="137">
        <f>'PVWatts Hourly Results (1)'!L648/1000</f>
        <v>0</v>
      </c>
      <c r="N637" s="3">
        <f>'PVWatts Hourly Results (2)'!L648/1000</f>
        <v>0</v>
      </c>
      <c r="O637" s="3">
        <f>'PVWatts Hourly Results (3)'!L648/1000</f>
        <v>0</v>
      </c>
      <c r="P637" s="3">
        <f>'PVWatts Hourly Results (4)'!L648/1000</f>
        <v>0</v>
      </c>
      <c r="Q637" s="130">
        <f>'PVWatts Hourly Results (5)'!L648/1000</f>
        <v>0</v>
      </c>
    </row>
    <row r="638" spans="2:17" x14ac:dyDescent="0.25">
      <c r="B638" s="8">
        <v>1</v>
      </c>
      <c r="C638" s="9">
        <v>26</v>
      </c>
      <c r="D638" s="134">
        <f>'PVWatts Hourly Results (1)'!C649</f>
        <v>0</v>
      </c>
      <c r="E638" s="127">
        <f>DATE(YEAR(Inputs!$D$5),Summary!B638,Summary!C638)+TIME(D638,0,0)</f>
        <v>26</v>
      </c>
      <c r="F638" s="4">
        <f t="shared" si="67"/>
        <v>1</v>
      </c>
      <c r="G638" s="4">
        <f t="shared" si="65"/>
        <v>5</v>
      </c>
      <c r="H638" s="4">
        <f t="shared" si="68"/>
        <v>1</v>
      </c>
      <c r="I638" s="4">
        <f t="shared" si="69"/>
        <v>0</v>
      </c>
      <c r="J638" s="4">
        <f t="shared" si="70"/>
        <v>0</v>
      </c>
      <c r="K638" s="4">
        <f t="shared" si="66"/>
        <v>0</v>
      </c>
      <c r="L638" s="5">
        <f t="shared" si="71"/>
        <v>0</v>
      </c>
      <c r="M638" s="137">
        <f>'PVWatts Hourly Results (1)'!L649/1000</f>
        <v>0</v>
      </c>
      <c r="N638" s="3">
        <f>'PVWatts Hourly Results (2)'!L649/1000</f>
        <v>0</v>
      </c>
      <c r="O638" s="3">
        <f>'PVWatts Hourly Results (3)'!L649/1000</f>
        <v>0</v>
      </c>
      <c r="P638" s="3">
        <f>'PVWatts Hourly Results (4)'!L649/1000</f>
        <v>0</v>
      </c>
      <c r="Q638" s="130">
        <f>'PVWatts Hourly Results (5)'!L649/1000</f>
        <v>0</v>
      </c>
    </row>
    <row r="639" spans="2:17" x14ac:dyDescent="0.25">
      <c r="B639" s="8">
        <v>1</v>
      </c>
      <c r="C639" s="9">
        <v>26</v>
      </c>
      <c r="D639" s="134">
        <f>'PVWatts Hourly Results (1)'!C650</f>
        <v>0</v>
      </c>
      <c r="E639" s="127">
        <f>DATE(YEAR(Inputs!$D$5),Summary!B639,Summary!C639)+TIME(D639,0,0)</f>
        <v>26</v>
      </c>
      <c r="F639" s="4">
        <f t="shared" si="67"/>
        <v>1</v>
      </c>
      <c r="G639" s="4">
        <f t="shared" si="65"/>
        <v>5</v>
      </c>
      <c r="H639" s="4">
        <f t="shared" si="68"/>
        <v>1</v>
      </c>
      <c r="I639" s="4">
        <f t="shared" si="69"/>
        <v>0</v>
      </c>
      <c r="J639" s="4">
        <f t="shared" si="70"/>
        <v>0</v>
      </c>
      <c r="K639" s="4">
        <f t="shared" si="66"/>
        <v>0</v>
      </c>
      <c r="L639" s="5">
        <f t="shared" si="71"/>
        <v>0</v>
      </c>
      <c r="M639" s="137">
        <f>'PVWatts Hourly Results (1)'!L650/1000</f>
        <v>0</v>
      </c>
      <c r="N639" s="3">
        <f>'PVWatts Hourly Results (2)'!L650/1000</f>
        <v>0</v>
      </c>
      <c r="O639" s="3">
        <f>'PVWatts Hourly Results (3)'!L650/1000</f>
        <v>0</v>
      </c>
      <c r="P639" s="3">
        <f>'PVWatts Hourly Results (4)'!L650/1000</f>
        <v>0</v>
      </c>
      <c r="Q639" s="130">
        <f>'PVWatts Hourly Results (5)'!L650/1000</f>
        <v>0</v>
      </c>
    </row>
    <row r="640" spans="2:17" x14ac:dyDescent="0.25">
      <c r="B640" s="8">
        <v>1</v>
      </c>
      <c r="C640" s="9">
        <v>26</v>
      </c>
      <c r="D640" s="134">
        <f>'PVWatts Hourly Results (1)'!C651</f>
        <v>0</v>
      </c>
      <c r="E640" s="127">
        <f>DATE(YEAR(Inputs!$D$5),Summary!B640,Summary!C640)+TIME(D640,0,0)</f>
        <v>26</v>
      </c>
      <c r="F640" s="4">
        <f t="shared" si="67"/>
        <v>1</v>
      </c>
      <c r="G640" s="4">
        <f t="shared" si="65"/>
        <v>5</v>
      </c>
      <c r="H640" s="4">
        <f t="shared" si="68"/>
        <v>1</v>
      </c>
      <c r="I640" s="4">
        <f t="shared" si="69"/>
        <v>0</v>
      </c>
      <c r="J640" s="4">
        <f t="shared" si="70"/>
        <v>0</v>
      </c>
      <c r="K640" s="4">
        <f t="shared" si="66"/>
        <v>0</v>
      </c>
      <c r="L640" s="5">
        <f t="shared" si="71"/>
        <v>0</v>
      </c>
      <c r="M640" s="137">
        <f>'PVWatts Hourly Results (1)'!L651/1000</f>
        <v>0</v>
      </c>
      <c r="N640" s="3">
        <f>'PVWatts Hourly Results (2)'!L651/1000</f>
        <v>0</v>
      </c>
      <c r="O640" s="3">
        <f>'PVWatts Hourly Results (3)'!L651/1000</f>
        <v>0</v>
      </c>
      <c r="P640" s="3">
        <f>'PVWatts Hourly Results (4)'!L651/1000</f>
        <v>0</v>
      </c>
      <c r="Q640" s="130">
        <f>'PVWatts Hourly Results (5)'!L651/1000</f>
        <v>0</v>
      </c>
    </row>
    <row r="641" spans="2:17" x14ac:dyDescent="0.25">
      <c r="B641" s="8">
        <v>1</v>
      </c>
      <c r="C641" s="9">
        <v>26</v>
      </c>
      <c r="D641" s="134">
        <f>'PVWatts Hourly Results (1)'!C652</f>
        <v>0</v>
      </c>
      <c r="E641" s="127">
        <f>DATE(YEAR(Inputs!$D$5),Summary!B641,Summary!C641)+TIME(D641,0,0)</f>
        <v>26</v>
      </c>
      <c r="F641" s="4">
        <f t="shared" si="67"/>
        <v>1</v>
      </c>
      <c r="G641" s="4">
        <f t="shared" si="65"/>
        <v>5</v>
      </c>
      <c r="H641" s="4">
        <f t="shared" si="68"/>
        <v>1</v>
      </c>
      <c r="I641" s="4">
        <f t="shared" si="69"/>
        <v>0</v>
      </c>
      <c r="J641" s="4">
        <f t="shared" si="70"/>
        <v>0</v>
      </c>
      <c r="K641" s="4">
        <f t="shared" si="66"/>
        <v>0</v>
      </c>
      <c r="L641" s="5">
        <f t="shared" si="71"/>
        <v>0</v>
      </c>
      <c r="M641" s="137">
        <f>'PVWatts Hourly Results (1)'!L652/1000</f>
        <v>0</v>
      </c>
      <c r="N641" s="3">
        <f>'PVWatts Hourly Results (2)'!L652/1000</f>
        <v>0</v>
      </c>
      <c r="O641" s="3">
        <f>'PVWatts Hourly Results (3)'!L652/1000</f>
        <v>0</v>
      </c>
      <c r="P641" s="3">
        <f>'PVWatts Hourly Results (4)'!L652/1000</f>
        <v>0</v>
      </c>
      <c r="Q641" s="130">
        <f>'PVWatts Hourly Results (5)'!L652/1000</f>
        <v>0</v>
      </c>
    </row>
    <row r="642" spans="2:17" x14ac:dyDescent="0.25">
      <c r="B642" s="8">
        <v>1</v>
      </c>
      <c r="C642" s="9">
        <v>26</v>
      </c>
      <c r="D642" s="134">
        <f>'PVWatts Hourly Results (1)'!C653</f>
        <v>0</v>
      </c>
      <c r="E642" s="127">
        <f>DATE(YEAR(Inputs!$D$5),Summary!B642,Summary!C642)+TIME(D642,0,0)</f>
        <v>26</v>
      </c>
      <c r="F642" s="4">
        <f t="shared" si="67"/>
        <v>1</v>
      </c>
      <c r="G642" s="4">
        <f t="shared" si="65"/>
        <v>5</v>
      </c>
      <c r="H642" s="4">
        <f t="shared" si="68"/>
        <v>1</v>
      </c>
      <c r="I642" s="4">
        <f t="shared" si="69"/>
        <v>0</v>
      </c>
      <c r="J642" s="4">
        <f t="shared" si="70"/>
        <v>0</v>
      </c>
      <c r="K642" s="4">
        <f t="shared" si="66"/>
        <v>0</v>
      </c>
      <c r="L642" s="5">
        <f t="shared" si="71"/>
        <v>0</v>
      </c>
      <c r="M642" s="137">
        <f>'PVWatts Hourly Results (1)'!L653/1000</f>
        <v>0</v>
      </c>
      <c r="N642" s="3">
        <f>'PVWatts Hourly Results (2)'!L653/1000</f>
        <v>0</v>
      </c>
      <c r="O642" s="3">
        <f>'PVWatts Hourly Results (3)'!L653/1000</f>
        <v>0</v>
      </c>
      <c r="P642" s="3">
        <f>'PVWatts Hourly Results (4)'!L653/1000</f>
        <v>0</v>
      </c>
      <c r="Q642" s="130">
        <f>'PVWatts Hourly Results (5)'!L653/1000</f>
        <v>0</v>
      </c>
    </row>
    <row r="643" spans="2:17" x14ac:dyDescent="0.25">
      <c r="B643" s="8">
        <v>1</v>
      </c>
      <c r="C643" s="9">
        <v>26</v>
      </c>
      <c r="D643" s="134">
        <f>'PVWatts Hourly Results (1)'!C654</f>
        <v>0</v>
      </c>
      <c r="E643" s="127">
        <f>DATE(YEAR(Inputs!$D$5),Summary!B643,Summary!C643)+TIME(D643,0,0)</f>
        <v>26</v>
      </c>
      <c r="F643" s="4">
        <f t="shared" si="67"/>
        <v>1</v>
      </c>
      <c r="G643" s="4">
        <f t="shared" si="65"/>
        <v>5</v>
      </c>
      <c r="H643" s="4">
        <f t="shared" si="68"/>
        <v>1</v>
      </c>
      <c r="I643" s="4">
        <f t="shared" si="69"/>
        <v>0</v>
      </c>
      <c r="J643" s="4">
        <f t="shared" si="70"/>
        <v>0</v>
      </c>
      <c r="K643" s="4">
        <f t="shared" si="66"/>
        <v>0</v>
      </c>
      <c r="L643" s="5">
        <f t="shared" si="71"/>
        <v>0</v>
      </c>
      <c r="M643" s="137">
        <f>'PVWatts Hourly Results (1)'!L654/1000</f>
        <v>0</v>
      </c>
      <c r="N643" s="3">
        <f>'PVWatts Hourly Results (2)'!L654/1000</f>
        <v>0</v>
      </c>
      <c r="O643" s="3">
        <f>'PVWatts Hourly Results (3)'!L654/1000</f>
        <v>0</v>
      </c>
      <c r="P643" s="3">
        <f>'PVWatts Hourly Results (4)'!L654/1000</f>
        <v>0</v>
      </c>
      <c r="Q643" s="130">
        <f>'PVWatts Hourly Results (5)'!L654/1000</f>
        <v>0</v>
      </c>
    </row>
    <row r="644" spans="2:17" x14ac:dyDescent="0.25">
      <c r="B644" s="8">
        <v>1</v>
      </c>
      <c r="C644" s="9">
        <v>26</v>
      </c>
      <c r="D644" s="134">
        <f>'PVWatts Hourly Results (1)'!C655</f>
        <v>0</v>
      </c>
      <c r="E644" s="127">
        <f>DATE(YEAR(Inputs!$D$5),Summary!B644,Summary!C644)+TIME(D644,0,0)</f>
        <v>26</v>
      </c>
      <c r="F644" s="4">
        <f t="shared" si="67"/>
        <v>1</v>
      </c>
      <c r="G644" s="4">
        <f t="shared" si="65"/>
        <v>5</v>
      </c>
      <c r="H644" s="4">
        <f t="shared" si="68"/>
        <v>1</v>
      </c>
      <c r="I644" s="4">
        <f t="shared" si="69"/>
        <v>0</v>
      </c>
      <c r="J644" s="4">
        <f t="shared" si="70"/>
        <v>0</v>
      </c>
      <c r="K644" s="4">
        <f t="shared" si="66"/>
        <v>0</v>
      </c>
      <c r="L644" s="5">
        <f t="shared" si="71"/>
        <v>0</v>
      </c>
      <c r="M644" s="137">
        <f>'PVWatts Hourly Results (1)'!L655/1000</f>
        <v>0</v>
      </c>
      <c r="N644" s="3">
        <f>'PVWatts Hourly Results (2)'!L655/1000</f>
        <v>0</v>
      </c>
      <c r="O644" s="3">
        <f>'PVWatts Hourly Results (3)'!L655/1000</f>
        <v>0</v>
      </c>
      <c r="P644" s="3">
        <f>'PVWatts Hourly Results (4)'!L655/1000</f>
        <v>0</v>
      </c>
      <c r="Q644" s="130">
        <f>'PVWatts Hourly Results (5)'!L655/1000</f>
        <v>0</v>
      </c>
    </row>
    <row r="645" spans="2:17" x14ac:dyDescent="0.25">
      <c r="B645" s="8">
        <v>1</v>
      </c>
      <c r="C645" s="9">
        <v>26</v>
      </c>
      <c r="D645" s="134">
        <f>'PVWatts Hourly Results (1)'!C656</f>
        <v>0</v>
      </c>
      <c r="E645" s="127">
        <f>DATE(YEAR(Inputs!$D$5),Summary!B645,Summary!C645)+TIME(D645,0,0)</f>
        <v>26</v>
      </c>
      <c r="F645" s="4">
        <f t="shared" si="67"/>
        <v>1</v>
      </c>
      <c r="G645" s="4">
        <f t="shared" si="65"/>
        <v>5</v>
      </c>
      <c r="H645" s="4">
        <f t="shared" si="68"/>
        <v>1</v>
      </c>
      <c r="I645" s="4">
        <f t="shared" si="69"/>
        <v>0</v>
      </c>
      <c r="J645" s="4">
        <f t="shared" si="70"/>
        <v>0</v>
      </c>
      <c r="K645" s="4">
        <f t="shared" si="66"/>
        <v>0</v>
      </c>
      <c r="L645" s="5">
        <f t="shared" si="71"/>
        <v>0</v>
      </c>
      <c r="M645" s="137">
        <f>'PVWatts Hourly Results (1)'!L656/1000</f>
        <v>0</v>
      </c>
      <c r="N645" s="3">
        <f>'PVWatts Hourly Results (2)'!L656/1000</f>
        <v>0</v>
      </c>
      <c r="O645" s="3">
        <f>'PVWatts Hourly Results (3)'!L656/1000</f>
        <v>0</v>
      </c>
      <c r="P645" s="3">
        <f>'PVWatts Hourly Results (4)'!L656/1000</f>
        <v>0</v>
      </c>
      <c r="Q645" s="130">
        <f>'PVWatts Hourly Results (5)'!L656/1000</f>
        <v>0</v>
      </c>
    </row>
    <row r="646" spans="2:17" x14ac:dyDescent="0.25">
      <c r="B646" s="8">
        <v>1</v>
      </c>
      <c r="C646" s="9">
        <v>27</v>
      </c>
      <c r="D646" s="134">
        <f>'PVWatts Hourly Results (1)'!C657</f>
        <v>0</v>
      </c>
      <c r="E646" s="127">
        <f>DATE(YEAR(Inputs!$D$5),Summary!B646,Summary!C646)+TIME(D646,0,0)</f>
        <v>27</v>
      </c>
      <c r="F646" s="4">
        <f t="shared" si="67"/>
        <v>1</v>
      </c>
      <c r="G646" s="4">
        <f t="shared" si="65"/>
        <v>6</v>
      </c>
      <c r="H646" s="4">
        <f t="shared" si="68"/>
        <v>1</v>
      </c>
      <c r="I646" s="4">
        <f t="shared" si="69"/>
        <v>0</v>
      </c>
      <c r="J646" s="4">
        <f t="shared" si="70"/>
        <v>0</v>
      </c>
      <c r="K646" s="4">
        <f t="shared" si="66"/>
        <v>0</v>
      </c>
      <c r="L646" s="5">
        <f t="shared" si="71"/>
        <v>0</v>
      </c>
      <c r="M646" s="137">
        <f>'PVWatts Hourly Results (1)'!L657/1000</f>
        <v>0</v>
      </c>
      <c r="N646" s="3">
        <f>'PVWatts Hourly Results (2)'!L657/1000</f>
        <v>0</v>
      </c>
      <c r="O646" s="3">
        <f>'PVWatts Hourly Results (3)'!L657/1000</f>
        <v>0</v>
      </c>
      <c r="P646" s="3">
        <f>'PVWatts Hourly Results (4)'!L657/1000</f>
        <v>0</v>
      </c>
      <c r="Q646" s="130">
        <f>'PVWatts Hourly Results (5)'!L657/1000</f>
        <v>0</v>
      </c>
    </row>
    <row r="647" spans="2:17" x14ac:dyDescent="0.25">
      <c r="B647" s="8">
        <v>1</v>
      </c>
      <c r="C647" s="9">
        <v>27</v>
      </c>
      <c r="D647" s="134">
        <f>'PVWatts Hourly Results (1)'!C658</f>
        <v>0</v>
      </c>
      <c r="E647" s="127">
        <f>DATE(YEAR(Inputs!$D$5),Summary!B647,Summary!C647)+TIME(D647,0,0)</f>
        <v>27</v>
      </c>
      <c r="F647" s="4">
        <f t="shared" si="67"/>
        <v>1</v>
      </c>
      <c r="G647" s="4">
        <f t="shared" si="65"/>
        <v>6</v>
      </c>
      <c r="H647" s="4">
        <f t="shared" si="68"/>
        <v>1</v>
      </c>
      <c r="I647" s="4">
        <f t="shared" si="69"/>
        <v>0</v>
      </c>
      <c r="J647" s="4">
        <f t="shared" si="70"/>
        <v>0</v>
      </c>
      <c r="K647" s="4">
        <f t="shared" si="66"/>
        <v>0</v>
      </c>
      <c r="L647" s="5">
        <f t="shared" si="71"/>
        <v>0</v>
      </c>
      <c r="M647" s="137">
        <f>'PVWatts Hourly Results (1)'!L658/1000</f>
        <v>0</v>
      </c>
      <c r="N647" s="3">
        <f>'PVWatts Hourly Results (2)'!L658/1000</f>
        <v>0</v>
      </c>
      <c r="O647" s="3">
        <f>'PVWatts Hourly Results (3)'!L658/1000</f>
        <v>0</v>
      </c>
      <c r="P647" s="3">
        <f>'PVWatts Hourly Results (4)'!L658/1000</f>
        <v>0</v>
      </c>
      <c r="Q647" s="130">
        <f>'PVWatts Hourly Results (5)'!L658/1000</f>
        <v>0</v>
      </c>
    </row>
    <row r="648" spans="2:17" x14ac:dyDescent="0.25">
      <c r="B648" s="8">
        <v>1</v>
      </c>
      <c r="C648" s="9">
        <v>27</v>
      </c>
      <c r="D648" s="134">
        <f>'PVWatts Hourly Results (1)'!C659</f>
        <v>0</v>
      </c>
      <c r="E648" s="127">
        <f>DATE(YEAR(Inputs!$D$5),Summary!B648,Summary!C648)+TIME(D648,0,0)</f>
        <v>27</v>
      </c>
      <c r="F648" s="4">
        <f t="shared" si="67"/>
        <v>1</v>
      </c>
      <c r="G648" s="4">
        <f t="shared" si="65"/>
        <v>6</v>
      </c>
      <c r="H648" s="4">
        <f t="shared" si="68"/>
        <v>1</v>
      </c>
      <c r="I648" s="4">
        <f t="shared" si="69"/>
        <v>0</v>
      </c>
      <c r="J648" s="4">
        <f t="shared" si="70"/>
        <v>0</v>
      </c>
      <c r="K648" s="4">
        <f t="shared" si="66"/>
        <v>0</v>
      </c>
      <c r="L648" s="5">
        <f t="shared" si="71"/>
        <v>0</v>
      </c>
      <c r="M648" s="137">
        <f>'PVWatts Hourly Results (1)'!L659/1000</f>
        <v>0</v>
      </c>
      <c r="N648" s="3">
        <f>'PVWatts Hourly Results (2)'!L659/1000</f>
        <v>0</v>
      </c>
      <c r="O648" s="3">
        <f>'PVWatts Hourly Results (3)'!L659/1000</f>
        <v>0</v>
      </c>
      <c r="P648" s="3">
        <f>'PVWatts Hourly Results (4)'!L659/1000</f>
        <v>0</v>
      </c>
      <c r="Q648" s="130">
        <f>'PVWatts Hourly Results (5)'!L659/1000</f>
        <v>0</v>
      </c>
    </row>
    <row r="649" spans="2:17" x14ac:dyDescent="0.25">
      <c r="B649" s="8">
        <v>1</v>
      </c>
      <c r="C649" s="9">
        <v>27</v>
      </c>
      <c r="D649" s="134">
        <f>'PVWatts Hourly Results (1)'!C660</f>
        <v>0</v>
      </c>
      <c r="E649" s="127">
        <f>DATE(YEAR(Inputs!$D$5),Summary!B649,Summary!C649)+TIME(D649,0,0)</f>
        <v>27</v>
      </c>
      <c r="F649" s="4">
        <f t="shared" si="67"/>
        <v>1</v>
      </c>
      <c r="G649" s="4">
        <f t="shared" si="65"/>
        <v>6</v>
      </c>
      <c r="H649" s="4">
        <f t="shared" si="68"/>
        <v>1</v>
      </c>
      <c r="I649" s="4">
        <f t="shared" si="69"/>
        <v>0</v>
      </c>
      <c r="J649" s="4">
        <f t="shared" si="70"/>
        <v>0</v>
      </c>
      <c r="K649" s="4">
        <f t="shared" si="66"/>
        <v>0</v>
      </c>
      <c r="L649" s="5">
        <f t="shared" si="71"/>
        <v>0</v>
      </c>
      <c r="M649" s="137">
        <f>'PVWatts Hourly Results (1)'!L660/1000</f>
        <v>0</v>
      </c>
      <c r="N649" s="3">
        <f>'PVWatts Hourly Results (2)'!L660/1000</f>
        <v>0</v>
      </c>
      <c r="O649" s="3">
        <f>'PVWatts Hourly Results (3)'!L660/1000</f>
        <v>0</v>
      </c>
      <c r="P649" s="3">
        <f>'PVWatts Hourly Results (4)'!L660/1000</f>
        <v>0</v>
      </c>
      <c r="Q649" s="130">
        <f>'PVWatts Hourly Results (5)'!L660/1000</f>
        <v>0</v>
      </c>
    </row>
    <row r="650" spans="2:17" x14ac:dyDescent="0.25">
      <c r="B650" s="8">
        <v>1</v>
      </c>
      <c r="C650" s="9">
        <v>27</v>
      </c>
      <c r="D650" s="134">
        <f>'PVWatts Hourly Results (1)'!C661</f>
        <v>0</v>
      </c>
      <c r="E650" s="127">
        <f>DATE(YEAR(Inputs!$D$5),Summary!B650,Summary!C650)+TIME(D650,0,0)</f>
        <v>27</v>
      </c>
      <c r="F650" s="4">
        <f t="shared" si="67"/>
        <v>1</v>
      </c>
      <c r="G650" s="4">
        <f t="shared" si="65"/>
        <v>6</v>
      </c>
      <c r="H650" s="4">
        <f t="shared" si="68"/>
        <v>1</v>
      </c>
      <c r="I650" s="4">
        <f t="shared" si="69"/>
        <v>0</v>
      </c>
      <c r="J650" s="4">
        <f t="shared" si="70"/>
        <v>0</v>
      </c>
      <c r="K650" s="4">
        <f t="shared" si="66"/>
        <v>0</v>
      </c>
      <c r="L650" s="5">
        <f t="shared" si="71"/>
        <v>0</v>
      </c>
      <c r="M650" s="137">
        <f>'PVWatts Hourly Results (1)'!L661/1000</f>
        <v>0</v>
      </c>
      <c r="N650" s="3">
        <f>'PVWatts Hourly Results (2)'!L661/1000</f>
        <v>0</v>
      </c>
      <c r="O650" s="3">
        <f>'PVWatts Hourly Results (3)'!L661/1000</f>
        <v>0</v>
      </c>
      <c r="P650" s="3">
        <f>'PVWatts Hourly Results (4)'!L661/1000</f>
        <v>0</v>
      </c>
      <c r="Q650" s="130">
        <f>'PVWatts Hourly Results (5)'!L661/1000</f>
        <v>0</v>
      </c>
    </row>
    <row r="651" spans="2:17" x14ac:dyDescent="0.25">
      <c r="B651" s="8">
        <v>1</v>
      </c>
      <c r="C651" s="9">
        <v>27</v>
      </c>
      <c r="D651" s="134">
        <f>'PVWatts Hourly Results (1)'!C662</f>
        <v>0</v>
      </c>
      <c r="E651" s="127">
        <f>DATE(YEAR(Inputs!$D$5),Summary!B651,Summary!C651)+TIME(D651,0,0)</f>
        <v>27</v>
      </c>
      <c r="F651" s="4">
        <f t="shared" si="67"/>
        <v>1</v>
      </c>
      <c r="G651" s="4">
        <f t="shared" si="65"/>
        <v>6</v>
      </c>
      <c r="H651" s="4">
        <f t="shared" si="68"/>
        <v>1</v>
      </c>
      <c r="I651" s="4">
        <f t="shared" si="69"/>
        <v>0</v>
      </c>
      <c r="J651" s="4">
        <f t="shared" si="70"/>
        <v>0</v>
      </c>
      <c r="K651" s="4">
        <f t="shared" si="66"/>
        <v>0</v>
      </c>
      <c r="L651" s="5">
        <f t="shared" si="71"/>
        <v>0</v>
      </c>
      <c r="M651" s="137">
        <f>'PVWatts Hourly Results (1)'!L662/1000</f>
        <v>0</v>
      </c>
      <c r="N651" s="3">
        <f>'PVWatts Hourly Results (2)'!L662/1000</f>
        <v>0</v>
      </c>
      <c r="O651" s="3">
        <f>'PVWatts Hourly Results (3)'!L662/1000</f>
        <v>0</v>
      </c>
      <c r="P651" s="3">
        <f>'PVWatts Hourly Results (4)'!L662/1000</f>
        <v>0</v>
      </c>
      <c r="Q651" s="130">
        <f>'PVWatts Hourly Results (5)'!L662/1000</f>
        <v>0</v>
      </c>
    </row>
    <row r="652" spans="2:17" x14ac:dyDescent="0.25">
      <c r="B652" s="8">
        <v>1</v>
      </c>
      <c r="C652" s="9">
        <v>27</v>
      </c>
      <c r="D652" s="134">
        <f>'PVWatts Hourly Results (1)'!C663</f>
        <v>0</v>
      </c>
      <c r="E652" s="127">
        <f>DATE(YEAR(Inputs!$D$5),Summary!B652,Summary!C652)+TIME(D652,0,0)</f>
        <v>27</v>
      </c>
      <c r="F652" s="4">
        <f t="shared" si="67"/>
        <v>1</v>
      </c>
      <c r="G652" s="4">
        <f t="shared" si="65"/>
        <v>6</v>
      </c>
      <c r="H652" s="4">
        <f t="shared" si="68"/>
        <v>1</v>
      </c>
      <c r="I652" s="4">
        <f t="shared" si="69"/>
        <v>0</v>
      </c>
      <c r="J652" s="4">
        <f t="shared" si="70"/>
        <v>0</v>
      </c>
      <c r="K652" s="4">
        <f t="shared" si="66"/>
        <v>0</v>
      </c>
      <c r="L652" s="5">
        <f t="shared" si="71"/>
        <v>0</v>
      </c>
      <c r="M652" s="137">
        <f>'PVWatts Hourly Results (1)'!L663/1000</f>
        <v>0</v>
      </c>
      <c r="N652" s="3">
        <f>'PVWatts Hourly Results (2)'!L663/1000</f>
        <v>0</v>
      </c>
      <c r="O652" s="3">
        <f>'PVWatts Hourly Results (3)'!L663/1000</f>
        <v>0</v>
      </c>
      <c r="P652" s="3">
        <f>'PVWatts Hourly Results (4)'!L663/1000</f>
        <v>0</v>
      </c>
      <c r="Q652" s="130">
        <f>'PVWatts Hourly Results (5)'!L663/1000</f>
        <v>0</v>
      </c>
    </row>
    <row r="653" spans="2:17" x14ac:dyDescent="0.25">
      <c r="B653" s="8">
        <v>1</v>
      </c>
      <c r="C653" s="9">
        <v>27</v>
      </c>
      <c r="D653" s="134">
        <f>'PVWatts Hourly Results (1)'!C664</f>
        <v>0</v>
      </c>
      <c r="E653" s="127">
        <f>DATE(YEAR(Inputs!$D$5),Summary!B653,Summary!C653)+TIME(D653,0,0)</f>
        <v>27</v>
      </c>
      <c r="F653" s="4">
        <f t="shared" si="67"/>
        <v>1</v>
      </c>
      <c r="G653" s="4">
        <f t="shared" si="65"/>
        <v>6</v>
      </c>
      <c r="H653" s="4">
        <f t="shared" si="68"/>
        <v>1</v>
      </c>
      <c r="I653" s="4">
        <f t="shared" si="69"/>
        <v>0</v>
      </c>
      <c r="J653" s="4">
        <f t="shared" si="70"/>
        <v>0</v>
      </c>
      <c r="K653" s="4">
        <f t="shared" si="66"/>
        <v>0</v>
      </c>
      <c r="L653" s="5">
        <f t="shared" si="71"/>
        <v>0</v>
      </c>
      <c r="M653" s="137">
        <f>'PVWatts Hourly Results (1)'!L664/1000</f>
        <v>0</v>
      </c>
      <c r="N653" s="3">
        <f>'PVWatts Hourly Results (2)'!L664/1000</f>
        <v>0</v>
      </c>
      <c r="O653" s="3">
        <f>'PVWatts Hourly Results (3)'!L664/1000</f>
        <v>0</v>
      </c>
      <c r="P653" s="3">
        <f>'PVWatts Hourly Results (4)'!L664/1000</f>
        <v>0</v>
      </c>
      <c r="Q653" s="130">
        <f>'PVWatts Hourly Results (5)'!L664/1000</f>
        <v>0</v>
      </c>
    </row>
    <row r="654" spans="2:17" x14ac:dyDescent="0.25">
      <c r="B654" s="8">
        <v>1</v>
      </c>
      <c r="C654" s="9">
        <v>27</v>
      </c>
      <c r="D654" s="134">
        <f>'PVWatts Hourly Results (1)'!C665</f>
        <v>0</v>
      </c>
      <c r="E654" s="127">
        <f>DATE(YEAR(Inputs!$D$5),Summary!B654,Summary!C654)+TIME(D654,0,0)</f>
        <v>27</v>
      </c>
      <c r="F654" s="4">
        <f t="shared" si="67"/>
        <v>1</v>
      </c>
      <c r="G654" s="4">
        <f t="shared" si="65"/>
        <v>6</v>
      </c>
      <c r="H654" s="4">
        <f t="shared" si="68"/>
        <v>1</v>
      </c>
      <c r="I654" s="4">
        <f t="shared" si="69"/>
        <v>0</v>
      </c>
      <c r="J654" s="4">
        <f t="shared" si="70"/>
        <v>0</v>
      </c>
      <c r="K654" s="4">
        <f t="shared" si="66"/>
        <v>0</v>
      </c>
      <c r="L654" s="5">
        <f t="shared" si="71"/>
        <v>0</v>
      </c>
      <c r="M654" s="137">
        <f>'PVWatts Hourly Results (1)'!L665/1000</f>
        <v>0</v>
      </c>
      <c r="N654" s="3">
        <f>'PVWatts Hourly Results (2)'!L665/1000</f>
        <v>0</v>
      </c>
      <c r="O654" s="3">
        <f>'PVWatts Hourly Results (3)'!L665/1000</f>
        <v>0</v>
      </c>
      <c r="P654" s="3">
        <f>'PVWatts Hourly Results (4)'!L665/1000</f>
        <v>0</v>
      </c>
      <c r="Q654" s="130">
        <f>'PVWatts Hourly Results (5)'!L665/1000</f>
        <v>0</v>
      </c>
    </row>
    <row r="655" spans="2:17" x14ac:dyDescent="0.25">
      <c r="B655" s="8">
        <v>1</v>
      </c>
      <c r="C655" s="9">
        <v>27</v>
      </c>
      <c r="D655" s="134">
        <f>'PVWatts Hourly Results (1)'!C666</f>
        <v>0</v>
      </c>
      <c r="E655" s="127">
        <f>DATE(YEAR(Inputs!$D$5),Summary!B655,Summary!C655)+TIME(D655,0,0)</f>
        <v>27</v>
      </c>
      <c r="F655" s="4">
        <f t="shared" si="67"/>
        <v>1</v>
      </c>
      <c r="G655" s="4">
        <f t="shared" si="65"/>
        <v>6</v>
      </c>
      <c r="H655" s="4">
        <f t="shared" si="68"/>
        <v>1</v>
      </c>
      <c r="I655" s="4">
        <f t="shared" si="69"/>
        <v>0</v>
      </c>
      <c r="J655" s="4">
        <f t="shared" si="70"/>
        <v>0</v>
      </c>
      <c r="K655" s="4">
        <f t="shared" si="66"/>
        <v>0</v>
      </c>
      <c r="L655" s="5">
        <f t="shared" si="71"/>
        <v>0</v>
      </c>
      <c r="M655" s="137">
        <f>'PVWatts Hourly Results (1)'!L666/1000</f>
        <v>0</v>
      </c>
      <c r="N655" s="3">
        <f>'PVWatts Hourly Results (2)'!L666/1000</f>
        <v>0</v>
      </c>
      <c r="O655" s="3">
        <f>'PVWatts Hourly Results (3)'!L666/1000</f>
        <v>0</v>
      </c>
      <c r="P655" s="3">
        <f>'PVWatts Hourly Results (4)'!L666/1000</f>
        <v>0</v>
      </c>
      <c r="Q655" s="130">
        <f>'PVWatts Hourly Results (5)'!L666/1000</f>
        <v>0</v>
      </c>
    </row>
    <row r="656" spans="2:17" x14ac:dyDescent="0.25">
      <c r="B656" s="8">
        <v>1</v>
      </c>
      <c r="C656" s="9">
        <v>27</v>
      </c>
      <c r="D656" s="134">
        <f>'PVWatts Hourly Results (1)'!C667</f>
        <v>0</v>
      </c>
      <c r="E656" s="127">
        <f>DATE(YEAR(Inputs!$D$5),Summary!B656,Summary!C656)+TIME(D656,0,0)</f>
        <v>27</v>
      </c>
      <c r="F656" s="4">
        <f t="shared" si="67"/>
        <v>1</v>
      </c>
      <c r="G656" s="4">
        <f t="shared" si="65"/>
        <v>6</v>
      </c>
      <c r="H656" s="4">
        <f t="shared" si="68"/>
        <v>1</v>
      </c>
      <c r="I656" s="4">
        <f t="shared" si="69"/>
        <v>0</v>
      </c>
      <c r="J656" s="4">
        <f t="shared" si="70"/>
        <v>0</v>
      </c>
      <c r="K656" s="4">
        <f t="shared" si="66"/>
        <v>0</v>
      </c>
      <c r="L656" s="5">
        <f t="shared" si="71"/>
        <v>0</v>
      </c>
      <c r="M656" s="137">
        <f>'PVWatts Hourly Results (1)'!L667/1000</f>
        <v>0</v>
      </c>
      <c r="N656" s="3">
        <f>'PVWatts Hourly Results (2)'!L667/1000</f>
        <v>0</v>
      </c>
      <c r="O656" s="3">
        <f>'PVWatts Hourly Results (3)'!L667/1000</f>
        <v>0</v>
      </c>
      <c r="P656" s="3">
        <f>'PVWatts Hourly Results (4)'!L667/1000</f>
        <v>0</v>
      </c>
      <c r="Q656" s="130">
        <f>'PVWatts Hourly Results (5)'!L667/1000</f>
        <v>0</v>
      </c>
    </row>
    <row r="657" spans="2:17" x14ac:dyDescent="0.25">
      <c r="B657" s="8">
        <v>1</v>
      </c>
      <c r="C657" s="9">
        <v>27</v>
      </c>
      <c r="D657" s="134">
        <f>'PVWatts Hourly Results (1)'!C668</f>
        <v>0</v>
      </c>
      <c r="E657" s="127">
        <f>DATE(YEAR(Inputs!$D$5),Summary!B657,Summary!C657)+TIME(D657,0,0)</f>
        <v>27</v>
      </c>
      <c r="F657" s="4">
        <f t="shared" si="67"/>
        <v>1</v>
      </c>
      <c r="G657" s="4">
        <f t="shared" si="65"/>
        <v>6</v>
      </c>
      <c r="H657" s="4">
        <f t="shared" si="68"/>
        <v>1</v>
      </c>
      <c r="I657" s="4">
        <f t="shared" si="69"/>
        <v>0</v>
      </c>
      <c r="J657" s="4">
        <f t="shared" si="70"/>
        <v>0</v>
      </c>
      <c r="K657" s="4">
        <f t="shared" si="66"/>
        <v>0</v>
      </c>
      <c r="L657" s="5">
        <f t="shared" si="71"/>
        <v>0</v>
      </c>
      <c r="M657" s="137">
        <f>'PVWatts Hourly Results (1)'!L668/1000</f>
        <v>0</v>
      </c>
      <c r="N657" s="3">
        <f>'PVWatts Hourly Results (2)'!L668/1000</f>
        <v>0</v>
      </c>
      <c r="O657" s="3">
        <f>'PVWatts Hourly Results (3)'!L668/1000</f>
        <v>0</v>
      </c>
      <c r="P657" s="3">
        <f>'PVWatts Hourly Results (4)'!L668/1000</f>
        <v>0</v>
      </c>
      <c r="Q657" s="130">
        <f>'PVWatts Hourly Results (5)'!L668/1000</f>
        <v>0</v>
      </c>
    </row>
    <row r="658" spans="2:17" x14ac:dyDescent="0.25">
      <c r="B658" s="8">
        <v>1</v>
      </c>
      <c r="C658" s="9">
        <v>27</v>
      </c>
      <c r="D658" s="134">
        <f>'PVWatts Hourly Results (1)'!C669</f>
        <v>0</v>
      </c>
      <c r="E658" s="127">
        <f>DATE(YEAR(Inputs!$D$5),Summary!B658,Summary!C658)+TIME(D658,0,0)</f>
        <v>27</v>
      </c>
      <c r="F658" s="4">
        <f t="shared" si="67"/>
        <v>1</v>
      </c>
      <c r="G658" s="4">
        <f t="shared" si="65"/>
        <v>6</v>
      </c>
      <c r="H658" s="4">
        <f t="shared" si="68"/>
        <v>1</v>
      </c>
      <c r="I658" s="4">
        <f t="shared" si="69"/>
        <v>0</v>
      </c>
      <c r="J658" s="4">
        <f t="shared" si="70"/>
        <v>0</v>
      </c>
      <c r="K658" s="4">
        <f t="shared" si="66"/>
        <v>0</v>
      </c>
      <c r="L658" s="5">
        <f t="shared" si="71"/>
        <v>0</v>
      </c>
      <c r="M658" s="137">
        <f>'PVWatts Hourly Results (1)'!L669/1000</f>
        <v>0</v>
      </c>
      <c r="N658" s="3">
        <f>'PVWatts Hourly Results (2)'!L669/1000</f>
        <v>0</v>
      </c>
      <c r="O658" s="3">
        <f>'PVWatts Hourly Results (3)'!L669/1000</f>
        <v>0</v>
      </c>
      <c r="P658" s="3">
        <f>'PVWatts Hourly Results (4)'!L669/1000</f>
        <v>0</v>
      </c>
      <c r="Q658" s="130">
        <f>'PVWatts Hourly Results (5)'!L669/1000</f>
        <v>0</v>
      </c>
    </row>
    <row r="659" spans="2:17" x14ac:dyDescent="0.25">
      <c r="B659" s="8">
        <v>1</v>
      </c>
      <c r="C659" s="9">
        <v>27</v>
      </c>
      <c r="D659" s="134">
        <f>'PVWatts Hourly Results (1)'!C670</f>
        <v>0</v>
      </c>
      <c r="E659" s="127">
        <f>DATE(YEAR(Inputs!$D$5),Summary!B659,Summary!C659)+TIME(D659,0,0)</f>
        <v>27</v>
      </c>
      <c r="F659" s="4">
        <f t="shared" si="67"/>
        <v>1</v>
      </c>
      <c r="G659" s="4">
        <f t="shared" si="65"/>
        <v>6</v>
      </c>
      <c r="H659" s="4">
        <f t="shared" si="68"/>
        <v>1</v>
      </c>
      <c r="I659" s="4">
        <f t="shared" si="69"/>
        <v>0</v>
      </c>
      <c r="J659" s="4">
        <f t="shared" si="70"/>
        <v>0</v>
      </c>
      <c r="K659" s="4">
        <f t="shared" si="66"/>
        <v>0</v>
      </c>
      <c r="L659" s="5">
        <f t="shared" si="71"/>
        <v>0</v>
      </c>
      <c r="M659" s="137">
        <f>'PVWatts Hourly Results (1)'!L670/1000</f>
        <v>0</v>
      </c>
      <c r="N659" s="3">
        <f>'PVWatts Hourly Results (2)'!L670/1000</f>
        <v>0</v>
      </c>
      <c r="O659" s="3">
        <f>'PVWatts Hourly Results (3)'!L670/1000</f>
        <v>0</v>
      </c>
      <c r="P659" s="3">
        <f>'PVWatts Hourly Results (4)'!L670/1000</f>
        <v>0</v>
      </c>
      <c r="Q659" s="130">
        <f>'PVWatts Hourly Results (5)'!L670/1000</f>
        <v>0</v>
      </c>
    </row>
    <row r="660" spans="2:17" x14ac:dyDescent="0.25">
      <c r="B660" s="8">
        <v>1</v>
      </c>
      <c r="C660" s="9">
        <v>27</v>
      </c>
      <c r="D660" s="134">
        <f>'PVWatts Hourly Results (1)'!C671</f>
        <v>0</v>
      </c>
      <c r="E660" s="127">
        <f>DATE(YEAR(Inputs!$D$5),Summary!B660,Summary!C660)+TIME(D660,0,0)</f>
        <v>27</v>
      </c>
      <c r="F660" s="4">
        <f t="shared" si="67"/>
        <v>1</v>
      </c>
      <c r="G660" s="4">
        <f t="shared" si="65"/>
        <v>6</v>
      </c>
      <c r="H660" s="4">
        <f t="shared" si="68"/>
        <v>1</v>
      </c>
      <c r="I660" s="4">
        <f t="shared" si="69"/>
        <v>0</v>
      </c>
      <c r="J660" s="4">
        <f t="shared" si="70"/>
        <v>0</v>
      </c>
      <c r="K660" s="4">
        <f t="shared" si="66"/>
        <v>0</v>
      </c>
      <c r="L660" s="5">
        <f t="shared" si="71"/>
        <v>0</v>
      </c>
      <c r="M660" s="137">
        <f>'PVWatts Hourly Results (1)'!L671/1000</f>
        <v>0</v>
      </c>
      <c r="N660" s="3">
        <f>'PVWatts Hourly Results (2)'!L671/1000</f>
        <v>0</v>
      </c>
      <c r="O660" s="3">
        <f>'PVWatts Hourly Results (3)'!L671/1000</f>
        <v>0</v>
      </c>
      <c r="P660" s="3">
        <f>'PVWatts Hourly Results (4)'!L671/1000</f>
        <v>0</v>
      </c>
      <c r="Q660" s="130">
        <f>'PVWatts Hourly Results (5)'!L671/1000</f>
        <v>0</v>
      </c>
    </row>
    <row r="661" spans="2:17" x14ac:dyDescent="0.25">
      <c r="B661" s="8">
        <v>1</v>
      </c>
      <c r="C661" s="9">
        <v>27</v>
      </c>
      <c r="D661" s="134">
        <f>'PVWatts Hourly Results (1)'!C672</f>
        <v>0</v>
      </c>
      <c r="E661" s="127">
        <f>DATE(YEAR(Inputs!$D$5),Summary!B661,Summary!C661)+TIME(D661,0,0)</f>
        <v>27</v>
      </c>
      <c r="F661" s="4">
        <f t="shared" si="67"/>
        <v>1</v>
      </c>
      <c r="G661" s="4">
        <f t="shared" si="65"/>
        <v>6</v>
      </c>
      <c r="H661" s="4">
        <f t="shared" si="68"/>
        <v>1</v>
      </c>
      <c r="I661" s="4">
        <f t="shared" si="69"/>
        <v>0</v>
      </c>
      <c r="J661" s="4">
        <f t="shared" si="70"/>
        <v>0</v>
      </c>
      <c r="K661" s="4">
        <f t="shared" si="66"/>
        <v>0</v>
      </c>
      <c r="L661" s="5">
        <f t="shared" si="71"/>
        <v>0</v>
      </c>
      <c r="M661" s="137">
        <f>'PVWatts Hourly Results (1)'!L672/1000</f>
        <v>0</v>
      </c>
      <c r="N661" s="3">
        <f>'PVWatts Hourly Results (2)'!L672/1000</f>
        <v>0</v>
      </c>
      <c r="O661" s="3">
        <f>'PVWatts Hourly Results (3)'!L672/1000</f>
        <v>0</v>
      </c>
      <c r="P661" s="3">
        <f>'PVWatts Hourly Results (4)'!L672/1000</f>
        <v>0</v>
      </c>
      <c r="Q661" s="130">
        <f>'PVWatts Hourly Results (5)'!L672/1000</f>
        <v>0</v>
      </c>
    </row>
    <row r="662" spans="2:17" x14ac:dyDescent="0.25">
      <c r="B662" s="8">
        <v>1</v>
      </c>
      <c r="C662" s="9">
        <v>27</v>
      </c>
      <c r="D662" s="134">
        <f>'PVWatts Hourly Results (1)'!C673</f>
        <v>0</v>
      </c>
      <c r="E662" s="127">
        <f>DATE(YEAR(Inputs!$D$5),Summary!B662,Summary!C662)+TIME(D662,0,0)</f>
        <v>27</v>
      </c>
      <c r="F662" s="4">
        <f t="shared" si="67"/>
        <v>1</v>
      </c>
      <c r="G662" s="4">
        <f t="shared" ref="G662:G725" si="72">WEEKDAY(E662)</f>
        <v>6</v>
      </c>
      <c r="H662" s="4">
        <f t="shared" si="68"/>
        <v>1</v>
      </c>
      <c r="I662" s="4">
        <f t="shared" si="69"/>
        <v>0</v>
      </c>
      <c r="J662" s="4">
        <f t="shared" si="70"/>
        <v>0</v>
      </c>
      <c r="K662" s="4">
        <f t="shared" ref="K662:K725" si="73">IF(OR(AND(B662=7,C662=4),AND(B662=1,C662=1)),1,0)</f>
        <v>0</v>
      </c>
      <c r="L662" s="5">
        <f t="shared" si="71"/>
        <v>0</v>
      </c>
      <c r="M662" s="137">
        <f>'PVWatts Hourly Results (1)'!L673/1000</f>
        <v>0</v>
      </c>
      <c r="N662" s="3">
        <f>'PVWatts Hourly Results (2)'!L673/1000</f>
        <v>0</v>
      </c>
      <c r="O662" s="3">
        <f>'PVWatts Hourly Results (3)'!L673/1000</f>
        <v>0</v>
      </c>
      <c r="P662" s="3">
        <f>'PVWatts Hourly Results (4)'!L673/1000</f>
        <v>0</v>
      </c>
      <c r="Q662" s="130">
        <f>'PVWatts Hourly Results (5)'!L673/1000</f>
        <v>0</v>
      </c>
    </row>
    <row r="663" spans="2:17" x14ac:dyDescent="0.25">
      <c r="B663" s="8">
        <v>1</v>
      </c>
      <c r="C663" s="9">
        <v>27</v>
      </c>
      <c r="D663" s="134">
        <f>'PVWatts Hourly Results (1)'!C674</f>
        <v>0</v>
      </c>
      <c r="E663" s="127">
        <f>DATE(YEAR(Inputs!$D$5),Summary!B663,Summary!C663)+TIME(D663,0,0)</f>
        <v>27</v>
      </c>
      <c r="F663" s="4">
        <f t="shared" ref="F663:F726" si="74">IF(OR(B663&lt;3,B663=6,B663=7,B663=8),1,0)</f>
        <v>1</v>
      </c>
      <c r="G663" s="4">
        <f t="shared" si="72"/>
        <v>6</v>
      </c>
      <c r="H663" s="4">
        <f t="shared" ref="H663:H726" si="75">IF(OR(G663=2,G663=3,G663=4,G663=5,G663=6),1,0)</f>
        <v>1</v>
      </c>
      <c r="I663" s="4">
        <f t="shared" ref="I663:I726" si="76">IF(AND(B663&gt;5,B663&lt;9,D663&gt;=13,D663&lt;=16,H663=1),1,0)</f>
        <v>0</v>
      </c>
      <c r="J663" s="4">
        <f t="shared" ref="J663:J726" si="77">IF(AND(B663&lt;3,OR(AND(D663&gt;6,D663&lt;9),AND(D663&gt;17,D663&lt;20)),H663=1),1,0)</f>
        <v>0</v>
      </c>
      <c r="K663" s="4">
        <f t="shared" si="73"/>
        <v>0</v>
      </c>
      <c r="L663" s="5">
        <f t="shared" ref="L663:L726" si="78">IFERROR(IF(AND(F663=1,H663=1,OR(I663=1,J663=1),K663=0),1,0),"")</f>
        <v>0</v>
      </c>
      <c r="M663" s="137">
        <f>'PVWatts Hourly Results (1)'!L674/1000</f>
        <v>0</v>
      </c>
      <c r="N663" s="3">
        <f>'PVWatts Hourly Results (2)'!L674/1000</f>
        <v>0</v>
      </c>
      <c r="O663" s="3">
        <f>'PVWatts Hourly Results (3)'!L674/1000</f>
        <v>0</v>
      </c>
      <c r="P663" s="3">
        <f>'PVWatts Hourly Results (4)'!L674/1000</f>
        <v>0</v>
      </c>
      <c r="Q663" s="130">
        <f>'PVWatts Hourly Results (5)'!L674/1000</f>
        <v>0</v>
      </c>
    </row>
    <row r="664" spans="2:17" x14ac:dyDescent="0.25">
      <c r="B664" s="8">
        <v>1</v>
      </c>
      <c r="C664" s="9">
        <v>27</v>
      </c>
      <c r="D664" s="134">
        <f>'PVWatts Hourly Results (1)'!C675</f>
        <v>0</v>
      </c>
      <c r="E664" s="127">
        <f>DATE(YEAR(Inputs!$D$5),Summary!B664,Summary!C664)+TIME(D664,0,0)</f>
        <v>27</v>
      </c>
      <c r="F664" s="4">
        <f t="shared" si="74"/>
        <v>1</v>
      </c>
      <c r="G664" s="4">
        <f t="shared" si="72"/>
        <v>6</v>
      </c>
      <c r="H664" s="4">
        <f t="shared" si="75"/>
        <v>1</v>
      </c>
      <c r="I664" s="4">
        <f t="shared" si="76"/>
        <v>0</v>
      </c>
      <c r="J664" s="4">
        <f t="shared" si="77"/>
        <v>0</v>
      </c>
      <c r="K664" s="4">
        <f t="shared" si="73"/>
        <v>0</v>
      </c>
      <c r="L664" s="5">
        <f t="shared" si="78"/>
        <v>0</v>
      </c>
      <c r="M664" s="137">
        <f>'PVWatts Hourly Results (1)'!L675/1000</f>
        <v>0</v>
      </c>
      <c r="N664" s="3">
        <f>'PVWatts Hourly Results (2)'!L675/1000</f>
        <v>0</v>
      </c>
      <c r="O664" s="3">
        <f>'PVWatts Hourly Results (3)'!L675/1000</f>
        <v>0</v>
      </c>
      <c r="P664" s="3">
        <f>'PVWatts Hourly Results (4)'!L675/1000</f>
        <v>0</v>
      </c>
      <c r="Q664" s="130">
        <f>'PVWatts Hourly Results (5)'!L675/1000</f>
        <v>0</v>
      </c>
    </row>
    <row r="665" spans="2:17" x14ac:dyDescent="0.25">
      <c r="B665" s="8">
        <v>1</v>
      </c>
      <c r="C665" s="9">
        <v>27</v>
      </c>
      <c r="D665" s="134">
        <f>'PVWatts Hourly Results (1)'!C676</f>
        <v>0</v>
      </c>
      <c r="E665" s="127">
        <f>DATE(YEAR(Inputs!$D$5),Summary!B665,Summary!C665)+TIME(D665,0,0)</f>
        <v>27</v>
      </c>
      <c r="F665" s="4">
        <f t="shared" si="74"/>
        <v>1</v>
      </c>
      <c r="G665" s="4">
        <f t="shared" si="72"/>
        <v>6</v>
      </c>
      <c r="H665" s="4">
        <f t="shared" si="75"/>
        <v>1</v>
      </c>
      <c r="I665" s="4">
        <f t="shared" si="76"/>
        <v>0</v>
      </c>
      <c r="J665" s="4">
        <f t="shared" si="77"/>
        <v>0</v>
      </c>
      <c r="K665" s="4">
        <f t="shared" si="73"/>
        <v>0</v>
      </c>
      <c r="L665" s="5">
        <f t="shared" si="78"/>
        <v>0</v>
      </c>
      <c r="M665" s="137">
        <f>'PVWatts Hourly Results (1)'!L676/1000</f>
        <v>0</v>
      </c>
      <c r="N665" s="3">
        <f>'PVWatts Hourly Results (2)'!L676/1000</f>
        <v>0</v>
      </c>
      <c r="O665" s="3">
        <f>'PVWatts Hourly Results (3)'!L676/1000</f>
        <v>0</v>
      </c>
      <c r="P665" s="3">
        <f>'PVWatts Hourly Results (4)'!L676/1000</f>
        <v>0</v>
      </c>
      <c r="Q665" s="130">
        <f>'PVWatts Hourly Results (5)'!L676/1000</f>
        <v>0</v>
      </c>
    </row>
    <row r="666" spans="2:17" x14ac:dyDescent="0.25">
      <c r="B666" s="8">
        <v>1</v>
      </c>
      <c r="C666" s="9">
        <v>27</v>
      </c>
      <c r="D666" s="134">
        <f>'PVWatts Hourly Results (1)'!C677</f>
        <v>0</v>
      </c>
      <c r="E666" s="127">
        <f>DATE(YEAR(Inputs!$D$5),Summary!B666,Summary!C666)+TIME(D666,0,0)</f>
        <v>27</v>
      </c>
      <c r="F666" s="4">
        <f t="shared" si="74"/>
        <v>1</v>
      </c>
      <c r="G666" s="4">
        <f t="shared" si="72"/>
        <v>6</v>
      </c>
      <c r="H666" s="4">
        <f t="shared" si="75"/>
        <v>1</v>
      </c>
      <c r="I666" s="4">
        <f t="shared" si="76"/>
        <v>0</v>
      </c>
      <c r="J666" s="4">
        <f t="shared" si="77"/>
        <v>0</v>
      </c>
      <c r="K666" s="4">
        <f t="shared" si="73"/>
        <v>0</v>
      </c>
      <c r="L666" s="5">
        <f t="shared" si="78"/>
        <v>0</v>
      </c>
      <c r="M666" s="137">
        <f>'PVWatts Hourly Results (1)'!L677/1000</f>
        <v>0</v>
      </c>
      <c r="N666" s="3">
        <f>'PVWatts Hourly Results (2)'!L677/1000</f>
        <v>0</v>
      </c>
      <c r="O666" s="3">
        <f>'PVWatts Hourly Results (3)'!L677/1000</f>
        <v>0</v>
      </c>
      <c r="P666" s="3">
        <f>'PVWatts Hourly Results (4)'!L677/1000</f>
        <v>0</v>
      </c>
      <c r="Q666" s="130">
        <f>'PVWatts Hourly Results (5)'!L677/1000</f>
        <v>0</v>
      </c>
    </row>
    <row r="667" spans="2:17" x14ac:dyDescent="0.25">
      <c r="B667" s="8">
        <v>1</v>
      </c>
      <c r="C667" s="9">
        <v>27</v>
      </c>
      <c r="D667" s="134">
        <f>'PVWatts Hourly Results (1)'!C678</f>
        <v>0</v>
      </c>
      <c r="E667" s="127">
        <f>DATE(YEAR(Inputs!$D$5),Summary!B667,Summary!C667)+TIME(D667,0,0)</f>
        <v>27</v>
      </c>
      <c r="F667" s="4">
        <f t="shared" si="74"/>
        <v>1</v>
      </c>
      <c r="G667" s="4">
        <f t="shared" si="72"/>
        <v>6</v>
      </c>
      <c r="H667" s="4">
        <f t="shared" si="75"/>
        <v>1</v>
      </c>
      <c r="I667" s="4">
        <f t="shared" si="76"/>
        <v>0</v>
      </c>
      <c r="J667" s="4">
        <f t="shared" si="77"/>
        <v>0</v>
      </c>
      <c r="K667" s="4">
        <f t="shared" si="73"/>
        <v>0</v>
      </c>
      <c r="L667" s="5">
        <f t="shared" si="78"/>
        <v>0</v>
      </c>
      <c r="M667" s="137">
        <f>'PVWatts Hourly Results (1)'!L678/1000</f>
        <v>0</v>
      </c>
      <c r="N667" s="3">
        <f>'PVWatts Hourly Results (2)'!L678/1000</f>
        <v>0</v>
      </c>
      <c r="O667" s="3">
        <f>'PVWatts Hourly Results (3)'!L678/1000</f>
        <v>0</v>
      </c>
      <c r="P667" s="3">
        <f>'PVWatts Hourly Results (4)'!L678/1000</f>
        <v>0</v>
      </c>
      <c r="Q667" s="130">
        <f>'PVWatts Hourly Results (5)'!L678/1000</f>
        <v>0</v>
      </c>
    </row>
    <row r="668" spans="2:17" x14ac:dyDescent="0.25">
      <c r="B668" s="8">
        <v>1</v>
      </c>
      <c r="C668" s="9">
        <v>27</v>
      </c>
      <c r="D668" s="134">
        <f>'PVWatts Hourly Results (1)'!C679</f>
        <v>0</v>
      </c>
      <c r="E668" s="127">
        <f>DATE(YEAR(Inputs!$D$5),Summary!B668,Summary!C668)+TIME(D668,0,0)</f>
        <v>27</v>
      </c>
      <c r="F668" s="4">
        <f t="shared" si="74"/>
        <v>1</v>
      </c>
      <c r="G668" s="4">
        <f t="shared" si="72"/>
        <v>6</v>
      </c>
      <c r="H668" s="4">
        <f t="shared" si="75"/>
        <v>1</v>
      </c>
      <c r="I668" s="4">
        <f t="shared" si="76"/>
        <v>0</v>
      </c>
      <c r="J668" s="4">
        <f t="shared" si="77"/>
        <v>0</v>
      </c>
      <c r="K668" s="4">
        <f t="shared" si="73"/>
        <v>0</v>
      </c>
      <c r="L668" s="5">
        <f t="shared" si="78"/>
        <v>0</v>
      </c>
      <c r="M668" s="137">
        <f>'PVWatts Hourly Results (1)'!L679/1000</f>
        <v>0</v>
      </c>
      <c r="N668" s="3">
        <f>'PVWatts Hourly Results (2)'!L679/1000</f>
        <v>0</v>
      </c>
      <c r="O668" s="3">
        <f>'PVWatts Hourly Results (3)'!L679/1000</f>
        <v>0</v>
      </c>
      <c r="P668" s="3">
        <f>'PVWatts Hourly Results (4)'!L679/1000</f>
        <v>0</v>
      </c>
      <c r="Q668" s="130">
        <f>'PVWatts Hourly Results (5)'!L679/1000</f>
        <v>0</v>
      </c>
    </row>
    <row r="669" spans="2:17" x14ac:dyDescent="0.25">
      <c r="B669" s="8">
        <v>1</v>
      </c>
      <c r="C669" s="9">
        <v>27</v>
      </c>
      <c r="D669" s="134">
        <f>'PVWatts Hourly Results (1)'!C680</f>
        <v>0</v>
      </c>
      <c r="E669" s="127">
        <f>DATE(YEAR(Inputs!$D$5),Summary!B669,Summary!C669)+TIME(D669,0,0)</f>
        <v>27</v>
      </c>
      <c r="F669" s="4">
        <f t="shared" si="74"/>
        <v>1</v>
      </c>
      <c r="G669" s="4">
        <f t="shared" si="72"/>
        <v>6</v>
      </c>
      <c r="H669" s="4">
        <f t="shared" si="75"/>
        <v>1</v>
      </c>
      <c r="I669" s="4">
        <f t="shared" si="76"/>
        <v>0</v>
      </c>
      <c r="J669" s="4">
        <f t="shared" si="77"/>
        <v>0</v>
      </c>
      <c r="K669" s="4">
        <f t="shared" si="73"/>
        <v>0</v>
      </c>
      <c r="L669" s="5">
        <f t="shared" si="78"/>
        <v>0</v>
      </c>
      <c r="M669" s="137">
        <f>'PVWatts Hourly Results (1)'!L680/1000</f>
        <v>0</v>
      </c>
      <c r="N669" s="3">
        <f>'PVWatts Hourly Results (2)'!L680/1000</f>
        <v>0</v>
      </c>
      <c r="O669" s="3">
        <f>'PVWatts Hourly Results (3)'!L680/1000</f>
        <v>0</v>
      </c>
      <c r="P669" s="3">
        <f>'PVWatts Hourly Results (4)'!L680/1000</f>
        <v>0</v>
      </c>
      <c r="Q669" s="130">
        <f>'PVWatts Hourly Results (5)'!L680/1000</f>
        <v>0</v>
      </c>
    </row>
    <row r="670" spans="2:17" x14ac:dyDescent="0.25">
      <c r="B670" s="8">
        <v>1</v>
      </c>
      <c r="C670" s="9">
        <v>28</v>
      </c>
      <c r="D670" s="134">
        <f>'PVWatts Hourly Results (1)'!C681</f>
        <v>0</v>
      </c>
      <c r="E670" s="127">
        <f>DATE(YEAR(Inputs!$D$5),Summary!B670,Summary!C670)+TIME(D670,0,0)</f>
        <v>28</v>
      </c>
      <c r="F670" s="4">
        <f t="shared" si="74"/>
        <v>1</v>
      </c>
      <c r="G670" s="4">
        <f t="shared" si="72"/>
        <v>7</v>
      </c>
      <c r="H670" s="4">
        <f t="shared" si="75"/>
        <v>0</v>
      </c>
      <c r="I670" s="4">
        <f t="shared" si="76"/>
        <v>0</v>
      </c>
      <c r="J670" s="4">
        <f t="shared" si="77"/>
        <v>0</v>
      </c>
      <c r="K670" s="4">
        <f t="shared" si="73"/>
        <v>0</v>
      </c>
      <c r="L670" s="5">
        <f t="shared" si="78"/>
        <v>0</v>
      </c>
      <c r="M670" s="137">
        <f>'PVWatts Hourly Results (1)'!L681/1000</f>
        <v>0</v>
      </c>
      <c r="N670" s="3">
        <f>'PVWatts Hourly Results (2)'!L681/1000</f>
        <v>0</v>
      </c>
      <c r="O670" s="3">
        <f>'PVWatts Hourly Results (3)'!L681/1000</f>
        <v>0</v>
      </c>
      <c r="P670" s="3">
        <f>'PVWatts Hourly Results (4)'!L681/1000</f>
        <v>0</v>
      </c>
      <c r="Q670" s="130">
        <f>'PVWatts Hourly Results (5)'!L681/1000</f>
        <v>0</v>
      </c>
    </row>
    <row r="671" spans="2:17" x14ac:dyDescent="0.25">
      <c r="B671" s="8">
        <v>1</v>
      </c>
      <c r="C671" s="9">
        <v>28</v>
      </c>
      <c r="D671" s="134">
        <f>'PVWatts Hourly Results (1)'!C682</f>
        <v>0</v>
      </c>
      <c r="E671" s="127">
        <f>DATE(YEAR(Inputs!$D$5),Summary!B671,Summary!C671)+TIME(D671,0,0)</f>
        <v>28</v>
      </c>
      <c r="F671" s="4">
        <f t="shared" si="74"/>
        <v>1</v>
      </c>
      <c r="G671" s="4">
        <f t="shared" si="72"/>
        <v>7</v>
      </c>
      <c r="H671" s="4">
        <f t="shared" si="75"/>
        <v>0</v>
      </c>
      <c r="I671" s="4">
        <f t="shared" si="76"/>
        <v>0</v>
      </c>
      <c r="J671" s="4">
        <f t="shared" si="77"/>
        <v>0</v>
      </c>
      <c r="K671" s="4">
        <f t="shared" si="73"/>
        <v>0</v>
      </c>
      <c r="L671" s="5">
        <f t="shared" si="78"/>
        <v>0</v>
      </c>
      <c r="M671" s="137">
        <f>'PVWatts Hourly Results (1)'!L682/1000</f>
        <v>0</v>
      </c>
      <c r="N671" s="3">
        <f>'PVWatts Hourly Results (2)'!L682/1000</f>
        <v>0</v>
      </c>
      <c r="O671" s="3">
        <f>'PVWatts Hourly Results (3)'!L682/1000</f>
        <v>0</v>
      </c>
      <c r="P671" s="3">
        <f>'PVWatts Hourly Results (4)'!L682/1000</f>
        <v>0</v>
      </c>
      <c r="Q671" s="130">
        <f>'PVWatts Hourly Results (5)'!L682/1000</f>
        <v>0</v>
      </c>
    </row>
    <row r="672" spans="2:17" x14ac:dyDescent="0.25">
      <c r="B672" s="8">
        <v>1</v>
      </c>
      <c r="C672" s="9">
        <v>28</v>
      </c>
      <c r="D672" s="134">
        <f>'PVWatts Hourly Results (1)'!C683</f>
        <v>0</v>
      </c>
      <c r="E672" s="127">
        <f>DATE(YEAR(Inputs!$D$5),Summary!B672,Summary!C672)+TIME(D672,0,0)</f>
        <v>28</v>
      </c>
      <c r="F672" s="4">
        <f t="shared" si="74"/>
        <v>1</v>
      </c>
      <c r="G672" s="4">
        <f t="shared" si="72"/>
        <v>7</v>
      </c>
      <c r="H672" s="4">
        <f t="shared" si="75"/>
        <v>0</v>
      </c>
      <c r="I672" s="4">
        <f t="shared" si="76"/>
        <v>0</v>
      </c>
      <c r="J672" s="4">
        <f t="shared" si="77"/>
        <v>0</v>
      </c>
      <c r="K672" s="4">
        <f t="shared" si="73"/>
        <v>0</v>
      </c>
      <c r="L672" s="5">
        <f t="shared" si="78"/>
        <v>0</v>
      </c>
      <c r="M672" s="137">
        <f>'PVWatts Hourly Results (1)'!L683/1000</f>
        <v>0</v>
      </c>
      <c r="N672" s="3">
        <f>'PVWatts Hourly Results (2)'!L683/1000</f>
        <v>0</v>
      </c>
      <c r="O672" s="3">
        <f>'PVWatts Hourly Results (3)'!L683/1000</f>
        <v>0</v>
      </c>
      <c r="P672" s="3">
        <f>'PVWatts Hourly Results (4)'!L683/1000</f>
        <v>0</v>
      </c>
      <c r="Q672" s="130">
        <f>'PVWatts Hourly Results (5)'!L683/1000</f>
        <v>0</v>
      </c>
    </row>
    <row r="673" spans="2:17" x14ac:dyDescent="0.25">
      <c r="B673" s="8">
        <v>1</v>
      </c>
      <c r="C673" s="9">
        <v>28</v>
      </c>
      <c r="D673" s="134">
        <f>'PVWatts Hourly Results (1)'!C684</f>
        <v>0</v>
      </c>
      <c r="E673" s="127">
        <f>DATE(YEAR(Inputs!$D$5),Summary!B673,Summary!C673)+TIME(D673,0,0)</f>
        <v>28</v>
      </c>
      <c r="F673" s="4">
        <f t="shared" si="74"/>
        <v>1</v>
      </c>
      <c r="G673" s="4">
        <f t="shared" si="72"/>
        <v>7</v>
      </c>
      <c r="H673" s="4">
        <f t="shared" si="75"/>
        <v>0</v>
      </c>
      <c r="I673" s="4">
        <f t="shared" si="76"/>
        <v>0</v>
      </c>
      <c r="J673" s="4">
        <f t="shared" si="77"/>
        <v>0</v>
      </c>
      <c r="K673" s="4">
        <f t="shared" si="73"/>
        <v>0</v>
      </c>
      <c r="L673" s="5">
        <f t="shared" si="78"/>
        <v>0</v>
      </c>
      <c r="M673" s="137">
        <f>'PVWatts Hourly Results (1)'!L684/1000</f>
        <v>0</v>
      </c>
      <c r="N673" s="3">
        <f>'PVWatts Hourly Results (2)'!L684/1000</f>
        <v>0</v>
      </c>
      <c r="O673" s="3">
        <f>'PVWatts Hourly Results (3)'!L684/1000</f>
        <v>0</v>
      </c>
      <c r="P673" s="3">
        <f>'PVWatts Hourly Results (4)'!L684/1000</f>
        <v>0</v>
      </c>
      <c r="Q673" s="130">
        <f>'PVWatts Hourly Results (5)'!L684/1000</f>
        <v>0</v>
      </c>
    </row>
    <row r="674" spans="2:17" x14ac:dyDescent="0.25">
      <c r="B674" s="8">
        <v>1</v>
      </c>
      <c r="C674" s="9">
        <v>28</v>
      </c>
      <c r="D674" s="134">
        <f>'PVWatts Hourly Results (1)'!C685</f>
        <v>0</v>
      </c>
      <c r="E674" s="127">
        <f>DATE(YEAR(Inputs!$D$5),Summary!B674,Summary!C674)+TIME(D674,0,0)</f>
        <v>28</v>
      </c>
      <c r="F674" s="4">
        <f t="shared" si="74"/>
        <v>1</v>
      </c>
      <c r="G674" s="4">
        <f t="shared" si="72"/>
        <v>7</v>
      </c>
      <c r="H674" s="4">
        <f t="shared" si="75"/>
        <v>0</v>
      </c>
      <c r="I674" s="4">
        <f t="shared" si="76"/>
        <v>0</v>
      </c>
      <c r="J674" s="4">
        <f t="shared" si="77"/>
        <v>0</v>
      </c>
      <c r="K674" s="4">
        <f t="shared" si="73"/>
        <v>0</v>
      </c>
      <c r="L674" s="5">
        <f t="shared" si="78"/>
        <v>0</v>
      </c>
      <c r="M674" s="137">
        <f>'PVWatts Hourly Results (1)'!L685/1000</f>
        <v>0</v>
      </c>
      <c r="N674" s="3">
        <f>'PVWatts Hourly Results (2)'!L685/1000</f>
        <v>0</v>
      </c>
      <c r="O674" s="3">
        <f>'PVWatts Hourly Results (3)'!L685/1000</f>
        <v>0</v>
      </c>
      <c r="P674" s="3">
        <f>'PVWatts Hourly Results (4)'!L685/1000</f>
        <v>0</v>
      </c>
      <c r="Q674" s="130">
        <f>'PVWatts Hourly Results (5)'!L685/1000</f>
        <v>0</v>
      </c>
    </row>
    <row r="675" spans="2:17" x14ac:dyDescent="0.25">
      <c r="B675" s="8">
        <v>1</v>
      </c>
      <c r="C675" s="9">
        <v>28</v>
      </c>
      <c r="D675" s="134">
        <f>'PVWatts Hourly Results (1)'!C686</f>
        <v>0</v>
      </c>
      <c r="E675" s="127">
        <f>DATE(YEAR(Inputs!$D$5),Summary!B675,Summary!C675)+TIME(D675,0,0)</f>
        <v>28</v>
      </c>
      <c r="F675" s="4">
        <f t="shared" si="74"/>
        <v>1</v>
      </c>
      <c r="G675" s="4">
        <f t="shared" si="72"/>
        <v>7</v>
      </c>
      <c r="H675" s="4">
        <f t="shared" si="75"/>
        <v>0</v>
      </c>
      <c r="I675" s="4">
        <f t="shared" si="76"/>
        <v>0</v>
      </c>
      <c r="J675" s="4">
        <f t="shared" si="77"/>
        <v>0</v>
      </c>
      <c r="K675" s="4">
        <f t="shared" si="73"/>
        <v>0</v>
      </c>
      <c r="L675" s="5">
        <f t="shared" si="78"/>
        <v>0</v>
      </c>
      <c r="M675" s="137">
        <f>'PVWatts Hourly Results (1)'!L686/1000</f>
        <v>0</v>
      </c>
      <c r="N675" s="3">
        <f>'PVWatts Hourly Results (2)'!L686/1000</f>
        <v>0</v>
      </c>
      <c r="O675" s="3">
        <f>'PVWatts Hourly Results (3)'!L686/1000</f>
        <v>0</v>
      </c>
      <c r="P675" s="3">
        <f>'PVWatts Hourly Results (4)'!L686/1000</f>
        <v>0</v>
      </c>
      <c r="Q675" s="130">
        <f>'PVWatts Hourly Results (5)'!L686/1000</f>
        <v>0</v>
      </c>
    </row>
    <row r="676" spans="2:17" x14ac:dyDescent="0.25">
      <c r="B676" s="8">
        <v>1</v>
      </c>
      <c r="C676" s="9">
        <v>28</v>
      </c>
      <c r="D676" s="134">
        <f>'PVWatts Hourly Results (1)'!C687</f>
        <v>0</v>
      </c>
      <c r="E676" s="127">
        <f>DATE(YEAR(Inputs!$D$5),Summary!B676,Summary!C676)+TIME(D676,0,0)</f>
        <v>28</v>
      </c>
      <c r="F676" s="4">
        <f t="shared" si="74"/>
        <v>1</v>
      </c>
      <c r="G676" s="4">
        <f t="shared" si="72"/>
        <v>7</v>
      </c>
      <c r="H676" s="4">
        <f t="shared" si="75"/>
        <v>0</v>
      </c>
      <c r="I676" s="4">
        <f t="shared" si="76"/>
        <v>0</v>
      </c>
      <c r="J676" s="4">
        <f t="shared" si="77"/>
        <v>0</v>
      </c>
      <c r="K676" s="4">
        <f t="shared" si="73"/>
        <v>0</v>
      </c>
      <c r="L676" s="5">
        <f t="shared" si="78"/>
        <v>0</v>
      </c>
      <c r="M676" s="137">
        <f>'PVWatts Hourly Results (1)'!L687/1000</f>
        <v>0</v>
      </c>
      <c r="N676" s="3">
        <f>'PVWatts Hourly Results (2)'!L687/1000</f>
        <v>0</v>
      </c>
      <c r="O676" s="3">
        <f>'PVWatts Hourly Results (3)'!L687/1000</f>
        <v>0</v>
      </c>
      <c r="P676" s="3">
        <f>'PVWatts Hourly Results (4)'!L687/1000</f>
        <v>0</v>
      </c>
      <c r="Q676" s="130">
        <f>'PVWatts Hourly Results (5)'!L687/1000</f>
        <v>0</v>
      </c>
    </row>
    <row r="677" spans="2:17" x14ac:dyDescent="0.25">
      <c r="B677" s="8">
        <v>1</v>
      </c>
      <c r="C677" s="9">
        <v>28</v>
      </c>
      <c r="D677" s="134">
        <f>'PVWatts Hourly Results (1)'!C688</f>
        <v>0</v>
      </c>
      <c r="E677" s="127">
        <f>DATE(YEAR(Inputs!$D$5),Summary!B677,Summary!C677)+TIME(D677,0,0)</f>
        <v>28</v>
      </c>
      <c r="F677" s="4">
        <f t="shared" si="74"/>
        <v>1</v>
      </c>
      <c r="G677" s="4">
        <f t="shared" si="72"/>
        <v>7</v>
      </c>
      <c r="H677" s="4">
        <f t="shared" si="75"/>
        <v>0</v>
      </c>
      <c r="I677" s="4">
        <f t="shared" si="76"/>
        <v>0</v>
      </c>
      <c r="J677" s="4">
        <f t="shared" si="77"/>
        <v>0</v>
      </c>
      <c r="K677" s="4">
        <f t="shared" si="73"/>
        <v>0</v>
      </c>
      <c r="L677" s="5">
        <f t="shared" si="78"/>
        <v>0</v>
      </c>
      <c r="M677" s="137">
        <f>'PVWatts Hourly Results (1)'!L688/1000</f>
        <v>0</v>
      </c>
      <c r="N677" s="3">
        <f>'PVWatts Hourly Results (2)'!L688/1000</f>
        <v>0</v>
      </c>
      <c r="O677" s="3">
        <f>'PVWatts Hourly Results (3)'!L688/1000</f>
        <v>0</v>
      </c>
      <c r="P677" s="3">
        <f>'PVWatts Hourly Results (4)'!L688/1000</f>
        <v>0</v>
      </c>
      <c r="Q677" s="130">
        <f>'PVWatts Hourly Results (5)'!L688/1000</f>
        <v>0</v>
      </c>
    </row>
    <row r="678" spans="2:17" x14ac:dyDescent="0.25">
      <c r="B678" s="8">
        <v>1</v>
      </c>
      <c r="C678" s="9">
        <v>28</v>
      </c>
      <c r="D678" s="134">
        <f>'PVWatts Hourly Results (1)'!C689</f>
        <v>0</v>
      </c>
      <c r="E678" s="127">
        <f>DATE(YEAR(Inputs!$D$5),Summary!B678,Summary!C678)+TIME(D678,0,0)</f>
        <v>28</v>
      </c>
      <c r="F678" s="4">
        <f t="shared" si="74"/>
        <v>1</v>
      </c>
      <c r="G678" s="4">
        <f t="shared" si="72"/>
        <v>7</v>
      </c>
      <c r="H678" s="4">
        <f t="shared" si="75"/>
        <v>0</v>
      </c>
      <c r="I678" s="4">
        <f t="shared" si="76"/>
        <v>0</v>
      </c>
      <c r="J678" s="4">
        <f t="shared" si="77"/>
        <v>0</v>
      </c>
      <c r="K678" s="4">
        <f t="shared" si="73"/>
        <v>0</v>
      </c>
      <c r="L678" s="5">
        <f t="shared" si="78"/>
        <v>0</v>
      </c>
      <c r="M678" s="137">
        <f>'PVWatts Hourly Results (1)'!L689/1000</f>
        <v>0</v>
      </c>
      <c r="N678" s="3">
        <f>'PVWatts Hourly Results (2)'!L689/1000</f>
        <v>0</v>
      </c>
      <c r="O678" s="3">
        <f>'PVWatts Hourly Results (3)'!L689/1000</f>
        <v>0</v>
      </c>
      <c r="P678" s="3">
        <f>'PVWatts Hourly Results (4)'!L689/1000</f>
        <v>0</v>
      </c>
      <c r="Q678" s="130">
        <f>'PVWatts Hourly Results (5)'!L689/1000</f>
        <v>0</v>
      </c>
    </row>
    <row r="679" spans="2:17" x14ac:dyDescent="0.25">
      <c r="B679" s="8">
        <v>1</v>
      </c>
      <c r="C679" s="9">
        <v>28</v>
      </c>
      <c r="D679" s="134">
        <f>'PVWatts Hourly Results (1)'!C690</f>
        <v>0</v>
      </c>
      <c r="E679" s="127">
        <f>DATE(YEAR(Inputs!$D$5),Summary!B679,Summary!C679)+TIME(D679,0,0)</f>
        <v>28</v>
      </c>
      <c r="F679" s="4">
        <f t="shared" si="74"/>
        <v>1</v>
      </c>
      <c r="G679" s="4">
        <f t="shared" si="72"/>
        <v>7</v>
      </c>
      <c r="H679" s="4">
        <f t="shared" si="75"/>
        <v>0</v>
      </c>
      <c r="I679" s="4">
        <f t="shared" si="76"/>
        <v>0</v>
      </c>
      <c r="J679" s="4">
        <f t="shared" si="77"/>
        <v>0</v>
      </c>
      <c r="K679" s="4">
        <f t="shared" si="73"/>
        <v>0</v>
      </c>
      <c r="L679" s="5">
        <f t="shared" si="78"/>
        <v>0</v>
      </c>
      <c r="M679" s="137">
        <f>'PVWatts Hourly Results (1)'!L690/1000</f>
        <v>0</v>
      </c>
      <c r="N679" s="3">
        <f>'PVWatts Hourly Results (2)'!L690/1000</f>
        <v>0</v>
      </c>
      <c r="O679" s="3">
        <f>'PVWatts Hourly Results (3)'!L690/1000</f>
        <v>0</v>
      </c>
      <c r="P679" s="3">
        <f>'PVWatts Hourly Results (4)'!L690/1000</f>
        <v>0</v>
      </c>
      <c r="Q679" s="130">
        <f>'PVWatts Hourly Results (5)'!L690/1000</f>
        <v>0</v>
      </c>
    </row>
    <row r="680" spans="2:17" x14ac:dyDescent="0.25">
      <c r="B680" s="8">
        <v>1</v>
      </c>
      <c r="C680" s="9">
        <v>28</v>
      </c>
      <c r="D680" s="134">
        <f>'PVWatts Hourly Results (1)'!C691</f>
        <v>0</v>
      </c>
      <c r="E680" s="127">
        <f>DATE(YEAR(Inputs!$D$5),Summary!B680,Summary!C680)+TIME(D680,0,0)</f>
        <v>28</v>
      </c>
      <c r="F680" s="4">
        <f t="shared" si="74"/>
        <v>1</v>
      </c>
      <c r="G680" s="4">
        <f t="shared" si="72"/>
        <v>7</v>
      </c>
      <c r="H680" s="4">
        <f t="shared" si="75"/>
        <v>0</v>
      </c>
      <c r="I680" s="4">
        <f t="shared" si="76"/>
        <v>0</v>
      </c>
      <c r="J680" s="4">
        <f t="shared" si="77"/>
        <v>0</v>
      </c>
      <c r="K680" s="4">
        <f t="shared" si="73"/>
        <v>0</v>
      </c>
      <c r="L680" s="5">
        <f t="shared" si="78"/>
        <v>0</v>
      </c>
      <c r="M680" s="137">
        <f>'PVWatts Hourly Results (1)'!L691/1000</f>
        <v>0</v>
      </c>
      <c r="N680" s="3">
        <f>'PVWatts Hourly Results (2)'!L691/1000</f>
        <v>0</v>
      </c>
      <c r="O680" s="3">
        <f>'PVWatts Hourly Results (3)'!L691/1000</f>
        <v>0</v>
      </c>
      <c r="P680" s="3">
        <f>'PVWatts Hourly Results (4)'!L691/1000</f>
        <v>0</v>
      </c>
      <c r="Q680" s="130">
        <f>'PVWatts Hourly Results (5)'!L691/1000</f>
        <v>0</v>
      </c>
    </row>
    <row r="681" spans="2:17" x14ac:dyDescent="0.25">
      <c r="B681" s="8">
        <v>1</v>
      </c>
      <c r="C681" s="9">
        <v>28</v>
      </c>
      <c r="D681" s="134">
        <f>'PVWatts Hourly Results (1)'!C692</f>
        <v>0</v>
      </c>
      <c r="E681" s="127">
        <f>DATE(YEAR(Inputs!$D$5),Summary!B681,Summary!C681)+TIME(D681,0,0)</f>
        <v>28</v>
      </c>
      <c r="F681" s="4">
        <f t="shared" si="74"/>
        <v>1</v>
      </c>
      <c r="G681" s="4">
        <f t="shared" si="72"/>
        <v>7</v>
      </c>
      <c r="H681" s="4">
        <f t="shared" si="75"/>
        <v>0</v>
      </c>
      <c r="I681" s="4">
        <f t="shared" si="76"/>
        <v>0</v>
      </c>
      <c r="J681" s="4">
        <f t="shared" si="77"/>
        <v>0</v>
      </c>
      <c r="K681" s="4">
        <f t="shared" si="73"/>
        <v>0</v>
      </c>
      <c r="L681" s="5">
        <f t="shared" si="78"/>
        <v>0</v>
      </c>
      <c r="M681" s="137">
        <f>'PVWatts Hourly Results (1)'!L692/1000</f>
        <v>0</v>
      </c>
      <c r="N681" s="3">
        <f>'PVWatts Hourly Results (2)'!L692/1000</f>
        <v>0</v>
      </c>
      <c r="O681" s="3">
        <f>'PVWatts Hourly Results (3)'!L692/1000</f>
        <v>0</v>
      </c>
      <c r="P681" s="3">
        <f>'PVWatts Hourly Results (4)'!L692/1000</f>
        <v>0</v>
      </c>
      <c r="Q681" s="130">
        <f>'PVWatts Hourly Results (5)'!L692/1000</f>
        <v>0</v>
      </c>
    </row>
    <row r="682" spans="2:17" x14ac:dyDescent="0.25">
      <c r="B682" s="8">
        <v>1</v>
      </c>
      <c r="C682" s="9">
        <v>28</v>
      </c>
      <c r="D682" s="134">
        <f>'PVWatts Hourly Results (1)'!C693</f>
        <v>0</v>
      </c>
      <c r="E682" s="127">
        <f>DATE(YEAR(Inputs!$D$5),Summary!B682,Summary!C682)+TIME(D682,0,0)</f>
        <v>28</v>
      </c>
      <c r="F682" s="4">
        <f t="shared" si="74"/>
        <v>1</v>
      </c>
      <c r="G682" s="4">
        <f t="shared" si="72"/>
        <v>7</v>
      </c>
      <c r="H682" s="4">
        <f t="shared" si="75"/>
        <v>0</v>
      </c>
      <c r="I682" s="4">
        <f t="shared" si="76"/>
        <v>0</v>
      </c>
      <c r="J682" s="4">
        <f t="shared" si="77"/>
        <v>0</v>
      </c>
      <c r="K682" s="4">
        <f t="shared" si="73"/>
        <v>0</v>
      </c>
      <c r="L682" s="5">
        <f t="shared" si="78"/>
        <v>0</v>
      </c>
      <c r="M682" s="137">
        <f>'PVWatts Hourly Results (1)'!L693/1000</f>
        <v>0</v>
      </c>
      <c r="N682" s="3">
        <f>'PVWatts Hourly Results (2)'!L693/1000</f>
        <v>0</v>
      </c>
      <c r="O682" s="3">
        <f>'PVWatts Hourly Results (3)'!L693/1000</f>
        <v>0</v>
      </c>
      <c r="P682" s="3">
        <f>'PVWatts Hourly Results (4)'!L693/1000</f>
        <v>0</v>
      </c>
      <c r="Q682" s="130">
        <f>'PVWatts Hourly Results (5)'!L693/1000</f>
        <v>0</v>
      </c>
    </row>
    <row r="683" spans="2:17" x14ac:dyDescent="0.25">
      <c r="B683" s="8">
        <v>1</v>
      </c>
      <c r="C683" s="9">
        <v>28</v>
      </c>
      <c r="D683" s="134">
        <f>'PVWatts Hourly Results (1)'!C694</f>
        <v>0</v>
      </c>
      <c r="E683" s="127">
        <f>DATE(YEAR(Inputs!$D$5),Summary!B683,Summary!C683)+TIME(D683,0,0)</f>
        <v>28</v>
      </c>
      <c r="F683" s="4">
        <f t="shared" si="74"/>
        <v>1</v>
      </c>
      <c r="G683" s="4">
        <f t="shared" si="72"/>
        <v>7</v>
      </c>
      <c r="H683" s="4">
        <f t="shared" si="75"/>
        <v>0</v>
      </c>
      <c r="I683" s="4">
        <f t="shared" si="76"/>
        <v>0</v>
      </c>
      <c r="J683" s="4">
        <f t="shared" si="77"/>
        <v>0</v>
      </c>
      <c r="K683" s="4">
        <f t="shared" si="73"/>
        <v>0</v>
      </c>
      <c r="L683" s="5">
        <f t="shared" si="78"/>
        <v>0</v>
      </c>
      <c r="M683" s="137">
        <f>'PVWatts Hourly Results (1)'!L694/1000</f>
        <v>0</v>
      </c>
      <c r="N683" s="3">
        <f>'PVWatts Hourly Results (2)'!L694/1000</f>
        <v>0</v>
      </c>
      <c r="O683" s="3">
        <f>'PVWatts Hourly Results (3)'!L694/1000</f>
        <v>0</v>
      </c>
      <c r="P683" s="3">
        <f>'PVWatts Hourly Results (4)'!L694/1000</f>
        <v>0</v>
      </c>
      <c r="Q683" s="130">
        <f>'PVWatts Hourly Results (5)'!L694/1000</f>
        <v>0</v>
      </c>
    </row>
    <row r="684" spans="2:17" x14ac:dyDescent="0.25">
      <c r="B684" s="8">
        <v>1</v>
      </c>
      <c r="C684" s="9">
        <v>28</v>
      </c>
      <c r="D684" s="134">
        <f>'PVWatts Hourly Results (1)'!C695</f>
        <v>0</v>
      </c>
      <c r="E684" s="127">
        <f>DATE(YEAR(Inputs!$D$5),Summary!B684,Summary!C684)+TIME(D684,0,0)</f>
        <v>28</v>
      </c>
      <c r="F684" s="4">
        <f t="shared" si="74"/>
        <v>1</v>
      </c>
      <c r="G684" s="4">
        <f t="shared" si="72"/>
        <v>7</v>
      </c>
      <c r="H684" s="4">
        <f t="shared" si="75"/>
        <v>0</v>
      </c>
      <c r="I684" s="4">
        <f t="shared" si="76"/>
        <v>0</v>
      </c>
      <c r="J684" s="4">
        <f t="shared" si="77"/>
        <v>0</v>
      </c>
      <c r="K684" s="4">
        <f t="shared" si="73"/>
        <v>0</v>
      </c>
      <c r="L684" s="5">
        <f t="shared" si="78"/>
        <v>0</v>
      </c>
      <c r="M684" s="137">
        <f>'PVWatts Hourly Results (1)'!L695/1000</f>
        <v>0</v>
      </c>
      <c r="N684" s="3">
        <f>'PVWatts Hourly Results (2)'!L695/1000</f>
        <v>0</v>
      </c>
      <c r="O684" s="3">
        <f>'PVWatts Hourly Results (3)'!L695/1000</f>
        <v>0</v>
      </c>
      <c r="P684" s="3">
        <f>'PVWatts Hourly Results (4)'!L695/1000</f>
        <v>0</v>
      </c>
      <c r="Q684" s="130">
        <f>'PVWatts Hourly Results (5)'!L695/1000</f>
        <v>0</v>
      </c>
    </row>
    <row r="685" spans="2:17" x14ac:dyDescent="0.25">
      <c r="B685" s="8">
        <v>1</v>
      </c>
      <c r="C685" s="9">
        <v>28</v>
      </c>
      <c r="D685" s="134">
        <f>'PVWatts Hourly Results (1)'!C696</f>
        <v>0</v>
      </c>
      <c r="E685" s="127">
        <f>DATE(YEAR(Inputs!$D$5),Summary!B685,Summary!C685)+TIME(D685,0,0)</f>
        <v>28</v>
      </c>
      <c r="F685" s="4">
        <f t="shared" si="74"/>
        <v>1</v>
      </c>
      <c r="G685" s="4">
        <f t="shared" si="72"/>
        <v>7</v>
      </c>
      <c r="H685" s="4">
        <f t="shared" si="75"/>
        <v>0</v>
      </c>
      <c r="I685" s="4">
        <f t="shared" si="76"/>
        <v>0</v>
      </c>
      <c r="J685" s="4">
        <f t="shared" si="77"/>
        <v>0</v>
      </c>
      <c r="K685" s="4">
        <f t="shared" si="73"/>
        <v>0</v>
      </c>
      <c r="L685" s="5">
        <f t="shared" si="78"/>
        <v>0</v>
      </c>
      <c r="M685" s="137">
        <f>'PVWatts Hourly Results (1)'!L696/1000</f>
        <v>0</v>
      </c>
      <c r="N685" s="3">
        <f>'PVWatts Hourly Results (2)'!L696/1000</f>
        <v>0</v>
      </c>
      <c r="O685" s="3">
        <f>'PVWatts Hourly Results (3)'!L696/1000</f>
        <v>0</v>
      </c>
      <c r="P685" s="3">
        <f>'PVWatts Hourly Results (4)'!L696/1000</f>
        <v>0</v>
      </c>
      <c r="Q685" s="130">
        <f>'PVWatts Hourly Results (5)'!L696/1000</f>
        <v>0</v>
      </c>
    </row>
    <row r="686" spans="2:17" x14ac:dyDescent="0.25">
      <c r="B686" s="8">
        <v>1</v>
      </c>
      <c r="C686" s="9">
        <v>28</v>
      </c>
      <c r="D686" s="134">
        <f>'PVWatts Hourly Results (1)'!C697</f>
        <v>0</v>
      </c>
      <c r="E686" s="127">
        <f>DATE(YEAR(Inputs!$D$5),Summary!B686,Summary!C686)+TIME(D686,0,0)</f>
        <v>28</v>
      </c>
      <c r="F686" s="4">
        <f t="shared" si="74"/>
        <v>1</v>
      </c>
      <c r="G686" s="4">
        <f t="shared" si="72"/>
        <v>7</v>
      </c>
      <c r="H686" s="4">
        <f t="shared" si="75"/>
        <v>0</v>
      </c>
      <c r="I686" s="4">
        <f t="shared" si="76"/>
        <v>0</v>
      </c>
      <c r="J686" s="4">
        <f t="shared" si="77"/>
        <v>0</v>
      </c>
      <c r="K686" s="4">
        <f t="shared" si="73"/>
        <v>0</v>
      </c>
      <c r="L686" s="5">
        <f t="shared" si="78"/>
        <v>0</v>
      </c>
      <c r="M686" s="137">
        <f>'PVWatts Hourly Results (1)'!L697/1000</f>
        <v>0</v>
      </c>
      <c r="N686" s="3">
        <f>'PVWatts Hourly Results (2)'!L697/1000</f>
        <v>0</v>
      </c>
      <c r="O686" s="3">
        <f>'PVWatts Hourly Results (3)'!L697/1000</f>
        <v>0</v>
      </c>
      <c r="P686" s="3">
        <f>'PVWatts Hourly Results (4)'!L697/1000</f>
        <v>0</v>
      </c>
      <c r="Q686" s="130">
        <f>'PVWatts Hourly Results (5)'!L697/1000</f>
        <v>0</v>
      </c>
    </row>
    <row r="687" spans="2:17" x14ac:dyDescent="0.25">
      <c r="B687" s="8">
        <v>1</v>
      </c>
      <c r="C687" s="9">
        <v>28</v>
      </c>
      <c r="D687" s="134">
        <f>'PVWatts Hourly Results (1)'!C698</f>
        <v>0</v>
      </c>
      <c r="E687" s="127">
        <f>DATE(YEAR(Inputs!$D$5),Summary!B687,Summary!C687)+TIME(D687,0,0)</f>
        <v>28</v>
      </c>
      <c r="F687" s="4">
        <f t="shared" si="74"/>
        <v>1</v>
      </c>
      <c r="G687" s="4">
        <f t="shared" si="72"/>
        <v>7</v>
      </c>
      <c r="H687" s="4">
        <f t="shared" si="75"/>
        <v>0</v>
      </c>
      <c r="I687" s="4">
        <f t="shared" si="76"/>
        <v>0</v>
      </c>
      <c r="J687" s="4">
        <f t="shared" si="77"/>
        <v>0</v>
      </c>
      <c r="K687" s="4">
        <f t="shared" si="73"/>
        <v>0</v>
      </c>
      <c r="L687" s="5">
        <f t="shared" si="78"/>
        <v>0</v>
      </c>
      <c r="M687" s="137">
        <f>'PVWatts Hourly Results (1)'!L698/1000</f>
        <v>0</v>
      </c>
      <c r="N687" s="3">
        <f>'PVWatts Hourly Results (2)'!L698/1000</f>
        <v>0</v>
      </c>
      <c r="O687" s="3">
        <f>'PVWatts Hourly Results (3)'!L698/1000</f>
        <v>0</v>
      </c>
      <c r="P687" s="3">
        <f>'PVWatts Hourly Results (4)'!L698/1000</f>
        <v>0</v>
      </c>
      <c r="Q687" s="130">
        <f>'PVWatts Hourly Results (5)'!L698/1000</f>
        <v>0</v>
      </c>
    </row>
    <row r="688" spans="2:17" x14ac:dyDescent="0.25">
      <c r="B688" s="8">
        <v>1</v>
      </c>
      <c r="C688" s="9">
        <v>28</v>
      </c>
      <c r="D688" s="134">
        <f>'PVWatts Hourly Results (1)'!C699</f>
        <v>0</v>
      </c>
      <c r="E688" s="127">
        <f>DATE(YEAR(Inputs!$D$5),Summary!B688,Summary!C688)+TIME(D688,0,0)</f>
        <v>28</v>
      </c>
      <c r="F688" s="4">
        <f t="shared" si="74"/>
        <v>1</v>
      </c>
      <c r="G688" s="4">
        <f t="shared" si="72"/>
        <v>7</v>
      </c>
      <c r="H688" s="4">
        <f t="shared" si="75"/>
        <v>0</v>
      </c>
      <c r="I688" s="4">
        <f t="shared" si="76"/>
        <v>0</v>
      </c>
      <c r="J688" s="4">
        <f t="shared" si="77"/>
        <v>0</v>
      </c>
      <c r="K688" s="4">
        <f t="shared" si="73"/>
        <v>0</v>
      </c>
      <c r="L688" s="5">
        <f t="shared" si="78"/>
        <v>0</v>
      </c>
      <c r="M688" s="137">
        <f>'PVWatts Hourly Results (1)'!L699/1000</f>
        <v>0</v>
      </c>
      <c r="N688" s="3">
        <f>'PVWatts Hourly Results (2)'!L699/1000</f>
        <v>0</v>
      </c>
      <c r="O688" s="3">
        <f>'PVWatts Hourly Results (3)'!L699/1000</f>
        <v>0</v>
      </c>
      <c r="P688" s="3">
        <f>'PVWatts Hourly Results (4)'!L699/1000</f>
        <v>0</v>
      </c>
      <c r="Q688" s="130">
        <f>'PVWatts Hourly Results (5)'!L699/1000</f>
        <v>0</v>
      </c>
    </row>
    <row r="689" spans="2:17" x14ac:dyDescent="0.25">
      <c r="B689" s="8">
        <v>1</v>
      </c>
      <c r="C689" s="9">
        <v>28</v>
      </c>
      <c r="D689" s="134">
        <f>'PVWatts Hourly Results (1)'!C700</f>
        <v>0</v>
      </c>
      <c r="E689" s="127">
        <f>DATE(YEAR(Inputs!$D$5),Summary!B689,Summary!C689)+TIME(D689,0,0)</f>
        <v>28</v>
      </c>
      <c r="F689" s="4">
        <f t="shared" si="74"/>
        <v>1</v>
      </c>
      <c r="G689" s="4">
        <f t="shared" si="72"/>
        <v>7</v>
      </c>
      <c r="H689" s="4">
        <f t="shared" si="75"/>
        <v>0</v>
      </c>
      <c r="I689" s="4">
        <f t="shared" si="76"/>
        <v>0</v>
      </c>
      <c r="J689" s="4">
        <f t="shared" si="77"/>
        <v>0</v>
      </c>
      <c r="K689" s="4">
        <f t="shared" si="73"/>
        <v>0</v>
      </c>
      <c r="L689" s="5">
        <f t="shared" si="78"/>
        <v>0</v>
      </c>
      <c r="M689" s="137">
        <f>'PVWatts Hourly Results (1)'!L700/1000</f>
        <v>0</v>
      </c>
      <c r="N689" s="3">
        <f>'PVWatts Hourly Results (2)'!L700/1000</f>
        <v>0</v>
      </c>
      <c r="O689" s="3">
        <f>'PVWatts Hourly Results (3)'!L700/1000</f>
        <v>0</v>
      </c>
      <c r="P689" s="3">
        <f>'PVWatts Hourly Results (4)'!L700/1000</f>
        <v>0</v>
      </c>
      <c r="Q689" s="130">
        <f>'PVWatts Hourly Results (5)'!L700/1000</f>
        <v>0</v>
      </c>
    </row>
    <row r="690" spans="2:17" x14ac:dyDescent="0.25">
      <c r="B690" s="8">
        <v>1</v>
      </c>
      <c r="C690" s="9">
        <v>28</v>
      </c>
      <c r="D690" s="134">
        <f>'PVWatts Hourly Results (1)'!C701</f>
        <v>0</v>
      </c>
      <c r="E690" s="127">
        <f>DATE(YEAR(Inputs!$D$5),Summary!B690,Summary!C690)+TIME(D690,0,0)</f>
        <v>28</v>
      </c>
      <c r="F690" s="4">
        <f t="shared" si="74"/>
        <v>1</v>
      </c>
      <c r="G690" s="4">
        <f t="shared" si="72"/>
        <v>7</v>
      </c>
      <c r="H690" s="4">
        <f t="shared" si="75"/>
        <v>0</v>
      </c>
      <c r="I690" s="4">
        <f t="shared" si="76"/>
        <v>0</v>
      </c>
      <c r="J690" s="4">
        <f t="shared" si="77"/>
        <v>0</v>
      </c>
      <c r="K690" s="4">
        <f t="shared" si="73"/>
        <v>0</v>
      </c>
      <c r="L690" s="5">
        <f t="shared" si="78"/>
        <v>0</v>
      </c>
      <c r="M690" s="137">
        <f>'PVWatts Hourly Results (1)'!L701/1000</f>
        <v>0</v>
      </c>
      <c r="N690" s="3">
        <f>'PVWatts Hourly Results (2)'!L701/1000</f>
        <v>0</v>
      </c>
      <c r="O690" s="3">
        <f>'PVWatts Hourly Results (3)'!L701/1000</f>
        <v>0</v>
      </c>
      <c r="P690" s="3">
        <f>'PVWatts Hourly Results (4)'!L701/1000</f>
        <v>0</v>
      </c>
      <c r="Q690" s="130">
        <f>'PVWatts Hourly Results (5)'!L701/1000</f>
        <v>0</v>
      </c>
    </row>
    <row r="691" spans="2:17" x14ac:dyDescent="0.25">
      <c r="B691" s="8">
        <v>1</v>
      </c>
      <c r="C691" s="9">
        <v>28</v>
      </c>
      <c r="D691" s="134">
        <f>'PVWatts Hourly Results (1)'!C702</f>
        <v>0</v>
      </c>
      <c r="E691" s="127">
        <f>DATE(YEAR(Inputs!$D$5),Summary!B691,Summary!C691)+TIME(D691,0,0)</f>
        <v>28</v>
      </c>
      <c r="F691" s="4">
        <f t="shared" si="74"/>
        <v>1</v>
      </c>
      <c r="G691" s="4">
        <f t="shared" si="72"/>
        <v>7</v>
      </c>
      <c r="H691" s="4">
        <f t="shared" si="75"/>
        <v>0</v>
      </c>
      <c r="I691" s="4">
        <f t="shared" si="76"/>
        <v>0</v>
      </c>
      <c r="J691" s="4">
        <f t="shared" si="77"/>
        <v>0</v>
      </c>
      <c r="K691" s="4">
        <f t="shared" si="73"/>
        <v>0</v>
      </c>
      <c r="L691" s="5">
        <f t="shared" si="78"/>
        <v>0</v>
      </c>
      <c r="M691" s="137">
        <f>'PVWatts Hourly Results (1)'!L702/1000</f>
        <v>0</v>
      </c>
      <c r="N691" s="3">
        <f>'PVWatts Hourly Results (2)'!L702/1000</f>
        <v>0</v>
      </c>
      <c r="O691" s="3">
        <f>'PVWatts Hourly Results (3)'!L702/1000</f>
        <v>0</v>
      </c>
      <c r="P691" s="3">
        <f>'PVWatts Hourly Results (4)'!L702/1000</f>
        <v>0</v>
      </c>
      <c r="Q691" s="130">
        <f>'PVWatts Hourly Results (5)'!L702/1000</f>
        <v>0</v>
      </c>
    </row>
    <row r="692" spans="2:17" x14ac:dyDescent="0.25">
      <c r="B692" s="8">
        <v>1</v>
      </c>
      <c r="C692" s="9">
        <v>28</v>
      </c>
      <c r="D692" s="134">
        <f>'PVWatts Hourly Results (1)'!C703</f>
        <v>0</v>
      </c>
      <c r="E692" s="127">
        <f>DATE(YEAR(Inputs!$D$5),Summary!B692,Summary!C692)+TIME(D692,0,0)</f>
        <v>28</v>
      </c>
      <c r="F692" s="4">
        <f t="shared" si="74"/>
        <v>1</v>
      </c>
      <c r="G692" s="4">
        <f t="shared" si="72"/>
        <v>7</v>
      </c>
      <c r="H692" s="4">
        <f t="shared" si="75"/>
        <v>0</v>
      </c>
      <c r="I692" s="4">
        <f t="shared" si="76"/>
        <v>0</v>
      </c>
      <c r="J692" s="4">
        <f t="shared" si="77"/>
        <v>0</v>
      </c>
      <c r="K692" s="4">
        <f t="shared" si="73"/>
        <v>0</v>
      </c>
      <c r="L692" s="5">
        <f t="shared" si="78"/>
        <v>0</v>
      </c>
      <c r="M692" s="137">
        <f>'PVWatts Hourly Results (1)'!L703/1000</f>
        <v>0</v>
      </c>
      <c r="N692" s="3">
        <f>'PVWatts Hourly Results (2)'!L703/1000</f>
        <v>0</v>
      </c>
      <c r="O692" s="3">
        <f>'PVWatts Hourly Results (3)'!L703/1000</f>
        <v>0</v>
      </c>
      <c r="P692" s="3">
        <f>'PVWatts Hourly Results (4)'!L703/1000</f>
        <v>0</v>
      </c>
      <c r="Q692" s="130">
        <f>'PVWatts Hourly Results (5)'!L703/1000</f>
        <v>0</v>
      </c>
    </row>
    <row r="693" spans="2:17" x14ac:dyDescent="0.25">
      <c r="B693" s="8">
        <v>1</v>
      </c>
      <c r="C693" s="9">
        <v>28</v>
      </c>
      <c r="D693" s="134">
        <f>'PVWatts Hourly Results (1)'!C704</f>
        <v>0</v>
      </c>
      <c r="E693" s="127">
        <f>DATE(YEAR(Inputs!$D$5),Summary!B693,Summary!C693)+TIME(D693,0,0)</f>
        <v>28</v>
      </c>
      <c r="F693" s="4">
        <f t="shared" si="74"/>
        <v>1</v>
      </c>
      <c r="G693" s="4">
        <f t="shared" si="72"/>
        <v>7</v>
      </c>
      <c r="H693" s="4">
        <f t="shared" si="75"/>
        <v>0</v>
      </c>
      <c r="I693" s="4">
        <f t="shared" si="76"/>
        <v>0</v>
      </c>
      <c r="J693" s="4">
        <f t="shared" si="77"/>
        <v>0</v>
      </c>
      <c r="K693" s="4">
        <f t="shared" si="73"/>
        <v>0</v>
      </c>
      <c r="L693" s="5">
        <f t="shared" si="78"/>
        <v>0</v>
      </c>
      <c r="M693" s="137">
        <f>'PVWatts Hourly Results (1)'!L704/1000</f>
        <v>0</v>
      </c>
      <c r="N693" s="3">
        <f>'PVWatts Hourly Results (2)'!L704/1000</f>
        <v>0</v>
      </c>
      <c r="O693" s="3">
        <f>'PVWatts Hourly Results (3)'!L704/1000</f>
        <v>0</v>
      </c>
      <c r="P693" s="3">
        <f>'PVWatts Hourly Results (4)'!L704/1000</f>
        <v>0</v>
      </c>
      <c r="Q693" s="130">
        <f>'PVWatts Hourly Results (5)'!L704/1000</f>
        <v>0</v>
      </c>
    </row>
    <row r="694" spans="2:17" x14ac:dyDescent="0.25">
      <c r="B694" s="8">
        <v>1</v>
      </c>
      <c r="C694" s="9">
        <v>29</v>
      </c>
      <c r="D694" s="134">
        <f>'PVWatts Hourly Results (1)'!C705</f>
        <v>0</v>
      </c>
      <c r="E694" s="127">
        <f>DATE(YEAR(Inputs!$D$5),Summary!B694,Summary!C694)+TIME(D694,0,0)</f>
        <v>29</v>
      </c>
      <c r="F694" s="4">
        <f t="shared" si="74"/>
        <v>1</v>
      </c>
      <c r="G694" s="4">
        <f t="shared" si="72"/>
        <v>1</v>
      </c>
      <c r="H694" s="4">
        <f t="shared" si="75"/>
        <v>0</v>
      </c>
      <c r="I694" s="4">
        <f t="shared" si="76"/>
        <v>0</v>
      </c>
      <c r="J694" s="4">
        <f t="shared" si="77"/>
        <v>0</v>
      </c>
      <c r="K694" s="4">
        <f t="shared" si="73"/>
        <v>0</v>
      </c>
      <c r="L694" s="5">
        <f t="shared" si="78"/>
        <v>0</v>
      </c>
      <c r="M694" s="137">
        <f>'PVWatts Hourly Results (1)'!L705/1000</f>
        <v>0</v>
      </c>
      <c r="N694" s="3">
        <f>'PVWatts Hourly Results (2)'!L705/1000</f>
        <v>0</v>
      </c>
      <c r="O694" s="3">
        <f>'PVWatts Hourly Results (3)'!L705/1000</f>
        <v>0</v>
      </c>
      <c r="P694" s="3">
        <f>'PVWatts Hourly Results (4)'!L705/1000</f>
        <v>0</v>
      </c>
      <c r="Q694" s="130">
        <f>'PVWatts Hourly Results (5)'!L705/1000</f>
        <v>0</v>
      </c>
    </row>
    <row r="695" spans="2:17" x14ac:dyDescent="0.25">
      <c r="B695" s="8">
        <v>1</v>
      </c>
      <c r="C695" s="9">
        <v>29</v>
      </c>
      <c r="D695" s="134">
        <f>'PVWatts Hourly Results (1)'!C706</f>
        <v>0</v>
      </c>
      <c r="E695" s="127">
        <f>DATE(YEAR(Inputs!$D$5),Summary!B695,Summary!C695)+TIME(D695,0,0)</f>
        <v>29</v>
      </c>
      <c r="F695" s="4">
        <f t="shared" si="74"/>
        <v>1</v>
      </c>
      <c r="G695" s="4">
        <f t="shared" si="72"/>
        <v>1</v>
      </c>
      <c r="H695" s="4">
        <f t="shared" si="75"/>
        <v>0</v>
      </c>
      <c r="I695" s="4">
        <f t="shared" si="76"/>
        <v>0</v>
      </c>
      <c r="J695" s="4">
        <f t="shared" si="77"/>
        <v>0</v>
      </c>
      <c r="K695" s="4">
        <f t="shared" si="73"/>
        <v>0</v>
      </c>
      <c r="L695" s="5">
        <f t="shared" si="78"/>
        <v>0</v>
      </c>
      <c r="M695" s="137">
        <f>'PVWatts Hourly Results (1)'!L706/1000</f>
        <v>0</v>
      </c>
      <c r="N695" s="3">
        <f>'PVWatts Hourly Results (2)'!L706/1000</f>
        <v>0</v>
      </c>
      <c r="O695" s="3">
        <f>'PVWatts Hourly Results (3)'!L706/1000</f>
        <v>0</v>
      </c>
      <c r="P695" s="3">
        <f>'PVWatts Hourly Results (4)'!L706/1000</f>
        <v>0</v>
      </c>
      <c r="Q695" s="130">
        <f>'PVWatts Hourly Results (5)'!L706/1000</f>
        <v>0</v>
      </c>
    </row>
    <row r="696" spans="2:17" x14ac:dyDescent="0.25">
      <c r="B696" s="8">
        <v>1</v>
      </c>
      <c r="C696" s="9">
        <v>29</v>
      </c>
      <c r="D696" s="134">
        <f>'PVWatts Hourly Results (1)'!C707</f>
        <v>0</v>
      </c>
      <c r="E696" s="127">
        <f>DATE(YEAR(Inputs!$D$5),Summary!B696,Summary!C696)+TIME(D696,0,0)</f>
        <v>29</v>
      </c>
      <c r="F696" s="4">
        <f t="shared" si="74"/>
        <v>1</v>
      </c>
      <c r="G696" s="4">
        <f t="shared" si="72"/>
        <v>1</v>
      </c>
      <c r="H696" s="4">
        <f t="shared" si="75"/>
        <v>0</v>
      </c>
      <c r="I696" s="4">
        <f t="shared" si="76"/>
        <v>0</v>
      </c>
      <c r="J696" s="4">
        <f t="shared" si="77"/>
        <v>0</v>
      </c>
      <c r="K696" s="4">
        <f t="shared" si="73"/>
        <v>0</v>
      </c>
      <c r="L696" s="5">
        <f t="shared" si="78"/>
        <v>0</v>
      </c>
      <c r="M696" s="137">
        <f>'PVWatts Hourly Results (1)'!L707/1000</f>
        <v>0</v>
      </c>
      <c r="N696" s="3">
        <f>'PVWatts Hourly Results (2)'!L707/1000</f>
        <v>0</v>
      </c>
      <c r="O696" s="3">
        <f>'PVWatts Hourly Results (3)'!L707/1000</f>
        <v>0</v>
      </c>
      <c r="P696" s="3">
        <f>'PVWatts Hourly Results (4)'!L707/1000</f>
        <v>0</v>
      </c>
      <c r="Q696" s="130">
        <f>'PVWatts Hourly Results (5)'!L707/1000</f>
        <v>0</v>
      </c>
    </row>
    <row r="697" spans="2:17" x14ac:dyDescent="0.25">
      <c r="B697" s="8">
        <v>1</v>
      </c>
      <c r="C697" s="9">
        <v>29</v>
      </c>
      <c r="D697" s="134">
        <f>'PVWatts Hourly Results (1)'!C708</f>
        <v>0</v>
      </c>
      <c r="E697" s="127">
        <f>DATE(YEAR(Inputs!$D$5),Summary!B697,Summary!C697)+TIME(D697,0,0)</f>
        <v>29</v>
      </c>
      <c r="F697" s="4">
        <f t="shared" si="74"/>
        <v>1</v>
      </c>
      <c r="G697" s="4">
        <f t="shared" si="72"/>
        <v>1</v>
      </c>
      <c r="H697" s="4">
        <f t="shared" si="75"/>
        <v>0</v>
      </c>
      <c r="I697" s="4">
        <f t="shared" si="76"/>
        <v>0</v>
      </c>
      <c r="J697" s="4">
        <f t="shared" si="77"/>
        <v>0</v>
      </c>
      <c r="K697" s="4">
        <f t="shared" si="73"/>
        <v>0</v>
      </c>
      <c r="L697" s="5">
        <f t="shared" si="78"/>
        <v>0</v>
      </c>
      <c r="M697" s="137">
        <f>'PVWatts Hourly Results (1)'!L708/1000</f>
        <v>0</v>
      </c>
      <c r="N697" s="3">
        <f>'PVWatts Hourly Results (2)'!L708/1000</f>
        <v>0</v>
      </c>
      <c r="O697" s="3">
        <f>'PVWatts Hourly Results (3)'!L708/1000</f>
        <v>0</v>
      </c>
      <c r="P697" s="3">
        <f>'PVWatts Hourly Results (4)'!L708/1000</f>
        <v>0</v>
      </c>
      <c r="Q697" s="130">
        <f>'PVWatts Hourly Results (5)'!L708/1000</f>
        <v>0</v>
      </c>
    </row>
    <row r="698" spans="2:17" x14ac:dyDescent="0.25">
      <c r="B698" s="8">
        <v>1</v>
      </c>
      <c r="C698" s="9">
        <v>29</v>
      </c>
      <c r="D698" s="134">
        <f>'PVWatts Hourly Results (1)'!C709</f>
        <v>0</v>
      </c>
      <c r="E698" s="127">
        <f>DATE(YEAR(Inputs!$D$5),Summary!B698,Summary!C698)+TIME(D698,0,0)</f>
        <v>29</v>
      </c>
      <c r="F698" s="4">
        <f t="shared" si="74"/>
        <v>1</v>
      </c>
      <c r="G698" s="4">
        <f t="shared" si="72"/>
        <v>1</v>
      </c>
      <c r="H698" s="4">
        <f t="shared" si="75"/>
        <v>0</v>
      </c>
      <c r="I698" s="4">
        <f t="shared" si="76"/>
        <v>0</v>
      </c>
      <c r="J698" s="4">
        <f t="shared" si="77"/>
        <v>0</v>
      </c>
      <c r="K698" s="4">
        <f t="shared" si="73"/>
        <v>0</v>
      </c>
      <c r="L698" s="5">
        <f t="shared" si="78"/>
        <v>0</v>
      </c>
      <c r="M698" s="137">
        <f>'PVWatts Hourly Results (1)'!L709/1000</f>
        <v>0</v>
      </c>
      <c r="N698" s="3">
        <f>'PVWatts Hourly Results (2)'!L709/1000</f>
        <v>0</v>
      </c>
      <c r="O698" s="3">
        <f>'PVWatts Hourly Results (3)'!L709/1000</f>
        <v>0</v>
      </c>
      <c r="P698" s="3">
        <f>'PVWatts Hourly Results (4)'!L709/1000</f>
        <v>0</v>
      </c>
      <c r="Q698" s="130">
        <f>'PVWatts Hourly Results (5)'!L709/1000</f>
        <v>0</v>
      </c>
    </row>
    <row r="699" spans="2:17" x14ac:dyDescent="0.25">
      <c r="B699" s="8">
        <v>1</v>
      </c>
      <c r="C699" s="9">
        <v>29</v>
      </c>
      <c r="D699" s="134">
        <f>'PVWatts Hourly Results (1)'!C710</f>
        <v>0</v>
      </c>
      <c r="E699" s="127">
        <f>DATE(YEAR(Inputs!$D$5),Summary!B699,Summary!C699)+TIME(D699,0,0)</f>
        <v>29</v>
      </c>
      <c r="F699" s="4">
        <f t="shared" si="74"/>
        <v>1</v>
      </c>
      <c r="G699" s="4">
        <f t="shared" si="72"/>
        <v>1</v>
      </c>
      <c r="H699" s="4">
        <f t="shared" si="75"/>
        <v>0</v>
      </c>
      <c r="I699" s="4">
        <f t="shared" si="76"/>
        <v>0</v>
      </c>
      <c r="J699" s="4">
        <f t="shared" si="77"/>
        <v>0</v>
      </c>
      <c r="K699" s="4">
        <f t="shared" si="73"/>
        <v>0</v>
      </c>
      <c r="L699" s="5">
        <f t="shared" si="78"/>
        <v>0</v>
      </c>
      <c r="M699" s="137">
        <f>'PVWatts Hourly Results (1)'!L710/1000</f>
        <v>0</v>
      </c>
      <c r="N699" s="3">
        <f>'PVWatts Hourly Results (2)'!L710/1000</f>
        <v>0</v>
      </c>
      <c r="O699" s="3">
        <f>'PVWatts Hourly Results (3)'!L710/1000</f>
        <v>0</v>
      </c>
      <c r="P699" s="3">
        <f>'PVWatts Hourly Results (4)'!L710/1000</f>
        <v>0</v>
      </c>
      <c r="Q699" s="130">
        <f>'PVWatts Hourly Results (5)'!L710/1000</f>
        <v>0</v>
      </c>
    </row>
    <row r="700" spans="2:17" x14ac:dyDescent="0.25">
      <c r="B700" s="8">
        <v>1</v>
      </c>
      <c r="C700" s="9">
        <v>29</v>
      </c>
      <c r="D700" s="134">
        <f>'PVWatts Hourly Results (1)'!C711</f>
        <v>0</v>
      </c>
      <c r="E700" s="127">
        <f>DATE(YEAR(Inputs!$D$5),Summary!B700,Summary!C700)+TIME(D700,0,0)</f>
        <v>29</v>
      </c>
      <c r="F700" s="4">
        <f t="shared" si="74"/>
        <v>1</v>
      </c>
      <c r="G700" s="4">
        <f t="shared" si="72"/>
        <v>1</v>
      </c>
      <c r="H700" s="4">
        <f t="shared" si="75"/>
        <v>0</v>
      </c>
      <c r="I700" s="4">
        <f t="shared" si="76"/>
        <v>0</v>
      </c>
      <c r="J700" s="4">
        <f t="shared" si="77"/>
        <v>0</v>
      </c>
      <c r="K700" s="4">
        <f t="shared" si="73"/>
        <v>0</v>
      </c>
      <c r="L700" s="5">
        <f t="shared" si="78"/>
        <v>0</v>
      </c>
      <c r="M700" s="137">
        <f>'PVWatts Hourly Results (1)'!L711/1000</f>
        <v>0</v>
      </c>
      <c r="N700" s="3">
        <f>'PVWatts Hourly Results (2)'!L711/1000</f>
        <v>0</v>
      </c>
      <c r="O700" s="3">
        <f>'PVWatts Hourly Results (3)'!L711/1000</f>
        <v>0</v>
      </c>
      <c r="P700" s="3">
        <f>'PVWatts Hourly Results (4)'!L711/1000</f>
        <v>0</v>
      </c>
      <c r="Q700" s="130">
        <f>'PVWatts Hourly Results (5)'!L711/1000</f>
        <v>0</v>
      </c>
    </row>
    <row r="701" spans="2:17" x14ac:dyDescent="0.25">
      <c r="B701" s="8">
        <v>1</v>
      </c>
      <c r="C701" s="9">
        <v>29</v>
      </c>
      <c r="D701" s="134">
        <f>'PVWatts Hourly Results (1)'!C712</f>
        <v>0</v>
      </c>
      <c r="E701" s="127">
        <f>DATE(YEAR(Inputs!$D$5),Summary!B701,Summary!C701)+TIME(D701,0,0)</f>
        <v>29</v>
      </c>
      <c r="F701" s="4">
        <f t="shared" si="74"/>
        <v>1</v>
      </c>
      <c r="G701" s="4">
        <f t="shared" si="72"/>
        <v>1</v>
      </c>
      <c r="H701" s="4">
        <f t="shared" si="75"/>
        <v>0</v>
      </c>
      <c r="I701" s="4">
        <f t="shared" si="76"/>
        <v>0</v>
      </c>
      <c r="J701" s="4">
        <f t="shared" si="77"/>
        <v>0</v>
      </c>
      <c r="K701" s="4">
        <f t="shared" si="73"/>
        <v>0</v>
      </c>
      <c r="L701" s="5">
        <f t="shared" si="78"/>
        <v>0</v>
      </c>
      <c r="M701" s="137">
        <f>'PVWatts Hourly Results (1)'!L712/1000</f>
        <v>0</v>
      </c>
      <c r="N701" s="3">
        <f>'PVWatts Hourly Results (2)'!L712/1000</f>
        <v>0</v>
      </c>
      <c r="O701" s="3">
        <f>'PVWatts Hourly Results (3)'!L712/1000</f>
        <v>0</v>
      </c>
      <c r="P701" s="3">
        <f>'PVWatts Hourly Results (4)'!L712/1000</f>
        <v>0</v>
      </c>
      <c r="Q701" s="130">
        <f>'PVWatts Hourly Results (5)'!L712/1000</f>
        <v>0</v>
      </c>
    </row>
    <row r="702" spans="2:17" x14ac:dyDescent="0.25">
      <c r="B702" s="8">
        <v>1</v>
      </c>
      <c r="C702" s="9">
        <v>29</v>
      </c>
      <c r="D702" s="134">
        <f>'PVWatts Hourly Results (1)'!C713</f>
        <v>0</v>
      </c>
      <c r="E702" s="127">
        <f>DATE(YEAR(Inputs!$D$5),Summary!B702,Summary!C702)+TIME(D702,0,0)</f>
        <v>29</v>
      </c>
      <c r="F702" s="4">
        <f t="shared" si="74"/>
        <v>1</v>
      </c>
      <c r="G702" s="4">
        <f t="shared" si="72"/>
        <v>1</v>
      </c>
      <c r="H702" s="4">
        <f t="shared" si="75"/>
        <v>0</v>
      </c>
      <c r="I702" s="4">
        <f t="shared" si="76"/>
        <v>0</v>
      </c>
      <c r="J702" s="4">
        <f t="shared" si="77"/>
        <v>0</v>
      </c>
      <c r="K702" s="4">
        <f t="shared" si="73"/>
        <v>0</v>
      </c>
      <c r="L702" s="5">
        <f t="shared" si="78"/>
        <v>0</v>
      </c>
      <c r="M702" s="137">
        <f>'PVWatts Hourly Results (1)'!L713/1000</f>
        <v>0</v>
      </c>
      <c r="N702" s="3">
        <f>'PVWatts Hourly Results (2)'!L713/1000</f>
        <v>0</v>
      </c>
      <c r="O702" s="3">
        <f>'PVWatts Hourly Results (3)'!L713/1000</f>
        <v>0</v>
      </c>
      <c r="P702" s="3">
        <f>'PVWatts Hourly Results (4)'!L713/1000</f>
        <v>0</v>
      </c>
      <c r="Q702" s="130">
        <f>'PVWatts Hourly Results (5)'!L713/1000</f>
        <v>0</v>
      </c>
    </row>
    <row r="703" spans="2:17" x14ac:dyDescent="0.25">
      <c r="B703" s="8">
        <v>1</v>
      </c>
      <c r="C703" s="9">
        <v>29</v>
      </c>
      <c r="D703" s="134">
        <f>'PVWatts Hourly Results (1)'!C714</f>
        <v>0</v>
      </c>
      <c r="E703" s="127">
        <f>DATE(YEAR(Inputs!$D$5),Summary!B703,Summary!C703)+TIME(D703,0,0)</f>
        <v>29</v>
      </c>
      <c r="F703" s="4">
        <f t="shared" si="74"/>
        <v>1</v>
      </c>
      <c r="G703" s="4">
        <f t="shared" si="72"/>
        <v>1</v>
      </c>
      <c r="H703" s="4">
        <f t="shared" si="75"/>
        <v>0</v>
      </c>
      <c r="I703" s="4">
        <f t="shared" si="76"/>
        <v>0</v>
      </c>
      <c r="J703" s="4">
        <f t="shared" si="77"/>
        <v>0</v>
      </c>
      <c r="K703" s="4">
        <f t="shared" si="73"/>
        <v>0</v>
      </c>
      <c r="L703" s="5">
        <f t="shared" si="78"/>
        <v>0</v>
      </c>
      <c r="M703" s="137">
        <f>'PVWatts Hourly Results (1)'!L714/1000</f>
        <v>0</v>
      </c>
      <c r="N703" s="3">
        <f>'PVWatts Hourly Results (2)'!L714/1000</f>
        <v>0</v>
      </c>
      <c r="O703" s="3">
        <f>'PVWatts Hourly Results (3)'!L714/1000</f>
        <v>0</v>
      </c>
      <c r="P703" s="3">
        <f>'PVWatts Hourly Results (4)'!L714/1000</f>
        <v>0</v>
      </c>
      <c r="Q703" s="130">
        <f>'PVWatts Hourly Results (5)'!L714/1000</f>
        <v>0</v>
      </c>
    </row>
    <row r="704" spans="2:17" x14ac:dyDescent="0.25">
      <c r="B704" s="8">
        <v>1</v>
      </c>
      <c r="C704" s="9">
        <v>29</v>
      </c>
      <c r="D704" s="134">
        <f>'PVWatts Hourly Results (1)'!C715</f>
        <v>0</v>
      </c>
      <c r="E704" s="127">
        <f>DATE(YEAR(Inputs!$D$5),Summary!B704,Summary!C704)+TIME(D704,0,0)</f>
        <v>29</v>
      </c>
      <c r="F704" s="4">
        <f t="shared" si="74"/>
        <v>1</v>
      </c>
      <c r="G704" s="4">
        <f t="shared" si="72"/>
        <v>1</v>
      </c>
      <c r="H704" s="4">
        <f t="shared" si="75"/>
        <v>0</v>
      </c>
      <c r="I704" s="4">
        <f t="shared" si="76"/>
        <v>0</v>
      </c>
      <c r="J704" s="4">
        <f t="shared" si="77"/>
        <v>0</v>
      </c>
      <c r="K704" s="4">
        <f t="shared" si="73"/>
        <v>0</v>
      </c>
      <c r="L704" s="5">
        <f t="shared" si="78"/>
        <v>0</v>
      </c>
      <c r="M704" s="137">
        <f>'PVWatts Hourly Results (1)'!L715/1000</f>
        <v>0</v>
      </c>
      <c r="N704" s="3">
        <f>'PVWatts Hourly Results (2)'!L715/1000</f>
        <v>0</v>
      </c>
      <c r="O704" s="3">
        <f>'PVWatts Hourly Results (3)'!L715/1000</f>
        <v>0</v>
      </c>
      <c r="P704" s="3">
        <f>'PVWatts Hourly Results (4)'!L715/1000</f>
        <v>0</v>
      </c>
      <c r="Q704" s="130">
        <f>'PVWatts Hourly Results (5)'!L715/1000</f>
        <v>0</v>
      </c>
    </row>
    <row r="705" spans="2:17" x14ac:dyDescent="0.25">
      <c r="B705" s="8">
        <v>1</v>
      </c>
      <c r="C705" s="9">
        <v>29</v>
      </c>
      <c r="D705" s="134">
        <f>'PVWatts Hourly Results (1)'!C716</f>
        <v>0</v>
      </c>
      <c r="E705" s="127">
        <f>DATE(YEAR(Inputs!$D$5),Summary!B705,Summary!C705)+TIME(D705,0,0)</f>
        <v>29</v>
      </c>
      <c r="F705" s="4">
        <f t="shared" si="74"/>
        <v>1</v>
      </c>
      <c r="G705" s="4">
        <f t="shared" si="72"/>
        <v>1</v>
      </c>
      <c r="H705" s="4">
        <f t="shared" si="75"/>
        <v>0</v>
      </c>
      <c r="I705" s="4">
        <f t="shared" si="76"/>
        <v>0</v>
      </c>
      <c r="J705" s="4">
        <f t="shared" si="77"/>
        <v>0</v>
      </c>
      <c r="K705" s="4">
        <f t="shared" si="73"/>
        <v>0</v>
      </c>
      <c r="L705" s="5">
        <f t="shared" si="78"/>
        <v>0</v>
      </c>
      <c r="M705" s="137">
        <f>'PVWatts Hourly Results (1)'!L716/1000</f>
        <v>0</v>
      </c>
      <c r="N705" s="3">
        <f>'PVWatts Hourly Results (2)'!L716/1000</f>
        <v>0</v>
      </c>
      <c r="O705" s="3">
        <f>'PVWatts Hourly Results (3)'!L716/1000</f>
        <v>0</v>
      </c>
      <c r="P705" s="3">
        <f>'PVWatts Hourly Results (4)'!L716/1000</f>
        <v>0</v>
      </c>
      <c r="Q705" s="130">
        <f>'PVWatts Hourly Results (5)'!L716/1000</f>
        <v>0</v>
      </c>
    </row>
    <row r="706" spans="2:17" x14ac:dyDescent="0.25">
      <c r="B706" s="8">
        <v>1</v>
      </c>
      <c r="C706" s="9">
        <v>29</v>
      </c>
      <c r="D706" s="134">
        <f>'PVWatts Hourly Results (1)'!C717</f>
        <v>0</v>
      </c>
      <c r="E706" s="127">
        <f>DATE(YEAR(Inputs!$D$5),Summary!B706,Summary!C706)+TIME(D706,0,0)</f>
        <v>29</v>
      </c>
      <c r="F706" s="4">
        <f t="shared" si="74"/>
        <v>1</v>
      </c>
      <c r="G706" s="4">
        <f t="shared" si="72"/>
        <v>1</v>
      </c>
      <c r="H706" s="4">
        <f t="shared" si="75"/>
        <v>0</v>
      </c>
      <c r="I706" s="4">
        <f t="shared" si="76"/>
        <v>0</v>
      </c>
      <c r="J706" s="4">
        <f t="shared" si="77"/>
        <v>0</v>
      </c>
      <c r="K706" s="4">
        <f t="shared" si="73"/>
        <v>0</v>
      </c>
      <c r="L706" s="5">
        <f t="shared" si="78"/>
        <v>0</v>
      </c>
      <c r="M706" s="137">
        <f>'PVWatts Hourly Results (1)'!L717/1000</f>
        <v>0</v>
      </c>
      <c r="N706" s="3">
        <f>'PVWatts Hourly Results (2)'!L717/1000</f>
        <v>0</v>
      </c>
      <c r="O706" s="3">
        <f>'PVWatts Hourly Results (3)'!L717/1000</f>
        <v>0</v>
      </c>
      <c r="P706" s="3">
        <f>'PVWatts Hourly Results (4)'!L717/1000</f>
        <v>0</v>
      </c>
      <c r="Q706" s="130">
        <f>'PVWatts Hourly Results (5)'!L717/1000</f>
        <v>0</v>
      </c>
    </row>
    <row r="707" spans="2:17" x14ac:dyDescent="0.25">
      <c r="B707" s="8">
        <v>1</v>
      </c>
      <c r="C707" s="9">
        <v>29</v>
      </c>
      <c r="D707" s="134">
        <f>'PVWatts Hourly Results (1)'!C718</f>
        <v>0</v>
      </c>
      <c r="E707" s="127">
        <f>DATE(YEAR(Inputs!$D$5),Summary!B707,Summary!C707)+TIME(D707,0,0)</f>
        <v>29</v>
      </c>
      <c r="F707" s="4">
        <f t="shared" si="74"/>
        <v>1</v>
      </c>
      <c r="G707" s="4">
        <f t="shared" si="72"/>
        <v>1</v>
      </c>
      <c r="H707" s="4">
        <f t="shared" si="75"/>
        <v>0</v>
      </c>
      <c r="I707" s="4">
        <f t="shared" si="76"/>
        <v>0</v>
      </c>
      <c r="J707" s="4">
        <f t="shared" si="77"/>
        <v>0</v>
      </c>
      <c r="K707" s="4">
        <f t="shared" si="73"/>
        <v>0</v>
      </c>
      <c r="L707" s="5">
        <f t="shared" si="78"/>
        <v>0</v>
      </c>
      <c r="M707" s="137">
        <f>'PVWatts Hourly Results (1)'!L718/1000</f>
        <v>0</v>
      </c>
      <c r="N707" s="3">
        <f>'PVWatts Hourly Results (2)'!L718/1000</f>
        <v>0</v>
      </c>
      <c r="O707" s="3">
        <f>'PVWatts Hourly Results (3)'!L718/1000</f>
        <v>0</v>
      </c>
      <c r="P707" s="3">
        <f>'PVWatts Hourly Results (4)'!L718/1000</f>
        <v>0</v>
      </c>
      <c r="Q707" s="130">
        <f>'PVWatts Hourly Results (5)'!L718/1000</f>
        <v>0</v>
      </c>
    </row>
    <row r="708" spans="2:17" x14ac:dyDescent="0.25">
      <c r="B708" s="8">
        <v>1</v>
      </c>
      <c r="C708" s="9">
        <v>29</v>
      </c>
      <c r="D708" s="134">
        <f>'PVWatts Hourly Results (1)'!C719</f>
        <v>0</v>
      </c>
      <c r="E708" s="127">
        <f>DATE(YEAR(Inputs!$D$5),Summary!B708,Summary!C708)+TIME(D708,0,0)</f>
        <v>29</v>
      </c>
      <c r="F708" s="4">
        <f t="shared" si="74"/>
        <v>1</v>
      </c>
      <c r="G708" s="4">
        <f t="shared" si="72"/>
        <v>1</v>
      </c>
      <c r="H708" s="4">
        <f t="shared" si="75"/>
        <v>0</v>
      </c>
      <c r="I708" s="4">
        <f t="shared" si="76"/>
        <v>0</v>
      </c>
      <c r="J708" s="4">
        <f t="shared" si="77"/>
        <v>0</v>
      </c>
      <c r="K708" s="4">
        <f t="shared" si="73"/>
        <v>0</v>
      </c>
      <c r="L708" s="5">
        <f t="shared" si="78"/>
        <v>0</v>
      </c>
      <c r="M708" s="137">
        <f>'PVWatts Hourly Results (1)'!L719/1000</f>
        <v>0</v>
      </c>
      <c r="N708" s="3">
        <f>'PVWatts Hourly Results (2)'!L719/1000</f>
        <v>0</v>
      </c>
      <c r="O708" s="3">
        <f>'PVWatts Hourly Results (3)'!L719/1000</f>
        <v>0</v>
      </c>
      <c r="P708" s="3">
        <f>'PVWatts Hourly Results (4)'!L719/1000</f>
        <v>0</v>
      </c>
      <c r="Q708" s="130">
        <f>'PVWatts Hourly Results (5)'!L719/1000</f>
        <v>0</v>
      </c>
    </row>
    <row r="709" spans="2:17" x14ac:dyDescent="0.25">
      <c r="B709" s="8">
        <v>1</v>
      </c>
      <c r="C709" s="9">
        <v>29</v>
      </c>
      <c r="D709" s="134">
        <f>'PVWatts Hourly Results (1)'!C720</f>
        <v>0</v>
      </c>
      <c r="E709" s="127">
        <f>DATE(YEAR(Inputs!$D$5),Summary!B709,Summary!C709)+TIME(D709,0,0)</f>
        <v>29</v>
      </c>
      <c r="F709" s="4">
        <f t="shared" si="74"/>
        <v>1</v>
      </c>
      <c r="G709" s="4">
        <f t="shared" si="72"/>
        <v>1</v>
      </c>
      <c r="H709" s="4">
        <f t="shared" si="75"/>
        <v>0</v>
      </c>
      <c r="I709" s="4">
        <f t="shared" si="76"/>
        <v>0</v>
      </c>
      <c r="J709" s="4">
        <f t="shared" si="77"/>
        <v>0</v>
      </c>
      <c r="K709" s="4">
        <f t="shared" si="73"/>
        <v>0</v>
      </c>
      <c r="L709" s="5">
        <f t="shared" si="78"/>
        <v>0</v>
      </c>
      <c r="M709" s="137">
        <f>'PVWatts Hourly Results (1)'!L720/1000</f>
        <v>0</v>
      </c>
      <c r="N709" s="3">
        <f>'PVWatts Hourly Results (2)'!L720/1000</f>
        <v>0</v>
      </c>
      <c r="O709" s="3">
        <f>'PVWatts Hourly Results (3)'!L720/1000</f>
        <v>0</v>
      </c>
      <c r="P709" s="3">
        <f>'PVWatts Hourly Results (4)'!L720/1000</f>
        <v>0</v>
      </c>
      <c r="Q709" s="130">
        <f>'PVWatts Hourly Results (5)'!L720/1000</f>
        <v>0</v>
      </c>
    </row>
    <row r="710" spans="2:17" x14ac:dyDescent="0.25">
      <c r="B710" s="8">
        <v>1</v>
      </c>
      <c r="C710" s="9">
        <v>29</v>
      </c>
      <c r="D710" s="134">
        <f>'PVWatts Hourly Results (1)'!C721</f>
        <v>0</v>
      </c>
      <c r="E710" s="127">
        <f>DATE(YEAR(Inputs!$D$5),Summary!B710,Summary!C710)+TIME(D710,0,0)</f>
        <v>29</v>
      </c>
      <c r="F710" s="4">
        <f t="shared" si="74"/>
        <v>1</v>
      </c>
      <c r="G710" s="4">
        <f t="shared" si="72"/>
        <v>1</v>
      </c>
      <c r="H710" s="4">
        <f t="shared" si="75"/>
        <v>0</v>
      </c>
      <c r="I710" s="4">
        <f t="shared" si="76"/>
        <v>0</v>
      </c>
      <c r="J710" s="4">
        <f t="shared" si="77"/>
        <v>0</v>
      </c>
      <c r="K710" s="4">
        <f t="shared" si="73"/>
        <v>0</v>
      </c>
      <c r="L710" s="5">
        <f t="shared" si="78"/>
        <v>0</v>
      </c>
      <c r="M710" s="137">
        <f>'PVWatts Hourly Results (1)'!L721/1000</f>
        <v>0</v>
      </c>
      <c r="N710" s="3">
        <f>'PVWatts Hourly Results (2)'!L721/1000</f>
        <v>0</v>
      </c>
      <c r="O710" s="3">
        <f>'PVWatts Hourly Results (3)'!L721/1000</f>
        <v>0</v>
      </c>
      <c r="P710" s="3">
        <f>'PVWatts Hourly Results (4)'!L721/1000</f>
        <v>0</v>
      </c>
      <c r="Q710" s="130">
        <f>'PVWatts Hourly Results (5)'!L721/1000</f>
        <v>0</v>
      </c>
    </row>
    <row r="711" spans="2:17" x14ac:dyDescent="0.25">
      <c r="B711" s="8">
        <v>1</v>
      </c>
      <c r="C711" s="9">
        <v>29</v>
      </c>
      <c r="D711" s="134">
        <f>'PVWatts Hourly Results (1)'!C722</f>
        <v>0</v>
      </c>
      <c r="E711" s="127">
        <f>DATE(YEAR(Inputs!$D$5),Summary!B711,Summary!C711)+TIME(D711,0,0)</f>
        <v>29</v>
      </c>
      <c r="F711" s="4">
        <f t="shared" si="74"/>
        <v>1</v>
      </c>
      <c r="G711" s="4">
        <f t="shared" si="72"/>
        <v>1</v>
      </c>
      <c r="H711" s="4">
        <f t="shared" si="75"/>
        <v>0</v>
      </c>
      <c r="I711" s="4">
        <f t="shared" si="76"/>
        <v>0</v>
      </c>
      <c r="J711" s="4">
        <f t="shared" si="77"/>
        <v>0</v>
      </c>
      <c r="K711" s="4">
        <f t="shared" si="73"/>
        <v>0</v>
      </c>
      <c r="L711" s="5">
        <f t="shared" si="78"/>
        <v>0</v>
      </c>
      <c r="M711" s="137">
        <f>'PVWatts Hourly Results (1)'!L722/1000</f>
        <v>0</v>
      </c>
      <c r="N711" s="3">
        <f>'PVWatts Hourly Results (2)'!L722/1000</f>
        <v>0</v>
      </c>
      <c r="O711" s="3">
        <f>'PVWatts Hourly Results (3)'!L722/1000</f>
        <v>0</v>
      </c>
      <c r="P711" s="3">
        <f>'PVWatts Hourly Results (4)'!L722/1000</f>
        <v>0</v>
      </c>
      <c r="Q711" s="130">
        <f>'PVWatts Hourly Results (5)'!L722/1000</f>
        <v>0</v>
      </c>
    </row>
    <row r="712" spans="2:17" x14ac:dyDescent="0.25">
      <c r="B712" s="8">
        <v>1</v>
      </c>
      <c r="C712" s="9">
        <v>29</v>
      </c>
      <c r="D712" s="134">
        <f>'PVWatts Hourly Results (1)'!C723</f>
        <v>0</v>
      </c>
      <c r="E712" s="127">
        <f>DATE(YEAR(Inputs!$D$5),Summary!B712,Summary!C712)+TIME(D712,0,0)</f>
        <v>29</v>
      </c>
      <c r="F712" s="4">
        <f t="shared" si="74"/>
        <v>1</v>
      </c>
      <c r="G712" s="4">
        <f t="shared" si="72"/>
        <v>1</v>
      </c>
      <c r="H712" s="4">
        <f t="shared" si="75"/>
        <v>0</v>
      </c>
      <c r="I712" s="4">
        <f t="shared" si="76"/>
        <v>0</v>
      </c>
      <c r="J712" s="4">
        <f t="shared" si="77"/>
        <v>0</v>
      </c>
      <c r="K712" s="4">
        <f t="shared" si="73"/>
        <v>0</v>
      </c>
      <c r="L712" s="5">
        <f t="shared" si="78"/>
        <v>0</v>
      </c>
      <c r="M712" s="137">
        <f>'PVWatts Hourly Results (1)'!L723/1000</f>
        <v>0</v>
      </c>
      <c r="N712" s="3">
        <f>'PVWatts Hourly Results (2)'!L723/1000</f>
        <v>0</v>
      </c>
      <c r="O712" s="3">
        <f>'PVWatts Hourly Results (3)'!L723/1000</f>
        <v>0</v>
      </c>
      <c r="P712" s="3">
        <f>'PVWatts Hourly Results (4)'!L723/1000</f>
        <v>0</v>
      </c>
      <c r="Q712" s="130">
        <f>'PVWatts Hourly Results (5)'!L723/1000</f>
        <v>0</v>
      </c>
    </row>
    <row r="713" spans="2:17" x14ac:dyDescent="0.25">
      <c r="B713" s="8">
        <v>1</v>
      </c>
      <c r="C713" s="9">
        <v>29</v>
      </c>
      <c r="D713" s="134">
        <f>'PVWatts Hourly Results (1)'!C724</f>
        <v>0</v>
      </c>
      <c r="E713" s="127">
        <f>DATE(YEAR(Inputs!$D$5),Summary!B713,Summary!C713)+TIME(D713,0,0)</f>
        <v>29</v>
      </c>
      <c r="F713" s="4">
        <f t="shared" si="74"/>
        <v>1</v>
      </c>
      <c r="G713" s="4">
        <f t="shared" si="72"/>
        <v>1</v>
      </c>
      <c r="H713" s="4">
        <f t="shared" si="75"/>
        <v>0</v>
      </c>
      <c r="I713" s="4">
        <f t="shared" si="76"/>
        <v>0</v>
      </c>
      <c r="J713" s="4">
        <f t="shared" si="77"/>
        <v>0</v>
      </c>
      <c r="K713" s="4">
        <f t="shared" si="73"/>
        <v>0</v>
      </c>
      <c r="L713" s="5">
        <f t="shared" si="78"/>
        <v>0</v>
      </c>
      <c r="M713" s="137">
        <f>'PVWatts Hourly Results (1)'!L724/1000</f>
        <v>0</v>
      </c>
      <c r="N713" s="3">
        <f>'PVWatts Hourly Results (2)'!L724/1000</f>
        <v>0</v>
      </c>
      <c r="O713" s="3">
        <f>'PVWatts Hourly Results (3)'!L724/1000</f>
        <v>0</v>
      </c>
      <c r="P713" s="3">
        <f>'PVWatts Hourly Results (4)'!L724/1000</f>
        <v>0</v>
      </c>
      <c r="Q713" s="130">
        <f>'PVWatts Hourly Results (5)'!L724/1000</f>
        <v>0</v>
      </c>
    </row>
    <row r="714" spans="2:17" x14ac:dyDescent="0.25">
      <c r="B714" s="8">
        <v>1</v>
      </c>
      <c r="C714" s="9">
        <v>29</v>
      </c>
      <c r="D714" s="134">
        <f>'PVWatts Hourly Results (1)'!C725</f>
        <v>0</v>
      </c>
      <c r="E714" s="127">
        <f>DATE(YEAR(Inputs!$D$5),Summary!B714,Summary!C714)+TIME(D714,0,0)</f>
        <v>29</v>
      </c>
      <c r="F714" s="4">
        <f t="shared" si="74"/>
        <v>1</v>
      </c>
      <c r="G714" s="4">
        <f t="shared" si="72"/>
        <v>1</v>
      </c>
      <c r="H714" s="4">
        <f t="shared" si="75"/>
        <v>0</v>
      </c>
      <c r="I714" s="4">
        <f t="shared" si="76"/>
        <v>0</v>
      </c>
      <c r="J714" s="4">
        <f t="shared" si="77"/>
        <v>0</v>
      </c>
      <c r="K714" s="4">
        <f t="shared" si="73"/>
        <v>0</v>
      </c>
      <c r="L714" s="5">
        <f t="shared" si="78"/>
        <v>0</v>
      </c>
      <c r="M714" s="137">
        <f>'PVWatts Hourly Results (1)'!L725/1000</f>
        <v>0</v>
      </c>
      <c r="N714" s="3">
        <f>'PVWatts Hourly Results (2)'!L725/1000</f>
        <v>0</v>
      </c>
      <c r="O714" s="3">
        <f>'PVWatts Hourly Results (3)'!L725/1000</f>
        <v>0</v>
      </c>
      <c r="P714" s="3">
        <f>'PVWatts Hourly Results (4)'!L725/1000</f>
        <v>0</v>
      </c>
      <c r="Q714" s="130">
        <f>'PVWatts Hourly Results (5)'!L725/1000</f>
        <v>0</v>
      </c>
    </row>
    <row r="715" spans="2:17" x14ac:dyDescent="0.25">
      <c r="B715" s="8">
        <v>1</v>
      </c>
      <c r="C715" s="9">
        <v>29</v>
      </c>
      <c r="D715" s="134">
        <f>'PVWatts Hourly Results (1)'!C726</f>
        <v>0</v>
      </c>
      <c r="E715" s="127">
        <f>DATE(YEAR(Inputs!$D$5),Summary!B715,Summary!C715)+TIME(D715,0,0)</f>
        <v>29</v>
      </c>
      <c r="F715" s="4">
        <f t="shared" si="74"/>
        <v>1</v>
      </c>
      <c r="G715" s="4">
        <f t="shared" si="72"/>
        <v>1</v>
      </c>
      <c r="H715" s="4">
        <f t="shared" si="75"/>
        <v>0</v>
      </c>
      <c r="I715" s="4">
        <f t="shared" si="76"/>
        <v>0</v>
      </c>
      <c r="J715" s="4">
        <f t="shared" si="77"/>
        <v>0</v>
      </c>
      <c r="K715" s="4">
        <f t="shared" si="73"/>
        <v>0</v>
      </c>
      <c r="L715" s="5">
        <f t="shared" si="78"/>
        <v>0</v>
      </c>
      <c r="M715" s="137">
        <f>'PVWatts Hourly Results (1)'!L726/1000</f>
        <v>0</v>
      </c>
      <c r="N715" s="3">
        <f>'PVWatts Hourly Results (2)'!L726/1000</f>
        <v>0</v>
      </c>
      <c r="O715" s="3">
        <f>'PVWatts Hourly Results (3)'!L726/1000</f>
        <v>0</v>
      </c>
      <c r="P715" s="3">
        <f>'PVWatts Hourly Results (4)'!L726/1000</f>
        <v>0</v>
      </c>
      <c r="Q715" s="130">
        <f>'PVWatts Hourly Results (5)'!L726/1000</f>
        <v>0</v>
      </c>
    </row>
    <row r="716" spans="2:17" x14ac:dyDescent="0.25">
      <c r="B716" s="8">
        <v>1</v>
      </c>
      <c r="C716" s="9">
        <v>29</v>
      </c>
      <c r="D716" s="134">
        <f>'PVWatts Hourly Results (1)'!C727</f>
        <v>0</v>
      </c>
      <c r="E716" s="127">
        <f>DATE(YEAR(Inputs!$D$5),Summary!B716,Summary!C716)+TIME(D716,0,0)</f>
        <v>29</v>
      </c>
      <c r="F716" s="4">
        <f t="shared" si="74"/>
        <v>1</v>
      </c>
      <c r="G716" s="4">
        <f t="shared" si="72"/>
        <v>1</v>
      </c>
      <c r="H716" s="4">
        <f t="shared" si="75"/>
        <v>0</v>
      </c>
      <c r="I716" s="4">
        <f t="shared" si="76"/>
        <v>0</v>
      </c>
      <c r="J716" s="4">
        <f t="shared" si="77"/>
        <v>0</v>
      </c>
      <c r="K716" s="4">
        <f t="shared" si="73"/>
        <v>0</v>
      </c>
      <c r="L716" s="5">
        <f t="shared" si="78"/>
        <v>0</v>
      </c>
      <c r="M716" s="137">
        <f>'PVWatts Hourly Results (1)'!L727/1000</f>
        <v>0</v>
      </c>
      <c r="N716" s="3">
        <f>'PVWatts Hourly Results (2)'!L727/1000</f>
        <v>0</v>
      </c>
      <c r="O716" s="3">
        <f>'PVWatts Hourly Results (3)'!L727/1000</f>
        <v>0</v>
      </c>
      <c r="P716" s="3">
        <f>'PVWatts Hourly Results (4)'!L727/1000</f>
        <v>0</v>
      </c>
      <c r="Q716" s="130">
        <f>'PVWatts Hourly Results (5)'!L727/1000</f>
        <v>0</v>
      </c>
    </row>
    <row r="717" spans="2:17" x14ac:dyDescent="0.25">
      <c r="B717" s="8">
        <v>1</v>
      </c>
      <c r="C717" s="9">
        <v>29</v>
      </c>
      <c r="D717" s="134">
        <f>'PVWatts Hourly Results (1)'!C728</f>
        <v>0</v>
      </c>
      <c r="E717" s="127">
        <f>DATE(YEAR(Inputs!$D$5),Summary!B717,Summary!C717)+TIME(D717,0,0)</f>
        <v>29</v>
      </c>
      <c r="F717" s="4">
        <f t="shared" si="74"/>
        <v>1</v>
      </c>
      <c r="G717" s="4">
        <f t="shared" si="72"/>
        <v>1</v>
      </c>
      <c r="H717" s="4">
        <f t="shared" si="75"/>
        <v>0</v>
      </c>
      <c r="I717" s="4">
        <f t="shared" si="76"/>
        <v>0</v>
      </c>
      <c r="J717" s="4">
        <f t="shared" si="77"/>
        <v>0</v>
      </c>
      <c r="K717" s="4">
        <f t="shared" si="73"/>
        <v>0</v>
      </c>
      <c r="L717" s="5">
        <f t="shared" si="78"/>
        <v>0</v>
      </c>
      <c r="M717" s="137">
        <f>'PVWatts Hourly Results (1)'!L728/1000</f>
        <v>0</v>
      </c>
      <c r="N717" s="3">
        <f>'PVWatts Hourly Results (2)'!L728/1000</f>
        <v>0</v>
      </c>
      <c r="O717" s="3">
        <f>'PVWatts Hourly Results (3)'!L728/1000</f>
        <v>0</v>
      </c>
      <c r="P717" s="3">
        <f>'PVWatts Hourly Results (4)'!L728/1000</f>
        <v>0</v>
      </c>
      <c r="Q717" s="130">
        <f>'PVWatts Hourly Results (5)'!L728/1000</f>
        <v>0</v>
      </c>
    </row>
    <row r="718" spans="2:17" x14ac:dyDescent="0.25">
      <c r="B718" s="8">
        <v>1</v>
      </c>
      <c r="C718" s="9">
        <v>30</v>
      </c>
      <c r="D718" s="134">
        <f>'PVWatts Hourly Results (1)'!C729</f>
        <v>0</v>
      </c>
      <c r="E718" s="127">
        <f>DATE(YEAR(Inputs!$D$5),Summary!B718,Summary!C718)+TIME(D718,0,0)</f>
        <v>30</v>
      </c>
      <c r="F718" s="4">
        <f t="shared" si="74"/>
        <v>1</v>
      </c>
      <c r="G718" s="4">
        <f t="shared" si="72"/>
        <v>2</v>
      </c>
      <c r="H718" s="4">
        <f t="shared" si="75"/>
        <v>1</v>
      </c>
      <c r="I718" s="4">
        <f t="shared" si="76"/>
        <v>0</v>
      </c>
      <c r="J718" s="4">
        <f t="shared" si="77"/>
        <v>0</v>
      </c>
      <c r="K718" s="4">
        <f t="shared" si="73"/>
        <v>0</v>
      </c>
      <c r="L718" s="5">
        <f t="shared" si="78"/>
        <v>0</v>
      </c>
      <c r="M718" s="137">
        <f>'PVWatts Hourly Results (1)'!L729/1000</f>
        <v>0</v>
      </c>
      <c r="N718" s="3">
        <f>'PVWatts Hourly Results (2)'!L729/1000</f>
        <v>0</v>
      </c>
      <c r="O718" s="3">
        <f>'PVWatts Hourly Results (3)'!L729/1000</f>
        <v>0</v>
      </c>
      <c r="P718" s="3">
        <f>'PVWatts Hourly Results (4)'!L729/1000</f>
        <v>0</v>
      </c>
      <c r="Q718" s="130">
        <f>'PVWatts Hourly Results (5)'!L729/1000</f>
        <v>0</v>
      </c>
    </row>
    <row r="719" spans="2:17" x14ac:dyDescent="0.25">
      <c r="B719" s="8">
        <v>1</v>
      </c>
      <c r="C719" s="9">
        <v>30</v>
      </c>
      <c r="D719" s="134">
        <f>'PVWatts Hourly Results (1)'!C730</f>
        <v>0</v>
      </c>
      <c r="E719" s="127">
        <f>DATE(YEAR(Inputs!$D$5),Summary!B719,Summary!C719)+TIME(D719,0,0)</f>
        <v>30</v>
      </c>
      <c r="F719" s="4">
        <f t="shared" si="74"/>
        <v>1</v>
      </c>
      <c r="G719" s="4">
        <f t="shared" si="72"/>
        <v>2</v>
      </c>
      <c r="H719" s="4">
        <f t="shared" si="75"/>
        <v>1</v>
      </c>
      <c r="I719" s="4">
        <f t="shared" si="76"/>
        <v>0</v>
      </c>
      <c r="J719" s="4">
        <f t="shared" si="77"/>
        <v>0</v>
      </c>
      <c r="K719" s="4">
        <f t="shared" si="73"/>
        <v>0</v>
      </c>
      <c r="L719" s="5">
        <f t="shared" si="78"/>
        <v>0</v>
      </c>
      <c r="M719" s="137">
        <f>'PVWatts Hourly Results (1)'!L730/1000</f>
        <v>0</v>
      </c>
      <c r="N719" s="3">
        <f>'PVWatts Hourly Results (2)'!L730/1000</f>
        <v>0</v>
      </c>
      <c r="O719" s="3">
        <f>'PVWatts Hourly Results (3)'!L730/1000</f>
        <v>0</v>
      </c>
      <c r="P719" s="3">
        <f>'PVWatts Hourly Results (4)'!L730/1000</f>
        <v>0</v>
      </c>
      <c r="Q719" s="130">
        <f>'PVWatts Hourly Results (5)'!L730/1000</f>
        <v>0</v>
      </c>
    </row>
    <row r="720" spans="2:17" x14ac:dyDescent="0.25">
      <c r="B720" s="8">
        <v>1</v>
      </c>
      <c r="C720" s="9">
        <v>30</v>
      </c>
      <c r="D720" s="134">
        <f>'PVWatts Hourly Results (1)'!C731</f>
        <v>0</v>
      </c>
      <c r="E720" s="127">
        <f>DATE(YEAR(Inputs!$D$5),Summary!B720,Summary!C720)+TIME(D720,0,0)</f>
        <v>30</v>
      </c>
      <c r="F720" s="4">
        <f t="shared" si="74"/>
        <v>1</v>
      </c>
      <c r="G720" s="4">
        <f t="shared" si="72"/>
        <v>2</v>
      </c>
      <c r="H720" s="4">
        <f t="shared" si="75"/>
        <v>1</v>
      </c>
      <c r="I720" s="4">
        <f t="shared" si="76"/>
        <v>0</v>
      </c>
      <c r="J720" s="4">
        <f t="shared" si="77"/>
        <v>0</v>
      </c>
      <c r="K720" s="4">
        <f t="shared" si="73"/>
        <v>0</v>
      </c>
      <c r="L720" s="5">
        <f t="shared" si="78"/>
        <v>0</v>
      </c>
      <c r="M720" s="137">
        <f>'PVWatts Hourly Results (1)'!L731/1000</f>
        <v>0</v>
      </c>
      <c r="N720" s="3">
        <f>'PVWatts Hourly Results (2)'!L731/1000</f>
        <v>0</v>
      </c>
      <c r="O720" s="3">
        <f>'PVWatts Hourly Results (3)'!L731/1000</f>
        <v>0</v>
      </c>
      <c r="P720" s="3">
        <f>'PVWatts Hourly Results (4)'!L731/1000</f>
        <v>0</v>
      </c>
      <c r="Q720" s="130">
        <f>'PVWatts Hourly Results (5)'!L731/1000</f>
        <v>0</v>
      </c>
    </row>
    <row r="721" spans="2:17" x14ac:dyDescent="0.25">
      <c r="B721" s="8">
        <v>1</v>
      </c>
      <c r="C721" s="9">
        <v>30</v>
      </c>
      <c r="D721" s="134">
        <f>'PVWatts Hourly Results (1)'!C732</f>
        <v>0</v>
      </c>
      <c r="E721" s="127">
        <f>DATE(YEAR(Inputs!$D$5),Summary!B721,Summary!C721)+TIME(D721,0,0)</f>
        <v>30</v>
      </c>
      <c r="F721" s="4">
        <f t="shared" si="74"/>
        <v>1</v>
      </c>
      <c r="G721" s="4">
        <f t="shared" si="72"/>
        <v>2</v>
      </c>
      <c r="H721" s="4">
        <f t="shared" si="75"/>
        <v>1</v>
      </c>
      <c r="I721" s="4">
        <f t="shared" si="76"/>
        <v>0</v>
      </c>
      <c r="J721" s="4">
        <f t="shared" si="77"/>
        <v>0</v>
      </c>
      <c r="K721" s="4">
        <f t="shared" si="73"/>
        <v>0</v>
      </c>
      <c r="L721" s="5">
        <f t="shared" si="78"/>
        <v>0</v>
      </c>
      <c r="M721" s="137">
        <f>'PVWatts Hourly Results (1)'!L732/1000</f>
        <v>0</v>
      </c>
      <c r="N721" s="3">
        <f>'PVWatts Hourly Results (2)'!L732/1000</f>
        <v>0</v>
      </c>
      <c r="O721" s="3">
        <f>'PVWatts Hourly Results (3)'!L732/1000</f>
        <v>0</v>
      </c>
      <c r="P721" s="3">
        <f>'PVWatts Hourly Results (4)'!L732/1000</f>
        <v>0</v>
      </c>
      <c r="Q721" s="130">
        <f>'PVWatts Hourly Results (5)'!L732/1000</f>
        <v>0</v>
      </c>
    </row>
    <row r="722" spans="2:17" x14ac:dyDescent="0.25">
      <c r="B722" s="8">
        <v>1</v>
      </c>
      <c r="C722" s="9">
        <v>30</v>
      </c>
      <c r="D722" s="134">
        <f>'PVWatts Hourly Results (1)'!C733</f>
        <v>0</v>
      </c>
      <c r="E722" s="127">
        <f>DATE(YEAR(Inputs!$D$5),Summary!B722,Summary!C722)+TIME(D722,0,0)</f>
        <v>30</v>
      </c>
      <c r="F722" s="4">
        <f t="shared" si="74"/>
        <v>1</v>
      </c>
      <c r="G722" s="4">
        <f t="shared" si="72"/>
        <v>2</v>
      </c>
      <c r="H722" s="4">
        <f t="shared" si="75"/>
        <v>1</v>
      </c>
      <c r="I722" s="4">
        <f t="shared" si="76"/>
        <v>0</v>
      </c>
      <c r="J722" s="4">
        <f t="shared" si="77"/>
        <v>0</v>
      </c>
      <c r="K722" s="4">
        <f t="shared" si="73"/>
        <v>0</v>
      </c>
      <c r="L722" s="5">
        <f t="shared" si="78"/>
        <v>0</v>
      </c>
      <c r="M722" s="137">
        <f>'PVWatts Hourly Results (1)'!L733/1000</f>
        <v>0</v>
      </c>
      <c r="N722" s="3">
        <f>'PVWatts Hourly Results (2)'!L733/1000</f>
        <v>0</v>
      </c>
      <c r="O722" s="3">
        <f>'PVWatts Hourly Results (3)'!L733/1000</f>
        <v>0</v>
      </c>
      <c r="P722" s="3">
        <f>'PVWatts Hourly Results (4)'!L733/1000</f>
        <v>0</v>
      </c>
      <c r="Q722" s="130">
        <f>'PVWatts Hourly Results (5)'!L733/1000</f>
        <v>0</v>
      </c>
    </row>
    <row r="723" spans="2:17" x14ac:dyDescent="0.25">
      <c r="B723" s="8">
        <v>1</v>
      </c>
      <c r="C723" s="9">
        <v>30</v>
      </c>
      <c r="D723" s="134">
        <f>'PVWatts Hourly Results (1)'!C734</f>
        <v>0</v>
      </c>
      <c r="E723" s="127">
        <f>DATE(YEAR(Inputs!$D$5),Summary!B723,Summary!C723)+TIME(D723,0,0)</f>
        <v>30</v>
      </c>
      <c r="F723" s="4">
        <f t="shared" si="74"/>
        <v>1</v>
      </c>
      <c r="G723" s="4">
        <f t="shared" si="72"/>
        <v>2</v>
      </c>
      <c r="H723" s="4">
        <f t="shared" si="75"/>
        <v>1</v>
      </c>
      <c r="I723" s="4">
        <f t="shared" si="76"/>
        <v>0</v>
      </c>
      <c r="J723" s="4">
        <f t="shared" si="77"/>
        <v>0</v>
      </c>
      <c r="K723" s="4">
        <f t="shared" si="73"/>
        <v>0</v>
      </c>
      <c r="L723" s="5">
        <f t="shared" si="78"/>
        <v>0</v>
      </c>
      <c r="M723" s="137">
        <f>'PVWatts Hourly Results (1)'!L734/1000</f>
        <v>0</v>
      </c>
      <c r="N723" s="3">
        <f>'PVWatts Hourly Results (2)'!L734/1000</f>
        <v>0</v>
      </c>
      <c r="O723" s="3">
        <f>'PVWatts Hourly Results (3)'!L734/1000</f>
        <v>0</v>
      </c>
      <c r="P723" s="3">
        <f>'PVWatts Hourly Results (4)'!L734/1000</f>
        <v>0</v>
      </c>
      <c r="Q723" s="130">
        <f>'PVWatts Hourly Results (5)'!L734/1000</f>
        <v>0</v>
      </c>
    </row>
    <row r="724" spans="2:17" x14ac:dyDescent="0.25">
      <c r="B724" s="8">
        <v>1</v>
      </c>
      <c r="C724" s="9">
        <v>30</v>
      </c>
      <c r="D724" s="134">
        <f>'PVWatts Hourly Results (1)'!C735</f>
        <v>0</v>
      </c>
      <c r="E724" s="127">
        <f>DATE(YEAR(Inputs!$D$5),Summary!B724,Summary!C724)+TIME(D724,0,0)</f>
        <v>30</v>
      </c>
      <c r="F724" s="4">
        <f t="shared" si="74"/>
        <v>1</v>
      </c>
      <c r="G724" s="4">
        <f t="shared" si="72"/>
        <v>2</v>
      </c>
      <c r="H724" s="4">
        <f t="shared" si="75"/>
        <v>1</v>
      </c>
      <c r="I724" s="4">
        <f t="shared" si="76"/>
        <v>0</v>
      </c>
      <c r="J724" s="4">
        <f t="shared" si="77"/>
        <v>0</v>
      </c>
      <c r="K724" s="4">
        <f t="shared" si="73"/>
        <v>0</v>
      </c>
      <c r="L724" s="5">
        <f t="shared" si="78"/>
        <v>0</v>
      </c>
      <c r="M724" s="137">
        <f>'PVWatts Hourly Results (1)'!L735/1000</f>
        <v>0</v>
      </c>
      <c r="N724" s="3">
        <f>'PVWatts Hourly Results (2)'!L735/1000</f>
        <v>0</v>
      </c>
      <c r="O724" s="3">
        <f>'PVWatts Hourly Results (3)'!L735/1000</f>
        <v>0</v>
      </c>
      <c r="P724" s="3">
        <f>'PVWatts Hourly Results (4)'!L735/1000</f>
        <v>0</v>
      </c>
      <c r="Q724" s="130">
        <f>'PVWatts Hourly Results (5)'!L735/1000</f>
        <v>0</v>
      </c>
    </row>
    <row r="725" spans="2:17" x14ac:dyDescent="0.25">
      <c r="B725" s="8">
        <v>1</v>
      </c>
      <c r="C725" s="9">
        <v>30</v>
      </c>
      <c r="D725" s="134">
        <f>'PVWatts Hourly Results (1)'!C736</f>
        <v>0</v>
      </c>
      <c r="E725" s="127">
        <f>DATE(YEAR(Inputs!$D$5),Summary!B725,Summary!C725)+TIME(D725,0,0)</f>
        <v>30</v>
      </c>
      <c r="F725" s="4">
        <f t="shared" si="74"/>
        <v>1</v>
      </c>
      <c r="G725" s="4">
        <f t="shared" si="72"/>
        <v>2</v>
      </c>
      <c r="H725" s="4">
        <f t="shared" si="75"/>
        <v>1</v>
      </c>
      <c r="I725" s="4">
        <f t="shared" si="76"/>
        <v>0</v>
      </c>
      <c r="J725" s="4">
        <f t="shared" si="77"/>
        <v>0</v>
      </c>
      <c r="K725" s="4">
        <f t="shared" si="73"/>
        <v>0</v>
      </c>
      <c r="L725" s="5">
        <f t="shared" si="78"/>
        <v>0</v>
      </c>
      <c r="M725" s="137">
        <f>'PVWatts Hourly Results (1)'!L736/1000</f>
        <v>0</v>
      </c>
      <c r="N725" s="3">
        <f>'PVWatts Hourly Results (2)'!L736/1000</f>
        <v>0</v>
      </c>
      <c r="O725" s="3">
        <f>'PVWatts Hourly Results (3)'!L736/1000</f>
        <v>0</v>
      </c>
      <c r="P725" s="3">
        <f>'PVWatts Hourly Results (4)'!L736/1000</f>
        <v>0</v>
      </c>
      <c r="Q725" s="130">
        <f>'PVWatts Hourly Results (5)'!L736/1000</f>
        <v>0</v>
      </c>
    </row>
    <row r="726" spans="2:17" x14ac:dyDescent="0.25">
      <c r="B726" s="8">
        <v>1</v>
      </c>
      <c r="C726" s="9">
        <v>30</v>
      </c>
      <c r="D726" s="134">
        <f>'PVWatts Hourly Results (1)'!C737</f>
        <v>0</v>
      </c>
      <c r="E726" s="127">
        <f>DATE(YEAR(Inputs!$D$5),Summary!B726,Summary!C726)+TIME(D726,0,0)</f>
        <v>30</v>
      </c>
      <c r="F726" s="4">
        <f t="shared" si="74"/>
        <v>1</v>
      </c>
      <c r="G726" s="4">
        <f t="shared" ref="G726:G789" si="79">WEEKDAY(E726)</f>
        <v>2</v>
      </c>
      <c r="H726" s="4">
        <f t="shared" si="75"/>
        <v>1</v>
      </c>
      <c r="I726" s="4">
        <f t="shared" si="76"/>
        <v>0</v>
      </c>
      <c r="J726" s="4">
        <f t="shared" si="77"/>
        <v>0</v>
      </c>
      <c r="K726" s="4">
        <f t="shared" ref="K726:K789" si="80">IF(OR(AND(B726=7,C726=4),AND(B726=1,C726=1)),1,0)</f>
        <v>0</v>
      </c>
      <c r="L726" s="5">
        <f t="shared" si="78"/>
        <v>0</v>
      </c>
      <c r="M726" s="137">
        <f>'PVWatts Hourly Results (1)'!L737/1000</f>
        <v>0</v>
      </c>
      <c r="N726" s="3">
        <f>'PVWatts Hourly Results (2)'!L737/1000</f>
        <v>0</v>
      </c>
      <c r="O726" s="3">
        <f>'PVWatts Hourly Results (3)'!L737/1000</f>
        <v>0</v>
      </c>
      <c r="P726" s="3">
        <f>'PVWatts Hourly Results (4)'!L737/1000</f>
        <v>0</v>
      </c>
      <c r="Q726" s="130">
        <f>'PVWatts Hourly Results (5)'!L737/1000</f>
        <v>0</v>
      </c>
    </row>
    <row r="727" spans="2:17" x14ac:dyDescent="0.25">
      <c r="B727" s="8">
        <v>1</v>
      </c>
      <c r="C727" s="9">
        <v>30</v>
      </c>
      <c r="D727" s="134">
        <f>'PVWatts Hourly Results (1)'!C738</f>
        <v>0</v>
      </c>
      <c r="E727" s="127">
        <f>DATE(YEAR(Inputs!$D$5),Summary!B727,Summary!C727)+TIME(D727,0,0)</f>
        <v>30</v>
      </c>
      <c r="F727" s="4">
        <f t="shared" ref="F727:F790" si="81">IF(OR(B727&lt;3,B727=6,B727=7,B727=8),1,0)</f>
        <v>1</v>
      </c>
      <c r="G727" s="4">
        <f t="shared" si="79"/>
        <v>2</v>
      </c>
      <c r="H727" s="4">
        <f t="shared" ref="H727:H790" si="82">IF(OR(G727=2,G727=3,G727=4,G727=5,G727=6),1,0)</f>
        <v>1</v>
      </c>
      <c r="I727" s="4">
        <f t="shared" ref="I727:I790" si="83">IF(AND(B727&gt;5,B727&lt;9,D727&gt;=13,D727&lt;=16,H727=1),1,0)</f>
        <v>0</v>
      </c>
      <c r="J727" s="4">
        <f t="shared" ref="J727:J790" si="84">IF(AND(B727&lt;3,OR(AND(D727&gt;6,D727&lt;9),AND(D727&gt;17,D727&lt;20)),H727=1),1,0)</f>
        <v>0</v>
      </c>
      <c r="K727" s="4">
        <f t="shared" si="80"/>
        <v>0</v>
      </c>
      <c r="L727" s="5">
        <f t="shared" ref="L727:L790" si="85">IFERROR(IF(AND(F727=1,H727=1,OR(I727=1,J727=1),K727=0),1,0),"")</f>
        <v>0</v>
      </c>
      <c r="M727" s="137">
        <f>'PVWatts Hourly Results (1)'!L738/1000</f>
        <v>0</v>
      </c>
      <c r="N727" s="3">
        <f>'PVWatts Hourly Results (2)'!L738/1000</f>
        <v>0</v>
      </c>
      <c r="O727" s="3">
        <f>'PVWatts Hourly Results (3)'!L738/1000</f>
        <v>0</v>
      </c>
      <c r="P727" s="3">
        <f>'PVWatts Hourly Results (4)'!L738/1000</f>
        <v>0</v>
      </c>
      <c r="Q727" s="130">
        <f>'PVWatts Hourly Results (5)'!L738/1000</f>
        <v>0</v>
      </c>
    </row>
    <row r="728" spans="2:17" x14ac:dyDescent="0.25">
      <c r="B728" s="8">
        <v>1</v>
      </c>
      <c r="C728" s="9">
        <v>30</v>
      </c>
      <c r="D728" s="134">
        <f>'PVWatts Hourly Results (1)'!C739</f>
        <v>0</v>
      </c>
      <c r="E728" s="127">
        <f>DATE(YEAR(Inputs!$D$5),Summary!B728,Summary!C728)+TIME(D728,0,0)</f>
        <v>30</v>
      </c>
      <c r="F728" s="4">
        <f t="shared" si="81"/>
        <v>1</v>
      </c>
      <c r="G728" s="4">
        <f t="shared" si="79"/>
        <v>2</v>
      </c>
      <c r="H728" s="4">
        <f t="shared" si="82"/>
        <v>1</v>
      </c>
      <c r="I728" s="4">
        <f t="shared" si="83"/>
        <v>0</v>
      </c>
      <c r="J728" s="4">
        <f t="shared" si="84"/>
        <v>0</v>
      </c>
      <c r="K728" s="4">
        <f t="shared" si="80"/>
        <v>0</v>
      </c>
      <c r="L728" s="5">
        <f t="shared" si="85"/>
        <v>0</v>
      </c>
      <c r="M728" s="137">
        <f>'PVWatts Hourly Results (1)'!L739/1000</f>
        <v>0</v>
      </c>
      <c r="N728" s="3">
        <f>'PVWatts Hourly Results (2)'!L739/1000</f>
        <v>0</v>
      </c>
      <c r="O728" s="3">
        <f>'PVWatts Hourly Results (3)'!L739/1000</f>
        <v>0</v>
      </c>
      <c r="P728" s="3">
        <f>'PVWatts Hourly Results (4)'!L739/1000</f>
        <v>0</v>
      </c>
      <c r="Q728" s="130">
        <f>'PVWatts Hourly Results (5)'!L739/1000</f>
        <v>0</v>
      </c>
    </row>
    <row r="729" spans="2:17" x14ac:dyDescent="0.25">
      <c r="B729" s="8">
        <v>1</v>
      </c>
      <c r="C729" s="9">
        <v>30</v>
      </c>
      <c r="D729" s="134">
        <f>'PVWatts Hourly Results (1)'!C740</f>
        <v>0</v>
      </c>
      <c r="E729" s="127">
        <f>DATE(YEAR(Inputs!$D$5),Summary!B729,Summary!C729)+TIME(D729,0,0)</f>
        <v>30</v>
      </c>
      <c r="F729" s="4">
        <f t="shared" si="81"/>
        <v>1</v>
      </c>
      <c r="G729" s="4">
        <f t="shared" si="79"/>
        <v>2</v>
      </c>
      <c r="H729" s="4">
        <f t="shared" si="82"/>
        <v>1</v>
      </c>
      <c r="I729" s="4">
        <f t="shared" si="83"/>
        <v>0</v>
      </c>
      <c r="J729" s="4">
        <f t="shared" si="84"/>
        <v>0</v>
      </c>
      <c r="K729" s="4">
        <f t="shared" si="80"/>
        <v>0</v>
      </c>
      <c r="L729" s="5">
        <f t="shared" si="85"/>
        <v>0</v>
      </c>
      <c r="M729" s="137">
        <f>'PVWatts Hourly Results (1)'!L740/1000</f>
        <v>0</v>
      </c>
      <c r="N729" s="3">
        <f>'PVWatts Hourly Results (2)'!L740/1000</f>
        <v>0</v>
      </c>
      <c r="O729" s="3">
        <f>'PVWatts Hourly Results (3)'!L740/1000</f>
        <v>0</v>
      </c>
      <c r="P729" s="3">
        <f>'PVWatts Hourly Results (4)'!L740/1000</f>
        <v>0</v>
      </c>
      <c r="Q729" s="130">
        <f>'PVWatts Hourly Results (5)'!L740/1000</f>
        <v>0</v>
      </c>
    </row>
    <row r="730" spans="2:17" x14ac:dyDescent="0.25">
      <c r="B730" s="8">
        <v>1</v>
      </c>
      <c r="C730" s="9">
        <v>30</v>
      </c>
      <c r="D730" s="134">
        <f>'PVWatts Hourly Results (1)'!C741</f>
        <v>0</v>
      </c>
      <c r="E730" s="127">
        <f>DATE(YEAR(Inputs!$D$5),Summary!B730,Summary!C730)+TIME(D730,0,0)</f>
        <v>30</v>
      </c>
      <c r="F730" s="4">
        <f t="shared" si="81"/>
        <v>1</v>
      </c>
      <c r="G730" s="4">
        <f t="shared" si="79"/>
        <v>2</v>
      </c>
      <c r="H730" s="4">
        <f t="shared" si="82"/>
        <v>1</v>
      </c>
      <c r="I730" s="4">
        <f t="shared" si="83"/>
        <v>0</v>
      </c>
      <c r="J730" s="4">
        <f t="shared" si="84"/>
        <v>0</v>
      </c>
      <c r="K730" s="4">
        <f t="shared" si="80"/>
        <v>0</v>
      </c>
      <c r="L730" s="5">
        <f t="shared" si="85"/>
        <v>0</v>
      </c>
      <c r="M730" s="137">
        <f>'PVWatts Hourly Results (1)'!L741/1000</f>
        <v>0</v>
      </c>
      <c r="N730" s="3">
        <f>'PVWatts Hourly Results (2)'!L741/1000</f>
        <v>0</v>
      </c>
      <c r="O730" s="3">
        <f>'PVWatts Hourly Results (3)'!L741/1000</f>
        <v>0</v>
      </c>
      <c r="P730" s="3">
        <f>'PVWatts Hourly Results (4)'!L741/1000</f>
        <v>0</v>
      </c>
      <c r="Q730" s="130">
        <f>'PVWatts Hourly Results (5)'!L741/1000</f>
        <v>0</v>
      </c>
    </row>
    <row r="731" spans="2:17" x14ac:dyDescent="0.25">
      <c r="B731" s="8">
        <v>1</v>
      </c>
      <c r="C731" s="9">
        <v>30</v>
      </c>
      <c r="D731" s="134">
        <f>'PVWatts Hourly Results (1)'!C742</f>
        <v>0</v>
      </c>
      <c r="E731" s="127">
        <f>DATE(YEAR(Inputs!$D$5),Summary!B731,Summary!C731)+TIME(D731,0,0)</f>
        <v>30</v>
      </c>
      <c r="F731" s="4">
        <f t="shared" si="81"/>
        <v>1</v>
      </c>
      <c r="G731" s="4">
        <f t="shared" si="79"/>
        <v>2</v>
      </c>
      <c r="H731" s="4">
        <f t="shared" si="82"/>
        <v>1</v>
      </c>
      <c r="I731" s="4">
        <f t="shared" si="83"/>
        <v>0</v>
      </c>
      <c r="J731" s="4">
        <f t="shared" si="84"/>
        <v>0</v>
      </c>
      <c r="K731" s="4">
        <f t="shared" si="80"/>
        <v>0</v>
      </c>
      <c r="L731" s="5">
        <f t="shared" si="85"/>
        <v>0</v>
      </c>
      <c r="M731" s="137">
        <f>'PVWatts Hourly Results (1)'!L742/1000</f>
        <v>0</v>
      </c>
      <c r="N731" s="3">
        <f>'PVWatts Hourly Results (2)'!L742/1000</f>
        <v>0</v>
      </c>
      <c r="O731" s="3">
        <f>'PVWatts Hourly Results (3)'!L742/1000</f>
        <v>0</v>
      </c>
      <c r="P731" s="3">
        <f>'PVWatts Hourly Results (4)'!L742/1000</f>
        <v>0</v>
      </c>
      <c r="Q731" s="130">
        <f>'PVWatts Hourly Results (5)'!L742/1000</f>
        <v>0</v>
      </c>
    </row>
    <row r="732" spans="2:17" x14ac:dyDescent="0.25">
      <c r="B732" s="8">
        <v>1</v>
      </c>
      <c r="C732" s="9">
        <v>30</v>
      </c>
      <c r="D732" s="134">
        <f>'PVWatts Hourly Results (1)'!C743</f>
        <v>0</v>
      </c>
      <c r="E732" s="127">
        <f>DATE(YEAR(Inputs!$D$5),Summary!B732,Summary!C732)+TIME(D732,0,0)</f>
        <v>30</v>
      </c>
      <c r="F732" s="4">
        <f t="shared" si="81"/>
        <v>1</v>
      </c>
      <c r="G732" s="4">
        <f t="shared" si="79"/>
        <v>2</v>
      </c>
      <c r="H732" s="4">
        <f t="shared" si="82"/>
        <v>1</v>
      </c>
      <c r="I732" s="4">
        <f t="shared" si="83"/>
        <v>0</v>
      </c>
      <c r="J732" s="4">
        <f t="shared" si="84"/>
        <v>0</v>
      </c>
      <c r="K732" s="4">
        <f t="shared" si="80"/>
        <v>0</v>
      </c>
      <c r="L732" s="5">
        <f t="shared" si="85"/>
        <v>0</v>
      </c>
      <c r="M732" s="137">
        <f>'PVWatts Hourly Results (1)'!L743/1000</f>
        <v>0</v>
      </c>
      <c r="N732" s="3">
        <f>'PVWatts Hourly Results (2)'!L743/1000</f>
        <v>0</v>
      </c>
      <c r="O732" s="3">
        <f>'PVWatts Hourly Results (3)'!L743/1000</f>
        <v>0</v>
      </c>
      <c r="P732" s="3">
        <f>'PVWatts Hourly Results (4)'!L743/1000</f>
        <v>0</v>
      </c>
      <c r="Q732" s="130">
        <f>'PVWatts Hourly Results (5)'!L743/1000</f>
        <v>0</v>
      </c>
    </row>
    <row r="733" spans="2:17" x14ac:dyDescent="0.25">
      <c r="B733" s="8">
        <v>1</v>
      </c>
      <c r="C733" s="9">
        <v>30</v>
      </c>
      <c r="D733" s="134">
        <f>'PVWatts Hourly Results (1)'!C744</f>
        <v>0</v>
      </c>
      <c r="E733" s="127">
        <f>DATE(YEAR(Inputs!$D$5),Summary!B733,Summary!C733)+TIME(D733,0,0)</f>
        <v>30</v>
      </c>
      <c r="F733" s="4">
        <f t="shared" si="81"/>
        <v>1</v>
      </c>
      <c r="G733" s="4">
        <f t="shared" si="79"/>
        <v>2</v>
      </c>
      <c r="H733" s="4">
        <f t="shared" si="82"/>
        <v>1</v>
      </c>
      <c r="I733" s="4">
        <f t="shared" si="83"/>
        <v>0</v>
      </c>
      <c r="J733" s="4">
        <f t="shared" si="84"/>
        <v>0</v>
      </c>
      <c r="K733" s="4">
        <f t="shared" si="80"/>
        <v>0</v>
      </c>
      <c r="L733" s="5">
        <f t="shared" si="85"/>
        <v>0</v>
      </c>
      <c r="M733" s="137">
        <f>'PVWatts Hourly Results (1)'!L744/1000</f>
        <v>0</v>
      </c>
      <c r="N733" s="3">
        <f>'PVWatts Hourly Results (2)'!L744/1000</f>
        <v>0</v>
      </c>
      <c r="O733" s="3">
        <f>'PVWatts Hourly Results (3)'!L744/1000</f>
        <v>0</v>
      </c>
      <c r="P733" s="3">
        <f>'PVWatts Hourly Results (4)'!L744/1000</f>
        <v>0</v>
      </c>
      <c r="Q733" s="130">
        <f>'PVWatts Hourly Results (5)'!L744/1000</f>
        <v>0</v>
      </c>
    </row>
    <row r="734" spans="2:17" x14ac:dyDescent="0.25">
      <c r="B734" s="8">
        <v>1</v>
      </c>
      <c r="C734" s="9">
        <v>30</v>
      </c>
      <c r="D734" s="134">
        <f>'PVWatts Hourly Results (1)'!C745</f>
        <v>0</v>
      </c>
      <c r="E734" s="127">
        <f>DATE(YEAR(Inputs!$D$5),Summary!B734,Summary!C734)+TIME(D734,0,0)</f>
        <v>30</v>
      </c>
      <c r="F734" s="4">
        <f t="shared" si="81"/>
        <v>1</v>
      </c>
      <c r="G734" s="4">
        <f t="shared" si="79"/>
        <v>2</v>
      </c>
      <c r="H734" s="4">
        <f t="shared" si="82"/>
        <v>1</v>
      </c>
      <c r="I734" s="4">
        <f t="shared" si="83"/>
        <v>0</v>
      </c>
      <c r="J734" s="4">
        <f t="shared" si="84"/>
        <v>0</v>
      </c>
      <c r="K734" s="4">
        <f t="shared" si="80"/>
        <v>0</v>
      </c>
      <c r="L734" s="5">
        <f t="shared" si="85"/>
        <v>0</v>
      </c>
      <c r="M734" s="137">
        <f>'PVWatts Hourly Results (1)'!L745/1000</f>
        <v>0</v>
      </c>
      <c r="N734" s="3">
        <f>'PVWatts Hourly Results (2)'!L745/1000</f>
        <v>0</v>
      </c>
      <c r="O734" s="3">
        <f>'PVWatts Hourly Results (3)'!L745/1000</f>
        <v>0</v>
      </c>
      <c r="P734" s="3">
        <f>'PVWatts Hourly Results (4)'!L745/1000</f>
        <v>0</v>
      </c>
      <c r="Q734" s="130">
        <f>'PVWatts Hourly Results (5)'!L745/1000</f>
        <v>0</v>
      </c>
    </row>
    <row r="735" spans="2:17" x14ac:dyDescent="0.25">
      <c r="B735" s="8">
        <v>1</v>
      </c>
      <c r="C735" s="9">
        <v>30</v>
      </c>
      <c r="D735" s="134">
        <f>'PVWatts Hourly Results (1)'!C746</f>
        <v>0</v>
      </c>
      <c r="E735" s="127">
        <f>DATE(YEAR(Inputs!$D$5),Summary!B735,Summary!C735)+TIME(D735,0,0)</f>
        <v>30</v>
      </c>
      <c r="F735" s="4">
        <f t="shared" si="81"/>
        <v>1</v>
      </c>
      <c r="G735" s="4">
        <f t="shared" si="79"/>
        <v>2</v>
      </c>
      <c r="H735" s="4">
        <f t="shared" si="82"/>
        <v>1</v>
      </c>
      <c r="I735" s="4">
        <f t="shared" si="83"/>
        <v>0</v>
      </c>
      <c r="J735" s="4">
        <f t="shared" si="84"/>
        <v>0</v>
      </c>
      <c r="K735" s="4">
        <f t="shared" si="80"/>
        <v>0</v>
      </c>
      <c r="L735" s="5">
        <f t="shared" si="85"/>
        <v>0</v>
      </c>
      <c r="M735" s="137">
        <f>'PVWatts Hourly Results (1)'!L746/1000</f>
        <v>0</v>
      </c>
      <c r="N735" s="3">
        <f>'PVWatts Hourly Results (2)'!L746/1000</f>
        <v>0</v>
      </c>
      <c r="O735" s="3">
        <f>'PVWatts Hourly Results (3)'!L746/1000</f>
        <v>0</v>
      </c>
      <c r="P735" s="3">
        <f>'PVWatts Hourly Results (4)'!L746/1000</f>
        <v>0</v>
      </c>
      <c r="Q735" s="130">
        <f>'PVWatts Hourly Results (5)'!L746/1000</f>
        <v>0</v>
      </c>
    </row>
    <row r="736" spans="2:17" x14ac:dyDescent="0.25">
      <c r="B736" s="8">
        <v>1</v>
      </c>
      <c r="C736" s="9">
        <v>30</v>
      </c>
      <c r="D736" s="134">
        <f>'PVWatts Hourly Results (1)'!C747</f>
        <v>0</v>
      </c>
      <c r="E736" s="127">
        <f>DATE(YEAR(Inputs!$D$5),Summary!B736,Summary!C736)+TIME(D736,0,0)</f>
        <v>30</v>
      </c>
      <c r="F736" s="4">
        <f t="shared" si="81"/>
        <v>1</v>
      </c>
      <c r="G736" s="4">
        <f t="shared" si="79"/>
        <v>2</v>
      </c>
      <c r="H736" s="4">
        <f t="shared" si="82"/>
        <v>1</v>
      </c>
      <c r="I736" s="4">
        <f t="shared" si="83"/>
        <v>0</v>
      </c>
      <c r="J736" s="4">
        <f t="shared" si="84"/>
        <v>0</v>
      </c>
      <c r="K736" s="4">
        <f t="shared" si="80"/>
        <v>0</v>
      </c>
      <c r="L736" s="5">
        <f t="shared" si="85"/>
        <v>0</v>
      </c>
      <c r="M736" s="137">
        <f>'PVWatts Hourly Results (1)'!L747/1000</f>
        <v>0</v>
      </c>
      <c r="N736" s="3">
        <f>'PVWatts Hourly Results (2)'!L747/1000</f>
        <v>0</v>
      </c>
      <c r="O736" s="3">
        <f>'PVWatts Hourly Results (3)'!L747/1000</f>
        <v>0</v>
      </c>
      <c r="P736" s="3">
        <f>'PVWatts Hourly Results (4)'!L747/1000</f>
        <v>0</v>
      </c>
      <c r="Q736" s="130">
        <f>'PVWatts Hourly Results (5)'!L747/1000</f>
        <v>0</v>
      </c>
    </row>
    <row r="737" spans="2:17" x14ac:dyDescent="0.25">
      <c r="B737" s="8">
        <v>1</v>
      </c>
      <c r="C737" s="9">
        <v>30</v>
      </c>
      <c r="D737" s="134">
        <f>'PVWatts Hourly Results (1)'!C748</f>
        <v>0</v>
      </c>
      <c r="E737" s="127">
        <f>DATE(YEAR(Inputs!$D$5),Summary!B737,Summary!C737)+TIME(D737,0,0)</f>
        <v>30</v>
      </c>
      <c r="F737" s="4">
        <f t="shared" si="81"/>
        <v>1</v>
      </c>
      <c r="G737" s="4">
        <f t="shared" si="79"/>
        <v>2</v>
      </c>
      <c r="H737" s="4">
        <f t="shared" si="82"/>
        <v>1</v>
      </c>
      <c r="I737" s="4">
        <f t="shared" si="83"/>
        <v>0</v>
      </c>
      <c r="J737" s="4">
        <f t="shared" si="84"/>
        <v>0</v>
      </c>
      <c r="K737" s="4">
        <f t="shared" si="80"/>
        <v>0</v>
      </c>
      <c r="L737" s="5">
        <f t="shared" si="85"/>
        <v>0</v>
      </c>
      <c r="M737" s="137">
        <f>'PVWatts Hourly Results (1)'!L748/1000</f>
        <v>0</v>
      </c>
      <c r="N737" s="3">
        <f>'PVWatts Hourly Results (2)'!L748/1000</f>
        <v>0</v>
      </c>
      <c r="O737" s="3">
        <f>'PVWatts Hourly Results (3)'!L748/1000</f>
        <v>0</v>
      </c>
      <c r="P737" s="3">
        <f>'PVWatts Hourly Results (4)'!L748/1000</f>
        <v>0</v>
      </c>
      <c r="Q737" s="130">
        <f>'PVWatts Hourly Results (5)'!L748/1000</f>
        <v>0</v>
      </c>
    </row>
    <row r="738" spans="2:17" x14ac:dyDescent="0.25">
      <c r="B738" s="8">
        <v>1</v>
      </c>
      <c r="C738" s="9">
        <v>30</v>
      </c>
      <c r="D738" s="134">
        <f>'PVWatts Hourly Results (1)'!C749</f>
        <v>0</v>
      </c>
      <c r="E738" s="127">
        <f>DATE(YEAR(Inputs!$D$5),Summary!B738,Summary!C738)+TIME(D738,0,0)</f>
        <v>30</v>
      </c>
      <c r="F738" s="4">
        <f t="shared" si="81"/>
        <v>1</v>
      </c>
      <c r="G738" s="4">
        <f t="shared" si="79"/>
        <v>2</v>
      </c>
      <c r="H738" s="4">
        <f t="shared" si="82"/>
        <v>1</v>
      </c>
      <c r="I738" s="4">
        <f t="shared" si="83"/>
        <v>0</v>
      </c>
      <c r="J738" s="4">
        <f t="shared" si="84"/>
        <v>0</v>
      </c>
      <c r="K738" s="4">
        <f t="shared" si="80"/>
        <v>0</v>
      </c>
      <c r="L738" s="5">
        <f t="shared" si="85"/>
        <v>0</v>
      </c>
      <c r="M738" s="137">
        <f>'PVWatts Hourly Results (1)'!L749/1000</f>
        <v>0</v>
      </c>
      <c r="N738" s="3">
        <f>'PVWatts Hourly Results (2)'!L749/1000</f>
        <v>0</v>
      </c>
      <c r="O738" s="3">
        <f>'PVWatts Hourly Results (3)'!L749/1000</f>
        <v>0</v>
      </c>
      <c r="P738" s="3">
        <f>'PVWatts Hourly Results (4)'!L749/1000</f>
        <v>0</v>
      </c>
      <c r="Q738" s="130">
        <f>'PVWatts Hourly Results (5)'!L749/1000</f>
        <v>0</v>
      </c>
    </row>
    <row r="739" spans="2:17" x14ac:dyDescent="0.25">
      <c r="B739" s="8">
        <v>1</v>
      </c>
      <c r="C739" s="9">
        <v>30</v>
      </c>
      <c r="D739" s="134">
        <f>'PVWatts Hourly Results (1)'!C750</f>
        <v>0</v>
      </c>
      <c r="E739" s="127">
        <f>DATE(YEAR(Inputs!$D$5),Summary!B739,Summary!C739)+TIME(D739,0,0)</f>
        <v>30</v>
      </c>
      <c r="F739" s="4">
        <f t="shared" si="81"/>
        <v>1</v>
      </c>
      <c r="G739" s="4">
        <f t="shared" si="79"/>
        <v>2</v>
      </c>
      <c r="H739" s="4">
        <f t="shared" si="82"/>
        <v>1</v>
      </c>
      <c r="I739" s="4">
        <f t="shared" si="83"/>
        <v>0</v>
      </c>
      <c r="J739" s="4">
        <f t="shared" si="84"/>
        <v>0</v>
      </c>
      <c r="K739" s="4">
        <f t="shared" si="80"/>
        <v>0</v>
      </c>
      <c r="L739" s="5">
        <f t="shared" si="85"/>
        <v>0</v>
      </c>
      <c r="M739" s="137">
        <f>'PVWatts Hourly Results (1)'!L750/1000</f>
        <v>0</v>
      </c>
      <c r="N739" s="3">
        <f>'PVWatts Hourly Results (2)'!L750/1000</f>
        <v>0</v>
      </c>
      <c r="O739" s="3">
        <f>'PVWatts Hourly Results (3)'!L750/1000</f>
        <v>0</v>
      </c>
      <c r="P739" s="3">
        <f>'PVWatts Hourly Results (4)'!L750/1000</f>
        <v>0</v>
      </c>
      <c r="Q739" s="130">
        <f>'PVWatts Hourly Results (5)'!L750/1000</f>
        <v>0</v>
      </c>
    </row>
    <row r="740" spans="2:17" x14ac:dyDescent="0.25">
      <c r="B740" s="8">
        <v>1</v>
      </c>
      <c r="C740" s="9">
        <v>30</v>
      </c>
      <c r="D740" s="134">
        <f>'PVWatts Hourly Results (1)'!C751</f>
        <v>0</v>
      </c>
      <c r="E740" s="127">
        <f>DATE(YEAR(Inputs!$D$5),Summary!B740,Summary!C740)+TIME(D740,0,0)</f>
        <v>30</v>
      </c>
      <c r="F740" s="4">
        <f t="shared" si="81"/>
        <v>1</v>
      </c>
      <c r="G740" s="4">
        <f t="shared" si="79"/>
        <v>2</v>
      </c>
      <c r="H740" s="4">
        <f t="shared" si="82"/>
        <v>1</v>
      </c>
      <c r="I740" s="4">
        <f t="shared" si="83"/>
        <v>0</v>
      </c>
      <c r="J740" s="4">
        <f t="shared" si="84"/>
        <v>0</v>
      </c>
      <c r="K740" s="4">
        <f t="shared" si="80"/>
        <v>0</v>
      </c>
      <c r="L740" s="5">
        <f t="shared" si="85"/>
        <v>0</v>
      </c>
      <c r="M740" s="137">
        <f>'PVWatts Hourly Results (1)'!L751/1000</f>
        <v>0</v>
      </c>
      <c r="N740" s="3">
        <f>'PVWatts Hourly Results (2)'!L751/1000</f>
        <v>0</v>
      </c>
      <c r="O740" s="3">
        <f>'PVWatts Hourly Results (3)'!L751/1000</f>
        <v>0</v>
      </c>
      <c r="P740" s="3">
        <f>'PVWatts Hourly Results (4)'!L751/1000</f>
        <v>0</v>
      </c>
      <c r="Q740" s="130">
        <f>'PVWatts Hourly Results (5)'!L751/1000</f>
        <v>0</v>
      </c>
    </row>
    <row r="741" spans="2:17" x14ac:dyDescent="0.25">
      <c r="B741" s="8">
        <v>1</v>
      </c>
      <c r="C741" s="9">
        <v>30</v>
      </c>
      <c r="D741" s="134">
        <f>'PVWatts Hourly Results (1)'!C752</f>
        <v>0</v>
      </c>
      <c r="E741" s="127">
        <f>DATE(YEAR(Inputs!$D$5),Summary!B741,Summary!C741)+TIME(D741,0,0)</f>
        <v>30</v>
      </c>
      <c r="F741" s="4">
        <f t="shared" si="81"/>
        <v>1</v>
      </c>
      <c r="G741" s="4">
        <f t="shared" si="79"/>
        <v>2</v>
      </c>
      <c r="H741" s="4">
        <f t="shared" si="82"/>
        <v>1</v>
      </c>
      <c r="I741" s="4">
        <f t="shared" si="83"/>
        <v>0</v>
      </c>
      <c r="J741" s="4">
        <f t="shared" si="84"/>
        <v>0</v>
      </c>
      <c r="K741" s="4">
        <f t="shared" si="80"/>
        <v>0</v>
      </c>
      <c r="L741" s="5">
        <f t="shared" si="85"/>
        <v>0</v>
      </c>
      <c r="M741" s="137">
        <f>'PVWatts Hourly Results (1)'!L752/1000</f>
        <v>0</v>
      </c>
      <c r="N741" s="3">
        <f>'PVWatts Hourly Results (2)'!L752/1000</f>
        <v>0</v>
      </c>
      <c r="O741" s="3">
        <f>'PVWatts Hourly Results (3)'!L752/1000</f>
        <v>0</v>
      </c>
      <c r="P741" s="3">
        <f>'PVWatts Hourly Results (4)'!L752/1000</f>
        <v>0</v>
      </c>
      <c r="Q741" s="130">
        <f>'PVWatts Hourly Results (5)'!L752/1000</f>
        <v>0</v>
      </c>
    </row>
    <row r="742" spans="2:17" x14ac:dyDescent="0.25">
      <c r="B742" s="8">
        <v>1</v>
      </c>
      <c r="C742" s="9">
        <v>31</v>
      </c>
      <c r="D742" s="134">
        <f>'PVWatts Hourly Results (1)'!C753</f>
        <v>0</v>
      </c>
      <c r="E742" s="127">
        <f>DATE(YEAR(Inputs!$D$5),Summary!B742,Summary!C742)+TIME(D742,0,0)</f>
        <v>31</v>
      </c>
      <c r="F742" s="4">
        <f t="shared" si="81"/>
        <v>1</v>
      </c>
      <c r="G742" s="4">
        <f t="shared" si="79"/>
        <v>3</v>
      </c>
      <c r="H742" s="4">
        <f t="shared" si="82"/>
        <v>1</v>
      </c>
      <c r="I742" s="4">
        <f t="shared" si="83"/>
        <v>0</v>
      </c>
      <c r="J742" s="4">
        <f t="shared" si="84"/>
        <v>0</v>
      </c>
      <c r="K742" s="4">
        <f t="shared" si="80"/>
        <v>0</v>
      </c>
      <c r="L742" s="5">
        <f t="shared" si="85"/>
        <v>0</v>
      </c>
      <c r="M742" s="137">
        <f>'PVWatts Hourly Results (1)'!L753/1000</f>
        <v>0</v>
      </c>
      <c r="N742" s="3">
        <f>'PVWatts Hourly Results (2)'!L753/1000</f>
        <v>0</v>
      </c>
      <c r="O742" s="3">
        <f>'PVWatts Hourly Results (3)'!L753/1000</f>
        <v>0</v>
      </c>
      <c r="P742" s="3">
        <f>'PVWatts Hourly Results (4)'!L753/1000</f>
        <v>0</v>
      </c>
      <c r="Q742" s="130">
        <f>'PVWatts Hourly Results (5)'!L753/1000</f>
        <v>0</v>
      </c>
    </row>
    <row r="743" spans="2:17" x14ac:dyDescent="0.25">
      <c r="B743" s="8">
        <v>1</v>
      </c>
      <c r="C743" s="9">
        <v>31</v>
      </c>
      <c r="D743" s="134">
        <f>'PVWatts Hourly Results (1)'!C754</f>
        <v>0</v>
      </c>
      <c r="E743" s="127">
        <f>DATE(YEAR(Inputs!$D$5),Summary!B743,Summary!C743)+TIME(D743,0,0)</f>
        <v>31</v>
      </c>
      <c r="F743" s="4">
        <f t="shared" si="81"/>
        <v>1</v>
      </c>
      <c r="G743" s="4">
        <f t="shared" si="79"/>
        <v>3</v>
      </c>
      <c r="H743" s="4">
        <f t="shared" si="82"/>
        <v>1</v>
      </c>
      <c r="I743" s="4">
        <f t="shared" si="83"/>
        <v>0</v>
      </c>
      <c r="J743" s="4">
        <f t="shared" si="84"/>
        <v>0</v>
      </c>
      <c r="K743" s="4">
        <f t="shared" si="80"/>
        <v>0</v>
      </c>
      <c r="L743" s="5">
        <f t="shared" si="85"/>
        <v>0</v>
      </c>
      <c r="M743" s="137">
        <f>'PVWatts Hourly Results (1)'!L754/1000</f>
        <v>0</v>
      </c>
      <c r="N743" s="3">
        <f>'PVWatts Hourly Results (2)'!L754/1000</f>
        <v>0</v>
      </c>
      <c r="O743" s="3">
        <f>'PVWatts Hourly Results (3)'!L754/1000</f>
        <v>0</v>
      </c>
      <c r="P743" s="3">
        <f>'PVWatts Hourly Results (4)'!L754/1000</f>
        <v>0</v>
      </c>
      <c r="Q743" s="130">
        <f>'PVWatts Hourly Results (5)'!L754/1000</f>
        <v>0</v>
      </c>
    </row>
    <row r="744" spans="2:17" x14ac:dyDescent="0.25">
      <c r="B744" s="8">
        <v>1</v>
      </c>
      <c r="C744" s="9">
        <v>31</v>
      </c>
      <c r="D744" s="134">
        <f>'PVWatts Hourly Results (1)'!C755</f>
        <v>0</v>
      </c>
      <c r="E744" s="127">
        <f>DATE(YEAR(Inputs!$D$5),Summary!B744,Summary!C744)+TIME(D744,0,0)</f>
        <v>31</v>
      </c>
      <c r="F744" s="4">
        <f t="shared" si="81"/>
        <v>1</v>
      </c>
      <c r="G744" s="4">
        <f t="shared" si="79"/>
        <v>3</v>
      </c>
      <c r="H744" s="4">
        <f t="shared" si="82"/>
        <v>1</v>
      </c>
      <c r="I744" s="4">
        <f t="shared" si="83"/>
        <v>0</v>
      </c>
      <c r="J744" s="4">
        <f t="shared" si="84"/>
        <v>0</v>
      </c>
      <c r="K744" s="4">
        <f t="shared" si="80"/>
        <v>0</v>
      </c>
      <c r="L744" s="5">
        <f t="shared" si="85"/>
        <v>0</v>
      </c>
      <c r="M744" s="137">
        <f>'PVWatts Hourly Results (1)'!L755/1000</f>
        <v>0</v>
      </c>
      <c r="N744" s="3">
        <f>'PVWatts Hourly Results (2)'!L755/1000</f>
        <v>0</v>
      </c>
      <c r="O744" s="3">
        <f>'PVWatts Hourly Results (3)'!L755/1000</f>
        <v>0</v>
      </c>
      <c r="P744" s="3">
        <f>'PVWatts Hourly Results (4)'!L755/1000</f>
        <v>0</v>
      </c>
      <c r="Q744" s="130">
        <f>'PVWatts Hourly Results (5)'!L755/1000</f>
        <v>0</v>
      </c>
    </row>
    <row r="745" spans="2:17" x14ac:dyDescent="0.25">
      <c r="B745" s="8">
        <v>1</v>
      </c>
      <c r="C745" s="9">
        <v>31</v>
      </c>
      <c r="D745" s="134">
        <f>'PVWatts Hourly Results (1)'!C756</f>
        <v>0</v>
      </c>
      <c r="E745" s="127">
        <f>DATE(YEAR(Inputs!$D$5),Summary!B745,Summary!C745)+TIME(D745,0,0)</f>
        <v>31</v>
      </c>
      <c r="F745" s="4">
        <f t="shared" si="81"/>
        <v>1</v>
      </c>
      <c r="G745" s="4">
        <f t="shared" si="79"/>
        <v>3</v>
      </c>
      <c r="H745" s="4">
        <f t="shared" si="82"/>
        <v>1</v>
      </c>
      <c r="I745" s="4">
        <f t="shared" si="83"/>
        <v>0</v>
      </c>
      <c r="J745" s="4">
        <f t="shared" si="84"/>
        <v>0</v>
      </c>
      <c r="K745" s="4">
        <f t="shared" si="80"/>
        <v>0</v>
      </c>
      <c r="L745" s="5">
        <f t="shared" si="85"/>
        <v>0</v>
      </c>
      <c r="M745" s="137">
        <f>'PVWatts Hourly Results (1)'!L756/1000</f>
        <v>0</v>
      </c>
      <c r="N745" s="3">
        <f>'PVWatts Hourly Results (2)'!L756/1000</f>
        <v>0</v>
      </c>
      <c r="O745" s="3">
        <f>'PVWatts Hourly Results (3)'!L756/1000</f>
        <v>0</v>
      </c>
      <c r="P745" s="3">
        <f>'PVWatts Hourly Results (4)'!L756/1000</f>
        <v>0</v>
      </c>
      <c r="Q745" s="130">
        <f>'PVWatts Hourly Results (5)'!L756/1000</f>
        <v>0</v>
      </c>
    </row>
    <row r="746" spans="2:17" x14ac:dyDescent="0.25">
      <c r="B746" s="8">
        <v>1</v>
      </c>
      <c r="C746" s="9">
        <v>31</v>
      </c>
      <c r="D746" s="134">
        <f>'PVWatts Hourly Results (1)'!C757</f>
        <v>0</v>
      </c>
      <c r="E746" s="127">
        <f>DATE(YEAR(Inputs!$D$5),Summary!B746,Summary!C746)+TIME(D746,0,0)</f>
        <v>31</v>
      </c>
      <c r="F746" s="4">
        <f t="shared" si="81"/>
        <v>1</v>
      </c>
      <c r="G746" s="4">
        <f t="shared" si="79"/>
        <v>3</v>
      </c>
      <c r="H746" s="4">
        <f t="shared" si="82"/>
        <v>1</v>
      </c>
      <c r="I746" s="4">
        <f t="shared" si="83"/>
        <v>0</v>
      </c>
      <c r="J746" s="4">
        <f t="shared" si="84"/>
        <v>0</v>
      </c>
      <c r="K746" s="4">
        <f t="shared" si="80"/>
        <v>0</v>
      </c>
      <c r="L746" s="5">
        <f t="shared" si="85"/>
        <v>0</v>
      </c>
      <c r="M746" s="137">
        <f>'PVWatts Hourly Results (1)'!L757/1000</f>
        <v>0</v>
      </c>
      <c r="N746" s="3">
        <f>'PVWatts Hourly Results (2)'!L757/1000</f>
        <v>0</v>
      </c>
      <c r="O746" s="3">
        <f>'PVWatts Hourly Results (3)'!L757/1000</f>
        <v>0</v>
      </c>
      <c r="P746" s="3">
        <f>'PVWatts Hourly Results (4)'!L757/1000</f>
        <v>0</v>
      </c>
      <c r="Q746" s="130">
        <f>'PVWatts Hourly Results (5)'!L757/1000</f>
        <v>0</v>
      </c>
    </row>
    <row r="747" spans="2:17" x14ac:dyDescent="0.25">
      <c r="B747" s="8">
        <v>1</v>
      </c>
      <c r="C747" s="9">
        <v>31</v>
      </c>
      <c r="D747" s="134">
        <f>'PVWatts Hourly Results (1)'!C758</f>
        <v>0</v>
      </c>
      <c r="E747" s="127">
        <f>DATE(YEAR(Inputs!$D$5),Summary!B747,Summary!C747)+TIME(D747,0,0)</f>
        <v>31</v>
      </c>
      <c r="F747" s="4">
        <f t="shared" si="81"/>
        <v>1</v>
      </c>
      <c r="G747" s="4">
        <f t="shared" si="79"/>
        <v>3</v>
      </c>
      <c r="H747" s="4">
        <f t="shared" si="82"/>
        <v>1</v>
      </c>
      <c r="I747" s="4">
        <f t="shared" si="83"/>
        <v>0</v>
      </c>
      <c r="J747" s="4">
        <f t="shared" si="84"/>
        <v>0</v>
      </c>
      <c r="K747" s="4">
        <f t="shared" si="80"/>
        <v>0</v>
      </c>
      <c r="L747" s="5">
        <f t="shared" si="85"/>
        <v>0</v>
      </c>
      <c r="M747" s="137">
        <f>'PVWatts Hourly Results (1)'!L758/1000</f>
        <v>0</v>
      </c>
      <c r="N747" s="3">
        <f>'PVWatts Hourly Results (2)'!L758/1000</f>
        <v>0</v>
      </c>
      <c r="O747" s="3">
        <f>'PVWatts Hourly Results (3)'!L758/1000</f>
        <v>0</v>
      </c>
      <c r="P747" s="3">
        <f>'PVWatts Hourly Results (4)'!L758/1000</f>
        <v>0</v>
      </c>
      <c r="Q747" s="130">
        <f>'PVWatts Hourly Results (5)'!L758/1000</f>
        <v>0</v>
      </c>
    </row>
    <row r="748" spans="2:17" x14ac:dyDescent="0.25">
      <c r="B748" s="8">
        <v>1</v>
      </c>
      <c r="C748" s="9">
        <v>31</v>
      </c>
      <c r="D748" s="134">
        <f>'PVWatts Hourly Results (1)'!C759</f>
        <v>0</v>
      </c>
      <c r="E748" s="127">
        <f>DATE(YEAR(Inputs!$D$5),Summary!B748,Summary!C748)+TIME(D748,0,0)</f>
        <v>31</v>
      </c>
      <c r="F748" s="4">
        <f t="shared" si="81"/>
        <v>1</v>
      </c>
      <c r="G748" s="4">
        <f t="shared" si="79"/>
        <v>3</v>
      </c>
      <c r="H748" s="4">
        <f t="shared" si="82"/>
        <v>1</v>
      </c>
      <c r="I748" s="4">
        <f t="shared" si="83"/>
        <v>0</v>
      </c>
      <c r="J748" s="4">
        <f t="shared" si="84"/>
        <v>0</v>
      </c>
      <c r="K748" s="4">
        <f t="shared" si="80"/>
        <v>0</v>
      </c>
      <c r="L748" s="5">
        <f t="shared" si="85"/>
        <v>0</v>
      </c>
      <c r="M748" s="137">
        <f>'PVWatts Hourly Results (1)'!L759/1000</f>
        <v>0</v>
      </c>
      <c r="N748" s="3">
        <f>'PVWatts Hourly Results (2)'!L759/1000</f>
        <v>0</v>
      </c>
      <c r="O748" s="3">
        <f>'PVWatts Hourly Results (3)'!L759/1000</f>
        <v>0</v>
      </c>
      <c r="P748" s="3">
        <f>'PVWatts Hourly Results (4)'!L759/1000</f>
        <v>0</v>
      </c>
      <c r="Q748" s="130">
        <f>'PVWatts Hourly Results (5)'!L759/1000</f>
        <v>0</v>
      </c>
    </row>
    <row r="749" spans="2:17" x14ac:dyDescent="0.25">
      <c r="B749" s="8">
        <v>1</v>
      </c>
      <c r="C749" s="9">
        <v>31</v>
      </c>
      <c r="D749" s="134">
        <f>'PVWatts Hourly Results (1)'!C760</f>
        <v>0</v>
      </c>
      <c r="E749" s="127">
        <f>DATE(YEAR(Inputs!$D$5),Summary!B749,Summary!C749)+TIME(D749,0,0)</f>
        <v>31</v>
      </c>
      <c r="F749" s="4">
        <f t="shared" si="81"/>
        <v>1</v>
      </c>
      <c r="G749" s="4">
        <f t="shared" si="79"/>
        <v>3</v>
      </c>
      <c r="H749" s="4">
        <f t="shared" si="82"/>
        <v>1</v>
      </c>
      <c r="I749" s="4">
        <f t="shared" si="83"/>
        <v>0</v>
      </c>
      <c r="J749" s="4">
        <f t="shared" si="84"/>
        <v>0</v>
      </c>
      <c r="K749" s="4">
        <f t="shared" si="80"/>
        <v>0</v>
      </c>
      <c r="L749" s="5">
        <f t="shared" si="85"/>
        <v>0</v>
      </c>
      <c r="M749" s="137">
        <f>'PVWatts Hourly Results (1)'!L760/1000</f>
        <v>0</v>
      </c>
      <c r="N749" s="3">
        <f>'PVWatts Hourly Results (2)'!L760/1000</f>
        <v>0</v>
      </c>
      <c r="O749" s="3">
        <f>'PVWatts Hourly Results (3)'!L760/1000</f>
        <v>0</v>
      </c>
      <c r="P749" s="3">
        <f>'PVWatts Hourly Results (4)'!L760/1000</f>
        <v>0</v>
      </c>
      <c r="Q749" s="130">
        <f>'PVWatts Hourly Results (5)'!L760/1000</f>
        <v>0</v>
      </c>
    </row>
    <row r="750" spans="2:17" x14ac:dyDescent="0.25">
      <c r="B750" s="8">
        <v>1</v>
      </c>
      <c r="C750" s="9">
        <v>31</v>
      </c>
      <c r="D750" s="134">
        <f>'PVWatts Hourly Results (1)'!C761</f>
        <v>0</v>
      </c>
      <c r="E750" s="127">
        <f>DATE(YEAR(Inputs!$D$5),Summary!B750,Summary!C750)+TIME(D750,0,0)</f>
        <v>31</v>
      </c>
      <c r="F750" s="4">
        <f t="shared" si="81"/>
        <v>1</v>
      </c>
      <c r="G750" s="4">
        <f t="shared" si="79"/>
        <v>3</v>
      </c>
      <c r="H750" s="4">
        <f t="shared" si="82"/>
        <v>1</v>
      </c>
      <c r="I750" s="4">
        <f t="shared" si="83"/>
        <v>0</v>
      </c>
      <c r="J750" s="4">
        <f t="shared" si="84"/>
        <v>0</v>
      </c>
      <c r="K750" s="4">
        <f t="shared" si="80"/>
        <v>0</v>
      </c>
      <c r="L750" s="5">
        <f t="shared" si="85"/>
        <v>0</v>
      </c>
      <c r="M750" s="137">
        <f>'PVWatts Hourly Results (1)'!L761/1000</f>
        <v>0</v>
      </c>
      <c r="N750" s="3">
        <f>'PVWatts Hourly Results (2)'!L761/1000</f>
        <v>0</v>
      </c>
      <c r="O750" s="3">
        <f>'PVWatts Hourly Results (3)'!L761/1000</f>
        <v>0</v>
      </c>
      <c r="P750" s="3">
        <f>'PVWatts Hourly Results (4)'!L761/1000</f>
        <v>0</v>
      </c>
      <c r="Q750" s="130">
        <f>'PVWatts Hourly Results (5)'!L761/1000</f>
        <v>0</v>
      </c>
    </row>
    <row r="751" spans="2:17" x14ac:dyDescent="0.25">
      <c r="B751" s="8">
        <v>1</v>
      </c>
      <c r="C751" s="9">
        <v>31</v>
      </c>
      <c r="D751" s="134">
        <f>'PVWatts Hourly Results (1)'!C762</f>
        <v>0</v>
      </c>
      <c r="E751" s="127">
        <f>DATE(YEAR(Inputs!$D$5),Summary!B751,Summary!C751)+TIME(D751,0,0)</f>
        <v>31</v>
      </c>
      <c r="F751" s="4">
        <f t="shared" si="81"/>
        <v>1</v>
      </c>
      <c r="G751" s="4">
        <f t="shared" si="79"/>
        <v>3</v>
      </c>
      <c r="H751" s="4">
        <f t="shared" si="82"/>
        <v>1</v>
      </c>
      <c r="I751" s="4">
        <f t="shared" si="83"/>
        <v>0</v>
      </c>
      <c r="J751" s="4">
        <f t="shared" si="84"/>
        <v>0</v>
      </c>
      <c r="K751" s="4">
        <f t="shared" si="80"/>
        <v>0</v>
      </c>
      <c r="L751" s="5">
        <f t="shared" si="85"/>
        <v>0</v>
      </c>
      <c r="M751" s="137">
        <f>'PVWatts Hourly Results (1)'!L762/1000</f>
        <v>0</v>
      </c>
      <c r="N751" s="3">
        <f>'PVWatts Hourly Results (2)'!L762/1000</f>
        <v>0</v>
      </c>
      <c r="O751" s="3">
        <f>'PVWatts Hourly Results (3)'!L762/1000</f>
        <v>0</v>
      </c>
      <c r="P751" s="3">
        <f>'PVWatts Hourly Results (4)'!L762/1000</f>
        <v>0</v>
      </c>
      <c r="Q751" s="130">
        <f>'PVWatts Hourly Results (5)'!L762/1000</f>
        <v>0</v>
      </c>
    </row>
    <row r="752" spans="2:17" x14ac:dyDescent="0.25">
      <c r="B752" s="8">
        <v>1</v>
      </c>
      <c r="C752" s="9">
        <v>31</v>
      </c>
      <c r="D752" s="134">
        <f>'PVWatts Hourly Results (1)'!C763</f>
        <v>0</v>
      </c>
      <c r="E752" s="127">
        <f>DATE(YEAR(Inputs!$D$5),Summary!B752,Summary!C752)+TIME(D752,0,0)</f>
        <v>31</v>
      </c>
      <c r="F752" s="4">
        <f t="shared" si="81"/>
        <v>1</v>
      </c>
      <c r="G752" s="4">
        <f t="shared" si="79"/>
        <v>3</v>
      </c>
      <c r="H752" s="4">
        <f t="shared" si="82"/>
        <v>1</v>
      </c>
      <c r="I752" s="4">
        <f t="shared" si="83"/>
        <v>0</v>
      </c>
      <c r="J752" s="4">
        <f t="shared" si="84"/>
        <v>0</v>
      </c>
      <c r="K752" s="4">
        <f t="shared" si="80"/>
        <v>0</v>
      </c>
      <c r="L752" s="5">
        <f t="shared" si="85"/>
        <v>0</v>
      </c>
      <c r="M752" s="137">
        <f>'PVWatts Hourly Results (1)'!L763/1000</f>
        <v>0</v>
      </c>
      <c r="N752" s="3">
        <f>'PVWatts Hourly Results (2)'!L763/1000</f>
        <v>0</v>
      </c>
      <c r="O752" s="3">
        <f>'PVWatts Hourly Results (3)'!L763/1000</f>
        <v>0</v>
      </c>
      <c r="P752" s="3">
        <f>'PVWatts Hourly Results (4)'!L763/1000</f>
        <v>0</v>
      </c>
      <c r="Q752" s="130">
        <f>'PVWatts Hourly Results (5)'!L763/1000</f>
        <v>0</v>
      </c>
    </row>
    <row r="753" spans="2:17" x14ac:dyDescent="0.25">
      <c r="B753" s="8">
        <v>1</v>
      </c>
      <c r="C753" s="9">
        <v>31</v>
      </c>
      <c r="D753" s="134">
        <f>'PVWatts Hourly Results (1)'!C764</f>
        <v>0</v>
      </c>
      <c r="E753" s="127">
        <f>DATE(YEAR(Inputs!$D$5),Summary!B753,Summary!C753)+TIME(D753,0,0)</f>
        <v>31</v>
      </c>
      <c r="F753" s="4">
        <f t="shared" si="81"/>
        <v>1</v>
      </c>
      <c r="G753" s="4">
        <f t="shared" si="79"/>
        <v>3</v>
      </c>
      <c r="H753" s="4">
        <f t="shared" si="82"/>
        <v>1</v>
      </c>
      <c r="I753" s="4">
        <f t="shared" si="83"/>
        <v>0</v>
      </c>
      <c r="J753" s="4">
        <f t="shared" si="84"/>
        <v>0</v>
      </c>
      <c r="K753" s="4">
        <f t="shared" si="80"/>
        <v>0</v>
      </c>
      <c r="L753" s="5">
        <f t="shared" si="85"/>
        <v>0</v>
      </c>
      <c r="M753" s="137">
        <f>'PVWatts Hourly Results (1)'!L764/1000</f>
        <v>0</v>
      </c>
      <c r="N753" s="3">
        <f>'PVWatts Hourly Results (2)'!L764/1000</f>
        <v>0</v>
      </c>
      <c r="O753" s="3">
        <f>'PVWatts Hourly Results (3)'!L764/1000</f>
        <v>0</v>
      </c>
      <c r="P753" s="3">
        <f>'PVWatts Hourly Results (4)'!L764/1000</f>
        <v>0</v>
      </c>
      <c r="Q753" s="130">
        <f>'PVWatts Hourly Results (5)'!L764/1000</f>
        <v>0</v>
      </c>
    </row>
    <row r="754" spans="2:17" x14ac:dyDescent="0.25">
      <c r="B754" s="8">
        <v>1</v>
      </c>
      <c r="C754" s="9">
        <v>31</v>
      </c>
      <c r="D754" s="134">
        <f>'PVWatts Hourly Results (1)'!C765</f>
        <v>0</v>
      </c>
      <c r="E754" s="127">
        <f>DATE(YEAR(Inputs!$D$5),Summary!B754,Summary!C754)+TIME(D754,0,0)</f>
        <v>31</v>
      </c>
      <c r="F754" s="4">
        <f t="shared" si="81"/>
        <v>1</v>
      </c>
      <c r="G754" s="4">
        <f t="shared" si="79"/>
        <v>3</v>
      </c>
      <c r="H754" s="4">
        <f t="shared" si="82"/>
        <v>1</v>
      </c>
      <c r="I754" s="4">
        <f t="shared" si="83"/>
        <v>0</v>
      </c>
      <c r="J754" s="4">
        <f t="shared" si="84"/>
        <v>0</v>
      </c>
      <c r="K754" s="4">
        <f t="shared" si="80"/>
        <v>0</v>
      </c>
      <c r="L754" s="5">
        <f t="shared" si="85"/>
        <v>0</v>
      </c>
      <c r="M754" s="137">
        <f>'PVWatts Hourly Results (1)'!L765/1000</f>
        <v>0</v>
      </c>
      <c r="N754" s="3">
        <f>'PVWatts Hourly Results (2)'!L765/1000</f>
        <v>0</v>
      </c>
      <c r="O754" s="3">
        <f>'PVWatts Hourly Results (3)'!L765/1000</f>
        <v>0</v>
      </c>
      <c r="P754" s="3">
        <f>'PVWatts Hourly Results (4)'!L765/1000</f>
        <v>0</v>
      </c>
      <c r="Q754" s="130">
        <f>'PVWatts Hourly Results (5)'!L765/1000</f>
        <v>0</v>
      </c>
    </row>
    <row r="755" spans="2:17" x14ac:dyDescent="0.25">
      <c r="B755" s="8">
        <v>1</v>
      </c>
      <c r="C755" s="9">
        <v>31</v>
      </c>
      <c r="D755" s="134">
        <f>'PVWatts Hourly Results (1)'!C766</f>
        <v>0</v>
      </c>
      <c r="E755" s="127">
        <f>DATE(YEAR(Inputs!$D$5),Summary!B755,Summary!C755)+TIME(D755,0,0)</f>
        <v>31</v>
      </c>
      <c r="F755" s="4">
        <f t="shared" si="81"/>
        <v>1</v>
      </c>
      <c r="G755" s="4">
        <f t="shared" si="79"/>
        <v>3</v>
      </c>
      <c r="H755" s="4">
        <f t="shared" si="82"/>
        <v>1</v>
      </c>
      <c r="I755" s="4">
        <f t="shared" si="83"/>
        <v>0</v>
      </c>
      <c r="J755" s="4">
        <f t="shared" si="84"/>
        <v>0</v>
      </c>
      <c r="K755" s="4">
        <f t="shared" si="80"/>
        <v>0</v>
      </c>
      <c r="L755" s="5">
        <f t="shared" si="85"/>
        <v>0</v>
      </c>
      <c r="M755" s="137">
        <f>'PVWatts Hourly Results (1)'!L766/1000</f>
        <v>0</v>
      </c>
      <c r="N755" s="3">
        <f>'PVWatts Hourly Results (2)'!L766/1000</f>
        <v>0</v>
      </c>
      <c r="O755" s="3">
        <f>'PVWatts Hourly Results (3)'!L766/1000</f>
        <v>0</v>
      </c>
      <c r="P755" s="3">
        <f>'PVWatts Hourly Results (4)'!L766/1000</f>
        <v>0</v>
      </c>
      <c r="Q755" s="130">
        <f>'PVWatts Hourly Results (5)'!L766/1000</f>
        <v>0</v>
      </c>
    </row>
    <row r="756" spans="2:17" x14ac:dyDescent="0.25">
      <c r="B756" s="8">
        <v>1</v>
      </c>
      <c r="C756" s="9">
        <v>31</v>
      </c>
      <c r="D756" s="134">
        <f>'PVWatts Hourly Results (1)'!C767</f>
        <v>0</v>
      </c>
      <c r="E756" s="127">
        <f>DATE(YEAR(Inputs!$D$5),Summary!B756,Summary!C756)+TIME(D756,0,0)</f>
        <v>31</v>
      </c>
      <c r="F756" s="4">
        <f t="shared" si="81"/>
        <v>1</v>
      </c>
      <c r="G756" s="4">
        <f t="shared" si="79"/>
        <v>3</v>
      </c>
      <c r="H756" s="4">
        <f t="shared" si="82"/>
        <v>1</v>
      </c>
      <c r="I756" s="4">
        <f t="shared" si="83"/>
        <v>0</v>
      </c>
      <c r="J756" s="4">
        <f t="shared" si="84"/>
        <v>0</v>
      </c>
      <c r="K756" s="4">
        <f t="shared" si="80"/>
        <v>0</v>
      </c>
      <c r="L756" s="5">
        <f t="shared" si="85"/>
        <v>0</v>
      </c>
      <c r="M756" s="137">
        <f>'PVWatts Hourly Results (1)'!L767/1000</f>
        <v>0</v>
      </c>
      <c r="N756" s="3">
        <f>'PVWatts Hourly Results (2)'!L767/1000</f>
        <v>0</v>
      </c>
      <c r="O756" s="3">
        <f>'PVWatts Hourly Results (3)'!L767/1000</f>
        <v>0</v>
      </c>
      <c r="P756" s="3">
        <f>'PVWatts Hourly Results (4)'!L767/1000</f>
        <v>0</v>
      </c>
      <c r="Q756" s="130">
        <f>'PVWatts Hourly Results (5)'!L767/1000</f>
        <v>0</v>
      </c>
    </row>
    <row r="757" spans="2:17" x14ac:dyDescent="0.25">
      <c r="B757" s="8">
        <v>1</v>
      </c>
      <c r="C757" s="9">
        <v>31</v>
      </c>
      <c r="D757" s="134">
        <f>'PVWatts Hourly Results (1)'!C768</f>
        <v>0</v>
      </c>
      <c r="E757" s="127">
        <f>DATE(YEAR(Inputs!$D$5),Summary!B757,Summary!C757)+TIME(D757,0,0)</f>
        <v>31</v>
      </c>
      <c r="F757" s="4">
        <f t="shared" si="81"/>
        <v>1</v>
      </c>
      <c r="G757" s="4">
        <f t="shared" si="79"/>
        <v>3</v>
      </c>
      <c r="H757" s="4">
        <f t="shared" si="82"/>
        <v>1</v>
      </c>
      <c r="I757" s="4">
        <f t="shared" si="83"/>
        <v>0</v>
      </c>
      <c r="J757" s="4">
        <f t="shared" si="84"/>
        <v>0</v>
      </c>
      <c r="K757" s="4">
        <f t="shared" si="80"/>
        <v>0</v>
      </c>
      <c r="L757" s="5">
        <f t="shared" si="85"/>
        <v>0</v>
      </c>
      <c r="M757" s="137">
        <f>'PVWatts Hourly Results (1)'!L768/1000</f>
        <v>0</v>
      </c>
      <c r="N757" s="3">
        <f>'PVWatts Hourly Results (2)'!L768/1000</f>
        <v>0</v>
      </c>
      <c r="O757" s="3">
        <f>'PVWatts Hourly Results (3)'!L768/1000</f>
        <v>0</v>
      </c>
      <c r="P757" s="3">
        <f>'PVWatts Hourly Results (4)'!L768/1000</f>
        <v>0</v>
      </c>
      <c r="Q757" s="130">
        <f>'PVWatts Hourly Results (5)'!L768/1000</f>
        <v>0</v>
      </c>
    </row>
    <row r="758" spans="2:17" x14ac:dyDescent="0.25">
      <c r="B758" s="8">
        <v>1</v>
      </c>
      <c r="C758" s="9">
        <v>31</v>
      </c>
      <c r="D758" s="134">
        <f>'PVWatts Hourly Results (1)'!C769</f>
        <v>0</v>
      </c>
      <c r="E758" s="127">
        <f>DATE(YEAR(Inputs!$D$5),Summary!B758,Summary!C758)+TIME(D758,0,0)</f>
        <v>31</v>
      </c>
      <c r="F758" s="4">
        <f t="shared" si="81"/>
        <v>1</v>
      </c>
      <c r="G758" s="4">
        <f t="shared" si="79"/>
        <v>3</v>
      </c>
      <c r="H758" s="4">
        <f t="shared" si="82"/>
        <v>1</v>
      </c>
      <c r="I758" s="4">
        <f t="shared" si="83"/>
        <v>0</v>
      </c>
      <c r="J758" s="4">
        <f t="shared" si="84"/>
        <v>0</v>
      </c>
      <c r="K758" s="4">
        <f t="shared" si="80"/>
        <v>0</v>
      </c>
      <c r="L758" s="5">
        <f t="shared" si="85"/>
        <v>0</v>
      </c>
      <c r="M758" s="137">
        <f>'PVWatts Hourly Results (1)'!L769/1000</f>
        <v>0</v>
      </c>
      <c r="N758" s="3">
        <f>'PVWatts Hourly Results (2)'!L769/1000</f>
        <v>0</v>
      </c>
      <c r="O758" s="3">
        <f>'PVWatts Hourly Results (3)'!L769/1000</f>
        <v>0</v>
      </c>
      <c r="P758" s="3">
        <f>'PVWatts Hourly Results (4)'!L769/1000</f>
        <v>0</v>
      </c>
      <c r="Q758" s="130">
        <f>'PVWatts Hourly Results (5)'!L769/1000</f>
        <v>0</v>
      </c>
    </row>
    <row r="759" spans="2:17" x14ac:dyDescent="0.25">
      <c r="B759" s="8">
        <v>1</v>
      </c>
      <c r="C759" s="9">
        <v>31</v>
      </c>
      <c r="D759" s="134">
        <f>'PVWatts Hourly Results (1)'!C770</f>
        <v>0</v>
      </c>
      <c r="E759" s="127">
        <f>DATE(YEAR(Inputs!$D$5),Summary!B759,Summary!C759)+TIME(D759,0,0)</f>
        <v>31</v>
      </c>
      <c r="F759" s="4">
        <f t="shared" si="81"/>
        <v>1</v>
      </c>
      <c r="G759" s="4">
        <f t="shared" si="79"/>
        <v>3</v>
      </c>
      <c r="H759" s="4">
        <f t="shared" si="82"/>
        <v>1</v>
      </c>
      <c r="I759" s="4">
        <f t="shared" si="83"/>
        <v>0</v>
      </c>
      <c r="J759" s="4">
        <f t="shared" si="84"/>
        <v>0</v>
      </c>
      <c r="K759" s="4">
        <f t="shared" si="80"/>
        <v>0</v>
      </c>
      <c r="L759" s="5">
        <f t="shared" si="85"/>
        <v>0</v>
      </c>
      <c r="M759" s="137">
        <f>'PVWatts Hourly Results (1)'!L770/1000</f>
        <v>0</v>
      </c>
      <c r="N759" s="3">
        <f>'PVWatts Hourly Results (2)'!L770/1000</f>
        <v>0</v>
      </c>
      <c r="O759" s="3">
        <f>'PVWatts Hourly Results (3)'!L770/1000</f>
        <v>0</v>
      </c>
      <c r="P759" s="3">
        <f>'PVWatts Hourly Results (4)'!L770/1000</f>
        <v>0</v>
      </c>
      <c r="Q759" s="130">
        <f>'PVWatts Hourly Results (5)'!L770/1000</f>
        <v>0</v>
      </c>
    </row>
    <row r="760" spans="2:17" x14ac:dyDescent="0.25">
      <c r="B760" s="8">
        <v>1</v>
      </c>
      <c r="C760" s="9">
        <v>31</v>
      </c>
      <c r="D760" s="134">
        <f>'PVWatts Hourly Results (1)'!C771</f>
        <v>0</v>
      </c>
      <c r="E760" s="127">
        <f>DATE(YEAR(Inputs!$D$5),Summary!B760,Summary!C760)+TIME(D760,0,0)</f>
        <v>31</v>
      </c>
      <c r="F760" s="4">
        <f t="shared" si="81"/>
        <v>1</v>
      </c>
      <c r="G760" s="4">
        <f t="shared" si="79"/>
        <v>3</v>
      </c>
      <c r="H760" s="4">
        <f t="shared" si="82"/>
        <v>1</v>
      </c>
      <c r="I760" s="4">
        <f t="shared" si="83"/>
        <v>0</v>
      </c>
      <c r="J760" s="4">
        <f t="shared" si="84"/>
        <v>0</v>
      </c>
      <c r="K760" s="4">
        <f t="shared" si="80"/>
        <v>0</v>
      </c>
      <c r="L760" s="5">
        <f t="shared" si="85"/>
        <v>0</v>
      </c>
      <c r="M760" s="137">
        <f>'PVWatts Hourly Results (1)'!L771/1000</f>
        <v>0</v>
      </c>
      <c r="N760" s="3">
        <f>'PVWatts Hourly Results (2)'!L771/1000</f>
        <v>0</v>
      </c>
      <c r="O760" s="3">
        <f>'PVWatts Hourly Results (3)'!L771/1000</f>
        <v>0</v>
      </c>
      <c r="P760" s="3">
        <f>'PVWatts Hourly Results (4)'!L771/1000</f>
        <v>0</v>
      </c>
      <c r="Q760" s="130">
        <f>'PVWatts Hourly Results (5)'!L771/1000</f>
        <v>0</v>
      </c>
    </row>
    <row r="761" spans="2:17" x14ac:dyDescent="0.25">
      <c r="B761" s="8">
        <v>1</v>
      </c>
      <c r="C761" s="9">
        <v>31</v>
      </c>
      <c r="D761" s="134">
        <f>'PVWatts Hourly Results (1)'!C772</f>
        <v>0</v>
      </c>
      <c r="E761" s="127">
        <f>DATE(YEAR(Inputs!$D$5),Summary!B761,Summary!C761)+TIME(D761,0,0)</f>
        <v>31</v>
      </c>
      <c r="F761" s="4">
        <f t="shared" si="81"/>
        <v>1</v>
      </c>
      <c r="G761" s="4">
        <f t="shared" si="79"/>
        <v>3</v>
      </c>
      <c r="H761" s="4">
        <f t="shared" si="82"/>
        <v>1</v>
      </c>
      <c r="I761" s="4">
        <f t="shared" si="83"/>
        <v>0</v>
      </c>
      <c r="J761" s="4">
        <f t="shared" si="84"/>
        <v>0</v>
      </c>
      <c r="K761" s="4">
        <f t="shared" si="80"/>
        <v>0</v>
      </c>
      <c r="L761" s="5">
        <f t="shared" si="85"/>
        <v>0</v>
      </c>
      <c r="M761" s="137">
        <f>'PVWatts Hourly Results (1)'!L772/1000</f>
        <v>0</v>
      </c>
      <c r="N761" s="3">
        <f>'PVWatts Hourly Results (2)'!L772/1000</f>
        <v>0</v>
      </c>
      <c r="O761" s="3">
        <f>'PVWatts Hourly Results (3)'!L772/1000</f>
        <v>0</v>
      </c>
      <c r="P761" s="3">
        <f>'PVWatts Hourly Results (4)'!L772/1000</f>
        <v>0</v>
      </c>
      <c r="Q761" s="130">
        <f>'PVWatts Hourly Results (5)'!L772/1000</f>
        <v>0</v>
      </c>
    </row>
    <row r="762" spans="2:17" x14ac:dyDescent="0.25">
      <c r="B762" s="8">
        <v>1</v>
      </c>
      <c r="C762" s="9">
        <v>31</v>
      </c>
      <c r="D762" s="134">
        <f>'PVWatts Hourly Results (1)'!C773</f>
        <v>0</v>
      </c>
      <c r="E762" s="127">
        <f>DATE(YEAR(Inputs!$D$5),Summary!B762,Summary!C762)+TIME(D762,0,0)</f>
        <v>31</v>
      </c>
      <c r="F762" s="4">
        <f t="shared" si="81"/>
        <v>1</v>
      </c>
      <c r="G762" s="4">
        <f t="shared" si="79"/>
        <v>3</v>
      </c>
      <c r="H762" s="4">
        <f t="shared" si="82"/>
        <v>1</v>
      </c>
      <c r="I762" s="4">
        <f t="shared" si="83"/>
        <v>0</v>
      </c>
      <c r="J762" s="4">
        <f t="shared" si="84"/>
        <v>0</v>
      </c>
      <c r="K762" s="4">
        <f t="shared" si="80"/>
        <v>0</v>
      </c>
      <c r="L762" s="5">
        <f t="shared" si="85"/>
        <v>0</v>
      </c>
      <c r="M762" s="137">
        <f>'PVWatts Hourly Results (1)'!L773/1000</f>
        <v>0</v>
      </c>
      <c r="N762" s="3">
        <f>'PVWatts Hourly Results (2)'!L773/1000</f>
        <v>0</v>
      </c>
      <c r="O762" s="3">
        <f>'PVWatts Hourly Results (3)'!L773/1000</f>
        <v>0</v>
      </c>
      <c r="P762" s="3">
        <f>'PVWatts Hourly Results (4)'!L773/1000</f>
        <v>0</v>
      </c>
      <c r="Q762" s="130">
        <f>'PVWatts Hourly Results (5)'!L773/1000</f>
        <v>0</v>
      </c>
    </row>
    <row r="763" spans="2:17" x14ac:dyDescent="0.25">
      <c r="B763" s="8">
        <v>1</v>
      </c>
      <c r="C763" s="9">
        <v>31</v>
      </c>
      <c r="D763" s="134">
        <f>'PVWatts Hourly Results (1)'!C774</f>
        <v>0</v>
      </c>
      <c r="E763" s="127">
        <f>DATE(YEAR(Inputs!$D$5),Summary!B763,Summary!C763)+TIME(D763,0,0)</f>
        <v>31</v>
      </c>
      <c r="F763" s="4">
        <f t="shared" si="81"/>
        <v>1</v>
      </c>
      <c r="G763" s="4">
        <f t="shared" si="79"/>
        <v>3</v>
      </c>
      <c r="H763" s="4">
        <f t="shared" si="82"/>
        <v>1</v>
      </c>
      <c r="I763" s="4">
        <f t="shared" si="83"/>
        <v>0</v>
      </c>
      <c r="J763" s="4">
        <f t="shared" si="84"/>
        <v>0</v>
      </c>
      <c r="K763" s="4">
        <f t="shared" si="80"/>
        <v>0</v>
      </c>
      <c r="L763" s="5">
        <f t="shared" si="85"/>
        <v>0</v>
      </c>
      <c r="M763" s="137">
        <f>'PVWatts Hourly Results (1)'!L774/1000</f>
        <v>0</v>
      </c>
      <c r="N763" s="3">
        <f>'PVWatts Hourly Results (2)'!L774/1000</f>
        <v>0</v>
      </c>
      <c r="O763" s="3">
        <f>'PVWatts Hourly Results (3)'!L774/1000</f>
        <v>0</v>
      </c>
      <c r="P763" s="3">
        <f>'PVWatts Hourly Results (4)'!L774/1000</f>
        <v>0</v>
      </c>
      <c r="Q763" s="130">
        <f>'PVWatts Hourly Results (5)'!L774/1000</f>
        <v>0</v>
      </c>
    </row>
    <row r="764" spans="2:17" x14ac:dyDescent="0.25">
      <c r="B764" s="8">
        <v>1</v>
      </c>
      <c r="C764" s="9">
        <v>31</v>
      </c>
      <c r="D764" s="134">
        <f>'PVWatts Hourly Results (1)'!C775</f>
        <v>0</v>
      </c>
      <c r="E764" s="127">
        <f>DATE(YEAR(Inputs!$D$5),Summary!B764,Summary!C764)+TIME(D764,0,0)</f>
        <v>31</v>
      </c>
      <c r="F764" s="4">
        <f t="shared" si="81"/>
        <v>1</v>
      </c>
      <c r="G764" s="4">
        <f t="shared" si="79"/>
        <v>3</v>
      </c>
      <c r="H764" s="4">
        <f t="shared" si="82"/>
        <v>1</v>
      </c>
      <c r="I764" s="4">
        <f t="shared" si="83"/>
        <v>0</v>
      </c>
      <c r="J764" s="4">
        <f t="shared" si="84"/>
        <v>0</v>
      </c>
      <c r="K764" s="4">
        <f t="shared" si="80"/>
        <v>0</v>
      </c>
      <c r="L764" s="5">
        <f t="shared" si="85"/>
        <v>0</v>
      </c>
      <c r="M764" s="137">
        <f>'PVWatts Hourly Results (1)'!L775/1000</f>
        <v>0</v>
      </c>
      <c r="N764" s="3">
        <f>'PVWatts Hourly Results (2)'!L775/1000</f>
        <v>0</v>
      </c>
      <c r="O764" s="3">
        <f>'PVWatts Hourly Results (3)'!L775/1000</f>
        <v>0</v>
      </c>
      <c r="P764" s="3">
        <f>'PVWatts Hourly Results (4)'!L775/1000</f>
        <v>0</v>
      </c>
      <c r="Q764" s="130">
        <f>'PVWatts Hourly Results (5)'!L775/1000</f>
        <v>0</v>
      </c>
    </row>
    <row r="765" spans="2:17" x14ac:dyDescent="0.25">
      <c r="B765" s="8">
        <v>1</v>
      </c>
      <c r="C765" s="9">
        <v>31</v>
      </c>
      <c r="D765" s="134">
        <f>'PVWatts Hourly Results (1)'!C776</f>
        <v>0</v>
      </c>
      <c r="E765" s="127">
        <f>DATE(YEAR(Inputs!$D$5),Summary!B765,Summary!C765)+TIME(D765,0,0)</f>
        <v>31</v>
      </c>
      <c r="F765" s="4">
        <f t="shared" si="81"/>
        <v>1</v>
      </c>
      <c r="G765" s="4">
        <f t="shared" si="79"/>
        <v>3</v>
      </c>
      <c r="H765" s="4">
        <f t="shared" si="82"/>
        <v>1</v>
      </c>
      <c r="I765" s="4">
        <f t="shared" si="83"/>
        <v>0</v>
      </c>
      <c r="J765" s="4">
        <f t="shared" si="84"/>
        <v>0</v>
      </c>
      <c r="K765" s="4">
        <f t="shared" si="80"/>
        <v>0</v>
      </c>
      <c r="L765" s="5">
        <f t="shared" si="85"/>
        <v>0</v>
      </c>
      <c r="M765" s="137">
        <f>'PVWatts Hourly Results (1)'!L776/1000</f>
        <v>0</v>
      </c>
      <c r="N765" s="3">
        <f>'PVWatts Hourly Results (2)'!L776/1000</f>
        <v>0</v>
      </c>
      <c r="O765" s="3">
        <f>'PVWatts Hourly Results (3)'!L776/1000</f>
        <v>0</v>
      </c>
      <c r="P765" s="3">
        <f>'PVWatts Hourly Results (4)'!L776/1000</f>
        <v>0</v>
      </c>
      <c r="Q765" s="130">
        <f>'PVWatts Hourly Results (5)'!L776/1000</f>
        <v>0</v>
      </c>
    </row>
    <row r="766" spans="2:17" x14ac:dyDescent="0.25">
      <c r="B766" s="8">
        <v>2</v>
      </c>
      <c r="C766" s="9">
        <v>1</v>
      </c>
      <c r="D766" s="134">
        <f>'PVWatts Hourly Results (1)'!C777</f>
        <v>0</v>
      </c>
      <c r="E766" s="127">
        <f>DATE(YEAR(Inputs!$D$5),Summary!B766,Summary!C766)+TIME(D766,0,0)</f>
        <v>32</v>
      </c>
      <c r="F766" s="4">
        <f t="shared" si="81"/>
        <v>1</v>
      </c>
      <c r="G766" s="4">
        <f t="shared" si="79"/>
        <v>4</v>
      </c>
      <c r="H766" s="4">
        <f t="shared" si="82"/>
        <v>1</v>
      </c>
      <c r="I766" s="4">
        <f t="shared" si="83"/>
        <v>0</v>
      </c>
      <c r="J766" s="4">
        <f t="shared" si="84"/>
        <v>0</v>
      </c>
      <c r="K766" s="4">
        <f t="shared" si="80"/>
        <v>0</v>
      </c>
      <c r="L766" s="5">
        <f t="shared" si="85"/>
        <v>0</v>
      </c>
      <c r="M766" s="137">
        <f>'PVWatts Hourly Results (1)'!L777/1000</f>
        <v>0</v>
      </c>
      <c r="N766" s="3">
        <f>'PVWatts Hourly Results (2)'!L777/1000</f>
        <v>0</v>
      </c>
      <c r="O766" s="3">
        <f>'PVWatts Hourly Results (3)'!L777/1000</f>
        <v>0</v>
      </c>
      <c r="P766" s="3">
        <f>'PVWatts Hourly Results (4)'!L777/1000</f>
        <v>0</v>
      </c>
      <c r="Q766" s="130">
        <f>'PVWatts Hourly Results (5)'!L777/1000</f>
        <v>0</v>
      </c>
    </row>
    <row r="767" spans="2:17" x14ac:dyDescent="0.25">
      <c r="B767" s="8">
        <v>2</v>
      </c>
      <c r="C767" s="9">
        <v>1</v>
      </c>
      <c r="D767" s="134">
        <f>'PVWatts Hourly Results (1)'!C778</f>
        <v>0</v>
      </c>
      <c r="E767" s="127">
        <f>DATE(YEAR(Inputs!$D$5),Summary!B767,Summary!C767)+TIME(D767,0,0)</f>
        <v>32</v>
      </c>
      <c r="F767" s="4">
        <f t="shared" si="81"/>
        <v>1</v>
      </c>
      <c r="G767" s="4">
        <f t="shared" si="79"/>
        <v>4</v>
      </c>
      <c r="H767" s="4">
        <f t="shared" si="82"/>
        <v>1</v>
      </c>
      <c r="I767" s="4">
        <f t="shared" si="83"/>
        <v>0</v>
      </c>
      <c r="J767" s="4">
        <f t="shared" si="84"/>
        <v>0</v>
      </c>
      <c r="K767" s="4">
        <f t="shared" si="80"/>
        <v>0</v>
      </c>
      <c r="L767" s="5">
        <f t="shared" si="85"/>
        <v>0</v>
      </c>
      <c r="M767" s="137">
        <f>'PVWatts Hourly Results (1)'!L778/1000</f>
        <v>0</v>
      </c>
      <c r="N767" s="3">
        <f>'PVWatts Hourly Results (2)'!L778/1000</f>
        <v>0</v>
      </c>
      <c r="O767" s="3">
        <f>'PVWatts Hourly Results (3)'!L778/1000</f>
        <v>0</v>
      </c>
      <c r="P767" s="3">
        <f>'PVWatts Hourly Results (4)'!L778/1000</f>
        <v>0</v>
      </c>
      <c r="Q767" s="130">
        <f>'PVWatts Hourly Results (5)'!L778/1000</f>
        <v>0</v>
      </c>
    </row>
    <row r="768" spans="2:17" x14ac:dyDescent="0.25">
      <c r="B768" s="8">
        <v>2</v>
      </c>
      <c r="C768" s="9">
        <v>1</v>
      </c>
      <c r="D768" s="134">
        <f>'PVWatts Hourly Results (1)'!C779</f>
        <v>0</v>
      </c>
      <c r="E768" s="127">
        <f>DATE(YEAR(Inputs!$D$5),Summary!B768,Summary!C768)+TIME(D768,0,0)</f>
        <v>32</v>
      </c>
      <c r="F768" s="4">
        <f t="shared" si="81"/>
        <v>1</v>
      </c>
      <c r="G768" s="4">
        <f t="shared" si="79"/>
        <v>4</v>
      </c>
      <c r="H768" s="4">
        <f t="shared" si="82"/>
        <v>1</v>
      </c>
      <c r="I768" s="4">
        <f t="shared" si="83"/>
        <v>0</v>
      </c>
      <c r="J768" s="4">
        <f t="shared" si="84"/>
        <v>0</v>
      </c>
      <c r="K768" s="4">
        <f t="shared" si="80"/>
        <v>0</v>
      </c>
      <c r="L768" s="5">
        <f t="shared" si="85"/>
        <v>0</v>
      </c>
      <c r="M768" s="137">
        <f>'PVWatts Hourly Results (1)'!L779/1000</f>
        <v>0</v>
      </c>
      <c r="N768" s="3">
        <f>'PVWatts Hourly Results (2)'!L779/1000</f>
        <v>0</v>
      </c>
      <c r="O768" s="3">
        <f>'PVWatts Hourly Results (3)'!L779/1000</f>
        <v>0</v>
      </c>
      <c r="P768" s="3">
        <f>'PVWatts Hourly Results (4)'!L779/1000</f>
        <v>0</v>
      </c>
      <c r="Q768" s="130">
        <f>'PVWatts Hourly Results (5)'!L779/1000</f>
        <v>0</v>
      </c>
    </row>
    <row r="769" spans="2:17" x14ac:dyDescent="0.25">
      <c r="B769" s="8">
        <v>2</v>
      </c>
      <c r="C769" s="9">
        <v>1</v>
      </c>
      <c r="D769" s="134">
        <f>'PVWatts Hourly Results (1)'!C780</f>
        <v>0</v>
      </c>
      <c r="E769" s="127">
        <f>DATE(YEAR(Inputs!$D$5),Summary!B769,Summary!C769)+TIME(D769,0,0)</f>
        <v>32</v>
      </c>
      <c r="F769" s="4">
        <f t="shared" si="81"/>
        <v>1</v>
      </c>
      <c r="G769" s="4">
        <f t="shared" si="79"/>
        <v>4</v>
      </c>
      <c r="H769" s="4">
        <f t="shared" si="82"/>
        <v>1</v>
      </c>
      <c r="I769" s="4">
        <f t="shared" si="83"/>
        <v>0</v>
      </c>
      <c r="J769" s="4">
        <f t="shared" si="84"/>
        <v>0</v>
      </c>
      <c r="K769" s="4">
        <f t="shared" si="80"/>
        <v>0</v>
      </c>
      <c r="L769" s="5">
        <f t="shared" si="85"/>
        <v>0</v>
      </c>
      <c r="M769" s="137">
        <f>'PVWatts Hourly Results (1)'!L780/1000</f>
        <v>0</v>
      </c>
      <c r="N769" s="3">
        <f>'PVWatts Hourly Results (2)'!L780/1000</f>
        <v>0</v>
      </c>
      <c r="O769" s="3">
        <f>'PVWatts Hourly Results (3)'!L780/1000</f>
        <v>0</v>
      </c>
      <c r="P769" s="3">
        <f>'PVWatts Hourly Results (4)'!L780/1000</f>
        <v>0</v>
      </c>
      <c r="Q769" s="130">
        <f>'PVWatts Hourly Results (5)'!L780/1000</f>
        <v>0</v>
      </c>
    </row>
    <row r="770" spans="2:17" x14ac:dyDescent="0.25">
      <c r="B770" s="8">
        <v>2</v>
      </c>
      <c r="C770" s="9">
        <v>1</v>
      </c>
      <c r="D770" s="134">
        <f>'PVWatts Hourly Results (1)'!C781</f>
        <v>0</v>
      </c>
      <c r="E770" s="127">
        <f>DATE(YEAR(Inputs!$D$5),Summary!B770,Summary!C770)+TIME(D770,0,0)</f>
        <v>32</v>
      </c>
      <c r="F770" s="4">
        <f t="shared" si="81"/>
        <v>1</v>
      </c>
      <c r="G770" s="4">
        <f t="shared" si="79"/>
        <v>4</v>
      </c>
      <c r="H770" s="4">
        <f t="shared" si="82"/>
        <v>1</v>
      </c>
      <c r="I770" s="4">
        <f t="shared" si="83"/>
        <v>0</v>
      </c>
      <c r="J770" s="4">
        <f t="shared" si="84"/>
        <v>0</v>
      </c>
      <c r="K770" s="4">
        <f t="shared" si="80"/>
        <v>0</v>
      </c>
      <c r="L770" s="5">
        <f t="shared" si="85"/>
        <v>0</v>
      </c>
      <c r="M770" s="137">
        <f>'PVWatts Hourly Results (1)'!L781/1000</f>
        <v>0</v>
      </c>
      <c r="N770" s="3">
        <f>'PVWatts Hourly Results (2)'!L781/1000</f>
        <v>0</v>
      </c>
      <c r="O770" s="3">
        <f>'PVWatts Hourly Results (3)'!L781/1000</f>
        <v>0</v>
      </c>
      <c r="P770" s="3">
        <f>'PVWatts Hourly Results (4)'!L781/1000</f>
        <v>0</v>
      </c>
      <c r="Q770" s="130">
        <f>'PVWatts Hourly Results (5)'!L781/1000</f>
        <v>0</v>
      </c>
    </row>
    <row r="771" spans="2:17" x14ac:dyDescent="0.25">
      <c r="B771" s="8">
        <v>2</v>
      </c>
      <c r="C771" s="9">
        <v>1</v>
      </c>
      <c r="D771" s="134">
        <f>'PVWatts Hourly Results (1)'!C782</f>
        <v>0</v>
      </c>
      <c r="E771" s="127">
        <f>DATE(YEAR(Inputs!$D$5),Summary!B771,Summary!C771)+TIME(D771,0,0)</f>
        <v>32</v>
      </c>
      <c r="F771" s="4">
        <f t="shared" si="81"/>
        <v>1</v>
      </c>
      <c r="G771" s="4">
        <f t="shared" si="79"/>
        <v>4</v>
      </c>
      <c r="H771" s="4">
        <f t="shared" si="82"/>
        <v>1</v>
      </c>
      <c r="I771" s="4">
        <f t="shared" si="83"/>
        <v>0</v>
      </c>
      <c r="J771" s="4">
        <f t="shared" si="84"/>
        <v>0</v>
      </c>
      <c r="K771" s="4">
        <f t="shared" si="80"/>
        <v>0</v>
      </c>
      <c r="L771" s="5">
        <f t="shared" si="85"/>
        <v>0</v>
      </c>
      <c r="M771" s="137">
        <f>'PVWatts Hourly Results (1)'!L782/1000</f>
        <v>0</v>
      </c>
      <c r="N771" s="3">
        <f>'PVWatts Hourly Results (2)'!L782/1000</f>
        <v>0</v>
      </c>
      <c r="O771" s="3">
        <f>'PVWatts Hourly Results (3)'!L782/1000</f>
        <v>0</v>
      </c>
      <c r="P771" s="3">
        <f>'PVWatts Hourly Results (4)'!L782/1000</f>
        <v>0</v>
      </c>
      <c r="Q771" s="130">
        <f>'PVWatts Hourly Results (5)'!L782/1000</f>
        <v>0</v>
      </c>
    </row>
    <row r="772" spans="2:17" x14ac:dyDescent="0.25">
      <c r="B772" s="8">
        <v>2</v>
      </c>
      <c r="C772" s="9">
        <v>1</v>
      </c>
      <c r="D772" s="134">
        <f>'PVWatts Hourly Results (1)'!C783</f>
        <v>0</v>
      </c>
      <c r="E772" s="127">
        <f>DATE(YEAR(Inputs!$D$5),Summary!B772,Summary!C772)+TIME(D772,0,0)</f>
        <v>32</v>
      </c>
      <c r="F772" s="4">
        <f t="shared" si="81"/>
        <v>1</v>
      </c>
      <c r="G772" s="4">
        <f t="shared" si="79"/>
        <v>4</v>
      </c>
      <c r="H772" s="4">
        <f t="shared" si="82"/>
        <v>1</v>
      </c>
      <c r="I772" s="4">
        <f t="shared" si="83"/>
        <v>0</v>
      </c>
      <c r="J772" s="4">
        <f t="shared" si="84"/>
        <v>0</v>
      </c>
      <c r="K772" s="4">
        <f t="shared" si="80"/>
        <v>0</v>
      </c>
      <c r="L772" s="5">
        <f t="shared" si="85"/>
        <v>0</v>
      </c>
      <c r="M772" s="137">
        <f>'PVWatts Hourly Results (1)'!L783/1000</f>
        <v>0</v>
      </c>
      <c r="N772" s="3">
        <f>'PVWatts Hourly Results (2)'!L783/1000</f>
        <v>0</v>
      </c>
      <c r="O772" s="3">
        <f>'PVWatts Hourly Results (3)'!L783/1000</f>
        <v>0</v>
      </c>
      <c r="P772" s="3">
        <f>'PVWatts Hourly Results (4)'!L783/1000</f>
        <v>0</v>
      </c>
      <c r="Q772" s="130">
        <f>'PVWatts Hourly Results (5)'!L783/1000</f>
        <v>0</v>
      </c>
    </row>
    <row r="773" spans="2:17" x14ac:dyDescent="0.25">
      <c r="B773" s="8">
        <v>2</v>
      </c>
      <c r="C773" s="9">
        <v>1</v>
      </c>
      <c r="D773" s="134">
        <f>'PVWatts Hourly Results (1)'!C784</f>
        <v>0</v>
      </c>
      <c r="E773" s="127">
        <f>DATE(YEAR(Inputs!$D$5),Summary!B773,Summary!C773)+TIME(D773,0,0)</f>
        <v>32</v>
      </c>
      <c r="F773" s="4">
        <f t="shared" si="81"/>
        <v>1</v>
      </c>
      <c r="G773" s="4">
        <f t="shared" si="79"/>
        <v>4</v>
      </c>
      <c r="H773" s="4">
        <f t="shared" si="82"/>
        <v>1</v>
      </c>
      <c r="I773" s="4">
        <f t="shared" si="83"/>
        <v>0</v>
      </c>
      <c r="J773" s="4">
        <f t="shared" si="84"/>
        <v>0</v>
      </c>
      <c r="K773" s="4">
        <f t="shared" si="80"/>
        <v>0</v>
      </c>
      <c r="L773" s="5">
        <f t="shared" si="85"/>
        <v>0</v>
      </c>
      <c r="M773" s="137">
        <f>'PVWatts Hourly Results (1)'!L784/1000</f>
        <v>0</v>
      </c>
      <c r="N773" s="3">
        <f>'PVWatts Hourly Results (2)'!L784/1000</f>
        <v>0</v>
      </c>
      <c r="O773" s="3">
        <f>'PVWatts Hourly Results (3)'!L784/1000</f>
        <v>0</v>
      </c>
      <c r="P773" s="3">
        <f>'PVWatts Hourly Results (4)'!L784/1000</f>
        <v>0</v>
      </c>
      <c r="Q773" s="130">
        <f>'PVWatts Hourly Results (5)'!L784/1000</f>
        <v>0</v>
      </c>
    </row>
    <row r="774" spans="2:17" x14ac:dyDescent="0.25">
      <c r="B774" s="8">
        <v>2</v>
      </c>
      <c r="C774" s="9">
        <v>1</v>
      </c>
      <c r="D774" s="134">
        <f>'PVWatts Hourly Results (1)'!C785</f>
        <v>0</v>
      </c>
      <c r="E774" s="127">
        <f>DATE(YEAR(Inputs!$D$5),Summary!B774,Summary!C774)+TIME(D774,0,0)</f>
        <v>32</v>
      </c>
      <c r="F774" s="4">
        <f t="shared" si="81"/>
        <v>1</v>
      </c>
      <c r="G774" s="4">
        <f t="shared" si="79"/>
        <v>4</v>
      </c>
      <c r="H774" s="4">
        <f t="shared" si="82"/>
        <v>1</v>
      </c>
      <c r="I774" s="4">
        <f t="shared" si="83"/>
        <v>0</v>
      </c>
      <c r="J774" s="4">
        <f t="shared" si="84"/>
        <v>0</v>
      </c>
      <c r="K774" s="4">
        <f t="shared" si="80"/>
        <v>0</v>
      </c>
      <c r="L774" s="5">
        <f t="shared" si="85"/>
        <v>0</v>
      </c>
      <c r="M774" s="137">
        <f>'PVWatts Hourly Results (1)'!L785/1000</f>
        <v>0</v>
      </c>
      <c r="N774" s="3">
        <f>'PVWatts Hourly Results (2)'!L785/1000</f>
        <v>0</v>
      </c>
      <c r="O774" s="3">
        <f>'PVWatts Hourly Results (3)'!L785/1000</f>
        <v>0</v>
      </c>
      <c r="P774" s="3">
        <f>'PVWatts Hourly Results (4)'!L785/1000</f>
        <v>0</v>
      </c>
      <c r="Q774" s="130">
        <f>'PVWatts Hourly Results (5)'!L785/1000</f>
        <v>0</v>
      </c>
    </row>
    <row r="775" spans="2:17" x14ac:dyDescent="0.25">
      <c r="B775" s="8">
        <v>2</v>
      </c>
      <c r="C775" s="9">
        <v>1</v>
      </c>
      <c r="D775" s="134">
        <f>'PVWatts Hourly Results (1)'!C786</f>
        <v>0</v>
      </c>
      <c r="E775" s="127">
        <f>DATE(YEAR(Inputs!$D$5),Summary!B775,Summary!C775)+TIME(D775,0,0)</f>
        <v>32</v>
      </c>
      <c r="F775" s="4">
        <f t="shared" si="81"/>
        <v>1</v>
      </c>
      <c r="G775" s="4">
        <f t="shared" si="79"/>
        <v>4</v>
      </c>
      <c r="H775" s="4">
        <f t="shared" si="82"/>
        <v>1</v>
      </c>
      <c r="I775" s="4">
        <f t="shared" si="83"/>
        <v>0</v>
      </c>
      <c r="J775" s="4">
        <f t="shared" si="84"/>
        <v>0</v>
      </c>
      <c r="K775" s="4">
        <f t="shared" si="80"/>
        <v>0</v>
      </c>
      <c r="L775" s="5">
        <f t="shared" si="85"/>
        <v>0</v>
      </c>
      <c r="M775" s="137">
        <f>'PVWatts Hourly Results (1)'!L786/1000</f>
        <v>0</v>
      </c>
      <c r="N775" s="3">
        <f>'PVWatts Hourly Results (2)'!L786/1000</f>
        <v>0</v>
      </c>
      <c r="O775" s="3">
        <f>'PVWatts Hourly Results (3)'!L786/1000</f>
        <v>0</v>
      </c>
      <c r="P775" s="3">
        <f>'PVWatts Hourly Results (4)'!L786/1000</f>
        <v>0</v>
      </c>
      <c r="Q775" s="130">
        <f>'PVWatts Hourly Results (5)'!L786/1000</f>
        <v>0</v>
      </c>
    </row>
    <row r="776" spans="2:17" x14ac:dyDescent="0.25">
      <c r="B776" s="8">
        <v>2</v>
      </c>
      <c r="C776" s="9">
        <v>1</v>
      </c>
      <c r="D776" s="134">
        <f>'PVWatts Hourly Results (1)'!C787</f>
        <v>0</v>
      </c>
      <c r="E776" s="127">
        <f>DATE(YEAR(Inputs!$D$5),Summary!B776,Summary!C776)+TIME(D776,0,0)</f>
        <v>32</v>
      </c>
      <c r="F776" s="4">
        <f t="shared" si="81"/>
        <v>1</v>
      </c>
      <c r="G776" s="4">
        <f t="shared" si="79"/>
        <v>4</v>
      </c>
      <c r="H776" s="4">
        <f t="shared" si="82"/>
        <v>1</v>
      </c>
      <c r="I776" s="4">
        <f t="shared" si="83"/>
        <v>0</v>
      </c>
      <c r="J776" s="4">
        <f t="shared" si="84"/>
        <v>0</v>
      </c>
      <c r="K776" s="4">
        <f t="shared" si="80"/>
        <v>0</v>
      </c>
      <c r="L776" s="5">
        <f t="shared" si="85"/>
        <v>0</v>
      </c>
      <c r="M776" s="137">
        <f>'PVWatts Hourly Results (1)'!L787/1000</f>
        <v>0</v>
      </c>
      <c r="N776" s="3">
        <f>'PVWatts Hourly Results (2)'!L787/1000</f>
        <v>0</v>
      </c>
      <c r="O776" s="3">
        <f>'PVWatts Hourly Results (3)'!L787/1000</f>
        <v>0</v>
      </c>
      <c r="P776" s="3">
        <f>'PVWatts Hourly Results (4)'!L787/1000</f>
        <v>0</v>
      </c>
      <c r="Q776" s="130">
        <f>'PVWatts Hourly Results (5)'!L787/1000</f>
        <v>0</v>
      </c>
    </row>
    <row r="777" spans="2:17" x14ac:dyDescent="0.25">
      <c r="B777" s="8">
        <v>2</v>
      </c>
      <c r="C777" s="9">
        <v>1</v>
      </c>
      <c r="D777" s="134">
        <f>'PVWatts Hourly Results (1)'!C788</f>
        <v>0</v>
      </c>
      <c r="E777" s="127">
        <f>DATE(YEAR(Inputs!$D$5),Summary!B777,Summary!C777)+TIME(D777,0,0)</f>
        <v>32</v>
      </c>
      <c r="F777" s="4">
        <f t="shared" si="81"/>
        <v>1</v>
      </c>
      <c r="G777" s="4">
        <f t="shared" si="79"/>
        <v>4</v>
      </c>
      <c r="H777" s="4">
        <f t="shared" si="82"/>
        <v>1</v>
      </c>
      <c r="I777" s="4">
        <f t="shared" si="83"/>
        <v>0</v>
      </c>
      <c r="J777" s="4">
        <f t="shared" si="84"/>
        <v>0</v>
      </c>
      <c r="K777" s="4">
        <f t="shared" si="80"/>
        <v>0</v>
      </c>
      <c r="L777" s="5">
        <f t="shared" si="85"/>
        <v>0</v>
      </c>
      <c r="M777" s="137">
        <f>'PVWatts Hourly Results (1)'!L788/1000</f>
        <v>0</v>
      </c>
      <c r="N777" s="3">
        <f>'PVWatts Hourly Results (2)'!L788/1000</f>
        <v>0</v>
      </c>
      <c r="O777" s="3">
        <f>'PVWatts Hourly Results (3)'!L788/1000</f>
        <v>0</v>
      </c>
      <c r="P777" s="3">
        <f>'PVWatts Hourly Results (4)'!L788/1000</f>
        <v>0</v>
      </c>
      <c r="Q777" s="130">
        <f>'PVWatts Hourly Results (5)'!L788/1000</f>
        <v>0</v>
      </c>
    </row>
    <row r="778" spans="2:17" x14ac:dyDescent="0.25">
      <c r="B778" s="8">
        <v>2</v>
      </c>
      <c r="C778" s="9">
        <v>1</v>
      </c>
      <c r="D778" s="134">
        <f>'PVWatts Hourly Results (1)'!C789</f>
        <v>0</v>
      </c>
      <c r="E778" s="127">
        <f>DATE(YEAR(Inputs!$D$5),Summary!B778,Summary!C778)+TIME(D778,0,0)</f>
        <v>32</v>
      </c>
      <c r="F778" s="4">
        <f t="shared" si="81"/>
        <v>1</v>
      </c>
      <c r="G778" s="4">
        <f t="shared" si="79"/>
        <v>4</v>
      </c>
      <c r="H778" s="4">
        <f t="shared" si="82"/>
        <v>1</v>
      </c>
      <c r="I778" s="4">
        <f t="shared" si="83"/>
        <v>0</v>
      </c>
      <c r="J778" s="4">
        <f t="shared" si="84"/>
        <v>0</v>
      </c>
      <c r="K778" s="4">
        <f t="shared" si="80"/>
        <v>0</v>
      </c>
      <c r="L778" s="5">
        <f t="shared" si="85"/>
        <v>0</v>
      </c>
      <c r="M778" s="137">
        <f>'PVWatts Hourly Results (1)'!L789/1000</f>
        <v>0</v>
      </c>
      <c r="N778" s="3">
        <f>'PVWatts Hourly Results (2)'!L789/1000</f>
        <v>0</v>
      </c>
      <c r="O778" s="3">
        <f>'PVWatts Hourly Results (3)'!L789/1000</f>
        <v>0</v>
      </c>
      <c r="P778" s="3">
        <f>'PVWatts Hourly Results (4)'!L789/1000</f>
        <v>0</v>
      </c>
      <c r="Q778" s="130">
        <f>'PVWatts Hourly Results (5)'!L789/1000</f>
        <v>0</v>
      </c>
    </row>
    <row r="779" spans="2:17" x14ac:dyDescent="0.25">
      <c r="B779" s="8">
        <v>2</v>
      </c>
      <c r="C779" s="9">
        <v>1</v>
      </c>
      <c r="D779" s="134">
        <f>'PVWatts Hourly Results (1)'!C790</f>
        <v>0</v>
      </c>
      <c r="E779" s="127">
        <f>DATE(YEAR(Inputs!$D$5),Summary!B779,Summary!C779)+TIME(D779,0,0)</f>
        <v>32</v>
      </c>
      <c r="F779" s="4">
        <f t="shared" si="81"/>
        <v>1</v>
      </c>
      <c r="G779" s="4">
        <f t="shared" si="79"/>
        <v>4</v>
      </c>
      <c r="H779" s="4">
        <f t="shared" si="82"/>
        <v>1</v>
      </c>
      <c r="I779" s="4">
        <f t="shared" si="83"/>
        <v>0</v>
      </c>
      <c r="J779" s="4">
        <f t="shared" si="84"/>
        <v>0</v>
      </c>
      <c r="K779" s="4">
        <f t="shared" si="80"/>
        <v>0</v>
      </c>
      <c r="L779" s="5">
        <f t="shared" si="85"/>
        <v>0</v>
      </c>
      <c r="M779" s="137">
        <f>'PVWatts Hourly Results (1)'!L790/1000</f>
        <v>0</v>
      </c>
      <c r="N779" s="3">
        <f>'PVWatts Hourly Results (2)'!L790/1000</f>
        <v>0</v>
      </c>
      <c r="O779" s="3">
        <f>'PVWatts Hourly Results (3)'!L790/1000</f>
        <v>0</v>
      </c>
      <c r="P779" s="3">
        <f>'PVWatts Hourly Results (4)'!L790/1000</f>
        <v>0</v>
      </c>
      <c r="Q779" s="130">
        <f>'PVWatts Hourly Results (5)'!L790/1000</f>
        <v>0</v>
      </c>
    </row>
    <row r="780" spans="2:17" x14ac:dyDescent="0.25">
      <c r="B780" s="8">
        <v>2</v>
      </c>
      <c r="C780" s="9">
        <v>1</v>
      </c>
      <c r="D780" s="134">
        <f>'PVWatts Hourly Results (1)'!C791</f>
        <v>0</v>
      </c>
      <c r="E780" s="127">
        <f>DATE(YEAR(Inputs!$D$5),Summary!B780,Summary!C780)+TIME(D780,0,0)</f>
        <v>32</v>
      </c>
      <c r="F780" s="4">
        <f t="shared" si="81"/>
        <v>1</v>
      </c>
      <c r="G780" s="4">
        <f t="shared" si="79"/>
        <v>4</v>
      </c>
      <c r="H780" s="4">
        <f t="shared" si="82"/>
        <v>1</v>
      </c>
      <c r="I780" s="4">
        <f t="shared" si="83"/>
        <v>0</v>
      </c>
      <c r="J780" s="4">
        <f t="shared" si="84"/>
        <v>0</v>
      </c>
      <c r="K780" s="4">
        <f t="shared" si="80"/>
        <v>0</v>
      </c>
      <c r="L780" s="5">
        <f t="shared" si="85"/>
        <v>0</v>
      </c>
      <c r="M780" s="137">
        <f>'PVWatts Hourly Results (1)'!L791/1000</f>
        <v>0</v>
      </c>
      <c r="N780" s="3">
        <f>'PVWatts Hourly Results (2)'!L791/1000</f>
        <v>0</v>
      </c>
      <c r="O780" s="3">
        <f>'PVWatts Hourly Results (3)'!L791/1000</f>
        <v>0</v>
      </c>
      <c r="P780" s="3">
        <f>'PVWatts Hourly Results (4)'!L791/1000</f>
        <v>0</v>
      </c>
      <c r="Q780" s="130">
        <f>'PVWatts Hourly Results (5)'!L791/1000</f>
        <v>0</v>
      </c>
    </row>
    <row r="781" spans="2:17" x14ac:dyDescent="0.25">
      <c r="B781" s="8">
        <v>2</v>
      </c>
      <c r="C781" s="9">
        <v>1</v>
      </c>
      <c r="D781" s="134">
        <f>'PVWatts Hourly Results (1)'!C792</f>
        <v>0</v>
      </c>
      <c r="E781" s="127">
        <f>DATE(YEAR(Inputs!$D$5),Summary!B781,Summary!C781)+TIME(D781,0,0)</f>
        <v>32</v>
      </c>
      <c r="F781" s="4">
        <f t="shared" si="81"/>
        <v>1</v>
      </c>
      <c r="G781" s="4">
        <f t="shared" si="79"/>
        <v>4</v>
      </c>
      <c r="H781" s="4">
        <f t="shared" si="82"/>
        <v>1</v>
      </c>
      <c r="I781" s="4">
        <f t="shared" si="83"/>
        <v>0</v>
      </c>
      <c r="J781" s="4">
        <f t="shared" si="84"/>
        <v>0</v>
      </c>
      <c r="K781" s="4">
        <f t="shared" si="80"/>
        <v>0</v>
      </c>
      <c r="L781" s="5">
        <f t="shared" si="85"/>
        <v>0</v>
      </c>
      <c r="M781" s="137">
        <f>'PVWatts Hourly Results (1)'!L792/1000</f>
        <v>0</v>
      </c>
      <c r="N781" s="3">
        <f>'PVWatts Hourly Results (2)'!L792/1000</f>
        <v>0</v>
      </c>
      <c r="O781" s="3">
        <f>'PVWatts Hourly Results (3)'!L792/1000</f>
        <v>0</v>
      </c>
      <c r="P781" s="3">
        <f>'PVWatts Hourly Results (4)'!L792/1000</f>
        <v>0</v>
      </c>
      <c r="Q781" s="130">
        <f>'PVWatts Hourly Results (5)'!L792/1000</f>
        <v>0</v>
      </c>
    </row>
    <row r="782" spans="2:17" x14ac:dyDescent="0.25">
      <c r="B782" s="8">
        <v>2</v>
      </c>
      <c r="C782" s="9">
        <v>1</v>
      </c>
      <c r="D782" s="134">
        <f>'PVWatts Hourly Results (1)'!C793</f>
        <v>0</v>
      </c>
      <c r="E782" s="127">
        <f>DATE(YEAR(Inputs!$D$5),Summary!B782,Summary!C782)+TIME(D782,0,0)</f>
        <v>32</v>
      </c>
      <c r="F782" s="4">
        <f t="shared" si="81"/>
        <v>1</v>
      </c>
      <c r="G782" s="4">
        <f t="shared" si="79"/>
        <v>4</v>
      </c>
      <c r="H782" s="4">
        <f t="shared" si="82"/>
        <v>1</v>
      </c>
      <c r="I782" s="4">
        <f t="shared" si="83"/>
        <v>0</v>
      </c>
      <c r="J782" s="4">
        <f t="shared" si="84"/>
        <v>0</v>
      </c>
      <c r="K782" s="4">
        <f t="shared" si="80"/>
        <v>0</v>
      </c>
      <c r="L782" s="5">
        <f t="shared" si="85"/>
        <v>0</v>
      </c>
      <c r="M782" s="137">
        <f>'PVWatts Hourly Results (1)'!L793/1000</f>
        <v>0</v>
      </c>
      <c r="N782" s="3">
        <f>'PVWatts Hourly Results (2)'!L793/1000</f>
        <v>0</v>
      </c>
      <c r="O782" s="3">
        <f>'PVWatts Hourly Results (3)'!L793/1000</f>
        <v>0</v>
      </c>
      <c r="P782" s="3">
        <f>'PVWatts Hourly Results (4)'!L793/1000</f>
        <v>0</v>
      </c>
      <c r="Q782" s="130">
        <f>'PVWatts Hourly Results (5)'!L793/1000</f>
        <v>0</v>
      </c>
    </row>
    <row r="783" spans="2:17" x14ac:dyDescent="0.25">
      <c r="B783" s="8">
        <v>2</v>
      </c>
      <c r="C783" s="9">
        <v>1</v>
      </c>
      <c r="D783" s="134">
        <f>'PVWatts Hourly Results (1)'!C794</f>
        <v>0</v>
      </c>
      <c r="E783" s="127">
        <f>DATE(YEAR(Inputs!$D$5),Summary!B783,Summary!C783)+TIME(D783,0,0)</f>
        <v>32</v>
      </c>
      <c r="F783" s="4">
        <f t="shared" si="81"/>
        <v>1</v>
      </c>
      <c r="G783" s="4">
        <f t="shared" si="79"/>
        <v>4</v>
      </c>
      <c r="H783" s="4">
        <f t="shared" si="82"/>
        <v>1</v>
      </c>
      <c r="I783" s="4">
        <f t="shared" si="83"/>
        <v>0</v>
      </c>
      <c r="J783" s="4">
        <f t="shared" si="84"/>
        <v>0</v>
      </c>
      <c r="K783" s="4">
        <f t="shared" si="80"/>
        <v>0</v>
      </c>
      <c r="L783" s="5">
        <f t="shared" si="85"/>
        <v>0</v>
      </c>
      <c r="M783" s="137">
        <f>'PVWatts Hourly Results (1)'!L794/1000</f>
        <v>0</v>
      </c>
      <c r="N783" s="3">
        <f>'PVWatts Hourly Results (2)'!L794/1000</f>
        <v>0</v>
      </c>
      <c r="O783" s="3">
        <f>'PVWatts Hourly Results (3)'!L794/1000</f>
        <v>0</v>
      </c>
      <c r="P783" s="3">
        <f>'PVWatts Hourly Results (4)'!L794/1000</f>
        <v>0</v>
      </c>
      <c r="Q783" s="130">
        <f>'PVWatts Hourly Results (5)'!L794/1000</f>
        <v>0</v>
      </c>
    </row>
    <row r="784" spans="2:17" x14ac:dyDescent="0.25">
      <c r="B784" s="8">
        <v>2</v>
      </c>
      <c r="C784" s="9">
        <v>1</v>
      </c>
      <c r="D784" s="134">
        <f>'PVWatts Hourly Results (1)'!C795</f>
        <v>0</v>
      </c>
      <c r="E784" s="127">
        <f>DATE(YEAR(Inputs!$D$5),Summary!B784,Summary!C784)+TIME(D784,0,0)</f>
        <v>32</v>
      </c>
      <c r="F784" s="4">
        <f t="shared" si="81"/>
        <v>1</v>
      </c>
      <c r="G784" s="4">
        <f t="shared" si="79"/>
        <v>4</v>
      </c>
      <c r="H784" s="4">
        <f t="shared" si="82"/>
        <v>1</v>
      </c>
      <c r="I784" s="4">
        <f t="shared" si="83"/>
        <v>0</v>
      </c>
      <c r="J784" s="4">
        <f t="shared" si="84"/>
        <v>0</v>
      </c>
      <c r="K784" s="4">
        <f t="shared" si="80"/>
        <v>0</v>
      </c>
      <c r="L784" s="5">
        <f t="shared" si="85"/>
        <v>0</v>
      </c>
      <c r="M784" s="137">
        <f>'PVWatts Hourly Results (1)'!L795/1000</f>
        <v>0</v>
      </c>
      <c r="N784" s="3">
        <f>'PVWatts Hourly Results (2)'!L795/1000</f>
        <v>0</v>
      </c>
      <c r="O784" s="3">
        <f>'PVWatts Hourly Results (3)'!L795/1000</f>
        <v>0</v>
      </c>
      <c r="P784" s="3">
        <f>'PVWatts Hourly Results (4)'!L795/1000</f>
        <v>0</v>
      </c>
      <c r="Q784" s="130">
        <f>'PVWatts Hourly Results (5)'!L795/1000</f>
        <v>0</v>
      </c>
    </row>
    <row r="785" spans="2:17" x14ac:dyDescent="0.25">
      <c r="B785" s="8">
        <v>2</v>
      </c>
      <c r="C785" s="9">
        <v>1</v>
      </c>
      <c r="D785" s="134">
        <f>'PVWatts Hourly Results (1)'!C796</f>
        <v>0</v>
      </c>
      <c r="E785" s="127">
        <f>DATE(YEAR(Inputs!$D$5),Summary!B785,Summary!C785)+TIME(D785,0,0)</f>
        <v>32</v>
      </c>
      <c r="F785" s="4">
        <f t="shared" si="81"/>
        <v>1</v>
      </c>
      <c r="G785" s="4">
        <f t="shared" si="79"/>
        <v>4</v>
      </c>
      <c r="H785" s="4">
        <f t="shared" si="82"/>
        <v>1</v>
      </c>
      <c r="I785" s="4">
        <f t="shared" si="83"/>
        <v>0</v>
      </c>
      <c r="J785" s="4">
        <f t="shared" si="84"/>
        <v>0</v>
      </c>
      <c r="K785" s="4">
        <f t="shared" si="80"/>
        <v>0</v>
      </c>
      <c r="L785" s="5">
        <f t="shared" si="85"/>
        <v>0</v>
      </c>
      <c r="M785" s="137">
        <f>'PVWatts Hourly Results (1)'!L796/1000</f>
        <v>0</v>
      </c>
      <c r="N785" s="3">
        <f>'PVWatts Hourly Results (2)'!L796/1000</f>
        <v>0</v>
      </c>
      <c r="O785" s="3">
        <f>'PVWatts Hourly Results (3)'!L796/1000</f>
        <v>0</v>
      </c>
      <c r="P785" s="3">
        <f>'PVWatts Hourly Results (4)'!L796/1000</f>
        <v>0</v>
      </c>
      <c r="Q785" s="130">
        <f>'PVWatts Hourly Results (5)'!L796/1000</f>
        <v>0</v>
      </c>
    </row>
    <row r="786" spans="2:17" x14ac:dyDescent="0.25">
      <c r="B786" s="8">
        <v>2</v>
      </c>
      <c r="C786" s="9">
        <v>1</v>
      </c>
      <c r="D786" s="134">
        <f>'PVWatts Hourly Results (1)'!C797</f>
        <v>0</v>
      </c>
      <c r="E786" s="127">
        <f>DATE(YEAR(Inputs!$D$5),Summary!B786,Summary!C786)+TIME(D786,0,0)</f>
        <v>32</v>
      </c>
      <c r="F786" s="4">
        <f t="shared" si="81"/>
        <v>1</v>
      </c>
      <c r="G786" s="4">
        <f t="shared" si="79"/>
        <v>4</v>
      </c>
      <c r="H786" s="4">
        <f t="shared" si="82"/>
        <v>1</v>
      </c>
      <c r="I786" s="4">
        <f t="shared" si="83"/>
        <v>0</v>
      </c>
      <c r="J786" s="4">
        <f t="shared" si="84"/>
        <v>0</v>
      </c>
      <c r="K786" s="4">
        <f t="shared" si="80"/>
        <v>0</v>
      </c>
      <c r="L786" s="5">
        <f t="shared" si="85"/>
        <v>0</v>
      </c>
      <c r="M786" s="137">
        <f>'PVWatts Hourly Results (1)'!L797/1000</f>
        <v>0</v>
      </c>
      <c r="N786" s="3">
        <f>'PVWatts Hourly Results (2)'!L797/1000</f>
        <v>0</v>
      </c>
      <c r="O786" s="3">
        <f>'PVWatts Hourly Results (3)'!L797/1000</f>
        <v>0</v>
      </c>
      <c r="P786" s="3">
        <f>'PVWatts Hourly Results (4)'!L797/1000</f>
        <v>0</v>
      </c>
      <c r="Q786" s="130">
        <f>'PVWatts Hourly Results (5)'!L797/1000</f>
        <v>0</v>
      </c>
    </row>
    <row r="787" spans="2:17" x14ac:dyDescent="0.25">
      <c r="B787" s="8">
        <v>2</v>
      </c>
      <c r="C787" s="9">
        <v>1</v>
      </c>
      <c r="D787" s="134">
        <f>'PVWatts Hourly Results (1)'!C798</f>
        <v>0</v>
      </c>
      <c r="E787" s="127">
        <f>DATE(YEAR(Inputs!$D$5),Summary!B787,Summary!C787)+TIME(D787,0,0)</f>
        <v>32</v>
      </c>
      <c r="F787" s="4">
        <f t="shared" si="81"/>
        <v>1</v>
      </c>
      <c r="G787" s="4">
        <f t="shared" si="79"/>
        <v>4</v>
      </c>
      <c r="H787" s="4">
        <f t="shared" si="82"/>
        <v>1</v>
      </c>
      <c r="I787" s="4">
        <f t="shared" si="83"/>
        <v>0</v>
      </c>
      <c r="J787" s="4">
        <f t="shared" si="84"/>
        <v>0</v>
      </c>
      <c r="K787" s="4">
        <f t="shared" si="80"/>
        <v>0</v>
      </c>
      <c r="L787" s="5">
        <f t="shared" si="85"/>
        <v>0</v>
      </c>
      <c r="M787" s="137">
        <f>'PVWatts Hourly Results (1)'!L798/1000</f>
        <v>0</v>
      </c>
      <c r="N787" s="3">
        <f>'PVWatts Hourly Results (2)'!L798/1000</f>
        <v>0</v>
      </c>
      <c r="O787" s="3">
        <f>'PVWatts Hourly Results (3)'!L798/1000</f>
        <v>0</v>
      </c>
      <c r="P787" s="3">
        <f>'PVWatts Hourly Results (4)'!L798/1000</f>
        <v>0</v>
      </c>
      <c r="Q787" s="130">
        <f>'PVWatts Hourly Results (5)'!L798/1000</f>
        <v>0</v>
      </c>
    </row>
    <row r="788" spans="2:17" x14ac:dyDescent="0.25">
      <c r="B788" s="8">
        <v>2</v>
      </c>
      <c r="C788" s="9">
        <v>1</v>
      </c>
      <c r="D788" s="134">
        <f>'PVWatts Hourly Results (1)'!C799</f>
        <v>0</v>
      </c>
      <c r="E788" s="127">
        <f>DATE(YEAR(Inputs!$D$5),Summary!B788,Summary!C788)+TIME(D788,0,0)</f>
        <v>32</v>
      </c>
      <c r="F788" s="4">
        <f t="shared" si="81"/>
        <v>1</v>
      </c>
      <c r="G788" s="4">
        <f t="shared" si="79"/>
        <v>4</v>
      </c>
      <c r="H788" s="4">
        <f t="shared" si="82"/>
        <v>1</v>
      </c>
      <c r="I788" s="4">
        <f t="shared" si="83"/>
        <v>0</v>
      </c>
      <c r="J788" s="4">
        <f t="shared" si="84"/>
        <v>0</v>
      </c>
      <c r="K788" s="4">
        <f t="shared" si="80"/>
        <v>0</v>
      </c>
      <c r="L788" s="5">
        <f t="shared" si="85"/>
        <v>0</v>
      </c>
      <c r="M788" s="137">
        <f>'PVWatts Hourly Results (1)'!L799/1000</f>
        <v>0</v>
      </c>
      <c r="N788" s="3">
        <f>'PVWatts Hourly Results (2)'!L799/1000</f>
        <v>0</v>
      </c>
      <c r="O788" s="3">
        <f>'PVWatts Hourly Results (3)'!L799/1000</f>
        <v>0</v>
      </c>
      <c r="P788" s="3">
        <f>'PVWatts Hourly Results (4)'!L799/1000</f>
        <v>0</v>
      </c>
      <c r="Q788" s="130">
        <f>'PVWatts Hourly Results (5)'!L799/1000</f>
        <v>0</v>
      </c>
    </row>
    <row r="789" spans="2:17" x14ac:dyDescent="0.25">
      <c r="B789" s="8">
        <v>2</v>
      </c>
      <c r="C789" s="9">
        <v>1</v>
      </c>
      <c r="D789" s="134">
        <f>'PVWatts Hourly Results (1)'!C800</f>
        <v>0</v>
      </c>
      <c r="E789" s="127">
        <f>DATE(YEAR(Inputs!$D$5),Summary!B789,Summary!C789)+TIME(D789,0,0)</f>
        <v>32</v>
      </c>
      <c r="F789" s="4">
        <f t="shared" si="81"/>
        <v>1</v>
      </c>
      <c r="G789" s="4">
        <f t="shared" si="79"/>
        <v>4</v>
      </c>
      <c r="H789" s="4">
        <f t="shared" si="82"/>
        <v>1</v>
      </c>
      <c r="I789" s="4">
        <f t="shared" si="83"/>
        <v>0</v>
      </c>
      <c r="J789" s="4">
        <f t="shared" si="84"/>
        <v>0</v>
      </c>
      <c r="K789" s="4">
        <f t="shared" si="80"/>
        <v>0</v>
      </c>
      <c r="L789" s="5">
        <f t="shared" si="85"/>
        <v>0</v>
      </c>
      <c r="M789" s="137">
        <f>'PVWatts Hourly Results (1)'!L800/1000</f>
        <v>0</v>
      </c>
      <c r="N789" s="3">
        <f>'PVWatts Hourly Results (2)'!L800/1000</f>
        <v>0</v>
      </c>
      <c r="O789" s="3">
        <f>'PVWatts Hourly Results (3)'!L800/1000</f>
        <v>0</v>
      </c>
      <c r="P789" s="3">
        <f>'PVWatts Hourly Results (4)'!L800/1000</f>
        <v>0</v>
      </c>
      <c r="Q789" s="130">
        <f>'PVWatts Hourly Results (5)'!L800/1000</f>
        <v>0</v>
      </c>
    </row>
    <row r="790" spans="2:17" x14ac:dyDescent="0.25">
      <c r="B790" s="8">
        <v>2</v>
      </c>
      <c r="C790" s="9">
        <v>2</v>
      </c>
      <c r="D790" s="134">
        <f>'PVWatts Hourly Results (1)'!C801</f>
        <v>0</v>
      </c>
      <c r="E790" s="127">
        <f>DATE(YEAR(Inputs!$D$5),Summary!B790,Summary!C790)+TIME(D790,0,0)</f>
        <v>33</v>
      </c>
      <c r="F790" s="4">
        <f t="shared" si="81"/>
        <v>1</v>
      </c>
      <c r="G790" s="4">
        <f t="shared" ref="G790:G853" si="86">WEEKDAY(E790)</f>
        <v>5</v>
      </c>
      <c r="H790" s="4">
        <f t="shared" si="82"/>
        <v>1</v>
      </c>
      <c r="I790" s="4">
        <f t="shared" si="83"/>
        <v>0</v>
      </c>
      <c r="J790" s="4">
        <f t="shared" si="84"/>
        <v>0</v>
      </c>
      <c r="K790" s="4">
        <f t="shared" ref="K790:K853" si="87">IF(OR(AND(B790=7,C790=4),AND(B790=1,C790=1)),1,0)</f>
        <v>0</v>
      </c>
      <c r="L790" s="5">
        <f t="shared" si="85"/>
        <v>0</v>
      </c>
      <c r="M790" s="137">
        <f>'PVWatts Hourly Results (1)'!L801/1000</f>
        <v>0</v>
      </c>
      <c r="N790" s="3">
        <f>'PVWatts Hourly Results (2)'!L801/1000</f>
        <v>0</v>
      </c>
      <c r="O790" s="3">
        <f>'PVWatts Hourly Results (3)'!L801/1000</f>
        <v>0</v>
      </c>
      <c r="P790" s="3">
        <f>'PVWatts Hourly Results (4)'!L801/1000</f>
        <v>0</v>
      </c>
      <c r="Q790" s="130">
        <f>'PVWatts Hourly Results (5)'!L801/1000</f>
        <v>0</v>
      </c>
    </row>
    <row r="791" spans="2:17" x14ac:dyDescent="0.25">
      <c r="B791" s="8">
        <v>2</v>
      </c>
      <c r="C791" s="9">
        <v>2</v>
      </c>
      <c r="D791" s="134">
        <f>'PVWatts Hourly Results (1)'!C802</f>
        <v>0</v>
      </c>
      <c r="E791" s="127">
        <f>DATE(YEAR(Inputs!$D$5),Summary!B791,Summary!C791)+TIME(D791,0,0)</f>
        <v>33</v>
      </c>
      <c r="F791" s="4">
        <f t="shared" ref="F791:F854" si="88">IF(OR(B791&lt;3,B791=6,B791=7,B791=8),1,0)</f>
        <v>1</v>
      </c>
      <c r="G791" s="4">
        <f t="shared" si="86"/>
        <v>5</v>
      </c>
      <c r="H791" s="4">
        <f t="shared" ref="H791:H854" si="89">IF(OR(G791=2,G791=3,G791=4,G791=5,G791=6),1,0)</f>
        <v>1</v>
      </c>
      <c r="I791" s="4">
        <f t="shared" ref="I791:I854" si="90">IF(AND(B791&gt;5,B791&lt;9,D791&gt;=13,D791&lt;=16,H791=1),1,0)</f>
        <v>0</v>
      </c>
      <c r="J791" s="4">
        <f t="shared" ref="J791:J854" si="91">IF(AND(B791&lt;3,OR(AND(D791&gt;6,D791&lt;9),AND(D791&gt;17,D791&lt;20)),H791=1),1,0)</f>
        <v>0</v>
      </c>
      <c r="K791" s="4">
        <f t="shared" si="87"/>
        <v>0</v>
      </c>
      <c r="L791" s="5">
        <f t="shared" ref="L791:L854" si="92">IFERROR(IF(AND(F791=1,H791=1,OR(I791=1,J791=1),K791=0),1,0),"")</f>
        <v>0</v>
      </c>
      <c r="M791" s="137">
        <f>'PVWatts Hourly Results (1)'!L802/1000</f>
        <v>0</v>
      </c>
      <c r="N791" s="3">
        <f>'PVWatts Hourly Results (2)'!L802/1000</f>
        <v>0</v>
      </c>
      <c r="O791" s="3">
        <f>'PVWatts Hourly Results (3)'!L802/1000</f>
        <v>0</v>
      </c>
      <c r="P791" s="3">
        <f>'PVWatts Hourly Results (4)'!L802/1000</f>
        <v>0</v>
      </c>
      <c r="Q791" s="130">
        <f>'PVWatts Hourly Results (5)'!L802/1000</f>
        <v>0</v>
      </c>
    </row>
    <row r="792" spans="2:17" x14ac:dyDescent="0.25">
      <c r="B792" s="8">
        <v>2</v>
      </c>
      <c r="C792" s="9">
        <v>2</v>
      </c>
      <c r="D792" s="134">
        <f>'PVWatts Hourly Results (1)'!C803</f>
        <v>0</v>
      </c>
      <c r="E792" s="127">
        <f>DATE(YEAR(Inputs!$D$5),Summary!B792,Summary!C792)+TIME(D792,0,0)</f>
        <v>33</v>
      </c>
      <c r="F792" s="4">
        <f t="shared" si="88"/>
        <v>1</v>
      </c>
      <c r="G792" s="4">
        <f t="shared" si="86"/>
        <v>5</v>
      </c>
      <c r="H792" s="4">
        <f t="shared" si="89"/>
        <v>1</v>
      </c>
      <c r="I792" s="4">
        <f t="shared" si="90"/>
        <v>0</v>
      </c>
      <c r="J792" s="4">
        <f t="shared" si="91"/>
        <v>0</v>
      </c>
      <c r="K792" s="4">
        <f t="shared" si="87"/>
        <v>0</v>
      </c>
      <c r="L792" s="5">
        <f t="shared" si="92"/>
        <v>0</v>
      </c>
      <c r="M792" s="137">
        <f>'PVWatts Hourly Results (1)'!L803/1000</f>
        <v>0</v>
      </c>
      <c r="N792" s="3">
        <f>'PVWatts Hourly Results (2)'!L803/1000</f>
        <v>0</v>
      </c>
      <c r="O792" s="3">
        <f>'PVWatts Hourly Results (3)'!L803/1000</f>
        <v>0</v>
      </c>
      <c r="P792" s="3">
        <f>'PVWatts Hourly Results (4)'!L803/1000</f>
        <v>0</v>
      </c>
      <c r="Q792" s="130">
        <f>'PVWatts Hourly Results (5)'!L803/1000</f>
        <v>0</v>
      </c>
    </row>
    <row r="793" spans="2:17" x14ac:dyDescent="0.25">
      <c r="B793" s="8">
        <v>2</v>
      </c>
      <c r="C793" s="9">
        <v>2</v>
      </c>
      <c r="D793" s="134">
        <f>'PVWatts Hourly Results (1)'!C804</f>
        <v>0</v>
      </c>
      <c r="E793" s="127">
        <f>DATE(YEAR(Inputs!$D$5),Summary!B793,Summary!C793)+TIME(D793,0,0)</f>
        <v>33</v>
      </c>
      <c r="F793" s="4">
        <f t="shared" si="88"/>
        <v>1</v>
      </c>
      <c r="G793" s="4">
        <f t="shared" si="86"/>
        <v>5</v>
      </c>
      <c r="H793" s="4">
        <f t="shared" si="89"/>
        <v>1</v>
      </c>
      <c r="I793" s="4">
        <f t="shared" si="90"/>
        <v>0</v>
      </c>
      <c r="J793" s="4">
        <f t="shared" si="91"/>
        <v>0</v>
      </c>
      <c r="K793" s="4">
        <f t="shared" si="87"/>
        <v>0</v>
      </c>
      <c r="L793" s="5">
        <f t="shared" si="92"/>
        <v>0</v>
      </c>
      <c r="M793" s="137">
        <f>'PVWatts Hourly Results (1)'!L804/1000</f>
        <v>0</v>
      </c>
      <c r="N793" s="3">
        <f>'PVWatts Hourly Results (2)'!L804/1000</f>
        <v>0</v>
      </c>
      <c r="O793" s="3">
        <f>'PVWatts Hourly Results (3)'!L804/1000</f>
        <v>0</v>
      </c>
      <c r="P793" s="3">
        <f>'PVWatts Hourly Results (4)'!L804/1000</f>
        <v>0</v>
      </c>
      <c r="Q793" s="130">
        <f>'PVWatts Hourly Results (5)'!L804/1000</f>
        <v>0</v>
      </c>
    </row>
    <row r="794" spans="2:17" x14ac:dyDescent="0.25">
      <c r="B794" s="8">
        <v>2</v>
      </c>
      <c r="C794" s="9">
        <v>2</v>
      </c>
      <c r="D794" s="134">
        <f>'PVWatts Hourly Results (1)'!C805</f>
        <v>0</v>
      </c>
      <c r="E794" s="127">
        <f>DATE(YEAR(Inputs!$D$5),Summary!B794,Summary!C794)+TIME(D794,0,0)</f>
        <v>33</v>
      </c>
      <c r="F794" s="4">
        <f t="shared" si="88"/>
        <v>1</v>
      </c>
      <c r="G794" s="4">
        <f t="shared" si="86"/>
        <v>5</v>
      </c>
      <c r="H794" s="4">
        <f t="shared" si="89"/>
        <v>1</v>
      </c>
      <c r="I794" s="4">
        <f t="shared" si="90"/>
        <v>0</v>
      </c>
      <c r="J794" s="4">
        <f t="shared" si="91"/>
        <v>0</v>
      </c>
      <c r="K794" s="4">
        <f t="shared" si="87"/>
        <v>0</v>
      </c>
      <c r="L794" s="5">
        <f t="shared" si="92"/>
        <v>0</v>
      </c>
      <c r="M794" s="137">
        <f>'PVWatts Hourly Results (1)'!L805/1000</f>
        <v>0</v>
      </c>
      <c r="N794" s="3">
        <f>'PVWatts Hourly Results (2)'!L805/1000</f>
        <v>0</v>
      </c>
      <c r="O794" s="3">
        <f>'PVWatts Hourly Results (3)'!L805/1000</f>
        <v>0</v>
      </c>
      <c r="P794" s="3">
        <f>'PVWatts Hourly Results (4)'!L805/1000</f>
        <v>0</v>
      </c>
      <c r="Q794" s="130">
        <f>'PVWatts Hourly Results (5)'!L805/1000</f>
        <v>0</v>
      </c>
    </row>
    <row r="795" spans="2:17" x14ac:dyDescent="0.25">
      <c r="B795" s="8">
        <v>2</v>
      </c>
      <c r="C795" s="9">
        <v>2</v>
      </c>
      <c r="D795" s="134">
        <f>'PVWatts Hourly Results (1)'!C806</f>
        <v>0</v>
      </c>
      <c r="E795" s="127">
        <f>DATE(YEAR(Inputs!$D$5),Summary!B795,Summary!C795)+TIME(D795,0,0)</f>
        <v>33</v>
      </c>
      <c r="F795" s="4">
        <f t="shared" si="88"/>
        <v>1</v>
      </c>
      <c r="G795" s="4">
        <f t="shared" si="86"/>
        <v>5</v>
      </c>
      <c r="H795" s="4">
        <f t="shared" si="89"/>
        <v>1</v>
      </c>
      <c r="I795" s="4">
        <f t="shared" si="90"/>
        <v>0</v>
      </c>
      <c r="J795" s="4">
        <f t="shared" si="91"/>
        <v>0</v>
      </c>
      <c r="K795" s="4">
        <f t="shared" si="87"/>
        <v>0</v>
      </c>
      <c r="L795" s="5">
        <f t="shared" si="92"/>
        <v>0</v>
      </c>
      <c r="M795" s="137">
        <f>'PVWatts Hourly Results (1)'!L806/1000</f>
        <v>0</v>
      </c>
      <c r="N795" s="3">
        <f>'PVWatts Hourly Results (2)'!L806/1000</f>
        <v>0</v>
      </c>
      <c r="O795" s="3">
        <f>'PVWatts Hourly Results (3)'!L806/1000</f>
        <v>0</v>
      </c>
      <c r="P795" s="3">
        <f>'PVWatts Hourly Results (4)'!L806/1000</f>
        <v>0</v>
      </c>
      <c r="Q795" s="130">
        <f>'PVWatts Hourly Results (5)'!L806/1000</f>
        <v>0</v>
      </c>
    </row>
    <row r="796" spans="2:17" x14ac:dyDescent="0.25">
      <c r="B796" s="8">
        <v>2</v>
      </c>
      <c r="C796" s="9">
        <v>2</v>
      </c>
      <c r="D796" s="134">
        <f>'PVWatts Hourly Results (1)'!C807</f>
        <v>0</v>
      </c>
      <c r="E796" s="127">
        <f>DATE(YEAR(Inputs!$D$5),Summary!B796,Summary!C796)+TIME(D796,0,0)</f>
        <v>33</v>
      </c>
      <c r="F796" s="4">
        <f t="shared" si="88"/>
        <v>1</v>
      </c>
      <c r="G796" s="4">
        <f t="shared" si="86"/>
        <v>5</v>
      </c>
      <c r="H796" s="4">
        <f t="shared" si="89"/>
        <v>1</v>
      </c>
      <c r="I796" s="4">
        <f t="shared" si="90"/>
        <v>0</v>
      </c>
      <c r="J796" s="4">
        <f t="shared" si="91"/>
        <v>0</v>
      </c>
      <c r="K796" s="4">
        <f t="shared" si="87"/>
        <v>0</v>
      </c>
      <c r="L796" s="5">
        <f t="shared" si="92"/>
        <v>0</v>
      </c>
      <c r="M796" s="137">
        <f>'PVWatts Hourly Results (1)'!L807/1000</f>
        <v>0</v>
      </c>
      <c r="N796" s="3">
        <f>'PVWatts Hourly Results (2)'!L807/1000</f>
        <v>0</v>
      </c>
      <c r="O796" s="3">
        <f>'PVWatts Hourly Results (3)'!L807/1000</f>
        <v>0</v>
      </c>
      <c r="P796" s="3">
        <f>'PVWatts Hourly Results (4)'!L807/1000</f>
        <v>0</v>
      </c>
      <c r="Q796" s="130">
        <f>'PVWatts Hourly Results (5)'!L807/1000</f>
        <v>0</v>
      </c>
    </row>
    <row r="797" spans="2:17" x14ac:dyDescent="0.25">
      <c r="B797" s="8">
        <v>2</v>
      </c>
      <c r="C797" s="9">
        <v>2</v>
      </c>
      <c r="D797" s="134">
        <f>'PVWatts Hourly Results (1)'!C808</f>
        <v>0</v>
      </c>
      <c r="E797" s="127">
        <f>DATE(YEAR(Inputs!$D$5),Summary!B797,Summary!C797)+TIME(D797,0,0)</f>
        <v>33</v>
      </c>
      <c r="F797" s="4">
        <f t="shared" si="88"/>
        <v>1</v>
      </c>
      <c r="G797" s="4">
        <f t="shared" si="86"/>
        <v>5</v>
      </c>
      <c r="H797" s="4">
        <f t="shared" si="89"/>
        <v>1</v>
      </c>
      <c r="I797" s="4">
        <f t="shared" si="90"/>
        <v>0</v>
      </c>
      <c r="J797" s="4">
        <f t="shared" si="91"/>
        <v>0</v>
      </c>
      <c r="K797" s="4">
        <f t="shared" si="87"/>
        <v>0</v>
      </c>
      <c r="L797" s="5">
        <f t="shared" si="92"/>
        <v>0</v>
      </c>
      <c r="M797" s="137">
        <f>'PVWatts Hourly Results (1)'!L808/1000</f>
        <v>0</v>
      </c>
      <c r="N797" s="3">
        <f>'PVWatts Hourly Results (2)'!L808/1000</f>
        <v>0</v>
      </c>
      <c r="O797" s="3">
        <f>'PVWatts Hourly Results (3)'!L808/1000</f>
        <v>0</v>
      </c>
      <c r="P797" s="3">
        <f>'PVWatts Hourly Results (4)'!L808/1000</f>
        <v>0</v>
      </c>
      <c r="Q797" s="130">
        <f>'PVWatts Hourly Results (5)'!L808/1000</f>
        <v>0</v>
      </c>
    </row>
    <row r="798" spans="2:17" x14ac:dyDescent="0.25">
      <c r="B798" s="8">
        <v>2</v>
      </c>
      <c r="C798" s="9">
        <v>2</v>
      </c>
      <c r="D798" s="134">
        <f>'PVWatts Hourly Results (1)'!C809</f>
        <v>0</v>
      </c>
      <c r="E798" s="127">
        <f>DATE(YEAR(Inputs!$D$5),Summary!B798,Summary!C798)+TIME(D798,0,0)</f>
        <v>33</v>
      </c>
      <c r="F798" s="4">
        <f t="shared" si="88"/>
        <v>1</v>
      </c>
      <c r="G798" s="4">
        <f t="shared" si="86"/>
        <v>5</v>
      </c>
      <c r="H798" s="4">
        <f t="shared" si="89"/>
        <v>1</v>
      </c>
      <c r="I798" s="4">
        <f t="shared" si="90"/>
        <v>0</v>
      </c>
      <c r="J798" s="4">
        <f t="shared" si="91"/>
        <v>0</v>
      </c>
      <c r="K798" s="4">
        <f t="shared" si="87"/>
        <v>0</v>
      </c>
      <c r="L798" s="5">
        <f t="shared" si="92"/>
        <v>0</v>
      </c>
      <c r="M798" s="137">
        <f>'PVWatts Hourly Results (1)'!L809/1000</f>
        <v>0</v>
      </c>
      <c r="N798" s="3">
        <f>'PVWatts Hourly Results (2)'!L809/1000</f>
        <v>0</v>
      </c>
      <c r="O798" s="3">
        <f>'PVWatts Hourly Results (3)'!L809/1000</f>
        <v>0</v>
      </c>
      <c r="P798" s="3">
        <f>'PVWatts Hourly Results (4)'!L809/1000</f>
        <v>0</v>
      </c>
      <c r="Q798" s="130">
        <f>'PVWatts Hourly Results (5)'!L809/1000</f>
        <v>0</v>
      </c>
    </row>
    <row r="799" spans="2:17" x14ac:dyDescent="0.25">
      <c r="B799" s="8">
        <v>2</v>
      </c>
      <c r="C799" s="9">
        <v>2</v>
      </c>
      <c r="D799" s="134">
        <f>'PVWatts Hourly Results (1)'!C810</f>
        <v>0</v>
      </c>
      <c r="E799" s="127">
        <f>DATE(YEAR(Inputs!$D$5),Summary!B799,Summary!C799)+TIME(D799,0,0)</f>
        <v>33</v>
      </c>
      <c r="F799" s="4">
        <f t="shared" si="88"/>
        <v>1</v>
      </c>
      <c r="G799" s="4">
        <f t="shared" si="86"/>
        <v>5</v>
      </c>
      <c r="H799" s="4">
        <f t="shared" si="89"/>
        <v>1</v>
      </c>
      <c r="I799" s="4">
        <f t="shared" si="90"/>
        <v>0</v>
      </c>
      <c r="J799" s="4">
        <f t="shared" si="91"/>
        <v>0</v>
      </c>
      <c r="K799" s="4">
        <f t="shared" si="87"/>
        <v>0</v>
      </c>
      <c r="L799" s="5">
        <f t="shared" si="92"/>
        <v>0</v>
      </c>
      <c r="M799" s="137">
        <f>'PVWatts Hourly Results (1)'!L810/1000</f>
        <v>0</v>
      </c>
      <c r="N799" s="3">
        <f>'PVWatts Hourly Results (2)'!L810/1000</f>
        <v>0</v>
      </c>
      <c r="O799" s="3">
        <f>'PVWatts Hourly Results (3)'!L810/1000</f>
        <v>0</v>
      </c>
      <c r="P799" s="3">
        <f>'PVWatts Hourly Results (4)'!L810/1000</f>
        <v>0</v>
      </c>
      <c r="Q799" s="130">
        <f>'PVWatts Hourly Results (5)'!L810/1000</f>
        <v>0</v>
      </c>
    </row>
    <row r="800" spans="2:17" x14ac:dyDescent="0.25">
      <c r="B800" s="8">
        <v>2</v>
      </c>
      <c r="C800" s="9">
        <v>2</v>
      </c>
      <c r="D800" s="134">
        <f>'PVWatts Hourly Results (1)'!C811</f>
        <v>0</v>
      </c>
      <c r="E800" s="127">
        <f>DATE(YEAR(Inputs!$D$5),Summary!B800,Summary!C800)+TIME(D800,0,0)</f>
        <v>33</v>
      </c>
      <c r="F800" s="4">
        <f t="shared" si="88"/>
        <v>1</v>
      </c>
      <c r="G800" s="4">
        <f t="shared" si="86"/>
        <v>5</v>
      </c>
      <c r="H800" s="4">
        <f t="shared" si="89"/>
        <v>1</v>
      </c>
      <c r="I800" s="4">
        <f t="shared" si="90"/>
        <v>0</v>
      </c>
      <c r="J800" s="4">
        <f t="shared" si="91"/>
        <v>0</v>
      </c>
      <c r="K800" s="4">
        <f t="shared" si="87"/>
        <v>0</v>
      </c>
      <c r="L800" s="5">
        <f t="shared" si="92"/>
        <v>0</v>
      </c>
      <c r="M800" s="137">
        <f>'PVWatts Hourly Results (1)'!L811/1000</f>
        <v>0</v>
      </c>
      <c r="N800" s="3">
        <f>'PVWatts Hourly Results (2)'!L811/1000</f>
        <v>0</v>
      </c>
      <c r="O800" s="3">
        <f>'PVWatts Hourly Results (3)'!L811/1000</f>
        <v>0</v>
      </c>
      <c r="P800" s="3">
        <f>'PVWatts Hourly Results (4)'!L811/1000</f>
        <v>0</v>
      </c>
      <c r="Q800" s="130">
        <f>'PVWatts Hourly Results (5)'!L811/1000</f>
        <v>0</v>
      </c>
    </row>
    <row r="801" spans="2:17" x14ac:dyDescent="0.25">
      <c r="B801" s="8">
        <v>2</v>
      </c>
      <c r="C801" s="9">
        <v>2</v>
      </c>
      <c r="D801" s="134">
        <f>'PVWatts Hourly Results (1)'!C812</f>
        <v>0</v>
      </c>
      <c r="E801" s="127">
        <f>DATE(YEAR(Inputs!$D$5),Summary!B801,Summary!C801)+TIME(D801,0,0)</f>
        <v>33</v>
      </c>
      <c r="F801" s="4">
        <f t="shared" si="88"/>
        <v>1</v>
      </c>
      <c r="G801" s="4">
        <f t="shared" si="86"/>
        <v>5</v>
      </c>
      <c r="H801" s="4">
        <f t="shared" si="89"/>
        <v>1</v>
      </c>
      <c r="I801" s="4">
        <f t="shared" si="90"/>
        <v>0</v>
      </c>
      <c r="J801" s="4">
        <f t="shared" si="91"/>
        <v>0</v>
      </c>
      <c r="K801" s="4">
        <f t="shared" si="87"/>
        <v>0</v>
      </c>
      <c r="L801" s="5">
        <f t="shared" si="92"/>
        <v>0</v>
      </c>
      <c r="M801" s="137">
        <f>'PVWatts Hourly Results (1)'!L812/1000</f>
        <v>0</v>
      </c>
      <c r="N801" s="3">
        <f>'PVWatts Hourly Results (2)'!L812/1000</f>
        <v>0</v>
      </c>
      <c r="O801" s="3">
        <f>'PVWatts Hourly Results (3)'!L812/1000</f>
        <v>0</v>
      </c>
      <c r="P801" s="3">
        <f>'PVWatts Hourly Results (4)'!L812/1000</f>
        <v>0</v>
      </c>
      <c r="Q801" s="130">
        <f>'PVWatts Hourly Results (5)'!L812/1000</f>
        <v>0</v>
      </c>
    </row>
    <row r="802" spans="2:17" x14ac:dyDescent="0.25">
      <c r="B802" s="8">
        <v>2</v>
      </c>
      <c r="C802" s="9">
        <v>2</v>
      </c>
      <c r="D802" s="134">
        <f>'PVWatts Hourly Results (1)'!C813</f>
        <v>0</v>
      </c>
      <c r="E802" s="127">
        <f>DATE(YEAR(Inputs!$D$5),Summary!B802,Summary!C802)+TIME(D802,0,0)</f>
        <v>33</v>
      </c>
      <c r="F802" s="4">
        <f t="shared" si="88"/>
        <v>1</v>
      </c>
      <c r="G802" s="4">
        <f t="shared" si="86"/>
        <v>5</v>
      </c>
      <c r="H802" s="4">
        <f t="shared" si="89"/>
        <v>1</v>
      </c>
      <c r="I802" s="4">
        <f t="shared" si="90"/>
        <v>0</v>
      </c>
      <c r="J802" s="4">
        <f t="shared" si="91"/>
        <v>0</v>
      </c>
      <c r="K802" s="4">
        <f t="shared" si="87"/>
        <v>0</v>
      </c>
      <c r="L802" s="5">
        <f t="shared" si="92"/>
        <v>0</v>
      </c>
      <c r="M802" s="137">
        <f>'PVWatts Hourly Results (1)'!L813/1000</f>
        <v>0</v>
      </c>
      <c r="N802" s="3">
        <f>'PVWatts Hourly Results (2)'!L813/1000</f>
        <v>0</v>
      </c>
      <c r="O802" s="3">
        <f>'PVWatts Hourly Results (3)'!L813/1000</f>
        <v>0</v>
      </c>
      <c r="P802" s="3">
        <f>'PVWatts Hourly Results (4)'!L813/1000</f>
        <v>0</v>
      </c>
      <c r="Q802" s="130">
        <f>'PVWatts Hourly Results (5)'!L813/1000</f>
        <v>0</v>
      </c>
    </row>
    <row r="803" spans="2:17" x14ac:dyDescent="0.25">
      <c r="B803" s="8">
        <v>2</v>
      </c>
      <c r="C803" s="9">
        <v>2</v>
      </c>
      <c r="D803" s="134">
        <f>'PVWatts Hourly Results (1)'!C814</f>
        <v>0</v>
      </c>
      <c r="E803" s="127">
        <f>DATE(YEAR(Inputs!$D$5),Summary!B803,Summary!C803)+TIME(D803,0,0)</f>
        <v>33</v>
      </c>
      <c r="F803" s="4">
        <f t="shared" si="88"/>
        <v>1</v>
      </c>
      <c r="G803" s="4">
        <f t="shared" si="86"/>
        <v>5</v>
      </c>
      <c r="H803" s="4">
        <f t="shared" si="89"/>
        <v>1</v>
      </c>
      <c r="I803" s="4">
        <f t="shared" si="90"/>
        <v>0</v>
      </c>
      <c r="J803" s="4">
        <f t="shared" si="91"/>
        <v>0</v>
      </c>
      <c r="K803" s="4">
        <f t="shared" si="87"/>
        <v>0</v>
      </c>
      <c r="L803" s="5">
        <f t="shared" si="92"/>
        <v>0</v>
      </c>
      <c r="M803" s="137">
        <f>'PVWatts Hourly Results (1)'!L814/1000</f>
        <v>0</v>
      </c>
      <c r="N803" s="3">
        <f>'PVWatts Hourly Results (2)'!L814/1000</f>
        <v>0</v>
      </c>
      <c r="O803" s="3">
        <f>'PVWatts Hourly Results (3)'!L814/1000</f>
        <v>0</v>
      </c>
      <c r="P803" s="3">
        <f>'PVWatts Hourly Results (4)'!L814/1000</f>
        <v>0</v>
      </c>
      <c r="Q803" s="130">
        <f>'PVWatts Hourly Results (5)'!L814/1000</f>
        <v>0</v>
      </c>
    </row>
    <row r="804" spans="2:17" x14ac:dyDescent="0.25">
      <c r="B804" s="8">
        <v>2</v>
      </c>
      <c r="C804" s="9">
        <v>2</v>
      </c>
      <c r="D804" s="134">
        <f>'PVWatts Hourly Results (1)'!C815</f>
        <v>0</v>
      </c>
      <c r="E804" s="127">
        <f>DATE(YEAR(Inputs!$D$5),Summary!B804,Summary!C804)+TIME(D804,0,0)</f>
        <v>33</v>
      </c>
      <c r="F804" s="4">
        <f t="shared" si="88"/>
        <v>1</v>
      </c>
      <c r="G804" s="4">
        <f t="shared" si="86"/>
        <v>5</v>
      </c>
      <c r="H804" s="4">
        <f t="shared" si="89"/>
        <v>1</v>
      </c>
      <c r="I804" s="4">
        <f t="shared" si="90"/>
        <v>0</v>
      </c>
      <c r="J804" s="4">
        <f t="shared" si="91"/>
        <v>0</v>
      </c>
      <c r="K804" s="4">
        <f t="shared" si="87"/>
        <v>0</v>
      </c>
      <c r="L804" s="5">
        <f t="shared" si="92"/>
        <v>0</v>
      </c>
      <c r="M804" s="137">
        <f>'PVWatts Hourly Results (1)'!L815/1000</f>
        <v>0</v>
      </c>
      <c r="N804" s="3">
        <f>'PVWatts Hourly Results (2)'!L815/1000</f>
        <v>0</v>
      </c>
      <c r="O804" s="3">
        <f>'PVWatts Hourly Results (3)'!L815/1000</f>
        <v>0</v>
      </c>
      <c r="P804" s="3">
        <f>'PVWatts Hourly Results (4)'!L815/1000</f>
        <v>0</v>
      </c>
      <c r="Q804" s="130">
        <f>'PVWatts Hourly Results (5)'!L815/1000</f>
        <v>0</v>
      </c>
    </row>
    <row r="805" spans="2:17" x14ac:dyDescent="0.25">
      <c r="B805" s="8">
        <v>2</v>
      </c>
      <c r="C805" s="9">
        <v>2</v>
      </c>
      <c r="D805" s="134">
        <f>'PVWatts Hourly Results (1)'!C816</f>
        <v>0</v>
      </c>
      <c r="E805" s="127">
        <f>DATE(YEAR(Inputs!$D$5),Summary!B805,Summary!C805)+TIME(D805,0,0)</f>
        <v>33</v>
      </c>
      <c r="F805" s="4">
        <f t="shared" si="88"/>
        <v>1</v>
      </c>
      <c r="G805" s="4">
        <f t="shared" si="86"/>
        <v>5</v>
      </c>
      <c r="H805" s="4">
        <f t="shared" si="89"/>
        <v>1</v>
      </c>
      <c r="I805" s="4">
        <f t="shared" si="90"/>
        <v>0</v>
      </c>
      <c r="J805" s="4">
        <f t="shared" si="91"/>
        <v>0</v>
      </c>
      <c r="K805" s="4">
        <f t="shared" si="87"/>
        <v>0</v>
      </c>
      <c r="L805" s="5">
        <f t="shared" si="92"/>
        <v>0</v>
      </c>
      <c r="M805" s="137">
        <f>'PVWatts Hourly Results (1)'!L816/1000</f>
        <v>0</v>
      </c>
      <c r="N805" s="3">
        <f>'PVWatts Hourly Results (2)'!L816/1000</f>
        <v>0</v>
      </c>
      <c r="O805" s="3">
        <f>'PVWatts Hourly Results (3)'!L816/1000</f>
        <v>0</v>
      </c>
      <c r="P805" s="3">
        <f>'PVWatts Hourly Results (4)'!L816/1000</f>
        <v>0</v>
      </c>
      <c r="Q805" s="130">
        <f>'PVWatts Hourly Results (5)'!L816/1000</f>
        <v>0</v>
      </c>
    </row>
    <row r="806" spans="2:17" x14ac:dyDescent="0.25">
      <c r="B806" s="8">
        <v>2</v>
      </c>
      <c r="C806" s="9">
        <v>2</v>
      </c>
      <c r="D806" s="134">
        <f>'PVWatts Hourly Results (1)'!C817</f>
        <v>0</v>
      </c>
      <c r="E806" s="127">
        <f>DATE(YEAR(Inputs!$D$5),Summary!B806,Summary!C806)+TIME(D806,0,0)</f>
        <v>33</v>
      </c>
      <c r="F806" s="4">
        <f t="shared" si="88"/>
        <v>1</v>
      </c>
      <c r="G806" s="4">
        <f t="shared" si="86"/>
        <v>5</v>
      </c>
      <c r="H806" s="4">
        <f t="shared" si="89"/>
        <v>1</v>
      </c>
      <c r="I806" s="4">
        <f t="shared" si="90"/>
        <v>0</v>
      </c>
      <c r="J806" s="4">
        <f t="shared" si="91"/>
        <v>0</v>
      </c>
      <c r="K806" s="4">
        <f t="shared" si="87"/>
        <v>0</v>
      </c>
      <c r="L806" s="5">
        <f t="shared" si="92"/>
        <v>0</v>
      </c>
      <c r="M806" s="137">
        <f>'PVWatts Hourly Results (1)'!L817/1000</f>
        <v>0</v>
      </c>
      <c r="N806" s="3">
        <f>'PVWatts Hourly Results (2)'!L817/1000</f>
        <v>0</v>
      </c>
      <c r="O806" s="3">
        <f>'PVWatts Hourly Results (3)'!L817/1000</f>
        <v>0</v>
      </c>
      <c r="P806" s="3">
        <f>'PVWatts Hourly Results (4)'!L817/1000</f>
        <v>0</v>
      </c>
      <c r="Q806" s="130">
        <f>'PVWatts Hourly Results (5)'!L817/1000</f>
        <v>0</v>
      </c>
    </row>
    <row r="807" spans="2:17" x14ac:dyDescent="0.25">
      <c r="B807" s="8">
        <v>2</v>
      </c>
      <c r="C807" s="9">
        <v>2</v>
      </c>
      <c r="D807" s="134">
        <f>'PVWatts Hourly Results (1)'!C818</f>
        <v>0</v>
      </c>
      <c r="E807" s="127">
        <f>DATE(YEAR(Inputs!$D$5),Summary!B807,Summary!C807)+TIME(D807,0,0)</f>
        <v>33</v>
      </c>
      <c r="F807" s="4">
        <f t="shared" si="88"/>
        <v>1</v>
      </c>
      <c r="G807" s="4">
        <f t="shared" si="86"/>
        <v>5</v>
      </c>
      <c r="H807" s="4">
        <f t="shared" si="89"/>
        <v>1</v>
      </c>
      <c r="I807" s="4">
        <f t="shared" si="90"/>
        <v>0</v>
      </c>
      <c r="J807" s="4">
        <f t="shared" si="91"/>
        <v>0</v>
      </c>
      <c r="K807" s="4">
        <f t="shared" si="87"/>
        <v>0</v>
      </c>
      <c r="L807" s="5">
        <f t="shared" si="92"/>
        <v>0</v>
      </c>
      <c r="M807" s="137">
        <f>'PVWatts Hourly Results (1)'!L818/1000</f>
        <v>0</v>
      </c>
      <c r="N807" s="3">
        <f>'PVWatts Hourly Results (2)'!L818/1000</f>
        <v>0</v>
      </c>
      <c r="O807" s="3">
        <f>'PVWatts Hourly Results (3)'!L818/1000</f>
        <v>0</v>
      </c>
      <c r="P807" s="3">
        <f>'PVWatts Hourly Results (4)'!L818/1000</f>
        <v>0</v>
      </c>
      <c r="Q807" s="130">
        <f>'PVWatts Hourly Results (5)'!L818/1000</f>
        <v>0</v>
      </c>
    </row>
    <row r="808" spans="2:17" x14ac:dyDescent="0.25">
      <c r="B808" s="8">
        <v>2</v>
      </c>
      <c r="C808" s="9">
        <v>2</v>
      </c>
      <c r="D808" s="134">
        <f>'PVWatts Hourly Results (1)'!C819</f>
        <v>0</v>
      </c>
      <c r="E808" s="127">
        <f>DATE(YEAR(Inputs!$D$5),Summary!B808,Summary!C808)+TIME(D808,0,0)</f>
        <v>33</v>
      </c>
      <c r="F808" s="4">
        <f t="shared" si="88"/>
        <v>1</v>
      </c>
      <c r="G808" s="4">
        <f t="shared" si="86"/>
        <v>5</v>
      </c>
      <c r="H808" s="4">
        <f t="shared" si="89"/>
        <v>1</v>
      </c>
      <c r="I808" s="4">
        <f t="shared" si="90"/>
        <v>0</v>
      </c>
      <c r="J808" s="4">
        <f t="shared" si="91"/>
        <v>0</v>
      </c>
      <c r="K808" s="4">
        <f t="shared" si="87"/>
        <v>0</v>
      </c>
      <c r="L808" s="5">
        <f t="shared" si="92"/>
        <v>0</v>
      </c>
      <c r="M808" s="137">
        <f>'PVWatts Hourly Results (1)'!L819/1000</f>
        <v>0</v>
      </c>
      <c r="N808" s="3">
        <f>'PVWatts Hourly Results (2)'!L819/1000</f>
        <v>0</v>
      </c>
      <c r="O808" s="3">
        <f>'PVWatts Hourly Results (3)'!L819/1000</f>
        <v>0</v>
      </c>
      <c r="P808" s="3">
        <f>'PVWatts Hourly Results (4)'!L819/1000</f>
        <v>0</v>
      </c>
      <c r="Q808" s="130">
        <f>'PVWatts Hourly Results (5)'!L819/1000</f>
        <v>0</v>
      </c>
    </row>
    <row r="809" spans="2:17" x14ac:dyDescent="0.25">
      <c r="B809" s="8">
        <v>2</v>
      </c>
      <c r="C809" s="9">
        <v>2</v>
      </c>
      <c r="D809" s="134">
        <f>'PVWatts Hourly Results (1)'!C820</f>
        <v>0</v>
      </c>
      <c r="E809" s="127">
        <f>DATE(YEAR(Inputs!$D$5),Summary!B809,Summary!C809)+TIME(D809,0,0)</f>
        <v>33</v>
      </c>
      <c r="F809" s="4">
        <f t="shared" si="88"/>
        <v>1</v>
      </c>
      <c r="G809" s="4">
        <f t="shared" si="86"/>
        <v>5</v>
      </c>
      <c r="H809" s="4">
        <f t="shared" si="89"/>
        <v>1</v>
      </c>
      <c r="I809" s="4">
        <f t="shared" si="90"/>
        <v>0</v>
      </c>
      <c r="J809" s="4">
        <f t="shared" si="91"/>
        <v>0</v>
      </c>
      <c r="K809" s="4">
        <f t="shared" si="87"/>
        <v>0</v>
      </c>
      <c r="L809" s="5">
        <f t="shared" si="92"/>
        <v>0</v>
      </c>
      <c r="M809" s="137">
        <f>'PVWatts Hourly Results (1)'!L820/1000</f>
        <v>0</v>
      </c>
      <c r="N809" s="3">
        <f>'PVWatts Hourly Results (2)'!L820/1000</f>
        <v>0</v>
      </c>
      <c r="O809" s="3">
        <f>'PVWatts Hourly Results (3)'!L820/1000</f>
        <v>0</v>
      </c>
      <c r="P809" s="3">
        <f>'PVWatts Hourly Results (4)'!L820/1000</f>
        <v>0</v>
      </c>
      <c r="Q809" s="130">
        <f>'PVWatts Hourly Results (5)'!L820/1000</f>
        <v>0</v>
      </c>
    </row>
    <row r="810" spans="2:17" x14ac:dyDescent="0.25">
      <c r="B810" s="8">
        <v>2</v>
      </c>
      <c r="C810" s="9">
        <v>2</v>
      </c>
      <c r="D810" s="134">
        <f>'PVWatts Hourly Results (1)'!C821</f>
        <v>0</v>
      </c>
      <c r="E810" s="127">
        <f>DATE(YEAR(Inputs!$D$5),Summary!B810,Summary!C810)+TIME(D810,0,0)</f>
        <v>33</v>
      </c>
      <c r="F810" s="4">
        <f t="shared" si="88"/>
        <v>1</v>
      </c>
      <c r="G810" s="4">
        <f t="shared" si="86"/>
        <v>5</v>
      </c>
      <c r="H810" s="4">
        <f t="shared" si="89"/>
        <v>1</v>
      </c>
      <c r="I810" s="4">
        <f t="shared" si="90"/>
        <v>0</v>
      </c>
      <c r="J810" s="4">
        <f t="shared" si="91"/>
        <v>0</v>
      </c>
      <c r="K810" s="4">
        <f t="shared" si="87"/>
        <v>0</v>
      </c>
      <c r="L810" s="5">
        <f t="shared" si="92"/>
        <v>0</v>
      </c>
      <c r="M810" s="137">
        <f>'PVWatts Hourly Results (1)'!L821/1000</f>
        <v>0</v>
      </c>
      <c r="N810" s="3">
        <f>'PVWatts Hourly Results (2)'!L821/1000</f>
        <v>0</v>
      </c>
      <c r="O810" s="3">
        <f>'PVWatts Hourly Results (3)'!L821/1000</f>
        <v>0</v>
      </c>
      <c r="P810" s="3">
        <f>'PVWatts Hourly Results (4)'!L821/1000</f>
        <v>0</v>
      </c>
      <c r="Q810" s="130">
        <f>'PVWatts Hourly Results (5)'!L821/1000</f>
        <v>0</v>
      </c>
    </row>
    <row r="811" spans="2:17" x14ac:dyDescent="0.25">
      <c r="B811" s="8">
        <v>2</v>
      </c>
      <c r="C811" s="9">
        <v>2</v>
      </c>
      <c r="D811" s="134">
        <f>'PVWatts Hourly Results (1)'!C822</f>
        <v>0</v>
      </c>
      <c r="E811" s="127">
        <f>DATE(YEAR(Inputs!$D$5),Summary!B811,Summary!C811)+TIME(D811,0,0)</f>
        <v>33</v>
      </c>
      <c r="F811" s="4">
        <f t="shared" si="88"/>
        <v>1</v>
      </c>
      <c r="G811" s="4">
        <f t="shared" si="86"/>
        <v>5</v>
      </c>
      <c r="H811" s="4">
        <f t="shared" si="89"/>
        <v>1</v>
      </c>
      <c r="I811" s="4">
        <f t="shared" si="90"/>
        <v>0</v>
      </c>
      <c r="J811" s="4">
        <f t="shared" si="91"/>
        <v>0</v>
      </c>
      <c r="K811" s="4">
        <f t="shared" si="87"/>
        <v>0</v>
      </c>
      <c r="L811" s="5">
        <f t="shared" si="92"/>
        <v>0</v>
      </c>
      <c r="M811" s="137">
        <f>'PVWatts Hourly Results (1)'!L822/1000</f>
        <v>0</v>
      </c>
      <c r="N811" s="3">
        <f>'PVWatts Hourly Results (2)'!L822/1000</f>
        <v>0</v>
      </c>
      <c r="O811" s="3">
        <f>'PVWatts Hourly Results (3)'!L822/1000</f>
        <v>0</v>
      </c>
      <c r="P811" s="3">
        <f>'PVWatts Hourly Results (4)'!L822/1000</f>
        <v>0</v>
      </c>
      <c r="Q811" s="130">
        <f>'PVWatts Hourly Results (5)'!L822/1000</f>
        <v>0</v>
      </c>
    </row>
    <row r="812" spans="2:17" x14ac:dyDescent="0.25">
      <c r="B812" s="8">
        <v>2</v>
      </c>
      <c r="C812" s="9">
        <v>2</v>
      </c>
      <c r="D812" s="134">
        <f>'PVWatts Hourly Results (1)'!C823</f>
        <v>0</v>
      </c>
      <c r="E812" s="127">
        <f>DATE(YEAR(Inputs!$D$5),Summary!B812,Summary!C812)+TIME(D812,0,0)</f>
        <v>33</v>
      </c>
      <c r="F812" s="4">
        <f t="shared" si="88"/>
        <v>1</v>
      </c>
      <c r="G812" s="4">
        <f t="shared" si="86"/>
        <v>5</v>
      </c>
      <c r="H812" s="4">
        <f t="shared" si="89"/>
        <v>1</v>
      </c>
      <c r="I812" s="4">
        <f t="shared" si="90"/>
        <v>0</v>
      </c>
      <c r="J812" s="4">
        <f t="shared" si="91"/>
        <v>0</v>
      </c>
      <c r="K812" s="4">
        <f t="shared" si="87"/>
        <v>0</v>
      </c>
      <c r="L812" s="5">
        <f t="shared" si="92"/>
        <v>0</v>
      </c>
      <c r="M812" s="137">
        <f>'PVWatts Hourly Results (1)'!L823/1000</f>
        <v>0</v>
      </c>
      <c r="N812" s="3">
        <f>'PVWatts Hourly Results (2)'!L823/1000</f>
        <v>0</v>
      </c>
      <c r="O812" s="3">
        <f>'PVWatts Hourly Results (3)'!L823/1000</f>
        <v>0</v>
      </c>
      <c r="P812" s="3">
        <f>'PVWatts Hourly Results (4)'!L823/1000</f>
        <v>0</v>
      </c>
      <c r="Q812" s="130">
        <f>'PVWatts Hourly Results (5)'!L823/1000</f>
        <v>0</v>
      </c>
    </row>
    <row r="813" spans="2:17" x14ac:dyDescent="0.25">
      <c r="B813" s="8">
        <v>2</v>
      </c>
      <c r="C813" s="9">
        <v>2</v>
      </c>
      <c r="D813" s="134">
        <f>'PVWatts Hourly Results (1)'!C824</f>
        <v>0</v>
      </c>
      <c r="E813" s="127">
        <f>DATE(YEAR(Inputs!$D$5),Summary!B813,Summary!C813)+TIME(D813,0,0)</f>
        <v>33</v>
      </c>
      <c r="F813" s="4">
        <f t="shared" si="88"/>
        <v>1</v>
      </c>
      <c r="G813" s="4">
        <f t="shared" si="86"/>
        <v>5</v>
      </c>
      <c r="H813" s="4">
        <f t="shared" si="89"/>
        <v>1</v>
      </c>
      <c r="I813" s="4">
        <f t="shared" si="90"/>
        <v>0</v>
      </c>
      <c r="J813" s="4">
        <f t="shared" si="91"/>
        <v>0</v>
      </c>
      <c r="K813" s="4">
        <f t="shared" si="87"/>
        <v>0</v>
      </c>
      <c r="L813" s="5">
        <f t="shared" si="92"/>
        <v>0</v>
      </c>
      <c r="M813" s="137">
        <f>'PVWatts Hourly Results (1)'!L824/1000</f>
        <v>0</v>
      </c>
      <c r="N813" s="3">
        <f>'PVWatts Hourly Results (2)'!L824/1000</f>
        <v>0</v>
      </c>
      <c r="O813" s="3">
        <f>'PVWatts Hourly Results (3)'!L824/1000</f>
        <v>0</v>
      </c>
      <c r="P813" s="3">
        <f>'PVWatts Hourly Results (4)'!L824/1000</f>
        <v>0</v>
      </c>
      <c r="Q813" s="130">
        <f>'PVWatts Hourly Results (5)'!L824/1000</f>
        <v>0</v>
      </c>
    </row>
    <row r="814" spans="2:17" x14ac:dyDescent="0.25">
      <c r="B814" s="8">
        <v>2</v>
      </c>
      <c r="C814" s="9">
        <v>3</v>
      </c>
      <c r="D814" s="134">
        <f>'PVWatts Hourly Results (1)'!C825</f>
        <v>0</v>
      </c>
      <c r="E814" s="127">
        <f>DATE(YEAR(Inputs!$D$5),Summary!B814,Summary!C814)+TIME(D814,0,0)</f>
        <v>34</v>
      </c>
      <c r="F814" s="4">
        <f t="shared" si="88"/>
        <v>1</v>
      </c>
      <c r="G814" s="4">
        <f t="shared" si="86"/>
        <v>6</v>
      </c>
      <c r="H814" s="4">
        <f t="shared" si="89"/>
        <v>1</v>
      </c>
      <c r="I814" s="4">
        <f t="shared" si="90"/>
        <v>0</v>
      </c>
      <c r="J814" s="4">
        <f t="shared" si="91"/>
        <v>0</v>
      </c>
      <c r="K814" s="4">
        <f t="shared" si="87"/>
        <v>0</v>
      </c>
      <c r="L814" s="5">
        <f t="shared" si="92"/>
        <v>0</v>
      </c>
      <c r="M814" s="137">
        <f>'PVWatts Hourly Results (1)'!L825/1000</f>
        <v>0</v>
      </c>
      <c r="N814" s="3">
        <f>'PVWatts Hourly Results (2)'!L825/1000</f>
        <v>0</v>
      </c>
      <c r="O814" s="3">
        <f>'PVWatts Hourly Results (3)'!L825/1000</f>
        <v>0</v>
      </c>
      <c r="P814" s="3">
        <f>'PVWatts Hourly Results (4)'!L825/1000</f>
        <v>0</v>
      </c>
      <c r="Q814" s="130">
        <f>'PVWatts Hourly Results (5)'!L825/1000</f>
        <v>0</v>
      </c>
    </row>
    <row r="815" spans="2:17" x14ac:dyDescent="0.25">
      <c r="B815" s="8">
        <v>2</v>
      </c>
      <c r="C815" s="9">
        <v>3</v>
      </c>
      <c r="D815" s="134">
        <f>'PVWatts Hourly Results (1)'!C826</f>
        <v>0</v>
      </c>
      <c r="E815" s="127">
        <f>DATE(YEAR(Inputs!$D$5),Summary!B815,Summary!C815)+TIME(D815,0,0)</f>
        <v>34</v>
      </c>
      <c r="F815" s="4">
        <f t="shared" si="88"/>
        <v>1</v>
      </c>
      <c r="G815" s="4">
        <f t="shared" si="86"/>
        <v>6</v>
      </c>
      <c r="H815" s="4">
        <f t="shared" si="89"/>
        <v>1</v>
      </c>
      <c r="I815" s="4">
        <f t="shared" si="90"/>
        <v>0</v>
      </c>
      <c r="J815" s="4">
        <f t="shared" si="91"/>
        <v>0</v>
      </c>
      <c r="K815" s="4">
        <f t="shared" si="87"/>
        <v>0</v>
      </c>
      <c r="L815" s="5">
        <f t="shared" si="92"/>
        <v>0</v>
      </c>
      <c r="M815" s="137">
        <f>'PVWatts Hourly Results (1)'!L826/1000</f>
        <v>0</v>
      </c>
      <c r="N815" s="3">
        <f>'PVWatts Hourly Results (2)'!L826/1000</f>
        <v>0</v>
      </c>
      <c r="O815" s="3">
        <f>'PVWatts Hourly Results (3)'!L826/1000</f>
        <v>0</v>
      </c>
      <c r="P815" s="3">
        <f>'PVWatts Hourly Results (4)'!L826/1000</f>
        <v>0</v>
      </c>
      <c r="Q815" s="130">
        <f>'PVWatts Hourly Results (5)'!L826/1000</f>
        <v>0</v>
      </c>
    </row>
    <row r="816" spans="2:17" x14ac:dyDescent="0.25">
      <c r="B816" s="8">
        <v>2</v>
      </c>
      <c r="C816" s="9">
        <v>3</v>
      </c>
      <c r="D816" s="134">
        <f>'PVWatts Hourly Results (1)'!C827</f>
        <v>0</v>
      </c>
      <c r="E816" s="127">
        <f>DATE(YEAR(Inputs!$D$5),Summary!B816,Summary!C816)+TIME(D816,0,0)</f>
        <v>34</v>
      </c>
      <c r="F816" s="4">
        <f t="shared" si="88"/>
        <v>1</v>
      </c>
      <c r="G816" s="4">
        <f t="shared" si="86"/>
        <v>6</v>
      </c>
      <c r="H816" s="4">
        <f t="shared" si="89"/>
        <v>1</v>
      </c>
      <c r="I816" s="4">
        <f t="shared" si="90"/>
        <v>0</v>
      </c>
      <c r="J816" s="4">
        <f t="shared" si="91"/>
        <v>0</v>
      </c>
      <c r="K816" s="4">
        <f t="shared" si="87"/>
        <v>0</v>
      </c>
      <c r="L816" s="5">
        <f t="shared" si="92"/>
        <v>0</v>
      </c>
      <c r="M816" s="137">
        <f>'PVWatts Hourly Results (1)'!L827/1000</f>
        <v>0</v>
      </c>
      <c r="N816" s="3">
        <f>'PVWatts Hourly Results (2)'!L827/1000</f>
        <v>0</v>
      </c>
      <c r="O816" s="3">
        <f>'PVWatts Hourly Results (3)'!L827/1000</f>
        <v>0</v>
      </c>
      <c r="P816" s="3">
        <f>'PVWatts Hourly Results (4)'!L827/1000</f>
        <v>0</v>
      </c>
      <c r="Q816" s="130">
        <f>'PVWatts Hourly Results (5)'!L827/1000</f>
        <v>0</v>
      </c>
    </row>
    <row r="817" spans="2:17" x14ac:dyDescent="0.25">
      <c r="B817" s="8">
        <v>2</v>
      </c>
      <c r="C817" s="9">
        <v>3</v>
      </c>
      <c r="D817" s="134">
        <f>'PVWatts Hourly Results (1)'!C828</f>
        <v>0</v>
      </c>
      <c r="E817" s="127">
        <f>DATE(YEAR(Inputs!$D$5),Summary!B817,Summary!C817)+TIME(D817,0,0)</f>
        <v>34</v>
      </c>
      <c r="F817" s="4">
        <f t="shared" si="88"/>
        <v>1</v>
      </c>
      <c r="G817" s="4">
        <f t="shared" si="86"/>
        <v>6</v>
      </c>
      <c r="H817" s="4">
        <f t="shared" si="89"/>
        <v>1</v>
      </c>
      <c r="I817" s="4">
        <f t="shared" si="90"/>
        <v>0</v>
      </c>
      <c r="J817" s="4">
        <f t="shared" si="91"/>
        <v>0</v>
      </c>
      <c r="K817" s="4">
        <f t="shared" si="87"/>
        <v>0</v>
      </c>
      <c r="L817" s="5">
        <f t="shared" si="92"/>
        <v>0</v>
      </c>
      <c r="M817" s="137">
        <f>'PVWatts Hourly Results (1)'!L828/1000</f>
        <v>0</v>
      </c>
      <c r="N817" s="3">
        <f>'PVWatts Hourly Results (2)'!L828/1000</f>
        <v>0</v>
      </c>
      <c r="O817" s="3">
        <f>'PVWatts Hourly Results (3)'!L828/1000</f>
        <v>0</v>
      </c>
      <c r="P817" s="3">
        <f>'PVWatts Hourly Results (4)'!L828/1000</f>
        <v>0</v>
      </c>
      <c r="Q817" s="130">
        <f>'PVWatts Hourly Results (5)'!L828/1000</f>
        <v>0</v>
      </c>
    </row>
    <row r="818" spans="2:17" x14ac:dyDescent="0.25">
      <c r="B818" s="8">
        <v>2</v>
      </c>
      <c r="C818" s="9">
        <v>3</v>
      </c>
      <c r="D818" s="134">
        <f>'PVWatts Hourly Results (1)'!C829</f>
        <v>0</v>
      </c>
      <c r="E818" s="127">
        <f>DATE(YEAR(Inputs!$D$5),Summary!B818,Summary!C818)+TIME(D818,0,0)</f>
        <v>34</v>
      </c>
      <c r="F818" s="4">
        <f t="shared" si="88"/>
        <v>1</v>
      </c>
      <c r="G818" s="4">
        <f t="shared" si="86"/>
        <v>6</v>
      </c>
      <c r="H818" s="4">
        <f t="shared" si="89"/>
        <v>1</v>
      </c>
      <c r="I818" s="4">
        <f t="shared" si="90"/>
        <v>0</v>
      </c>
      <c r="J818" s="4">
        <f t="shared" si="91"/>
        <v>0</v>
      </c>
      <c r="K818" s="4">
        <f t="shared" si="87"/>
        <v>0</v>
      </c>
      <c r="L818" s="5">
        <f t="shared" si="92"/>
        <v>0</v>
      </c>
      <c r="M818" s="137">
        <f>'PVWatts Hourly Results (1)'!L829/1000</f>
        <v>0</v>
      </c>
      <c r="N818" s="3">
        <f>'PVWatts Hourly Results (2)'!L829/1000</f>
        <v>0</v>
      </c>
      <c r="O818" s="3">
        <f>'PVWatts Hourly Results (3)'!L829/1000</f>
        <v>0</v>
      </c>
      <c r="P818" s="3">
        <f>'PVWatts Hourly Results (4)'!L829/1000</f>
        <v>0</v>
      </c>
      <c r="Q818" s="130">
        <f>'PVWatts Hourly Results (5)'!L829/1000</f>
        <v>0</v>
      </c>
    </row>
    <row r="819" spans="2:17" x14ac:dyDescent="0.25">
      <c r="B819" s="8">
        <v>2</v>
      </c>
      <c r="C819" s="9">
        <v>3</v>
      </c>
      <c r="D819" s="134">
        <f>'PVWatts Hourly Results (1)'!C830</f>
        <v>0</v>
      </c>
      <c r="E819" s="127">
        <f>DATE(YEAR(Inputs!$D$5),Summary!B819,Summary!C819)+TIME(D819,0,0)</f>
        <v>34</v>
      </c>
      <c r="F819" s="4">
        <f t="shared" si="88"/>
        <v>1</v>
      </c>
      <c r="G819" s="4">
        <f t="shared" si="86"/>
        <v>6</v>
      </c>
      <c r="H819" s="4">
        <f t="shared" si="89"/>
        <v>1</v>
      </c>
      <c r="I819" s="4">
        <f t="shared" si="90"/>
        <v>0</v>
      </c>
      <c r="J819" s="4">
        <f t="shared" si="91"/>
        <v>0</v>
      </c>
      <c r="K819" s="4">
        <f t="shared" si="87"/>
        <v>0</v>
      </c>
      <c r="L819" s="5">
        <f t="shared" si="92"/>
        <v>0</v>
      </c>
      <c r="M819" s="137">
        <f>'PVWatts Hourly Results (1)'!L830/1000</f>
        <v>0</v>
      </c>
      <c r="N819" s="3">
        <f>'PVWatts Hourly Results (2)'!L830/1000</f>
        <v>0</v>
      </c>
      <c r="O819" s="3">
        <f>'PVWatts Hourly Results (3)'!L830/1000</f>
        <v>0</v>
      </c>
      <c r="P819" s="3">
        <f>'PVWatts Hourly Results (4)'!L830/1000</f>
        <v>0</v>
      </c>
      <c r="Q819" s="130">
        <f>'PVWatts Hourly Results (5)'!L830/1000</f>
        <v>0</v>
      </c>
    </row>
    <row r="820" spans="2:17" x14ac:dyDescent="0.25">
      <c r="B820" s="8">
        <v>2</v>
      </c>
      <c r="C820" s="9">
        <v>3</v>
      </c>
      <c r="D820" s="134">
        <f>'PVWatts Hourly Results (1)'!C831</f>
        <v>0</v>
      </c>
      <c r="E820" s="127">
        <f>DATE(YEAR(Inputs!$D$5),Summary!B820,Summary!C820)+TIME(D820,0,0)</f>
        <v>34</v>
      </c>
      <c r="F820" s="4">
        <f t="shared" si="88"/>
        <v>1</v>
      </c>
      <c r="G820" s="4">
        <f t="shared" si="86"/>
        <v>6</v>
      </c>
      <c r="H820" s="4">
        <f t="shared" si="89"/>
        <v>1</v>
      </c>
      <c r="I820" s="4">
        <f t="shared" si="90"/>
        <v>0</v>
      </c>
      <c r="J820" s="4">
        <f t="shared" si="91"/>
        <v>0</v>
      </c>
      <c r="K820" s="4">
        <f t="shared" si="87"/>
        <v>0</v>
      </c>
      <c r="L820" s="5">
        <f t="shared" si="92"/>
        <v>0</v>
      </c>
      <c r="M820" s="137">
        <f>'PVWatts Hourly Results (1)'!L831/1000</f>
        <v>0</v>
      </c>
      <c r="N820" s="3">
        <f>'PVWatts Hourly Results (2)'!L831/1000</f>
        <v>0</v>
      </c>
      <c r="O820" s="3">
        <f>'PVWatts Hourly Results (3)'!L831/1000</f>
        <v>0</v>
      </c>
      <c r="P820" s="3">
        <f>'PVWatts Hourly Results (4)'!L831/1000</f>
        <v>0</v>
      </c>
      <c r="Q820" s="130">
        <f>'PVWatts Hourly Results (5)'!L831/1000</f>
        <v>0</v>
      </c>
    </row>
    <row r="821" spans="2:17" x14ac:dyDescent="0.25">
      <c r="B821" s="8">
        <v>2</v>
      </c>
      <c r="C821" s="9">
        <v>3</v>
      </c>
      <c r="D821" s="134">
        <f>'PVWatts Hourly Results (1)'!C832</f>
        <v>0</v>
      </c>
      <c r="E821" s="127">
        <f>DATE(YEAR(Inputs!$D$5),Summary!B821,Summary!C821)+TIME(D821,0,0)</f>
        <v>34</v>
      </c>
      <c r="F821" s="4">
        <f t="shared" si="88"/>
        <v>1</v>
      </c>
      <c r="G821" s="4">
        <f t="shared" si="86"/>
        <v>6</v>
      </c>
      <c r="H821" s="4">
        <f t="shared" si="89"/>
        <v>1</v>
      </c>
      <c r="I821" s="4">
        <f t="shared" si="90"/>
        <v>0</v>
      </c>
      <c r="J821" s="4">
        <f t="shared" si="91"/>
        <v>0</v>
      </c>
      <c r="K821" s="4">
        <f t="shared" si="87"/>
        <v>0</v>
      </c>
      <c r="L821" s="5">
        <f t="shared" si="92"/>
        <v>0</v>
      </c>
      <c r="M821" s="137">
        <f>'PVWatts Hourly Results (1)'!L832/1000</f>
        <v>0</v>
      </c>
      <c r="N821" s="3">
        <f>'PVWatts Hourly Results (2)'!L832/1000</f>
        <v>0</v>
      </c>
      <c r="O821" s="3">
        <f>'PVWatts Hourly Results (3)'!L832/1000</f>
        <v>0</v>
      </c>
      <c r="P821" s="3">
        <f>'PVWatts Hourly Results (4)'!L832/1000</f>
        <v>0</v>
      </c>
      <c r="Q821" s="130">
        <f>'PVWatts Hourly Results (5)'!L832/1000</f>
        <v>0</v>
      </c>
    </row>
    <row r="822" spans="2:17" x14ac:dyDescent="0.25">
      <c r="B822" s="8">
        <v>2</v>
      </c>
      <c r="C822" s="9">
        <v>3</v>
      </c>
      <c r="D822" s="134">
        <f>'PVWatts Hourly Results (1)'!C833</f>
        <v>0</v>
      </c>
      <c r="E822" s="127">
        <f>DATE(YEAR(Inputs!$D$5),Summary!B822,Summary!C822)+TIME(D822,0,0)</f>
        <v>34</v>
      </c>
      <c r="F822" s="4">
        <f t="shared" si="88"/>
        <v>1</v>
      </c>
      <c r="G822" s="4">
        <f t="shared" si="86"/>
        <v>6</v>
      </c>
      <c r="H822" s="4">
        <f t="shared" si="89"/>
        <v>1</v>
      </c>
      <c r="I822" s="4">
        <f t="shared" si="90"/>
        <v>0</v>
      </c>
      <c r="J822" s="4">
        <f t="shared" si="91"/>
        <v>0</v>
      </c>
      <c r="K822" s="4">
        <f t="shared" si="87"/>
        <v>0</v>
      </c>
      <c r="L822" s="5">
        <f t="shared" si="92"/>
        <v>0</v>
      </c>
      <c r="M822" s="137">
        <f>'PVWatts Hourly Results (1)'!L833/1000</f>
        <v>0</v>
      </c>
      <c r="N822" s="3">
        <f>'PVWatts Hourly Results (2)'!L833/1000</f>
        <v>0</v>
      </c>
      <c r="O822" s="3">
        <f>'PVWatts Hourly Results (3)'!L833/1000</f>
        <v>0</v>
      </c>
      <c r="P822" s="3">
        <f>'PVWatts Hourly Results (4)'!L833/1000</f>
        <v>0</v>
      </c>
      <c r="Q822" s="130">
        <f>'PVWatts Hourly Results (5)'!L833/1000</f>
        <v>0</v>
      </c>
    </row>
    <row r="823" spans="2:17" x14ac:dyDescent="0.25">
      <c r="B823" s="8">
        <v>2</v>
      </c>
      <c r="C823" s="9">
        <v>3</v>
      </c>
      <c r="D823" s="134">
        <f>'PVWatts Hourly Results (1)'!C834</f>
        <v>0</v>
      </c>
      <c r="E823" s="127">
        <f>DATE(YEAR(Inputs!$D$5),Summary!B823,Summary!C823)+TIME(D823,0,0)</f>
        <v>34</v>
      </c>
      <c r="F823" s="4">
        <f t="shared" si="88"/>
        <v>1</v>
      </c>
      <c r="G823" s="4">
        <f t="shared" si="86"/>
        <v>6</v>
      </c>
      <c r="H823" s="4">
        <f t="shared" si="89"/>
        <v>1</v>
      </c>
      <c r="I823" s="4">
        <f t="shared" si="90"/>
        <v>0</v>
      </c>
      <c r="J823" s="4">
        <f t="shared" si="91"/>
        <v>0</v>
      </c>
      <c r="K823" s="4">
        <f t="shared" si="87"/>
        <v>0</v>
      </c>
      <c r="L823" s="5">
        <f t="shared" si="92"/>
        <v>0</v>
      </c>
      <c r="M823" s="137">
        <f>'PVWatts Hourly Results (1)'!L834/1000</f>
        <v>0</v>
      </c>
      <c r="N823" s="3">
        <f>'PVWatts Hourly Results (2)'!L834/1000</f>
        <v>0</v>
      </c>
      <c r="O823" s="3">
        <f>'PVWatts Hourly Results (3)'!L834/1000</f>
        <v>0</v>
      </c>
      <c r="P823" s="3">
        <f>'PVWatts Hourly Results (4)'!L834/1000</f>
        <v>0</v>
      </c>
      <c r="Q823" s="130">
        <f>'PVWatts Hourly Results (5)'!L834/1000</f>
        <v>0</v>
      </c>
    </row>
    <row r="824" spans="2:17" x14ac:dyDescent="0.25">
      <c r="B824" s="8">
        <v>2</v>
      </c>
      <c r="C824" s="9">
        <v>3</v>
      </c>
      <c r="D824" s="134">
        <f>'PVWatts Hourly Results (1)'!C835</f>
        <v>0</v>
      </c>
      <c r="E824" s="127">
        <f>DATE(YEAR(Inputs!$D$5),Summary!B824,Summary!C824)+TIME(D824,0,0)</f>
        <v>34</v>
      </c>
      <c r="F824" s="4">
        <f t="shared" si="88"/>
        <v>1</v>
      </c>
      <c r="G824" s="4">
        <f t="shared" si="86"/>
        <v>6</v>
      </c>
      <c r="H824" s="4">
        <f t="shared" si="89"/>
        <v>1</v>
      </c>
      <c r="I824" s="4">
        <f t="shared" si="90"/>
        <v>0</v>
      </c>
      <c r="J824" s="4">
        <f t="shared" si="91"/>
        <v>0</v>
      </c>
      <c r="K824" s="4">
        <f t="shared" si="87"/>
        <v>0</v>
      </c>
      <c r="L824" s="5">
        <f t="shared" si="92"/>
        <v>0</v>
      </c>
      <c r="M824" s="137">
        <f>'PVWatts Hourly Results (1)'!L835/1000</f>
        <v>0</v>
      </c>
      <c r="N824" s="3">
        <f>'PVWatts Hourly Results (2)'!L835/1000</f>
        <v>0</v>
      </c>
      <c r="O824" s="3">
        <f>'PVWatts Hourly Results (3)'!L835/1000</f>
        <v>0</v>
      </c>
      <c r="P824" s="3">
        <f>'PVWatts Hourly Results (4)'!L835/1000</f>
        <v>0</v>
      </c>
      <c r="Q824" s="130">
        <f>'PVWatts Hourly Results (5)'!L835/1000</f>
        <v>0</v>
      </c>
    </row>
    <row r="825" spans="2:17" x14ac:dyDescent="0.25">
      <c r="B825" s="8">
        <v>2</v>
      </c>
      <c r="C825" s="9">
        <v>3</v>
      </c>
      <c r="D825" s="134">
        <f>'PVWatts Hourly Results (1)'!C836</f>
        <v>0</v>
      </c>
      <c r="E825" s="127">
        <f>DATE(YEAR(Inputs!$D$5),Summary!B825,Summary!C825)+TIME(D825,0,0)</f>
        <v>34</v>
      </c>
      <c r="F825" s="4">
        <f t="shared" si="88"/>
        <v>1</v>
      </c>
      <c r="G825" s="4">
        <f t="shared" si="86"/>
        <v>6</v>
      </c>
      <c r="H825" s="4">
        <f t="shared" si="89"/>
        <v>1</v>
      </c>
      <c r="I825" s="4">
        <f t="shared" si="90"/>
        <v>0</v>
      </c>
      <c r="J825" s="4">
        <f t="shared" si="91"/>
        <v>0</v>
      </c>
      <c r="K825" s="4">
        <f t="shared" si="87"/>
        <v>0</v>
      </c>
      <c r="L825" s="5">
        <f t="shared" si="92"/>
        <v>0</v>
      </c>
      <c r="M825" s="137">
        <f>'PVWatts Hourly Results (1)'!L836/1000</f>
        <v>0</v>
      </c>
      <c r="N825" s="3">
        <f>'PVWatts Hourly Results (2)'!L836/1000</f>
        <v>0</v>
      </c>
      <c r="O825" s="3">
        <f>'PVWatts Hourly Results (3)'!L836/1000</f>
        <v>0</v>
      </c>
      <c r="P825" s="3">
        <f>'PVWatts Hourly Results (4)'!L836/1000</f>
        <v>0</v>
      </c>
      <c r="Q825" s="130">
        <f>'PVWatts Hourly Results (5)'!L836/1000</f>
        <v>0</v>
      </c>
    </row>
    <row r="826" spans="2:17" x14ac:dyDescent="0.25">
      <c r="B826" s="8">
        <v>2</v>
      </c>
      <c r="C826" s="9">
        <v>3</v>
      </c>
      <c r="D826" s="134">
        <f>'PVWatts Hourly Results (1)'!C837</f>
        <v>0</v>
      </c>
      <c r="E826" s="127">
        <f>DATE(YEAR(Inputs!$D$5),Summary!B826,Summary!C826)+TIME(D826,0,0)</f>
        <v>34</v>
      </c>
      <c r="F826" s="4">
        <f t="shared" si="88"/>
        <v>1</v>
      </c>
      <c r="G826" s="4">
        <f t="shared" si="86"/>
        <v>6</v>
      </c>
      <c r="H826" s="4">
        <f t="shared" si="89"/>
        <v>1</v>
      </c>
      <c r="I826" s="4">
        <f t="shared" si="90"/>
        <v>0</v>
      </c>
      <c r="J826" s="4">
        <f t="shared" si="91"/>
        <v>0</v>
      </c>
      <c r="K826" s="4">
        <f t="shared" si="87"/>
        <v>0</v>
      </c>
      <c r="L826" s="5">
        <f t="shared" si="92"/>
        <v>0</v>
      </c>
      <c r="M826" s="137">
        <f>'PVWatts Hourly Results (1)'!L837/1000</f>
        <v>0</v>
      </c>
      <c r="N826" s="3">
        <f>'PVWatts Hourly Results (2)'!L837/1000</f>
        <v>0</v>
      </c>
      <c r="O826" s="3">
        <f>'PVWatts Hourly Results (3)'!L837/1000</f>
        <v>0</v>
      </c>
      <c r="P826" s="3">
        <f>'PVWatts Hourly Results (4)'!L837/1000</f>
        <v>0</v>
      </c>
      <c r="Q826" s="130">
        <f>'PVWatts Hourly Results (5)'!L837/1000</f>
        <v>0</v>
      </c>
    </row>
    <row r="827" spans="2:17" x14ac:dyDescent="0.25">
      <c r="B827" s="8">
        <v>2</v>
      </c>
      <c r="C827" s="9">
        <v>3</v>
      </c>
      <c r="D827" s="134">
        <f>'PVWatts Hourly Results (1)'!C838</f>
        <v>0</v>
      </c>
      <c r="E827" s="127">
        <f>DATE(YEAR(Inputs!$D$5),Summary!B827,Summary!C827)+TIME(D827,0,0)</f>
        <v>34</v>
      </c>
      <c r="F827" s="4">
        <f t="shared" si="88"/>
        <v>1</v>
      </c>
      <c r="G827" s="4">
        <f t="shared" si="86"/>
        <v>6</v>
      </c>
      <c r="H827" s="4">
        <f t="shared" si="89"/>
        <v>1</v>
      </c>
      <c r="I827" s="4">
        <f t="shared" si="90"/>
        <v>0</v>
      </c>
      <c r="J827" s="4">
        <f t="shared" si="91"/>
        <v>0</v>
      </c>
      <c r="K827" s="4">
        <f t="shared" si="87"/>
        <v>0</v>
      </c>
      <c r="L827" s="5">
        <f t="shared" si="92"/>
        <v>0</v>
      </c>
      <c r="M827" s="137">
        <f>'PVWatts Hourly Results (1)'!L838/1000</f>
        <v>0</v>
      </c>
      <c r="N827" s="3">
        <f>'PVWatts Hourly Results (2)'!L838/1000</f>
        <v>0</v>
      </c>
      <c r="O827" s="3">
        <f>'PVWatts Hourly Results (3)'!L838/1000</f>
        <v>0</v>
      </c>
      <c r="P827" s="3">
        <f>'PVWatts Hourly Results (4)'!L838/1000</f>
        <v>0</v>
      </c>
      <c r="Q827" s="130">
        <f>'PVWatts Hourly Results (5)'!L838/1000</f>
        <v>0</v>
      </c>
    </row>
    <row r="828" spans="2:17" x14ac:dyDescent="0.25">
      <c r="B828" s="8">
        <v>2</v>
      </c>
      <c r="C828" s="9">
        <v>3</v>
      </c>
      <c r="D828" s="134">
        <f>'PVWatts Hourly Results (1)'!C839</f>
        <v>0</v>
      </c>
      <c r="E828" s="127">
        <f>DATE(YEAR(Inputs!$D$5),Summary!B828,Summary!C828)+TIME(D828,0,0)</f>
        <v>34</v>
      </c>
      <c r="F828" s="4">
        <f t="shared" si="88"/>
        <v>1</v>
      </c>
      <c r="G828" s="4">
        <f t="shared" si="86"/>
        <v>6</v>
      </c>
      <c r="H828" s="4">
        <f t="shared" si="89"/>
        <v>1</v>
      </c>
      <c r="I828" s="4">
        <f t="shared" si="90"/>
        <v>0</v>
      </c>
      <c r="J828" s="4">
        <f t="shared" si="91"/>
        <v>0</v>
      </c>
      <c r="K828" s="4">
        <f t="shared" si="87"/>
        <v>0</v>
      </c>
      <c r="L828" s="5">
        <f t="shared" si="92"/>
        <v>0</v>
      </c>
      <c r="M828" s="137">
        <f>'PVWatts Hourly Results (1)'!L839/1000</f>
        <v>0</v>
      </c>
      <c r="N828" s="3">
        <f>'PVWatts Hourly Results (2)'!L839/1000</f>
        <v>0</v>
      </c>
      <c r="O828" s="3">
        <f>'PVWatts Hourly Results (3)'!L839/1000</f>
        <v>0</v>
      </c>
      <c r="P828" s="3">
        <f>'PVWatts Hourly Results (4)'!L839/1000</f>
        <v>0</v>
      </c>
      <c r="Q828" s="130">
        <f>'PVWatts Hourly Results (5)'!L839/1000</f>
        <v>0</v>
      </c>
    </row>
    <row r="829" spans="2:17" x14ac:dyDescent="0.25">
      <c r="B829" s="8">
        <v>2</v>
      </c>
      <c r="C829" s="9">
        <v>3</v>
      </c>
      <c r="D829" s="134">
        <f>'PVWatts Hourly Results (1)'!C840</f>
        <v>0</v>
      </c>
      <c r="E829" s="127">
        <f>DATE(YEAR(Inputs!$D$5),Summary!B829,Summary!C829)+TIME(D829,0,0)</f>
        <v>34</v>
      </c>
      <c r="F829" s="4">
        <f t="shared" si="88"/>
        <v>1</v>
      </c>
      <c r="G829" s="4">
        <f t="shared" si="86"/>
        <v>6</v>
      </c>
      <c r="H829" s="4">
        <f t="shared" si="89"/>
        <v>1</v>
      </c>
      <c r="I829" s="4">
        <f t="shared" si="90"/>
        <v>0</v>
      </c>
      <c r="J829" s="4">
        <f t="shared" si="91"/>
        <v>0</v>
      </c>
      <c r="K829" s="4">
        <f t="shared" si="87"/>
        <v>0</v>
      </c>
      <c r="L829" s="5">
        <f t="shared" si="92"/>
        <v>0</v>
      </c>
      <c r="M829" s="137">
        <f>'PVWatts Hourly Results (1)'!L840/1000</f>
        <v>0</v>
      </c>
      <c r="N829" s="3">
        <f>'PVWatts Hourly Results (2)'!L840/1000</f>
        <v>0</v>
      </c>
      <c r="O829" s="3">
        <f>'PVWatts Hourly Results (3)'!L840/1000</f>
        <v>0</v>
      </c>
      <c r="P829" s="3">
        <f>'PVWatts Hourly Results (4)'!L840/1000</f>
        <v>0</v>
      </c>
      <c r="Q829" s="130">
        <f>'PVWatts Hourly Results (5)'!L840/1000</f>
        <v>0</v>
      </c>
    </row>
    <row r="830" spans="2:17" x14ac:dyDescent="0.25">
      <c r="B830" s="8">
        <v>2</v>
      </c>
      <c r="C830" s="9">
        <v>3</v>
      </c>
      <c r="D830" s="134">
        <f>'PVWatts Hourly Results (1)'!C841</f>
        <v>0</v>
      </c>
      <c r="E830" s="127">
        <f>DATE(YEAR(Inputs!$D$5),Summary!B830,Summary!C830)+TIME(D830,0,0)</f>
        <v>34</v>
      </c>
      <c r="F830" s="4">
        <f t="shared" si="88"/>
        <v>1</v>
      </c>
      <c r="G830" s="4">
        <f t="shared" si="86"/>
        <v>6</v>
      </c>
      <c r="H830" s="4">
        <f t="shared" si="89"/>
        <v>1</v>
      </c>
      <c r="I830" s="4">
        <f t="shared" si="90"/>
        <v>0</v>
      </c>
      <c r="J830" s="4">
        <f t="shared" si="91"/>
        <v>0</v>
      </c>
      <c r="K830" s="4">
        <f t="shared" si="87"/>
        <v>0</v>
      </c>
      <c r="L830" s="5">
        <f t="shared" si="92"/>
        <v>0</v>
      </c>
      <c r="M830" s="137">
        <f>'PVWatts Hourly Results (1)'!L841/1000</f>
        <v>0</v>
      </c>
      <c r="N830" s="3">
        <f>'PVWatts Hourly Results (2)'!L841/1000</f>
        <v>0</v>
      </c>
      <c r="O830" s="3">
        <f>'PVWatts Hourly Results (3)'!L841/1000</f>
        <v>0</v>
      </c>
      <c r="P830" s="3">
        <f>'PVWatts Hourly Results (4)'!L841/1000</f>
        <v>0</v>
      </c>
      <c r="Q830" s="130">
        <f>'PVWatts Hourly Results (5)'!L841/1000</f>
        <v>0</v>
      </c>
    </row>
    <row r="831" spans="2:17" x14ac:dyDescent="0.25">
      <c r="B831" s="8">
        <v>2</v>
      </c>
      <c r="C831" s="9">
        <v>3</v>
      </c>
      <c r="D831" s="134">
        <f>'PVWatts Hourly Results (1)'!C842</f>
        <v>0</v>
      </c>
      <c r="E831" s="127">
        <f>DATE(YEAR(Inputs!$D$5),Summary!B831,Summary!C831)+TIME(D831,0,0)</f>
        <v>34</v>
      </c>
      <c r="F831" s="4">
        <f t="shared" si="88"/>
        <v>1</v>
      </c>
      <c r="G831" s="4">
        <f t="shared" si="86"/>
        <v>6</v>
      </c>
      <c r="H831" s="4">
        <f t="shared" si="89"/>
        <v>1</v>
      </c>
      <c r="I831" s="4">
        <f t="shared" si="90"/>
        <v>0</v>
      </c>
      <c r="J831" s="4">
        <f t="shared" si="91"/>
        <v>0</v>
      </c>
      <c r="K831" s="4">
        <f t="shared" si="87"/>
        <v>0</v>
      </c>
      <c r="L831" s="5">
        <f t="shared" si="92"/>
        <v>0</v>
      </c>
      <c r="M831" s="137">
        <f>'PVWatts Hourly Results (1)'!L842/1000</f>
        <v>0</v>
      </c>
      <c r="N831" s="3">
        <f>'PVWatts Hourly Results (2)'!L842/1000</f>
        <v>0</v>
      </c>
      <c r="O831" s="3">
        <f>'PVWatts Hourly Results (3)'!L842/1000</f>
        <v>0</v>
      </c>
      <c r="P831" s="3">
        <f>'PVWatts Hourly Results (4)'!L842/1000</f>
        <v>0</v>
      </c>
      <c r="Q831" s="130">
        <f>'PVWatts Hourly Results (5)'!L842/1000</f>
        <v>0</v>
      </c>
    </row>
    <row r="832" spans="2:17" x14ac:dyDescent="0.25">
      <c r="B832" s="8">
        <v>2</v>
      </c>
      <c r="C832" s="9">
        <v>3</v>
      </c>
      <c r="D832" s="134">
        <f>'PVWatts Hourly Results (1)'!C843</f>
        <v>0</v>
      </c>
      <c r="E832" s="127">
        <f>DATE(YEAR(Inputs!$D$5),Summary!B832,Summary!C832)+TIME(D832,0,0)</f>
        <v>34</v>
      </c>
      <c r="F832" s="4">
        <f t="shared" si="88"/>
        <v>1</v>
      </c>
      <c r="G832" s="4">
        <f t="shared" si="86"/>
        <v>6</v>
      </c>
      <c r="H832" s="4">
        <f t="shared" si="89"/>
        <v>1</v>
      </c>
      <c r="I832" s="4">
        <f t="shared" si="90"/>
        <v>0</v>
      </c>
      <c r="J832" s="4">
        <f t="shared" si="91"/>
        <v>0</v>
      </c>
      <c r="K832" s="4">
        <f t="shared" si="87"/>
        <v>0</v>
      </c>
      <c r="L832" s="5">
        <f t="shared" si="92"/>
        <v>0</v>
      </c>
      <c r="M832" s="137">
        <f>'PVWatts Hourly Results (1)'!L843/1000</f>
        <v>0</v>
      </c>
      <c r="N832" s="3">
        <f>'PVWatts Hourly Results (2)'!L843/1000</f>
        <v>0</v>
      </c>
      <c r="O832" s="3">
        <f>'PVWatts Hourly Results (3)'!L843/1000</f>
        <v>0</v>
      </c>
      <c r="P832" s="3">
        <f>'PVWatts Hourly Results (4)'!L843/1000</f>
        <v>0</v>
      </c>
      <c r="Q832" s="130">
        <f>'PVWatts Hourly Results (5)'!L843/1000</f>
        <v>0</v>
      </c>
    </row>
    <row r="833" spans="2:17" x14ac:dyDescent="0.25">
      <c r="B833" s="8">
        <v>2</v>
      </c>
      <c r="C833" s="9">
        <v>3</v>
      </c>
      <c r="D833" s="134">
        <f>'PVWatts Hourly Results (1)'!C844</f>
        <v>0</v>
      </c>
      <c r="E833" s="127">
        <f>DATE(YEAR(Inputs!$D$5),Summary!B833,Summary!C833)+TIME(D833,0,0)</f>
        <v>34</v>
      </c>
      <c r="F833" s="4">
        <f t="shared" si="88"/>
        <v>1</v>
      </c>
      <c r="G833" s="4">
        <f t="shared" si="86"/>
        <v>6</v>
      </c>
      <c r="H833" s="4">
        <f t="shared" si="89"/>
        <v>1</v>
      </c>
      <c r="I833" s="4">
        <f t="shared" si="90"/>
        <v>0</v>
      </c>
      <c r="J833" s="4">
        <f t="shared" si="91"/>
        <v>0</v>
      </c>
      <c r="K833" s="4">
        <f t="shared" si="87"/>
        <v>0</v>
      </c>
      <c r="L833" s="5">
        <f t="shared" si="92"/>
        <v>0</v>
      </c>
      <c r="M833" s="137">
        <f>'PVWatts Hourly Results (1)'!L844/1000</f>
        <v>0</v>
      </c>
      <c r="N833" s="3">
        <f>'PVWatts Hourly Results (2)'!L844/1000</f>
        <v>0</v>
      </c>
      <c r="O833" s="3">
        <f>'PVWatts Hourly Results (3)'!L844/1000</f>
        <v>0</v>
      </c>
      <c r="P833" s="3">
        <f>'PVWatts Hourly Results (4)'!L844/1000</f>
        <v>0</v>
      </c>
      <c r="Q833" s="130">
        <f>'PVWatts Hourly Results (5)'!L844/1000</f>
        <v>0</v>
      </c>
    </row>
    <row r="834" spans="2:17" x14ac:dyDescent="0.25">
      <c r="B834" s="8">
        <v>2</v>
      </c>
      <c r="C834" s="9">
        <v>3</v>
      </c>
      <c r="D834" s="134">
        <f>'PVWatts Hourly Results (1)'!C845</f>
        <v>0</v>
      </c>
      <c r="E834" s="127">
        <f>DATE(YEAR(Inputs!$D$5),Summary!B834,Summary!C834)+TIME(D834,0,0)</f>
        <v>34</v>
      </c>
      <c r="F834" s="4">
        <f t="shared" si="88"/>
        <v>1</v>
      </c>
      <c r="G834" s="4">
        <f t="shared" si="86"/>
        <v>6</v>
      </c>
      <c r="H834" s="4">
        <f t="shared" si="89"/>
        <v>1</v>
      </c>
      <c r="I834" s="4">
        <f t="shared" si="90"/>
        <v>0</v>
      </c>
      <c r="J834" s="4">
        <f t="shared" si="91"/>
        <v>0</v>
      </c>
      <c r="K834" s="4">
        <f t="shared" si="87"/>
        <v>0</v>
      </c>
      <c r="L834" s="5">
        <f t="shared" si="92"/>
        <v>0</v>
      </c>
      <c r="M834" s="137">
        <f>'PVWatts Hourly Results (1)'!L845/1000</f>
        <v>0</v>
      </c>
      <c r="N834" s="3">
        <f>'PVWatts Hourly Results (2)'!L845/1000</f>
        <v>0</v>
      </c>
      <c r="O834" s="3">
        <f>'PVWatts Hourly Results (3)'!L845/1000</f>
        <v>0</v>
      </c>
      <c r="P834" s="3">
        <f>'PVWatts Hourly Results (4)'!L845/1000</f>
        <v>0</v>
      </c>
      <c r="Q834" s="130">
        <f>'PVWatts Hourly Results (5)'!L845/1000</f>
        <v>0</v>
      </c>
    </row>
    <row r="835" spans="2:17" x14ac:dyDescent="0.25">
      <c r="B835" s="8">
        <v>2</v>
      </c>
      <c r="C835" s="9">
        <v>3</v>
      </c>
      <c r="D835" s="134">
        <f>'PVWatts Hourly Results (1)'!C846</f>
        <v>0</v>
      </c>
      <c r="E835" s="127">
        <f>DATE(YEAR(Inputs!$D$5),Summary!B835,Summary!C835)+TIME(D835,0,0)</f>
        <v>34</v>
      </c>
      <c r="F835" s="4">
        <f t="shared" si="88"/>
        <v>1</v>
      </c>
      <c r="G835" s="4">
        <f t="shared" si="86"/>
        <v>6</v>
      </c>
      <c r="H835" s="4">
        <f t="shared" si="89"/>
        <v>1</v>
      </c>
      <c r="I835" s="4">
        <f t="shared" si="90"/>
        <v>0</v>
      </c>
      <c r="J835" s="4">
        <f t="shared" si="91"/>
        <v>0</v>
      </c>
      <c r="K835" s="4">
        <f t="shared" si="87"/>
        <v>0</v>
      </c>
      <c r="L835" s="5">
        <f t="shared" si="92"/>
        <v>0</v>
      </c>
      <c r="M835" s="137">
        <f>'PVWatts Hourly Results (1)'!L846/1000</f>
        <v>0</v>
      </c>
      <c r="N835" s="3">
        <f>'PVWatts Hourly Results (2)'!L846/1000</f>
        <v>0</v>
      </c>
      <c r="O835" s="3">
        <f>'PVWatts Hourly Results (3)'!L846/1000</f>
        <v>0</v>
      </c>
      <c r="P835" s="3">
        <f>'PVWatts Hourly Results (4)'!L846/1000</f>
        <v>0</v>
      </c>
      <c r="Q835" s="130">
        <f>'PVWatts Hourly Results (5)'!L846/1000</f>
        <v>0</v>
      </c>
    </row>
    <row r="836" spans="2:17" x14ac:dyDescent="0.25">
      <c r="B836" s="8">
        <v>2</v>
      </c>
      <c r="C836" s="9">
        <v>3</v>
      </c>
      <c r="D836" s="134">
        <f>'PVWatts Hourly Results (1)'!C847</f>
        <v>0</v>
      </c>
      <c r="E836" s="127">
        <f>DATE(YEAR(Inputs!$D$5),Summary!B836,Summary!C836)+TIME(D836,0,0)</f>
        <v>34</v>
      </c>
      <c r="F836" s="4">
        <f t="shared" si="88"/>
        <v>1</v>
      </c>
      <c r="G836" s="4">
        <f t="shared" si="86"/>
        <v>6</v>
      </c>
      <c r="H836" s="4">
        <f t="shared" si="89"/>
        <v>1</v>
      </c>
      <c r="I836" s="4">
        <f t="shared" si="90"/>
        <v>0</v>
      </c>
      <c r="J836" s="4">
        <f t="shared" si="91"/>
        <v>0</v>
      </c>
      <c r="K836" s="4">
        <f t="shared" si="87"/>
        <v>0</v>
      </c>
      <c r="L836" s="5">
        <f t="shared" si="92"/>
        <v>0</v>
      </c>
      <c r="M836" s="137">
        <f>'PVWatts Hourly Results (1)'!L847/1000</f>
        <v>0</v>
      </c>
      <c r="N836" s="3">
        <f>'PVWatts Hourly Results (2)'!L847/1000</f>
        <v>0</v>
      </c>
      <c r="O836" s="3">
        <f>'PVWatts Hourly Results (3)'!L847/1000</f>
        <v>0</v>
      </c>
      <c r="P836" s="3">
        <f>'PVWatts Hourly Results (4)'!L847/1000</f>
        <v>0</v>
      </c>
      <c r="Q836" s="130">
        <f>'PVWatts Hourly Results (5)'!L847/1000</f>
        <v>0</v>
      </c>
    </row>
    <row r="837" spans="2:17" x14ac:dyDescent="0.25">
      <c r="B837" s="8">
        <v>2</v>
      </c>
      <c r="C837" s="9">
        <v>3</v>
      </c>
      <c r="D837" s="134">
        <f>'PVWatts Hourly Results (1)'!C848</f>
        <v>0</v>
      </c>
      <c r="E837" s="127">
        <f>DATE(YEAR(Inputs!$D$5),Summary!B837,Summary!C837)+TIME(D837,0,0)</f>
        <v>34</v>
      </c>
      <c r="F837" s="4">
        <f t="shared" si="88"/>
        <v>1</v>
      </c>
      <c r="G837" s="4">
        <f t="shared" si="86"/>
        <v>6</v>
      </c>
      <c r="H837" s="4">
        <f t="shared" si="89"/>
        <v>1</v>
      </c>
      <c r="I837" s="4">
        <f t="shared" si="90"/>
        <v>0</v>
      </c>
      <c r="J837" s="4">
        <f t="shared" si="91"/>
        <v>0</v>
      </c>
      <c r="K837" s="4">
        <f t="shared" si="87"/>
        <v>0</v>
      </c>
      <c r="L837" s="5">
        <f t="shared" si="92"/>
        <v>0</v>
      </c>
      <c r="M837" s="137">
        <f>'PVWatts Hourly Results (1)'!L848/1000</f>
        <v>0</v>
      </c>
      <c r="N837" s="3">
        <f>'PVWatts Hourly Results (2)'!L848/1000</f>
        <v>0</v>
      </c>
      <c r="O837" s="3">
        <f>'PVWatts Hourly Results (3)'!L848/1000</f>
        <v>0</v>
      </c>
      <c r="P837" s="3">
        <f>'PVWatts Hourly Results (4)'!L848/1000</f>
        <v>0</v>
      </c>
      <c r="Q837" s="130">
        <f>'PVWatts Hourly Results (5)'!L848/1000</f>
        <v>0</v>
      </c>
    </row>
    <row r="838" spans="2:17" x14ac:dyDescent="0.25">
      <c r="B838" s="8">
        <v>2</v>
      </c>
      <c r="C838" s="9">
        <v>4</v>
      </c>
      <c r="D838" s="134">
        <f>'PVWatts Hourly Results (1)'!C849</f>
        <v>0</v>
      </c>
      <c r="E838" s="127">
        <f>DATE(YEAR(Inputs!$D$5),Summary!B838,Summary!C838)+TIME(D838,0,0)</f>
        <v>35</v>
      </c>
      <c r="F838" s="4">
        <f t="shared" si="88"/>
        <v>1</v>
      </c>
      <c r="G838" s="4">
        <f t="shared" si="86"/>
        <v>7</v>
      </c>
      <c r="H838" s="4">
        <f t="shared" si="89"/>
        <v>0</v>
      </c>
      <c r="I838" s="4">
        <f t="shared" si="90"/>
        <v>0</v>
      </c>
      <c r="J838" s="4">
        <f t="shared" si="91"/>
        <v>0</v>
      </c>
      <c r="K838" s="4">
        <f t="shared" si="87"/>
        <v>0</v>
      </c>
      <c r="L838" s="5">
        <f t="shared" si="92"/>
        <v>0</v>
      </c>
      <c r="M838" s="137">
        <f>'PVWatts Hourly Results (1)'!L849/1000</f>
        <v>0</v>
      </c>
      <c r="N838" s="3">
        <f>'PVWatts Hourly Results (2)'!L849/1000</f>
        <v>0</v>
      </c>
      <c r="O838" s="3">
        <f>'PVWatts Hourly Results (3)'!L849/1000</f>
        <v>0</v>
      </c>
      <c r="P838" s="3">
        <f>'PVWatts Hourly Results (4)'!L849/1000</f>
        <v>0</v>
      </c>
      <c r="Q838" s="130">
        <f>'PVWatts Hourly Results (5)'!L849/1000</f>
        <v>0</v>
      </c>
    </row>
    <row r="839" spans="2:17" x14ac:dyDescent="0.25">
      <c r="B839" s="8">
        <v>2</v>
      </c>
      <c r="C839" s="9">
        <v>4</v>
      </c>
      <c r="D839" s="134">
        <f>'PVWatts Hourly Results (1)'!C850</f>
        <v>0</v>
      </c>
      <c r="E839" s="127">
        <f>DATE(YEAR(Inputs!$D$5),Summary!B839,Summary!C839)+TIME(D839,0,0)</f>
        <v>35</v>
      </c>
      <c r="F839" s="4">
        <f t="shared" si="88"/>
        <v>1</v>
      </c>
      <c r="G839" s="4">
        <f t="shared" si="86"/>
        <v>7</v>
      </c>
      <c r="H839" s="4">
        <f t="shared" si="89"/>
        <v>0</v>
      </c>
      <c r="I839" s="4">
        <f t="shared" si="90"/>
        <v>0</v>
      </c>
      <c r="J839" s="4">
        <f t="shared" si="91"/>
        <v>0</v>
      </c>
      <c r="K839" s="4">
        <f t="shared" si="87"/>
        <v>0</v>
      </c>
      <c r="L839" s="5">
        <f t="shared" si="92"/>
        <v>0</v>
      </c>
      <c r="M839" s="137">
        <f>'PVWatts Hourly Results (1)'!L850/1000</f>
        <v>0</v>
      </c>
      <c r="N839" s="3">
        <f>'PVWatts Hourly Results (2)'!L850/1000</f>
        <v>0</v>
      </c>
      <c r="O839" s="3">
        <f>'PVWatts Hourly Results (3)'!L850/1000</f>
        <v>0</v>
      </c>
      <c r="P839" s="3">
        <f>'PVWatts Hourly Results (4)'!L850/1000</f>
        <v>0</v>
      </c>
      <c r="Q839" s="130">
        <f>'PVWatts Hourly Results (5)'!L850/1000</f>
        <v>0</v>
      </c>
    </row>
    <row r="840" spans="2:17" x14ac:dyDescent="0.25">
      <c r="B840" s="8">
        <v>2</v>
      </c>
      <c r="C840" s="9">
        <v>4</v>
      </c>
      <c r="D840" s="134">
        <f>'PVWatts Hourly Results (1)'!C851</f>
        <v>0</v>
      </c>
      <c r="E840" s="127">
        <f>DATE(YEAR(Inputs!$D$5),Summary!B840,Summary!C840)+TIME(D840,0,0)</f>
        <v>35</v>
      </c>
      <c r="F840" s="4">
        <f t="shared" si="88"/>
        <v>1</v>
      </c>
      <c r="G840" s="4">
        <f t="shared" si="86"/>
        <v>7</v>
      </c>
      <c r="H840" s="4">
        <f t="shared" si="89"/>
        <v>0</v>
      </c>
      <c r="I840" s="4">
        <f t="shared" si="90"/>
        <v>0</v>
      </c>
      <c r="J840" s="4">
        <f t="shared" si="91"/>
        <v>0</v>
      </c>
      <c r="K840" s="4">
        <f t="shared" si="87"/>
        <v>0</v>
      </c>
      <c r="L840" s="5">
        <f t="shared" si="92"/>
        <v>0</v>
      </c>
      <c r="M840" s="137">
        <f>'PVWatts Hourly Results (1)'!L851/1000</f>
        <v>0</v>
      </c>
      <c r="N840" s="3">
        <f>'PVWatts Hourly Results (2)'!L851/1000</f>
        <v>0</v>
      </c>
      <c r="O840" s="3">
        <f>'PVWatts Hourly Results (3)'!L851/1000</f>
        <v>0</v>
      </c>
      <c r="P840" s="3">
        <f>'PVWatts Hourly Results (4)'!L851/1000</f>
        <v>0</v>
      </c>
      <c r="Q840" s="130">
        <f>'PVWatts Hourly Results (5)'!L851/1000</f>
        <v>0</v>
      </c>
    </row>
    <row r="841" spans="2:17" x14ac:dyDescent="0.25">
      <c r="B841" s="8">
        <v>2</v>
      </c>
      <c r="C841" s="9">
        <v>4</v>
      </c>
      <c r="D841" s="134">
        <f>'PVWatts Hourly Results (1)'!C852</f>
        <v>0</v>
      </c>
      <c r="E841" s="127">
        <f>DATE(YEAR(Inputs!$D$5),Summary!B841,Summary!C841)+TIME(D841,0,0)</f>
        <v>35</v>
      </c>
      <c r="F841" s="4">
        <f t="shared" si="88"/>
        <v>1</v>
      </c>
      <c r="G841" s="4">
        <f t="shared" si="86"/>
        <v>7</v>
      </c>
      <c r="H841" s="4">
        <f t="shared" si="89"/>
        <v>0</v>
      </c>
      <c r="I841" s="4">
        <f t="shared" si="90"/>
        <v>0</v>
      </c>
      <c r="J841" s="4">
        <f t="shared" si="91"/>
        <v>0</v>
      </c>
      <c r="K841" s="4">
        <f t="shared" si="87"/>
        <v>0</v>
      </c>
      <c r="L841" s="5">
        <f t="shared" si="92"/>
        <v>0</v>
      </c>
      <c r="M841" s="137">
        <f>'PVWatts Hourly Results (1)'!L852/1000</f>
        <v>0</v>
      </c>
      <c r="N841" s="3">
        <f>'PVWatts Hourly Results (2)'!L852/1000</f>
        <v>0</v>
      </c>
      <c r="O841" s="3">
        <f>'PVWatts Hourly Results (3)'!L852/1000</f>
        <v>0</v>
      </c>
      <c r="P841" s="3">
        <f>'PVWatts Hourly Results (4)'!L852/1000</f>
        <v>0</v>
      </c>
      <c r="Q841" s="130">
        <f>'PVWatts Hourly Results (5)'!L852/1000</f>
        <v>0</v>
      </c>
    </row>
    <row r="842" spans="2:17" x14ac:dyDescent="0.25">
      <c r="B842" s="8">
        <v>2</v>
      </c>
      <c r="C842" s="9">
        <v>4</v>
      </c>
      <c r="D842" s="134">
        <f>'PVWatts Hourly Results (1)'!C853</f>
        <v>0</v>
      </c>
      <c r="E842" s="127">
        <f>DATE(YEAR(Inputs!$D$5),Summary!B842,Summary!C842)+TIME(D842,0,0)</f>
        <v>35</v>
      </c>
      <c r="F842" s="4">
        <f t="shared" si="88"/>
        <v>1</v>
      </c>
      <c r="G842" s="4">
        <f t="shared" si="86"/>
        <v>7</v>
      </c>
      <c r="H842" s="4">
        <f t="shared" si="89"/>
        <v>0</v>
      </c>
      <c r="I842" s="4">
        <f t="shared" si="90"/>
        <v>0</v>
      </c>
      <c r="J842" s="4">
        <f t="shared" si="91"/>
        <v>0</v>
      </c>
      <c r="K842" s="4">
        <f t="shared" si="87"/>
        <v>0</v>
      </c>
      <c r="L842" s="5">
        <f t="shared" si="92"/>
        <v>0</v>
      </c>
      <c r="M842" s="137">
        <f>'PVWatts Hourly Results (1)'!L853/1000</f>
        <v>0</v>
      </c>
      <c r="N842" s="3">
        <f>'PVWatts Hourly Results (2)'!L853/1000</f>
        <v>0</v>
      </c>
      <c r="O842" s="3">
        <f>'PVWatts Hourly Results (3)'!L853/1000</f>
        <v>0</v>
      </c>
      <c r="P842" s="3">
        <f>'PVWatts Hourly Results (4)'!L853/1000</f>
        <v>0</v>
      </c>
      <c r="Q842" s="130">
        <f>'PVWatts Hourly Results (5)'!L853/1000</f>
        <v>0</v>
      </c>
    </row>
    <row r="843" spans="2:17" x14ac:dyDescent="0.25">
      <c r="B843" s="8">
        <v>2</v>
      </c>
      <c r="C843" s="9">
        <v>4</v>
      </c>
      <c r="D843" s="134">
        <f>'PVWatts Hourly Results (1)'!C854</f>
        <v>0</v>
      </c>
      <c r="E843" s="127">
        <f>DATE(YEAR(Inputs!$D$5),Summary!B843,Summary!C843)+TIME(D843,0,0)</f>
        <v>35</v>
      </c>
      <c r="F843" s="4">
        <f t="shared" si="88"/>
        <v>1</v>
      </c>
      <c r="G843" s="4">
        <f t="shared" si="86"/>
        <v>7</v>
      </c>
      <c r="H843" s="4">
        <f t="shared" si="89"/>
        <v>0</v>
      </c>
      <c r="I843" s="4">
        <f t="shared" si="90"/>
        <v>0</v>
      </c>
      <c r="J843" s="4">
        <f t="shared" si="91"/>
        <v>0</v>
      </c>
      <c r="K843" s="4">
        <f t="shared" si="87"/>
        <v>0</v>
      </c>
      <c r="L843" s="5">
        <f t="shared" si="92"/>
        <v>0</v>
      </c>
      <c r="M843" s="137">
        <f>'PVWatts Hourly Results (1)'!L854/1000</f>
        <v>0</v>
      </c>
      <c r="N843" s="3">
        <f>'PVWatts Hourly Results (2)'!L854/1000</f>
        <v>0</v>
      </c>
      <c r="O843" s="3">
        <f>'PVWatts Hourly Results (3)'!L854/1000</f>
        <v>0</v>
      </c>
      <c r="P843" s="3">
        <f>'PVWatts Hourly Results (4)'!L854/1000</f>
        <v>0</v>
      </c>
      <c r="Q843" s="130">
        <f>'PVWatts Hourly Results (5)'!L854/1000</f>
        <v>0</v>
      </c>
    </row>
    <row r="844" spans="2:17" x14ac:dyDescent="0.25">
      <c r="B844" s="8">
        <v>2</v>
      </c>
      <c r="C844" s="9">
        <v>4</v>
      </c>
      <c r="D844" s="134">
        <f>'PVWatts Hourly Results (1)'!C855</f>
        <v>0</v>
      </c>
      <c r="E844" s="127">
        <f>DATE(YEAR(Inputs!$D$5),Summary!B844,Summary!C844)+TIME(D844,0,0)</f>
        <v>35</v>
      </c>
      <c r="F844" s="4">
        <f t="shared" si="88"/>
        <v>1</v>
      </c>
      <c r="G844" s="4">
        <f t="shared" si="86"/>
        <v>7</v>
      </c>
      <c r="H844" s="4">
        <f t="shared" si="89"/>
        <v>0</v>
      </c>
      <c r="I844" s="4">
        <f t="shared" si="90"/>
        <v>0</v>
      </c>
      <c r="J844" s="4">
        <f t="shared" si="91"/>
        <v>0</v>
      </c>
      <c r="K844" s="4">
        <f t="shared" si="87"/>
        <v>0</v>
      </c>
      <c r="L844" s="5">
        <f t="shared" si="92"/>
        <v>0</v>
      </c>
      <c r="M844" s="137">
        <f>'PVWatts Hourly Results (1)'!L855/1000</f>
        <v>0</v>
      </c>
      <c r="N844" s="3">
        <f>'PVWatts Hourly Results (2)'!L855/1000</f>
        <v>0</v>
      </c>
      <c r="O844" s="3">
        <f>'PVWatts Hourly Results (3)'!L855/1000</f>
        <v>0</v>
      </c>
      <c r="P844" s="3">
        <f>'PVWatts Hourly Results (4)'!L855/1000</f>
        <v>0</v>
      </c>
      <c r="Q844" s="130">
        <f>'PVWatts Hourly Results (5)'!L855/1000</f>
        <v>0</v>
      </c>
    </row>
    <row r="845" spans="2:17" x14ac:dyDescent="0.25">
      <c r="B845" s="8">
        <v>2</v>
      </c>
      <c r="C845" s="9">
        <v>4</v>
      </c>
      <c r="D845" s="134">
        <f>'PVWatts Hourly Results (1)'!C856</f>
        <v>0</v>
      </c>
      <c r="E845" s="127">
        <f>DATE(YEAR(Inputs!$D$5),Summary!B845,Summary!C845)+TIME(D845,0,0)</f>
        <v>35</v>
      </c>
      <c r="F845" s="4">
        <f t="shared" si="88"/>
        <v>1</v>
      </c>
      <c r="G845" s="4">
        <f t="shared" si="86"/>
        <v>7</v>
      </c>
      <c r="H845" s="4">
        <f t="shared" si="89"/>
        <v>0</v>
      </c>
      <c r="I845" s="4">
        <f t="shared" si="90"/>
        <v>0</v>
      </c>
      <c r="J845" s="4">
        <f t="shared" si="91"/>
        <v>0</v>
      </c>
      <c r="K845" s="4">
        <f t="shared" si="87"/>
        <v>0</v>
      </c>
      <c r="L845" s="5">
        <f t="shared" si="92"/>
        <v>0</v>
      </c>
      <c r="M845" s="137">
        <f>'PVWatts Hourly Results (1)'!L856/1000</f>
        <v>0</v>
      </c>
      <c r="N845" s="3">
        <f>'PVWatts Hourly Results (2)'!L856/1000</f>
        <v>0</v>
      </c>
      <c r="O845" s="3">
        <f>'PVWatts Hourly Results (3)'!L856/1000</f>
        <v>0</v>
      </c>
      <c r="P845" s="3">
        <f>'PVWatts Hourly Results (4)'!L856/1000</f>
        <v>0</v>
      </c>
      <c r="Q845" s="130">
        <f>'PVWatts Hourly Results (5)'!L856/1000</f>
        <v>0</v>
      </c>
    </row>
    <row r="846" spans="2:17" x14ac:dyDescent="0.25">
      <c r="B846" s="8">
        <v>2</v>
      </c>
      <c r="C846" s="9">
        <v>4</v>
      </c>
      <c r="D846" s="134">
        <f>'PVWatts Hourly Results (1)'!C857</f>
        <v>0</v>
      </c>
      <c r="E846" s="127">
        <f>DATE(YEAR(Inputs!$D$5),Summary!B846,Summary!C846)+TIME(D846,0,0)</f>
        <v>35</v>
      </c>
      <c r="F846" s="4">
        <f t="shared" si="88"/>
        <v>1</v>
      </c>
      <c r="G846" s="4">
        <f t="shared" si="86"/>
        <v>7</v>
      </c>
      <c r="H846" s="4">
        <f t="shared" si="89"/>
        <v>0</v>
      </c>
      <c r="I846" s="4">
        <f t="shared" si="90"/>
        <v>0</v>
      </c>
      <c r="J846" s="4">
        <f t="shared" si="91"/>
        <v>0</v>
      </c>
      <c r="K846" s="4">
        <f t="shared" si="87"/>
        <v>0</v>
      </c>
      <c r="L846" s="5">
        <f t="shared" si="92"/>
        <v>0</v>
      </c>
      <c r="M846" s="137">
        <f>'PVWatts Hourly Results (1)'!L857/1000</f>
        <v>0</v>
      </c>
      <c r="N846" s="3">
        <f>'PVWatts Hourly Results (2)'!L857/1000</f>
        <v>0</v>
      </c>
      <c r="O846" s="3">
        <f>'PVWatts Hourly Results (3)'!L857/1000</f>
        <v>0</v>
      </c>
      <c r="P846" s="3">
        <f>'PVWatts Hourly Results (4)'!L857/1000</f>
        <v>0</v>
      </c>
      <c r="Q846" s="130">
        <f>'PVWatts Hourly Results (5)'!L857/1000</f>
        <v>0</v>
      </c>
    </row>
    <row r="847" spans="2:17" x14ac:dyDescent="0.25">
      <c r="B847" s="8">
        <v>2</v>
      </c>
      <c r="C847" s="9">
        <v>4</v>
      </c>
      <c r="D847" s="134">
        <f>'PVWatts Hourly Results (1)'!C858</f>
        <v>0</v>
      </c>
      <c r="E847" s="127">
        <f>DATE(YEAR(Inputs!$D$5),Summary!B847,Summary!C847)+TIME(D847,0,0)</f>
        <v>35</v>
      </c>
      <c r="F847" s="4">
        <f t="shared" si="88"/>
        <v>1</v>
      </c>
      <c r="G847" s="4">
        <f t="shared" si="86"/>
        <v>7</v>
      </c>
      <c r="H847" s="4">
        <f t="shared" si="89"/>
        <v>0</v>
      </c>
      <c r="I847" s="4">
        <f t="shared" si="90"/>
        <v>0</v>
      </c>
      <c r="J847" s="4">
        <f t="shared" si="91"/>
        <v>0</v>
      </c>
      <c r="K847" s="4">
        <f t="shared" si="87"/>
        <v>0</v>
      </c>
      <c r="L847" s="5">
        <f t="shared" si="92"/>
        <v>0</v>
      </c>
      <c r="M847" s="137">
        <f>'PVWatts Hourly Results (1)'!L858/1000</f>
        <v>0</v>
      </c>
      <c r="N847" s="3">
        <f>'PVWatts Hourly Results (2)'!L858/1000</f>
        <v>0</v>
      </c>
      <c r="O847" s="3">
        <f>'PVWatts Hourly Results (3)'!L858/1000</f>
        <v>0</v>
      </c>
      <c r="P847" s="3">
        <f>'PVWatts Hourly Results (4)'!L858/1000</f>
        <v>0</v>
      </c>
      <c r="Q847" s="130">
        <f>'PVWatts Hourly Results (5)'!L858/1000</f>
        <v>0</v>
      </c>
    </row>
    <row r="848" spans="2:17" x14ac:dyDescent="0.25">
      <c r="B848" s="8">
        <v>2</v>
      </c>
      <c r="C848" s="9">
        <v>4</v>
      </c>
      <c r="D848" s="134">
        <f>'PVWatts Hourly Results (1)'!C859</f>
        <v>0</v>
      </c>
      <c r="E848" s="127">
        <f>DATE(YEAR(Inputs!$D$5),Summary!B848,Summary!C848)+TIME(D848,0,0)</f>
        <v>35</v>
      </c>
      <c r="F848" s="4">
        <f t="shared" si="88"/>
        <v>1</v>
      </c>
      <c r="G848" s="4">
        <f t="shared" si="86"/>
        <v>7</v>
      </c>
      <c r="H848" s="4">
        <f t="shared" si="89"/>
        <v>0</v>
      </c>
      <c r="I848" s="4">
        <f t="shared" si="90"/>
        <v>0</v>
      </c>
      <c r="J848" s="4">
        <f t="shared" si="91"/>
        <v>0</v>
      </c>
      <c r="K848" s="4">
        <f t="shared" si="87"/>
        <v>0</v>
      </c>
      <c r="L848" s="5">
        <f t="shared" si="92"/>
        <v>0</v>
      </c>
      <c r="M848" s="137">
        <f>'PVWatts Hourly Results (1)'!L859/1000</f>
        <v>0</v>
      </c>
      <c r="N848" s="3">
        <f>'PVWatts Hourly Results (2)'!L859/1000</f>
        <v>0</v>
      </c>
      <c r="O848" s="3">
        <f>'PVWatts Hourly Results (3)'!L859/1000</f>
        <v>0</v>
      </c>
      <c r="P848" s="3">
        <f>'PVWatts Hourly Results (4)'!L859/1000</f>
        <v>0</v>
      </c>
      <c r="Q848" s="130">
        <f>'PVWatts Hourly Results (5)'!L859/1000</f>
        <v>0</v>
      </c>
    </row>
    <row r="849" spans="2:17" x14ac:dyDescent="0.25">
      <c r="B849" s="8">
        <v>2</v>
      </c>
      <c r="C849" s="9">
        <v>4</v>
      </c>
      <c r="D849" s="134">
        <f>'PVWatts Hourly Results (1)'!C860</f>
        <v>0</v>
      </c>
      <c r="E849" s="127">
        <f>DATE(YEAR(Inputs!$D$5),Summary!B849,Summary!C849)+TIME(D849,0,0)</f>
        <v>35</v>
      </c>
      <c r="F849" s="4">
        <f t="shared" si="88"/>
        <v>1</v>
      </c>
      <c r="G849" s="4">
        <f t="shared" si="86"/>
        <v>7</v>
      </c>
      <c r="H849" s="4">
        <f t="shared" si="89"/>
        <v>0</v>
      </c>
      <c r="I849" s="4">
        <f t="shared" si="90"/>
        <v>0</v>
      </c>
      <c r="J849" s="4">
        <f t="shared" si="91"/>
        <v>0</v>
      </c>
      <c r="K849" s="4">
        <f t="shared" si="87"/>
        <v>0</v>
      </c>
      <c r="L849" s="5">
        <f t="shared" si="92"/>
        <v>0</v>
      </c>
      <c r="M849" s="137">
        <f>'PVWatts Hourly Results (1)'!L860/1000</f>
        <v>0</v>
      </c>
      <c r="N849" s="3">
        <f>'PVWatts Hourly Results (2)'!L860/1000</f>
        <v>0</v>
      </c>
      <c r="O849" s="3">
        <f>'PVWatts Hourly Results (3)'!L860/1000</f>
        <v>0</v>
      </c>
      <c r="P849" s="3">
        <f>'PVWatts Hourly Results (4)'!L860/1000</f>
        <v>0</v>
      </c>
      <c r="Q849" s="130">
        <f>'PVWatts Hourly Results (5)'!L860/1000</f>
        <v>0</v>
      </c>
    </row>
    <row r="850" spans="2:17" x14ac:dyDescent="0.25">
      <c r="B850" s="8">
        <v>2</v>
      </c>
      <c r="C850" s="9">
        <v>4</v>
      </c>
      <c r="D850" s="134">
        <f>'PVWatts Hourly Results (1)'!C861</f>
        <v>0</v>
      </c>
      <c r="E850" s="127">
        <f>DATE(YEAR(Inputs!$D$5),Summary!B850,Summary!C850)+TIME(D850,0,0)</f>
        <v>35</v>
      </c>
      <c r="F850" s="4">
        <f t="shared" si="88"/>
        <v>1</v>
      </c>
      <c r="G850" s="4">
        <f t="shared" si="86"/>
        <v>7</v>
      </c>
      <c r="H850" s="4">
        <f t="shared" si="89"/>
        <v>0</v>
      </c>
      <c r="I850" s="4">
        <f t="shared" si="90"/>
        <v>0</v>
      </c>
      <c r="J850" s="4">
        <f t="shared" si="91"/>
        <v>0</v>
      </c>
      <c r="K850" s="4">
        <f t="shared" si="87"/>
        <v>0</v>
      </c>
      <c r="L850" s="5">
        <f t="shared" si="92"/>
        <v>0</v>
      </c>
      <c r="M850" s="137">
        <f>'PVWatts Hourly Results (1)'!L861/1000</f>
        <v>0</v>
      </c>
      <c r="N850" s="3">
        <f>'PVWatts Hourly Results (2)'!L861/1000</f>
        <v>0</v>
      </c>
      <c r="O850" s="3">
        <f>'PVWatts Hourly Results (3)'!L861/1000</f>
        <v>0</v>
      </c>
      <c r="P850" s="3">
        <f>'PVWatts Hourly Results (4)'!L861/1000</f>
        <v>0</v>
      </c>
      <c r="Q850" s="130">
        <f>'PVWatts Hourly Results (5)'!L861/1000</f>
        <v>0</v>
      </c>
    </row>
    <row r="851" spans="2:17" x14ac:dyDescent="0.25">
      <c r="B851" s="8">
        <v>2</v>
      </c>
      <c r="C851" s="9">
        <v>4</v>
      </c>
      <c r="D851" s="134">
        <f>'PVWatts Hourly Results (1)'!C862</f>
        <v>0</v>
      </c>
      <c r="E851" s="127">
        <f>DATE(YEAR(Inputs!$D$5),Summary!B851,Summary!C851)+TIME(D851,0,0)</f>
        <v>35</v>
      </c>
      <c r="F851" s="4">
        <f t="shared" si="88"/>
        <v>1</v>
      </c>
      <c r="G851" s="4">
        <f t="shared" si="86"/>
        <v>7</v>
      </c>
      <c r="H851" s="4">
        <f t="shared" si="89"/>
        <v>0</v>
      </c>
      <c r="I851" s="4">
        <f t="shared" si="90"/>
        <v>0</v>
      </c>
      <c r="J851" s="4">
        <f t="shared" si="91"/>
        <v>0</v>
      </c>
      <c r="K851" s="4">
        <f t="shared" si="87"/>
        <v>0</v>
      </c>
      <c r="L851" s="5">
        <f t="shared" si="92"/>
        <v>0</v>
      </c>
      <c r="M851" s="137">
        <f>'PVWatts Hourly Results (1)'!L862/1000</f>
        <v>0</v>
      </c>
      <c r="N851" s="3">
        <f>'PVWatts Hourly Results (2)'!L862/1000</f>
        <v>0</v>
      </c>
      <c r="O851" s="3">
        <f>'PVWatts Hourly Results (3)'!L862/1000</f>
        <v>0</v>
      </c>
      <c r="P851" s="3">
        <f>'PVWatts Hourly Results (4)'!L862/1000</f>
        <v>0</v>
      </c>
      <c r="Q851" s="130">
        <f>'PVWatts Hourly Results (5)'!L862/1000</f>
        <v>0</v>
      </c>
    </row>
    <row r="852" spans="2:17" x14ac:dyDescent="0.25">
      <c r="B852" s="8">
        <v>2</v>
      </c>
      <c r="C852" s="9">
        <v>4</v>
      </c>
      <c r="D852" s="134">
        <f>'PVWatts Hourly Results (1)'!C863</f>
        <v>0</v>
      </c>
      <c r="E852" s="127">
        <f>DATE(YEAR(Inputs!$D$5),Summary!B852,Summary!C852)+TIME(D852,0,0)</f>
        <v>35</v>
      </c>
      <c r="F852" s="4">
        <f t="shared" si="88"/>
        <v>1</v>
      </c>
      <c r="G852" s="4">
        <f t="shared" si="86"/>
        <v>7</v>
      </c>
      <c r="H852" s="4">
        <f t="shared" si="89"/>
        <v>0</v>
      </c>
      <c r="I852" s="4">
        <f t="shared" si="90"/>
        <v>0</v>
      </c>
      <c r="J852" s="4">
        <f t="shared" si="91"/>
        <v>0</v>
      </c>
      <c r="K852" s="4">
        <f t="shared" si="87"/>
        <v>0</v>
      </c>
      <c r="L852" s="5">
        <f t="shared" si="92"/>
        <v>0</v>
      </c>
      <c r="M852" s="137">
        <f>'PVWatts Hourly Results (1)'!L863/1000</f>
        <v>0</v>
      </c>
      <c r="N852" s="3">
        <f>'PVWatts Hourly Results (2)'!L863/1000</f>
        <v>0</v>
      </c>
      <c r="O852" s="3">
        <f>'PVWatts Hourly Results (3)'!L863/1000</f>
        <v>0</v>
      </c>
      <c r="P852" s="3">
        <f>'PVWatts Hourly Results (4)'!L863/1000</f>
        <v>0</v>
      </c>
      <c r="Q852" s="130">
        <f>'PVWatts Hourly Results (5)'!L863/1000</f>
        <v>0</v>
      </c>
    </row>
    <row r="853" spans="2:17" x14ac:dyDescent="0.25">
      <c r="B853" s="8">
        <v>2</v>
      </c>
      <c r="C853" s="9">
        <v>4</v>
      </c>
      <c r="D853" s="134">
        <f>'PVWatts Hourly Results (1)'!C864</f>
        <v>0</v>
      </c>
      <c r="E853" s="127">
        <f>DATE(YEAR(Inputs!$D$5),Summary!B853,Summary!C853)+TIME(D853,0,0)</f>
        <v>35</v>
      </c>
      <c r="F853" s="4">
        <f t="shared" si="88"/>
        <v>1</v>
      </c>
      <c r="G853" s="4">
        <f t="shared" si="86"/>
        <v>7</v>
      </c>
      <c r="H853" s="4">
        <f t="shared" si="89"/>
        <v>0</v>
      </c>
      <c r="I853" s="4">
        <f t="shared" si="90"/>
        <v>0</v>
      </c>
      <c r="J853" s="4">
        <f t="shared" si="91"/>
        <v>0</v>
      </c>
      <c r="K853" s="4">
        <f t="shared" si="87"/>
        <v>0</v>
      </c>
      <c r="L853" s="5">
        <f t="shared" si="92"/>
        <v>0</v>
      </c>
      <c r="M853" s="137">
        <f>'PVWatts Hourly Results (1)'!L864/1000</f>
        <v>0</v>
      </c>
      <c r="N853" s="3">
        <f>'PVWatts Hourly Results (2)'!L864/1000</f>
        <v>0</v>
      </c>
      <c r="O853" s="3">
        <f>'PVWatts Hourly Results (3)'!L864/1000</f>
        <v>0</v>
      </c>
      <c r="P853" s="3">
        <f>'PVWatts Hourly Results (4)'!L864/1000</f>
        <v>0</v>
      </c>
      <c r="Q853" s="130">
        <f>'PVWatts Hourly Results (5)'!L864/1000</f>
        <v>0</v>
      </c>
    </row>
    <row r="854" spans="2:17" x14ac:dyDescent="0.25">
      <c r="B854" s="8">
        <v>2</v>
      </c>
      <c r="C854" s="9">
        <v>4</v>
      </c>
      <c r="D854" s="134">
        <f>'PVWatts Hourly Results (1)'!C865</f>
        <v>0</v>
      </c>
      <c r="E854" s="127">
        <f>DATE(YEAR(Inputs!$D$5),Summary!B854,Summary!C854)+TIME(D854,0,0)</f>
        <v>35</v>
      </c>
      <c r="F854" s="4">
        <f t="shared" si="88"/>
        <v>1</v>
      </c>
      <c r="G854" s="4">
        <f t="shared" ref="G854:G917" si="93">WEEKDAY(E854)</f>
        <v>7</v>
      </c>
      <c r="H854" s="4">
        <f t="shared" si="89"/>
        <v>0</v>
      </c>
      <c r="I854" s="4">
        <f t="shared" si="90"/>
        <v>0</v>
      </c>
      <c r="J854" s="4">
        <f t="shared" si="91"/>
        <v>0</v>
      </c>
      <c r="K854" s="4">
        <f t="shared" ref="K854:K917" si="94">IF(OR(AND(B854=7,C854=4),AND(B854=1,C854=1)),1,0)</f>
        <v>0</v>
      </c>
      <c r="L854" s="5">
        <f t="shared" si="92"/>
        <v>0</v>
      </c>
      <c r="M854" s="137">
        <f>'PVWatts Hourly Results (1)'!L865/1000</f>
        <v>0</v>
      </c>
      <c r="N854" s="3">
        <f>'PVWatts Hourly Results (2)'!L865/1000</f>
        <v>0</v>
      </c>
      <c r="O854" s="3">
        <f>'PVWatts Hourly Results (3)'!L865/1000</f>
        <v>0</v>
      </c>
      <c r="P854" s="3">
        <f>'PVWatts Hourly Results (4)'!L865/1000</f>
        <v>0</v>
      </c>
      <c r="Q854" s="130">
        <f>'PVWatts Hourly Results (5)'!L865/1000</f>
        <v>0</v>
      </c>
    </row>
    <row r="855" spans="2:17" x14ac:dyDescent="0.25">
      <c r="B855" s="8">
        <v>2</v>
      </c>
      <c r="C855" s="9">
        <v>4</v>
      </c>
      <c r="D855" s="134">
        <f>'PVWatts Hourly Results (1)'!C866</f>
        <v>0</v>
      </c>
      <c r="E855" s="127">
        <f>DATE(YEAR(Inputs!$D$5),Summary!B855,Summary!C855)+TIME(D855,0,0)</f>
        <v>35</v>
      </c>
      <c r="F855" s="4">
        <f t="shared" ref="F855:F918" si="95">IF(OR(B855&lt;3,B855=6,B855=7,B855=8),1,0)</f>
        <v>1</v>
      </c>
      <c r="G855" s="4">
        <f t="shared" si="93"/>
        <v>7</v>
      </c>
      <c r="H855" s="4">
        <f t="shared" ref="H855:H918" si="96">IF(OR(G855=2,G855=3,G855=4,G855=5,G855=6),1,0)</f>
        <v>0</v>
      </c>
      <c r="I855" s="4">
        <f t="shared" ref="I855:I918" si="97">IF(AND(B855&gt;5,B855&lt;9,D855&gt;=13,D855&lt;=16,H855=1),1,0)</f>
        <v>0</v>
      </c>
      <c r="J855" s="4">
        <f t="shared" ref="J855:J918" si="98">IF(AND(B855&lt;3,OR(AND(D855&gt;6,D855&lt;9),AND(D855&gt;17,D855&lt;20)),H855=1),1,0)</f>
        <v>0</v>
      </c>
      <c r="K855" s="4">
        <f t="shared" si="94"/>
        <v>0</v>
      </c>
      <c r="L855" s="5">
        <f t="shared" ref="L855:L918" si="99">IFERROR(IF(AND(F855=1,H855=1,OR(I855=1,J855=1),K855=0),1,0),"")</f>
        <v>0</v>
      </c>
      <c r="M855" s="137">
        <f>'PVWatts Hourly Results (1)'!L866/1000</f>
        <v>0</v>
      </c>
      <c r="N855" s="3">
        <f>'PVWatts Hourly Results (2)'!L866/1000</f>
        <v>0</v>
      </c>
      <c r="O855" s="3">
        <f>'PVWatts Hourly Results (3)'!L866/1000</f>
        <v>0</v>
      </c>
      <c r="P855" s="3">
        <f>'PVWatts Hourly Results (4)'!L866/1000</f>
        <v>0</v>
      </c>
      <c r="Q855" s="130">
        <f>'PVWatts Hourly Results (5)'!L866/1000</f>
        <v>0</v>
      </c>
    </row>
    <row r="856" spans="2:17" x14ac:dyDescent="0.25">
      <c r="B856" s="8">
        <v>2</v>
      </c>
      <c r="C856" s="9">
        <v>4</v>
      </c>
      <c r="D856" s="134">
        <f>'PVWatts Hourly Results (1)'!C867</f>
        <v>0</v>
      </c>
      <c r="E856" s="127">
        <f>DATE(YEAR(Inputs!$D$5),Summary!B856,Summary!C856)+TIME(D856,0,0)</f>
        <v>35</v>
      </c>
      <c r="F856" s="4">
        <f t="shared" si="95"/>
        <v>1</v>
      </c>
      <c r="G856" s="4">
        <f t="shared" si="93"/>
        <v>7</v>
      </c>
      <c r="H856" s="4">
        <f t="shared" si="96"/>
        <v>0</v>
      </c>
      <c r="I856" s="4">
        <f t="shared" si="97"/>
        <v>0</v>
      </c>
      <c r="J856" s="4">
        <f t="shared" si="98"/>
        <v>0</v>
      </c>
      <c r="K856" s="4">
        <f t="shared" si="94"/>
        <v>0</v>
      </c>
      <c r="L856" s="5">
        <f t="shared" si="99"/>
        <v>0</v>
      </c>
      <c r="M856" s="137">
        <f>'PVWatts Hourly Results (1)'!L867/1000</f>
        <v>0</v>
      </c>
      <c r="N856" s="3">
        <f>'PVWatts Hourly Results (2)'!L867/1000</f>
        <v>0</v>
      </c>
      <c r="O856" s="3">
        <f>'PVWatts Hourly Results (3)'!L867/1000</f>
        <v>0</v>
      </c>
      <c r="P856" s="3">
        <f>'PVWatts Hourly Results (4)'!L867/1000</f>
        <v>0</v>
      </c>
      <c r="Q856" s="130">
        <f>'PVWatts Hourly Results (5)'!L867/1000</f>
        <v>0</v>
      </c>
    </row>
    <row r="857" spans="2:17" x14ac:dyDescent="0.25">
      <c r="B857" s="8">
        <v>2</v>
      </c>
      <c r="C857" s="9">
        <v>4</v>
      </c>
      <c r="D857" s="134">
        <f>'PVWatts Hourly Results (1)'!C868</f>
        <v>0</v>
      </c>
      <c r="E857" s="127">
        <f>DATE(YEAR(Inputs!$D$5),Summary!B857,Summary!C857)+TIME(D857,0,0)</f>
        <v>35</v>
      </c>
      <c r="F857" s="4">
        <f t="shared" si="95"/>
        <v>1</v>
      </c>
      <c r="G857" s="4">
        <f t="shared" si="93"/>
        <v>7</v>
      </c>
      <c r="H857" s="4">
        <f t="shared" si="96"/>
        <v>0</v>
      </c>
      <c r="I857" s="4">
        <f t="shared" si="97"/>
        <v>0</v>
      </c>
      <c r="J857" s="4">
        <f t="shared" si="98"/>
        <v>0</v>
      </c>
      <c r="K857" s="4">
        <f t="shared" si="94"/>
        <v>0</v>
      </c>
      <c r="L857" s="5">
        <f t="shared" si="99"/>
        <v>0</v>
      </c>
      <c r="M857" s="137">
        <f>'PVWatts Hourly Results (1)'!L868/1000</f>
        <v>0</v>
      </c>
      <c r="N857" s="3">
        <f>'PVWatts Hourly Results (2)'!L868/1000</f>
        <v>0</v>
      </c>
      <c r="O857" s="3">
        <f>'PVWatts Hourly Results (3)'!L868/1000</f>
        <v>0</v>
      </c>
      <c r="P857" s="3">
        <f>'PVWatts Hourly Results (4)'!L868/1000</f>
        <v>0</v>
      </c>
      <c r="Q857" s="130">
        <f>'PVWatts Hourly Results (5)'!L868/1000</f>
        <v>0</v>
      </c>
    </row>
    <row r="858" spans="2:17" x14ac:dyDescent="0.25">
      <c r="B858" s="8">
        <v>2</v>
      </c>
      <c r="C858" s="9">
        <v>4</v>
      </c>
      <c r="D858" s="134">
        <f>'PVWatts Hourly Results (1)'!C869</f>
        <v>0</v>
      </c>
      <c r="E858" s="127">
        <f>DATE(YEAR(Inputs!$D$5),Summary!B858,Summary!C858)+TIME(D858,0,0)</f>
        <v>35</v>
      </c>
      <c r="F858" s="4">
        <f t="shared" si="95"/>
        <v>1</v>
      </c>
      <c r="G858" s="4">
        <f t="shared" si="93"/>
        <v>7</v>
      </c>
      <c r="H858" s="4">
        <f t="shared" si="96"/>
        <v>0</v>
      </c>
      <c r="I858" s="4">
        <f t="shared" si="97"/>
        <v>0</v>
      </c>
      <c r="J858" s="4">
        <f t="shared" si="98"/>
        <v>0</v>
      </c>
      <c r="K858" s="4">
        <f t="shared" si="94"/>
        <v>0</v>
      </c>
      <c r="L858" s="5">
        <f t="shared" si="99"/>
        <v>0</v>
      </c>
      <c r="M858" s="137">
        <f>'PVWatts Hourly Results (1)'!L869/1000</f>
        <v>0</v>
      </c>
      <c r="N858" s="3">
        <f>'PVWatts Hourly Results (2)'!L869/1000</f>
        <v>0</v>
      </c>
      <c r="O858" s="3">
        <f>'PVWatts Hourly Results (3)'!L869/1000</f>
        <v>0</v>
      </c>
      <c r="P858" s="3">
        <f>'PVWatts Hourly Results (4)'!L869/1000</f>
        <v>0</v>
      </c>
      <c r="Q858" s="130">
        <f>'PVWatts Hourly Results (5)'!L869/1000</f>
        <v>0</v>
      </c>
    </row>
    <row r="859" spans="2:17" x14ac:dyDescent="0.25">
      <c r="B859" s="8">
        <v>2</v>
      </c>
      <c r="C859" s="9">
        <v>4</v>
      </c>
      <c r="D859" s="134">
        <f>'PVWatts Hourly Results (1)'!C870</f>
        <v>0</v>
      </c>
      <c r="E859" s="127">
        <f>DATE(YEAR(Inputs!$D$5),Summary!B859,Summary!C859)+TIME(D859,0,0)</f>
        <v>35</v>
      </c>
      <c r="F859" s="4">
        <f t="shared" si="95"/>
        <v>1</v>
      </c>
      <c r="G859" s="4">
        <f t="shared" si="93"/>
        <v>7</v>
      </c>
      <c r="H859" s="4">
        <f t="shared" si="96"/>
        <v>0</v>
      </c>
      <c r="I859" s="4">
        <f t="shared" si="97"/>
        <v>0</v>
      </c>
      <c r="J859" s="4">
        <f t="shared" si="98"/>
        <v>0</v>
      </c>
      <c r="K859" s="4">
        <f t="shared" si="94"/>
        <v>0</v>
      </c>
      <c r="L859" s="5">
        <f t="shared" si="99"/>
        <v>0</v>
      </c>
      <c r="M859" s="137">
        <f>'PVWatts Hourly Results (1)'!L870/1000</f>
        <v>0</v>
      </c>
      <c r="N859" s="3">
        <f>'PVWatts Hourly Results (2)'!L870/1000</f>
        <v>0</v>
      </c>
      <c r="O859" s="3">
        <f>'PVWatts Hourly Results (3)'!L870/1000</f>
        <v>0</v>
      </c>
      <c r="P859" s="3">
        <f>'PVWatts Hourly Results (4)'!L870/1000</f>
        <v>0</v>
      </c>
      <c r="Q859" s="130">
        <f>'PVWatts Hourly Results (5)'!L870/1000</f>
        <v>0</v>
      </c>
    </row>
    <row r="860" spans="2:17" x14ac:dyDescent="0.25">
      <c r="B860" s="8">
        <v>2</v>
      </c>
      <c r="C860" s="9">
        <v>4</v>
      </c>
      <c r="D860" s="134">
        <f>'PVWatts Hourly Results (1)'!C871</f>
        <v>0</v>
      </c>
      <c r="E860" s="127">
        <f>DATE(YEAR(Inputs!$D$5),Summary!B860,Summary!C860)+TIME(D860,0,0)</f>
        <v>35</v>
      </c>
      <c r="F860" s="4">
        <f t="shared" si="95"/>
        <v>1</v>
      </c>
      <c r="G860" s="4">
        <f t="shared" si="93"/>
        <v>7</v>
      </c>
      <c r="H860" s="4">
        <f t="shared" si="96"/>
        <v>0</v>
      </c>
      <c r="I860" s="4">
        <f t="shared" si="97"/>
        <v>0</v>
      </c>
      <c r="J860" s="4">
        <f t="shared" si="98"/>
        <v>0</v>
      </c>
      <c r="K860" s="4">
        <f t="shared" si="94"/>
        <v>0</v>
      </c>
      <c r="L860" s="5">
        <f t="shared" si="99"/>
        <v>0</v>
      </c>
      <c r="M860" s="137">
        <f>'PVWatts Hourly Results (1)'!L871/1000</f>
        <v>0</v>
      </c>
      <c r="N860" s="3">
        <f>'PVWatts Hourly Results (2)'!L871/1000</f>
        <v>0</v>
      </c>
      <c r="O860" s="3">
        <f>'PVWatts Hourly Results (3)'!L871/1000</f>
        <v>0</v>
      </c>
      <c r="P860" s="3">
        <f>'PVWatts Hourly Results (4)'!L871/1000</f>
        <v>0</v>
      </c>
      <c r="Q860" s="130">
        <f>'PVWatts Hourly Results (5)'!L871/1000</f>
        <v>0</v>
      </c>
    </row>
    <row r="861" spans="2:17" x14ac:dyDescent="0.25">
      <c r="B861" s="8">
        <v>2</v>
      </c>
      <c r="C861" s="9">
        <v>4</v>
      </c>
      <c r="D861" s="134">
        <f>'PVWatts Hourly Results (1)'!C872</f>
        <v>0</v>
      </c>
      <c r="E861" s="127">
        <f>DATE(YEAR(Inputs!$D$5),Summary!B861,Summary!C861)+TIME(D861,0,0)</f>
        <v>35</v>
      </c>
      <c r="F861" s="4">
        <f t="shared" si="95"/>
        <v>1</v>
      </c>
      <c r="G861" s="4">
        <f t="shared" si="93"/>
        <v>7</v>
      </c>
      <c r="H861" s="4">
        <f t="shared" si="96"/>
        <v>0</v>
      </c>
      <c r="I861" s="4">
        <f t="shared" si="97"/>
        <v>0</v>
      </c>
      <c r="J861" s="4">
        <f t="shared" si="98"/>
        <v>0</v>
      </c>
      <c r="K861" s="4">
        <f t="shared" si="94"/>
        <v>0</v>
      </c>
      <c r="L861" s="5">
        <f t="shared" si="99"/>
        <v>0</v>
      </c>
      <c r="M861" s="137">
        <f>'PVWatts Hourly Results (1)'!L872/1000</f>
        <v>0</v>
      </c>
      <c r="N861" s="3">
        <f>'PVWatts Hourly Results (2)'!L872/1000</f>
        <v>0</v>
      </c>
      <c r="O861" s="3">
        <f>'PVWatts Hourly Results (3)'!L872/1000</f>
        <v>0</v>
      </c>
      <c r="P861" s="3">
        <f>'PVWatts Hourly Results (4)'!L872/1000</f>
        <v>0</v>
      </c>
      <c r="Q861" s="130">
        <f>'PVWatts Hourly Results (5)'!L872/1000</f>
        <v>0</v>
      </c>
    </row>
    <row r="862" spans="2:17" x14ac:dyDescent="0.25">
      <c r="B862" s="8">
        <v>2</v>
      </c>
      <c r="C862" s="9">
        <v>5</v>
      </c>
      <c r="D862" s="134">
        <f>'PVWatts Hourly Results (1)'!C873</f>
        <v>0</v>
      </c>
      <c r="E862" s="127">
        <f>DATE(YEAR(Inputs!$D$5),Summary!B862,Summary!C862)+TIME(D862,0,0)</f>
        <v>36</v>
      </c>
      <c r="F862" s="4">
        <f t="shared" si="95"/>
        <v>1</v>
      </c>
      <c r="G862" s="4">
        <f t="shared" si="93"/>
        <v>1</v>
      </c>
      <c r="H862" s="4">
        <f t="shared" si="96"/>
        <v>0</v>
      </c>
      <c r="I862" s="4">
        <f t="shared" si="97"/>
        <v>0</v>
      </c>
      <c r="J862" s="4">
        <f t="shared" si="98"/>
        <v>0</v>
      </c>
      <c r="K862" s="4">
        <f t="shared" si="94"/>
        <v>0</v>
      </c>
      <c r="L862" s="5">
        <f t="shared" si="99"/>
        <v>0</v>
      </c>
      <c r="M862" s="137">
        <f>'PVWatts Hourly Results (1)'!L873/1000</f>
        <v>0</v>
      </c>
      <c r="N862" s="3">
        <f>'PVWatts Hourly Results (2)'!L873/1000</f>
        <v>0</v>
      </c>
      <c r="O862" s="3">
        <f>'PVWatts Hourly Results (3)'!L873/1000</f>
        <v>0</v>
      </c>
      <c r="P862" s="3">
        <f>'PVWatts Hourly Results (4)'!L873/1000</f>
        <v>0</v>
      </c>
      <c r="Q862" s="130">
        <f>'PVWatts Hourly Results (5)'!L873/1000</f>
        <v>0</v>
      </c>
    </row>
    <row r="863" spans="2:17" x14ac:dyDescent="0.25">
      <c r="B863" s="8">
        <v>2</v>
      </c>
      <c r="C863" s="9">
        <v>5</v>
      </c>
      <c r="D863" s="134">
        <f>'PVWatts Hourly Results (1)'!C874</f>
        <v>0</v>
      </c>
      <c r="E863" s="127">
        <f>DATE(YEAR(Inputs!$D$5),Summary!B863,Summary!C863)+TIME(D863,0,0)</f>
        <v>36</v>
      </c>
      <c r="F863" s="4">
        <f t="shared" si="95"/>
        <v>1</v>
      </c>
      <c r="G863" s="4">
        <f t="shared" si="93"/>
        <v>1</v>
      </c>
      <c r="H863" s="4">
        <f t="shared" si="96"/>
        <v>0</v>
      </c>
      <c r="I863" s="4">
        <f t="shared" si="97"/>
        <v>0</v>
      </c>
      <c r="J863" s="4">
        <f t="shared" si="98"/>
        <v>0</v>
      </c>
      <c r="K863" s="4">
        <f t="shared" si="94"/>
        <v>0</v>
      </c>
      <c r="L863" s="5">
        <f t="shared" si="99"/>
        <v>0</v>
      </c>
      <c r="M863" s="137">
        <f>'PVWatts Hourly Results (1)'!L874/1000</f>
        <v>0</v>
      </c>
      <c r="N863" s="3">
        <f>'PVWatts Hourly Results (2)'!L874/1000</f>
        <v>0</v>
      </c>
      <c r="O863" s="3">
        <f>'PVWatts Hourly Results (3)'!L874/1000</f>
        <v>0</v>
      </c>
      <c r="P863" s="3">
        <f>'PVWatts Hourly Results (4)'!L874/1000</f>
        <v>0</v>
      </c>
      <c r="Q863" s="130">
        <f>'PVWatts Hourly Results (5)'!L874/1000</f>
        <v>0</v>
      </c>
    </row>
    <row r="864" spans="2:17" x14ac:dyDescent="0.25">
      <c r="B864" s="8">
        <v>2</v>
      </c>
      <c r="C864" s="9">
        <v>5</v>
      </c>
      <c r="D864" s="134">
        <f>'PVWatts Hourly Results (1)'!C875</f>
        <v>0</v>
      </c>
      <c r="E864" s="127">
        <f>DATE(YEAR(Inputs!$D$5),Summary!B864,Summary!C864)+TIME(D864,0,0)</f>
        <v>36</v>
      </c>
      <c r="F864" s="4">
        <f t="shared" si="95"/>
        <v>1</v>
      </c>
      <c r="G864" s="4">
        <f t="shared" si="93"/>
        <v>1</v>
      </c>
      <c r="H864" s="4">
        <f t="shared" si="96"/>
        <v>0</v>
      </c>
      <c r="I864" s="4">
        <f t="shared" si="97"/>
        <v>0</v>
      </c>
      <c r="J864" s="4">
        <f t="shared" si="98"/>
        <v>0</v>
      </c>
      <c r="K864" s="4">
        <f t="shared" si="94"/>
        <v>0</v>
      </c>
      <c r="L864" s="5">
        <f t="shared" si="99"/>
        <v>0</v>
      </c>
      <c r="M864" s="137">
        <f>'PVWatts Hourly Results (1)'!L875/1000</f>
        <v>0</v>
      </c>
      <c r="N864" s="3">
        <f>'PVWatts Hourly Results (2)'!L875/1000</f>
        <v>0</v>
      </c>
      <c r="O864" s="3">
        <f>'PVWatts Hourly Results (3)'!L875/1000</f>
        <v>0</v>
      </c>
      <c r="P864" s="3">
        <f>'PVWatts Hourly Results (4)'!L875/1000</f>
        <v>0</v>
      </c>
      <c r="Q864" s="130">
        <f>'PVWatts Hourly Results (5)'!L875/1000</f>
        <v>0</v>
      </c>
    </row>
    <row r="865" spans="2:17" x14ac:dyDescent="0.25">
      <c r="B865" s="8">
        <v>2</v>
      </c>
      <c r="C865" s="9">
        <v>5</v>
      </c>
      <c r="D865" s="134">
        <f>'PVWatts Hourly Results (1)'!C876</f>
        <v>0</v>
      </c>
      <c r="E865" s="127">
        <f>DATE(YEAR(Inputs!$D$5),Summary!B865,Summary!C865)+TIME(D865,0,0)</f>
        <v>36</v>
      </c>
      <c r="F865" s="4">
        <f t="shared" si="95"/>
        <v>1</v>
      </c>
      <c r="G865" s="4">
        <f t="shared" si="93"/>
        <v>1</v>
      </c>
      <c r="H865" s="4">
        <f t="shared" si="96"/>
        <v>0</v>
      </c>
      <c r="I865" s="4">
        <f t="shared" si="97"/>
        <v>0</v>
      </c>
      <c r="J865" s="4">
        <f t="shared" si="98"/>
        <v>0</v>
      </c>
      <c r="K865" s="4">
        <f t="shared" si="94"/>
        <v>0</v>
      </c>
      <c r="L865" s="5">
        <f t="shared" si="99"/>
        <v>0</v>
      </c>
      <c r="M865" s="137">
        <f>'PVWatts Hourly Results (1)'!L876/1000</f>
        <v>0</v>
      </c>
      <c r="N865" s="3">
        <f>'PVWatts Hourly Results (2)'!L876/1000</f>
        <v>0</v>
      </c>
      <c r="O865" s="3">
        <f>'PVWatts Hourly Results (3)'!L876/1000</f>
        <v>0</v>
      </c>
      <c r="P865" s="3">
        <f>'PVWatts Hourly Results (4)'!L876/1000</f>
        <v>0</v>
      </c>
      <c r="Q865" s="130">
        <f>'PVWatts Hourly Results (5)'!L876/1000</f>
        <v>0</v>
      </c>
    </row>
    <row r="866" spans="2:17" x14ac:dyDescent="0.25">
      <c r="B866" s="8">
        <v>2</v>
      </c>
      <c r="C866" s="9">
        <v>5</v>
      </c>
      <c r="D866" s="134">
        <f>'PVWatts Hourly Results (1)'!C877</f>
        <v>0</v>
      </c>
      <c r="E866" s="127">
        <f>DATE(YEAR(Inputs!$D$5),Summary!B866,Summary!C866)+TIME(D866,0,0)</f>
        <v>36</v>
      </c>
      <c r="F866" s="4">
        <f t="shared" si="95"/>
        <v>1</v>
      </c>
      <c r="G866" s="4">
        <f t="shared" si="93"/>
        <v>1</v>
      </c>
      <c r="H866" s="4">
        <f t="shared" si="96"/>
        <v>0</v>
      </c>
      <c r="I866" s="4">
        <f t="shared" si="97"/>
        <v>0</v>
      </c>
      <c r="J866" s="4">
        <f t="shared" si="98"/>
        <v>0</v>
      </c>
      <c r="K866" s="4">
        <f t="shared" si="94"/>
        <v>0</v>
      </c>
      <c r="L866" s="5">
        <f t="shared" si="99"/>
        <v>0</v>
      </c>
      <c r="M866" s="137">
        <f>'PVWatts Hourly Results (1)'!L877/1000</f>
        <v>0</v>
      </c>
      <c r="N866" s="3">
        <f>'PVWatts Hourly Results (2)'!L877/1000</f>
        <v>0</v>
      </c>
      <c r="O866" s="3">
        <f>'PVWatts Hourly Results (3)'!L877/1000</f>
        <v>0</v>
      </c>
      <c r="P866" s="3">
        <f>'PVWatts Hourly Results (4)'!L877/1000</f>
        <v>0</v>
      </c>
      <c r="Q866" s="130">
        <f>'PVWatts Hourly Results (5)'!L877/1000</f>
        <v>0</v>
      </c>
    </row>
    <row r="867" spans="2:17" x14ac:dyDescent="0.25">
      <c r="B867" s="8">
        <v>2</v>
      </c>
      <c r="C867" s="9">
        <v>5</v>
      </c>
      <c r="D867" s="134">
        <f>'PVWatts Hourly Results (1)'!C878</f>
        <v>0</v>
      </c>
      <c r="E867" s="127">
        <f>DATE(YEAR(Inputs!$D$5),Summary!B867,Summary!C867)+TIME(D867,0,0)</f>
        <v>36</v>
      </c>
      <c r="F867" s="4">
        <f t="shared" si="95"/>
        <v>1</v>
      </c>
      <c r="G867" s="4">
        <f t="shared" si="93"/>
        <v>1</v>
      </c>
      <c r="H867" s="4">
        <f t="shared" si="96"/>
        <v>0</v>
      </c>
      <c r="I867" s="4">
        <f t="shared" si="97"/>
        <v>0</v>
      </c>
      <c r="J867" s="4">
        <f t="shared" si="98"/>
        <v>0</v>
      </c>
      <c r="K867" s="4">
        <f t="shared" si="94"/>
        <v>0</v>
      </c>
      <c r="L867" s="5">
        <f t="shared" si="99"/>
        <v>0</v>
      </c>
      <c r="M867" s="137">
        <f>'PVWatts Hourly Results (1)'!L878/1000</f>
        <v>0</v>
      </c>
      <c r="N867" s="3">
        <f>'PVWatts Hourly Results (2)'!L878/1000</f>
        <v>0</v>
      </c>
      <c r="O867" s="3">
        <f>'PVWatts Hourly Results (3)'!L878/1000</f>
        <v>0</v>
      </c>
      <c r="P867" s="3">
        <f>'PVWatts Hourly Results (4)'!L878/1000</f>
        <v>0</v>
      </c>
      <c r="Q867" s="130">
        <f>'PVWatts Hourly Results (5)'!L878/1000</f>
        <v>0</v>
      </c>
    </row>
    <row r="868" spans="2:17" x14ac:dyDescent="0.25">
      <c r="B868" s="8">
        <v>2</v>
      </c>
      <c r="C868" s="9">
        <v>5</v>
      </c>
      <c r="D868" s="134">
        <f>'PVWatts Hourly Results (1)'!C879</f>
        <v>0</v>
      </c>
      <c r="E868" s="127">
        <f>DATE(YEAR(Inputs!$D$5),Summary!B868,Summary!C868)+TIME(D868,0,0)</f>
        <v>36</v>
      </c>
      <c r="F868" s="4">
        <f t="shared" si="95"/>
        <v>1</v>
      </c>
      <c r="G868" s="4">
        <f t="shared" si="93"/>
        <v>1</v>
      </c>
      <c r="H868" s="4">
        <f t="shared" si="96"/>
        <v>0</v>
      </c>
      <c r="I868" s="4">
        <f t="shared" si="97"/>
        <v>0</v>
      </c>
      <c r="J868" s="4">
        <f t="shared" si="98"/>
        <v>0</v>
      </c>
      <c r="K868" s="4">
        <f t="shared" si="94"/>
        <v>0</v>
      </c>
      <c r="L868" s="5">
        <f t="shared" si="99"/>
        <v>0</v>
      </c>
      <c r="M868" s="137">
        <f>'PVWatts Hourly Results (1)'!L879/1000</f>
        <v>0</v>
      </c>
      <c r="N868" s="3">
        <f>'PVWatts Hourly Results (2)'!L879/1000</f>
        <v>0</v>
      </c>
      <c r="O868" s="3">
        <f>'PVWatts Hourly Results (3)'!L879/1000</f>
        <v>0</v>
      </c>
      <c r="P868" s="3">
        <f>'PVWatts Hourly Results (4)'!L879/1000</f>
        <v>0</v>
      </c>
      <c r="Q868" s="130">
        <f>'PVWatts Hourly Results (5)'!L879/1000</f>
        <v>0</v>
      </c>
    </row>
    <row r="869" spans="2:17" x14ac:dyDescent="0.25">
      <c r="B869" s="8">
        <v>2</v>
      </c>
      <c r="C869" s="9">
        <v>5</v>
      </c>
      <c r="D869" s="134">
        <f>'PVWatts Hourly Results (1)'!C880</f>
        <v>0</v>
      </c>
      <c r="E869" s="127">
        <f>DATE(YEAR(Inputs!$D$5),Summary!B869,Summary!C869)+TIME(D869,0,0)</f>
        <v>36</v>
      </c>
      <c r="F869" s="4">
        <f t="shared" si="95"/>
        <v>1</v>
      </c>
      <c r="G869" s="4">
        <f t="shared" si="93"/>
        <v>1</v>
      </c>
      <c r="H869" s="4">
        <f t="shared" si="96"/>
        <v>0</v>
      </c>
      <c r="I869" s="4">
        <f t="shared" si="97"/>
        <v>0</v>
      </c>
      <c r="J869" s="4">
        <f t="shared" si="98"/>
        <v>0</v>
      </c>
      <c r="K869" s="4">
        <f t="shared" si="94"/>
        <v>0</v>
      </c>
      <c r="L869" s="5">
        <f t="shared" si="99"/>
        <v>0</v>
      </c>
      <c r="M869" s="137">
        <f>'PVWatts Hourly Results (1)'!L880/1000</f>
        <v>0</v>
      </c>
      <c r="N869" s="3">
        <f>'PVWatts Hourly Results (2)'!L880/1000</f>
        <v>0</v>
      </c>
      <c r="O869" s="3">
        <f>'PVWatts Hourly Results (3)'!L880/1000</f>
        <v>0</v>
      </c>
      <c r="P869" s="3">
        <f>'PVWatts Hourly Results (4)'!L880/1000</f>
        <v>0</v>
      </c>
      <c r="Q869" s="130">
        <f>'PVWatts Hourly Results (5)'!L880/1000</f>
        <v>0</v>
      </c>
    </row>
    <row r="870" spans="2:17" x14ac:dyDescent="0.25">
      <c r="B870" s="8">
        <v>2</v>
      </c>
      <c r="C870" s="9">
        <v>5</v>
      </c>
      <c r="D870" s="134">
        <f>'PVWatts Hourly Results (1)'!C881</f>
        <v>0</v>
      </c>
      <c r="E870" s="127">
        <f>DATE(YEAR(Inputs!$D$5),Summary!B870,Summary!C870)+TIME(D870,0,0)</f>
        <v>36</v>
      </c>
      <c r="F870" s="4">
        <f t="shared" si="95"/>
        <v>1</v>
      </c>
      <c r="G870" s="4">
        <f t="shared" si="93"/>
        <v>1</v>
      </c>
      <c r="H870" s="4">
        <f t="shared" si="96"/>
        <v>0</v>
      </c>
      <c r="I870" s="4">
        <f t="shared" si="97"/>
        <v>0</v>
      </c>
      <c r="J870" s="4">
        <f t="shared" si="98"/>
        <v>0</v>
      </c>
      <c r="K870" s="4">
        <f t="shared" si="94"/>
        <v>0</v>
      </c>
      <c r="L870" s="5">
        <f t="shared" si="99"/>
        <v>0</v>
      </c>
      <c r="M870" s="137">
        <f>'PVWatts Hourly Results (1)'!L881/1000</f>
        <v>0</v>
      </c>
      <c r="N870" s="3">
        <f>'PVWatts Hourly Results (2)'!L881/1000</f>
        <v>0</v>
      </c>
      <c r="O870" s="3">
        <f>'PVWatts Hourly Results (3)'!L881/1000</f>
        <v>0</v>
      </c>
      <c r="P870" s="3">
        <f>'PVWatts Hourly Results (4)'!L881/1000</f>
        <v>0</v>
      </c>
      <c r="Q870" s="130">
        <f>'PVWatts Hourly Results (5)'!L881/1000</f>
        <v>0</v>
      </c>
    </row>
    <row r="871" spans="2:17" x14ac:dyDescent="0.25">
      <c r="B871" s="8">
        <v>2</v>
      </c>
      <c r="C871" s="9">
        <v>5</v>
      </c>
      <c r="D871" s="134">
        <f>'PVWatts Hourly Results (1)'!C882</f>
        <v>0</v>
      </c>
      <c r="E871" s="127">
        <f>DATE(YEAR(Inputs!$D$5),Summary!B871,Summary!C871)+TIME(D871,0,0)</f>
        <v>36</v>
      </c>
      <c r="F871" s="4">
        <f t="shared" si="95"/>
        <v>1</v>
      </c>
      <c r="G871" s="4">
        <f t="shared" si="93"/>
        <v>1</v>
      </c>
      <c r="H871" s="4">
        <f t="shared" si="96"/>
        <v>0</v>
      </c>
      <c r="I871" s="4">
        <f t="shared" si="97"/>
        <v>0</v>
      </c>
      <c r="J871" s="4">
        <f t="shared" si="98"/>
        <v>0</v>
      </c>
      <c r="K871" s="4">
        <f t="shared" si="94"/>
        <v>0</v>
      </c>
      <c r="L871" s="5">
        <f t="shared" si="99"/>
        <v>0</v>
      </c>
      <c r="M871" s="137">
        <f>'PVWatts Hourly Results (1)'!L882/1000</f>
        <v>0</v>
      </c>
      <c r="N871" s="3">
        <f>'PVWatts Hourly Results (2)'!L882/1000</f>
        <v>0</v>
      </c>
      <c r="O871" s="3">
        <f>'PVWatts Hourly Results (3)'!L882/1000</f>
        <v>0</v>
      </c>
      <c r="P871" s="3">
        <f>'PVWatts Hourly Results (4)'!L882/1000</f>
        <v>0</v>
      </c>
      <c r="Q871" s="130">
        <f>'PVWatts Hourly Results (5)'!L882/1000</f>
        <v>0</v>
      </c>
    </row>
    <row r="872" spans="2:17" x14ac:dyDescent="0.25">
      <c r="B872" s="8">
        <v>2</v>
      </c>
      <c r="C872" s="9">
        <v>5</v>
      </c>
      <c r="D872" s="134">
        <f>'PVWatts Hourly Results (1)'!C883</f>
        <v>0</v>
      </c>
      <c r="E872" s="127">
        <f>DATE(YEAR(Inputs!$D$5),Summary!B872,Summary!C872)+TIME(D872,0,0)</f>
        <v>36</v>
      </c>
      <c r="F872" s="4">
        <f t="shared" si="95"/>
        <v>1</v>
      </c>
      <c r="G872" s="4">
        <f t="shared" si="93"/>
        <v>1</v>
      </c>
      <c r="H872" s="4">
        <f t="shared" si="96"/>
        <v>0</v>
      </c>
      <c r="I872" s="4">
        <f t="shared" si="97"/>
        <v>0</v>
      </c>
      <c r="J872" s="4">
        <f t="shared" si="98"/>
        <v>0</v>
      </c>
      <c r="K872" s="4">
        <f t="shared" si="94"/>
        <v>0</v>
      </c>
      <c r="L872" s="5">
        <f t="shared" si="99"/>
        <v>0</v>
      </c>
      <c r="M872" s="137">
        <f>'PVWatts Hourly Results (1)'!L883/1000</f>
        <v>0</v>
      </c>
      <c r="N872" s="3">
        <f>'PVWatts Hourly Results (2)'!L883/1000</f>
        <v>0</v>
      </c>
      <c r="O872" s="3">
        <f>'PVWatts Hourly Results (3)'!L883/1000</f>
        <v>0</v>
      </c>
      <c r="P872" s="3">
        <f>'PVWatts Hourly Results (4)'!L883/1000</f>
        <v>0</v>
      </c>
      <c r="Q872" s="130">
        <f>'PVWatts Hourly Results (5)'!L883/1000</f>
        <v>0</v>
      </c>
    </row>
    <row r="873" spans="2:17" x14ac:dyDescent="0.25">
      <c r="B873" s="8">
        <v>2</v>
      </c>
      <c r="C873" s="9">
        <v>5</v>
      </c>
      <c r="D873" s="134">
        <f>'PVWatts Hourly Results (1)'!C884</f>
        <v>0</v>
      </c>
      <c r="E873" s="127">
        <f>DATE(YEAR(Inputs!$D$5),Summary!B873,Summary!C873)+TIME(D873,0,0)</f>
        <v>36</v>
      </c>
      <c r="F873" s="4">
        <f t="shared" si="95"/>
        <v>1</v>
      </c>
      <c r="G873" s="4">
        <f t="shared" si="93"/>
        <v>1</v>
      </c>
      <c r="H873" s="4">
        <f t="shared" si="96"/>
        <v>0</v>
      </c>
      <c r="I873" s="4">
        <f t="shared" si="97"/>
        <v>0</v>
      </c>
      <c r="J873" s="4">
        <f t="shared" si="98"/>
        <v>0</v>
      </c>
      <c r="K873" s="4">
        <f t="shared" si="94"/>
        <v>0</v>
      </c>
      <c r="L873" s="5">
        <f t="shared" si="99"/>
        <v>0</v>
      </c>
      <c r="M873" s="137">
        <f>'PVWatts Hourly Results (1)'!L884/1000</f>
        <v>0</v>
      </c>
      <c r="N873" s="3">
        <f>'PVWatts Hourly Results (2)'!L884/1000</f>
        <v>0</v>
      </c>
      <c r="O873" s="3">
        <f>'PVWatts Hourly Results (3)'!L884/1000</f>
        <v>0</v>
      </c>
      <c r="P873" s="3">
        <f>'PVWatts Hourly Results (4)'!L884/1000</f>
        <v>0</v>
      </c>
      <c r="Q873" s="130">
        <f>'PVWatts Hourly Results (5)'!L884/1000</f>
        <v>0</v>
      </c>
    </row>
    <row r="874" spans="2:17" x14ac:dyDescent="0.25">
      <c r="B874" s="8">
        <v>2</v>
      </c>
      <c r="C874" s="9">
        <v>5</v>
      </c>
      <c r="D874" s="134">
        <f>'PVWatts Hourly Results (1)'!C885</f>
        <v>0</v>
      </c>
      <c r="E874" s="127">
        <f>DATE(YEAR(Inputs!$D$5),Summary!B874,Summary!C874)+TIME(D874,0,0)</f>
        <v>36</v>
      </c>
      <c r="F874" s="4">
        <f t="shared" si="95"/>
        <v>1</v>
      </c>
      <c r="G874" s="4">
        <f t="shared" si="93"/>
        <v>1</v>
      </c>
      <c r="H874" s="4">
        <f t="shared" si="96"/>
        <v>0</v>
      </c>
      <c r="I874" s="4">
        <f t="shared" si="97"/>
        <v>0</v>
      </c>
      <c r="J874" s="4">
        <f t="shared" si="98"/>
        <v>0</v>
      </c>
      <c r="K874" s="4">
        <f t="shared" si="94"/>
        <v>0</v>
      </c>
      <c r="L874" s="5">
        <f t="shared" si="99"/>
        <v>0</v>
      </c>
      <c r="M874" s="137">
        <f>'PVWatts Hourly Results (1)'!L885/1000</f>
        <v>0</v>
      </c>
      <c r="N874" s="3">
        <f>'PVWatts Hourly Results (2)'!L885/1000</f>
        <v>0</v>
      </c>
      <c r="O874" s="3">
        <f>'PVWatts Hourly Results (3)'!L885/1000</f>
        <v>0</v>
      </c>
      <c r="P874" s="3">
        <f>'PVWatts Hourly Results (4)'!L885/1000</f>
        <v>0</v>
      </c>
      <c r="Q874" s="130">
        <f>'PVWatts Hourly Results (5)'!L885/1000</f>
        <v>0</v>
      </c>
    </row>
    <row r="875" spans="2:17" x14ac:dyDescent="0.25">
      <c r="B875" s="8">
        <v>2</v>
      </c>
      <c r="C875" s="9">
        <v>5</v>
      </c>
      <c r="D875" s="134">
        <f>'PVWatts Hourly Results (1)'!C886</f>
        <v>0</v>
      </c>
      <c r="E875" s="127">
        <f>DATE(YEAR(Inputs!$D$5),Summary!B875,Summary!C875)+TIME(D875,0,0)</f>
        <v>36</v>
      </c>
      <c r="F875" s="4">
        <f t="shared" si="95"/>
        <v>1</v>
      </c>
      <c r="G875" s="4">
        <f t="shared" si="93"/>
        <v>1</v>
      </c>
      <c r="H875" s="4">
        <f t="shared" si="96"/>
        <v>0</v>
      </c>
      <c r="I875" s="4">
        <f t="shared" si="97"/>
        <v>0</v>
      </c>
      <c r="J875" s="4">
        <f t="shared" si="98"/>
        <v>0</v>
      </c>
      <c r="K875" s="4">
        <f t="shared" si="94"/>
        <v>0</v>
      </c>
      <c r="L875" s="5">
        <f t="shared" si="99"/>
        <v>0</v>
      </c>
      <c r="M875" s="137">
        <f>'PVWatts Hourly Results (1)'!L886/1000</f>
        <v>0</v>
      </c>
      <c r="N875" s="3">
        <f>'PVWatts Hourly Results (2)'!L886/1000</f>
        <v>0</v>
      </c>
      <c r="O875" s="3">
        <f>'PVWatts Hourly Results (3)'!L886/1000</f>
        <v>0</v>
      </c>
      <c r="P875" s="3">
        <f>'PVWatts Hourly Results (4)'!L886/1000</f>
        <v>0</v>
      </c>
      <c r="Q875" s="130">
        <f>'PVWatts Hourly Results (5)'!L886/1000</f>
        <v>0</v>
      </c>
    </row>
    <row r="876" spans="2:17" x14ac:dyDescent="0.25">
      <c r="B876" s="8">
        <v>2</v>
      </c>
      <c r="C876" s="9">
        <v>5</v>
      </c>
      <c r="D876" s="134">
        <f>'PVWatts Hourly Results (1)'!C887</f>
        <v>0</v>
      </c>
      <c r="E876" s="127">
        <f>DATE(YEAR(Inputs!$D$5),Summary!B876,Summary!C876)+TIME(D876,0,0)</f>
        <v>36</v>
      </c>
      <c r="F876" s="4">
        <f t="shared" si="95"/>
        <v>1</v>
      </c>
      <c r="G876" s="4">
        <f t="shared" si="93"/>
        <v>1</v>
      </c>
      <c r="H876" s="4">
        <f t="shared" si="96"/>
        <v>0</v>
      </c>
      <c r="I876" s="4">
        <f t="shared" si="97"/>
        <v>0</v>
      </c>
      <c r="J876" s="4">
        <f t="shared" si="98"/>
        <v>0</v>
      </c>
      <c r="K876" s="4">
        <f t="shared" si="94"/>
        <v>0</v>
      </c>
      <c r="L876" s="5">
        <f t="shared" si="99"/>
        <v>0</v>
      </c>
      <c r="M876" s="137">
        <f>'PVWatts Hourly Results (1)'!L887/1000</f>
        <v>0</v>
      </c>
      <c r="N876" s="3">
        <f>'PVWatts Hourly Results (2)'!L887/1000</f>
        <v>0</v>
      </c>
      <c r="O876" s="3">
        <f>'PVWatts Hourly Results (3)'!L887/1000</f>
        <v>0</v>
      </c>
      <c r="P876" s="3">
        <f>'PVWatts Hourly Results (4)'!L887/1000</f>
        <v>0</v>
      </c>
      <c r="Q876" s="130">
        <f>'PVWatts Hourly Results (5)'!L887/1000</f>
        <v>0</v>
      </c>
    </row>
    <row r="877" spans="2:17" x14ac:dyDescent="0.25">
      <c r="B877" s="8">
        <v>2</v>
      </c>
      <c r="C877" s="9">
        <v>5</v>
      </c>
      <c r="D877" s="134">
        <f>'PVWatts Hourly Results (1)'!C888</f>
        <v>0</v>
      </c>
      <c r="E877" s="127">
        <f>DATE(YEAR(Inputs!$D$5),Summary!B877,Summary!C877)+TIME(D877,0,0)</f>
        <v>36</v>
      </c>
      <c r="F877" s="4">
        <f t="shared" si="95"/>
        <v>1</v>
      </c>
      <c r="G877" s="4">
        <f t="shared" si="93"/>
        <v>1</v>
      </c>
      <c r="H877" s="4">
        <f t="shared" si="96"/>
        <v>0</v>
      </c>
      <c r="I877" s="4">
        <f t="shared" si="97"/>
        <v>0</v>
      </c>
      <c r="J877" s="4">
        <f t="shared" si="98"/>
        <v>0</v>
      </c>
      <c r="K877" s="4">
        <f t="shared" si="94"/>
        <v>0</v>
      </c>
      <c r="L877" s="5">
        <f t="shared" si="99"/>
        <v>0</v>
      </c>
      <c r="M877" s="137">
        <f>'PVWatts Hourly Results (1)'!L888/1000</f>
        <v>0</v>
      </c>
      <c r="N877" s="3">
        <f>'PVWatts Hourly Results (2)'!L888/1000</f>
        <v>0</v>
      </c>
      <c r="O877" s="3">
        <f>'PVWatts Hourly Results (3)'!L888/1000</f>
        <v>0</v>
      </c>
      <c r="P877" s="3">
        <f>'PVWatts Hourly Results (4)'!L888/1000</f>
        <v>0</v>
      </c>
      <c r="Q877" s="130">
        <f>'PVWatts Hourly Results (5)'!L888/1000</f>
        <v>0</v>
      </c>
    </row>
    <row r="878" spans="2:17" x14ac:dyDescent="0.25">
      <c r="B878" s="8">
        <v>2</v>
      </c>
      <c r="C878" s="9">
        <v>5</v>
      </c>
      <c r="D878" s="134">
        <f>'PVWatts Hourly Results (1)'!C889</f>
        <v>0</v>
      </c>
      <c r="E878" s="127">
        <f>DATE(YEAR(Inputs!$D$5),Summary!B878,Summary!C878)+TIME(D878,0,0)</f>
        <v>36</v>
      </c>
      <c r="F878" s="4">
        <f t="shared" si="95"/>
        <v>1</v>
      </c>
      <c r="G878" s="4">
        <f t="shared" si="93"/>
        <v>1</v>
      </c>
      <c r="H878" s="4">
        <f t="shared" si="96"/>
        <v>0</v>
      </c>
      <c r="I878" s="4">
        <f t="shared" si="97"/>
        <v>0</v>
      </c>
      <c r="J878" s="4">
        <f t="shared" si="98"/>
        <v>0</v>
      </c>
      <c r="K878" s="4">
        <f t="shared" si="94"/>
        <v>0</v>
      </c>
      <c r="L878" s="5">
        <f t="shared" si="99"/>
        <v>0</v>
      </c>
      <c r="M878" s="137">
        <f>'PVWatts Hourly Results (1)'!L889/1000</f>
        <v>0</v>
      </c>
      <c r="N878" s="3">
        <f>'PVWatts Hourly Results (2)'!L889/1000</f>
        <v>0</v>
      </c>
      <c r="O878" s="3">
        <f>'PVWatts Hourly Results (3)'!L889/1000</f>
        <v>0</v>
      </c>
      <c r="P878" s="3">
        <f>'PVWatts Hourly Results (4)'!L889/1000</f>
        <v>0</v>
      </c>
      <c r="Q878" s="130">
        <f>'PVWatts Hourly Results (5)'!L889/1000</f>
        <v>0</v>
      </c>
    </row>
    <row r="879" spans="2:17" x14ac:dyDescent="0.25">
      <c r="B879" s="8">
        <v>2</v>
      </c>
      <c r="C879" s="9">
        <v>5</v>
      </c>
      <c r="D879" s="134">
        <f>'PVWatts Hourly Results (1)'!C890</f>
        <v>0</v>
      </c>
      <c r="E879" s="127">
        <f>DATE(YEAR(Inputs!$D$5),Summary!B879,Summary!C879)+TIME(D879,0,0)</f>
        <v>36</v>
      </c>
      <c r="F879" s="4">
        <f t="shared" si="95"/>
        <v>1</v>
      </c>
      <c r="G879" s="4">
        <f t="shared" si="93"/>
        <v>1</v>
      </c>
      <c r="H879" s="4">
        <f t="shared" si="96"/>
        <v>0</v>
      </c>
      <c r="I879" s="4">
        <f t="shared" si="97"/>
        <v>0</v>
      </c>
      <c r="J879" s="4">
        <f t="shared" si="98"/>
        <v>0</v>
      </c>
      <c r="K879" s="4">
        <f t="shared" si="94"/>
        <v>0</v>
      </c>
      <c r="L879" s="5">
        <f t="shared" si="99"/>
        <v>0</v>
      </c>
      <c r="M879" s="137">
        <f>'PVWatts Hourly Results (1)'!L890/1000</f>
        <v>0</v>
      </c>
      <c r="N879" s="3">
        <f>'PVWatts Hourly Results (2)'!L890/1000</f>
        <v>0</v>
      </c>
      <c r="O879" s="3">
        <f>'PVWatts Hourly Results (3)'!L890/1000</f>
        <v>0</v>
      </c>
      <c r="P879" s="3">
        <f>'PVWatts Hourly Results (4)'!L890/1000</f>
        <v>0</v>
      </c>
      <c r="Q879" s="130">
        <f>'PVWatts Hourly Results (5)'!L890/1000</f>
        <v>0</v>
      </c>
    </row>
    <row r="880" spans="2:17" x14ac:dyDescent="0.25">
      <c r="B880" s="8">
        <v>2</v>
      </c>
      <c r="C880" s="9">
        <v>5</v>
      </c>
      <c r="D880" s="134">
        <f>'PVWatts Hourly Results (1)'!C891</f>
        <v>0</v>
      </c>
      <c r="E880" s="127">
        <f>DATE(YEAR(Inputs!$D$5),Summary!B880,Summary!C880)+TIME(D880,0,0)</f>
        <v>36</v>
      </c>
      <c r="F880" s="4">
        <f t="shared" si="95"/>
        <v>1</v>
      </c>
      <c r="G880" s="4">
        <f t="shared" si="93"/>
        <v>1</v>
      </c>
      <c r="H880" s="4">
        <f t="shared" si="96"/>
        <v>0</v>
      </c>
      <c r="I880" s="4">
        <f t="shared" si="97"/>
        <v>0</v>
      </c>
      <c r="J880" s="4">
        <f t="shared" si="98"/>
        <v>0</v>
      </c>
      <c r="K880" s="4">
        <f t="shared" si="94"/>
        <v>0</v>
      </c>
      <c r="L880" s="5">
        <f t="shared" si="99"/>
        <v>0</v>
      </c>
      <c r="M880" s="137">
        <f>'PVWatts Hourly Results (1)'!L891/1000</f>
        <v>0</v>
      </c>
      <c r="N880" s="3">
        <f>'PVWatts Hourly Results (2)'!L891/1000</f>
        <v>0</v>
      </c>
      <c r="O880" s="3">
        <f>'PVWatts Hourly Results (3)'!L891/1000</f>
        <v>0</v>
      </c>
      <c r="P880" s="3">
        <f>'PVWatts Hourly Results (4)'!L891/1000</f>
        <v>0</v>
      </c>
      <c r="Q880" s="130">
        <f>'PVWatts Hourly Results (5)'!L891/1000</f>
        <v>0</v>
      </c>
    </row>
    <row r="881" spans="2:17" x14ac:dyDescent="0.25">
      <c r="B881" s="8">
        <v>2</v>
      </c>
      <c r="C881" s="9">
        <v>5</v>
      </c>
      <c r="D881" s="134">
        <f>'PVWatts Hourly Results (1)'!C892</f>
        <v>0</v>
      </c>
      <c r="E881" s="127">
        <f>DATE(YEAR(Inputs!$D$5),Summary!B881,Summary!C881)+TIME(D881,0,0)</f>
        <v>36</v>
      </c>
      <c r="F881" s="4">
        <f t="shared" si="95"/>
        <v>1</v>
      </c>
      <c r="G881" s="4">
        <f t="shared" si="93"/>
        <v>1</v>
      </c>
      <c r="H881" s="4">
        <f t="shared" si="96"/>
        <v>0</v>
      </c>
      <c r="I881" s="4">
        <f t="shared" si="97"/>
        <v>0</v>
      </c>
      <c r="J881" s="4">
        <f t="shared" si="98"/>
        <v>0</v>
      </c>
      <c r="K881" s="4">
        <f t="shared" si="94"/>
        <v>0</v>
      </c>
      <c r="L881" s="5">
        <f t="shared" si="99"/>
        <v>0</v>
      </c>
      <c r="M881" s="137">
        <f>'PVWatts Hourly Results (1)'!L892/1000</f>
        <v>0</v>
      </c>
      <c r="N881" s="3">
        <f>'PVWatts Hourly Results (2)'!L892/1000</f>
        <v>0</v>
      </c>
      <c r="O881" s="3">
        <f>'PVWatts Hourly Results (3)'!L892/1000</f>
        <v>0</v>
      </c>
      <c r="P881" s="3">
        <f>'PVWatts Hourly Results (4)'!L892/1000</f>
        <v>0</v>
      </c>
      <c r="Q881" s="130">
        <f>'PVWatts Hourly Results (5)'!L892/1000</f>
        <v>0</v>
      </c>
    </row>
    <row r="882" spans="2:17" x14ac:dyDescent="0.25">
      <c r="B882" s="8">
        <v>2</v>
      </c>
      <c r="C882" s="9">
        <v>5</v>
      </c>
      <c r="D882" s="134">
        <f>'PVWatts Hourly Results (1)'!C893</f>
        <v>0</v>
      </c>
      <c r="E882" s="127">
        <f>DATE(YEAR(Inputs!$D$5),Summary!B882,Summary!C882)+TIME(D882,0,0)</f>
        <v>36</v>
      </c>
      <c r="F882" s="4">
        <f t="shared" si="95"/>
        <v>1</v>
      </c>
      <c r="G882" s="4">
        <f t="shared" si="93"/>
        <v>1</v>
      </c>
      <c r="H882" s="4">
        <f t="shared" si="96"/>
        <v>0</v>
      </c>
      <c r="I882" s="4">
        <f t="shared" si="97"/>
        <v>0</v>
      </c>
      <c r="J882" s="4">
        <f t="shared" si="98"/>
        <v>0</v>
      </c>
      <c r="K882" s="4">
        <f t="shared" si="94"/>
        <v>0</v>
      </c>
      <c r="L882" s="5">
        <f t="shared" si="99"/>
        <v>0</v>
      </c>
      <c r="M882" s="137">
        <f>'PVWatts Hourly Results (1)'!L893/1000</f>
        <v>0</v>
      </c>
      <c r="N882" s="3">
        <f>'PVWatts Hourly Results (2)'!L893/1000</f>
        <v>0</v>
      </c>
      <c r="O882" s="3">
        <f>'PVWatts Hourly Results (3)'!L893/1000</f>
        <v>0</v>
      </c>
      <c r="P882" s="3">
        <f>'PVWatts Hourly Results (4)'!L893/1000</f>
        <v>0</v>
      </c>
      <c r="Q882" s="130">
        <f>'PVWatts Hourly Results (5)'!L893/1000</f>
        <v>0</v>
      </c>
    </row>
    <row r="883" spans="2:17" x14ac:dyDescent="0.25">
      <c r="B883" s="8">
        <v>2</v>
      </c>
      <c r="C883" s="9">
        <v>5</v>
      </c>
      <c r="D883" s="134">
        <f>'PVWatts Hourly Results (1)'!C894</f>
        <v>0</v>
      </c>
      <c r="E883" s="127">
        <f>DATE(YEAR(Inputs!$D$5),Summary!B883,Summary!C883)+TIME(D883,0,0)</f>
        <v>36</v>
      </c>
      <c r="F883" s="4">
        <f t="shared" si="95"/>
        <v>1</v>
      </c>
      <c r="G883" s="4">
        <f t="shared" si="93"/>
        <v>1</v>
      </c>
      <c r="H883" s="4">
        <f t="shared" si="96"/>
        <v>0</v>
      </c>
      <c r="I883" s="4">
        <f t="shared" si="97"/>
        <v>0</v>
      </c>
      <c r="J883" s="4">
        <f t="shared" si="98"/>
        <v>0</v>
      </c>
      <c r="K883" s="4">
        <f t="shared" si="94"/>
        <v>0</v>
      </c>
      <c r="L883" s="5">
        <f t="shared" si="99"/>
        <v>0</v>
      </c>
      <c r="M883" s="137">
        <f>'PVWatts Hourly Results (1)'!L894/1000</f>
        <v>0</v>
      </c>
      <c r="N883" s="3">
        <f>'PVWatts Hourly Results (2)'!L894/1000</f>
        <v>0</v>
      </c>
      <c r="O883" s="3">
        <f>'PVWatts Hourly Results (3)'!L894/1000</f>
        <v>0</v>
      </c>
      <c r="P883" s="3">
        <f>'PVWatts Hourly Results (4)'!L894/1000</f>
        <v>0</v>
      </c>
      <c r="Q883" s="130">
        <f>'PVWatts Hourly Results (5)'!L894/1000</f>
        <v>0</v>
      </c>
    </row>
    <row r="884" spans="2:17" x14ac:dyDescent="0.25">
      <c r="B884" s="8">
        <v>2</v>
      </c>
      <c r="C884" s="9">
        <v>5</v>
      </c>
      <c r="D884" s="134">
        <f>'PVWatts Hourly Results (1)'!C895</f>
        <v>0</v>
      </c>
      <c r="E884" s="127">
        <f>DATE(YEAR(Inputs!$D$5),Summary!B884,Summary!C884)+TIME(D884,0,0)</f>
        <v>36</v>
      </c>
      <c r="F884" s="4">
        <f t="shared" si="95"/>
        <v>1</v>
      </c>
      <c r="G884" s="4">
        <f t="shared" si="93"/>
        <v>1</v>
      </c>
      <c r="H884" s="4">
        <f t="shared" si="96"/>
        <v>0</v>
      </c>
      <c r="I884" s="4">
        <f t="shared" si="97"/>
        <v>0</v>
      </c>
      <c r="J884" s="4">
        <f t="shared" si="98"/>
        <v>0</v>
      </c>
      <c r="K884" s="4">
        <f t="shared" si="94"/>
        <v>0</v>
      </c>
      <c r="L884" s="5">
        <f t="shared" si="99"/>
        <v>0</v>
      </c>
      <c r="M884" s="137">
        <f>'PVWatts Hourly Results (1)'!L895/1000</f>
        <v>0</v>
      </c>
      <c r="N884" s="3">
        <f>'PVWatts Hourly Results (2)'!L895/1000</f>
        <v>0</v>
      </c>
      <c r="O884" s="3">
        <f>'PVWatts Hourly Results (3)'!L895/1000</f>
        <v>0</v>
      </c>
      <c r="P884" s="3">
        <f>'PVWatts Hourly Results (4)'!L895/1000</f>
        <v>0</v>
      </c>
      <c r="Q884" s="130">
        <f>'PVWatts Hourly Results (5)'!L895/1000</f>
        <v>0</v>
      </c>
    </row>
    <row r="885" spans="2:17" x14ac:dyDescent="0.25">
      <c r="B885" s="8">
        <v>2</v>
      </c>
      <c r="C885" s="9">
        <v>5</v>
      </c>
      <c r="D885" s="134">
        <f>'PVWatts Hourly Results (1)'!C896</f>
        <v>0</v>
      </c>
      <c r="E885" s="127">
        <f>DATE(YEAR(Inputs!$D$5),Summary!B885,Summary!C885)+TIME(D885,0,0)</f>
        <v>36</v>
      </c>
      <c r="F885" s="4">
        <f t="shared" si="95"/>
        <v>1</v>
      </c>
      <c r="G885" s="4">
        <f t="shared" si="93"/>
        <v>1</v>
      </c>
      <c r="H885" s="4">
        <f t="shared" si="96"/>
        <v>0</v>
      </c>
      <c r="I885" s="4">
        <f t="shared" si="97"/>
        <v>0</v>
      </c>
      <c r="J885" s="4">
        <f t="shared" si="98"/>
        <v>0</v>
      </c>
      <c r="K885" s="4">
        <f t="shared" si="94"/>
        <v>0</v>
      </c>
      <c r="L885" s="5">
        <f t="shared" si="99"/>
        <v>0</v>
      </c>
      <c r="M885" s="137">
        <f>'PVWatts Hourly Results (1)'!L896/1000</f>
        <v>0</v>
      </c>
      <c r="N885" s="3">
        <f>'PVWatts Hourly Results (2)'!L896/1000</f>
        <v>0</v>
      </c>
      <c r="O885" s="3">
        <f>'PVWatts Hourly Results (3)'!L896/1000</f>
        <v>0</v>
      </c>
      <c r="P885" s="3">
        <f>'PVWatts Hourly Results (4)'!L896/1000</f>
        <v>0</v>
      </c>
      <c r="Q885" s="130">
        <f>'PVWatts Hourly Results (5)'!L896/1000</f>
        <v>0</v>
      </c>
    </row>
    <row r="886" spans="2:17" x14ac:dyDescent="0.25">
      <c r="B886" s="8">
        <v>2</v>
      </c>
      <c r="C886" s="9">
        <v>6</v>
      </c>
      <c r="D886" s="134">
        <f>'PVWatts Hourly Results (1)'!C897</f>
        <v>0</v>
      </c>
      <c r="E886" s="127">
        <f>DATE(YEAR(Inputs!$D$5),Summary!B886,Summary!C886)+TIME(D886,0,0)</f>
        <v>37</v>
      </c>
      <c r="F886" s="4">
        <f t="shared" si="95"/>
        <v>1</v>
      </c>
      <c r="G886" s="4">
        <f t="shared" si="93"/>
        <v>2</v>
      </c>
      <c r="H886" s="4">
        <f t="shared" si="96"/>
        <v>1</v>
      </c>
      <c r="I886" s="4">
        <f t="shared" si="97"/>
        <v>0</v>
      </c>
      <c r="J886" s="4">
        <f t="shared" si="98"/>
        <v>0</v>
      </c>
      <c r="K886" s="4">
        <f t="shared" si="94"/>
        <v>0</v>
      </c>
      <c r="L886" s="5">
        <f t="shared" si="99"/>
        <v>0</v>
      </c>
      <c r="M886" s="137">
        <f>'PVWatts Hourly Results (1)'!L897/1000</f>
        <v>0</v>
      </c>
      <c r="N886" s="3">
        <f>'PVWatts Hourly Results (2)'!L897/1000</f>
        <v>0</v>
      </c>
      <c r="O886" s="3">
        <f>'PVWatts Hourly Results (3)'!L897/1000</f>
        <v>0</v>
      </c>
      <c r="P886" s="3">
        <f>'PVWatts Hourly Results (4)'!L897/1000</f>
        <v>0</v>
      </c>
      <c r="Q886" s="130">
        <f>'PVWatts Hourly Results (5)'!L897/1000</f>
        <v>0</v>
      </c>
    </row>
    <row r="887" spans="2:17" x14ac:dyDescent="0.25">
      <c r="B887" s="8">
        <v>2</v>
      </c>
      <c r="C887" s="9">
        <v>6</v>
      </c>
      <c r="D887" s="134">
        <f>'PVWatts Hourly Results (1)'!C898</f>
        <v>0</v>
      </c>
      <c r="E887" s="127">
        <f>DATE(YEAR(Inputs!$D$5),Summary!B887,Summary!C887)+TIME(D887,0,0)</f>
        <v>37</v>
      </c>
      <c r="F887" s="4">
        <f t="shared" si="95"/>
        <v>1</v>
      </c>
      <c r="G887" s="4">
        <f t="shared" si="93"/>
        <v>2</v>
      </c>
      <c r="H887" s="4">
        <f t="shared" si="96"/>
        <v>1</v>
      </c>
      <c r="I887" s="4">
        <f t="shared" si="97"/>
        <v>0</v>
      </c>
      <c r="J887" s="4">
        <f t="shared" si="98"/>
        <v>0</v>
      </c>
      <c r="K887" s="4">
        <f t="shared" si="94"/>
        <v>0</v>
      </c>
      <c r="L887" s="5">
        <f t="shared" si="99"/>
        <v>0</v>
      </c>
      <c r="M887" s="137">
        <f>'PVWatts Hourly Results (1)'!L898/1000</f>
        <v>0</v>
      </c>
      <c r="N887" s="3">
        <f>'PVWatts Hourly Results (2)'!L898/1000</f>
        <v>0</v>
      </c>
      <c r="O887" s="3">
        <f>'PVWatts Hourly Results (3)'!L898/1000</f>
        <v>0</v>
      </c>
      <c r="P887" s="3">
        <f>'PVWatts Hourly Results (4)'!L898/1000</f>
        <v>0</v>
      </c>
      <c r="Q887" s="130">
        <f>'PVWatts Hourly Results (5)'!L898/1000</f>
        <v>0</v>
      </c>
    </row>
    <row r="888" spans="2:17" x14ac:dyDescent="0.25">
      <c r="B888" s="8">
        <v>2</v>
      </c>
      <c r="C888" s="9">
        <v>6</v>
      </c>
      <c r="D888" s="134">
        <f>'PVWatts Hourly Results (1)'!C899</f>
        <v>0</v>
      </c>
      <c r="E888" s="127">
        <f>DATE(YEAR(Inputs!$D$5),Summary!B888,Summary!C888)+TIME(D888,0,0)</f>
        <v>37</v>
      </c>
      <c r="F888" s="4">
        <f t="shared" si="95"/>
        <v>1</v>
      </c>
      <c r="G888" s="4">
        <f t="shared" si="93"/>
        <v>2</v>
      </c>
      <c r="H888" s="4">
        <f t="shared" si="96"/>
        <v>1</v>
      </c>
      <c r="I888" s="4">
        <f t="shared" si="97"/>
        <v>0</v>
      </c>
      <c r="J888" s="4">
        <f t="shared" si="98"/>
        <v>0</v>
      </c>
      <c r="K888" s="4">
        <f t="shared" si="94"/>
        <v>0</v>
      </c>
      <c r="L888" s="5">
        <f t="shared" si="99"/>
        <v>0</v>
      </c>
      <c r="M888" s="137">
        <f>'PVWatts Hourly Results (1)'!L899/1000</f>
        <v>0</v>
      </c>
      <c r="N888" s="3">
        <f>'PVWatts Hourly Results (2)'!L899/1000</f>
        <v>0</v>
      </c>
      <c r="O888" s="3">
        <f>'PVWatts Hourly Results (3)'!L899/1000</f>
        <v>0</v>
      </c>
      <c r="P888" s="3">
        <f>'PVWatts Hourly Results (4)'!L899/1000</f>
        <v>0</v>
      </c>
      <c r="Q888" s="130">
        <f>'PVWatts Hourly Results (5)'!L899/1000</f>
        <v>0</v>
      </c>
    </row>
    <row r="889" spans="2:17" x14ac:dyDescent="0.25">
      <c r="B889" s="8">
        <v>2</v>
      </c>
      <c r="C889" s="9">
        <v>6</v>
      </c>
      <c r="D889" s="134">
        <f>'PVWatts Hourly Results (1)'!C900</f>
        <v>0</v>
      </c>
      <c r="E889" s="127">
        <f>DATE(YEAR(Inputs!$D$5),Summary!B889,Summary!C889)+TIME(D889,0,0)</f>
        <v>37</v>
      </c>
      <c r="F889" s="4">
        <f t="shared" si="95"/>
        <v>1</v>
      </c>
      <c r="G889" s="4">
        <f t="shared" si="93"/>
        <v>2</v>
      </c>
      <c r="H889" s="4">
        <f t="shared" si="96"/>
        <v>1</v>
      </c>
      <c r="I889" s="4">
        <f t="shared" si="97"/>
        <v>0</v>
      </c>
      <c r="J889" s="4">
        <f t="shared" si="98"/>
        <v>0</v>
      </c>
      <c r="K889" s="4">
        <f t="shared" si="94"/>
        <v>0</v>
      </c>
      <c r="L889" s="5">
        <f t="shared" si="99"/>
        <v>0</v>
      </c>
      <c r="M889" s="137">
        <f>'PVWatts Hourly Results (1)'!L900/1000</f>
        <v>0</v>
      </c>
      <c r="N889" s="3">
        <f>'PVWatts Hourly Results (2)'!L900/1000</f>
        <v>0</v>
      </c>
      <c r="O889" s="3">
        <f>'PVWatts Hourly Results (3)'!L900/1000</f>
        <v>0</v>
      </c>
      <c r="P889" s="3">
        <f>'PVWatts Hourly Results (4)'!L900/1000</f>
        <v>0</v>
      </c>
      <c r="Q889" s="130">
        <f>'PVWatts Hourly Results (5)'!L900/1000</f>
        <v>0</v>
      </c>
    </row>
    <row r="890" spans="2:17" x14ac:dyDescent="0.25">
      <c r="B890" s="8">
        <v>2</v>
      </c>
      <c r="C890" s="9">
        <v>6</v>
      </c>
      <c r="D890" s="134">
        <f>'PVWatts Hourly Results (1)'!C901</f>
        <v>0</v>
      </c>
      <c r="E890" s="127">
        <f>DATE(YEAR(Inputs!$D$5),Summary!B890,Summary!C890)+TIME(D890,0,0)</f>
        <v>37</v>
      </c>
      <c r="F890" s="4">
        <f t="shared" si="95"/>
        <v>1</v>
      </c>
      <c r="G890" s="4">
        <f t="shared" si="93"/>
        <v>2</v>
      </c>
      <c r="H890" s="4">
        <f t="shared" si="96"/>
        <v>1</v>
      </c>
      <c r="I890" s="4">
        <f t="shared" si="97"/>
        <v>0</v>
      </c>
      <c r="J890" s="4">
        <f t="shared" si="98"/>
        <v>0</v>
      </c>
      <c r="K890" s="4">
        <f t="shared" si="94"/>
        <v>0</v>
      </c>
      <c r="L890" s="5">
        <f t="shared" si="99"/>
        <v>0</v>
      </c>
      <c r="M890" s="137">
        <f>'PVWatts Hourly Results (1)'!L901/1000</f>
        <v>0</v>
      </c>
      <c r="N890" s="3">
        <f>'PVWatts Hourly Results (2)'!L901/1000</f>
        <v>0</v>
      </c>
      <c r="O890" s="3">
        <f>'PVWatts Hourly Results (3)'!L901/1000</f>
        <v>0</v>
      </c>
      <c r="P890" s="3">
        <f>'PVWatts Hourly Results (4)'!L901/1000</f>
        <v>0</v>
      </c>
      <c r="Q890" s="130">
        <f>'PVWatts Hourly Results (5)'!L901/1000</f>
        <v>0</v>
      </c>
    </row>
    <row r="891" spans="2:17" x14ac:dyDescent="0.25">
      <c r="B891" s="8">
        <v>2</v>
      </c>
      <c r="C891" s="9">
        <v>6</v>
      </c>
      <c r="D891" s="134">
        <f>'PVWatts Hourly Results (1)'!C902</f>
        <v>0</v>
      </c>
      <c r="E891" s="127">
        <f>DATE(YEAR(Inputs!$D$5),Summary!B891,Summary!C891)+TIME(D891,0,0)</f>
        <v>37</v>
      </c>
      <c r="F891" s="4">
        <f t="shared" si="95"/>
        <v>1</v>
      </c>
      <c r="G891" s="4">
        <f t="shared" si="93"/>
        <v>2</v>
      </c>
      <c r="H891" s="4">
        <f t="shared" si="96"/>
        <v>1</v>
      </c>
      <c r="I891" s="4">
        <f t="shared" si="97"/>
        <v>0</v>
      </c>
      <c r="J891" s="4">
        <f t="shared" si="98"/>
        <v>0</v>
      </c>
      <c r="K891" s="4">
        <f t="shared" si="94"/>
        <v>0</v>
      </c>
      <c r="L891" s="5">
        <f t="shared" si="99"/>
        <v>0</v>
      </c>
      <c r="M891" s="137">
        <f>'PVWatts Hourly Results (1)'!L902/1000</f>
        <v>0</v>
      </c>
      <c r="N891" s="3">
        <f>'PVWatts Hourly Results (2)'!L902/1000</f>
        <v>0</v>
      </c>
      <c r="O891" s="3">
        <f>'PVWatts Hourly Results (3)'!L902/1000</f>
        <v>0</v>
      </c>
      <c r="P891" s="3">
        <f>'PVWatts Hourly Results (4)'!L902/1000</f>
        <v>0</v>
      </c>
      <c r="Q891" s="130">
        <f>'PVWatts Hourly Results (5)'!L902/1000</f>
        <v>0</v>
      </c>
    </row>
    <row r="892" spans="2:17" x14ac:dyDescent="0.25">
      <c r="B892" s="8">
        <v>2</v>
      </c>
      <c r="C892" s="9">
        <v>6</v>
      </c>
      <c r="D892" s="134">
        <f>'PVWatts Hourly Results (1)'!C903</f>
        <v>0</v>
      </c>
      <c r="E892" s="127">
        <f>DATE(YEAR(Inputs!$D$5),Summary!B892,Summary!C892)+TIME(D892,0,0)</f>
        <v>37</v>
      </c>
      <c r="F892" s="4">
        <f t="shared" si="95"/>
        <v>1</v>
      </c>
      <c r="G892" s="4">
        <f t="shared" si="93"/>
        <v>2</v>
      </c>
      <c r="H892" s="4">
        <f t="shared" si="96"/>
        <v>1</v>
      </c>
      <c r="I892" s="4">
        <f t="shared" si="97"/>
        <v>0</v>
      </c>
      <c r="J892" s="4">
        <f t="shared" si="98"/>
        <v>0</v>
      </c>
      <c r="K892" s="4">
        <f t="shared" si="94"/>
        <v>0</v>
      </c>
      <c r="L892" s="5">
        <f t="shared" si="99"/>
        <v>0</v>
      </c>
      <c r="M892" s="137">
        <f>'PVWatts Hourly Results (1)'!L903/1000</f>
        <v>0</v>
      </c>
      <c r="N892" s="3">
        <f>'PVWatts Hourly Results (2)'!L903/1000</f>
        <v>0</v>
      </c>
      <c r="O892" s="3">
        <f>'PVWatts Hourly Results (3)'!L903/1000</f>
        <v>0</v>
      </c>
      <c r="P892" s="3">
        <f>'PVWatts Hourly Results (4)'!L903/1000</f>
        <v>0</v>
      </c>
      <c r="Q892" s="130">
        <f>'PVWatts Hourly Results (5)'!L903/1000</f>
        <v>0</v>
      </c>
    </row>
    <row r="893" spans="2:17" x14ac:dyDescent="0.25">
      <c r="B893" s="8">
        <v>2</v>
      </c>
      <c r="C893" s="9">
        <v>6</v>
      </c>
      <c r="D893" s="134">
        <f>'PVWatts Hourly Results (1)'!C904</f>
        <v>0</v>
      </c>
      <c r="E893" s="127">
        <f>DATE(YEAR(Inputs!$D$5),Summary!B893,Summary!C893)+TIME(D893,0,0)</f>
        <v>37</v>
      </c>
      <c r="F893" s="4">
        <f t="shared" si="95"/>
        <v>1</v>
      </c>
      <c r="G893" s="4">
        <f t="shared" si="93"/>
        <v>2</v>
      </c>
      <c r="H893" s="4">
        <f t="shared" si="96"/>
        <v>1</v>
      </c>
      <c r="I893" s="4">
        <f t="shared" si="97"/>
        <v>0</v>
      </c>
      <c r="J893" s="4">
        <f t="shared" si="98"/>
        <v>0</v>
      </c>
      <c r="K893" s="4">
        <f t="shared" si="94"/>
        <v>0</v>
      </c>
      <c r="L893" s="5">
        <f t="shared" si="99"/>
        <v>0</v>
      </c>
      <c r="M893" s="137">
        <f>'PVWatts Hourly Results (1)'!L904/1000</f>
        <v>0</v>
      </c>
      <c r="N893" s="3">
        <f>'PVWatts Hourly Results (2)'!L904/1000</f>
        <v>0</v>
      </c>
      <c r="O893" s="3">
        <f>'PVWatts Hourly Results (3)'!L904/1000</f>
        <v>0</v>
      </c>
      <c r="P893" s="3">
        <f>'PVWatts Hourly Results (4)'!L904/1000</f>
        <v>0</v>
      </c>
      <c r="Q893" s="130">
        <f>'PVWatts Hourly Results (5)'!L904/1000</f>
        <v>0</v>
      </c>
    </row>
    <row r="894" spans="2:17" x14ac:dyDescent="0.25">
      <c r="B894" s="8">
        <v>2</v>
      </c>
      <c r="C894" s="9">
        <v>6</v>
      </c>
      <c r="D894" s="134">
        <f>'PVWatts Hourly Results (1)'!C905</f>
        <v>0</v>
      </c>
      <c r="E894" s="127">
        <f>DATE(YEAR(Inputs!$D$5),Summary!B894,Summary!C894)+TIME(D894,0,0)</f>
        <v>37</v>
      </c>
      <c r="F894" s="4">
        <f t="shared" si="95"/>
        <v>1</v>
      </c>
      <c r="G894" s="4">
        <f t="shared" si="93"/>
        <v>2</v>
      </c>
      <c r="H894" s="4">
        <f t="shared" si="96"/>
        <v>1</v>
      </c>
      <c r="I894" s="4">
        <f t="shared" si="97"/>
        <v>0</v>
      </c>
      <c r="J894" s="4">
        <f t="shared" si="98"/>
        <v>0</v>
      </c>
      <c r="K894" s="4">
        <f t="shared" si="94"/>
        <v>0</v>
      </c>
      <c r="L894" s="5">
        <f t="shared" si="99"/>
        <v>0</v>
      </c>
      <c r="M894" s="137">
        <f>'PVWatts Hourly Results (1)'!L905/1000</f>
        <v>0</v>
      </c>
      <c r="N894" s="3">
        <f>'PVWatts Hourly Results (2)'!L905/1000</f>
        <v>0</v>
      </c>
      <c r="O894" s="3">
        <f>'PVWatts Hourly Results (3)'!L905/1000</f>
        <v>0</v>
      </c>
      <c r="P894" s="3">
        <f>'PVWatts Hourly Results (4)'!L905/1000</f>
        <v>0</v>
      </c>
      <c r="Q894" s="130">
        <f>'PVWatts Hourly Results (5)'!L905/1000</f>
        <v>0</v>
      </c>
    </row>
    <row r="895" spans="2:17" x14ac:dyDescent="0.25">
      <c r="B895" s="8">
        <v>2</v>
      </c>
      <c r="C895" s="9">
        <v>6</v>
      </c>
      <c r="D895" s="134">
        <f>'PVWatts Hourly Results (1)'!C906</f>
        <v>0</v>
      </c>
      <c r="E895" s="127">
        <f>DATE(YEAR(Inputs!$D$5),Summary!B895,Summary!C895)+TIME(D895,0,0)</f>
        <v>37</v>
      </c>
      <c r="F895" s="4">
        <f t="shared" si="95"/>
        <v>1</v>
      </c>
      <c r="G895" s="4">
        <f t="shared" si="93"/>
        <v>2</v>
      </c>
      <c r="H895" s="4">
        <f t="shared" si="96"/>
        <v>1</v>
      </c>
      <c r="I895" s="4">
        <f t="shared" si="97"/>
        <v>0</v>
      </c>
      <c r="J895" s="4">
        <f t="shared" si="98"/>
        <v>0</v>
      </c>
      <c r="K895" s="4">
        <f t="shared" si="94"/>
        <v>0</v>
      </c>
      <c r="L895" s="5">
        <f t="shared" si="99"/>
        <v>0</v>
      </c>
      <c r="M895" s="137">
        <f>'PVWatts Hourly Results (1)'!L906/1000</f>
        <v>0</v>
      </c>
      <c r="N895" s="3">
        <f>'PVWatts Hourly Results (2)'!L906/1000</f>
        <v>0</v>
      </c>
      <c r="O895" s="3">
        <f>'PVWatts Hourly Results (3)'!L906/1000</f>
        <v>0</v>
      </c>
      <c r="P895" s="3">
        <f>'PVWatts Hourly Results (4)'!L906/1000</f>
        <v>0</v>
      </c>
      <c r="Q895" s="130">
        <f>'PVWatts Hourly Results (5)'!L906/1000</f>
        <v>0</v>
      </c>
    </row>
    <row r="896" spans="2:17" x14ac:dyDescent="0.25">
      <c r="B896" s="8">
        <v>2</v>
      </c>
      <c r="C896" s="9">
        <v>6</v>
      </c>
      <c r="D896" s="134">
        <f>'PVWatts Hourly Results (1)'!C907</f>
        <v>0</v>
      </c>
      <c r="E896" s="127">
        <f>DATE(YEAR(Inputs!$D$5),Summary!B896,Summary!C896)+TIME(D896,0,0)</f>
        <v>37</v>
      </c>
      <c r="F896" s="4">
        <f t="shared" si="95"/>
        <v>1</v>
      </c>
      <c r="G896" s="4">
        <f t="shared" si="93"/>
        <v>2</v>
      </c>
      <c r="H896" s="4">
        <f t="shared" si="96"/>
        <v>1</v>
      </c>
      <c r="I896" s="4">
        <f t="shared" si="97"/>
        <v>0</v>
      </c>
      <c r="J896" s="4">
        <f t="shared" si="98"/>
        <v>0</v>
      </c>
      <c r="K896" s="4">
        <f t="shared" si="94"/>
        <v>0</v>
      </c>
      <c r="L896" s="5">
        <f t="shared" si="99"/>
        <v>0</v>
      </c>
      <c r="M896" s="137">
        <f>'PVWatts Hourly Results (1)'!L907/1000</f>
        <v>0</v>
      </c>
      <c r="N896" s="3">
        <f>'PVWatts Hourly Results (2)'!L907/1000</f>
        <v>0</v>
      </c>
      <c r="O896" s="3">
        <f>'PVWatts Hourly Results (3)'!L907/1000</f>
        <v>0</v>
      </c>
      <c r="P896" s="3">
        <f>'PVWatts Hourly Results (4)'!L907/1000</f>
        <v>0</v>
      </c>
      <c r="Q896" s="130">
        <f>'PVWatts Hourly Results (5)'!L907/1000</f>
        <v>0</v>
      </c>
    </row>
    <row r="897" spans="2:17" x14ac:dyDescent="0.25">
      <c r="B897" s="8">
        <v>2</v>
      </c>
      <c r="C897" s="9">
        <v>6</v>
      </c>
      <c r="D897" s="134">
        <f>'PVWatts Hourly Results (1)'!C908</f>
        <v>0</v>
      </c>
      <c r="E897" s="127">
        <f>DATE(YEAR(Inputs!$D$5),Summary!B897,Summary!C897)+TIME(D897,0,0)</f>
        <v>37</v>
      </c>
      <c r="F897" s="4">
        <f t="shared" si="95"/>
        <v>1</v>
      </c>
      <c r="G897" s="4">
        <f t="shared" si="93"/>
        <v>2</v>
      </c>
      <c r="H897" s="4">
        <f t="shared" si="96"/>
        <v>1</v>
      </c>
      <c r="I897" s="4">
        <f t="shared" si="97"/>
        <v>0</v>
      </c>
      <c r="J897" s="4">
        <f t="shared" si="98"/>
        <v>0</v>
      </c>
      <c r="K897" s="4">
        <f t="shared" si="94"/>
        <v>0</v>
      </c>
      <c r="L897" s="5">
        <f t="shared" si="99"/>
        <v>0</v>
      </c>
      <c r="M897" s="137">
        <f>'PVWatts Hourly Results (1)'!L908/1000</f>
        <v>0</v>
      </c>
      <c r="N897" s="3">
        <f>'PVWatts Hourly Results (2)'!L908/1000</f>
        <v>0</v>
      </c>
      <c r="O897" s="3">
        <f>'PVWatts Hourly Results (3)'!L908/1000</f>
        <v>0</v>
      </c>
      <c r="P897" s="3">
        <f>'PVWatts Hourly Results (4)'!L908/1000</f>
        <v>0</v>
      </c>
      <c r="Q897" s="130">
        <f>'PVWatts Hourly Results (5)'!L908/1000</f>
        <v>0</v>
      </c>
    </row>
    <row r="898" spans="2:17" x14ac:dyDescent="0.25">
      <c r="B898" s="8">
        <v>2</v>
      </c>
      <c r="C898" s="9">
        <v>6</v>
      </c>
      <c r="D898" s="134">
        <f>'PVWatts Hourly Results (1)'!C909</f>
        <v>0</v>
      </c>
      <c r="E898" s="127">
        <f>DATE(YEAR(Inputs!$D$5),Summary!B898,Summary!C898)+TIME(D898,0,0)</f>
        <v>37</v>
      </c>
      <c r="F898" s="4">
        <f t="shared" si="95"/>
        <v>1</v>
      </c>
      <c r="G898" s="4">
        <f t="shared" si="93"/>
        <v>2</v>
      </c>
      <c r="H898" s="4">
        <f t="shared" si="96"/>
        <v>1</v>
      </c>
      <c r="I898" s="4">
        <f t="shared" si="97"/>
        <v>0</v>
      </c>
      <c r="J898" s="4">
        <f t="shared" si="98"/>
        <v>0</v>
      </c>
      <c r="K898" s="4">
        <f t="shared" si="94"/>
        <v>0</v>
      </c>
      <c r="L898" s="5">
        <f t="shared" si="99"/>
        <v>0</v>
      </c>
      <c r="M898" s="137">
        <f>'PVWatts Hourly Results (1)'!L909/1000</f>
        <v>0</v>
      </c>
      <c r="N898" s="3">
        <f>'PVWatts Hourly Results (2)'!L909/1000</f>
        <v>0</v>
      </c>
      <c r="O898" s="3">
        <f>'PVWatts Hourly Results (3)'!L909/1000</f>
        <v>0</v>
      </c>
      <c r="P898" s="3">
        <f>'PVWatts Hourly Results (4)'!L909/1000</f>
        <v>0</v>
      </c>
      <c r="Q898" s="130">
        <f>'PVWatts Hourly Results (5)'!L909/1000</f>
        <v>0</v>
      </c>
    </row>
    <row r="899" spans="2:17" x14ac:dyDescent="0.25">
      <c r="B899" s="8">
        <v>2</v>
      </c>
      <c r="C899" s="9">
        <v>6</v>
      </c>
      <c r="D899" s="134">
        <f>'PVWatts Hourly Results (1)'!C910</f>
        <v>0</v>
      </c>
      <c r="E899" s="127">
        <f>DATE(YEAR(Inputs!$D$5),Summary!B899,Summary!C899)+TIME(D899,0,0)</f>
        <v>37</v>
      </c>
      <c r="F899" s="4">
        <f t="shared" si="95"/>
        <v>1</v>
      </c>
      <c r="G899" s="4">
        <f t="shared" si="93"/>
        <v>2</v>
      </c>
      <c r="H899" s="4">
        <f t="shared" si="96"/>
        <v>1</v>
      </c>
      <c r="I899" s="4">
        <f t="shared" si="97"/>
        <v>0</v>
      </c>
      <c r="J899" s="4">
        <f t="shared" si="98"/>
        <v>0</v>
      </c>
      <c r="K899" s="4">
        <f t="shared" si="94"/>
        <v>0</v>
      </c>
      <c r="L899" s="5">
        <f t="shared" si="99"/>
        <v>0</v>
      </c>
      <c r="M899" s="137">
        <f>'PVWatts Hourly Results (1)'!L910/1000</f>
        <v>0</v>
      </c>
      <c r="N899" s="3">
        <f>'PVWatts Hourly Results (2)'!L910/1000</f>
        <v>0</v>
      </c>
      <c r="O899" s="3">
        <f>'PVWatts Hourly Results (3)'!L910/1000</f>
        <v>0</v>
      </c>
      <c r="P899" s="3">
        <f>'PVWatts Hourly Results (4)'!L910/1000</f>
        <v>0</v>
      </c>
      <c r="Q899" s="130">
        <f>'PVWatts Hourly Results (5)'!L910/1000</f>
        <v>0</v>
      </c>
    </row>
    <row r="900" spans="2:17" x14ac:dyDescent="0.25">
      <c r="B900" s="8">
        <v>2</v>
      </c>
      <c r="C900" s="9">
        <v>6</v>
      </c>
      <c r="D900" s="134">
        <f>'PVWatts Hourly Results (1)'!C911</f>
        <v>0</v>
      </c>
      <c r="E900" s="127">
        <f>DATE(YEAR(Inputs!$D$5),Summary!B900,Summary!C900)+TIME(D900,0,0)</f>
        <v>37</v>
      </c>
      <c r="F900" s="4">
        <f t="shared" si="95"/>
        <v>1</v>
      </c>
      <c r="G900" s="4">
        <f t="shared" si="93"/>
        <v>2</v>
      </c>
      <c r="H900" s="4">
        <f t="shared" si="96"/>
        <v>1</v>
      </c>
      <c r="I900" s="4">
        <f t="shared" si="97"/>
        <v>0</v>
      </c>
      <c r="J900" s="4">
        <f t="shared" si="98"/>
        <v>0</v>
      </c>
      <c r="K900" s="4">
        <f t="shared" si="94"/>
        <v>0</v>
      </c>
      <c r="L900" s="5">
        <f t="shared" si="99"/>
        <v>0</v>
      </c>
      <c r="M900" s="137">
        <f>'PVWatts Hourly Results (1)'!L911/1000</f>
        <v>0</v>
      </c>
      <c r="N900" s="3">
        <f>'PVWatts Hourly Results (2)'!L911/1000</f>
        <v>0</v>
      </c>
      <c r="O900" s="3">
        <f>'PVWatts Hourly Results (3)'!L911/1000</f>
        <v>0</v>
      </c>
      <c r="P900" s="3">
        <f>'PVWatts Hourly Results (4)'!L911/1000</f>
        <v>0</v>
      </c>
      <c r="Q900" s="130">
        <f>'PVWatts Hourly Results (5)'!L911/1000</f>
        <v>0</v>
      </c>
    </row>
    <row r="901" spans="2:17" x14ac:dyDescent="0.25">
      <c r="B901" s="8">
        <v>2</v>
      </c>
      <c r="C901" s="9">
        <v>6</v>
      </c>
      <c r="D901" s="134">
        <f>'PVWatts Hourly Results (1)'!C912</f>
        <v>0</v>
      </c>
      <c r="E901" s="127">
        <f>DATE(YEAR(Inputs!$D$5),Summary!B901,Summary!C901)+TIME(D901,0,0)</f>
        <v>37</v>
      </c>
      <c r="F901" s="4">
        <f t="shared" si="95"/>
        <v>1</v>
      </c>
      <c r="G901" s="4">
        <f t="shared" si="93"/>
        <v>2</v>
      </c>
      <c r="H901" s="4">
        <f t="shared" si="96"/>
        <v>1</v>
      </c>
      <c r="I901" s="4">
        <f t="shared" si="97"/>
        <v>0</v>
      </c>
      <c r="J901" s="4">
        <f t="shared" si="98"/>
        <v>0</v>
      </c>
      <c r="K901" s="4">
        <f t="shared" si="94"/>
        <v>0</v>
      </c>
      <c r="L901" s="5">
        <f t="shared" si="99"/>
        <v>0</v>
      </c>
      <c r="M901" s="137">
        <f>'PVWatts Hourly Results (1)'!L912/1000</f>
        <v>0</v>
      </c>
      <c r="N901" s="3">
        <f>'PVWatts Hourly Results (2)'!L912/1000</f>
        <v>0</v>
      </c>
      <c r="O901" s="3">
        <f>'PVWatts Hourly Results (3)'!L912/1000</f>
        <v>0</v>
      </c>
      <c r="P901" s="3">
        <f>'PVWatts Hourly Results (4)'!L912/1000</f>
        <v>0</v>
      </c>
      <c r="Q901" s="130">
        <f>'PVWatts Hourly Results (5)'!L912/1000</f>
        <v>0</v>
      </c>
    </row>
    <row r="902" spans="2:17" x14ac:dyDescent="0.25">
      <c r="B902" s="8">
        <v>2</v>
      </c>
      <c r="C902" s="9">
        <v>6</v>
      </c>
      <c r="D902" s="134">
        <f>'PVWatts Hourly Results (1)'!C913</f>
        <v>0</v>
      </c>
      <c r="E902" s="127">
        <f>DATE(YEAR(Inputs!$D$5),Summary!B902,Summary!C902)+TIME(D902,0,0)</f>
        <v>37</v>
      </c>
      <c r="F902" s="4">
        <f t="shared" si="95"/>
        <v>1</v>
      </c>
      <c r="G902" s="4">
        <f t="shared" si="93"/>
        <v>2</v>
      </c>
      <c r="H902" s="4">
        <f t="shared" si="96"/>
        <v>1</v>
      </c>
      <c r="I902" s="4">
        <f t="shared" si="97"/>
        <v>0</v>
      </c>
      <c r="J902" s="4">
        <f t="shared" si="98"/>
        <v>0</v>
      </c>
      <c r="K902" s="4">
        <f t="shared" si="94"/>
        <v>0</v>
      </c>
      <c r="L902" s="5">
        <f t="shared" si="99"/>
        <v>0</v>
      </c>
      <c r="M902" s="137">
        <f>'PVWatts Hourly Results (1)'!L913/1000</f>
        <v>0</v>
      </c>
      <c r="N902" s="3">
        <f>'PVWatts Hourly Results (2)'!L913/1000</f>
        <v>0</v>
      </c>
      <c r="O902" s="3">
        <f>'PVWatts Hourly Results (3)'!L913/1000</f>
        <v>0</v>
      </c>
      <c r="P902" s="3">
        <f>'PVWatts Hourly Results (4)'!L913/1000</f>
        <v>0</v>
      </c>
      <c r="Q902" s="130">
        <f>'PVWatts Hourly Results (5)'!L913/1000</f>
        <v>0</v>
      </c>
    </row>
    <row r="903" spans="2:17" x14ac:dyDescent="0.25">
      <c r="B903" s="8">
        <v>2</v>
      </c>
      <c r="C903" s="9">
        <v>6</v>
      </c>
      <c r="D903" s="134">
        <f>'PVWatts Hourly Results (1)'!C914</f>
        <v>0</v>
      </c>
      <c r="E903" s="127">
        <f>DATE(YEAR(Inputs!$D$5),Summary!B903,Summary!C903)+TIME(D903,0,0)</f>
        <v>37</v>
      </c>
      <c r="F903" s="4">
        <f t="shared" si="95"/>
        <v>1</v>
      </c>
      <c r="G903" s="4">
        <f t="shared" si="93"/>
        <v>2</v>
      </c>
      <c r="H903" s="4">
        <f t="shared" si="96"/>
        <v>1</v>
      </c>
      <c r="I903" s="4">
        <f t="shared" si="97"/>
        <v>0</v>
      </c>
      <c r="J903" s="4">
        <f t="shared" si="98"/>
        <v>0</v>
      </c>
      <c r="K903" s="4">
        <f t="shared" si="94"/>
        <v>0</v>
      </c>
      <c r="L903" s="5">
        <f t="shared" si="99"/>
        <v>0</v>
      </c>
      <c r="M903" s="137">
        <f>'PVWatts Hourly Results (1)'!L914/1000</f>
        <v>0</v>
      </c>
      <c r="N903" s="3">
        <f>'PVWatts Hourly Results (2)'!L914/1000</f>
        <v>0</v>
      </c>
      <c r="O903" s="3">
        <f>'PVWatts Hourly Results (3)'!L914/1000</f>
        <v>0</v>
      </c>
      <c r="P903" s="3">
        <f>'PVWatts Hourly Results (4)'!L914/1000</f>
        <v>0</v>
      </c>
      <c r="Q903" s="130">
        <f>'PVWatts Hourly Results (5)'!L914/1000</f>
        <v>0</v>
      </c>
    </row>
    <row r="904" spans="2:17" x14ac:dyDescent="0.25">
      <c r="B904" s="8">
        <v>2</v>
      </c>
      <c r="C904" s="9">
        <v>6</v>
      </c>
      <c r="D904" s="134">
        <f>'PVWatts Hourly Results (1)'!C915</f>
        <v>0</v>
      </c>
      <c r="E904" s="127">
        <f>DATE(YEAR(Inputs!$D$5),Summary!B904,Summary!C904)+TIME(D904,0,0)</f>
        <v>37</v>
      </c>
      <c r="F904" s="4">
        <f t="shared" si="95"/>
        <v>1</v>
      </c>
      <c r="G904" s="4">
        <f t="shared" si="93"/>
        <v>2</v>
      </c>
      <c r="H904" s="4">
        <f t="shared" si="96"/>
        <v>1</v>
      </c>
      <c r="I904" s="4">
        <f t="shared" si="97"/>
        <v>0</v>
      </c>
      <c r="J904" s="4">
        <f t="shared" si="98"/>
        <v>0</v>
      </c>
      <c r="K904" s="4">
        <f t="shared" si="94"/>
        <v>0</v>
      </c>
      <c r="L904" s="5">
        <f t="shared" si="99"/>
        <v>0</v>
      </c>
      <c r="M904" s="137">
        <f>'PVWatts Hourly Results (1)'!L915/1000</f>
        <v>0</v>
      </c>
      <c r="N904" s="3">
        <f>'PVWatts Hourly Results (2)'!L915/1000</f>
        <v>0</v>
      </c>
      <c r="O904" s="3">
        <f>'PVWatts Hourly Results (3)'!L915/1000</f>
        <v>0</v>
      </c>
      <c r="P904" s="3">
        <f>'PVWatts Hourly Results (4)'!L915/1000</f>
        <v>0</v>
      </c>
      <c r="Q904" s="130">
        <f>'PVWatts Hourly Results (5)'!L915/1000</f>
        <v>0</v>
      </c>
    </row>
    <row r="905" spans="2:17" x14ac:dyDescent="0.25">
      <c r="B905" s="8">
        <v>2</v>
      </c>
      <c r="C905" s="9">
        <v>6</v>
      </c>
      <c r="D905" s="134">
        <f>'PVWatts Hourly Results (1)'!C916</f>
        <v>0</v>
      </c>
      <c r="E905" s="127">
        <f>DATE(YEAR(Inputs!$D$5),Summary!B905,Summary!C905)+TIME(D905,0,0)</f>
        <v>37</v>
      </c>
      <c r="F905" s="4">
        <f t="shared" si="95"/>
        <v>1</v>
      </c>
      <c r="G905" s="4">
        <f t="shared" si="93"/>
        <v>2</v>
      </c>
      <c r="H905" s="4">
        <f t="shared" si="96"/>
        <v>1</v>
      </c>
      <c r="I905" s="4">
        <f t="shared" si="97"/>
        <v>0</v>
      </c>
      <c r="J905" s="4">
        <f t="shared" si="98"/>
        <v>0</v>
      </c>
      <c r="K905" s="4">
        <f t="shared" si="94"/>
        <v>0</v>
      </c>
      <c r="L905" s="5">
        <f t="shared" si="99"/>
        <v>0</v>
      </c>
      <c r="M905" s="137">
        <f>'PVWatts Hourly Results (1)'!L916/1000</f>
        <v>0</v>
      </c>
      <c r="N905" s="3">
        <f>'PVWatts Hourly Results (2)'!L916/1000</f>
        <v>0</v>
      </c>
      <c r="O905" s="3">
        <f>'PVWatts Hourly Results (3)'!L916/1000</f>
        <v>0</v>
      </c>
      <c r="P905" s="3">
        <f>'PVWatts Hourly Results (4)'!L916/1000</f>
        <v>0</v>
      </c>
      <c r="Q905" s="130">
        <f>'PVWatts Hourly Results (5)'!L916/1000</f>
        <v>0</v>
      </c>
    </row>
    <row r="906" spans="2:17" x14ac:dyDescent="0.25">
      <c r="B906" s="8">
        <v>2</v>
      </c>
      <c r="C906" s="9">
        <v>6</v>
      </c>
      <c r="D906" s="134">
        <f>'PVWatts Hourly Results (1)'!C917</f>
        <v>0</v>
      </c>
      <c r="E906" s="127">
        <f>DATE(YEAR(Inputs!$D$5),Summary!B906,Summary!C906)+TIME(D906,0,0)</f>
        <v>37</v>
      </c>
      <c r="F906" s="4">
        <f t="shared" si="95"/>
        <v>1</v>
      </c>
      <c r="G906" s="4">
        <f t="shared" si="93"/>
        <v>2</v>
      </c>
      <c r="H906" s="4">
        <f t="shared" si="96"/>
        <v>1</v>
      </c>
      <c r="I906" s="4">
        <f t="shared" si="97"/>
        <v>0</v>
      </c>
      <c r="J906" s="4">
        <f t="shared" si="98"/>
        <v>0</v>
      </c>
      <c r="K906" s="4">
        <f t="shared" si="94"/>
        <v>0</v>
      </c>
      <c r="L906" s="5">
        <f t="shared" si="99"/>
        <v>0</v>
      </c>
      <c r="M906" s="137">
        <f>'PVWatts Hourly Results (1)'!L917/1000</f>
        <v>0</v>
      </c>
      <c r="N906" s="3">
        <f>'PVWatts Hourly Results (2)'!L917/1000</f>
        <v>0</v>
      </c>
      <c r="O906" s="3">
        <f>'PVWatts Hourly Results (3)'!L917/1000</f>
        <v>0</v>
      </c>
      <c r="P906" s="3">
        <f>'PVWatts Hourly Results (4)'!L917/1000</f>
        <v>0</v>
      </c>
      <c r="Q906" s="130">
        <f>'PVWatts Hourly Results (5)'!L917/1000</f>
        <v>0</v>
      </c>
    </row>
    <row r="907" spans="2:17" x14ac:dyDescent="0.25">
      <c r="B907" s="8">
        <v>2</v>
      </c>
      <c r="C907" s="9">
        <v>6</v>
      </c>
      <c r="D907" s="134">
        <f>'PVWatts Hourly Results (1)'!C918</f>
        <v>0</v>
      </c>
      <c r="E907" s="127">
        <f>DATE(YEAR(Inputs!$D$5),Summary!B907,Summary!C907)+TIME(D907,0,0)</f>
        <v>37</v>
      </c>
      <c r="F907" s="4">
        <f t="shared" si="95"/>
        <v>1</v>
      </c>
      <c r="G907" s="4">
        <f t="shared" si="93"/>
        <v>2</v>
      </c>
      <c r="H907" s="4">
        <f t="shared" si="96"/>
        <v>1</v>
      </c>
      <c r="I907" s="4">
        <f t="shared" si="97"/>
        <v>0</v>
      </c>
      <c r="J907" s="4">
        <f t="shared" si="98"/>
        <v>0</v>
      </c>
      <c r="K907" s="4">
        <f t="shared" si="94"/>
        <v>0</v>
      </c>
      <c r="L907" s="5">
        <f t="shared" si="99"/>
        <v>0</v>
      </c>
      <c r="M907" s="137">
        <f>'PVWatts Hourly Results (1)'!L918/1000</f>
        <v>0</v>
      </c>
      <c r="N907" s="3">
        <f>'PVWatts Hourly Results (2)'!L918/1000</f>
        <v>0</v>
      </c>
      <c r="O907" s="3">
        <f>'PVWatts Hourly Results (3)'!L918/1000</f>
        <v>0</v>
      </c>
      <c r="P907" s="3">
        <f>'PVWatts Hourly Results (4)'!L918/1000</f>
        <v>0</v>
      </c>
      <c r="Q907" s="130">
        <f>'PVWatts Hourly Results (5)'!L918/1000</f>
        <v>0</v>
      </c>
    </row>
    <row r="908" spans="2:17" x14ac:dyDescent="0.25">
      <c r="B908" s="8">
        <v>2</v>
      </c>
      <c r="C908" s="9">
        <v>6</v>
      </c>
      <c r="D908" s="134">
        <f>'PVWatts Hourly Results (1)'!C919</f>
        <v>0</v>
      </c>
      <c r="E908" s="127">
        <f>DATE(YEAR(Inputs!$D$5),Summary!B908,Summary!C908)+TIME(D908,0,0)</f>
        <v>37</v>
      </c>
      <c r="F908" s="4">
        <f t="shared" si="95"/>
        <v>1</v>
      </c>
      <c r="G908" s="4">
        <f t="shared" si="93"/>
        <v>2</v>
      </c>
      <c r="H908" s="4">
        <f t="shared" si="96"/>
        <v>1</v>
      </c>
      <c r="I908" s="4">
        <f t="shared" si="97"/>
        <v>0</v>
      </c>
      <c r="J908" s="4">
        <f t="shared" si="98"/>
        <v>0</v>
      </c>
      <c r="K908" s="4">
        <f t="shared" si="94"/>
        <v>0</v>
      </c>
      <c r="L908" s="5">
        <f t="shared" si="99"/>
        <v>0</v>
      </c>
      <c r="M908" s="137">
        <f>'PVWatts Hourly Results (1)'!L919/1000</f>
        <v>0</v>
      </c>
      <c r="N908" s="3">
        <f>'PVWatts Hourly Results (2)'!L919/1000</f>
        <v>0</v>
      </c>
      <c r="O908" s="3">
        <f>'PVWatts Hourly Results (3)'!L919/1000</f>
        <v>0</v>
      </c>
      <c r="P908" s="3">
        <f>'PVWatts Hourly Results (4)'!L919/1000</f>
        <v>0</v>
      </c>
      <c r="Q908" s="130">
        <f>'PVWatts Hourly Results (5)'!L919/1000</f>
        <v>0</v>
      </c>
    </row>
    <row r="909" spans="2:17" x14ac:dyDescent="0.25">
      <c r="B909" s="8">
        <v>2</v>
      </c>
      <c r="C909" s="9">
        <v>6</v>
      </c>
      <c r="D909" s="134">
        <f>'PVWatts Hourly Results (1)'!C920</f>
        <v>0</v>
      </c>
      <c r="E909" s="127">
        <f>DATE(YEAR(Inputs!$D$5),Summary!B909,Summary!C909)+TIME(D909,0,0)</f>
        <v>37</v>
      </c>
      <c r="F909" s="4">
        <f t="shared" si="95"/>
        <v>1</v>
      </c>
      <c r="G909" s="4">
        <f t="shared" si="93"/>
        <v>2</v>
      </c>
      <c r="H909" s="4">
        <f t="shared" si="96"/>
        <v>1</v>
      </c>
      <c r="I909" s="4">
        <f t="shared" si="97"/>
        <v>0</v>
      </c>
      <c r="J909" s="4">
        <f t="shared" si="98"/>
        <v>0</v>
      </c>
      <c r="K909" s="4">
        <f t="shared" si="94"/>
        <v>0</v>
      </c>
      <c r="L909" s="5">
        <f t="shared" si="99"/>
        <v>0</v>
      </c>
      <c r="M909" s="137">
        <f>'PVWatts Hourly Results (1)'!L920/1000</f>
        <v>0</v>
      </c>
      <c r="N909" s="3">
        <f>'PVWatts Hourly Results (2)'!L920/1000</f>
        <v>0</v>
      </c>
      <c r="O909" s="3">
        <f>'PVWatts Hourly Results (3)'!L920/1000</f>
        <v>0</v>
      </c>
      <c r="P909" s="3">
        <f>'PVWatts Hourly Results (4)'!L920/1000</f>
        <v>0</v>
      </c>
      <c r="Q909" s="130">
        <f>'PVWatts Hourly Results (5)'!L920/1000</f>
        <v>0</v>
      </c>
    </row>
    <row r="910" spans="2:17" x14ac:dyDescent="0.25">
      <c r="B910" s="8">
        <v>2</v>
      </c>
      <c r="C910" s="9">
        <v>7</v>
      </c>
      <c r="D910" s="134">
        <f>'PVWatts Hourly Results (1)'!C921</f>
        <v>0</v>
      </c>
      <c r="E910" s="127">
        <f>DATE(YEAR(Inputs!$D$5),Summary!B910,Summary!C910)+TIME(D910,0,0)</f>
        <v>38</v>
      </c>
      <c r="F910" s="4">
        <f t="shared" si="95"/>
        <v>1</v>
      </c>
      <c r="G910" s="4">
        <f t="shared" si="93"/>
        <v>3</v>
      </c>
      <c r="H910" s="4">
        <f t="shared" si="96"/>
        <v>1</v>
      </c>
      <c r="I910" s="4">
        <f t="shared" si="97"/>
        <v>0</v>
      </c>
      <c r="J910" s="4">
        <f t="shared" si="98"/>
        <v>0</v>
      </c>
      <c r="K910" s="4">
        <f t="shared" si="94"/>
        <v>0</v>
      </c>
      <c r="L910" s="5">
        <f t="shared" si="99"/>
        <v>0</v>
      </c>
      <c r="M910" s="137">
        <f>'PVWatts Hourly Results (1)'!L921/1000</f>
        <v>0</v>
      </c>
      <c r="N910" s="3">
        <f>'PVWatts Hourly Results (2)'!L921/1000</f>
        <v>0</v>
      </c>
      <c r="O910" s="3">
        <f>'PVWatts Hourly Results (3)'!L921/1000</f>
        <v>0</v>
      </c>
      <c r="P910" s="3">
        <f>'PVWatts Hourly Results (4)'!L921/1000</f>
        <v>0</v>
      </c>
      <c r="Q910" s="130">
        <f>'PVWatts Hourly Results (5)'!L921/1000</f>
        <v>0</v>
      </c>
    </row>
    <row r="911" spans="2:17" x14ac:dyDescent="0.25">
      <c r="B911" s="8">
        <v>2</v>
      </c>
      <c r="C911" s="9">
        <v>7</v>
      </c>
      <c r="D911" s="134">
        <f>'PVWatts Hourly Results (1)'!C922</f>
        <v>0</v>
      </c>
      <c r="E911" s="127">
        <f>DATE(YEAR(Inputs!$D$5),Summary!B911,Summary!C911)+TIME(D911,0,0)</f>
        <v>38</v>
      </c>
      <c r="F911" s="4">
        <f t="shared" si="95"/>
        <v>1</v>
      </c>
      <c r="G911" s="4">
        <f t="shared" si="93"/>
        <v>3</v>
      </c>
      <c r="H911" s="4">
        <f t="shared" si="96"/>
        <v>1</v>
      </c>
      <c r="I911" s="4">
        <f t="shared" si="97"/>
        <v>0</v>
      </c>
      <c r="J911" s="4">
        <f t="shared" si="98"/>
        <v>0</v>
      </c>
      <c r="K911" s="4">
        <f t="shared" si="94"/>
        <v>0</v>
      </c>
      <c r="L911" s="5">
        <f t="shared" si="99"/>
        <v>0</v>
      </c>
      <c r="M911" s="137">
        <f>'PVWatts Hourly Results (1)'!L922/1000</f>
        <v>0</v>
      </c>
      <c r="N911" s="3">
        <f>'PVWatts Hourly Results (2)'!L922/1000</f>
        <v>0</v>
      </c>
      <c r="O911" s="3">
        <f>'PVWatts Hourly Results (3)'!L922/1000</f>
        <v>0</v>
      </c>
      <c r="P911" s="3">
        <f>'PVWatts Hourly Results (4)'!L922/1000</f>
        <v>0</v>
      </c>
      <c r="Q911" s="130">
        <f>'PVWatts Hourly Results (5)'!L922/1000</f>
        <v>0</v>
      </c>
    </row>
    <row r="912" spans="2:17" x14ac:dyDescent="0.25">
      <c r="B912" s="8">
        <v>2</v>
      </c>
      <c r="C912" s="9">
        <v>7</v>
      </c>
      <c r="D912" s="134">
        <f>'PVWatts Hourly Results (1)'!C923</f>
        <v>0</v>
      </c>
      <c r="E912" s="127">
        <f>DATE(YEAR(Inputs!$D$5),Summary!B912,Summary!C912)+TIME(D912,0,0)</f>
        <v>38</v>
      </c>
      <c r="F912" s="4">
        <f t="shared" si="95"/>
        <v>1</v>
      </c>
      <c r="G912" s="4">
        <f t="shared" si="93"/>
        <v>3</v>
      </c>
      <c r="H912" s="4">
        <f t="shared" si="96"/>
        <v>1</v>
      </c>
      <c r="I912" s="4">
        <f t="shared" si="97"/>
        <v>0</v>
      </c>
      <c r="J912" s="4">
        <f t="shared" si="98"/>
        <v>0</v>
      </c>
      <c r="K912" s="4">
        <f t="shared" si="94"/>
        <v>0</v>
      </c>
      <c r="L912" s="5">
        <f t="shared" si="99"/>
        <v>0</v>
      </c>
      <c r="M912" s="137">
        <f>'PVWatts Hourly Results (1)'!L923/1000</f>
        <v>0</v>
      </c>
      <c r="N912" s="3">
        <f>'PVWatts Hourly Results (2)'!L923/1000</f>
        <v>0</v>
      </c>
      <c r="O912" s="3">
        <f>'PVWatts Hourly Results (3)'!L923/1000</f>
        <v>0</v>
      </c>
      <c r="P912" s="3">
        <f>'PVWatts Hourly Results (4)'!L923/1000</f>
        <v>0</v>
      </c>
      <c r="Q912" s="130">
        <f>'PVWatts Hourly Results (5)'!L923/1000</f>
        <v>0</v>
      </c>
    </row>
    <row r="913" spans="2:17" x14ac:dyDescent="0.25">
      <c r="B913" s="8">
        <v>2</v>
      </c>
      <c r="C913" s="9">
        <v>7</v>
      </c>
      <c r="D913" s="134">
        <f>'PVWatts Hourly Results (1)'!C924</f>
        <v>0</v>
      </c>
      <c r="E913" s="127">
        <f>DATE(YEAR(Inputs!$D$5),Summary!B913,Summary!C913)+TIME(D913,0,0)</f>
        <v>38</v>
      </c>
      <c r="F913" s="4">
        <f t="shared" si="95"/>
        <v>1</v>
      </c>
      <c r="G913" s="4">
        <f t="shared" si="93"/>
        <v>3</v>
      </c>
      <c r="H913" s="4">
        <f t="shared" si="96"/>
        <v>1</v>
      </c>
      <c r="I913" s="4">
        <f t="shared" si="97"/>
        <v>0</v>
      </c>
      <c r="J913" s="4">
        <f t="shared" si="98"/>
        <v>0</v>
      </c>
      <c r="K913" s="4">
        <f t="shared" si="94"/>
        <v>0</v>
      </c>
      <c r="L913" s="5">
        <f t="shared" si="99"/>
        <v>0</v>
      </c>
      <c r="M913" s="137">
        <f>'PVWatts Hourly Results (1)'!L924/1000</f>
        <v>0</v>
      </c>
      <c r="N913" s="3">
        <f>'PVWatts Hourly Results (2)'!L924/1000</f>
        <v>0</v>
      </c>
      <c r="O913" s="3">
        <f>'PVWatts Hourly Results (3)'!L924/1000</f>
        <v>0</v>
      </c>
      <c r="P913" s="3">
        <f>'PVWatts Hourly Results (4)'!L924/1000</f>
        <v>0</v>
      </c>
      <c r="Q913" s="130">
        <f>'PVWatts Hourly Results (5)'!L924/1000</f>
        <v>0</v>
      </c>
    </row>
    <row r="914" spans="2:17" x14ac:dyDescent="0.25">
      <c r="B914" s="8">
        <v>2</v>
      </c>
      <c r="C914" s="9">
        <v>7</v>
      </c>
      <c r="D914" s="134">
        <f>'PVWatts Hourly Results (1)'!C925</f>
        <v>0</v>
      </c>
      <c r="E914" s="127">
        <f>DATE(YEAR(Inputs!$D$5),Summary!B914,Summary!C914)+TIME(D914,0,0)</f>
        <v>38</v>
      </c>
      <c r="F914" s="4">
        <f t="shared" si="95"/>
        <v>1</v>
      </c>
      <c r="G914" s="4">
        <f t="shared" si="93"/>
        <v>3</v>
      </c>
      <c r="H914" s="4">
        <f t="shared" si="96"/>
        <v>1</v>
      </c>
      <c r="I914" s="4">
        <f t="shared" si="97"/>
        <v>0</v>
      </c>
      <c r="J914" s="4">
        <f t="shared" si="98"/>
        <v>0</v>
      </c>
      <c r="K914" s="4">
        <f t="shared" si="94"/>
        <v>0</v>
      </c>
      <c r="L914" s="5">
        <f t="shared" si="99"/>
        <v>0</v>
      </c>
      <c r="M914" s="137">
        <f>'PVWatts Hourly Results (1)'!L925/1000</f>
        <v>0</v>
      </c>
      <c r="N914" s="3">
        <f>'PVWatts Hourly Results (2)'!L925/1000</f>
        <v>0</v>
      </c>
      <c r="O914" s="3">
        <f>'PVWatts Hourly Results (3)'!L925/1000</f>
        <v>0</v>
      </c>
      <c r="P914" s="3">
        <f>'PVWatts Hourly Results (4)'!L925/1000</f>
        <v>0</v>
      </c>
      <c r="Q914" s="130">
        <f>'PVWatts Hourly Results (5)'!L925/1000</f>
        <v>0</v>
      </c>
    </row>
    <row r="915" spans="2:17" x14ac:dyDescent="0.25">
      <c r="B915" s="8">
        <v>2</v>
      </c>
      <c r="C915" s="9">
        <v>7</v>
      </c>
      <c r="D915" s="134">
        <f>'PVWatts Hourly Results (1)'!C926</f>
        <v>0</v>
      </c>
      <c r="E915" s="127">
        <f>DATE(YEAR(Inputs!$D$5),Summary!B915,Summary!C915)+TIME(D915,0,0)</f>
        <v>38</v>
      </c>
      <c r="F915" s="4">
        <f t="shared" si="95"/>
        <v>1</v>
      </c>
      <c r="G915" s="4">
        <f t="shared" si="93"/>
        <v>3</v>
      </c>
      <c r="H915" s="4">
        <f t="shared" si="96"/>
        <v>1</v>
      </c>
      <c r="I915" s="4">
        <f t="shared" si="97"/>
        <v>0</v>
      </c>
      <c r="J915" s="4">
        <f t="shared" si="98"/>
        <v>0</v>
      </c>
      <c r="K915" s="4">
        <f t="shared" si="94"/>
        <v>0</v>
      </c>
      <c r="L915" s="5">
        <f t="shared" si="99"/>
        <v>0</v>
      </c>
      <c r="M915" s="137">
        <f>'PVWatts Hourly Results (1)'!L926/1000</f>
        <v>0</v>
      </c>
      <c r="N915" s="3">
        <f>'PVWatts Hourly Results (2)'!L926/1000</f>
        <v>0</v>
      </c>
      <c r="O915" s="3">
        <f>'PVWatts Hourly Results (3)'!L926/1000</f>
        <v>0</v>
      </c>
      <c r="P915" s="3">
        <f>'PVWatts Hourly Results (4)'!L926/1000</f>
        <v>0</v>
      </c>
      <c r="Q915" s="130">
        <f>'PVWatts Hourly Results (5)'!L926/1000</f>
        <v>0</v>
      </c>
    </row>
    <row r="916" spans="2:17" x14ac:dyDescent="0.25">
      <c r="B916" s="8">
        <v>2</v>
      </c>
      <c r="C916" s="9">
        <v>7</v>
      </c>
      <c r="D916" s="134">
        <f>'PVWatts Hourly Results (1)'!C927</f>
        <v>0</v>
      </c>
      <c r="E916" s="127">
        <f>DATE(YEAR(Inputs!$D$5),Summary!B916,Summary!C916)+TIME(D916,0,0)</f>
        <v>38</v>
      </c>
      <c r="F916" s="4">
        <f t="shared" si="95"/>
        <v>1</v>
      </c>
      <c r="G916" s="4">
        <f t="shared" si="93"/>
        <v>3</v>
      </c>
      <c r="H916" s="4">
        <f t="shared" si="96"/>
        <v>1</v>
      </c>
      <c r="I916" s="4">
        <f t="shared" si="97"/>
        <v>0</v>
      </c>
      <c r="J916" s="4">
        <f t="shared" si="98"/>
        <v>0</v>
      </c>
      <c r="K916" s="4">
        <f t="shared" si="94"/>
        <v>0</v>
      </c>
      <c r="L916" s="5">
        <f t="shared" si="99"/>
        <v>0</v>
      </c>
      <c r="M916" s="137">
        <f>'PVWatts Hourly Results (1)'!L927/1000</f>
        <v>0</v>
      </c>
      <c r="N916" s="3">
        <f>'PVWatts Hourly Results (2)'!L927/1000</f>
        <v>0</v>
      </c>
      <c r="O916" s="3">
        <f>'PVWatts Hourly Results (3)'!L927/1000</f>
        <v>0</v>
      </c>
      <c r="P916" s="3">
        <f>'PVWatts Hourly Results (4)'!L927/1000</f>
        <v>0</v>
      </c>
      <c r="Q916" s="130">
        <f>'PVWatts Hourly Results (5)'!L927/1000</f>
        <v>0</v>
      </c>
    </row>
    <row r="917" spans="2:17" x14ac:dyDescent="0.25">
      <c r="B917" s="8">
        <v>2</v>
      </c>
      <c r="C917" s="9">
        <v>7</v>
      </c>
      <c r="D917" s="134">
        <f>'PVWatts Hourly Results (1)'!C928</f>
        <v>0</v>
      </c>
      <c r="E917" s="127">
        <f>DATE(YEAR(Inputs!$D$5),Summary!B917,Summary!C917)+TIME(D917,0,0)</f>
        <v>38</v>
      </c>
      <c r="F917" s="4">
        <f t="shared" si="95"/>
        <v>1</v>
      </c>
      <c r="G917" s="4">
        <f t="shared" si="93"/>
        <v>3</v>
      </c>
      <c r="H917" s="4">
        <f t="shared" si="96"/>
        <v>1</v>
      </c>
      <c r="I917" s="4">
        <f t="shared" si="97"/>
        <v>0</v>
      </c>
      <c r="J917" s="4">
        <f t="shared" si="98"/>
        <v>0</v>
      </c>
      <c r="K917" s="4">
        <f t="shared" si="94"/>
        <v>0</v>
      </c>
      <c r="L917" s="5">
        <f t="shared" si="99"/>
        <v>0</v>
      </c>
      <c r="M917" s="137">
        <f>'PVWatts Hourly Results (1)'!L928/1000</f>
        <v>0</v>
      </c>
      <c r="N917" s="3">
        <f>'PVWatts Hourly Results (2)'!L928/1000</f>
        <v>0</v>
      </c>
      <c r="O917" s="3">
        <f>'PVWatts Hourly Results (3)'!L928/1000</f>
        <v>0</v>
      </c>
      <c r="P917" s="3">
        <f>'PVWatts Hourly Results (4)'!L928/1000</f>
        <v>0</v>
      </c>
      <c r="Q917" s="130">
        <f>'PVWatts Hourly Results (5)'!L928/1000</f>
        <v>0</v>
      </c>
    </row>
    <row r="918" spans="2:17" x14ac:dyDescent="0.25">
      <c r="B918" s="8">
        <v>2</v>
      </c>
      <c r="C918" s="9">
        <v>7</v>
      </c>
      <c r="D918" s="134">
        <f>'PVWatts Hourly Results (1)'!C929</f>
        <v>0</v>
      </c>
      <c r="E918" s="127">
        <f>DATE(YEAR(Inputs!$D$5),Summary!B918,Summary!C918)+TIME(D918,0,0)</f>
        <v>38</v>
      </c>
      <c r="F918" s="4">
        <f t="shared" si="95"/>
        <v>1</v>
      </c>
      <c r="G918" s="4">
        <f t="shared" ref="G918:G981" si="100">WEEKDAY(E918)</f>
        <v>3</v>
      </c>
      <c r="H918" s="4">
        <f t="shared" si="96"/>
        <v>1</v>
      </c>
      <c r="I918" s="4">
        <f t="shared" si="97"/>
        <v>0</v>
      </c>
      <c r="J918" s="4">
        <f t="shared" si="98"/>
        <v>0</v>
      </c>
      <c r="K918" s="4">
        <f t="shared" ref="K918:K981" si="101">IF(OR(AND(B918=7,C918=4),AND(B918=1,C918=1)),1,0)</f>
        <v>0</v>
      </c>
      <c r="L918" s="5">
        <f t="shared" si="99"/>
        <v>0</v>
      </c>
      <c r="M918" s="137">
        <f>'PVWatts Hourly Results (1)'!L929/1000</f>
        <v>0</v>
      </c>
      <c r="N918" s="3">
        <f>'PVWatts Hourly Results (2)'!L929/1000</f>
        <v>0</v>
      </c>
      <c r="O918" s="3">
        <f>'PVWatts Hourly Results (3)'!L929/1000</f>
        <v>0</v>
      </c>
      <c r="P918" s="3">
        <f>'PVWatts Hourly Results (4)'!L929/1000</f>
        <v>0</v>
      </c>
      <c r="Q918" s="130">
        <f>'PVWatts Hourly Results (5)'!L929/1000</f>
        <v>0</v>
      </c>
    </row>
    <row r="919" spans="2:17" x14ac:dyDescent="0.25">
      <c r="B919" s="8">
        <v>2</v>
      </c>
      <c r="C919" s="9">
        <v>7</v>
      </c>
      <c r="D919" s="134">
        <f>'PVWatts Hourly Results (1)'!C930</f>
        <v>0</v>
      </c>
      <c r="E919" s="127">
        <f>DATE(YEAR(Inputs!$D$5),Summary!B919,Summary!C919)+TIME(D919,0,0)</f>
        <v>38</v>
      </c>
      <c r="F919" s="4">
        <f t="shared" ref="F919:F982" si="102">IF(OR(B919&lt;3,B919=6,B919=7,B919=8),1,0)</f>
        <v>1</v>
      </c>
      <c r="G919" s="4">
        <f t="shared" si="100"/>
        <v>3</v>
      </c>
      <c r="H919" s="4">
        <f t="shared" ref="H919:H982" si="103">IF(OR(G919=2,G919=3,G919=4,G919=5,G919=6),1,0)</f>
        <v>1</v>
      </c>
      <c r="I919" s="4">
        <f t="shared" ref="I919:I982" si="104">IF(AND(B919&gt;5,B919&lt;9,D919&gt;=13,D919&lt;=16,H919=1),1,0)</f>
        <v>0</v>
      </c>
      <c r="J919" s="4">
        <f t="shared" ref="J919:J982" si="105">IF(AND(B919&lt;3,OR(AND(D919&gt;6,D919&lt;9),AND(D919&gt;17,D919&lt;20)),H919=1),1,0)</f>
        <v>0</v>
      </c>
      <c r="K919" s="4">
        <f t="shared" si="101"/>
        <v>0</v>
      </c>
      <c r="L919" s="5">
        <f t="shared" ref="L919:L982" si="106">IFERROR(IF(AND(F919=1,H919=1,OR(I919=1,J919=1),K919=0),1,0),"")</f>
        <v>0</v>
      </c>
      <c r="M919" s="137">
        <f>'PVWatts Hourly Results (1)'!L930/1000</f>
        <v>0</v>
      </c>
      <c r="N919" s="3">
        <f>'PVWatts Hourly Results (2)'!L930/1000</f>
        <v>0</v>
      </c>
      <c r="O919" s="3">
        <f>'PVWatts Hourly Results (3)'!L930/1000</f>
        <v>0</v>
      </c>
      <c r="P919" s="3">
        <f>'PVWatts Hourly Results (4)'!L930/1000</f>
        <v>0</v>
      </c>
      <c r="Q919" s="130">
        <f>'PVWatts Hourly Results (5)'!L930/1000</f>
        <v>0</v>
      </c>
    </row>
    <row r="920" spans="2:17" x14ac:dyDescent="0.25">
      <c r="B920" s="8">
        <v>2</v>
      </c>
      <c r="C920" s="9">
        <v>7</v>
      </c>
      <c r="D920" s="134">
        <f>'PVWatts Hourly Results (1)'!C931</f>
        <v>0</v>
      </c>
      <c r="E920" s="127">
        <f>DATE(YEAR(Inputs!$D$5),Summary!B920,Summary!C920)+TIME(D920,0,0)</f>
        <v>38</v>
      </c>
      <c r="F920" s="4">
        <f t="shared" si="102"/>
        <v>1</v>
      </c>
      <c r="G920" s="4">
        <f t="shared" si="100"/>
        <v>3</v>
      </c>
      <c r="H920" s="4">
        <f t="shared" si="103"/>
        <v>1</v>
      </c>
      <c r="I920" s="4">
        <f t="shared" si="104"/>
        <v>0</v>
      </c>
      <c r="J920" s="4">
        <f t="shared" si="105"/>
        <v>0</v>
      </c>
      <c r="K920" s="4">
        <f t="shared" si="101"/>
        <v>0</v>
      </c>
      <c r="L920" s="5">
        <f t="shared" si="106"/>
        <v>0</v>
      </c>
      <c r="M920" s="137">
        <f>'PVWatts Hourly Results (1)'!L931/1000</f>
        <v>0</v>
      </c>
      <c r="N920" s="3">
        <f>'PVWatts Hourly Results (2)'!L931/1000</f>
        <v>0</v>
      </c>
      <c r="O920" s="3">
        <f>'PVWatts Hourly Results (3)'!L931/1000</f>
        <v>0</v>
      </c>
      <c r="P920" s="3">
        <f>'PVWatts Hourly Results (4)'!L931/1000</f>
        <v>0</v>
      </c>
      <c r="Q920" s="130">
        <f>'PVWatts Hourly Results (5)'!L931/1000</f>
        <v>0</v>
      </c>
    </row>
    <row r="921" spans="2:17" x14ac:dyDescent="0.25">
      <c r="B921" s="8">
        <v>2</v>
      </c>
      <c r="C921" s="9">
        <v>7</v>
      </c>
      <c r="D921" s="134">
        <f>'PVWatts Hourly Results (1)'!C932</f>
        <v>0</v>
      </c>
      <c r="E921" s="127">
        <f>DATE(YEAR(Inputs!$D$5),Summary!B921,Summary!C921)+TIME(D921,0,0)</f>
        <v>38</v>
      </c>
      <c r="F921" s="4">
        <f t="shared" si="102"/>
        <v>1</v>
      </c>
      <c r="G921" s="4">
        <f t="shared" si="100"/>
        <v>3</v>
      </c>
      <c r="H921" s="4">
        <f t="shared" si="103"/>
        <v>1</v>
      </c>
      <c r="I921" s="4">
        <f t="shared" si="104"/>
        <v>0</v>
      </c>
      <c r="J921" s="4">
        <f t="shared" si="105"/>
        <v>0</v>
      </c>
      <c r="K921" s="4">
        <f t="shared" si="101"/>
        <v>0</v>
      </c>
      <c r="L921" s="5">
        <f t="shared" si="106"/>
        <v>0</v>
      </c>
      <c r="M921" s="137">
        <f>'PVWatts Hourly Results (1)'!L932/1000</f>
        <v>0</v>
      </c>
      <c r="N921" s="3">
        <f>'PVWatts Hourly Results (2)'!L932/1000</f>
        <v>0</v>
      </c>
      <c r="O921" s="3">
        <f>'PVWatts Hourly Results (3)'!L932/1000</f>
        <v>0</v>
      </c>
      <c r="P921" s="3">
        <f>'PVWatts Hourly Results (4)'!L932/1000</f>
        <v>0</v>
      </c>
      <c r="Q921" s="130">
        <f>'PVWatts Hourly Results (5)'!L932/1000</f>
        <v>0</v>
      </c>
    </row>
    <row r="922" spans="2:17" x14ac:dyDescent="0.25">
      <c r="B922" s="8">
        <v>2</v>
      </c>
      <c r="C922" s="9">
        <v>7</v>
      </c>
      <c r="D922" s="134">
        <f>'PVWatts Hourly Results (1)'!C933</f>
        <v>0</v>
      </c>
      <c r="E922" s="127">
        <f>DATE(YEAR(Inputs!$D$5),Summary!B922,Summary!C922)+TIME(D922,0,0)</f>
        <v>38</v>
      </c>
      <c r="F922" s="4">
        <f t="shared" si="102"/>
        <v>1</v>
      </c>
      <c r="G922" s="4">
        <f t="shared" si="100"/>
        <v>3</v>
      </c>
      <c r="H922" s="4">
        <f t="shared" si="103"/>
        <v>1</v>
      </c>
      <c r="I922" s="4">
        <f t="shared" si="104"/>
        <v>0</v>
      </c>
      <c r="J922" s="4">
        <f t="shared" si="105"/>
        <v>0</v>
      </c>
      <c r="K922" s="4">
        <f t="shared" si="101"/>
        <v>0</v>
      </c>
      <c r="L922" s="5">
        <f t="shared" si="106"/>
        <v>0</v>
      </c>
      <c r="M922" s="137">
        <f>'PVWatts Hourly Results (1)'!L933/1000</f>
        <v>0</v>
      </c>
      <c r="N922" s="3">
        <f>'PVWatts Hourly Results (2)'!L933/1000</f>
        <v>0</v>
      </c>
      <c r="O922" s="3">
        <f>'PVWatts Hourly Results (3)'!L933/1000</f>
        <v>0</v>
      </c>
      <c r="P922" s="3">
        <f>'PVWatts Hourly Results (4)'!L933/1000</f>
        <v>0</v>
      </c>
      <c r="Q922" s="130">
        <f>'PVWatts Hourly Results (5)'!L933/1000</f>
        <v>0</v>
      </c>
    </row>
    <row r="923" spans="2:17" x14ac:dyDescent="0.25">
      <c r="B923" s="8">
        <v>2</v>
      </c>
      <c r="C923" s="9">
        <v>7</v>
      </c>
      <c r="D923" s="134">
        <f>'PVWatts Hourly Results (1)'!C934</f>
        <v>0</v>
      </c>
      <c r="E923" s="127">
        <f>DATE(YEAR(Inputs!$D$5),Summary!B923,Summary!C923)+TIME(D923,0,0)</f>
        <v>38</v>
      </c>
      <c r="F923" s="4">
        <f t="shared" si="102"/>
        <v>1</v>
      </c>
      <c r="G923" s="4">
        <f t="shared" si="100"/>
        <v>3</v>
      </c>
      <c r="H923" s="4">
        <f t="shared" si="103"/>
        <v>1</v>
      </c>
      <c r="I923" s="4">
        <f t="shared" si="104"/>
        <v>0</v>
      </c>
      <c r="J923" s="4">
        <f t="shared" si="105"/>
        <v>0</v>
      </c>
      <c r="K923" s="4">
        <f t="shared" si="101"/>
        <v>0</v>
      </c>
      <c r="L923" s="5">
        <f t="shared" si="106"/>
        <v>0</v>
      </c>
      <c r="M923" s="137">
        <f>'PVWatts Hourly Results (1)'!L934/1000</f>
        <v>0</v>
      </c>
      <c r="N923" s="3">
        <f>'PVWatts Hourly Results (2)'!L934/1000</f>
        <v>0</v>
      </c>
      <c r="O923" s="3">
        <f>'PVWatts Hourly Results (3)'!L934/1000</f>
        <v>0</v>
      </c>
      <c r="P923" s="3">
        <f>'PVWatts Hourly Results (4)'!L934/1000</f>
        <v>0</v>
      </c>
      <c r="Q923" s="130">
        <f>'PVWatts Hourly Results (5)'!L934/1000</f>
        <v>0</v>
      </c>
    </row>
    <row r="924" spans="2:17" x14ac:dyDescent="0.25">
      <c r="B924" s="8">
        <v>2</v>
      </c>
      <c r="C924" s="9">
        <v>7</v>
      </c>
      <c r="D924" s="134">
        <f>'PVWatts Hourly Results (1)'!C935</f>
        <v>0</v>
      </c>
      <c r="E924" s="127">
        <f>DATE(YEAR(Inputs!$D$5),Summary!B924,Summary!C924)+TIME(D924,0,0)</f>
        <v>38</v>
      </c>
      <c r="F924" s="4">
        <f t="shared" si="102"/>
        <v>1</v>
      </c>
      <c r="G924" s="4">
        <f t="shared" si="100"/>
        <v>3</v>
      </c>
      <c r="H924" s="4">
        <f t="shared" si="103"/>
        <v>1</v>
      </c>
      <c r="I924" s="4">
        <f t="shared" si="104"/>
        <v>0</v>
      </c>
      <c r="J924" s="4">
        <f t="shared" si="105"/>
        <v>0</v>
      </c>
      <c r="K924" s="4">
        <f t="shared" si="101"/>
        <v>0</v>
      </c>
      <c r="L924" s="5">
        <f t="shared" si="106"/>
        <v>0</v>
      </c>
      <c r="M924" s="137">
        <f>'PVWatts Hourly Results (1)'!L935/1000</f>
        <v>0</v>
      </c>
      <c r="N924" s="3">
        <f>'PVWatts Hourly Results (2)'!L935/1000</f>
        <v>0</v>
      </c>
      <c r="O924" s="3">
        <f>'PVWatts Hourly Results (3)'!L935/1000</f>
        <v>0</v>
      </c>
      <c r="P924" s="3">
        <f>'PVWatts Hourly Results (4)'!L935/1000</f>
        <v>0</v>
      </c>
      <c r="Q924" s="130">
        <f>'PVWatts Hourly Results (5)'!L935/1000</f>
        <v>0</v>
      </c>
    </row>
    <row r="925" spans="2:17" x14ac:dyDescent="0.25">
      <c r="B925" s="8">
        <v>2</v>
      </c>
      <c r="C925" s="9">
        <v>7</v>
      </c>
      <c r="D925" s="134">
        <f>'PVWatts Hourly Results (1)'!C936</f>
        <v>0</v>
      </c>
      <c r="E925" s="127">
        <f>DATE(YEAR(Inputs!$D$5),Summary!B925,Summary!C925)+TIME(D925,0,0)</f>
        <v>38</v>
      </c>
      <c r="F925" s="4">
        <f t="shared" si="102"/>
        <v>1</v>
      </c>
      <c r="G925" s="4">
        <f t="shared" si="100"/>
        <v>3</v>
      </c>
      <c r="H925" s="4">
        <f t="shared" si="103"/>
        <v>1</v>
      </c>
      <c r="I925" s="4">
        <f t="shared" si="104"/>
        <v>0</v>
      </c>
      <c r="J925" s="4">
        <f t="shared" si="105"/>
        <v>0</v>
      </c>
      <c r="K925" s="4">
        <f t="shared" si="101"/>
        <v>0</v>
      </c>
      <c r="L925" s="5">
        <f t="shared" si="106"/>
        <v>0</v>
      </c>
      <c r="M925" s="137">
        <f>'PVWatts Hourly Results (1)'!L936/1000</f>
        <v>0</v>
      </c>
      <c r="N925" s="3">
        <f>'PVWatts Hourly Results (2)'!L936/1000</f>
        <v>0</v>
      </c>
      <c r="O925" s="3">
        <f>'PVWatts Hourly Results (3)'!L936/1000</f>
        <v>0</v>
      </c>
      <c r="P925" s="3">
        <f>'PVWatts Hourly Results (4)'!L936/1000</f>
        <v>0</v>
      </c>
      <c r="Q925" s="130">
        <f>'PVWatts Hourly Results (5)'!L936/1000</f>
        <v>0</v>
      </c>
    </row>
    <row r="926" spans="2:17" x14ac:dyDescent="0.25">
      <c r="B926" s="8">
        <v>2</v>
      </c>
      <c r="C926" s="9">
        <v>7</v>
      </c>
      <c r="D926" s="134">
        <f>'PVWatts Hourly Results (1)'!C937</f>
        <v>0</v>
      </c>
      <c r="E926" s="127">
        <f>DATE(YEAR(Inputs!$D$5),Summary!B926,Summary!C926)+TIME(D926,0,0)</f>
        <v>38</v>
      </c>
      <c r="F926" s="4">
        <f t="shared" si="102"/>
        <v>1</v>
      </c>
      <c r="G926" s="4">
        <f t="shared" si="100"/>
        <v>3</v>
      </c>
      <c r="H926" s="4">
        <f t="shared" si="103"/>
        <v>1</v>
      </c>
      <c r="I926" s="4">
        <f t="shared" si="104"/>
        <v>0</v>
      </c>
      <c r="J926" s="4">
        <f t="shared" si="105"/>
        <v>0</v>
      </c>
      <c r="K926" s="4">
        <f t="shared" si="101"/>
        <v>0</v>
      </c>
      <c r="L926" s="5">
        <f t="shared" si="106"/>
        <v>0</v>
      </c>
      <c r="M926" s="137">
        <f>'PVWatts Hourly Results (1)'!L937/1000</f>
        <v>0</v>
      </c>
      <c r="N926" s="3">
        <f>'PVWatts Hourly Results (2)'!L937/1000</f>
        <v>0</v>
      </c>
      <c r="O926" s="3">
        <f>'PVWatts Hourly Results (3)'!L937/1000</f>
        <v>0</v>
      </c>
      <c r="P926" s="3">
        <f>'PVWatts Hourly Results (4)'!L937/1000</f>
        <v>0</v>
      </c>
      <c r="Q926" s="130">
        <f>'PVWatts Hourly Results (5)'!L937/1000</f>
        <v>0</v>
      </c>
    </row>
    <row r="927" spans="2:17" x14ac:dyDescent="0.25">
      <c r="B927" s="8">
        <v>2</v>
      </c>
      <c r="C927" s="9">
        <v>7</v>
      </c>
      <c r="D927" s="134">
        <f>'PVWatts Hourly Results (1)'!C938</f>
        <v>0</v>
      </c>
      <c r="E927" s="127">
        <f>DATE(YEAR(Inputs!$D$5),Summary!B927,Summary!C927)+TIME(D927,0,0)</f>
        <v>38</v>
      </c>
      <c r="F927" s="4">
        <f t="shared" si="102"/>
        <v>1</v>
      </c>
      <c r="G927" s="4">
        <f t="shared" si="100"/>
        <v>3</v>
      </c>
      <c r="H927" s="4">
        <f t="shared" si="103"/>
        <v>1</v>
      </c>
      <c r="I927" s="4">
        <f t="shared" si="104"/>
        <v>0</v>
      </c>
      <c r="J927" s="4">
        <f t="shared" si="105"/>
        <v>0</v>
      </c>
      <c r="K927" s="4">
        <f t="shared" si="101"/>
        <v>0</v>
      </c>
      <c r="L927" s="5">
        <f t="shared" si="106"/>
        <v>0</v>
      </c>
      <c r="M927" s="137">
        <f>'PVWatts Hourly Results (1)'!L938/1000</f>
        <v>0</v>
      </c>
      <c r="N927" s="3">
        <f>'PVWatts Hourly Results (2)'!L938/1000</f>
        <v>0</v>
      </c>
      <c r="O927" s="3">
        <f>'PVWatts Hourly Results (3)'!L938/1000</f>
        <v>0</v>
      </c>
      <c r="P927" s="3">
        <f>'PVWatts Hourly Results (4)'!L938/1000</f>
        <v>0</v>
      </c>
      <c r="Q927" s="130">
        <f>'PVWatts Hourly Results (5)'!L938/1000</f>
        <v>0</v>
      </c>
    </row>
    <row r="928" spans="2:17" x14ac:dyDescent="0.25">
      <c r="B928" s="8">
        <v>2</v>
      </c>
      <c r="C928" s="9">
        <v>7</v>
      </c>
      <c r="D928" s="134">
        <f>'PVWatts Hourly Results (1)'!C939</f>
        <v>0</v>
      </c>
      <c r="E928" s="127">
        <f>DATE(YEAR(Inputs!$D$5),Summary!B928,Summary!C928)+TIME(D928,0,0)</f>
        <v>38</v>
      </c>
      <c r="F928" s="4">
        <f t="shared" si="102"/>
        <v>1</v>
      </c>
      <c r="G928" s="4">
        <f t="shared" si="100"/>
        <v>3</v>
      </c>
      <c r="H928" s="4">
        <f t="shared" si="103"/>
        <v>1</v>
      </c>
      <c r="I928" s="4">
        <f t="shared" si="104"/>
        <v>0</v>
      </c>
      <c r="J928" s="4">
        <f t="shared" si="105"/>
        <v>0</v>
      </c>
      <c r="K928" s="4">
        <f t="shared" si="101"/>
        <v>0</v>
      </c>
      <c r="L928" s="5">
        <f t="shared" si="106"/>
        <v>0</v>
      </c>
      <c r="M928" s="137">
        <f>'PVWatts Hourly Results (1)'!L939/1000</f>
        <v>0</v>
      </c>
      <c r="N928" s="3">
        <f>'PVWatts Hourly Results (2)'!L939/1000</f>
        <v>0</v>
      </c>
      <c r="O928" s="3">
        <f>'PVWatts Hourly Results (3)'!L939/1000</f>
        <v>0</v>
      </c>
      <c r="P928" s="3">
        <f>'PVWatts Hourly Results (4)'!L939/1000</f>
        <v>0</v>
      </c>
      <c r="Q928" s="130">
        <f>'PVWatts Hourly Results (5)'!L939/1000</f>
        <v>0</v>
      </c>
    </row>
    <row r="929" spans="2:17" x14ac:dyDescent="0.25">
      <c r="B929" s="8">
        <v>2</v>
      </c>
      <c r="C929" s="9">
        <v>7</v>
      </c>
      <c r="D929" s="134">
        <f>'PVWatts Hourly Results (1)'!C940</f>
        <v>0</v>
      </c>
      <c r="E929" s="127">
        <f>DATE(YEAR(Inputs!$D$5),Summary!B929,Summary!C929)+TIME(D929,0,0)</f>
        <v>38</v>
      </c>
      <c r="F929" s="4">
        <f t="shared" si="102"/>
        <v>1</v>
      </c>
      <c r="G929" s="4">
        <f t="shared" si="100"/>
        <v>3</v>
      </c>
      <c r="H929" s="4">
        <f t="shared" si="103"/>
        <v>1</v>
      </c>
      <c r="I929" s="4">
        <f t="shared" si="104"/>
        <v>0</v>
      </c>
      <c r="J929" s="4">
        <f t="shared" si="105"/>
        <v>0</v>
      </c>
      <c r="K929" s="4">
        <f t="shared" si="101"/>
        <v>0</v>
      </c>
      <c r="L929" s="5">
        <f t="shared" si="106"/>
        <v>0</v>
      </c>
      <c r="M929" s="137">
        <f>'PVWatts Hourly Results (1)'!L940/1000</f>
        <v>0</v>
      </c>
      <c r="N929" s="3">
        <f>'PVWatts Hourly Results (2)'!L940/1000</f>
        <v>0</v>
      </c>
      <c r="O929" s="3">
        <f>'PVWatts Hourly Results (3)'!L940/1000</f>
        <v>0</v>
      </c>
      <c r="P929" s="3">
        <f>'PVWatts Hourly Results (4)'!L940/1000</f>
        <v>0</v>
      </c>
      <c r="Q929" s="130">
        <f>'PVWatts Hourly Results (5)'!L940/1000</f>
        <v>0</v>
      </c>
    </row>
    <row r="930" spans="2:17" x14ac:dyDescent="0.25">
      <c r="B930" s="8">
        <v>2</v>
      </c>
      <c r="C930" s="9">
        <v>7</v>
      </c>
      <c r="D930" s="134">
        <f>'PVWatts Hourly Results (1)'!C941</f>
        <v>0</v>
      </c>
      <c r="E930" s="127">
        <f>DATE(YEAR(Inputs!$D$5),Summary!B930,Summary!C930)+TIME(D930,0,0)</f>
        <v>38</v>
      </c>
      <c r="F930" s="4">
        <f t="shared" si="102"/>
        <v>1</v>
      </c>
      <c r="G930" s="4">
        <f t="shared" si="100"/>
        <v>3</v>
      </c>
      <c r="H930" s="4">
        <f t="shared" si="103"/>
        <v>1</v>
      </c>
      <c r="I930" s="4">
        <f t="shared" si="104"/>
        <v>0</v>
      </c>
      <c r="J930" s="4">
        <f t="shared" si="105"/>
        <v>0</v>
      </c>
      <c r="K930" s="4">
        <f t="shared" si="101"/>
        <v>0</v>
      </c>
      <c r="L930" s="5">
        <f t="shared" si="106"/>
        <v>0</v>
      </c>
      <c r="M930" s="137">
        <f>'PVWatts Hourly Results (1)'!L941/1000</f>
        <v>0</v>
      </c>
      <c r="N930" s="3">
        <f>'PVWatts Hourly Results (2)'!L941/1000</f>
        <v>0</v>
      </c>
      <c r="O930" s="3">
        <f>'PVWatts Hourly Results (3)'!L941/1000</f>
        <v>0</v>
      </c>
      <c r="P930" s="3">
        <f>'PVWatts Hourly Results (4)'!L941/1000</f>
        <v>0</v>
      </c>
      <c r="Q930" s="130">
        <f>'PVWatts Hourly Results (5)'!L941/1000</f>
        <v>0</v>
      </c>
    </row>
    <row r="931" spans="2:17" x14ac:dyDescent="0.25">
      <c r="B931" s="8">
        <v>2</v>
      </c>
      <c r="C931" s="9">
        <v>7</v>
      </c>
      <c r="D931" s="134">
        <f>'PVWatts Hourly Results (1)'!C942</f>
        <v>0</v>
      </c>
      <c r="E931" s="127">
        <f>DATE(YEAR(Inputs!$D$5),Summary!B931,Summary!C931)+TIME(D931,0,0)</f>
        <v>38</v>
      </c>
      <c r="F931" s="4">
        <f t="shared" si="102"/>
        <v>1</v>
      </c>
      <c r="G931" s="4">
        <f t="shared" si="100"/>
        <v>3</v>
      </c>
      <c r="H931" s="4">
        <f t="shared" si="103"/>
        <v>1</v>
      </c>
      <c r="I931" s="4">
        <f t="shared" si="104"/>
        <v>0</v>
      </c>
      <c r="J931" s="4">
        <f t="shared" si="105"/>
        <v>0</v>
      </c>
      <c r="K931" s="4">
        <f t="shared" si="101"/>
        <v>0</v>
      </c>
      <c r="L931" s="5">
        <f t="shared" si="106"/>
        <v>0</v>
      </c>
      <c r="M931" s="137">
        <f>'PVWatts Hourly Results (1)'!L942/1000</f>
        <v>0</v>
      </c>
      <c r="N931" s="3">
        <f>'PVWatts Hourly Results (2)'!L942/1000</f>
        <v>0</v>
      </c>
      <c r="O931" s="3">
        <f>'PVWatts Hourly Results (3)'!L942/1000</f>
        <v>0</v>
      </c>
      <c r="P931" s="3">
        <f>'PVWatts Hourly Results (4)'!L942/1000</f>
        <v>0</v>
      </c>
      <c r="Q931" s="130">
        <f>'PVWatts Hourly Results (5)'!L942/1000</f>
        <v>0</v>
      </c>
    </row>
    <row r="932" spans="2:17" x14ac:dyDescent="0.25">
      <c r="B932" s="8">
        <v>2</v>
      </c>
      <c r="C932" s="9">
        <v>7</v>
      </c>
      <c r="D932" s="134">
        <f>'PVWatts Hourly Results (1)'!C943</f>
        <v>0</v>
      </c>
      <c r="E932" s="127">
        <f>DATE(YEAR(Inputs!$D$5),Summary!B932,Summary!C932)+TIME(D932,0,0)</f>
        <v>38</v>
      </c>
      <c r="F932" s="4">
        <f t="shared" si="102"/>
        <v>1</v>
      </c>
      <c r="G932" s="4">
        <f t="shared" si="100"/>
        <v>3</v>
      </c>
      <c r="H932" s="4">
        <f t="shared" si="103"/>
        <v>1</v>
      </c>
      <c r="I932" s="4">
        <f t="shared" si="104"/>
        <v>0</v>
      </c>
      <c r="J932" s="4">
        <f t="shared" si="105"/>
        <v>0</v>
      </c>
      <c r="K932" s="4">
        <f t="shared" si="101"/>
        <v>0</v>
      </c>
      <c r="L932" s="5">
        <f t="shared" si="106"/>
        <v>0</v>
      </c>
      <c r="M932" s="137">
        <f>'PVWatts Hourly Results (1)'!L943/1000</f>
        <v>0</v>
      </c>
      <c r="N932" s="3">
        <f>'PVWatts Hourly Results (2)'!L943/1000</f>
        <v>0</v>
      </c>
      <c r="O932" s="3">
        <f>'PVWatts Hourly Results (3)'!L943/1000</f>
        <v>0</v>
      </c>
      <c r="P932" s="3">
        <f>'PVWatts Hourly Results (4)'!L943/1000</f>
        <v>0</v>
      </c>
      <c r="Q932" s="130">
        <f>'PVWatts Hourly Results (5)'!L943/1000</f>
        <v>0</v>
      </c>
    </row>
    <row r="933" spans="2:17" x14ac:dyDescent="0.25">
      <c r="B933" s="8">
        <v>2</v>
      </c>
      <c r="C933" s="9">
        <v>7</v>
      </c>
      <c r="D933" s="134">
        <f>'PVWatts Hourly Results (1)'!C944</f>
        <v>0</v>
      </c>
      <c r="E933" s="127">
        <f>DATE(YEAR(Inputs!$D$5),Summary!B933,Summary!C933)+TIME(D933,0,0)</f>
        <v>38</v>
      </c>
      <c r="F933" s="4">
        <f t="shared" si="102"/>
        <v>1</v>
      </c>
      <c r="G933" s="4">
        <f t="shared" si="100"/>
        <v>3</v>
      </c>
      <c r="H933" s="4">
        <f t="shared" si="103"/>
        <v>1</v>
      </c>
      <c r="I933" s="4">
        <f t="shared" si="104"/>
        <v>0</v>
      </c>
      <c r="J933" s="4">
        <f t="shared" si="105"/>
        <v>0</v>
      </c>
      <c r="K933" s="4">
        <f t="shared" si="101"/>
        <v>0</v>
      </c>
      <c r="L933" s="5">
        <f t="shared" si="106"/>
        <v>0</v>
      </c>
      <c r="M933" s="137">
        <f>'PVWatts Hourly Results (1)'!L944/1000</f>
        <v>0</v>
      </c>
      <c r="N933" s="3">
        <f>'PVWatts Hourly Results (2)'!L944/1000</f>
        <v>0</v>
      </c>
      <c r="O933" s="3">
        <f>'PVWatts Hourly Results (3)'!L944/1000</f>
        <v>0</v>
      </c>
      <c r="P933" s="3">
        <f>'PVWatts Hourly Results (4)'!L944/1000</f>
        <v>0</v>
      </c>
      <c r="Q933" s="130">
        <f>'PVWatts Hourly Results (5)'!L944/1000</f>
        <v>0</v>
      </c>
    </row>
    <row r="934" spans="2:17" x14ac:dyDescent="0.25">
      <c r="B934" s="8">
        <v>2</v>
      </c>
      <c r="C934" s="9">
        <v>8</v>
      </c>
      <c r="D934" s="134">
        <f>'PVWatts Hourly Results (1)'!C945</f>
        <v>0</v>
      </c>
      <c r="E934" s="127">
        <f>DATE(YEAR(Inputs!$D$5),Summary!B934,Summary!C934)+TIME(D934,0,0)</f>
        <v>39</v>
      </c>
      <c r="F934" s="4">
        <f t="shared" si="102"/>
        <v>1</v>
      </c>
      <c r="G934" s="4">
        <f t="shared" si="100"/>
        <v>4</v>
      </c>
      <c r="H934" s="4">
        <f t="shared" si="103"/>
        <v>1</v>
      </c>
      <c r="I934" s="4">
        <f t="shared" si="104"/>
        <v>0</v>
      </c>
      <c r="J934" s="4">
        <f t="shared" si="105"/>
        <v>0</v>
      </c>
      <c r="K934" s="4">
        <f t="shared" si="101"/>
        <v>0</v>
      </c>
      <c r="L934" s="5">
        <f t="shared" si="106"/>
        <v>0</v>
      </c>
      <c r="M934" s="137">
        <f>'PVWatts Hourly Results (1)'!L945/1000</f>
        <v>0</v>
      </c>
      <c r="N934" s="3">
        <f>'PVWatts Hourly Results (2)'!L945/1000</f>
        <v>0</v>
      </c>
      <c r="O934" s="3">
        <f>'PVWatts Hourly Results (3)'!L945/1000</f>
        <v>0</v>
      </c>
      <c r="P934" s="3">
        <f>'PVWatts Hourly Results (4)'!L945/1000</f>
        <v>0</v>
      </c>
      <c r="Q934" s="130">
        <f>'PVWatts Hourly Results (5)'!L945/1000</f>
        <v>0</v>
      </c>
    </row>
    <row r="935" spans="2:17" x14ac:dyDescent="0.25">
      <c r="B935" s="8">
        <v>2</v>
      </c>
      <c r="C935" s="9">
        <v>8</v>
      </c>
      <c r="D935" s="134">
        <f>'PVWatts Hourly Results (1)'!C946</f>
        <v>0</v>
      </c>
      <c r="E935" s="127">
        <f>DATE(YEAR(Inputs!$D$5),Summary!B935,Summary!C935)+TIME(D935,0,0)</f>
        <v>39</v>
      </c>
      <c r="F935" s="4">
        <f t="shared" si="102"/>
        <v>1</v>
      </c>
      <c r="G935" s="4">
        <f t="shared" si="100"/>
        <v>4</v>
      </c>
      <c r="H935" s="4">
        <f t="shared" si="103"/>
        <v>1</v>
      </c>
      <c r="I935" s="4">
        <f t="shared" si="104"/>
        <v>0</v>
      </c>
      <c r="J935" s="4">
        <f t="shared" si="105"/>
        <v>0</v>
      </c>
      <c r="K935" s="4">
        <f t="shared" si="101"/>
        <v>0</v>
      </c>
      <c r="L935" s="5">
        <f t="shared" si="106"/>
        <v>0</v>
      </c>
      <c r="M935" s="137">
        <f>'PVWatts Hourly Results (1)'!L946/1000</f>
        <v>0</v>
      </c>
      <c r="N935" s="3">
        <f>'PVWatts Hourly Results (2)'!L946/1000</f>
        <v>0</v>
      </c>
      <c r="O935" s="3">
        <f>'PVWatts Hourly Results (3)'!L946/1000</f>
        <v>0</v>
      </c>
      <c r="P935" s="3">
        <f>'PVWatts Hourly Results (4)'!L946/1000</f>
        <v>0</v>
      </c>
      <c r="Q935" s="130">
        <f>'PVWatts Hourly Results (5)'!L946/1000</f>
        <v>0</v>
      </c>
    </row>
    <row r="936" spans="2:17" x14ac:dyDescent="0.25">
      <c r="B936" s="8">
        <v>2</v>
      </c>
      <c r="C936" s="9">
        <v>8</v>
      </c>
      <c r="D936" s="134">
        <f>'PVWatts Hourly Results (1)'!C947</f>
        <v>0</v>
      </c>
      <c r="E936" s="127">
        <f>DATE(YEAR(Inputs!$D$5),Summary!B936,Summary!C936)+TIME(D936,0,0)</f>
        <v>39</v>
      </c>
      <c r="F936" s="4">
        <f t="shared" si="102"/>
        <v>1</v>
      </c>
      <c r="G936" s="4">
        <f t="shared" si="100"/>
        <v>4</v>
      </c>
      <c r="H936" s="4">
        <f t="shared" si="103"/>
        <v>1</v>
      </c>
      <c r="I936" s="4">
        <f t="shared" si="104"/>
        <v>0</v>
      </c>
      <c r="J936" s="4">
        <f t="shared" si="105"/>
        <v>0</v>
      </c>
      <c r="K936" s="4">
        <f t="shared" si="101"/>
        <v>0</v>
      </c>
      <c r="L936" s="5">
        <f t="shared" si="106"/>
        <v>0</v>
      </c>
      <c r="M936" s="137">
        <f>'PVWatts Hourly Results (1)'!L947/1000</f>
        <v>0</v>
      </c>
      <c r="N936" s="3">
        <f>'PVWatts Hourly Results (2)'!L947/1000</f>
        <v>0</v>
      </c>
      <c r="O936" s="3">
        <f>'PVWatts Hourly Results (3)'!L947/1000</f>
        <v>0</v>
      </c>
      <c r="P936" s="3">
        <f>'PVWatts Hourly Results (4)'!L947/1000</f>
        <v>0</v>
      </c>
      <c r="Q936" s="130">
        <f>'PVWatts Hourly Results (5)'!L947/1000</f>
        <v>0</v>
      </c>
    </row>
    <row r="937" spans="2:17" x14ac:dyDescent="0.25">
      <c r="B937" s="8">
        <v>2</v>
      </c>
      <c r="C937" s="9">
        <v>8</v>
      </c>
      <c r="D937" s="134">
        <f>'PVWatts Hourly Results (1)'!C948</f>
        <v>0</v>
      </c>
      <c r="E937" s="127">
        <f>DATE(YEAR(Inputs!$D$5),Summary!B937,Summary!C937)+TIME(D937,0,0)</f>
        <v>39</v>
      </c>
      <c r="F937" s="4">
        <f t="shared" si="102"/>
        <v>1</v>
      </c>
      <c r="G937" s="4">
        <f t="shared" si="100"/>
        <v>4</v>
      </c>
      <c r="H937" s="4">
        <f t="shared" si="103"/>
        <v>1</v>
      </c>
      <c r="I937" s="4">
        <f t="shared" si="104"/>
        <v>0</v>
      </c>
      <c r="J937" s="4">
        <f t="shared" si="105"/>
        <v>0</v>
      </c>
      <c r="K937" s="4">
        <f t="shared" si="101"/>
        <v>0</v>
      </c>
      <c r="L937" s="5">
        <f t="shared" si="106"/>
        <v>0</v>
      </c>
      <c r="M937" s="137">
        <f>'PVWatts Hourly Results (1)'!L948/1000</f>
        <v>0</v>
      </c>
      <c r="N937" s="3">
        <f>'PVWatts Hourly Results (2)'!L948/1000</f>
        <v>0</v>
      </c>
      <c r="O937" s="3">
        <f>'PVWatts Hourly Results (3)'!L948/1000</f>
        <v>0</v>
      </c>
      <c r="P937" s="3">
        <f>'PVWatts Hourly Results (4)'!L948/1000</f>
        <v>0</v>
      </c>
      <c r="Q937" s="130">
        <f>'PVWatts Hourly Results (5)'!L948/1000</f>
        <v>0</v>
      </c>
    </row>
    <row r="938" spans="2:17" x14ac:dyDescent="0.25">
      <c r="B938" s="8">
        <v>2</v>
      </c>
      <c r="C938" s="9">
        <v>8</v>
      </c>
      <c r="D938" s="134">
        <f>'PVWatts Hourly Results (1)'!C949</f>
        <v>0</v>
      </c>
      <c r="E938" s="127">
        <f>DATE(YEAR(Inputs!$D$5),Summary!B938,Summary!C938)+TIME(D938,0,0)</f>
        <v>39</v>
      </c>
      <c r="F938" s="4">
        <f t="shared" si="102"/>
        <v>1</v>
      </c>
      <c r="G938" s="4">
        <f t="shared" si="100"/>
        <v>4</v>
      </c>
      <c r="H938" s="4">
        <f t="shared" si="103"/>
        <v>1</v>
      </c>
      <c r="I938" s="4">
        <f t="shared" si="104"/>
        <v>0</v>
      </c>
      <c r="J938" s="4">
        <f t="shared" si="105"/>
        <v>0</v>
      </c>
      <c r="K938" s="4">
        <f t="shared" si="101"/>
        <v>0</v>
      </c>
      <c r="L938" s="5">
        <f t="shared" si="106"/>
        <v>0</v>
      </c>
      <c r="M938" s="137">
        <f>'PVWatts Hourly Results (1)'!L949/1000</f>
        <v>0</v>
      </c>
      <c r="N938" s="3">
        <f>'PVWatts Hourly Results (2)'!L949/1000</f>
        <v>0</v>
      </c>
      <c r="O938" s="3">
        <f>'PVWatts Hourly Results (3)'!L949/1000</f>
        <v>0</v>
      </c>
      <c r="P938" s="3">
        <f>'PVWatts Hourly Results (4)'!L949/1000</f>
        <v>0</v>
      </c>
      <c r="Q938" s="130">
        <f>'PVWatts Hourly Results (5)'!L949/1000</f>
        <v>0</v>
      </c>
    </row>
    <row r="939" spans="2:17" x14ac:dyDescent="0.25">
      <c r="B939" s="8">
        <v>2</v>
      </c>
      <c r="C939" s="9">
        <v>8</v>
      </c>
      <c r="D939" s="134">
        <f>'PVWatts Hourly Results (1)'!C950</f>
        <v>0</v>
      </c>
      <c r="E939" s="127">
        <f>DATE(YEAR(Inputs!$D$5),Summary!B939,Summary!C939)+TIME(D939,0,0)</f>
        <v>39</v>
      </c>
      <c r="F939" s="4">
        <f t="shared" si="102"/>
        <v>1</v>
      </c>
      <c r="G939" s="4">
        <f t="shared" si="100"/>
        <v>4</v>
      </c>
      <c r="H939" s="4">
        <f t="shared" si="103"/>
        <v>1</v>
      </c>
      <c r="I939" s="4">
        <f t="shared" si="104"/>
        <v>0</v>
      </c>
      <c r="J939" s="4">
        <f t="shared" si="105"/>
        <v>0</v>
      </c>
      <c r="K939" s="4">
        <f t="shared" si="101"/>
        <v>0</v>
      </c>
      <c r="L939" s="5">
        <f t="shared" si="106"/>
        <v>0</v>
      </c>
      <c r="M939" s="137">
        <f>'PVWatts Hourly Results (1)'!L950/1000</f>
        <v>0</v>
      </c>
      <c r="N939" s="3">
        <f>'PVWatts Hourly Results (2)'!L950/1000</f>
        <v>0</v>
      </c>
      <c r="O939" s="3">
        <f>'PVWatts Hourly Results (3)'!L950/1000</f>
        <v>0</v>
      </c>
      <c r="P939" s="3">
        <f>'PVWatts Hourly Results (4)'!L950/1000</f>
        <v>0</v>
      </c>
      <c r="Q939" s="130">
        <f>'PVWatts Hourly Results (5)'!L950/1000</f>
        <v>0</v>
      </c>
    </row>
    <row r="940" spans="2:17" x14ac:dyDescent="0.25">
      <c r="B940" s="8">
        <v>2</v>
      </c>
      <c r="C940" s="9">
        <v>8</v>
      </c>
      <c r="D940" s="134">
        <f>'PVWatts Hourly Results (1)'!C951</f>
        <v>0</v>
      </c>
      <c r="E940" s="127">
        <f>DATE(YEAR(Inputs!$D$5),Summary!B940,Summary!C940)+TIME(D940,0,0)</f>
        <v>39</v>
      </c>
      <c r="F940" s="4">
        <f t="shared" si="102"/>
        <v>1</v>
      </c>
      <c r="G940" s="4">
        <f t="shared" si="100"/>
        <v>4</v>
      </c>
      <c r="H940" s="4">
        <f t="shared" si="103"/>
        <v>1</v>
      </c>
      <c r="I940" s="4">
        <f t="shared" si="104"/>
        <v>0</v>
      </c>
      <c r="J940" s="4">
        <f t="shared" si="105"/>
        <v>0</v>
      </c>
      <c r="K940" s="4">
        <f t="shared" si="101"/>
        <v>0</v>
      </c>
      <c r="L940" s="5">
        <f t="shared" si="106"/>
        <v>0</v>
      </c>
      <c r="M940" s="137">
        <f>'PVWatts Hourly Results (1)'!L951/1000</f>
        <v>0</v>
      </c>
      <c r="N940" s="3">
        <f>'PVWatts Hourly Results (2)'!L951/1000</f>
        <v>0</v>
      </c>
      <c r="O940" s="3">
        <f>'PVWatts Hourly Results (3)'!L951/1000</f>
        <v>0</v>
      </c>
      <c r="P940" s="3">
        <f>'PVWatts Hourly Results (4)'!L951/1000</f>
        <v>0</v>
      </c>
      <c r="Q940" s="130">
        <f>'PVWatts Hourly Results (5)'!L951/1000</f>
        <v>0</v>
      </c>
    </row>
    <row r="941" spans="2:17" x14ac:dyDescent="0.25">
      <c r="B941" s="8">
        <v>2</v>
      </c>
      <c r="C941" s="9">
        <v>8</v>
      </c>
      <c r="D941" s="134">
        <f>'PVWatts Hourly Results (1)'!C952</f>
        <v>0</v>
      </c>
      <c r="E941" s="127">
        <f>DATE(YEAR(Inputs!$D$5),Summary!B941,Summary!C941)+TIME(D941,0,0)</f>
        <v>39</v>
      </c>
      <c r="F941" s="4">
        <f t="shared" si="102"/>
        <v>1</v>
      </c>
      <c r="G941" s="4">
        <f t="shared" si="100"/>
        <v>4</v>
      </c>
      <c r="H941" s="4">
        <f t="shared" si="103"/>
        <v>1</v>
      </c>
      <c r="I941" s="4">
        <f t="shared" si="104"/>
        <v>0</v>
      </c>
      <c r="J941" s="4">
        <f t="shared" si="105"/>
        <v>0</v>
      </c>
      <c r="K941" s="4">
        <f t="shared" si="101"/>
        <v>0</v>
      </c>
      <c r="L941" s="5">
        <f t="shared" si="106"/>
        <v>0</v>
      </c>
      <c r="M941" s="137">
        <f>'PVWatts Hourly Results (1)'!L952/1000</f>
        <v>0</v>
      </c>
      <c r="N941" s="3">
        <f>'PVWatts Hourly Results (2)'!L952/1000</f>
        <v>0</v>
      </c>
      <c r="O941" s="3">
        <f>'PVWatts Hourly Results (3)'!L952/1000</f>
        <v>0</v>
      </c>
      <c r="P941" s="3">
        <f>'PVWatts Hourly Results (4)'!L952/1000</f>
        <v>0</v>
      </c>
      <c r="Q941" s="130">
        <f>'PVWatts Hourly Results (5)'!L952/1000</f>
        <v>0</v>
      </c>
    </row>
    <row r="942" spans="2:17" x14ac:dyDescent="0.25">
      <c r="B942" s="8">
        <v>2</v>
      </c>
      <c r="C942" s="9">
        <v>8</v>
      </c>
      <c r="D942" s="134">
        <f>'PVWatts Hourly Results (1)'!C953</f>
        <v>0</v>
      </c>
      <c r="E942" s="127">
        <f>DATE(YEAR(Inputs!$D$5),Summary!B942,Summary!C942)+TIME(D942,0,0)</f>
        <v>39</v>
      </c>
      <c r="F942" s="4">
        <f t="shared" si="102"/>
        <v>1</v>
      </c>
      <c r="G942" s="4">
        <f t="shared" si="100"/>
        <v>4</v>
      </c>
      <c r="H942" s="4">
        <f t="shared" si="103"/>
        <v>1</v>
      </c>
      <c r="I942" s="4">
        <f t="shared" si="104"/>
        <v>0</v>
      </c>
      <c r="J942" s="4">
        <f t="shared" si="105"/>
        <v>0</v>
      </c>
      <c r="K942" s="4">
        <f t="shared" si="101"/>
        <v>0</v>
      </c>
      <c r="L942" s="5">
        <f t="shared" si="106"/>
        <v>0</v>
      </c>
      <c r="M942" s="137">
        <f>'PVWatts Hourly Results (1)'!L953/1000</f>
        <v>0</v>
      </c>
      <c r="N942" s="3">
        <f>'PVWatts Hourly Results (2)'!L953/1000</f>
        <v>0</v>
      </c>
      <c r="O942" s="3">
        <f>'PVWatts Hourly Results (3)'!L953/1000</f>
        <v>0</v>
      </c>
      <c r="P942" s="3">
        <f>'PVWatts Hourly Results (4)'!L953/1000</f>
        <v>0</v>
      </c>
      <c r="Q942" s="130">
        <f>'PVWatts Hourly Results (5)'!L953/1000</f>
        <v>0</v>
      </c>
    </row>
    <row r="943" spans="2:17" x14ac:dyDescent="0.25">
      <c r="B943" s="8">
        <v>2</v>
      </c>
      <c r="C943" s="9">
        <v>8</v>
      </c>
      <c r="D943" s="134">
        <f>'PVWatts Hourly Results (1)'!C954</f>
        <v>0</v>
      </c>
      <c r="E943" s="127">
        <f>DATE(YEAR(Inputs!$D$5),Summary!B943,Summary!C943)+TIME(D943,0,0)</f>
        <v>39</v>
      </c>
      <c r="F943" s="4">
        <f t="shared" si="102"/>
        <v>1</v>
      </c>
      <c r="G943" s="4">
        <f t="shared" si="100"/>
        <v>4</v>
      </c>
      <c r="H943" s="4">
        <f t="shared" si="103"/>
        <v>1</v>
      </c>
      <c r="I943" s="4">
        <f t="shared" si="104"/>
        <v>0</v>
      </c>
      <c r="J943" s="4">
        <f t="shared" si="105"/>
        <v>0</v>
      </c>
      <c r="K943" s="4">
        <f t="shared" si="101"/>
        <v>0</v>
      </c>
      <c r="L943" s="5">
        <f t="shared" si="106"/>
        <v>0</v>
      </c>
      <c r="M943" s="137">
        <f>'PVWatts Hourly Results (1)'!L954/1000</f>
        <v>0</v>
      </c>
      <c r="N943" s="3">
        <f>'PVWatts Hourly Results (2)'!L954/1000</f>
        <v>0</v>
      </c>
      <c r="O943" s="3">
        <f>'PVWatts Hourly Results (3)'!L954/1000</f>
        <v>0</v>
      </c>
      <c r="P943" s="3">
        <f>'PVWatts Hourly Results (4)'!L954/1000</f>
        <v>0</v>
      </c>
      <c r="Q943" s="130">
        <f>'PVWatts Hourly Results (5)'!L954/1000</f>
        <v>0</v>
      </c>
    </row>
    <row r="944" spans="2:17" x14ac:dyDescent="0.25">
      <c r="B944" s="8">
        <v>2</v>
      </c>
      <c r="C944" s="9">
        <v>8</v>
      </c>
      <c r="D944" s="134">
        <f>'PVWatts Hourly Results (1)'!C955</f>
        <v>0</v>
      </c>
      <c r="E944" s="127">
        <f>DATE(YEAR(Inputs!$D$5),Summary!B944,Summary!C944)+TIME(D944,0,0)</f>
        <v>39</v>
      </c>
      <c r="F944" s="4">
        <f t="shared" si="102"/>
        <v>1</v>
      </c>
      <c r="G944" s="4">
        <f t="shared" si="100"/>
        <v>4</v>
      </c>
      <c r="H944" s="4">
        <f t="shared" si="103"/>
        <v>1</v>
      </c>
      <c r="I944" s="4">
        <f t="shared" si="104"/>
        <v>0</v>
      </c>
      <c r="J944" s="4">
        <f t="shared" si="105"/>
        <v>0</v>
      </c>
      <c r="K944" s="4">
        <f t="shared" si="101"/>
        <v>0</v>
      </c>
      <c r="L944" s="5">
        <f t="shared" si="106"/>
        <v>0</v>
      </c>
      <c r="M944" s="137">
        <f>'PVWatts Hourly Results (1)'!L955/1000</f>
        <v>0</v>
      </c>
      <c r="N944" s="3">
        <f>'PVWatts Hourly Results (2)'!L955/1000</f>
        <v>0</v>
      </c>
      <c r="O944" s="3">
        <f>'PVWatts Hourly Results (3)'!L955/1000</f>
        <v>0</v>
      </c>
      <c r="P944" s="3">
        <f>'PVWatts Hourly Results (4)'!L955/1000</f>
        <v>0</v>
      </c>
      <c r="Q944" s="130">
        <f>'PVWatts Hourly Results (5)'!L955/1000</f>
        <v>0</v>
      </c>
    </row>
    <row r="945" spans="2:17" x14ac:dyDescent="0.25">
      <c r="B945" s="8">
        <v>2</v>
      </c>
      <c r="C945" s="9">
        <v>8</v>
      </c>
      <c r="D945" s="134">
        <f>'PVWatts Hourly Results (1)'!C956</f>
        <v>0</v>
      </c>
      <c r="E945" s="127">
        <f>DATE(YEAR(Inputs!$D$5),Summary!B945,Summary!C945)+TIME(D945,0,0)</f>
        <v>39</v>
      </c>
      <c r="F945" s="4">
        <f t="shared" si="102"/>
        <v>1</v>
      </c>
      <c r="G945" s="4">
        <f t="shared" si="100"/>
        <v>4</v>
      </c>
      <c r="H945" s="4">
        <f t="shared" si="103"/>
        <v>1</v>
      </c>
      <c r="I945" s="4">
        <f t="shared" si="104"/>
        <v>0</v>
      </c>
      <c r="J945" s="4">
        <f t="shared" si="105"/>
        <v>0</v>
      </c>
      <c r="K945" s="4">
        <f t="shared" si="101"/>
        <v>0</v>
      </c>
      <c r="L945" s="5">
        <f t="shared" si="106"/>
        <v>0</v>
      </c>
      <c r="M945" s="137">
        <f>'PVWatts Hourly Results (1)'!L956/1000</f>
        <v>0</v>
      </c>
      <c r="N945" s="3">
        <f>'PVWatts Hourly Results (2)'!L956/1000</f>
        <v>0</v>
      </c>
      <c r="O945" s="3">
        <f>'PVWatts Hourly Results (3)'!L956/1000</f>
        <v>0</v>
      </c>
      <c r="P945" s="3">
        <f>'PVWatts Hourly Results (4)'!L956/1000</f>
        <v>0</v>
      </c>
      <c r="Q945" s="130">
        <f>'PVWatts Hourly Results (5)'!L956/1000</f>
        <v>0</v>
      </c>
    </row>
    <row r="946" spans="2:17" x14ac:dyDescent="0.25">
      <c r="B946" s="8">
        <v>2</v>
      </c>
      <c r="C946" s="9">
        <v>8</v>
      </c>
      <c r="D946" s="134">
        <f>'PVWatts Hourly Results (1)'!C957</f>
        <v>0</v>
      </c>
      <c r="E946" s="127">
        <f>DATE(YEAR(Inputs!$D$5),Summary!B946,Summary!C946)+TIME(D946,0,0)</f>
        <v>39</v>
      </c>
      <c r="F946" s="4">
        <f t="shared" si="102"/>
        <v>1</v>
      </c>
      <c r="G946" s="4">
        <f t="shared" si="100"/>
        <v>4</v>
      </c>
      <c r="H946" s="4">
        <f t="shared" si="103"/>
        <v>1</v>
      </c>
      <c r="I946" s="4">
        <f t="shared" si="104"/>
        <v>0</v>
      </c>
      <c r="J946" s="4">
        <f t="shared" si="105"/>
        <v>0</v>
      </c>
      <c r="K946" s="4">
        <f t="shared" si="101"/>
        <v>0</v>
      </c>
      <c r="L946" s="5">
        <f t="shared" si="106"/>
        <v>0</v>
      </c>
      <c r="M946" s="137">
        <f>'PVWatts Hourly Results (1)'!L957/1000</f>
        <v>0</v>
      </c>
      <c r="N946" s="3">
        <f>'PVWatts Hourly Results (2)'!L957/1000</f>
        <v>0</v>
      </c>
      <c r="O946" s="3">
        <f>'PVWatts Hourly Results (3)'!L957/1000</f>
        <v>0</v>
      </c>
      <c r="P946" s="3">
        <f>'PVWatts Hourly Results (4)'!L957/1000</f>
        <v>0</v>
      </c>
      <c r="Q946" s="130">
        <f>'PVWatts Hourly Results (5)'!L957/1000</f>
        <v>0</v>
      </c>
    </row>
    <row r="947" spans="2:17" x14ac:dyDescent="0.25">
      <c r="B947" s="8">
        <v>2</v>
      </c>
      <c r="C947" s="9">
        <v>8</v>
      </c>
      <c r="D947" s="134">
        <f>'PVWatts Hourly Results (1)'!C958</f>
        <v>0</v>
      </c>
      <c r="E947" s="127">
        <f>DATE(YEAR(Inputs!$D$5),Summary!B947,Summary!C947)+TIME(D947,0,0)</f>
        <v>39</v>
      </c>
      <c r="F947" s="4">
        <f t="shared" si="102"/>
        <v>1</v>
      </c>
      <c r="G947" s="4">
        <f t="shared" si="100"/>
        <v>4</v>
      </c>
      <c r="H947" s="4">
        <f t="shared" si="103"/>
        <v>1</v>
      </c>
      <c r="I947" s="4">
        <f t="shared" si="104"/>
        <v>0</v>
      </c>
      <c r="J947" s="4">
        <f t="shared" si="105"/>
        <v>0</v>
      </c>
      <c r="K947" s="4">
        <f t="shared" si="101"/>
        <v>0</v>
      </c>
      <c r="L947" s="5">
        <f t="shared" si="106"/>
        <v>0</v>
      </c>
      <c r="M947" s="137">
        <f>'PVWatts Hourly Results (1)'!L958/1000</f>
        <v>0</v>
      </c>
      <c r="N947" s="3">
        <f>'PVWatts Hourly Results (2)'!L958/1000</f>
        <v>0</v>
      </c>
      <c r="O947" s="3">
        <f>'PVWatts Hourly Results (3)'!L958/1000</f>
        <v>0</v>
      </c>
      <c r="P947" s="3">
        <f>'PVWatts Hourly Results (4)'!L958/1000</f>
        <v>0</v>
      </c>
      <c r="Q947" s="130">
        <f>'PVWatts Hourly Results (5)'!L958/1000</f>
        <v>0</v>
      </c>
    </row>
    <row r="948" spans="2:17" x14ac:dyDescent="0.25">
      <c r="B948" s="8">
        <v>2</v>
      </c>
      <c r="C948" s="9">
        <v>8</v>
      </c>
      <c r="D948" s="134">
        <f>'PVWatts Hourly Results (1)'!C959</f>
        <v>0</v>
      </c>
      <c r="E948" s="127">
        <f>DATE(YEAR(Inputs!$D$5),Summary!B948,Summary!C948)+TIME(D948,0,0)</f>
        <v>39</v>
      </c>
      <c r="F948" s="4">
        <f t="shared" si="102"/>
        <v>1</v>
      </c>
      <c r="G948" s="4">
        <f t="shared" si="100"/>
        <v>4</v>
      </c>
      <c r="H948" s="4">
        <f t="shared" si="103"/>
        <v>1</v>
      </c>
      <c r="I948" s="4">
        <f t="shared" si="104"/>
        <v>0</v>
      </c>
      <c r="J948" s="4">
        <f t="shared" si="105"/>
        <v>0</v>
      </c>
      <c r="K948" s="4">
        <f t="shared" si="101"/>
        <v>0</v>
      </c>
      <c r="L948" s="5">
        <f t="shared" si="106"/>
        <v>0</v>
      </c>
      <c r="M948" s="137">
        <f>'PVWatts Hourly Results (1)'!L959/1000</f>
        <v>0</v>
      </c>
      <c r="N948" s="3">
        <f>'PVWatts Hourly Results (2)'!L959/1000</f>
        <v>0</v>
      </c>
      <c r="O948" s="3">
        <f>'PVWatts Hourly Results (3)'!L959/1000</f>
        <v>0</v>
      </c>
      <c r="P948" s="3">
        <f>'PVWatts Hourly Results (4)'!L959/1000</f>
        <v>0</v>
      </c>
      <c r="Q948" s="130">
        <f>'PVWatts Hourly Results (5)'!L959/1000</f>
        <v>0</v>
      </c>
    </row>
    <row r="949" spans="2:17" x14ac:dyDescent="0.25">
      <c r="B949" s="8">
        <v>2</v>
      </c>
      <c r="C949" s="9">
        <v>8</v>
      </c>
      <c r="D949" s="134">
        <f>'PVWatts Hourly Results (1)'!C960</f>
        <v>0</v>
      </c>
      <c r="E949" s="127">
        <f>DATE(YEAR(Inputs!$D$5),Summary!B949,Summary!C949)+TIME(D949,0,0)</f>
        <v>39</v>
      </c>
      <c r="F949" s="4">
        <f t="shared" si="102"/>
        <v>1</v>
      </c>
      <c r="G949" s="4">
        <f t="shared" si="100"/>
        <v>4</v>
      </c>
      <c r="H949" s="4">
        <f t="shared" si="103"/>
        <v>1</v>
      </c>
      <c r="I949" s="4">
        <f t="shared" si="104"/>
        <v>0</v>
      </c>
      <c r="J949" s="4">
        <f t="shared" si="105"/>
        <v>0</v>
      </c>
      <c r="K949" s="4">
        <f t="shared" si="101"/>
        <v>0</v>
      </c>
      <c r="L949" s="5">
        <f t="shared" si="106"/>
        <v>0</v>
      </c>
      <c r="M949" s="137">
        <f>'PVWatts Hourly Results (1)'!L960/1000</f>
        <v>0</v>
      </c>
      <c r="N949" s="3">
        <f>'PVWatts Hourly Results (2)'!L960/1000</f>
        <v>0</v>
      </c>
      <c r="O949" s="3">
        <f>'PVWatts Hourly Results (3)'!L960/1000</f>
        <v>0</v>
      </c>
      <c r="P949" s="3">
        <f>'PVWatts Hourly Results (4)'!L960/1000</f>
        <v>0</v>
      </c>
      <c r="Q949" s="130">
        <f>'PVWatts Hourly Results (5)'!L960/1000</f>
        <v>0</v>
      </c>
    </row>
    <row r="950" spans="2:17" x14ac:dyDescent="0.25">
      <c r="B950" s="8">
        <v>2</v>
      </c>
      <c r="C950" s="9">
        <v>8</v>
      </c>
      <c r="D950" s="134">
        <f>'PVWatts Hourly Results (1)'!C961</f>
        <v>0</v>
      </c>
      <c r="E950" s="127">
        <f>DATE(YEAR(Inputs!$D$5),Summary!B950,Summary!C950)+TIME(D950,0,0)</f>
        <v>39</v>
      </c>
      <c r="F950" s="4">
        <f t="shared" si="102"/>
        <v>1</v>
      </c>
      <c r="G950" s="4">
        <f t="shared" si="100"/>
        <v>4</v>
      </c>
      <c r="H950" s="4">
        <f t="shared" si="103"/>
        <v>1</v>
      </c>
      <c r="I950" s="4">
        <f t="shared" si="104"/>
        <v>0</v>
      </c>
      <c r="J950" s="4">
        <f t="shared" si="105"/>
        <v>0</v>
      </c>
      <c r="K950" s="4">
        <f t="shared" si="101"/>
        <v>0</v>
      </c>
      <c r="L950" s="5">
        <f t="shared" si="106"/>
        <v>0</v>
      </c>
      <c r="M950" s="137">
        <f>'PVWatts Hourly Results (1)'!L961/1000</f>
        <v>0</v>
      </c>
      <c r="N950" s="3">
        <f>'PVWatts Hourly Results (2)'!L961/1000</f>
        <v>0</v>
      </c>
      <c r="O950" s="3">
        <f>'PVWatts Hourly Results (3)'!L961/1000</f>
        <v>0</v>
      </c>
      <c r="P950" s="3">
        <f>'PVWatts Hourly Results (4)'!L961/1000</f>
        <v>0</v>
      </c>
      <c r="Q950" s="130">
        <f>'PVWatts Hourly Results (5)'!L961/1000</f>
        <v>0</v>
      </c>
    </row>
    <row r="951" spans="2:17" x14ac:dyDescent="0.25">
      <c r="B951" s="8">
        <v>2</v>
      </c>
      <c r="C951" s="9">
        <v>8</v>
      </c>
      <c r="D951" s="134">
        <f>'PVWatts Hourly Results (1)'!C962</f>
        <v>0</v>
      </c>
      <c r="E951" s="127">
        <f>DATE(YEAR(Inputs!$D$5),Summary!B951,Summary!C951)+TIME(D951,0,0)</f>
        <v>39</v>
      </c>
      <c r="F951" s="4">
        <f t="shared" si="102"/>
        <v>1</v>
      </c>
      <c r="G951" s="4">
        <f t="shared" si="100"/>
        <v>4</v>
      </c>
      <c r="H951" s="4">
        <f t="shared" si="103"/>
        <v>1</v>
      </c>
      <c r="I951" s="4">
        <f t="shared" si="104"/>
        <v>0</v>
      </c>
      <c r="J951" s="4">
        <f t="shared" si="105"/>
        <v>0</v>
      </c>
      <c r="K951" s="4">
        <f t="shared" si="101"/>
        <v>0</v>
      </c>
      <c r="L951" s="5">
        <f t="shared" si="106"/>
        <v>0</v>
      </c>
      <c r="M951" s="137">
        <f>'PVWatts Hourly Results (1)'!L962/1000</f>
        <v>0</v>
      </c>
      <c r="N951" s="3">
        <f>'PVWatts Hourly Results (2)'!L962/1000</f>
        <v>0</v>
      </c>
      <c r="O951" s="3">
        <f>'PVWatts Hourly Results (3)'!L962/1000</f>
        <v>0</v>
      </c>
      <c r="P951" s="3">
        <f>'PVWatts Hourly Results (4)'!L962/1000</f>
        <v>0</v>
      </c>
      <c r="Q951" s="130">
        <f>'PVWatts Hourly Results (5)'!L962/1000</f>
        <v>0</v>
      </c>
    </row>
    <row r="952" spans="2:17" x14ac:dyDescent="0.25">
      <c r="B952" s="8">
        <v>2</v>
      </c>
      <c r="C952" s="9">
        <v>8</v>
      </c>
      <c r="D952" s="134">
        <f>'PVWatts Hourly Results (1)'!C963</f>
        <v>0</v>
      </c>
      <c r="E952" s="127">
        <f>DATE(YEAR(Inputs!$D$5),Summary!B952,Summary!C952)+TIME(D952,0,0)</f>
        <v>39</v>
      </c>
      <c r="F952" s="4">
        <f t="shared" si="102"/>
        <v>1</v>
      </c>
      <c r="G952" s="4">
        <f t="shared" si="100"/>
        <v>4</v>
      </c>
      <c r="H952" s="4">
        <f t="shared" si="103"/>
        <v>1</v>
      </c>
      <c r="I952" s="4">
        <f t="shared" si="104"/>
        <v>0</v>
      </c>
      <c r="J952" s="4">
        <f t="shared" si="105"/>
        <v>0</v>
      </c>
      <c r="K952" s="4">
        <f t="shared" si="101"/>
        <v>0</v>
      </c>
      <c r="L952" s="5">
        <f t="shared" si="106"/>
        <v>0</v>
      </c>
      <c r="M952" s="137">
        <f>'PVWatts Hourly Results (1)'!L963/1000</f>
        <v>0</v>
      </c>
      <c r="N952" s="3">
        <f>'PVWatts Hourly Results (2)'!L963/1000</f>
        <v>0</v>
      </c>
      <c r="O952" s="3">
        <f>'PVWatts Hourly Results (3)'!L963/1000</f>
        <v>0</v>
      </c>
      <c r="P952" s="3">
        <f>'PVWatts Hourly Results (4)'!L963/1000</f>
        <v>0</v>
      </c>
      <c r="Q952" s="130">
        <f>'PVWatts Hourly Results (5)'!L963/1000</f>
        <v>0</v>
      </c>
    </row>
    <row r="953" spans="2:17" x14ac:dyDescent="0.25">
      <c r="B953" s="8">
        <v>2</v>
      </c>
      <c r="C953" s="9">
        <v>8</v>
      </c>
      <c r="D953" s="134">
        <f>'PVWatts Hourly Results (1)'!C964</f>
        <v>0</v>
      </c>
      <c r="E953" s="127">
        <f>DATE(YEAR(Inputs!$D$5),Summary!B953,Summary!C953)+TIME(D953,0,0)</f>
        <v>39</v>
      </c>
      <c r="F953" s="4">
        <f t="shared" si="102"/>
        <v>1</v>
      </c>
      <c r="G953" s="4">
        <f t="shared" si="100"/>
        <v>4</v>
      </c>
      <c r="H953" s="4">
        <f t="shared" si="103"/>
        <v>1</v>
      </c>
      <c r="I953" s="4">
        <f t="shared" si="104"/>
        <v>0</v>
      </c>
      <c r="J953" s="4">
        <f t="shared" si="105"/>
        <v>0</v>
      </c>
      <c r="K953" s="4">
        <f t="shared" si="101"/>
        <v>0</v>
      </c>
      <c r="L953" s="5">
        <f t="shared" si="106"/>
        <v>0</v>
      </c>
      <c r="M953" s="137">
        <f>'PVWatts Hourly Results (1)'!L964/1000</f>
        <v>0</v>
      </c>
      <c r="N953" s="3">
        <f>'PVWatts Hourly Results (2)'!L964/1000</f>
        <v>0</v>
      </c>
      <c r="O953" s="3">
        <f>'PVWatts Hourly Results (3)'!L964/1000</f>
        <v>0</v>
      </c>
      <c r="P953" s="3">
        <f>'PVWatts Hourly Results (4)'!L964/1000</f>
        <v>0</v>
      </c>
      <c r="Q953" s="130">
        <f>'PVWatts Hourly Results (5)'!L964/1000</f>
        <v>0</v>
      </c>
    </row>
    <row r="954" spans="2:17" x14ac:dyDescent="0.25">
      <c r="B954" s="8">
        <v>2</v>
      </c>
      <c r="C954" s="9">
        <v>8</v>
      </c>
      <c r="D954" s="134">
        <f>'PVWatts Hourly Results (1)'!C965</f>
        <v>0</v>
      </c>
      <c r="E954" s="127">
        <f>DATE(YEAR(Inputs!$D$5),Summary!B954,Summary!C954)+TIME(D954,0,0)</f>
        <v>39</v>
      </c>
      <c r="F954" s="4">
        <f t="shared" si="102"/>
        <v>1</v>
      </c>
      <c r="G954" s="4">
        <f t="shared" si="100"/>
        <v>4</v>
      </c>
      <c r="H954" s="4">
        <f t="shared" si="103"/>
        <v>1</v>
      </c>
      <c r="I954" s="4">
        <f t="shared" si="104"/>
        <v>0</v>
      </c>
      <c r="J954" s="4">
        <f t="shared" si="105"/>
        <v>0</v>
      </c>
      <c r="K954" s="4">
        <f t="shared" si="101"/>
        <v>0</v>
      </c>
      <c r="L954" s="5">
        <f t="shared" si="106"/>
        <v>0</v>
      </c>
      <c r="M954" s="137">
        <f>'PVWatts Hourly Results (1)'!L965/1000</f>
        <v>0</v>
      </c>
      <c r="N954" s="3">
        <f>'PVWatts Hourly Results (2)'!L965/1000</f>
        <v>0</v>
      </c>
      <c r="O954" s="3">
        <f>'PVWatts Hourly Results (3)'!L965/1000</f>
        <v>0</v>
      </c>
      <c r="P954" s="3">
        <f>'PVWatts Hourly Results (4)'!L965/1000</f>
        <v>0</v>
      </c>
      <c r="Q954" s="130">
        <f>'PVWatts Hourly Results (5)'!L965/1000</f>
        <v>0</v>
      </c>
    </row>
    <row r="955" spans="2:17" x14ac:dyDescent="0.25">
      <c r="B955" s="8">
        <v>2</v>
      </c>
      <c r="C955" s="9">
        <v>8</v>
      </c>
      <c r="D955" s="134">
        <f>'PVWatts Hourly Results (1)'!C966</f>
        <v>0</v>
      </c>
      <c r="E955" s="127">
        <f>DATE(YEAR(Inputs!$D$5),Summary!B955,Summary!C955)+TIME(D955,0,0)</f>
        <v>39</v>
      </c>
      <c r="F955" s="4">
        <f t="shared" si="102"/>
        <v>1</v>
      </c>
      <c r="G955" s="4">
        <f t="shared" si="100"/>
        <v>4</v>
      </c>
      <c r="H955" s="4">
        <f t="shared" si="103"/>
        <v>1</v>
      </c>
      <c r="I955" s="4">
        <f t="shared" si="104"/>
        <v>0</v>
      </c>
      <c r="J955" s="4">
        <f t="shared" si="105"/>
        <v>0</v>
      </c>
      <c r="K955" s="4">
        <f t="shared" si="101"/>
        <v>0</v>
      </c>
      <c r="L955" s="5">
        <f t="shared" si="106"/>
        <v>0</v>
      </c>
      <c r="M955" s="137">
        <f>'PVWatts Hourly Results (1)'!L966/1000</f>
        <v>0</v>
      </c>
      <c r="N955" s="3">
        <f>'PVWatts Hourly Results (2)'!L966/1000</f>
        <v>0</v>
      </c>
      <c r="O955" s="3">
        <f>'PVWatts Hourly Results (3)'!L966/1000</f>
        <v>0</v>
      </c>
      <c r="P955" s="3">
        <f>'PVWatts Hourly Results (4)'!L966/1000</f>
        <v>0</v>
      </c>
      <c r="Q955" s="130">
        <f>'PVWatts Hourly Results (5)'!L966/1000</f>
        <v>0</v>
      </c>
    </row>
    <row r="956" spans="2:17" x14ac:dyDescent="0.25">
      <c r="B956" s="8">
        <v>2</v>
      </c>
      <c r="C956" s="9">
        <v>8</v>
      </c>
      <c r="D956" s="134">
        <f>'PVWatts Hourly Results (1)'!C967</f>
        <v>0</v>
      </c>
      <c r="E956" s="127">
        <f>DATE(YEAR(Inputs!$D$5),Summary!B956,Summary!C956)+TIME(D956,0,0)</f>
        <v>39</v>
      </c>
      <c r="F956" s="4">
        <f t="shared" si="102"/>
        <v>1</v>
      </c>
      <c r="G956" s="4">
        <f t="shared" si="100"/>
        <v>4</v>
      </c>
      <c r="H956" s="4">
        <f t="shared" si="103"/>
        <v>1</v>
      </c>
      <c r="I956" s="4">
        <f t="shared" si="104"/>
        <v>0</v>
      </c>
      <c r="J956" s="4">
        <f t="shared" si="105"/>
        <v>0</v>
      </c>
      <c r="K956" s="4">
        <f t="shared" si="101"/>
        <v>0</v>
      </c>
      <c r="L956" s="5">
        <f t="shared" si="106"/>
        <v>0</v>
      </c>
      <c r="M956" s="137">
        <f>'PVWatts Hourly Results (1)'!L967/1000</f>
        <v>0</v>
      </c>
      <c r="N956" s="3">
        <f>'PVWatts Hourly Results (2)'!L967/1000</f>
        <v>0</v>
      </c>
      <c r="O956" s="3">
        <f>'PVWatts Hourly Results (3)'!L967/1000</f>
        <v>0</v>
      </c>
      <c r="P956" s="3">
        <f>'PVWatts Hourly Results (4)'!L967/1000</f>
        <v>0</v>
      </c>
      <c r="Q956" s="130">
        <f>'PVWatts Hourly Results (5)'!L967/1000</f>
        <v>0</v>
      </c>
    </row>
    <row r="957" spans="2:17" x14ac:dyDescent="0.25">
      <c r="B957" s="8">
        <v>2</v>
      </c>
      <c r="C957" s="9">
        <v>8</v>
      </c>
      <c r="D957" s="134">
        <f>'PVWatts Hourly Results (1)'!C968</f>
        <v>0</v>
      </c>
      <c r="E957" s="127">
        <f>DATE(YEAR(Inputs!$D$5),Summary!B957,Summary!C957)+TIME(D957,0,0)</f>
        <v>39</v>
      </c>
      <c r="F957" s="4">
        <f t="shared" si="102"/>
        <v>1</v>
      </c>
      <c r="G957" s="4">
        <f t="shared" si="100"/>
        <v>4</v>
      </c>
      <c r="H957" s="4">
        <f t="shared" si="103"/>
        <v>1</v>
      </c>
      <c r="I957" s="4">
        <f t="shared" si="104"/>
        <v>0</v>
      </c>
      <c r="J957" s="4">
        <f t="shared" si="105"/>
        <v>0</v>
      </c>
      <c r="K957" s="4">
        <f t="shared" si="101"/>
        <v>0</v>
      </c>
      <c r="L957" s="5">
        <f t="shared" si="106"/>
        <v>0</v>
      </c>
      <c r="M957" s="137">
        <f>'PVWatts Hourly Results (1)'!L968/1000</f>
        <v>0</v>
      </c>
      <c r="N957" s="3">
        <f>'PVWatts Hourly Results (2)'!L968/1000</f>
        <v>0</v>
      </c>
      <c r="O957" s="3">
        <f>'PVWatts Hourly Results (3)'!L968/1000</f>
        <v>0</v>
      </c>
      <c r="P957" s="3">
        <f>'PVWatts Hourly Results (4)'!L968/1000</f>
        <v>0</v>
      </c>
      <c r="Q957" s="130">
        <f>'PVWatts Hourly Results (5)'!L968/1000</f>
        <v>0</v>
      </c>
    </row>
    <row r="958" spans="2:17" x14ac:dyDescent="0.25">
      <c r="B958" s="8">
        <v>2</v>
      </c>
      <c r="C958" s="9">
        <v>9</v>
      </c>
      <c r="D958" s="134">
        <f>'PVWatts Hourly Results (1)'!C969</f>
        <v>0</v>
      </c>
      <c r="E958" s="127">
        <f>DATE(YEAR(Inputs!$D$5),Summary!B958,Summary!C958)+TIME(D958,0,0)</f>
        <v>40</v>
      </c>
      <c r="F958" s="4">
        <f t="shared" si="102"/>
        <v>1</v>
      </c>
      <c r="G958" s="4">
        <f t="shared" si="100"/>
        <v>5</v>
      </c>
      <c r="H958" s="4">
        <f t="shared" si="103"/>
        <v>1</v>
      </c>
      <c r="I958" s="4">
        <f t="shared" si="104"/>
        <v>0</v>
      </c>
      <c r="J958" s="4">
        <f t="shared" si="105"/>
        <v>0</v>
      </c>
      <c r="K958" s="4">
        <f t="shared" si="101"/>
        <v>0</v>
      </c>
      <c r="L958" s="5">
        <f t="shared" si="106"/>
        <v>0</v>
      </c>
      <c r="M958" s="137">
        <f>'PVWatts Hourly Results (1)'!L969/1000</f>
        <v>0</v>
      </c>
      <c r="N958" s="3">
        <f>'PVWatts Hourly Results (2)'!L969/1000</f>
        <v>0</v>
      </c>
      <c r="O958" s="3">
        <f>'PVWatts Hourly Results (3)'!L969/1000</f>
        <v>0</v>
      </c>
      <c r="P958" s="3">
        <f>'PVWatts Hourly Results (4)'!L969/1000</f>
        <v>0</v>
      </c>
      <c r="Q958" s="130">
        <f>'PVWatts Hourly Results (5)'!L969/1000</f>
        <v>0</v>
      </c>
    </row>
    <row r="959" spans="2:17" x14ac:dyDescent="0.25">
      <c r="B959" s="8">
        <v>2</v>
      </c>
      <c r="C959" s="9">
        <v>9</v>
      </c>
      <c r="D959" s="134">
        <f>'PVWatts Hourly Results (1)'!C970</f>
        <v>0</v>
      </c>
      <c r="E959" s="127">
        <f>DATE(YEAR(Inputs!$D$5),Summary!B959,Summary!C959)+TIME(D959,0,0)</f>
        <v>40</v>
      </c>
      <c r="F959" s="4">
        <f t="shared" si="102"/>
        <v>1</v>
      </c>
      <c r="G959" s="4">
        <f t="shared" si="100"/>
        <v>5</v>
      </c>
      <c r="H959" s="4">
        <f t="shared" si="103"/>
        <v>1</v>
      </c>
      <c r="I959" s="4">
        <f t="shared" si="104"/>
        <v>0</v>
      </c>
      <c r="J959" s="4">
        <f t="shared" si="105"/>
        <v>0</v>
      </c>
      <c r="K959" s="4">
        <f t="shared" si="101"/>
        <v>0</v>
      </c>
      <c r="L959" s="5">
        <f t="shared" si="106"/>
        <v>0</v>
      </c>
      <c r="M959" s="137">
        <f>'PVWatts Hourly Results (1)'!L970/1000</f>
        <v>0</v>
      </c>
      <c r="N959" s="3">
        <f>'PVWatts Hourly Results (2)'!L970/1000</f>
        <v>0</v>
      </c>
      <c r="O959" s="3">
        <f>'PVWatts Hourly Results (3)'!L970/1000</f>
        <v>0</v>
      </c>
      <c r="P959" s="3">
        <f>'PVWatts Hourly Results (4)'!L970/1000</f>
        <v>0</v>
      </c>
      <c r="Q959" s="130">
        <f>'PVWatts Hourly Results (5)'!L970/1000</f>
        <v>0</v>
      </c>
    </row>
    <row r="960" spans="2:17" x14ac:dyDescent="0.25">
      <c r="B960" s="8">
        <v>2</v>
      </c>
      <c r="C960" s="9">
        <v>9</v>
      </c>
      <c r="D960" s="134">
        <f>'PVWatts Hourly Results (1)'!C971</f>
        <v>0</v>
      </c>
      <c r="E960" s="127">
        <f>DATE(YEAR(Inputs!$D$5),Summary!B960,Summary!C960)+TIME(D960,0,0)</f>
        <v>40</v>
      </c>
      <c r="F960" s="4">
        <f t="shared" si="102"/>
        <v>1</v>
      </c>
      <c r="G960" s="4">
        <f t="shared" si="100"/>
        <v>5</v>
      </c>
      <c r="H960" s="4">
        <f t="shared" si="103"/>
        <v>1</v>
      </c>
      <c r="I960" s="4">
        <f t="shared" si="104"/>
        <v>0</v>
      </c>
      <c r="J960" s="4">
        <f t="shared" si="105"/>
        <v>0</v>
      </c>
      <c r="K960" s="4">
        <f t="shared" si="101"/>
        <v>0</v>
      </c>
      <c r="L960" s="5">
        <f t="shared" si="106"/>
        <v>0</v>
      </c>
      <c r="M960" s="137">
        <f>'PVWatts Hourly Results (1)'!L971/1000</f>
        <v>0</v>
      </c>
      <c r="N960" s="3">
        <f>'PVWatts Hourly Results (2)'!L971/1000</f>
        <v>0</v>
      </c>
      <c r="O960" s="3">
        <f>'PVWatts Hourly Results (3)'!L971/1000</f>
        <v>0</v>
      </c>
      <c r="P960" s="3">
        <f>'PVWatts Hourly Results (4)'!L971/1000</f>
        <v>0</v>
      </c>
      <c r="Q960" s="130">
        <f>'PVWatts Hourly Results (5)'!L971/1000</f>
        <v>0</v>
      </c>
    </row>
    <row r="961" spans="2:17" x14ac:dyDescent="0.25">
      <c r="B961" s="8">
        <v>2</v>
      </c>
      <c r="C961" s="9">
        <v>9</v>
      </c>
      <c r="D961" s="134">
        <f>'PVWatts Hourly Results (1)'!C972</f>
        <v>0</v>
      </c>
      <c r="E961" s="127">
        <f>DATE(YEAR(Inputs!$D$5),Summary!B961,Summary!C961)+TIME(D961,0,0)</f>
        <v>40</v>
      </c>
      <c r="F961" s="4">
        <f t="shared" si="102"/>
        <v>1</v>
      </c>
      <c r="G961" s="4">
        <f t="shared" si="100"/>
        <v>5</v>
      </c>
      <c r="H961" s="4">
        <f t="shared" si="103"/>
        <v>1</v>
      </c>
      <c r="I961" s="4">
        <f t="shared" si="104"/>
        <v>0</v>
      </c>
      <c r="J961" s="4">
        <f t="shared" si="105"/>
        <v>0</v>
      </c>
      <c r="K961" s="4">
        <f t="shared" si="101"/>
        <v>0</v>
      </c>
      <c r="L961" s="5">
        <f t="shared" si="106"/>
        <v>0</v>
      </c>
      <c r="M961" s="137">
        <f>'PVWatts Hourly Results (1)'!L972/1000</f>
        <v>0</v>
      </c>
      <c r="N961" s="3">
        <f>'PVWatts Hourly Results (2)'!L972/1000</f>
        <v>0</v>
      </c>
      <c r="O961" s="3">
        <f>'PVWatts Hourly Results (3)'!L972/1000</f>
        <v>0</v>
      </c>
      <c r="P961" s="3">
        <f>'PVWatts Hourly Results (4)'!L972/1000</f>
        <v>0</v>
      </c>
      <c r="Q961" s="130">
        <f>'PVWatts Hourly Results (5)'!L972/1000</f>
        <v>0</v>
      </c>
    </row>
    <row r="962" spans="2:17" x14ac:dyDescent="0.25">
      <c r="B962" s="8">
        <v>2</v>
      </c>
      <c r="C962" s="9">
        <v>9</v>
      </c>
      <c r="D962" s="134">
        <f>'PVWatts Hourly Results (1)'!C973</f>
        <v>0</v>
      </c>
      <c r="E962" s="127">
        <f>DATE(YEAR(Inputs!$D$5),Summary!B962,Summary!C962)+TIME(D962,0,0)</f>
        <v>40</v>
      </c>
      <c r="F962" s="4">
        <f t="shared" si="102"/>
        <v>1</v>
      </c>
      <c r="G962" s="4">
        <f t="shared" si="100"/>
        <v>5</v>
      </c>
      <c r="H962" s="4">
        <f t="shared" si="103"/>
        <v>1</v>
      </c>
      <c r="I962" s="4">
        <f t="shared" si="104"/>
        <v>0</v>
      </c>
      <c r="J962" s="4">
        <f t="shared" si="105"/>
        <v>0</v>
      </c>
      <c r="K962" s="4">
        <f t="shared" si="101"/>
        <v>0</v>
      </c>
      <c r="L962" s="5">
        <f t="shared" si="106"/>
        <v>0</v>
      </c>
      <c r="M962" s="137">
        <f>'PVWatts Hourly Results (1)'!L973/1000</f>
        <v>0</v>
      </c>
      <c r="N962" s="3">
        <f>'PVWatts Hourly Results (2)'!L973/1000</f>
        <v>0</v>
      </c>
      <c r="O962" s="3">
        <f>'PVWatts Hourly Results (3)'!L973/1000</f>
        <v>0</v>
      </c>
      <c r="P962" s="3">
        <f>'PVWatts Hourly Results (4)'!L973/1000</f>
        <v>0</v>
      </c>
      <c r="Q962" s="130">
        <f>'PVWatts Hourly Results (5)'!L973/1000</f>
        <v>0</v>
      </c>
    </row>
    <row r="963" spans="2:17" x14ac:dyDescent="0.25">
      <c r="B963" s="8">
        <v>2</v>
      </c>
      <c r="C963" s="9">
        <v>9</v>
      </c>
      <c r="D963" s="134">
        <f>'PVWatts Hourly Results (1)'!C974</f>
        <v>0</v>
      </c>
      <c r="E963" s="127">
        <f>DATE(YEAR(Inputs!$D$5),Summary!B963,Summary!C963)+TIME(D963,0,0)</f>
        <v>40</v>
      </c>
      <c r="F963" s="4">
        <f t="shared" si="102"/>
        <v>1</v>
      </c>
      <c r="G963" s="4">
        <f t="shared" si="100"/>
        <v>5</v>
      </c>
      <c r="H963" s="4">
        <f t="shared" si="103"/>
        <v>1</v>
      </c>
      <c r="I963" s="4">
        <f t="shared" si="104"/>
        <v>0</v>
      </c>
      <c r="J963" s="4">
        <f t="shared" si="105"/>
        <v>0</v>
      </c>
      <c r="K963" s="4">
        <f t="shared" si="101"/>
        <v>0</v>
      </c>
      <c r="L963" s="5">
        <f t="shared" si="106"/>
        <v>0</v>
      </c>
      <c r="M963" s="137">
        <f>'PVWatts Hourly Results (1)'!L974/1000</f>
        <v>0</v>
      </c>
      <c r="N963" s="3">
        <f>'PVWatts Hourly Results (2)'!L974/1000</f>
        <v>0</v>
      </c>
      <c r="O963" s="3">
        <f>'PVWatts Hourly Results (3)'!L974/1000</f>
        <v>0</v>
      </c>
      <c r="P963" s="3">
        <f>'PVWatts Hourly Results (4)'!L974/1000</f>
        <v>0</v>
      </c>
      <c r="Q963" s="130">
        <f>'PVWatts Hourly Results (5)'!L974/1000</f>
        <v>0</v>
      </c>
    </row>
    <row r="964" spans="2:17" x14ac:dyDescent="0.25">
      <c r="B964" s="8">
        <v>2</v>
      </c>
      <c r="C964" s="9">
        <v>9</v>
      </c>
      <c r="D964" s="134">
        <f>'PVWatts Hourly Results (1)'!C975</f>
        <v>0</v>
      </c>
      <c r="E964" s="127">
        <f>DATE(YEAR(Inputs!$D$5),Summary!B964,Summary!C964)+TIME(D964,0,0)</f>
        <v>40</v>
      </c>
      <c r="F964" s="4">
        <f t="shared" si="102"/>
        <v>1</v>
      </c>
      <c r="G964" s="4">
        <f t="shared" si="100"/>
        <v>5</v>
      </c>
      <c r="H964" s="4">
        <f t="shared" si="103"/>
        <v>1</v>
      </c>
      <c r="I964" s="4">
        <f t="shared" si="104"/>
        <v>0</v>
      </c>
      <c r="J964" s="4">
        <f t="shared" si="105"/>
        <v>0</v>
      </c>
      <c r="K964" s="4">
        <f t="shared" si="101"/>
        <v>0</v>
      </c>
      <c r="L964" s="5">
        <f t="shared" si="106"/>
        <v>0</v>
      </c>
      <c r="M964" s="137">
        <f>'PVWatts Hourly Results (1)'!L975/1000</f>
        <v>0</v>
      </c>
      <c r="N964" s="3">
        <f>'PVWatts Hourly Results (2)'!L975/1000</f>
        <v>0</v>
      </c>
      <c r="O964" s="3">
        <f>'PVWatts Hourly Results (3)'!L975/1000</f>
        <v>0</v>
      </c>
      <c r="P964" s="3">
        <f>'PVWatts Hourly Results (4)'!L975/1000</f>
        <v>0</v>
      </c>
      <c r="Q964" s="130">
        <f>'PVWatts Hourly Results (5)'!L975/1000</f>
        <v>0</v>
      </c>
    </row>
    <row r="965" spans="2:17" x14ac:dyDescent="0.25">
      <c r="B965" s="8">
        <v>2</v>
      </c>
      <c r="C965" s="9">
        <v>9</v>
      </c>
      <c r="D965" s="134">
        <f>'PVWatts Hourly Results (1)'!C976</f>
        <v>0</v>
      </c>
      <c r="E965" s="127">
        <f>DATE(YEAR(Inputs!$D$5),Summary!B965,Summary!C965)+TIME(D965,0,0)</f>
        <v>40</v>
      </c>
      <c r="F965" s="4">
        <f t="shared" si="102"/>
        <v>1</v>
      </c>
      <c r="G965" s="4">
        <f t="shared" si="100"/>
        <v>5</v>
      </c>
      <c r="H965" s="4">
        <f t="shared" si="103"/>
        <v>1</v>
      </c>
      <c r="I965" s="4">
        <f t="shared" si="104"/>
        <v>0</v>
      </c>
      <c r="J965" s="4">
        <f t="shared" si="105"/>
        <v>0</v>
      </c>
      <c r="K965" s="4">
        <f t="shared" si="101"/>
        <v>0</v>
      </c>
      <c r="L965" s="5">
        <f t="shared" si="106"/>
        <v>0</v>
      </c>
      <c r="M965" s="137">
        <f>'PVWatts Hourly Results (1)'!L976/1000</f>
        <v>0</v>
      </c>
      <c r="N965" s="3">
        <f>'PVWatts Hourly Results (2)'!L976/1000</f>
        <v>0</v>
      </c>
      <c r="O965" s="3">
        <f>'PVWatts Hourly Results (3)'!L976/1000</f>
        <v>0</v>
      </c>
      <c r="P965" s="3">
        <f>'PVWatts Hourly Results (4)'!L976/1000</f>
        <v>0</v>
      </c>
      <c r="Q965" s="130">
        <f>'PVWatts Hourly Results (5)'!L976/1000</f>
        <v>0</v>
      </c>
    </row>
    <row r="966" spans="2:17" x14ac:dyDescent="0.25">
      <c r="B966" s="8">
        <v>2</v>
      </c>
      <c r="C966" s="9">
        <v>9</v>
      </c>
      <c r="D966" s="134">
        <f>'PVWatts Hourly Results (1)'!C977</f>
        <v>0</v>
      </c>
      <c r="E966" s="127">
        <f>DATE(YEAR(Inputs!$D$5),Summary!B966,Summary!C966)+TIME(D966,0,0)</f>
        <v>40</v>
      </c>
      <c r="F966" s="4">
        <f t="shared" si="102"/>
        <v>1</v>
      </c>
      <c r="G966" s="4">
        <f t="shared" si="100"/>
        <v>5</v>
      </c>
      <c r="H966" s="4">
        <f t="shared" si="103"/>
        <v>1</v>
      </c>
      <c r="I966" s="4">
        <f t="shared" si="104"/>
        <v>0</v>
      </c>
      <c r="J966" s="4">
        <f t="shared" si="105"/>
        <v>0</v>
      </c>
      <c r="K966" s="4">
        <f t="shared" si="101"/>
        <v>0</v>
      </c>
      <c r="L966" s="5">
        <f t="shared" si="106"/>
        <v>0</v>
      </c>
      <c r="M966" s="137">
        <f>'PVWatts Hourly Results (1)'!L977/1000</f>
        <v>0</v>
      </c>
      <c r="N966" s="3">
        <f>'PVWatts Hourly Results (2)'!L977/1000</f>
        <v>0</v>
      </c>
      <c r="O966" s="3">
        <f>'PVWatts Hourly Results (3)'!L977/1000</f>
        <v>0</v>
      </c>
      <c r="P966" s="3">
        <f>'PVWatts Hourly Results (4)'!L977/1000</f>
        <v>0</v>
      </c>
      <c r="Q966" s="130">
        <f>'PVWatts Hourly Results (5)'!L977/1000</f>
        <v>0</v>
      </c>
    </row>
    <row r="967" spans="2:17" x14ac:dyDescent="0.25">
      <c r="B967" s="8">
        <v>2</v>
      </c>
      <c r="C967" s="9">
        <v>9</v>
      </c>
      <c r="D967" s="134">
        <f>'PVWatts Hourly Results (1)'!C978</f>
        <v>0</v>
      </c>
      <c r="E967" s="127">
        <f>DATE(YEAR(Inputs!$D$5),Summary!B967,Summary!C967)+TIME(D967,0,0)</f>
        <v>40</v>
      </c>
      <c r="F967" s="4">
        <f t="shared" si="102"/>
        <v>1</v>
      </c>
      <c r="G967" s="4">
        <f t="shared" si="100"/>
        <v>5</v>
      </c>
      <c r="H967" s="4">
        <f t="shared" si="103"/>
        <v>1</v>
      </c>
      <c r="I967" s="4">
        <f t="shared" si="104"/>
        <v>0</v>
      </c>
      <c r="J967" s="4">
        <f t="shared" si="105"/>
        <v>0</v>
      </c>
      <c r="K967" s="4">
        <f t="shared" si="101"/>
        <v>0</v>
      </c>
      <c r="L967" s="5">
        <f t="shared" si="106"/>
        <v>0</v>
      </c>
      <c r="M967" s="137">
        <f>'PVWatts Hourly Results (1)'!L978/1000</f>
        <v>0</v>
      </c>
      <c r="N967" s="3">
        <f>'PVWatts Hourly Results (2)'!L978/1000</f>
        <v>0</v>
      </c>
      <c r="O967" s="3">
        <f>'PVWatts Hourly Results (3)'!L978/1000</f>
        <v>0</v>
      </c>
      <c r="P967" s="3">
        <f>'PVWatts Hourly Results (4)'!L978/1000</f>
        <v>0</v>
      </c>
      <c r="Q967" s="130">
        <f>'PVWatts Hourly Results (5)'!L978/1000</f>
        <v>0</v>
      </c>
    </row>
    <row r="968" spans="2:17" x14ac:dyDescent="0.25">
      <c r="B968" s="8">
        <v>2</v>
      </c>
      <c r="C968" s="9">
        <v>9</v>
      </c>
      <c r="D968" s="134">
        <f>'PVWatts Hourly Results (1)'!C979</f>
        <v>0</v>
      </c>
      <c r="E968" s="127">
        <f>DATE(YEAR(Inputs!$D$5),Summary!B968,Summary!C968)+TIME(D968,0,0)</f>
        <v>40</v>
      </c>
      <c r="F968" s="4">
        <f t="shared" si="102"/>
        <v>1</v>
      </c>
      <c r="G968" s="4">
        <f t="shared" si="100"/>
        <v>5</v>
      </c>
      <c r="H968" s="4">
        <f t="shared" si="103"/>
        <v>1</v>
      </c>
      <c r="I968" s="4">
        <f t="shared" si="104"/>
        <v>0</v>
      </c>
      <c r="J968" s="4">
        <f t="shared" si="105"/>
        <v>0</v>
      </c>
      <c r="K968" s="4">
        <f t="shared" si="101"/>
        <v>0</v>
      </c>
      <c r="L968" s="5">
        <f t="shared" si="106"/>
        <v>0</v>
      </c>
      <c r="M968" s="137">
        <f>'PVWatts Hourly Results (1)'!L979/1000</f>
        <v>0</v>
      </c>
      <c r="N968" s="3">
        <f>'PVWatts Hourly Results (2)'!L979/1000</f>
        <v>0</v>
      </c>
      <c r="O968" s="3">
        <f>'PVWatts Hourly Results (3)'!L979/1000</f>
        <v>0</v>
      </c>
      <c r="P968" s="3">
        <f>'PVWatts Hourly Results (4)'!L979/1000</f>
        <v>0</v>
      </c>
      <c r="Q968" s="130">
        <f>'PVWatts Hourly Results (5)'!L979/1000</f>
        <v>0</v>
      </c>
    </row>
    <row r="969" spans="2:17" x14ac:dyDescent="0.25">
      <c r="B969" s="8">
        <v>2</v>
      </c>
      <c r="C969" s="9">
        <v>9</v>
      </c>
      <c r="D969" s="134">
        <f>'PVWatts Hourly Results (1)'!C980</f>
        <v>0</v>
      </c>
      <c r="E969" s="127">
        <f>DATE(YEAR(Inputs!$D$5),Summary!B969,Summary!C969)+TIME(D969,0,0)</f>
        <v>40</v>
      </c>
      <c r="F969" s="4">
        <f t="shared" si="102"/>
        <v>1</v>
      </c>
      <c r="G969" s="4">
        <f t="shared" si="100"/>
        <v>5</v>
      </c>
      <c r="H969" s="4">
        <f t="shared" si="103"/>
        <v>1</v>
      </c>
      <c r="I969" s="4">
        <f t="shared" si="104"/>
        <v>0</v>
      </c>
      <c r="J969" s="4">
        <f t="shared" si="105"/>
        <v>0</v>
      </c>
      <c r="K969" s="4">
        <f t="shared" si="101"/>
        <v>0</v>
      </c>
      <c r="L969" s="5">
        <f t="shared" si="106"/>
        <v>0</v>
      </c>
      <c r="M969" s="137">
        <f>'PVWatts Hourly Results (1)'!L980/1000</f>
        <v>0</v>
      </c>
      <c r="N969" s="3">
        <f>'PVWatts Hourly Results (2)'!L980/1000</f>
        <v>0</v>
      </c>
      <c r="O969" s="3">
        <f>'PVWatts Hourly Results (3)'!L980/1000</f>
        <v>0</v>
      </c>
      <c r="P969" s="3">
        <f>'PVWatts Hourly Results (4)'!L980/1000</f>
        <v>0</v>
      </c>
      <c r="Q969" s="130">
        <f>'PVWatts Hourly Results (5)'!L980/1000</f>
        <v>0</v>
      </c>
    </row>
    <row r="970" spans="2:17" x14ac:dyDescent="0.25">
      <c r="B970" s="8">
        <v>2</v>
      </c>
      <c r="C970" s="9">
        <v>9</v>
      </c>
      <c r="D970" s="134">
        <f>'PVWatts Hourly Results (1)'!C981</f>
        <v>0</v>
      </c>
      <c r="E970" s="127">
        <f>DATE(YEAR(Inputs!$D$5),Summary!B970,Summary!C970)+TIME(D970,0,0)</f>
        <v>40</v>
      </c>
      <c r="F970" s="4">
        <f t="shared" si="102"/>
        <v>1</v>
      </c>
      <c r="G970" s="4">
        <f t="shared" si="100"/>
        <v>5</v>
      </c>
      <c r="H970" s="4">
        <f t="shared" si="103"/>
        <v>1</v>
      </c>
      <c r="I970" s="4">
        <f t="shared" si="104"/>
        <v>0</v>
      </c>
      <c r="J970" s="4">
        <f t="shared" si="105"/>
        <v>0</v>
      </c>
      <c r="K970" s="4">
        <f t="shared" si="101"/>
        <v>0</v>
      </c>
      <c r="L970" s="5">
        <f t="shared" si="106"/>
        <v>0</v>
      </c>
      <c r="M970" s="137">
        <f>'PVWatts Hourly Results (1)'!L981/1000</f>
        <v>0</v>
      </c>
      <c r="N970" s="3">
        <f>'PVWatts Hourly Results (2)'!L981/1000</f>
        <v>0</v>
      </c>
      <c r="O970" s="3">
        <f>'PVWatts Hourly Results (3)'!L981/1000</f>
        <v>0</v>
      </c>
      <c r="P970" s="3">
        <f>'PVWatts Hourly Results (4)'!L981/1000</f>
        <v>0</v>
      </c>
      <c r="Q970" s="130">
        <f>'PVWatts Hourly Results (5)'!L981/1000</f>
        <v>0</v>
      </c>
    </row>
    <row r="971" spans="2:17" x14ac:dyDescent="0.25">
      <c r="B971" s="8">
        <v>2</v>
      </c>
      <c r="C971" s="9">
        <v>9</v>
      </c>
      <c r="D971" s="134">
        <f>'PVWatts Hourly Results (1)'!C982</f>
        <v>0</v>
      </c>
      <c r="E971" s="127">
        <f>DATE(YEAR(Inputs!$D$5),Summary!B971,Summary!C971)+TIME(D971,0,0)</f>
        <v>40</v>
      </c>
      <c r="F971" s="4">
        <f t="shared" si="102"/>
        <v>1</v>
      </c>
      <c r="G971" s="4">
        <f t="shared" si="100"/>
        <v>5</v>
      </c>
      <c r="H971" s="4">
        <f t="shared" si="103"/>
        <v>1</v>
      </c>
      <c r="I971" s="4">
        <f t="shared" si="104"/>
        <v>0</v>
      </c>
      <c r="J971" s="4">
        <f t="shared" si="105"/>
        <v>0</v>
      </c>
      <c r="K971" s="4">
        <f t="shared" si="101"/>
        <v>0</v>
      </c>
      <c r="L971" s="5">
        <f t="shared" si="106"/>
        <v>0</v>
      </c>
      <c r="M971" s="137">
        <f>'PVWatts Hourly Results (1)'!L982/1000</f>
        <v>0</v>
      </c>
      <c r="N971" s="3">
        <f>'PVWatts Hourly Results (2)'!L982/1000</f>
        <v>0</v>
      </c>
      <c r="O971" s="3">
        <f>'PVWatts Hourly Results (3)'!L982/1000</f>
        <v>0</v>
      </c>
      <c r="P971" s="3">
        <f>'PVWatts Hourly Results (4)'!L982/1000</f>
        <v>0</v>
      </c>
      <c r="Q971" s="130">
        <f>'PVWatts Hourly Results (5)'!L982/1000</f>
        <v>0</v>
      </c>
    </row>
    <row r="972" spans="2:17" x14ac:dyDescent="0.25">
      <c r="B972" s="8">
        <v>2</v>
      </c>
      <c r="C972" s="9">
        <v>9</v>
      </c>
      <c r="D972" s="134">
        <f>'PVWatts Hourly Results (1)'!C983</f>
        <v>0</v>
      </c>
      <c r="E972" s="127">
        <f>DATE(YEAR(Inputs!$D$5),Summary!B972,Summary!C972)+TIME(D972,0,0)</f>
        <v>40</v>
      </c>
      <c r="F972" s="4">
        <f t="shared" si="102"/>
        <v>1</v>
      </c>
      <c r="G972" s="4">
        <f t="shared" si="100"/>
        <v>5</v>
      </c>
      <c r="H972" s="4">
        <f t="shared" si="103"/>
        <v>1</v>
      </c>
      <c r="I972" s="4">
        <f t="shared" si="104"/>
        <v>0</v>
      </c>
      <c r="J972" s="4">
        <f t="shared" si="105"/>
        <v>0</v>
      </c>
      <c r="K972" s="4">
        <f t="shared" si="101"/>
        <v>0</v>
      </c>
      <c r="L972" s="5">
        <f t="shared" si="106"/>
        <v>0</v>
      </c>
      <c r="M972" s="137">
        <f>'PVWatts Hourly Results (1)'!L983/1000</f>
        <v>0</v>
      </c>
      <c r="N972" s="3">
        <f>'PVWatts Hourly Results (2)'!L983/1000</f>
        <v>0</v>
      </c>
      <c r="O972" s="3">
        <f>'PVWatts Hourly Results (3)'!L983/1000</f>
        <v>0</v>
      </c>
      <c r="P972" s="3">
        <f>'PVWatts Hourly Results (4)'!L983/1000</f>
        <v>0</v>
      </c>
      <c r="Q972" s="130">
        <f>'PVWatts Hourly Results (5)'!L983/1000</f>
        <v>0</v>
      </c>
    </row>
    <row r="973" spans="2:17" x14ac:dyDescent="0.25">
      <c r="B973" s="8">
        <v>2</v>
      </c>
      <c r="C973" s="9">
        <v>9</v>
      </c>
      <c r="D973" s="134">
        <f>'PVWatts Hourly Results (1)'!C984</f>
        <v>0</v>
      </c>
      <c r="E973" s="127">
        <f>DATE(YEAR(Inputs!$D$5),Summary!B973,Summary!C973)+TIME(D973,0,0)</f>
        <v>40</v>
      </c>
      <c r="F973" s="4">
        <f t="shared" si="102"/>
        <v>1</v>
      </c>
      <c r="G973" s="4">
        <f t="shared" si="100"/>
        <v>5</v>
      </c>
      <c r="H973" s="4">
        <f t="shared" si="103"/>
        <v>1</v>
      </c>
      <c r="I973" s="4">
        <f t="shared" si="104"/>
        <v>0</v>
      </c>
      <c r="J973" s="4">
        <f t="shared" si="105"/>
        <v>0</v>
      </c>
      <c r="K973" s="4">
        <f t="shared" si="101"/>
        <v>0</v>
      </c>
      <c r="L973" s="5">
        <f t="shared" si="106"/>
        <v>0</v>
      </c>
      <c r="M973" s="137">
        <f>'PVWatts Hourly Results (1)'!L984/1000</f>
        <v>0</v>
      </c>
      <c r="N973" s="3">
        <f>'PVWatts Hourly Results (2)'!L984/1000</f>
        <v>0</v>
      </c>
      <c r="O973" s="3">
        <f>'PVWatts Hourly Results (3)'!L984/1000</f>
        <v>0</v>
      </c>
      <c r="P973" s="3">
        <f>'PVWatts Hourly Results (4)'!L984/1000</f>
        <v>0</v>
      </c>
      <c r="Q973" s="130">
        <f>'PVWatts Hourly Results (5)'!L984/1000</f>
        <v>0</v>
      </c>
    </row>
    <row r="974" spans="2:17" x14ac:dyDescent="0.25">
      <c r="B974" s="8">
        <v>2</v>
      </c>
      <c r="C974" s="9">
        <v>9</v>
      </c>
      <c r="D974" s="134">
        <f>'PVWatts Hourly Results (1)'!C985</f>
        <v>0</v>
      </c>
      <c r="E974" s="127">
        <f>DATE(YEAR(Inputs!$D$5),Summary!B974,Summary!C974)+TIME(D974,0,0)</f>
        <v>40</v>
      </c>
      <c r="F974" s="4">
        <f t="shared" si="102"/>
        <v>1</v>
      </c>
      <c r="G974" s="4">
        <f t="shared" si="100"/>
        <v>5</v>
      </c>
      <c r="H974" s="4">
        <f t="shared" si="103"/>
        <v>1</v>
      </c>
      <c r="I974" s="4">
        <f t="shared" si="104"/>
        <v>0</v>
      </c>
      <c r="J974" s="4">
        <f t="shared" si="105"/>
        <v>0</v>
      </c>
      <c r="K974" s="4">
        <f t="shared" si="101"/>
        <v>0</v>
      </c>
      <c r="L974" s="5">
        <f t="shared" si="106"/>
        <v>0</v>
      </c>
      <c r="M974" s="137">
        <f>'PVWatts Hourly Results (1)'!L985/1000</f>
        <v>0</v>
      </c>
      <c r="N974" s="3">
        <f>'PVWatts Hourly Results (2)'!L985/1000</f>
        <v>0</v>
      </c>
      <c r="O974" s="3">
        <f>'PVWatts Hourly Results (3)'!L985/1000</f>
        <v>0</v>
      </c>
      <c r="P974" s="3">
        <f>'PVWatts Hourly Results (4)'!L985/1000</f>
        <v>0</v>
      </c>
      <c r="Q974" s="130">
        <f>'PVWatts Hourly Results (5)'!L985/1000</f>
        <v>0</v>
      </c>
    </row>
    <row r="975" spans="2:17" x14ac:dyDescent="0.25">
      <c r="B975" s="8">
        <v>2</v>
      </c>
      <c r="C975" s="9">
        <v>9</v>
      </c>
      <c r="D975" s="134">
        <f>'PVWatts Hourly Results (1)'!C986</f>
        <v>0</v>
      </c>
      <c r="E975" s="127">
        <f>DATE(YEAR(Inputs!$D$5),Summary!B975,Summary!C975)+TIME(D975,0,0)</f>
        <v>40</v>
      </c>
      <c r="F975" s="4">
        <f t="shared" si="102"/>
        <v>1</v>
      </c>
      <c r="G975" s="4">
        <f t="shared" si="100"/>
        <v>5</v>
      </c>
      <c r="H975" s="4">
        <f t="shared" si="103"/>
        <v>1</v>
      </c>
      <c r="I975" s="4">
        <f t="shared" si="104"/>
        <v>0</v>
      </c>
      <c r="J975" s="4">
        <f t="shared" si="105"/>
        <v>0</v>
      </c>
      <c r="K975" s="4">
        <f t="shared" si="101"/>
        <v>0</v>
      </c>
      <c r="L975" s="5">
        <f t="shared" si="106"/>
        <v>0</v>
      </c>
      <c r="M975" s="137">
        <f>'PVWatts Hourly Results (1)'!L986/1000</f>
        <v>0</v>
      </c>
      <c r="N975" s="3">
        <f>'PVWatts Hourly Results (2)'!L986/1000</f>
        <v>0</v>
      </c>
      <c r="O975" s="3">
        <f>'PVWatts Hourly Results (3)'!L986/1000</f>
        <v>0</v>
      </c>
      <c r="P975" s="3">
        <f>'PVWatts Hourly Results (4)'!L986/1000</f>
        <v>0</v>
      </c>
      <c r="Q975" s="130">
        <f>'PVWatts Hourly Results (5)'!L986/1000</f>
        <v>0</v>
      </c>
    </row>
    <row r="976" spans="2:17" x14ac:dyDescent="0.25">
      <c r="B976" s="8">
        <v>2</v>
      </c>
      <c r="C976" s="9">
        <v>9</v>
      </c>
      <c r="D976" s="134">
        <f>'PVWatts Hourly Results (1)'!C987</f>
        <v>0</v>
      </c>
      <c r="E976" s="127">
        <f>DATE(YEAR(Inputs!$D$5),Summary!B976,Summary!C976)+TIME(D976,0,0)</f>
        <v>40</v>
      </c>
      <c r="F976" s="4">
        <f t="shared" si="102"/>
        <v>1</v>
      </c>
      <c r="G976" s="4">
        <f t="shared" si="100"/>
        <v>5</v>
      </c>
      <c r="H976" s="4">
        <f t="shared" si="103"/>
        <v>1</v>
      </c>
      <c r="I976" s="4">
        <f t="shared" si="104"/>
        <v>0</v>
      </c>
      <c r="J976" s="4">
        <f t="shared" si="105"/>
        <v>0</v>
      </c>
      <c r="K976" s="4">
        <f t="shared" si="101"/>
        <v>0</v>
      </c>
      <c r="L976" s="5">
        <f t="shared" si="106"/>
        <v>0</v>
      </c>
      <c r="M976" s="137">
        <f>'PVWatts Hourly Results (1)'!L987/1000</f>
        <v>0</v>
      </c>
      <c r="N976" s="3">
        <f>'PVWatts Hourly Results (2)'!L987/1000</f>
        <v>0</v>
      </c>
      <c r="O976" s="3">
        <f>'PVWatts Hourly Results (3)'!L987/1000</f>
        <v>0</v>
      </c>
      <c r="P976" s="3">
        <f>'PVWatts Hourly Results (4)'!L987/1000</f>
        <v>0</v>
      </c>
      <c r="Q976" s="130">
        <f>'PVWatts Hourly Results (5)'!L987/1000</f>
        <v>0</v>
      </c>
    </row>
    <row r="977" spans="2:17" x14ac:dyDescent="0.25">
      <c r="B977" s="8">
        <v>2</v>
      </c>
      <c r="C977" s="9">
        <v>9</v>
      </c>
      <c r="D977" s="134">
        <f>'PVWatts Hourly Results (1)'!C988</f>
        <v>0</v>
      </c>
      <c r="E977" s="127">
        <f>DATE(YEAR(Inputs!$D$5),Summary!B977,Summary!C977)+TIME(D977,0,0)</f>
        <v>40</v>
      </c>
      <c r="F977" s="4">
        <f t="shared" si="102"/>
        <v>1</v>
      </c>
      <c r="G977" s="4">
        <f t="shared" si="100"/>
        <v>5</v>
      </c>
      <c r="H977" s="4">
        <f t="shared" si="103"/>
        <v>1</v>
      </c>
      <c r="I977" s="4">
        <f t="shared" si="104"/>
        <v>0</v>
      </c>
      <c r="J977" s="4">
        <f t="shared" si="105"/>
        <v>0</v>
      </c>
      <c r="K977" s="4">
        <f t="shared" si="101"/>
        <v>0</v>
      </c>
      <c r="L977" s="5">
        <f t="shared" si="106"/>
        <v>0</v>
      </c>
      <c r="M977" s="137">
        <f>'PVWatts Hourly Results (1)'!L988/1000</f>
        <v>0</v>
      </c>
      <c r="N977" s="3">
        <f>'PVWatts Hourly Results (2)'!L988/1000</f>
        <v>0</v>
      </c>
      <c r="O977" s="3">
        <f>'PVWatts Hourly Results (3)'!L988/1000</f>
        <v>0</v>
      </c>
      <c r="P977" s="3">
        <f>'PVWatts Hourly Results (4)'!L988/1000</f>
        <v>0</v>
      </c>
      <c r="Q977" s="130">
        <f>'PVWatts Hourly Results (5)'!L988/1000</f>
        <v>0</v>
      </c>
    </row>
    <row r="978" spans="2:17" x14ac:dyDescent="0.25">
      <c r="B978" s="8">
        <v>2</v>
      </c>
      <c r="C978" s="9">
        <v>9</v>
      </c>
      <c r="D978" s="134">
        <f>'PVWatts Hourly Results (1)'!C989</f>
        <v>0</v>
      </c>
      <c r="E978" s="127">
        <f>DATE(YEAR(Inputs!$D$5),Summary!B978,Summary!C978)+TIME(D978,0,0)</f>
        <v>40</v>
      </c>
      <c r="F978" s="4">
        <f t="shared" si="102"/>
        <v>1</v>
      </c>
      <c r="G978" s="4">
        <f t="shared" si="100"/>
        <v>5</v>
      </c>
      <c r="H978" s="4">
        <f t="shared" si="103"/>
        <v>1</v>
      </c>
      <c r="I978" s="4">
        <f t="shared" si="104"/>
        <v>0</v>
      </c>
      <c r="J978" s="4">
        <f t="shared" si="105"/>
        <v>0</v>
      </c>
      <c r="K978" s="4">
        <f t="shared" si="101"/>
        <v>0</v>
      </c>
      <c r="L978" s="5">
        <f t="shared" si="106"/>
        <v>0</v>
      </c>
      <c r="M978" s="137">
        <f>'PVWatts Hourly Results (1)'!L989/1000</f>
        <v>0</v>
      </c>
      <c r="N978" s="3">
        <f>'PVWatts Hourly Results (2)'!L989/1000</f>
        <v>0</v>
      </c>
      <c r="O978" s="3">
        <f>'PVWatts Hourly Results (3)'!L989/1000</f>
        <v>0</v>
      </c>
      <c r="P978" s="3">
        <f>'PVWatts Hourly Results (4)'!L989/1000</f>
        <v>0</v>
      </c>
      <c r="Q978" s="130">
        <f>'PVWatts Hourly Results (5)'!L989/1000</f>
        <v>0</v>
      </c>
    </row>
    <row r="979" spans="2:17" x14ac:dyDescent="0.25">
      <c r="B979" s="8">
        <v>2</v>
      </c>
      <c r="C979" s="9">
        <v>9</v>
      </c>
      <c r="D979" s="134">
        <f>'PVWatts Hourly Results (1)'!C990</f>
        <v>0</v>
      </c>
      <c r="E979" s="127">
        <f>DATE(YEAR(Inputs!$D$5),Summary!B979,Summary!C979)+TIME(D979,0,0)</f>
        <v>40</v>
      </c>
      <c r="F979" s="4">
        <f t="shared" si="102"/>
        <v>1</v>
      </c>
      <c r="G979" s="4">
        <f t="shared" si="100"/>
        <v>5</v>
      </c>
      <c r="H979" s="4">
        <f t="shared" si="103"/>
        <v>1</v>
      </c>
      <c r="I979" s="4">
        <f t="shared" si="104"/>
        <v>0</v>
      </c>
      <c r="J979" s="4">
        <f t="shared" si="105"/>
        <v>0</v>
      </c>
      <c r="K979" s="4">
        <f t="shared" si="101"/>
        <v>0</v>
      </c>
      <c r="L979" s="5">
        <f t="shared" si="106"/>
        <v>0</v>
      </c>
      <c r="M979" s="137">
        <f>'PVWatts Hourly Results (1)'!L990/1000</f>
        <v>0</v>
      </c>
      <c r="N979" s="3">
        <f>'PVWatts Hourly Results (2)'!L990/1000</f>
        <v>0</v>
      </c>
      <c r="O979" s="3">
        <f>'PVWatts Hourly Results (3)'!L990/1000</f>
        <v>0</v>
      </c>
      <c r="P979" s="3">
        <f>'PVWatts Hourly Results (4)'!L990/1000</f>
        <v>0</v>
      </c>
      <c r="Q979" s="130">
        <f>'PVWatts Hourly Results (5)'!L990/1000</f>
        <v>0</v>
      </c>
    </row>
    <row r="980" spans="2:17" x14ac:dyDescent="0.25">
      <c r="B980" s="8">
        <v>2</v>
      </c>
      <c r="C980" s="9">
        <v>9</v>
      </c>
      <c r="D980" s="134">
        <f>'PVWatts Hourly Results (1)'!C991</f>
        <v>0</v>
      </c>
      <c r="E980" s="127">
        <f>DATE(YEAR(Inputs!$D$5),Summary!B980,Summary!C980)+TIME(D980,0,0)</f>
        <v>40</v>
      </c>
      <c r="F980" s="4">
        <f t="shared" si="102"/>
        <v>1</v>
      </c>
      <c r="G980" s="4">
        <f t="shared" si="100"/>
        <v>5</v>
      </c>
      <c r="H980" s="4">
        <f t="shared" si="103"/>
        <v>1</v>
      </c>
      <c r="I980" s="4">
        <f t="shared" si="104"/>
        <v>0</v>
      </c>
      <c r="J980" s="4">
        <f t="shared" si="105"/>
        <v>0</v>
      </c>
      <c r="K980" s="4">
        <f t="shared" si="101"/>
        <v>0</v>
      </c>
      <c r="L980" s="5">
        <f t="shared" si="106"/>
        <v>0</v>
      </c>
      <c r="M980" s="137">
        <f>'PVWatts Hourly Results (1)'!L991/1000</f>
        <v>0</v>
      </c>
      <c r="N980" s="3">
        <f>'PVWatts Hourly Results (2)'!L991/1000</f>
        <v>0</v>
      </c>
      <c r="O980" s="3">
        <f>'PVWatts Hourly Results (3)'!L991/1000</f>
        <v>0</v>
      </c>
      <c r="P980" s="3">
        <f>'PVWatts Hourly Results (4)'!L991/1000</f>
        <v>0</v>
      </c>
      <c r="Q980" s="130">
        <f>'PVWatts Hourly Results (5)'!L991/1000</f>
        <v>0</v>
      </c>
    </row>
    <row r="981" spans="2:17" x14ac:dyDescent="0.25">
      <c r="B981" s="8">
        <v>2</v>
      </c>
      <c r="C981" s="9">
        <v>9</v>
      </c>
      <c r="D981" s="134">
        <f>'PVWatts Hourly Results (1)'!C992</f>
        <v>0</v>
      </c>
      <c r="E981" s="127">
        <f>DATE(YEAR(Inputs!$D$5),Summary!B981,Summary!C981)+TIME(D981,0,0)</f>
        <v>40</v>
      </c>
      <c r="F981" s="4">
        <f t="shared" si="102"/>
        <v>1</v>
      </c>
      <c r="G981" s="4">
        <f t="shared" si="100"/>
        <v>5</v>
      </c>
      <c r="H981" s="4">
        <f t="shared" si="103"/>
        <v>1</v>
      </c>
      <c r="I981" s="4">
        <f t="shared" si="104"/>
        <v>0</v>
      </c>
      <c r="J981" s="4">
        <f t="shared" si="105"/>
        <v>0</v>
      </c>
      <c r="K981" s="4">
        <f t="shared" si="101"/>
        <v>0</v>
      </c>
      <c r="L981" s="5">
        <f t="shared" si="106"/>
        <v>0</v>
      </c>
      <c r="M981" s="137">
        <f>'PVWatts Hourly Results (1)'!L992/1000</f>
        <v>0</v>
      </c>
      <c r="N981" s="3">
        <f>'PVWatts Hourly Results (2)'!L992/1000</f>
        <v>0</v>
      </c>
      <c r="O981" s="3">
        <f>'PVWatts Hourly Results (3)'!L992/1000</f>
        <v>0</v>
      </c>
      <c r="P981" s="3">
        <f>'PVWatts Hourly Results (4)'!L992/1000</f>
        <v>0</v>
      </c>
      <c r="Q981" s="130">
        <f>'PVWatts Hourly Results (5)'!L992/1000</f>
        <v>0</v>
      </c>
    </row>
    <row r="982" spans="2:17" x14ac:dyDescent="0.25">
      <c r="B982" s="8">
        <v>2</v>
      </c>
      <c r="C982" s="9">
        <v>10</v>
      </c>
      <c r="D982" s="134">
        <f>'PVWatts Hourly Results (1)'!C993</f>
        <v>0</v>
      </c>
      <c r="E982" s="127">
        <f>DATE(YEAR(Inputs!$D$5),Summary!B982,Summary!C982)+TIME(D982,0,0)</f>
        <v>41</v>
      </c>
      <c r="F982" s="4">
        <f t="shared" si="102"/>
        <v>1</v>
      </c>
      <c r="G982" s="4">
        <f t="shared" ref="G982:G1045" si="107">WEEKDAY(E982)</f>
        <v>6</v>
      </c>
      <c r="H982" s="4">
        <f t="shared" si="103"/>
        <v>1</v>
      </c>
      <c r="I982" s="4">
        <f t="shared" si="104"/>
        <v>0</v>
      </c>
      <c r="J982" s="4">
        <f t="shared" si="105"/>
        <v>0</v>
      </c>
      <c r="K982" s="4">
        <f t="shared" ref="K982:K1045" si="108">IF(OR(AND(B982=7,C982=4),AND(B982=1,C982=1)),1,0)</f>
        <v>0</v>
      </c>
      <c r="L982" s="5">
        <f t="shared" si="106"/>
        <v>0</v>
      </c>
      <c r="M982" s="137">
        <f>'PVWatts Hourly Results (1)'!L993/1000</f>
        <v>0</v>
      </c>
      <c r="N982" s="3">
        <f>'PVWatts Hourly Results (2)'!L993/1000</f>
        <v>0</v>
      </c>
      <c r="O982" s="3">
        <f>'PVWatts Hourly Results (3)'!L993/1000</f>
        <v>0</v>
      </c>
      <c r="P982" s="3">
        <f>'PVWatts Hourly Results (4)'!L993/1000</f>
        <v>0</v>
      </c>
      <c r="Q982" s="130">
        <f>'PVWatts Hourly Results (5)'!L993/1000</f>
        <v>0</v>
      </c>
    </row>
    <row r="983" spans="2:17" x14ac:dyDescent="0.25">
      <c r="B983" s="8">
        <v>2</v>
      </c>
      <c r="C983" s="9">
        <v>10</v>
      </c>
      <c r="D983" s="134">
        <f>'PVWatts Hourly Results (1)'!C994</f>
        <v>0</v>
      </c>
      <c r="E983" s="127">
        <f>DATE(YEAR(Inputs!$D$5),Summary!B983,Summary!C983)+TIME(D983,0,0)</f>
        <v>41</v>
      </c>
      <c r="F983" s="4">
        <f t="shared" ref="F983:F1046" si="109">IF(OR(B983&lt;3,B983=6,B983=7,B983=8),1,0)</f>
        <v>1</v>
      </c>
      <c r="G983" s="4">
        <f t="shared" si="107"/>
        <v>6</v>
      </c>
      <c r="H983" s="4">
        <f t="shared" ref="H983:H1046" si="110">IF(OR(G983=2,G983=3,G983=4,G983=5,G983=6),1,0)</f>
        <v>1</v>
      </c>
      <c r="I983" s="4">
        <f t="shared" ref="I983:I1046" si="111">IF(AND(B983&gt;5,B983&lt;9,D983&gt;=13,D983&lt;=16,H983=1),1,0)</f>
        <v>0</v>
      </c>
      <c r="J983" s="4">
        <f t="shared" ref="J983:J1046" si="112">IF(AND(B983&lt;3,OR(AND(D983&gt;6,D983&lt;9),AND(D983&gt;17,D983&lt;20)),H983=1),1,0)</f>
        <v>0</v>
      </c>
      <c r="K983" s="4">
        <f t="shared" si="108"/>
        <v>0</v>
      </c>
      <c r="L983" s="5">
        <f t="shared" ref="L983:L1046" si="113">IFERROR(IF(AND(F983=1,H983=1,OR(I983=1,J983=1),K983=0),1,0),"")</f>
        <v>0</v>
      </c>
      <c r="M983" s="137">
        <f>'PVWatts Hourly Results (1)'!L994/1000</f>
        <v>0</v>
      </c>
      <c r="N983" s="3">
        <f>'PVWatts Hourly Results (2)'!L994/1000</f>
        <v>0</v>
      </c>
      <c r="O983" s="3">
        <f>'PVWatts Hourly Results (3)'!L994/1000</f>
        <v>0</v>
      </c>
      <c r="P983" s="3">
        <f>'PVWatts Hourly Results (4)'!L994/1000</f>
        <v>0</v>
      </c>
      <c r="Q983" s="130">
        <f>'PVWatts Hourly Results (5)'!L994/1000</f>
        <v>0</v>
      </c>
    </row>
    <row r="984" spans="2:17" x14ac:dyDescent="0.25">
      <c r="B984" s="8">
        <v>2</v>
      </c>
      <c r="C984" s="9">
        <v>10</v>
      </c>
      <c r="D984" s="134">
        <f>'PVWatts Hourly Results (1)'!C995</f>
        <v>0</v>
      </c>
      <c r="E984" s="127">
        <f>DATE(YEAR(Inputs!$D$5),Summary!B984,Summary!C984)+TIME(D984,0,0)</f>
        <v>41</v>
      </c>
      <c r="F984" s="4">
        <f t="shared" si="109"/>
        <v>1</v>
      </c>
      <c r="G984" s="4">
        <f t="shared" si="107"/>
        <v>6</v>
      </c>
      <c r="H984" s="4">
        <f t="shared" si="110"/>
        <v>1</v>
      </c>
      <c r="I984" s="4">
        <f t="shared" si="111"/>
        <v>0</v>
      </c>
      <c r="J984" s="4">
        <f t="shared" si="112"/>
        <v>0</v>
      </c>
      <c r="K984" s="4">
        <f t="shared" si="108"/>
        <v>0</v>
      </c>
      <c r="L984" s="5">
        <f t="shared" si="113"/>
        <v>0</v>
      </c>
      <c r="M984" s="137">
        <f>'PVWatts Hourly Results (1)'!L995/1000</f>
        <v>0</v>
      </c>
      <c r="N984" s="3">
        <f>'PVWatts Hourly Results (2)'!L995/1000</f>
        <v>0</v>
      </c>
      <c r="O984" s="3">
        <f>'PVWatts Hourly Results (3)'!L995/1000</f>
        <v>0</v>
      </c>
      <c r="P984" s="3">
        <f>'PVWatts Hourly Results (4)'!L995/1000</f>
        <v>0</v>
      </c>
      <c r="Q984" s="130">
        <f>'PVWatts Hourly Results (5)'!L995/1000</f>
        <v>0</v>
      </c>
    </row>
    <row r="985" spans="2:17" x14ac:dyDescent="0.25">
      <c r="B985" s="8">
        <v>2</v>
      </c>
      <c r="C985" s="9">
        <v>10</v>
      </c>
      <c r="D985" s="134">
        <f>'PVWatts Hourly Results (1)'!C996</f>
        <v>0</v>
      </c>
      <c r="E985" s="127">
        <f>DATE(YEAR(Inputs!$D$5),Summary!B985,Summary!C985)+TIME(D985,0,0)</f>
        <v>41</v>
      </c>
      <c r="F985" s="4">
        <f t="shared" si="109"/>
        <v>1</v>
      </c>
      <c r="G985" s="4">
        <f t="shared" si="107"/>
        <v>6</v>
      </c>
      <c r="H985" s="4">
        <f t="shared" si="110"/>
        <v>1</v>
      </c>
      <c r="I985" s="4">
        <f t="shared" si="111"/>
        <v>0</v>
      </c>
      <c r="J985" s="4">
        <f t="shared" si="112"/>
        <v>0</v>
      </c>
      <c r="K985" s="4">
        <f t="shared" si="108"/>
        <v>0</v>
      </c>
      <c r="L985" s="5">
        <f t="shared" si="113"/>
        <v>0</v>
      </c>
      <c r="M985" s="137">
        <f>'PVWatts Hourly Results (1)'!L996/1000</f>
        <v>0</v>
      </c>
      <c r="N985" s="3">
        <f>'PVWatts Hourly Results (2)'!L996/1000</f>
        <v>0</v>
      </c>
      <c r="O985" s="3">
        <f>'PVWatts Hourly Results (3)'!L996/1000</f>
        <v>0</v>
      </c>
      <c r="P985" s="3">
        <f>'PVWatts Hourly Results (4)'!L996/1000</f>
        <v>0</v>
      </c>
      <c r="Q985" s="130">
        <f>'PVWatts Hourly Results (5)'!L996/1000</f>
        <v>0</v>
      </c>
    </row>
    <row r="986" spans="2:17" x14ac:dyDescent="0.25">
      <c r="B986" s="8">
        <v>2</v>
      </c>
      <c r="C986" s="9">
        <v>10</v>
      </c>
      <c r="D986" s="134">
        <f>'PVWatts Hourly Results (1)'!C997</f>
        <v>0</v>
      </c>
      <c r="E986" s="127">
        <f>DATE(YEAR(Inputs!$D$5),Summary!B986,Summary!C986)+TIME(D986,0,0)</f>
        <v>41</v>
      </c>
      <c r="F986" s="4">
        <f t="shared" si="109"/>
        <v>1</v>
      </c>
      <c r="G986" s="4">
        <f t="shared" si="107"/>
        <v>6</v>
      </c>
      <c r="H986" s="4">
        <f t="shared" si="110"/>
        <v>1</v>
      </c>
      <c r="I986" s="4">
        <f t="shared" si="111"/>
        <v>0</v>
      </c>
      <c r="J986" s="4">
        <f t="shared" si="112"/>
        <v>0</v>
      </c>
      <c r="K986" s="4">
        <f t="shared" si="108"/>
        <v>0</v>
      </c>
      <c r="L986" s="5">
        <f t="shared" si="113"/>
        <v>0</v>
      </c>
      <c r="M986" s="137">
        <f>'PVWatts Hourly Results (1)'!L997/1000</f>
        <v>0</v>
      </c>
      <c r="N986" s="3">
        <f>'PVWatts Hourly Results (2)'!L997/1000</f>
        <v>0</v>
      </c>
      <c r="O986" s="3">
        <f>'PVWatts Hourly Results (3)'!L997/1000</f>
        <v>0</v>
      </c>
      <c r="P986" s="3">
        <f>'PVWatts Hourly Results (4)'!L997/1000</f>
        <v>0</v>
      </c>
      <c r="Q986" s="130">
        <f>'PVWatts Hourly Results (5)'!L997/1000</f>
        <v>0</v>
      </c>
    </row>
    <row r="987" spans="2:17" x14ac:dyDescent="0.25">
      <c r="B987" s="8">
        <v>2</v>
      </c>
      <c r="C987" s="9">
        <v>10</v>
      </c>
      <c r="D987" s="134">
        <f>'PVWatts Hourly Results (1)'!C998</f>
        <v>0</v>
      </c>
      <c r="E987" s="127">
        <f>DATE(YEAR(Inputs!$D$5),Summary!B987,Summary!C987)+TIME(D987,0,0)</f>
        <v>41</v>
      </c>
      <c r="F987" s="4">
        <f t="shared" si="109"/>
        <v>1</v>
      </c>
      <c r="G987" s="4">
        <f t="shared" si="107"/>
        <v>6</v>
      </c>
      <c r="H987" s="4">
        <f t="shared" si="110"/>
        <v>1</v>
      </c>
      <c r="I987" s="4">
        <f t="shared" si="111"/>
        <v>0</v>
      </c>
      <c r="J987" s="4">
        <f t="shared" si="112"/>
        <v>0</v>
      </c>
      <c r="K987" s="4">
        <f t="shared" si="108"/>
        <v>0</v>
      </c>
      <c r="L987" s="5">
        <f t="shared" si="113"/>
        <v>0</v>
      </c>
      <c r="M987" s="137">
        <f>'PVWatts Hourly Results (1)'!L998/1000</f>
        <v>0</v>
      </c>
      <c r="N987" s="3">
        <f>'PVWatts Hourly Results (2)'!L998/1000</f>
        <v>0</v>
      </c>
      <c r="O987" s="3">
        <f>'PVWatts Hourly Results (3)'!L998/1000</f>
        <v>0</v>
      </c>
      <c r="P987" s="3">
        <f>'PVWatts Hourly Results (4)'!L998/1000</f>
        <v>0</v>
      </c>
      <c r="Q987" s="130">
        <f>'PVWatts Hourly Results (5)'!L998/1000</f>
        <v>0</v>
      </c>
    </row>
    <row r="988" spans="2:17" x14ac:dyDescent="0.25">
      <c r="B988" s="8">
        <v>2</v>
      </c>
      <c r="C988" s="9">
        <v>10</v>
      </c>
      <c r="D988" s="134">
        <f>'PVWatts Hourly Results (1)'!C999</f>
        <v>0</v>
      </c>
      <c r="E988" s="127">
        <f>DATE(YEAR(Inputs!$D$5),Summary!B988,Summary!C988)+TIME(D988,0,0)</f>
        <v>41</v>
      </c>
      <c r="F988" s="4">
        <f t="shared" si="109"/>
        <v>1</v>
      </c>
      <c r="G988" s="4">
        <f t="shared" si="107"/>
        <v>6</v>
      </c>
      <c r="H988" s="4">
        <f t="shared" si="110"/>
        <v>1</v>
      </c>
      <c r="I988" s="4">
        <f t="shared" si="111"/>
        <v>0</v>
      </c>
      <c r="J988" s="4">
        <f t="shared" si="112"/>
        <v>0</v>
      </c>
      <c r="K988" s="4">
        <f t="shared" si="108"/>
        <v>0</v>
      </c>
      <c r="L988" s="5">
        <f t="shared" si="113"/>
        <v>0</v>
      </c>
      <c r="M988" s="137">
        <f>'PVWatts Hourly Results (1)'!L999/1000</f>
        <v>0</v>
      </c>
      <c r="N988" s="3">
        <f>'PVWatts Hourly Results (2)'!L999/1000</f>
        <v>0</v>
      </c>
      <c r="O988" s="3">
        <f>'PVWatts Hourly Results (3)'!L999/1000</f>
        <v>0</v>
      </c>
      <c r="P988" s="3">
        <f>'PVWatts Hourly Results (4)'!L999/1000</f>
        <v>0</v>
      </c>
      <c r="Q988" s="130">
        <f>'PVWatts Hourly Results (5)'!L999/1000</f>
        <v>0</v>
      </c>
    </row>
    <row r="989" spans="2:17" x14ac:dyDescent="0.25">
      <c r="B989" s="8">
        <v>2</v>
      </c>
      <c r="C989" s="9">
        <v>10</v>
      </c>
      <c r="D989" s="134">
        <f>'PVWatts Hourly Results (1)'!C1000</f>
        <v>0</v>
      </c>
      <c r="E989" s="127">
        <f>DATE(YEAR(Inputs!$D$5),Summary!B989,Summary!C989)+TIME(D989,0,0)</f>
        <v>41</v>
      </c>
      <c r="F989" s="4">
        <f t="shared" si="109"/>
        <v>1</v>
      </c>
      <c r="G989" s="4">
        <f t="shared" si="107"/>
        <v>6</v>
      </c>
      <c r="H989" s="4">
        <f t="shared" si="110"/>
        <v>1</v>
      </c>
      <c r="I989" s="4">
        <f t="shared" si="111"/>
        <v>0</v>
      </c>
      <c r="J989" s="4">
        <f t="shared" si="112"/>
        <v>0</v>
      </c>
      <c r="K989" s="4">
        <f t="shared" si="108"/>
        <v>0</v>
      </c>
      <c r="L989" s="5">
        <f t="shared" si="113"/>
        <v>0</v>
      </c>
      <c r="M989" s="137">
        <f>'PVWatts Hourly Results (1)'!L1000/1000</f>
        <v>0</v>
      </c>
      <c r="N989" s="3">
        <f>'PVWatts Hourly Results (2)'!L1000/1000</f>
        <v>0</v>
      </c>
      <c r="O989" s="3">
        <f>'PVWatts Hourly Results (3)'!L1000/1000</f>
        <v>0</v>
      </c>
      <c r="P989" s="3">
        <f>'PVWatts Hourly Results (4)'!L1000/1000</f>
        <v>0</v>
      </c>
      <c r="Q989" s="130">
        <f>'PVWatts Hourly Results (5)'!L1000/1000</f>
        <v>0</v>
      </c>
    </row>
    <row r="990" spans="2:17" x14ac:dyDescent="0.25">
      <c r="B990" s="8">
        <v>2</v>
      </c>
      <c r="C990" s="9">
        <v>10</v>
      </c>
      <c r="D990" s="134">
        <f>'PVWatts Hourly Results (1)'!C1001</f>
        <v>0</v>
      </c>
      <c r="E990" s="127">
        <f>DATE(YEAR(Inputs!$D$5),Summary!B990,Summary!C990)+TIME(D990,0,0)</f>
        <v>41</v>
      </c>
      <c r="F990" s="4">
        <f t="shared" si="109"/>
        <v>1</v>
      </c>
      <c r="G990" s="4">
        <f t="shared" si="107"/>
        <v>6</v>
      </c>
      <c r="H990" s="4">
        <f t="shared" si="110"/>
        <v>1</v>
      </c>
      <c r="I990" s="4">
        <f t="shared" si="111"/>
        <v>0</v>
      </c>
      <c r="J990" s="4">
        <f t="shared" si="112"/>
        <v>0</v>
      </c>
      <c r="K990" s="4">
        <f t="shared" si="108"/>
        <v>0</v>
      </c>
      <c r="L990" s="5">
        <f t="shared" si="113"/>
        <v>0</v>
      </c>
      <c r="M990" s="137">
        <f>'PVWatts Hourly Results (1)'!L1001/1000</f>
        <v>0</v>
      </c>
      <c r="N990" s="3">
        <f>'PVWatts Hourly Results (2)'!L1001/1000</f>
        <v>0</v>
      </c>
      <c r="O990" s="3">
        <f>'PVWatts Hourly Results (3)'!L1001/1000</f>
        <v>0</v>
      </c>
      <c r="P990" s="3">
        <f>'PVWatts Hourly Results (4)'!L1001/1000</f>
        <v>0</v>
      </c>
      <c r="Q990" s="130">
        <f>'PVWatts Hourly Results (5)'!L1001/1000</f>
        <v>0</v>
      </c>
    </row>
    <row r="991" spans="2:17" x14ac:dyDescent="0.25">
      <c r="B991" s="8">
        <v>2</v>
      </c>
      <c r="C991" s="9">
        <v>10</v>
      </c>
      <c r="D991" s="134">
        <f>'PVWatts Hourly Results (1)'!C1002</f>
        <v>0</v>
      </c>
      <c r="E991" s="127">
        <f>DATE(YEAR(Inputs!$D$5),Summary!B991,Summary!C991)+TIME(D991,0,0)</f>
        <v>41</v>
      </c>
      <c r="F991" s="4">
        <f t="shared" si="109"/>
        <v>1</v>
      </c>
      <c r="G991" s="4">
        <f t="shared" si="107"/>
        <v>6</v>
      </c>
      <c r="H991" s="4">
        <f t="shared" si="110"/>
        <v>1</v>
      </c>
      <c r="I991" s="4">
        <f t="shared" si="111"/>
        <v>0</v>
      </c>
      <c r="J991" s="4">
        <f t="shared" si="112"/>
        <v>0</v>
      </c>
      <c r="K991" s="4">
        <f t="shared" si="108"/>
        <v>0</v>
      </c>
      <c r="L991" s="5">
        <f t="shared" si="113"/>
        <v>0</v>
      </c>
      <c r="M991" s="137">
        <f>'PVWatts Hourly Results (1)'!L1002/1000</f>
        <v>0</v>
      </c>
      <c r="N991" s="3">
        <f>'PVWatts Hourly Results (2)'!L1002/1000</f>
        <v>0</v>
      </c>
      <c r="O991" s="3">
        <f>'PVWatts Hourly Results (3)'!L1002/1000</f>
        <v>0</v>
      </c>
      <c r="P991" s="3">
        <f>'PVWatts Hourly Results (4)'!L1002/1000</f>
        <v>0</v>
      </c>
      <c r="Q991" s="130">
        <f>'PVWatts Hourly Results (5)'!L1002/1000</f>
        <v>0</v>
      </c>
    </row>
    <row r="992" spans="2:17" x14ac:dyDescent="0.25">
      <c r="B992" s="8">
        <v>2</v>
      </c>
      <c r="C992" s="9">
        <v>10</v>
      </c>
      <c r="D992" s="134">
        <f>'PVWatts Hourly Results (1)'!C1003</f>
        <v>0</v>
      </c>
      <c r="E992" s="127">
        <f>DATE(YEAR(Inputs!$D$5),Summary!B992,Summary!C992)+TIME(D992,0,0)</f>
        <v>41</v>
      </c>
      <c r="F992" s="4">
        <f t="shared" si="109"/>
        <v>1</v>
      </c>
      <c r="G992" s="4">
        <f t="shared" si="107"/>
        <v>6</v>
      </c>
      <c r="H992" s="4">
        <f t="shared" si="110"/>
        <v>1</v>
      </c>
      <c r="I992" s="4">
        <f t="shared" si="111"/>
        <v>0</v>
      </c>
      <c r="J992" s="4">
        <f t="shared" si="112"/>
        <v>0</v>
      </c>
      <c r="K992" s="4">
        <f t="shared" si="108"/>
        <v>0</v>
      </c>
      <c r="L992" s="5">
        <f t="shared" si="113"/>
        <v>0</v>
      </c>
      <c r="M992" s="137">
        <f>'PVWatts Hourly Results (1)'!L1003/1000</f>
        <v>0</v>
      </c>
      <c r="N992" s="3">
        <f>'PVWatts Hourly Results (2)'!L1003/1000</f>
        <v>0</v>
      </c>
      <c r="O992" s="3">
        <f>'PVWatts Hourly Results (3)'!L1003/1000</f>
        <v>0</v>
      </c>
      <c r="P992" s="3">
        <f>'PVWatts Hourly Results (4)'!L1003/1000</f>
        <v>0</v>
      </c>
      <c r="Q992" s="130">
        <f>'PVWatts Hourly Results (5)'!L1003/1000</f>
        <v>0</v>
      </c>
    </row>
    <row r="993" spans="2:17" x14ac:dyDescent="0.25">
      <c r="B993" s="8">
        <v>2</v>
      </c>
      <c r="C993" s="9">
        <v>10</v>
      </c>
      <c r="D993" s="134">
        <f>'PVWatts Hourly Results (1)'!C1004</f>
        <v>0</v>
      </c>
      <c r="E993" s="127">
        <f>DATE(YEAR(Inputs!$D$5),Summary!B993,Summary!C993)+TIME(D993,0,0)</f>
        <v>41</v>
      </c>
      <c r="F993" s="4">
        <f t="shared" si="109"/>
        <v>1</v>
      </c>
      <c r="G993" s="4">
        <f t="shared" si="107"/>
        <v>6</v>
      </c>
      <c r="H993" s="4">
        <f t="shared" si="110"/>
        <v>1</v>
      </c>
      <c r="I993" s="4">
        <f t="shared" si="111"/>
        <v>0</v>
      </c>
      <c r="J993" s="4">
        <f t="shared" si="112"/>
        <v>0</v>
      </c>
      <c r="K993" s="4">
        <f t="shared" si="108"/>
        <v>0</v>
      </c>
      <c r="L993" s="5">
        <f t="shared" si="113"/>
        <v>0</v>
      </c>
      <c r="M993" s="137">
        <f>'PVWatts Hourly Results (1)'!L1004/1000</f>
        <v>0</v>
      </c>
      <c r="N993" s="3">
        <f>'PVWatts Hourly Results (2)'!L1004/1000</f>
        <v>0</v>
      </c>
      <c r="O993" s="3">
        <f>'PVWatts Hourly Results (3)'!L1004/1000</f>
        <v>0</v>
      </c>
      <c r="P993" s="3">
        <f>'PVWatts Hourly Results (4)'!L1004/1000</f>
        <v>0</v>
      </c>
      <c r="Q993" s="130">
        <f>'PVWatts Hourly Results (5)'!L1004/1000</f>
        <v>0</v>
      </c>
    </row>
    <row r="994" spans="2:17" x14ac:dyDescent="0.25">
      <c r="B994" s="8">
        <v>2</v>
      </c>
      <c r="C994" s="9">
        <v>10</v>
      </c>
      <c r="D994" s="134">
        <f>'PVWatts Hourly Results (1)'!C1005</f>
        <v>0</v>
      </c>
      <c r="E994" s="127">
        <f>DATE(YEAR(Inputs!$D$5),Summary!B994,Summary!C994)+TIME(D994,0,0)</f>
        <v>41</v>
      </c>
      <c r="F994" s="4">
        <f t="shared" si="109"/>
        <v>1</v>
      </c>
      <c r="G994" s="4">
        <f t="shared" si="107"/>
        <v>6</v>
      </c>
      <c r="H994" s="4">
        <f t="shared" si="110"/>
        <v>1</v>
      </c>
      <c r="I994" s="4">
        <f t="shared" si="111"/>
        <v>0</v>
      </c>
      <c r="J994" s="4">
        <f t="shared" si="112"/>
        <v>0</v>
      </c>
      <c r="K994" s="4">
        <f t="shared" si="108"/>
        <v>0</v>
      </c>
      <c r="L994" s="5">
        <f t="shared" si="113"/>
        <v>0</v>
      </c>
      <c r="M994" s="137">
        <f>'PVWatts Hourly Results (1)'!L1005/1000</f>
        <v>0</v>
      </c>
      <c r="N994" s="3">
        <f>'PVWatts Hourly Results (2)'!L1005/1000</f>
        <v>0</v>
      </c>
      <c r="O994" s="3">
        <f>'PVWatts Hourly Results (3)'!L1005/1000</f>
        <v>0</v>
      </c>
      <c r="P994" s="3">
        <f>'PVWatts Hourly Results (4)'!L1005/1000</f>
        <v>0</v>
      </c>
      <c r="Q994" s="130">
        <f>'PVWatts Hourly Results (5)'!L1005/1000</f>
        <v>0</v>
      </c>
    </row>
    <row r="995" spans="2:17" x14ac:dyDescent="0.25">
      <c r="B995" s="8">
        <v>2</v>
      </c>
      <c r="C995" s="9">
        <v>10</v>
      </c>
      <c r="D995" s="134">
        <f>'PVWatts Hourly Results (1)'!C1006</f>
        <v>0</v>
      </c>
      <c r="E995" s="127">
        <f>DATE(YEAR(Inputs!$D$5),Summary!B995,Summary!C995)+TIME(D995,0,0)</f>
        <v>41</v>
      </c>
      <c r="F995" s="4">
        <f t="shared" si="109"/>
        <v>1</v>
      </c>
      <c r="G995" s="4">
        <f t="shared" si="107"/>
        <v>6</v>
      </c>
      <c r="H995" s="4">
        <f t="shared" si="110"/>
        <v>1</v>
      </c>
      <c r="I995" s="4">
        <f t="shared" si="111"/>
        <v>0</v>
      </c>
      <c r="J995" s="4">
        <f t="shared" si="112"/>
        <v>0</v>
      </c>
      <c r="K995" s="4">
        <f t="shared" si="108"/>
        <v>0</v>
      </c>
      <c r="L995" s="5">
        <f t="shared" si="113"/>
        <v>0</v>
      </c>
      <c r="M995" s="137">
        <f>'PVWatts Hourly Results (1)'!L1006/1000</f>
        <v>0</v>
      </c>
      <c r="N995" s="3">
        <f>'PVWatts Hourly Results (2)'!L1006/1000</f>
        <v>0</v>
      </c>
      <c r="O995" s="3">
        <f>'PVWatts Hourly Results (3)'!L1006/1000</f>
        <v>0</v>
      </c>
      <c r="P995" s="3">
        <f>'PVWatts Hourly Results (4)'!L1006/1000</f>
        <v>0</v>
      </c>
      <c r="Q995" s="130">
        <f>'PVWatts Hourly Results (5)'!L1006/1000</f>
        <v>0</v>
      </c>
    </row>
    <row r="996" spans="2:17" x14ac:dyDescent="0.25">
      <c r="B996" s="8">
        <v>2</v>
      </c>
      <c r="C996" s="9">
        <v>10</v>
      </c>
      <c r="D996" s="134">
        <f>'PVWatts Hourly Results (1)'!C1007</f>
        <v>0</v>
      </c>
      <c r="E996" s="127">
        <f>DATE(YEAR(Inputs!$D$5),Summary!B996,Summary!C996)+TIME(D996,0,0)</f>
        <v>41</v>
      </c>
      <c r="F996" s="4">
        <f t="shared" si="109"/>
        <v>1</v>
      </c>
      <c r="G996" s="4">
        <f t="shared" si="107"/>
        <v>6</v>
      </c>
      <c r="H996" s="4">
        <f t="shared" si="110"/>
        <v>1</v>
      </c>
      <c r="I996" s="4">
        <f t="shared" si="111"/>
        <v>0</v>
      </c>
      <c r="J996" s="4">
        <f t="shared" si="112"/>
        <v>0</v>
      </c>
      <c r="K996" s="4">
        <f t="shared" si="108"/>
        <v>0</v>
      </c>
      <c r="L996" s="5">
        <f t="shared" si="113"/>
        <v>0</v>
      </c>
      <c r="M996" s="137">
        <f>'PVWatts Hourly Results (1)'!L1007/1000</f>
        <v>0</v>
      </c>
      <c r="N996" s="3">
        <f>'PVWatts Hourly Results (2)'!L1007/1000</f>
        <v>0</v>
      </c>
      <c r="O996" s="3">
        <f>'PVWatts Hourly Results (3)'!L1007/1000</f>
        <v>0</v>
      </c>
      <c r="P996" s="3">
        <f>'PVWatts Hourly Results (4)'!L1007/1000</f>
        <v>0</v>
      </c>
      <c r="Q996" s="130">
        <f>'PVWatts Hourly Results (5)'!L1007/1000</f>
        <v>0</v>
      </c>
    </row>
    <row r="997" spans="2:17" x14ac:dyDescent="0.25">
      <c r="B997" s="8">
        <v>2</v>
      </c>
      <c r="C997" s="9">
        <v>10</v>
      </c>
      <c r="D997" s="134">
        <f>'PVWatts Hourly Results (1)'!C1008</f>
        <v>0</v>
      </c>
      <c r="E997" s="127">
        <f>DATE(YEAR(Inputs!$D$5),Summary!B997,Summary!C997)+TIME(D997,0,0)</f>
        <v>41</v>
      </c>
      <c r="F997" s="4">
        <f t="shared" si="109"/>
        <v>1</v>
      </c>
      <c r="G997" s="4">
        <f t="shared" si="107"/>
        <v>6</v>
      </c>
      <c r="H997" s="4">
        <f t="shared" si="110"/>
        <v>1</v>
      </c>
      <c r="I997" s="4">
        <f t="shared" si="111"/>
        <v>0</v>
      </c>
      <c r="J997" s="4">
        <f t="shared" si="112"/>
        <v>0</v>
      </c>
      <c r="K997" s="4">
        <f t="shared" si="108"/>
        <v>0</v>
      </c>
      <c r="L997" s="5">
        <f t="shared" si="113"/>
        <v>0</v>
      </c>
      <c r="M997" s="137">
        <f>'PVWatts Hourly Results (1)'!L1008/1000</f>
        <v>0</v>
      </c>
      <c r="N997" s="3">
        <f>'PVWatts Hourly Results (2)'!L1008/1000</f>
        <v>0</v>
      </c>
      <c r="O997" s="3">
        <f>'PVWatts Hourly Results (3)'!L1008/1000</f>
        <v>0</v>
      </c>
      <c r="P997" s="3">
        <f>'PVWatts Hourly Results (4)'!L1008/1000</f>
        <v>0</v>
      </c>
      <c r="Q997" s="130">
        <f>'PVWatts Hourly Results (5)'!L1008/1000</f>
        <v>0</v>
      </c>
    </row>
    <row r="998" spans="2:17" x14ac:dyDescent="0.25">
      <c r="B998" s="8">
        <v>2</v>
      </c>
      <c r="C998" s="9">
        <v>10</v>
      </c>
      <c r="D998" s="134">
        <f>'PVWatts Hourly Results (1)'!C1009</f>
        <v>0</v>
      </c>
      <c r="E998" s="127">
        <f>DATE(YEAR(Inputs!$D$5),Summary!B998,Summary!C998)+TIME(D998,0,0)</f>
        <v>41</v>
      </c>
      <c r="F998" s="4">
        <f t="shared" si="109"/>
        <v>1</v>
      </c>
      <c r="G998" s="4">
        <f t="shared" si="107"/>
        <v>6</v>
      </c>
      <c r="H998" s="4">
        <f t="shared" si="110"/>
        <v>1</v>
      </c>
      <c r="I998" s="4">
        <f t="shared" si="111"/>
        <v>0</v>
      </c>
      <c r="J998" s="4">
        <f t="shared" si="112"/>
        <v>0</v>
      </c>
      <c r="K998" s="4">
        <f t="shared" si="108"/>
        <v>0</v>
      </c>
      <c r="L998" s="5">
        <f t="shared" si="113"/>
        <v>0</v>
      </c>
      <c r="M998" s="137">
        <f>'PVWatts Hourly Results (1)'!L1009/1000</f>
        <v>0</v>
      </c>
      <c r="N998" s="3">
        <f>'PVWatts Hourly Results (2)'!L1009/1000</f>
        <v>0</v>
      </c>
      <c r="O998" s="3">
        <f>'PVWatts Hourly Results (3)'!L1009/1000</f>
        <v>0</v>
      </c>
      <c r="P998" s="3">
        <f>'PVWatts Hourly Results (4)'!L1009/1000</f>
        <v>0</v>
      </c>
      <c r="Q998" s="130">
        <f>'PVWatts Hourly Results (5)'!L1009/1000</f>
        <v>0</v>
      </c>
    </row>
    <row r="999" spans="2:17" x14ac:dyDescent="0.25">
      <c r="B999" s="8">
        <v>2</v>
      </c>
      <c r="C999" s="9">
        <v>10</v>
      </c>
      <c r="D999" s="134">
        <f>'PVWatts Hourly Results (1)'!C1010</f>
        <v>0</v>
      </c>
      <c r="E999" s="127">
        <f>DATE(YEAR(Inputs!$D$5),Summary!B999,Summary!C999)+TIME(D999,0,0)</f>
        <v>41</v>
      </c>
      <c r="F999" s="4">
        <f t="shared" si="109"/>
        <v>1</v>
      </c>
      <c r="G999" s="4">
        <f t="shared" si="107"/>
        <v>6</v>
      </c>
      <c r="H999" s="4">
        <f t="shared" si="110"/>
        <v>1</v>
      </c>
      <c r="I999" s="4">
        <f t="shared" si="111"/>
        <v>0</v>
      </c>
      <c r="J999" s="4">
        <f t="shared" si="112"/>
        <v>0</v>
      </c>
      <c r="K999" s="4">
        <f t="shared" si="108"/>
        <v>0</v>
      </c>
      <c r="L999" s="5">
        <f t="shared" si="113"/>
        <v>0</v>
      </c>
      <c r="M999" s="137">
        <f>'PVWatts Hourly Results (1)'!L1010/1000</f>
        <v>0</v>
      </c>
      <c r="N999" s="3">
        <f>'PVWatts Hourly Results (2)'!L1010/1000</f>
        <v>0</v>
      </c>
      <c r="O999" s="3">
        <f>'PVWatts Hourly Results (3)'!L1010/1000</f>
        <v>0</v>
      </c>
      <c r="P999" s="3">
        <f>'PVWatts Hourly Results (4)'!L1010/1000</f>
        <v>0</v>
      </c>
      <c r="Q999" s="130">
        <f>'PVWatts Hourly Results (5)'!L1010/1000</f>
        <v>0</v>
      </c>
    </row>
    <row r="1000" spans="2:17" x14ac:dyDescent="0.25">
      <c r="B1000" s="8">
        <v>2</v>
      </c>
      <c r="C1000" s="9">
        <v>10</v>
      </c>
      <c r="D1000" s="134">
        <f>'PVWatts Hourly Results (1)'!C1011</f>
        <v>0</v>
      </c>
      <c r="E1000" s="127">
        <f>DATE(YEAR(Inputs!$D$5),Summary!B1000,Summary!C1000)+TIME(D1000,0,0)</f>
        <v>41</v>
      </c>
      <c r="F1000" s="4">
        <f t="shared" si="109"/>
        <v>1</v>
      </c>
      <c r="G1000" s="4">
        <f t="shared" si="107"/>
        <v>6</v>
      </c>
      <c r="H1000" s="4">
        <f t="shared" si="110"/>
        <v>1</v>
      </c>
      <c r="I1000" s="4">
        <f t="shared" si="111"/>
        <v>0</v>
      </c>
      <c r="J1000" s="4">
        <f t="shared" si="112"/>
        <v>0</v>
      </c>
      <c r="K1000" s="4">
        <f t="shared" si="108"/>
        <v>0</v>
      </c>
      <c r="L1000" s="5">
        <f t="shared" si="113"/>
        <v>0</v>
      </c>
      <c r="M1000" s="137">
        <f>'PVWatts Hourly Results (1)'!L1011/1000</f>
        <v>0</v>
      </c>
      <c r="N1000" s="3">
        <f>'PVWatts Hourly Results (2)'!L1011/1000</f>
        <v>0</v>
      </c>
      <c r="O1000" s="3">
        <f>'PVWatts Hourly Results (3)'!L1011/1000</f>
        <v>0</v>
      </c>
      <c r="P1000" s="3">
        <f>'PVWatts Hourly Results (4)'!L1011/1000</f>
        <v>0</v>
      </c>
      <c r="Q1000" s="130">
        <f>'PVWatts Hourly Results (5)'!L1011/1000</f>
        <v>0</v>
      </c>
    </row>
    <row r="1001" spans="2:17" x14ac:dyDescent="0.25">
      <c r="B1001" s="8">
        <v>2</v>
      </c>
      <c r="C1001" s="9">
        <v>10</v>
      </c>
      <c r="D1001" s="134">
        <f>'PVWatts Hourly Results (1)'!C1012</f>
        <v>0</v>
      </c>
      <c r="E1001" s="127">
        <f>DATE(YEAR(Inputs!$D$5),Summary!B1001,Summary!C1001)+TIME(D1001,0,0)</f>
        <v>41</v>
      </c>
      <c r="F1001" s="4">
        <f t="shared" si="109"/>
        <v>1</v>
      </c>
      <c r="G1001" s="4">
        <f t="shared" si="107"/>
        <v>6</v>
      </c>
      <c r="H1001" s="4">
        <f t="shared" si="110"/>
        <v>1</v>
      </c>
      <c r="I1001" s="4">
        <f t="shared" si="111"/>
        <v>0</v>
      </c>
      <c r="J1001" s="4">
        <f t="shared" si="112"/>
        <v>0</v>
      </c>
      <c r="K1001" s="4">
        <f t="shared" si="108"/>
        <v>0</v>
      </c>
      <c r="L1001" s="5">
        <f t="shared" si="113"/>
        <v>0</v>
      </c>
      <c r="M1001" s="137">
        <f>'PVWatts Hourly Results (1)'!L1012/1000</f>
        <v>0</v>
      </c>
      <c r="N1001" s="3">
        <f>'PVWatts Hourly Results (2)'!L1012/1000</f>
        <v>0</v>
      </c>
      <c r="O1001" s="3">
        <f>'PVWatts Hourly Results (3)'!L1012/1000</f>
        <v>0</v>
      </c>
      <c r="P1001" s="3">
        <f>'PVWatts Hourly Results (4)'!L1012/1000</f>
        <v>0</v>
      </c>
      <c r="Q1001" s="130">
        <f>'PVWatts Hourly Results (5)'!L1012/1000</f>
        <v>0</v>
      </c>
    </row>
    <row r="1002" spans="2:17" x14ac:dyDescent="0.25">
      <c r="B1002" s="8">
        <v>2</v>
      </c>
      <c r="C1002" s="9">
        <v>10</v>
      </c>
      <c r="D1002" s="134">
        <f>'PVWatts Hourly Results (1)'!C1013</f>
        <v>0</v>
      </c>
      <c r="E1002" s="127">
        <f>DATE(YEAR(Inputs!$D$5),Summary!B1002,Summary!C1002)+TIME(D1002,0,0)</f>
        <v>41</v>
      </c>
      <c r="F1002" s="4">
        <f t="shared" si="109"/>
        <v>1</v>
      </c>
      <c r="G1002" s="4">
        <f t="shared" si="107"/>
        <v>6</v>
      </c>
      <c r="H1002" s="4">
        <f t="shared" si="110"/>
        <v>1</v>
      </c>
      <c r="I1002" s="4">
        <f t="shared" si="111"/>
        <v>0</v>
      </c>
      <c r="J1002" s="4">
        <f t="shared" si="112"/>
        <v>0</v>
      </c>
      <c r="K1002" s="4">
        <f t="shared" si="108"/>
        <v>0</v>
      </c>
      <c r="L1002" s="5">
        <f t="shared" si="113"/>
        <v>0</v>
      </c>
      <c r="M1002" s="137">
        <f>'PVWatts Hourly Results (1)'!L1013/1000</f>
        <v>0</v>
      </c>
      <c r="N1002" s="3">
        <f>'PVWatts Hourly Results (2)'!L1013/1000</f>
        <v>0</v>
      </c>
      <c r="O1002" s="3">
        <f>'PVWatts Hourly Results (3)'!L1013/1000</f>
        <v>0</v>
      </c>
      <c r="P1002" s="3">
        <f>'PVWatts Hourly Results (4)'!L1013/1000</f>
        <v>0</v>
      </c>
      <c r="Q1002" s="130">
        <f>'PVWatts Hourly Results (5)'!L1013/1000</f>
        <v>0</v>
      </c>
    </row>
    <row r="1003" spans="2:17" x14ac:dyDescent="0.25">
      <c r="B1003" s="8">
        <v>2</v>
      </c>
      <c r="C1003" s="9">
        <v>10</v>
      </c>
      <c r="D1003" s="134">
        <f>'PVWatts Hourly Results (1)'!C1014</f>
        <v>0</v>
      </c>
      <c r="E1003" s="127">
        <f>DATE(YEAR(Inputs!$D$5),Summary!B1003,Summary!C1003)+TIME(D1003,0,0)</f>
        <v>41</v>
      </c>
      <c r="F1003" s="4">
        <f t="shared" si="109"/>
        <v>1</v>
      </c>
      <c r="G1003" s="4">
        <f t="shared" si="107"/>
        <v>6</v>
      </c>
      <c r="H1003" s="4">
        <f t="shared" si="110"/>
        <v>1</v>
      </c>
      <c r="I1003" s="4">
        <f t="shared" si="111"/>
        <v>0</v>
      </c>
      <c r="J1003" s="4">
        <f t="shared" si="112"/>
        <v>0</v>
      </c>
      <c r="K1003" s="4">
        <f t="shared" si="108"/>
        <v>0</v>
      </c>
      <c r="L1003" s="5">
        <f t="shared" si="113"/>
        <v>0</v>
      </c>
      <c r="M1003" s="137">
        <f>'PVWatts Hourly Results (1)'!L1014/1000</f>
        <v>0</v>
      </c>
      <c r="N1003" s="3">
        <f>'PVWatts Hourly Results (2)'!L1014/1000</f>
        <v>0</v>
      </c>
      <c r="O1003" s="3">
        <f>'PVWatts Hourly Results (3)'!L1014/1000</f>
        <v>0</v>
      </c>
      <c r="P1003" s="3">
        <f>'PVWatts Hourly Results (4)'!L1014/1000</f>
        <v>0</v>
      </c>
      <c r="Q1003" s="130">
        <f>'PVWatts Hourly Results (5)'!L1014/1000</f>
        <v>0</v>
      </c>
    </row>
    <row r="1004" spans="2:17" x14ac:dyDescent="0.25">
      <c r="B1004" s="8">
        <v>2</v>
      </c>
      <c r="C1004" s="9">
        <v>10</v>
      </c>
      <c r="D1004" s="134">
        <f>'PVWatts Hourly Results (1)'!C1015</f>
        <v>0</v>
      </c>
      <c r="E1004" s="127">
        <f>DATE(YEAR(Inputs!$D$5),Summary!B1004,Summary!C1004)+TIME(D1004,0,0)</f>
        <v>41</v>
      </c>
      <c r="F1004" s="4">
        <f t="shared" si="109"/>
        <v>1</v>
      </c>
      <c r="G1004" s="4">
        <f t="shared" si="107"/>
        <v>6</v>
      </c>
      <c r="H1004" s="4">
        <f t="shared" si="110"/>
        <v>1</v>
      </c>
      <c r="I1004" s="4">
        <f t="shared" si="111"/>
        <v>0</v>
      </c>
      <c r="J1004" s="4">
        <f t="shared" si="112"/>
        <v>0</v>
      </c>
      <c r="K1004" s="4">
        <f t="shared" si="108"/>
        <v>0</v>
      </c>
      <c r="L1004" s="5">
        <f t="shared" si="113"/>
        <v>0</v>
      </c>
      <c r="M1004" s="137">
        <f>'PVWatts Hourly Results (1)'!L1015/1000</f>
        <v>0</v>
      </c>
      <c r="N1004" s="3">
        <f>'PVWatts Hourly Results (2)'!L1015/1000</f>
        <v>0</v>
      </c>
      <c r="O1004" s="3">
        <f>'PVWatts Hourly Results (3)'!L1015/1000</f>
        <v>0</v>
      </c>
      <c r="P1004" s="3">
        <f>'PVWatts Hourly Results (4)'!L1015/1000</f>
        <v>0</v>
      </c>
      <c r="Q1004" s="130">
        <f>'PVWatts Hourly Results (5)'!L1015/1000</f>
        <v>0</v>
      </c>
    </row>
    <row r="1005" spans="2:17" x14ac:dyDescent="0.25">
      <c r="B1005" s="8">
        <v>2</v>
      </c>
      <c r="C1005" s="9">
        <v>10</v>
      </c>
      <c r="D1005" s="134">
        <f>'PVWatts Hourly Results (1)'!C1016</f>
        <v>0</v>
      </c>
      <c r="E1005" s="127">
        <f>DATE(YEAR(Inputs!$D$5),Summary!B1005,Summary!C1005)+TIME(D1005,0,0)</f>
        <v>41</v>
      </c>
      <c r="F1005" s="4">
        <f t="shared" si="109"/>
        <v>1</v>
      </c>
      <c r="G1005" s="4">
        <f t="shared" si="107"/>
        <v>6</v>
      </c>
      <c r="H1005" s="4">
        <f t="shared" si="110"/>
        <v>1</v>
      </c>
      <c r="I1005" s="4">
        <f t="shared" si="111"/>
        <v>0</v>
      </c>
      <c r="J1005" s="4">
        <f t="shared" si="112"/>
        <v>0</v>
      </c>
      <c r="K1005" s="4">
        <f t="shared" si="108"/>
        <v>0</v>
      </c>
      <c r="L1005" s="5">
        <f t="shared" si="113"/>
        <v>0</v>
      </c>
      <c r="M1005" s="137">
        <f>'PVWatts Hourly Results (1)'!L1016/1000</f>
        <v>0</v>
      </c>
      <c r="N1005" s="3">
        <f>'PVWatts Hourly Results (2)'!L1016/1000</f>
        <v>0</v>
      </c>
      <c r="O1005" s="3">
        <f>'PVWatts Hourly Results (3)'!L1016/1000</f>
        <v>0</v>
      </c>
      <c r="P1005" s="3">
        <f>'PVWatts Hourly Results (4)'!L1016/1000</f>
        <v>0</v>
      </c>
      <c r="Q1005" s="130">
        <f>'PVWatts Hourly Results (5)'!L1016/1000</f>
        <v>0</v>
      </c>
    </row>
    <row r="1006" spans="2:17" x14ac:dyDescent="0.25">
      <c r="B1006" s="8">
        <v>2</v>
      </c>
      <c r="C1006" s="9">
        <v>11</v>
      </c>
      <c r="D1006" s="134">
        <f>'PVWatts Hourly Results (1)'!C1017</f>
        <v>0</v>
      </c>
      <c r="E1006" s="127">
        <f>DATE(YEAR(Inputs!$D$5),Summary!B1006,Summary!C1006)+TIME(D1006,0,0)</f>
        <v>42</v>
      </c>
      <c r="F1006" s="4">
        <f t="shared" si="109"/>
        <v>1</v>
      </c>
      <c r="G1006" s="4">
        <f t="shared" si="107"/>
        <v>7</v>
      </c>
      <c r="H1006" s="4">
        <f t="shared" si="110"/>
        <v>0</v>
      </c>
      <c r="I1006" s="4">
        <f t="shared" si="111"/>
        <v>0</v>
      </c>
      <c r="J1006" s="4">
        <f t="shared" si="112"/>
        <v>0</v>
      </c>
      <c r="K1006" s="4">
        <f t="shared" si="108"/>
        <v>0</v>
      </c>
      <c r="L1006" s="5">
        <f t="shared" si="113"/>
        <v>0</v>
      </c>
      <c r="M1006" s="137">
        <f>'PVWatts Hourly Results (1)'!L1017/1000</f>
        <v>0</v>
      </c>
      <c r="N1006" s="3">
        <f>'PVWatts Hourly Results (2)'!L1017/1000</f>
        <v>0</v>
      </c>
      <c r="O1006" s="3">
        <f>'PVWatts Hourly Results (3)'!L1017/1000</f>
        <v>0</v>
      </c>
      <c r="P1006" s="3">
        <f>'PVWatts Hourly Results (4)'!L1017/1000</f>
        <v>0</v>
      </c>
      <c r="Q1006" s="130">
        <f>'PVWatts Hourly Results (5)'!L1017/1000</f>
        <v>0</v>
      </c>
    </row>
    <row r="1007" spans="2:17" x14ac:dyDescent="0.25">
      <c r="B1007" s="8">
        <v>2</v>
      </c>
      <c r="C1007" s="9">
        <v>11</v>
      </c>
      <c r="D1007" s="134">
        <f>'PVWatts Hourly Results (1)'!C1018</f>
        <v>0</v>
      </c>
      <c r="E1007" s="127">
        <f>DATE(YEAR(Inputs!$D$5),Summary!B1007,Summary!C1007)+TIME(D1007,0,0)</f>
        <v>42</v>
      </c>
      <c r="F1007" s="4">
        <f t="shared" si="109"/>
        <v>1</v>
      </c>
      <c r="G1007" s="4">
        <f t="shared" si="107"/>
        <v>7</v>
      </c>
      <c r="H1007" s="4">
        <f t="shared" si="110"/>
        <v>0</v>
      </c>
      <c r="I1007" s="4">
        <f t="shared" si="111"/>
        <v>0</v>
      </c>
      <c r="J1007" s="4">
        <f t="shared" si="112"/>
        <v>0</v>
      </c>
      <c r="K1007" s="4">
        <f t="shared" si="108"/>
        <v>0</v>
      </c>
      <c r="L1007" s="5">
        <f t="shared" si="113"/>
        <v>0</v>
      </c>
      <c r="M1007" s="137">
        <f>'PVWatts Hourly Results (1)'!L1018/1000</f>
        <v>0</v>
      </c>
      <c r="N1007" s="3">
        <f>'PVWatts Hourly Results (2)'!L1018/1000</f>
        <v>0</v>
      </c>
      <c r="O1007" s="3">
        <f>'PVWatts Hourly Results (3)'!L1018/1000</f>
        <v>0</v>
      </c>
      <c r="P1007" s="3">
        <f>'PVWatts Hourly Results (4)'!L1018/1000</f>
        <v>0</v>
      </c>
      <c r="Q1007" s="130">
        <f>'PVWatts Hourly Results (5)'!L1018/1000</f>
        <v>0</v>
      </c>
    </row>
    <row r="1008" spans="2:17" x14ac:dyDescent="0.25">
      <c r="B1008" s="8">
        <v>2</v>
      </c>
      <c r="C1008" s="9">
        <v>11</v>
      </c>
      <c r="D1008" s="134">
        <f>'PVWatts Hourly Results (1)'!C1019</f>
        <v>0</v>
      </c>
      <c r="E1008" s="127">
        <f>DATE(YEAR(Inputs!$D$5),Summary!B1008,Summary!C1008)+TIME(D1008,0,0)</f>
        <v>42</v>
      </c>
      <c r="F1008" s="4">
        <f t="shared" si="109"/>
        <v>1</v>
      </c>
      <c r="G1008" s="4">
        <f t="shared" si="107"/>
        <v>7</v>
      </c>
      <c r="H1008" s="4">
        <f t="shared" si="110"/>
        <v>0</v>
      </c>
      <c r="I1008" s="4">
        <f t="shared" si="111"/>
        <v>0</v>
      </c>
      <c r="J1008" s="4">
        <f t="shared" si="112"/>
        <v>0</v>
      </c>
      <c r="K1008" s="4">
        <f t="shared" si="108"/>
        <v>0</v>
      </c>
      <c r="L1008" s="5">
        <f t="shared" si="113"/>
        <v>0</v>
      </c>
      <c r="M1008" s="137">
        <f>'PVWatts Hourly Results (1)'!L1019/1000</f>
        <v>0</v>
      </c>
      <c r="N1008" s="3">
        <f>'PVWatts Hourly Results (2)'!L1019/1000</f>
        <v>0</v>
      </c>
      <c r="O1008" s="3">
        <f>'PVWatts Hourly Results (3)'!L1019/1000</f>
        <v>0</v>
      </c>
      <c r="P1008" s="3">
        <f>'PVWatts Hourly Results (4)'!L1019/1000</f>
        <v>0</v>
      </c>
      <c r="Q1008" s="130">
        <f>'PVWatts Hourly Results (5)'!L1019/1000</f>
        <v>0</v>
      </c>
    </row>
    <row r="1009" spans="2:17" x14ac:dyDescent="0.25">
      <c r="B1009" s="8">
        <v>2</v>
      </c>
      <c r="C1009" s="9">
        <v>11</v>
      </c>
      <c r="D1009" s="134">
        <f>'PVWatts Hourly Results (1)'!C1020</f>
        <v>0</v>
      </c>
      <c r="E1009" s="127">
        <f>DATE(YEAR(Inputs!$D$5),Summary!B1009,Summary!C1009)+TIME(D1009,0,0)</f>
        <v>42</v>
      </c>
      <c r="F1009" s="4">
        <f t="shared" si="109"/>
        <v>1</v>
      </c>
      <c r="G1009" s="4">
        <f t="shared" si="107"/>
        <v>7</v>
      </c>
      <c r="H1009" s="4">
        <f t="shared" si="110"/>
        <v>0</v>
      </c>
      <c r="I1009" s="4">
        <f t="shared" si="111"/>
        <v>0</v>
      </c>
      <c r="J1009" s="4">
        <f t="shared" si="112"/>
        <v>0</v>
      </c>
      <c r="K1009" s="4">
        <f t="shared" si="108"/>
        <v>0</v>
      </c>
      <c r="L1009" s="5">
        <f t="shared" si="113"/>
        <v>0</v>
      </c>
      <c r="M1009" s="137">
        <f>'PVWatts Hourly Results (1)'!L1020/1000</f>
        <v>0</v>
      </c>
      <c r="N1009" s="3">
        <f>'PVWatts Hourly Results (2)'!L1020/1000</f>
        <v>0</v>
      </c>
      <c r="O1009" s="3">
        <f>'PVWatts Hourly Results (3)'!L1020/1000</f>
        <v>0</v>
      </c>
      <c r="P1009" s="3">
        <f>'PVWatts Hourly Results (4)'!L1020/1000</f>
        <v>0</v>
      </c>
      <c r="Q1009" s="130">
        <f>'PVWatts Hourly Results (5)'!L1020/1000</f>
        <v>0</v>
      </c>
    </row>
    <row r="1010" spans="2:17" x14ac:dyDescent="0.25">
      <c r="B1010" s="8">
        <v>2</v>
      </c>
      <c r="C1010" s="9">
        <v>11</v>
      </c>
      <c r="D1010" s="134">
        <f>'PVWatts Hourly Results (1)'!C1021</f>
        <v>0</v>
      </c>
      <c r="E1010" s="127">
        <f>DATE(YEAR(Inputs!$D$5),Summary!B1010,Summary!C1010)+TIME(D1010,0,0)</f>
        <v>42</v>
      </c>
      <c r="F1010" s="4">
        <f t="shared" si="109"/>
        <v>1</v>
      </c>
      <c r="G1010" s="4">
        <f t="shared" si="107"/>
        <v>7</v>
      </c>
      <c r="H1010" s="4">
        <f t="shared" si="110"/>
        <v>0</v>
      </c>
      <c r="I1010" s="4">
        <f t="shared" si="111"/>
        <v>0</v>
      </c>
      <c r="J1010" s="4">
        <f t="shared" si="112"/>
        <v>0</v>
      </c>
      <c r="K1010" s="4">
        <f t="shared" si="108"/>
        <v>0</v>
      </c>
      <c r="L1010" s="5">
        <f t="shared" si="113"/>
        <v>0</v>
      </c>
      <c r="M1010" s="137">
        <f>'PVWatts Hourly Results (1)'!L1021/1000</f>
        <v>0</v>
      </c>
      <c r="N1010" s="3">
        <f>'PVWatts Hourly Results (2)'!L1021/1000</f>
        <v>0</v>
      </c>
      <c r="O1010" s="3">
        <f>'PVWatts Hourly Results (3)'!L1021/1000</f>
        <v>0</v>
      </c>
      <c r="P1010" s="3">
        <f>'PVWatts Hourly Results (4)'!L1021/1000</f>
        <v>0</v>
      </c>
      <c r="Q1010" s="130">
        <f>'PVWatts Hourly Results (5)'!L1021/1000</f>
        <v>0</v>
      </c>
    </row>
    <row r="1011" spans="2:17" x14ac:dyDescent="0.25">
      <c r="B1011" s="8">
        <v>2</v>
      </c>
      <c r="C1011" s="9">
        <v>11</v>
      </c>
      <c r="D1011" s="134">
        <f>'PVWatts Hourly Results (1)'!C1022</f>
        <v>0</v>
      </c>
      <c r="E1011" s="127">
        <f>DATE(YEAR(Inputs!$D$5),Summary!B1011,Summary!C1011)+TIME(D1011,0,0)</f>
        <v>42</v>
      </c>
      <c r="F1011" s="4">
        <f t="shared" si="109"/>
        <v>1</v>
      </c>
      <c r="G1011" s="4">
        <f t="shared" si="107"/>
        <v>7</v>
      </c>
      <c r="H1011" s="4">
        <f t="shared" si="110"/>
        <v>0</v>
      </c>
      <c r="I1011" s="4">
        <f t="shared" si="111"/>
        <v>0</v>
      </c>
      <c r="J1011" s="4">
        <f t="shared" si="112"/>
        <v>0</v>
      </c>
      <c r="K1011" s="4">
        <f t="shared" si="108"/>
        <v>0</v>
      </c>
      <c r="L1011" s="5">
        <f t="shared" si="113"/>
        <v>0</v>
      </c>
      <c r="M1011" s="137">
        <f>'PVWatts Hourly Results (1)'!L1022/1000</f>
        <v>0</v>
      </c>
      <c r="N1011" s="3">
        <f>'PVWatts Hourly Results (2)'!L1022/1000</f>
        <v>0</v>
      </c>
      <c r="O1011" s="3">
        <f>'PVWatts Hourly Results (3)'!L1022/1000</f>
        <v>0</v>
      </c>
      <c r="P1011" s="3">
        <f>'PVWatts Hourly Results (4)'!L1022/1000</f>
        <v>0</v>
      </c>
      <c r="Q1011" s="130">
        <f>'PVWatts Hourly Results (5)'!L1022/1000</f>
        <v>0</v>
      </c>
    </row>
    <row r="1012" spans="2:17" x14ac:dyDescent="0.25">
      <c r="B1012" s="8">
        <v>2</v>
      </c>
      <c r="C1012" s="9">
        <v>11</v>
      </c>
      <c r="D1012" s="134">
        <f>'PVWatts Hourly Results (1)'!C1023</f>
        <v>0</v>
      </c>
      <c r="E1012" s="127">
        <f>DATE(YEAR(Inputs!$D$5),Summary!B1012,Summary!C1012)+TIME(D1012,0,0)</f>
        <v>42</v>
      </c>
      <c r="F1012" s="4">
        <f t="shared" si="109"/>
        <v>1</v>
      </c>
      <c r="G1012" s="4">
        <f t="shared" si="107"/>
        <v>7</v>
      </c>
      <c r="H1012" s="4">
        <f t="shared" si="110"/>
        <v>0</v>
      </c>
      <c r="I1012" s="4">
        <f t="shared" si="111"/>
        <v>0</v>
      </c>
      <c r="J1012" s="4">
        <f t="shared" si="112"/>
        <v>0</v>
      </c>
      <c r="K1012" s="4">
        <f t="shared" si="108"/>
        <v>0</v>
      </c>
      <c r="L1012" s="5">
        <f t="shared" si="113"/>
        <v>0</v>
      </c>
      <c r="M1012" s="137">
        <f>'PVWatts Hourly Results (1)'!L1023/1000</f>
        <v>0</v>
      </c>
      <c r="N1012" s="3">
        <f>'PVWatts Hourly Results (2)'!L1023/1000</f>
        <v>0</v>
      </c>
      <c r="O1012" s="3">
        <f>'PVWatts Hourly Results (3)'!L1023/1000</f>
        <v>0</v>
      </c>
      <c r="P1012" s="3">
        <f>'PVWatts Hourly Results (4)'!L1023/1000</f>
        <v>0</v>
      </c>
      <c r="Q1012" s="130">
        <f>'PVWatts Hourly Results (5)'!L1023/1000</f>
        <v>0</v>
      </c>
    </row>
    <row r="1013" spans="2:17" x14ac:dyDescent="0.25">
      <c r="B1013" s="8">
        <v>2</v>
      </c>
      <c r="C1013" s="9">
        <v>11</v>
      </c>
      <c r="D1013" s="134">
        <f>'PVWatts Hourly Results (1)'!C1024</f>
        <v>0</v>
      </c>
      <c r="E1013" s="127">
        <f>DATE(YEAR(Inputs!$D$5),Summary!B1013,Summary!C1013)+TIME(D1013,0,0)</f>
        <v>42</v>
      </c>
      <c r="F1013" s="4">
        <f t="shared" si="109"/>
        <v>1</v>
      </c>
      <c r="G1013" s="4">
        <f t="shared" si="107"/>
        <v>7</v>
      </c>
      <c r="H1013" s="4">
        <f t="shared" si="110"/>
        <v>0</v>
      </c>
      <c r="I1013" s="4">
        <f t="shared" si="111"/>
        <v>0</v>
      </c>
      <c r="J1013" s="4">
        <f t="shared" si="112"/>
        <v>0</v>
      </c>
      <c r="K1013" s="4">
        <f t="shared" si="108"/>
        <v>0</v>
      </c>
      <c r="L1013" s="5">
        <f t="shared" si="113"/>
        <v>0</v>
      </c>
      <c r="M1013" s="137">
        <f>'PVWatts Hourly Results (1)'!L1024/1000</f>
        <v>0</v>
      </c>
      <c r="N1013" s="3">
        <f>'PVWatts Hourly Results (2)'!L1024/1000</f>
        <v>0</v>
      </c>
      <c r="O1013" s="3">
        <f>'PVWatts Hourly Results (3)'!L1024/1000</f>
        <v>0</v>
      </c>
      <c r="P1013" s="3">
        <f>'PVWatts Hourly Results (4)'!L1024/1000</f>
        <v>0</v>
      </c>
      <c r="Q1013" s="130">
        <f>'PVWatts Hourly Results (5)'!L1024/1000</f>
        <v>0</v>
      </c>
    </row>
    <row r="1014" spans="2:17" x14ac:dyDescent="0.25">
      <c r="B1014" s="8">
        <v>2</v>
      </c>
      <c r="C1014" s="9">
        <v>11</v>
      </c>
      <c r="D1014" s="134">
        <f>'PVWatts Hourly Results (1)'!C1025</f>
        <v>0</v>
      </c>
      <c r="E1014" s="127">
        <f>DATE(YEAR(Inputs!$D$5),Summary!B1014,Summary!C1014)+TIME(D1014,0,0)</f>
        <v>42</v>
      </c>
      <c r="F1014" s="4">
        <f t="shared" si="109"/>
        <v>1</v>
      </c>
      <c r="G1014" s="4">
        <f t="shared" si="107"/>
        <v>7</v>
      </c>
      <c r="H1014" s="4">
        <f t="shared" si="110"/>
        <v>0</v>
      </c>
      <c r="I1014" s="4">
        <f t="shared" si="111"/>
        <v>0</v>
      </c>
      <c r="J1014" s="4">
        <f t="shared" si="112"/>
        <v>0</v>
      </c>
      <c r="K1014" s="4">
        <f t="shared" si="108"/>
        <v>0</v>
      </c>
      <c r="L1014" s="5">
        <f t="shared" si="113"/>
        <v>0</v>
      </c>
      <c r="M1014" s="137">
        <f>'PVWatts Hourly Results (1)'!L1025/1000</f>
        <v>0</v>
      </c>
      <c r="N1014" s="3">
        <f>'PVWatts Hourly Results (2)'!L1025/1000</f>
        <v>0</v>
      </c>
      <c r="O1014" s="3">
        <f>'PVWatts Hourly Results (3)'!L1025/1000</f>
        <v>0</v>
      </c>
      <c r="P1014" s="3">
        <f>'PVWatts Hourly Results (4)'!L1025/1000</f>
        <v>0</v>
      </c>
      <c r="Q1014" s="130">
        <f>'PVWatts Hourly Results (5)'!L1025/1000</f>
        <v>0</v>
      </c>
    </row>
    <row r="1015" spans="2:17" x14ac:dyDescent="0.25">
      <c r="B1015" s="8">
        <v>2</v>
      </c>
      <c r="C1015" s="9">
        <v>11</v>
      </c>
      <c r="D1015" s="134">
        <f>'PVWatts Hourly Results (1)'!C1026</f>
        <v>0</v>
      </c>
      <c r="E1015" s="127">
        <f>DATE(YEAR(Inputs!$D$5),Summary!B1015,Summary!C1015)+TIME(D1015,0,0)</f>
        <v>42</v>
      </c>
      <c r="F1015" s="4">
        <f t="shared" si="109"/>
        <v>1</v>
      </c>
      <c r="G1015" s="4">
        <f t="shared" si="107"/>
        <v>7</v>
      </c>
      <c r="H1015" s="4">
        <f t="shared" si="110"/>
        <v>0</v>
      </c>
      <c r="I1015" s="4">
        <f t="shared" si="111"/>
        <v>0</v>
      </c>
      <c r="J1015" s="4">
        <f t="shared" si="112"/>
        <v>0</v>
      </c>
      <c r="K1015" s="4">
        <f t="shared" si="108"/>
        <v>0</v>
      </c>
      <c r="L1015" s="5">
        <f t="shared" si="113"/>
        <v>0</v>
      </c>
      <c r="M1015" s="137">
        <f>'PVWatts Hourly Results (1)'!L1026/1000</f>
        <v>0</v>
      </c>
      <c r="N1015" s="3">
        <f>'PVWatts Hourly Results (2)'!L1026/1000</f>
        <v>0</v>
      </c>
      <c r="O1015" s="3">
        <f>'PVWatts Hourly Results (3)'!L1026/1000</f>
        <v>0</v>
      </c>
      <c r="P1015" s="3">
        <f>'PVWatts Hourly Results (4)'!L1026/1000</f>
        <v>0</v>
      </c>
      <c r="Q1015" s="130">
        <f>'PVWatts Hourly Results (5)'!L1026/1000</f>
        <v>0</v>
      </c>
    </row>
    <row r="1016" spans="2:17" x14ac:dyDescent="0.25">
      <c r="B1016" s="8">
        <v>2</v>
      </c>
      <c r="C1016" s="9">
        <v>11</v>
      </c>
      <c r="D1016" s="134">
        <f>'PVWatts Hourly Results (1)'!C1027</f>
        <v>0</v>
      </c>
      <c r="E1016" s="127">
        <f>DATE(YEAR(Inputs!$D$5),Summary!B1016,Summary!C1016)+TIME(D1016,0,0)</f>
        <v>42</v>
      </c>
      <c r="F1016" s="4">
        <f t="shared" si="109"/>
        <v>1</v>
      </c>
      <c r="G1016" s="4">
        <f t="shared" si="107"/>
        <v>7</v>
      </c>
      <c r="H1016" s="4">
        <f t="shared" si="110"/>
        <v>0</v>
      </c>
      <c r="I1016" s="4">
        <f t="shared" si="111"/>
        <v>0</v>
      </c>
      <c r="J1016" s="4">
        <f t="shared" si="112"/>
        <v>0</v>
      </c>
      <c r="K1016" s="4">
        <f t="shared" si="108"/>
        <v>0</v>
      </c>
      <c r="L1016" s="5">
        <f t="shared" si="113"/>
        <v>0</v>
      </c>
      <c r="M1016" s="137">
        <f>'PVWatts Hourly Results (1)'!L1027/1000</f>
        <v>0</v>
      </c>
      <c r="N1016" s="3">
        <f>'PVWatts Hourly Results (2)'!L1027/1000</f>
        <v>0</v>
      </c>
      <c r="O1016" s="3">
        <f>'PVWatts Hourly Results (3)'!L1027/1000</f>
        <v>0</v>
      </c>
      <c r="P1016" s="3">
        <f>'PVWatts Hourly Results (4)'!L1027/1000</f>
        <v>0</v>
      </c>
      <c r="Q1016" s="130">
        <f>'PVWatts Hourly Results (5)'!L1027/1000</f>
        <v>0</v>
      </c>
    </row>
    <row r="1017" spans="2:17" x14ac:dyDescent="0.25">
      <c r="B1017" s="8">
        <v>2</v>
      </c>
      <c r="C1017" s="9">
        <v>11</v>
      </c>
      <c r="D1017" s="134">
        <f>'PVWatts Hourly Results (1)'!C1028</f>
        <v>0</v>
      </c>
      <c r="E1017" s="127">
        <f>DATE(YEAR(Inputs!$D$5),Summary!B1017,Summary!C1017)+TIME(D1017,0,0)</f>
        <v>42</v>
      </c>
      <c r="F1017" s="4">
        <f t="shared" si="109"/>
        <v>1</v>
      </c>
      <c r="G1017" s="4">
        <f t="shared" si="107"/>
        <v>7</v>
      </c>
      <c r="H1017" s="4">
        <f t="shared" si="110"/>
        <v>0</v>
      </c>
      <c r="I1017" s="4">
        <f t="shared" si="111"/>
        <v>0</v>
      </c>
      <c r="J1017" s="4">
        <f t="shared" si="112"/>
        <v>0</v>
      </c>
      <c r="K1017" s="4">
        <f t="shared" si="108"/>
        <v>0</v>
      </c>
      <c r="L1017" s="5">
        <f t="shared" si="113"/>
        <v>0</v>
      </c>
      <c r="M1017" s="137">
        <f>'PVWatts Hourly Results (1)'!L1028/1000</f>
        <v>0</v>
      </c>
      <c r="N1017" s="3">
        <f>'PVWatts Hourly Results (2)'!L1028/1000</f>
        <v>0</v>
      </c>
      <c r="O1017" s="3">
        <f>'PVWatts Hourly Results (3)'!L1028/1000</f>
        <v>0</v>
      </c>
      <c r="P1017" s="3">
        <f>'PVWatts Hourly Results (4)'!L1028/1000</f>
        <v>0</v>
      </c>
      <c r="Q1017" s="130">
        <f>'PVWatts Hourly Results (5)'!L1028/1000</f>
        <v>0</v>
      </c>
    </row>
    <row r="1018" spans="2:17" x14ac:dyDescent="0.25">
      <c r="B1018" s="8">
        <v>2</v>
      </c>
      <c r="C1018" s="9">
        <v>11</v>
      </c>
      <c r="D1018" s="134">
        <f>'PVWatts Hourly Results (1)'!C1029</f>
        <v>0</v>
      </c>
      <c r="E1018" s="127">
        <f>DATE(YEAR(Inputs!$D$5),Summary!B1018,Summary!C1018)+TIME(D1018,0,0)</f>
        <v>42</v>
      </c>
      <c r="F1018" s="4">
        <f t="shared" si="109"/>
        <v>1</v>
      </c>
      <c r="G1018" s="4">
        <f t="shared" si="107"/>
        <v>7</v>
      </c>
      <c r="H1018" s="4">
        <f t="shared" si="110"/>
        <v>0</v>
      </c>
      <c r="I1018" s="4">
        <f t="shared" si="111"/>
        <v>0</v>
      </c>
      <c r="J1018" s="4">
        <f t="shared" si="112"/>
        <v>0</v>
      </c>
      <c r="K1018" s="4">
        <f t="shared" si="108"/>
        <v>0</v>
      </c>
      <c r="L1018" s="5">
        <f t="shared" si="113"/>
        <v>0</v>
      </c>
      <c r="M1018" s="137">
        <f>'PVWatts Hourly Results (1)'!L1029/1000</f>
        <v>0</v>
      </c>
      <c r="N1018" s="3">
        <f>'PVWatts Hourly Results (2)'!L1029/1000</f>
        <v>0</v>
      </c>
      <c r="O1018" s="3">
        <f>'PVWatts Hourly Results (3)'!L1029/1000</f>
        <v>0</v>
      </c>
      <c r="P1018" s="3">
        <f>'PVWatts Hourly Results (4)'!L1029/1000</f>
        <v>0</v>
      </c>
      <c r="Q1018" s="130">
        <f>'PVWatts Hourly Results (5)'!L1029/1000</f>
        <v>0</v>
      </c>
    </row>
    <row r="1019" spans="2:17" x14ac:dyDescent="0.25">
      <c r="B1019" s="8">
        <v>2</v>
      </c>
      <c r="C1019" s="9">
        <v>11</v>
      </c>
      <c r="D1019" s="134">
        <f>'PVWatts Hourly Results (1)'!C1030</f>
        <v>0</v>
      </c>
      <c r="E1019" s="127">
        <f>DATE(YEAR(Inputs!$D$5),Summary!B1019,Summary!C1019)+TIME(D1019,0,0)</f>
        <v>42</v>
      </c>
      <c r="F1019" s="4">
        <f t="shared" si="109"/>
        <v>1</v>
      </c>
      <c r="G1019" s="4">
        <f t="shared" si="107"/>
        <v>7</v>
      </c>
      <c r="H1019" s="4">
        <f t="shared" si="110"/>
        <v>0</v>
      </c>
      <c r="I1019" s="4">
        <f t="shared" si="111"/>
        <v>0</v>
      </c>
      <c r="J1019" s="4">
        <f t="shared" si="112"/>
        <v>0</v>
      </c>
      <c r="K1019" s="4">
        <f t="shared" si="108"/>
        <v>0</v>
      </c>
      <c r="L1019" s="5">
        <f t="shared" si="113"/>
        <v>0</v>
      </c>
      <c r="M1019" s="137">
        <f>'PVWatts Hourly Results (1)'!L1030/1000</f>
        <v>0</v>
      </c>
      <c r="N1019" s="3">
        <f>'PVWatts Hourly Results (2)'!L1030/1000</f>
        <v>0</v>
      </c>
      <c r="O1019" s="3">
        <f>'PVWatts Hourly Results (3)'!L1030/1000</f>
        <v>0</v>
      </c>
      <c r="P1019" s="3">
        <f>'PVWatts Hourly Results (4)'!L1030/1000</f>
        <v>0</v>
      </c>
      <c r="Q1019" s="130">
        <f>'PVWatts Hourly Results (5)'!L1030/1000</f>
        <v>0</v>
      </c>
    </row>
    <row r="1020" spans="2:17" x14ac:dyDescent="0.25">
      <c r="B1020" s="8">
        <v>2</v>
      </c>
      <c r="C1020" s="9">
        <v>11</v>
      </c>
      <c r="D1020" s="134">
        <f>'PVWatts Hourly Results (1)'!C1031</f>
        <v>0</v>
      </c>
      <c r="E1020" s="127">
        <f>DATE(YEAR(Inputs!$D$5),Summary!B1020,Summary!C1020)+TIME(D1020,0,0)</f>
        <v>42</v>
      </c>
      <c r="F1020" s="4">
        <f t="shared" si="109"/>
        <v>1</v>
      </c>
      <c r="G1020" s="4">
        <f t="shared" si="107"/>
        <v>7</v>
      </c>
      <c r="H1020" s="4">
        <f t="shared" si="110"/>
        <v>0</v>
      </c>
      <c r="I1020" s="4">
        <f t="shared" si="111"/>
        <v>0</v>
      </c>
      <c r="J1020" s="4">
        <f t="shared" si="112"/>
        <v>0</v>
      </c>
      <c r="K1020" s="4">
        <f t="shared" si="108"/>
        <v>0</v>
      </c>
      <c r="L1020" s="5">
        <f t="shared" si="113"/>
        <v>0</v>
      </c>
      <c r="M1020" s="137">
        <f>'PVWatts Hourly Results (1)'!L1031/1000</f>
        <v>0</v>
      </c>
      <c r="N1020" s="3">
        <f>'PVWatts Hourly Results (2)'!L1031/1000</f>
        <v>0</v>
      </c>
      <c r="O1020" s="3">
        <f>'PVWatts Hourly Results (3)'!L1031/1000</f>
        <v>0</v>
      </c>
      <c r="P1020" s="3">
        <f>'PVWatts Hourly Results (4)'!L1031/1000</f>
        <v>0</v>
      </c>
      <c r="Q1020" s="130">
        <f>'PVWatts Hourly Results (5)'!L1031/1000</f>
        <v>0</v>
      </c>
    </row>
    <row r="1021" spans="2:17" x14ac:dyDescent="0.25">
      <c r="B1021" s="8">
        <v>2</v>
      </c>
      <c r="C1021" s="9">
        <v>11</v>
      </c>
      <c r="D1021" s="134">
        <f>'PVWatts Hourly Results (1)'!C1032</f>
        <v>0</v>
      </c>
      <c r="E1021" s="127">
        <f>DATE(YEAR(Inputs!$D$5),Summary!B1021,Summary!C1021)+TIME(D1021,0,0)</f>
        <v>42</v>
      </c>
      <c r="F1021" s="4">
        <f t="shared" si="109"/>
        <v>1</v>
      </c>
      <c r="G1021" s="4">
        <f t="shared" si="107"/>
        <v>7</v>
      </c>
      <c r="H1021" s="4">
        <f t="shared" si="110"/>
        <v>0</v>
      </c>
      <c r="I1021" s="4">
        <f t="shared" si="111"/>
        <v>0</v>
      </c>
      <c r="J1021" s="4">
        <f t="shared" si="112"/>
        <v>0</v>
      </c>
      <c r="K1021" s="4">
        <f t="shared" si="108"/>
        <v>0</v>
      </c>
      <c r="L1021" s="5">
        <f t="shared" si="113"/>
        <v>0</v>
      </c>
      <c r="M1021" s="137">
        <f>'PVWatts Hourly Results (1)'!L1032/1000</f>
        <v>0</v>
      </c>
      <c r="N1021" s="3">
        <f>'PVWatts Hourly Results (2)'!L1032/1000</f>
        <v>0</v>
      </c>
      <c r="O1021" s="3">
        <f>'PVWatts Hourly Results (3)'!L1032/1000</f>
        <v>0</v>
      </c>
      <c r="P1021" s="3">
        <f>'PVWatts Hourly Results (4)'!L1032/1000</f>
        <v>0</v>
      </c>
      <c r="Q1021" s="130">
        <f>'PVWatts Hourly Results (5)'!L1032/1000</f>
        <v>0</v>
      </c>
    </row>
    <row r="1022" spans="2:17" x14ac:dyDescent="0.25">
      <c r="B1022" s="8">
        <v>2</v>
      </c>
      <c r="C1022" s="9">
        <v>11</v>
      </c>
      <c r="D1022" s="134">
        <f>'PVWatts Hourly Results (1)'!C1033</f>
        <v>0</v>
      </c>
      <c r="E1022" s="127">
        <f>DATE(YEAR(Inputs!$D$5),Summary!B1022,Summary!C1022)+TIME(D1022,0,0)</f>
        <v>42</v>
      </c>
      <c r="F1022" s="4">
        <f t="shared" si="109"/>
        <v>1</v>
      </c>
      <c r="G1022" s="4">
        <f t="shared" si="107"/>
        <v>7</v>
      </c>
      <c r="H1022" s="4">
        <f t="shared" si="110"/>
        <v>0</v>
      </c>
      <c r="I1022" s="4">
        <f t="shared" si="111"/>
        <v>0</v>
      </c>
      <c r="J1022" s="4">
        <f t="shared" si="112"/>
        <v>0</v>
      </c>
      <c r="K1022" s="4">
        <f t="shared" si="108"/>
        <v>0</v>
      </c>
      <c r="L1022" s="5">
        <f t="shared" si="113"/>
        <v>0</v>
      </c>
      <c r="M1022" s="137">
        <f>'PVWatts Hourly Results (1)'!L1033/1000</f>
        <v>0</v>
      </c>
      <c r="N1022" s="3">
        <f>'PVWatts Hourly Results (2)'!L1033/1000</f>
        <v>0</v>
      </c>
      <c r="O1022" s="3">
        <f>'PVWatts Hourly Results (3)'!L1033/1000</f>
        <v>0</v>
      </c>
      <c r="P1022" s="3">
        <f>'PVWatts Hourly Results (4)'!L1033/1000</f>
        <v>0</v>
      </c>
      <c r="Q1022" s="130">
        <f>'PVWatts Hourly Results (5)'!L1033/1000</f>
        <v>0</v>
      </c>
    </row>
    <row r="1023" spans="2:17" x14ac:dyDescent="0.25">
      <c r="B1023" s="8">
        <v>2</v>
      </c>
      <c r="C1023" s="9">
        <v>11</v>
      </c>
      <c r="D1023" s="134">
        <f>'PVWatts Hourly Results (1)'!C1034</f>
        <v>0</v>
      </c>
      <c r="E1023" s="127">
        <f>DATE(YEAR(Inputs!$D$5),Summary!B1023,Summary!C1023)+TIME(D1023,0,0)</f>
        <v>42</v>
      </c>
      <c r="F1023" s="4">
        <f t="shared" si="109"/>
        <v>1</v>
      </c>
      <c r="G1023" s="4">
        <f t="shared" si="107"/>
        <v>7</v>
      </c>
      <c r="H1023" s="4">
        <f t="shared" si="110"/>
        <v>0</v>
      </c>
      <c r="I1023" s="4">
        <f t="shared" si="111"/>
        <v>0</v>
      </c>
      <c r="J1023" s="4">
        <f t="shared" si="112"/>
        <v>0</v>
      </c>
      <c r="K1023" s="4">
        <f t="shared" si="108"/>
        <v>0</v>
      </c>
      <c r="L1023" s="5">
        <f t="shared" si="113"/>
        <v>0</v>
      </c>
      <c r="M1023" s="137">
        <f>'PVWatts Hourly Results (1)'!L1034/1000</f>
        <v>0</v>
      </c>
      <c r="N1023" s="3">
        <f>'PVWatts Hourly Results (2)'!L1034/1000</f>
        <v>0</v>
      </c>
      <c r="O1023" s="3">
        <f>'PVWatts Hourly Results (3)'!L1034/1000</f>
        <v>0</v>
      </c>
      <c r="P1023" s="3">
        <f>'PVWatts Hourly Results (4)'!L1034/1000</f>
        <v>0</v>
      </c>
      <c r="Q1023" s="130">
        <f>'PVWatts Hourly Results (5)'!L1034/1000</f>
        <v>0</v>
      </c>
    </row>
    <row r="1024" spans="2:17" x14ac:dyDescent="0.25">
      <c r="B1024" s="8">
        <v>2</v>
      </c>
      <c r="C1024" s="9">
        <v>11</v>
      </c>
      <c r="D1024" s="134">
        <f>'PVWatts Hourly Results (1)'!C1035</f>
        <v>0</v>
      </c>
      <c r="E1024" s="127">
        <f>DATE(YEAR(Inputs!$D$5),Summary!B1024,Summary!C1024)+TIME(D1024,0,0)</f>
        <v>42</v>
      </c>
      <c r="F1024" s="4">
        <f t="shared" si="109"/>
        <v>1</v>
      </c>
      <c r="G1024" s="4">
        <f t="shared" si="107"/>
        <v>7</v>
      </c>
      <c r="H1024" s="4">
        <f t="shared" si="110"/>
        <v>0</v>
      </c>
      <c r="I1024" s="4">
        <f t="shared" si="111"/>
        <v>0</v>
      </c>
      <c r="J1024" s="4">
        <f t="shared" si="112"/>
        <v>0</v>
      </c>
      <c r="K1024" s="4">
        <f t="shared" si="108"/>
        <v>0</v>
      </c>
      <c r="L1024" s="5">
        <f t="shared" si="113"/>
        <v>0</v>
      </c>
      <c r="M1024" s="137">
        <f>'PVWatts Hourly Results (1)'!L1035/1000</f>
        <v>0</v>
      </c>
      <c r="N1024" s="3">
        <f>'PVWatts Hourly Results (2)'!L1035/1000</f>
        <v>0</v>
      </c>
      <c r="O1024" s="3">
        <f>'PVWatts Hourly Results (3)'!L1035/1000</f>
        <v>0</v>
      </c>
      <c r="P1024" s="3">
        <f>'PVWatts Hourly Results (4)'!L1035/1000</f>
        <v>0</v>
      </c>
      <c r="Q1024" s="130">
        <f>'PVWatts Hourly Results (5)'!L1035/1000</f>
        <v>0</v>
      </c>
    </row>
    <row r="1025" spans="2:17" x14ac:dyDescent="0.25">
      <c r="B1025" s="8">
        <v>2</v>
      </c>
      <c r="C1025" s="9">
        <v>11</v>
      </c>
      <c r="D1025" s="134">
        <f>'PVWatts Hourly Results (1)'!C1036</f>
        <v>0</v>
      </c>
      <c r="E1025" s="127">
        <f>DATE(YEAR(Inputs!$D$5),Summary!B1025,Summary!C1025)+TIME(D1025,0,0)</f>
        <v>42</v>
      </c>
      <c r="F1025" s="4">
        <f t="shared" si="109"/>
        <v>1</v>
      </c>
      <c r="G1025" s="4">
        <f t="shared" si="107"/>
        <v>7</v>
      </c>
      <c r="H1025" s="4">
        <f t="shared" si="110"/>
        <v>0</v>
      </c>
      <c r="I1025" s="4">
        <f t="shared" si="111"/>
        <v>0</v>
      </c>
      <c r="J1025" s="4">
        <f t="shared" si="112"/>
        <v>0</v>
      </c>
      <c r="K1025" s="4">
        <f t="shared" si="108"/>
        <v>0</v>
      </c>
      <c r="L1025" s="5">
        <f t="shared" si="113"/>
        <v>0</v>
      </c>
      <c r="M1025" s="137">
        <f>'PVWatts Hourly Results (1)'!L1036/1000</f>
        <v>0</v>
      </c>
      <c r="N1025" s="3">
        <f>'PVWatts Hourly Results (2)'!L1036/1000</f>
        <v>0</v>
      </c>
      <c r="O1025" s="3">
        <f>'PVWatts Hourly Results (3)'!L1036/1000</f>
        <v>0</v>
      </c>
      <c r="P1025" s="3">
        <f>'PVWatts Hourly Results (4)'!L1036/1000</f>
        <v>0</v>
      </c>
      <c r="Q1025" s="130">
        <f>'PVWatts Hourly Results (5)'!L1036/1000</f>
        <v>0</v>
      </c>
    </row>
    <row r="1026" spans="2:17" x14ac:dyDescent="0.25">
      <c r="B1026" s="8">
        <v>2</v>
      </c>
      <c r="C1026" s="9">
        <v>11</v>
      </c>
      <c r="D1026" s="134">
        <f>'PVWatts Hourly Results (1)'!C1037</f>
        <v>0</v>
      </c>
      <c r="E1026" s="127">
        <f>DATE(YEAR(Inputs!$D$5),Summary!B1026,Summary!C1026)+TIME(D1026,0,0)</f>
        <v>42</v>
      </c>
      <c r="F1026" s="4">
        <f t="shared" si="109"/>
        <v>1</v>
      </c>
      <c r="G1026" s="4">
        <f t="shared" si="107"/>
        <v>7</v>
      </c>
      <c r="H1026" s="4">
        <f t="shared" si="110"/>
        <v>0</v>
      </c>
      <c r="I1026" s="4">
        <f t="shared" si="111"/>
        <v>0</v>
      </c>
      <c r="J1026" s="4">
        <f t="shared" si="112"/>
        <v>0</v>
      </c>
      <c r="K1026" s="4">
        <f t="shared" si="108"/>
        <v>0</v>
      </c>
      <c r="L1026" s="5">
        <f t="shared" si="113"/>
        <v>0</v>
      </c>
      <c r="M1026" s="137">
        <f>'PVWatts Hourly Results (1)'!L1037/1000</f>
        <v>0</v>
      </c>
      <c r="N1026" s="3">
        <f>'PVWatts Hourly Results (2)'!L1037/1000</f>
        <v>0</v>
      </c>
      <c r="O1026" s="3">
        <f>'PVWatts Hourly Results (3)'!L1037/1000</f>
        <v>0</v>
      </c>
      <c r="P1026" s="3">
        <f>'PVWatts Hourly Results (4)'!L1037/1000</f>
        <v>0</v>
      </c>
      <c r="Q1026" s="130">
        <f>'PVWatts Hourly Results (5)'!L1037/1000</f>
        <v>0</v>
      </c>
    </row>
    <row r="1027" spans="2:17" x14ac:dyDescent="0.25">
      <c r="B1027" s="8">
        <v>2</v>
      </c>
      <c r="C1027" s="9">
        <v>11</v>
      </c>
      <c r="D1027" s="134">
        <f>'PVWatts Hourly Results (1)'!C1038</f>
        <v>0</v>
      </c>
      <c r="E1027" s="127">
        <f>DATE(YEAR(Inputs!$D$5),Summary!B1027,Summary!C1027)+TIME(D1027,0,0)</f>
        <v>42</v>
      </c>
      <c r="F1027" s="4">
        <f t="shared" si="109"/>
        <v>1</v>
      </c>
      <c r="G1027" s="4">
        <f t="shared" si="107"/>
        <v>7</v>
      </c>
      <c r="H1027" s="4">
        <f t="shared" si="110"/>
        <v>0</v>
      </c>
      <c r="I1027" s="4">
        <f t="shared" si="111"/>
        <v>0</v>
      </c>
      <c r="J1027" s="4">
        <f t="shared" si="112"/>
        <v>0</v>
      </c>
      <c r="K1027" s="4">
        <f t="shared" si="108"/>
        <v>0</v>
      </c>
      <c r="L1027" s="5">
        <f t="shared" si="113"/>
        <v>0</v>
      </c>
      <c r="M1027" s="137">
        <f>'PVWatts Hourly Results (1)'!L1038/1000</f>
        <v>0</v>
      </c>
      <c r="N1027" s="3">
        <f>'PVWatts Hourly Results (2)'!L1038/1000</f>
        <v>0</v>
      </c>
      <c r="O1027" s="3">
        <f>'PVWatts Hourly Results (3)'!L1038/1000</f>
        <v>0</v>
      </c>
      <c r="P1027" s="3">
        <f>'PVWatts Hourly Results (4)'!L1038/1000</f>
        <v>0</v>
      </c>
      <c r="Q1027" s="130">
        <f>'PVWatts Hourly Results (5)'!L1038/1000</f>
        <v>0</v>
      </c>
    </row>
    <row r="1028" spans="2:17" x14ac:dyDescent="0.25">
      <c r="B1028" s="8">
        <v>2</v>
      </c>
      <c r="C1028" s="9">
        <v>11</v>
      </c>
      <c r="D1028" s="134">
        <f>'PVWatts Hourly Results (1)'!C1039</f>
        <v>0</v>
      </c>
      <c r="E1028" s="127">
        <f>DATE(YEAR(Inputs!$D$5),Summary!B1028,Summary!C1028)+TIME(D1028,0,0)</f>
        <v>42</v>
      </c>
      <c r="F1028" s="4">
        <f t="shared" si="109"/>
        <v>1</v>
      </c>
      <c r="G1028" s="4">
        <f t="shared" si="107"/>
        <v>7</v>
      </c>
      <c r="H1028" s="4">
        <f t="shared" si="110"/>
        <v>0</v>
      </c>
      <c r="I1028" s="4">
        <f t="shared" si="111"/>
        <v>0</v>
      </c>
      <c r="J1028" s="4">
        <f t="shared" si="112"/>
        <v>0</v>
      </c>
      <c r="K1028" s="4">
        <f t="shared" si="108"/>
        <v>0</v>
      </c>
      <c r="L1028" s="5">
        <f t="shared" si="113"/>
        <v>0</v>
      </c>
      <c r="M1028" s="137">
        <f>'PVWatts Hourly Results (1)'!L1039/1000</f>
        <v>0</v>
      </c>
      <c r="N1028" s="3">
        <f>'PVWatts Hourly Results (2)'!L1039/1000</f>
        <v>0</v>
      </c>
      <c r="O1028" s="3">
        <f>'PVWatts Hourly Results (3)'!L1039/1000</f>
        <v>0</v>
      </c>
      <c r="P1028" s="3">
        <f>'PVWatts Hourly Results (4)'!L1039/1000</f>
        <v>0</v>
      </c>
      <c r="Q1028" s="130">
        <f>'PVWatts Hourly Results (5)'!L1039/1000</f>
        <v>0</v>
      </c>
    </row>
    <row r="1029" spans="2:17" x14ac:dyDescent="0.25">
      <c r="B1029" s="8">
        <v>2</v>
      </c>
      <c r="C1029" s="9">
        <v>11</v>
      </c>
      <c r="D1029" s="134">
        <f>'PVWatts Hourly Results (1)'!C1040</f>
        <v>0</v>
      </c>
      <c r="E1029" s="127">
        <f>DATE(YEAR(Inputs!$D$5),Summary!B1029,Summary!C1029)+TIME(D1029,0,0)</f>
        <v>42</v>
      </c>
      <c r="F1029" s="4">
        <f t="shared" si="109"/>
        <v>1</v>
      </c>
      <c r="G1029" s="4">
        <f t="shared" si="107"/>
        <v>7</v>
      </c>
      <c r="H1029" s="4">
        <f t="shared" si="110"/>
        <v>0</v>
      </c>
      <c r="I1029" s="4">
        <f t="shared" si="111"/>
        <v>0</v>
      </c>
      <c r="J1029" s="4">
        <f t="shared" si="112"/>
        <v>0</v>
      </c>
      <c r="K1029" s="4">
        <f t="shared" si="108"/>
        <v>0</v>
      </c>
      <c r="L1029" s="5">
        <f t="shared" si="113"/>
        <v>0</v>
      </c>
      <c r="M1029" s="137">
        <f>'PVWatts Hourly Results (1)'!L1040/1000</f>
        <v>0</v>
      </c>
      <c r="N1029" s="3">
        <f>'PVWatts Hourly Results (2)'!L1040/1000</f>
        <v>0</v>
      </c>
      <c r="O1029" s="3">
        <f>'PVWatts Hourly Results (3)'!L1040/1000</f>
        <v>0</v>
      </c>
      <c r="P1029" s="3">
        <f>'PVWatts Hourly Results (4)'!L1040/1000</f>
        <v>0</v>
      </c>
      <c r="Q1029" s="130">
        <f>'PVWatts Hourly Results (5)'!L1040/1000</f>
        <v>0</v>
      </c>
    </row>
    <row r="1030" spans="2:17" x14ac:dyDescent="0.25">
      <c r="B1030" s="8">
        <v>2</v>
      </c>
      <c r="C1030" s="9">
        <v>12</v>
      </c>
      <c r="D1030" s="134">
        <f>'PVWatts Hourly Results (1)'!C1041</f>
        <v>0</v>
      </c>
      <c r="E1030" s="127">
        <f>DATE(YEAR(Inputs!$D$5),Summary!B1030,Summary!C1030)+TIME(D1030,0,0)</f>
        <v>43</v>
      </c>
      <c r="F1030" s="4">
        <f t="shared" si="109"/>
        <v>1</v>
      </c>
      <c r="G1030" s="4">
        <f t="shared" si="107"/>
        <v>1</v>
      </c>
      <c r="H1030" s="4">
        <f t="shared" si="110"/>
        <v>0</v>
      </c>
      <c r="I1030" s="4">
        <f t="shared" si="111"/>
        <v>0</v>
      </c>
      <c r="J1030" s="4">
        <f t="shared" si="112"/>
        <v>0</v>
      </c>
      <c r="K1030" s="4">
        <f t="shared" si="108"/>
        <v>0</v>
      </c>
      <c r="L1030" s="5">
        <f t="shared" si="113"/>
        <v>0</v>
      </c>
      <c r="M1030" s="137">
        <f>'PVWatts Hourly Results (1)'!L1041/1000</f>
        <v>0</v>
      </c>
      <c r="N1030" s="3">
        <f>'PVWatts Hourly Results (2)'!L1041/1000</f>
        <v>0</v>
      </c>
      <c r="O1030" s="3">
        <f>'PVWatts Hourly Results (3)'!L1041/1000</f>
        <v>0</v>
      </c>
      <c r="P1030" s="3">
        <f>'PVWatts Hourly Results (4)'!L1041/1000</f>
        <v>0</v>
      </c>
      <c r="Q1030" s="130">
        <f>'PVWatts Hourly Results (5)'!L1041/1000</f>
        <v>0</v>
      </c>
    </row>
    <row r="1031" spans="2:17" x14ac:dyDescent="0.25">
      <c r="B1031" s="8">
        <v>2</v>
      </c>
      <c r="C1031" s="9">
        <v>12</v>
      </c>
      <c r="D1031" s="134">
        <f>'PVWatts Hourly Results (1)'!C1042</f>
        <v>0</v>
      </c>
      <c r="E1031" s="127">
        <f>DATE(YEAR(Inputs!$D$5),Summary!B1031,Summary!C1031)+TIME(D1031,0,0)</f>
        <v>43</v>
      </c>
      <c r="F1031" s="4">
        <f t="shared" si="109"/>
        <v>1</v>
      </c>
      <c r="G1031" s="4">
        <f t="shared" si="107"/>
        <v>1</v>
      </c>
      <c r="H1031" s="4">
        <f t="shared" si="110"/>
        <v>0</v>
      </c>
      <c r="I1031" s="4">
        <f t="shared" si="111"/>
        <v>0</v>
      </c>
      <c r="J1031" s="4">
        <f t="shared" si="112"/>
        <v>0</v>
      </c>
      <c r="K1031" s="4">
        <f t="shared" si="108"/>
        <v>0</v>
      </c>
      <c r="L1031" s="5">
        <f t="shared" si="113"/>
        <v>0</v>
      </c>
      <c r="M1031" s="137">
        <f>'PVWatts Hourly Results (1)'!L1042/1000</f>
        <v>0</v>
      </c>
      <c r="N1031" s="3">
        <f>'PVWatts Hourly Results (2)'!L1042/1000</f>
        <v>0</v>
      </c>
      <c r="O1031" s="3">
        <f>'PVWatts Hourly Results (3)'!L1042/1000</f>
        <v>0</v>
      </c>
      <c r="P1031" s="3">
        <f>'PVWatts Hourly Results (4)'!L1042/1000</f>
        <v>0</v>
      </c>
      <c r="Q1031" s="130">
        <f>'PVWatts Hourly Results (5)'!L1042/1000</f>
        <v>0</v>
      </c>
    </row>
    <row r="1032" spans="2:17" x14ac:dyDescent="0.25">
      <c r="B1032" s="8">
        <v>2</v>
      </c>
      <c r="C1032" s="9">
        <v>12</v>
      </c>
      <c r="D1032" s="134">
        <f>'PVWatts Hourly Results (1)'!C1043</f>
        <v>0</v>
      </c>
      <c r="E1032" s="127">
        <f>DATE(YEAR(Inputs!$D$5),Summary!B1032,Summary!C1032)+TIME(D1032,0,0)</f>
        <v>43</v>
      </c>
      <c r="F1032" s="4">
        <f t="shared" si="109"/>
        <v>1</v>
      </c>
      <c r="G1032" s="4">
        <f t="shared" si="107"/>
        <v>1</v>
      </c>
      <c r="H1032" s="4">
        <f t="shared" si="110"/>
        <v>0</v>
      </c>
      <c r="I1032" s="4">
        <f t="shared" si="111"/>
        <v>0</v>
      </c>
      <c r="J1032" s="4">
        <f t="shared" si="112"/>
        <v>0</v>
      </c>
      <c r="K1032" s="4">
        <f t="shared" si="108"/>
        <v>0</v>
      </c>
      <c r="L1032" s="5">
        <f t="shared" si="113"/>
        <v>0</v>
      </c>
      <c r="M1032" s="137">
        <f>'PVWatts Hourly Results (1)'!L1043/1000</f>
        <v>0</v>
      </c>
      <c r="N1032" s="3">
        <f>'PVWatts Hourly Results (2)'!L1043/1000</f>
        <v>0</v>
      </c>
      <c r="O1032" s="3">
        <f>'PVWatts Hourly Results (3)'!L1043/1000</f>
        <v>0</v>
      </c>
      <c r="P1032" s="3">
        <f>'PVWatts Hourly Results (4)'!L1043/1000</f>
        <v>0</v>
      </c>
      <c r="Q1032" s="130">
        <f>'PVWatts Hourly Results (5)'!L1043/1000</f>
        <v>0</v>
      </c>
    </row>
    <row r="1033" spans="2:17" x14ac:dyDescent="0.25">
      <c r="B1033" s="8">
        <v>2</v>
      </c>
      <c r="C1033" s="9">
        <v>12</v>
      </c>
      <c r="D1033" s="134">
        <f>'PVWatts Hourly Results (1)'!C1044</f>
        <v>0</v>
      </c>
      <c r="E1033" s="127">
        <f>DATE(YEAR(Inputs!$D$5),Summary!B1033,Summary!C1033)+TIME(D1033,0,0)</f>
        <v>43</v>
      </c>
      <c r="F1033" s="4">
        <f t="shared" si="109"/>
        <v>1</v>
      </c>
      <c r="G1033" s="4">
        <f t="shared" si="107"/>
        <v>1</v>
      </c>
      <c r="H1033" s="4">
        <f t="shared" si="110"/>
        <v>0</v>
      </c>
      <c r="I1033" s="4">
        <f t="shared" si="111"/>
        <v>0</v>
      </c>
      <c r="J1033" s="4">
        <f t="shared" si="112"/>
        <v>0</v>
      </c>
      <c r="K1033" s="4">
        <f t="shared" si="108"/>
        <v>0</v>
      </c>
      <c r="L1033" s="5">
        <f t="shared" si="113"/>
        <v>0</v>
      </c>
      <c r="M1033" s="137">
        <f>'PVWatts Hourly Results (1)'!L1044/1000</f>
        <v>0</v>
      </c>
      <c r="N1033" s="3">
        <f>'PVWatts Hourly Results (2)'!L1044/1000</f>
        <v>0</v>
      </c>
      <c r="O1033" s="3">
        <f>'PVWatts Hourly Results (3)'!L1044/1000</f>
        <v>0</v>
      </c>
      <c r="P1033" s="3">
        <f>'PVWatts Hourly Results (4)'!L1044/1000</f>
        <v>0</v>
      </c>
      <c r="Q1033" s="130">
        <f>'PVWatts Hourly Results (5)'!L1044/1000</f>
        <v>0</v>
      </c>
    </row>
    <row r="1034" spans="2:17" x14ac:dyDescent="0.25">
      <c r="B1034" s="8">
        <v>2</v>
      </c>
      <c r="C1034" s="9">
        <v>12</v>
      </c>
      <c r="D1034" s="134">
        <f>'PVWatts Hourly Results (1)'!C1045</f>
        <v>0</v>
      </c>
      <c r="E1034" s="127">
        <f>DATE(YEAR(Inputs!$D$5),Summary!B1034,Summary!C1034)+TIME(D1034,0,0)</f>
        <v>43</v>
      </c>
      <c r="F1034" s="4">
        <f t="shared" si="109"/>
        <v>1</v>
      </c>
      <c r="G1034" s="4">
        <f t="shared" si="107"/>
        <v>1</v>
      </c>
      <c r="H1034" s="4">
        <f t="shared" si="110"/>
        <v>0</v>
      </c>
      <c r="I1034" s="4">
        <f t="shared" si="111"/>
        <v>0</v>
      </c>
      <c r="J1034" s="4">
        <f t="shared" si="112"/>
        <v>0</v>
      </c>
      <c r="K1034" s="4">
        <f t="shared" si="108"/>
        <v>0</v>
      </c>
      <c r="L1034" s="5">
        <f t="shared" si="113"/>
        <v>0</v>
      </c>
      <c r="M1034" s="137">
        <f>'PVWatts Hourly Results (1)'!L1045/1000</f>
        <v>0</v>
      </c>
      <c r="N1034" s="3">
        <f>'PVWatts Hourly Results (2)'!L1045/1000</f>
        <v>0</v>
      </c>
      <c r="O1034" s="3">
        <f>'PVWatts Hourly Results (3)'!L1045/1000</f>
        <v>0</v>
      </c>
      <c r="P1034" s="3">
        <f>'PVWatts Hourly Results (4)'!L1045/1000</f>
        <v>0</v>
      </c>
      <c r="Q1034" s="130">
        <f>'PVWatts Hourly Results (5)'!L1045/1000</f>
        <v>0</v>
      </c>
    </row>
    <row r="1035" spans="2:17" x14ac:dyDescent="0.25">
      <c r="B1035" s="8">
        <v>2</v>
      </c>
      <c r="C1035" s="9">
        <v>12</v>
      </c>
      <c r="D1035" s="134">
        <f>'PVWatts Hourly Results (1)'!C1046</f>
        <v>0</v>
      </c>
      <c r="E1035" s="127">
        <f>DATE(YEAR(Inputs!$D$5),Summary!B1035,Summary!C1035)+TIME(D1035,0,0)</f>
        <v>43</v>
      </c>
      <c r="F1035" s="4">
        <f t="shared" si="109"/>
        <v>1</v>
      </c>
      <c r="G1035" s="4">
        <f t="shared" si="107"/>
        <v>1</v>
      </c>
      <c r="H1035" s="4">
        <f t="shared" si="110"/>
        <v>0</v>
      </c>
      <c r="I1035" s="4">
        <f t="shared" si="111"/>
        <v>0</v>
      </c>
      <c r="J1035" s="4">
        <f t="shared" si="112"/>
        <v>0</v>
      </c>
      <c r="K1035" s="4">
        <f t="shared" si="108"/>
        <v>0</v>
      </c>
      <c r="L1035" s="5">
        <f t="shared" si="113"/>
        <v>0</v>
      </c>
      <c r="M1035" s="137">
        <f>'PVWatts Hourly Results (1)'!L1046/1000</f>
        <v>0</v>
      </c>
      <c r="N1035" s="3">
        <f>'PVWatts Hourly Results (2)'!L1046/1000</f>
        <v>0</v>
      </c>
      <c r="O1035" s="3">
        <f>'PVWatts Hourly Results (3)'!L1046/1000</f>
        <v>0</v>
      </c>
      <c r="P1035" s="3">
        <f>'PVWatts Hourly Results (4)'!L1046/1000</f>
        <v>0</v>
      </c>
      <c r="Q1035" s="130">
        <f>'PVWatts Hourly Results (5)'!L1046/1000</f>
        <v>0</v>
      </c>
    </row>
    <row r="1036" spans="2:17" x14ac:dyDescent="0.25">
      <c r="B1036" s="8">
        <v>2</v>
      </c>
      <c r="C1036" s="9">
        <v>12</v>
      </c>
      <c r="D1036" s="134">
        <f>'PVWatts Hourly Results (1)'!C1047</f>
        <v>0</v>
      </c>
      <c r="E1036" s="127">
        <f>DATE(YEAR(Inputs!$D$5),Summary!B1036,Summary!C1036)+TIME(D1036,0,0)</f>
        <v>43</v>
      </c>
      <c r="F1036" s="4">
        <f t="shared" si="109"/>
        <v>1</v>
      </c>
      <c r="G1036" s="4">
        <f t="shared" si="107"/>
        <v>1</v>
      </c>
      <c r="H1036" s="4">
        <f t="shared" si="110"/>
        <v>0</v>
      </c>
      <c r="I1036" s="4">
        <f t="shared" si="111"/>
        <v>0</v>
      </c>
      <c r="J1036" s="4">
        <f t="shared" si="112"/>
        <v>0</v>
      </c>
      <c r="K1036" s="4">
        <f t="shared" si="108"/>
        <v>0</v>
      </c>
      <c r="L1036" s="5">
        <f t="shared" si="113"/>
        <v>0</v>
      </c>
      <c r="M1036" s="137">
        <f>'PVWatts Hourly Results (1)'!L1047/1000</f>
        <v>0</v>
      </c>
      <c r="N1036" s="3">
        <f>'PVWatts Hourly Results (2)'!L1047/1000</f>
        <v>0</v>
      </c>
      <c r="O1036" s="3">
        <f>'PVWatts Hourly Results (3)'!L1047/1000</f>
        <v>0</v>
      </c>
      <c r="P1036" s="3">
        <f>'PVWatts Hourly Results (4)'!L1047/1000</f>
        <v>0</v>
      </c>
      <c r="Q1036" s="130">
        <f>'PVWatts Hourly Results (5)'!L1047/1000</f>
        <v>0</v>
      </c>
    </row>
    <row r="1037" spans="2:17" x14ac:dyDescent="0.25">
      <c r="B1037" s="8">
        <v>2</v>
      </c>
      <c r="C1037" s="9">
        <v>12</v>
      </c>
      <c r="D1037" s="134">
        <f>'PVWatts Hourly Results (1)'!C1048</f>
        <v>0</v>
      </c>
      <c r="E1037" s="127">
        <f>DATE(YEAR(Inputs!$D$5),Summary!B1037,Summary!C1037)+TIME(D1037,0,0)</f>
        <v>43</v>
      </c>
      <c r="F1037" s="4">
        <f t="shared" si="109"/>
        <v>1</v>
      </c>
      <c r="G1037" s="4">
        <f t="shared" si="107"/>
        <v>1</v>
      </c>
      <c r="H1037" s="4">
        <f t="shared" si="110"/>
        <v>0</v>
      </c>
      <c r="I1037" s="4">
        <f t="shared" si="111"/>
        <v>0</v>
      </c>
      <c r="J1037" s="4">
        <f t="shared" si="112"/>
        <v>0</v>
      </c>
      <c r="K1037" s="4">
        <f t="shared" si="108"/>
        <v>0</v>
      </c>
      <c r="L1037" s="5">
        <f t="shared" si="113"/>
        <v>0</v>
      </c>
      <c r="M1037" s="137">
        <f>'PVWatts Hourly Results (1)'!L1048/1000</f>
        <v>0</v>
      </c>
      <c r="N1037" s="3">
        <f>'PVWatts Hourly Results (2)'!L1048/1000</f>
        <v>0</v>
      </c>
      <c r="O1037" s="3">
        <f>'PVWatts Hourly Results (3)'!L1048/1000</f>
        <v>0</v>
      </c>
      <c r="P1037" s="3">
        <f>'PVWatts Hourly Results (4)'!L1048/1000</f>
        <v>0</v>
      </c>
      <c r="Q1037" s="130">
        <f>'PVWatts Hourly Results (5)'!L1048/1000</f>
        <v>0</v>
      </c>
    </row>
    <row r="1038" spans="2:17" x14ac:dyDescent="0.25">
      <c r="B1038" s="8">
        <v>2</v>
      </c>
      <c r="C1038" s="9">
        <v>12</v>
      </c>
      <c r="D1038" s="134">
        <f>'PVWatts Hourly Results (1)'!C1049</f>
        <v>0</v>
      </c>
      <c r="E1038" s="127">
        <f>DATE(YEAR(Inputs!$D$5),Summary!B1038,Summary!C1038)+TIME(D1038,0,0)</f>
        <v>43</v>
      </c>
      <c r="F1038" s="4">
        <f t="shared" si="109"/>
        <v>1</v>
      </c>
      <c r="G1038" s="4">
        <f t="shared" si="107"/>
        <v>1</v>
      </c>
      <c r="H1038" s="4">
        <f t="shared" si="110"/>
        <v>0</v>
      </c>
      <c r="I1038" s="4">
        <f t="shared" si="111"/>
        <v>0</v>
      </c>
      <c r="J1038" s="4">
        <f t="shared" si="112"/>
        <v>0</v>
      </c>
      <c r="K1038" s="4">
        <f t="shared" si="108"/>
        <v>0</v>
      </c>
      <c r="L1038" s="5">
        <f t="shared" si="113"/>
        <v>0</v>
      </c>
      <c r="M1038" s="137">
        <f>'PVWatts Hourly Results (1)'!L1049/1000</f>
        <v>0</v>
      </c>
      <c r="N1038" s="3">
        <f>'PVWatts Hourly Results (2)'!L1049/1000</f>
        <v>0</v>
      </c>
      <c r="O1038" s="3">
        <f>'PVWatts Hourly Results (3)'!L1049/1000</f>
        <v>0</v>
      </c>
      <c r="P1038" s="3">
        <f>'PVWatts Hourly Results (4)'!L1049/1000</f>
        <v>0</v>
      </c>
      <c r="Q1038" s="130">
        <f>'PVWatts Hourly Results (5)'!L1049/1000</f>
        <v>0</v>
      </c>
    </row>
    <row r="1039" spans="2:17" x14ac:dyDescent="0.25">
      <c r="B1039" s="8">
        <v>2</v>
      </c>
      <c r="C1039" s="9">
        <v>12</v>
      </c>
      <c r="D1039" s="134">
        <f>'PVWatts Hourly Results (1)'!C1050</f>
        <v>0</v>
      </c>
      <c r="E1039" s="127">
        <f>DATE(YEAR(Inputs!$D$5),Summary!B1039,Summary!C1039)+TIME(D1039,0,0)</f>
        <v>43</v>
      </c>
      <c r="F1039" s="4">
        <f t="shared" si="109"/>
        <v>1</v>
      </c>
      <c r="G1039" s="4">
        <f t="shared" si="107"/>
        <v>1</v>
      </c>
      <c r="H1039" s="4">
        <f t="shared" si="110"/>
        <v>0</v>
      </c>
      <c r="I1039" s="4">
        <f t="shared" si="111"/>
        <v>0</v>
      </c>
      <c r="J1039" s="4">
        <f t="shared" si="112"/>
        <v>0</v>
      </c>
      <c r="K1039" s="4">
        <f t="shared" si="108"/>
        <v>0</v>
      </c>
      <c r="L1039" s="5">
        <f t="shared" si="113"/>
        <v>0</v>
      </c>
      <c r="M1039" s="137">
        <f>'PVWatts Hourly Results (1)'!L1050/1000</f>
        <v>0</v>
      </c>
      <c r="N1039" s="3">
        <f>'PVWatts Hourly Results (2)'!L1050/1000</f>
        <v>0</v>
      </c>
      <c r="O1039" s="3">
        <f>'PVWatts Hourly Results (3)'!L1050/1000</f>
        <v>0</v>
      </c>
      <c r="P1039" s="3">
        <f>'PVWatts Hourly Results (4)'!L1050/1000</f>
        <v>0</v>
      </c>
      <c r="Q1039" s="130">
        <f>'PVWatts Hourly Results (5)'!L1050/1000</f>
        <v>0</v>
      </c>
    </row>
    <row r="1040" spans="2:17" x14ac:dyDescent="0.25">
      <c r="B1040" s="8">
        <v>2</v>
      </c>
      <c r="C1040" s="9">
        <v>12</v>
      </c>
      <c r="D1040" s="134">
        <f>'PVWatts Hourly Results (1)'!C1051</f>
        <v>0</v>
      </c>
      <c r="E1040" s="127">
        <f>DATE(YEAR(Inputs!$D$5),Summary!B1040,Summary!C1040)+TIME(D1040,0,0)</f>
        <v>43</v>
      </c>
      <c r="F1040" s="4">
        <f t="shared" si="109"/>
        <v>1</v>
      </c>
      <c r="G1040" s="4">
        <f t="shared" si="107"/>
        <v>1</v>
      </c>
      <c r="H1040" s="4">
        <f t="shared" si="110"/>
        <v>0</v>
      </c>
      <c r="I1040" s="4">
        <f t="shared" si="111"/>
        <v>0</v>
      </c>
      <c r="J1040" s="4">
        <f t="shared" si="112"/>
        <v>0</v>
      </c>
      <c r="K1040" s="4">
        <f t="shared" si="108"/>
        <v>0</v>
      </c>
      <c r="L1040" s="5">
        <f t="shared" si="113"/>
        <v>0</v>
      </c>
      <c r="M1040" s="137">
        <f>'PVWatts Hourly Results (1)'!L1051/1000</f>
        <v>0</v>
      </c>
      <c r="N1040" s="3">
        <f>'PVWatts Hourly Results (2)'!L1051/1000</f>
        <v>0</v>
      </c>
      <c r="O1040" s="3">
        <f>'PVWatts Hourly Results (3)'!L1051/1000</f>
        <v>0</v>
      </c>
      <c r="P1040" s="3">
        <f>'PVWatts Hourly Results (4)'!L1051/1000</f>
        <v>0</v>
      </c>
      <c r="Q1040" s="130">
        <f>'PVWatts Hourly Results (5)'!L1051/1000</f>
        <v>0</v>
      </c>
    </row>
    <row r="1041" spans="2:17" x14ac:dyDescent="0.25">
      <c r="B1041" s="8">
        <v>2</v>
      </c>
      <c r="C1041" s="9">
        <v>12</v>
      </c>
      <c r="D1041" s="134">
        <f>'PVWatts Hourly Results (1)'!C1052</f>
        <v>0</v>
      </c>
      <c r="E1041" s="127">
        <f>DATE(YEAR(Inputs!$D$5),Summary!B1041,Summary!C1041)+TIME(D1041,0,0)</f>
        <v>43</v>
      </c>
      <c r="F1041" s="4">
        <f t="shared" si="109"/>
        <v>1</v>
      </c>
      <c r="G1041" s="4">
        <f t="shared" si="107"/>
        <v>1</v>
      </c>
      <c r="H1041" s="4">
        <f t="shared" si="110"/>
        <v>0</v>
      </c>
      <c r="I1041" s="4">
        <f t="shared" si="111"/>
        <v>0</v>
      </c>
      <c r="J1041" s="4">
        <f t="shared" si="112"/>
        <v>0</v>
      </c>
      <c r="K1041" s="4">
        <f t="shared" si="108"/>
        <v>0</v>
      </c>
      <c r="L1041" s="5">
        <f t="shared" si="113"/>
        <v>0</v>
      </c>
      <c r="M1041" s="137">
        <f>'PVWatts Hourly Results (1)'!L1052/1000</f>
        <v>0</v>
      </c>
      <c r="N1041" s="3">
        <f>'PVWatts Hourly Results (2)'!L1052/1000</f>
        <v>0</v>
      </c>
      <c r="O1041" s="3">
        <f>'PVWatts Hourly Results (3)'!L1052/1000</f>
        <v>0</v>
      </c>
      <c r="P1041" s="3">
        <f>'PVWatts Hourly Results (4)'!L1052/1000</f>
        <v>0</v>
      </c>
      <c r="Q1041" s="130">
        <f>'PVWatts Hourly Results (5)'!L1052/1000</f>
        <v>0</v>
      </c>
    </row>
    <row r="1042" spans="2:17" x14ac:dyDescent="0.25">
      <c r="B1042" s="8">
        <v>2</v>
      </c>
      <c r="C1042" s="9">
        <v>12</v>
      </c>
      <c r="D1042" s="134">
        <f>'PVWatts Hourly Results (1)'!C1053</f>
        <v>0</v>
      </c>
      <c r="E1042" s="127">
        <f>DATE(YEAR(Inputs!$D$5),Summary!B1042,Summary!C1042)+TIME(D1042,0,0)</f>
        <v>43</v>
      </c>
      <c r="F1042" s="4">
        <f t="shared" si="109"/>
        <v>1</v>
      </c>
      <c r="G1042" s="4">
        <f t="shared" si="107"/>
        <v>1</v>
      </c>
      <c r="H1042" s="4">
        <f t="shared" si="110"/>
        <v>0</v>
      </c>
      <c r="I1042" s="4">
        <f t="shared" si="111"/>
        <v>0</v>
      </c>
      <c r="J1042" s="4">
        <f t="shared" si="112"/>
        <v>0</v>
      </c>
      <c r="K1042" s="4">
        <f t="shared" si="108"/>
        <v>0</v>
      </c>
      <c r="L1042" s="5">
        <f t="shared" si="113"/>
        <v>0</v>
      </c>
      <c r="M1042" s="137">
        <f>'PVWatts Hourly Results (1)'!L1053/1000</f>
        <v>0</v>
      </c>
      <c r="N1042" s="3">
        <f>'PVWatts Hourly Results (2)'!L1053/1000</f>
        <v>0</v>
      </c>
      <c r="O1042" s="3">
        <f>'PVWatts Hourly Results (3)'!L1053/1000</f>
        <v>0</v>
      </c>
      <c r="P1042" s="3">
        <f>'PVWatts Hourly Results (4)'!L1053/1000</f>
        <v>0</v>
      </c>
      <c r="Q1042" s="130">
        <f>'PVWatts Hourly Results (5)'!L1053/1000</f>
        <v>0</v>
      </c>
    </row>
    <row r="1043" spans="2:17" x14ac:dyDescent="0.25">
      <c r="B1043" s="8">
        <v>2</v>
      </c>
      <c r="C1043" s="9">
        <v>12</v>
      </c>
      <c r="D1043" s="134">
        <f>'PVWatts Hourly Results (1)'!C1054</f>
        <v>0</v>
      </c>
      <c r="E1043" s="127">
        <f>DATE(YEAR(Inputs!$D$5),Summary!B1043,Summary!C1043)+TIME(D1043,0,0)</f>
        <v>43</v>
      </c>
      <c r="F1043" s="4">
        <f t="shared" si="109"/>
        <v>1</v>
      </c>
      <c r="G1043" s="4">
        <f t="shared" si="107"/>
        <v>1</v>
      </c>
      <c r="H1043" s="4">
        <f t="shared" si="110"/>
        <v>0</v>
      </c>
      <c r="I1043" s="4">
        <f t="shared" si="111"/>
        <v>0</v>
      </c>
      <c r="J1043" s="4">
        <f t="shared" si="112"/>
        <v>0</v>
      </c>
      <c r="K1043" s="4">
        <f t="shared" si="108"/>
        <v>0</v>
      </c>
      <c r="L1043" s="5">
        <f t="shared" si="113"/>
        <v>0</v>
      </c>
      <c r="M1043" s="137">
        <f>'PVWatts Hourly Results (1)'!L1054/1000</f>
        <v>0</v>
      </c>
      <c r="N1043" s="3">
        <f>'PVWatts Hourly Results (2)'!L1054/1000</f>
        <v>0</v>
      </c>
      <c r="O1043" s="3">
        <f>'PVWatts Hourly Results (3)'!L1054/1000</f>
        <v>0</v>
      </c>
      <c r="P1043" s="3">
        <f>'PVWatts Hourly Results (4)'!L1054/1000</f>
        <v>0</v>
      </c>
      <c r="Q1043" s="130">
        <f>'PVWatts Hourly Results (5)'!L1054/1000</f>
        <v>0</v>
      </c>
    </row>
    <row r="1044" spans="2:17" x14ac:dyDescent="0.25">
      <c r="B1044" s="8">
        <v>2</v>
      </c>
      <c r="C1044" s="9">
        <v>12</v>
      </c>
      <c r="D1044" s="134">
        <f>'PVWatts Hourly Results (1)'!C1055</f>
        <v>0</v>
      </c>
      <c r="E1044" s="127">
        <f>DATE(YEAR(Inputs!$D$5),Summary!B1044,Summary!C1044)+TIME(D1044,0,0)</f>
        <v>43</v>
      </c>
      <c r="F1044" s="4">
        <f t="shared" si="109"/>
        <v>1</v>
      </c>
      <c r="G1044" s="4">
        <f t="shared" si="107"/>
        <v>1</v>
      </c>
      <c r="H1044" s="4">
        <f t="shared" si="110"/>
        <v>0</v>
      </c>
      <c r="I1044" s="4">
        <f t="shared" si="111"/>
        <v>0</v>
      </c>
      <c r="J1044" s="4">
        <f t="shared" si="112"/>
        <v>0</v>
      </c>
      <c r="K1044" s="4">
        <f t="shared" si="108"/>
        <v>0</v>
      </c>
      <c r="L1044" s="5">
        <f t="shared" si="113"/>
        <v>0</v>
      </c>
      <c r="M1044" s="137">
        <f>'PVWatts Hourly Results (1)'!L1055/1000</f>
        <v>0</v>
      </c>
      <c r="N1044" s="3">
        <f>'PVWatts Hourly Results (2)'!L1055/1000</f>
        <v>0</v>
      </c>
      <c r="O1044" s="3">
        <f>'PVWatts Hourly Results (3)'!L1055/1000</f>
        <v>0</v>
      </c>
      <c r="P1044" s="3">
        <f>'PVWatts Hourly Results (4)'!L1055/1000</f>
        <v>0</v>
      </c>
      <c r="Q1044" s="130">
        <f>'PVWatts Hourly Results (5)'!L1055/1000</f>
        <v>0</v>
      </c>
    </row>
    <row r="1045" spans="2:17" x14ac:dyDescent="0.25">
      <c r="B1045" s="8">
        <v>2</v>
      </c>
      <c r="C1045" s="9">
        <v>12</v>
      </c>
      <c r="D1045" s="134">
        <f>'PVWatts Hourly Results (1)'!C1056</f>
        <v>0</v>
      </c>
      <c r="E1045" s="127">
        <f>DATE(YEAR(Inputs!$D$5),Summary!B1045,Summary!C1045)+TIME(D1045,0,0)</f>
        <v>43</v>
      </c>
      <c r="F1045" s="4">
        <f t="shared" si="109"/>
        <v>1</v>
      </c>
      <c r="G1045" s="4">
        <f t="shared" si="107"/>
        <v>1</v>
      </c>
      <c r="H1045" s="4">
        <f t="shared" si="110"/>
        <v>0</v>
      </c>
      <c r="I1045" s="4">
        <f t="shared" si="111"/>
        <v>0</v>
      </c>
      <c r="J1045" s="4">
        <f t="shared" si="112"/>
        <v>0</v>
      </c>
      <c r="K1045" s="4">
        <f t="shared" si="108"/>
        <v>0</v>
      </c>
      <c r="L1045" s="5">
        <f t="shared" si="113"/>
        <v>0</v>
      </c>
      <c r="M1045" s="137">
        <f>'PVWatts Hourly Results (1)'!L1056/1000</f>
        <v>0</v>
      </c>
      <c r="N1045" s="3">
        <f>'PVWatts Hourly Results (2)'!L1056/1000</f>
        <v>0</v>
      </c>
      <c r="O1045" s="3">
        <f>'PVWatts Hourly Results (3)'!L1056/1000</f>
        <v>0</v>
      </c>
      <c r="P1045" s="3">
        <f>'PVWatts Hourly Results (4)'!L1056/1000</f>
        <v>0</v>
      </c>
      <c r="Q1045" s="130">
        <f>'PVWatts Hourly Results (5)'!L1056/1000</f>
        <v>0</v>
      </c>
    </row>
    <row r="1046" spans="2:17" x14ac:dyDescent="0.25">
      <c r="B1046" s="8">
        <v>2</v>
      </c>
      <c r="C1046" s="9">
        <v>12</v>
      </c>
      <c r="D1046" s="134">
        <f>'PVWatts Hourly Results (1)'!C1057</f>
        <v>0</v>
      </c>
      <c r="E1046" s="127">
        <f>DATE(YEAR(Inputs!$D$5),Summary!B1046,Summary!C1046)+TIME(D1046,0,0)</f>
        <v>43</v>
      </c>
      <c r="F1046" s="4">
        <f t="shared" si="109"/>
        <v>1</v>
      </c>
      <c r="G1046" s="4">
        <f t="shared" ref="G1046:G1109" si="114">WEEKDAY(E1046)</f>
        <v>1</v>
      </c>
      <c r="H1046" s="4">
        <f t="shared" si="110"/>
        <v>0</v>
      </c>
      <c r="I1046" s="4">
        <f t="shared" si="111"/>
        <v>0</v>
      </c>
      <c r="J1046" s="4">
        <f t="shared" si="112"/>
        <v>0</v>
      </c>
      <c r="K1046" s="4">
        <f t="shared" ref="K1046:K1109" si="115">IF(OR(AND(B1046=7,C1046=4),AND(B1046=1,C1046=1)),1,0)</f>
        <v>0</v>
      </c>
      <c r="L1046" s="5">
        <f t="shared" si="113"/>
        <v>0</v>
      </c>
      <c r="M1046" s="137">
        <f>'PVWatts Hourly Results (1)'!L1057/1000</f>
        <v>0</v>
      </c>
      <c r="N1046" s="3">
        <f>'PVWatts Hourly Results (2)'!L1057/1000</f>
        <v>0</v>
      </c>
      <c r="O1046" s="3">
        <f>'PVWatts Hourly Results (3)'!L1057/1000</f>
        <v>0</v>
      </c>
      <c r="P1046" s="3">
        <f>'PVWatts Hourly Results (4)'!L1057/1000</f>
        <v>0</v>
      </c>
      <c r="Q1046" s="130">
        <f>'PVWatts Hourly Results (5)'!L1057/1000</f>
        <v>0</v>
      </c>
    </row>
    <row r="1047" spans="2:17" x14ac:dyDescent="0.25">
      <c r="B1047" s="8">
        <v>2</v>
      </c>
      <c r="C1047" s="9">
        <v>12</v>
      </c>
      <c r="D1047" s="134">
        <f>'PVWatts Hourly Results (1)'!C1058</f>
        <v>0</v>
      </c>
      <c r="E1047" s="127">
        <f>DATE(YEAR(Inputs!$D$5),Summary!B1047,Summary!C1047)+TIME(D1047,0,0)</f>
        <v>43</v>
      </c>
      <c r="F1047" s="4">
        <f t="shared" ref="F1047:F1110" si="116">IF(OR(B1047&lt;3,B1047=6,B1047=7,B1047=8),1,0)</f>
        <v>1</v>
      </c>
      <c r="G1047" s="4">
        <f t="shared" si="114"/>
        <v>1</v>
      </c>
      <c r="H1047" s="4">
        <f t="shared" ref="H1047:H1110" si="117">IF(OR(G1047=2,G1047=3,G1047=4,G1047=5,G1047=6),1,0)</f>
        <v>0</v>
      </c>
      <c r="I1047" s="4">
        <f t="shared" ref="I1047:I1110" si="118">IF(AND(B1047&gt;5,B1047&lt;9,D1047&gt;=13,D1047&lt;=16,H1047=1),1,0)</f>
        <v>0</v>
      </c>
      <c r="J1047" s="4">
        <f t="shared" ref="J1047:J1110" si="119">IF(AND(B1047&lt;3,OR(AND(D1047&gt;6,D1047&lt;9),AND(D1047&gt;17,D1047&lt;20)),H1047=1),1,0)</f>
        <v>0</v>
      </c>
      <c r="K1047" s="4">
        <f t="shared" si="115"/>
        <v>0</v>
      </c>
      <c r="L1047" s="5">
        <f t="shared" ref="L1047:L1110" si="120">IFERROR(IF(AND(F1047=1,H1047=1,OR(I1047=1,J1047=1),K1047=0),1,0),"")</f>
        <v>0</v>
      </c>
      <c r="M1047" s="137">
        <f>'PVWatts Hourly Results (1)'!L1058/1000</f>
        <v>0</v>
      </c>
      <c r="N1047" s="3">
        <f>'PVWatts Hourly Results (2)'!L1058/1000</f>
        <v>0</v>
      </c>
      <c r="O1047" s="3">
        <f>'PVWatts Hourly Results (3)'!L1058/1000</f>
        <v>0</v>
      </c>
      <c r="P1047" s="3">
        <f>'PVWatts Hourly Results (4)'!L1058/1000</f>
        <v>0</v>
      </c>
      <c r="Q1047" s="130">
        <f>'PVWatts Hourly Results (5)'!L1058/1000</f>
        <v>0</v>
      </c>
    </row>
    <row r="1048" spans="2:17" x14ac:dyDescent="0.25">
      <c r="B1048" s="8">
        <v>2</v>
      </c>
      <c r="C1048" s="9">
        <v>12</v>
      </c>
      <c r="D1048" s="134">
        <f>'PVWatts Hourly Results (1)'!C1059</f>
        <v>0</v>
      </c>
      <c r="E1048" s="127">
        <f>DATE(YEAR(Inputs!$D$5),Summary!B1048,Summary!C1048)+TIME(D1048,0,0)</f>
        <v>43</v>
      </c>
      <c r="F1048" s="4">
        <f t="shared" si="116"/>
        <v>1</v>
      </c>
      <c r="G1048" s="4">
        <f t="shared" si="114"/>
        <v>1</v>
      </c>
      <c r="H1048" s="4">
        <f t="shared" si="117"/>
        <v>0</v>
      </c>
      <c r="I1048" s="4">
        <f t="shared" si="118"/>
        <v>0</v>
      </c>
      <c r="J1048" s="4">
        <f t="shared" si="119"/>
        <v>0</v>
      </c>
      <c r="K1048" s="4">
        <f t="shared" si="115"/>
        <v>0</v>
      </c>
      <c r="L1048" s="5">
        <f t="shared" si="120"/>
        <v>0</v>
      </c>
      <c r="M1048" s="137">
        <f>'PVWatts Hourly Results (1)'!L1059/1000</f>
        <v>0</v>
      </c>
      <c r="N1048" s="3">
        <f>'PVWatts Hourly Results (2)'!L1059/1000</f>
        <v>0</v>
      </c>
      <c r="O1048" s="3">
        <f>'PVWatts Hourly Results (3)'!L1059/1000</f>
        <v>0</v>
      </c>
      <c r="P1048" s="3">
        <f>'PVWatts Hourly Results (4)'!L1059/1000</f>
        <v>0</v>
      </c>
      <c r="Q1048" s="130">
        <f>'PVWatts Hourly Results (5)'!L1059/1000</f>
        <v>0</v>
      </c>
    </row>
    <row r="1049" spans="2:17" x14ac:dyDescent="0.25">
      <c r="B1049" s="8">
        <v>2</v>
      </c>
      <c r="C1049" s="9">
        <v>12</v>
      </c>
      <c r="D1049" s="134">
        <f>'PVWatts Hourly Results (1)'!C1060</f>
        <v>0</v>
      </c>
      <c r="E1049" s="127">
        <f>DATE(YEAR(Inputs!$D$5),Summary!B1049,Summary!C1049)+TIME(D1049,0,0)</f>
        <v>43</v>
      </c>
      <c r="F1049" s="4">
        <f t="shared" si="116"/>
        <v>1</v>
      </c>
      <c r="G1049" s="4">
        <f t="shared" si="114"/>
        <v>1</v>
      </c>
      <c r="H1049" s="4">
        <f t="shared" si="117"/>
        <v>0</v>
      </c>
      <c r="I1049" s="4">
        <f t="shared" si="118"/>
        <v>0</v>
      </c>
      <c r="J1049" s="4">
        <f t="shared" si="119"/>
        <v>0</v>
      </c>
      <c r="K1049" s="4">
        <f t="shared" si="115"/>
        <v>0</v>
      </c>
      <c r="L1049" s="5">
        <f t="shared" si="120"/>
        <v>0</v>
      </c>
      <c r="M1049" s="137">
        <f>'PVWatts Hourly Results (1)'!L1060/1000</f>
        <v>0</v>
      </c>
      <c r="N1049" s="3">
        <f>'PVWatts Hourly Results (2)'!L1060/1000</f>
        <v>0</v>
      </c>
      <c r="O1049" s="3">
        <f>'PVWatts Hourly Results (3)'!L1060/1000</f>
        <v>0</v>
      </c>
      <c r="P1049" s="3">
        <f>'PVWatts Hourly Results (4)'!L1060/1000</f>
        <v>0</v>
      </c>
      <c r="Q1049" s="130">
        <f>'PVWatts Hourly Results (5)'!L1060/1000</f>
        <v>0</v>
      </c>
    </row>
    <row r="1050" spans="2:17" x14ac:dyDescent="0.25">
      <c r="B1050" s="8">
        <v>2</v>
      </c>
      <c r="C1050" s="9">
        <v>12</v>
      </c>
      <c r="D1050" s="134">
        <f>'PVWatts Hourly Results (1)'!C1061</f>
        <v>0</v>
      </c>
      <c r="E1050" s="127">
        <f>DATE(YEAR(Inputs!$D$5),Summary!B1050,Summary!C1050)+TIME(D1050,0,0)</f>
        <v>43</v>
      </c>
      <c r="F1050" s="4">
        <f t="shared" si="116"/>
        <v>1</v>
      </c>
      <c r="G1050" s="4">
        <f t="shared" si="114"/>
        <v>1</v>
      </c>
      <c r="H1050" s="4">
        <f t="shared" si="117"/>
        <v>0</v>
      </c>
      <c r="I1050" s="4">
        <f t="shared" si="118"/>
        <v>0</v>
      </c>
      <c r="J1050" s="4">
        <f t="shared" si="119"/>
        <v>0</v>
      </c>
      <c r="K1050" s="4">
        <f t="shared" si="115"/>
        <v>0</v>
      </c>
      <c r="L1050" s="5">
        <f t="shared" si="120"/>
        <v>0</v>
      </c>
      <c r="M1050" s="137">
        <f>'PVWatts Hourly Results (1)'!L1061/1000</f>
        <v>0</v>
      </c>
      <c r="N1050" s="3">
        <f>'PVWatts Hourly Results (2)'!L1061/1000</f>
        <v>0</v>
      </c>
      <c r="O1050" s="3">
        <f>'PVWatts Hourly Results (3)'!L1061/1000</f>
        <v>0</v>
      </c>
      <c r="P1050" s="3">
        <f>'PVWatts Hourly Results (4)'!L1061/1000</f>
        <v>0</v>
      </c>
      <c r="Q1050" s="130">
        <f>'PVWatts Hourly Results (5)'!L1061/1000</f>
        <v>0</v>
      </c>
    </row>
    <row r="1051" spans="2:17" x14ac:dyDescent="0.25">
      <c r="B1051" s="8">
        <v>2</v>
      </c>
      <c r="C1051" s="9">
        <v>12</v>
      </c>
      <c r="D1051" s="134">
        <f>'PVWatts Hourly Results (1)'!C1062</f>
        <v>0</v>
      </c>
      <c r="E1051" s="127">
        <f>DATE(YEAR(Inputs!$D$5),Summary!B1051,Summary!C1051)+TIME(D1051,0,0)</f>
        <v>43</v>
      </c>
      <c r="F1051" s="4">
        <f t="shared" si="116"/>
        <v>1</v>
      </c>
      <c r="G1051" s="4">
        <f t="shared" si="114"/>
        <v>1</v>
      </c>
      <c r="H1051" s="4">
        <f t="shared" si="117"/>
        <v>0</v>
      </c>
      <c r="I1051" s="4">
        <f t="shared" si="118"/>
        <v>0</v>
      </c>
      <c r="J1051" s="4">
        <f t="shared" si="119"/>
        <v>0</v>
      </c>
      <c r="K1051" s="4">
        <f t="shared" si="115"/>
        <v>0</v>
      </c>
      <c r="L1051" s="5">
        <f t="shared" si="120"/>
        <v>0</v>
      </c>
      <c r="M1051" s="137">
        <f>'PVWatts Hourly Results (1)'!L1062/1000</f>
        <v>0</v>
      </c>
      <c r="N1051" s="3">
        <f>'PVWatts Hourly Results (2)'!L1062/1000</f>
        <v>0</v>
      </c>
      <c r="O1051" s="3">
        <f>'PVWatts Hourly Results (3)'!L1062/1000</f>
        <v>0</v>
      </c>
      <c r="P1051" s="3">
        <f>'PVWatts Hourly Results (4)'!L1062/1000</f>
        <v>0</v>
      </c>
      <c r="Q1051" s="130">
        <f>'PVWatts Hourly Results (5)'!L1062/1000</f>
        <v>0</v>
      </c>
    </row>
    <row r="1052" spans="2:17" x14ac:dyDescent="0.25">
      <c r="B1052" s="8">
        <v>2</v>
      </c>
      <c r="C1052" s="9">
        <v>12</v>
      </c>
      <c r="D1052" s="134">
        <f>'PVWatts Hourly Results (1)'!C1063</f>
        <v>0</v>
      </c>
      <c r="E1052" s="127">
        <f>DATE(YEAR(Inputs!$D$5),Summary!B1052,Summary!C1052)+TIME(D1052,0,0)</f>
        <v>43</v>
      </c>
      <c r="F1052" s="4">
        <f t="shared" si="116"/>
        <v>1</v>
      </c>
      <c r="G1052" s="4">
        <f t="shared" si="114"/>
        <v>1</v>
      </c>
      <c r="H1052" s="4">
        <f t="shared" si="117"/>
        <v>0</v>
      </c>
      <c r="I1052" s="4">
        <f t="shared" si="118"/>
        <v>0</v>
      </c>
      <c r="J1052" s="4">
        <f t="shared" si="119"/>
        <v>0</v>
      </c>
      <c r="K1052" s="4">
        <f t="shared" si="115"/>
        <v>0</v>
      </c>
      <c r="L1052" s="5">
        <f t="shared" si="120"/>
        <v>0</v>
      </c>
      <c r="M1052" s="137">
        <f>'PVWatts Hourly Results (1)'!L1063/1000</f>
        <v>0</v>
      </c>
      <c r="N1052" s="3">
        <f>'PVWatts Hourly Results (2)'!L1063/1000</f>
        <v>0</v>
      </c>
      <c r="O1052" s="3">
        <f>'PVWatts Hourly Results (3)'!L1063/1000</f>
        <v>0</v>
      </c>
      <c r="P1052" s="3">
        <f>'PVWatts Hourly Results (4)'!L1063/1000</f>
        <v>0</v>
      </c>
      <c r="Q1052" s="130">
        <f>'PVWatts Hourly Results (5)'!L1063/1000</f>
        <v>0</v>
      </c>
    </row>
    <row r="1053" spans="2:17" x14ac:dyDescent="0.25">
      <c r="B1053" s="8">
        <v>2</v>
      </c>
      <c r="C1053" s="9">
        <v>12</v>
      </c>
      <c r="D1053" s="134">
        <f>'PVWatts Hourly Results (1)'!C1064</f>
        <v>0</v>
      </c>
      <c r="E1053" s="127">
        <f>DATE(YEAR(Inputs!$D$5),Summary!B1053,Summary!C1053)+TIME(D1053,0,0)</f>
        <v>43</v>
      </c>
      <c r="F1053" s="4">
        <f t="shared" si="116"/>
        <v>1</v>
      </c>
      <c r="G1053" s="4">
        <f t="shared" si="114"/>
        <v>1</v>
      </c>
      <c r="H1053" s="4">
        <f t="shared" si="117"/>
        <v>0</v>
      </c>
      <c r="I1053" s="4">
        <f t="shared" si="118"/>
        <v>0</v>
      </c>
      <c r="J1053" s="4">
        <f t="shared" si="119"/>
        <v>0</v>
      </c>
      <c r="K1053" s="4">
        <f t="shared" si="115"/>
        <v>0</v>
      </c>
      <c r="L1053" s="5">
        <f t="shared" si="120"/>
        <v>0</v>
      </c>
      <c r="M1053" s="137">
        <f>'PVWatts Hourly Results (1)'!L1064/1000</f>
        <v>0</v>
      </c>
      <c r="N1053" s="3">
        <f>'PVWatts Hourly Results (2)'!L1064/1000</f>
        <v>0</v>
      </c>
      <c r="O1053" s="3">
        <f>'PVWatts Hourly Results (3)'!L1064/1000</f>
        <v>0</v>
      </c>
      <c r="P1053" s="3">
        <f>'PVWatts Hourly Results (4)'!L1064/1000</f>
        <v>0</v>
      </c>
      <c r="Q1053" s="130">
        <f>'PVWatts Hourly Results (5)'!L1064/1000</f>
        <v>0</v>
      </c>
    </row>
    <row r="1054" spans="2:17" x14ac:dyDescent="0.25">
      <c r="B1054" s="8">
        <v>2</v>
      </c>
      <c r="C1054" s="9">
        <v>13</v>
      </c>
      <c r="D1054" s="134">
        <f>'PVWatts Hourly Results (1)'!C1065</f>
        <v>0</v>
      </c>
      <c r="E1054" s="127">
        <f>DATE(YEAR(Inputs!$D$5),Summary!B1054,Summary!C1054)+TIME(D1054,0,0)</f>
        <v>44</v>
      </c>
      <c r="F1054" s="4">
        <f t="shared" si="116"/>
        <v>1</v>
      </c>
      <c r="G1054" s="4">
        <f t="shared" si="114"/>
        <v>2</v>
      </c>
      <c r="H1054" s="4">
        <f t="shared" si="117"/>
        <v>1</v>
      </c>
      <c r="I1054" s="4">
        <f t="shared" si="118"/>
        <v>0</v>
      </c>
      <c r="J1054" s="4">
        <f t="shared" si="119"/>
        <v>0</v>
      </c>
      <c r="K1054" s="4">
        <f t="shared" si="115"/>
        <v>0</v>
      </c>
      <c r="L1054" s="5">
        <f t="shared" si="120"/>
        <v>0</v>
      </c>
      <c r="M1054" s="137">
        <f>'PVWatts Hourly Results (1)'!L1065/1000</f>
        <v>0</v>
      </c>
      <c r="N1054" s="3">
        <f>'PVWatts Hourly Results (2)'!L1065/1000</f>
        <v>0</v>
      </c>
      <c r="O1054" s="3">
        <f>'PVWatts Hourly Results (3)'!L1065/1000</f>
        <v>0</v>
      </c>
      <c r="P1054" s="3">
        <f>'PVWatts Hourly Results (4)'!L1065/1000</f>
        <v>0</v>
      </c>
      <c r="Q1054" s="130">
        <f>'PVWatts Hourly Results (5)'!L1065/1000</f>
        <v>0</v>
      </c>
    </row>
    <row r="1055" spans="2:17" x14ac:dyDescent="0.25">
      <c r="B1055" s="8">
        <v>2</v>
      </c>
      <c r="C1055" s="9">
        <v>13</v>
      </c>
      <c r="D1055" s="134">
        <f>'PVWatts Hourly Results (1)'!C1066</f>
        <v>0</v>
      </c>
      <c r="E1055" s="127">
        <f>DATE(YEAR(Inputs!$D$5),Summary!B1055,Summary!C1055)+TIME(D1055,0,0)</f>
        <v>44</v>
      </c>
      <c r="F1055" s="4">
        <f t="shared" si="116"/>
        <v>1</v>
      </c>
      <c r="G1055" s="4">
        <f t="shared" si="114"/>
        <v>2</v>
      </c>
      <c r="H1055" s="4">
        <f t="shared" si="117"/>
        <v>1</v>
      </c>
      <c r="I1055" s="4">
        <f t="shared" si="118"/>
        <v>0</v>
      </c>
      <c r="J1055" s="4">
        <f t="shared" si="119"/>
        <v>0</v>
      </c>
      <c r="K1055" s="4">
        <f t="shared" si="115"/>
        <v>0</v>
      </c>
      <c r="L1055" s="5">
        <f t="shared" si="120"/>
        <v>0</v>
      </c>
      <c r="M1055" s="137">
        <f>'PVWatts Hourly Results (1)'!L1066/1000</f>
        <v>0</v>
      </c>
      <c r="N1055" s="3">
        <f>'PVWatts Hourly Results (2)'!L1066/1000</f>
        <v>0</v>
      </c>
      <c r="O1055" s="3">
        <f>'PVWatts Hourly Results (3)'!L1066/1000</f>
        <v>0</v>
      </c>
      <c r="P1055" s="3">
        <f>'PVWatts Hourly Results (4)'!L1066/1000</f>
        <v>0</v>
      </c>
      <c r="Q1055" s="130">
        <f>'PVWatts Hourly Results (5)'!L1066/1000</f>
        <v>0</v>
      </c>
    </row>
    <row r="1056" spans="2:17" x14ac:dyDescent="0.25">
      <c r="B1056" s="8">
        <v>2</v>
      </c>
      <c r="C1056" s="9">
        <v>13</v>
      </c>
      <c r="D1056" s="134">
        <f>'PVWatts Hourly Results (1)'!C1067</f>
        <v>0</v>
      </c>
      <c r="E1056" s="127">
        <f>DATE(YEAR(Inputs!$D$5),Summary!B1056,Summary!C1056)+TIME(D1056,0,0)</f>
        <v>44</v>
      </c>
      <c r="F1056" s="4">
        <f t="shared" si="116"/>
        <v>1</v>
      </c>
      <c r="G1056" s="4">
        <f t="shared" si="114"/>
        <v>2</v>
      </c>
      <c r="H1056" s="4">
        <f t="shared" si="117"/>
        <v>1</v>
      </c>
      <c r="I1056" s="4">
        <f t="shared" si="118"/>
        <v>0</v>
      </c>
      <c r="J1056" s="4">
        <f t="shared" si="119"/>
        <v>0</v>
      </c>
      <c r="K1056" s="4">
        <f t="shared" si="115"/>
        <v>0</v>
      </c>
      <c r="L1056" s="5">
        <f t="shared" si="120"/>
        <v>0</v>
      </c>
      <c r="M1056" s="137">
        <f>'PVWatts Hourly Results (1)'!L1067/1000</f>
        <v>0</v>
      </c>
      <c r="N1056" s="3">
        <f>'PVWatts Hourly Results (2)'!L1067/1000</f>
        <v>0</v>
      </c>
      <c r="O1056" s="3">
        <f>'PVWatts Hourly Results (3)'!L1067/1000</f>
        <v>0</v>
      </c>
      <c r="P1056" s="3">
        <f>'PVWatts Hourly Results (4)'!L1067/1000</f>
        <v>0</v>
      </c>
      <c r="Q1056" s="130">
        <f>'PVWatts Hourly Results (5)'!L1067/1000</f>
        <v>0</v>
      </c>
    </row>
    <row r="1057" spans="2:17" x14ac:dyDescent="0.25">
      <c r="B1057" s="8">
        <v>2</v>
      </c>
      <c r="C1057" s="9">
        <v>13</v>
      </c>
      <c r="D1057" s="134">
        <f>'PVWatts Hourly Results (1)'!C1068</f>
        <v>0</v>
      </c>
      <c r="E1057" s="127">
        <f>DATE(YEAR(Inputs!$D$5),Summary!B1057,Summary!C1057)+TIME(D1057,0,0)</f>
        <v>44</v>
      </c>
      <c r="F1057" s="4">
        <f t="shared" si="116"/>
        <v>1</v>
      </c>
      <c r="G1057" s="4">
        <f t="shared" si="114"/>
        <v>2</v>
      </c>
      <c r="H1057" s="4">
        <f t="shared" si="117"/>
        <v>1</v>
      </c>
      <c r="I1057" s="4">
        <f t="shared" si="118"/>
        <v>0</v>
      </c>
      <c r="J1057" s="4">
        <f t="shared" si="119"/>
        <v>0</v>
      </c>
      <c r="K1057" s="4">
        <f t="shared" si="115"/>
        <v>0</v>
      </c>
      <c r="L1057" s="5">
        <f t="shared" si="120"/>
        <v>0</v>
      </c>
      <c r="M1057" s="137">
        <f>'PVWatts Hourly Results (1)'!L1068/1000</f>
        <v>0</v>
      </c>
      <c r="N1057" s="3">
        <f>'PVWatts Hourly Results (2)'!L1068/1000</f>
        <v>0</v>
      </c>
      <c r="O1057" s="3">
        <f>'PVWatts Hourly Results (3)'!L1068/1000</f>
        <v>0</v>
      </c>
      <c r="P1057" s="3">
        <f>'PVWatts Hourly Results (4)'!L1068/1000</f>
        <v>0</v>
      </c>
      <c r="Q1057" s="130">
        <f>'PVWatts Hourly Results (5)'!L1068/1000</f>
        <v>0</v>
      </c>
    </row>
    <row r="1058" spans="2:17" x14ac:dyDescent="0.25">
      <c r="B1058" s="8">
        <v>2</v>
      </c>
      <c r="C1058" s="9">
        <v>13</v>
      </c>
      <c r="D1058" s="134">
        <f>'PVWatts Hourly Results (1)'!C1069</f>
        <v>0</v>
      </c>
      <c r="E1058" s="127">
        <f>DATE(YEAR(Inputs!$D$5),Summary!B1058,Summary!C1058)+TIME(D1058,0,0)</f>
        <v>44</v>
      </c>
      <c r="F1058" s="4">
        <f t="shared" si="116"/>
        <v>1</v>
      </c>
      <c r="G1058" s="4">
        <f t="shared" si="114"/>
        <v>2</v>
      </c>
      <c r="H1058" s="4">
        <f t="shared" si="117"/>
        <v>1</v>
      </c>
      <c r="I1058" s="4">
        <f t="shared" si="118"/>
        <v>0</v>
      </c>
      <c r="J1058" s="4">
        <f t="shared" si="119"/>
        <v>0</v>
      </c>
      <c r="K1058" s="4">
        <f t="shared" si="115"/>
        <v>0</v>
      </c>
      <c r="L1058" s="5">
        <f t="shared" si="120"/>
        <v>0</v>
      </c>
      <c r="M1058" s="137">
        <f>'PVWatts Hourly Results (1)'!L1069/1000</f>
        <v>0</v>
      </c>
      <c r="N1058" s="3">
        <f>'PVWatts Hourly Results (2)'!L1069/1000</f>
        <v>0</v>
      </c>
      <c r="O1058" s="3">
        <f>'PVWatts Hourly Results (3)'!L1069/1000</f>
        <v>0</v>
      </c>
      <c r="P1058" s="3">
        <f>'PVWatts Hourly Results (4)'!L1069/1000</f>
        <v>0</v>
      </c>
      <c r="Q1058" s="130">
        <f>'PVWatts Hourly Results (5)'!L1069/1000</f>
        <v>0</v>
      </c>
    </row>
    <row r="1059" spans="2:17" x14ac:dyDescent="0.25">
      <c r="B1059" s="8">
        <v>2</v>
      </c>
      <c r="C1059" s="9">
        <v>13</v>
      </c>
      <c r="D1059" s="134">
        <f>'PVWatts Hourly Results (1)'!C1070</f>
        <v>0</v>
      </c>
      <c r="E1059" s="127">
        <f>DATE(YEAR(Inputs!$D$5),Summary!B1059,Summary!C1059)+TIME(D1059,0,0)</f>
        <v>44</v>
      </c>
      <c r="F1059" s="4">
        <f t="shared" si="116"/>
        <v>1</v>
      </c>
      <c r="G1059" s="4">
        <f t="shared" si="114"/>
        <v>2</v>
      </c>
      <c r="H1059" s="4">
        <f t="shared" si="117"/>
        <v>1</v>
      </c>
      <c r="I1059" s="4">
        <f t="shared" si="118"/>
        <v>0</v>
      </c>
      <c r="J1059" s="4">
        <f t="shared" si="119"/>
        <v>0</v>
      </c>
      <c r="K1059" s="4">
        <f t="shared" si="115"/>
        <v>0</v>
      </c>
      <c r="L1059" s="5">
        <f t="shared" si="120"/>
        <v>0</v>
      </c>
      <c r="M1059" s="137">
        <f>'PVWatts Hourly Results (1)'!L1070/1000</f>
        <v>0</v>
      </c>
      <c r="N1059" s="3">
        <f>'PVWatts Hourly Results (2)'!L1070/1000</f>
        <v>0</v>
      </c>
      <c r="O1059" s="3">
        <f>'PVWatts Hourly Results (3)'!L1070/1000</f>
        <v>0</v>
      </c>
      <c r="P1059" s="3">
        <f>'PVWatts Hourly Results (4)'!L1070/1000</f>
        <v>0</v>
      </c>
      <c r="Q1059" s="130">
        <f>'PVWatts Hourly Results (5)'!L1070/1000</f>
        <v>0</v>
      </c>
    </row>
    <row r="1060" spans="2:17" x14ac:dyDescent="0.25">
      <c r="B1060" s="8">
        <v>2</v>
      </c>
      <c r="C1060" s="9">
        <v>13</v>
      </c>
      <c r="D1060" s="134">
        <f>'PVWatts Hourly Results (1)'!C1071</f>
        <v>0</v>
      </c>
      <c r="E1060" s="127">
        <f>DATE(YEAR(Inputs!$D$5),Summary!B1060,Summary!C1060)+TIME(D1060,0,0)</f>
        <v>44</v>
      </c>
      <c r="F1060" s="4">
        <f t="shared" si="116"/>
        <v>1</v>
      </c>
      <c r="G1060" s="4">
        <f t="shared" si="114"/>
        <v>2</v>
      </c>
      <c r="H1060" s="4">
        <f t="shared" si="117"/>
        <v>1</v>
      </c>
      <c r="I1060" s="4">
        <f t="shared" si="118"/>
        <v>0</v>
      </c>
      <c r="J1060" s="4">
        <f t="shared" si="119"/>
        <v>0</v>
      </c>
      <c r="K1060" s="4">
        <f t="shared" si="115"/>
        <v>0</v>
      </c>
      <c r="L1060" s="5">
        <f t="shared" si="120"/>
        <v>0</v>
      </c>
      <c r="M1060" s="137">
        <f>'PVWatts Hourly Results (1)'!L1071/1000</f>
        <v>0</v>
      </c>
      <c r="N1060" s="3">
        <f>'PVWatts Hourly Results (2)'!L1071/1000</f>
        <v>0</v>
      </c>
      <c r="O1060" s="3">
        <f>'PVWatts Hourly Results (3)'!L1071/1000</f>
        <v>0</v>
      </c>
      <c r="P1060" s="3">
        <f>'PVWatts Hourly Results (4)'!L1071/1000</f>
        <v>0</v>
      </c>
      <c r="Q1060" s="130">
        <f>'PVWatts Hourly Results (5)'!L1071/1000</f>
        <v>0</v>
      </c>
    </row>
    <row r="1061" spans="2:17" x14ac:dyDescent="0.25">
      <c r="B1061" s="8">
        <v>2</v>
      </c>
      <c r="C1061" s="9">
        <v>13</v>
      </c>
      <c r="D1061" s="134">
        <f>'PVWatts Hourly Results (1)'!C1072</f>
        <v>0</v>
      </c>
      <c r="E1061" s="127">
        <f>DATE(YEAR(Inputs!$D$5),Summary!B1061,Summary!C1061)+TIME(D1061,0,0)</f>
        <v>44</v>
      </c>
      <c r="F1061" s="4">
        <f t="shared" si="116"/>
        <v>1</v>
      </c>
      <c r="G1061" s="4">
        <f t="shared" si="114"/>
        <v>2</v>
      </c>
      <c r="H1061" s="4">
        <f t="shared" si="117"/>
        <v>1</v>
      </c>
      <c r="I1061" s="4">
        <f t="shared" si="118"/>
        <v>0</v>
      </c>
      <c r="J1061" s="4">
        <f t="shared" si="119"/>
        <v>0</v>
      </c>
      <c r="K1061" s="4">
        <f t="shared" si="115"/>
        <v>0</v>
      </c>
      <c r="L1061" s="5">
        <f t="shared" si="120"/>
        <v>0</v>
      </c>
      <c r="M1061" s="137">
        <f>'PVWatts Hourly Results (1)'!L1072/1000</f>
        <v>0</v>
      </c>
      <c r="N1061" s="3">
        <f>'PVWatts Hourly Results (2)'!L1072/1000</f>
        <v>0</v>
      </c>
      <c r="O1061" s="3">
        <f>'PVWatts Hourly Results (3)'!L1072/1000</f>
        <v>0</v>
      </c>
      <c r="P1061" s="3">
        <f>'PVWatts Hourly Results (4)'!L1072/1000</f>
        <v>0</v>
      </c>
      <c r="Q1061" s="130">
        <f>'PVWatts Hourly Results (5)'!L1072/1000</f>
        <v>0</v>
      </c>
    </row>
    <row r="1062" spans="2:17" x14ac:dyDescent="0.25">
      <c r="B1062" s="8">
        <v>2</v>
      </c>
      <c r="C1062" s="9">
        <v>13</v>
      </c>
      <c r="D1062" s="134">
        <f>'PVWatts Hourly Results (1)'!C1073</f>
        <v>0</v>
      </c>
      <c r="E1062" s="127">
        <f>DATE(YEAR(Inputs!$D$5),Summary!B1062,Summary!C1062)+TIME(D1062,0,0)</f>
        <v>44</v>
      </c>
      <c r="F1062" s="4">
        <f t="shared" si="116"/>
        <v>1</v>
      </c>
      <c r="G1062" s="4">
        <f t="shared" si="114"/>
        <v>2</v>
      </c>
      <c r="H1062" s="4">
        <f t="shared" si="117"/>
        <v>1</v>
      </c>
      <c r="I1062" s="4">
        <f t="shared" si="118"/>
        <v>0</v>
      </c>
      <c r="J1062" s="4">
        <f t="shared" si="119"/>
        <v>0</v>
      </c>
      <c r="K1062" s="4">
        <f t="shared" si="115"/>
        <v>0</v>
      </c>
      <c r="L1062" s="5">
        <f t="shared" si="120"/>
        <v>0</v>
      </c>
      <c r="M1062" s="137">
        <f>'PVWatts Hourly Results (1)'!L1073/1000</f>
        <v>0</v>
      </c>
      <c r="N1062" s="3">
        <f>'PVWatts Hourly Results (2)'!L1073/1000</f>
        <v>0</v>
      </c>
      <c r="O1062" s="3">
        <f>'PVWatts Hourly Results (3)'!L1073/1000</f>
        <v>0</v>
      </c>
      <c r="P1062" s="3">
        <f>'PVWatts Hourly Results (4)'!L1073/1000</f>
        <v>0</v>
      </c>
      <c r="Q1062" s="130">
        <f>'PVWatts Hourly Results (5)'!L1073/1000</f>
        <v>0</v>
      </c>
    </row>
    <row r="1063" spans="2:17" x14ac:dyDescent="0.25">
      <c r="B1063" s="8">
        <v>2</v>
      </c>
      <c r="C1063" s="9">
        <v>13</v>
      </c>
      <c r="D1063" s="134">
        <f>'PVWatts Hourly Results (1)'!C1074</f>
        <v>0</v>
      </c>
      <c r="E1063" s="127">
        <f>DATE(YEAR(Inputs!$D$5),Summary!B1063,Summary!C1063)+TIME(D1063,0,0)</f>
        <v>44</v>
      </c>
      <c r="F1063" s="4">
        <f t="shared" si="116"/>
        <v>1</v>
      </c>
      <c r="G1063" s="4">
        <f t="shared" si="114"/>
        <v>2</v>
      </c>
      <c r="H1063" s="4">
        <f t="shared" si="117"/>
        <v>1</v>
      </c>
      <c r="I1063" s="4">
        <f t="shared" si="118"/>
        <v>0</v>
      </c>
      <c r="J1063" s="4">
        <f t="shared" si="119"/>
        <v>0</v>
      </c>
      <c r="K1063" s="4">
        <f t="shared" si="115"/>
        <v>0</v>
      </c>
      <c r="L1063" s="5">
        <f t="shared" si="120"/>
        <v>0</v>
      </c>
      <c r="M1063" s="137">
        <f>'PVWatts Hourly Results (1)'!L1074/1000</f>
        <v>0</v>
      </c>
      <c r="N1063" s="3">
        <f>'PVWatts Hourly Results (2)'!L1074/1000</f>
        <v>0</v>
      </c>
      <c r="O1063" s="3">
        <f>'PVWatts Hourly Results (3)'!L1074/1000</f>
        <v>0</v>
      </c>
      <c r="P1063" s="3">
        <f>'PVWatts Hourly Results (4)'!L1074/1000</f>
        <v>0</v>
      </c>
      <c r="Q1063" s="130">
        <f>'PVWatts Hourly Results (5)'!L1074/1000</f>
        <v>0</v>
      </c>
    </row>
    <row r="1064" spans="2:17" x14ac:dyDescent="0.25">
      <c r="B1064" s="8">
        <v>2</v>
      </c>
      <c r="C1064" s="9">
        <v>13</v>
      </c>
      <c r="D1064" s="134">
        <f>'PVWatts Hourly Results (1)'!C1075</f>
        <v>0</v>
      </c>
      <c r="E1064" s="127">
        <f>DATE(YEAR(Inputs!$D$5),Summary!B1064,Summary!C1064)+TIME(D1064,0,0)</f>
        <v>44</v>
      </c>
      <c r="F1064" s="4">
        <f t="shared" si="116"/>
        <v>1</v>
      </c>
      <c r="G1064" s="4">
        <f t="shared" si="114"/>
        <v>2</v>
      </c>
      <c r="H1064" s="4">
        <f t="shared" si="117"/>
        <v>1</v>
      </c>
      <c r="I1064" s="4">
        <f t="shared" si="118"/>
        <v>0</v>
      </c>
      <c r="J1064" s="4">
        <f t="shared" si="119"/>
        <v>0</v>
      </c>
      <c r="K1064" s="4">
        <f t="shared" si="115"/>
        <v>0</v>
      </c>
      <c r="L1064" s="5">
        <f t="shared" si="120"/>
        <v>0</v>
      </c>
      <c r="M1064" s="137">
        <f>'PVWatts Hourly Results (1)'!L1075/1000</f>
        <v>0</v>
      </c>
      <c r="N1064" s="3">
        <f>'PVWatts Hourly Results (2)'!L1075/1000</f>
        <v>0</v>
      </c>
      <c r="O1064" s="3">
        <f>'PVWatts Hourly Results (3)'!L1075/1000</f>
        <v>0</v>
      </c>
      <c r="P1064" s="3">
        <f>'PVWatts Hourly Results (4)'!L1075/1000</f>
        <v>0</v>
      </c>
      <c r="Q1064" s="130">
        <f>'PVWatts Hourly Results (5)'!L1075/1000</f>
        <v>0</v>
      </c>
    </row>
    <row r="1065" spans="2:17" x14ac:dyDescent="0.25">
      <c r="B1065" s="8">
        <v>2</v>
      </c>
      <c r="C1065" s="9">
        <v>13</v>
      </c>
      <c r="D1065" s="134">
        <f>'PVWatts Hourly Results (1)'!C1076</f>
        <v>0</v>
      </c>
      <c r="E1065" s="127">
        <f>DATE(YEAR(Inputs!$D$5),Summary!B1065,Summary!C1065)+TIME(D1065,0,0)</f>
        <v>44</v>
      </c>
      <c r="F1065" s="4">
        <f t="shared" si="116"/>
        <v>1</v>
      </c>
      <c r="G1065" s="4">
        <f t="shared" si="114"/>
        <v>2</v>
      </c>
      <c r="H1065" s="4">
        <f t="shared" si="117"/>
        <v>1</v>
      </c>
      <c r="I1065" s="4">
        <f t="shared" si="118"/>
        <v>0</v>
      </c>
      <c r="J1065" s="4">
        <f t="shared" si="119"/>
        <v>0</v>
      </c>
      <c r="K1065" s="4">
        <f t="shared" si="115"/>
        <v>0</v>
      </c>
      <c r="L1065" s="5">
        <f t="shared" si="120"/>
        <v>0</v>
      </c>
      <c r="M1065" s="137">
        <f>'PVWatts Hourly Results (1)'!L1076/1000</f>
        <v>0</v>
      </c>
      <c r="N1065" s="3">
        <f>'PVWatts Hourly Results (2)'!L1076/1000</f>
        <v>0</v>
      </c>
      <c r="O1065" s="3">
        <f>'PVWatts Hourly Results (3)'!L1076/1000</f>
        <v>0</v>
      </c>
      <c r="P1065" s="3">
        <f>'PVWatts Hourly Results (4)'!L1076/1000</f>
        <v>0</v>
      </c>
      <c r="Q1065" s="130">
        <f>'PVWatts Hourly Results (5)'!L1076/1000</f>
        <v>0</v>
      </c>
    </row>
    <row r="1066" spans="2:17" x14ac:dyDescent="0.25">
      <c r="B1066" s="8">
        <v>2</v>
      </c>
      <c r="C1066" s="9">
        <v>13</v>
      </c>
      <c r="D1066" s="134">
        <f>'PVWatts Hourly Results (1)'!C1077</f>
        <v>0</v>
      </c>
      <c r="E1066" s="127">
        <f>DATE(YEAR(Inputs!$D$5),Summary!B1066,Summary!C1066)+TIME(D1066,0,0)</f>
        <v>44</v>
      </c>
      <c r="F1066" s="4">
        <f t="shared" si="116"/>
        <v>1</v>
      </c>
      <c r="G1066" s="4">
        <f t="shared" si="114"/>
        <v>2</v>
      </c>
      <c r="H1066" s="4">
        <f t="shared" si="117"/>
        <v>1</v>
      </c>
      <c r="I1066" s="4">
        <f t="shared" si="118"/>
        <v>0</v>
      </c>
      <c r="J1066" s="4">
        <f t="shared" si="119"/>
        <v>0</v>
      </c>
      <c r="K1066" s="4">
        <f t="shared" si="115"/>
        <v>0</v>
      </c>
      <c r="L1066" s="5">
        <f t="shared" si="120"/>
        <v>0</v>
      </c>
      <c r="M1066" s="137">
        <f>'PVWatts Hourly Results (1)'!L1077/1000</f>
        <v>0</v>
      </c>
      <c r="N1066" s="3">
        <f>'PVWatts Hourly Results (2)'!L1077/1000</f>
        <v>0</v>
      </c>
      <c r="O1066" s="3">
        <f>'PVWatts Hourly Results (3)'!L1077/1000</f>
        <v>0</v>
      </c>
      <c r="P1066" s="3">
        <f>'PVWatts Hourly Results (4)'!L1077/1000</f>
        <v>0</v>
      </c>
      <c r="Q1066" s="130">
        <f>'PVWatts Hourly Results (5)'!L1077/1000</f>
        <v>0</v>
      </c>
    </row>
    <row r="1067" spans="2:17" x14ac:dyDescent="0.25">
      <c r="B1067" s="8">
        <v>2</v>
      </c>
      <c r="C1067" s="9">
        <v>13</v>
      </c>
      <c r="D1067" s="134">
        <f>'PVWatts Hourly Results (1)'!C1078</f>
        <v>0</v>
      </c>
      <c r="E1067" s="127">
        <f>DATE(YEAR(Inputs!$D$5),Summary!B1067,Summary!C1067)+TIME(D1067,0,0)</f>
        <v>44</v>
      </c>
      <c r="F1067" s="4">
        <f t="shared" si="116"/>
        <v>1</v>
      </c>
      <c r="G1067" s="4">
        <f t="shared" si="114"/>
        <v>2</v>
      </c>
      <c r="H1067" s="4">
        <f t="shared" si="117"/>
        <v>1</v>
      </c>
      <c r="I1067" s="4">
        <f t="shared" si="118"/>
        <v>0</v>
      </c>
      <c r="J1067" s="4">
        <f t="shared" si="119"/>
        <v>0</v>
      </c>
      <c r="K1067" s="4">
        <f t="shared" si="115"/>
        <v>0</v>
      </c>
      <c r="L1067" s="5">
        <f t="shared" si="120"/>
        <v>0</v>
      </c>
      <c r="M1067" s="137">
        <f>'PVWatts Hourly Results (1)'!L1078/1000</f>
        <v>0</v>
      </c>
      <c r="N1067" s="3">
        <f>'PVWatts Hourly Results (2)'!L1078/1000</f>
        <v>0</v>
      </c>
      <c r="O1067" s="3">
        <f>'PVWatts Hourly Results (3)'!L1078/1000</f>
        <v>0</v>
      </c>
      <c r="P1067" s="3">
        <f>'PVWatts Hourly Results (4)'!L1078/1000</f>
        <v>0</v>
      </c>
      <c r="Q1067" s="130">
        <f>'PVWatts Hourly Results (5)'!L1078/1000</f>
        <v>0</v>
      </c>
    </row>
    <row r="1068" spans="2:17" x14ac:dyDescent="0.25">
      <c r="B1068" s="8">
        <v>2</v>
      </c>
      <c r="C1068" s="9">
        <v>13</v>
      </c>
      <c r="D1068" s="134">
        <f>'PVWatts Hourly Results (1)'!C1079</f>
        <v>0</v>
      </c>
      <c r="E1068" s="127">
        <f>DATE(YEAR(Inputs!$D$5),Summary!B1068,Summary!C1068)+TIME(D1068,0,0)</f>
        <v>44</v>
      </c>
      <c r="F1068" s="4">
        <f t="shared" si="116"/>
        <v>1</v>
      </c>
      <c r="G1068" s="4">
        <f t="shared" si="114"/>
        <v>2</v>
      </c>
      <c r="H1068" s="4">
        <f t="shared" si="117"/>
        <v>1</v>
      </c>
      <c r="I1068" s="4">
        <f t="shared" si="118"/>
        <v>0</v>
      </c>
      <c r="J1068" s="4">
        <f t="shared" si="119"/>
        <v>0</v>
      </c>
      <c r="K1068" s="4">
        <f t="shared" si="115"/>
        <v>0</v>
      </c>
      <c r="L1068" s="5">
        <f t="shared" si="120"/>
        <v>0</v>
      </c>
      <c r="M1068" s="137">
        <f>'PVWatts Hourly Results (1)'!L1079/1000</f>
        <v>0</v>
      </c>
      <c r="N1068" s="3">
        <f>'PVWatts Hourly Results (2)'!L1079/1000</f>
        <v>0</v>
      </c>
      <c r="O1068" s="3">
        <f>'PVWatts Hourly Results (3)'!L1079/1000</f>
        <v>0</v>
      </c>
      <c r="P1068" s="3">
        <f>'PVWatts Hourly Results (4)'!L1079/1000</f>
        <v>0</v>
      </c>
      <c r="Q1068" s="130">
        <f>'PVWatts Hourly Results (5)'!L1079/1000</f>
        <v>0</v>
      </c>
    </row>
    <row r="1069" spans="2:17" x14ac:dyDescent="0.25">
      <c r="B1069" s="8">
        <v>2</v>
      </c>
      <c r="C1069" s="9">
        <v>13</v>
      </c>
      <c r="D1069" s="134">
        <f>'PVWatts Hourly Results (1)'!C1080</f>
        <v>0</v>
      </c>
      <c r="E1069" s="127">
        <f>DATE(YEAR(Inputs!$D$5),Summary!B1069,Summary!C1069)+TIME(D1069,0,0)</f>
        <v>44</v>
      </c>
      <c r="F1069" s="4">
        <f t="shared" si="116"/>
        <v>1</v>
      </c>
      <c r="G1069" s="4">
        <f t="shared" si="114"/>
        <v>2</v>
      </c>
      <c r="H1069" s="4">
        <f t="shared" si="117"/>
        <v>1</v>
      </c>
      <c r="I1069" s="4">
        <f t="shared" si="118"/>
        <v>0</v>
      </c>
      <c r="J1069" s="4">
        <f t="shared" si="119"/>
        <v>0</v>
      </c>
      <c r="K1069" s="4">
        <f t="shared" si="115"/>
        <v>0</v>
      </c>
      <c r="L1069" s="5">
        <f t="shared" si="120"/>
        <v>0</v>
      </c>
      <c r="M1069" s="137">
        <f>'PVWatts Hourly Results (1)'!L1080/1000</f>
        <v>0</v>
      </c>
      <c r="N1069" s="3">
        <f>'PVWatts Hourly Results (2)'!L1080/1000</f>
        <v>0</v>
      </c>
      <c r="O1069" s="3">
        <f>'PVWatts Hourly Results (3)'!L1080/1000</f>
        <v>0</v>
      </c>
      <c r="P1069" s="3">
        <f>'PVWatts Hourly Results (4)'!L1080/1000</f>
        <v>0</v>
      </c>
      <c r="Q1069" s="130">
        <f>'PVWatts Hourly Results (5)'!L1080/1000</f>
        <v>0</v>
      </c>
    </row>
    <row r="1070" spans="2:17" x14ac:dyDescent="0.25">
      <c r="B1070" s="8">
        <v>2</v>
      </c>
      <c r="C1070" s="9">
        <v>13</v>
      </c>
      <c r="D1070" s="134">
        <f>'PVWatts Hourly Results (1)'!C1081</f>
        <v>0</v>
      </c>
      <c r="E1070" s="127">
        <f>DATE(YEAR(Inputs!$D$5),Summary!B1070,Summary!C1070)+TIME(D1070,0,0)</f>
        <v>44</v>
      </c>
      <c r="F1070" s="4">
        <f t="shared" si="116"/>
        <v>1</v>
      </c>
      <c r="G1070" s="4">
        <f t="shared" si="114"/>
        <v>2</v>
      </c>
      <c r="H1070" s="4">
        <f t="shared" si="117"/>
        <v>1</v>
      </c>
      <c r="I1070" s="4">
        <f t="shared" si="118"/>
        <v>0</v>
      </c>
      <c r="J1070" s="4">
        <f t="shared" si="119"/>
        <v>0</v>
      </c>
      <c r="K1070" s="4">
        <f t="shared" si="115"/>
        <v>0</v>
      </c>
      <c r="L1070" s="5">
        <f t="shared" si="120"/>
        <v>0</v>
      </c>
      <c r="M1070" s="137">
        <f>'PVWatts Hourly Results (1)'!L1081/1000</f>
        <v>0</v>
      </c>
      <c r="N1070" s="3">
        <f>'PVWatts Hourly Results (2)'!L1081/1000</f>
        <v>0</v>
      </c>
      <c r="O1070" s="3">
        <f>'PVWatts Hourly Results (3)'!L1081/1000</f>
        <v>0</v>
      </c>
      <c r="P1070" s="3">
        <f>'PVWatts Hourly Results (4)'!L1081/1000</f>
        <v>0</v>
      </c>
      <c r="Q1070" s="130">
        <f>'PVWatts Hourly Results (5)'!L1081/1000</f>
        <v>0</v>
      </c>
    </row>
    <row r="1071" spans="2:17" x14ac:dyDescent="0.25">
      <c r="B1071" s="8">
        <v>2</v>
      </c>
      <c r="C1071" s="9">
        <v>13</v>
      </c>
      <c r="D1071" s="134">
        <f>'PVWatts Hourly Results (1)'!C1082</f>
        <v>0</v>
      </c>
      <c r="E1071" s="127">
        <f>DATE(YEAR(Inputs!$D$5),Summary!B1071,Summary!C1071)+TIME(D1071,0,0)</f>
        <v>44</v>
      </c>
      <c r="F1071" s="4">
        <f t="shared" si="116"/>
        <v>1</v>
      </c>
      <c r="G1071" s="4">
        <f t="shared" si="114"/>
        <v>2</v>
      </c>
      <c r="H1071" s="4">
        <f t="shared" si="117"/>
        <v>1</v>
      </c>
      <c r="I1071" s="4">
        <f t="shared" si="118"/>
        <v>0</v>
      </c>
      <c r="J1071" s="4">
        <f t="shared" si="119"/>
        <v>0</v>
      </c>
      <c r="K1071" s="4">
        <f t="shared" si="115"/>
        <v>0</v>
      </c>
      <c r="L1071" s="5">
        <f t="shared" si="120"/>
        <v>0</v>
      </c>
      <c r="M1071" s="137">
        <f>'PVWatts Hourly Results (1)'!L1082/1000</f>
        <v>0</v>
      </c>
      <c r="N1071" s="3">
        <f>'PVWatts Hourly Results (2)'!L1082/1000</f>
        <v>0</v>
      </c>
      <c r="O1071" s="3">
        <f>'PVWatts Hourly Results (3)'!L1082/1000</f>
        <v>0</v>
      </c>
      <c r="P1071" s="3">
        <f>'PVWatts Hourly Results (4)'!L1082/1000</f>
        <v>0</v>
      </c>
      <c r="Q1071" s="130">
        <f>'PVWatts Hourly Results (5)'!L1082/1000</f>
        <v>0</v>
      </c>
    </row>
    <row r="1072" spans="2:17" x14ac:dyDescent="0.25">
      <c r="B1072" s="8">
        <v>2</v>
      </c>
      <c r="C1072" s="9">
        <v>13</v>
      </c>
      <c r="D1072" s="134">
        <f>'PVWatts Hourly Results (1)'!C1083</f>
        <v>0</v>
      </c>
      <c r="E1072" s="127">
        <f>DATE(YEAR(Inputs!$D$5),Summary!B1072,Summary!C1072)+TIME(D1072,0,0)</f>
        <v>44</v>
      </c>
      <c r="F1072" s="4">
        <f t="shared" si="116"/>
        <v>1</v>
      </c>
      <c r="G1072" s="4">
        <f t="shared" si="114"/>
        <v>2</v>
      </c>
      <c r="H1072" s="4">
        <f t="shared" si="117"/>
        <v>1</v>
      </c>
      <c r="I1072" s="4">
        <f t="shared" si="118"/>
        <v>0</v>
      </c>
      <c r="J1072" s="4">
        <f t="shared" si="119"/>
        <v>0</v>
      </c>
      <c r="K1072" s="4">
        <f t="shared" si="115"/>
        <v>0</v>
      </c>
      <c r="L1072" s="5">
        <f t="shared" si="120"/>
        <v>0</v>
      </c>
      <c r="M1072" s="137">
        <f>'PVWatts Hourly Results (1)'!L1083/1000</f>
        <v>0</v>
      </c>
      <c r="N1072" s="3">
        <f>'PVWatts Hourly Results (2)'!L1083/1000</f>
        <v>0</v>
      </c>
      <c r="O1072" s="3">
        <f>'PVWatts Hourly Results (3)'!L1083/1000</f>
        <v>0</v>
      </c>
      <c r="P1072" s="3">
        <f>'PVWatts Hourly Results (4)'!L1083/1000</f>
        <v>0</v>
      </c>
      <c r="Q1072" s="130">
        <f>'PVWatts Hourly Results (5)'!L1083/1000</f>
        <v>0</v>
      </c>
    </row>
    <row r="1073" spans="2:17" x14ac:dyDescent="0.25">
      <c r="B1073" s="8">
        <v>2</v>
      </c>
      <c r="C1073" s="9">
        <v>13</v>
      </c>
      <c r="D1073" s="134">
        <f>'PVWatts Hourly Results (1)'!C1084</f>
        <v>0</v>
      </c>
      <c r="E1073" s="127">
        <f>DATE(YEAR(Inputs!$D$5),Summary!B1073,Summary!C1073)+TIME(D1073,0,0)</f>
        <v>44</v>
      </c>
      <c r="F1073" s="4">
        <f t="shared" si="116"/>
        <v>1</v>
      </c>
      <c r="G1073" s="4">
        <f t="shared" si="114"/>
        <v>2</v>
      </c>
      <c r="H1073" s="4">
        <f t="shared" si="117"/>
        <v>1</v>
      </c>
      <c r="I1073" s="4">
        <f t="shared" si="118"/>
        <v>0</v>
      </c>
      <c r="J1073" s="4">
        <f t="shared" si="119"/>
        <v>0</v>
      </c>
      <c r="K1073" s="4">
        <f t="shared" si="115"/>
        <v>0</v>
      </c>
      <c r="L1073" s="5">
        <f t="shared" si="120"/>
        <v>0</v>
      </c>
      <c r="M1073" s="137">
        <f>'PVWatts Hourly Results (1)'!L1084/1000</f>
        <v>0</v>
      </c>
      <c r="N1073" s="3">
        <f>'PVWatts Hourly Results (2)'!L1084/1000</f>
        <v>0</v>
      </c>
      <c r="O1073" s="3">
        <f>'PVWatts Hourly Results (3)'!L1084/1000</f>
        <v>0</v>
      </c>
      <c r="P1073" s="3">
        <f>'PVWatts Hourly Results (4)'!L1084/1000</f>
        <v>0</v>
      </c>
      <c r="Q1073" s="130">
        <f>'PVWatts Hourly Results (5)'!L1084/1000</f>
        <v>0</v>
      </c>
    </row>
    <row r="1074" spans="2:17" x14ac:dyDescent="0.25">
      <c r="B1074" s="8">
        <v>2</v>
      </c>
      <c r="C1074" s="9">
        <v>13</v>
      </c>
      <c r="D1074" s="134">
        <f>'PVWatts Hourly Results (1)'!C1085</f>
        <v>0</v>
      </c>
      <c r="E1074" s="127">
        <f>DATE(YEAR(Inputs!$D$5),Summary!B1074,Summary!C1074)+TIME(D1074,0,0)</f>
        <v>44</v>
      </c>
      <c r="F1074" s="4">
        <f t="shared" si="116"/>
        <v>1</v>
      </c>
      <c r="G1074" s="4">
        <f t="shared" si="114"/>
        <v>2</v>
      </c>
      <c r="H1074" s="4">
        <f t="shared" si="117"/>
        <v>1</v>
      </c>
      <c r="I1074" s="4">
        <f t="shared" si="118"/>
        <v>0</v>
      </c>
      <c r="J1074" s="4">
        <f t="shared" si="119"/>
        <v>0</v>
      </c>
      <c r="K1074" s="4">
        <f t="shared" si="115"/>
        <v>0</v>
      </c>
      <c r="L1074" s="5">
        <f t="shared" si="120"/>
        <v>0</v>
      </c>
      <c r="M1074" s="137">
        <f>'PVWatts Hourly Results (1)'!L1085/1000</f>
        <v>0</v>
      </c>
      <c r="N1074" s="3">
        <f>'PVWatts Hourly Results (2)'!L1085/1000</f>
        <v>0</v>
      </c>
      <c r="O1074" s="3">
        <f>'PVWatts Hourly Results (3)'!L1085/1000</f>
        <v>0</v>
      </c>
      <c r="P1074" s="3">
        <f>'PVWatts Hourly Results (4)'!L1085/1000</f>
        <v>0</v>
      </c>
      <c r="Q1074" s="130">
        <f>'PVWatts Hourly Results (5)'!L1085/1000</f>
        <v>0</v>
      </c>
    </row>
    <row r="1075" spans="2:17" x14ac:dyDescent="0.25">
      <c r="B1075" s="8">
        <v>2</v>
      </c>
      <c r="C1075" s="9">
        <v>13</v>
      </c>
      <c r="D1075" s="134">
        <f>'PVWatts Hourly Results (1)'!C1086</f>
        <v>0</v>
      </c>
      <c r="E1075" s="127">
        <f>DATE(YEAR(Inputs!$D$5),Summary!B1075,Summary!C1075)+TIME(D1075,0,0)</f>
        <v>44</v>
      </c>
      <c r="F1075" s="4">
        <f t="shared" si="116"/>
        <v>1</v>
      </c>
      <c r="G1075" s="4">
        <f t="shared" si="114"/>
        <v>2</v>
      </c>
      <c r="H1075" s="4">
        <f t="shared" si="117"/>
        <v>1</v>
      </c>
      <c r="I1075" s="4">
        <f t="shared" si="118"/>
        <v>0</v>
      </c>
      <c r="J1075" s="4">
        <f t="shared" si="119"/>
        <v>0</v>
      </c>
      <c r="K1075" s="4">
        <f t="shared" si="115"/>
        <v>0</v>
      </c>
      <c r="L1075" s="5">
        <f t="shared" si="120"/>
        <v>0</v>
      </c>
      <c r="M1075" s="137">
        <f>'PVWatts Hourly Results (1)'!L1086/1000</f>
        <v>0</v>
      </c>
      <c r="N1075" s="3">
        <f>'PVWatts Hourly Results (2)'!L1086/1000</f>
        <v>0</v>
      </c>
      <c r="O1075" s="3">
        <f>'PVWatts Hourly Results (3)'!L1086/1000</f>
        <v>0</v>
      </c>
      <c r="P1075" s="3">
        <f>'PVWatts Hourly Results (4)'!L1086/1000</f>
        <v>0</v>
      </c>
      <c r="Q1075" s="130">
        <f>'PVWatts Hourly Results (5)'!L1086/1000</f>
        <v>0</v>
      </c>
    </row>
    <row r="1076" spans="2:17" x14ac:dyDescent="0.25">
      <c r="B1076" s="8">
        <v>2</v>
      </c>
      <c r="C1076" s="9">
        <v>13</v>
      </c>
      <c r="D1076" s="134">
        <f>'PVWatts Hourly Results (1)'!C1087</f>
        <v>0</v>
      </c>
      <c r="E1076" s="127">
        <f>DATE(YEAR(Inputs!$D$5),Summary!B1076,Summary!C1076)+TIME(D1076,0,0)</f>
        <v>44</v>
      </c>
      <c r="F1076" s="4">
        <f t="shared" si="116"/>
        <v>1</v>
      </c>
      <c r="G1076" s="4">
        <f t="shared" si="114"/>
        <v>2</v>
      </c>
      <c r="H1076" s="4">
        <f t="shared" si="117"/>
        <v>1</v>
      </c>
      <c r="I1076" s="4">
        <f t="shared" si="118"/>
        <v>0</v>
      </c>
      <c r="J1076" s="4">
        <f t="shared" si="119"/>
        <v>0</v>
      </c>
      <c r="K1076" s="4">
        <f t="shared" si="115"/>
        <v>0</v>
      </c>
      <c r="L1076" s="5">
        <f t="shared" si="120"/>
        <v>0</v>
      </c>
      <c r="M1076" s="137">
        <f>'PVWatts Hourly Results (1)'!L1087/1000</f>
        <v>0</v>
      </c>
      <c r="N1076" s="3">
        <f>'PVWatts Hourly Results (2)'!L1087/1000</f>
        <v>0</v>
      </c>
      <c r="O1076" s="3">
        <f>'PVWatts Hourly Results (3)'!L1087/1000</f>
        <v>0</v>
      </c>
      <c r="P1076" s="3">
        <f>'PVWatts Hourly Results (4)'!L1087/1000</f>
        <v>0</v>
      </c>
      <c r="Q1076" s="130">
        <f>'PVWatts Hourly Results (5)'!L1087/1000</f>
        <v>0</v>
      </c>
    </row>
    <row r="1077" spans="2:17" x14ac:dyDescent="0.25">
      <c r="B1077" s="8">
        <v>2</v>
      </c>
      <c r="C1077" s="9">
        <v>13</v>
      </c>
      <c r="D1077" s="134">
        <f>'PVWatts Hourly Results (1)'!C1088</f>
        <v>0</v>
      </c>
      <c r="E1077" s="127">
        <f>DATE(YEAR(Inputs!$D$5),Summary!B1077,Summary!C1077)+TIME(D1077,0,0)</f>
        <v>44</v>
      </c>
      <c r="F1077" s="4">
        <f t="shared" si="116"/>
        <v>1</v>
      </c>
      <c r="G1077" s="4">
        <f t="shared" si="114"/>
        <v>2</v>
      </c>
      <c r="H1077" s="4">
        <f t="shared" si="117"/>
        <v>1</v>
      </c>
      <c r="I1077" s="4">
        <f t="shared" si="118"/>
        <v>0</v>
      </c>
      <c r="J1077" s="4">
        <f t="shared" si="119"/>
        <v>0</v>
      </c>
      <c r="K1077" s="4">
        <f t="shared" si="115"/>
        <v>0</v>
      </c>
      <c r="L1077" s="5">
        <f t="shared" si="120"/>
        <v>0</v>
      </c>
      <c r="M1077" s="137">
        <f>'PVWatts Hourly Results (1)'!L1088/1000</f>
        <v>0</v>
      </c>
      <c r="N1077" s="3">
        <f>'PVWatts Hourly Results (2)'!L1088/1000</f>
        <v>0</v>
      </c>
      <c r="O1077" s="3">
        <f>'PVWatts Hourly Results (3)'!L1088/1000</f>
        <v>0</v>
      </c>
      <c r="P1077" s="3">
        <f>'PVWatts Hourly Results (4)'!L1088/1000</f>
        <v>0</v>
      </c>
      <c r="Q1077" s="130">
        <f>'PVWatts Hourly Results (5)'!L1088/1000</f>
        <v>0</v>
      </c>
    </row>
    <row r="1078" spans="2:17" x14ac:dyDescent="0.25">
      <c r="B1078" s="8">
        <v>2</v>
      </c>
      <c r="C1078" s="9">
        <v>14</v>
      </c>
      <c r="D1078" s="134">
        <f>'PVWatts Hourly Results (1)'!C1089</f>
        <v>0</v>
      </c>
      <c r="E1078" s="127">
        <f>DATE(YEAR(Inputs!$D$5),Summary!B1078,Summary!C1078)+TIME(D1078,0,0)</f>
        <v>45</v>
      </c>
      <c r="F1078" s="4">
        <f t="shared" si="116"/>
        <v>1</v>
      </c>
      <c r="G1078" s="4">
        <f t="shared" si="114"/>
        <v>3</v>
      </c>
      <c r="H1078" s="4">
        <f t="shared" si="117"/>
        <v>1</v>
      </c>
      <c r="I1078" s="4">
        <f t="shared" si="118"/>
        <v>0</v>
      </c>
      <c r="J1078" s="4">
        <f t="shared" si="119"/>
        <v>0</v>
      </c>
      <c r="K1078" s="4">
        <f t="shared" si="115"/>
        <v>0</v>
      </c>
      <c r="L1078" s="5">
        <f t="shared" si="120"/>
        <v>0</v>
      </c>
      <c r="M1078" s="137">
        <f>'PVWatts Hourly Results (1)'!L1089/1000</f>
        <v>0</v>
      </c>
      <c r="N1078" s="3">
        <f>'PVWatts Hourly Results (2)'!L1089/1000</f>
        <v>0</v>
      </c>
      <c r="O1078" s="3">
        <f>'PVWatts Hourly Results (3)'!L1089/1000</f>
        <v>0</v>
      </c>
      <c r="P1078" s="3">
        <f>'PVWatts Hourly Results (4)'!L1089/1000</f>
        <v>0</v>
      </c>
      <c r="Q1078" s="130">
        <f>'PVWatts Hourly Results (5)'!L1089/1000</f>
        <v>0</v>
      </c>
    </row>
    <row r="1079" spans="2:17" x14ac:dyDescent="0.25">
      <c r="B1079" s="8">
        <v>2</v>
      </c>
      <c r="C1079" s="9">
        <v>14</v>
      </c>
      <c r="D1079" s="134">
        <f>'PVWatts Hourly Results (1)'!C1090</f>
        <v>0</v>
      </c>
      <c r="E1079" s="127">
        <f>DATE(YEAR(Inputs!$D$5),Summary!B1079,Summary!C1079)+TIME(D1079,0,0)</f>
        <v>45</v>
      </c>
      <c r="F1079" s="4">
        <f t="shared" si="116"/>
        <v>1</v>
      </c>
      <c r="G1079" s="4">
        <f t="shared" si="114"/>
        <v>3</v>
      </c>
      <c r="H1079" s="4">
        <f t="shared" si="117"/>
        <v>1</v>
      </c>
      <c r="I1079" s="4">
        <f t="shared" si="118"/>
        <v>0</v>
      </c>
      <c r="J1079" s="4">
        <f t="shared" si="119"/>
        <v>0</v>
      </c>
      <c r="K1079" s="4">
        <f t="shared" si="115"/>
        <v>0</v>
      </c>
      <c r="L1079" s="5">
        <f t="shared" si="120"/>
        <v>0</v>
      </c>
      <c r="M1079" s="137">
        <f>'PVWatts Hourly Results (1)'!L1090/1000</f>
        <v>0</v>
      </c>
      <c r="N1079" s="3">
        <f>'PVWatts Hourly Results (2)'!L1090/1000</f>
        <v>0</v>
      </c>
      <c r="O1079" s="3">
        <f>'PVWatts Hourly Results (3)'!L1090/1000</f>
        <v>0</v>
      </c>
      <c r="P1079" s="3">
        <f>'PVWatts Hourly Results (4)'!L1090/1000</f>
        <v>0</v>
      </c>
      <c r="Q1079" s="130">
        <f>'PVWatts Hourly Results (5)'!L1090/1000</f>
        <v>0</v>
      </c>
    </row>
    <row r="1080" spans="2:17" x14ac:dyDescent="0.25">
      <c r="B1080" s="8">
        <v>2</v>
      </c>
      <c r="C1080" s="9">
        <v>14</v>
      </c>
      <c r="D1080" s="134">
        <f>'PVWatts Hourly Results (1)'!C1091</f>
        <v>0</v>
      </c>
      <c r="E1080" s="127">
        <f>DATE(YEAR(Inputs!$D$5),Summary!B1080,Summary!C1080)+TIME(D1080,0,0)</f>
        <v>45</v>
      </c>
      <c r="F1080" s="4">
        <f t="shared" si="116"/>
        <v>1</v>
      </c>
      <c r="G1080" s="4">
        <f t="shared" si="114"/>
        <v>3</v>
      </c>
      <c r="H1080" s="4">
        <f t="shared" si="117"/>
        <v>1</v>
      </c>
      <c r="I1080" s="4">
        <f t="shared" si="118"/>
        <v>0</v>
      </c>
      <c r="J1080" s="4">
        <f t="shared" si="119"/>
        <v>0</v>
      </c>
      <c r="K1080" s="4">
        <f t="shared" si="115"/>
        <v>0</v>
      </c>
      <c r="L1080" s="5">
        <f t="shared" si="120"/>
        <v>0</v>
      </c>
      <c r="M1080" s="137">
        <f>'PVWatts Hourly Results (1)'!L1091/1000</f>
        <v>0</v>
      </c>
      <c r="N1080" s="3">
        <f>'PVWatts Hourly Results (2)'!L1091/1000</f>
        <v>0</v>
      </c>
      <c r="O1080" s="3">
        <f>'PVWatts Hourly Results (3)'!L1091/1000</f>
        <v>0</v>
      </c>
      <c r="P1080" s="3">
        <f>'PVWatts Hourly Results (4)'!L1091/1000</f>
        <v>0</v>
      </c>
      <c r="Q1080" s="130">
        <f>'PVWatts Hourly Results (5)'!L1091/1000</f>
        <v>0</v>
      </c>
    </row>
    <row r="1081" spans="2:17" x14ac:dyDescent="0.25">
      <c r="B1081" s="8">
        <v>2</v>
      </c>
      <c r="C1081" s="9">
        <v>14</v>
      </c>
      <c r="D1081" s="134">
        <f>'PVWatts Hourly Results (1)'!C1092</f>
        <v>0</v>
      </c>
      <c r="E1081" s="127">
        <f>DATE(YEAR(Inputs!$D$5),Summary!B1081,Summary!C1081)+TIME(D1081,0,0)</f>
        <v>45</v>
      </c>
      <c r="F1081" s="4">
        <f t="shared" si="116"/>
        <v>1</v>
      </c>
      <c r="G1081" s="4">
        <f t="shared" si="114"/>
        <v>3</v>
      </c>
      <c r="H1081" s="4">
        <f t="shared" si="117"/>
        <v>1</v>
      </c>
      <c r="I1081" s="4">
        <f t="shared" si="118"/>
        <v>0</v>
      </c>
      <c r="J1081" s="4">
        <f t="shared" si="119"/>
        <v>0</v>
      </c>
      <c r="K1081" s="4">
        <f t="shared" si="115"/>
        <v>0</v>
      </c>
      <c r="L1081" s="5">
        <f t="shared" si="120"/>
        <v>0</v>
      </c>
      <c r="M1081" s="137">
        <f>'PVWatts Hourly Results (1)'!L1092/1000</f>
        <v>0</v>
      </c>
      <c r="N1081" s="3">
        <f>'PVWatts Hourly Results (2)'!L1092/1000</f>
        <v>0</v>
      </c>
      <c r="O1081" s="3">
        <f>'PVWatts Hourly Results (3)'!L1092/1000</f>
        <v>0</v>
      </c>
      <c r="P1081" s="3">
        <f>'PVWatts Hourly Results (4)'!L1092/1000</f>
        <v>0</v>
      </c>
      <c r="Q1081" s="130">
        <f>'PVWatts Hourly Results (5)'!L1092/1000</f>
        <v>0</v>
      </c>
    </row>
    <row r="1082" spans="2:17" x14ac:dyDescent="0.25">
      <c r="B1082" s="8">
        <v>2</v>
      </c>
      <c r="C1082" s="9">
        <v>14</v>
      </c>
      <c r="D1082" s="134">
        <f>'PVWatts Hourly Results (1)'!C1093</f>
        <v>0</v>
      </c>
      <c r="E1082" s="127">
        <f>DATE(YEAR(Inputs!$D$5),Summary!B1082,Summary!C1082)+TIME(D1082,0,0)</f>
        <v>45</v>
      </c>
      <c r="F1082" s="4">
        <f t="shared" si="116"/>
        <v>1</v>
      </c>
      <c r="G1082" s="4">
        <f t="shared" si="114"/>
        <v>3</v>
      </c>
      <c r="H1082" s="4">
        <f t="shared" si="117"/>
        <v>1</v>
      </c>
      <c r="I1082" s="4">
        <f t="shared" si="118"/>
        <v>0</v>
      </c>
      <c r="J1082" s="4">
        <f t="shared" si="119"/>
        <v>0</v>
      </c>
      <c r="K1082" s="4">
        <f t="shared" si="115"/>
        <v>0</v>
      </c>
      <c r="L1082" s="5">
        <f t="shared" si="120"/>
        <v>0</v>
      </c>
      <c r="M1082" s="137">
        <f>'PVWatts Hourly Results (1)'!L1093/1000</f>
        <v>0</v>
      </c>
      <c r="N1082" s="3">
        <f>'PVWatts Hourly Results (2)'!L1093/1000</f>
        <v>0</v>
      </c>
      <c r="O1082" s="3">
        <f>'PVWatts Hourly Results (3)'!L1093/1000</f>
        <v>0</v>
      </c>
      <c r="P1082" s="3">
        <f>'PVWatts Hourly Results (4)'!L1093/1000</f>
        <v>0</v>
      </c>
      <c r="Q1082" s="130">
        <f>'PVWatts Hourly Results (5)'!L1093/1000</f>
        <v>0</v>
      </c>
    </row>
    <row r="1083" spans="2:17" x14ac:dyDescent="0.25">
      <c r="B1083" s="8">
        <v>2</v>
      </c>
      <c r="C1083" s="9">
        <v>14</v>
      </c>
      <c r="D1083" s="134">
        <f>'PVWatts Hourly Results (1)'!C1094</f>
        <v>0</v>
      </c>
      <c r="E1083" s="127">
        <f>DATE(YEAR(Inputs!$D$5),Summary!B1083,Summary!C1083)+TIME(D1083,0,0)</f>
        <v>45</v>
      </c>
      <c r="F1083" s="4">
        <f t="shared" si="116"/>
        <v>1</v>
      </c>
      <c r="G1083" s="4">
        <f t="shared" si="114"/>
        <v>3</v>
      </c>
      <c r="H1083" s="4">
        <f t="shared" si="117"/>
        <v>1</v>
      </c>
      <c r="I1083" s="4">
        <f t="shared" si="118"/>
        <v>0</v>
      </c>
      <c r="J1083" s="4">
        <f t="shared" si="119"/>
        <v>0</v>
      </c>
      <c r="K1083" s="4">
        <f t="shared" si="115"/>
        <v>0</v>
      </c>
      <c r="L1083" s="5">
        <f t="shared" si="120"/>
        <v>0</v>
      </c>
      <c r="M1083" s="137">
        <f>'PVWatts Hourly Results (1)'!L1094/1000</f>
        <v>0</v>
      </c>
      <c r="N1083" s="3">
        <f>'PVWatts Hourly Results (2)'!L1094/1000</f>
        <v>0</v>
      </c>
      <c r="O1083" s="3">
        <f>'PVWatts Hourly Results (3)'!L1094/1000</f>
        <v>0</v>
      </c>
      <c r="P1083" s="3">
        <f>'PVWatts Hourly Results (4)'!L1094/1000</f>
        <v>0</v>
      </c>
      <c r="Q1083" s="130">
        <f>'PVWatts Hourly Results (5)'!L1094/1000</f>
        <v>0</v>
      </c>
    </row>
    <row r="1084" spans="2:17" x14ac:dyDescent="0.25">
      <c r="B1084" s="8">
        <v>2</v>
      </c>
      <c r="C1084" s="9">
        <v>14</v>
      </c>
      <c r="D1084" s="134">
        <f>'PVWatts Hourly Results (1)'!C1095</f>
        <v>0</v>
      </c>
      <c r="E1084" s="127">
        <f>DATE(YEAR(Inputs!$D$5),Summary!B1084,Summary!C1084)+TIME(D1084,0,0)</f>
        <v>45</v>
      </c>
      <c r="F1084" s="4">
        <f t="shared" si="116"/>
        <v>1</v>
      </c>
      <c r="G1084" s="4">
        <f t="shared" si="114"/>
        <v>3</v>
      </c>
      <c r="H1084" s="4">
        <f t="shared" si="117"/>
        <v>1</v>
      </c>
      <c r="I1084" s="4">
        <f t="shared" si="118"/>
        <v>0</v>
      </c>
      <c r="J1084" s="4">
        <f t="shared" si="119"/>
        <v>0</v>
      </c>
      <c r="K1084" s="4">
        <f t="shared" si="115"/>
        <v>0</v>
      </c>
      <c r="L1084" s="5">
        <f t="shared" si="120"/>
        <v>0</v>
      </c>
      <c r="M1084" s="137">
        <f>'PVWatts Hourly Results (1)'!L1095/1000</f>
        <v>0</v>
      </c>
      <c r="N1084" s="3">
        <f>'PVWatts Hourly Results (2)'!L1095/1000</f>
        <v>0</v>
      </c>
      <c r="O1084" s="3">
        <f>'PVWatts Hourly Results (3)'!L1095/1000</f>
        <v>0</v>
      </c>
      <c r="P1084" s="3">
        <f>'PVWatts Hourly Results (4)'!L1095/1000</f>
        <v>0</v>
      </c>
      <c r="Q1084" s="130">
        <f>'PVWatts Hourly Results (5)'!L1095/1000</f>
        <v>0</v>
      </c>
    </row>
    <row r="1085" spans="2:17" x14ac:dyDescent="0.25">
      <c r="B1085" s="8">
        <v>2</v>
      </c>
      <c r="C1085" s="9">
        <v>14</v>
      </c>
      <c r="D1085" s="134">
        <f>'PVWatts Hourly Results (1)'!C1096</f>
        <v>0</v>
      </c>
      <c r="E1085" s="127">
        <f>DATE(YEAR(Inputs!$D$5),Summary!B1085,Summary!C1085)+TIME(D1085,0,0)</f>
        <v>45</v>
      </c>
      <c r="F1085" s="4">
        <f t="shared" si="116"/>
        <v>1</v>
      </c>
      <c r="G1085" s="4">
        <f t="shared" si="114"/>
        <v>3</v>
      </c>
      <c r="H1085" s="4">
        <f t="shared" si="117"/>
        <v>1</v>
      </c>
      <c r="I1085" s="4">
        <f t="shared" si="118"/>
        <v>0</v>
      </c>
      <c r="J1085" s="4">
        <f t="shared" si="119"/>
        <v>0</v>
      </c>
      <c r="K1085" s="4">
        <f t="shared" si="115"/>
        <v>0</v>
      </c>
      <c r="L1085" s="5">
        <f t="shared" si="120"/>
        <v>0</v>
      </c>
      <c r="M1085" s="137">
        <f>'PVWatts Hourly Results (1)'!L1096/1000</f>
        <v>0</v>
      </c>
      <c r="N1085" s="3">
        <f>'PVWatts Hourly Results (2)'!L1096/1000</f>
        <v>0</v>
      </c>
      <c r="O1085" s="3">
        <f>'PVWatts Hourly Results (3)'!L1096/1000</f>
        <v>0</v>
      </c>
      <c r="P1085" s="3">
        <f>'PVWatts Hourly Results (4)'!L1096/1000</f>
        <v>0</v>
      </c>
      <c r="Q1085" s="130">
        <f>'PVWatts Hourly Results (5)'!L1096/1000</f>
        <v>0</v>
      </c>
    </row>
    <row r="1086" spans="2:17" x14ac:dyDescent="0.25">
      <c r="B1086" s="8">
        <v>2</v>
      </c>
      <c r="C1086" s="9">
        <v>14</v>
      </c>
      <c r="D1086" s="134">
        <f>'PVWatts Hourly Results (1)'!C1097</f>
        <v>0</v>
      </c>
      <c r="E1086" s="127">
        <f>DATE(YEAR(Inputs!$D$5),Summary!B1086,Summary!C1086)+TIME(D1086,0,0)</f>
        <v>45</v>
      </c>
      <c r="F1086" s="4">
        <f t="shared" si="116"/>
        <v>1</v>
      </c>
      <c r="G1086" s="4">
        <f t="shared" si="114"/>
        <v>3</v>
      </c>
      <c r="H1086" s="4">
        <f t="shared" si="117"/>
        <v>1</v>
      </c>
      <c r="I1086" s="4">
        <f t="shared" si="118"/>
        <v>0</v>
      </c>
      <c r="J1086" s="4">
        <f t="shared" si="119"/>
        <v>0</v>
      </c>
      <c r="K1086" s="4">
        <f t="shared" si="115"/>
        <v>0</v>
      </c>
      <c r="L1086" s="5">
        <f t="shared" si="120"/>
        <v>0</v>
      </c>
      <c r="M1086" s="137">
        <f>'PVWatts Hourly Results (1)'!L1097/1000</f>
        <v>0</v>
      </c>
      <c r="N1086" s="3">
        <f>'PVWatts Hourly Results (2)'!L1097/1000</f>
        <v>0</v>
      </c>
      <c r="O1086" s="3">
        <f>'PVWatts Hourly Results (3)'!L1097/1000</f>
        <v>0</v>
      </c>
      <c r="P1086" s="3">
        <f>'PVWatts Hourly Results (4)'!L1097/1000</f>
        <v>0</v>
      </c>
      <c r="Q1086" s="130">
        <f>'PVWatts Hourly Results (5)'!L1097/1000</f>
        <v>0</v>
      </c>
    </row>
    <row r="1087" spans="2:17" x14ac:dyDescent="0.25">
      <c r="B1087" s="8">
        <v>2</v>
      </c>
      <c r="C1087" s="9">
        <v>14</v>
      </c>
      <c r="D1087" s="134">
        <f>'PVWatts Hourly Results (1)'!C1098</f>
        <v>0</v>
      </c>
      <c r="E1087" s="127">
        <f>DATE(YEAR(Inputs!$D$5),Summary!B1087,Summary!C1087)+TIME(D1087,0,0)</f>
        <v>45</v>
      </c>
      <c r="F1087" s="4">
        <f t="shared" si="116"/>
        <v>1</v>
      </c>
      <c r="G1087" s="4">
        <f t="shared" si="114"/>
        <v>3</v>
      </c>
      <c r="H1087" s="4">
        <f t="shared" si="117"/>
        <v>1</v>
      </c>
      <c r="I1087" s="4">
        <f t="shared" si="118"/>
        <v>0</v>
      </c>
      <c r="J1087" s="4">
        <f t="shared" si="119"/>
        <v>0</v>
      </c>
      <c r="K1087" s="4">
        <f t="shared" si="115"/>
        <v>0</v>
      </c>
      <c r="L1087" s="5">
        <f t="shared" si="120"/>
        <v>0</v>
      </c>
      <c r="M1087" s="137">
        <f>'PVWatts Hourly Results (1)'!L1098/1000</f>
        <v>0</v>
      </c>
      <c r="N1087" s="3">
        <f>'PVWatts Hourly Results (2)'!L1098/1000</f>
        <v>0</v>
      </c>
      <c r="O1087" s="3">
        <f>'PVWatts Hourly Results (3)'!L1098/1000</f>
        <v>0</v>
      </c>
      <c r="P1087" s="3">
        <f>'PVWatts Hourly Results (4)'!L1098/1000</f>
        <v>0</v>
      </c>
      <c r="Q1087" s="130">
        <f>'PVWatts Hourly Results (5)'!L1098/1000</f>
        <v>0</v>
      </c>
    </row>
    <row r="1088" spans="2:17" x14ac:dyDescent="0.25">
      <c r="B1088" s="8">
        <v>2</v>
      </c>
      <c r="C1088" s="9">
        <v>14</v>
      </c>
      <c r="D1088" s="134">
        <f>'PVWatts Hourly Results (1)'!C1099</f>
        <v>0</v>
      </c>
      <c r="E1088" s="127">
        <f>DATE(YEAR(Inputs!$D$5),Summary!B1088,Summary!C1088)+TIME(D1088,0,0)</f>
        <v>45</v>
      </c>
      <c r="F1088" s="4">
        <f t="shared" si="116"/>
        <v>1</v>
      </c>
      <c r="G1088" s="4">
        <f t="shared" si="114"/>
        <v>3</v>
      </c>
      <c r="H1088" s="4">
        <f t="shared" si="117"/>
        <v>1</v>
      </c>
      <c r="I1088" s="4">
        <f t="shared" si="118"/>
        <v>0</v>
      </c>
      <c r="J1088" s="4">
        <f t="shared" si="119"/>
        <v>0</v>
      </c>
      <c r="K1088" s="4">
        <f t="shared" si="115"/>
        <v>0</v>
      </c>
      <c r="L1088" s="5">
        <f t="shared" si="120"/>
        <v>0</v>
      </c>
      <c r="M1088" s="137">
        <f>'PVWatts Hourly Results (1)'!L1099/1000</f>
        <v>0</v>
      </c>
      <c r="N1088" s="3">
        <f>'PVWatts Hourly Results (2)'!L1099/1000</f>
        <v>0</v>
      </c>
      <c r="O1088" s="3">
        <f>'PVWatts Hourly Results (3)'!L1099/1000</f>
        <v>0</v>
      </c>
      <c r="P1088" s="3">
        <f>'PVWatts Hourly Results (4)'!L1099/1000</f>
        <v>0</v>
      </c>
      <c r="Q1088" s="130">
        <f>'PVWatts Hourly Results (5)'!L1099/1000</f>
        <v>0</v>
      </c>
    </row>
    <row r="1089" spans="2:17" x14ac:dyDescent="0.25">
      <c r="B1089" s="8">
        <v>2</v>
      </c>
      <c r="C1089" s="9">
        <v>14</v>
      </c>
      <c r="D1089" s="134">
        <f>'PVWatts Hourly Results (1)'!C1100</f>
        <v>0</v>
      </c>
      <c r="E1089" s="127">
        <f>DATE(YEAR(Inputs!$D$5),Summary!B1089,Summary!C1089)+TIME(D1089,0,0)</f>
        <v>45</v>
      </c>
      <c r="F1089" s="4">
        <f t="shared" si="116"/>
        <v>1</v>
      </c>
      <c r="G1089" s="4">
        <f t="shared" si="114"/>
        <v>3</v>
      </c>
      <c r="H1089" s="4">
        <f t="shared" si="117"/>
        <v>1</v>
      </c>
      <c r="I1089" s="4">
        <f t="shared" si="118"/>
        <v>0</v>
      </c>
      <c r="J1089" s="4">
        <f t="shared" si="119"/>
        <v>0</v>
      </c>
      <c r="K1089" s="4">
        <f t="shared" si="115"/>
        <v>0</v>
      </c>
      <c r="L1089" s="5">
        <f t="shared" si="120"/>
        <v>0</v>
      </c>
      <c r="M1089" s="137">
        <f>'PVWatts Hourly Results (1)'!L1100/1000</f>
        <v>0</v>
      </c>
      <c r="N1089" s="3">
        <f>'PVWatts Hourly Results (2)'!L1100/1000</f>
        <v>0</v>
      </c>
      <c r="O1089" s="3">
        <f>'PVWatts Hourly Results (3)'!L1100/1000</f>
        <v>0</v>
      </c>
      <c r="P1089" s="3">
        <f>'PVWatts Hourly Results (4)'!L1100/1000</f>
        <v>0</v>
      </c>
      <c r="Q1089" s="130">
        <f>'PVWatts Hourly Results (5)'!L1100/1000</f>
        <v>0</v>
      </c>
    </row>
    <row r="1090" spans="2:17" x14ac:dyDescent="0.25">
      <c r="B1090" s="8">
        <v>2</v>
      </c>
      <c r="C1090" s="9">
        <v>14</v>
      </c>
      <c r="D1090" s="134">
        <f>'PVWatts Hourly Results (1)'!C1101</f>
        <v>0</v>
      </c>
      <c r="E1090" s="127">
        <f>DATE(YEAR(Inputs!$D$5),Summary!B1090,Summary!C1090)+TIME(D1090,0,0)</f>
        <v>45</v>
      </c>
      <c r="F1090" s="4">
        <f t="shared" si="116"/>
        <v>1</v>
      </c>
      <c r="G1090" s="4">
        <f t="shared" si="114"/>
        <v>3</v>
      </c>
      <c r="H1090" s="4">
        <f t="shared" si="117"/>
        <v>1</v>
      </c>
      <c r="I1090" s="4">
        <f t="shared" si="118"/>
        <v>0</v>
      </c>
      <c r="J1090" s="4">
        <f t="shared" si="119"/>
        <v>0</v>
      </c>
      <c r="K1090" s="4">
        <f t="shared" si="115"/>
        <v>0</v>
      </c>
      <c r="L1090" s="5">
        <f t="shared" si="120"/>
        <v>0</v>
      </c>
      <c r="M1090" s="137">
        <f>'PVWatts Hourly Results (1)'!L1101/1000</f>
        <v>0</v>
      </c>
      <c r="N1090" s="3">
        <f>'PVWatts Hourly Results (2)'!L1101/1000</f>
        <v>0</v>
      </c>
      <c r="O1090" s="3">
        <f>'PVWatts Hourly Results (3)'!L1101/1000</f>
        <v>0</v>
      </c>
      <c r="P1090" s="3">
        <f>'PVWatts Hourly Results (4)'!L1101/1000</f>
        <v>0</v>
      </c>
      <c r="Q1090" s="130">
        <f>'PVWatts Hourly Results (5)'!L1101/1000</f>
        <v>0</v>
      </c>
    </row>
    <row r="1091" spans="2:17" x14ac:dyDescent="0.25">
      <c r="B1091" s="8">
        <v>2</v>
      </c>
      <c r="C1091" s="9">
        <v>14</v>
      </c>
      <c r="D1091" s="134">
        <f>'PVWatts Hourly Results (1)'!C1102</f>
        <v>0</v>
      </c>
      <c r="E1091" s="127">
        <f>DATE(YEAR(Inputs!$D$5),Summary!B1091,Summary!C1091)+TIME(D1091,0,0)</f>
        <v>45</v>
      </c>
      <c r="F1091" s="4">
        <f t="shared" si="116"/>
        <v>1</v>
      </c>
      <c r="G1091" s="4">
        <f t="shared" si="114"/>
        <v>3</v>
      </c>
      <c r="H1091" s="4">
        <f t="shared" si="117"/>
        <v>1</v>
      </c>
      <c r="I1091" s="4">
        <f t="shared" si="118"/>
        <v>0</v>
      </c>
      <c r="J1091" s="4">
        <f t="shared" si="119"/>
        <v>0</v>
      </c>
      <c r="K1091" s="4">
        <f t="shared" si="115"/>
        <v>0</v>
      </c>
      <c r="L1091" s="5">
        <f t="shared" si="120"/>
        <v>0</v>
      </c>
      <c r="M1091" s="137">
        <f>'PVWatts Hourly Results (1)'!L1102/1000</f>
        <v>0</v>
      </c>
      <c r="N1091" s="3">
        <f>'PVWatts Hourly Results (2)'!L1102/1000</f>
        <v>0</v>
      </c>
      <c r="O1091" s="3">
        <f>'PVWatts Hourly Results (3)'!L1102/1000</f>
        <v>0</v>
      </c>
      <c r="P1091" s="3">
        <f>'PVWatts Hourly Results (4)'!L1102/1000</f>
        <v>0</v>
      </c>
      <c r="Q1091" s="130">
        <f>'PVWatts Hourly Results (5)'!L1102/1000</f>
        <v>0</v>
      </c>
    </row>
    <row r="1092" spans="2:17" x14ac:dyDescent="0.25">
      <c r="B1092" s="8">
        <v>2</v>
      </c>
      <c r="C1092" s="9">
        <v>14</v>
      </c>
      <c r="D1092" s="134">
        <f>'PVWatts Hourly Results (1)'!C1103</f>
        <v>0</v>
      </c>
      <c r="E1092" s="127">
        <f>DATE(YEAR(Inputs!$D$5),Summary!B1092,Summary!C1092)+TIME(D1092,0,0)</f>
        <v>45</v>
      </c>
      <c r="F1092" s="4">
        <f t="shared" si="116"/>
        <v>1</v>
      </c>
      <c r="G1092" s="4">
        <f t="shared" si="114"/>
        <v>3</v>
      </c>
      <c r="H1092" s="4">
        <f t="shared" si="117"/>
        <v>1</v>
      </c>
      <c r="I1092" s="4">
        <f t="shared" si="118"/>
        <v>0</v>
      </c>
      <c r="J1092" s="4">
        <f t="shared" si="119"/>
        <v>0</v>
      </c>
      <c r="K1092" s="4">
        <f t="shared" si="115"/>
        <v>0</v>
      </c>
      <c r="L1092" s="5">
        <f t="shared" si="120"/>
        <v>0</v>
      </c>
      <c r="M1092" s="137">
        <f>'PVWatts Hourly Results (1)'!L1103/1000</f>
        <v>0</v>
      </c>
      <c r="N1092" s="3">
        <f>'PVWatts Hourly Results (2)'!L1103/1000</f>
        <v>0</v>
      </c>
      <c r="O1092" s="3">
        <f>'PVWatts Hourly Results (3)'!L1103/1000</f>
        <v>0</v>
      </c>
      <c r="P1092" s="3">
        <f>'PVWatts Hourly Results (4)'!L1103/1000</f>
        <v>0</v>
      </c>
      <c r="Q1092" s="130">
        <f>'PVWatts Hourly Results (5)'!L1103/1000</f>
        <v>0</v>
      </c>
    </row>
    <row r="1093" spans="2:17" x14ac:dyDescent="0.25">
      <c r="B1093" s="8">
        <v>2</v>
      </c>
      <c r="C1093" s="9">
        <v>14</v>
      </c>
      <c r="D1093" s="134">
        <f>'PVWatts Hourly Results (1)'!C1104</f>
        <v>0</v>
      </c>
      <c r="E1093" s="127">
        <f>DATE(YEAR(Inputs!$D$5),Summary!B1093,Summary!C1093)+TIME(D1093,0,0)</f>
        <v>45</v>
      </c>
      <c r="F1093" s="4">
        <f t="shared" si="116"/>
        <v>1</v>
      </c>
      <c r="G1093" s="4">
        <f t="shared" si="114"/>
        <v>3</v>
      </c>
      <c r="H1093" s="4">
        <f t="shared" si="117"/>
        <v>1</v>
      </c>
      <c r="I1093" s="4">
        <f t="shared" si="118"/>
        <v>0</v>
      </c>
      <c r="J1093" s="4">
        <f t="shared" si="119"/>
        <v>0</v>
      </c>
      <c r="K1093" s="4">
        <f t="shared" si="115"/>
        <v>0</v>
      </c>
      <c r="L1093" s="5">
        <f t="shared" si="120"/>
        <v>0</v>
      </c>
      <c r="M1093" s="137">
        <f>'PVWatts Hourly Results (1)'!L1104/1000</f>
        <v>0</v>
      </c>
      <c r="N1093" s="3">
        <f>'PVWatts Hourly Results (2)'!L1104/1000</f>
        <v>0</v>
      </c>
      <c r="O1093" s="3">
        <f>'PVWatts Hourly Results (3)'!L1104/1000</f>
        <v>0</v>
      </c>
      <c r="P1093" s="3">
        <f>'PVWatts Hourly Results (4)'!L1104/1000</f>
        <v>0</v>
      </c>
      <c r="Q1093" s="130">
        <f>'PVWatts Hourly Results (5)'!L1104/1000</f>
        <v>0</v>
      </c>
    </row>
    <row r="1094" spans="2:17" x14ac:dyDescent="0.25">
      <c r="B1094" s="8">
        <v>2</v>
      </c>
      <c r="C1094" s="9">
        <v>14</v>
      </c>
      <c r="D1094" s="134">
        <f>'PVWatts Hourly Results (1)'!C1105</f>
        <v>0</v>
      </c>
      <c r="E1094" s="127">
        <f>DATE(YEAR(Inputs!$D$5),Summary!B1094,Summary!C1094)+TIME(D1094,0,0)</f>
        <v>45</v>
      </c>
      <c r="F1094" s="4">
        <f t="shared" si="116"/>
        <v>1</v>
      </c>
      <c r="G1094" s="4">
        <f t="shared" si="114"/>
        <v>3</v>
      </c>
      <c r="H1094" s="4">
        <f t="shared" si="117"/>
        <v>1</v>
      </c>
      <c r="I1094" s="4">
        <f t="shared" si="118"/>
        <v>0</v>
      </c>
      <c r="J1094" s="4">
        <f t="shared" si="119"/>
        <v>0</v>
      </c>
      <c r="K1094" s="4">
        <f t="shared" si="115"/>
        <v>0</v>
      </c>
      <c r="L1094" s="5">
        <f t="shared" si="120"/>
        <v>0</v>
      </c>
      <c r="M1094" s="137">
        <f>'PVWatts Hourly Results (1)'!L1105/1000</f>
        <v>0</v>
      </c>
      <c r="N1094" s="3">
        <f>'PVWatts Hourly Results (2)'!L1105/1000</f>
        <v>0</v>
      </c>
      <c r="O1094" s="3">
        <f>'PVWatts Hourly Results (3)'!L1105/1000</f>
        <v>0</v>
      </c>
      <c r="P1094" s="3">
        <f>'PVWatts Hourly Results (4)'!L1105/1000</f>
        <v>0</v>
      </c>
      <c r="Q1094" s="130">
        <f>'PVWatts Hourly Results (5)'!L1105/1000</f>
        <v>0</v>
      </c>
    </row>
    <row r="1095" spans="2:17" x14ac:dyDescent="0.25">
      <c r="B1095" s="8">
        <v>2</v>
      </c>
      <c r="C1095" s="9">
        <v>14</v>
      </c>
      <c r="D1095" s="134">
        <f>'PVWatts Hourly Results (1)'!C1106</f>
        <v>0</v>
      </c>
      <c r="E1095" s="127">
        <f>DATE(YEAR(Inputs!$D$5),Summary!B1095,Summary!C1095)+TIME(D1095,0,0)</f>
        <v>45</v>
      </c>
      <c r="F1095" s="4">
        <f t="shared" si="116"/>
        <v>1</v>
      </c>
      <c r="G1095" s="4">
        <f t="shared" si="114"/>
        <v>3</v>
      </c>
      <c r="H1095" s="4">
        <f t="shared" si="117"/>
        <v>1</v>
      </c>
      <c r="I1095" s="4">
        <f t="shared" si="118"/>
        <v>0</v>
      </c>
      <c r="J1095" s="4">
        <f t="shared" si="119"/>
        <v>0</v>
      </c>
      <c r="K1095" s="4">
        <f t="shared" si="115"/>
        <v>0</v>
      </c>
      <c r="L1095" s="5">
        <f t="shared" si="120"/>
        <v>0</v>
      </c>
      <c r="M1095" s="137">
        <f>'PVWatts Hourly Results (1)'!L1106/1000</f>
        <v>0</v>
      </c>
      <c r="N1095" s="3">
        <f>'PVWatts Hourly Results (2)'!L1106/1000</f>
        <v>0</v>
      </c>
      <c r="O1095" s="3">
        <f>'PVWatts Hourly Results (3)'!L1106/1000</f>
        <v>0</v>
      </c>
      <c r="P1095" s="3">
        <f>'PVWatts Hourly Results (4)'!L1106/1000</f>
        <v>0</v>
      </c>
      <c r="Q1095" s="130">
        <f>'PVWatts Hourly Results (5)'!L1106/1000</f>
        <v>0</v>
      </c>
    </row>
    <row r="1096" spans="2:17" x14ac:dyDescent="0.25">
      <c r="B1096" s="8">
        <v>2</v>
      </c>
      <c r="C1096" s="9">
        <v>14</v>
      </c>
      <c r="D1096" s="134">
        <f>'PVWatts Hourly Results (1)'!C1107</f>
        <v>0</v>
      </c>
      <c r="E1096" s="127">
        <f>DATE(YEAR(Inputs!$D$5),Summary!B1096,Summary!C1096)+TIME(D1096,0,0)</f>
        <v>45</v>
      </c>
      <c r="F1096" s="4">
        <f t="shared" si="116"/>
        <v>1</v>
      </c>
      <c r="G1096" s="4">
        <f t="shared" si="114"/>
        <v>3</v>
      </c>
      <c r="H1096" s="4">
        <f t="shared" si="117"/>
        <v>1</v>
      </c>
      <c r="I1096" s="4">
        <f t="shared" si="118"/>
        <v>0</v>
      </c>
      <c r="J1096" s="4">
        <f t="shared" si="119"/>
        <v>0</v>
      </c>
      <c r="K1096" s="4">
        <f t="shared" si="115"/>
        <v>0</v>
      </c>
      <c r="L1096" s="5">
        <f t="shared" si="120"/>
        <v>0</v>
      </c>
      <c r="M1096" s="137">
        <f>'PVWatts Hourly Results (1)'!L1107/1000</f>
        <v>0</v>
      </c>
      <c r="N1096" s="3">
        <f>'PVWatts Hourly Results (2)'!L1107/1000</f>
        <v>0</v>
      </c>
      <c r="O1096" s="3">
        <f>'PVWatts Hourly Results (3)'!L1107/1000</f>
        <v>0</v>
      </c>
      <c r="P1096" s="3">
        <f>'PVWatts Hourly Results (4)'!L1107/1000</f>
        <v>0</v>
      </c>
      <c r="Q1096" s="130">
        <f>'PVWatts Hourly Results (5)'!L1107/1000</f>
        <v>0</v>
      </c>
    </row>
    <row r="1097" spans="2:17" x14ac:dyDescent="0.25">
      <c r="B1097" s="8">
        <v>2</v>
      </c>
      <c r="C1097" s="9">
        <v>14</v>
      </c>
      <c r="D1097" s="134">
        <f>'PVWatts Hourly Results (1)'!C1108</f>
        <v>0</v>
      </c>
      <c r="E1097" s="127">
        <f>DATE(YEAR(Inputs!$D$5),Summary!B1097,Summary!C1097)+TIME(D1097,0,0)</f>
        <v>45</v>
      </c>
      <c r="F1097" s="4">
        <f t="shared" si="116"/>
        <v>1</v>
      </c>
      <c r="G1097" s="4">
        <f t="shared" si="114"/>
        <v>3</v>
      </c>
      <c r="H1097" s="4">
        <f t="shared" si="117"/>
        <v>1</v>
      </c>
      <c r="I1097" s="4">
        <f t="shared" si="118"/>
        <v>0</v>
      </c>
      <c r="J1097" s="4">
        <f t="shared" si="119"/>
        <v>0</v>
      </c>
      <c r="K1097" s="4">
        <f t="shared" si="115"/>
        <v>0</v>
      </c>
      <c r="L1097" s="5">
        <f t="shared" si="120"/>
        <v>0</v>
      </c>
      <c r="M1097" s="137">
        <f>'PVWatts Hourly Results (1)'!L1108/1000</f>
        <v>0</v>
      </c>
      <c r="N1097" s="3">
        <f>'PVWatts Hourly Results (2)'!L1108/1000</f>
        <v>0</v>
      </c>
      <c r="O1097" s="3">
        <f>'PVWatts Hourly Results (3)'!L1108/1000</f>
        <v>0</v>
      </c>
      <c r="P1097" s="3">
        <f>'PVWatts Hourly Results (4)'!L1108/1000</f>
        <v>0</v>
      </c>
      <c r="Q1097" s="130">
        <f>'PVWatts Hourly Results (5)'!L1108/1000</f>
        <v>0</v>
      </c>
    </row>
    <row r="1098" spans="2:17" x14ac:dyDescent="0.25">
      <c r="B1098" s="8">
        <v>2</v>
      </c>
      <c r="C1098" s="9">
        <v>14</v>
      </c>
      <c r="D1098" s="134">
        <f>'PVWatts Hourly Results (1)'!C1109</f>
        <v>0</v>
      </c>
      <c r="E1098" s="127">
        <f>DATE(YEAR(Inputs!$D$5),Summary!B1098,Summary!C1098)+TIME(D1098,0,0)</f>
        <v>45</v>
      </c>
      <c r="F1098" s="4">
        <f t="shared" si="116"/>
        <v>1</v>
      </c>
      <c r="G1098" s="4">
        <f t="shared" si="114"/>
        <v>3</v>
      </c>
      <c r="H1098" s="4">
        <f t="shared" si="117"/>
        <v>1</v>
      </c>
      <c r="I1098" s="4">
        <f t="shared" si="118"/>
        <v>0</v>
      </c>
      <c r="J1098" s="4">
        <f t="shared" si="119"/>
        <v>0</v>
      </c>
      <c r="K1098" s="4">
        <f t="shared" si="115"/>
        <v>0</v>
      </c>
      <c r="L1098" s="5">
        <f t="shared" si="120"/>
        <v>0</v>
      </c>
      <c r="M1098" s="137">
        <f>'PVWatts Hourly Results (1)'!L1109/1000</f>
        <v>0</v>
      </c>
      <c r="N1098" s="3">
        <f>'PVWatts Hourly Results (2)'!L1109/1000</f>
        <v>0</v>
      </c>
      <c r="O1098" s="3">
        <f>'PVWatts Hourly Results (3)'!L1109/1000</f>
        <v>0</v>
      </c>
      <c r="P1098" s="3">
        <f>'PVWatts Hourly Results (4)'!L1109/1000</f>
        <v>0</v>
      </c>
      <c r="Q1098" s="130">
        <f>'PVWatts Hourly Results (5)'!L1109/1000</f>
        <v>0</v>
      </c>
    </row>
    <row r="1099" spans="2:17" x14ac:dyDescent="0.25">
      <c r="B1099" s="8">
        <v>2</v>
      </c>
      <c r="C1099" s="9">
        <v>14</v>
      </c>
      <c r="D1099" s="134">
        <f>'PVWatts Hourly Results (1)'!C1110</f>
        <v>0</v>
      </c>
      <c r="E1099" s="127">
        <f>DATE(YEAR(Inputs!$D$5),Summary!B1099,Summary!C1099)+TIME(D1099,0,0)</f>
        <v>45</v>
      </c>
      <c r="F1099" s="4">
        <f t="shared" si="116"/>
        <v>1</v>
      </c>
      <c r="G1099" s="4">
        <f t="shared" si="114"/>
        <v>3</v>
      </c>
      <c r="H1099" s="4">
        <f t="shared" si="117"/>
        <v>1</v>
      </c>
      <c r="I1099" s="4">
        <f t="shared" si="118"/>
        <v>0</v>
      </c>
      <c r="J1099" s="4">
        <f t="shared" si="119"/>
        <v>0</v>
      </c>
      <c r="K1099" s="4">
        <f t="shared" si="115"/>
        <v>0</v>
      </c>
      <c r="L1099" s="5">
        <f t="shared" si="120"/>
        <v>0</v>
      </c>
      <c r="M1099" s="137">
        <f>'PVWatts Hourly Results (1)'!L1110/1000</f>
        <v>0</v>
      </c>
      <c r="N1099" s="3">
        <f>'PVWatts Hourly Results (2)'!L1110/1000</f>
        <v>0</v>
      </c>
      <c r="O1099" s="3">
        <f>'PVWatts Hourly Results (3)'!L1110/1000</f>
        <v>0</v>
      </c>
      <c r="P1099" s="3">
        <f>'PVWatts Hourly Results (4)'!L1110/1000</f>
        <v>0</v>
      </c>
      <c r="Q1099" s="130">
        <f>'PVWatts Hourly Results (5)'!L1110/1000</f>
        <v>0</v>
      </c>
    </row>
    <row r="1100" spans="2:17" x14ac:dyDescent="0.25">
      <c r="B1100" s="8">
        <v>2</v>
      </c>
      <c r="C1100" s="9">
        <v>14</v>
      </c>
      <c r="D1100" s="134">
        <f>'PVWatts Hourly Results (1)'!C1111</f>
        <v>0</v>
      </c>
      <c r="E1100" s="127">
        <f>DATE(YEAR(Inputs!$D$5),Summary!B1100,Summary!C1100)+TIME(D1100,0,0)</f>
        <v>45</v>
      </c>
      <c r="F1100" s="4">
        <f t="shared" si="116"/>
        <v>1</v>
      </c>
      <c r="G1100" s="4">
        <f t="shared" si="114"/>
        <v>3</v>
      </c>
      <c r="H1100" s="4">
        <f t="shared" si="117"/>
        <v>1</v>
      </c>
      <c r="I1100" s="4">
        <f t="shared" si="118"/>
        <v>0</v>
      </c>
      <c r="J1100" s="4">
        <f t="shared" si="119"/>
        <v>0</v>
      </c>
      <c r="K1100" s="4">
        <f t="shared" si="115"/>
        <v>0</v>
      </c>
      <c r="L1100" s="5">
        <f t="shared" si="120"/>
        <v>0</v>
      </c>
      <c r="M1100" s="137">
        <f>'PVWatts Hourly Results (1)'!L1111/1000</f>
        <v>0</v>
      </c>
      <c r="N1100" s="3">
        <f>'PVWatts Hourly Results (2)'!L1111/1000</f>
        <v>0</v>
      </c>
      <c r="O1100" s="3">
        <f>'PVWatts Hourly Results (3)'!L1111/1000</f>
        <v>0</v>
      </c>
      <c r="P1100" s="3">
        <f>'PVWatts Hourly Results (4)'!L1111/1000</f>
        <v>0</v>
      </c>
      <c r="Q1100" s="130">
        <f>'PVWatts Hourly Results (5)'!L1111/1000</f>
        <v>0</v>
      </c>
    </row>
    <row r="1101" spans="2:17" x14ac:dyDescent="0.25">
      <c r="B1101" s="8">
        <v>2</v>
      </c>
      <c r="C1101" s="9">
        <v>14</v>
      </c>
      <c r="D1101" s="134">
        <f>'PVWatts Hourly Results (1)'!C1112</f>
        <v>0</v>
      </c>
      <c r="E1101" s="127">
        <f>DATE(YEAR(Inputs!$D$5),Summary!B1101,Summary!C1101)+TIME(D1101,0,0)</f>
        <v>45</v>
      </c>
      <c r="F1101" s="4">
        <f t="shared" si="116"/>
        <v>1</v>
      </c>
      <c r="G1101" s="4">
        <f t="shared" si="114"/>
        <v>3</v>
      </c>
      <c r="H1101" s="4">
        <f t="shared" si="117"/>
        <v>1</v>
      </c>
      <c r="I1101" s="4">
        <f t="shared" si="118"/>
        <v>0</v>
      </c>
      <c r="J1101" s="4">
        <f t="shared" si="119"/>
        <v>0</v>
      </c>
      <c r="K1101" s="4">
        <f t="shared" si="115"/>
        <v>0</v>
      </c>
      <c r="L1101" s="5">
        <f t="shared" si="120"/>
        <v>0</v>
      </c>
      <c r="M1101" s="137">
        <f>'PVWatts Hourly Results (1)'!L1112/1000</f>
        <v>0</v>
      </c>
      <c r="N1101" s="3">
        <f>'PVWatts Hourly Results (2)'!L1112/1000</f>
        <v>0</v>
      </c>
      <c r="O1101" s="3">
        <f>'PVWatts Hourly Results (3)'!L1112/1000</f>
        <v>0</v>
      </c>
      <c r="P1101" s="3">
        <f>'PVWatts Hourly Results (4)'!L1112/1000</f>
        <v>0</v>
      </c>
      <c r="Q1101" s="130">
        <f>'PVWatts Hourly Results (5)'!L1112/1000</f>
        <v>0</v>
      </c>
    </row>
    <row r="1102" spans="2:17" x14ac:dyDescent="0.25">
      <c r="B1102" s="8">
        <v>2</v>
      </c>
      <c r="C1102" s="9">
        <v>15</v>
      </c>
      <c r="D1102" s="134">
        <f>'PVWatts Hourly Results (1)'!C1113</f>
        <v>0</v>
      </c>
      <c r="E1102" s="127">
        <f>DATE(YEAR(Inputs!$D$5),Summary!B1102,Summary!C1102)+TIME(D1102,0,0)</f>
        <v>46</v>
      </c>
      <c r="F1102" s="4">
        <f t="shared" si="116"/>
        <v>1</v>
      </c>
      <c r="G1102" s="4">
        <f t="shared" si="114"/>
        <v>4</v>
      </c>
      <c r="H1102" s="4">
        <f t="shared" si="117"/>
        <v>1</v>
      </c>
      <c r="I1102" s="4">
        <f t="shared" si="118"/>
        <v>0</v>
      </c>
      <c r="J1102" s="4">
        <f t="shared" si="119"/>
        <v>0</v>
      </c>
      <c r="K1102" s="4">
        <f t="shared" si="115"/>
        <v>0</v>
      </c>
      <c r="L1102" s="5">
        <f t="shared" si="120"/>
        <v>0</v>
      </c>
      <c r="M1102" s="137">
        <f>'PVWatts Hourly Results (1)'!L1113/1000</f>
        <v>0</v>
      </c>
      <c r="N1102" s="3">
        <f>'PVWatts Hourly Results (2)'!L1113/1000</f>
        <v>0</v>
      </c>
      <c r="O1102" s="3">
        <f>'PVWatts Hourly Results (3)'!L1113/1000</f>
        <v>0</v>
      </c>
      <c r="P1102" s="3">
        <f>'PVWatts Hourly Results (4)'!L1113/1000</f>
        <v>0</v>
      </c>
      <c r="Q1102" s="130">
        <f>'PVWatts Hourly Results (5)'!L1113/1000</f>
        <v>0</v>
      </c>
    </row>
    <row r="1103" spans="2:17" x14ac:dyDescent="0.25">
      <c r="B1103" s="8">
        <v>2</v>
      </c>
      <c r="C1103" s="9">
        <v>15</v>
      </c>
      <c r="D1103" s="134">
        <f>'PVWatts Hourly Results (1)'!C1114</f>
        <v>0</v>
      </c>
      <c r="E1103" s="127">
        <f>DATE(YEAR(Inputs!$D$5),Summary!B1103,Summary!C1103)+TIME(D1103,0,0)</f>
        <v>46</v>
      </c>
      <c r="F1103" s="4">
        <f t="shared" si="116"/>
        <v>1</v>
      </c>
      <c r="G1103" s="4">
        <f t="shared" si="114"/>
        <v>4</v>
      </c>
      <c r="H1103" s="4">
        <f t="shared" si="117"/>
        <v>1</v>
      </c>
      <c r="I1103" s="4">
        <f t="shared" si="118"/>
        <v>0</v>
      </c>
      <c r="J1103" s="4">
        <f t="shared" si="119"/>
        <v>0</v>
      </c>
      <c r="K1103" s="4">
        <f t="shared" si="115"/>
        <v>0</v>
      </c>
      <c r="L1103" s="5">
        <f t="shared" si="120"/>
        <v>0</v>
      </c>
      <c r="M1103" s="137">
        <f>'PVWatts Hourly Results (1)'!L1114/1000</f>
        <v>0</v>
      </c>
      <c r="N1103" s="3">
        <f>'PVWatts Hourly Results (2)'!L1114/1000</f>
        <v>0</v>
      </c>
      <c r="O1103" s="3">
        <f>'PVWatts Hourly Results (3)'!L1114/1000</f>
        <v>0</v>
      </c>
      <c r="P1103" s="3">
        <f>'PVWatts Hourly Results (4)'!L1114/1000</f>
        <v>0</v>
      </c>
      <c r="Q1103" s="130">
        <f>'PVWatts Hourly Results (5)'!L1114/1000</f>
        <v>0</v>
      </c>
    </row>
    <row r="1104" spans="2:17" x14ac:dyDescent="0.25">
      <c r="B1104" s="8">
        <v>2</v>
      </c>
      <c r="C1104" s="9">
        <v>15</v>
      </c>
      <c r="D1104" s="134">
        <f>'PVWatts Hourly Results (1)'!C1115</f>
        <v>0</v>
      </c>
      <c r="E1104" s="127">
        <f>DATE(YEAR(Inputs!$D$5),Summary!B1104,Summary!C1104)+TIME(D1104,0,0)</f>
        <v>46</v>
      </c>
      <c r="F1104" s="4">
        <f t="shared" si="116"/>
        <v>1</v>
      </c>
      <c r="G1104" s="4">
        <f t="shared" si="114"/>
        <v>4</v>
      </c>
      <c r="H1104" s="4">
        <f t="shared" si="117"/>
        <v>1</v>
      </c>
      <c r="I1104" s="4">
        <f t="shared" si="118"/>
        <v>0</v>
      </c>
      <c r="J1104" s="4">
        <f t="shared" si="119"/>
        <v>0</v>
      </c>
      <c r="K1104" s="4">
        <f t="shared" si="115"/>
        <v>0</v>
      </c>
      <c r="L1104" s="5">
        <f t="shared" si="120"/>
        <v>0</v>
      </c>
      <c r="M1104" s="137">
        <f>'PVWatts Hourly Results (1)'!L1115/1000</f>
        <v>0</v>
      </c>
      <c r="N1104" s="3">
        <f>'PVWatts Hourly Results (2)'!L1115/1000</f>
        <v>0</v>
      </c>
      <c r="O1104" s="3">
        <f>'PVWatts Hourly Results (3)'!L1115/1000</f>
        <v>0</v>
      </c>
      <c r="P1104" s="3">
        <f>'PVWatts Hourly Results (4)'!L1115/1000</f>
        <v>0</v>
      </c>
      <c r="Q1104" s="130">
        <f>'PVWatts Hourly Results (5)'!L1115/1000</f>
        <v>0</v>
      </c>
    </row>
    <row r="1105" spans="2:17" x14ac:dyDescent="0.25">
      <c r="B1105" s="8">
        <v>2</v>
      </c>
      <c r="C1105" s="9">
        <v>15</v>
      </c>
      <c r="D1105" s="134">
        <f>'PVWatts Hourly Results (1)'!C1116</f>
        <v>0</v>
      </c>
      <c r="E1105" s="127">
        <f>DATE(YEAR(Inputs!$D$5),Summary!B1105,Summary!C1105)+TIME(D1105,0,0)</f>
        <v>46</v>
      </c>
      <c r="F1105" s="4">
        <f t="shared" si="116"/>
        <v>1</v>
      </c>
      <c r="G1105" s="4">
        <f t="shared" si="114"/>
        <v>4</v>
      </c>
      <c r="H1105" s="4">
        <f t="shared" si="117"/>
        <v>1</v>
      </c>
      <c r="I1105" s="4">
        <f t="shared" si="118"/>
        <v>0</v>
      </c>
      <c r="J1105" s="4">
        <f t="shared" si="119"/>
        <v>0</v>
      </c>
      <c r="K1105" s="4">
        <f t="shared" si="115"/>
        <v>0</v>
      </c>
      <c r="L1105" s="5">
        <f t="shared" si="120"/>
        <v>0</v>
      </c>
      <c r="M1105" s="137">
        <f>'PVWatts Hourly Results (1)'!L1116/1000</f>
        <v>0</v>
      </c>
      <c r="N1105" s="3">
        <f>'PVWatts Hourly Results (2)'!L1116/1000</f>
        <v>0</v>
      </c>
      <c r="O1105" s="3">
        <f>'PVWatts Hourly Results (3)'!L1116/1000</f>
        <v>0</v>
      </c>
      <c r="P1105" s="3">
        <f>'PVWatts Hourly Results (4)'!L1116/1000</f>
        <v>0</v>
      </c>
      <c r="Q1105" s="130">
        <f>'PVWatts Hourly Results (5)'!L1116/1000</f>
        <v>0</v>
      </c>
    </row>
    <row r="1106" spans="2:17" x14ac:dyDescent="0.25">
      <c r="B1106" s="8">
        <v>2</v>
      </c>
      <c r="C1106" s="9">
        <v>15</v>
      </c>
      <c r="D1106" s="134">
        <f>'PVWatts Hourly Results (1)'!C1117</f>
        <v>0</v>
      </c>
      <c r="E1106" s="127">
        <f>DATE(YEAR(Inputs!$D$5),Summary!B1106,Summary!C1106)+TIME(D1106,0,0)</f>
        <v>46</v>
      </c>
      <c r="F1106" s="4">
        <f t="shared" si="116"/>
        <v>1</v>
      </c>
      <c r="G1106" s="4">
        <f t="shared" si="114"/>
        <v>4</v>
      </c>
      <c r="H1106" s="4">
        <f t="shared" si="117"/>
        <v>1</v>
      </c>
      <c r="I1106" s="4">
        <f t="shared" si="118"/>
        <v>0</v>
      </c>
      <c r="J1106" s="4">
        <f t="shared" si="119"/>
        <v>0</v>
      </c>
      <c r="K1106" s="4">
        <f t="shared" si="115"/>
        <v>0</v>
      </c>
      <c r="L1106" s="5">
        <f t="shared" si="120"/>
        <v>0</v>
      </c>
      <c r="M1106" s="137">
        <f>'PVWatts Hourly Results (1)'!L1117/1000</f>
        <v>0</v>
      </c>
      <c r="N1106" s="3">
        <f>'PVWatts Hourly Results (2)'!L1117/1000</f>
        <v>0</v>
      </c>
      <c r="O1106" s="3">
        <f>'PVWatts Hourly Results (3)'!L1117/1000</f>
        <v>0</v>
      </c>
      <c r="P1106" s="3">
        <f>'PVWatts Hourly Results (4)'!L1117/1000</f>
        <v>0</v>
      </c>
      <c r="Q1106" s="130">
        <f>'PVWatts Hourly Results (5)'!L1117/1000</f>
        <v>0</v>
      </c>
    </row>
    <row r="1107" spans="2:17" x14ac:dyDescent="0.25">
      <c r="B1107" s="8">
        <v>2</v>
      </c>
      <c r="C1107" s="9">
        <v>15</v>
      </c>
      <c r="D1107" s="134">
        <f>'PVWatts Hourly Results (1)'!C1118</f>
        <v>0</v>
      </c>
      <c r="E1107" s="127">
        <f>DATE(YEAR(Inputs!$D$5),Summary!B1107,Summary!C1107)+TIME(D1107,0,0)</f>
        <v>46</v>
      </c>
      <c r="F1107" s="4">
        <f t="shared" si="116"/>
        <v>1</v>
      </c>
      <c r="G1107" s="4">
        <f t="shared" si="114"/>
        <v>4</v>
      </c>
      <c r="H1107" s="4">
        <f t="shared" si="117"/>
        <v>1</v>
      </c>
      <c r="I1107" s="4">
        <f t="shared" si="118"/>
        <v>0</v>
      </c>
      <c r="J1107" s="4">
        <f t="shared" si="119"/>
        <v>0</v>
      </c>
      <c r="K1107" s="4">
        <f t="shared" si="115"/>
        <v>0</v>
      </c>
      <c r="L1107" s="5">
        <f t="shared" si="120"/>
        <v>0</v>
      </c>
      <c r="M1107" s="137">
        <f>'PVWatts Hourly Results (1)'!L1118/1000</f>
        <v>0</v>
      </c>
      <c r="N1107" s="3">
        <f>'PVWatts Hourly Results (2)'!L1118/1000</f>
        <v>0</v>
      </c>
      <c r="O1107" s="3">
        <f>'PVWatts Hourly Results (3)'!L1118/1000</f>
        <v>0</v>
      </c>
      <c r="P1107" s="3">
        <f>'PVWatts Hourly Results (4)'!L1118/1000</f>
        <v>0</v>
      </c>
      <c r="Q1107" s="130">
        <f>'PVWatts Hourly Results (5)'!L1118/1000</f>
        <v>0</v>
      </c>
    </row>
    <row r="1108" spans="2:17" x14ac:dyDescent="0.25">
      <c r="B1108" s="8">
        <v>2</v>
      </c>
      <c r="C1108" s="9">
        <v>15</v>
      </c>
      <c r="D1108" s="134">
        <f>'PVWatts Hourly Results (1)'!C1119</f>
        <v>0</v>
      </c>
      <c r="E1108" s="127">
        <f>DATE(YEAR(Inputs!$D$5),Summary!B1108,Summary!C1108)+TIME(D1108,0,0)</f>
        <v>46</v>
      </c>
      <c r="F1108" s="4">
        <f t="shared" si="116"/>
        <v>1</v>
      </c>
      <c r="G1108" s="4">
        <f t="shared" si="114"/>
        <v>4</v>
      </c>
      <c r="H1108" s="4">
        <f t="shared" si="117"/>
        <v>1</v>
      </c>
      <c r="I1108" s="4">
        <f t="shared" si="118"/>
        <v>0</v>
      </c>
      <c r="J1108" s="4">
        <f t="shared" si="119"/>
        <v>0</v>
      </c>
      <c r="K1108" s="4">
        <f t="shared" si="115"/>
        <v>0</v>
      </c>
      <c r="L1108" s="5">
        <f t="shared" si="120"/>
        <v>0</v>
      </c>
      <c r="M1108" s="137">
        <f>'PVWatts Hourly Results (1)'!L1119/1000</f>
        <v>0</v>
      </c>
      <c r="N1108" s="3">
        <f>'PVWatts Hourly Results (2)'!L1119/1000</f>
        <v>0</v>
      </c>
      <c r="O1108" s="3">
        <f>'PVWatts Hourly Results (3)'!L1119/1000</f>
        <v>0</v>
      </c>
      <c r="P1108" s="3">
        <f>'PVWatts Hourly Results (4)'!L1119/1000</f>
        <v>0</v>
      </c>
      <c r="Q1108" s="130">
        <f>'PVWatts Hourly Results (5)'!L1119/1000</f>
        <v>0</v>
      </c>
    </row>
    <row r="1109" spans="2:17" x14ac:dyDescent="0.25">
      <c r="B1109" s="8">
        <v>2</v>
      </c>
      <c r="C1109" s="9">
        <v>15</v>
      </c>
      <c r="D1109" s="134">
        <f>'PVWatts Hourly Results (1)'!C1120</f>
        <v>0</v>
      </c>
      <c r="E1109" s="127">
        <f>DATE(YEAR(Inputs!$D$5),Summary!B1109,Summary!C1109)+TIME(D1109,0,0)</f>
        <v>46</v>
      </c>
      <c r="F1109" s="4">
        <f t="shared" si="116"/>
        <v>1</v>
      </c>
      <c r="G1109" s="4">
        <f t="shared" si="114"/>
        <v>4</v>
      </c>
      <c r="H1109" s="4">
        <f t="shared" si="117"/>
        <v>1</v>
      </c>
      <c r="I1109" s="4">
        <f t="shared" si="118"/>
        <v>0</v>
      </c>
      <c r="J1109" s="4">
        <f t="shared" si="119"/>
        <v>0</v>
      </c>
      <c r="K1109" s="4">
        <f t="shared" si="115"/>
        <v>0</v>
      </c>
      <c r="L1109" s="5">
        <f t="shared" si="120"/>
        <v>0</v>
      </c>
      <c r="M1109" s="137">
        <f>'PVWatts Hourly Results (1)'!L1120/1000</f>
        <v>0</v>
      </c>
      <c r="N1109" s="3">
        <f>'PVWatts Hourly Results (2)'!L1120/1000</f>
        <v>0</v>
      </c>
      <c r="O1109" s="3">
        <f>'PVWatts Hourly Results (3)'!L1120/1000</f>
        <v>0</v>
      </c>
      <c r="P1109" s="3">
        <f>'PVWatts Hourly Results (4)'!L1120/1000</f>
        <v>0</v>
      </c>
      <c r="Q1109" s="130">
        <f>'PVWatts Hourly Results (5)'!L1120/1000</f>
        <v>0</v>
      </c>
    </row>
    <row r="1110" spans="2:17" x14ac:dyDescent="0.25">
      <c r="B1110" s="8">
        <v>2</v>
      </c>
      <c r="C1110" s="9">
        <v>15</v>
      </c>
      <c r="D1110" s="134">
        <f>'PVWatts Hourly Results (1)'!C1121</f>
        <v>0</v>
      </c>
      <c r="E1110" s="127">
        <f>DATE(YEAR(Inputs!$D$5),Summary!B1110,Summary!C1110)+TIME(D1110,0,0)</f>
        <v>46</v>
      </c>
      <c r="F1110" s="4">
        <f t="shared" si="116"/>
        <v>1</v>
      </c>
      <c r="G1110" s="4">
        <f t="shared" ref="G1110:G1173" si="121">WEEKDAY(E1110)</f>
        <v>4</v>
      </c>
      <c r="H1110" s="4">
        <f t="shared" si="117"/>
        <v>1</v>
      </c>
      <c r="I1110" s="4">
        <f t="shared" si="118"/>
        <v>0</v>
      </c>
      <c r="J1110" s="4">
        <f t="shared" si="119"/>
        <v>0</v>
      </c>
      <c r="K1110" s="4">
        <f t="shared" ref="K1110:K1173" si="122">IF(OR(AND(B1110=7,C1110=4),AND(B1110=1,C1110=1)),1,0)</f>
        <v>0</v>
      </c>
      <c r="L1110" s="5">
        <f t="shared" si="120"/>
        <v>0</v>
      </c>
      <c r="M1110" s="137">
        <f>'PVWatts Hourly Results (1)'!L1121/1000</f>
        <v>0</v>
      </c>
      <c r="N1110" s="3">
        <f>'PVWatts Hourly Results (2)'!L1121/1000</f>
        <v>0</v>
      </c>
      <c r="O1110" s="3">
        <f>'PVWatts Hourly Results (3)'!L1121/1000</f>
        <v>0</v>
      </c>
      <c r="P1110" s="3">
        <f>'PVWatts Hourly Results (4)'!L1121/1000</f>
        <v>0</v>
      </c>
      <c r="Q1110" s="130">
        <f>'PVWatts Hourly Results (5)'!L1121/1000</f>
        <v>0</v>
      </c>
    </row>
    <row r="1111" spans="2:17" x14ac:dyDescent="0.25">
      <c r="B1111" s="8">
        <v>2</v>
      </c>
      <c r="C1111" s="9">
        <v>15</v>
      </c>
      <c r="D1111" s="134">
        <f>'PVWatts Hourly Results (1)'!C1122</f>
        <v>0</v>
      </c>
      <c r="E1111" s="127">
        <f>DATE(YEAR(Inputs!$D$5),Summary!B1111,Summary!C1111)+TIME(D1111,0,0)</f>
        <v>46</v>
      </c>
      <c r="F1111" s="4">
        <f t="shared" ref="F1111:F1174" si="123">IF(OR(B1111&lt;3,B1111=6,B1111=7,B1111=8),1,0)</f>
        <v>1</v>
      </c>
      <c r="G1111" s="4">
        <f t="shared" si="121"/>
        <v>4</v>
      </c>
      <c r="H1111" s="4">
        <f t="shared" ref="H1111:H1174" si="124">IF(OR(G1111=2,G1111=3,G1111=4,G1111=5,G1111=6),1,0)</f>
        <v>1</v>
      </c>
      <c r="I1111" s="4">
        <f t="shared" ref="I1111:I1174" si="125">IF(AND(B1111&gt;5,B1111&lt;9,D1111&gt;=13,D1111&lt;=16,H1111=1),1,0)</f>
        <v>0</v>
      </c>
      <c r="J1111" s="4">
        <f t="shared" ref="J1111:J1174" si="126">IF(AND(B1111&lt;3,OR(AND(D1111&gt;6,D1111&lt;9),AND(D1111&gt;17,D1111&lt;20)),H1111=1),1,0)</f>
        <v>0</v>
      </c>
      <c r="K1111" s="4">
        <f t="shared" si="122"/>
        <v>0</v>
      </c>
      <c r="L1111" s="5">
        <f t="shared" ref="L1111:L1174" si="127">IFERROR(IF(AND(F1111=1,H1111=1,OR(I1111=1,J1111=1),K1111=0),1,0),"")</f>
        <v>0</v>
      </c>
      <c r="M1111" s="137">
        <f>'PVWatts Hourly Results (1)'!L1122/1000</f>
        <v>0</v>
      </c>
      <c r="N1111" s="3">
        <f>'PVWatts Hourly Results (2)'!L1122/1000</f>
        <v>0</v>
      </c>
      <c r="O1111" s="3">
        <f>'PVWatts Hourly Results (3)'!L1122/1000</f>
        <v>0</v>
      </c>
      <c r="P1111" s="3">
        <f>'PVWatts Hourly Results (4)'!L1122/1000</f>
        <v>0</v>
      </c>
      <c r="Q1111" s="130">
        <f>'PVWatts Hourly Results (5)'!L1122/1000</f>
        <v>0</v>
      </c>
    </row>
    <row r="1112" spans="2:17" x14ac:dyDescent="0.25">
      <c r="B1112" s="8">
        <v>2</v>
      </c>
      <c r="C1112" s="9">
        <v>15</v>
      </c>
      <c r="D1112" s="134">
        <f>'PVWatts Hourly Results (1)'!C1123</f>
        <v>0</v>
      </c>
      <c r="E1112" s="127">
        <f>DATE(YEAR(Inputs!$D$5),Summary!B1112,Summary!C1112)+TIME(D1112,0,0)</f>
        <v>46</v>
      </c>
      <c r="F1112" s="4">
        <f t="shared" si="123"/>
        <v>1</v>
      </c>
      <c r="G1112" s="4">
        <f t="shared" si="121"/>
        <v>4</v>
      </c>
      <c r="H1112" s="4">
        <f t="shared" si="124"/>
        <v>1</v>
      </c>
      <c r="I1112" s="4">
        <f t="shared" si="125"/>
        <v>0</v>
      </c>
      <c r="J1112" s="4">
        <f t="shared" si="126"/>
        <v>0</v>
      </c>
      <c r="K1112" s="4">
        <f t="shared" si="122"/>
        <v>0</v>
      </c>
      <c r="L1112" s="5">
        <f t="shared" si="127"/>
        <v>0</v>
      </c>
      <c r="M1112" s="137">
        <f>'PVWatts Hourly Results (1)'!L1123/1000</f>
        <v>0</v>
      </c>
      <c r="N1112" s="3">
        <f>'PVWatts Hourly Results (2)'!L1123/1000</f>
        <v>0</v>
      </c>
      <c r="O1112" s="3">
        <f>'PVWatts Hourly Results (3)'!L1123/1000</f>
        <v>0</v>
      </c>
      <c r="P1112" s="3">
        <f>'PVWatts Hourly Results (4)'!L1123/1000</f>
        <v>0</v>
      </c>
      <c r="Q1112" s="130">
        <f>'PVWatts Hourly Results (5)'!L1123/1000</f>
        <v>0</v>
      </c>
    </row>
    <row r="1113" spans="2:17" x14ac:dyDescent="0.25">
      <c r="B1113" s="8">
        <v>2</v>
      </c>
      <c r="C1113" s="9">
        <v>15</v>
      </c>
      <c r="D1113" s="134">
        <f>'PVWatts Hourly Results (1)'!C1124</f>
        <v>0</v>
      </c>
      <c r="E1113" s="127">
        <f>DATE(YEAR(Inputs!$D$5),Summary!B1113,Summary!C1113)+TIME(D1113,0,0)</f>
        <v>46</v>
      </c>
      <c r="F1113" s="4">
        <f t="shared" si="123"/>
        <v>1</v>
      </c>
      <c r="G1113" s="4">
        <f t="shared" si="121"/>
        <v>4</v>
      </c>
      <c r="H1113" s="4">
        <f t="shared" si="124"/>
        <v>1</v>
      </c>
      <c r="I1113" s="4">
        <f t="shared" si="125"/>
        <v>0</v>
      </c>
      <c r="J1113" s="4">
        <f t="shared" si="126"/>
        <v>0</v>
      </c>
      <c r="K1113" s="4">
        <f t="shared" si="122"/>
        <v>0</v>
      </c>
      <c r="L1113" s="5">
        <f t="shared" si="127"/>
        <v>0</v>
      </c>
      <c r="M1113" s="137">
        <f>'PVWatts Hourly Results (1)'!L1124/1000</f>
        <v>0</v>
      </c>
      <c r="N1113" s="3">
        <f>'PVWatts Hourly Results (2)'!L1124/1000</f>
        <v>0</v>
      </c>
      <c r="O1113" s="3">
        <f>'PVWatts Hourly Results (3)'!L1124/1000</f>
        <v>0</v>
      </c>
      <c r="P1113" s="3">
        <f>'PVWatts Hourly Results (4)'!L1124/1000</f>
        <v>0</v>
      </c>
      <c r="Q1113" s="130">
        <f>'PVWatts Hourly Results (5)'!L1124/1000</f>
        <v>0</v>
      </c>
    </row>
    <row r="1114" spans="2:17" x14ac:dyDescent="0.25">
      <c r="B1114" s="8">
        <v>2</v>
      </c>
      <c r="C1114" s="9">
        <v>15</v>
      </c>
      <c r="D1114" s="134">
        <f>'PVWatts Hourly Results (1)'!C1125</f>
        <v>0</v>
      </c>
      <c r="E1114" s="127">
        <f>DATE(YEAR(Inputs!$D$5),Summary!B1114,Summary!C1114)+TIME(D1114,0,0)</f>
        <v>46</v>
      </c>
      <c r="F1114" s="4">
        <f t="shared" si="123"/>
        <v>1</v>
      </c>
      <c r="G1114" s="4">
        <f t="shared" si="121"/>
        <v>4</v>
      </c>
      <c r="H1114" s="4">
        <f t="shared" si="124"/>
        <v>1</v>
      </c>
      <c r="I1114" s="4">
        <f t="shared" si="125"/>
        <v>0</v>
      </c>
      <c r="J1114" s="4">
        <f t="shared" si="126"/>
        <v>0</v>
      </c>
      <c r="K1114" s="4">
        <f t="shared" si="122"/>
        <v>0</v>
      </c>
      <c r="L1114" s="5">
        <f t="shared" si="127"/>
        <v>0</v>
      </c>
      <c r="M1114" s="137">
        <f>'PVWatts Hourly Results (1)'!L1125/1000</f>
        <v>0</v>
      </c>
      <c r="N1114" s="3">
        <f>'PVWatts Hourly Results (2)'!L1125/1000</f>
        <v>0</v>
      </c>
      <c r="O1114" s="3">
        <f>'PVWatts Hourly Results (3)'!L1125/1000</f>
        <v>0</v>
      </c>
      <c r="P1114" s="3">
        <f>'PVWatts Hourly Results (4)'!L1125/1000</f>
        <v>0</v>
      </c>
      <c r="Q1114" s="130">
        <f>'PVWatts Hourly Results (5)'!L1125/1000</f>
        <v>0</v>
      </c>
    </row>
    <row r="1115" spans="2:17" x14ac:dyDescent="0.25">
      <c r="B1115" s="8">
        <v>2</v>
      </c>
      <c r="C1115" s="9">
        <v>15</v>
      </c>
      <c r="D1115" s="134">
        <f>'PVWatts Hourly Results (1)'!C1126</f>
        <v>0</v>
      </c>
      <c r="E1115" s="127">
        <f>DATE(YEAR(Inputs!$D$5),Summary!B1115,Summary!C1115)+TIME(D1115,0,0)</f>
        <v>46</v>
      </c>
      <c r="F1115" s="4">
        <f t="shared" si="123"/>
        <v>1</v>
      </c>
      <c r="G1115" s="4">
        <f t="shared" si="121"/>
        <v>4</v>
      </c>
      <c r="H1115" s="4">
        <f t="shared" si="124"/>
        <v>1</v>
      </c>
      <c r="I1115" s="4">
        <f t="shared" si="125"/>
        <v>0</v>
      </c>
      <c r="J1115" s="4">
        <f t="shared" si="126"/>
        <v>0</v>
      </c>
      <c r="K1115" s="4">
        <f t="shared" si="122"/>
        <v>0</v>
      </c>
      <c r="L1115" s="5">
        <f t="shared" si="127"/>
        <v>0</v>
      </c>
      <c r="M1115" s="137">
        <f>'PVWatts Hourly Results (1)'!L1126/1000</f>
        <v>0</v>
      </c>
      <c r="N1115" s="3">
        <f>'PVWatts Hourly Results (2)'!L1126/1000</f>
        <v>0</v>
      </c>
      <c r="O1115" s="3">
        <f>'PVWatts Hourly Results (3)'!L1126/1000</f>
        <v>0</v>
      </c>
      <c r="P1115" s="3">
        <f>'PVWatts Hourly Results (4)'!L1126/1000</f>
        <v>0</v>
      </c>
      <c r="Q1115" s="130">
        <f>'PVWatts Hourly Results (5)'!L1126/1000</f>
        <v>0</v>
      </c>
    </row>
    <row r="1116" spans="2:17" x14ac:dyDescent="0.25">
      <c r="B1116" s="8">
        <v>2</v>
      </c>
      <c r="C1116" s="9">
        <v>15</v>
      </c>
      <c r="D1116" s="134">
        <f>'PVWatts Hourly Results (1)'!C1127</f>
        <v>0</v>
      </c>
      <c r="E1116" s="127">
        <f>DATE(YEAR(Inputs!$D$5),Summary!B1116,Summary!C1116)+TIME(D1116,0,0)</f>
        <v>46</v>
      </c>
      <c r="F1116" s="4">
        <f t="shared" si="123"/>
        <v>1</v>
      </c>
      <c r="G1116" s="4">
        <f t="shared" si="121"/>
        <v>4</v>
      </c>
      <c r="H1116" s="4">
        <f t="shared" si="124"/>
        <v>1</v>
      </c>
      <c r="I1116" s="4">
        <f t="shared" si="125"/>
        <v>0</v>
      </c>
      <c r="J1116" s="4">
        <f t="shared" si="126"/>
        <v>0</v>
      </c>
      <c r="K1116" s="4">
        <f t="shared" si="122"/>
        <v>0</v>
      </c>
      <c r="L1116" s="5">
        <f t="shared" si="127"/>
        <v>0</v>
      </c>
      <c r="M1116" s="137">
        <f>'PVWatts Hourly Results (1)'!L1127/1000</f>
        <v>0</v>
      </c>
      <c r="N1116" s="3">
        <f>'PVWatts Hourly Results (2)'!L1127/1000</f>
        <v>0</v>
      </c>
      <c r="O1116" s="3">
        <f>'PVWatts Hourly Results (3)'!L1127/1000</f>
        <v>0</v>
      </c>
      <c r="P1116" s="3">
        <f>'PVWatts Hourly Results (4)'!L1127/1000</f>
        <v>0</v>
      </c>
      <c r="Q1116" s="130">
        <f>'PVWatts Hourly Results (5)'!L1127/1000</f>
        <v>0</v>
      </c>
    </row>
    <row r="1117" spans="2:17" x14ac:dyDescent="0.25">
      <c r="B1117" s="8">
        <v>2</v>
      </c>
      <c r="C1117" s="9">
        <v>15</v>
      </c>
      <c r="D1117" s="134">
        <f>'PVWatts Hourly Results (1)'!C1128</f>
        <v>0</v>
      </c>
      <c r="E1117" s="127">
        <f>DATE(YEAR(Inputs!$D$5),Summary!B1117,Summary!C1117)+TIME(D1117,0,0)</f>
        <v>46</v>
      </c>
      <c r="F1117" s="4">
        <f t="shared" si="123"/>
        <v>1</v>
      </c>
      <c r="G1117" s="4">
        <f t="shared" si="121"/>
        <v>4</v>
      </c>
      <c r="H1117" s="4">
        <f t="shared" si="124"/>
        <v>1</v>
      </c>
      <c r="I1117" s="4">
        <f t="shared" si="125"/>
        <v>0</v>
      </c>
      <c r="J1117" s="4">
        <f t="shared" si="126"/>
        <v>0</v>
      </c>
      <c r="K1117" s="4">
        <f t="shared" si="122"/>
        <v>0</v>
      </c>
      <c r="L1117" s="5">
        <f t="shared" si="127"/>
        <v>0</v>
      </c>
      <c r="M1117" s="137">
        <f>'PVWatts Hourly Results (1)'!L1128/1000</f>
        <v>0</v>
      </c>
      <c r="N1117" s="3">
        <f>'PVWatts Hourly Results (2)'!L1128/1000</f>
        <v>0</v>
      </c>
      <c r="O1117" s="3">
        <f>'PVWatts Hourly Results (3)'!L1128/1000</f>
        <v>0</v>
      </c>
      <c r="P1117" s="3">
        <f>'PVWatts Hourly Results (4)'!L1128/1000</f>
        <v>0</v>
      </c>
      <c r="Q1117" s="130">
        <f>'PVWatts Hourly Results (5)'!L1128/1000</f>
        <v>0</v>
      </c>
    </row>
    <row r="1118" spans="2:17" x14ac:dyDescent="0.25">
      <c r="B1118" s="8">
        <v>2</v>
      </c>
      <c r="C1118" s="9">
        <v>15</v>
      </c>
      <c r="D1118" s="134">
        <f>'PVWatts Hourly Results (1)'!C1129</f>
        <v>0</v>
      </c>
      <c r="E1118" s="127">
        <f>DATE(YEAR(Inputs!$D$5),Summary!B1118,Summary!C1118)+TIME(D1118,0,0)</f>
        <v>46</v>
      </c>
      <c r="F1118" s="4">
        <f t="shared" si="123"/>
        <v>1</v>
      </c>
      <c r="G1118" s="4">
        <f t="shared" si="121"/>
        <v>4</v>
      </c>
      <c r="H1118" s="4">
        <f t="shared" si="124"/>
        <v>1</v>
      </c>
      <c r="I1118" s="4">
        <f t="shared" si="125"/>
        <v>0</v>
      </c>
      <c r="J1118" s="4">
        <f t="shared" si="126"/>
        <v>0</v>
      </c>
      <c r="K1118" s="4">
        <f t="shared" si="122"/>
        <v>0</v>
      </c>
      <c r="L1118" s="5">
        <f t="shared" si="127"/>
        <v>0</v>
      </c>
      <c r="M1118" s="137">
        <f>'PVWatts Hourly Results (1)'!L1129/1000</f>
        <v>0</v>
      </c>
      <c r="N1118" s="3">
        <f>'PVWatts Hourly Results (2)'!L1129/1000</f>
        <v>0</v>
      </c>
      <c r="O1118" s="3">
        <f>'PVWatts Hourly Results (3)'!L1129/1000</f>
        <v>0</v>
      </c>
      <c r="P1118" s="3">
        <f>'PVWatts Hourly Results (4)'!L1129/1000</f>
        <v>0</v>
      </c>
      <c r="Q1118" s="130">
        <f>'PVWatts Hourly Results (5)'!L1129/1000</f>
        <v>0</v>
      </c>
    </row>
    <row r="1119" spans="2:17" x14ac:dyDescent="0.25">
      <c r="B1119" s="8">
        <v>2</v>
      </c>
      <c r="C1119" s="9">
        <v>15</v>
      </c>
      <c r="D1119" s="134">
        <f>'PVWatts Hourly Results (1)'!C1130</f>
        <v>0</v>
      </c>
      <c r="E1119" s="127">
        <f>DATE(YEAR(Inputs!$D$5),Summary!B1119,Summary!C1119)+TIME(D1119,0,0)</f>
        <v>46</v>
      </c>
      <c r="F1119" s="4">
        <f t="shared" si="123"/>
        <v>1</v>
      </c>
      <c r="G1119" s="4">
        <f t="shared" si="121"/>
        <v>4</v>
      </c>
      <c r="H1119" s="4">
        <f t="shared" si="124"/>
        <v>1</v>
      </c>
      <c r="I1119" s="4">
        <f t="shared" si="125"/>
        <v>0</v>
      </c>
      <c r="J1119" s="4">
        <f t="shared" si="126"/>
        <v>0</v>
      </c>
      <c r="K1119" s="4">
        <f t="shared" si="122"/>
        <v>0</v>
      </c>
      <c r="L1119" s="5">
        <f t="shared" si="127"/>
        <v>0</v>
      </c>
      <c r="M1119" s="137">
        <f>'PVWatts Hourly Results (1)'!L1130/1000</f>
        <v>0</v>
      </c>
      <c r="N1119" s="3">
        <f>'PVWatts Hourly Results (2)'!L1130/1000</f>
        <v>0</v>
      </c>
      <c r="O1119" s="3">
        <f>'PVWatts Hourly Results (3)'!L1130/1000</f>
        <v>0</v>
      </c>
      <c r="P1119" s="3">
        <f>'PVWatts Hourly Results (4)'!L1130/1000</f>
        <v>0</v>
      </c>
      <c r="Q1119" s="130">
        <f>'PVWatts Hourly Results (5)'!L1130/1000</f>
        <v>0</v>
      </c>
    </row>
    <row r="1120" spans="2:17" x14ac:dyDescent="0.25">
      <c r="B1120" s="8">
        <v>2</v>
      </c>
      <c r="C1120" s="9">
        <v>15</v>
      </c>
      <c r="D1120" s="134">
        <f>'PVWatts Hourly Results (1)'!C1131</f>
        <v>0</v>
      </c>
      <c r="E1120" s="127">
        <f>DATE(YEAR(Inputs!$D$5),Summary!B1120,Summary!C1120)+TIME(D1120,0,0)</f>
        <v>46</v>
      </c>
      <c r="F1120" s="4">
        <f t="shared" si="123"/>
        <v>1</v>
      </c>
      <c r="G1120" s="4">
        <f t="shared" si="121"/>
        <v>4</v>
      </c>
      <c r="H1120" s="4">
        <f t="shared" si="124"/>
        <v>1</v>
      </c>
      <c r="I1120" s="4">
        <f t="shared" si="125"/>
        <v>0</v>
      </c>
      <c r="J1120" s="4">
        <f t="shared" si="126"/>
        <v>0</v>
      </c>
      <c r="K1120" s="4">
        <f t="shared" si="122"/>
        <v>0</v>
      </c>
      <c r="L1120" s="5">
        <f t="shared" si="127"/>
        <v>0</v>
      </c>
      <c r="M1120" s="137">
        <f>'PVWatts Hourly Results (1)'!L1131/1000</f>
        <v>0</v>
      </c>
      <c r="N1120" s="3">
        <f>'PVWatts Hourly Results (2)'!L1131/1000</f>
        <v>0</v>
      </c>
      <c r="O1120" s="3">
        <f>'PVWatts Hourly Results (3)'!L1131/1000</f>
        <v>0</v>
      </c>
      <c r="P1120" s="3">
        <f>'PVWatts Hourly Results (4)'!L1131/1000</f>
        <v>0</v>
      </c>
      <c r="Q1120" s="130">
        <f>'PVWatts Hourly Results (5)'!L1131/1000</f>
        <v>0</v>
      </c>
    </row>
    <row r="1121" spans="2:17" x14ac:dyDescent="0.25">
      <c r="B1121" s="8">
        <v>2</v>
      </c>
      <c r="C1121" s="9">
        <v>15</v>
      </c>
      <c r="D1121" s="134">
        <f>'PVWatts Hourly Results (1)'!C1132</f>
        <v>0</v>
      </c>
      <c r="E1121" s="127">
        <f>DATE(YEAR(Inputs!$D$5),Summary!B1121,Summary!C1121)+TIME(D1121,0,0)</f>
        <v>46</v>
      </c>
      <c r="F1121" s="4">
        <f t="shared" si="123"/>
        <v>1</v>
      </c>
      <c r="G1121" s="4">
        <f t="shared" si="121"/>
        <v>4</v>
      </c>
      <c r="H1121" s="4">
        <f t="shared" si="124"/>
        <v>1</v>
      </c>
      <c r="I1121" s="4">
        <f t="shared" si="125"/>
        <v>0</v>
      </c>
      <c r="J1121" s="4">
        <f t="shared" si="126"/>
        <v>0</v>
      </c>
      <c r="K1121" s="4">
        <f t="shared" si="122"/>
        <v>0</v>
      </c>
      <c r="L1121" s="5">
        <f t="shared" si="127"/>
        <v>0</v>
      </c>
      <c r="M1121" s="137">
        <f>'PVWatts Hourly Results (1)'!L1132/1000</f>
        <v>0</v>
      </c>
      <c r="N1121" s="3">
        <f>'PVWatts Hourly Results (2)'!L1132/1000</f>
        <v>0</v>
      </c>
      <c r="O1121" s="3">
        <f>'PVWatts Hourly Results (3)'!L1132/1000</f>
        <v>0</v>
      </c>
      <c r="P1121" s="3">
        <f>'PVWatts Hourly Results (4)'!L1132/1000</f>
        <v>0</v>
      </c>
      <c r="Q1121" s="130">
        <f>'PVWatts Hourly Results (5)'!L1132/1000</f>
        <v>0</v>
      </c>
    </row>
    <row r="1122" spans="2:17" x14ac:dyDescent="0.25">
      <c r="B1122" s="8">
        <v>2</v>
      </c>
      <c r="C1122" s="9">
        <v>15</v>
      </c>
      <c r="D1122" s="134">
        <f>'PVWatts Hourly Results (1)'!C1133</f>
        <v>0</v>
      </c>
      <c r="E1122" s="127">
        <f>DATE(YEAR(Inputs!$D$5),Summary!B1122,Summary!C1122)+TIME(D1122,0,0)</f>
        <v>46</v>
      </c>
      <c r="F1122" s="4">
        <f t="shared" si="123"/>
        <v>1</v>
      </c>
      <c r="G1122" s="4">
        <f t="shared" si="121"/>
        <v>4</v>
      </c>
      <c r="H1122" s="4">
        <f t="shared" si="124"/>
        <v>1</v>
      </c>
      <c r="I1122" s="4">
        <f t="shared" si="125"/>
        <v>0</v>
      </c>
      <c r="J1122" s="4">
        <f t="shared" si="126"/>
        <v>0</v>
      </c>
      <c r="K1122" s="4">
        <f t="shared" si="122"/>
        <v>0</v>
      </c>
      <c r="L1122" s="5">
        <f t="shared" si="127"/>
        <v>0</v>
      </c>
      <c r="M1122" s="137">
        <f>'PVWatts Hourly Results (1)'!L1133/1000</f>
        <v>0</v>
      </c>
      <c r="N1122" s="3">
        <f>'PVWatts Hourly Results (2)'!L1133/1000</f>
        <v>0</v>
      </c>
      <c r="O1122" s="3">
        <f>'PVWatts Hourly Results (3)'!L1133/1000</f>
        <v>0</v>
      </c>
      <c r="P1122" s="3">
        <f>'PVWatts Hourly Results (4)'!L1133/1000</f>
        <v>0</v>
      </c>
      <c r="Q1122" s="130">
        <f>'PVWatts Hourly Results (5)'!L1133/1000</f>
        <v>0</v>
      </c>
    </row>
    <row r="1123" spans="2:17" x14ac:dyDescent="0.25">
      <c r="B1123" s="8">
        <v>2</v>
      </c>
      <c r="C1123" s="9">
        <v>15</v>
      </c>
      <c r="D1123" s="134">
        <f>'PVWatts Hourly Results (1)'!C1134</f>
        <v>0</v>
      </c>
      <c r="E1123" s="127">
        <f>DATE(YEAR(Inputs!$D$5),Summary!B1123,Summary!C1123)+TIME(D1123,0,0)</f>
        <v>46</v>
      </c>
      <c r="F1123" s="4">
        <f t="shared" si="123"/>
        <v>1</v>
      </c>
      <c r="G1123" s="4">
        <f t="shared" si="121"/>
        <v>4</v>
      </c>
      <c r="H1123" s="4">
        <f t="shared" si="124"/>
        <v>1</v>
      </c>
      <c r="I1123" s="4">
        <f t="shared" si="125"/>
        <v>0</v>
      </c>
      <c r="J1123" s="4">
        <f t="shared" si="126"/>
        <v>0</v>
      </c>
      <c r="K1123" s="4">
        <f t="shared" si="122"/>
        <v>0</v>
      </c>
      <c r="L1123" s="5">
        <f t="shared" si="127"/>
        <v>0</v>
      </c>
      <c r="M1123" s="137">
        <f>'PVWatts Hourly Results (1)'!L1134/1000</f>
        <v>0</v>
      </c>
      <c r="N1123" s="3">
        <f>'PVWatts Hourly Results (2)'!L1134/1000</f>
        <v>0</v>
      </c>
      <c r="O1123" s="3">
        <f>'PVWatts Hourly Results (3)'!L1134/1000</f>
        <v>0</v>
      </c>
      <c r="P1123" s="3">
        <f>'PVWatts Hourly Results (4)'!L1134/1000</f>
        <v>0</v>
      </c>
      <c r="Q1123" s="130">
        <f>'PVWatts Hourly Results (5)'!L1134/1000</f>
        <v>0</v>
      </c>
    </row>
    <row r="1124" spans="2:17" x14ac:dyDescent="0.25">
      <c r="B1124" s="8">
        <v>2</v>
      </c>
      <c r="C1124" s="9">
        <v>15</v>
      </c>
      <c r="D1124" s="134">
        <f>'PVWatts Hourly Results (1)'!C1135</f>
        <v>0</v>
      </c>
      <c r="E1124" s="127">
        <f>DATE(YEAR(Inputs!$D$5),Summary!B1124,Summary!C1124)+TIME(D1124,0,0)</f>
        <v>46</v>
      </c>
      <c r="F1124" s="4">
        <f t="shared" si="123"/>
        <v>1</v>
      </c>
      <c r="G1124" s="4">
        <f t="shared" si="121"/>
        <v>4</v>
      </c>
      <c r="H1124" s="4">
        <f t="shared" si="124"/>
        <v>1</v>
      </c>
      <c r="I1124" s="4">
        <f t="shared" si="125"/>
        <v>0</v>
      </c>
      <c r="J1124" s="4">
        <f t="shared" si="126"/>
        <v>0</v>
      </c>
      <c r="K1124" s="4">
        <f t="shared" si="122"/>
        <v>0</v>
      </c>
      <c r="L1124" s="5">
        <f t="shared" si="127"/>
        <v>0</v>
      </c>
      <c r="M1124" s="137">
        <f>'PVWatts Hourly Results (1)'!L1135/1000</f>
        <v>0</v>
      </c>
      <c r="N1124" s="3">
        <f>'PVWatts Hourly Results (2)'!L1135/1000</f>
        <v>0</v>
      </c>
      <c r="O1124" s="3">
        <f>'PVWatts Hourly Results (3)'!L1135/1000</f>
        <v>0</v>
      </c>
      <c r="P1124" s="3">
        <f>'PVWatts Hourly Results (4)'!L1135/1000</f>
        <v>0</v>
      </c>
      <c r="Q1124" s="130">
        <f>'PVWatts Hourly Results (5)'!L1135/1000</f>
        <v>0</v>
      </c>
    </row>
    <row r="1125" spans="2:17" x14ac:dyDescent="0.25">
      <c r="B1125" s="8">
        <v>2</v>
      </c>
      <c r="C1125" s="9">
        <v>15</v>
      </c>
      <c r="D1125" s="134">
        <f>'PVWatts Hourly Results (1)'!C1136</f>
        <v>0</v>
      </c>
      <c r="E1125" s="127">
        <f>DATE(YEAR(Inputs!$D$5),Summary!B1125,Summary!C1125)+TIME(D1125,0,0)</f>
        <v>46</v>
      </c>
      <c r="F1125" s="4">
        <f t="shared" si="123"/>
        <v>1</v>
      </c>
      <c r="G1125" s="4">
        <f t="shared" si="121"/>
        <v>4</v>
      </c>
      <c r="H1125" s="4">
        <f t="shared" si="124"/>
        <v>1</v>
      </c>
      <c r="I1125" s="4">
        <f t="shared" si="125"/>
        <v>0</v>
      </c>
      <c r="J1125" s="4">
        <f t="shared" si="126"/>
        <v>0</v>
      </c>
      <c r="K1125" s="4">
        <f t="shared" si="122"/>
        <v>0</v>
      </c>
      <c r="L1125" s="5">
        <f t="shared" si="127"/>
        <v>0</v>
      </c>
      <c r="M1125" s="137">
        <f>'PVWatts Hourly Results (1)'!L1136/1000</f>
        <v>0</v>
      </c>
      <c r="N1125" s="3">
        <f>'PVWatts Hourly Results (2)'!L1136/1000</f>
        <v>0</v>
      </c>
      <c r="O1125" s="3">
        <f>'PVWatts Hourly Results (3)'!L1136/1000</f>
        <v>0</v>
      </c>
      <c r="P1125" s="3">
        <f>'PVWatts Hourly Results (4)'!L1136/1000</f>
        <v>0</v>
      </c>
      <c r="Q1125" s="130">
        <f>'PVWatts Hourly Results (5)'!L1136/1000</f>
        <v>0</v>
      </c>
    </row>
    <row r="1126" spans="2:17" x14ac:dyDescent="0.25">
      <c r="B1126" s="8">
        <v>2</v>
      </c>
      <c r="C1126" s="9">
        <v>16</v>
      </c>
      <c r="D1126" s="134">
        <f>'PVWatts Hourly Results (1)'!C1137</f>
        <v>0</v>
      </c>
      <c r="E1126" s="127">
        <f>DATE(YEAR(Inputs!$D$5),Summary!B1126,Summary!C1126)+TIME(D1126,0,0)</f>
        <v>47</v>
      </c>
      <c r="F1126" s="4">
        <f t="shared" si="123"/>
        <v>1</v>
      </c>
      <c r="G1126" s="4">
        <f t="shared" si="121"/>
        <v>5</v>
      </c>
      <c r="H1126" s="4">
        <f t="shared" si="124"/>
        <v>1</v>
      </c>
      <c r="I1126" s="4">
        <f t="shared" si="125"/>
        <v>0</v>
      </c>
      <c r="J1126" s="4">
        <f t="shared" si="126"/>
        <v>0</v>
      </c>
      <c r="K1126" s="4">
        <f t="shared" si="122"/>
        <v>0</v>
      </c>
      <c r="L1126" s="5">
        <f t="shared" si="127"/>
        <v>0</v>
      </c>
      <c r="M1126" s="137">
        <f>'PVWatts Hourly Results (1)'!L1137/1000</f>
        <v>0</v>
      </c>
      <c r="N1126" s="3">
        <f>'PVWatts Hourly Results (2)'!L1137/1000</f>
        <v>0</v>
      </c>
      <c r="O1126" s="3">
        <f>'PVWatts Hourly Results (3)'!L1137/1000</f>
        <v>0</v>
      </c>
      <c r="P1126" s="3">
        <f>'PVWatts Hourly Results (4)'!L1137/1000</f>
        <v>0</v>
      </c>
      <c r="Q1126" s="130">
        <f>'PVWatts Hourly Results (5)'!L1137/1000</f>
        <v>0</v>
      </c>
    </row>
    <row r="1127" spans="2:17" x14ac:dyDescent="0.25">
      <c r="B1127" s="8">
        <v>2</v>
      </c>
      <c r="C1127" s="9">
        <v>16</v>
      </c>
      <c r="D1127" s="134">
        <f>'PVWatts Hourly Results (1)'!C1138</f>
        <v>0</v>
      </c>
      <c r="E1127" s="127">
        <f>DATE(YEAR(Inputs!$D$5),Summary!B1127,Summary!C1127)+TIME(D1127,0,0)</f>
        <v>47</v>
      </c>
      <c r="F1127" s="4">
        <f t="shared" si="123"/>
        <v>1</v>
      </c>
      <c r="G1127" s="4">
        <f t="shared" si="121"/>
        <v>5</v>
      </c>
      <c r="H1127" s="4">
        <f t="shared" si="124"/>
        <v>1</v>
      </c>
      <c r="I1127" s="4">
        <f t="shared" si="125"/>
        <v>0</v>
      </c>
      <c r="J1127" s="4">
        <f t="shared" si="126"/>
        <v>0</v>
      </c>
      <c r="K1127" s="4">
        <f t="shared" si="122"/>
        <v>0</v>
      </c>
      <c r="L1127" s="5">
        <f t="shared" si="127"/>
        <v>0</v>
      </c>
      <c r="M1127" s="137">
        <f>'PVWatts Hourly Results (1)'!L1138/1000</f>
        <v>0</v>
      </c>
      <c r="N1127" s="3">
        <f>'PVWatts Hourly Results (2)'!L1138/1000</f>
        <v>0</v>
      </c>
      <c r="O1127" s="3">
        <f>'PVWatts Hourly Results (3)'!L1138/1000</f>
        <v>0</v>
      </c>
      <c r="P1127" s="3">
        <f>'PVWatts Hourly Results (4)'!L1138/1000</f>
        <v>0</v>
      </c>
      <c r="Q1127" s="130">
        <f>'PVWatts Hourly Results (5)'!L1138/1000</f>
        <v>0</v>
      </c>
    </row>
    <row r="1128" spans="2:17" x14ac:dyDescent="0.25">
      <c r="B1128" s="8">
        <v>2</v>
      </c>
      <c r="C1128" s="9">
        <v>16</v>
      </c>
      <c r="D1128" s="134">
        <f>'PVWatts Hourly Results (1)'!C1139</f>
        <v>0</v>
      </c>
      <c r="E1128" s="127">
        <f>DATE(YEAR(Inputs!$D$5),Summary!B1128,Summary!C1128)+TIME(D1128,0,0)</f>
        <v>47</v>
      </c>
      <c r="F1128" s="4">
        <f t="shared" si="123"/>
        <v>1</v>
      </c>
      <c r="G1128" s="4">
        <f t="shared" si="121"/>
        <v>5</v>
      </c>
      <c r="H1128" s="4">
        <f t="shared" si="124"/>
        <v>1</v>
      </c>
      <c r="I1128" s="4">
        <f t="shared" si="125"/>
        <v>0</v>
      </c>
      <c r="J1128" s="4">
        <f t="shared" si="126"/>
        <v>0</v>
      </c>
      <c r="K1128" s="4">
        <f t="shared" si="122"/>
        <v>0</v>
      </c>
      <c r="L1128" s="5">
        <f t="shared" si="127"/>
        <v>0</v>
      </c>
      <c r="M1128" s="137">
        <f>'PVWatts Hourly Results (1)'!L1139/1000</f>
        <v>0</v>
      </c>
      <c r="N1128" s="3">
        <f>'PVWatts Hourly Results (2)'!L1139/1000</f>
        <v>0</v>
      </c>
      <c r="O1128" s="3">
        <f>'PVWatts Hourly Results (3)'!L1139/1000</f>
        <v>0</v>
      </c>
      <c r="P1128" s="3">
        <f>'PVWatts Hourly Results (4)'!L1139/1000</f>
        <v>0</v>
      </c>
      <c r="Q1128" s="130">
        <f>'PVWatts Hourly Results (5)'!L1139/1000</f>
        <v>0</v>
      </c>
    </row>
    <row r="1129" spans="2:17" x14ac:dyDescent="0.25">
      <c r="B1129" s="8">
        <v>2</v>
      </c>
      <c r="C1129" s="9">
        <v>16</v>
      </c>
      <c r="D1129" s="134">
        <f>'PVWatts Hourly Results (1)'!C1140</f>
        <v>0</v>
      </c>
      <c r="E1129" s="127">
        <f>DATE(YEAR(Inputs!$D$5),Summary!B1129,Summary!C1129)+TIME(D1129,0,0)</f>
        <v>47</v>
      </c>
      <c r="F1129" s="4">
        <f t="shared" si="123"/>
        <v>1</v>
      </c>
      <c r="G1129" s="4">
        <f t="shared" si="121"/>
        <v>5</v>
      </c>
      <c r="H1129" s="4">
        <f t="shared" si="124"/>
        <v>1</v>
      </c>
      <c r="I1129" s="4">
        <f t="shared" si="125"/>
        <v>0</v>
      </c>
      <c r="J1129" s="4">
        <f t="shared" si="126"/>
        <v>0</v>
      </c>
      <c r="K1129" s="4">
        <f t="shared" si="122"/>
        <v>0</v>
      </c>
      <c r="L1129" s="5">
        <f t="shared" si="127"/>
        <v>0</v>
      </c>
      <c r="M1129" s="137">
        <f>'PVWatts Hourly Results (1)'!L1140/1000</f>
        <v>0</v>
      </c>
      <c r="N1129" s="3">
        <f>'PVWatts Hourly Results (2)'!L1140/1000</f>
        <v>0</v>
      </c>
      <c r="O1129" s="3">
        <f>'PVWatts Hourly Results (3)'!L1140/1000</f>
        <v>0</v>
      </c>
      <c r="P1129" s="3">
        <f>'PVWatts Hourly Results (4)'!L1140/1000</f>
        <v>0</v>
      </c>
      <c r="Q1129" s="130">
        <f>'PVWatts Hourly Results (5)'!L1140/1000</f>
        <v>0</v>
      </c>
    </row>
    <row r="1130" spans="2:17" x14ac:dyDescent="0.25">
      <c r="B1130" s="8">
        <v>2</v>
      </c>
      <c r="C1130" s="9">
        <v>16</v>
      </c>
      <c r="D1130" s="134">
        <f>'PVWatts Hourly Results (1)'!C1141</f>
        <v>0</v>
      </c>
      <c r="E1130" s="127">
        <f>DATE(YEAR(Inputs!$D$5),Summary!B1130,Summary!C1130)+TIME(D1130,0,0)</f>
        <v>47</v>
      </c>
      <c r="F1130" s="4">
        <f t="shared" si="123"/>
        <v>1</v>
      </c>
      <c r="G1130" s="4">
        <f t="shared" si="121"/>
        <v>5</v>
      </c>
      <c r="H1130" s="4">
        <f t="shared" si="124"/>
        <v>1</v>
      </c>
      <c r="I1130" s="4">
        <f t="shared" si="125"/>
        <v>0</v>
      </c>
      <c r="J1130" s="4">
        <f t="shared" si="126"/>
        <v>0</v>
      </c>
      <c r="K1130" s="4">
        <f t="shared" si="122"/>
        <v>0</v>
      </c>
      <c r="L1130" s="5">
        <f t="shared" si="127"/>
        <v>0</v>
      </c>
      <c r="M1130" s="137">
        <f>'PVWatts Hourly Results (1)'!L1141/1000</f>
        <v>0</v>
      </c>
      <c r="N1130" s="3">
        <f>'PVWatts Hourly Results (2)'!L1141/1000</f>
        <v>0</v>
      </c>
      <c r="O1130" s="3">
        <f>'PVWatts Hourly Results (3)'!L1141/1000</f>
        <v>0</v>
      </c>
      <c r="P1130" s="3">
        <f>'PVWatts Hourly Results (4)'!L1141/1000</f>
        <v>0</v>
      </c>
      <c r="Q1130" s="130">
        <f>'PVWatts Hourly Results (5)'!L1141/1000</f>
        <v>0</v>
      </c>
    </row>
    <row r="1131" spans="2:17" x14ac:dyDescent="0.25">
      <c r="B1131" s="8">
        <v>2</v>
      </c>
      <c r="C1131" s="9">
        <v>16</v>
      </c>
      <c r="D1131" s="134">
        <f>'PVWatts Hourly Results (1)'!C1142</f>
        <v>0</v>
      </c>
      <c r="E1131" s="127">
        <f>DATE(YEAR(Inputs!$D$5),Summary!B1131,Summary!C1131)+TIME(D1131,0,0)</f>
        <v>47</v>
      </c>
      <c r="F1131" s="4">
        <f t="shared" si="123"/>
        <v>1</v>
      </c>
      <c r="G1131" s="4">
        <f t="shared" si="121"/>
        <v>5</v>
      </c>
      <c r="H1131" s="4">
        <f t="shared" si="124"/>
        <v>1</v>
      </c>
      <c r="I1131" s="4">
        <f t="shared" si="125"/>
        <v>0</v>
      </c>
      <c r="J1131" s="4">
        <f t="shared" si="126"/>
        <v>0</v>
      </c>
      <c r="K1131" s="4">
        <f t="shared" si="122"/>
        <v>0</v>
      </c>
      <c r="L1131" s="5">
        <f t="shared" si="127"/>
        <v>0</v>
      </c>
      <c r="M1131" s="137">
        <f>'PVWatts Hourly Results (1)'!L1142/1000</f>
        <v>0</v>
      </c>
      <c r="N1131" s="3">
        <f>'PVWatts Hourly Results (2)'!L1142/1000</f>
        <v>0</v>
      </c>
      <c r="O1131" s="3">
        <f>'PVWatts Hourly Results (3)'!L1142/1000</f>
        <v>0</v>
      </c>
      <c r="P1131" s="3">
        <f>'PVWatts Hourly Results (4)'!L1142/1000</f>
        <v>0</v>
      </c>
      <c r="Q1131" s="130">
        <f>'PVWatts Hourly Results (5)'!L1142/1000</f>
        <v>0</v>
      </c>
    </row>
    <row r="1132" spans="2:17" x14ac:dyDescent="0.25">
      <c r="B1132" s="8">
        <v>2</v>
      </c>
      <c r="C1132" s="9">
        <v>16</v>
      </c>
      <c r="D1132" s="134">
        <f>'PVWatts Hourly Results (1)'!C1143</f>
        <v>0</v>
      </c>
      <c r="E1132" s="127">
        <f>DATE(YEAR(Inputs!$D$5),Summary!B1132,Summary!C1132)+TIME(D1132,0,0)</f>
        <v>47</v>
      </c>
      <c r="F1132" s="4">
        <f t="shared" si="123"/>
        <v>1</v>
      </c>
      <c r="G1132" s="4">
        <f t="shared" si="121"/>
        <v>5</v>
      </c>
      <c r="H1132" s="4">
        <f t="shared" si="124"/>
        <v>1</v>
      </c>
      <c r="I1132" s="4">
        <f t="shared" si="125"/>
        <v>0</v>
      </c>
      <c r="J1132" s="4">
        <f t="shared" si="126"/>
        <v>0</v>
      </c>
      <c r="K1132" s="4">
        <f t="shared" si="122"/>
        <v>0</v>
      </c>
      <c r="L1132" s="5">
        <f t="shared" si="127"/>
        <v>0</v>
      </c>
      <c r="M1132" s="137">
        <f>'PVWatts Hourly Results (1)'!L1143/1000</f>
        <v>0</v>
      </c>
      <c r="N1132" s="3">
        <f>'PVWatts Hourly Results (2)'!L1143/1000</f>
        <v>0</v>
      </c>
      <c r="O1132" s="3">
        <f>'PVWatts Hourly Results (3)'!L1143/1000</f>
        <v>0</v>
      </c>
      <c r="P1132" s="3">
        <f>'PVWatts Hourly Results (4)'!L1143/1000</f>
        <v>0</v>
      </c>
      <c r="Q1132" s="130">
        <f>'PVWatts Hourly Results (5)'!L1143/1000</f>
        <v>0</v>
      </c>
    </row>
    <row r="1133" spans="2:17" x14ac:dyDescent="0.25">
      <c r="B1133" s="8">
        <v>2</v>
      </c>
      <c r="C1133" s="9">
        <v>16</v>
      </c>
      <c r="D1133" s="134">
        <f>'PVWatts Hourly Results (1)'!C1144</f>
        <v>0</v>
      </c>
      <c r="E1133" s="127">
        <f>DATE(YEAR(Inputs!$D$5),Summary!B1133,Summary!C1133)+TIME(D1133,0,0)</f>
        <v>47</v>
      </c>
      <c r="F1133" s="4">
        <f t="shared" si="123"/>
        <v>1</v>
      </c>
      <c r="G1133" s="4">
        <f t="shared" si="121"/>
        <v>5</v>
      </c>
      <c r="H1133" s="4">
        <f t="shared" si="124"/>
        <v>1</v>
      </c>
      <c r="I1133" s="4">
        <f t="shared" si="125"/>
        <v>0</v>
      </c>
      <c r="J1133" s="4">
        <f t="shared" si="126"/>
        <v>0</v>
      </c>
      <c r="K1133" s="4">
        <f t="shared" si="122"/>
        <v>0</v>
      </c>
      <c r="L1133" s="5">
        <f t="shared" si="127"/>
        <v>0</v>
      </c>
      <c r="M1133" s="137">
        <f>'PVWatts Hourly Results (1)'!L1144/1000</f>
        <v>0</v>
      </c>
      <c r="N1133" s="3">
        <f>'PVWatts Hourly Results (2)'!L1144/1000</f>
        <v>0</v>
      </c>
      <c r="O1133" s="3">
        <f>'PVWatts Hourly Results (3)'!L1144/1000</f>
        <v>0</v>
      </c>
      <c r="P1133" s="3">
        <f>'PVWatts Hourly Results (4)'!L1144/1000</f>
        <v>0</v>
      </c>
      <c r="Q1133" s="130">
        <f>'PVWatts Hourly Results (5)'!L1144/1000</f>
        <v>0</v>
      </c>
    </row>
    <row r="1134" spans="2:17" x14ac:dyDescent="0.25">
      <c r="B1134" s="8">
        <v>2</v>
      </c>
      <c r="C1134" s="9">
        <v>16</v>
      </c>
      <c r="D1134" s="134">
        <f>'PVWatts Hourly Results (1)'!C1145</f>
        <v>0</v>
      </c>
      <c r="E1134" s="127">
        <f>DATE(YEAR(Inputs!$D$5),Summary!B1134,Summary!C1134)+TIME(D1134,0,0)</f>
        <v>47</v>
      </c>
      <c r="F1134" s="4">
        <f t="shared" si="123"/>
        <v>1</v>
      </c>
      <c r="G1134" s="4">
        <f t="shared" si="121"/>
        <v>5</v>
      </c>
      <c r="H1134" s="4">
        <f t="shared" si="124"/>
        <v>1</v>
      </c>
      <c r="I1134" s="4">
        <f t="shared" si="125"/>
        <v>0</v>
      </c>
      <c r="J1134" s="4">
        <f t="shared" si="126"/>
        <v>0</v>
      </c>
      <c r="K1134" s="4">
        <f t="shared" si="122"/>
        <v>0</v>
      </c>
      <c r="L1134" s="5">
        <f t="shared" si="127"/>
        <v>0</v>
      </c>
      <c r="M1134" s="137">
        <f>'PVWatts Hourly Results (1)'!L1145/1000</f>
        <v>0</v>
      </c>
      <c r="N1134" s="3">
        <f>'PVWatts Hourly Results (2)'!L1145/1000</f>
        <v>0</v>
      </c>
      <c r="O1134" s="3">
        <f>'PVWatts Hourly Results (3)'!L1145/1000</f>
        <v>0</v>
      </c>
      <c r="P1134" s="3">
        <f>'PVWatts Hourly Results (4)'!L1145/1000</f>
        <v>0</v>
      </c>
      <c r="Q1134" s="130">
        <f>'PVWatts Hourly Results (5)'!L1145/1000</f>
        <v>0</v>
      </c>
    </row>
    <row r="1135" spans="2:17" x14ac:dyDescent="0.25">
      <c r="B1135" s="8">
        <v>2</v>
      </c>
      <c r="C1135" s="9">
        <v>16</v>
      </c>
      <c r="D1135" s="134">
        <f>'PVWatts Hourly Results (1)'!C1146</f>
        <v>0</v>
      </c>
      <c r="E1135" s="127">
        <f>DATE(YEAR(Inputs!$D$5),Summary!B1135,Summary!C1135)+TIME(D1135,0,0)</f>
        <v>47</v>
      </c>
      <c r="F1135" s="4">
        <f t="shared" si="123"/>
        <v>1</v>
      </c>
      <c r="G1135" s="4">
        <f t="shared" si="121"/>
        <v>5</v>
      </c>
      <c r="H1135" s="4">
        <f t="shared" si="124"/>
        <v>1</v>
      </c>
      <c r="I1135" s="4">
        <f t="shared" si="125"/>
        <v>0</v>
      </c>
      <c r="J1135" s="4">
        <f t="shared" si="126"/>
        <v>0</v>
      </c>
      <c r="K1135" s="4">
        <f t="shared" si="122"/>
        <v>0</v>
      </c>
      <c r="L1135" s="5">
        <f t="shared" si="127"/>
        <v>0</v>
      </c>
      <c r="M1135" s="137">
        <f>'PVWatts Hourly Results (1)'!L1146/1000</f>
        <v>0</v>
      </c>
      <c r="N1135" s="3">
        <f>'PVWatts Hourly Results (2)'!L1146/1000</f>
        <v>0</v>
      </c>
      <c r="O1135" s="3">
        <f>'PVWatts Hourly Results (3)'!L1146/1000</f>
        <v>0</v>
      </c>
      <c r="P1135" s="3">
        <f>'PVWatts Hourly Results (4)'!L1146/1000</f>
        <v>0</v>
      </c>
      <c r="Q1135" s="130">
        <f>'PVWatts Hourly Results (5)'!L1146/1000</f>
        <v>0</v>
      </c>
    </row>
    <row r="1136" spans="2:17" x14ac:dyDescent="0.25">
      <c r="B1136" s="8">
        <v>2</v>
      </c>
      <c r="C1136" s="9">
        <v>16</v>
      </c>
      <c r="D1136" s="134">
        <f>'PVWatts Hourly Results (1)'!C1147</f>
        <v>0</v>
      </c>
      <c r="E1136" s="127">
        <f>DATE(YEAR(Inputs!$D$5),Summary!B1136,Summary!C1136)+TIME(D1136,0,0)</f>
        <v>47</v>
      </c>
      <c r="F1136" s="4">
        <f t="shared" si="123"/>
        <v>1</v>
      </c>
      <c r="G1136" s="4">
        <f t="shared" si="121"/>
        <v>5</v>
      </c>
      <c r="H1136" s="4">
        <f t="shared" si="124"/>
        <v>1</v>
      </c>
      <c r="I1136" s="4">
        <f t="shared" si="125"/>
        <v>0</v>
      </c>
      <c r="J1136" s="4">
        <f t="shared" si="126"/>
        <v>0</v>
      </c>
      <c r="K1136" s="4">
        <f t="shared" si="122"/>
        <v>0</v>
      </c>
      <c r="L1136" s="5">
        <f t="shared" si="127"/>
        <v>0</v>
      </c>
      <c r="M1136" s="137">
        <f>'PVWatts Hourly Results (1)'!L1147/1000</f>
        <v>0</v>
      </c>
      <c r="N1136" s="3">
        <f>'PVWatts Hourly Results (2)'!L1147/1000</f>
        <v>0</v>
      </c>
      <c r="O1136" s="3">
        <f>'PVWatts Hourly Results (3)'!L1147/1000</f>
        <v>0</v>
      </c>
      <c r="P1136" s="3">
        <f>'PVWatts Hourly Results (4)'!L1147/1000</f>
        <v>0</v>
      </c>
      <c r="Q1136" s="130">
        <f>'PVWatts Hourly Results (5)'!L1147/1000</f>
        <v>0</v>
      </c>
    </row>
    <row r="1137" spans="2:17" x14ac:dyDescent="0.25">
      <c r="B1137" s="8">
        <v>2</v>
      </c>
      <c r="C1137" s="9">
        <v>16</v>
      </c>
      <c r="D1137" s="134">
        <f>'PVWatts Hourly Results (1)'!C1148</f>
        <v>0</v>
      </c>
      <c r="E1137" s="127">
        <f>DATE(YEAR(Inputs!$D$5),Summary!B1137,Summary!C1137)+TIME(D1137,0,0)</f>
        <v>47</v>
      </c>
      <c r="F1137" s="4">
        <f t="shared" si="123"/>
        <v>1</v>
      </c>
      <c r="G1137" s="4">
        <f t="shared" si="121"/>
        <v>5</v>
      </c>
      <c r="H1137" s="4">
        <f t="shared" si="124"/>
        <v>1</v>
      </c>
      <c r="I1137" s="4">
        <f t="shared" si="125"/>
        <v>0</v>
      </c>
      <c r="J1137" s="4">
        <f t="shared" si="126"/>
        <v>0</v>
      </c>
      <c r="K1137" s="4">
        <f t="shared" si="122"/>
        <v>0</v>
      </c>
      <c r="L1137" s="5">
        <f t="shared" si="127"/>
        <v>0</v>
      </c>
      <c r="M1137" s="137">
        <f>'PVWatts Hourly Results (1)'!L1148/1000</f>
        <v>0</v>
      </c>
      <c r="N1137" s="3">
        <f>'PVWatts Hourly Results (2)'!L1148/1000</f>
        <v>0</v>
      </c>
      <c r="O1137" s="3">
        <f>'PVWatts Hourly Results (3)'!L1148/1000</f>
        <v>0</v>
      </c>
      <c r="P1137" s="3">
        <f>'PVWatts Hourly Results (4)'!L1148/1000</f>
        <v>0</v>
      </c>
      <c r="Q1137" s="130">
        <f>'PVWatts Hourly Results (5)'!L1148/1000</f>
        <v>0</v>
      </c>
    </row>
    <row r="1138" spans="2:17" x14ac:dyDescent="0.25">
      <c r="B1138" s="8">
        <v>2</v>
      </c>
      <c r="C1138" s="9">
        <v>16</v>
      </c>
      <c r="D1138" s="134">
        <f>'PVWatts Hourly Results (1)'!C1149</f>
        <v>0</v>
      </c>
      <c r="E1138" s="127">
        <f>DATE(YEAR(Inputs!$D$5),Summary!B1138,Summary!C1138)+TIME(D1138,0,0)</f>
        <v>47</v>
      </c>
      <c r="F1138" s="4">
        <f t="shared" si="123"/>
        <v>1</v>
      </c>
      <c r="G1138" s="4">
        <f t="shared" si="121"/>
        <v>5</v>
      </c>
      <c r="H1138" s="4">
        <f t="shared" si="124"/>
        <v>1</v>
      </c>
      <c r="I1138" s="4">
        <f t="shared" si="125"/>
        <v>0</v>
      </c>
      <c r="J1138" s="4">
        <f t="shared" si="126"/>
        <v>0</v>
      </c>
      <c r="K1138" s="4">
        <f t="shared" si="122"/>
        <v>0</v>
      </c>
      <c r="L1138" s="5">
        <f t="shared" si="127"/>
        <v>0</v>
      </c>
      <c r="M1138" s="137">
        <f>'PVWatts Hourly Results (1)'!L1149/1000</f>
        <v>0</v>
      </c>
      <c r="N1138" s="3">
        <f>'PVWatts Hourly Results (2)'!L1149/1000</f>
        <v>0</v>
      </c>
      <c r="O1138" s="3">
        <f>'PVWatts Hourly Results (3)'!L1149/1000</f>
        <v>0</v>
      </c>
      <c r="P1138" s="3">
        <f>'PVWatts Hourly Results (4)'!L1149/1000</f>
        <v>0</v>
      </c>
      <c r="Q1138" s="130">
        <f>'PVWatts Hourly Results (5)'!L1149/1000</f>
        <v>0</v>
      </c>
    </row>
    <row r="1139" spans="2:17" x14ac:dyDescent="0.25">
      <c r="B1139" s="8">
        <v>2</v>
      </c>
      <c r="C1139" s="9">
        <v>16</v>
      </c>
      <c r="D1139" s="134">
        <f>'PVWatts Hourly Results (1)'!C1150</f>
        <v>0</v>
      </c>
      <c r="E1139" s="127">
        <f>DATE(YEAR(Inputs!$D$5),Summary!B1139,Summary!C1139)+TIME(D1139,0,0)</f>
        <v>47</v>
      </c>
      <c r="F1139" s="4">
        <f t="shared" si="123"/>
        <v>1</v>
      </c>
      <c r="G1139" s="4">
        <f t="shared" si="121"/>
        <v>5</v>
      </c>
      <c r="H1139" s="4">
        <f t="shared" si="124"/>
        <v>1</v>
      </c>
      <c r="I1139" s="4">
        <f t="shared" si="125"/>
        <v>0</v>
      </c>
      <c r="J1139" s="4">
        <f t="shared" si="126"/>
        <v>0</v>
      </c>
      <c r="K1139" s="4">
        <f t="shared" si="122"/>
        <v>0</v>
      </c>
      <c r="L1139" s="5">
        <f t="shared" si="127"/>
        <v>0</v>
      </c>
      <c r="M1139" s="137">
        <f>'PVWatts Hourly Results (1)'!L1150/1000</f>
        <v>0</v>
      </c>
      <c r="N1139" s="3">
        <f>'PVWatts Hourly Results (2)'!L1150/1000</f>
        <v>0</v>
      </c>
      <c r="O1139" s="3">
        <f>'PVWatts Hourly Results (3)'!L1150/1000</f>
        <v>0</v>
      </c>
      <c r="P1139" s="3">
        <f>'PVWatts Hourly Results (4)'!L1150/1000</f>
        <v>0</v>
      </c>
      <c r="Q1139" s="130">
        <f>'PVWatts Hourly Results (5)'!L1150/1000</f>
        <v>0</v>
      </c>
    </row>
    <row r="1140" spans="2:17" x14ac:dyDescent="0.25">
      <c r="B1140" s="8">
        <v>2</v>
      </c>
      <c r="C1140" s="9">
        <v>16</v>
      </c>
      <c r="D1140" s="134">
        <f>'PVWatts Hourly Results (1)'!C1151</f>
        <v>0</v>
      </c>
      <c r="E1140" s="127">
        <f>DATE(YEAR(Inputs!$D$5),Summary!B1140,Summary!C1140)+TIME(D1140,0,0)</f>
        <v>47</v>
      </c>
      <c r="F1140" s="4">
        <f t="shared" si="123"/>
        <v>1</v>
      </c>
      <c r="G1140" s="4">
        <f t="shared" si="121"/>
        <v>5</v>
      </c>
      <c r="H1140" s="4">
        <f t="shared" si="124"/>
        <v>1</v>
      </c>
      <c r="I1140" s="4">
        <f t="shared" si="125"/>
        <v>0</v>
      </c>
      <c r="J1140" s="4">
        <f t="shared" si="126"/>
        <v>0</v>
      </c>
      <c r="K1140" s="4">
        <f t="shared" si="122"/>
        <v>0</v>
      </c>
      <c r="L1140" s="5">
        <f t="shared" si="127"/>
        <v>0</v>
      </c>
      <c r="M1140" s="137">
        <f>'PVWatts Hourly Results (1)'!L1151/1000</f>
        <v>0</v>
      </c>
      <c r="N1140" s="3">
        <f>'PVWatts Hourly Results (2)'!L1151/1000</f>
        <v>0</v>
      </c>
      <c r="O1140" s="3">
        <f>'PVWatts Hourly Results (3)'!L1151/1000</f>
        <v>0</v>
      </c>
      <c r="P1140" s="3">
        <f>'PVWatts Hourly Results (4)'!L1151/1000</f>
        <v>0</v>
      </c>
      <c r="Q1140" s="130">
        <f>'PVWatts Hourly Results (5)'!L1151/1000</f>
        <v>0</v>
      </c>
    </row>
    <row r="1141" spans="2:17" x14ac:dyDescent="0.25">
      <c r="B1141" s="8">
        <v>2</v>
      </c>
      <c r="C1141" s="9">
        <v>16</v>
      </c>
      <c r="D1141" s="134">
        <f>'PVWatts Hourly Results (1)'!C1152</f>
        <v>0</v>
      </c>
      <c r="E1141" s="127">
        <f>DATE(YEAR(Inputs!$D$5),Summary!B1141,Summary!C1141)+TIME(D1141,0,0)</f>
        <v>47</v>
      </c>
      <c r="F1141" s="4">
        <f t="shared" si="123"/>
        <v>1</v>
      </c>
      <c r="G1141" s="4">
        <f t="shared" si="121"/>
        <v>5</v>
      </c>
      <c r="H1141" s="4">
        <f t="shared" si="124"/>
        <v>1</v>
      </c>
      <c r="I1141" s="4">
        <f t="shared" si="125"/>
        <v>0</v>
      </c>
      <c r="J1141" s="4">
        <f t="shared" si="126"/>
        <v>0</v>
      </c>
      <c r="K1141" s="4">
        <f t="shared" si="122"/>
        <v>0</v>
      </c>
      <c r="L1141" s="5">
        <f t="shared" si="127"/>
        <v>0</v>
      </c>
      <c r="M1141" s="137">
        <f>'PVWatts Hourly Results (1)'!L1152/1000</f>
        <v>0</v>
      </c>
      <c r="N1141" s="3">
        <f>'PVWatts Hourly Results (2)'!L1152/1000</f>
        <v>0</v>
      </c>
      <c r="O1141" s="3">
        <f>'PVWatts Hourly Results (3)'!L1152/1000</f>
        <v>0</v>
      </c>
      <c r="P1141" s="3">
        <f>'PVWatts Hourly Results (4)'!L1152/1000</f>
        <v>0</v>
      </c>
      <c r="Q1141" s="130">
        <f>'PVWatts Hourly Results (5)'!L1152/1000</f>
        <v>0</v>
      </c>
    </row>
    <row r="1142" spans="2:17" x14ac:dyDescent="0.25">
      <c r="B1142" s="8">
        <v>2</v>
      </c>
      <c r="C1142" s="9">
        <v>16</v>
      </c>
      <c r="D1142" s="134">
        <f>'PVWatts Hourly Results (1)'!C1153</f>
        <v>0</v>
      </c>
      <c r="E1142" s="127">
        <f>DATE(YEAR(Inputs!$D$5),Summary!B1142,Summary!C1142)+TIME(D1142,0,0)</f>
        <v>47</v>
      </c>
      <c r="F1142" s="4">
        <f t="shared" si="123"/>
        <v>1</v>
      </c>
      <c r="G1142" s="4">
        <f t="shared" si="121"/>
        <v>5</v>
      </c>
      <c r="H1142" s="4">
        <f t="shared" si="124"/>
        <v>1</v>
      </c>
      <c r="I1142" s="4">
        <f t="shared" si="125"/>
        <v>0</v>
      </c>
      <c r="J1142" s="4">
        <f t="shared" si="126"/>
        <v>0</v>
      </c>
      <c r="K1142" s="4">
        <f t="shared" si="122"/>
        <v>0</v>
      </c>
      <c r="L1142" s="5">
        <f t="shared" si="127"/>
        <v>0</v>
      </c>
      <c r="M1142" s="137">
        <f>'PVWatts Hourly Results (1)'!L1153/1000</f>
        <v>0</v>
      </c>
      <c r="N1142" s="3">
        <f>'PVWatts Hourly Results (2)'!L1153/1000</f>
        <v>0</v>
      </c>
      <c r="O1142" s="3">
        <f>'PVWatts Hourly Results (3)'!L1153/1000</f>
        <v>0</v>
      </c>
      <c r="P1142" s="3">
        <f>'PVWatts Hourly Results (4)'!L1153/1000</f>
        <v>0</v>
      </c>
      <c r="Q1142" s="130">
        <f>'PVWatts Hourly Results (5)'!L1153/1000</f>
        <v>0</v>
      </c>
    </row>
    <row r="1143" spans="2:17" x14ac:dyDescent="0.25">
      <c r="B1143" s="8">
        <v>2</v>
      </c>
      <c r="C1143" s="9">
        <v>16</v>
      </c>
      <c r="D1143" s="134">
        <f>'PVWatts Hourly Results (1)'!C1154</f>
        <v>0</v>
      </c>
      <c r="E1143" s="127">
        <f>DATE(YEAR(Inputs!$D$5),Summary!B1143,Summary!C1143)+TIME(D1143,0,0)</f>
        <v>47</v>
      </c>
      <c r="F1143" s="4">
        <f t="shared" si="123"/>
        <v>1</v>
      </c>
      <c r="G1143" s="4">
        <f t="shared" si="121"/>
        <v>5</v>
      </c>
      <c r="H1143" s="4">
        <f t="shared" si="124"/>
        <v>1</v>
      </c>
      <c r="I1143" s="4">
        <f t="shared" si="125"/>
        <v>0</v>
      </c>
      <c r="J1143" s="4">
        <f t="shared" si="126"/>
        <v>0</v>
      </c>
      <c r="K1143" s="4">
        <f t="shared" si="122"/>
        <v>0</v>
      </c>
      <c r="L1143" s="5">
        <f t="shared" si="127"/>
        <v>0</v>
      </c>
      <c r="M1143" s="137">
        <f>'PVWatts Hourly Results (1)'!L1154/1000</f>
        <v>0</v>
      </c>
      <c r="N1143" s="3">
        <f>'PVWatts Hourly Results (2)'!L1154/1000</f>
        <v>0</v>
      </c>
      <c r="O1143" s="3">
        <f>'PVWatts Hourly Results (3)'!L1154/1000</f>
        <v>0</v>
      </c>
      <c r="P1143" s="3">
        <f>'PVWatts Hourly Results (4)'!L1154/1000</f>
        <v>0</v>
      </c>
      <c r="Q1143" s="130">
        <f>'PVWatts Hourly Results (5)'!L1154/1000</f>
        <v>0</v>
      </c>
    </row>
    <row r="1144" spans="2:17" x14ac:dyDescent="0.25">
      <c r="B1144" s="8">
        <v>2</v>
      </c>
      <c r="C1144" s="9">
        <v>16</v>
      </c>
      <c r="D1144" s="134">
        <f>'PVWatts Hourly Results (1)'!C1155</f>
        <v>0</v>
      </c>
      <c r="E1144" s="127">
        <f>DATE(YEAR(Inputs!$D$5),Summary!B1144,Summary!C1144)+TIME(D1144,0,0)</f>
        <v>47</v>
      </c>
      <c r="F1144" s="4">
        <f t="shared" si="123"/>
        <v>1</v>
      </c>
      <c r="G1144" s="4">
        <f t="shared" si="121"/>
        <v>5</v>
      </c>
      <c r="H1144" s="4">
        <f t="shared" si="124"/>
        <v>1</v>
      </c>
      <c r="I1144" s="4">
        <f t="shared" si="125"/>
        <v>0</v>
      </c>
      <c r="J1144" s="4">
        <f t="shared" si="126"/>
        <v>0</v>
      </c>
      <c r="K1144" s="4">
        <f t="shared" si="122"/>
        <v>0</v>
      </c>
      <c r="L1144" s="5">
        <f t="shared" si="127"/>
        <v>0</v>
      </c>
      <c r="M1144" s="137">
        <f>'PVWatts Hourly Results (1)'!L1155/1000</f>
        <v>0</v>
      </c>
      <c r="N1144" s="3">
        <f>'PVWatts Hourly Results (2)'!L1155/1000</f>
        <v>0</v>
      </c>
      <c r="O1144" s="3">
        <f>'PVWatts Hourly Results (3)'!L1155/1000</f>
        <v>0</v>
      </c>
      <c r="P1144" s="3">
        <f>'PVWatts Hourly Results (4)'!L1155/1000</f>
        <v>0</v>
      </c>
      <c r="Q1144" s="130">
        <f>'PVWatts Hourly Results (5)'!L1155/1000</f>
        <v>0</v>
      </c>
    </row>
    <row r="1145" spans="2:17" x14ac:dyDescent="0.25">
      <c r="B1145" s="8">
        <v>2</v>
      </c>
      <c r="C1145" s="9">
        <v>16</v>
      </c>
      <c r="D1145" s="134">
        <f>'PVWatts Hourly Results (1)'!C1156</f>
        <v>0</v>
      </c>
      <c r="E1145" s="127">
        <f>DATE(YEAR(Inputs!$D$5),Summary!B1145,Summary!C1145)+TIME(D1145,0,0)</f>
        <v>47</v>
      </c>
      <c r="F1145" s="4">
        <f t="shared" si="123"/>
        <v>1</v>
      </c>
      <c r="G1145" s="4">
        <f t="shared" si="121"/>
        <v>5</v>
      </c>
      <c r="H1145" s="4">
        <f t="shared" si="124"/>
        <v>1</v>
      </c>
      <c r="I1145" s="4">
        <f t="shared" si="125"/>
        <v>0</v>
      </c>
      <c r="J1145" s="4">
        <f t="shared" si="126"/>
        <v>0</v>
      </c>
      <c r="K1145" s="4">
        <f t="shared" si="122"/>
        <v>0</v>
      </c>
      <c r="L1145" s="5">
        <f t="shared" si="127"/>
        <v>0</v>
      </c>
      <c r="M1145" s="137">
        <f>'PVWatts Hourly Results (1)'!L1156/1000</f>
        <v>0</v>
      </c>
      <c r="N1145" s="3">
        <f>'PVWatts Hourly Results (2)'!L1156/1000</f>
        <v>0</v>
      </c>
      <c r="O1145" s="3">
        <f>'PVWatts Hourly Results (3)'!L1156/1000</f>
        <v>0</v>
      </c>
      <c r="P1145" s="3">
        <f>'PVWatts Hourly Results (4)'!L1156/1000</f>
        <v>0</v>
      </c>
      <c r="Q1145" s="130">
        <f>'PVWatts Hourly Results (5)'!L1156/1000</f>
        <v>0</v>
      </c>
    </row>
    <row r="1146" spans="2:17" x14ac:dyDescent="0.25">
      <c r="B1146" s="8">
        <v>2</v>
      </c>
      <c r="C1146" s="9">
        <v>16</v>
      </c>
      <c r="D1146" s="134">
        <f>'PVWatts Hourly Results (1)'!C1157</f>
        <v>0</v>
      </c>
      <c r="E1146" s="127">
        <f>DATE(YEAR(Inputs!$D$5),Summary!B1146,Summary!C1146)+TIME(D1146,0,0)</f>
        <v>47</v>
      </c>
      <c r="F1146" s="4">
        <f t="shared" si="123"/>
        <v>1</v>
      </c>
      <c r="G1146" s="4">
        <f t="shared" si="121"/>
        <v>5</v>
      </c>
      <c r="H1146" s="4">
        <f t="shared" si="124"/>
        <v>1</v>
      </c>
      <c r="I1146" s="4">
        <f t="shared" si="125"/>
        <v>0</v>
      </c>
      <c r="J1146" s="4">
        <f t="shared" si="126"/>
        <v>0</v>
      </c>
      <c r="K1146" s="4">
        <f t="shared" si="122"/>
        <v>0</v>
      </c>
      <c r="L1146" s="5">
        <f t="shared" si="127"/>
        <v>0</v>
      </c>
      <c r="M1146" s="137">
        <f>'PVWatts Hourly Results (1)'!L1157/1000</f>
        <v>0</v>
      </c>
      <c r="N1146" s="3">
        <f>'PVWatts Hourly Results (2)'!L1157/1000</f>
        <v>0</v>
      </c>
      <c r="O1146" s="3">
        <f>'PVWatts Hourly Results (3)'!L1157/1000</f>
        <v>0</v>
      </c>
      <c r="P1146" s="3">
        <f>'PVWatts Hourly Results (4)'!L1157/1000</f>
        <v>0</v>
      </c>
      <c r="Q1146" s="130">
        <f>'PVWatts Hourly Results (5)'!L1157/1000</f>
        <v>0</v>
      </c>
    </row>
    <row r="1147" spans="2:17" x14ac:dyDescent="0.25">
      <c r="B1147" s="8">
        <v>2</v>
      </c>
      <c r="C1147" s="9">
        <v>16</v>
      </c>
      <c r="D1147" s="134">
        <f>'PVWatts Hourly Results (1)'!C1158</f>
        <v>0</v>
      </c>
      <c r="E1147" s="127">
        <f>DATE(YEAR(Inputs!$D$5),Summary!B1147,Summary!C1147)+TIME(D1147,0,0)</f>
        <v>47</v>
      </c>
      <c r="F1147" s="4">
        <f t="shared" si="123"/>
        <v>1</v>
      </c>
      <c r="G1147" s="4">
        <f t="shared" si="121"/>
        <v>5</v>
      </c>
      <c r="H1147" s="4">
        <f t="shared" si="124"/>
        <v>1</v>
      </c>
      <c r="I1147" s="4">
        <f t="shared" si="125"/>
        <v>0</v>
      </c>
      <c r="J1147" s="4">
        <f t="shared" si="126"/>
        <v>0</v>
      </c>
      <c r="K1147" s="4">
        <f t="shared" si="122"/>
        <v>0</v>
      </c>
      <c r="L1147" s="5">
        <f t="shared" si="127"/>
        <v>0</v>
      </c>
      <c r="M1147" s="137">
        <f>'PVWatts Hourly Results (1)'!L1158/1000</f>
        <v>0</v>
      </c>
      <c r="N1147" s="3">
        <f>'PVWatts Hourly Results (2)'!L1158/1000</f>
        <v>0</v>
      </c>
      <c r="O1147" s="3">
        <f>'PVWatts Hourly Results (3)'!L1158/1000</f>
        <v>0</v>
      </c>
      <c r="P1147" s="3">
        <f>'PVWatts Hourly Results (4)'!L1158/1000</f>
        <v>0</v>
      </c>
      <c r="Q1147" s="130">
        <f>'PVWatts Hourly Results (5)'!L1158/1000</f>
        <v>0</v>
      </c>
    </row>
    <row r="1148" spans="2:17" x14ac:dyDescent="0.25">
      <c r="B1148" s="8">
        <v>2</v>
      </c>
      <c r="C1148" s="9">
        <v>16</v>
      </c>
      <c r="D1148" s="134">
        <f>'PVWatts Hourly Results (1)'!C1159</f>
        <v>0</v>
      </c>
      <c r="E1148" s="127">
        <f>DATE(YEAR(Inputs!$D$5),Summary!B1148,Summary!C1148)+TIME(D1148,0,0)</f>
        <v>47</v>
      </c>
      <c r="F1148" s="4">
        <f t="shared" si="123"/>
        <v>1</v>
      </c>
      <c r="G1148" s="4">
        <f t="shared" si="121"/>
        <v>5</v>
      </c>
      <c r="H1148" s="4">
        <f t="shared" si="124"/>
        <v>1</v>
      </c>
      <c r="I1148" s="4">
        <f t="shared" si="125"/>
        <v>0</v>
      </c>
      <c r="J1148" s="4">
        <f t="shared" si="126"/>
        <v>0</v>
      </c>
      <c r="K1148" s="4">
        <f t="shared" si="122"/>
        <v>0</v>
      </c>
      <c r="L1148" s="5">
        <f t="shared" si="127"/>
        <v>0</v>
      </c>
      <c r="M1148" s="137">
        <f>'PVWatts Hourly Results (1)'!L1159/1000</f>
        <v>0</v>
      </c>
      <c r="N1148" s="3">
        <f>'PVWatts Hourly Results (2)'!L1159/1000</f>
        <v>0</v>
      </c>
      <c r="O1148" s="3">
        <f>'PVWatts Hourly Results (3)'!L1159/1000</f>
        <v>0</v>
      </c>
      <c r="P1148" s="3">
        <f>'PVWatts Hourly Results (4)'!L1159/1000</f>
        <v>0</v>
      </c>
      <c r="Q1148" s="130">
        <f>'PVWatts Hourly Results (5)'!L1159/1000</f>
        <v>0</v>
      </c>
    </row>
    <row r="1149" spans="2:17" x14ac:dyDescent="0.25">
      <c r="B1149" s="8">
        <v>2</v>
      </c>
      <c r="C1149" s="9">
        <v>16</v>
      </c>
      <c r="D1149" s="134">
        <f>'PVWatts Hourly Results (1)'!C1160</f>
        <v>0</v>
      </c>
      <c r="E1149" s="127">
        <f>DATE(YEAR(Inputs!$D$5),Summary!B1149,Summary!C1149)+TIME(D1149,0,0)</f>
        <v>47</v>
      </c>
      <c r="F1149" s="4">
        <f t="shared" si="123"/>
        <v>1</v>
      </c>
      <c r="G1149" s="4">
        <f t="shared" si="121"/>
        <v>5</v>
      </c>
      <c r="H1149" s="4">
        <f t="shared" si="124"/>
        <v>1</v>
      </c>
      <c r="I1149" s="4">
        <f t="shared" si="125"/>
        <v>0</v>
      </c>
      <c r="J1149" s="4">
        <f t="shared" si="126"/>
        <v>0</v>
      </c>
      <c r="K1149" s="4">
        <f t="shared" si="122"/>
        <v>0</v>
      </c>
      <c r="L1149" s="5">
        <f t="shared" si="127"/>
        <v>0</v>
      </c>
      <c r="M1149" s="137">
        <f>'PVWatts Hourly Results (1)'!L1160/1000</f>
        <v>0</v>
      </c>
      <c r="N1149" s="3">
        <f>'PVWatts Hourly Results (2)'!L1160/1000</f>
        <v>0</v>
      </c>
      <c r="O1149" s="3">
        <f>'PVWatts Hourly Results (3)'!L1160/1000</f>
        <v>0</v>
      </c>
      <c r="P1149" s="3">
        <f>'PVWatts Hourly Results (4)'!L1160/1000</f>
        <v>0</v>
      </c>
      <c r="Q1149" s="130">
        <f>'PVWatts Hourly Results (5)'!L1160/1000</f>
        <v>0</v>
      </c>
    </row>
    <row r="1150" spans="2:17" x14ac:dyDescent="0.25">
      <c r="B1150" s="8">
        <v>2</v>
      </c>
      <c r="C1150" s="9">
        <v>17</v>
      </c>
      <c r="D1150" s="134">
        <f>'PVWatts Hourly Results (1)'!C1161</f>
        <v>0</v>
      </c>
      <c r="E1150" s="127">
        <f>DATE(YEAR(Inputs!$D$5),Summary!B1150,Summary!C1150)+TIME(D1150,0,0)</f>
        <v>48</v>
      </c>
      <c r="F1150" s="4">
        <f t="shared" si="123"/>
        <v>1</v>
      </c>
      <c r="G1150" s="4">
        <f t="shared" si="121"/>
        <v>6</v>
      </c>
      <c r="H1150" s="4">
        <f t="shared" si="124"/>
        <v>1</v>
      </c>
      <c r="I1150" s="4">
        <f t="shared" si="125"/>
        <v>0</v>
      </c>
      <c r="J1150" s="4">
        <f t="shared" si="126"/>
        <v>0</v>
      </c>
      <c r="K1150" s="4">
        <f t="shared" si="122"/>
        <v>0</v>
      </c>
      <c r="L1150" s="5">
        <f t="shared" si="127"/>
        <v>0</v>
      </c>
      <c r="M1150" s="137">
        <f>'PVWatts Hourly Results (1)'!L1161/1000</f>
        <v>0</v>
      </c>
      <c r="N1150" s="3">
        <f>'PVWatts Hourly Results (2)'!L1161/1000</f>
        <v>0</v>
      </c>
      <c r="O1150" s="3">
        <f>'PVWatts Hourly Results (3)'!L1161/1000</f>
        <v>0</v>
      </c>
      <c r="P1150" s="3">
        <f>'PVWatts Hourly Results (4)'!L1161/1000</f>
        <v>0</v>
      </c>
      <c r="Q1150" s="130">
        <f>'PVWatts Hourly Results (5)'!L1161/1000</f>
        <v>0</v>
      </c>
    </row>
    <row r="1151" spans="2:17" x14ac:dyDescent="0.25">
      <c r="B1151" s="8">
        <v>2</v>
      </c>
      <c r="C1151" s="9">
        <v>17</v>
      </c>
      <c r="D1151" s="134">
        <f>'PVWatts Hourly Results (1)'!C1162</f>
        <v>0</v>
      </c>
      <c r="E1151" s="127">
        <f>DATE(YEAR(Inputs!$D$5),Summary!B1151,Summary!C1151)+TIME(D1151,0,0)</f>
        <v>48</v>
      </c>
      <c r="F1151" s="4">
        <f t="shared" si="123"/>
        <v>1</v>
      </c>
      <c r="G1151" s="4">
        <f t="shared" si="121"/>
        <v>6</v>
      </c>
      <c r="H1151" s="4">
        <f t="shared" si="124"/>
        <v>1</v>
      </c>
      <c r="I1151" s="4">
        <f t="shared" si="125"/>
        <v>0</v>
      </c>
      <c r="J1151" s="4">
        <f t="shared" si="126"/>
        <v>0</v>
      </c>
      <c r="K1151" s="4">
        <f t="shared" si="122"/>
        <v>0</v>
      </c>
      <c r="L1151" s="5">
        <f t="shared" si="127"/>
        <v>0</v>
      </c>
      <c r="M1151" s="137">
        <f>'PVWatts Hourly Results (1)'!L1162/1000</f>
        <v>0</v>
      </c>
      <c r="N1151" s="3">
        <f>'PVWatts Hourly Results (2)'!L1162/1000</f>
        <v>0</v>
      </c>
      <c r="O1151" s="3">
        <f>'PVWatts Hourly Results (3)'!L1162/1000</f>
        <v>0</v>
      </c>
      <c r="P1151" s="3">
        <f>'PVWatts Hourly Results (4)'!L1162/1000</f>
        <v>0</v>
      </c>
      <c r="Q1151" s="130">
        <f>'PVWatts Hourly Results (5)'!L1162/1000</f>
        <v>0</v>
      </c>
    </row>
    <row r="1152" spans="2:17" x14ac:dyDescent="0.25">
      <c r="B1152" s="8">
        <v>2</v>
      </c>
      <c r="C1152" s="9">
        <v>17</v>
      </c>
      <c r="D1152" s="134">
        <f>'PVWatts Hourly Results (1)'!C1163</f>
        <v>0</v>
      </c>
      <c r="E1152" s="127">
        <f>DATE(YEAR(Inputs!$D$5),Summary!B1152,Summary!C1152)+TIME(D1152,0,0)</f>
        <v>48</v>
      </c>
      <c r="F1152" s="4">
        <f t="shared" si="123"/>
        <v>1</v>
      </c>
      <c r="G1152" s="4">
        <f t="shared" si="121"/>
        <v>6</v>
      </c>
      <c r="H1152" s="4">
        <f t="shared" si="124"/>
        <v>1</v>
      </c>
      <c r="I1152" s="4">
        <f t="shared" si="125"/>
        <v>0</v>
      </c>
      <c r="J1152" s="4">
        <f t="shared" si="126"/>
        <v>0</v>
      </c>
      <c r="K1152" s="4">
        <f t="shared" si="122"/>
        <v>0</v>
      </c>
      <c r="L1152" s="5">
        <f t="shared" si="127"/>
        <v>0</v>
      </c>
      <c r="M1152" s="137">
        <f>'PVWatts Hourly Results (1)'!L1163/1000</f>
        <v>0</v>
      </c>
      <c r="N1152" s="3">
        <f>'PVWatts Hourly Results (2)'!L1163/1000</f>
        <v>0</v>
      </c>
      <c r="O1152" s="3">
        <f>'PVWatts Hourly Results (3)'!L1163/1000</f>
        <v>0</v>
      </c>
      <c r="P1152" s="3">
        <f>'PVWatts Hourly Results (4)'!L1163/1000</f>
        <v>0</v>
      </c>
      <c r="Q1152" s="130">
        <f>'PVWatts Hourly Results (5)'!L1163/1000</f>
        <v>0</v>
      </c>
    </row>
    <row r="1153" spans="2:17" x14ac:dyDescent="0.25">
      <c r="B1153" s="8">
        <v>2</v>
      </c>
      <c r="C1153" s="9">
        <v>17</v>
      </c>
      <c r="D1153" s="134">
        <f>'PVWatts Hourly Results (1)'!C1164</f>
        <v>0</v>
      </c>
      <c r="E1153" s="127">
        <f>DATE(YEAR(Inputs!$D$5),Summary!B1153,Summary!C1153)+TIME(D1153,0,0)</f>
        <v>48</v>
      </c>
      <c r="F1153" s="4">
        <f t="shared" si="123"/>
        <v>1</v>
      </c>
      <c r="G1153" s="4">
        <f t="shared" si="121"/>
        <v>6</v>
      </c>
      <c r="H1153" s="4">
        <f t="shared" si="124"/>
        <v>1</v>
      </c>
      <c r="I1153" s="4">
        <f t="shared" si="125"/>
        <v>0</v>
      </c>
      <c r="J1153" s="4">
        <f t="shared" si="126"/>
        <v>0</v>
      </c>
      <c r="K1153" s="4">
        <f t="shared" si="122"/>
        <v>0</v>
      </c>
      <c r="L1153" s="5">
        <f t="shared" si="127"/>
        <v>0</v>
      </c>
      <c r="M1153" s="137">
        <f>'PVWatts Hourly Results (1)'!L1164/1000</f>
        <v>0</v>
      </c>
      <c r="N1153" s="3">
        <f>'PVWatts Hourly Results (2)'!L1164/1000</f>
        <v>0</v>
      </c>
      <c r="O1153" s="3">
        <f>'PVWatts Hourly Results (3)'!L1164/1000</f>
        <v>0</v>
      </c>
      <c r="P1153" s="3">
        <f>'PVWatts Hourly Results (4)'!L1164/1000</f>
        <v>0</v>
      </c>
      <c r="Q1153" s="130">
        <f>'PVWatts Hourly Results (5)'!L1164/1000</f>
        <v>0</v>
      </c>
    </row>
    <row r="1154" spans="2:17" x14ac:dyDescent="0.25">
      <c r="B1154" s="8">
        <v>2</v>
      </c>
      <c r="C1154" s="9">
        <v>17</v>
      </c>
      <c r="D1154" s="134">
        <f>'PVWatts Hourly Results (1)'!C1165</f>
        <v>0</v>
      </c>
      <c r="E1154" s="127">
        <f>DATE(YEAR(Inputs!$D$5),Summary!B1154,Summary!C1154)+TIME(D1154,0,0)</f>
        <v>48</v>
      </c>
      <c r="F1154" s="4">
        <f t="shared" si="123"/>
        <v>1</v>
      </c>
      <c r="G1154" s="4">
        <f t="shared" si="121"/>
        <v>6</v>
      </c>
      <c r="H1154" s="4">
        <f t="shared" si="124"/>
        <v>1</v>
      </c>
      <c r="I1154" s="4">
        <f t="shared" si="125"/>
        <v>0</v>
      </c>
      <c r="J1154" s="4">
        <f t="shared" si="126"/>
        <v>0</v>
      </c>
      <c r="K1154" s="4">
        <f t="shared" si="122"/>
        <v>0</v>
      </c>
      <c r="L1154" s="5">
        <f t="shared" si="127"/>
        <v>0</v>
      </c>
      <c r="M1154" s="137">
        <f>'PVWatts Hourly Results (1)'!L1165/1000</f>
        <v>0</v>
      </c>
      <c r="N1154" s="3">
        <f>'PVWatts Hourly Results (2)'!L1165/1000</f>
        <v>0</v>
      </c>
      <c r="O1154" s="3">
        <f>'PVWatts Hourly Results (3)'!L1165/1000</f>
        <v>0</v>
      </c>
      <c r="P1154" s="3">
        <f>'PVWatts Hourly Results (4)'!L1165/1000</f>
        <v>0</v>
      </c>
      <c r="Q1154" s="130">
        <f>'PVWatts Hourly Results (5)'!L1165/1000</f>
        <v>0</v>
      </c>
    </row>
    <row r="1155" spans="2:17" x14ac:dyDescent="0.25">
      <c r="B1155" s="8">
        <v>2</v>
      </c>
      <c r="C1155" s="9">
        <v>17</v>
      </c>
      <c r="D1155" s="134">
        <f>'PVWatts Hourly Results (1)'!C1166</f>
        <v>0</v>
      </c>
      <c r="E1155" s="127">
        <f>DATE(YEAR(Inputs!$D$5),Summary!B1155,Summary!C1155)+TIME(D1155,0,0)</f>
        <v>48</v>
      </c>
      <c r="F1155" s="4">
        <f t="shared" si="123"/>
        <v>1</v>
      </c>
      <c r="G1155" s="4">
        <f t="shared" si="121"/>
        <v>6</v>
      </c>
      <c r="H1155" s="4">
        <f t="shared" si="124"/>
        <v>1</v>
      </c>
      <c r="I1155" s="4">
        <f t="shared" si="125"/>
        <v>0</v>
      </c>
      <c r="J1155" s="4">
        <f t="shared" si="126"/>
        <v>0</v>
      </c>
      <c r="K1155" s="4">
        <f t="shared" si="122"/>
        <v>0</v>
      </c>
      <c r="L1155" s="5">
        <f t="shared" si="127"/>
        <v>0</v>
      </c>
      <c r="M1155" s="137">
        <f>'PVWatts Hourly Results (1)'!L1166/1000</f>
        <v>0</v>
      </c>
      <c r="N1155" s="3">
        <f>'PVWatts Hourly Results (2)'!L1166/1000</f>
        <v>0</v>
      </c>
      <c r="O1155" s="3">
        <f>'PVWatts Hourly Results (3)'!L1166/1000</f>
        <v>0</v>
      </c>
      <c r="P1155" s="3">
        <f>'PVWatts Hourly Results (4)'!L1166/1000</f>
        <v>0</v>
      </c>
      <c r="Q1155" s="130">
        <f>'PVWatts Hourly Results (5)'!L1166/1000</f>
        <v>0</v>
      </c>
    </row>
    <row r="1156" spans="2:17" x14ac:dyDescent="0.25">
      <c r="B1156" s="8">
        <v>2</v>
      </c>
      <c r="C1156" s="9">
        <v>17</v>
      </c>
      <c r="D1156" s="134">
        <f>'PVWatts Hourly Results (1)'!C1167</f>
        <v>0</v>
      </c>
      <c r="E1156" s="127">
        <f>DATE(YEAR(Inputs!$D$5),Summary!B1156,Summary!C1156)+TIME(D1156,0,0)</f>
        <v>48</v>
      </c>
      <c r="F1156" s="4">
        <f t="shared" si="123"/>
        <v>1</v>
      </c>
      <c r="G1156" s="4">
        <f t="shared" si="121"/>
        <v>6</v>
      </c>
      <c r="H1156" s="4">
        <f t="shared" si="124"/>
        <v>1</v>
      </c>
      <c r="I1156" s="4">
        <f t="shared" si="125"/>
        <v>0</v>
      </c>
      <c r="J1156" s="4">
        <f t="shared" si="126"/>
        <v>0</v>
      </c>
      <c r="K1156" s="4">
        <f t="shared" si="122"/>
        <v>0</v>
      </c>
      <c r="L1156" s="5">
        <f t="shared" si="127"/>
        <v>0</v>
      </c>
      <c r="M1156" s="137">
        <f>'PVWatts Hourly Results (1)'!L1167/1000</f>
        <v>0</v>
      </c>
      <c r="N1156" s="3">
        <f>'PVWatts Hourly Results (2)'!L1167/1000</f>
        <v>0</v>
      </c>
      <c r="O1156" s="3">
        <f>'PVWatts Hourly Results (3)'!L1167/1000</f>
        <v>0</v>
      </c>
      <c r="P1156" s="3">
        <f>'PVWatts Hourly Results (4)'!L1167/1000</f>
        <v>0</v>
      </c>
      <c r="Q1156" s="130">
        <f>'PVWatts Hourly Results (5)'!L1167/1000</f>
        <v>0</v>
      </c>
    </row>
    <row r="1157" spans="2:17" x14ac:dyDescent="0.25">
      <c r="B1157" s="8">
        <v>2</v>
      </c>
      <c r="C1157" s="9">
        <v>17</v>
      </c>
      <c r="D1157" s="134">
        <f>'PVWatts Hourly Results (1)'!C1168</f>
        <v>0</v>
      </c>
      <c r="E1157" s="127">
        <f>DATE(YEAR(Inputs!$D$5),Summary!B1157,Summary!C1157)+TIME(D1157,0,0)</f>
        <v>48</v>
      </c>
      <c r="F1157" s="4">
        <f t="shared" si="123"/>
        <v>1</v>
      </c>
      <c r="G1157" s="4">
        <f t="shared" si="121"/>
        <v>6</v>
      </c>
      <c r="H1157" s="4">
        <f t="shared" si="124"/>
        <v>1</v>
      </c>
      <c r="I1157" s="4">
        <f t="shared" si="125"/>
        <v>0</v>
      </c>
      <c r="J1157" s="4">
        <f t="shared" si="126"/>
        <v>0</v>
      </c>
      <c r="K1157" s="4">
        <f t="shared" si="122"/>
        <v>0</v>
      </c>
      <c r="L1157" s="5">
        <f t="shared" si="127"/>
        <v>0</v>
      </c>
      <c r="M1157" s="137">
        <f>'PVWatts Hourly Results (1)'!L1168/1000</f>
        <v>0</v>
      </c>
      <c r="N1157" s="3">
        <f>'PVWatts Hourly Results (2)'!L1168/1000</f>
        <v>0</v>
      </c>
      <c r="O1157" s="3">
        <f>'PVWatts Hourly Results (3)'!L1168/1000</f>
        <v>0</v>
      </c>
      <c r="P1157" s="3">
        <f>'PVWatts Hourly Results (4)'!L1168/1000</f>
        <v>0</v>
      </c>
      <c r="Q1157" s="130">
        <f>'PVWatts Hourly Results (5)'!L1168/1000</f>
        <v>0</v>
      </c>
    </row>
    <row r="1158" spans="2:17" x14ac:dyDescent="0.25">
      <c r="B1158" s="8">
        <v>2</v>
      </c>
      <c r="C1158" s="9">
        <v>17</v>
      </c>
      <c r="D1158" s="134">
        <f>'PVWatts Hourly Results (1)'!C1169</f>
        <v>0</v>
      </c>
      <c r="E1158" s="127">
        <f>DATE(YEAR(Inputs!$D$5),Summary!B1158,Summary!C1158)+TIME(D1158,0,0)</f>
        <v>48</v>
      </c>
      <c r="F1158" s="4">
        <f t="shared" si="123"/>
        <v>1</v>
      </c>
      <c r="G1158" s="4">
        <f t="shared" si="121"/>
        <v>6</v>
      </c>
      <c r="H1158" s="4">
        <f t="shared" si="124"/>
        <v>1</v>
      </c>
      <c r="I1158" s="4">
        <f t="shared" si="125"/>
        <v>0</v>
      </c>
      <c r="J1158" s="4">
        <f t="shared" si="126"/>
        <v>0</v>
      </c>
      <c r="K1158" s="4">
        <f t="shared" si="122"/>
        <v>0</v>
      </c>
      <c r="L1158" s="5">
        <f t="shared" si="127"/>
        <v>0</v>
      </c>
      <c r="M1158" s="137">
        <f>'PVWatts Hourly Results (1)'!L1169/1000</f>
        <v>0</v>
      </c>
      <c r="N1158" s="3">
        <f>'PVWatts Hourly Results (2)'!L1169/1000</f>
        <v>0</v>
      </c>
      <c r="O1158" s="3">
        <f>'PVWatts Hourly Results (3)'!L1169/1000</f>
        <v>0</v>
      </c>
      <c r="P1158" s="3">
        <f>'PVWatts Hourly Results (4)'!L1169/1000</f>
        <v>0</v>
      </c>
      <c r="Q1158" s="130">
        <f>'PVWatts Hourly Results (5)'!L1169/1000</f>
        <v>0</v>
      </c>
    </row>
    <row r="1159" spans="2:17" x14ac:dyDescent="0.25">
      <c r="B1159" s="8">
        <v>2</v>
      </c>
      <c r="C1159" s="9">
        <v>17</v>
      </c>
      <c r="D1159" s="134">
        <f>'PVWatts Hourly Results (1)'!C1170</f>
        <v>0</v>
      </c>
      <c r="E1159" s="127">
        <f>DATE(YEAR(Inputs!$D$5),Summary!B1159,Summary!C1159)+TIME(D1159,0,0)</f>
        <v>48</v>
      </c>
      <c r="F1159" s="4">
        <f t="shared" si="123"/>
        <v>1</v>
      </c>
      <c r="G1159" s="4">
        <f t="shared" si="121"/>
        <v>6</v>
      </c>
      <c r="H1159" s="4">
        <f t="shared" si="124"/>
        <v>1</v>
      </c>
      <c r="I1159" s="4">
        <f t="shared" si="125"/>
        <v>0</v>
      </c>
      <c r="J1159" s="4">
        <f t="shared" si="126"/>
        <v>0</v>
      </c>
      <c r="K1159" s="4">
        <f t="shared" si="122"/>
        <v>0</v>
      </c>
      <c r="L1159" s="5">
        <f t="shared" si="127"/>
        <v>0</v>
      </c>
      <c r="M1159" s="137">
        <f>'PVWatts Hourly Results (1)'!L1170/1000</f>
        <v>0</v>
      </c>
      <c r="N1159" s="3">
        <f>'PVWatts Hourly Results (2)'!L1170/1000</f>
        <v>0</v>
      </c>
      <c r="O1159" s="3">
        <f>'PVWatts Hourly Results (3)'!L1170/1000</f>
        <v>0</v>
      </c>
      <c r="P1159" s="3">
        <f>'PVWatts Hourly Results (4)'!L1170/1000</f>
        <v>0</v>
      </c>
      <c r="Q1159" s="130">
        <f>'PVWatts Hourly Results (5)'!L1170/1000</f>
        <v>0</v>
      </c>
    </row>
    <row r="1160" spans="2:17" x14ac:dyDescent="0.25">
      <c r="B1160" s="8">
        <v>2</v>
      </c>
      <c r="C1160" s="9">
        <v>17</v>
      </c>
      <c r="D1160" s="134">
        <f>'PVWatts Hourly Results (1)'!C1171</f>
        <v>0</v>
      </c>
      <c r="E1160" s="127">
        <f>DATE(YEAR(Inputs!$D$5),Summary!B1160,Summary!C1160)+TIME(D1160,0,0)</f>
        <v>48</v>
      </c>
      <c r="F1160" s="4">
        <f t="shared" si="123"/>
        <v>1</v>
      </c>
      <c r="G1160" s="4">
        <f t="shared" si="121"/>
        <v>6</v>
      </c>
      <c r="H1160" s="4">
        <f t="shared" si="124"/>
        <v>1</v>
      </c>
      <c r="I1160" s="4">
        <f t="shared" si="125"/>
        <v>0</v>
      </c>
      <c r="J1160" s="4">
        <f t="shared" si="126"/>
        <v>0</v>
      </c>
      <c r="K1160" s="4">
        <f t="shared" si="122"/>
        <v>0</v>
      </c>
      <c r="L1160" s="5">
        <f t="shared" si="127"/>
        <v>0</v>
      </c>
      <c r="M1160" s="137">
        <f>'PVWatts Hourly Results (1)'!L1171/1000</f>
        <v>0</v>
      </c>
      <c r="N1160" s="3">
        <f>'PVWatts Hourly Results (2)'!L1171/1000</f>
        <v>0</v>
      </c>
      <c r="O1160" s="3">
        <f>'PVWatts Hourly Results (3)'!L1171/1000</f>
        <v>0</v>
      </c>
      <c r="P1160" s="3">
        <f>'PVWatts Hourly Results (4)'!L1171/1000</f>
        <v>0</v>
      </c>
      <c r="Q1160" s="130">
        <f>'PVWatts Hourly Results (5)'!L1171/1000</f>
        <v>0</v>
      </c>
    </row>
    <row r="1161" spans="2:17" x14ac:dyDescent="0.25">
      <c r="B1161" s="8">
        <v>2</v>
      </c>
      <c r="C1161" s="9">
        <v>17</v>
      </c>
      <c r="D1161" s="134">
        <f>'PVWatts Hourly Results (1)'!C1172</f>
        <v>0</v>
      </c>
      <c r="E1161" s="127">
        <f>DATE(YEAR(Inputs!$D$5),Summary!B1161,Summary!C1161)+TIME(D1161,0,0)</f>
        <v>48</v>
      </c>
      <c r="F1161" s="4">
        <f t="shared" si="123"/>
        <v>1</v>
      </c>
      <c r="G1161" s="4">
        <f t="shared" si="121"/>
        <v>6</v>
      </c>
      <c r="H1161" s="4">
        <f t="shared" si="124"/>
        <v>1</v>
      </c>
      <c r="I1161" s="4">
        <f t="shared" si="125"/>
        <v>0</v>
      </c>
      <c r="J1161" s="4">
        <f t="shared" si="126"/>
        <v>0</v>
      </c>
      <c r="K1161" s="4">
        <f t="shared" si="122"/>
        <v>0</v>
      </c>
      <c r="L1161" s="5">
        <f t="shared" si="127"/>
        <v>0</v>
      </c>
      <c r="M1161" s="137">
        <f>'PVWatts Hourly Results (1)'!L1172/1000</f>
        <v>0</v>
      </c>
      <c r="N1161" s="3">
        <f>'PVWatts Hourly Results (2)'!L1172/1000</f>
        <v>0</v>
      </c>
      <c r="O1161" s="3">
        <f>'PVWatts Hourly Results (3)'!L1172/1000</f>
        <v>0</v>
      </c>
      <c r="P1161" s="3">
        <f>'PVWatts Hourly Results (4)'!L1172/1000</f>
        <v>0</v>
      </c>
      <c r="Q1161" s="130">
        <f>'PVWatts Hourly Results (5)'!L1172/1000</f>
        <v>0</v>
      </c>
    </row>
    <row r="1162" spans="2:17" x14ac:dyDescent="0.25">
      <c r="B1162" s="8">
        <v>2</v>
      </c>
      <c r="C1162" s="9">
        <v>17</v>
      </c>
      <c r="D1162" s="134">
        <f>'PVWatts Hourly Results (1)'!C1173</f>
        <v>0</v>
      </c>
      <c r="E1162" s="127">
        <f>DATE(YEAR(Inputs!$D$5),Summary!B1162,Summary!C1162)+TIME(D1162,0,0)</f>
        <v>48</v>
      </c>
      <c r="F1162" s="4">
        <f t="shared" si="123"/>
        <v>1</v>
      </c>
      <c r="G1162" s="4">
        <f t="shared" si="121"/>
        <v>6</v>
      </c>
      <c r="H1162" s="4">
        <f t="shared" si="124"/>
        <v>1</v>
      </c>
      <c r="I1162" s="4">
        <f t="shared" si="125"/>
        <v>0</v>
      </c>
      <c r="J1162" s="4">
        <f t="shared" si="126"/>
        <v>0</v>
      </c>
      <c r="K1162" s="4">
        <f t="shared" si="122"/>
        <v>0</v>
      </c>
      <c r="L1162" s="5">
        <f t="shared" si="127"/>
        <v>0</v>
      </c>
      <c r="M1162" s="137">
        <f>'PVWatts Hourly Results (1)'!L1173/1000</f>
        <v>0</v>
      </c>
      <c r="N1162" s="3">
        <f>'PVWatts Hourly Results (2)'!L1173/1000</f>
        <v>0</v>
      </c>
      <c r="O1162" s="3">
        <f>'PVWatts Hourly Results (3)'!L1173/1000</f>
        <v>0</v>
      </c>
      <c r="P1162" s="3">
        <f>'PVWatts Hourly Results (4)'!L1173/1000</f>
        <v>0</v>
      </c>
      <c r="Q1162" s="130">
        <f>'PVWatts Hourly Results (5)'!L1173/1000</f>
        <v>0</v>
      </c>
    </row>
    <row r="1163" spans="2:17" x14ac:dyDescent="0.25">
      <c r="B1163" s="8">
        <v>2</v>
      </c>
      <c r="C1163" s="9">
        <v>17</v>
      </c>
      <c r="D1163" s="134">
        <f>'PVWatts Hourly Results (1)'!C1174</f>
        <v>0</v>
      </c>
      <c r="E1163" s="127">
        <f>DATE(YEAR(Inputs!$D$5),Summary!B1163,Summary!C1163)+TIME(D1163,0,0)</f>
        <v>48</v>
      </c>
      <c r="F1163" s="4">
        <f t="shared" si="123"/>
        <v>1</v>
      </c>
      <c r="G1163" s="4">
        <f t="shared" si="121"/>
        <v>6</v>
      </c>
      <c r="H1163" s="4">
        <f t="shared" si="124"/>
        <v>1</v>
      </c>
      <c r="I1163" s="4">
        <f t="shared" si="125"/>
        <v>0</v>
      </c>
      <c r="J1163" s="4">
        <f t="shared" si="126"/>
        <v>0</v>
      </c>
      <c r="K1163" s="4">
        <f t="shared" si="122"/>
        <v>0</v>
      </c>
      <c r="L1163" s="5">
        <f t="shared" si="127"/>
        <v>0</v>
      </c>
      <c r="M1163" s="137">
        <f>'PVWatts Hourly Results (1)'!L1174/1000</f>
        <v>0</v>
      </c>
      <c r="N1163" s="3">
        <f>'PVWatts Hourly Results (2)'!L1174/1000</f>
        <v>0</v>
      </c>
      <c r="O1163" s="3">
        <f>'PVWatts Hourly Results (3)'!L1174/1000</f>
        <v>0</v>
      </c>
      <c r="P1163" s="3">
        <f>'PVWatts Hourly Results (4)'!L1174/1000</f>
        <v>0</v>
      </c>
      <c r="Q1163" s="130">
        <f>'PVWatts Hourly Results (5)'!L1174/1000</f>
        <v>0</v>
      </c>
    </row>
    <row r="1164" spans="2:17" x14ac:dyDescent="0.25">
      <c r="B1164" s="8">
        <v>2</v>
      </c>
      <c r="C1164" s="9">
        <v>17</v>
      </c>
      <c r="D1164" s="134">
        <f>'PVWatts Hourly Results (1)'!C1175</f>
        <v>0</v>
      </c>
      <c r="E1164" s="127">
        <f>DATE(YEAR(Inputs!$D$5),Summary!B1164,Summary!C1164)+TIME(D1164,0,0)</f>
        <v>48</v>
      </c>
      <c r="F1164" s="4">
        <f t="shared" si="123"/>
        <v>1</v>
      </c>
      <c r="G1164" s="4">
        <f t="shared" si="121"/>
        <v>6</v>
      </c>
      <c r="H1164" s="4">
        <f t="shared" si="124"/>
        <v>1</v>
      </c>
      <c r="I1164" s="4">
        <f t="shared" si="125"/>
        <v>0</v>
      </c>
      <c r="J1164" s="4">
        <f t="shared" si="126"/>
        <v>0</v>
      </c>
      <c r="K1164" s="4">
        <f t="shared" si="122"/>
        <v>0</v>
      </c>
      <c r="L1164" s="5">
        <f t="shared" si="127"/>
        <v>0</v>
      </c>
      <c r="M1164" s="137">
        <f>'PVWatts Hourly Results (1)'!L1175/1000</f>
        <v>0</v>
      </c>
      <c r="N1164" s="3">
        <f>'PVWatts Hourly Results (2)'!L1175/1000</f>
        <v>0</v>
      </c>
      <c r="O1164" s="3">
        <f>'PVWatts Hourly Results (3)'!L1175/1000</f>
        <v>0</v>
      </c>
      <c r="P1164" s="3">
        <f>'PVWatts Hourly Results (4)'!L1175/1000</f>
        <v>0</v>
      </c>
      <c r="Q1164" s="130">
        <f>'PVWatts Hourly Results (5)'!L1175/1000</f>
        <v>0</v>
      </c>
    </row>
    <row r="1165" spans="2:17" x14ac:dyDescent="0.25">
      <c r="B1165" s="8">
        <v>2</v>
      </c>
      <c r="C1165" s="9">
        <v>17</v>
      </c>
      <c r="D1165" s="134">
        <f>'PVWatts Hourly Results (1)'!C1176</f>
        <v>0</v>
      </c>
      <c r="E1165" s="127">
        <f>DATE(YEAR(Inputs!$D$5),Summary!B1165,Summary!C1165)+TIME(D1165,0,0)</f>
        <v>48</v>
      </c>
      <c r="F1165" s="4">
        <f t="shared" si="123"/>
        <v>1</v>
      </c>
      <c r="G1165" s="4">
        <f t="shared" si="121"/>
        <v>6</v>
      </c>
      <c r="H1165" s="4">
        <f t="shared" si="124"/>
        <v>1</v>
      </c>
      <c r="I1165" s="4">
        <f t="shared" si="125"/>
        <v>0</v>
      </c>
      <c r="J1165" s="4">
        <f t="shared" si="126"/>
        <v>0</v>
      </c>
      <c r="K1165" s="4">
        <f t="shared" si="122"/>
        <v>0</v>
      </c>
      <c r="L1165" s="5">
        <f t="shared" si="127"/>
        <v>0</v>
      </c>
      <c r="M1165" s="137">
        <f>'PVWatts Hourly Results (1)'!L1176/1000</f>
        <v>0</v>
      </c>
      <c r="N1165" s="3">
        <f>'PVWatts Hourly Results (2)'!L1176/1000</f>
        <v>0</v>
      </c>
      <c r="O1165" s="3">
        <f>'PVWatts Hourly Results (3)'!L1176/1000</f>
        <v>0</v>
      </c>
      <c r="P1165" s="3">
        <f>'PVWatts Hourly Results (4)'!L1176/1000</f>
        <v>0</v>
      </c>
      <c r="Q1165" s="130">
        <f>'PVWatts Hourly Results (5)'!L1176/1000</f>
        <v>0</v>
      </c>
    </row>
    <row r="1166" spans="2:17" x14ac:dyDescent="0.25">
      <c r="B1166" s="8">
        <v>2</v>
      </c>
      <c r="C1166" s="9">
        <v>17</v>
      </c>
      <c r="D1166" s="134">
        <f>'PVWatts Hourly Results (1)'!C1177</f>
        <v>0</v>
      </c>
      <c r="E1166" s="127">
        <f>DATE(YEAR(Inputs!$D$5),Summary!B1166,Summary!C1166)+TIME(D1166,0,0)</f>
        <v>48</v>
      </c>
      <c r="F1166" s="4">
        <f t="shared" si="123"/>
        <v>1</v>
      </c>
      <c r="G1166" s="4">
        <f t="shared" si="121"/>
        <v>6</v>
      </c>
      <c r="H1166" s="4">
        <f t="shared" si="124"/>
        <v>1</v>
      </c>
      <c r="I1166" s="4">
        <f t="shared" si="125"/>
        <v>0</v>
      </c>
      <c r="J1166" s="4">
        <f t="shared" si="126"/>
        <v>0</v>
      </c>
      <c r="K1166" s="4">
        <f t="shared" si="122"/>
        <v>0</v>
      </c>
      <c r="L1166" s="5">
        <f t="shared" si="127"/>
        <v>0</v>
      </c>
      <c r="M1166" s="137">
        <f>'PVWatts Hourly Results (1)'!L1177/1000</f>
        <v>0</v>
      </c>
      <c r="N1166" s="3">
        <f>'PVWatts Hourly Results (2)'!L1177/1000</f>
        <v>0</v>
      </c>
      <c r="O1166" s="3">
        <f>'PVWatts Hourly Results (3)'!L1177/1000</f>
        <v>0</v>
      </c>
      <c r="P1166" s="3">
        <f>'PVWatts Hourly Results (4)'!L1177/1000</f>
        <v>0</v>
      </c>
      <c r="Q1166" s="130">
        <f>'PVWatts Hourly Results (5)'!L1177/1000</f>
        <v>0</v>
      </c>
    </row>
    <row r="1167" spans="2:17" x14ac:dyDescent="0.25">
      <c r="B1167" s="8">
        <v>2</v>
      </c>
      <c r="C1167" s="9">
        <v>17</v>
      </c>
      <c r="D1167" s="134">
        <f>'PVWatts Hourly Results (1)'!C1178</f>
        <v>0</v>
      </c>
      <c r="E1167" s="127">
        <f>DATE(YEAR(Inputs!$D$5),Summary!B1167,Summary!C1167)+TIME(D1167,0,0)</f>
        <v>48</v>
      </c>
      <c r="F1167" s="4">
        <f t="shared" si="123"/>
        <v>1</v>
      </c>
      <c r="G1167" s="4">
        <f t="shared" si="121"/>
        <v>6</v>
      </c>
      <c r="H1167" s="4">
        <f t="shared" si="124"/>
        <v>1</v>
      </c>
      <c r="I1167" s="4">
        <f t="shared" si="125"/>
        <v>0</v>
      </c>
      <c r="J1167" s="4">
        <f t="shared" si="126"/>
        <v>0</v>
      </c>
      <c r="K1167" s="4">
        <f t="shared" si="122"/>
        <v>0</v>
      </c>
      <c r="L1167" s="5">
        <f t="shared" si="127"/>
        <v>0</v>
      </c>
      <c r="M1167" s="137">
        <f>'PVWatts Hourly Results (1)'!L1178/1000</f>
        <v>0</v>
      </c>
      <c r="N1167" s="3">
        <f>'PVWatts Hourly Results (2)'!L1178/1000</f>
        <v>0</v>
      </c>
      <c r="O1167" s="3">
        <f>'PVWatts Hourly Results (3)'!L1178/1000</f>
        <v>0</v>
      </c>
      <c r="P1167" s="3">
        <f>'PVWatts Hourly Results (4)'!L1178/1000</f>
        <v>0</v>
      </c>
      <c r="Q1167" s="130">
        <f>'PVWatts Hourly Results (5)'!L1178/1000</f>
        <v>0</v>
      </c>
    </row>
    <row r="1168" spans="2:17" x14ac:dyDescent="0.25">
      <c r="B1168" s="8">
        <v>2</v>
      </c>
      <c r="C1168" s="9">
        <v>17</v>
      </c>
      <c r="D1168" s="134">
        <f>'PVWatts Hourly Results (1)'!C1179</f>
        <v>0</v>
      </c>
      <c r="E1168" s="127">
        <f>DATE(YEAR(Inputs!$D$5),Summary!B1168,Summary!C1168)+TIME(D1168,0,0)</f>
        <v>48</v>
      </c>
      <c r="F1168" s="4">
        <f t="shared" si="123"/>
        <v>1</v>
      </c>
      <c r="G1168" s="4">
        <f t="shared" si="121"/>
        <v>6</v>
      </c>
      <c r="H1168" s="4">
        <f t="shared" si="124"/>
        <v>1</v>
      </c>
      <c r="I1168" s="4">
        <f t="shared" si="125"/>
        <v>0</v>
      </c>
      <c r="J1168" s="4">
        <f t="shared" si="126"/>
        <v>0</v>
      </c>
      <c r="K1168" s="4">
        <f t="shared" si="122"/>
        <v>0</v>
      </c>
      <c r="L1168" s="5">
        <f t="shared" si="127"/>
        <v>0</v>
      </c>
      <c r="M1168" s="137">
        <f>'PVWatts Hourly Results (1)'!L1179/1000</f>
        <v>0</v>
      </c>
      <c r="N1168" s="3">
        <f>'PVWatts Hourly Results (2)'!L1179/1000</f>
        <v>0</v>
      </c>
      <c r="O1168" s="3">
        <f>'PVWatts Hourly Results (3)'!L1179/1000</f>
        <v>0</v>
      </c>
      <c r="P1168" s="3">
        <f>'PVWatts Hourly Results (4)'!L1179/1000</f>
        <v>0</v>
      </c>
      <c r="Q1168" s="130">
        <f>'PVWatts Hourly Results (5)'!L1179/1000</f>
        <v>0</v>
      </c>
    </row>
    <row r="1169" spans="2:17" x14ac:dyDescent="0.25">
      <c r="B1169" s="8">
        <v>2</v>
      </c>
      <c r="C1169" s="9">
        <v>17</v>
      </c>
      <c r="D1169" s="134">
        <f>'PVWatts Hourly Results (1)'!C1180</f>
        <v>0</v>
      </c>
      <c r="E1169" s="127">
        <f>DATE(YEAR(Inputs!$D$5),Summary!B1169,Summary!C1169)+TIME(D1169,0,0)</f>
        <v>48</v>
      </c>
      <c r="F1169" s="4">
        <f t="shared" si="123"/>
        <v>1</v>
      </c>
      <c r="G1169" s="4">
        <f t="shared" si="121"/>
        <v>6</v>
      </c>
      <c r="H1169" s="4">
        <f t="shared" si="124"/>
        <v>1</v>
      </c>
      <c r="I1169" s="4">
        <f t="shared" si="125"/>
        <v>0</v>
      </c>
      <c r="J1169" s="4">
        <f t="shared" si="126"/>
        <v>0</v>
      </c>
      <c r="K1169" s="4">
        <f t="shared" si="122"/>
        <v>0</v>
      </c>
      <c r="L1169" s="5">
        <f t="shared" si="127"/>
        <v>0</v>
      </c>
      <c r="M1169" s="137">
        <f>'PVWatts Hourly Results (1)'!L1180/1000</f>
        <v>0</v>
      </c>
      <c r="N1169" s="3">
        <f>'PVWatts Hourly Results (2)'!L1180/1000</f>
        <v>0</v>
      </c>
      <c r="O1169" s="3">
        <f>'PVWatts Hourly Results (3)'!L1180/1000</f>
        <v>0</v>
      </c>
      <c r="P1169" s="3">
        <f>'PVWatts Hourly Results (4)'!L1180/1000</f>
        <v>0</v>
      </c>
      <c r="Q1169" s="130">
        <f>'PVWatts Hourly Results (5)'!L1180/1000</f>
        <v>0</v>
      </c>
    </row>
    <row r="1170" spans="2:17" x14ac:dyDescent="0.25">
      <c r="B1170" s="8">
        <v>2</v>
      </c>
      <c r="C1170" s="9">
        <v>17</v>
      </c>
      <c r="D1170" s="134">
        <f>'PVWatts Hourly Results (1)'!C1181</f>
        <v>0</v>
      </c>
      <c r="E1170" s="127">
        <f>DATE(YEAR(Inputs!$D$5),Summary!B1170,Summary!C1170)+TIME(D1170,0,0)</f>
        <v>48</v>
      </c>
      <c r="F1170" s="4">
        <f t="shared" si="123"/>
        <v>1</v>
      </c>
      <c r="G1170" s="4">
        <f t="shared" si="121"/>
        <v>6</v>
      </c>
      <c r="H1170" s="4">
        <f t="shared" si="124"/>
        <v>1</v>
      </c>
      <c r="I1170" s="4">
        <f t="shared" si="125"/>
        <v>0</v>
      </c>
      <c r="J1170" s="4">
        <f t="shared" si="126"/>
        <v>0</v>
      </c>
      <c r="K1170" s="4">
        <f t="shared" si="122"/>
        <v>0</v>
      </c>
      <c r="L1170" s="5">
        <f t="shared" si="127"/>
        <v>0</v>
      </c>
      <c r="M1170" s="137">
        <f>'PVWatts Hourly Results (1)'!L1181/1000</f>
        <v>0</v>
      </c>
      <c r="N1170" s="3">
        <f>'PVWatts Hourly Results (2)'!L1181/1000</f>
        <v>0</v>
      </c>
      <c r="O1170" s="3">
        <f>'PVWatts Hourly Results (3)'!L1181/1000</f>
        <v>0</v>
      </c>
      <c r="P1170" s="3">
        <f>'PVWatts Hourly Results (4)'!L1181/1000</f>
        <v>0</v>
      </c>
      <c r="Q1170" s="130">
        <f>'PVWatts Hourly Results (5)'!L1181/1000</f>
        <v>0</v>
      </c>
    </row>
    <row r="1171" spans="2:17" x14ac:dyDescent="0.25">
      <c r="B1171" s="8">
        <v>2</v>
      </c>
      <c r="C1171" s="9">
        <v>17</v>
      </c>
      <c r="D1171" s="134">
        <f>'PVWatts Hourly Results (1)'!C1182</f>
        <v>0</v>
      </c>
      <c r="E1171" s="127">
        <f>DATE(YEAR(Inputs!$D$5),Summary!B1171,Summary!C1171)+TIME(D1171,0,0)</f>
        <v>48</v>
      </c>
      <c r="F1171" s="4">
        <f t="shared" si="123"/>
        <v>1</v>
      </c>
      <c r="G1171" s="4">
        <f t="shared" si="121"/>
        <v>6</v>
      </c>
      <c r="H1171" s="4">
        <f t="shared" si="124"/>
        <v>1</v>
      </c>
      <c r="I1171" s="4">
        <f t="shared" si="125"/>
        <v>0</v>
      </c>
      <c r="J1171" s="4">
        <f t="shared" si="126"/>
        <v>0</v>
      </c>
      <c r="K1171" s="4">
        <f t="shared" si="122"/>
        <v>0</v>
      </c>
      <c r="L1171" s="5">
        <f t="shared" si="127"/>
        <v>0</v>
      </c>
      <c r="M1171" s="137">
        <f>'PVWatts Hourly Results (1)'!L1182/1000</f>
        <v>0</v>
      </c>
      <c r="N1171" s="3">
        <f>'PVWatts Hourly Results (2)'!L1182/1000</f>
        <v>0</v>
      </c>
      <c r="O1171" s="3">
        <f>'PVWatts Hourly Results (3)'!L1182/1000</f>
        <v>0</v>
      </c>
      <c r="P1171" s="3">
        <f>'PVWatts Hourly Results (4)'!L1182/1000</f>
        <v>0</v>
      </c>
      <c r="Q1171" s="130">
        <f>'PVWatts Hourly Results (5)'!L1182/1000</f>
        <v>0</v>
      </c>
    </row>
    <row r="1172" spans="2:17" x14ac:dyDescent="0.25">
      <c r="B1172" s="8">
        <v>2</v>
      </c>
      <c r="C1172" s="9">
        <v>17</v>
      </c>
      <c r="D1172" s="134">
        <f>'PVWatts Hourly Results (1)'!C1183</f>
        <v>0</v>
      </c>
      <c r="E1172" s="127">
        <f>DATE(YEAR(Inputs!$D$5),Summary!B1172,Summary!C1172)+TIME(D1172,0,0)</f>
        <v>48</v>
      </c>
      <c r="F1172" s="4">
        <f t="shared" si="123"/>
        <v>1</v>
      </c>
      <c r="G1172" s="4">
        <f t="shared" si="121"/>
        <v>6</v>
      </c>
      <c r="H1172" s="4">
        <f t="shared" si="124"/>
        <v>1</v>
      </c>
      <c r="I1172" s="4">
        <f t="shared" si="125"/>
        <v>0</v>
      </c>
      <c r="J1172" s="4">
        <f t="shared" si="126"/>
        <v>0</v>
      </c>
      <c r="K1172" s="4">
        <f t="shared" si="122"/>
        <v>0</v>
      </c>
      <c r="L1172" s="5">
        <f t="shared" si="127"/>
        <v>0</v>
      </c>
      <c r="M1172" s="137">
        <f>'PVWatts Hourly Results (1)'!L1183/1000</f>
        <v>0</v>
      </c>
      <c r="N1172" s="3">
        <f>'PVWatts Hourly Results (2)'!L1183/1000</f>
        <v>0</v>
      </c>
      <c r="O1172" s="3">
        <f>'PVWatts Hourly Results (3)'!L1183/1000</f>
        <v>0</v>
      </c>
      <c r="P1172" s="3">
        <f>'PVWatts Hourly Results (4)'!L1183/1000</f>
        <v>0</v>
      </c>
      <c r="Q1172" s="130">
        <f>'PVWatts Hourly Results (5)'!L1183/1000</f>
        <v>0</v>
      </c>
    </row>
    <row r="1173" spans="2:17" x14ac:dyDescent="0.25">
      <c r="B1173" s="8">
        <v>2</v>
      </c>
      <c r="C1173" s="9">
        <v>17</v>
      </c>
      <c r="D1173" s="134">
        <f>'PVWatts Hourly Results (1)'!C1184</f>
        <v>0</v>
      </c>
      <c r="E1173" s="127">
        <f>DATE(YEAR(Inputs!$D$5),Summary!B1173,Summary!C1173)+TIME(D1173,0,0)</f>
        <v>48</v>
      </c>
      <c r="F1173" s="4">
        <f t="shared" si="123"/>
        <v>1</v>
      </c>
      <c r="G1173" s="4">
        <f t="shared" si="121"/>
        <v>6</v>
      </c>
      <c r="H1173" s="4">
        <f t="shared" si="124"/>
        <v>1</v>
      </c>
      <c r="I1173" s="4">
        <f t="shared" si="125"/>
        <v>0</v>
      </c>
      <c r="J1173" s="4">
        <f t="shared" si="126"/>
        <v>0</v>
      </c>
      <c r="K1173" s="4">
        <f t="shared" si="122"/>
        <v>0</v>
      </c>
      <c r="L1173" s="5">
        <f t="shared" si="127"/>
        <v>0</v>
      </c>
      <c r="M1173" s="137">
        <f>'PVWatts Hourly Results (1)'!L1184/1000</f>
        <v>0</v>
      </c>
      <c r="N1173" s="3">
        <f>'PVWatts Hourly Results (2)'!L1184/1000</f>
        <v>0</v>
      </c>
      <c r="O1173" s="3">
        <f>'PVWatts Hourly Results (3)'!L1184/1000</f>
        <v>0</v>
      </c>
      <c r="P1173" s="3">
        <f>'PVWatts Hourly Results (4)'!L1184/1000</f>
        <v>0</v>
      </c>
      <c r="Q1173" s="130">
        <f>'PVWatts Hourly Results (5)'!L1184/1000</f>
        <v>0</v>
      </c>
    </row>
    <row r="1174" spans="2:17" x14ac:dyDescent="0.25">
      <c r="B1174" s="8">
        <v>2</v>
      </c>
      <c r="C1174" s="9">
        <v>18</v>
      </c>
      <c r="D1174" s="134">
        <f>'PVWatts Hourly Results (1)'!C1185</f>
        <v>0</v>
      </c>
      <c r="E1174" s="127">
        <f>DATE(YEAR(Inputs!$D$5),Summary!B1174,Summary!C1174)+TIME(D1174,0,0)</f>
        <v>49</v>
      </c>
      <c r="F1174" s="4">
        <f t="shared" si="123"/>
        <v>1</v>
      </c>
      <c r="G1174" s="4">
        <f t="shared" ref="G1174:G1237" si="128">WEEKDAY(E1174)</f>
        <v>7</v>
      </c>
      <c r="H1174" s="4">
        <f t="shared" si="124"/>
        <v>0</v>
      </c>
      <c r="I1174" s="4">
        <f t="shared" si="125"/>
        <v>0</v>
      </c>
      <c r="J1174" s="4">
        <f t="shared" si="126"/>
        <v>0</v>
      </c>
      <c r="K1174" s="4">
        <f t="shared" ref="K1174:K1237" si="129">IF(OR(AND(B1174=7,C1174=4),AND(B1174=1,C1174=1)),1,0)</f>
        <v>0</v>
      </c>
      <c r="L1174" s="5">
        <f t="shared" si="127"/>
        <v>0</v>
      </c>
      <c r="M1174" s="137">
        <f>'PVWatts Hourly Results (1)'!L1185/1000</f>
        <v>0</v>
      </c>
      <c r="N1174" s="3">
        <f>'PVWatts Hourly Results (2)'!L1185/1000</f>
        <v>0</v>
      </c>
      <c r="O1174" s="3">
        <f>'PVWatts Hourly Results (3)'!L1185/1000</f>
        <v>0</v>
      </c>
      <c r="P1174" s="3">
        <f>'PVWatts Hourly Results (4)'!L1185/1000</f>
        <v>0</v>
      </c>
      <c r="Q1174" s="130">
        <f>'PVWatts Hourly Results (5)'!L1185/1000</f>
        <v>0</v>
      </c>
    </row>
    <row r="1175" spans="2:17" x14ac:dyDescent="0.25">
      <c r="B1175" s="8">
        <v>2</v>
      </c>
      <c r="C1175" s="9">
        <v>18</v>
      </c>
      <c r="D1175" s="134">
        <f>'PVWatts Hourly Results (1)'!C1186</f>
        <v>0</v>
      </c>
      <c r="E1175" s="127">
        <f>DATE(YEAR(Inputs!$D$5),Summary!B1175,Summary!C1175)+TIME(D1175,0,0)</f>
        <v>49</v>
      </c>
      <c r="F1175" s="4">
        <f t="shared" ref="F1175:F1238" si="130">IF(OR(B1175&lt;3,B1175=6,B1175=7,B1175=8),1,0)</f>
        <v>1</v>
      </c>
      <c r="G1175" s="4">
        <f t="shared" si="128"/>
        <v>7</v>
      </c>
      <c r="H1175" s="4">
        <f t="shared" ref="H1175:H1238" si="131">IF(OR(G1175=2,G1175=3,G1175=4,G1175=5,G1175=6),1,0)</f>
        <v>0</v>
      </c>
      <c r="I1175" s="4">
        <f t="shared" ref="I1175:I1238" si="132">IF(AND(B1175&gt;5,B1175&lt;9,D1175&gt;=13,D1175&lt;=16,H1175=1),1,0)</f>
        <v>0</v>
      </c>
      <c r="J1175" s="4">
        <f t="shared" ref="J1175:J1238" si="133">IF(AND(B1175&lt;3,OR(AND(D1175&gt;6,D1175&lt;9),AND(D1175&gt;17,D1175&lt;20)),H1175=1),1,0)</f>
        <v>0</v>
      </c>
      <c r="K1175" s="4">
        <f t="shared" si="129"/>
        <v>0</v>
      </c>
      <c r="L1175" s="5">
        <f t="shared" ref="L1175:L1238" si="134">IFERROR(IF(AND(F1175=1,H1175=1,OR(I1175=1,J1175=1),K1175=0),1,0),"")</f>
        <v>0</v>
      </c>
      <c r="M1175" s="137">
        <f>'PVWatts Hourly Results (1)'!L1186/1000</f>
        <v>0</v>
      </c>
      <c r="N1175" s="3">
        <f>'PVWatts Hourly Results (2)'!L1186/1000</f>
        <v>0</v>
      </c>
      <c r="O1175" s="3">
        <f>'PVWatts Hourly Results (3)'!L1186/1000</f>
        <v>0</v>
      </c>
      <c r="P1175" s="3">
        <f>'PVWatts Hourly Results (4)'!L1186/1000</f>
        <v>0</v>
      </c>
      <c r="Q1175" s="130">
        <f>'PVWatts Hourly Results (5)'!L1186/1000</f>
        <v>0</v>
      </c>
    </row>
    <row r="1176" spans="2:17" x14ac:dyDescent="0.25">
      <c r="B1176" s="8">
        <v>2</v>
      </c>
      <c r="C1176" s="9">
        <v>18</v>
      </c>
      <c r="D1176" s="134">
        <f>'PVWatts Hourly Results (1)'!C1187</f>
        <v>0</v>
      </c>
      <c r="E1176" s="127">
        <f>DATE(YEAR(Inputs!$D$5),Summary!B1176,Summary!C1176)+TIME(D1176,0,0)</f>
        <v>49</v>
      </c>
      <c r="F1176" s="4">
        <f t="shared" si="130"/>
        <v>1</v>
      </c>
      <c r="G1176" s="4">
        <f t="shared" si="128"/>
        <v>7</v>
      </c>
      <c r="H1176" s="4">
        <f t="shared" si="131"/>
        <v>0</v>
      </c>
      <c r="I1176" s="4">
        <f t="shared" si="132"/>
        <v>0</v>
      </c>
      <c r="J1176" s="4">
        <f t="shared" si="133"/>
        <v>0</v>
      </c>
      <c r="K1176" s="4">
        <f t="shared" si="129"/>
        <v>0</v>
      </c>
      <c r="L1176" s="5">
        <f t="shared" si="134"/>
        <v>0</v>
      </c>
      <c r="M1176" s="137">
        <f>'PVWatts Hourly Results (1)'!L1187/1000</f>
        <v>0</v>
      </c>
      <c r="N1176" s="3">
        <f>'PVWatts Hourly Results (2)'!L1187/1000</f>
        <v>0</v>
      </c>
      <c r="O1176" s="3">
        <f>'PVWatts Hourly Results (3)'!L1187/1000</f>
        <v>0</v>
      </c>
      <c r="P1176" s="3">
        <f>'PVWatts Hourly Results (4)'!L1187/1000</f>
        <v>0</v>
      </c>
      <c r="Q1176" s="130">
        <f>'PVWatts Hourly Results (5)'!L1187/1000</f>
        <v>0</v>
      </c>
    </row>
    <row r="1177" spans="2:17" x14ac:dyDescent="0.25">
      <c r="B1177" s="8">
        <v>2</v>
      </c>
      <c r="C1177" s="9">
        <v>18</v>
      </c>
      <c r="D1177" s="134">
        <f>'PVWatts Hourly Results (1)'!C1188</f>
        <v>0</v>
      </c>
      <c r="E1177" s="127">
        <f>DATE(YEAR(Inputs!$D$5),Summary!B1177,Summary!C1177)+TIME(D1177,0,0)</f>
        <v>49</v>
      </c>
      <c r="F1177" s="4">
        <f t="shared" si="130"/>
        <v>1</v>
      </c>
      <c r="G1177" s="4">
        <f t="shared" si="128"/>
        <v>7</v>
      </c>
      <c r="H1177" s="4">
        <f t="shared" si="131"/>
        <v>0</v>
      </c>
      <c r="I1177" s="4">
        <f t="shared" si="132"/>
        <v>0</v>
      </c>
      <c r="J1177" s="4">
        <f t="shared" si="133"/>
        <v>0</v>
      </c>
      <c r="K1177" s="4">
        <f t="shared" si="129"/>
        <v>0</v>
      </c>
      <c r="L1177" s="5">
        <f t="shared" si="134"/>
        <v>0</v>
      </c>
      <c r="M1177" s="137">
        <f>'PVWatts Hourly Results (1)'!L1188/1000</f>
        <v>0</v>
      </c>
      <c r="N1177" s="3">
        <f>'PVWatts Hourly Results (2)'!L1188/1000</f>
        <v>0</v>
      </c>
      <c r="O1177" s="3">
        <f>'PVWatts Hourly Results (3)'!L1188/1000</f>
        <v>0</v>
      </c>
      <c r="P1177" s="3">
        <f>'PVWatts Hourly Results (4)'!L1188/1000</f>
        <v>0</v>
      </c>
      <c r="Q1177" s="130">
        <f>'PVWatts Hourly Results (5)'!L1188/1000</f>
        <v>0</v>
      </c>
    </row>
    <row r="1178" spans="2:17" x14ac:dyDescent="0.25">
      <c r="B1178" s="8">
        <v>2</v>
      </c>
      <c r="C1178" s="9">
        <v>18</v>
      </c>
      <c r="D1178" s="134">
        <f>'PVWatts Hourly Results (1)'!C1189</f>
        <v>0</v>
      </c>
      <c r="E1178" s="127">
        <f>DATE(YEAR(Inputs!$D$5),Summary!B1178,Summary!C1178)+TIME(D1178,0,0)</f>
        <v>49</v>
      </c>
      <c r="F1178" s="4">
        <f t="shared" si="130"/>
        <v>1</v>
      </c>
      <c r="G1178" s="4">
        <f t="shared" si="128"/>
        <v>7</v>
      </c>
      <c r="H1178" s="4">
        <f t="shared" si="131"/>
        <v>0</v>
      </c>
      <c r="I1178" s="4">
        <f t="shared" si="132"/>
        <v>0</v>
      </c>
      <c r="J1178" s="4">
        <f t="shared" si="133"/>
        <v>0</v>
      </c>
      <c r="K1178" s="4">
        <f t="shared" si="129"/>
        <v>0</v>
      </c>
      <c r="L1178" s="5">
        <f t="shared" si="134"/>
        <v>0</v>
      </c>
      <c r="M1178" s="137">
        <f>'PVWatts Hourly Results (1)'!L1189/1000</f>
        <v>0</v>
      </c>
      <c r="N1178" s="3">
        <f>'PVWatts Hourly Results (2)'!L1189/1000</f>
        <v>0</v>
      </c>
      <c r="O1178" s="3">
        <f>'PVWatts Hourly Results (3)'!L1189/1000</f>
        <v>0</v>
      </c>
      <c r="P1178" s="3">
        <f>'PVWatts Hourly Results (4)'!L1189/1000</f>
        <v>0</v>
      </c>
      <c r="Q1178" s="130">
        <f>'PVWatts Hourly Results (5)'!L1189/1000</f>
        <v>0</v>
      </c>
    </row>
    <row r="1179" spans="2:17" x14ac:dyDescent="0.25">
      <c r="B1179" s="8">
        <v>2</v>
      </c>
      <c r="C1179" s="9">
        <v>18</v>
      </c>
      <c r="D1179" s="134">
        <f>'PVWatts Hourly Results (1)'!C1190</f>
        <v>0</v>
      </c>
      <c r="E1179" s="127">
        <f>DATE(YEAR(Inputs!$D$5),Summary!B1179,Summary!C1179)+TIME(D1179,0,0)</f>
        <v>49</v>
      </c>
      <c r="F1179" s="4">
        <f t="shared" si="130"/>
        <v>1</v>
      </c>
      <c r="G1179" s="4">
        <f t="shared" si="128"/>
        <v>7</v>
      </c>
      <c r="H1179" s="4">
        <f t="shared" si="131"/>
        <v>0</v>
      </c>
      <c r="I1179" s="4">
        <f t="shared" si="132"/>
        <v>0</v>
      </c>
      <c r="J1179" s="4">
        <f t="shared" si="133"/>
        <v>0</v>
      </c>
      <c r="K1179" s="4">
        <f t="shared" si="129"/>
        <v>0</v>
      </c>
      <c r="L1179" s="5">
        <f t="shared" si="134"/>
        <v>0</v>
      </c>
      <c r="M1179" s="137">
        <f>'PVWatts Hourly Results (1)'!L1190/1000</f>
        <v>0</v>
      </c>
      <c r="N1179" s="3">
        <f>'PVWatts Hourly Results (2)'!L1190/1000</f>
        <v>0</v>
      </c>
      <c r="O1179" s="3">
        <f>'PVWatts Hourly Results (3)'!L1190/1000</f>
        <v>0</v>
      </c>
      <c r="P1179" s="3">
        <f>'PVWatts Hourly Results (4)'!L1190/1000</f>
        <v>0</v>
      </c>
      <c r="Q1179" s="130">
        <f>'PVWatts Hourly Results (5)'!L1190/1000</f>
        <v>0</v>
      </c>
    </row>
    <row r="1180" spans="2:17" x14ac:dyDescent="0.25">
      <c r="B1180" s="8">
        <v>2</v>
      </c>
      <c r="C1180" s="9">
        <v>18</v>
      </c>
      <c r="D1180" s="134">
        <f>'PVWatts Hourly Results (1)'!C1191</f>
        <v>0</v>
      </c>
      <c r="E1180" s="127">
        <f>DATE(YEAR(Inputs!$D$5),Summary!B1180,Summary!C1180)+TIME(D1180,0,0)</f>
        <v>49</v>
      </c>
      <c r="F1180" s="4">
        <f t="shared" si="130"/>
        <v>1</v>
      </c>
      <c r="G1180" s="4">
        <f t="shared" si="128"/>
        <v>7</v>
      </c>
      <c r="H1180" s="4">
        <f t="shared" si="131"/>
        <v>0</v>
      </c>
      <c r="I1180" s="4">
        <f t="shared" si="132"/>
        <v>0</v>
      </c>
      <c r="J1180" s="4">
        <f t="shared" si="133"/>
        <v>0</v>
      </c>
      <c r="K1180" s="4">
        <f t="shared" si="129"/>
        <v>0</v>
      </c>
      <c r="L1180" s="5">
        <f t="shared" si="134"/>
        <v>0</v>
      </c>
      <c r="M1180" s="137">
        <f>'PVWatts Hourly Results (1)'!L1191/1000</f>
        <v>0</v>
      </c>
      <c r="N1180" s="3">
        <f>'PVWatts Hourly Results (2)'!L1191/1000</f>
        <v>0</v>
      </c>
      <c r="O1180" s="3">
        <f>'PVWatts Hourly Results (3)'!L1191/1000</f>
        <v>0</v>
      </c>
      <c r="P1180" s="3">
        <f>'PVWatts Hourly Results (4)'!L1191/1000</f>
        <v>0</v>
      </c>
      <c r="Q1180" s="130">
        <f>'PVWatts Hourly Results (5)'!L1191/1000</f>
        <v>0</v>
      </c>
    </row>
    <row r="1181" spans="2:17" x14ac:dyDescent="0.25">
      <c r="B1181" s="8">
        <v>2</v>
      </c>
      <c r="C1181" s="9">
        <v>18</v>
      </c>
      <c r="D1181" s="134">
        <f>'PVWatts Hourly Results (1)'!C1192</f>
        <v>0</v>
      </c>
      <c r="E1181" s="127">
        <f>DATE(YEAR(Inputs!$D$5),Summary!B1181,Summary!C1181)+TIME(D1181,0,0)</f>
        <v>49</v>
      </c>
      <c r="F1181" s="4">
        <f t="shared" si="130"/>
        <v>1</v>
      </c>
      <c r="G1181" s="4">
        <f t="shared" si="128"/>
        <v>7</v>
      </c>
      <c r="H1181" s="4">
        <f t="shared" si="131"/>
        <v>0</v>
      </c>
      <c r="I1181" s="4">
        <f t="shared" si="132"/>
        <v>0</v>
      </c>
      <c r="J1181" s="4">
        <f t="shared" si="133"/>
        <v>0</v>
      </c>
      <c r="K1181" s="4">
        <f t="shared" si="129"/>
        <v>0</v>
      </c>
      <c r="L1181" s="5">
        <f t="shared" si="134"/>
        <v>0</v>
      </c>
      <c r="M1181" s="137">
        <f>'PVWatts Hourly Results (1)'!L1192/1000</f>
        <v>0</v>
      </c>
      <c r="N1181" s="3">
        <f>'PVWatts Hourly Results (2)'!L1192/1000</f>
        <v>0</v>
      </c>
      <c r="O1181" s="3">
        <f>'PVWatts Hourly Results (3)'!L1192/1000</f>
        <v>0</v>
      </c>
      <c r="P1181" s="3">
        <f>'PVWatts Hourly Results (4)'!L1192/1000</f>
        <v>0</v>
      </c>
      <c r="Q1181" s="130">
        <f>'PVWatts Hourly Results (5)'!L1192/1000</f>
        <v>0</v>
      </c>
    </row>
    <row r="1182" spans="2:17" x14ac:dyDescent="0.25">
      <c r="B1182" s="8">
        <v>2</v>
      </c>
      <c r="C1182" s="9">
        <v>18</v>
      </c>
      <c r="D1182" s="134">
        <f>'PVWatts Hourly Results (1)'!C1193</f>
        <v>0</v>
      </c>
      <c r="E1182" s="127">
        <f>DATE(YEAR(Inputs!$D$5),Summary!B1182,Summary!C1182)+TIME(D1182,0,0)</f>
        <v>49</v>
      </c>
      <c r="F1182" s="4">
        <f t="shared" si="130"/>
        <v>1</v>
      </c>
      <c r="G1182" s="4">
        <f t="shared" si="128"/>
        <v>7</v>
      </c>
      <c r="H1182" s="4">
        <f t="shared" si="131"/>
        <v>0</v>
      </c>
      <c r="I1182" s="4">
        <f t="shared" si="132"/>
        <v>0</v>
      </c>
      <c r="J1182" s="4">
        <f t="shared" si="133"/>
        <v>0</v>
      </c>
      <c r="K1182" s="4">
        <f t="shared" si="129"/>
        <v>0</v>
      </c>
      <c r="L1182" s="5">
        <f t="shared" si="134"/>
        <v>0</v>
      </c>
      <c r="M1182" s="137">
        <f>'PVWatts Hourly Results (1)'!L1193/1000</f>
        <v>0</v>
      </c>
      <c r="N1182" s="3">
        <f>'PVWatts Hourly Results (2)'!L1193/1000</f>
        <v>0</v>
      </c>
      <c r="O1182" s="3">
        <f>'PVWatts Hourly Results (3)'!L1193/1000</f>
        <v>0</v>
      </c>
      <c r="P1182" s="3">
        <f>'PVWatts Hourly Results (4)'!L1193/1000</f>
        <v>0</v>
      </c>
      <c r="Q1182" s="130">
        <f>'PVWatts Hourly Results (5)'!L1193/1000</f>
        <v>0</v>
      </c>
    </row>
    <row r="1183" spans="2:17" x14ac:dyDescent="0.25">
      <c r="B1183" s="8">
        <v>2</v>
      </c>
      <c r="C1183" s="9">
        <v>18</v>
      </c>
      <c r="D1183" s="134">
        <f>'PVWatts Hourly Results (1)'!C1194</f>
        <v>0</v>
      </c>
      <c r="E1183" s="127">
        <f>DATE(YEAR(Inputs!$D$5),Summary!B1183,Summary!C1183)+TIME(D1183,0,0)</f>
        <v>49</v>
      </c>
      <c r="F1183" s="4">
        <f t="shared" si="130"/>
        <v>1</v>
      </c>
      <c r="G1183" s="4">
        <f t="shared" si="128"/>
        <v>7</v>
      </c>
      <c r="H1183" s="4">
        <f t="shared" si="131"/>
        <v>0</v>
      </c>
      <c r="I1183" s="4">
        <f t="shared" si="132"/>
        <v>0</v>
      </c>
      <c r="J1183" s="4">
        <f t="shared" si="133"/>
        <v>0</v>
      </c>
      <c r="K1183" s="4">
        <f t="shared" si="129"/>
        <v>0</v>
      </c>
      <c r="L1183" s="5">
        <f t="shared" si="134"/>
        <v>0</v>
      </c>
      <c r="M1183" s="137">
        <f>'PVWatts Hourly Results (1)'!L1194/1000</f>
        <v>0</v>
      </c>
      <c r="N1183" s="3">
        <f>'PVWatts Hourly Results (2)'!L1194/1000</f>
        <v>0</v>
      </c>
      <c r="O1183" s="3">
        <f>'PVWatts Hourly Results (3)'!L1194/1000</f>
        <v>0</v>
      </c>
      <c r="P1183" s="3">
        <f>'PVWatts Hourly Results (4)'!L1194/1000</f>
        <v>0</v>
      </c>
      <c r="Q1183" s="130">
        <f>'PVWatts Hourly Results (5)'!L1194/1000</f>
        <v>0</v>
      </c>
    </row>
    <row r="1184" spans="2:17" x14ac:dyDescent="0.25">
      <c r="B1184" s="8">
        <v>2</v>
      </c>
      <c r="C1184" s="9">
        <v>18</v>
      </c>
      <c r="D1184" s="134">
        <f>'PVWatts Hourly Results (1)'!C1195</f>
        <v>0</v>
      </c>
      <c r="E1184" s="127">
        <f>DATE(YEAR(Inputs!$D$5),Summary!B1184,Summary!C1184)+TIME(D1184,0,0)</f>
        <v>49</v>
      </c>
      <c r="F1184" s="4">
        <f t="shared" si="130"/>
        <v>1</v>
      </c>
      <c r="G1184" s="4">
        <f t="shared" si="128"/>
        <v>7</v>
      </c>
      <c r="H1184" s="4">
        <f t="shared" si="131"/>
        <v>0</v>
      </c>
      <c r="I1184" s="4">
        <f t="shared" si="132"/>
        <v>0</v>
      </c>
      <c r="J1184" s="4">
        <f t="shared" si="133"/>
        <v>0</v>
      </c>
      <c r="K1184" s="4">
        <f t="shared" si="129"/>
        <v>0</v>
      </c>
      <c r="L1184" s="5">
        <f t="shared" si="134"/>
        <v>0</v>
      </c>
      <c r="M1184" s="137">
        <f>'PVWatts Hourly Results (1)'!L1195/1000</f>
        <v>0</v>
      </c>
      <c r="N1184" s="3">
        <f>'PVWatts Hourly Results (2)'!L1195/1000</f>
        <v>0</v>
      </c>
      <c r="O1184" s="3">
        <f>'PVWatts Hourly Results (3)'!L1195/1000</f>
        <v>0</v>
      </c>
      <c r="P1184" s="3">
        <f>'PVWatts Hourly Results (4)'!L1195/1000</f>
        <v>0</v>
      </c>
      <c r="Q1184" s="130">
        <f>'PVWatts Hourly Results (5)'!L1195/1000</f>
        <v>0</v>
      </c>
    </row>
    <row r="1185" spans="2:17" x14ac:dyDescent="0.25">
      <c r="B1185" s="8">
        <v>2</v>
      </c>
      <c r="C1185" s="9">
        <v>18</v>
      </c>
      <c r="D1185" s="134">
        <f>'PVWatts Hourly Results (1)'!C1196</f>
        <v>0</v>
      </c>
      <c r="E1185" s="127">
        <f>DATE(YEAR(Inputs!$D$5),Summary!B1185,Summary!C1185)+TIME(D1185,0,0)</f>
        <v>49</v>
      </c>
      <c r="F1185" s="4">
        <f t="shared" si="130"/>
        <v>1</v>
      </c>
      <c r="G1185" s="4">
        <f t="shared" si="128"/>
        <v>7</v>
      </c>
      <c r="H1185" s="4">
        <f t="shared" si="131"/>
        <v>0</v>
      </c>
      <c r="I1185" s="4">
        <f t="shared" si="132"/>
        <v>0</v>
      </c>
      <c r="J1185" s="4">
        <f t="shared" si="133"/>
        <v>0</v>
      </c>
      <c r="K1185" s="4">
        <f t="shared" si="129"/>
        <v>0</v>
      </c>
      <c r="L1185" s="5">
        <f t="shared" si="134"/>
        <v>0</v>
      </c>
      <c r="M1185" s="137">
        <f>'PVWatts Hourly Results (1)'!L1196/1000</f>
        <v>0</v>
      </c>
      <c r="N1185" s="3">
        <f>'PVWatts Hourly Results (2)'!L1196/1000</f>
        <v>0</v>
      </c>
      <c r="O1185" s="3">
        <f>'PVWatts Hourly Results (3)'!L1196/1000</f>
        <v>0</v>
      </c>
      <c r="P1185" s="3">
        <f>'PVWatts Hourly Results (4)'!L1196/1000</f>
        <v>0</v>
      </c>
      <c r="Q1185" s="130">
        <f>'PVWatts Hourly Results (5)'!L1196/1000</f>
        <v>0</v>
      </c>
    </row>
    <row r="1186" spans="2:17" x14ac:dyDescent="0.25">
      <c r="B1186" s="8">
        <v>2</v>
      </c>
      <c r="C1186" s="9">
        <v>18</v>
      </c>
      <c r="D1186" s="134">
        <f>'PVWatts Hourly Results (1)'!C1197</f>
        <v>0</v>
      </c>
      <c r="E1186" s="127">
        <f>DATE(YEAR(Inputs!$D$5),Summary!B1186,Summary!C1186)+TIME(D1186,0,0)</f>
        <v>49</v>
      </c>
      <c r="F1186" s="4">
        <f t="shared" si="130"/>
        <v>1</v>
      </c>
      <c r="G1186" s="4">
        <f t="shared" si="128"/>
        <v>7</v>
      </c>
      <c r="H1186" s="4">
        <f t="shared" si="131"/>
        <v>0</v>
      </c>
      <c r="I1186" s="4">
        <f t="shared" si="132"/>
        <v>0</v>
      </c>
      <c r="J1186" s="4">
        <f t="shared" si="133"/>
        <v>0</v>
      </c>
      <c r="K1186" s="4">
        <f t="shared" si="129"/>
        <v>0</v>
      </c>
      <c r="L1186" s="5">
        <f t="shared" si="134"/>
        <v>0</v>
      </c>
      <c r="M1186" s="137">
        <f>'PVWatts Hourly Results (1)'!L1197/1000</f>
        <v>0</v>
      </c>
      <c r="N1186" s="3">
        <f>'PVWatts Hourly Results (2)'!L1197/1000</f>
        <v>0</v>
      </c>
      <c r="O1186" s="3">
        <f>'PVWatts Hourly Results (3)'!L1197/1000</f>
        <v>0</v>
      </c>
      <c r="P1186" s="3">
        <f>'PVWatts Hourly Results (4)'!L1197/1000</f>
        <v>0</v>
      </c>
      <c r="Q1186" s="130">
        <f>'PVWatts Hourly Results (5)'!L1197/1000</f>
        <v>0</v>
      </c>
    </row>
    <row r="1187" spans="2:17" x14ac:dyDescent="0.25">
      <c r="B1187" s="8">
        <v>2</v>
      </c>
      <c r="C1187" s="9">
        <v>18</v>
      </c>
      <c r="D1187" s="134">
        <f>'PVWatts Hourly Results (1)'!C1198</f>
        <v>0</v>
      </c>
      <c r="E1187" s="127">
        <f>DATE(YEAR(Inputs!$D$5),Summary!B1187,Summary!C1187)+TIME(D1187,0,0)</f>
        <v>49</v>
      </c>
      <c r="F1187" s="4">
        <f t="shared" si="130"/>
        <v>1</v>
      </c>
      <c r="G1187" s="4">
        <f t="shared" si="128"/>
        <v>7</v>
      </c>
      <c r="H1187" s="4">
        <f t="shared" si="131"/>
        <v>0</v>
      </c>
      <c r="I1187" s="4">
        <f t="shared" si="132"/>
        <v>0</v>
      </c>
      <c r="J1187" s="4">
        <f t="shared" si="133"/>
        <v>0</v>
      </c>
      <c r="K1187" s="4">
        <f t="shared" si="129"/>
        <v>0</v>
      </c>
      <c r="L1187" s="5">
        <f t="shared" si="134"/>
        <v>0</v>
      </c>
      <c r="M1187" s="137">
        <f>'PVWatts Hourly Results (1)'!L1198/1000</f>
        <v>0</v>
      </c>
      <c r="N1187" s="3">
        <f>'PVWatts Hourly Results (2)'!L1198/1000</f>
        <v>0</v>
      </c>
      <c r="O1187" s="3">
        <f>'PVWatts Hourly Results (3)'!L1198/1000</f>
        <v>0</v>
      </c>
      <c r="P1187" s="3">
        <f>'PVWatts Hourly Results (4)'!L1198/1000</f>
        <v>0</v>
      </c>
      <c r="Q1187" s="130">
        <f>'PVWatts Hourly Results (5)'!L1198/1000</f>
        <v>0</v>
      </c>
    </row>
    <row r="1188" spans="2:17" x14ac:dyDescent="0.25">
      <c r="B1188" s="8">
        <v>2</v>
      </c>
      <c r="C1188" s="9">
        <v>18</v>
      </c>
      <c r="D1188" s="134">
        <f>'PVWatts Hourly Results (1)'!C1199</f>
        <v>0</v>
      </c>
      <c r="E1188" s="127">
        <f>DATE(YEAR(Inputs!$D$5),Summary!B1188,Summary!C1188)+TIME(D1188,0,0)</f>
        <v>49</v>
      </c>
      <c r="F1188" s="4">
        <f t="shared" si="130"/>
        <v>1</v>
      </c>
      <c r="G1188" s="4">
        <f t="shared" si="128"/>
        <v>7</v>
      </c>
      <c r="H1188" s="4">
        <f t="shared" si="131"/>
        <v>0</v>
      </c>
      <c r="I1188" s="4">
        <f t="shared" si="132"/>
        <v>0</v>
      </c>
      <c r="J1188" s="4">
        <f t="shared" si="133"/>
        <v>0</v>
      </c>
      <c r="K1188" s="4">
        <f t="shared" si="129"/>
        <v>0</v>
      </c>
      <c r="L1188" s="5">
        <f t="shared" si="134"/>
        <v>0</v>
      </c>
      <c r="M1188" s="137">
        <f>'PVWatts Hourly Results (1)'!L1199/1000</f>
        <v>0</v>
      </c>
      <c r="N1188" s="3">
        <f>'PVWatts Hourly Results (2)'!L1199/1000</f>
        <v>0</v>
      </c>
      <c r="O1188" s="3">
        <f>'PVWatts Hourly Results (3)'!L1199/1000</f>
        <v>0</v>
      </c>
      <c r="P1188" s="3">
        <f>'PVWatts Hourly Results (4)'!L1199/1000</f>
        <v>0</v>
      </c>
      <c r="Q1188" s="130">
        <f>'PVWatts Hourly Results (5)'!L1199/1000</f>
        <v>0</v>
      </c>
    </row>
    <row r="1189" spans="2:17" x14ac:dyDescent="0.25">
      <c r="B1189" s="8">
        <v>2</v>
      </c>
      <c r="C1189" s="9">
        <v>18</v>
      </c>
      <c r="D1189" s="134">
        <f>'PVWatts Hourly Results (1)'!C1200</f>
        <v>0</v>
      </c>
      <c r="E1189" s="127">
        <f>DATE(YEAR(Inputs!$D$5),Summary!B1189,Summary!C1189)+TIME(D1189,0,0)</f>
        <v>49</v>
      </c>
      <c r="F1189" s="4">
        <f t="shared" si="130"/>
        <v>1</v>
      </c>
      <c r="G1189" s="4">
        <f t="shared" si="128"/>
        <v>7</v>
      </c>
      <c r="H1189" s="4">
        <f t="shared" si="131"/>
        <v>0</v>
      </c>
      <c r="I1189" s="4">
        <f t="shared" si="132"/>
        <v>0</v>
      </c>
      <c r="J1189" s="4">
        <f t="shared" si="133"/>
        <v>0</v>
      </c>
      <c r="K1189" s="4">
        <f t="shared" si="129"/>
        <v>0</v>
      </c>
      <c r="L1189" s="5">
        <f t="shared" si="134"/>
        <v>0</v>
      </c>
      <c r="M1189" s="137">
        <f>'PVWatts Hourly Results (1)'!L1200/1000</f>
        <v>0</v>
      </c>
      <c r="N1189" s="3">
        <f>'PVWatts Hourly Results (2)'!L1200/1000</f>
        <v>0</v>
      </c>
      <c r="O1189" s="3">
        <f>'PVWatts Hourly Results (3)'!L1200/1000</f>
        <v>0</v>
      </c>
      <c r="P1189" s="3">
        <f>'PVWatts Hourly Results (4)'!L1200/1000</f>
        <v>0</v>
      </c>
      <c r="Q1189" s="130">
        <f>'PVWatts Hourly Results (5)'!L1200/1000</f>
        <v>0</v>
      </c>
    </row>
    <row r="1190" spans="2:17" x14ac:dyDescent="0.25">
      <c r="B1190" s="8">
        <v>2</v>
      </c>
      <c r="C1190" s="9">
        <v>18</v>
      </c>
      <c r="D1190" s="134">
        <f>'PVWatts Hourly Results (1)'!C1201</f>
        <v>0</v>
      </c>
      <c r="E1190" s="127">
        <f>DATE(YEAR(Inputs!$D$5),Summary!B1190,Summary!C1190)+TIME(D1190,0,0)</f>
        <v>49</v>
      </c>
      <c r="F1190" s="4">
        <f t="shared" si="130"/>
        <v>1</v>
      </c>
      <c r="G1190" s="4">
        <f t="shared" si="128"/>
        <v>7</v>
      </c>
      <c r="H1190" s="4">
        <f t="shared" si="131"/>
        <v>0</v>
      </c>
      <c r="I1190" s="4">
        <f t="shared" si="132"/>
        <v>0</v>
      </c>
      <c r="J1190" s="4">
        <f t="shared" si="133"/>
        <v>0</v>
      </c>
      <c r="K1190" s="4">
        <f t="shared" si="129"/>
        <v>0</v>
      </c>
      <c r="L1190" s="5">
        <f t="shared" si="134"/>
        <v>0</v>
      </c>
      <c r="M1190" s="137">
        <f>'PVWatts Hourly Results (1)'!L1201/1000</f>
        <v>0</v>
      </c>
      <c r="N1190" s="3">
        <f>'PVWatts Hourly Results (2)'!L1201/1000</f>
        <v>0</v>
      </c>
      <c r="O1190" s="3">
        <f>'PVWatts Hourly Results (3)'!L1201/1000</f>
        <v>0</v>
      </c>
      <c r="P1190" s="3">
        <f>'PVWatts Hourly Results (4)'!L1201/1000</f>
        <v>0</v>
      </c>
      <c r="Q1190" s="130">
        <f>'PVWatts Hourly Results (5)'!L1201/1000</f>
        <v>0</v>
      </c>
    </row>
    <row r="1191" spans="2:17" x14ac:dyDescent="0.25">
      <c r="B1191" s="8">
        <v>2</v>
      </c>
      <c r="C1191" s="9">
        <v>18</v>
      </c>
      <c r="D1191" s="134">
        <f>'PVWatts Hourly Results (1)'!C1202</f>
        <v>0</v>
      </c>
      <c r="E1191" s="127">
        <f>DATE(YEAR(Inputs!$D$5),Summary!B1191,Summary!C1191)+TIME(D1191,0,0)</f>
        <v>49</v>
      </c>
      <c r="F1191" s="4">
        <f t="shared" si="130"/>
        <v>1</v>
      </c>
      <c r="G1191" s="4">
        <f t="shared" si="128"/>
        <v>7</v>
      </c>
      <c r="H1191" s="4">
        <f t="shared" si="131"/>
        <v>0</v>
      </c>
      <c r="I1191" s="4">
        <f t="shared" si="132"/>
        <v>0</v>
      </c>
      <c r="J1191" s="4">
        <f t="shared" si="133"/>
        <v>0</v>
      </c>
      <c r="K1191" s="4">
        <f t="shared" si="129"/>
        <v>0</v>
      </c>
      <c r="L1191" s="5">
        <f t="shared" si="134"/>
        <v>0</v>
      </c>
      <c r="M1191" s="137">
        <f>'PVWatts Hourly Results (1)'!L1202/1000</f>
        <v>0</v>
      </c>
      <c r="N1191" s="3">
        <f>'PVWatts Hourly Results (2)'!L1202/1000</f>
        <v>0</v>
      </c>
      <c r="O1191" s="3">
        <f>'PVWatts Hourly Results (3)'!L1202/1000</f>
        <v>0</v>
      </c>
      <c r="P1191" s="3">
        <f>'PVWatts Hourly Results (4)'!L1202/1000</f>
        <v>0</v>
      </c>
      <c r="Q1191" s="130">
        <f>'PVWatts Hourly Results (5)'!L1202/1000</f>
        <v>0</v>
      </c>
    </row>
    <row r="1192" spans="2:17" x14ac:dyDescent="0.25">
      <c r="B1192" s="8">
        <v>2</v>
      </c>
      <c r="C1192" s="9">
        <v>18</v>
      </c>
      <c r="D1192" s="134">
        <f>'PVWatts Hourly Results (1)'!C1203</f>
        <v>0</v>
      </c>
      <c r="E1192" s="127">
        <f>DATE(YEAR(Inputs!$D$5),Summary!B1192,Summary!C1192)+TIME(D1192,0,0)</f>
        <v>49</v>
      </c>
      <c r="F1192" s="4">
        <f t="shared" si="130"/>
        <v>1</v>
      </c>
      <c r="G1192" s="4">
        <f t="shared" si="128"/>
        <v>7</v>
      </c>
      <c r="H1192" s="4">
        <f t="shared" si="131"/>
        <v>0</v>
      </c>
      <c r="I1192" s="4">
        <f t="shared" si="132"/>
        <v>0</v>
      </c>
      <c r="J1192" s="4">
        <f t="shared" si="133"/>
        <v>0</v>
      </c>
      <c r="K1192" s="4">
        <f t="shared" si="129"/>
        <v>0</v>
      </c>
      <c r="L1192" s="5">
        <f t="shared" si="134"/>
        <v>0</v>
      </c>
      <c r="M1192" s="137">
        <f>'PVWatts Hourly Results (1)'!L1203/1000</f>
        <v>0</v>
      </c>
      <c r="N1192" s="3">
        <f>'PVWatts Hourly Results (2)'!L1203/1000</f>
        <v>0</v>
      </c>
      <c r="O1192" s="3">
        <f>'PVWatts Hourly Results (3)'!L1203/1000</f>
        <v>0</v>
      </c>
      <c r="P1192" s="3">
        <f>'PVWatts Hourly Results (4)'!L1203/1000</f>
        <v>0</v>
      </c>
      <c r="Q1192" s="130">
        <f>'PVWatts Hourly Results (5)'!L1203/1000</f>
        <v>0</v>
      </c>
    </row>
    <row r="1193" spans="2:17" x14ac:dyDescent="0.25">
      <c r="B1193" s="8">
        <v>2</v>
      </c>
      <c r="C1193" s="9">
        <v>18</v>
      </c>
      <c r="D1193" s="134">
        <f>'PVWatts Hourly Results (1)'!C1204</f>
        <v>0</v>
      </c>
      <c r="E1193" s="127">
        <f>DATE(YEAR(Inputs!$D$5),Summary!B1193,Summary!C1193)+TIME(D1193,0,0)</f>
        <v>49</v>
      </c>
      <c r="F1193" s="4">
        <f t="shared" si="130"/>
        <v>1</v>
      </c>
      <c r="G1193" s="4">
        <f t="shared" si="128"/>
        <v>7</v>
      </c>
      <c r="H1193" s="4">
        <f t="shared" si="131"/>
        <v>0</v>
      </c>
      <c r="I1193" s="4">
        <f t="shared" si="132"/>
        <v>0</v>
      </c>
      <c r="J1193" s="4">
        <f t="shared" si="133"/>
        <v>0</v>
      </c>
      <c r="K1193" s="4">
        <f t="shared" si="129"/>
        <v>0</v>
      </c>
      <c r="L1193" s="5">
        <f t="shared" si="134"/>
        <v>0</v>
      </c>
      <c r="M1193" s="137">
        <f>'PVWatts Hourly Results (1)'!L1204/1000</f>
        <v>0</v>
      </c>
      <c r="N1193" s="3">
        <f>'PVWatts Hourly Results (2)'!L1204/1000</f>
        <v>0</v>
      </c>
      <c r="O1193" s="3">
        <f>'PVWatts Hourly Results (3)'!L1204/1000</f>
        <v>0</v>
      </c>
      <c r="P1193" s="3">
        <f>'PVWatts Hourly Results (4)'!L1204/1000</f>
        <v>0</v>
      </c>
      <c r="Q1193" s="130">
        <f>'PVWatts Hourly Results (5)'!L1204/1000</f>
        <v>0</v>
      </c>
    </row>
    <row r="1194" spans="2:17" x14ac:dyDescent="0.25">
      <c r="B1194" s="8">
        <v>2</v>
      </c>
      <c r="C1194" s="9">
        <v>18</v>
      </c>
      <c r="D1194" s="134">
        <f>'PVWatts Hourly Results (1)'!C1205</f>
        <v>0</v>
      </c>
      <c r="E1194" s="127">
        <f>DATE(YEAR(Inputs!$D$5),Summary!B1194,Summary!C1194)+TIME(D1194,0,0)</f>
        <v>49</v>
      </c>
      <c r="F1194" s="4">
        <f t="shared" si="130"/>
        <v>1</v>
      </c>
      <c r="G1194" s="4">
        <f t="shared" si="128"/>
        <v>7</v>
      </c>
      <c r="H1194" s="4">
        <f t="shared" si="131"/>
        <v>0</v>
      </c>
      <c r="I1194" s="4">
        <f t="shared" si="132"/>
        <v>0</v>
      </c>
      <c r="J1194" s="4">
        <f t="shared" si="133"/>
        <v>0</v>
      </c>
      <c r="K1194" s="4">
        <f t="shared" si="129"/>
        <v>0</v>
      </c>
      <c r="L1194" s="5">
        <f t="shared" si="134"/>
        <v>0</v>
      </c>
      <c r="M1194" s="137">
        <f>'PVWatts Hourly Results (1)'!L1205/1000</f>
        <v>0</v>
      </c>
      <c r="N1194" s="3">
        <f>'PVWatts Hourly Results (2)'!L1205/1000</f>
        <v>0</v>
      </c>
      <c r="O1194" s="3">
        <f>'PVWatts Hourly Results (3)'!L1205/1000</f>
        <v>0</v>
      </c>
      <c r="P1194" s="3">
        <f>'PVWatts Hourly Results (4)'!L1205/1000</f>
        <v>0</v>
      </c>
      <c r="Q1194" s="130">
        <f>'PVWatts Hourly Results (5)'!L1205/1000</f>
        <v>0</v>
      </c>
    </row>
    <row r="1195" spans="2:17" x14ac:dyDescent="0.25">
      <c r="B1195" s="8">
        <v>2</v>
      </c>
      <c r="C1195" s="9">
        <v>18</v>
      </c>
      <c r="D1195" s="134">
        <f>'PVWatts Hourly Results (1)'!C1206</f>
        <v>0</v>
      </c>
      <c r="E1195" s="127">
        <f>DATE(YEAR(Inputs!$D$5),Summary!B1195,Summary!C1195)+TIME(D1195,0,0)</f>
        <v>49</v>
      </c>
      <c r="F1195" s="4">
        <f t="shared" si="130"/>
        <v>1</v>
      </c>
      <c r="G1195" s="4">
        <f t="shared" si="128"/>
        <v>7</v>
      </c>
      <c r="H1195" s="4">
        <f t="shared" si="131"/>
        <v>0</v>
      </c>
      <c r="I1195" s="4">
        <f t="shared" si="132"/>
        <v>0</v>
      </c>
      <c r="J1195" s="4">
        <f t="shared" si="133"/>
        <v>0</v>
      </c>
      <c r="K1195" s="4">
        <f t="shared" si="129"/>
        <v>0</v>
      </c>
      <c r="L1195" s="5">
        <f t="shared" si="134"/>
        <v>0</v>
      </c>
      <c r="M1195" s="137">
        <f>'PVWatts Hourly Results (1)'!L1206/1000</f>
        <v>0</v>
      </c>
      <c r="N1195" s="3">
        <f>'PVWatts Hourly Results (2)'!L1206/1000</f>
        <v>0</v>
      </c>
      <c r="O1195" s="3">
        <f>'PVWatts Hourly Results (3)'!L1206/1000</f>
        <v>0</v>
      </c>
      <c r="P1195" s="3">
        <f>'PVWatts Hourly Results (4)'!L1206/1000</f>
        <v>0</v>
      </c>
      <c r="Q1195" s="130">
        <f>'PVWatts Hourly Results (5)'!L1206/1000</f>
        <v>0</v>
      </c>
    </row>
    <row r="1196" spans="2:17" x14ac:dyDescent="0.25">
      <c r="B1196" s="8">
        <v>2</v>
      </c>
      <c r="C1196" s="9">
        <v>18</v>
      </c>
      <c r="D1196" s="134">
        <f>'PVWatts Hourly Results (1)'!C1207</f>
        <v>0</v>
      </c>
      <c r="E1196" s="127">
        <f>DATE(YEAR(Inputs!$D$5),Summary!B1196,Summary!C1196)+TIME(D1196,0,0)</f>
        <v>49</v>
      </c>
      <c r="F1196" s="4">
        <f t="shared" si="130"/>
        <v>1</v>
      </c>
      <c r="G1196" s="4">
        <f t="shared" si="128"/>
        <v>7</v>
      </c>
      <c r="H1196" s="4">
        <f t="shared" si="131"/>
        <v>0</v>
      </c>
      <c r="I1196" s="4">
        <f t="shared" si="132"/>
        <v>0</v>
      </c>
      <c r="J1196" s="4">
        <f t="shared" si="133"/>
        <v>0</v>
      </c>
      <c r="K1196" s="4">
        <f t="shared" si="129"/>
        <v>0</v>
      </c>
      <c r="L1196" s="5">
        <f t="shared" si="134"/>
        <v>0</v>
      </c>
      <c r="M1196" s="137">
        <f>'PVWatts Hourly Results (1)'!L1207/1000</f>
        <v>0</v>
      </c>
      <c r="N1196" s="3">
        <f>'PVWatts Hourly Results (2)'!L1207/1000</f>
        <v>0</v>
      </c>
      <c r="O1196" s="3">
        <f>'PVWatts Hourly Results (3)'!L1207/1000</f>
        <v>0</v>
      </c>
      <c r="P1196" s="3">
        <f>'PVWatts Hourly Results (4)'!L1207/1000</f>
        <v>0</v>
      </c>
      <c r="Q1196" s="130">
        <f>'PVWatts Hourly Results (5)'!L1207/1000</f>
        <v>0</v>
      </c>
    </row>
    <row r="1197" spans="2:17" x14ac:dyDescent="0.25">
      <c r="B1197" s="8">
        <v>2</v>
      </c>
      <c r="C1197" s="9">
        <v>18</v>
      </c>
      <c r="D1197" s="134">
        <f>'PVWatts Hourly Results (1)'!C1208</f>
        <v>0</v>
      </c>
      <c r="E1197" s="127">
        <f>DATE(YEAR(Inputs!$D$5),Summary!B1197,Summary!C1197)+TIME(D1197,0,0)</f>
        <v>49</v>
      </c>
      <c r="F1197" s="4">
        <f t="shared" si="130"/>
        <v>1</v>
      </c>
      <c r="G1197" s="4">
        <f t="shared" si="128"/>
        <v>7</v>
      </c>
      <c r="H1197" s="4">
        <f t="shared" si="131"/>
        <v>0</v>
      </c>
      <c r="I1197" s="4">
        <f t="shared" si="132"/>
        <v>0</v>
      </c>
      <c r="J1197" s="4">
        <f t="shared" si="133"/>
        <v>0</v>
      </c>
      <c r="K1197" s="4">
        <f t="shared" si="129"/>
        <v>0</v>
      </c>
      <c r="L1197" s="5">
        <f t="shared" si="134"/>
        <v>0</v>
      </c>
      <c r="M1197" s="137">
        <f>'PVWatts Hourly Results (1)'!L1208/1000</f>
        <v>0</v>
      </c>
      <c r="N1197" s="3">
        <f>'PVWatts Hourly Results (2)'!L1208/1000</f>
        <v>0</v>
      </c>
      <c r="O1197" s="3">
        <f>'PVWatts Hourly Results (3)'!L1208/1000</f>
        <v>0</v>
      </c>
      <c r="P1197" s="3">
        <f>'PVWatts Hourly Results (4)'!L1208/1000</f>
        <v>0</v>
      </c>
      <c r="Q1197" s="130">
        <f>'PVWatts Hourly Results (5)'!L1208/1000</f>
        <v>0</v>
      </c>
    </row>
    <row r="1198" spans="2:17" x14ac:dyDescent="0.25">
      <c r="B1198" s="8">
        <v>2</v>
      </c>
      <c r="C1198" s="9">
        <v>19</v>
      </c>
      <c r="D1198" s="134">
        <f>'PVWatts Hourly Results (1)'!C1209</f>
        <v>0</v>
      </c>
      <c r="E1198" s="127">
        <f>DATE(YEAR(Inputs!$D$5),Summary!B1198,Summary!C1198)+TIME(D1198,0,0)</f>
        <v>50</v>
      </c>
      <c r="F1198" s="4">
        <f t="shared" si="130"/>
        <v>1</v>
      </c>
      <c r="G1198" s="4">
        <f t="shared" si="128"/>
        <v>1</v>
      </c>
      <c r="H1198" s="4">
        <f t="shared" si="131"/>
        <v>0</v>
      </c>
      <c r="I1198" s="4">
        <f t="shared" si="132"/>
        <v>0</v>
      </c>
      <c r="J1198" s="4">
        <f t="shared" si="133"/>
        <v>0</v>
      </c>
      <c r="K1198" s="4">
        <f t="shared" si="129"/>
        <v>0</v>
      </c>
      <c r="L1198" s="5">
        <f t="shared" si="134"/>
        <v>0</v>
      </c>
      <c r="M1198" s="137">
        <f>'PVWatts Hourly Results (1)'!L1209/1000</f>
        <v>0</v>
      </c>
      <c r="N1198" s="3">
        <f>'PVWatts Hourly Results (2)'!L1209/1000</f>
        <v>0</v>
      </c>
      <c r="O1198" s="3">
        <f>'PVWatts Hourly Results (3)'!L1209/1000</f>
        <v>0</v>
      </c>
      <c r="P1198" s="3">
        <f>'PVWatts Hourly Results (4)'!L1209/1000</f>
        <v>0</v>
      </c>
      <c r="Q1198" s="130">
        <f>'PVWatts Hourly Results (5)'!L1209/1000</f>
        <v>0</v>
      </c>
    </row>
    <row r="1199" spans="2:17" x14ac:dyDescent="0.25">
      <c r="B1199" s="8">
        <v>2</v>
      </c>
      <c r="C1199" s="9">
        <v>19</v>
      </c>
      <c r="D1199" s="134">
        <f>'PVWatts Hourly Results (1)'!C1210</f>
        <v>0</v>
      </c>
      <c r="E1199" s="127">
        <f>DATE(YEAR(Inputs!$D$5),Summary!B1199,Summary!C1199)+TIME(D1199,0,0)</f>
        <v>50</v>
      </c>
      <c r="F1199" s="4">
        <f t="shared" si="130"/>
        <v>1</v>
      </c>
      <c r="G1199" s="4">
        <f t="shared" si="128"/>
        <v>1</v>
      </c>
      <c r="H1199" s="4">
        <f t="shared" si="131"/>
        <v>0</v>
      </c>
      <c r="I1199" s="4">
        <f t="shared" si="132"/>
        <v>0</v>
      </c>
      <c r="J1199" s="4">
        <f t="shared" si="133"/>
        <v>0</v>
      </c>
      <c r="K1199" s="4">
        <f t="shared" si="129"/>
        <v>0</v>
      </c>
      <c r="L1199" s="5">
        <f t="shared" si="134"/>
        <v>0</v>
      </c>
      <c r="M1199" s="137">
        <f>'PVWatts Hourly Results (1)'!L1210/1000</f>
        <v>0</v>
      </c>
      <c r="N1199" s="3">
        <f>'PVWatts Hourly Results (2)'!L1210/1000</f>
        <v>0</v>
      </c>
      <c r="O1199" s="3">
        <f>'PVWatts Hourly Results (3)'!L1210/1000</f>
        <v>0</v>
      </c>
      <c r="P1199" s="3">
        <f>'PVWatts Hourly Results (4)'!L1210/1000</f>
        <v>0</v>
      </c>
      <c r="Q1199" s="130">
        <f>'PVWatts Hourly Results (5)'!L1210/1000</f>
        <v>0</v>
      </c>
    </row>
    <row r="1200" spans="2:17" x14ac:dyDescent="0.25">
      <c r="B1200" s="8">
        <v>2</v>
      </c>
      <c r="C1200" s="9">
        <v>19</v>
      </c>
      <c r="D1200" s="134">
        <f>'PVWatts Hourly Results (1)'!C1211</f>
        <v>0</v>
      </c>
      <c r="E1200" s="127">
        <f>DATE(YEAR(Inputs!$D$5),Summary!B1200,Summary!C1200)+TIME(D1200,0,0)</f>
        <v>50</v>
      </c>
      <c r="F1200" s="4">
        <f t="shared" si="130"/>
        <v>1</v>
      </c>
      <c r="G1200" s="4">
        <f t="shared" si="128"/>
        <v>1</v>
      </c>
      <c r="H1200" s="4">
        <f t="shared" si="131"/>
        <v>0</v>
      </c>
      <c r="I1200" s="4">
        <f t="shared" si="132"/>
        <v>0</v>
      </c>
      <c r="J1200" s="4">
        <f t="shared" si="133"/>
        <v>0</v>
      </c>
      <c r="K1200" s="4">
        <f t="shared" si="129"/>
        <v>0</v>
      </c>
      <c r="L1200" s="5">
        <f t="shared" si="134"/>
        <v>0</v>
      </c>
      <c r="M1200" s="137">
        <f>'PVWatts Hourly Results (1)'!L1211/1000</f>
        <v>0</v>
      </c>
      <c r="N1200" s="3">
        <f>'PVWatts Hourly Results (2)'!L1211/1000</f>
        <v>0</v>
      </c>
      <c r="O1200" s="3">
        <f>'PVWatts Hourly Results (3)'!L1211/1000</f>
        <v>0</v>
      </c>
      <c r="P1200" s="3">
        <f>'PVWatts Hourly Results (4)'!L1211/1000</f>
        <v>0</v>
      </c>
      <c r="Q1200" s="130">
        <f>'PVWatts Hourly Results (5)'!L1211/1000</f>
        <v>0</v>
      </c>
    </row>
    <row r="1201" spans="2:17" x14ac:dyDescent="0.25">
      <c r="B1201" s="8">
        <v>2</v>
      </c>
      <c r="C1201" s="9">
        <v>19</v>
      </c>
      <c r="D1201" s="134">
        <f>'PVWatts Hourly Results (1)'!C1212</f>
        <v>0</v>
      </c>
      <c r="E1201" s="127">
        <f>DATE(YEAR(Inputs!$D$5),Summary!B1201,Summary!C1201)+TIME(D1201,0,0)</f>
        <v>50</v>
      </c>
      <c r="F1201" s="4">
        <f t="shared" si="130"/>
        <v>1</v>
      </c>
      <c r="G1201" s="4">
        <f t="shared" si="128"/>
        <v>1</v>
      </c>
      <c r="H1201" s="4">
        <f t="shared" si="131"/>
        <v>0</v>
      </c>
      <c r="I1201" s="4">
        <f t="shared" si="132"/>
        <v>0</v>
      </c>
      <c r="J1201" s="4">
        <f t="shared" si="133"/>
        <v>0</v>
      </c>
      <c r="K1201" s="4">
        <f t="shared" si="129"/>
        <v>0</v>
      </c>
      <c r="L1201" s="5">
        <f t="shared" si="134"/>
        <v>0</v>
      </c>
      <c r="M1201" s="137">
        <f>'PVWatts Hourly Results (1)'!L1212/1000</f>
        <v>0</v>
      </c>
      <c r="N1201" s="3">
        <f>'PVWatts Hourly Results (2)'!L1212/1000</f>
        <v>0</v>
      </c>
      <c r="O1201" s="3">
        <f>'PVWatts Hourly Results (3)'!L1212/1000</f>
        <v>0</v>
      </c>
      <c r="P1201" s="3">
        <f>'PVWatts Hourly Results (4)'!L1212/1000</f>
        <v>0</v>
      </c>
      <c r="Q1201" s="130">
        <f>'PVWatts Hourly Results (5)'!L1212/1000</f>
        <v>0</v>
      </c>
    </row>
    <row r="1202" spans="2:17" x14ac:dyDescent="0.25">
      <c r="B1202" s="8">
        <v>2</v>
      </c>
      <c r="C1202" s="9">
        <v>19</v>
      </c>
      <c r="D1202" s="134">
        <f>'PVWatts Hourly Results (1)'!C1213</f>
        <v>0</v>
      </c>
      <c r="E1202" s="127">
        <f>DATE(YEAR(Inputs!$D$5),Summary!B1202,Summary!C1202)+TIME(D1202,0,0)</f>
        <v>50</v>
      </c>
      <c r="F1202" s="4">
        <f t="shared" si="130"/>
        <v>1</v>
      </c>
      <c r="G1202" s="4">
        <f t="shared" si="128"/>
        <v>1</v>
      </c>
      <c r="H1202" s="4">
        <f t="shared" si="131"/>
        <v>0</v>
      </c>
      <c r="I1202" s="4">
        <f t="shared" si="132"/>
        <v>0</v>
      </c>
      <c r="J1202" s="4">
        <f t="shared" si="133"/>
        <v>0</v>
      </c>
      <c r="K1202" s="4">
        <f t="shared" si="129"/>
        <v>0</v>
      </c>
      <c r="L1202" s="5">
        <f t="shared" si="134"/>
        <v>0</v>
      </c>
      <c r="M1202" s="137">
        <f>'PVWatts Hourly Results (1)'!L1213/1000</f>
        <v>0</v>
      </c>
      <c r="N1202" s="3">
        <f>'PVWatts Hourly Results (2)'!L1213/1000</f>
        <v>0</v>
      </c>
      <c r="O1202" s="3">
        <f>'PVWatts Hourly Results (3)'!L1213/1000</f>
        <v>0</v>
      </c>
      <c r="P1202" s="3">
        <f>'PVWatts Hourly Results (4)'!L1213/1000</f>
        <v>0</v>
      </c>
      <c r="Q1202" s="130">
        <f>'PVWatts Hourly Results (5)'!L1213/1000</f>
        <v>0</v>
      </c>
    </row>
    <row r="1203" spans="2:17" x14ac:dyDescent="0.25">
      <c r="B1203" s="8">
        <v>2</v>
      </c>
      <c r="C1203" s="9">
        <v>19</v>
      </c>
      <c r="D1203" s="134">
        <f>'PVWatts Hourly Results (1)'!C1214</f>
        <v>0</v>
      </c>
      <c r="E1203" s="127">
        <f>DATE(YEAR(Inputs!$D$5),Summary!B1203,Summary!C1203)+TIME(D1203,0,0)</f>
        <v>50</v>
      </c>
      <c r="F1203" s="4">
        <f t="shared" si="130"/>
        <v>1</v>
      </c>
      <c r="G1203" s="4">
        <f t="shared" si="128"/>
        <v>1</v>
      </c>
      <c r="H1203" s="4">
        <f t="shared" si="131"/>
        <v>0</v>
      </c>
      <c r="I1203" s="4">
        <f t="shared" si="132"/>
        <v>0</v>
      </c>
      <c r="J1203" s="4">
        <f t="shared" si="133"/>
        <v>0</v>
      </c>
      <c r="K1203" s="4">
        <f t="shared" si="129"/>
        <v>0</v>
      </c>
      <c r="L1203" s="5">
        <f t="shared" si="134"/>
        <v>0</v>
      </c>
      <c r="M1203" s="137">
        <f>'PVWatts Hourly Results (1)'!L1214/1000</f>
        <v>0</v>
      </c>
      <c r="N1203" s="3">
        <f>'PVWatts Hourly Results (2)'!L1214/1000</f>
        <v>0</v>
      </c>
      <c r="O1203" s="3">
        <f>'PVWatts Hourly Results (3)'!L1214/1000</f>
        <v>0</v>
      </c>
      <c r="P1203" s="3">
        <f>'PVWatts Hourly Results (4)'!L1214/1000</f>
        <v>0</v>
      </c>
      <c r="Q1203" s="130">
        <f>'PVWatts Hourly Results (5)'!L1214/1000</f>
        <v>0</v>
      </c>
    </row>
    <row r="1204" spans="2:17" x14ac:dyDescent="0.25">
      <c r="B1204" s="8">
        <v>2</v>
      </c>
      <c r="C1204" s="9">
        <v>19</v>
      </c>
      <c r="D1204" s="134">
        <f>'PVWatts Hourly Results (1)'!C1215</f>
        <v>0</v>
      </c>
      <c r="E1204" s="127">
        <f>DATE(YEAR(Inputs!$D$5),Summary!B1204,Summary!C1204)+TIME(D1204,0,0)</f>
        <v>50</v>
      </c>
      <c r="F1204" s="4">
        <f t="shared" si="130"/>
        <v>1</v>
      </c>
      <c r="G1204" s="4">
        <f t="shared" si="128"/>
        <v>1</v>
      </c>
      <c r="H1204" s="4">
        <f t="shared" si="131"/>
        <v>0</v>
      </c>
      <c r="I1204" s="4">
        <f t="shared" si="132"/>
        <v>0</v>
      </c>
      <c r="J1204" s="4">
        <f t="shared" si="133"/>
        <v>0</v>
      </c>
      <c r="K1204" s="4">
        <f t="shared" si="129"/>
        <v>0</v>
      </c>
      <c r="L1204" s="5">
        <f t="shared" si="134"/>
        <v>0</v>
      </c>
      <c r="M1204" s="137">
        <f>'PVWatts Hourly Results (1)'!L1215/1000</f>
        <v>0</v>
      </c>
      <c r="N1204" s="3">
        <f>'PVWatts Hourly Results (2)'!L1215/1000</f>
        <v>0</v>
      </c>
      <c r="O1204" s="3">
        <f>'PVWatts Hourly Results (3)'!L1215/1000</f>
        <v>0</v>
      </c>
      <c r="P1204" s="3">
        <f>'PVWatts Hourly Results (4)'!L1215/1000</f>
        <v>0</v>
      </c>
      <c r="Q1204" s="130">
        <f>'PVWatts Hourly Results (5)'!L1215/1000</f>
        <v>0</v>
      </c>
    </row>
    <row r="1205" spans="2:17" x14ac:dyDescent="0.25">
      <c r="B1205" s="8">
        <v>2</v>
      </c>
      <c r="C1205" s="9">
        <v>19</v>
      </c>
      <c r="D1205" s="134">
        <f>'PVWatts Hourly Results (1)'!C1216</f>
        <v>0</v>
      </c>
      <c r="E1205" s="127">
        <f>DATE(YEAR(Inputs!$D$5),Summary!B1205,Summary!C1205)+TIME(D1205,0,0)</f>
        <v>50</v>
      </c>
      <c r="F1205" s="4">
        <f t="shared" si="130"/>
        <v>1</v>
      </c>
      <c r="G1205" s="4">
        <f t="shared" si="128"/>
        <v>1</v>
      </c>
      <c r="H1205" s="4">
        <f t="shared" si="131"/>
        <v>0</v>
      </c>
      <c r="I1205" s="4">
        <f t="shared" si="132"/>
        <v>0</v>
      </c>
      <c r="J1205" s="4">
        <f t="shared" si="133"/>
        <v>0</v>
      </c>
      <c r="K1205" s="4">
        <f t="shared" si="129"/>
        <v>0</v>
      </c>
      <c r="L1205" s="5">
        <f t="shared" si="134"/>
        <v>0</v>
      </c>
      <c r="M1205" s="137">
        <f>'PVWatts Hourly Results (1)'!L1216/1000</f>
        <v>0</v>
      </c>
      <c r="N1205" s="3">
        <f>'PVWatts Hourly Results (2)'!L1216/1000</f>
        <v>0</v>
      </c>
      <c r="O1205" s="3">
        <f>'PVWatts Hourly Results (3)'!L1216/1000</f>
        <v>0</v>
      </c>
      <c r="P1205" s="3">
        <f>'PVWatts Hourly Results (4)'!L1216/1000</f>
        <v>0</v>
      </c>
      <c r="Q1205" s="130">
        <f>'PVWatts Hourly Results (5)'!L1216/1000</f>
        <v>0</v>
      </c>
    </row>
    <row r="1206" spans="2:17" x14ac:dyDescent="0.25">
      <c r="B1206" s="8">
        <v>2</v>
      </c>
      <c r="C1206" s="9">
        <v>19</v>
      </c>
      <c r="D1206" s="134">
        <f>'PVWatts Hourly Results (1)'!C1217</f>
        <v>0</v>
      </c>
      <c r="E1206" s="127">
        <f>DATE(YEAR(Inputs!$D$5),Summary!B1206,Summary!C1206)+TIME(D1206,0,0)</f>
        <v>50</v>
      </c>
      <c r="F1206" s="4">
        <f t="shared" si="130"/>
        <v>1</v>
      </c>
      <c r="G1206" s="4">
        <f t="shared" si="128"/>
        <v>1</v>
      </c>
      <c r="H1206" s="4">
        <f t="shared" si="131"/>
        <v>0</v>
      </c>
      <c r="I1206" s="4">
        <f t="shared" si="132"/>
        <v>0</v>
      </c>
      <c r="J1206" s="4">
        <f t="shared" si="133"/>
        <v>0</v>
      </c>
      <c r="K1206" s="4">
        <f t="shared" si="129"/>
        <v>0</v>
      </c>
      <c r="L1206" s="5">
        <f t="shared" si="134"/>
        <v>0</v>
      </c>
      <c r="M1206" s="137">
        <f>'PVWatts Hourly Results (1)'!L1217/1000</f>
        <v>0</v>
      </c>
      <c r="N1206" s="3">
        <f>'PVWatts Hourly Results (2)'!L1217/1000</f>
        <v>0</v>
      </c>
      <c r="O1206" s="3">
        <f>'PVWatts Hourly Results (3)'!L1217/1000</f>
        <v>0</v>
      </c>
      <c r="P1206" s="3">
        <f>'PVWatts Hourly Results (4)'!L1217/1000</f>
        <v>0</v>
      </c>
      <c r="Q1206" s="130">
        <f>'PVWatts Hourly Results (5)'!L1217/1000</f>
        <v>0</v>
      </c>
    </row>
    <row r="1207" spans="2:17" x14ac:dyDescent="0.25">
      <c r="B1207" s="8">
        <v>2</v>
      </c>
      <c r="C1207" s="9">
        <v>19</v>
      </c>
      <c r="D1207" s="134">
        <f>'PVWatts Hourly Results (1)'!C1218</f>
        <v>0</v>
      </c>
      <c r="E1207" s="127">
        <f>DATE(YEAR(Inputs!$D$5),Summary!B1207,Summary!C1207)+TIME(D1207,0,0)</f>
        <v>50</v>
      </c>
      <c r="F1207" s="4">
        <f t="shared" si="130"/>
        <v>1</v>
      </c>
      <c r="G1207" s="4">
        <f t="shared" si="128"/>
        <v>1</v>
      </c>
      <c r="H1207" s="4">
        <f t="shared" si="131"/>
        <v>0</v>
      </c>
      <c r="I1207" s="4">
        <f t="shared" si="132"/>
        <v>0</v>
      </c>
      <c r="J1207" s="4">
        <f t="shared" si="133"/>
        <v>0</v>
      </c>
      <c r="K1207" s="4">
        <f t="shared" si="129"/>
        <v>0</v>
      </c>
      <c r="L1207" s="5">
        <f t="shared" si="134"/>
        <v>0</v>
      </c>
      <c r="M1207" s="137">
        <f>'PVWatts Hourly Results (1)'!L1218/1000</f>
        <v>0</v>
      </c>
      <c r="N1207" s="3">
        <f>'PVWatts Hourly Results (2)'!L1218/1000</f>
        <v>0</v>
      </c>
      <c r="O1207" s="3">
        <f>'PVWatts Hourly Results (3)'!L1218/1000</f>
        <v>0</v>
      </c>
      <c r="P1207" s="3">
        <f>'PVWatts Hourly Results (4)'!L1218/1000</f>
        <v>0</v>
      </c>
      <c r="Q1207" s="130">
        <f>'PVWatts Hourly Results (5)'!L1218/1000</f>
        <v>0</v>
      </c>
    </row>
    <row r="1208" spans="2:17" x14ac:dyDescent="0.25">
      <c r="B1208" s="8">
        <v>2</v>
      </c>
      <c r="C1208" s="9">
        <v>19</v>
      </c>
      <c r="D1208" s="134">
        <f>'PVWatts Hourly Results (1)'!C1219</f>
        <v>0</v>
      </c>
      <c r="E1208" s="127">
        <f>DATE(YEAR(Inputs!$D$5),Summary!B1208,Summary!C1208)+TIME(D1208,0,0)</f>
        <v>50</v>
      </c>
      <c r="F1208" s="4">
        <f t="shared" si="130"/>
        <v>1</v>
      </c>
      <c r="G1208" s="4">
        <f t="shared" si="128"/>
        <v>1</v>
      </c>
      <c r="H1208" s="4">
        <f t="shared" si="131"/>
        <v>0</v>
      </c>
      <c r="I1208" s="4">
        <f t="shared" si="132"/>
        <v>0</v>
      </c>
      <c r="J1208" s="4">
        <f t="shared" si="133"/>
        <v>0</v>
      </c>
      <c r="K1208" s="4">
        <f t="shared" si="129"/>
        <v>0</v>
      </c>
      <c r="L1208" s="5">
        <f t="shared" si="134"/>
        <v>0</v>
      </c>
      <c r="M1208" s="137">
        <f>'PVWatts Hourly Results (1)'!L1219/1000</f>
        <v>0</v>
      </c>
      <c r="N1208" s="3">
        <f>'PVWatts Hourly Results (2)'!L1219/1000</f>
        <v>0</v>
      </c>
      <c r="O1208" s="3">
        <f>'PVWatts Hourly Results (3)'!L1219/1000</f>
        <v>0</v>
      </c>
      <c r="P1208" s="3">
        <f>'PVWatts Hourly Results (4)'!L1219/1000</f>
        <v>0</v>
      </c>
      <c r="Q1208" s="130">
        <f>'PVWatts Hourly Results (5)'!L1219/1000</f>
        <v>0</v>
      </c>
    </row>
    <row r="1209" spans="2:17" x14ac:dyDescent="0.25">
      <c r="B1209" s="8">
        <v>2</v>
      </c>
      <c r="C1209" s="9">
        <v>19</v>
      </c>
      <c r="D1209" s="134">
        <f>'PVWatts Hourly Results (1)'!C1220</f>
        <v>0</v>
      </c>
      <c r="E1209" s="127">
        <f>DATE(YEAR(Inputs!$D$5),Summary!B1209,Summary!C1209)+TIME(D1209,0,0)</f>
        <v>50</v>
      </c>
      <c r="F1209" s="4">
        <f t="shared" si="130"/>
        <v>1</v>
      </c>
      <c r="G1209" s="4">
        <f t="shared" si="128"/>
        <v>1</v>
      </c>
      <c r="H1209" s="4">
        <f t="shared" si="131"/>
        <v>0</v>
      </c>
      <c r="I1209" s="4">
        <f t="shared" si="132"/>
        <v>0</v>
      </c>
      <c r="J1209" s="4">
        <f t="shared" si="133"/>
        <v>0</v>
      </c>
      <c r="K1209" s="4">
        <f t="shared" si="129"/>
        <v>0</v>
      </c>
      <c r="L1209" s="5">
        <f t="shared" si="134"/>
        <v>0</v>
      </c>
      <c r="M1209" s="137">
        <f>'PVWatts Hourly Results (1)'!L1220/1000</f>
        <v>0</v>
      </c>
      <c r="N1209" s="3">
        <f>'PVWatts Hourly Results (2)'!L1220/1000</f>
        <v>0</v>
      </c>
      <c r="O1209" s="3">
        <f>'PVWatts Hourly Results (3)'!L1220/1000</f>
        <v>0</v>
      </c>
      <c r="P1209" s="3">
        <f>'PVWatts Hourly Results (4)'!L1220/1000</f>
        <v>0</v>
      </c>
      <c r="Q1209" s="130">
        <f>'PVWatts Hourly Results (5)'!L1220/1000</f>
        <v>0</v>
      </c>
    </row>
    <row r="1210" spans="2:17" x14ac:dyDescent="0.25">
      <c r="B1210" s="8">
        <v>2</v>
      </c>
      <c r="C1210" s="9">
        <v>19</v>
      </c>
      <c r="D1210" s="134">
        <f>'PVWatts Hourly Results (1)'!C1221</f>
        <v>0</v>
      </c>
      <c r="E1210" s="127">
        <f>DATE(YEAR(Inputs!$D$5),Summary!B1210,Summary!C1210)+TIME(D1210,0,0)</f>
        <v>50</v>
      </c>
      <c r="F1210" s="4">
        <f t="shared" si="130"/>
        <v>1</v>
      </c>
      <c r="G1210" s="4">
        <f t="shared" si="128"/>
        <v>1</v>
      </c>
      <c r="H1210" s="4">
        <f t="shared" si="131"/>
        <v>0</v>
      </c>
      <c r="I1210" s="4">
        <f t="shared" si="132"/>
        <v>0</v>
      </c>
      <c r="J1210" s="4">
        <f t="shared" si="133"/>
        <v>0</v>
      </c>
      <c r="K1210" s="4">
        <f t="shared" si="129"/>
        <v>0</v>
      </c>
      <c r="L1210" s="5">
        <f t="shared" si="134"/>
        <v>0</v>
      </c>
      <c r="M1210" s="137">
        <f>'PVWatts Hourly Results (1)'!L1221/1000</f>
        <v>0</v>
      </c>
      <c r="N1210" s="3">
        <f>'PVWatts Hourly Results (2)'!L1221/1000</f>
        <v>0</v>
      </c>
      <c r="O1210" s="3">
        <f>'PVWatts Hourly Results (3)'!L1221/1000</f>
        <v>0</v>
      </c>
      <c r="P1210" s="3">
        <f>'PVWatts Hourly Results (4)'!L1221/1000</f>
        <v>0</v>
      </c>
      <c r="Q1210" s="130">
        <f>'PVWatts Hourly Results (5)'!L1221/1000</f>
        <v>0</v>
      </c>
    </row>
    <row r="1211" spans="2:17" x14ac:dyDescent="0.25">
      <c r="B1211" s="8">
        <v>2</v>
      </c>
      <c r="C1211" s="9">
        <v>19</v>
      </c>
      <c r="D1211" s="134">
        <f>'PVWatts Hourly Results (1)'!C1222</f>
        <v>0</v>
      </c>
      <c r="E1211" s="127">
        <f>DATE(YEAR(Inputs!$D$5),Summary!B1211,Summary!C1211)+TIME(D1211,0,0)</f>
        <v>50</v>
      </c>
      <c r="F1211" s="4">
        <f t="shared" si="130"/>
        <v>1</v>
      </c>
      <c r="G1211" s="4">
        <f t="shared" si="128"/>
        <v>1</v>
      </c>
      <c r="H1211" s="4">
        <f t="shared" si="131"/>
        <v>0</v>
      </c>
      <c r="I1211" s="4">
        <f t="shared" si="132"/>
        <v>0</v>
      </c>
      <c r="J1211" s="4">
        <f t="shared" si="133"/>
        <v>0</v>
      </c>
      <c r="K1211" s="4">
        <f t="shared" si="129"/>
        <v>0</v>
      </c>
      <c r="L1211" s="5">
        <f t="shared" si="134"/>
        <v>0</v>
      </c>
      <c r="M1211" s="137">
        <f>'PVWatts Hourly Results (1)'!L1222/1000</f>
        <v>0</v>
      </c>
      <c r="N1211" s="3">
        <f>'PVWatts Hourly Results (2)'!L1222/1000</f>
        <v>0</v>
      </c>
      <c r="O1211" s="3">
        <f>'PVWatts Hourly Results (3)'!L1222/1000</f>
        <v>0</v>
      </c>
      <c r="P1211" s="3">
        <f>'PVWatts Hourly Results (4)'!L1222/1000</f>
        <v>0</v>
      </c>
      <c r="Q1211" s="130">
        <f>'PVWatts Hourly Results (5)'!L1222/1000</f>
        <v>0</v>
      </c>
    </row>
    <row r="1212" spans="2:17" x14ac:dyDescent="0.25">
      <c r="B1212" s="8">
        <v>2</v>
      </c>
      <c r="C1212" s="9">
        <v>19</v>
      </c>
      <c r="D1212" s="134">
        <f>'PVWatts Hourly Results (1)'!C1223</f>
        <v>0</v>
      </c>
      <c r="E1212" s="127">
        <f>DATE(YEAR(Inputs!$D$5),Summary!B1212,Summary!C1212)+TIME(D1212,0,0)</f>
        <v>50</v>
      </c>
      <c r="F1212" s="4">
        <f t="shared" si="130"/>
        <v>1</v>
      </c>
      <c r="G1212" s="4">
        <f t="shared" si="128"/>
        <v>1</v>
      </c>
      <c r="H1212" s="4">
        <f t="shared" si="131"/>
        <v>0</v>
      </c>
      <c r="I1212" s="4">
        <f t="shared" si="132"/>
        <v>0</v>
      </c>
      <c r="J1212" s="4">
        <f t="shared" si="133"/>
        <v>0</v>
      </c>
      <c r="K1212" s="4">
        <f t="shared" si="129"/>
        <v>0</v>
      </c>
      <c r="L1212" s="5">
        <f t="shared" si="134"/>
        <v>0</v>
      </c>
      <c r="M1212" s="137">
        <f>'PVWatts Hourly Results (1)'!L1223/1000</f>
        <v>0</v>
      </c>
      <c r="N1212" s="3">
        <f>'PVWatts Hourly Results (2)'!L1223/1000</f>
        <v>0</v>
      </c>
      <c r="O1212" s="3">
        <f>'PVWatts Hourly Results (3)'!L1223/1000</f>
        <v>0</v>
      </c>
      <c r="P1212" s="3">
        <f>'PVWatts Hourly Results (4)'!L1223/1000</f>
        <v>0</v>
      </c>
      <c r="Q1212" s="130">
        <f>'PVWatts Hourly Results (5)'!L1223/1000</f>
        <v>0</v>
      </c>
    </row>
    <row r="1213" spans="2:17" x14ac:dyDescent="0.25">
      <c r="B1213" s="8">
        <v>2</v>
      </c>
      <c r="C1213" s="9">
        <v>19</v>
      </c>
      <c r="D1213" s="134">
        <f>'PVWatts Hourly Results (1)'!C1224</f>
        <v>0</v>
      </c>
      <c r="E1213" s="127">
        <f>DATE(YEAR(Inputs!$D$5),Summary!B1213,Summary!C1213)+TIME(D1213,0,0)</f>
        <v>50</v>
      </c>
      <c r="F1213" s="4">
        <f t="shared" si="130"/>
        <v>1</v>
      </c>
      <c r="G1213" s="4">
        <f t="shared" si="128"/>
        <v>1</v>
      </c>
      <c r="H1213" s="4">
        <f t="shared" si="131"/>
        <v>0</v>
      </c>
      <c r="I1213" s="4">
        <f t="shared" si="132"/>
        <v>0</v>
      </c>
      <c r="J1213" s="4">
        <f t="shared" si="133"/>
        <v>0</v>
      </c>
      <c r="K1213" s="4">
        <f t="shared" si="129"/>
        <v>0</v>
      </c>
      <c r="L1213" s="5">
        <f t="shared" si="134"/>
        <v>0</v>
      </c>
      <c r="M1213" s="137">
        <f>'PVWatts Hourly Results (1)'!L1224/1000</f>
        <v>0</v>
      </c>
      <c r="N1213" s="3">
        <f>'PVWatts Hourly Results (2)'!L1224/1000</f>
        <v>0</v>
      </c>
      <c r="O1213" s="3">
        <f>'PVWatts Hourly Results (3)'!L1224/1000</f>
        <v>0</v>
      </c>
      <c r="P1213" s="3">
        <f>'PVWatts Hourly Results (4)'!L1224/1000</f>
        <v>0</v>
      </c>
      <c r="Q1213" s="130">
        <f>'PVWatts Hourly Results (5)'!L1224/1000</f>
        <v>0</v>
      </c>
    </row>
    <row r="1214" spans="2:17" x14ac:dyDescent="0.25">
      <c r="B1214" s="8">
        <v>2</v>
      </c>
      <c r="C1214" s="9">
        <v>19</v>
      </c>
      <c r="D1214" s="134">
        <f>'PVWatts Hourly Results (1)'!C1225</f>
        <v>0</v>
      </c>
      <c r="E1214" s="127">
        <f>DATE(YEAR(Inputs!$D$5),Summary!B1214,Summary!C1214)+TIME(D1214,0,0)</f>
        <v>50</v>
      </c>
      <c r="F1214" s="4">
        <f t="shared" si="130"/>
        <v>1</v>
      </c>
      <c r="G1214" s="4">
        <f t="shared" si="128"/>
        <v>1</v>
      </c>
      <c r="H1214" s="4">
        <f t="shared" si="131"/>
        <v>0</v>
      </c>
      <c r="I1214" s="4">
        <f t="shared" si="132"/>
        <v>0</v>
      </c>
      <c r="J1214" s="4">
        <f t="shared" si="133"/>
        <v>0</v>
      </c>
      <c r="K1214" s="4">
        <f t="shared" si="129"/>
        <v>0</v>
      </c>
      <c r="L1214" s="5">
        <f t="shared" si="134"/>
        <v>0</v>
      </c>
      <c r="M1214" s="137">
        <f>'PVWatts Hourly Results (1)'!L1225/1000</f>
        <v>0</v>
      </c>
      <c r="N1214" s="3">
        <f>'PVWatts Hourly Results (2)'!L1225/1000</f>
        <v>0</v>
      </c>
      <c r="O1214" s="3">
        <f>'PVWatts Hourly Results (3)'!L1225/1000</f>
        <v>0</v>
      </c>
      <c r="P1214" s="3">
        <f>'PVWatts Hourly Results (4)'!L1225/1000</f>
        <v>0</v>
      </c>
      <c r="Q1214" s="130">
        <f>'PVWatts Hourly Results (5)'!L1225/1000</f>
        <v>0</v>
      </c>
    </row>
    <row r="1215" spans="2:17" x14ac:dyDescent="0.25">
      <c r="B1215" s="8">
        <v>2</v>
      </c>
      <c r="C1215" s="9">
        <v>19</v>
      </c>
      <c r="D1215" s="134">
        <f>'PVWatts Hourly Results (1)'!C1226</f>
        <v>0</v>
      </c>
      <c r="E1215" s="127">
        <f>DATE(YEAR(Inputs!$D$5),Summary!B1215,Summary!C1215)+TIME(D1215,0,0)</f>
        <v>50</v>
      </c>
      <c r="F1215" s="4">
        <f t="shared" si="130"/>
        <v>1</v>
      </c>
      <c r="G1215" s="4">
        <f t="shared" si="128"/>
        <v>1</v>
      </c>
      <c r="H1215" s="4">
        <f t="shared" si="131"/>
        <v>0</v>
      </c>
      <c r="I1215" s="4">
        <f t="shared" si="132"/>
        <v>0</v>
      </c>
      <c r="J1215" s="4">
        <f t="shared" si="133"/>
        <v>0</v>
      </c>
      <c r="K1215" s="4">
        <f t="shared" si="129"/>
        <v>0</v>
      </c>
      <c r="L1215" s="5">
        <f t="shared" si="134"/>
        <v>0</v>
      </c>
      <c r="M1215" s="137">
        <f>'PVWatts Hourly Results (1)'!L1226/1000</f>
        <v>0</v>
      </c>
      <c r="N1215" s="3">
        <f>'PVWatts Hourly Results (2)'!L1226/1000</f>
        <v>0</v>
      </c>
      <c r="O1215" s="3">
        <f>'PVWatts Hourly Results (3)'!L1226/1000</f>
        <v>0</v>
      </c>
      <c r="P1215" s="3">
        <f>'PVWatts Hourly Results (4)'!L1226/1000</f>
        <v>0</v>
      </c>
      <c r="Q1215" s="130">
        <f>'PVWatts Hourly Results (5)'!L1226/1000</f>
        <v>0</v>
      </c>
    </row>
    <row r="1216" spans="2:17" x14ac:dyDescent="0.25">
      <c r="B1216" s="8">
        <v>2</v>
      </c>
      <c r="C1216" s="9">
        <v>19</v>
      </c>
      <c r="D1216" s="134">
        <f>'PVWatts Hourly Results (1)'!C1227</f>
        <v>0</v>
      </c>
      <c r="E1216" s="127">
        <f>DATE(YEAR(Inputs!$D$5),Summary!B1216,Summary!C1216)+TIME(D1216,0,0)</f>
        <v>50</v>
      </c>
      <c r="F1216" s="4">
        <f t="shared" si="130"/>
        <v>1</v>
      </c>
      <c r="G1216" s="4">
        <f t="shared" si="128"/>
        <v>1</v>
      </c>
      <c r="H1216" s="4">
        <f t="shared" si="131"/>
        <v>0</v>
      </c>
      <c r="I1216" s="4">
        <f t="shared" si="132"/>
        <v>0</v>
      </c>
      <c r="J1216" s="4">
        <f t="shared" si="133"/>
        <v>0</v>
      </c>
      <c r="K1216" s="4">
        <f t="shared" si="129"/>
        <v>0</v>
      </c>
      <c r="L1216" s="5">
        <f t="shared" si="134"/>
        <v>0</v>
      </c>
      <c r="M1216" s="137">
        <f>'PVWatts Hourly Results (1)'!L1227/1000</f>
        <v>0</v>
      </c>
      <c r="N1216" s="3">
        <f>'PVWatts Hourly Results (2)'!L1227/1000</f>
        <v>0</v>
      </c>
      <c r="O1216" s="3">
        <f>'PVWatts Hourly Results (3)'!L1227/1000</f>
        <v>0</v>
      </c>
      <c r="P1216" s="3">
        <f>'PVWatts Hourly Results (4)'!L1227/1000</f>
        <v>0</v>
      </c>
      <c r="Q1216" s="130">
        <f>'PVWatts Hourly Results (5)'!L1227/1000</f>
        <v>0</v>
      </c>
    </row>
    <row r="1217" spans="2:17" x14ac:dyDescent="0.25">
      <c r="B1217" s="8">
        <v>2</v>
      </c>
      <c r="C1217" s="9">
        <v>19</v>
      </c>
      <c r="D1217" s="134">
        <f>'PVWatts Hourly Results (1)'!C1228</f>
        <v>0</v>
      </c>
      <c r="E1217" s="127">
        <f>DATE(YEAR(Inputs!$D$5),Summary!B1217,Summary!C1217)+TIME(D1217,0,0)</f>
        <v>50</v>
      </c>
      <c r="F1217" s="4">
        <f t="shared" si="130"/>
        <v>1</v>
      </c>
      <c r="G1217" s="4">
        <f t="shared" si="128"/>
        <v>1</v>
      </c>
      <c r="H1217" s="4">
        <f t="shared" si="131"/>
        <v>0</v>
      </c>
      <c r="I1217" s="4">
        <f t="shared" si="132"/>
        <v>0</v>
      </c>
      <c r="J1217" s="4">
        <f t="shared" si="133"/>
        <v>0</v>
      </c>
      <c r="K1217" s="4">
        <f t="shared" si="129"/>
        <v>0</v>
      </c>
      <c r="L1217" s="5">
        <f t="shared" si="134"/>
        <v>0</v>
      </c>
      <c r="M1217" s="137">
        <f>'PVWatts Hourly Results (1)'!L1228/1000</f>
        <v>0</v>
      </c>
      <c r="N1217" s="3">
        <f>'PVWatts Hourly Results (2)'!L1228/1000</f>
        <v>0</v>
      </c>
      <c r="O1217" s="3">
        <f>'PVWatts Hourly Results (3)'!L1228/1000</f>
        <v>0</v>
      </c>
      <c r="P1217" s="3">
        <f>'PVWatts Hourly Results (4)'!L1228/1000</f>
        <v>0</v>
      </c>
      <c r="Q1217" s="130">
        <f>'PVWatts Hourly Results (5)'!L1228/1000</f>
        <v>0</v>
      </c>
    </row>
    <row r="1218" spans="2:17" x14ac:dyDescent="0.25">
      <c r="B1218" s="8">
        <v>2</v>
      </c>
      <c r="C1218" s="9">
        <v>19</v>
      </c>
      <c r="D1218" s="134">
        <f>'PVWatts Hourly Results (1)'!C1229</f>
        <v>0</v>
      </c>
      <c r="E1218" s="127">
        <f>DATE(YEAR(Inputs!$D$5),Summary!B1218,Summary!C1218)+TIME(D1218,0,0)</f>
        <v>50</v>
      </c>
      <c r="F1218" s="4">
        <f t="shared" si="130"/>
        <v>1</v>
      </c>
      <c r="G1218" s="4">
        <f t="shared" si="128"/>
        <v>1</v>
      </c>
      <c r="H1218" s="4">
        <f t="shared" si="131"/>
        <v>0</v>
      </c>
      <c r="I1218" s="4">
        <f t="shared" si="132"/>
        <v>0</v>
      </c>
      <c r="J1218" s="4">
        <f t="shared" si="133"/>
        <v>0</v>
      </c>
      <c r="K1218" s="4">
        <f t="shared" si="129"/>
        <v>0</v>
      </c>
      <c r="L1218" s="5">
        <f t="shared" si="134"/>
        <v>0</v>
      </c>
      <c r="M1218" s="137">
        <f>'PVWatts Hourly Results (1)'!L1229/1000</f>
        <v>0</v>
      </c>
      <c r="N1218" s="3">
        <f>'PVWatts Hourly Results (2)'!L1229/1000</f>
        <v>0</v>
      </c>
      <c r="O1218" s="3">
        <f>'PVWatts Hourly Results (3)'!L1229/1000</f>
        <v>0</v>
      </c>
      <c r="P1218" s="3">
        <f>'PVWatts Hourly Results (4)'!L1229/1000</f>
        <v>0</v>
      </c>
      <c r="Q1218" s="130">
        <f>'PVWatts Hourly Results (5)'!L1229/1000</f>
        <v>0</v>
      </c>
    </row>
    <row r="1219" spans="2:17" x14ac:dyDescent="0.25">
      <c r="B1219" s="8">
        <v>2</v>
      </c>
      <c r="C1219" s="9">
        <v>19</v>
      </c>
      <c r="D1219" s="134">
        <f>'PVWatts Hourly Results (1)'!C1230</f>
        <v>0</v>
      </c>
      <c r="E1219" s="127">
        <f>DATE(YEAR(Inputs!$D$5),Summary!B1219,Summary!C1219)+TIME(D1219,0,0)</f>
        <v>50</v>
      </c>
      <c r="F1219" s="4">
        <f t="shared" si="130"/>
        <v>1</v>
      </c>
      <c r="G1219" s="4">
        <f t="shared" si="128"/>
        <v>1</v>
      </c>
      <c r="H1219" s="4">
        <f t="shared" si="131"/>
        <v>0</v>
      </c>
      <c r="I1219" s="4">
        <f t="shared" si="132"/>
        <v>0</v>
      </c>
      <c r="J1219" s="4">
        <f t="shared" si="133"/>
        <v>0</v>
      </c>
      <c r="K1219" s="4">
        <f t="shared" si="129"/>
        <v>0</v>
      </c>
      <c r="L1219" s="5">
        <f t="shared" si="134"/>
        <v>0</v>
      </c>
      <c r="M1219" s="137">
        <f>'PVWatts Hourly Results (1)'!L1230/1000</f>
        <v>0</v>
      </c>
      <c r="N1219" s="3">
        <f>'PVWatts Hourly Results (2)'!L1230/1000</f>
        <v>0</v>
      </c>
      <c r="O1219" s="3">
        <f>'PVWatts Hourly Results (3)'!L1230/1000</f>
        <v>0</v>
      </c>
      <c r="P1219" s="3">
        <f>'PVWatts Hourly Results (4)'!L1230/1000</f>
        <v>0</v>
      </c>
      <c r="Q1219" s="130">
        <f>'PVWatts Hourly Results (5)'!L1230/1000</f>
        <v>0</v>
      </c>
    </row>
    <row r="1220" spans="2:17" x14ac:dyDescent="0.25">
      <c r="B1220" s="8">
        <v>2</v>
      </c>
      <c r="C1220" s="9">
        <v>19</v>
      </c>
      <c r="D1220" s="134">
        <f>'PVWatts Hourly Results (1)'!C1231</f>
        <v>0</v>
      </c>
      <c r="E1220" s="127">
        <f>DATE(YEAR(Inputs!$D$5),Summary!B1220,Summary!C1220)+TIME(D1220,0,0)</f>
        <v>50</v>
      </c>
      <c r="F1220" s="4">
        <f t="shared" si="130"/>
        <v>1</v>
      </c>
      <c r="G1220" s="4">
        <f t="shared" si="128"/>
        <v>1</v>
      </c>
      <c r="H1220" s="4">
        <f t="shared" si="131"/>
        <v>0</v>
      </c>
      <c r="I1220" s="4">
        <f t="shared" si="132"/>
        <v>0</v>
      </c>
      <c r="J1220" s="4">
        <f t="shared" si="133"/>
        <v>0</v>
      </c>
      <c r="K1220" s="4">
        <f t="shared" si="129"/>
        <v>0</v>
      </c>
      <c r="L1220" s="5">
        <f t="shared" si="134"/>
        <v>0</v>
      </c>
      <c r="M1220" s="137">
        <f>'PVWatts Hourly Results (1)'!L1231/1000</f>
        <v>0</v>
      </c>
      <c r="N1220" s="3">
        <f>'PVWatts Hourly Results (2)'!L1231/1000</f>
        <v>0</v>
      </c>
      <c r="O1220" s="3">
        <f>'PVWatts Hourly Results (3)'!L1231/1000</f>
        <v>0</v>
      </c>
      <c r="P1220" s="3">
        <f>'PVWatts Hourly Results (4)'!L1231/1000</f>
        <v>0</v>
      </c>
      <c r="Q1220" s="130">
        <f>'PVWatts Hourly Results (5)'!L1231/1000</f>
        <v>0</v>
      </c>
    </row>
    <row r="1221" spans="2:17" x14ac:dyDescent="0.25">
      <c r="B1221" s="8">
        <v>2</v>
      </c>
      <c r="C1221" s="9">
        <v>19</v>
      </c>
      <c r="D1221" s="134">
        <f>'PVWatts Hourly Results (1)'!C1232</f>
        <v>0</v>
      </c>
      <c r="E1221" s="127">
        <f>DATE(YEAR(Inputs!$D$5),Summary!B1221,Summary!C1221)+TIME(D1221,0,0)</f>
        <v>50</v>
      </c>
      <c r="F1221" s="4">
        <f t="shared" si="130"/>
        <v>1</v>
      </c>
      <c r="G1221" s="4">
        <f t="shared" si="128"/>
        <v>1</v>
      </c>
      <c r="H1221" s="4">
        <f t="shared" si="131"/>
        <v>0</v>
      </c>
      <c r="I1221" s="4">
        <f t="shared" si="132"/>
        <v>0</v>
      </c>
      <c r="J1221" s="4">
        <f t="shared" si="133"/>
        <v>0</v>
      </c>
      <c r="K1221" s="4">
        <f t="shared" si="129"/>
        <v>0</v>
      </c>
      <c r="L1221" s="5">
        <f t="shared" si="134"/>
        <v>0</v>
      </c>
      <c r="M1221" s="137">
        <f>'PVWatts Hourly Results (1)'!L1232/1000</f>
        <v>0</v>
      </c>
      <c r="N1221" s="3">
        <f>'PVWatts Hourly Results (2)'!L1232/1000</f>
        <v>0</v>
      </c>
      <c r="O1221" s="3">
        <f>'PVWatts Hourly Results (3)'!L1232/1000</f>
        <v>0</v>
      </c>
      <c r="P1221" s="3">
        <f>'PVWatts Hourly Results (4)'!L1232/1000</f>
        <v>0</v>
      </c>
      <c r="Q1221" s="130">
        <f>'PVWatts Hourly Results (5)'!L1232/1000</f>
        <v>0</v>
      </c>
    </row>
    <row r="1222" spans="2:17" x14ac:dyDescent="0.25">
      <c r="B1222" s="8">
        <v>2</v>
      </c>
      <c r="C1222" s="9">
        <v>20</v>
      </c>
      <c r="D1222" s="134">
        <f>'PVWatts Hourly Results (1)'!C1233</f>
        <v>0</v>
      </c>
      <c r="E1222" s="127">
        <f>DATE(YEAR(Inputs!$D$5),Summary!B1222,Summary!C1222)+TIME(D1222,0,0)</f>
        <v>51</v>
      </c>
      <c r="F1222" s="4">
        <f t="shared" si="130"/>
        <v>1</v>
      </c>
      <c r="G1222" s="4">
        <f t="shared" si="128"/>
        <v>2</v>
      </c>
      <c r="H1222" s="4">
        <f t="shared" si="131"/>
        <v>1</v>
      </c>
      <c r="I1222" s="4">
        <f t="shared" si="132"/>
        <v>0</v>
      </c>
      <c r="J1222" s="4">
        <f t="shared" si="133"/>
        <v>0</v>
      </c>
      <c r="K1222" s="4">
        <f t="shared" si="129"/>
        <v>0</v>
      </c>
      <c r="L1222" s="5">
        <f t="shared" si="134"/>
        <v>0</v>
      </c>
      <c r="M1222" s="137">
        <f>'PVWatts Hourly Results (1)'!L1233/1000</f>
        <v>0</v>
      </c>
      <c r="N1222" s="3">
        <f>'PVWatts Hourly Results (2)'!L1233/1000</f>
        <v>0</v>
      </c>
      <c r="O1222" s="3">
        <f>'PVWatts Hourly Results (3)'!L1233/1000</f>
        <v>0</v>
      </c>
      <c r="P1222" s="3">
        <f>'PVWatts Hourly Results (4)'!L1233/1000</f>
        <v>0</v>
      </c>
      <c r="Q1222" s="130">
        <f>'PVWatts Hourly Results (5)'!L1233/1000</f>
        <v>0</v>
      </c>
    </row>
    <row r="1223" spans="2:17" x14ac:dyDescent="0.25">
      <c r="B1223" s="8">
        <v>2</v>
      </c>
      <c r="C1223" s="9">
        <v>20</v>
      </c>
      <c r="D1223" s="134">
        <f>'PVWatts Hourly Results (1)'!C1234</f>
        <v>0</v>
      </c>
      <c r="E1223" s="127">
        <f>DATE(YEAR(Inputs!$D$5),Summary!B1223,Summary!C1223)+TIME(D1223,0,0)</f>
        <v>51</v>
      </c>
      <c r="F1223" s="4">
        <f t="shared" si="130"/>
        <v>1</v>
      </c>
      <c r="G1223" s="4">
        <f t="shared" si="128"/>
        <v>2</v>
      </c>
      <c r="H1223" s="4">
        <f t="shared" si="131"/>
        <v>1</v>
      </c>
      <c r="I1223" s="4">
        <f t="shared" si="132"/>
        <v>0</v>
      </c>
      <c r="J1223" s="4">
        <f t="shared" si="133"/>
        <v>0</v>
      </c>
      <c r="K1223" s="4">
        <f t="shared" si="129"/>
        <v>0</v>
      </c>
      <c r="L1223" s="5">
        <f t="shared" si="134"/>
        <v>0</v>
      </c>
      <c r="M1223" s="137">
        <f>'PVWatts Hourly Results (1)'!L1234/1000</f>
        <v>0</v>
      </c>
      <c r="N1223" s="3">
        <f>'PVWatts Hourly Results (2)'!L1234/1000</f>
        <v>0</v>
      </c>
      <c r="O1223" s="3">
        <f>'PVWatts Hourly Results (3)'!L1234/1000</f>
        <v>0</v>
      </c>
      <c r="P1223" s="3">
        <f>'PVWatts Hourly Results (4)'!L1234/1000</f>
        <v>0</v>
      </c>
      <c r="Q1223" s="130">
        <f>'PVWatts Hourly Results (5)'!L1234/1000</f>
        <v>0</v>
      </c>
    </row>
    <row r="1224" spans="2:17" x14ac:dyDescent="0.25">
      <c r="B1224" s="8">
        <v>2</v>
      </c>
      <c r="C1224" s="9">
        <v>20</v>
      </c>
      <c r="D1224" s="134">
        <f>'PVWatts Hourly Results (1)'!C1235</f>
        <v>0</v>
      </c>
      <c r="E1224" s="127">
        <f>DATE(YEAR(Inputs!$D$5),Summary!B1224,Summary!C1224)+TIME(D1224,0,0)</f>
        <v>51</v>
      </c>
      <c r="F1224" s="4">
        <f t="shared" si="130"/>
        <v>1</v>
      </c>
      <c r="G1224" s="4">
        <f t="shared" si="128"/>
        <v>2</v>
      </c>
      <c r="H1224" s="4">
        <f t="shared" si="131"/>
        <v>1</v>
      </c>
      <c r="I1224" s="4">
        <f t="shared" si="132"/>
        <v>0</v>
      </c>
      <c r="J1224" s="4">
        <f t="shared" si="133"/>
        <v>0</v>
      </c>
      <c r="K1224" s="4">
        <f t="shared" si="129"/>
        <v>0</v>
      </c>
      <c r="L1224" s="5">
        <f t="shared" si="134"/>
        <v>0</v>
      </c>
      <c r="M1224" s="137">
        <f>'PVWatts Hourly Results (1)'!L1235/1000</f>
        <v>0</v>
      </c>
      <c r="N1224" s="3">
        <f>'PVWatts Hourly Results (2)'!L1235/1000</f>
        <v>0</v>
      </c>
      <c r="O1224" s="3">
        <f>'PVWatts Hourly Results (3)'!L1235/1000</f>
        <v>0</v>
      </c>
      <c r="P1224" s="3">
        <f>'PVWatts Hourly Results (4)'!L1235/1000</f>
        <v>0</v>
      </c>
      <c r="Q1224" s="130">
        <f>'PVWatts Hourly Results (5)'!L1235/1000</f>
        <v>0</v>
      </c>
    </row>
    <row r="1225" spans="2:17" x14ac:dyDescent="0.25">
      <c r="B1225" s="8">
        <v>2</v>
      </c>
      <c r="C1225" s="9">
        <v>20</v>
      </c>
      <c r="D1225" s="134">
        <f>'PVWatts Hourly Results (1)'!C1236</f>
        <v>0</v>
      </c>
      <c r="E1225" s="127">
        <f>DATE(YEAR(Inputs!$D$5),Summary!B1225,Summary!C1225)+TIME(D1225,0,0)</f>
        <v>51</v>
      </c>
      <c r="F1225" s="4">
        <f t="shared" si="130"/>
        <v>1</v>
      </c>
      <c r="G1225" s="4">
        <f t="shared" si="128"/>
        <v>2</v>
      </c>
      <c r="H1225" s="4">
        <f t="shared" si="131"/>
        <v>1</v>
      </c>
      <c r="I1225" s="4">
        <f t="shared" si="132"/>
        <v>0</v>
      </c>
      <c r="J1225" s="4">
        <f t="shared" si="133"/>
        <v>0</v>
      </c>
      <c r="K1225" s="4">
        <f t="shared" si="129"/>
        <v>0</v>
      </c>
      <c r="L1225" s="5">
        <f t="shared" si="134"/>
        <v>0</v>
      </c>
      <c r="M1225" s="137">
        <f>'PVWatts Hourly Results (1)'!L1236/1000</f>
        <v>0</v>
      </c>
      <c r="N1225" s="3">
        <f>'PVWatts Hourly Results (2)'!L1236/1000</f>
        <v>0</v>
      </c>
      <c r="O1225" s="3">
        <f>'PVWatts Hourly Results (3)'!L1236/1000</f>
        <v>0</v>
      </c>
      <c r="P1225" s="3">
        <f>'PVWatts Hourly Results (4)'!L1236/1000</f>
        <v>0</v>
      </c>
      <c r="Q1225" s="130">
        <f>'PVWatts Hourly Results (5)'!L1236/1000</f>
        <v>0</v>
      </c>
    </row>
    <row r="1226" spans="2:17" x14ac:dyDescent="0.25">
      <c r="B1226" s="8">
        <v>2</v>
      </c>
      <c r="C1226" s="9">
        <v>20</v>
      </c>
      <c r="D1226" s="134">
        <f>'PVWatts Hourly Results (1)'!C1237</f>
        <v>0</v>
      </c>
      <c r="E1226" s="127">
        <f>DATE(YEAR(Inputs!$D$5),Summary!B1226,Summary!C1226)+TIME(D1226,0,0)</f>
        <v>51</v>
      </c>
      <c r="F1226" s="4">
        <f t="shared" si="130"/>
        <v>1</v>
      </c>
      <c r="G1226" s="4">
        <f t="shared" si="128"/>
        <v>2</v>
      </c>
      <c r="H1226" s="4">
        <f t="shared" si="131"/>
        <v>1</v>
      </c>
      <c r="I1226" s="4">
        <f t="shared" si="132"/>
        <v>0</v>
      </c>
      <c r="J1226" s="4">
        <f t="shared" si="133"/>
        <v>0</v>
      </c>
      <c r="K1226" s="4">
        <f t="shared" si="129"/>
        <v>0</v>
      </c>
      <c r="L1226" s="5">
        <f t="shared" si="134"/>
        <v>0</v>
      </c>
      <c r="M1226" s="137">
        <f>'PVWatts Hourly Results (1)'!L1237/1000</f>
        <v>0</v>
      </c>
      <c r="N1226" s="3">
        <f>'PVWatts Hourly Results (2)'!L1237/1000</f>
        <v>0</v>
      </c>
      <c r="O1226" s="3">
        <f>'PVWatts Hourly Results (3)'!L1237/1000</f>
        <v>0</v>
      </c>
      <c r="P1226" s="3">
        <f>'PVWatts Hourly Results (4)'!L1237/1000</f>
        <v>0</v>
      </c>
      <c r="Q1226" s="130">
        <f>'PVWatts Hourly Results (5)'!L1237/1000</f>
        <v>0</v>
      </c>
    </row>
    <row r="1227" spans="2:17" x14ac:dyDescent="0.25">
      <c r="B1227" s="8">
        <v>2</v>
      </c>
      <c r="C1227" s="9">
        <v>20</v>
      </c>
      <c r="D1227" s="134">
        <f>'PVWatts Hourly Results (1)'!C1238</f>
        <v>0</v>
      </c>
      <c r="E1227" s="127">
        <f>DATE(YEAR(Inputs!$D$5),Summary!B1227,Summary!C1227)+TIME(D1227,0,0)</f>
        <v>51</v>
      </c>
      <c r="F1227" s="4">
        <f t="shared" si="130"/>
        <v>1</v>
      </c>
      <c r="G1227" s="4">
        <f t="shared" si="128"/>
        <v>2</v>
      </c>
      <c r="H1227" s="4">
        <f t="shared" si="131"/>
        <v>1</v>
      </c>
      <c r="I1227" s="4">
        <f t="shared" si="132"/>
        <v>0</v>
      </c>
      <c r="J1227" s="4">
        <f t="shared" si="133"/>
        <v>0</v>
      </c>
      <c r="K1227" s="4">
        <f t="shared" si="129"/>
        <v>0</v>
      </c>
      <c r="L1227" s="5">
        <f t="shared" si="134"/>
        <v>0</v>
      </c>
      <c r="M1227" s="137">
        <f>'PVWatts Hourly Results (1)'!L1238/1000</f>
        <v>0</v>
      </c>
      <c r="N1227" s="3">
        <f>'PVWatts Hourly Results (2)'!L1238/1000</f>
        <v>0</v>
      </c>
      <c r="O1227" s="3">
        <f>'PVWatts Hourly Results (3)'!L1238/1000</f>
        <v>0</v>
      </c>
      <c r="P1227" s="3">
        <f>'PVWatts Hourly Results (4)'!L1238/1000</f>
        <v>0</v>
      </c>
      <c r="Q1227" s="130">
        <f>'PVWatts Hourly Results (5)'!L1238/1000</f>
        <v>0</v>
      </c>
    </row>
    <row r="1228" spans="2:17" x14ac:dyDescent="0.25">
      <c r="B1228" s="8">
        <v>2</v>
      </c>
      <c r="C1228" s="9">
        <v>20</v>
      </c>
      <c r="D1228" s="134">
        <f>'PVWatts Hourly Results (1)'!C1239</f>
        <v>0</v>
      </c>
      <c r="E1228" s="127">
        <f>DATE(YEAR(Inputs!$D$5),Summary!B1228,Summary!C1228)+TIME(D1228,0,0)</f>
        <v>51</v>
      </c>
      <c r="F1228" s="4">
        <f t="shared" si="130"/>
        <v>1</v>
      </c>
      <c r="G1228" s="4">
        <f t="shared" si="128"/>
        <v>2</v>
      </c>
      <c r="H1228" s="4">
        <f t="shared" si="131"/>
        <v>1</v>
      </c>
      <c r="I1228" s="4">
        <f t="shared" si="132"/>
        <v>0</v>
      </c>
      <c r="J1228" s="4">
        <f t="shared" si="133"/>
        <v>0</v>
      </c>
      <c r="K1228" s="4">
        <f t="shared" si="129"/>
        <v>0</v>
      </c>
      <c r="L1228" s="5">
        <f t="shared" si="134"/>
        <v>0</v>
      </c>
      <c r="M1228" s="137">
        <f>'PVWatts Hourly Results (1)'!L1239/1000</f>
        <v>0</v>
      </c>
      <c r="N1228" s="3">
        <f>'PVWatts Hourly Results (2)'!L1239/1000</f>
        <v>0</v>
      </c>
      <c r="O1228" s="3">
        <f>'PVWatts Hourly Results (3)'!L1239/1000</f>
        <v>0</v>
      </c>
      <c r="P1228" s="3">
        <f>'PVWatts Hourly Results (4)'!L1239/1000</f>
        <v>0</v>
      </c>
      <c r="Q1228" s="130">
        <f>'PVWatts Hourly Results (5)'!L1239/1000</f>
        <v>0</v>
      </c>
    </row>
    <row r="1229" spans="2:17" x14ac:dyDescent="0.25">
      <c r="B1229" s="8">
        <v>2</v>
      </c>
      <c r="C1229" s="9">
        <v>20</v>
      </c>
      <c r="D1229" s="134">
        <f>'PVWatts Hourly Results (1)'!C1240</f>
        <v>0</v>
      </c>
      <c r="E1229" s="127">
        <f>DATE(YEAR(Inputs!$D$5),Summary!B1229,Summary!C1229)+TIME(D1229,0,0)</f>
        <v>51</v>
      </c>
      <c r="F1229" s="4">
        <f t="shared" si="130"/>
        <v>1</v>
      </c>
      <c r="G1229" s="4">
        <f t="shared" si="128"/>
        <v>2</v>
      </c>
      <c r="H1229" s="4">
        <f t="shared" si="131"/>
        <v>1</v>
      </c>
      <c r="I1229" s="4">
        <f t="shared" si="132"/>
        <v>0</v>
      </c>
      <c r="J1229" s="4">
        <f t="shared" si="133"/>
        <v>0</v>
      </c>
      <c r="K1229" s="4">
        <f t="shared" si="129"/>
        <v>0</v>
      </c>
      <c r="L1229" s="5">
        <f t="shared" si="134"/>
        <v>0</v>
      </c>
      <c r="M1229" s="137">
        <f>'PVWatts Hourly Results (1)'!L1240/1000</f>
        <v>0</v>
      </c>
      <c r="N1229" s="3">
        <f>'PVWatts Hourly Results (2)'!L1240/1000</f>
        <v>0</v>
      </c>
      <c r="O1229" s="3">
        <f>'PVWatts Hourly Results (3)'!L1240/1000</f>
        <v>0</v>
      </c>
      <c r="P1229" s="3">
        <f>'PVWatts Hourly Results (4)'!L1240/1000</f>
        <v>0</v>
      </c>
      <c r="Q1229" s="130">
        <f>'PVWatts Hourly Results (5)'!L1240/1000</f>
        <v>0</v>
      </c>
    </row>
    <row r="1230" spans="2:17" x14ac:dyDescent="0.25">
      <c r="B1230" s="8">
        <v>2</v>
      </c>
      <c r="C1230" s="9">
        <v>20</v>
      </c>
      <c r="D1230" s="134">
        <f>'PVWatts Hourly Results (1)'!C1241</f>
        <v>0</v>
      </c>
      <c r="E1230" s="127">
        <f>DATE(YEAR(Inputs!$D$5),Summary!B1230,Summary!C1230)+TIME(D1230,0,0)</f>
        <v>51</v>
      </c>
      <c r="F1230" s="4">
        <f t="shared" si="130"/>
        <v>1</v>
      </c>
      <c r="G1230" s="4">
        <f t="shared" si="128"/>
        <v>2</v>
      </c>
      <c r="H1230" s="4">
        <f t="shared" si="131"/>
        <v>1</v>
      </c>
      <c r="I1230" s="4">
        <f t="shared" si="132"/>
        <v>0</v>
      </c>
      <c r="J1230" s="4">
        <f t="shared" si="133"/>
        <v>0</v>
      </c>
      <c r="K1230" s="4">
        <f t="shared" si="129"/>
        <v>0</v>
      </c>
      <c r="L1230" s="5">
        <f t="shared" si="134"/>
        <v>0</v>
      </c>
      <c r="M1230" s="137">
        <f>'PVWatts Hourly Results (1)'!L1241/1000</f>
        <v>0</v>
      </c>
      <c r="N1230" s="3">
        <f>'PVWatts Hourly Results (2)'!L1241/1000</f>
        <v>0</v>
      </c>
      <c r="O1230" s="3">
        <f>'PVWatts Hourly Results (3)'!L1241/1000</f>
        <v>0</v>
      </c>
      <c r="P1230" s="3">
        <f>'PVWatts Hourly Results (4)'!L1241/1000</f>
        <v>0</v>
      </c>
      <c r="Q1230" s="130">
        <f>'PVWatts Hourly Results (5)'!L1241/1000</f>
        <v>0</v>
      </c>
    </row>
    <row r="1231" spans="2:17" x14ac:dyDescent="0.25">
      <c r="B1231" s="8">
        <v>2</v>
      </c>
      <c r="C1231" s="9">
        <v>20</v>
      </c>
      <c r="D1231" s="134">
        <f>'PVWatts Hourly Results (1)'!C1242</f>
        <v>0</v>
      </c>
      <c r="E1231" s="127">
        <f>DATE(YEAR(Inputs!$D$5),Summary!B1231,Summary!C1231)+TIME(D1231,0,0)</f>
        <v>51</v>
      </c>
      <c r="F1231" s="4">
        <f t="shared" si="130"/>
        <v>1</v>
      </c>
      <c r="G1231" s="4">
        <f t="shared" si="128"/>
        <v>2</v>
      </c>
      <c r="H1231" s="4">
        <f t="shared" si="131"/>
        <v>1</v>
      </c>
      <c r="I1231" s="4">
        <f t="shared" si="132"/>
        <v>0</v>
      </c>
      <c r="J1231" s="4">
        <f t="shared" si="133"/>
        <v>0</v>
      </c>
      <c r="K1231" s="4">
        <f t="shared" si="129"/>
        <v>0</v>
      </c>
      <c r="L1231" s="5">
        <f t="shared" si="134"/>
        <v>0</v>
      </c>
      <c r="M1231" s="137">
        <f>'PVWatts Hourly Results (1)'!L1242/1000</f>
        <v>0</v>
      </c>
      <c r="N1231" s="3">
        <f>'PVWatts Hourly Results (2)'!L1242/1000</f>
        <v>0</v>
      </c>
      <c r="O1231" s="3">
        <f>'PVWatts Hourly Results (3)'!L1242/1000</f>
        <v>0</v>
      </c>
      <c r="P1231" s="3">
        <f>'PVWatts Hourly Results (4)'!L1242/1000</f>
        <v>0</v>
      </c>
      <c r="Q1231" s="130">
        <f>'PVWatts Hourly Results (5)'!L1242/1000</f>
        <v>0</v>
      </c>
    </row>
    <row r="1232" spans="2:17" x14ac:dyDescent="0.25">
      <c r="B1232" s="8">
        <v>2</v>
      </c>
      <c r="C1232" s="9">
        <v>20</v>
      </c>
      <c r="D1232" s="134">
        <f>'PVWatts Hourly Results (1)'!C1243</f>
        <v>0</v>
      </c>
      <c r="E1232" s="127">
        <f>DATE(YEAR(Inputs!$D$5),Summary!B1232,Summary!C1232)+TIME(D1232,0,0)</f>
        <v>51</v>
      </c>
      <c r="F1232" s="4">
        <f t="shared" si="130"/>
        <v>1</v>
      </c>
      <c r="G1232" s="4">
        <f t="shared" si="128"/>
        <v>2</v>
      </c>
      <c r="H1232" s="4">
        <f t="shared" si="131"/>
        <v>1</v>
      </c>
      <c r="I1232" s="4">
        <f t="shared" si="132"/>
        <v>0</v>
      </c>
      <c r="J1232" s="4">
        <f t="shared" si="133"/>
        <v>0</v>
      </c>
      <c r="K1232" s="4">
        <f t="shared" si="129"/>
        <v>0</v>
      </c>
      <c r="L1232" s="5">
        <f t="shared" si="134"/>
        <v>0</v>
      </c>
      <c r="M1232" s="137">
        <f>'PVWatts Hourly Results (1)'!L1243/1000</f>
        <v>0</v>
      </c>
      <c r="N1232" s="3">
        <f>'PVWatts Hourly Results (2)'!L1243/1000</f>
        <v>0</v>
      </c>
      <c r="O1232" s="3">
        <f>'PVWatts Hourly Results (3)'!L1243/1000</f>
        <v>0</v>
      </c>
      <c r="P1232" s="3">
        <f>'PVWatts Hourly Results (4)'!L1243/1000</f>
        <v>0</v>
      </c>
      <c r="Q1232" s="130">
        <f>'PVWatts Hourly Results (5)'!L1243/1000</f>
        <v>0</v>
      </c>
    </row>
    <row r="1233" spans="2:17" x14ac:dyDescent="0.25">
      <c r="B1233" s="8">
        <v>2</v>
      </c>
      <c r="C1233" s="9">
        <v>20</v>
      </c>
      <c r="D1233" s="134">
        <f>'PVWatts Hourly Results (1)'!C1244</f>
        <v>0</v>
      </c>
      <c r="E1233" s="127">
        <f>DATE(YEAR(Inputs!$D$5),Summary!B1233,Summary!C1233)+TIME(D1233,0,0)</f>
        <v>51</v>
      </c>
      <c r="F1233" s="4">
        <f t="shared" si="130"/>
        <v>1</v>
      </c>
      <c r="G1233" s="4">
        <f t="shared" si="128"/>
        <v>2</v>
      </c>
      <c r="H1233" s="4">
        <f t="shared" si="131"/>
        <v>1</v>
      </c>
      <c r="I1233" s="4">
        <f t="shared" si="132"/>
        <v>0</v>
      </c>
      <c r="J1233" s="4">
        <f t="shared" si="133"/>
        <v>0</v>
      </c>
      <c r="K1233" s="4">
        <f t="shared" si="129"/>
        <v>0</v>
      </c>
      <c r="L1233" s="5">
        <f t="shared" si="134"/>
        <v>0</v>
      </c>
      <c r="M1233" s="137">
        <f>'PVWatts Hourly Results (1)'!L1244/1000</f>
        <v>0</v>
      </c>
      <c r="N1233" s="3">
        <f>'PVWatts Hourly Results (2)'!L1244/1000</f>
        <v>0</v>
      </c>
      <c r="O1233" s="3">
        <f>'PVWatts Hourly Results (3)'!L1244/1000</f>
        <v>0</v>
      </c>
      <c r="P1233" s="3">
        <f>'PVWatts Hourly Results (4)'!L1244/1000</f>
        <v>0</v>
      </c>
      <c r="Q1233" s="130">
        <f>'PVWatts Hourly Results (5)'!L1244/1000</f>
        <v>0</v>
      </c>
    </row>
    <row r="1234" spans="2:17" x14ac:dyDescent="0.25">
      <c r="B1234" s="8">
        <v>2</v>
      </c>
      <c r="C1234" s="9">
        <v>20</v>
      </c>
      <c r="D1234" s="134">
        <f>'PVWatts Hourly Results (1)'!C1245</f>
        <v>0</v>
      </c>
      <c r="E1234" s="127">
        <f>DATE(YEAR(Inputs!$D$5),Summary!B1234,Summary!C1234)+TIME(D1234,0,0)</f>
        <v>51</v>
      </c>
      <c r="F1234" s="4">
        <f t="shared" si="130"/>
        <v>1</v>
      </c>
      <c r="G1234" s="4">
        <f t="shared" si="128"/>
        <v>2</v>
      </c>
      <c r="H1234" s="4">
        <f t="shared" si="131"/>
        <v>1</v>
      </c>
      <c r="I1234" s="4">
        <f t="shared" si="132"/>
        <v>0</v>
      </c>
      <c r="J1234" s="4">
        <f t="shared" si="133"/>
        <v>0</v>
      </c>
      <c r="K1234" s="4">
        <f t="shared" si="129"/>
        <v>0</v>
      </c>
      <c r="L1234" s="5">
        <f t="shared" si="134"/>
        <v>0</v>
      </c>
      <c r="M1234" s="137">
        <f>'PVWatts Hourly Results (1)'!L1245/1000</f>
        <v>0</v>
      </c>
      <c r="N1234" s="3">
        <f>'PVWatts Hourly Results (2)'!L1245/1000</f>
        <v>0</v>
      </c>
      <c r="O1234" s="3">
        <f>'PVWatts Hourly Results (3)'!L1245/1000</f>
        <v>0</v>
      </c>
      <c r="P1234" s="3">
        <f>'PVWatts Hourly Results (4)'!L1245/1000</f>
        <v>0</v>
      </c>
      <c r="Q1234" s="130">
        <f>'PVWatts Hourly Results (5)'!L1245/1000</f>
        <v>0</v>
      </c>
    </row>
    <row r="1235" spans="2:17" x14ac:dyDescent="0.25">
      <c r="B1235" s="8">
        <v>2</v>
      </c>
      <c r="C1235" s="9">
        <v>20</v>
      </c>
      <c r="D1235" s="134">
        <f>'PVWatts Hourly Results (1)'!C1246</f>
        <v>0</v>
      </c>
      <c r="E1235" s="127">
        <f>DATE(YEAR(Inputs!$D$5),Summary!B1235,Summary!C1235)+TIME(D1235,0,0)</f>
        <v>51</v>
      </c>
      <c r="F1235" s="4">
        <f t="shared" si="130"/>
        <v>1</v>
      </c>
      <c r="G1235" s="4">
        <f t="shared" si="128"/>
        <v>2</v>
      </c>
      <c r="H1235" s="4">
        <f t="shared" si="131"/>
        <v>1</v>
      </c>
      <c r="I1235" s="4">
        <f t="shared" si="132"/>
        <v>0</v>
      </c>
      <c r="J1235" s="4">
        <f t="shared" si="133"/>
        <v>0</v>
      </c>
      <c r="K1235" s="4">
        <f t="shared" si="129"/>
        <v>0</v>
      </c>
      <c r="L1235" s="5">
        <f t="shared" si="134"/>
        <v>0</v>
      </c>
      <c r="M1235" s="137">
        <f>'PVWatts Hourly Results (1)'!L1246/1000</f>
        <v>0</v>
      </c>
      <c r="N1235" s="3">
        <f>'PVWatts Hourly Results (2)'!L1246/1000</f>
        <v>0</v>
      </c>
      <c r="O1235" s="3">
        <f>'PVWatts Hourly Results (3)'!L1246/1000</f>
        <v>0</v>
      </c>
      <c r="P1235" s="3">
        <f>'PVWatts Hourly Results (4)'!L1246/1000</f>
        <v>0</v>
      </c>
      <c r="Q1235" s="130">
        <f>'PVWatts Hourly Results (5)'!L1246/1000</f>
        <v>0</v>
      </c>
    </row>
    <row r="1236" spans="2:17" x14ac:dyDescent="0.25">
      <c r="B1236" s="8">
        <v>2</v>
      </c>
      <c r="C1236" s="9">
        <v>20</v>
      </c>
      <c r="D1236" s="134">
        <f>'PVWatts Hourly Results (1)'!C1247</f>
        <v>0</v>
      </c>
      <c r="E1236" s="127">
        <f>DATE(YEAR(Inputs!$D$5),Summary!B1236,Summary!C1236)+TIME(D1236,0,0)</f>
        <v>51</v>
      </c>
      <c r="F1236" s="4">
        <f t="shared" si="130"/>
        <v>1</v>
      </c>
      <c r="G1236" s="4">
        <f t="shared" si="128"/>
        <v>2</v>
      </c>
      <c r="H1236" s="4">
        <f t="shared" si="131"/>
        <v>1</v>
      </c>
      <c r="I1236" s="4">
        <f t="shared" si="132"/>
        <v>0</v>
      </c>
      <c r="J1236" s="4">
        <f t="shared" si="133"/>
        <v>0</v>
      </c>
      <c r="K1236" s="4">
        <f t="shared" si="129"/>
        <v>0</v>
      </c>
      <c r="L1236" s="5">
        <f t="shared" si="134"/>
        <v>0</v>
      </c>
      <c r="M1236" s="137">
        <f>'PVWatts Hourly Results (1)'!L1247/1000</f>
        <v>0</v>
      </c>
      <c r="N1236" s="3">
        <f>'PVWatts Hourly Results (2)'!L1247/1000</f>
        <v>0</v>
      </c>
      <c r="O1236" s="3">
        <f>'PVWatts Hourly Results (3)'!L1247/1000</f>
        <v>0</v>
      </c>
      <c r="P1236" s="3">
        <f>'PVWatts Hourly Results (4)'!L1247/1000</f>
        <v>0</v>
      </c>
      <c r="Q1236" s="130">
        <f>'PVWatts Hourly Results (5)'!L1247/1000</f>
        <v>0</v>
      </c>
    </row>
    <row r="1237" spans="2:17" x14ac:dyDescent="0.25">
      <c r="B1237" s="8">
        <v>2</v>
      </c>
      <c r="C1237" s="9">
        <v>20</v>
      </c>
      <c r="D1237" s="134">
        <f>'PVWatts Hourly Results (1)'!C1248</f>
        <v>0</v>
      </c>
      <c r="E1237" s="127">
        <f>DATE(YEAR(Inputs!$D$5),Summary!B1237,Summary!C1237)+TIME(D1237,0,0)</f>
        <v>51</v>
      </c>
      <c r="F1237" s="4">
        <f t="shared" si="130"/>
        <v>1</v>
      </c>
      <c r="G1237" s="4">
        <f t="shared" si="128"/>
        <v>2</v>
      </c>
      <c r="H1237" s="4">
        <f t="shared" si="131"/>
        <v>1</v>
      </c>
      <c r="I1237" s="4">
        <f t="shared" si="132"/>
        <v>0</v>
      </c>
      <c r="J1237" s="4">
        <f t="shared" si="133"/>
        <v>0</v>
      </c>
      <c r="K1237" s="4">
        <f t="shared" si="129"/>
        <v>0</v>
      </c>
      <c r="L1237" s="5">
        <f t="shared" si="134"/>
        <v>0</v>
      </c>
      <c r="M1237" s="137">
        <f>'PVWatts Hourly Results (1)'!L1248/1000</f>
        <v>0</v>
      </c>
      <c r="N1237" s="3">
        <f>'PVWatts Hourly Results (2)'!L1248/1000</f>
        <v>0</v>
      </c>
      <c r="O1237" s="3">
        <f>'PVWatts Hourly Results (3)'!L1248/1000</f>
        <v>0</v>
      </c>
      <c r="P1237" s="3">
        <f>'PVWatts Hourly Results (4)'!L1248/1000</f>
        <v>0</v>
      </c>
      <c r="Q1237" s="130">
        <f>'PVWatts Hourly Results (5)'!L1248/1000</f>
        <v>0</v>
      </c>
    </row>
    <row r="1238" spans="2:17" x14ac:dyDescent="0.25">
      <c r="B1238" s="8">
        <v>2</v>
      </c>
      <c r="C1238" s="9">
        <v>20</v>
      </c>
      <c r="D1238" s="134">
        <f>'PVWatts Hourly Results (1)'!C1249</f>
        <v>0</v>
      </c>
      <c r="E1238" s="127">
        <f>DATE(YEAR(Inputs!$D$5),Summary!B1238,Summary!C1238)+TIME(D1238,0,0)</f>
        <v>51</v>
      </c>
      <c r="F1238" s="4">
        <f t="shared" si="130"/>
        <v>1</v>
      </c>
      <c r="G1238" s="4">
        <f t="shared" ref="G1238:G1301" si="135">WEEKDAY(E1238)</f>
        <v>2</v>
      </c>
      <c r="H1238" s="4">
        <f t="shared" si="131"/>
        <v>1</v>
      </c>
      <c r="I1238" s="4">
        <f t="shared" si="132"/>
        <v>0</v>
      </c>
      <c r="J1238" s="4">
        <f t="shared" si="133"/>
        <v>0</v>
      </c>
      <c r="K1238" s="4">
        <f t="shared" ref="K1238:K1301" si="136">IF(OR(AND(B1238=7,C1238=4),AND(B1238=1,C1238=1)),1,0)</f>
        <v>0</v>
      </c>
      <c r="L1238" s="5">
        <f t="shared" si="134"/>
        <v>0</v>
      </c>
      <c r="M1238" s="137">
        <f>'PVWatts Hourly Results (1)'!L1249/1000</f>
        <v>0</v>
      </c>
      <c r="N1238" s="3">
        <f>'PVWatts Hourly Results (2)'!L1249/1000</f>
        <v>0</v>
      </c>
      <c r="O1238" s="3">
        <f>'PVWatts Hourly Results (3)'!L1249/1000</f>
        <v>0</v>
      </c>
      <c r="P1238" s="3">
        <f>'PVWatts Hourly Results (4)'!L1249/1000</f>
        <v>0</v>
      </c>
      <c r="Q1238" s="130">
        <f>'PVWatts Hourly Results (5)'!L1249/1000</f>
        <v>0</v>
      </c>
    </row>
    <row r="1239" spans="2:17" x14ac:dyDescent="0.25">
      <c r="B1239" s="8">
        <v>2</v>
      </c>
      <c r="C1239" s="9">
        <v>20</v>
      </c>
      <c r="D1239" s="134">
        <f>'PVWatts Hourly Results (1)'!C1250</f>
        <v>0</v>
      </c>
      <c r="E1239" s="127">
        <f>DATE(YEAR(Inputs!$D$5),Summary!B1239,Summary!C1239)+TIME(D1239,0,0)</f>
        <v>51</v>
      </c>
      <c r="F1239" s="4">
        <f t="shared" ref="F1239:F1302" si="137">IF(OR(B1239&lt;3,B1239=6,B1239=7,B1239=8),1,0)</f>
        <v>1</v>
      </c>
      <c r="G1239" s="4">
        <f t="shared" si="135"/>
        <v>2</v>
      </c>
      <c r="H1239" s="4">
        <f t="shared" ref="H1239:H1302" si="138">IF(OR(G1239=2,G1239=3,G1239=4,G1239=5,G1239=6),1,0)</f>
        <v>1</v>
      </c>
      <c r="I1239" s="4">
        <f t="shared" ref="I1239:I1302" si="139">IF(AND(B1239&gt;5,B1239&lt;9,D1239&gt;=13,D1239&lt;=16,H1239=1),1,0)</f>
        <v>0</v>
      </c>
      <c r="J1239" s="4">
        <f t="shared" ref="J1239:J1302" si="140">IF(AND(B1239&lt;3,OR(AND(D1239&gt;6,D1239&lt;9),AND(D1239&gt;17,D1239&lt;20)),H1239=1),1,0)</f>
        <v>0</v>
      </c>
      <c r="K1239" s="4">
        <f t="shared" si="136"/>
        <v>0</v>
      </c>
      <c r="L1239" s="5">
        <f t="shared" ref="L1239:L1302" si="141">IFERROR(IF(AND(F1239=1,H1239=1,OR(I1239=1,J1239=1),K1239=0),1,0),"")</f>
        <v>0</v>
      </c>
      <c r="M1239" s="137">
        <f>'PVWatts Hourly Results (1)'!L1250/1000</f>
        <v>0</v>
      </c>
      <c r="N1239" s="3">
        <f>'PVWatts Hourly Results (2)'!L1250/1000</f>
        <v>0</v>
      </c>
      <c r="O1239" s="3">
        <f>'PVWatts Hourly Results (3)'!L1250/1000</f>
        <v>0</v>
      </c>
      <c r="P1239" s="3">
        <f>'PVWatts Hourly Results (4)'!L1250/1000</f>
        <v>0</v>
      </c>
      <c r="Q1239" s="130">
        <f>'PVWatts Hourly Results (5)'!L1250/1000</f>
        <v>0</v>
      </c>
    </row>
    <row r="1240" spans="2:17" x14ac:dyDescent="0.25">
      <c r="B1240" s="8">
        <v>2</v>
      </c>
      <c r="C1240" s="9">
        <v>20</v>
      </c>
      <c r="D1240" s="134">
        <f>'PVWatts Hourly Results (1)'!C1251</f>
        <v>0</v>
      </c>
      <c r="E1240" s="127">
        <f>DATE(YEAR(Inputs!$D$5),Summary!B1240,Summary!C1240)+TIME(D1240,0,0)</f>
        <v>51</v>
      </c>
      <c r="F1240" s="4">
        <f t="shared" si="137"/>
        <v>1</v>
      </c>
      <c r="G1240" s="4">
        <f t="shared" si="135"/>
        <v>2</v>
      </c>
      <c r="H1240" s="4">
        <f t="shared" si="138"/>
        <v>1</v>
      </c>
      <c r="I1240" s="4">
        <f t="shared" si="139"/>
        <v>0</v>
      </c>
      <c r="J1240" s="4">
        <f t="shared" si="140"/>
        <v>0</v>
      </c>
      <c r="K1240" s="4">
        <f t="shared" si="136"/>
        <v>0</v>
      </c>
      <c r="L1240" s="5">
        <f t="shared" si="141"/>
        <v>0</v>
      </c>
      <c r="M1240" s="137">
        <f>'PVWatts Hourly Results (1)'!L1251/1000</f>
        <v>0</v>
      </c>
      <c r="N1240" s="3">
        <f>'PVWatts Hourly Results (2)'!L1251/1000</f>
        <v>0</v>
      </c>
      <c r="O1240" s="3">
        <f>'PVWatts Hourly Results (3)'!L1251/1000</f>
        <v>0</v>
      </c>
      <c r="P1240" s="3">
        <f>'PVWatts Hourly Results (4)'!L1251/1000</f>
        <v>0</v>
      </c>
      <c r="Q1240" s="130">
        <f>'PVWatts Hourly Results (5)'!L1251/1000</f>
        <v>0</v>
      </c>
    </row>
    <row r="1241" spans="2:17" x14ac:dyDescent="0.25">
      <c r="B1241" s="8">
        <v>2</v>
      </c>
      <c r="C1241" s="9">
        <v>20</v>
      </c>
      <c r="D1241" s="134">
        <f>'PVWatts Hourly Results (1)'!C1252</f>
        <v>0</v>
      </c>
      <c r="E1241" s="127">
        <f>DATE(YEAR(Inputs!$D$5),Summary!B1241,Summary!C1241)+TIME(D1241,0,0)</f>
        <v>51</v>
      </c>
      <c r="F1241" s="4">
        <f t="shared" si="137"/>
        <v>1</v>
      </c>
      <c r="G1241" s="4">
        <f t="shared" si="135"/>
        <v>2</v>
      </c>
      <c r="H1241" s="4">
        <f t="shared" si="138"/>
        <v>1</v>
      </c>
      <c r="I1241" s="4">
        <f t="shared" si="139"/>
        <v>0</v>
      </c>
      <c r="J1241" s="4">
        <f t="shared" si="140"/>
        <v>0</v>
      </c>
      <c r="K1241" s="4">
        <f t="shared" si="136"/>
        <v>0</v>
      </c>
      <c r="L1241" s="5">
        <f t="shared" si="141"/>
        <v>0</v>
      </c>
      <c r="M1241" s="137">
        <f>'PVWatts Hourly Results (1)'!L1252/1000</f>
        <v>0</v>
      </c>
      <c r="N1241" s="3">
        <f>'PVWatts Hourly Results (2)'!L1252/1000</f>
        <v>0</v>
      </c>
      <c r="O1241" s="3">
        <f>'PVWatts Hourly Results (3)'!L1252/1000</f>
        <v>0</v>
      </c>
      <c r="P1241" s="3">
        <f>'PVWatts Hourly Results (4)'!L1252/1000</f>
        <v>0</v>
      </c>
      <c r="Q1241" s="130">
        <f>'PVWatts Hourly Results (5)'!L1252/1000</f>
        <v>0</v>
      </c>
    </row>
    <row r="1242" spans="2:17" x14ac:dyDescent="0.25">
      <c r="B1242" s="8">
        <v>2</v>
      </c>
      <c r="C1242" s="9">
        <v>20</v>
      </c>
      <c r="D1242" s="134">
        <f>'PVWatts Hourly Results (1)'!C1253</f>
        <v>0</v>
      </c>
      <c r="E1242" s="127">
        <f>DATE(YEAR(Inputs!$D$5),Summary!B1242,Summary!C1242)+TIME(D1242,0,0)</f>
        <v>51</v>
      </c>
      <c r="F1242" s="4">
        <f t="shared" si="137"/>
        <v>1</v>
      </c>
      <c r="G1242" s="4">
        <f t="shared" si="135"/>
        <v>2</v>
      </c>
      <c r="H1242" s="4">
        <f t="shared" si="138"/>
        <v>1</v>
      </c>
      <c r="I1242" s="4">
        <f t="shared" si="139"/>
        <v>0</v>
      </c>
      <c r="J1242" s="4">
        <f t="shared" si="140"/>
        <v>0</v>
      </c>
      <c r="K1242" s="4">
        <f t="shared" si="136"/>
        <v>0</v>
      </c>
      <c r="L1242" s="5">
        <f t="shared" si="141"/>
        <v>0</v>
      </c>
      <c r="M1242" s="137">
        <f>'PVWatts Hourly Results (1)'!L1253/1000</f>
        <v>0</v>
      </c>
      <c r="N1242" s="3">
        <f>'PVWatts Hourly Results (2)'!L1253/1000</f>
        <v>0</v>
      </c>
      <c r="O1242" s="3">
        <f>'PVWatts Hourly Results (3)'!L1253/1000</f>
        <v>0</v>
      </c>
      <c r="P1242" s="3">
        <f>'PVWatts Hourly Results (4)'!L1253/1000</f>
        <v>0</v>
      </c>
      <c r="Q1242" s="130">
        <f>'PVWatts Hourly Results (5)'!L1253/1000</f>
        <v>0</v>
      </c>
    </row>
    <row r="1243" spans="2:17" x14ac:dyDescent="0.25">
      <c r="B1243" s="8">
        <v>2</v>
      </c>
      <c r="C1243" s="9">
        <v>20</v>
      </c>
      <c r="D1243" s="134">
        <f>'PVWatts Hourly Results (1)'!C1254</f>
        <v>0</v>
      </c>
      <c r="E1243" s="127">
        <f>DATE(YEAR(Inputs!$D$5),Summary!B1243,Summary!C1243)+TIME(D1243,0,0)</f>
        <v>51</v>
      </c>
      <c r="F1243" s="4">
        <f t="shared" si="137"/>
        <v>1</v>
      </c>
      <c r="G1243" s="4">
        <f t="shared" si="135"/>
        <v>2</v>
      </c>
      <c r="H1243" s="4">
        <f t="shared" si="138"/>
        <v>1</v>
      </c>
      <c r="I1243" s="4">
        <f t="shared" si="139"/>
        <v>0</v>
      </c>
      <c r="J1243" s="4">
        <f t="shared" si="140"/>
        <v>0</v>
      </c>
      <c r="K1243" s="4">
        <f t="shared" si="136"/>
        <v>0</v>
      </c>
      <c r="L1243" s="5">
        <f t="shared" si="141"/>
        <v>0</v>
      </c>
      <c r="M1243" s="137">
        <f>'PVWatts Hourly Results (1)'!L1254/1000</f>
        <v>0</v>
      </c>
      <c r="N1243" s="3">
        <f>'PVWatts Hourly Results (2)'!L1254/1000</f>
        <v>0</v>
      </c>
      <c r="O1243" s="3">
        <f>'PVWatts Hourly Results (3)'!L1254/1000</f>
        <v>0</v>
      </c>
      <c r="P1243" s="3">
        <f>'PVWatts Hourly Results (4)'!L1254/1000</f>
        <v>0</v>
      </c>
      <c r="Q1243" s="130">
        <f>'PVWatts Hourly Results (5)'!L1254/1000</f>
        <v>0</v>
      </c>
    </row>
    <row r="1244" spans="2:17" x14ac:dyDescent="0.25">
      <c r="B1244" s="8">
        <v>2</v>
      </c>
      <c r="C1244" s="9">
        <v>20</v>
      </c>
      <c r="D1244" s="134">
        <f>'PVWatts Hourly Results (1)'!C1255</f>
        <v>0</v>
      </c>
      <c r="E1244" s="127">
        <f>DATE(YEAR(Inputs!$D$5),Summary!B1244,Summary!C1244)+TIME(D1244,0,0)</f>
        <v>51</v>
      </c>
      <c r="F1244" s="4">
        <f t="shared" si="137"/>
        <v>1</v>
      </c>
      <c r="G1244" s="4">
        <f t="shared" si="135"/>
        <v>2</v>
      </c>
      <c r="H1244" s="4">
        <f t="shared" si="138"/>
        <v>1</v>
      </c>
      <c r="I1244" s="4">
        <f t="shared" si="139"/>
        <v>0</v>
      </c>
      <c r="J1244" s="4">
        <f t="shared" si="140"/>
        <v>0</v>
      </c>
      <c r="K1244" s="4">
        <f t="shared" si="136"/>
        <v>0</v>
      </c>
      <c r="L1244" s="5">
        <f t="shared" si="141"/>
        <v>0</v>
      </c>
      <c r="M1244" s="137">
        <f>'PVWatts Hourly Results (1)'!L1255/1000</f>
        <v>0</v>
      </c>
      <c r="N1244" s="3">
        <f>'PVWatts Hourly Results (2)'!L1255/1000</f>
        <v>0</v>
      </c>
      <c r="O1244" s="3">
        <f>'PVWatts Hourly Results (3)'!L1255/1000</f>
        <v>0</v>
      </c>
      <c r="P1244" s="3">
        <f>'PVWatts Hourly Results (4)'!L1255/1000</f>
        <v>0</v>
      </c>
      <c r="Q1244" s="130">
        <f>'PVWatts Hourly Results (5)'!L1255/1000</f>
        <v>0</v>
      </c>
    </row>
    <row r="1245" spans="2:17" x14ac:dyDescent="0.25">
      <c r="B1245" s="8">
        <v>2</v>
      </c>
      <c r="C1245" s="9">
        <v>20</v>
      </c>
      <c r="D1245" s="134">
        <f>'PVWatts Hourly Results (1)'!C1256</f>
        <v>0</v>
      </c>
      <c r="E1245" s="127">
        <f>DATE(YEAR(Inputs!$D$5),Summary!B1245,Summary!C1245)+TIME(D1245,0,0)</f>
        <v>51</v>
      </c>
      <c r="F1245" s="4">
        <f t="shared" si="137"/>
        <v>1</v>
      </c>
      <c r="G1245" s="4">
        <f t="shared" si="135"/>
        <v>2</v>
      </c>
      <c r="H1245" s="4">
        <f t="shared" si="138"/>
        <v>1</v>
      </c>
      <c r="I1245" s="4">
        <f t="shared" si="139"/>
        <v>0</v>
      </c>
      <c r="J1245" s="4">
        <f t="shared" si="140"/>
        <v>0</v>
      </c>
      <c r="K1245" s="4">
        <f t="shared" si="136"/>
        <v>0</v>
      </c>
      <c r="L1245" s="5">
        <f t="shared" si="141"/>
        <v>0</v>
      </c>
      <c r="M1245" s="137">
        <f>'PVWatts Hourly Results (1)'!L1256/1000</f>
        <v>0</v>
      </c>
      <c r="N1245" s="3">
        <f>'PVWatts Hourly Results (2)'!L1256/1000</f>
        <v>0</v>
      </c>
      <c r="O1245" s="3">
        <f>'PVWatts Hourly Results (3)'!L1256/1000</f>
        <v>0</v>
      </c>
      <c r="P1245" s="3">
        <f>'PVWatts Hourly Results (4)'!L1256/1000</f>
        <v>0</v>
      </c>
      <c r="Q1245" s="130">
        <f>'PVWatts Hourly Results (5)'!L1256/1000</f>
        <v>0</v>
      </c>
    </row>
    <row r="1246" spans="2:17" x14ac:dyDescent="0.25">
      <c r="B1246" s="8">
        <v>2</v>
      </c>
      <c r="C1246" s="9">
        <v>21</v>
      </c>
      <c r="D1246" s="134">
        <f>'PVWatts Hourly Results (1)'!C1257</f>
        <v>0</v>
      </c>
      <c r="E1246" s="127">
        <f>DATE(YEAR(Inputs!$D$5),Summary!B1246,Summary!C1246)+TIME(D1246,0,0)</f>
        <v>52</v>
      </c>
      <c r="F1246" s="4">
        <f t="shared" si="137"/>
        <v>1</v>
      </c>
      <c r="G1246" s="4">
        <f t="shared" si="135"/>
        <v>3</v>
      </c>
      <c r="H1246" s="4">
        <f t="shared" si="138"/>
        <v>1</v>
      </c>
      <c r="I1246" s="4">
        <f t="shared" si="139"/>
        <v>0</v>
      </c>
      <c r="J1246" s="4">
        <f t="shared" si="140"/>
        <v>0</v>
      </c>
      <c r="K1246" s="4">
        <f t="shared" si="136"/>
        <v>0</v>
      </c>
      <c r="L1246" s="5">
        <f t="shared" si="141"/>
        <v>0</v>
      </c>
      <c r="M1246" s="137">
        <f>'PVWatts Hourly Results (1)'!L1257/1000</f>
        <v>0</v>
      </c>
      <c r="N1246" s="3">
        <f>'PVWatts Hourly Results (2)'!L1257/1000</f>
        <v>0</v>
      </c>
      <c r="O1246" s="3">
        <f>'PVWatts Hourly Results (3)'!L1257/1000</f>
        <v>0</v>
      </c>
      <c r="P1246" s="3">
        <f>'PVWatts Hourly Results (4)'!L1257/1000</f>
        <v>0</v>
      </c>
      <c r="Q1246" s="130">
        <f>'PVWatts Hourly Results (5)'!L1257/1000</f>
        <v>0</v>
      </c>
    </row>
    <row r="1247" spans="2:17" x14ac:dyDescent="0.25">
      <c r="B1247" s="8">
        <v>2</v>
      </c>
      <c r="C1247" s="9">
        <v>21</v>
      </c>
      <c r="D1247" s="134">
        <f>'PVWatts Hourly Results (1)'!C1258</f>
        <v>0</v>
      </c>
      <c r="E1247" s="127">
        <f>DATE(YEAR(Inputs!$D$5),Summary!B1247,Summary!C1247)+TIME(D1247,0,0)</f>
        <v>52</v>
      </c>
      <c r="F1247" s="4">
        <f t="shared" si="137"/>
        <v>1</v>
      </c>
      <c r="G1247" s="4">
        <f t="shared" si="135"/>
        <v>3</v>
      </c>
      <c r="H1247" s="4">
        <f t="shared" si="138"/>
        <v>1</v>
      </c>
      <c r="I1247" s="4">
        <f t="shared" si="139"/>
        <v>0</v>
      </c>
      <c r="J1247" s="4">
        <f t="shared" si="140"/>
        <v>0</v>
      </c>
      <c r="K1247" s="4">
        <f t="shared" si="136"/>
        <v>0</v>
      </c>
      <c r="L1247" s="5">
        <f t="shared" si="141"/>
        <v>0</v>
      </c>
      <c r="M1247" s="137">
        <f>'PVWatts Hourly Results (1)'!L1258/1000</f>
        <v>0</v>
      </c>
      <c r="N1247" s="3">
        <f>'PVWatts Hourly Results (2)'!L1258/1000</f>
        <v>0</v>
      </c>
      <c r="O1247" s="3">
        <f>'PVWatts Hourly Results (3)'!L1258/1000</f>
        <v>0</v>
      </c>
      <c r="P1247" s="3">
        <f>'PVWatts Hourly Results (4)'!L1258/1000</f>
        <v>0</v>
      </c>
      <c r="Q1247" s="130">
        <f>'PVWatts Hourly Results (5)'!L1258/1000</f>
        <v>0</v>
      </c>
    </row>
    <row r="1248" spans="2:17" x14ac:dyDescent="0.25">
      <c r="B1248" s="8">
        <v>2</v>
      </c>
      <c r="C1248" s="9">
        <v>21</v>
      </c>
      <c r="D1248" s="134">
        <f>'PVWatts Hourly Results (1)'!C1259</f>
        <v>0</v>
      </c>
      <c r="E1248" s="127">
        <f>DATE(YEAR(Inputs!$D$5),Summary!B1248,Summary!C1248)+TIME(D1248,0,0)</f>
        <v>52</v>
      </c>
      <c r="F1248" s="4">
        <f t="shared" si="137"/>
        <v>1</v>
      </c>
      <c r="G1248" s="4">
        <f t="shared" si="135"/>
        <v>3</v>
      </c>
      <c r="H1248" s="4">
        <f t="shared" si="138"/>
        <v>1</v>
      </c>
      <c r="I1248" s="4">
        <f t="shared" si="139"/>
        <v>0</v>
      </c>
      <c r="J1248" s="4">
        <f t="shared" si="140"/>
        <v>0</v>
      </c>
      <c r="K1248" s="4">
        <f t="shared" si="136"/>
        <v>0</v>
      </c>
      <c r="L1248" s="5">
        <f t="shared" si="141"/>
        <v>0</v>
      </c>
      <c r="M1248" s="137">
        <f>'PVWatts Hourly Results (1)'!L1259/1000</f>
        <v>0</v>
      </c>
      <c r="N1248" s="3">
        <f>'PVWatts Hourly Results (2)'!L1259/1000</f>
        <v>0</v>
      </c>
      <c r="O1248" s="3">
        <f>'PVWatts Hourly Results (3)'!L1259/1000</f>
        <v>0</v>
      </c>
      <c r="P1248" s="3">
        <f>'PVWatts Hourly Results (4)'!L1259/1000</f>
        <v>0</v>
      </c>
      <c r="Q1248" s="130">
        <f>'PVWatts Hourly Results (5)'!L1259/1000</f>
        <v>0</v>
      </c>
    </row>
    <row r="1249" spans="2:17" x14ac:dyDescent="0.25">
      <c r="B1249" s="8">
        <v>2</v>
      </c>
      <c r="C1249" s="9">
        <v>21</v>
      </c>
      <c r="D1249" s="134">
        <f>'PVWatts Hourly Results (1)'!C1260</f>
        <v>0</v>
      </c>
      <c r="E1249" s="127">
        <f>DATE(YEAR(Inputs!$D$5),Summary!B1249,Summary!C1249)+TIME(D1249,0,0)</f>
        <v>52</v>
      </c>
      <c r="F1249" s="4">
        <f t="shared" si="137"/>
        <v>1</v>
      </c>
      <c r="G1249" s="4">
        <f t="shared" si="135"/>
        <v>3</v>
      </c>
      <c r="H1249" s="4">
        <f t="shared" si="138"/>
        <v>1</v>
      </c>
      <c r="I1249" s="4">
        <f t="shared" si="139"/>
        <v>0</v>
      </c>
      <c r="J1249" s="4">
        <f t="shared" si="140"/>
        <v>0</v>
      </c>
      <c r="K1249" s="4">
        <f t="shared" si="136"/>
        <v>0</v>
      </c>
      <c r="L1249" s="5">
        <f t="shared" si="141"/>
        <v>0</v>
      </c>
      <c r="M1249" s="137">
        <f>'PVWatts Hourly Results (1)'!L1260/1000</f>
        <v>0</v>
      </c>
      <c r="N1249" s="3">
        <f>'PVWatts Hourly Results (2)'!L1260/1000</f>
        <v>0</v>
      </c>
      <c r="O1249" s="3">
        <f>'PVWatts Hourly Results (3)'!L1260/1000</f>
        <v>0</v>
      </c>
      <c r="P1249" s="3">
        <f>'PVWatts Hourly Results (4)'!L1260/1000</f>
        <v>0</v>
      </c>
      <c r="Q1249" s="130">
        <f>'PVWatts Hourly Results (5)'!L1260/1000</f>
        <v>0</v>
      </c>
    </row>
    <row r="1250" spans="2:17" x14ac:dyDescent="0.25">
      <c r="B1250" s="8">
        <v>2</v>
      </c>
      <c r="C1250" s="9">
        <v>21</v>
      </c>
      <c r="D1250" s="134">
        <f>'PVWatts Hourly Results (1)'!C1261</f>
        <v>0</v>
      </c>
      <c r="E1250" s="127">
        <f>DATE(YEAR(Inputs!$D$5),Summary!B1250,Summary!C1250)+TIME(D1250,0,0)</f>
        <v>52</v>
      </c>
      <c r="F1250" s="4">
        <f t="shared" si="137"/>
        <v>1</v>
      </c>
      <c r="G1250" s="4">
        <f t="shared" si="135"/>
        <v>3</v>
      </c>
      <c r="H1250" s="4">
        <f t="shared" si="138"/>
        <v>1</v>
      </c>
      <c r="I1250" s="4">
        <f t="shared" si="139"/>
        <v>0</v>
      </c>
      <c r="J1250" s="4">
        <f t="shared" si="140"/>
        <v>0</v>
      </c>
      <c r="K1250" s="4">
        <f t="shared" si="136"/>
        <v>0</v>
      </c>
      <c r="L1250" s="5">
        <f t="shared" si="141"/>
        <v>0</v>
      </c>
      <c r="M1250" s="137">
        <f>'PVWatts Hourly Results (1)'!L1261/1000</f>
        <v>0</v>
      </c>
      <c r="N1250" s="3">
        <f>'PVWatts Hourly Results (2)'!L1261/1000</f>
        <v>0</v>
      </c>
      <c r="O1250" s="3">
        <f>'PVWatts Hourly Results (3)'!L1261/1000</f>
        <v>0</v>
      </c>
      <c r="P1250" s="3">
        <f>'PVWatts Hourly Results (4)'!L1261/1000</f>
        <v>0</v>
      </c>
      <c r="Q1250" s="130">
        <f>'PVWatts Hourly Results (5)'!L1261/1000</f>
        <v>0</v>
      </c>
    </row>
    <row r="1251" spans="2:17" x14ac:dyDescent="0.25">
      <c r="B1251" s="8">
        <v>2</v>
      </c>
      <c r="C1251" s="9">
        <v>21</v>
      </c>
      <c r="D1251" s="134">
        <f>'PVWatts Hourly Results (1)'!C1262</f>
        <v>0</v>
      </c>
      <c r="E1251" s="127">
        <f>DATE(YEAR(Inputs!$D$5),Summary!B1251,Summary!C1251)+TIME(D1251,0,0)</f>
        <v>52</v>
      </c>
      <c r="F1251" s="4">
        <f t="shared" si="137"/>
        <v>1</v>
      </c>
      <c r="G1251" s="4">
        <f t="shared" si="135"/>
        <v>3</v>
      </c>
      <c r="H1251" s="4">
        <f t="shared" si="138"/>
        <v>1</v>
      </c>
      <c r="I1251" s="4">
        <f t="shared" si="139"/>
        <v>0</v>
      </c>
      <c r="J1251" s="4">
        <f t="shared" si="140"/>
        <v>0</v>
      </c>
      <c r="K1251" s="4">
        <f t="shared" si="136"/>
        <v>0</v>
      </c>
      <c r="L1251" s="5">
        <f t="shared" si="141"/>
        <v>0</v>
      </c>
      <c r="M1251" s="137">
        <f>'PVWatts Hourly Results (1)'!L1262/1000</f>
        <v>0</v>
      </c>
      <c r="N1251" s="3">
        <f>'PVWatts Hourly Results (2)'!L1262/1000</f>
        <v>0</v>
      </c>
      <c r="O1251" s="3">
        <f>'PVWatts Hourly Results (3)'!L1262/1000</f>
        <v>0</v>
      </c>
      <c r="P1251" s="3">
        <f>'PVWatts Hourly Results (4)'!L1262/1000</f>
        <v>0</v>
      </c>
      <c r="Q1251" s="130">
        <f>'PVWatts Hourly Results (5)'!L1262/1000</f>
        <v>0</v>
      </c>
    </row>
    <row r="1252" spans="2:17" x14ac:dyDescent="0.25">
      <c r="B1252" s="8">
        <v>2</v>
      </c>
      <c r="C1252" s="9">
        <v>21</v>
      </c>
      <c r="D1252" s="134">
        <f>'PVWatts Hourly Results (1)'!C1263</f>
        <v>0</v>
      </c>
      <c r="E1252" s="127">
        <f>DATE(YEAR(Inputs!$D$5),Summary!B1252,Summary!C1252)+TIME(D1252,0,0)</f>
        <v>52</v>
      </c>
      <c r="F1252" s="4">
        <f t="shared" si="137"/>
        <v>1</v>
      </c>
      <c r="G1252" s="4">
        <f t="shared" si="135"/>
        <v>3</v>
      </c>
      <c r="H1252" s="4">
        <f t="shared" si="138"/>
        <v>1</v>
      </c>
      <c r="I1252" s="4">
        <f t="shared" si="139"/>
        <v>0</v>
      </c>
      <c r="J1252" s="4">
        <f t="shared" si="140"/>
        <v>0</v>
      </c>
      <c r="K1252" s="4">
        <f t="shared" si="136"/>
        <v>0</v>
      </c>
      <c r="L1252" s="5">
        <f t="shared" si="141"/>
        <v>0</v>
      </c>
      <c r="M1252" s="137">
        <f>'PVWatts Hourly Results (1)'!L1263/1000</f>
        <v>0</v>
      </c>
      <c r="N1252" s="3">
        <f>'PVWatts Hourly Results (2)'!L1263/1000</f>
        <v>0</v>
      </c>
      <c r="O1252" s="3">
        <f>'PVWatts Hourly Results (3)'!L1263/1000</f>
        <v>0</v>
      </c>
      <c r="P1252" s="3">
        <f>'PVWatts Hourly Results (4)'!L1263/1000</f>
        <v>0</v>
      </c>
      <c r="Q1252" s="130">
        <f>'PVWatts Hourly Results (5)'!L1263/1000</f>
        <v>0</v>
      </c>
    </row>
    <row r="1253" spans="2:17" x14ac:dyDescent="0.25">
      <c r="B1253" s="8">
        <v>2</v>
      </c>
      <c r="C1253" s="9">
        <v>21</v>
      </c>
      <c r="D1253" s="134">
        <f>'PVWatts Hourly Results (1)'!C1264</f>
        <v>0</v>
      </c>
      <c r="E1253" s="127">
        <f>DATE(YEAR(Inputs!$D$5),Summary!B1253,Summary!C1253)+TIME(D1253,0,0)</f>
        <v>52</v>
      </c>
      <c r="F1253" s="4">
        <f t="shared" si="137"/>
        <v>1</v>
      </c>
      <c r="G1253" s="4">
        <f t="shared" si="135"/>
        <v>3</v>
      </c>
      <c r="H1253" s="4">
        <f t="shared" si="138"/>
        <v>1</v>
      </c>
      <c r="I1253" s="4">
        <f t="shared" si="139"/>
        <v>0</v>
      </c>
      <c r="J1253" s="4">
        <f t="shared" si="140"/>
        <v>0</v>
      </c>
      <c r="K1253" s="4">
        <f t="shared" si="136"/>
        <v>0</v>
      </c>
      <c r="L1253" s="5">
        <f t="shared" si="141"/>
        <v>0</v>
      </c>
      <c r="M1253" s="137">
        <f>'PVWatts Hourly Results (1)'!L1264/1000</f>
        <v>0</v>
      </c>
      <c r="N1253" s="3">
        <f>'PVWatts Hourly Results (2)'!L1264/1000</f>
        <v>0</v>
      </c>
      <c r="O1253" s="3">
        <f>'PVWatts Hourly Results (3)'!L1264/1000</f>
        <v>0</v>
      </c>
      <c r="P1253" s="3">
        <f>'PVWatts Hourly Results (4)'!L1264/1000</f>
        <v>0</v>
      </c>
      <c r="Q1253" s="130">
        <f>'PVWatts Hourly Results (5)'!L1264/1000</f>
        <v>0</v>
      </c>
    </row>
    <row r="1254" spans="2:17" x14ac:dyDescent="0.25">
      <c r="B1254" s="8">
        <v>2</v>
      </c>
      <c r="C1254" s="9">
        <v>21</v>
      </c>
      <c r="D1254" s="134">
        <f>'PVWatts Hourly Results (1)'!C1265</f>
        <v>0</v>
      </c>
      <c r="E1254" s="127">
        <f>DATE(YEAR(Inputs!$D$5),Summary!B1254,Summary!C1254)+TIME(D1254,0,0)</f>
        <v>52</v>
      </c>
      <c r="F1254" s="4">
        <f t="shared" si="137"/>
        <v>1</v>
      </c>
      <c r="G1254" s="4">
        <f t="shared" si="135"/>
        <v>3</v>
      </c>
      <c r="H1254" s="4">
        <f t="shared" si="138"/>
        <v>1</v>
      </c>
      <c r="I1254" s="4">
        <f t="shared" si="139"/>
        <v>0</v>
      </c>
      <c r="J1254" s="4">
        <f t="shared" si="140"/>
        <v>0</v>
      </c>
      <c r="K1254" s="4">
        <f t="shared" si="136"/>
        <v>0</v>
      </c>
      <c r="L1254" s="5">
        <f t="shared" si="141"/>
        <v>0</v>
      </c>
      <c r="M1254" s="137">
        <f>'PVWatts Hourly Results (1)'!L1265/1000</f>
        <v>0</v>
      </c>
      <c r="N1254" s="3">
        <f>'PVWatts Hourly Results (2)'!L1265/1000</f>
        <v>0</v>
      </c>
      <c r="O1254" s="3">
        <f>'PVWatts Hourly Results (3)'!L1265/1000</f>
        <v>0</v>
      </c>
      <c r="P1254" s="3">
        <f>'PVWatts Hourly Results (4)'!L1265/1000</f>
        <v>0</v>
      </c>
      <c r="Q1254" s="130">
        <f>'PVWatts Hourly Results (5)'!L1265/1000</f>
        <v>0</v>
      </c>
    </row>
    <row r="1255" spans="2:17" x14ac:dyDescent="0.25">
      <c r="B1255" s="8">
        <v>2</v>
      </c>
      <c r="C1255" s="9">
        <v>21</v>
      </c>
      <c r="D1255" s="134">
        <f>'PVWatts Hourly Results (1)'!C1266</f>
        <v>0</v>
      </c>
      <c r="E1255" s="127">
        <f>DATE(YEAR(Inputs!$D$5),Summary!B1255,Summary!C1255)+TIME(D1255,0,0)</f>
        <v>52</v>
      </c>
      <c r="F1255" s="4">
        <f t="shared" si="137"/>
        <v>1</v>
      </c>
      <c r="G1255" s="4">
        <f t="shared" si="135"/>
        <v>3</v>
      </c>
      <c r="H1255" s="4">
        <f t="shared" si="138"/>
        <v>1</v>
      </c>
      <c r="I1255" s="4">
        <f t="shared" si="139"/>
        <v>0</v>
      </c>
      <c r="J1255" s="4">
        <f t="shared" si="140"/>
        <v>0</v>
      </c>
      <c r="K1255" s="4">
        <f t="shared" si="136"/>
        <v>0</v>
      </c>
      <c r="L1255" s="5">
        <f t="shared" si="141"/>
        <v>0</v>
      </c>
      <c r="M1255" s="137">
        <f>'PVWatts Hourly Results (1)'!L1266/1000</f>
        <v>0</v>
      </c>
      <c r="N1255" s="3">
        <f>'PVWatts Hourly Results (2)'!L1266/1000</f>
        <v>0</v>
      </c>
      <c r="O1255" s="3">
        <f>'PVWatts Hourly Results (3)'!L1266/1000</f>
        <v>0</v>
      </c>
      <c r="P1255" s="3">
        <f>'PVWatts Hourly Results (4)'!L1266/1000</f>
        <v>0</v>
      </c>
      <c r="Q1255" s="130">
        <f>'PVWatts Hourly Results (5)'!L1266/1000</f>
        <v>0</v>
      </c>
    </row>
    <row r="1256" spans="2:17" x14ac:dyDescent="0.25">
      <c r="B1256" s="8">
        <v>2</v>
      </c>
      <c r="C1256" s="9">
        <v>21</v>
      </c>
      <c r="D1256" s="134">
        <f>'PVWatts Hourly Results (1)'!C1267</f>
        <v>0</v>
      </c>
      <c r="E1256" s="127">
        <f>DATE(YEAR(Inputs!$D$5),Summary!B1256,Summary!C1256)+TIME(D1256,0,0)</f>
        <v>52</v>
      </c>
      <c r="F1256" s="4">
        <f t="shared" si="137"/>
        <v>1</v>
      </c>
      <c r="G1256" s="4">
        <f t="shared" si="135"/>
        <v>3</v>
      </c>
      <c r="H1256" s="4">
        <f t="shared" si="138"/>
        <v>1</v>
      </c>
      <c r="I1256" s="4">
        <f t="shared" si="139"/>
        <v>0</v>
      </c>
      <c r="J1256" s="4">
        <f t="shared" si="140"/>
        <v>0</v>
      </c>
      <c r="K1256" s="4">
        <f t="shared" si="136"/>
        <v>0</v>
      </c>
      <c r="L1256" s="5">
        <f t="shared" si="141"/>
        <v>0</v>
      </c>
      <c r="M1256" s="137">
        <f>'PVWatts Hourly Results (1)'!L1267/1000</f>
        <v>0</v>
      </c>
      <c r="N1256" s="3">
        <f>'PVWatts Hourly Results (2)'!L1267/1000</f>
        <v>0</v>
      </c>
      <c r="O1256" s="3">
        <f>'PVWatts Hourly Results (3)'!L1267/1000</f>
        <v>0</v>
      </c>
      <c r="P1256" s="3">
        <f>'PVWatts Hourly Results (4)'!L1267/1000</f>
        <v>0</v>
      </c>
      <c r="Q1256" s="130">
        <f>'PVWatts Hourly Results (5)'!L1267/1000</f>
        <v>0</v>
      </c>
    </row>
    <row r="1257" spans="2:17" x14ac:dyDescent="0.25">
      <c r="B1257" s="8">
        <v>2</v>
      </c>
      <c r="C1257" s="9">
        <v>21</v>
      </c>
      <c r="D1257" s="134">
        <f>'PVWatts Hourly Results (1)'!C1268</f>
        <v>0</v>
      </c>
      <c r="E1257" s="127">
        <f>DATE(YEAR(Inputs!$D$5),Summary!B1257,Summary!C1257)+TIME(D1257,0,0)</f>
        <v>52</v>
      </c>
      <c r="F1257" s="4">
        <f t="shared" si="137"/>
        <v>1</v>
      </c>
      <c r="G1257" s="4">
        <f t="shared" si="135"/>
        <v>3</v>
      </c>
      <c r="H1257" s="4">
        <f t="shared" si="138"/>
        <v>1</v>
      </c>
      <c r="I1257" s="4">
        <f t="shared" si="139"/>
        <v>0</v>
      </c>
      <c r="J1257" s="4">
        <f t="shared" si="140"/>
        <v>0</v>
      </c>
      <c r="K1257" s="4">
        <f t="shared" si="136"/>
        <v>0</v>
      </c>
      <c r="L1257" s="5">
        <f t="shared" si="141"/>
        <v>0</v>
      </c>
      <c r="M1257" s="137">
        <f>'PVWatts Hourly Results (1)'!L1268/1000</f>
        <v>0</v>
      </c>
      <c r="N1257" s="3">
        <f>'PVWatts Hourly Results (2)'!L1268/1000</f>
        <v>0</v>
      </c>
      <c r="O1257" s="3">
        <f>'PVWatts Hourly Results (3)'!L1268/1000</f>
        <v>0</v>
      </c>
      <c r="P1257" s="3">
        <f>'PVWatts Hourly Results (4)'!L1268/1000</f>
        <v>0</v>
      </c>
      <c r="Q1257" s="130">
        <f>'PVWatts Hourly Results (5)'!L1268/1000</f>
        <v>0</v>
      </c>
    </row>
    <row r="1258" spans="2:17" x14ac:dyDescent="0.25">
      <c r="B1258" s="8">
        <v>2</v>
      </c>
      <c r="C1258" s="9">
        <v>21</v>
      </c>
      <c r="D1258" s="134">
        <f>'PVWatts Hourly Results (1)'!C1269</f>
        <v>0</v>
      </c>
      <c r="E1258" s="127">
        <f>DATE(YEAR(Inputs!$D$5),Summary!B1258,Summary!C1258)+TIME(D1258,0,0)</f>
        <v>52</v>
      </c>
      <c r="F1258" s="4">
        <f t="shared" si="137"/>
        <v>1</v>
      </c>
      <c r="G1258" s="4">
        <f t="shared" si="135"/>
        <v>3</v>
      </c>
      <c r="H1258" s="4">
        <f t="shared" si="138"/>
        <v>1</v>
      </c>
      <c r="I1258" s="4">
        <f t="shared" si="139"/>
        <v>0</v>
      </c>
      <c r="J1258" s="4">
        <f t="shared" si="140"/>
        <v>0</v>
      </c>
      <c r="K1258" s="4">
        <f t="shared" si="136"/>
        <v>0</v>
      </c>
      <c r="L1258" s="5">
        <f t="shared" si="141"/>
        <v>0</v>
      </c>
      <c r="M1258" s="137">
        <f>'PVWatts Hourly Results (1)'!L1269/1000</f>
        <v>0</v>
      </c>
      <c r="N1258" s="3">
        <f>'PVWatts Hourly Results (2)'!L1269/1000</f>
        <v>0</v>
      </c>
      <c r="O1258" s="3">
        <f>'PVWatts Hourly Results (3)'!L1269/1000</f>
        <v>0</v>
      </c>
      <c r="P1258" s="3">
        <f>'PVWatts Hourly Results (4)'!L1269/1000</f>
        <v>0</v>
      </c>
      <c r="Q1258" s="130">
        <f>'PVWatts Hourly Results (5)'!L1269/1000</f>
        <v>0</v>
      </c>
    </row>
    <row r="1259" spans="2:17" x14ac:dyDescent="0.25">
      <c r="B1259" s="8">
        <v>2</v>
      </c>
      <c r="C1259" s="9">
        <v>21</v>
      </c>
      <c r="D1259" s="134">
        <f>'PVWatts Hourly Results (1)'!C1270</f>
        <v>0</v>
      </c>
      <c r="E1259" s="127">
        <f>DATE(YEAR(Inputs!$D$5),Summary!B1259,Summary!C1259)+TIME(D1259,0,0)</f>
        <v>52</v>
      </c>
      <c r="F1259" s="4">
        <f t="shared" si="137"/>
        <v>1</v>
      </c>
      <c r="G1259" s="4">
        <f t="shared" si="135"/>
        <v>3</v>
      </c>
      <c r="H1259" s="4">
        <f t="shared" si="138"/>
        <v>1</v>
      </c>
      <c r="I1259" s="4">
        <f t="shared" si="139"/>
        <v>0</v>
      </c>
      <c r="J1259" s="4">
        <f t="shared" si="140"/>
        <v>0</v>
      </c>
      <c r="K1259" s="4">
        <f t="shared" si="136"/>
        <v>0</v>
      </c>
      <c r="L1259" s="5">
        <f t="shared" si="141"/>
        <v>0</v>
      </c>
      <c r="M1259" s="137">
        <f>'PVWatts Hourly Results (1)'!L1270/1000</f>
        <v>0</v>
      </c>
      <c r="N1259" s="3">
        <f>'PVWatts Hourly Results (2)'!L1270/1000</f>
        <v>0</v>
      </c>
      <c r="O1259" s="3">
        <f>'PVWatts Hourly Results (3)'!L1270/1000</f>
        <v>0</v>
      </c>
      <c r="P1259" s="3">
        <f>'PVWatts Hourly Results (4)'!L1270/1000</f>
        <v>0</v>
      </c>
      <c r="Q1259" s="130">
        <f>'PVWatts Hourly Results (5)'!L1270/1000</f>
        <v>0</v>
      </c>
    </row>
    <row r="1260" spans="2:17" x14ac:dyDescent="0.25">
      <c r="B1260" s="8">
        <v>2</v>
      </c>
      <c r="C1260" s="9">
        <v>21</v>
      </c>
      <c r="D1260" s="134">
        <f>'PVWatts Hourly Results (1)'!C1271</f>
        <v>0</v>
      </c>
      <c r="E1260" s="127">
        <f>DATE(YEAR(Inputs!$D$5),Summary!B1260,Summary!C1260)+TIME(D1260,0,0)</f>
        <v>52</v>
      </c>
      <c r="F1260" s="4">
        <f t="shared" si="137"/>
        <v>1</v>
      </c>
      <c r="G1260" s="4">
        <f t="shared" si="135"/>
        <v>3</v>
      </c>
      <c r="H1260" s="4">
        <f t="shared" si="138"/>
        <v>1</v>
      </c>
      <c r="I1260" s="4">
        <f t="shared" si="139"/>
        <v>0</v>
      </c>
      <c r="J1260" s="4">
        <f t="shared" si="140"/>
        <v>0</v>
      </c>
      <c r="K1260" s="4">
        <f t="shared" si="136"/>
        <v>0</v>
      </c>
      <c r="L1260" s="5">
        <f t="shared" si="141"/>
        <v>0</v>
      </c>
      <c r="M1260" s="137">
        <f>'PVWatts Hourly Results (1)'!L1271/1000</f>
        <v>0</v>
      </c>
      <c r="N1260" s="3">
        <f>'PVWatts Hourly Results (2)'!L1271/1000</f>
        <v>0</v>
      </c>
      <c r="O1260" s="3">
        <f>'PVWatts Hourly Results (3)'!L1271/1000</f>
        <v>0</v>
      </c>
      <c r="P1260" s="3">
        <f>'PVWatts Hourly Results (4)'!L1271/1000</f>
        <v>0</v>
      </c>
      <c r="Q1260" s="130">
        <f>'PVWatts Hourly Results (5)'!L1271/1000</f>
        <v>0</v>
      </c>
    </row>
    <row r="1261" spans="2:17" x14ac:dyDescent="0.25">
      <c r="B1261" s="8">
        <v>2</v>
      </c>
      <c r="C1261" s="9">
        <v>21</v>
      </c>
      <c r="D1261" s="134">
        <f>'PVWatts Hourly Results (1)'!C1272</f>
        <v>0</v>
      </c>
      <c r="E1261" s="127">
        <f>DATE(YEAR(Inputs!$D$5),Summary!B1261,Summary!C1261)+TIME(D1261,0,0)</f>
        <v>52</v>
      </c>
      <c r="F1261" s="4">
        <f t="shared" si="137"/>
        <v>1</v>
      </c>
      <c r="G1261" s="4">
        <f t="shared" si="135"/>
        <v>3</v>
      </c>
      <c r="H1261" s="4">
        <f t="shared" si="138"/>
        <v>1</v>
      </c>
      <c r="I1261" s="4">
        <f t="shared" si="139"/>
        <v>0</v>
      </c>
      <c r="J1261" s="4">
        <f t="shared" si="140"/>
        <v>0</v>
      </c>
      <c r="K1261" s="4">
        <f t="shared" si="136"/>
        <v>0</v>
      </c>
      <c r="L1261" s="5">
        <f t="shared" si="141"/>
        <v>0</v>
      </c>
      <c r="M1261" s="137">
        <f>'PVWatts Hourly Results (1)'!L1272/1000</f>
        <v>0</v>
      </c>
      <c r="N1261" s="3">
        <f>'PVWatts Hourly Results (2)'!L1272/1000</f>
        <v>0</v>
      </c>
      <c r="O1261" s="3">
        <f>'PVWatts Hourly Results (3)'!L1272/1000</f>
        <v>0</v>
      </c>
      <c r="P1261" s="3">
        <f>'PVWatts Hourly Results (4)'!L1272/1000</f>
        <v>0</v>
      </c>
      <c r="Q1261" s="130">
        <f>'PVWatts Hourly Results (5)'!L1272/1000</f>
        <v>0</v>
      </c>
    </row>
    <row r="1262" spans="2:17" x14ac:dyDescent="0.25">
      <c r="B1262" s="8">
        <v>2</v>
      </c>
      <c r="C1262" s="9">
        <v>21</v>
      </c>
      <c r="D1262" s="134">
        <f>'PVWatts Hourly Results (1)'!C1273</f>
        <v>0</v>
      </c>
      <c r="E1262" s="127">
        <f>DATE(YEAR(Inputs!$D$5),Summary!B1262,Summary!C1262)+TIME(D1262,0,0)</f>
        <v>52</v>
      </c>
      <c r="F1262" s="4">
        <f t="shared" si="137"/>
        <v>1</v>
      </c>
      <c r="G1262" s="4">
        <f t="shared" si="135"/>
        <v>3</v>
      </c>
      <c r="H1262" s="4">
        <f t="shared" si="138"/>
        <v>1</v>
      </c>
      <c r="I1262" s="4">
        <f t="shared" si="139"/>
        <v>0</v>
      </c>
      <c r="J1262" s="4">
        <f t="shared" si="140"/>
        <v>0</v>
      </c>
      <c r="K1262" s="4">
        <f t="shared" si="136"/>
        <v>0</v>
      </c>
      <c r="L1262" s="5">
        <f t="shared" si="141"/>
        <v>0</v>
      </c>
      <c r="M1262" s="137">
        <f>'PVWatts Hourly Results (1)'!L1273/1000</f>
        <v>0</v>
      </c>
      <c r="N1262" s="3">
        <f>'PVWatts Hourly Results (2)'!L1273/1000</f>
        <v>0</v>
      </c>
      <c r="O1262" s="3">
        <f>'PVWatts Hourly Results (3)'!L1273/1000</f>
        <v>0</v>
      </c>
      <c r="P1262" s="3">
        <f>'PVWatts Hourly Results (4)'!L1273/1000</f>
        <v>0</v>
      </c>
      <c r="Q1262" s="130">
        <f>'PVWatts Hourly Results (5)'!L1273/1000</f>
        <v>0</v>
      </c>
    </row>
    <row r="1263" spans="2:17" x14ac:dyDescent="0.25">
      <c r="B1263" s="8">
        <v>2</v>
      </c>
      <c r="C1263" s="9">
        <v>21</v>
      </c>
      <c r="D1263" s="134">
        <f>'PVWatts Hourly Results (1)'!C1274</f>
        <v>0</v>
      </c>
      <c r="E1263" s="127">
        <f>DATE(YEAR(Inputs!$D$5),Summary!B1263,Summary!C1263)+TIME(D1263,0,0)</f>
        <v>52</v>
      </c>
      <c r="F1263" s="4">
        <f t="shared" si="137"/>
        <v>1</v>
      </c>
      <c r="G1263" s="4">
        <f t="shared" si="135"/>
        <v>3</v>
      </c>
      <c r="H1263" s="4">
        <f t="shared" si="138"/>
        <v>1</v>
      </c>
      <c r="I1263" s="4">
        <f t="shared" si="139"/>
        <v>0</v>
      </c>
      <c r="J1263" s="4">
        <f t="shared" si="140"/>
        <v>0</v>
      </c>
      <c r="K1263" s="4">
        <f t="shared" si="136"/>
        <v>0</v>
      </c>
      <c r="L1263" s="5">
        <f t="shared" si="141"/>
        <v>0</v>
      </c>
      <c r="M1263" s="137">
        <f>'PVWatts Hourly Results (1)'!L1274/1000</f>
        <v>0</v>
      </c>
      <c r="N1263" s="3">
        <f>'PVWatts Hourly Results (2)'!L1274/1000</f>
        <v>0</v>
      </c>
      <c r="O1263" s="3">
        <f>'PVWatts Hourly Results (3)'!L1274/1000</f>
        <v>0</v>
      </c>
      <c r="P1263" s="3">
        <f>'PVWatts Hourly Results (4)'!L1274/1000</f>
        <v>0</v>
      </c>
      <c r="Q1263" s="130">
        <f>'PVWatts Hourly Results (5)'!L1274/1000</f>
        <v>0</v>
      </c>
    </row>
    <row r="1264" spans="2:17" x14ac:dyDescent="0.25">
      <c r="B1264" s="8">
        <v>2</v>
      </c>
      <c r="C1264" s="9">
        <v>21</v>
      </c>
      <c r="D1264" s="134">
        <f>'PVWatts Hourly Results (1)'!C1275</f>
        <v>0</v>
      </c>
      <c r="E1264" s="127">
        <f>DATE(YEAR(Inputs!$D$5),Summary!B1264,Summary!C1264)+TIME(D1264,0,0)</f>
        <v>52</v>
      </c>
      <c r="F1264" s="4">
        <f t="shared" si="137"/>
        <v>1</v>
      </c>
      <c r="G1264" s="4">
        <f t="shared" si="135"/>
        <v>3</v>
      </c>
      <c r="H1264" s="4">
        <f t="shared" si="138"/>
        <v>1</v>
      </c>
      <c r="I1264" s="4">
        <f t="shared" si="139"/>
        <v>0</v>
      </c>
      <c r="J1264" s="4">
        <f t="shared" si="140"/>
        <v>0</v>
      </c>
      <c r="K1264" s="4">
        <f t="shared" si="136"/>
        <v>0</v>
      </c>
      <c r="L1264" s="5">
        <f t="shared" si="141"/>
        <v>0</v>
      </c>
      <c r="M1264" s="137">
        <f>'PVWatts Hourly Results (1)'!L1275/1000</f>
        <v>0</v>
      </c>
      <c r="N1264" s="3">
        <f>'PVWatts Hourly Results (2)'!L1275/1000</f>
        <v>0</v>
      </c>
      <c r="O1264" s="3">
        <f>'PVWatts Hourly Results (3)'!L1275/1000</f>
        <v>0</v>
      </c>
      <c r="P1264" s="3">
        <f>'PVWatts Hourly Results (4)'!L1275/1000</f>
        <v>0</v>
      </c>
      <c r="Q1264" s="130">
        <f>'PVWatts Hourly Results (5)'!L1275/1000</f>
        <v>0</v>
      </c>
    </row>
    <row r="1265" spans="2:17" x14ac:dyDescent="0.25">
      <c r="B1265" s="8">
        <v>2</v>
      </c>
      <c r="C1265" s="9">
        <v>21</v>
      </c>
      <c r="D1265" s="134">
        <f>'PVWatts Hourly Results (1)'!C1276</f>
        <v>0</v>
      </c>
      <c r="E1265" s="127">
        <f>DATE(YEAR(Inputs!$D$5),Summary!B1265,Summary!C1265)+TIME(D1265,0,0)</f>
        <v>52</v>
      </c>
      <c r="F1265" s="4">
        <f t="shared" si="137"/>
        <v>1</v>
      </c>
      <c r="G1265" s="4">
        <f t="shared" si="135"/>
        <v>3</v>
      </c>
      <c r="H1265" s="4">
        <f t="shared" si="138"/>
        <v>1</v>
      </c>
      <c r="I1265" s="4">
        <f t="shared" si="139"/>
        <v>0</v>
      </c>
      <c r="J1265" s="4">
        <f t="shared" si="140"/>
        <v>0</v>
      </c>
      <c r="K1265" s="4">
        <f t="shared" si="136"/>
        <v>0</v>
      </c>
      <c r="L1265" s="5">
        <f t="shared" si="141"/>
        <v>0</v>
      </c>
      <c r="M1265" s="137">
        <f>'PVWatts Hourly Results (1)'!L1276/1000</f>
        <v>0</v>
      </c>
      <c r="N1265" s="3">
        <f>'PVWatts Hourly Results (2)'!L1276/1000</f>
        <v>0</v>
      </c>
      <c r="O1265" s="3">
        <f>'PVWatts Hourly Results (3)'!L1276/1000</f>
        <v>0</v>
      </c>
      <c r="P1265" s="3">
        <f>'PVWatts Hourly Results (4)'!L1276/1000</f>
        <v>0</v>
      </c>
      <c r="Q1265" s="130">
        <f>'PVWatts Hourly Results (5)'!L1276/1000</f>
        <v>0</v>
      </c>
    </row>
    <row r="1266" spans="2:17" x14ac:dyDescent="0.25">
      <c r="B1266" s="8">
        <v>2</v>
      </c>
      <c r="C1266" s="9">
        <v>21</v>
      </c>
      <c r="D1266" s="134">
        <f>'PVWatts Hourly Results (1)'!C1277</f>
        <v>0</v>
      </c>
      <c r="E1266" s="127">
        <f>DATE(YEAR(Inputs!$D$5),Summary!B1266,Summary!C1266)+TIME(D1266,0,0)</f>
        <v>52</v>
      </c>
      <c r="F1266" s="4">
        <f t="shared" si="137"/>
        <v>1</v>
      </c>
      <c r="G1266" s="4">
        <f t="shared" si="135"/>
        <v>3</v>
      </c>
      <c r="H1266" s="4">
        <f t="shared" si="138"/>
        <v>1</v>
      </c>
      <c r="I1266" s="4">
        <f t="shared" si="139"/>
        <v>0</v>
      </c>
      <c r="J1266" s="4">
        <f t="shared" si="140"/>
        <v>0</v>
      </c>
      <c r="K1266" s="4">
        <f t="shared" si="136"/>
        <v>0</v>
      </c>
      <c r="L1266" s="5">
        <f t="shared" si="141"/>
        <v>0</v>
      </c>
      <c r="M1266" s="137">
        <f>'PVWatts Hourly Results (1)'!L1277/1000</f>
        <v>0</v>
      </c>
      <c r="N1266" s="3">
        <f>'PVWatts Hourly Results (2)'!L1277/1000</f>
        <v>0</v>
      </c>
      <c r="O1266" s="3">
        <f>'PVWatts Hourly Results (3)'!L1277/1000</f>
        <v>0</v>
      </c>
      <c r="P1266" s="3">
        <f>'PVWatts Hourly Results (4)'!L1277/1000</f>
        <v>0</v>
      </c>
      <c r="Q1266" s="130">
        <f>'PVWatts Hourly Results (5)'!L1277/1000</f>
        <v>0</v>
      </c>
    </row>
    <row r="1267" spans="2:17" x14ac:dyDescent="0.25">
      <c r="B1267" s="8">
        <v>2</v>
      </c>
      <c r="C1267" s="9">
        <v>21</v>
      </c>
      <c r="D1267" s="134">
        <f>'PVWatts Hourly Results (1)'!C1278</f>
        <v>0</v>
      </c>
      <c r="E1267" s="127">
        <f>DATE(YEAR(Inputs!$D$5),Summary!B1267,Summary!C1267)+TIME(D1267,0,0)</f>
        <v>52</v>
      </c>
      <c r="F1267" s="4">
        <f t="shared" si="137"/>
        <v>1</v>
      </c>
      <c r="G1267" s="4">
        <f t="shared" si="135"/>
        <v>3</v>
      </c>
      <c r="H1267" s="4">
        <f t="shared" si="138"/>
        <v>1</v>
      </c>
      <c r="I1267" s="4">
        <f t="shared" si="139"/>
        <v>0</v>
      </c>
      <c r="J1267" s="4">
        <f t="shared" si="140"/>
        <v>0</v>
      </c>
      <c r="K1267" s="4">
        <f t="shared" si="136"/>
        <v>0</v>
      </c>
      <c r="L1267" s="5">
        <f t="shared" si="141"/>
        <v>0</v>
      </c>
      <c r="M1267" s="137">
        <f>'PVWatts Hourly Results (1)'!L1278/1000</f>
        <v>0</v>
      </c>
      <c r="N1267" s="3">
        <f>'PVWatts Hourly Results (2)'!L1278/1000</f>
        <v>0</v>
      </c>
      <c r="O1267" s="3">
        <f>'PVWatts Hourly Results (3)'!L1278/1000</f>
        <v>0</v>
      </c>
      <c r="P1267" s="3">
        <f>'PVWatts Hourly Results (4)'!L1278/1000</f>
        <v>0</v>
      </c>
      <c r="Q1267" s="130">
        <f>'PVWatts Hourly Results (5)'!L1278/1000</f>
        <v>0</v>
      </c>
    </row>
    <row r="1268" spans="2:17" x14ac:dyDescent="0.25">
      <c r="B1268" s="8">
        <v>2</v>
      </c>
      <c r="C1268" s="9">
        <v>21</v>
      </c>
      <c r="D1268" s="134">
        <f>'PVWatts Hourly Results (1)'!C1279</f>
        <v>0</v>
      </c>
      <c r="E1268" s="127">
        <f>DATE(YEAR(Inputs!$D$5),Summary!B1268,Summary!C1268)+TIME(D1268,0,0)</f>
        <v>52</v>
      </c>
      <c r="F1268" s="4">
        <f t="shared" si="137"/>
        <v>1</v>
      </c>
      <c r="G1268" s="4">
        <f t="shared" si="135"/>
        <v>3</v>
      </c>
      <c r="H1268" s="4">
        <f t="shared" si="138"/>
        <v>1</v>
      </c>
      <c r="I1268" s="4">
        <f t="shared" si="139"/>
        <v>0</v>
      </c>
      <c r="J1268" s="4">
        <f t="shared" si="140"/>
        <v>0</v>
      </c>
      <c r="K1268" s="4">
        <f t="shared" si="136"/>
        <v>0</v>
      </c>
      <c r="L1268" s="5">
        <f t="shared" si="141"/>
        <v>0</v>
      </c>
      <c r="M1268" s="137">
        <f>'PVWatts Hourly Results (1)'!L1279/1000</f>
        <v>0</v>
      </c>
      <c r="N1268" s="3">
        <f>'PVWatts Hourly Results (2)'!L1279/1000</f>
        <v>0</v>
      </c>
      <c r="O1268" s="3">
        <f>'PVWatts Hourly Results (3)'!L1279/1000</f>
        <v>0</v>
      </c>
      <c r="P1268" s="3">
        <f>'PVWatts Hourly Results (4)'!L1279/1000</f>
        <v>0</v>
      </c>
      <c r="Q1268" s="130">
        <f>'PVWatts Hourly Results (5)'!L1279/1000</f>
        <v>0</v>
      </c>
    </row>
    <row r="1269" spans="2:17" x14ac:dyDescent="0.25">
      <c r="B1269" s="8">
        <v>2</v>
      </c>
      <c r="C1269" s="9">
        <v>21</v>
      </c>
      <c r="D1269" s="134">
        <f>'PVWatts Hourly Results (1)'!C1280</f>
        <v>0</v>
      </c>
      <c r="E1269" s="127">
        <f>DATE(YEAR(Inputs!$D$5),Summary!B1269,Summary!C1269)+TIME(D1269,0,0)</f>
        <v>52</v>
      </c>
      <c r="F1269" s="4">
        <f t="shared" si="137"/>
        <v>1</v>
      </c>
      <c r="G1269" s="4">
        <f t="shared" si="135"/>
        <v>3</v>
      </c>
      <c r="H1269" s="4">
        <f t="shared" si="138"/>
        <v>1</v>
      </c>
      <c r="I1269" s="4">
        <f t="shared" si="139"/>
        <v>0</v>
      </c>
      <c r="J1269" s="4">
        <f t="shared" si="140"/>
        <v>0</v>
      </c>
      <c r="K1269" s="4">
        <f t="shared" si="136"/>
        <v>0</v>
      </c>
      <c r="L1269" s="5">
        <f t="shared" si="141"/>
        <v>0</v>
      </c>
      <c r="M1269" s="137">
        <f>'PVWatts Hourly Results (1)'!L1280/1000</f>
        <v>0</v>
      </c>
      <c r="N1269" s="3">
        <f>'PVWatts Hourly Results (2)'!L1280/1000</f>
        <v>0</v>
      </c>
      <c r="O1269" s="3">
        <f>'PVWatts Hourly Results (3)'!L1280/1000</f>
        <v>0</v>
      </c>
      <c r="P1269" s="3">
        <f>'PVWatts Hourly Results (4)'!L1280/1000</f>
        <v>0</v>
      </c>
      <c r="Q1269" s="130">
        <f>'PVWatts Hourly Results (5)'!L1280/1000</f>
        <v>0</v>
      </c>
    </row>
    <row r="1270" spans="2:17" x14ac:dyDescent="0.25">
      <c r="B1270" s="8">
        <v>2</v>
      </c>
      <c r="C1270" s="9">
        <v>22</v>
      </c>
      <c r="D1270" s="134">
        <f>'PVWatts Hourly Results (1)'!C1281</f>
        <v>0</v>
      </c>
      <c r="E1270" s="127">
        <f>DATE(YEAR(Inputs!$D$5),Summary!B1270,Summary!C1270)+TIME(D1270,0,0)</f>
        <v>53</v>
      </c>
      <c r="F1270" s="4">
        <f t="shared" si="137"/>
        <v>1</v>
      </c>
      <c r="G1270" s="4">
        <f t="shared" si="135"/>
        <v>4</v>
      </c>
      <c r="H1270" s="4">
        <f t="shared" si="138"/>
        <v>1</v>
      </c>
      <c r="I1270" s="4">
        <f t="shared" si="139"/>
        <v>0</v>
      </c>
      <c r="J1270" s="4">
        <f t="shared" si="140"/>
        <v>0</v>
      </c>
      <c r="K1270" s="4">
        <f t="shared" si="136"/>
        <v>0</v>
      </c>
      <c r="L1270" s="5">
        <f t="shared" si="141"/>
        <v>0</v>
      </c>
      <c r="M1270" s="137">
        <f>'PVWatts Hourly Results (1)'!L1281/1000</f>
        <v>0</v>
      </c>
      <c r="N1270" s="3">
        <f>'PVWatts Hourly Results (2)'!L1281/1000</f>
        <v>0</v>
      </c>
      <c r="O1270" s="3">
        <f>'PVWatts Hourly Results (3)'!L1281/1000</f>
        <v>0</v>
      </c>
      <c r="P1270" s="3">
        <f>'PVWatts Hourly Results (4)'!L1281/1000</f>
        <v>0</v>
      </c>
      <c r="Q1270" s="130">
        <f>'PVWatts Hourly Results (5)'!L1281/1000</f>
        <v>0</v>
      </c>
    </row>
    <row r="1271" spans="2:17" x14ac:dyDescent="0.25">
      <c r="B1271" s="8">
        <v>2</v>
      </c>
      <c r="C1271" s="9">
        <v>22</v>
      </c>
      <c r="D1271" s="134">
        <f>'PVWatts Hourly Results (1)'!C1282</f>
        <v>0</v>
      </c>
      <c r="E1271" s="127">
        <f>DATE(YEAR(Inputs!$D$5),Summary!B1271,Summary!C1271)+TIME(D1271,0,0)</f>
        <v>53</v>
      </c>
      <c r="F1271" s="4">
        <f t="shared" si="137"/>
        <v>1</v>
      </c>
      <c r="G1271" s="4">
        <f t="shared" si="135"/>
        <v>4</v>
      </c>
      <c r="H1271" s="4">
        <f t="shared" si="138"/>
        <v>1</v>
      </c>
      <c r="I1271" s="4">
        <f t="shared" si="139"/>
        <v>0</v>
      </c>
      <c r="J1271" s="4">
        <f t="shared" si="140"/>
        <v>0</v>
      </c>
      <c r="K1271" s="4">
        <f t="shared" si="136"/>
        <v>0</v>
      </c>
      <c r="L1271" s="5">
        <f t="shared" si="141"/>
        <v>0</v>
      </c>
      <c r="M1271" s="137">
        <f>'PVWatts Hourly Results (1)'!L1282/1000</f>
        <v>0</v>
      </c>
      <c r="N1271" s="3">
        <f>'PVWatts Hourly Results (2)'!L1282/1000</f>
        <v>0</v>
      </c>
      <c r="O1271" s="3">
        <f>'PVWatts Hourly Results (3)'!L1282/1000</f>
        <v>0</v>
      </c>
      <c r="P1271" s="3">
        <f>'PVWatts Hourly Results (4)'!L1282/1000</f>
        <v>0</v>
      </c>
      <c r="Q1271" s="130">
        <f>'PVWatts Hourly Results (5)'!L1282/1000</f>
        <v>0</v>
      </c>
    </row>
    <row r="1272" spans="2:17" x14ac:dyDescent="0.25">
      <c r="B1272" s="8">
        <v>2</v>
      </c>
      <c r="C1272" s="9">
        <v>22</v>
      </c>
      <c r="D1272" s="134">
        <f>'PVWatts Hourly Results (1)'!C1283</f>
        <v>0</v>
      </c>
      <c r="E1272" s="127">
        <f>DATE(YEAR(Inputs!$D$5),Summary!B1272,Summary!C1272)+TIME(D1272,0,0)</f>
        <v>53</v>
      </c>
      <c r="F1272" s="4">
        <f t="shared" si="137"/>
        <v>1</v>
      </c>
      <c r="G1272" s="4">
        <f t="shared" si="135"/>
        <v>4</v>
      </c>
      <c r="H1272" s="4">
        <f t="shared" si="138"/>
        <v>1</v>
      </c>
      <c r="I1272" s="4">
        <f t="shared" si="139"/>
        <v>0</v>
      </c>
      <c r="J1272" s="4">
        <f t="shared" si="140"/>
        <v>0</v>
      </c>
      <c r="K1272" s="4">
        <f t="shared" si="136"/>
        <v>0</v>
      </c>
      <c r="L1272" s="5">
        <f t="shared" si="141"/>
        <v>0</v>
      </c>
      <c r="M1272" s="137">
        <f>'PVWatts Hourly Results (1)'!L1283/1000</f>
        <v>0</v>
      </c>
      <c r="N1272" s="3">
        <f>'PVWatts Hourly Results (2)'!L1283/1000</f>
        <v>0</v>
      </c>
      <c r="O1272" s="3">
        <f>'PVWatts Hourly Results (3)'!L1283/1000</f>
        <v>0</v>
      </c>
      <c r="P1272" s="3">
        <f>'PVWatts Hourly Results (4)'!L1283/1000</f>
        <v>0</v>
      </c>
      <c r="Q1272" s="130">
        <f>'PVWatts Hourly Results (5)'!L1283/1000</f>
        <v>0</v>
      </c>
    </row>
    <row r="1273" spans="2:17" x14ac:dyDescent="0.25">
      <c r="B1273" s="8">
        <v>2</v>
      </c>
      <c r="C1273" s="9">
        <v>22</v>
      </c>
      <c r="D1273" s="134">
        <f>'PVWatts Hourly Results (1)'!C1284</f>
        <v>0</v>
      </c>
      <c r="E1273" s="127">
        <f>DATE(YEAR(Inputs!$D$5),Summary!B1273,Summary!C1273)+TIME(D1273,0,0)</f>
        <v>53</v>
      </c>
      <c r="F1273" s="4">
        <f t="shared" si="137"/>
        <v>1</v>
      </c>
      <c r="G1273" s="4">
        <f t="shared" si="135"/>
        <v>4</v>
      </c>
      <c r="H1273" s="4">
        <f t="shared" si="138"/>
        <v>1</v>
      </c>
      <c r="I1273" s="4">
        <f t="shared" si="139"/>
        <v>0</v>
      </c>
      <c r="J1273" s="4">
        <f t="shared" si="140"/>
        <v>0</v>
      </c>
      <c r="K1273" s="4">
        <f t="shared" si="136"/>
        <v>0</v>
      </c>
      <c r="L1273" s="5">
        <f t="shared" si="141"/>
        <v>0</v>
      </c>
      <c r="M1273" s="137">
        <f>'PVWatts Hourly Results (1)'!L1284/1000</f>
        <v>0</v>
      </c>
      <c r="N1273" s="3">
        <f>'PVWatts Hourly Results (2)'!L1284/1000</f>
        <v>0</v>
      </c>
      <c r="O1273" s="3">
        <f>'PVWatts Hourly Results (3)'!L1284/1000</f>
        <v>0</v>
      </c>
      <c r="P1273" s="3">
        <f>'PVWatts Hourly Results (4)'!L1284/1000</f>
        <v>0</v>
      </c>
      <c r="Q1273" s="130">
        <f>'PVWatts Hourly Results (5)'!L1284/1000</f>
        <v>0</v>
      </c>
    </row>
    <row r="1274" spans="2:17" x14ac:dyDescent="0.25">
      <c r="B1274" s="8">
        <v>2</v>
      </c>
      <c r="C1274" s="9">
        <v>22</v>
      </c>
      <c r="D1274" s="134">
        <f>'PVWatts Hourly Results (1)'!C1285</f>
        <v>0</v>
      </c>
      <c r="E1274" s="127">
        <f>DATE(YEAR(Inputs!$D$5),Summary!B1274,Summary!C1274)+TIME(D1274,0,0)</f>
        <v>53</v>
      </c>
      <c r="F1274" s="4">
        <f t="shared" si="137"/>
        <v>1</v>
      </c>
      <c r="G1274" s="4">
        <f t="shared" si="135"/>
        <v>4</v>
      </c>
      <c r="H1274" s="4">
        <f t="shared" si="138"/>
        <v>1</v>
      </c>
      <c r="I1274" s="4">
        <f t="shared" si="139"/>
        <v>0</v>
      </c>
      <c r="J1274" s="4">
        <f t="shared" si="140"/>
        <v>0</v>
      </c>
      <c r="K1274" s="4">
        <f t="shared" si="136"/>
        <v>0</v>
      </c>
      <c r="L1274" s="5">
        <f t="shared" si="141"/>
        <v>0</v>
      </c>
      <c r="M1274" s="137">
        <f>'PVWatts Hourly Results (1)'!L1285/1000</f>
        <v>0</v>
      </c>
      <c r="N1274" s="3">
        <f>'PVWatts Hourly Results (2)'!L1285/1000</f>
        <v>0</v>
      </c>
      <c r="O1274" s="3">
        <f>'PVWatts Hourly Results (3)'!L1285/1000</f>
        <v>0</v>
      </c>
      <c r="P1274" s="3">
        <f>'PVWatts Hourly Results (4)'!L1285/1000</f>
        <v>0</v>
      </c>
      <c r="Q1274" s="130">
        <f>'PVWatts Hourly Results (5)'!L1285/1000</f>
        <v>0</v>
      </c>
    </row>
    <row r="1275" spans="2:17" x14ac:dyDescent="0.25">
      <c r="B1275" s="8">
        <v>2</v>
      </c>
      <c r="C1275" s="9">
        <v>22</v>
      </c>
      <c r="D1275" s="134">
        <f>'PVWatts Hourly Results (1)'!C1286</f>
        <v>0</v>
      </c>
      <c r="E1275" s="127">
        <f>DATE(YEAR(Inputs!$D$5),Summary!B1275,Summary!C1275)+TIME(D1275,0,0)</f>
        <v>53</v>
      </c>
      <c r="F1275" s="4">
        <f t="shared" si="137"/>
        <v>1</v>
      </c>
      <c r="G1275" s="4">
        <f t="shared" si="135"/>
        <v>4</v>
      </c>
      <c r="H1275" s="4">
        <f t="shared" si="138"/>
        <v>1</v>
      </c>
      <c r="I1275" s="4">
        <f t="shared" si="139"/>
        <v>0</v>
      </c>
      <c r="J1275" s="4">
        <f t="shared" si="140"/>
        <v>0</v>
      </c>
      <c r="K1275" s="4">
        <f t="shared" si="136"/>
        <v>0</v>
      </c>
      <c r="L1275" s="5">
        <f t="shared" si="141"/>
        <v>0</v>
      </c>
      <c r="M1275" s="137">
        <f>'PVWatts Hourly Results (1)'!L1286/1000</f>
        <v>0</v>
      </c>
      <c r="N1275" s="3">
        <f>'PVWatts Hourly Results (2)'!L1286/1000</f>
        <v>0</v>
      </c>
      <c r="O1275" s="3">
        <f>'PVWatts Hourly Results (3)'!L1286/1000</f>
        <v>0</v>
      </c>
      <c r="P1275" s="3">
        <f>'PVWatts Hourly Results (4)'!L1286/1000</f>
        <v>0</v>
      </c>
      <c r="Q1275" s="130">
        <f>'PVWatts Hourly Results (5)'!L1286/1000</f>
        <v>0</v>
      </c>
    </row>
    <row r="1276" spans="2:17" x14ac:dyDescent="0.25">
      <c r="B1276" s="8">
        <v>2</v>
      </c>
      <c r="C1276" s="9">
        <v>22</v>
      </c>
      <c r="D1276" s="134">
        <f>'PVWatts Hourly Results (1)'!C1287</f>
        <v>0</v>
      </c>
      <c r="E1276" s="127">
        <f>DATE(YEAR(Inputs!$D$5),Summary!B1276,Summary!C1276)+TIME(D1276,0,0)</f>
        <v>53</v>
      </c>
      <c r="F1276" s="4">
        <f t="shared" si="137"/>
        <v>1</v>
      </c>
      <c r="G1276" s="4">
        <f t="shared" si="135"/>
        <v>4</v>
      </c>
      <c r="H1276" s="4">
        <f t="shared" si="138"/>
        <v>1</v>
      </c>
      <c r="I1276" s="4">
        <f t="shared" si="139"/>
        <v>0</v>
      </c>
      <c r="J1276" s="4">
        <f t="shared" si="140"/>
        <v>0</v>
      </c>
      <c r="K1276" s="4">
        <f t="shared" si="136"/>
        <v>0</v>
      </c>
      <c r="L1276" s="5">
        <f t="shared" si="141"/>
        <v>0</v>
      </c>
      <c r="M1276" s="137">
        <f>'PVWatts Hourly Results (1)'!L1287/1000</f>
        <v>0</v>
      </c>
      <c r="N1276" s="3">
        <f>'PVWatts Hourly Results (2)'!L1287/1000</f>
        <v>0</v>
      </c>
      <c r="O1276" s="3">
        <f>'PVWatts Hourly Results (3)'!L1287/1000</f>
        <v>0</v>
      </c>
      <c r="P1276" s="3">
        <f>'PVWatts Hourly Results (4)'!L1287/1000</f>
        <v>0</v>
      </c>
      <c r="Q1276" s="130">
        <f>'PVWatts Hourly Results (5)'!L1287/1000</f>
        <v>0</v>
      </c>
    </row>
    <row r="1277" spans="2:17" x14ac:dyDescent="0.25">
      <c r="B1277" s="8">
        <v>2</v>
      </c>
      <c r="C1277" s="9">
        <v>22</v>
      </c>
      <c r="D1277" s="134">
        <f>'PVWatts Hourly Results (1)'!C1288</f>
        <v>0</v>
      </c>
      <c r="E1277" s="127">
        <f>DATE(YEAR(Inputs!$D$5),Summary!B1277,Summary!C1277)+TIME(D1277,0,0)</f>
        <v>53</v>
      </c>
      <c r="F1277" s="4">
        <f t="shared" si="137"/>
        <v>1</v>
      </c>
      <c r="G1277" s="4">
        <f t="shared" si="135"/>
        <v>4</v>
      </c>
      <c r="H1277" s="4">
        <f t="shared" si="138"/>
        <v>1</v>
      </c>
      <c r="I1277" s="4">
        <f t="shared" si="139"/>
        <v>0</v>
      </c>
      <c r="J1277" s="4">
        <f t="shared" si="140"/>
        <v>0</v>
      </c>
      <c r="K1277" s="4">
        <f t="shared" si="136"/>
        <v>0</v>
      </c>
      <c r="L1277" s="5">
        <f t="shared" si="141"/>
        <v>0</v>
      </c>
      <c r="M1277" s="137">
        <f>'PVWatts Hourly Results (1)'!L1288/1000</f>
        <v>0</v>
      </c>
      <c r="N1277" s="3">
        <f>'PVWatts Hourly Results (2)'!L1288/1000</f>
        <v>0</v>
      </c>
      <c r="O1277" s="3">
        <f>'PVWatts Hourly Results (3)'!L1288/1000</f>
        <v>0</v>
      </c>
      <c r="P1277" s="3">
        <f>'PVWatts Hourly Results (4)'!L1288/1000</f>
        <v>0</v>
      </c>
      <c r="Q1277" s="130">
        <f>'PVWatts Hourly Results (5)'!L1288/1000</f>
        <v>0</v>
      </c>
    </row>
    <row r="1278" spans="2:17" x14ac:dyDescent="0.25">
      <c r="B1278" s="8">
        <v>2</v>
      </c>
      <c r="C1278" s="9">
        <v>22</v>
      </c>
      <c r="D1278" s="134">
        <f>'PVWatts Hourly Results (1)'!C1289</f>
        <v>0</v>
      </c>
      <c r="E1278" s="127">
        <f>DATE(YEAR(Inputs!$D$5),Summary!B1278,Summary!C1278)+TIME(D1278,0,0)</f>
        <v>53</v>
      </c>
      <c r="F1278" s="4">
        <f t="shared" si="137"/>
        <v>1</v>
      </c>
      <c r="G1278" s="4">
        <f t="shared" si="135"/>
        <v>4</v>
      </c>
      <c r="H1278" s="4">
        <f t="shared" si="138"/>
        <v>1</v>
      </c>
      <c r="I1278" s="4">
        <f t="shared" si="139"/>
        <v>0</v>
      </c>
      <c r="J1278" s="4">
        <f t="shared" si="140"/>
        <v>0</v>
      </c>
      <c r="K1278" s="4">
        <f t="shared" si="136"/>
        <v>0</v>
      </c>
      <c r="L1278" s="5">
        <f t="shared" si="141"/>
        <v>0</v>
      </c>
      <c r="M1278" s="137">
        <f>'PVWatts Hourly Results (1)'!L1289/1000</f>
        <v>0</v>
      </c>
      <c r="N1278" s="3">
        <f>'PVWatts Hourly Results (2)'!L1289/1000</f>
        <v>0</v>
      </c>
      <c r="O1278" s="3">
        <f>'PVWatts Hourly Results (3)'!L1289/1000</f>
        <v>0</v>
      </c>
      <c r="P1278" s="3">
        <f>'PVWatts Hourly Results (4)'!L1289/1000</f>
        <v>0</v>
      </c>
      <c r="Q1278" s="130">
        <f>'PVWatts Hourly Results (5)'!L1289/1000</f>
        <v>0</v>
      </c>
    </row>
    <row r="1279" spans="2:17" x14ac:dyDescent="0.25">
      <c r="B1279" s="8">
        <v>2</v>
      </c>
      <c r="C1279" s="9">
        <v>22</v>
      </c>
      <c r="D1279" s="134">
        <f>'PVWatts Hourly Results (1)'!C1290</f>
        <v>0</v>
      </c>
      <c r="E1279" s="127">
        <f>DATE(YEAR(Inputs!$D$5),Summary!B1279,Summary!C1279)+TIME(D1279,0,0)</f>
        <v>53</v>
      </c>
      <c r="F1279" s="4">
        <f t="shared" si="137"/>
        <v>1</v>
      </c>
      <c r="G1279" s="4">
        <f t="shared" si="135"/>
        <v>4</v>
      </c>
      <c r="H1279" s="4">
        <f t="shared" si="138"/>
        <v>1</v>
      </c>
      <c r="I1279" s="4">
        <f t="shared" si="139"/>
        <v>0</v>
      </c>
      <c r="J1279" s="4">
        <f t="shared" si="140"/>
        <v>0</v>
      </c>
      <c r="K1279" s="4">
        <f t="shared" si="136"/>
        <v>0</v>
      </c>
      <c r="L1279" s="5">
        <f t="shared" si="141"/>
        <v>0</v>
      </c>
      <c r="M1279" s="137">
        <f>'PVWatts Hourly Results (1)'!L1290/1000</f>
        <v>0</v>
      </c>
      <c r="N1279" s="3">
        <f>'PVWatts Hourly Results (2)'!L1290/1000</f>
        <v>0</v>
      </c>
      <c r="O1279" s="3">
        <f>'PVWatts Hourly Results (3)'!L1290/1000</f>
        <v>0</v>
      </c>
      <c r="P1279" s="3">
        <f>'PVWatts Hourly Results (4)'!L1290/1000</f>
        <v>0</v>
      </c>
      <c r="Q1279" s="130">
        <f>'PVWatts Hourly Results (5)'!L1290/1000</f>
        <v>0</v>
      </c>
    </row>
    <row r="1280" spans="2:17" x14ac:dyDescent="0.25">
      <c r="B1280" s="8">
        <v>2</v>
      </c>
      <c r="C1280" s="9">
        <v>22</v>
      </c>
      <c r="D1280" s="134">
        <f>'PVWatts Hourly Results (1)'!C1291</f>
        <v>0</v>
      </c>
      <c r="E1280" s="127">
        <f>DATE(YEAR(Inputs!$D$5),Summary!B1280,Summary!C1280)+TIME(D1280,0,0)</f>
        <v>53</v>
      </c>
      <c r="F1280" s="4">
        <f t="shared" si="137"/>
        <v>1</v>
      </c>
      <c r="G1280" s="4">
        <f t="shared" si="135"/>
        <v>4</v>
      </c>
      <c r="H1280" s="4">
        <f t="shared" si="138"/>
        <v>1</v>
      </c>
      <c r="I1280" s="4">
        <f t="shared" si="139"/>
        <v>0</v>
      </c>
      <c r="J1280" s="4">
        <f t="shared" si="140"/>
        <v>0</v>
      </c>
      <c r="K1280" s="4">
        <f t="shared" si="136"/>
        <v>0</v>
      </c>
      <c r="L1280" s="5">
        <f t="shared" si="141"/>
        <v>0</v>
      </c>
      <c r="M1280" s="137">
        <f>'PVWatts Hourly Results (1)'!L1291/1000</f>
        <v>0</v>
      </c>
      <c r="N1280" s="3">
        <f>'PVWatts Hourly Results (2)'!L1291/1000</f>
        <v>0</v>
      </c>
      <c r="O1280" s="3">
        <f>'PVWatts Hourly Results (3)'!L1291/1000</f>
        <v>0</v>
      </c>
      <c r="P1280" s="3">
        <f>'PVWatts Hourly Results (4)'!L1291/1000</f>
        <v>0</v>
      </c>
      <c r="Q1280" s="130">
        <f>'PVWatts Hourly Results (5)'!L1291/1000</f>
        <v>0</v>
      </c>
    </row>
    <row r="1281" spans="2:17" x14ac:dyDescent="0.25">
      <c r="B1281" s="8">
        <v>2</v>
      </c>
      <c r="C1281" s="9">
        <v>22</v>
      </c>
      <c r="D1281" s="134">
        <f>'PVWatts Hourly Results (1)'!C1292</f>
        <v>0</v>
      </c>
      <c r="E1281" s="127">
        <f>DATE(YEAR(Inputs!$D$5),Summary!B1281,Summary!C1281)+TIME(D1281,0,0)</f>
        <v>53</v>
      </c>
      <c r="F1281" s="4">
        <f t="shared" si="137"/>
        <v>1</v>
      </c>
      <c r="G1281" s="4">
        <f t="shared" si="135"/>
        <v>4</v>
      </c>
      <c r="H1281" s="4">
        <f t="shared" si="138"/>
        <v>1</v>
      </c>
      <c r="I1281" s="4">
        <f t="shared" si="139"/>
        <v>0</v>
      </c>
      <c r="J1281" s="4">
        <f t="shared" si="140"/>
        <v>0</v>
      </c>
      <c r="K1281" s="4">
        <f t="shared" si="136"/>
        <v>0</v>
      </c>
      <c r="L1281" s="5">
        <f t="shared" si="141"/>
        <v>0</v>
      </c>
      <c r="M1281" s="137">
        <f>'PVWatts Hourly Results (1)'!L1292/1000</f>
        <v>0</v>
      </c>
      <c r="N1281" s="3">
        <f>'PVWatts Hourly Results (2)'!L1292/1000</f>
        <v>0</v>
      </c>
      <c r="O1281" s="3">
        <f>'PVWatts Hourly Results (3)'!L1292/1000</f>
        <v>0</v>
      </c>
      <c r="P1281" s="3">
        <f>'PVWatts Hourly Results (4)'!L1292/1000</f>
        <v>0</v>
      </c>
      <c r="Q1281" s="130">
        <f>'PVWatts Hourly Results (5)'!L1292/1000</f>
        <v>0</v>
      </c>
    </row>
    <row r="1282" spans="2:17" x14ac:dyDescent="0.25">
      <c r="B1282" s="8">
        <v>2</v>
      </c>
      <c r="C1282" s="9">
        <v>22</v>
      </c>
      <c r="D1282" s="134">
        <f>'PVWatts Hourly Results (1)'!C1293</f>
        <v>0</v>
      </c>
      <c r="E1282" s="127">
        <f>DATE(YEAR(Inputs!$D$5),Summary!B1282,Summary!C1282)+TIME(D1282,0,0)</f>
        <v>53</v>
      </c>
      <c r="F1282" s="4">
        <f t="shared" si="137"/>
        <v>1</v>
      </c>
      <c r="G1282" s="4">
        <f t="shared" si="135"/>
        <v>4</v>
      </c>
      <c r="H1282" s="4">
        <f t="shared" si="138"/>
        <v>1</v>
      </c>
      <c r="I1282" s="4">
        <f t="shared" si="139"/>
        <v>0</v>
      </c>
      <c r="J1282" s="4">
        <f t="shared" si="140"/>
        <v>0</v>
      </c>
      <c r="K1282" s="4">
        <f t="shared" si="136"/>
        <v>0</v>
      </c>
      <c r="L1282" s="5">
        <f t="shared" si="141"/>
        <v>0</v>
      </c>
      <c r="M1282" s="137">
        <f>'PVWatts Hourly Results (1)'!L1293/1000</f>
        <v>0</v>
      </c>
      <c r="N1282" s="3">
        <f>'PVWatts Hourly Results (2)'!L1293/1000</f>
        <v>0</v>
      </c>
      <c r="O1282" s="3">
        <f>'PVWatts Hourly Results (3)'!L1293/1000</f>
        <v>0</v>
      </c>
      <c r="P1282" s="3">
        <f>'PVWatts Hourly Results (4)'!L1293/1000</f>
        <v>0</v>
      </c>
      <c r="Q1282" s="130">
        <f>'PVWatts Hourly Results (5)'!L1293/1000</f>
        <v>0</v>
      </c>
    </row>
    <row r="1283" spans="2:17" x14ac:dyDescent="0.25">
      <c r="B1283" s="8">
        <v>2</v>
      </c>
      <c r="C1283" s="9">
        <v>22</v>
      </c>
      <c r="D1283" s="134">
        <f>'PVWatts Hourly Results (1)'!C1294</f>
        <v>0</v>
      </c>
      <c r="E1283" s="127">
        <f>DATE(YEAR(Inputs!$D$5),Summary!B1283,Summary!C1283)+TIME(D1283,0,0)</f>
        <v>53</v>
      </c>
      <c r="F1283" s="4">
        <f t="shared" si="137"/>
        <v>1</v>
      </c>
      <c r="G1283" s="4">
        <f t="shared" si="135"/>
        <v>4</v>
      </c>
      <c r="H1283" s="4">
        <f t="shared" si="138"/>
        <v>1</v>
      </c>
      <c r="I1283" s="4">
        <f t="shared" si="139"/>
        <v>0</v>
      </c>
      <c r="J1283" s="4">
        <f t="shared" si="140"/>
        <v>0</v>
      </c>
      <c r="K1283" s="4">
        <f t="shared" si="136"/>
        <v>0</v>
      </c>
      <c r="L1283" s="5">
        <f t="shared" si="141"/>
        <v>0</v>
      </c>
      <c r="M1283" s="137">
        <f>'PVWatts Hourly Results (1)'!L1294/1000</f>
        <v>0</v>
      </c>
      <c r="N1283" s="3">
        <f>'PVWatts Hourly Results (2)'!L1294/1000</f>
        <v>0</v>
      </c>
      <c r="O1283" s="3">
        <f>'PVWatts Hourly Results (3)'!L1294/1000</f>
        <v>0</v>
      </c>
      <c r="P1283" s="3">
        <f>'PVWatts Hourly Results (4)'!L1294/1000</f>
        <v>0</v>
      </c>
      <c r="Q1283" s="130">
        <f>'PVWatts Hourly Results (5)'!L1294/1000</f>
        <v>0</v>
      </c>
    </row>
    <row r="1284" spans="2:17" x14ac:dyDescent="0.25">
      <c r="B1284" s="8">
        <v>2</v>
      </c>
      <c r="C1284" s="9">
        <v>22</v>
      </c>
      <c r="D1284" s="134">
        <f>'PVWatts Hourly Results (1)'!C1295</f>
        <v>0</v>
      </c>
      <c r="E1284" s="127">
        <f>DATE(YEAR(Inputs!$D$5),Summary!B1284,Summary!C1284)+TIME(D1284,0,0)</f>
        <v>53</v>
      </c>
      <c r="F1284" s="4">
        <f t="shared" si="137"/>
        <v>1</v>
      </c>
      <c r="G1284" s="4">
        <f t="shared" si="135"/>
        <v>4</v>
      </c>
      <c r="H1284" s="4">
        <f t="shared" si="138"/>
        <v>1</v>
      </c>
      <c r="I1284" s="4">
        <f t="shared" si="139"/>
        <v>0</v>
      </c>
      <c r="J1284" s="4">
        <f t="shared" si="140"/>
        <v>0</v>
      </c>
      <c r="K1284" s="4">
        <f t="shared" si="136"/>
        <v>0</v>
      </c>
      <c r="L1284" s="5">
        <f t="shared" si="141"/>
        <v>0</v>
      </c>
      <c r="M1284" s="137">
        <f>'PVWatts Hourly Results (1)'!L1295/1000</f>
        <v>0</v>
      </c>
      <c r="N1284" s="3">
        <f>'PVWatts Hourly Results (2)'!L1295/1000</f>
        <v>0</v>
      </c>
      <c r="O1284" s="3">
        <f>'PVWatts Hourly Results (3)'!L1295/1000</f>
        <v>0</v>
      </c>
      <c r="P1284" s="3">
        <f>'PVWatts Hourly Results (4)'!L1295/1000</f>
        <v>0</v>
      </c>
      <c r="Q1284" s="130">
        <f>'PVWatts Hourly Results (5)'!L1295/1000</f>
        <v>0</v>
      </c>
    </row>
    <row r="1285" spans="2:17" x14ac:dyDescent="0.25">
      <c r="B1285" s="8">
        <v>2</v>
      </c>
      <c r="C1285" s="9">
        <v>22</v>
      </c>
      <c r="D1285" s="134">
        <f>'PVWatts Hourly Results (1)'!C1296</f>
        <v>0</v>
      </c>
      <c r="E1285" s="127">
        <f>DATE(YEAR(Inputs!$D$5),Summary!B1285,Summary!C1285)+TIME(D1285,0,0)</f>
        <v>53</v>
      </c>
      <c r="F1285" s="4">
        <f t="shared" si="137"/>
        <v>1</v>
      </c>
      <c r="G1285" s="4">
        <f t="shared" si="135"/>
        <v>4</v>
      </c>
      <c r="H1285" s="4">
        <f t="shared" si="138"/>
        <v>1</v>
      </c>
      <c r="I1285" s="4">
        <f t="shared" si="139"/>
        <v>0</v>
      </c>
      <c r="J1285" s="4">
        <f t="shared" si="140"/>
        <v>0</v>
      </c>
      <c r="K1285" s="4">
        <f t="shared" si="136"/>
        <v>0</v>
      </c>
      <c r="L1285" s="5">
        <f t="shared" si="141"/>
        <v>0</v>
      </c>
      <c r="M1285" s="137">
        <f>'PVWatts Hourly Results (1)'!L1296/1000</f>
        <v>0</v>
      </c>
      <c r="N1285" s="3">
        <f>'PVWatts Hourly Results (2)'!L1296/1000</f>
        <v>0</v>
      </c>
      <c r="O1285" s="3">
        <f>'PVWatts Hourly Results (3)'!L1296/1000</f>
        <v>0</v>
      </c>
      <c r="P1285" s="3">
        <f>'PVWatts Hourly Results (4)'!L1296/1000</f>
        <v>0</v>
      </c>
      <c r="Q1285" s="130">
        <f>'PVWatts Hourly Results (5)'!L1296/1000</f>
        <v>0</v>
      </c>
    </row>
    <row r="1286" spans="2:17" x14ac:dyDescent="0.25">
      <c r="B1286" s="8">
        <v>2</v>
      </c>
      <c r="C1286" s="9">
        <v>22</v>
      </c>
      <c r="D1286" s="134">
        <f>'PVWatts Hourly Results (1)'!C1297</f>
        <v>0</v>
      </c>
      <c r="E1286" s="127">
        <f>DATE(YEAR(Inputs!$D$5),Summary!B1286,Summary!C1286)+TIME(D1286,0,0)</f>
        <v>53</v>
      </c>
      <c r="F1286" s="4">
        <f t="shared" si="137"/>
        <v>1</v>
      </c>
      <c r="G1286" s="4">
        <f t="shared" si="135"/>
        <v>4</v>
      </c>
      <c r="H1286" s="4">
        <f t="shared" si="138"/>
        <v>1</v>
      </c>
      <c r="I1286" s="4">
        <f t="shared" si="139"/>
        <v>0</v>
      </c>
      <c r="J1286" s="4">
        <f t="shared" si="140"/>
        <v>0</v>
      </c>
      <c r="K1286" s="4">
        <f t="shared" si="136"/>
        <v>0</v>
      </c>
      <c r="L1286" s="5">
        <f t="shared" si="141"/>
        <v>0</v>
      </c>
      <c r="M1286" s="137">
        <f>'PVWatts Hourly Results (1)'!L1297/1000</f>
        <v>0</v>
      </c>
      <c r="N1286" s="3">
        <f>'PVWatts Hourly Results (2)'!L1297/1000</f>
        <v>0</v>
      </c>
      <c r="O1286" s="3">
        <f>'PVWatts Hourly Results (3)'!L1297/1000</f>
        <v>0</v>
      </c>
      <c r="P1286" s="3">
        <f>'PVWatts Hourly Results (4)'!L1297/1000</f>
        <v>0</v>
      </c>
      <c r="Q1286" s="130">
        <f>'PVWatts Hourly Results (5)'!L1297/1000</f>
        <v>0</v>
      </c>
    </row>
    <row r="1287" spans="2:17" x14ac:dyDescent="0.25">
      <c r="B1287" s="8">
        <v>2</v>
      </c>
      <c r="C1287" s="9">
        <v>22</v>
      </c>
      <c r="D1287" s="134">
        <f>'PVWatts Hourly Results (1)'!C1298</f>
        <v>0</v>
      </c>
      <c r="E1287" s="127">
        <f>DATE(YEAR(Inputs!$D$5),Summary!B1287,Summary!C1287)+TIME(D1287,0,0)</f>
        <v>53</v>
      </c>
      <c r="F1287" s="4">
        <f t="shared" si="137"/>
        <v>1</v>
      </c>
      <c r="G1287" s="4">
        <f t="shared" si="135"/>
        <v>4</v>
      </c>
      <c r="H1287" s="4">
        <f t="shared" si="138"/>
        <v>1</v>
      </c>
      <c r="I1287" s="4">
        <f t="shared" si="139"/>
        <v>0</v>
      </c>
      <c r="J1287" s="4">
        <f t="shared" si="140"/>
        <v>0</v>
      </c>
      <c r="K1287" s="4">
        <f t="shared" si="136"/>
        <v>0</v>
      </c>
      <c r="L1287" s="5">
        <f t="shared" si="141"/>
        <v>0</v>
      </c>
      <c r="M1287" s="137">
        <f>'PVWatts Hourly Results (1)'!L1298/1000</f>
        <v>0</v>
      </c>
      <c r="N1287" s="3">
        <f>'PVWatts Hourly Results (2)'!L1298/1000</f>
        <v>0</v>
      </c>
      <c r="O1287" s="3">
        <f>'PVWatts Hourly Results (3)'!L1298/1000</f>
        <v>0</v>
      </c>
      <c r="P1287" s="3">
        <f>'PVWatts Hourly Results (4)'!L1298/1000</f>
        <v>0</v>
      </c>
      <c r="Q1287" s="130">
        <f>'PVWatts Hourly Results (5)'!L1298/1000</f>
        <v>0</v>
      </c>
    </row>
    <row r="1288" spans="2:17" x14ac:dyDescent="0.25">
      <c r="B1288" s="8">
        <v>2</v>
      </c>
      <c r="C1288" s="9">
        <v>22</v>
      </c>
      <c r="D1288" s="134">
        <f>'PVWatts Hourly Results (1)'!C1299</f>
        <v>0</v>
      </c>
      <c r="E1288" s="127">
        <f>DATE(YEAR(Inputs!$D$5),Summary!B1288,Summary!C1288)+TIME(D1288,0,0)</f>
        <v>53</v>
      </c>
      <c r="F1288" s="4">
        <f t="shared" si="137"/>
        <v>1</v>
      </c>
      <c r="G1288" s="4">
        <f t="shared" si="135"/>
        <v>4</v>
      </c>
      <c r="H1288" s="4">
        <f t="shared" si="138"/>
        <v>1</v>
      </c>
      <c r="I1288" s="4">
        <f t="shared" si="139"/>
        <v>0</v>
      </c>
      <c r="J1288" s="4">
        <f t="shared" si="140"/>
        <v>0</v>
      </c>
      <c r="K1288" s="4">
        <f t="shared" si="136"/>
        <v>0</v>
      </c>
      <c r="L1288" s="5">
        <f t="shared" si="141"/>
        <v>0</v>
      </c>
      <c r="M1288" s="137">
        <f>'PVWatts Hourly Results (1)'!L1299/1000</f>
        <v>0</v>
      </c>
      <c r="N1288" s="3">
        <f>'PVWatts Hourly Results (2)'!L1299/1000</f>
        <v>0</v>
      </c>
      <c r="O1288" s="3">
        <f>'PVWatts Hourly Results (3)'!L1299/1000</f>
        <v>0</v>
      </c>
      <c r="P1288" s="3">
        <f>'PVWatts Hourly Results (4)'!L1299/1000</f>
        <v>0</v>
      </c>
      <c r="Q1288" s="130">
        <f>'PVWatts Hourly Results (5)'!L1299/1000</f>
        <v>0</v>
      </c>
    </row>
    <row r="1289" spans="2:17" x14ac:dyDescent="0.25">
      <c r="B1289" s="8">
        <v>2</v>
      </c>
      <c r="C1289" s="9">
        <v>22</v>
      </c>
      <c r="D1289" s="134">
        <f>'PVWatts Hourly Results (1)'!C1300</f>
        <v>0</v>
      </c>
      <c r="E1289" s="127">
        <f>DATE(YEAR(Inputs!$D$5),Summary!B1289,Summary!C1289)+TIME(D1289,0,0)</f>
        <v>53</v>
      </c>
      <c r="F1289" s="4">
        <f t="shared" si="137"/>
        <v>1</v>
      </c>
      <c r="G1289" s="4">
        <f t="shared" si="135"/>
        <v>4</v>
      </c>
      <c r="H1289" s="4">
        <f t="shared" si="138"/>
        <v>1</v>
      </c>
      <c r="I1289" s="4">
        <f t="shared" si="139"/>
        <v>0</v>
      </c>
      <c r="J1289" s="4">
        <f t="shared" si="140"/>
        <v>0</v>
      </c>
      <c r="K1289" s="4">
        <f t="shared" si="136"/>
        <v>0</v>
      </c>
      <c r="L1289" s="5">
        <f t="shared" si="141"/>
        <v>0</v>
      </c>
      <c r="M1289" s="137">
        <f>'PVWatts Hourly Results (1)'!L1300/1000</f>
        <v>0</v>
      </c>
      <c r="N1289" s="3">
        <f>'PVWatts Hourly Results (2)'!L1300/1000</f>
        <v>0</v>
      </c>
      <c r="O1289" s="3">
        <f>'PVWatts Hourly Results (3)'!L1300/1000</f>
        <v>0</v>
      </c>
      <c r="P1289" s="3">
        <f>'PVWatts Hourly Results (4)'!L1300/1000</f>
        <v>0</v>
      </c>
      <c r="Q1289" s="130">
        <f>'PVWatts Hourly Results (5)'!L1300/1000</f>
        <v>0</v>
      </c>
    </row>
    <row r="1290" spans="2:17" x14ac:dyDescent="0.25">
      <c r="B1290" s="8">
        <v>2</v>
      </c>
      <c r="C1290" s="9">
        <v>22</v>
      </c>
      <c r="D1290" s="134">
        <f>'PVWatts Hourly Results (1)'!C1301</f>
        <v>0</v>
      </c>
      <c r="E1290" s="127">
        <f>DATE(YEAR(Inputs!$D$5),Summary!B1290,Summary!C1290)+TIME(D1290,0,0)</f>
        <v>53</v>
      </c>
      <c r="F1290" s="4">
        <f t="shared" si="137"/>
        <v>1</v>
      </c>
      <c r="G1290" s="4">
        <f t="shared" si="135"/>
        <v>4</v>
      </c>
      <c r="H1290" s="4">
        <f t="shared" si="138"/>
        <v>1</v>
      </c>
      <c r="I1290" s="4">
        <f t="shared" si="139"/>
        <v>0</v>
      </c>
      <c r="J1290" s="4">
        <f t="shared" si="140"/>
        <v>0</v>
      </c>
      <c r="K1290" s="4">
        <f t="shared" si="136"/>
        <v>0</v>
      </c>
      <c r="L1290" s="5">
        <f t="shared" si="141"/>
        <v>0</v>
      </c>
      <c r="M1290" s="137">
        <f>'PVWatts Hourly Results (1)'!L1301/1000</f>
        <v>0</v>
      </c>
      <c r="N1290" s="3">
        <f>'PVWatts Hourly Results (2)'!L1301/1000</f>
        <v>0</v>
      </c>
      <c r="O1290" s="3">
        <f>'PVWatts Hourly Results (3)'!L1301/1000</f>
        <v>0</v>
      </c>
      <c r="P1290" s="3">
        <f>'PVWatts Hourly Results (4)'!L1301/1000</f>
        <v>0</v>
      </c>
      <c r="Q1290" s="130">
        <f>'PVWatts Hourly Results (5)'!L1301/1000</f>
        <v>0</v>
      </c>
    </row>
    <row r="1291" spans="2:17" x14ac:dyDescent="0.25">
      <c r="B1291" s="8">
        <v>2</v>
      </c>
      <c r="C1291" s="9">
        <v>22</v>
      </c>
      <c r="D1291" s="134">
        <f>'PVWatts Hourly Results (1)'!C1302</f>
        <v>0</v>
      </c>
      <c r="E1291" s="127">
        <f>DATE(YEAR(Inputs!$D$5),Summary!B1291,Summary!C1291)+TIME(D1291,0,0)</f>
        <v>53</v>
      </c>
      <c r="F1291" s="4">
        <f t="shared" si="137"/>
        <v>1</v>
      </c>
      <c r="G1291" s="4">
        <f t="shared" si="135"/>
        <v>4</v>
      </c>
      <c r="H1291" s="4">
        <f t="shared" si="138"/>
        <v>1</v>
      </c>
      <c r="I1291" s="4">
        <f t="shared" si="139"/>
        <v>0</v>
      </c>
      <c r="J1291" s="4">
        <f t="shared" si="140"/>
        <v>0</v>
      </c>
      <c r="K1291" s="4">
        <f t="shared" si="136"/>
        <v>0</v>
      </c>
      <c r="L1291" s="5">
        <f t="shared" si="141"/>
        <v>0</v>
      </c>
      <c r="M1291" s="137">
        <f>'PVWatts Hourly Results (1)'!L1302/1000</f>
        <v>0</v>
      </c>
      <c r="N1291" s="3">
        <f>'PVWatts Hourly Results (2)'!L1302/1000</f>
        <v>0</v>
      </c>
      <c r="O1291" s="3">
        <f>'PVWatts Hourly Results (3)'!L1302/1000</f>
        <v>0</v>
      </c>
      <c r="P1291" s="3">
        <f>'PVWatts Hourly Results (4)'!L1302/1000</f>
        <v>0</v>
      </c>
      <c r="Q1291" s="130">
        <f>'PVWatts Hourly Results (5)'!L1302/1000</f>
        <v>0</v>
      </c>
    </row>
    <row r="1292" spans="2:17" x14ac:dyDescent="0.25">
      <c r="B1292" s="8">
        <v>2</v>
      </c>
      <c r="C1292" s="9">
        <v>22</v>
      </c>
      <c r="D1292" s="134">
        <f>'PVWatts Hourly Results (1)'!C1303</f>
        <v>0</v>
      </c>
      <c r="E1292" s="127">
        <f>DATE(YEAR(Inputs!$D$5),Summary!B1292,Summary!C1292)+TIME(D1292,0,0)</f>
        <v>53</v>
      </c>
      <c r="F1292" s="4">
        <f t="shared" si="137"/>
        <v>1</v>
      </c>
      <c r="G1292" s="4">
        <f t="shared" si="135"/>
        <v>4</v>
      </c>
      <c r="H1292" s="4">
        <f t="shared" si="138"/>
        <v>1</v>
      </c>
      <c r="I1292" s="4">
        <f t="shared" si="139"/>
        <v>0</v>
      </c>
      <c r="J1292" s="4">
        <f t="shared" si="140"/>
        <v>0</v>
      </c>
      <c r="K1292" s="4">
        <f t="shared" si="136"/>
        <v>0</v>
      </c>
      <c r="L1292" s="5">
        <f t="shared" si="141"/>
        <v>0</v>
      </c>
      <c r="M1292" s="137">
        <f>'PVWatts Hourly Results (1)'!L1303/1000</f>
        <v>0</v>
      </c>
      <c r="N1292" s="3">
        <f>'PVWatts Hourly Results (2)'!L1303/1000</f>
        <v>0</v>
      </c>
      <c r="O1292" s="3">
        <f>'PVWatts Hourly Results (3)'!L1303/1000</f>
        <v>0</v>
      </c>
      <c r="P1292" s="3">
        <f>'PVWatts Hourly Results (4)'!L1303/1000</f>
        <v>0</v>
      </c>
      <c r="Q1292" s="130">
        <f>'PVWatts Hourly Results (5)'!L1303/1000</f>
        <v>0</v>
      </c>
    </row>
    <row r="1293" spans="2:17" x14ac:dyDescent="0.25">
      <c r="B1293" s="8">
        <v>2</v>
      </c>
      <c r="C1293" s="9">
        <v>22</v>
      </c>
      <c r="D1293" s="134">
        <f>'PVWatts Hourly Results (1)'!C1304</f>
        <v>0</v>
      </c>
      <c r="E1293" s="127">
        <f>DATE(YEAR(Inputs!$D$5),Summary!B1293,Summary!C1293)+TIME(D1293,0,0)</f>
        <v>53</v>
      </c>
      <c r="F1293" s="4">
        <f t="shared" si="137"/>
        <v>1</v>
      </c>
      <c r="G1293" s="4">
        <f t="shared" si="135"/>
        <v>4</v>
      </c>
      <c r="H1293" s="4">
        <f t="shared" si="138"/>
        <v>1</v>
      </c>
      <c r="I1293" s="4">
        <f t="shared" si="139"/>
        <v>0</v>
      </c>
      <c r="J1293" s="4">
        <f t="shared" si="140"/>
        <v>0</v>
      </c>
      <c r="K1293" s="4">
        <f t="shared" si="136"/>
        <v>0</v>
      </c>
      <c r="L1293" s="5">
        <f t="shared" si="141"/>
        <v>0</v>
      </c>
      <c r="M1293" s="137">
        <f>'PVWatts Hourly Results (1)'!L1304/1000</f>
        <v>0</v>
      </c>
      <c r="N1293" s="3">
        <f>'PVWatts Hourly Results (2)'!L1304/1000</f>
        <v>0</v>
      </c>
      <c r="O1293" s="3">
        <f>'PVWatts Hourly Results (3)'!L1304/1000</f>
        <v>0</v>
      </c>
      <c r="P1293" s="3">
        <f>'PVWatts Hourly Results (4)'!L1304/1000</f>
        <v>0</v>
      </c>
      <c r="Q1293" s="130">
        <f>'PVWatts Hourly Results (5)'!L1304/1000</f>
        <v>0</v>
      </c>
    </row>
    <row r="1294" spans="2:17" x14ac:dyDescent="0.25">
      <c r="B1294" s="8">
        <v>2</v>
      </c>
      <c r="C1294" s="9">
        <v>23</v>
      </c>
      <c r="D1294" s="134">
        <f>'PVWatts Hourly Results (1)'!C1305</f>
        <v>0</v>
      </c>
      <c r="E1294" s="127">
        <f>DATE(YEAR(Inputs!$D$5),Summary!B1294,Summary!C1294)+TIME(D1294,0,0)</f>
        <v>54</v>
      </c>
      <c r="F1294" s="4">
        <f t="shared" si="137"/>
        <v>1</v>
      </c>
      <c r="G1294" s="4">
        <f t="shared" si="135"/>
        <v>5</v>
      </c>
      <c r="H1294" s="4">
        <f t="shared" si="138"/>
        <v>1</v>
      </c>
      <c r="I1294" s="4">
        <f t="shared" si="139"/>
        <v>0</v>
      </c>
      <c r="J1294" s="4">
        <f t="shared" si="140"/>
        <v>0</v>
      </c>
      <c r="K1294" s="4">
        <f t="shared" si="136"/>
        <v>0</v>
      </c>
      <c r="L1294" s="5">
        <f t="shared" si="141"/>
        <v>0</v>
      </c>
      <c r="M1294" s="137">
        <f>'PVWatts Hourly Results (1)'!L1305/1000</f>
        <v>0</v>
      </c>
      <c r="N1294" s="3">
        <f>'PVWatts Hourly Results (2)'!L1305/1000</f>
        <v>0</v>
      </c>
      <c r="O1294" s="3">
        <f>'PVWatts Hourly Results (3)'!L1305/1000</f>
        <v>0</v>
      </c>
      <c r="P1294" s="3">
        <f>'PVWatts Hourly Results (4)'!L1305/1000</f>
        <v>0</v>
      </c>
      <c r="Q1294" s="130">
        <f>'PVWatts Hourly Results (5)'!L1305/1000</f>
        <v>0</v>
      </c>
    </row>
    <row r="1295" spans="2:17" x14ac:dyDescent="0.25">
      <c r="B1295" s="8">
        <v>2</v>
      </c>
      <c r="C1295" s="9">
        <v>23</v>
      </c>
      <c r="D1295" s="134">
        <f>'PVWatts Hourly Results (1)'!C1306</f>
        <v>0</v>
      </c>
      <c r="E1295" s="127">
        <f>DATE(YEAR(Inputs!$D$5),Summary!B1295,Summary!C1295)+TIME(D1295,0,0)</f>
        <v>54</v>
      </c>
      <c r="F1295" s="4">
        <f t="shared" si="137"/>
        <v>1</v>
      </c>
      <c r="G1295" s="4">
        <f t="shared" si="135"/>
        <v>5</v>
      </c>
      <c r="H1295" s="4">
        <f t="shared" si="138"/>
        <v>1</v>
      </c>
      <c r="I1295" s="4">
        <f t="shared" si="139"/>
        <v>0</v>
      </c>
      <c r="J1295" s="4">
        <f t="shared" si="140"/>
        <v>0</v>
      </c>
      <c r="K1295" s="4">
        <f t="shared" si="136"/>
        <v>0</v>
      </c>
      <c r="L1295" s="5">
        <f t="shared" si="141"/>
        <v>0</v>
      </c>
      <c r="M1295" s="137">
        <f>'PVWatts Hourly Results (1)'!L1306/1000</f>
        <v>0</v>
      </c>
      <c r="N1295" s="3">
        <f>'PVWatts Hourly Results (2)'!L1306/1000</f>
        <v>0</v>
      </c>
      <c r="O1295" s="3">
        <f>'PVWatts Hourly Results (3)'!L1306/1000</f>
        <v>0</v>
      </c>
      <c r="P1295" s="3">
        <f>'PVWatts Hourly Results (4)'!L1306/1000</f>
        <v>0</v>
      </c>
      <c r="Q1295" s="130">
        <f>'PVWatts Hourly Results (5)'!L1306/1000</f>
        <v>0</v>
      </c>
    </row>
    <row r="1296" spans="2:17" x14ac:dyDescent="0.25">
      <c r="B1296" s="8">
        <v>2</v>
      </c>
      <c r="C1296" s="9">
        <v>23</v>
      </c>
      <c r="D1296" s="134">
        <f>'PVWatts Hourly Results (1)'!C1307</f>
        <v>0</v>
      </c>
      <c r="E1296" s="127">
        <f>DATE(YEAR(Inputs!$D$5),Summary!B1296,Summary!C1296)+TIME(D1296,0,0)</f>
        <v>54</v>
      </c>
      <c r="F1296" s="4">
        <f t="shared" si="137"/>
        <v>1</v>
      </c>
      <c r="G1296" s="4">
        <f t="shared" si="135"/>
        <v>5</v>
      </c>
      <c r="H1296" s="4">
        <f t="shared" si="138"/>
        <v>1</v>
      </c>
      <c r="I1296" s="4">
        <f t="shared" si="139"/>
        <v>0</v>
      </c>
      <c r="J1296" s="4">
        <f t="shared" si="140"/>
        <v>0</v>
      </c>
      <c r="K1296" s="4">
        <f t="shared" si="136"/>
        <v>0</v>
      </c>
      <c r="L1296" s="5">
        <f t="shared" si="141"/>
        <v>0</v>
      </c>
      <c r="M1296" s="137">
        <f>'PVWatts Hourly Results (1)'!L1307/1000</f>
        <v>0</v>
      </c>
      <c r="N1296" s="3">
        <f>'PVWatts Hourly Results (2)'!L1307/1000</f>
        <v>0</v>
      </c>
      <c r="O1296" s="3">
        <f>'PVWatts Hourly Results (3)'!L1307/1000</f>
        <v>0</v>
      </c>
      <c r="P1296" s="3">
        <f>'PVWatts Hourly Results (4)'!L1307/1000</f>
        <v>0</v>
      </c>
      <c r="Q1296" s="130">
        <f>'PVWatts Hourly Results (5)'!L1307/1000</f>
        <v>0</v>
      </c>
    </row>
    <row r="1297" spans="2:17" x14ac:dyDescent="0.25">
      <c r="B1297" s="8">
        <v>2</v>
      </c>
      <c r="C1297" s="9">
        <v>23</v>
      </c>
      <c r="D1297" s="134">
        <f>'PVWatts Hourly Results (1)'!C1308</f>
        <v>0</v>
      </c>
      <c r="E1297" s="127">
        <f>DATE(YEAR(Inputs!$D$5),Summary!B1297,Summary!C1297)+TIME(D1297,0,0)</f>
        <v>54</v>
      </c>
      <c r="F1297" s="4">
        <f t="shared" si="137"/>
        <v>1</v>
      </c>
      <c r="G1297" s="4">
        <f t="shared" si="135"/>
        <v>5</v>
      </c>
      <c r="H1297" s="4">
        <f t="shared" si="138"/>
        <v>1</v>
      </c>
      <c r="I1297" s="4">
        <f t="shared" si="139"/>
        <v>0</v>
      </c>
      <c r="J1297" s="4">
        <f t="shared" si="140"/>
        <v>0</v>
      </c>
      <c r="K1297" s="4">
        <f t="shared" si="136"/>
        <v>0</v>
      </c>
      <c r="L1297" s="5">
        <f t="shared" si="141"/>
        <v>0</v>
      </c>
      <c r="M1297" s="137">
        <f>'PVWatts Hourly Results (1)'!L1308/1000</f>
        <v>0</v>
      </c>
      <c r="N1297" s="3">
        <f>'PVWatts Hourly Results (2)'!L1308/1000</f>
        <v>0</v>
      </c>
      <c r="O1297" s="3">
        <f>'PVWatts Hourly Results (3)'!L1308/1000</f>
        <v>0</v>
      </c>
      <c r="P1297" s="3">
        <f>'PVWatts Hourly Results (4)'!L1308/1000</f>
        <v>0</v>
      </c>
      <c r="Q1297" s="130">
        <f>'PVWatts Hourly Results (5)'!L1308/1000</f>
        <v>0</v>
      </c>
    </row>
    <row r="1298" spans="2:17" x14ac:dyDescent="0.25">
      <c r="B1298" s="8">
        <v>2</v>
      </c>
      <c r="C1298" s="9">
        <v>23</v>
      </c>
      <c r="D1298" s="134">
        <f>'PVWatts Hourly Results (1)'!C1309</f>
        <v>0</v>
      </c>
      <c r="E1298" s="127">
        <f>DATE(YEAR(Inputs!$D$5),Summary!B1298,Summary!C1298)+TIME(D1298,0,0)</f>
        <v>54</v>
      </c>
      <c r="F1298" s="4">
        <f t="shared" si="137"/>
        <v>1</v>
      </c>
      <c r="G1298" s="4">
        <f t="shared" si="135"/>
        <v>5</v>
      </c>
      <c r="H1298" s="4">
        <f t="shared" si="138"/>
        <v>1</v>
      </c>
      <c r="I1298" s="4">
        <f t="shared" si="139"/>
        <v>0</v>
      </c>
      <c r="J1298" s="4">
        <f t="shared" si="140"/>
        <v>0</v>
      </c>
      <c r="K1298" s="4">
        <f t="shared" si="136"/>
        <v>0</v>
      </c>
      <c r="L1298" s="5">
        <f t="shared" si="141"/>
        <v>0</v>
      </c>
      <c r="M1298" s="137">
        <f>'PVWatts Hourly Results (1)'!L1309/1000</f>
        <v>0</v>
      </c>
      <c r="N1298" s="3">
        <f>'PVWatts Hourly Results (2)'!L1309/1000</f>
        <v>0</v>
      </c>
      <c r="O1298" s="3">
        <f>'PVWatts Hourly Results (3)'!L1309/1000</f>
        <v>0</v>
      </c>
      <c r="P1298" s="3">
        <f>'PVWatts Hourly Results (4)'!L1309/1000</f>
        <v>0</v>
      </c>
      <c r="Q1298" s="130">
        <f>'PVWatts Hourly Results (5)'!L1309/1000</f>
        <v>0</v>
      </c>
    </row>
    <row r="1299" spans="2:17" x14ac:dyDescent="0.25">
      <c r="B1299" s="8">
        <v>2</v>
      </c>
      <c r="C1299" s="9">
        <v>23</v>
      </c>
      <c r="D1299" s="134">
        <f>'PVWatts Hourly Results (1)'!C1310</f>
        <v>0</v>
      </c>
      <c r="E1299" s="127">
        <f>DATE(YEAR(Inputs!$D$5),Summary!B1299,Summary!C1299)+TIME(D1299,0,0)</f>
        <v>54</v>
      </c>
      <c r="F1299" s="4">
        <f t="shared" si="137"/>
        <v>1</v>
      </c>
      <c r="G1299" s="4">
        <f t="shared" si="135"/>
        <v>5</v>
      </c>
      <c r="H1299" s="4">
        <f t="shared" si="138"/>
        <v>1</v>
      </c>
      <c r="I1299" s="4">
        <f t="shared" si="139"/>
        <v>0</v>
      </c>
      <c r="J1299" s="4">
        <f t="shared" si="140"/>
        <v>0</v>
      </c>
      <c r="K1299" s="4">
        <f t="shared" si="136"/>
        <v>0</v>
      </c>
      <c r="L1299" s="5">
        <f t="shared" si="141"/>
        <v>0</v>
      </c>
      <c r="M1299" s="137">
        <f>'PVWatts Hourly Results (1)'!L1310/1000</f>
        <v>0</v>
      </c>
      <c r="N1299" s="3">
        <f>'PVWatts Hourly Results (2)'!L1310/1000</f>
        <v>0</v>
      </c>
      <c r="O1299" s="3">
        <f>'PVWatts Hourly Results (3)'!L1310/1000</f>
        <v>0</v>
      </c>
      <c r="P1299" s="3">
        <f>'PVWatts Hourly Results (4)'!L1310/1000</f>
        <v>0</v>
      </c>
      <c r="Q1299" s="130">
        <f>'PVWatts Hourly Results (5)'!L1310/1000</f>
        <v>0</v>
      </c>
    </row>
    <row r="1300" spans="2:17" x14ac:dyDescent="0.25">
      <c r="B1300" s="8">
        <v>2</v>
      </c>
      <c r="C1300" s="9">
        <v>23</v>
      </c>
      <c r="D1300" s="134">
        <f>'PVWatts Hourly Results (1)'!C1311</f>
        <v>0</v>
      </c>
      <c r="E1300" s="127">
        <f>DATE(YEAR(Inputs!$D$5),Summary!B1300,Summary!C1300)+TIME(D1300,0,0)</f>
        <v>54</v>
      </c>
      <c r="F1300" s="4">
        <f t="shared" si="137"/>
        <v>1</v>
      </c>
      <c r="G1300" s="4">
        <f t="shared" si="135"/>
        <v>5</v>
      </c>
      <c r="H1300" s="4">
        <f t="shared" si="138"/>
        <v>1</v>
      </c>
      <c r="I1300" s="4">
        <f t="shared" si="139"/>
        <v>0</v>
      </c>
      <c r="J1300" s="4">
        <f t="shared" si="140"/>
        <v>0</v>
      </c>
      <c r="K1300" s="4">
        <f t="shared" si="136"/>
        <v>0</v>
      </c>
      <c r="L1300" s="5">
        <f t="shared" si="141"/>
        <v>0</v>
      </c>
      <c r="M1300" s="137">
        <f>'PVWatts Hourly Results (1)'!L1311/1000</f>
        <v>0</v>
      </c>
      <c r="N1300" s="3">
        <f>'PVWatts Hourly Results (2)'!L1311/1000</f>
        <v>0</v>
      </c>
      <c r="O1300" s="3">
        <f>'PVWatts Hourly Results (3)'!L1311/1000</f>
        <v>0</v>
      </c>
      <c r="P1300" s="3">
        <f>'PVWatts Hourly Results (4)'!L1311/1000</f>
        <v>0</v>
      </c>
      <c r="Q1300" s="130">
        <f>'PVWatts Hourly Results (5)'!L1311/1000</f>
        <v>0</v>
      </c>
    </row>
    <row r="1301" spans="2:17" x14ac:dyDescent="0.25">
      <c r="B1301" s="8">
        <v>2</v>
      </c>
      <c r="C1301" s="9">
        <v>23</v>
      </c>
      <c r="D1301" s="134">
        <f>'PVWatts Hourly Results (1)'!C1312</f>
        <v>0</v>
      </c>
      <c r="E1301" s="127">
        <f>DATE(YEAR(Inputs!$D$5),Summary!B1301,Summary!C1301)+TIME(D1301,0,0)</f>
        <v>54</v>
      </c>
      <c r="F1301" s="4">
        <f t="shared" si="137"/>
        <v>1</v>
      </c>
      <c r="G1301" s="4">
        <f t="shared" si="135"/>
        <v>5</v>
      </c>
      <c r="H1301" s="4">
        <f t="shared" si="138"/>
        <v>1</v>
      </c>
      <c r="I1301" s="4">
        <f t="shared" si="139"/>
        <v>0</v>
      </c>
      <c r="J1301" s="4">
        <f t="shared" si="140"/>
        <v>0</v>
      </c>
      <c r="K1301" s="4">
        <f t="shared" si="136"/>
        <v>0</v>
      </c>
      <c r="L1301" s="5">
        <f t="shared" si="141"/>
        <v>0</v>
      </c>
      <c r="M1301" s="137">
        <f>'PVWatts Hourly Results (1)'!L1312/1000</f>
        <v>0</v>
      </c>
      <c r="N1301" s="3">
        <f>'PVWatts Hourly Results (2)'!L1312/1000</f>
        <v>0</v>
      </c>
      <c r="O1301" s="3">
        <f>'PVWatts Hourly Results (3)'!L1312/1000</f>
        <v>0</v>
      </c>
      <c r="P1301" s="3">
        <f>'PVWatts Hourly Results (4)'!L1312/1000</f>
        <v>0</v>
      </c>
      <c r="Q1301" s="130">
        <f>'PVWatts Hourly Results (5)'!L1312/1000</f>
        <v>0</v>
      </c>
    </row>
    <row r="1302" spans="2:17" x14ac:dyDescent="0.25">
      <c r="B1302" s="8">
        <v>2</v>
      </c>
      <c r="C1302" s="9">
        <v>23</v>
      </c>
      <c r="D1302" s="134">
        <f>'PVWatts Hourly Results (1)'!C1313</f>
        <v>0</v>
      </c>
      <c r="E1302" s="127">
        <f>DATE(YEAR(Inputs!$D$5),Summary!B1302,Summary!C1302)+TIME(D1302,0,0)</f>
        <v>54</v>
      </c>
      <c r="F1302" s="4">
        <f t="shared" si="137"/>
        <v>1</v>
      </c>
      <c r="G1302" s="4">
        <f t="shared" ref="G1302:G1365" si="142">WEEKDAY(E1302)</f>
        <v>5</v>
      </c>
      <c r="H1302" s="4">
        <f t="shared" si="138"/>
        <v>1</v>
      </c>
      <c r="I1302" s="4">
        <f t="shared" si="139"/>
        <v>0</v>
      </c>
      <c r="J1302" s="4">
        <f t="shared" si="140"/>
        <v>0</v>
      </c>
      <c r="K1302" s="4">
        <f t="shared" ref="K1302:K1365" si="143">IF(OR(AND(B1302=7,C1302=4),AND(B1302=1,C1302=1)),1,0)</f>
        <v>0</v>
      </c>
      <c r="L1302" s="5">
        <f t="shared" si="141"/>
        <v>0</v>
      </c>
      <c r="M1302" s="137">
        <f>'PVWatts Hourly Results (1)'!L1313/1000</f>
        <v>0</v>
      </c>
      <c r="N1302" s="3">
        <f>'PVWatts Hourly Results (2)'!L1313/1000</f>
        <v>0</v>
      </c>
      <c r="O1302" s="3">
        <f>'PVWatts Hourly Results (3)'!L1313/1000</f>
        <v>0</v>
      </c>
      <c r="P1302" s="3">
        <f>'PVWatts Hourly Results (4)'!L1313/1000</f>
        <v>0</v>
      </c>
      <c r="Q1302" s="130">
        <f>'PVWatts Hourly Results (5)'!L1313/1000</f>
        <v>0</v>
      </c>
    </row>
    <row r="1303" spans="2:17" x14ac:dyDescent="0.25">
      <c r="B1303" s="8">
        <v>2</v>
      </c>
      <c r="C1303" s="9">
        <v>23</v>
      </c>
      <c r="D1303" s="134">
        <f>'PVWatts Hourly Results (1)'!C1314</f>
        <v>0</v>
      </c>
      <c r="E1303" s="127">
        <f>DATE(YEAR(Inputs!$D$5),Summary!B1303,Summary!C1303)+TIME(D1303,0,0)</f>
        <v>54</v>
      </c>
      <c r="F1303" s="4">
        <f t="shared" ref="F1303:F1366" si="144">IF(OR(B1303&lt;3,B1303=6,B1303=7,B1303=8),1,0)</f>
        <v>1</v>
      </c>
      <c r="G1303" s="4">
        <f t="shared" si="142"/>
        <v>5</v>
      </c>
      <c r="H1303" s="4">
        <f t="shared" ref="H1303:H1366" si="145">IF(OR(G1303=2,G1303=3,G1303=4,G1303=5,G1303=6),1,0)</f>
        <v>1</v>
      </c>
      <c r="I1303" s="4">
        <f t="shared" ref="I1303:I1366" si="146">IF(AND(B1303&gt;5,B1303&lt;9,D1303&gt;=13,D1303&lt;=16,H1303=1),1,0)</f>
        <v>0</v>
      </c>
      <c r="J1303" s="4">
        <f t="shared" ref="J1303:J1366" si="147">IF(AND(B1303&lt;3,OR(AND(D1303&gt;6,D1303&lt;9),AND(D1303&gt;17,D1303&lt;20)),H1303=1),1,0)</f>
        <v>0</v>
      </c>
      <c r="K1303" s="4">
        <f t="shared" si="143"/>
        <v>0</v>
      </c>
      <c r="L1303" s="5">
        <f t="shared" ref="L1303:L1366" si="148">IFERROR(IF(AND(F1303=1,H1303=1,OR(I1303=1,J1303=1),K1303=0),1,0),"")</f>
        <v>0</v>
      </c>
      <c r="M1303" s="137">
        <f>'PVWatts Hourly Results (1)'!L1314/1000</f>
        <v>0</v>
      </c>
      <c r="N1303" s="3">
        <f>'PVWatts Hourly Results (2)'!L1314/1000</f>
        <v>0</v>
      </c>
      <c r="O1303" s="3">
        <f>'PVWatts Hourly Results (3)'!L1314/1000</f>
        <v>0</v>
      </c>
      <c r="P1303" s="3">
        <f>'PVWatts Hourly Results (4)'!L1314/1000</f>
        <v>0</v>
      </c>
      <c r="Q1303" s="130">
        <f>'PVWatts Hourly Results (5)'!L1314/1000</f>
        <v>0</v>
      </c>
    </row>
    <row r="1304" spans="2:17" x14ac:dyDescent="0.25">
      <c r="B1304" s="8">
        <v>2</v>
      </c>
      <c r="C1304" s="9">
        <v>23</v>
      </c>
      <c r="D1304" s="134">
        <f>'PVWatts Hourly Results (1)'!C1315</f>
        <v>0</v>
      </c>
      <c r="E1304" s="127">
        <f>DATE(YEAR(Inputs!$D$5),Summary!B1304,Summary!C1304)+TIME(D1304,0,0)</f>
        <v>54</v>
      </c>
      <c r="F1304" s="4">
        <f t="shared" si="144"/>
        <v>1</v>
      </c>
      <c r="G1304" s="4">
        <f t="shared" si="142"/>
        <v>5</v>
      </c>
      <c r="H1304" s="4">
        <f t="shared" si="145"/>
        <v>1</v>
      </c>
      <c r="I1304" s="4">
        <f t="shared" si="146"/>
        <v>0</v>
      </c>
      <c r="J1304" s="4">
        <f t="shared" si="147"/>
        <v>0</v>
      </c>
      <c r="K1304" s="4">
        <f t="shared" si="143"/>
        <v>0</v>
      </c>
      <c r="L1304" s="5">
        <f t="shared" si="148"/>
        <v>0</v>
      </c>
      <c r="M1304" s="137">
        <f>'PVWatts Hourly Results (1)'!L1315/1000</f>
        <v>0</v>
      </c>
      <c r="N1304" s="3">
        <f>'PVWatts Hourly Results (2)'!L1315/1000</f>
        <v>0</v>
      </c>
      <c r="O1304" s="3">
        <f>'PVWatts Hourly Results (3)'!L1315/1000</f>
        <v>0</v>
      </c>
      <c r="P1304" s="3">
        <f>'PVWatts Hourly Results (4)'!L1315/1000</f>
        <v>0</v>
      </c>
      <c r="Q1304" s="130">
        <f>'PVWatts Hourly Results (5)'!L1315/1000</f>
        <v>0</v>
      </c>
    </row>
    <row r="1305" spans="2:17" x14ac:dyDescent="0.25">
      <c r="B1305" s="8">
        <v>2</v>
      </c>
      <c r="C1305" s="9">
        <v>23</v>
      </c>
      <c r="D1305" s="134">
        <f>'PVWatts Hourly Results (1)'!C1316</f>
        <v>0</v>
      </c>
      <c r="E1305" s="127">
        <f>DATE(YEAR(Inputs!$D$5),Summary!B1305,Summary!C1305)+TIME(D1305,0,0)</f>
        <v>54</v>
      </c>
      <c r="F1305" s="4">
        <f t="shared" si="144"/>
        <v>1</v>
      </c>
      <c r="G1305" s="4">
        <f t="shared" si="142"/>
        <v>5</v>
      </c>
      <c r="H1305" s="4">
        <f t="shared" si="145"/>
        <v>1</v>
      </c>
      <c r="I1305" s="4">
        <f t="shared" si="146"/>
        <v>0</v>
      </c>
      <c r="J1305" s="4">
        <f t="shared" si="147"/>
        <v>0</v>
      </c>
      <c r="K1305" s="4">
        <f t="shared" si="143"/>
        <v>0</v>
      </c>
      <c r="L1305" s="5">
        <f t="shared" si="148"/>
        <v>0</v>
      </c>
      <c r="M1305" s="137">
        <f>'PVWatts Hourly Results (1)'!L1316/1000</f>
        <v>0</v>
      </c>
      <c r="N1305" s="3">
        <f>'PVWatts Hourly Results (2)'!L1316/1000</f>
        <v>0</v>
      </c>
      <c r="O1305" s="3">
        <f>'PVWatts Hourly Results (3)'!L1316/1000</f>
        <v>0</v>
      </c>
      <c r="P1305" s="3">
        <f>'PVWatts Hourly Results (4)'!L1316/1000</f>
        <v>0</v>
      </c>
      <c r="Q1305" s="130">
        <f>'PVWatts Hourly Results (5)'!L1316/1000</f>
        <v>0</v>
      </c>
    </row>
    <row r="1306" spans="2:17" x14ac:dyDescent="0.25">
      <c r="B1306" s="8">
        <v>2</v>
      </c>
      <c r="C1306" s="9">
        <v>23</v>
      </c>
      <c r="D1306" s="134">
        <f>'PVWatts Hourly Results (1)'!C1317</f>
        <v>0</v>
      </c>
      <c r="E1306" s="127">
        <f>DATE(YEAR(Inputs!$D$5),Summary!B1306,Summary!C1306)+TIME(D1306,0,0)</f>
        <v>54</v>
      </c>
      <c r="F1306" s="4">
        <f t="shared" si="144"/>
        <v>1</v>
      </c>
      <c r="G1306" s="4">
        <f t="shared" si="142"/>
        <v>5</v>
      </c>
      <c r="H1306" s="4">
        <f t="shared" si="145"/>
        <v>1</v>
      </c>
      <c r="I1306" s="4">
        <f t="shared" si="146"/>
        <v>0</v>
      </c>
      <c r="J1306" s="4">
        <f t="shared" si="147"/>
        <v>0</v>
      </c>
      <c r="K1306" s="4">
        <f t="shared" si="143"/>
        <v>0</v>
      </c>
      <c r="L1306" s="5">
        <f t="shared" si="148"/>
        <v>0</v>
      </c>
      <c r="M1306" s="137">
        <f>'PVWatts Hourly Results (1)'!L1317/1000</f>
        <v>0</v>
      </c>
      <c r="N1306" s="3">
        <f>'PVWatts Hourly Results (2)'!L1317/1000</f>
        <v>0</v>
      </c>
      <c r="O1306" s="3">
        <f>'PVWatts Hourly Results (3)'!L1317/1000</f>
        <v>0</v>
      </c>
      <c r="P1306" s="3">
        <f>'PVWatts Hourly Results (4)'!L1317/1000</f>
        <v>0</v>
      </c>
      <c r="Q1306" s="130">
        <f>'PVWatts Hourly Results (5)'!L1317/1000</f>
        <v>0</v>
      </c>
    </row>
    <row r="1307" spans="2:17" x14ac:dyDescent="0.25">
      <c r="B1307" s="8">
        <v>2</v>
      </c>
      <c r="C1307" s="9">
        <v>23</v>
      </c>
      <c r="D1307" s="134">
        <f>'PVWatts Hourly Results (1)'!C1318</f>
        <v>0</v>
      </c>
      <c r="E1307" s="127">
        <f>DATE(YEAR(Inputs!$D$5),Summary!B1307,Summary!C1307)+TIME(D1307,0,0)</f>
        <v>54</v>
      </c>
      <c r="F1307" s="4">
        <f t="shared" si="144"/>
        <v>1</v>
      </c>
      <c r="G1307" s="4">
        <f t="shared" si="142"/>
        <v>5</v>
      </c>
      <c r="H1307" s="4">
        <f t="shared" si="145"/>
        <v>1</v>
      </c>
      <c r="I1307" s="4">
        <f t="shared" si="146"/>
        <v>0</v>
      </c>
      <c r="J1307" s="4">
        <f t="shared" si="147"/>
        <v>0</v>
      </c>
      <c r="K1307" s="4">
        <f t="shared" si="143"/>
        <v>0</v>
      </c>
      <c r="L1307" s="5">
        <f t="shared" si="148"/>
        <v>0</v>
      </c>
      <c r="M1307" s="137">
        <f>'PVWatts Hourly Results (1)'!L1318/1000</f>
        <v>0</v>
      </c>
      <c r="N1307" s="3">
        <f>'PVWatts Hourly Results (2)'!L1318/1000</f>
        <v>0</v>
      </c>
      <c r="O1307" s="3">
        <f>'PVWatts Hourly Results (3)'!L1318/1000</f>
        <v>0</v>
      </c>
      <c r="P1307" s="3">
        <f>'PVWatts Hourly Results (4)'!L1318/1000</f>
        <v>0</v>
      </c>
      <c r="Q1307" s="130">
        <f>'PVWatts Hourly Results (5)'!L1318/1000</f>
        <v>0</v>
      </c>
    </row>
    <row r="1308" spans="2:17" x14ac:dyDescent="0.25">
      <c r="B1308" s="8">
        <v>2</v>
      </c>
      <c r="C1308" s="9">
        <v>23</v>
      </c>
      <c r="D1308" s="134">
        <f>'PVWatts Hourly Results (1)'!C1319</f>
        <v>0</v>
      </c>
      <c r="E1308" s="127">
        <f>DATE(YEAR(Inputs!$D$5),Summary!B1308,Summary!C1308)+TIME(D1308,0,0)</f>
        <v>54</v>
      </c>
      <c r="F1308" s="4">
        <f t="shared" si="144"/>
        <v>1</v>
      </c>
      <c r="G1308" s="4">
        <f t="shared" si="142"/>
        <v>5</v>
      </c>
      <c r="H1308" s="4">
        <f t="shared" si="145"/>
        <v>1</v>
      </c>
      <c r="I1308" s="4">
        <f t="shared" si="146"/>
        <v>0</v>
      </c>
      <c r="J1308" s="4">
        <f t="shared" si="147"/>
        <v>0</v>
      </c>
      <c r="K1308" s="4">
        <f t="shared" si="143"/>
        <v>0</v>
      </c>
      <c r="L1308" s="5">
        <f t="shared" si="148"/>
        <v>0</v>
      </c>
      <c r="M1308" s="137">
        <f>'PVWatts Hourly Results (1)'!L1319/1000</f>
        <v>0</v>
      </c>
      <c r="N1308" s="3">
        <f>'PVWatts Hourly Results (2)'!L1319/1000</f>
        <v>0</v>
      </c>
      <c r="O1308" s="3">
        <f>'PVWatts Hourly Results (3)'!L1319/1000</f>
        <v>0</v>
      </c>
      <c r="P1308" s="3">
        <f>'PVWatts Hourly Results (4)'!L1319/1000</f>
        <v>0</v>
      </c>
      <c r="Q1308" s="130">
        <f>'PVWatts Hourly Results (5)'!L1319/1000</f>
        <v>0</v>
      </c>
    </row>
    <row r="1309" spans="2:17" x14ac:dyDescent="0.25">
      <c r="B1309" s="8">
        <v>2</v>
      </c>
      <c r="C1309" s="9">
        <v>23</v>
      </c>
      <c r="D1309" s="134">
        <f>'PVWatts Hourly Results (1)'!C1320</f>
        <v>0</v>
      </c>
      <c r="E1309" s="127">
        <f>DATE(YEAR(Inputs!$D$5),Summary!B1309,Summary!C1309)+TIME(D1309,0,0)</f>
        <v>54</v>
      </c>
      <c r="F1309" s="4">
        <f t="shared" si="144"/>
        <v>1</v>
      </c>
      <c r="G1309" s="4">
        <f t="shared" si="142"/>
        <v>5</v>
      </c>
      <c r="H1309" s="4">
        <f t="shared" si="145"/>
        <v>1</v>
      </c>
      <c r="I1309" s="4">
        <f t="shared" si="146"/>
        <v>0</v>
      </c>
      <c r="J1309" s="4">
        <f t="shared" si="147"/>
        <v>0</v>
      </c>
      <c r="K1309" s="4">
        <f t="shared" si="143"/>
        <v>0</v>
      </c>
      <c r="L1309" s="5">
        <f t="shared" si="148"/>
        <v>0</v>
      </c>
      <c r="M1309" s="137">
        <f>'PVWatts Hourly Results (1)'!L1320/1000</f>
        <v>0</v>
      </c>
      <c r="N1309" s="3">
        <f>'PVWatts Hourly Results (2)'!L1320/1000</f>
        <v>0</v>
      </c>
      <c r="O1309" s="3">
        <f>'PVWatts Hourly Results (3)'!L1320/1000</f>
        <v>0</v>
      </c>
      <c r="P1309" s="3">
        <f>'PVWatts Hourly Results (4)'!L1320/1000</f>
        <v>0</v>
      </c>
      <c r="Q1309" s="130">
        <f>'PVWatts Hourly Results (5)'!L1320/1000</f>
        <v>0</v>
      </c>
    </row>
    <row r="1310" spans="2:17" x14ac:dyDescent="0.25">
      <c r="B1310" s="8">
        <v>2</v>
      </c>
      <c r="C1310" s="9">
        <v>23</v>
      </c>
      <c r="D1310" s="134">
        <f>'PVWatts Hourly Results (1)'!C1321</f>
        <v>0</v>
      </c>
      <c r="E1310" s="127">
        <f>DATE(YEAR(Inputs!$D$5),Summary!B1310,Summary!C1310)+TIME(D1310,0,0)</f>
        <v>54</v>
      </c>
      <c r="F1310" s="4">
        <f t="shared" si="144"/>
        <v>1</v>
      </c>
      <c r="G1310" s="4">
        <f t="shared" si="142"/>
        <v>5</v>
      </c>
      <c r="H1310" s="4">
        <f t="shared" si="145"/>
        <v>1</v>
      </c>
      <c r="I1310" s="4">
        <f t="shared" si="146"/>
        <v>0</v>
      </c>
      <c r="J1310" s="4">
        <f t="shared" si="147"/>
        <v>0</v>
      </c>
      <c r="K1310" s="4">
        <f t="shared" si="143"/>
        <v>0</v>
      </c>
      <c r="L1310" s="5">
        <f t="shared" si="148"/>
        <v>0</v>
      </c>
      <c r="M1310" s="137">
        <f>'PVWatts Hourly Results (1)'!L1321/1000</f>
        <v>0</v>
      </c>
      <c r="N1310" s="3">
        <f>'PVWatts Hourly Results (2)'!L1321/1000</f>
        <v>0</v>
      </c>
      <c r="O1310" s="3">
        <f>'PVWatts Hourly Results (3)'!L1321/1000</f>
        <v>0</v>
      </c>
      <c r="P1310" s="3">
        <f>'PVWatts Hourly Results (4)'!L1321/1000</f>
        <v>0</v>
      </c>
      <c r="Q1310" s="130">
        <f>'PVWatts Hourly Results (5)'!L1321/1000</f>
        <v>0</v>
      </c>
    </row>
    <row r="1311" spans="2:17" x14ac:dyDescent="0.25">
      <c r="B1311" s="8">
        <v>2</v>
      </c>
      <c r="C1311" s="9">
        <v>23</v>
      </c>
      <c r="D1311" s="134">
        <f>'PVWatts Hourly Results (1)'!C1322</f>
        <v>0</v>
      </c>
      <c r="E1311" s="127">
        <f>DATE(YEAR(Inputs!$D$5),Summary!B1311,Summary!C1311)+TIME(D1311,0,0)</f>
        <v>54</v>
      </c>
      <c r="F1311" s="4">
        <f t="shared" si="144"/>
        <v>1</v>
      </c>
      <c r="G1311" s="4">
        <f t="shared" si="142"/>
        <v>5</v>
      </c>
      <c r="H1311" s="4">
        <f t="shared" si="145"/>
        <v>1</v>
      </c>
      <c r="I1311" s="4">
        <f t="shared" si="146"/>
        <v>0</v>
      </c>
      <c r="J1311" s="4">
        <f t="shared" si="147"/>
        <v>0</v>
      </c>
      <c r="K1311" s="4">
        <f t="shared" si="143"/>
        <v>0</v>
      </c>
      <c r="L1311" s="5">
        <f t="shared" si="148"/>
        <v>0</v>
      </c>
      <c r="M1311" s="137">
        <f>'PVWatts Hourly Results (1)'!L1322/1000</f>
        <v>0</v>
      </c>
      <c r="N1311" s="3">
        <f>'PVWatts Hourly Results (2)'!L1322/1000</f>
        <v>0</v>
      </c>
      <c r="O1311" s="3">
        <f>'PVWatts Hourly Results (3)'!L1322/1000</f>
        <v>0</v>
      </c>
      <c r="P1311" s="3">
        <f>'PVWatts Hourly Results (4)'!L1322/1000</f>
        <v>0</v>
      </c>
      <c r="Q1311" s="130">
        <f>'PVWatts Hourly Results (5)'!L1322/1000</f>
        <v>0</v>
      </c>
    </row>
    <row r="1312" spans="2:17" x14ac:dyDescent="0.25">
      <c r="B1312" s="8">
        <v>2</v>
      </c>
      <c r="C1312" s="9">
        <v>23</v>
      </c>
      <c r="D1312" s="134">
        <f>'PVWatts Hourly Results (1)'!C1323</f>
        <v>0</v>
      </c>
      <c r="E1312" s="127">
        <f>DATE(YEAR(Inputs!$D$5),Summary!B1312,Summary!C1312)+TIME(D1312,0,0)</f>
        <v>54</v>
      </c>
      <c r="F1312" s="4">
        <f t="shared" si="144"/>
        <v>1</v>
      </c>
      <c r="G1312" s="4">
        <f t="shared" si="142"/>
        <v>5</v>
      </c>
      <c r="H1312" s="4">
        <f t="shared" si="145"/>
        <v>1</v>
      </c>
      <c r="I1312" s="4">
        <f t="shared" si="146"/>
        <v>0</v>
      </c>
      <c r="J1312" s="4">
        <f t="shared" si="147"/>
        <v>0</v>
      </c>
      <c r="K1312" s="4">
        <f t="shared" si="143"/>
        <v>0</v>
      </c>
      <c r="L1312" s="5">
        <f t="shared" si="148"/>
        <v>0</v>
      </c>
      <c r="M1312" s="137">
        <f>'PVWatts Hourly Results (1)'!L1323/1000</f>
        <v>0</v>
      </c>
      <c r="N1312" s="3">
        <f>'PVWatts Hourly Results (2)'!L1323/1000</f>
        <v>0</v>
      </c>
      <c r="O1312" s="3">
        <f>'PVWatts Hourly Results (3)'!L1323/1000</f>
        <v>0</v>
      </c>
      <c r="P1312" s="3">
        <f>'PVWatts Hourly Results (4)'!L1323/1000</f>
        <v>0</v>
      </c>
      <c r="Q1312" s="130">
        <f>'PVWatts Hourly Results (5)'!L1323/1000</f>
        <v>0</v>
      </c>
    </row>
    <row r="1313" spans="2:17" x14ac:dyDescent="0.25">
      <c r="B1313" s="8">
        <v>2</v>
      </c>
      <c r="C1313" s="9">
        <v>23</v>
      </c>
      <c r="D1313" s="134">
        <f>'PVWatts Hourly Results (1)'!C1324</f>
        <v>0</v>
      </c>
      <c r="E1313" s="127">
        <f>DATE(YEAR(Inputs!$D$5),Summary!B1313,Summary!C1313)+TIME(D1313,0,0)</f>
        <v>54</v>
      </c>
      <c r="F1313" s="4">
        <f t="shared" si="144"/>
        <v>1</v>
      </c>
      <c r="G1313" s="4">
        <f t="shared" si="142"/>
        <v>5</v>
      </c>
      <c r="H1313" s="4">
        <f t="shared" si="145"/>
        <v>1</v>
      </c>
      <c r="I1313" s="4">
        <f t="shared" si="146"/>
        <v>0</v>
      </c>
      <c r="J1313" s="4">
        <f t="shared" si="147"/>
        <v>0</v>
      </c>
      <c r="K1313" s="4">
        <f t="shared" si="143"/>
        <v>0</v>
      </c>
      <c r="L1313" s="5">
        <f t="shared" si="148"/>
        <v>0</v>
      </c>
      <c r="M1313" s="137">
        <f>'PVWatts Hourly Results (1)'!L1324/1000</f>
        <v>0</v>
      </c>
      <c r="N1313" s="3">
        <f>'PVWatts Hourly Results (2)'!L1324/1000</f>
        <v>0</v>
      </c>
      <c r="O1313" s="3">
        <f>'PVWatts Hourly Results (3)'!L1324/1000</f>
        <v>0</v>
      </c>
      <c r="P1313" s="3">
        <f>'PVWatts Hourly Results (4)'!L1324/1000</f>
        <v>0</v>
      </c>
      <c r="Q1313" s="130">
        <f>'PVWatts Hourly Results (5)'!L1324/1000</f>
        <v>0</v>
      </c>
    </row>
    <row r="1314" spans="2:17" x14ac:dyDescent="0.25">
      <c r="B1314" s="8">
        <v>2</v>
      </c>
      <c r="C1314" s="9">
        <v>23</v>
      </c>
      <c r="D1314" s="134">
        <f>'PVWatts Hourly Results (1)'!C1325</f>
        <v>0</v>
      </c>
      <c r="E1314" s="127">
        <f>DATE(YEAR(Inputs!$D$5),Summary!B1314,Summary!C1314)+TIME(D1314,0,0)</f>
        <v>54</v>
      </c>
      <c r="F1314" s="4">
        <f t="shared" si="144"/>
        <v>1</v>
      </c>
      <c r="G1314" s="4">
        <f t="shared" si="142"/>
        <v>5</v>
      </c>
      <c r="H1314" s="4">
        <f t="shared" si="145"/>
        <v>1</v>
      </c>
      <c r="I1314" s="4">
        <f t="shared" si="146"/>
        <v>0</v>
      </c>
      <c r="J1314" s="4">
        <f t="shared" si="147"/>
        <v>0</v>
      </c>
      <c r="K1314" s="4">
        <f t="shared" si="143"/>
        <v>0</v>
      </c>
      <c r="L1314" s="5">
        <f t="shared" si="148"/>
        <v>0</v>
      </c>
      <c r="M1314" s="137">
        <f>'PVWatts Hourly Results (1)'!L1325/1000</f>
        <v>0</v>
      </c>
      <c r="N1314" s="3">
        <f>'PVWatts Hourly Results (2)'!L1325/1000</f>
        <v>0</v>
      </c>
      <c r="O1314" s="3">
        <f>'PVWatts Hourly Results (3)'!L1325/1000</f>
        <v>0</v>
      </c>
      <c r="P1314" s="3">
        <f>'PVWatts Hourly Results (4)'!L1325/1000</f>
        <v>0</v>
      </c>
      <c r="Q1314" s="130">
        <f>'PVWatts Hourly Results (5)'!L1325/1000</f>
        <v>0</v>
      </c>
    </row>
    <row r="1315" spans="2:17" x14ac:dyDescent="0.25">
      <c r="B1315" s="8">
        <v>2</v>
      </c>
      <c r="C1315" s="9">
        <v>23</v>
      </c>
      <c r="D1315" s="134">
        <f>'PVWatts Hourly Results (1)'!C1326</f>
        <v>0</v>
      </c>
      <c r="E1315" s="127">
        <f>DATE(YEAR(Inputs!$D$5),Summary!B1315,Summary!C1315)+TIME(D1315,0,0)</f>
        <v>54</v>
      </c>
      <c r="F1315" s="4">
        <f t="shared" si="144"/>
        <v>1</v>
      </c>
      <c r="G1315" s="4">
        <f t="shared" si="142"/>
        <v>5</v>
      </c>
      <c r="H1315" s="4">
        <f t="shared" si="145"/>
        <v>1</v>
      </c>
      <c r="I1315" s="4">
        <f t="shared" si="146"/>
        <v>0</v>
      </c>
      <c r="J1315" s="4">
        <f t="shared" si="147"/>
        <v>0</v>
      </c>
      <c r="K1315" s="4">
        <f t="shared" si="143"/>
        <v>0</v>
      </c>
      <c r="L1315" s="5">
        <f t="shared" si="148"/>
        <v>0</v>
      </c>
      <c r="M1315" s="137">
        <f>'PVWatts Hourly Results (1)'!L1326/1000</f>
        <v>0</v>
      </c>
      <c r="N1315" s="3">
        <f>'PVWatts Hourly Results (2)'!L1326/1000</f>
        <v>0</v>
      </c>
      <c r="O1315" s="3">
        <f>'PVWatts Hourly Results (3)'!L1326/1000</f>
        <v>0</v>
      </c>
      <c r="P1315" s="3">
        <f>'PVWatts Hourly Results (4)'!L1326/1000</f>
        <v>0</v>
      </c>
      <c r="Q1315" s="130">
        <f>'PVWatts Hourly Results (5)'!L1326/1000</f>
        <v>0</v>
      </c>
    </row>
    <row r="1316" spans="2:17" x14ac:dyDescent="0.25">
      <c r="B1316" s="8">
        <v>2</v>
      </c>
      <c r="C1316" s="9">
        <v>23</v>
      </c>
      <c r="D1316" s="134">
        <f>'PVWatts Hourly Results (1)'!C1327</f>
        <v>0</v>
      </c>
      <c r="E1316" s="127">
        <f>DATE(YEAR(Inputs!$D$5),Summary!B1316,Summary!C1316)+TIME(D1316,0,0)</f>
        <v>54</v>
      </c>
      <c r="F1316" s="4">
        <f t="shared" si="144"/>
        <v>1</v>
      </c>
      <c r="G1316" s="4">
        <f t="shared" si="142"/>
        <v>5</v>
      </c>
      <c r="H1316" s="4">
        <f t="shared" si="145"/>
        <v>1</v>
      </c>
      <c r="I1316" s="4">
        <f t="shared" si="146"/>
        <v>0</v>
      </c>
      <c r="J1316" s="4">
        <f t="shared" si="147"/>
        <v>0</v>
      </c>
      <c r="K1316" s="4">
        <f t="shared" si="143"/>
        <v>0</v>
      </c>
      <c r="L1316" s="5">
        <f t="shared" si="148"/>
        <v>0</v>
      </c>
      <c r="M1316" s="137">
        <f>'PVWatts Hourly Results (1)'!L1327/1000</f>
        <v>0</v>
      </c>
      <c r="N1316" s="3">
        <f>'PVWatts Hourly Results (2)'!L1327/1000</f>
        <v>0</v>
      </c>
      <c r="O1316" s="3">
        <f>'PVWatts Hourly Results (3)'!L1327/1000</f>
        <v>0</v>
      </c>
      <c r="P1316" s="3">
        <f>'PVWatts Hourly Results (4)'!L1327/1000</f>
        <v>0</v>
      </c>
      <c r="Q1316" s="130">
        <f>'PVWatts Hourly Results (5)'!L1327/1000</f>
        <v>0</v>
      </c>
    </row>
    <row r="1317" spans="2:17" x14ac:dyDescent="0.25">
      <c r="B1317" s="8">
        <v>2</v>
      </c>
      <c r="C1317" s="9">
        <v>23</v>
      </c>
      <c r="D1317" s="134">
        <f>'PVWatts Hourly Results (1)'!C1328</f>
        <v>0</v>
      </c>
      <c r="E1317" s="127">
        <f>DATE(YEAR(Inputs!$D$5),Summary!B1317,Summary!C1317)+TIME(D1317,0,0)</f>
        <v>54</v>
      </c>
      <c r="F1317" s="4">
        <f t="shared" si="144"/>
        <v>1</v>
      </c>
      <c r="G1317" s="4">
        <f t="shared" si="142"/>
        <v>5</v>
      </c>
      <c r="H1317" s="4">
        <f t="shared" si="145"/>
        <v>1</v>
      </c>
      <c r="I1317" s="4">
        <f t="shared" si="146"/>
        <v>0</v>
      </c>
      <c r="J1317" s="4">
        <f t="shared" si="147"/>
        <v>0</v>
      </c>
      <c r="K1317" s="4">
        <f t="shared" si="143"/>
        <v>0</v>
      </c>
      <c r="L1317" s="5">
        <f t="shared" si="148"/>
        <v>0</v>
      </c>
      <c r="M1317" s="137">
        <f>'PVWatts Hourly Results (1)'!L1328/1000</f>
        <v>0</v>
      </c>
      <c r="N1317" s="3">
        <f>'PVWatts Hourly Results (2)'!L1328/1000</f>
        <v>0</v>
      </c>
      <c r="O1317" s="3">
        <f>'PVWatts Hourly Results (3)'!L1328/1000</f>
        <v>0</v>
      </c>
      <c r="P1317" s="3">
        <f>'PVWatts Hourly Results (4)'!L1328/1000</f>
        <v>0</v>
      </c>
      <c r="Q1317" s="130">
        <f>'PVWatts Hourly Results (5)'!L1328/1000</f>
        <v>0</v>
      </c>
    </row>
    <row r="1318" spans="2:17" x14ac:dyDescent="0.25">
      <c r="B1318" s="8">
        <v>2</v>
      </c>
      <c r="C1318" s="9">
        <v>24</v>
      </c>
      <c r="D1318" s="134">
        <f>'PVWatts Hourly Results (1)'!C1329</f>
        <v>0</v>
      </c>
      <c r="E1318" s="127">
        <f>DATE(YEAR(Inputs!$D$5),Summary!B1318,Summary!C1318)+TIME(D1318,0,0)</f>
        <v>55</v>
      </c>
      <c r="F1318" s="4">
        <f t="shared" si="144"/>
        <v>1</v>
      </c>
      <c r="G1318" s="4">
        <f t="shared" si="142"/>
        <v>6</v>
      </c>
      <c r="H1318" s="4">
        <f t="shared" si="145"/>
        <v>1</v>
      </c>
      <c r="I1318" s="4">
        <f t="shared" si="146"/>
        <v>0</v>
      </c>
      <c r="J1318" s="4">
        <f t="shared" si="147"/>
        <v>0</v>
      </c>
      <c r="K1318" s="4">
        <f t="shared" si="143"/>
        <v>0</v>
      </c>
      <c r="L1318" s="5">
        <f t="shared" si="148"/>
        <v>0</v>
      </c>
      <c r="M1318" s="137">
        <f>'PVWatts Hourly Results (1)'!L1329/1000</f>
        <v>0</v>
      </c>
      <c r="N1318" s="3">
        <f>'PVWatts Hourly Results (2)'!L1329/1000</f>
        <v>0</v>
      </c>
      <c r="O1318" s="3">
        <f>'PVWatts Hourly Results (3)'!L1329/1000</f>
        <v>0</v>
      </c>
      <c r="P1318" s="3">
        <f>'PVWatts Hourly Results (4)'!L1329/1000</f>
        <v>0</v>
      </c>
      <c r="Q1318" s="130">
        <f>'PVWatts Hourly Results (5)'!L1329/1000</f>
        <v>0</v>
      </c>
    </row>
    <row r="1319" spans="2:17" x14ac:dyDescent="0.25">
      <c r="B1319" s="8">
        <v>2</v>
      </c>
      <c r="C1319" s="9">
        <v>24</v>
      </c>
      <c r="D1319" s="134">
        <f>'PVWatts Hourly Results (1)'!C1330</f>
        <v>0</v>
      </c>
      <c r="E1319" s="127">
        <f>DATE(YEAR(Inputs!$D$5),Summary!B1319,Summary!C1319)+TIME(D1319,0,0)</f>
        <v>55</v>
      </c>
      <c r="F1319" s="4">
        <f t="shared" si="144"/>
        <v>1</v>
      </c>
      <c r="G1319" s="4">
        <f t="shared" si="142"/>
        <v>6</v>
      </c>
      <c r="H1319" s="4">
        <f t="shared" si="145"/>
        <v>1</v>
      </c>
      <c r="I1319" s="4">
        <f t="shared" si="146"/>
        <v>0</v>
      </c>
      <c r="J1319" s="4">
        <f t="shared" si="147"/>
        <v>0</v>
      </c>
      <c r="K1319" s="4">
        <f t="shared" si="143"/>
        <v>0</v>
      </c>
      <c r="L1319" s="5">
        <f t="shared" si="148"/>
        <v>0</v>
      </c>
      <c r="M1319" s="137">
        <f>'PVWatts Hourly Results (1)'!L1330/1000</f>
        <v>0</v>
      </c>
      <c r="N1319" s="3">
        <f>'PVWatts Hourly Results (2)'!L1330/1000</f>
        <v>0</v>
      </c>
      <c r="O1319" s="3">
        <f>'PVWatts Hourly Results (3)'!L1330/1000</f>
        <v>0</v>
      </c>
      <c r="P1319" s="3">
        <f>'PVWatts Hourly Results (4)'!L1330/1000</f>
        <v>0</v>
      </c>
      <c r="Q1319" s="130">
        <f>'PVWatts Hourly Results (5)'!L1330/1000</f>
        <v>0</v>
      </c>
    </row>
    <row r="1320" spans="2:17" x14ac:dyDescent="0.25">
      <c r="B1320" s="8">
        <v>2</v>
      </c>
      <c r="C1320" s="9">
        <v>24</v>
      </c>
      <c r="D1320" s="134">
        <f>'PVWatts Hourly Results (1)'!C1331</f>
        <v>0</v>
      </c>
      <c r="E1320" s="127">
        <f>DATE(YEAR(Inputs!$D$5),Summary!B1320,Summary!C1320)+TIME(D1320,0,0)</f>
        <v>55</v>
      </c>
      <c r="F1320" s="4">
        <f t="shared" si="144"/>
        <v>1</v>
      </c>
      <c r="G1320" s="4">
        <f t="shared" si="142"/>
        <v>6</v>
      </c>
      <c r="H1320" s="4">
        <f t="shared" si="145"/>
        <v>1</v>
      </c>
      <c r="I1320" s="4">
        <f t="shared" si="146"/>
        <v>0</v>
      </c>
      <c r="J1320" s="4">
        <f t="shared" si="147"/>
        <v>0</v>
      </c>
      <c r="K1320" s="4">
        <f t="shared" si="143"/>
        <v>0</v>
      </c>
      <c r="L1320" s="5">
        <f t="shared" si="148"/>
        <v>0</v>
      </c>
      <c r="M1320" s="137">
        <f>'PVWatts Hourly Results (1)'!L1331/1000</f>
        <v>0</v>
      </c>
      <c r="N1320" s="3">
        <f>'PVWatts Hourly Results (2)'!L1331/1000</f>
        <v>0</v>
      </c>
      <c r="O1320" s="3">
        <f>'PVWatts Hourly Results (3)'!L1331/1000</f>
        <v>0</v>
      </c>
      <c r="P1320" s="3">
        <f>'PVWatts Hourly Results (4)'!L1331/1000</f>
        <v>0</v>
      </c>
      <c r="Q1320" s="130">
        <f>'PVWatts Hourly Results (5)'!L1331/1000</f>
        <v>0</v>
      </c>
    </row>
    <row r="1321" spans="2:17" x14ac:dyDescent="0.25">
      <c r="B1321" s="8">
        <v>2</v>
      </c>
      <c r="C1321" s="9">
        <v>24</v>
      </c>
      <c r="D1321" s="134">
        <f>'PVWatts Hourly Results (1)'!C1332</f>
        <v>0</v>
      </c>
      <c r="E1321" s="127">
        <f>DATE(YEAR(Inputs!$D$5),Summary!B1321,Summary!C1321)+TIME(D1321,0,0)</f>
        <v>55</v>
      </c>
      <c r="F1321" s="4">
        <f t="shared" si="144"/>
        <v>1</v>
      </c>
      <c r="G1321" s="4">
        <f t="shared" si="142"/>
        <v>6</v>
      </c>
      <c r="H1321" s="4">
        <f t="shared" si="145"/>
        <v>1</v>
      </c>
      <c r="I1321" s="4">
        <f t="shared" si="146"/>
        <v>0</v>
      </c>
      <c r="J1321" s="4">
        <f t="shared" si="147"/>
        <v>0</v>
      </c>
      <c r="K1321" s="4">
        <f t="shared" si="143"/>
        <v>0</v>
      </c>
      <c r="L1321" s="5">
        <f t="shared" si="148"/>
        <v>0</v>
      </c>
      <c r="M1321" s="137">
        <f>'PVWatts Hourly Results (1)'!L1332/1000</f>
        <v>0</v>
      </c>
      <c r="N1321" s="3">
        <f>'PVWatts Hourly Results (2)'!L1332/1000</f>
        <v>0</v>
      </c>
      <c r="O1321" s="3">
        <f>'PVWatts Hourly Results (3)'!L1332/1000</f>
        <v>0</v>
      </c>
      <c r="P1321" s="3">
        <f>'PVWatts Hourly Results (4)'!L1332/1000</f>
        <v>0</v>
      </c>
      <c r="Q1321" s="130">
        <f>'PVWatts Hourly Results (5)'!L1332/1000</f>
        <v>0</v>
      </c>
    </row>
    <row r="1322" spans="2:17" x14ac:dyDescent="0.25">
      <c r="B1322" s="8">
        <v>2</v>
      </c>
      <c r="C1322" s="9">
        <v>24</v>
      </c>
      <c r="D1322" s="134">
        <f>'PVWatts Hourly Results (1)'!C1333</f>
        <v>0</v>
      </c>
      <c r="E1322" s="127">
        <f>DATE(YEAR(Inputs!$D$5),Summary!B1322,Summary!C1322)+TIME(D1322,0,0)</f>
        <v>55</v>
      </c>
      <c r="F1322" s="4">
        <f t="shared" si="144"/>
        <v>1</v>
      </c>
      <c r="G1322" s="4">
        <f t="shared" si="142"/>
        <v>6</v>
      </c>
      <c r="H1322" s="4">
        <f t="shared" si="145"/>
        <v>1</v>
      </c>
      <c r="I1322" s="4">
        <f t="shared" si="146"/>
        <v>0</v>
      </c>
      <c r="J1322" s="4">
        <f t="shared" si="147"/>
        <v>0</v>
      </c>
      <c r="K1322" s="4">
        <f t="shared" si="143"/>
        <v>0</v>
      </c>
      <c r="L1322" s="5">
        <f t="shared" si="148"/>
        <v>0</v>
      </c>
      <c r="M1322" s="137">
        <f>'PVWatts Hourly Results (1)'!L1333/1000</f>
        <v>0</v>
      </c>
      <c r="N1322" s="3">
        <f>'PVWatts Hourly Results (2)'!L1333/1000</f>
        <v>0</v>
      </c>
      <c r="O1322" s="3">
        <f>'PVWatts Hourly Results (3)'!L1333/1000</f>
        <v>0</v>
      </c>
      <c r="P1322" s="3">
        <f>'PVWatts Hourly Results (4)'!L1333/1000</f>
        <v>0</v>
      </c>
      <c r="Q1322" s="130">
        <f>'PVWatts Hourly Results (5)'!L1333/1000</f>
        <v>0</v>
      </c>
    </row>
    <row r="1323" spans="2:17" x14ac:dyDescent="0.25">
      <c r="B1323" s="8">
        <v>2</v>
      </c>
      <c r="C1323" s="9">
        <v>24</v>
      </c>
      <c r="D1323" s="134">
        <f>'PVWatts Hourly Results (1)'!C1334</f>
        <v>0</v>
      </c>
      <c r="E1323" s="127">
        <f>DATE(YEAR(Inputs!$D$5),Summary!B1323,Summary!C1323)+TIME(D1323,0,0)</f>
        <v>55</v>
      </c>
      <c r="F1323" s="4">
        <f t="shared" si="144"/>
        <v>1</v>
      </c>
      <c r="G1323" s="4">
        <f t="shared" si="142"/>
        <v>6</v>
      </c>
      <c r="H1323" s="4">
        <f t="shared" si="145"/>
        <v>1</v>
      </c>
      <c r="I1323" s="4">
        <f t="shared" si="146"/>
        <v>0</v>
      </c>
      <c r="J1323" s="4">
        <f t="shared" si="147"/>
        <v>0</v>
      </c>
      <c r="K1323" s="4">
        <f t="shared" si="143"/>
        <v>0</v>
      </c>
      <c r="L1323" s="5">
        <f t="shared" si="148"/>
        <v>0</v>
      </c>
      <c r="M1323" s="137">
        <f>'PVWatts Hourly Results (1)'!L1334/1000</f>
        <v>0</v>
      </c>
      <c r="N1323" s="3">
        <f>'PVWatts Hourly Results (2)'!L1334/1000</f>
        <v>0</v>
      </c>
      <c r="O1323" s="3">
        <f>'PVWatts Hourly Results (3)'!L1334/1000</f>
        <v>0</v>
      </c>
      <c r="P1323" s="3">
        <f>'PVWatts Hourly Results (4)'!L1334/1000</f>
        <v>0</v>
      </c>
      <c r="Q1323" s="130">
        <f>'PVWatts Hourly Results (5)'!L1334/1000</f>
        <v>0</v>
      </c>
    </row>
    <row r="1324" spans="2:17" x14ac:dyDescent="0.25">
      <c r="B1324" s="8">
        <v>2</v>
      </c>
      <c r="C1324" s="9">
        <v>24</v>
      </c>
      <c r="D1324" s="134">
        <f>'PVWatts Hourly Results (1)'!C1335</f>
        <v>0</v>
      </c>
      <c r="E1324" s="127">
        <f>DATE(YEAR(Inputs!$D$5),Summary!B1324,Summary!C1324)+TIME(D1324,0,0)</f>
        <v>55</v>
      </c>
      <c r="F1324" s="4">
        <f t="shared" si="144"/>
        <v>1</v>
      </c>
      <c r="G1324" s="4">
        <f t="shared" si="142"/>
        <v>6</v>
      </c>
      <c r="H1324" s="4">
        <f t="shared" si="145"/>
        <v>1</v>
      </c>
      <c r="I1324" s="4">
        <f t="shared" si="146"/>
        <v>0</v>
      </c>
      <c r="J1324" s="4">
        <f t="shared" si="147"/>
        <v>0</v>
      </c>
      <c r="K1324" s="4">
        <f t="shared" si="143"/>
        <v>0</v>
      </c>
      <c r="L1324" s="5">
        <f t="shared" si="148"/>
        <v>0</v>
      </c>
      <c r="M1324" s="137">
        <f>'PVWatts Hourly Results (1)'!L1335/1000</f>
        <v>0</v>
      </c>
      <c r="N1324" s="3">
        <f>'PVWatts Hourly Results (2)'!L1335/1000</f>
        <v>0</v>
      </c>
      <c r="O1324" s="3">
        <f>'PVWatts Hourly Results (3)'!L1335/1000</f>
        <v>0</v>
      </c>
      <c r="P1324" s="3">
        <f>'PVWatts Hourly Results (4)'!L1335/1000</f>
        <v>0</v>
      </c>
      <c r="Q1324" s="130">
        <f>'PVWatts Hourly Results (5)'!L1335/1000</f>
        <v>0</v>
      </c>
    </row>
    <row r="1325" spans="2:17" x14ac:dyDescent="0.25">
      <c r="B1325" s="8">
        <v>2</v>
      </c>
      <c r="C1325" s="9">
        <v>24</v>
      </c>
      <c r="D1325" s="134">
        <f>'PVWatts Hourly Results (1)'!C1336</f>
        <v>0</v>
      </c>
      <c r="E1325" s="127">
        <f>DATE(YEAR(Inputs!$D$5),Summary!B1325,Summary!C1325)+TIME(D1325,0,0)</f>
        <v>55</v>
      </c>
      <c r="F1325" s="4">
        <f t="shared" si="144"/>
        <v>1</v>
      </c>
      <c r="G1325" s="4">
        <f t="shared" si="142"/>
        <v>6</v>
      </c>
      <c r="H1325" s="4">
        <f t="shared" si="145"/>
        <v>1</v>
      </c>
      <c r="I1325" s="4">
        <f t="shared" si="146"/>
        <v>0</v>
      </c>
      <c r="J1325" s="4">
        <f t="shared" si="147"/>
        <v>0</v>
      </c>
      <c r="K1325" s="4">
        <f t="shared" si="143"/>
        <v>0</v>
      </c>
      <c r="L1325" s="5">
        <f t="shared" si="148"/>
        <v>0</v>
      </c>
      <c r="M1325" s="137">
        <f>'PVWatts Hourly Results (1)'!L1336/1000</f>
        <v>0</v>
      </c>
      <c r="N1325" s="3">
        <f>'PVWatts Hourly Results (2)'!L1336/1000</f>
        <v>0</v>
      </c>
      <c r="O1325" s="3">
        <f>'PVWatts Hourly Results (3)'!L1336/1000</f>
        <v>0</v>
      </c>
      <c r="P1325" s="3">
        <f>'PVWatts Hourly Results (4)'!L1336/1000</f>
        <v>0</v>
      </c>
      <c r="Q1325" s="130">
        <f>'PVWatts Hourly Results (5)'!L1336/1000</f>
        <v>0</v>
      </c>
    </row>
    <row r="1326" spans="2:17" x14ac:dyDescent="0.25">
      <c r="B1326" s="8">
        <v>2</v>
      </c>
      <c r="C1326" s="9">
        <v>24</v>
      </c>
      <c r="D1326" s="134">
        <f>'PVWatts Hourly Results (1)'!C1337</f>
        <v>0</v>
      </c>
      <c r="E1326" s="127">
        <f>DATE(YEAR(Inputs!$D$5),Summary!B1326,Summary!C1326)+TIME(D1326,0,0)</f>
        <v>55</v>
      </c>
      <c r="F1326" s="4">
        <f t="shared" si="144"/>
        <v>1</v>
      </c>
      <c r="G1326" s="4">
        <f t="shared" si="142"/>
        <v>6</v>
      </c>
      <c r="H1326" s="4">
        <f t="shared" si="145"/>
        <v>1</v>
      </c>
      <c r="I1326" s="4">
        <f t="shared" si="146"/>
        <v>0</v>
      </c>
      <c r="J1326" s="4">
        <f t="shared" si="147"/>
        <v>0</v>
      </c>
      <c r="K1326" s="4">
        <f t="shared" si="143"/>
        <v>0</v>
      </c>
      <c r="L1326" s="5">
        <f t="shared" si="148"/>
        <v>0</v>
      </c>
      <c r="M1326" s="137">
        <f>'PVWatts Hourly Results (1)'!L1337/1000</f>
        <v>0</v>
      </c>
      <c r="N1326" s="3">
        <f>'PVWatts Hourly Results (2)'!L1337/1000</f>
        <v>0</v>
      </c>
      <c r="O1326" s="3">
        <f>'PVWatts Hourly Results (3)'!L1337/1000</f>
        <v>0</v>
      </c>
      <c r="P1326" s="3">
        <f>'PVWatts Hourly Results (4)'!L1337/1000</f>
        <v>0</v>
      </c>
      <c r="Q1326" s="130">
        <f>'PVWatts Hourly Results (5)'!L1337/1000</f>
        <v>0</v>
      </c>
    </row>
    <row r="1327" spans="2:17" x14ac:dyDescent="0.25">
      <c r="B1327" s="8">
        <v>2</v>
      </c>
      <c r="C1327" s="9">
        <v>24</v>
      </c>
      <c r="D1327" s="134">
        <f>'PVWatts Hourly Results (1)'!C1338</f>
        <v>0</v>
      </c>
      <c r="E1327" s="127">
        <f>DATE(YEAR(Inputs!$D$5),Summary!B1327,Summary!C1327)+TIME(D1327,0,0)</f>
        <v>55</v>
      </c>
      <c r="F1327" s="4">
        <f t="shared" si="144"/>
        <v>1</v>
      </c>
      <c r="G1327" s="4">
        <f t="shared" si="142"/>
        <v>6</v>
      </c>
      <c r="H1327" s="4">
        <f t="shared" si="145"/>
        <v>1</v>
      </c>
      <c r="I1327" s="4">
        <f t="shared" si="146"/>
        <v>0</v>
      </c>
      <c r="J1327" s="4">
        <f t="shared" si="147"/>
        <v>0</v>
      </c>
      <c r="K1327" s="4">
        <f t="shared" si="143"/>
        <v>0</v>
      </c>
      <c r="L1327" s="5">
        <f t="shared" si="148"/>
        <v>0</v>
      </c>
      <c r="M1327" s="137">
        <f>'PVWatts Hourly Results (1)'!L1338/1000</f>
        <v>0</v>
      </c>
      <c r="N1327" s="3">
        <f>'PVWatts Hourly Results (2)'!L1338/1000</f>
        <v>0</v>
      </c>
      <c r="O1327" s="3">
        <f>'PVWatts Hourly Results (3)'!L1338/1000</f>
        <v>0</v>
      </c>
      <c r="P1327" s="3">
        <f>'PVWatts Hourly Results (4)'!L1338/1000</f>
        <v>0</v>
      </c>
      <c r="Q1327" s="130">
        <f>'PVWatts Hourly Results (5)'!L1338/1000</f>
        <v>0</v>
      </c>
    </row>
    <row r="1328" spans="2:17" x14ac:dyDescent="0.25">
      <c r="B1328" s="8">
        <v>2</v>
      </c>
      <c r="C1328" s="9">
        <v>24</v>
      </c>
      <c r="D1328" s="134">
        <f>'PVWatts Hourly Results (1)'!C1339</f>
        <v>0</v>
      </c>
      <c r="E1328" s="127">
        <f>DATE(YEAR(Inputs!$D$5),Summary!B1328,Summary!C1328)+TIME(D1328,0,0)</f>
        <v>55</v>
      </c>
      <c r="F1328" s="4">
        <f t="shared" si="144"/>
        <v>1</v>
      </c>
      <c r="G1328" s="4">
        <f t="shared" si="142"/>
        <v>6</v>
      </c>
      <c r="H1328" s="4">
        <f t="shared" si="145"/>
        <v>1</v>
      </c>
      <c r="I1328" s="4">
        <f t="shared" si="146"/>
        <v>0</v>
      </c>
      <c r="J1328" s="4">
        <f t="shared" si="147"/>
        <v>0</v>
      </c>
      <c r="K1328" s="4">
        <f t="shared" si="143"/>
        <v>0</v>
      </c>
      <c r="L1328" s="5">
        <f t="shared" si="148"/>
        <v>0</v>
      </c>
      <c r="M1328" s="137">
        <f>'PVWatts Hourly Results (1)'!L1339/1000</f>
        <v>0</v>
      </c>
      <c r="N1328" s="3">
        <f>'PVWatts Hourly Results (2)'!L1339/1000</f>
        <v>0</v>
      </c>
      <c r="O1328" s="3">
        <f>'PVWatts Hourly Results (3)'!L1339/1000</f>
        <v>0</v>
      </c>
      <c r="P1328" s="3">
        <f>'PVWatts Hourly Results (4)'!L1339/1000</f>
        <v>0</v>
      </c>
      <c r="Q1328" s="130">
        <f>'PVWatts Hourly Results (5)'!L1339/1000</f>
        <v>0</v>
      </c>
    </row>
    <row r="1329" spans="2:17" x14ac:dyDescent="0.25">
      <c r="B1329" s="8">
        <v>2</v>
      </c>
      <c r="C1329" s="9">
        <v>24</v>
      </c>
      <c r="D1329" s="134">
        <f>'PVWatts Hourly Results (1)'!C1340</f>
        <v>0</v>
      </c>
      <c r="E1329" s="127">
        <f>DATE(YEAR(Inputs!$D$5),Summary!B1329,Summary!C1329)+TIME(D1329,0,0)</f>
        <v>55</v>
      </c>
      <c r="F1329" s="4">
        <f t="shared" si="144"/>
        <v>1</v>
      </c>
      <c r="G1329" s="4">
        <f t="shared" si="142"/>
        <v>6</v>
      </c>
      <c r="H1329" s="4">
        <f t="shared" si="145"/>
        <v>1</v>
      </c>
      <c r="I1329" s="4">
        <f t="shared" si="146"/>
        <v>0</v>
      </c>
      <c r="J1329" s="4">
        <f t="shared" si="147"/>
        <v>0</v>
      </c>
      <c r="K1329" s="4">
        <f t="shared" si="143"/>
        <v>0</v>
      </c>
      <c r="L1329" s="5">
        <f t="shared" si="148"/>
        <v>0</v>
      </c>
      <c r="M1329" s="137">
        <f>'PVWatts Hourly Results (1)'!L1340/1000</f>
        <v>0</v>
      </c>
      <c r="N1329" s="3">
        <f>'PVWatts Hourly Results (2)'!L1340/1000</f>
        <v>0</v>
      </c>
      <c r="O1329" s="3">
        <f>'PVWatts Hourly Results (3)'!L1340/1000</f>
        <v>0</v>
      </c>
      <c r="P1329" s="3">
        <f>'PVWatts Hourly Results (4)'!L1340/1000</f>
        <v>0</v>
      </c>
      <c r="Q1329" s="130">
        <f>'PVWatts Hourly Results (5)'!L1340/1000</f>
        <v>0</v>
      </c>
    </row>
    <row r="1330" spans="2:17" x14ac:dyDescent="0.25">
      <c r="B1330" s="8">
        <v>2</v>
      </c>
      <c r="C1330" s="9">
        <v>24</v>
      </c>
      <c r="D1330" s="134">
        <f>'PVWatts Hourly Results (1)'!C1341</f>
        <v>0</v>
      </c>
      <c r="E1330" s="127">
        <f>DATE(YEAR(Inputs!$D$5),Summary!B1330,Summary!C1330)+TIME(D1330,0,0)</f>
        <v>55</v>
      </c>
      <c r="F1330" s="4">
        <f t="shared" si="144"/>
        <v>1</v>
      </c>
      <c r="G1330" s="4">
        <f t="shared" si="142"/>
        <v>6</v>
      </c>
      <c r="H1330" s="4">
        <f t="shared" si="145"/>
        <v>1</v>
      </c>
      <c r="I1330" s="4">
        <f t="shared" si="146"/>
        <v>0</v>
      </c>
      <c r="J1330" s="4">
        <f t="shared" si="147"/>
        <v>0</v>
      </c>
      <c r="K1330" s="4">
        <f t="shared" si="143"/>
        <v>0</v>
      </c>
      <c r="L1330" s="5">
        <f t="shared" si="148"/>
        <v>0</v>
      </c>
      <c r="M1330" s="137">
        <f>'PVWatts Hourly Results (1)'!L1341/1000</f>
        <v>0</v>
      </c>
      <c r="N1330" s="3">
        <f>'PVWatts Hourly Results (2)'!L1341/1000</f>
        <v>0</v>
      </c>
      <c r="O1330" s="3">
        <f>'PVWatts Hourly Results (3)'!L1341/1000</f>
        <v>0</v>
      </c>
      <c r="P1330" s="3">
        <f>'PVWatts Hourly Results (4)'!L1341/1000</f>
        <v>0</v>
      </c>
      <c r="Q1330" s="130">
        <f>'PVWatts Hourly Results (5)'!L1341/1000</f>
        <v>0</v>
      </c>
    </row>
    <row r="1331" spans="2:17" x14ac:dyDescent="0.25">
      <c r="B1331" s="8">
        <v>2</v>
      </c>
      <c r="C1331" s="9">
        <v>24</v>
      </c>
      <c r="D1331" s="134">
        <f>'PVWatts Hourly Results (1)'!C1342</f>
        <v>0</v>
      </c>
      <c r="E1331" s="127">
        <f>DATE(YEAR(Inputs!$D$5),Summary!B1331,Summary!C1331)+TIME(D1331,0,0)</f>
        <v>55</v>
      </c>
      <c r="F1331" s="4">
        <f t="shared" si="144"/>
        <v>1</v>
      </c>
      <c r="G1331" s="4">
        <f t="shared" si="142"/>
        <v>6</v>
      </c>
      <c r="H1331" s="4">
        <f t="shared" si="145"/>
        <v>1</v>
      </c>
      <c r="I1331" s="4">
        <f t="shared" si="146"/>
        <v>0</v>
      </c>
      <c r="J1331" s="4">
        <f t="shared" si="147"/>
        <v>0</v>
      </c>
      <c r="K1331" s="4">
        <f t="shared" si="143"/>
        <v>0</v>
      </c>
      <c r="L1331" s="5">
        <f t="shared" si="148"/>
        <v>0</v>
      </c>
      <c r="M1331" s="137">
        <f>'PVWatts Hourly Results (1)'!L1342/1000</f>
        <v>0</v>
      </c>
      <c r="N1331" s="3">
        <f>'PVWatts Hourly Results (2)'!L1342/1000</f>
        <v>0</v>
      </c>
      <c r="O1331" s="3">
        <f>'PVWatts Hourly Results (3)'!L1342/1000</f>
        <v>0</v>
      </c>
      <c r="P1331" s="3">
        <f>'PVWatts Hourly Results (4)'!L1342/1000</f>
        <v>0</v>
      </c>
      <c r="Q1331" s="130">
        <f>'PVWatts Hourly Results (5)'!L1342/1000</f>
        <v>0</v>
      </c>
    </row>
    <row r="1332" spans="2:17" x14ac:dyDescent="0.25">
      <c r="B1332" s="8">
        <v>2</v>
      </c>
      <c r="C1332" s="9">
        <v>24</v>
      </c>
      <c r="D1332" s="134">
        <f>'PVWatts Hourly Results (1)'!C1343</f>
        <v>0</v>
      </c>
      <c r="E1332" s="127">
        <f>DATE(YEAR(Inputs!$D$5),Summary!B1332,Summary!C1332)+TIME(D1332,0,0)</f>
        <v>55</v>
      </c>
      <c r="F1332" s="4">
        <f t="shared" si="144"/>
        <v>1</v>
      </c>
      <c r="G1332" s="4">
        <f t="shared" si="142"/>
        <v>6</v>
      </c>
      <c r="H1332" s="4">
        <f t="shared" si="145"/>
        <v>1</v>
      </c>
      <c r="I1332" s="4">
        <f t="shared" si="146"/>
        <v>0</v>
      </c>
      <c r="J1332" s="4">
        <f t="shared" si="147"/>
        <v>0</v>
      </c>
      <c r="K1332" s="4">
        <f t="shared" si="143"/>
        <v>0</v>
      </c>
      <c r="L1332" s="5">
        <f t="shared" si="148"/>
        <v>0</v>
      </c>
      <c r="M1332" s="137">
        <f>'PVWatts Hourly Results (1)'!L1343/1000</f>
        <v>0</v>
      </c>
      <c r="N1332" s="3">
        <f>'PVWatts Hourly Results (2)'!L1343/1000</f>
        <v>0</v>
      </c>
      <c r="O1332" s="3">
        <f>'PVWatts Hourly Results (3)'!L1343/1000</f>
        <v>0</v>
      </c>
      <c r="P1332" s="3">
        <f>'PVWatts Hourly Results (4)'!L1343/1000</f>
        <v>0</v>
      </c>
      <c r="Q1332" s="130">
        <f>'PVWatts Hourly Results (5)'!L1343/1000</f>
        <v>0</v>
      </c>
    </row>
    <row r="1333" spans="2:17" x14ac:dyDescent="0.25">
      <c r="B1333" s="8">
        <v>2</v>
      </c>
      <c r="C1333" s="9">
        <v>24</v>
      </c>
      <c r="D1333" s="134">
        <f>'PVWatts Hourly Results (1)'!C1344</f>
        <v>0</v>
      </c>
      <c r="E1333" s="127">
        <f>DATE(YEAR(Inputs!$D$5),Summary!B1333,Summary!C1333)+TIME(D1333,0,0)</f>
        <v>55</v>
      </c>
      <c r="F1333" s="4">
        <f t="shared" si="144"/>
        <v>1</v>
      </c>
      <c r="G1333" s="4">
        <f t="shared" si="142"/>
        <v>6</v>
      </c>
      <c r="H1333" s="4">
        <f t="shared" si="145"/>
        <v>1</v>
      </c>
      <c r="I1333" s="4">
        <f t="shared" si="146"/>
        <v>0</v>
      </c>
      <c r="J1333" s="4">
        <f t="shared" si="147"/>
        <v>0</v>
      </c>
      <c r="K1333" s="4">
        <f t="shared" si="143"/>
        <v>0</v>
      </c>
      <c r="L1333" s="5">
        <f t="shared" si="148"/>
        <v>0</v>
      </c>
      <c r="M1333" s="137">
        <f>'PVWatts Hourly Results (1)'!L1344/1000</f>
        <v>0</v>
      </c>
      <c r="N1333" s="3">
        <f>'PVWatts Hourly Results (2)'!L1344/1000</f>
        <v>0</v>
      </c>
      <c r="O1333" s="3">
        <f>'PVWatts Hourly Results (3)'!L1344/1000</f>
        <v>0</v>
      </c>
      <c r="P1333" s="3">
        <f>'PVWatts Hourly Results (4)'!L1344/1000</f>
        <v>0</v>
      </c>
      <c r="Q1333" s="130">
        <f>'PVWatts Hourly Results (5)'!L1344/1000</f>
        <v>0</v>
      </c>
    </row>
    <row r="1334" spans="2:17" x14ac:dyDescent="0.25">
      <c r="B1334" s="8">
        <v>2</v>
      </c>
      <c r="C1334" s="9">
        <v>24</v>
      </c>
      <c r="D1334" s="134">
        <f>'PVWatts Hourly Results (1)'!C1345</f>
        <v>0</v>
      </c>
      <c r="E1334" s="127">
        <f>DATE(YEAR(Inputs!$D$5),Summary!B1334,Summary!C1334)+TIME(D1334,0,0)</f>
        <v>55</v>
      </c>
      <c r="F1334" s="4">
        <f t="shared" si="144"/>
        <v>1</v>
      </c>
      <c r="G1334" s="4">
        <f t="shared" si="142"/>
        <v>6</v>
      </c>
      <c r="H1334" s="4">
        <f t="shared" si="145"/>
        <v>1</v>
      </c>
      <c r="I1334" s="4">
        <f t="shared" si="146"/>
        <v>0</v>
      </c>
      <c r="J1334" s="4">
        <f t="shared" si="147"/>
        <v>0</v>
      </c>
      <c r="K1334" s="4">
        <f t="shared" si="143"/>
        <v>0</v>
      </c>
      <c r="L1334" s="5">
        <f t="shared" si="148"/>
        <v>0</v>
      </c>
      <c r="M1334" s="137">
        <f>'PVWatts Hourly Results (1)'!L1345/1000</f>
        <v>0</v>
      </c>
      <c r="N1334" s="3">
        <f>'PVWatts Hourly Results (2)'!L1345/1000</f>
        <v>0</v>
      </c>
      <c r="O1334" s="3">
        <f>'PVWatts Hourly Results (3)'!L1345/1000</f>
        <v>0</v>
      </c>
      <c r="P1334" s="3">
        <f>'PVWatts Hourly Results (4)'!L1345/1000</f>
        <v>0</v>
      </c>
      <c r="Q1334" s="130">
        <f>'PVWatts Hourly Results (5)'!L1345/1000</f>
        <v>0</v>
      </c>
    </row>
    <row r="1335" spans="2:17" x14ac:dyDescent="0.25">
      <c r="B1335" s="8">
        <v>2</v>
      </c>
      <c r="C1335" s="9">
        <v>24</v>
      </c>
      <c r="D1335" s="134">
        <f>'PVWatts Hourly Results (1)'!C1346</f>
        <v>0</v>
      </c>
      <c r="E1335" s="127">
        <f>DATE(YEAR(Inputs!$D$5),Summary!B1335,Summary!C1335)+TIME(D1335,0,0)</f>
        <v>55</v>
      </c>
      <c r="F1335" s="4">
        <f t="shared" si="144"/>
        <v>1</v>
      </c>
      <c r="G1335" s="4">
        <f t="shared" si="142"/>
        <v>6</v>
      </c>
      <c r="H1335" s="4">
        <f t="shared" si="145"/>
        <v>1</v>
      </c>
      <c r="I1335" s="4">
        <f t="shared" si="146"/>
        <v>0</v>
      </c>
      <c r="J1335" s="4">
        <f t="shared" si="147"/>
        <v>0</v>
      </c>
      <c r="K1335" s="4">
        <f t="shared" si="143"/>
        <v>0</v>
      </c>
      <c r="L1335" s="5">
        <f t="shared" si="148"/>
        <v>0</v>
      </c>
      <c r="M1335" s="137">
        <f>'PVWatts Hourly Results (1)'!L1346/1000</f>
        <v>0</v>
      </c>
      <c r="N1335" s="3">
        <f>'PVWatts Hourly Results (2)'!L1346/1000</f>
        <v>0</v>
      </c>
      <c r="O1335" s="3">
        <f>'PVWatts Hourly Results (3)'!L1346/1000</f>
        <v>0</v>
      </c>
      <c r="P1335" s="3">
        <f>'PVWatts Hourly Results (4)'!L1346/1000</f>
        <v>0</v>
      </c>
      <c r="Q1335" s="130">
        <f>'PVWatts Hourly Results (5)'!L1346/1000</f>
        <v>0</v>
      </c>
    </row>
    <row r="1336" spans="2:17" x14ac:dyDescent="0.25">
      <c r="B1336" s="8">
        <v>2</v>
      </c>
      <c r="C1336" s="9">
        <v>24</v>
      </c>
      <c r="D1336" s="134">
        <f>'PVWatts Hourly Results (1)'!C1347</f>
        <v>0</v>
      </c>
      <c r="E1336" s="127">
        <f>DATE(YEAR(Inputs!$D$5),Summary!B1336,Summary!C1336)+TIME(D1336,0,0)</f>
        <v>55</v>
      </c>
      <c r="F1336" s="4">
        <f t="shared" si="144"/>
        <v>1</v>
      </c>
      <c r="G1336" s="4">
        <f t="shared" si="142"/>
        <v>6</v>
      </c>
      <c r="H1336" s="4">
        <f t="shared" si="145"/>
        <v>1</v>
      </c>
      <c r="I1336" s="4">
        <f t="shared" si="146"/>
        <v>0</v>
      </c>
      <c r="J1336" s="4">
        <f t="shared" si="147"/>
        <v>0</v>
      </c>
      <c r="K1336" s="4">
        <f t="shared" si="143"/>
        <v>0</v>
      </c>
      <c r="L1336" s="5">
        <f t="shared" si="148"/>
        <v>0</v>
      </c>
      <c r="M1336" s="137">
        <f>'PVWatts Hourly Results (1)'!L1347/1000</f>
        <v>0</v>
      </c>
      <c r="N1336" s="3">
        <f>'PVWatts Hourly Results (2)'!L1347/1000</f>
        <v>0</v>
      </c>
      <c r="O1336" s="3">
        <f>'PVWatts Hourly Results (3)'!L1347/1000</f>
        <v>0</v>
      </c>
      <c r="P1336" s="3">
        <f>'PVWatts Hourly Results (4)'!L1347/1000</f>
        <v>0</v>
      </c>
      <c r="Q1336" s="130">
        <f>'PVWatts Hourly Results (5)'!L1347/1000</f>
        <v>0</v>
      </c>
    </row>
    <row r="1337" spans="2:17" x14ac:dyDescent="0.25">
      <c r="B1337" s="8">
        <v>2</v>
      </c>
      <c r="C1337" s="9">
        <v>24</v>
      </c>
      <c r="D1337" s="134">
        <f>'PVWatts Hourly Results (1)'!C1348</f>
        <v>0</v>
      </c>
      <c r="E1337" s="127">
        <f>DATE(YEAR(Inputs!$D$5),Summary!B1337,Summary!C1337)+TIME(D1337,0,0)</f>
        <v>55</v>
      </c>
      <c r="F1337" s="4">
        <f t="shared" si="144"/>
        <v>1</v>
      </c>
      <c r="G1337" s="4">
        <f t="shared" si="142"/>
        <v>6</v>
      </c>
      <c r="H1337" s="4">
        <f t="shared" si="145"/>
        <v>1</v>
      </c>
      <c r="I1337" s="4">
        <f t="shared" si="146"/>
        <v>0</v>
      </c>
      <c r="J1337" s="4">
        <f t="shared" si="147"/>
        <v>0</v>
      </c>
      <c r="K1337" s="4">
        <f t="shared" si="143"/>
        <v>0</v>
      </c>
      <c r="L1337" s="5">
        <f t="shared" si="148"/>
        <v>0</v>
      </c>
      <c r="M1337" s="137">
        <f>'PVWatts Hourly Results (1)'!L1348/1000</f>
        <v>0</v>
      </c>
      <c r="N1337" s="3">
        <f>'PVWatts Hourly Results (2)'!L1348/1000</f>
        <v>0</v>
      </c>
      <c r="O1337" s="3">
        <f>'PVWatts Hourly Results (3)'!L1348/1000</f>
        <v>0</v>
      </c>
      <c r="P1337" s="3">
        <f>'PVWatts Hourly Results (4)'!L1348/1000</f>
        <v>0</v>
      </c>
      <c r="Q1337" s="130">
        <f>'PVWatts Hourly Results (5)'!L1348/1000</f>
        <v>0</v>
      </c>
    </row>
    <row r="1338" spans="2:17" x14ac:dyDescent="0.25">
      <c r="B1338" s="8">
        <v>2</v>
      </c>
      <c r="C1338" s="9">
        <v>24</v>
      </c>
      <c r="D1338" s="134">
        <f>'PVWatts Hourly Results (1)'!C1349</f>
        <v>0</v>
      </c>
      <c r="E1338" s="127">
        <f>DATE(YEAR(Inputs!$D$5),Summary!B1338,Summary!C1338)+TIME(D1338,0,0)</f>
        <v>55</v>
      </c>
      <c r="F1338" s="4">
        <f t="shared" si="144"/>
        <v>1</v>
      </c>
      <c r="G1338" s="4">
        <f t="shared" si="142"/>
        <v>6</v>
      </c>
      <c r="H1338" s="4">
        <f t="shared" si="145"/>
        <v>1</v>
      </c>
      <c r="I1338" s="4">
        <f t="shared" si="146"/>
        <v>0</v>
      </c>
      <c r="J1338" s="4">
        <f t="shared" si="147"/>
        <v>0</v>
      </c>
      <c r="K1338" s="4">
        <f t="shared" si="143"/>
        <v>0</v>
      </c>
      <c r="L1338" s="5">
        <f t="shared" si="148"/>
        <v>0</v>
      </c>
      <c r="M1338" s="137">
        <f>'PVWatts Hourly Results (1)'!L1349/1000</f>
        <v>0</v>
      </c>
      <c r="N1338" s="3">
        <f>'PVWatts Hourly Results (2)'!L1349/1000</f>
        <v>0</v>
      </c>
      <c r="O1338" s="3">
        <f>'PVWatts Hourly Results (3)'!L1349/1000</f>
        <v>0</v>
      </c>
      <c r="P1338" s="3">
        <f>'PVWatts Hourly Results (4)'!L1349/1000</f>
        <v>0</v>
      </c>
      <c r="Q1338" s="130">
        <f>'PVWatts Hourly Results (5)'!L1349/1000</f>
        <v>0</v>
      </c>
    </row>
    <row r="1339" spans="2:17" x14ac:dyDescent="0.25">
      <c r="B1339" s="8">
        <v>2</v>
      </c>
      <c r="C1339" s="9">
        <v>24</v>
      </c>
      <c r="D1339" s="134">
        <f>'PVWatts Hourly Results (1)'!C1350</f>
        <v>0</v>
      </c>
      <c r="E1339" s="127">
        <f>DATE(YEAR(Inputs!$D$5),Summary!B1339,Summary!C1339)+TIME(D1339,0,0)</f>
        <v>55</v>
      </c>
      <c r="F1339" s="4">
        <f t="shared" si="144"/>
        <v>1</v>
      </c>
      <c r="G1339" s="4">
        <f t="shared" si="142"/>
        <v>6</v>
      </c>
      <c r="H1339" s="4">
        <f t="shared" si="145"/>
        <v>1</v>
      </c>
      <c r="I1339" s="4">
        <f t="shared" si="146"/>
        <v>0</v>
      </c>
      <c r="J1339" s="4">
        <f t="shared" si="147"/>
        <v>0</v>
      </c>
      <c r="K1339" s="4">
        <f t="shared" si="143"/>
        <v>0</v>
      </c>
      <c r="L1339" s="5">
        <f t="shared" si="148"/>
        <v>0</v>
      </c>
      <c r="M1339" s="137">
        <f>'PVWatts Hourly Results (1)'!L1350/1000</f>
        <v>0</v>
      </c>
      <c r="N1339" s="3">
        <f>'PVWatts Hourly Results (2)'!L1350/1000</f>
        <v>0</v>
      </c>
      <c r="O1339" s="3">
        <f>'PVWatts Hourly Results (3)'!L1350/1000</f>
        <v>0</v>
      </c>
      <c r="P1339" s="3">
        <f>'PVWatts Hourly Results (4)'!L1350/1000</f>
        <v>0</v>
      </c>
      <c r="Q1339" s="130">
        <f>'PVWatts Hourly Results (5)'!L1350/1000</f>
        <v>0</v>
      </c>
    </row>
    <row r="1340" spans="2:17" x14ac:dyDescent="0.25">
      <c r="B1340" s="8">
        <v>2</v>
      </c>
      <c r="C1340" s="9">
        <v>24</v>
      </c>
      <c r="D1340" s="134">
        <f>'PVWatts Hourly Results (1)'!C1351</f>
        <v>0</v>
      </c>
      <c r="E1340" s="127">
        <f>DATE(YEAR(Inputs!$D$5),Summary!B1340,Summary!C1340)+TIME(D1340,0,0)</f>
        <v>55</v>
      </c>
      <c r="F1340" s="4">
        <f t="shared" si="144"/>
        <v>1</v>
      </c>
      <c r="G1340" s="4">
        <f t="shared" si="142"/>
        <v>6</v>
      </c>
      <c r="H1340" s="4">
        <f t="shared" si="145"/>
        <v>1</v>
      </c>
      <c r="I1340" s="4">
        <f t="shared" si="146"/>
        <v>0</v>
      </c>
      <c r="J1340" s="4">
        <f t="shared" si="147"/>
        <v>0</v>
      </c>
      <c r="K1340" s="4">
        <f t="shared" si="143"/>
        <v>0</v>
      </c>
      <c r="L1340" s="5">
        <f t="shared" si="148"/>
        <v>0</v>
      </c>
      <c r="M1340" s="137">
        <f>'PVWatts Hourly Results (1)'!L1351/1000</f>
        <v>0</v>
      </c>
      <c r="N1340" s="3">
        <f>'PVWatts Hourly Results (2)'!L1351/1000</f>
        <v>0</v>
      </c>
      <c r="O1340" s="3">
        <f>'PVWatts Hourly Results (3)'!L1351/1000</f>
        <v>0</v>
      </c>
      <c r="P1340" s="3">
        <f>'PVWatts Hourly Results (4)'!L1351/1000</f>
        <v>0</v>
      </c>
      <c r="Q1340" s="130">
        <f>'PVWatts Hourly Results (5)'!L1351/1000</f>
        <v>0</v>
      </c>
    </row>
    <row r="1341" spans="2:17" x14ac:dyDescent="0.25">
      <c r="B1341" s="8">
        <v>2</v>
      </c>
      <c r="C1341" s="9">
        <v>24</v>
      </c>
      <c r="D1341" s="134">
        <f>'PVWatts Hourly Results (1)'!C1352</f>
        <v>0</v>
      </c>
      <c r="E1341" s="127">
        <f>DATE(YEAR(Inputs!$D$5),Summary!B1341,Summary!C1341)+TIME(D1341,0,0)</f>
        <v>55</v>
      </c>
      <c r="F1341" s="4">
        <f t="shared" si="144"/>
        <v>1</v>
      </c>
      <c r="G1341" s="4">
        <f t="shared" si="142"/>
        <v>6</v>
      </c>
      <c r="H1341" s="4">
        <f t="shared" si="145"/>
        <v>1</v>
      </c>
      <c r="I1341" s="4">
        <f t="shared" si="146"/>
        <v>0</v>
      </c>
      <c r="J1341" s="4">
        <f t="shared" si="147"/>
        <v>0</v>
      </c>
      <c r="K1341" s="4">
        <f t="shared" si="143"/>
        <v>0</v>
      </c>
      <c r="L1341" s="5">
        <f t="shared" si="148"/>
        <v>0</v>
      </c>
      <c r="M1341" s="137">
        <f>'PVWatts Hourly Results (1)'!L1352/1000</f>
        <v>0</v>
      </c>
      <c r="N1341" s="3">
        <f>'PVWatts Hourly Results (2)'!L1352/1000</f>
        <v>0</v>
      </c>
      <c r="O1341" s="3">
        <f>'PVWatts Hourly Results (3)'!L1352/1000</f>
        <v>0</v>
      </c>
      <c r="P1341" s="3">
        <f>'PVWatts Hourly Results (4)'!L1352/1000</f>
        <v>0</v>
      </c>
      <c r="Q1341" s="130">
        <f>'PVWatts Hourly Results (5)'!L1352/1000</f>
        <v>0</v>
      </c>
    </row>
    <row r="1342" spans="2:17" x14ac:dyDescent="0.25">
      <c r="B1342" s="8">
        <v>2</v>
      </c>
      <c r="C1342" s="9">
        <v>25</v>
      </c>
      <c r="D1342" s="134">
        <f>'PVWatts Hourly Results (1)'!C1353</f>
        <v>0</v>
      </c>
      <c r="E1342" s="127">
        <f>DATE(YEAR(Inputs!$D$5),Summary!B1342,Summary!C1342)+TIME(D1342,0,0)</f>
        <v>56</v>
      </c>
      <c r="F1342" s="4">
        <f t="shared" si="144"/>
        <v>1</v>
      </c>
      <c r="G1342" s="4">
        <f t="shared" si="142"/>
        <v>7</v>
      </c>
      <c r="H1342" s="4">
        <f t="shared" si="145"/>
        <v>0</v>
      </c>
      <c r="I1342" s="4">
        <f t="shared" si="146"/>
        <v>0</v>
      </c>
      <c r="J1342" s="4">
        <f t="shared" si="147"/>
        <v>0</v>
      </c>
      <c r="K1342" s="4">
        <f t="shared" si="143"/>
        <v>0</v>
      </c>
      <c r="L1342" s="5">
        <f t="shared" si="148"/>
        <v>0</v>
      </c>
      <c r="M1342" s="137">
        <f>'PVWatts Hourly Results (1)'!L1353/1000</f>
        <v>0</v>
      </c>
      <c r="N1342" s="3">
        <f>'PVWatts Hourly Results (2)'!L1353/1000</f>
        <v>0</v>
      </c>
      <c r="O1342" s="3">
        <f>'PVWatts Hourly Results (3)'!L1353/1000</f>
        <v>0</v>
      </c>
      <c r="P1342" s="3">
        <f>'PVWatts Hourly Results (4)'!L1353/1000</f>
        <v>0</v>
      </c>
      <c r="Q1342" s="130">
        <f>'PVWatts Hourly Results (5)'!L1353/1000</f>
        <v>0</v>
      </c>
    </row>
    <row r="1343" spans="2:17" x14ac:dyDescent="0.25">
      <c r="B1343" s="8">
        <v>2</v>
      </c>
      <c r="C1343" s="9">
        <v>25</v>
      </c>
      <c r="D1343" s="134">
        <f>'PVWatts Hourly Results (1)'!C1354</f>
        <v>0</v>
      </c>
      <c r="E1343" s="127">
        <f>DATE(YEAR(Inputs!$D$5),Summary!B1343,Summary!C1343)+TIME(D1343,0,0)</f>
        <v>56</v>
      </c>
      <c r="F1343" s="4">
        <f t="shared" si="144"/>
        <v>1</v>
      </c>
      <c r="G1343" s="4">
        <f t="shared" si="142"/>
        <v>7</v>
      </c>
      <c r="H1343" s="4">
        <f t="shared" si="145"/>
        <v>0</v>
      </c>
      <c r="I1343" s="4">
        <f t="shared" si="146"/>
        <v>0</v>
      </c>
      <c r="J1343" s="4">
        <f t="shared" si="147"/>
        <v>0</v>
      </c>
      <c r="K1343" s="4">
        <f t="shared" si="143"/>
        <v>0</v>
      </c>
      <c r="L1343" s="5">
        <f t="shared" si="148"/>
        <v>0</v>
      </c>
      <c r="M1343" s="137">
        <f>'PVWatts Hourly Results (1)'!L1354/1000</f>
        <v>0</v>
      </c>
      <c r="N1343" s="3">
        <f>'PVWatts Hourly Results (2)'!L1354/1000</f>
        <v>0</v>
      </c>
      <c r="O1343" s="3">
        <f>'PVWatts Hourly Results (3)'!L1354/1000</f>
        <v>0</v>
      </c>
      <c r="P1343" s="3">
        <f>'PVWatts Hourly Results (4)'!L1354/1000</f>
        <v>0</v>
      </c>
      <c r="Q1343" s="130">
        <f>'PVWatts Hourly Results (5)'!L1354/1000</f>
        <v>0</v>
      </c>
    </row>
    <row r="1344" spans="2:17" x14ac:dyDescent="0.25">
      <c r="B1344" s="8">
        <v>2</v>
      </c>
      <c r="C1344" s="9">
        <v>25</v>
      </c>
      <c r="D1344" s="134">
        <f>'PVWatts Hourly Results (1)'!C1355</f>
        <v>0</v>
      </c>
      <c r="E1344" s="127">
        <f>DATE(YEAR(Inputs!$D$5),Summary!B1344,Summary!C1344)+TIME(D1344,0,0)</f>
        <v>56</v>
      </c>
      <c r="F1344" s="4">
        <f t="shared" si="144"/>
        <v>1</v>
      </c>
      <c r="G1344" s="4">
        <f t="shared" si="142"/>
        <v>7</v>
      </c>
      <c r="H1344" s="4">
        <f t="shared" si="145"/>
        <v>0</v>
      </c>
      <c r="I1344" s="4">
        <f t="shared" si="146"/>
        <v>0</v>
      </c>
      <c r="J1344" s="4">
        <f t="shared" si="147"/>
        <v>0</v>
      </c>
      <c r="K1344" s="4">
        <f t="shared" si="143"/>
        <v>0</v>
      </c>
      <c r="L1344" s="5">
        <f t="shared" si="148"/>
        <v>0</v>
      </c>
      <c r="M1344" s="137">
        <f>'PVWatts Hourly Results (1)'!L1355/1000</f>
        <v>0</v>
      </c>
      <c r="N1344" s="3">
        <f>'PVWatts Hourly Results (2)'!L1355/1000</f>
        <v>0</v>
      </c>
      <c r="O1344" s="3">
        <f>'PVWatts Hourly Results (3)'!L1355/1000</f>
        <v>0</v>
      </c>
      <c r="P1344" s="3">
        <f>'PVWatts Hourly Results (4)'!L1355/1000</f>
        <v>0</v>
      </c>
      <c r="Q1344" s="130">
        <f>'PVWatts Hourly Results (5)'!L1355/1000</f>
        <v>0</v>
      </c>
    </row>
    <row r="1345" spans="2:17" x14ac:dyDescent="0.25">
      <c r="B1345" s="8">
        <v>2</v>
      </c>
      <c r="C1345" s="9">
        <v>25</v>
      </c>
      <c r="D1345" s="134">
        <f>'PVWatts Hourly Results (1)'!C1356</f>
        <v>0</v>
      </c>
      <c r="E1345" s="127">
        <f>DATE(YEAR(Inputs!$D$5),Summary!B1345,Summary!C1345)+TIME(D1345,0,0)</f>
        <v>56</v>
      </c>
      <c r="F1345" s="4">
        <f t="shared" si="144"/>
        <v>1</v>
      </c>
      <c r="G1345" s="4">
        <f t="shared" si="142"/>
        <v>7</v>
      </c>
      <c r="H1345" s="4">
        <f t="shared" si="145"/>
        <v>0</v>
      </c>
      <c r="I1345" s="4">
        <f t="shared" si="146"/>
        <v>0</v>
      </c>
      <c r="J1345" s="4">
        <f t="shared" si="147"/>
        <v>0</v>
      </c>
      <c r="K1345" s="4">
        <f t="shared" si="143"/>
        <v>0</v>
      </c>
      <c r="L1345" s="5">
        <f t="shared" si="148"/>
        <v>0</v>
      </c>
      <c r="M1345" s="137">
        <f>'PVWatts Hourly Results (1)'!L1356/1000</f>
        <v>0</v>
      </c>
      <c r="N1345" s="3">
        <f>'PVWatts Hourly Results (2)'!L1356/1000</f>
        <v>0</v>
      </c>
      <c r="O1345" s="3">
        <f>'PVWatts Hourly Results (3)'!L1356/1000</f>
        <v>0</v>
      </c>
      <c r="P1345" s="3">
        <f>'PVWatts Hourly Results (4)'!L1356/1000</f>
        <v>0</v>
      </c>
      <c r="Q1345" s="130">
        <f>'PVWatts Hourly Results (5)'!L1356/1000</f>
        <v>0</v>
      </c>
    </row>
    <row r="1346" spans="2:17" x14ac:dyDescent="0.25">
      <c r="B1346" s="8">
        <v>2</v>
      </c>
      <c r="C1346" s="9">
        <v>25</v>
      </c>
      <c r="D1346" s="134">
        <f>'PVWatts Hourly Results (1)'!C1357</f>
        <v>0</v>
      </c>
      <c r="E1346" s="127">
        <f>DATE(YEAR(Inputs!$D$5),Summary!B1346,Summary!C1346)+TIME(D1346,0,0)</f>
        <v>56</v>
      </c>
      <c r="F1346" s="4">
        <f t="shared" si="144"/>
        <v>1</v>
      </c>
      <c r="G1346" s="4">
        <f t="shared" si="142"/>
        <v>7</v>
      </c>
      <c r="H1346" s="4">
        <f t="shared" si="145"/>
        <v>0</v>
      </c>
      <c r="I1346" s="4">
        <f t="shared" si="146"/>
        <v>0</v>
      </c>
      <c r="J1346" s="4">
        <f t="shared" si="147"/>
        <v>0</v>
      </c>
      <c r="K1346" s="4">
        <f t="shared" si="143"/>
        <v>0</v>
      </c>
      <c r="L1346" s="5">
        <f t="shared" si="148"/>
        <v>0</v>
      </c>
      <c r="M1346" s="137">
        <f>'PVWatts Hourly Results (1)'!L1357/1000</f>
        <v>0</v>
      </c>
      <c r="N1346" s="3">
        <f>'PVWatts Hourly Results (2)'!L1357/1000</f>
        <v>0</v>
      </c>
      <c r="O1346" s="3">
        <f>'PVWatts Hourly Results (3)'!L1357/1000</f>
        <v>0</v>
      </c>
      <c r="P1346" s="3">
        <f>'PVWatts Hourly Results (4)'!L1357/1000</f>
        <v>0</v>
      </c>
      <c r="Q1346" s="130">
        <f>'PVWatts Hourly Results (5)'!L1357/1000</f>
        <v>0</v>
      </c>
    </row>
    <row r="1347" spans="2:17" x14ac:dyDescent="0.25">
      <c r="B1347" s="8">
        <v>2</v>
      </c>
      <c r="C1347" s="9">
        <v>25</v>
      </c>
      <c r="D1347" s="134">
        <f>'PVWatts Hourly Results (1)'!C1358</f>
        <v>0</v>
      </c>
      <c r="E1347" s="127">
        <f>DATE(YEAR(Inputs!$D$5),Summary!B1347,Summary!C1347)+TIME(D1347,0,0)</f>
        <v>56</v>
      </c>
      <c r="F1347" s="4">
        <f t="shared" si="144"/>
        <v>1</v>
      </c>
      <c r="G1347" s="4">
        <f t="shared" si="142"/>
        <v>7</v>
      </c>
      <c r="H1347" s="4">
        <f t="shared" si="145"/>
        <v>0</v>
      </c>
      <c r="I1347" s="4">
        <f t="shared" si="146"/>
        <v>0</v>
      </c>
      <c r="J1347" s="4">
        <f t="shared" si="147"/>
        <v>0</v>
      </c>
      <c r="K1347" s="4">
        <f t="shared" si="143"/>
        <v>0</v>
      </c>
      <c r="L1347" s="5">
        <f t="shared" si="148"/>
        <v>0</v>
      </c>
      <c r="M1347" s="137">
        <f>'PVWatts Hourly Results (1)'!L1358/1000</f>
        <v>0</v>
      </c>
      <c r="N1347" s="3">
        <f>'PVWatts Hourly Results (2)'!L1358/1000</f>
        <v>0</v>
      </c>
      <c r="O1347" s="3">
        <f>'PVWatts Hourly Results (3)'!L1358/1000</f>
        <v>0</v>
      </c>
      <c r="P1347" s="3">
        <f>'PVWatts Hourly Results (4)'!L1358/1000</f>
        <v>0</v>
      </c>
      <c r="Q1347" s="130">
        <f>'PVWatts Hourly Results (5)'!L1358/1000</f>
        <v>0</v>
      </c>
    </row>
    <row r="1348" spans="2:17" x14ac:dyDescent="0.25">
      <c r="B1348" s="8">
        <v>2</v>
      </c>
      <c r="C1348" s="9">
        <v>25</v>
      </c>
      <c r="D1348" s="134">
        <f>'PVWatts Hourly Results (1)'!C1359</f>
        <v>0</v>
      </c>
      <c r="E1348" s="127">
        <f>DATE(YEAR(Inputs!$D$5),Summary!B1348,Summary!C1348)+TIME(D1348,0,0)</f>
        <v>56</v>
      </c>
      <c r="F1348" s="4">
        <f t="shared" si="144"/>
        <v>1</v>
      </c>
      <c r="G1348" s="4">
        <f t="shared" si="142"/>
        <v>7</v>
      </c>
      <c r="H1348" s="4">
        <f t="shared" si="145"/>
        <v>0</v>
      </c>
      <c r="I1348" s="4">
        <f t="shared" si="146"/>
        <v>0</v>
      </c>
      <c r="J1348" s="4">
        <f t="shared" si="147"/>
        <v>0</v>
      </c>
      <c r="K1348" s="4">
        <f t="shared" si="143"/>
        <v>0</v>
      </c>
      <c r="L1348" s="5">
        <f t="shared" si="148"/>
        <v>0</v>
      </c>
      <c r="M1348" s="137">
        <f>'PVWatts Hourly Results (1)'!L1359/1000</f>
        <v>0</v>
      </c>
      <c r="N1348" s="3">
        <f>'PVWatts Hourly Results (2)'!L1359/1000</f>
        <v>0</v>
      </c>
      <c r="O1348" s="3">
        <f>'PVWatts Hourly Results (3)'!L1359/1000</f>
        <v>0</v>
      </c>
      <c r="P1348" s="3">
        <f>'PVWatts Hourly Results (4)'!L1359/1000</f>
        <v>0</v>
      </c>
      <c r="Q1348" s="130">
        <f>'PVWatts Hourly Results (5)'!L1359/1000</f>
        <v>0</v>
      </c>
    </row>
    <row r="1349" spans="2:17" x14ac:dyDescent="0.25">
      <c r="B1349" s="8">
        <v>2</v>
      </c>
      <c r="C1349" s="9">
        <v>25</v>
      </c>
      <c r="D1349" s="134">
        <f>'PVWatts Hourly Results (1)'!C1360</f>
        <v>0</v>
      </c>
      <c r="E1349" s="127">
        <f>DATE(YEAR(Inputs!$D$5),Summary!B1349,Summary!C1349)+TIME(D1349,0,0)</f>
        <v>56</v>
      </c>
      <c r="F1349" s="4">
        <f t="shared" si="144"/>
        <v>1</v>
      </c>
      <c r="G1349" s="4">
        <f t="shared" si="142"/>
        <v>7</v>
      </c>
      <c r="H1349" s="4">
        <f t="shared" si="145"/>
        <v>0</v>
      </c>
      <c r="I1349" s="4">
        <f t="shared" si="146"/>
        <v>0</v>
      </c>
      <c r="J1349" s="4">
        <f t="shared" si="147"/>
        <v>0</v>
      </c>
      <c r="K1349" s="4">
        <f t="shared" si="143"/>
        <v>0</v>
      </c>
      <c r="L1349" s="5">
        <f t="shared" si="148"/>
        <v>0</v>
      </c>
      <c r="M1349" s="137">
        <f>'PVWatts Hourly Results (1)'!L1360/1000</f>
        <v>0</v>
      </c>
      <c r="N1349" s="3">
        <f>'PVWatts Hourly Results (2)'!L1360/1000</f>
        <v>0</v>
      </c>
      <c r="O1349" s="3">
        <f>'PVWatts Hourly Results (3)'!L1360/1000</f>
        <v>0</v>
      </c>
      <c r="P1349" s="3">
        <f>'PVWatts Hourly Results (4)'!L1360/1000</f>
        <v>0</v>
      </c>
      <c r="Q1349" s="130">
        <f>'PVWatts Hourly Results (5)'!L1360/1000</f>
        <v>0</v>
      </c>
    </row>
    <row r="1350" spans="2:17" x14ac:dyDescent="0.25">
      <c r="B1350" s="8">
        <v>2</v>
      </c>
      <c r="C1350" s="9">
        <v>25</v>
      </c>
      <c r="D1350" s="134">
        <f>'PVWatts Hourly Results (1)'!C1361</f>
        <v>0</v>
      </c>
      <c r="E1350" s="127">
        <f>DATE(YEAR(Inputs!$D$5),Summary!B1350,Summary!C1350)+TIME(D1350,0,0)</f>
        <v>56</v>
      </c>
      <c r="F1350" s="4">
        <f t="shared" si="144"/>
        <v>1</v>
      </c>
      <c r="G1350" s="4">
        <f t="shared" si="142"/>
        <v>7</v>
      </c>
      <c r="H1350" s="4">
        <f t="shared" si="145"/>
        <v>0</v>
      </c>
      <c r="I1350" s="4">
        <f t="shared" si="146"/>
        <v>0</v>
      </c>
      <c r="J1350" s="4">
        <f t="shared" si="147"/>
        <v>0</v>
      </c>
      <c r="K1350" s="4">
        <f t="shared" si="143"/>
        <v>0</v>
      </c>
      <c r="L1350" s="5">
        <f t="shared" si="148"/>
        <v>0</v>
      </c>
      <c r="M1350" s="137">
        <f>'PVWatts Hourly Results (1)'!L1361/1000</f>
        <v>0</v>
      </c>
      <c r="N1350" s="3">
        <f>'PVWatts Hourly Results (2)'!L1361/1000</f>
        <v>0</v>
      </c>
      <c r="O1350" s="3">
        <f>'PVWatts Hourly Results (3)'!L1361/1000</f>
        <v>0</v>
      </c>
      <c r="P1350" s="3">
        <f>'PVWatts Hourly Results (4)'!L1361/1000</f>
        <v>0</v>
      </c>
      <c r="Q1350" s="130">
        <f>'PVWatts Hourly Results (5)'!L1361/1000</f>
        <v>0</v>
      </c>
    </row>
    <row r="1351" spans="2:17" x14ac:dyDescent="0.25">
      <c r="B1351" s="8">
        <v>2</v>
      </c>
      <c r="C1351" s="9">
        <v>25</v>
      </c>
      <c r="D1351" s="134">
        <f>'PVWatts Hourly Results (1)'!C1362</f>
        <v>0</v>
      </c>
      <c r="E1351" s="127">
        <f>DATE(YEAR(Inputs!$D$5),Summary!B1351,Summary!C1351)+TIME(D1351,0,0)</f>
        <v>56</v>
      </c>
      <c r="F1351" s="4">
        <f t="shared" si="144"/>
        <v>1</v>
      </c>
      <c r="G1351" s="4">
        <f t="shared" si="142"/>
        <v>7</v>
      </c>
      <c r="H1351" s="4">
        <f t="shared" si="145"/>
        <v>0</v>
      </c>
      <c r="I1351" s="4">
        <f t="shared" si="146"/>
        <v>0</v>
      </c>
      <c r="J1351" s="4">
        <f t="shared" si="147"/>
        <v>0</v>
      </c>
      <c r="K1351" s="4">
        <f t="shared" si="143"/>
        <v>0</v>
      </c>
      <c r="L1351" s="5">
        <f t="shared" si="148"/>
        <v>0</v>
      </c>
      <c r="M1351" s="137">
        <f>'PVWatts Hourly Results (1)'!L1362/1000</f>
        <v>0</v>
      </c>
      <c r="N1351" s="3">
        <f>'PVWatts Hourly Results (2)'!L1362/1000</f>
        <v>0</v>
      </c>
      <c r="O1351" s="3">
        <f>'PVWatts Hourly Results (3)'!L1362/1000</f>
        <v>0</v>
      </c>
      <c r="P1351" s="3">
        <f>'PVWatts Hourly Results (4)'!L1362/1000</f>
        <v>0</v>
      </c>
      <c r="Q1351" s="130">
        <f>'PVWatts Hourly Results (5)'!L1362/1000</f>
        <v>0</v>
      </c>
    </row>
    <row r="1352" spans="2:17" x14ac:dyDescent="0.25">
      <c r="B1352" s="8">
        <v>2</v>
      </c>
      <c r="C1352" s="9">
        <v>25</v>
      </c>
      <c r="D1352" s="134">
        <f>'PVWatts Hourly Results (1)'!C1363</f>
        <v>0</v>
      </c>
      <c r="E1352" s="127">
        <f>DATE(YEAR(Inputs!$D$5),Summary!B1352,Summary!C1352)+TIME(D1352,0,0)</f>
        <v>56</v>
      </c>
      <c r="F1352" s="4">
        <f t="shared" si="144"/>
        <v>1</v>
      </c>
      <c r="G1352" s="4">
        <f t="shared" si="142"/>
        <v>7</v>
      </c>
      <c r="H1352" s="4">
        <f t="shared" si="145"/>
        <v>0</v>
      </c>
      <c r="I1352" s="4">
        <f t="shared" si="146"/>
        <v>0</v>
      </c>
      <c r="J1352" s="4">
        <f t="shared" si="147"/>
        <v>0</v>
      </c>
      <c r="K1352" s="4">
        <f t="shared" si="143"/>
        <v>0</v>
      </c>
      <c r="L1352" s="5">
        <f t="shared" si="148"/>
        <v>0</v>
      </c>
      <c r="M1352" s="137">
        <f>'PVWatts Hourly Results (1)'!L1363/1000</f>
        <v>0</v>
      </c>
      <c r="N1352" s="3">
        <f>'PVWatts Hourly Results (2)'!L1363/1000</f>
        <v>0</v>
      </c>
      <c r="O1352" s="3">
        <f>'PVWatts Hourly Results (3)'!L1363/1000</f>
        <v>0</v>
      </c>
      <c r="P1352" s="3">
        <f>'PVWatts Hourly Results (4)'!L1363/1000</f>
        <v>0</v>
      </c>
      <c r="Q1352" s="130">
        <f>'PVWatts Hourly Results (5)'!L1363/1000</f>
        <v>0</v>
      </c>
    </row>
    <row r="1353" spans="2:17" x14ac:dyDescent="0.25">
      <c r="B1353" s="8">
        <v>2</v>
      </c>
      <c r="C1353" s="9">
        <v>25</v>
      </c>
      <c r="D1353" s="134">
        <f>'PVWatts Hourly Results (1)'!C1364</f>
        <v>0</v>
      </c>
      <c r="E1353" s="127">
        <f>DATE(YEAR(Inputs!$D$5),Summary!B1353,Summary!C1353)+TIME(D1353,0,0)</f>
        <v>56</v>
      </c>
      <c r="F1353" s="4">
        <f t="shared" si="144"/>
        <v>1</v>
      </c>
      <c r="G1353" s="4">
        <f t="shared" si="142"/>
        <v>7</v>
      </c>
      <c r="H1353" s="4">
        <f t="shared" si="145"/>
        <v>0</v>
      </c>
      <c r="I1353" s="4">
        <f t="shared" si="146"/>
        <v>0</v>
      </c>
      <c r="J1353" s="4">
        <f t="shared" si="147"/>
        <v>0</v>
      </c>
      <c r="K1353" s="4">
        <f t="shared" si="143"/>
        <v>0</v>
      </c>
      <c r="L1353" s="5">
        <f t="shared" si="148"/>
        <v>0</v>
      </c>
      <c r="M1353" s="137">
        <f>'PVWatts Hourly Results (1)'!L1364/1000</f>
        <v>0</v>
      </c>
      <c r="N1353" s="3">
        <f>'PVWatts Hourly Results (2)'!L1364/1000</f>
        <v>0</v>
      </c>
      <c r="O1353" s="3">
        <f>'PVWatts Hourly Results (3)'!L1364/1000</f>
        <v>0</v>
      </c>
      <c r="P1353" s="3">
        <f>'PVWatts Hourly Results (4)'!L1364/1000</f>
        <v>0</v>
      </c>
      <c r="Q1353" s="130">
        <f>'PVWatts Hourly Results (5)'!L1364/1000</f>
        <v>0</v>
      </c>
    </row>
    <row r="1354" spans="2:17" x14ac:dyDescent="0.25">
      <c r="B1354" s="8">
        <v>2</v>
      </c>
      <c r="C1354" s="9">
        <v>25</v>
      </c>
      <c r="D1354" s="134">
        <f>'PVWatts Hourly Results (1)'!C1365</f>
        <v>0</v>
      </c>
      <c r="E1354" s="127">
        <f>DATE(YEAR(Inputs!$D$5),Summary!B1354,Summary!C1354)+TIME(D1354,0,0)</f>
        <v>56</v>
      </c>
      <c r="F1354" s="4">
        <f t="shared" si="144"/>
        <v>1</v>
      </c>
      <c r="G1354" s="4">
        <f t="shared" si="142"/>
        <v>7</v>
      </c>
      <c r="H1354" s="4">
        <f t="shared" si="145"/>
        <v>0</v>
      </c>
      <c r="I1354" s="4">
        <f t="shared" si="146"/>
        <v>0</v>
      </c>
      <c r="J1354" s="4">
        <f t="shared" si="147"/>
        <v>0</v>
      </c>
      <c r="K1354" s="4">
        <f t="shared" si="143"/>
        <v>0</v>
      </c>
      <c r="L1354" s="5">
        <f t="shared" si="148"/>
        <v>0</v>
      </c>
      <c r="M1354" s="137">
        <f>'PVWatts Hourly Results (1)'!L1365/1000</f>
        <v>0</v>
      </c>
      <c r="N1354" s="3">
        <f>'PVWatts Hourly Results (2)'!L1365/1000</f>
        <v>0</v>
      </c>
      <c r="O1354" s="3">
        <f>'PVWatts Hourly Results (3)'!L1365/1000</f>
        <v>0</v>
      </c>
      <c r="P1354" s="3">
        <f>'PVWatts Hourly Results (4)'!L1365/1000</f>
        <v>0</v>
      </c>
      <c r="Q1354" s="130">
        <f>'PVWatts Hourly Results (5)'!L1365/1000</f>
        <v>0</v>
      </c>
    </row>
    <row r="1355" spans="2:17" x14ac:dyDescent="0.25">
      <c r="B1355" s="8">
        <v>2</v>
      </c>
      <c r="C1355" s="9">
        <v>25</v>
      </c>
      <c r="D1355" s="134">
        <f>'PVWatts Hourly Results (1)'!C1366</f>
        <v>0</v>
      </c>
      <c r="E1355" s="127">
        <f>DATE(YEAR(Inputs!$D$5),Summary!B1355,Summary!C1355)+TIME(D1355,0,0)</f>
        <v>56</v>
      </c>
      <c r="F1355" s="4">
        <f t="shared" si="144"/>
        <v>1</v>
      </c>
      <c r="G1355" s="4">
        <f t="shared" si="142"/>
        <v>7</v>
      </c>
      <c r="H1355" s="4">
        <f t="shared" si="145"/>
        <v>0</v>
      </c>
      <c r="I1355" s="4">
        <f t="shared" si="146"/>
        <v>0</v>
      </c>
      <c r="J1355" s="4">
        <f t="shared" si="147"/>
        <v>0</v>
      </c>
      <c r="K1355" s="4">
        <f t="shared" si="143"/>
        <v>0</v>
      </c>
      <c r="L1355" s="5">
        <f t="shared" si="148"/>
        <v>0</v>
      </c>
      <c r="M1355" s="137">
        <f>'PVWatts Hourly Results (1)'!L1366/1000</f>
        <v>0</v>
      </c>
      <c r="N1355" s="3">
        <f>'PVWatts Hourly Results (2)'!L1366/1000</f>
        <v>0</v>
      </c>
      <c r="O1355" s="3">
        <f>'PVWatts Hourly Results (3)'!L1366/1000</f>
        <v>0</v>
      </c>
      <c r="P1355" s="3">
        <f>'PVWatts Hourly Results (4)'!L1366/1000</f>
        <v>0</v>
      </c>
      <c r="Q1355" s="130">
        <f>'PVWatts Hourly Results (5)'!L1366/1000</f>
        <v>0</v>
      </c>
    </row>
    <row r="1356" spans="2:17" x14ac:dyDescent="0.25">
      <c r="B1356" s="8">
        <v>2</v>
      </c>
      <c r="C1356" s="9">
        <v>25</v>
      </c>
      <c r="D1356" s="134">
        <f>'PVWatts Hourly Results (1)'!C1367</f>
        <v>0</v>
      </c>
      <c r="E1356" s="127">
        <f>DATE(YEAR(Inputs!$D$5),Summary!B1356,Summary!C1356)+TIME(D1356,0,0)</f>
        <v>56</v>
      </c>
      <c r="F1356" s="4">
        <f t="shared" si="144"/>
        <v>1</v>
      </c>
      <c r="G1356" s="4">
        <f t="shared" si="142"/>
        <v>7</v>
      </c>
      <c r="H1356" s="4">
        <f t="shared" si="145"/>
        <v>0</v>
      </c>
      <c r="I1356" s="4">
        <f t="shared" si="146"/>
        <v>0</v>
      </c>
      <c r="J1356" s="4">
        <f t="shared" si="147"/>
        <v>0</v>
      </c>
      <c r="K1356" s="4">
        <f t="shared" si="143"/>
        <v>0</v>
      </c>
      <c r="L1356" s="5">
        <f t="shared" si="148"/>
        <v>0</v>
      </c>
      <c r="M1356" s="137">
        <f>'PVWatts Hourly Results (1)'!L1367/1000</f>
        <v>0</v>
      </c>
      <c r="N1356" s="3">
        <f>'PVWatts Hourly Results (2)'!L1367/1000</f>
        <v>0</v>
      </c>
      <c r="O1356" s="3">
        <f>'PVWatts Hourly Results (3)'!L1367/1000</f>
        <v>0</v>
      </c>
      <c r="P1356" s="3">
        <f>'PVWatts Hourly Results (4)'!L1367/1000</f>
        <v>0</v>
      </c>
      <c r="Q1356" s="130">
        <f>'PVWatts Hourly Results (5)'!L1367/1000</f>
        <v>0</v>
      </c>
    </row>
    <row r="1357" spans="2:17" x14ac:dyDescent="0.25">
      <c r="B1357" s="8">
        <v>2</v>
      </c>
      <c r="C1357" s="9">
        <v>25</v>
      </c>
      <c r="D1357" s="134">
        <f>'PVWatts Hourly Results (1)'!C1368</f>
        <v>0</v>
      </c>
      <c r="E1357" s="127">
        <f>DATE(YEAR(Inputs!$D$5),Summary!B1357,Summary!C1357)+TIME(D1357,0,0)</f>
        <v>56</v>
      </c>
      <c r="F1357" s="4">
        <f t="shared" si="144"/>
        <v>1</v>
      </c>
      <c r="G1357" s="4">
        <f t="shared" si="142"/>
        <v>7</v>
      </c>
      <c r="H1357" s="4">
        <f t="shared" si="145"/>
        <v>0</v>
      </c>
      <c r="I1357" s="4">
        <f t="shared" si="146"/>
        <v>0</v>
      </c>
      <c r="J1357" s="4">
        <f t="shared" si="147"/>
        <v>0</v>
      </c>
      <c r="K1357" s="4">
        <f t="shared" si="143"/>
        <v>0</v>
      </c>
      <c r="L1357" s="5">
        <f t="shared" si="148"/>
        <v>0</v>
      </c>
      <c r="M1357" s="137">
        <f>'PVWatts Hourly Results (1)'!L1368/1000</f>
        <v>0</v>
      </c>
      <c r="N1357" s="3">
        <f>'PVWatts Hourly Results (2)'!L1368/1000</f>
        <v>0</v>
      </c>
      <c r="O1357" s="3">
        <f>'PVWatts Hourly Results (3)'!L1368/1000</f>
        <v>0</v>
      </c>
      <c r="P1357" s="3">
        <f>'PVWatts Hourly Results (4)'!L1368/1000</f>
        <v>0</v>
      </c>
      <c r="Q1357" s="130">
        <f>'PVWatts Hourly Results (5)'!L1368/1000</f>
        <v>0</v>
      </c>
    </row>
    <row r="1358" spans="2:17" x14ac:dyDescent="0.25">
      <c r="B1358" s="8">
        <v>2</v>
      </c>
      <c r="C1358" s="9">
        <v>25</v>
      </c>
      <c r="D1358" s="134">
        <f>'PVWatts Hourly Results (1)'!C1369</f>
        <v>0</v>
      </c>
      <c r="E1358" s="127">
        <f>DATE(YEAR(Inputs!$D$5),Summary!B1358,Summary!C1358)+TIME(D1358,0,0)</f>
        <v>56</v>
      </c>
      <c r="F1358" s="4">
        <f t="shared" si="144"/>
        <v>1</v>
      </c>
      <c r="G1358" s="4">
        <f t="shared" si="142"/>
        <v>7</v>
      </c>
      <c r="H1358" s="4">
        <f t="shared" si="145"/>
        <v>0</v>
      </c>
      <c r="I1358" s="4">
        <f t="shared" si="146"/>
        <v>0</v>
      </c>
      <c r="J1358" s="4">
        <f t="shared" si="147"/>
        <v>0</v>
      </c>
      <c r="K1358" s="4">
        <f t="shared" si="143"/>
        <v>0</v>
      </c>
      <c r="L1358" s="5">
        <f t="shared" si="148"/>
        <v>0</v>
      </c>
      <c r="M1358" s="137">
        <f>'PVWatts Hourly Results (1)'!L1369/1000</f>
        <v>0</v>
      </c>
      <c r="N1358" s="3">
        <f>'PVWatts Hourly Results (2)'!L1369/1000</f>
        <v>0</v>
      </c>
      <c r="O1358" s="3">
        <f>'PVWatts Hourly Results (3)'!L1369/1000</f>
        <v>0</v>
      </c>
      <c r="P1358" s="3">
        <f>'PVWatts Hourly Results (4)'!L1369/1000</f>
        <v>0</v>
      </c>
      <c r="Q1358" s="130">
        <f>'PVWatts Hourly Results (5)'!L1369/1000</f>
        <v>0</v>
      </c>
    </row>
    <row r="1359" spans="2:17" x14ac:dyDescent="0.25">
      <c r="B1359" s="8">
        <v>2</v>
      </c>
      <c r="C1359" s="9">
        <v>25</v>
      </c>
      <c r="D1359" s="134">
        <f>'PVWatts Hourly Results (1)'!C1370</f>
        <v>0</v>
      </c>
      <c r="E1359" s="127">
        <f>DATE(YEAR(Inputs!$D$5),Summary!B1359,Summary!C1359)+TIME(D1359,0,0)</f>
        <v>56</v>
      </c>
      <c r="F1359" s="4">
        <f t="shared" si="144"/>
        <v>1</v>
      </c>
      <c r="G1359" s="4">
        <f t="shared" si="142"/>
        <v>7</v>
      </c>
      <c r="H1359" s="4">
        <f t="shared" si="145"/>
        <v>0</v>
      </c>
      <c r="I1359" s="4">
        <f t="shared" si="146"/>
        <v>0</v>
      </c>
      <c r="J1359" s="4">
        <f t="shared" si="147"/>
        <v>0</v>
      </c>
      <c r="K1359" s="4">
        <f t="shared" si="143"/>
        <v>0</v>
      </c>
      <c r="L1359" s="5">
        <f t="shared" si="148"/>
        <v>0</v>
      </c>
      <c r="M1359" s="137">
        <f>'PVWatts Hourly Results (1)'!L1370/1000</f>
        <v>0</v>
      </c>
      <c r="N1359" s="3">
        <f>'PVWatts Hourly Results (2)'!L1370/1000</f>
        <v>0</v>
      </c>
      <c r="O1359" s="3">
        <f>'PVWatts Hourly Results (3)'!L1370/1000</f>
        <v>0</v>
      </c>
      <c r="P1359" s="3">
        <f>'PVWatts Hourly Results (4)'!L1370/1000</f>
        <v>0</v>
      </c>
      <c r="Q1359" s="130">
        <f>'PVWatts Hourly Results (5)'!L1370/1000</f>
        <v>0</v>
      </c>
    </row>
    <row r="1360" spans="2:17" x14ac:dyDescent="0.25">
      <c r="B1360" s="8">
        <v>2</v>
      </c>
      <c r="C1360" s="9">
        <v>25</v>
      </c>
      <c r="D1360" s="134">
        <f>'PVWatts Hourly Results (1)'!C1371</f>
        <v>0</v>
      </c>
      <c r="E1360" s="127">
        <f>DATE(YEAR(Inputs!$D$5),Summary!B1360,Summary!C1360)+TIME(D1360,0,0)</f>
        <v>56</v>
      </c>
      <c r="F1360" s="4">
        <f t="shared" si="144"/>
        <v>1</v>
      </c>
      <c r="G1360" s="4">
        <f t="shared" si="142"/>
        <v>7</v>
      </c>
      <c r="H1360" s="4">
        <f t="shared" si="145"/>
        <v>0</v>
      </c>
      <c r="I1360" s="4">
        <f t="shared" si="146"/>
        <v>0</v>
      </c>
      <c r="J1360" s="4">
        <f t="shared" si="147"/>
        <v>0</v>
      </c>
      <c r="K1360" s="4">
        <f t="shared" si="143"/>
        <v>0</v>
      </c>
      <c r="L1360" s="5">
        <f t="shared" si="148"/>
        <v>0</v>
      </c>
      <c r="M1360" s="137">
        <f>'PVWatts Hourly Results (1)'!L1371/1000</f>
        <v>0</v>
      </c>
      <c r="N1360" s="3">
        <f>'PVWatts Hourly Results (2)'!L1371/1000</f>
        <v>0</v>
      </c>
      <c r="O1360" s="3">
        <f>'PVWatts Hourly Results (3)'!L1371/1000</f>
        <v>0</v>
      </c>
      <c r="P1360" s="3">
        <f>'PVWatts Hourly Results (4)'!L1371/1000</f>
        <v>0</v>
      </c>
      <c r="Q1360" s="130">
        <f>'PVWatts Hourly Results (5)'!L1371/1000</f>
        <v>0</v>
      </c>
    </row>
    <row r="1361" spans="2:17" x14ac:dyDescent="0.25">
      <c r="B1361" s="8">
        <v>2</v>
      </c>
      <c r="C1361" s="9">
        <v>25</v>
      </c>
      <c r="D1361" s="134">
        <f>'PVWatts Hourly Results (1)'!C1372</f>
        <v>0</v>
      </c>
      <c r="E1361" s="127">
        <f>DATE(YEAR(Inputs!$D$5),Summary!B1361,Summary!C1361)+TIME(D1361,0,0)</f>
        <v>56</v>
      </c>
      <c r="F1361" s="4">
        <f t="shared" si="144"/>
        <v>1</v>
      </c>
      <c r="G1361" s="4">
        <f t="shared" si="142"/>
        <v>7</v>
      </c>
      <c r="H1361" s="4">
        <f t="shared" si="145"/>
        <v>0</v>
      </c>
      <c r="I1361" s="4">
        <f t="shared" si="146"/>
        <v>0</v>
      </c>
      <c r="J1361" s="4">
        <f t="shared" si="147"/>
        <v>0</v>
      </c>
      <c r="K1361" s="4">
        <f t="shared" si="143"/>
        <v>0</v>
      </c>
      <c r="L1361" s="5">
        <f t="shared" si="148"/>
        <v>0</v>
      </c>
      <c r="M1361" s="137">
        <f>'PVWatts Hourly Results (1)'!L1372/1000</f>
        <v>0</v>
      </c>
      <c r="N1361" s="3">
        <f>'PVWatts Hourly Results (2)'!L1372/1000</f>
        <v>0</v>
      </c>
      <c r="O1361" s="3">
        <f>'PVWatts Hourly Results (3)'!L1372/1000</f>
        <v>0</v>
      </c>
      <c r="P1361" s="3">
        <f>'PVWatts Hourly Results (4)'!L1372/1000</f>
        <v>0</v>
      </c>
      <c r="Q1361" s="130">
        <f>'PVWatts Hourly Results (5)'!L1372/1000</f>
        <v>0</v>
      </c>
    </row>
    <row r="1362" spans="2:17" x14ac:dyDescent="0.25">
      <c r="B1362" s="8">
        <v>2</v>
      </c>
      <c r="C1362" s="9">
        <v>25</v>
      </c>
      <c r="D1362" s="134">
        <f>'PVWatts Hourly Results (1)'!C1373</f>
        <v>0</v>
      </c>
      <c r="E1362" s="127">
        <f>DATE(YEAR(Inputs!$D$5),Summary!B1362,Summary!C1362)+TIME(D1362,0,0)</f>
        <v>56</v>
      </c>
      <c r="F1362" s="4">
        <f t="shared" si="144"/>
        <v>1</v>
      </c>
      <c r="G1362" s="4">
        <f t="shared" si="142"/>
        <v>7</v>
      </c>
      <c r="H1362" s="4">
        <f t="shared" si="145"/>
        <v>0</v>
      </c>
      <c r="I1362" s="4">
        <f t="shared" si="146"/>
        <v>0</v>
      </c>
      <c r="J1362" s="4">
        <f t="shared" si="147"/>
        <v>0</v>
      </c>
      <c r="K1362" s="4">
        <f t="shared" si="143"/>
        <v>0</v>
      </c>
      <c r="L1362" s="5">
        <f t="shared" si="148"/>
        <v>0</v>
      </c>
      <c r="M1362" s="137">
        <f>'PVWatts Hourly Results (1)'!L1373/1000</f>
        <v>0</v>
      </c>
      <c r="N1362" s="3">
        <f>'PVWatts Hourly Results (2)'!L1373/1000</f>
        <v>0</v>
      </c>
      <c r="O1362" s="3">
        <f>'PVWatts Hourly Results (3)'!L1373/1000</f>
        <v>0</v>
      </c>
      <c r="P1362" s="3">
        <f>'PVWatts Hourly Results (4)'!L1373/1000</f>
        <v>0</v>
      </c>
      <c r="Q1362" s="130">
        <f>'PVWatts Hourly Results (5)'!L1373/1000</f>
        <v>0</v>
      </c>
    </row>
    <row r="1363" spans="2:17" x14ac:dyDescent="0.25">
      <c r="B1363" s="8">
        <v>2</v>
      </c>
      <c r="C1363" s="9">
        <v>25</v>
      </c>
      <c r="D1363" s="134">
        <f>'PVWatts Hourly Results (1)'!C1374</f>
        <v>0</v>
      </c>
      <c r="E1363" s="127">
        <f>DATE(YEAR(Inputs!$D$5),Summary!B1363,Summary!C1363)+TIME(D1363,0,0)</f>
        <v>56</v>
      </c>
      <c r="F1363" s="4">
        <f t="shared" si="144"/>
        <v>1</v>
      </c>
      <c r="G1363" s="4">
        <f t="shared" si="142"/>
        <v>7</v>
      </c>
      <c r="H1363" s="4">
        <f t="shared" si="145"/>
        <v>0</v>
      </c>
      <c r="I1363" s="4">
        <f t="shared" si="146"/>
        <v>0</v>
      </c>
      <c r="J1363" s="4">
        <f t="shared" si="147"/>
        <v>0</v>
      </c>
      <c r="K1363" s="4">
        <f t="shared" si="143"/>
        <v>0</v>
      </c>
      <c r="L1363" s="5">
        <f t="shared" si="148"/>
        <v>0</v>
      </c>
      <c r="M1363" s="137">
        <f>'PVWatts Hourly Results (1)'!L1374/1000</f>
        <v>0</v>
      </c>
      <c r="N1363" s="3">
        <f>'PVWatts Hourly Results (2)'!L1374/1000</f>
        <v>0</v>
      </c>
      <c r="O1363" s="3">
        <f>'PVWatts Hourly Results (3)'!L1374/1000</f>
        <v>0</v>
      </c>
      <c r="P1363" s="3">
        <f>'PVWatts Hourly Results (4)'!L1374/1000</f>
        <v>0</v>
      </c>
      <c r="Q1363" s="130">
        <f>'PVWatts Hourly Results (5)'!L1374/1000</f>
        <v>0</v>
      </c>
    </row>
    <row r="1364" spans="2:17" x14ac:dyDescent="0.25">
      <c r="B1364" s="8">
        <v>2</v>
      </c>
      <c r="C1364" s="9">
        <v>25</v>
      </c>
      <c r="D1364" s="134">
        <f>'PVWatts Hourly Results (1)'!C1375</f>
        <v>0</v>
      </c>
      <c r="E1364" s="127">
        <f>DATE(YEAR(Inputs!$D$5),Summary!B1364,Summary!C1364)+TIME(D1364,0,0)</f>
        <v>56</v>
      </c>
      <c r="F1364" s="4">
        <f t="shared" si="144"/>
        <v>1</v>
      </c>
      <c r="G1364" s="4">
        <f t="shared" si="142"/>
        <v>7</v>
      </c>
      <c r="H1364" s="4">
        <f t="shared" si="145"/>
        <v>0</v>
      </c>
      <c r="I1364" s="4">
        <f t="shared" si="146"/>
        <v>0</v>
      </c>
      <c r="J1364" s="4">
        <f t="shared" si="147"/>
        <v>0</v>
      </c>
      <c r="K1364" s="4">
        <f t="shared" si="143"/>
        <v>0</v>
      </c>
      <c r="L1364" s="5">
        <f t="shared" si="148"/>
        <v>0</v>
      </c>
      <c r="M1364" s="137">
        <f>'PVWatts Hourly Results (1)'!L1375/1000</f>
        <v>0</v>
      </c>
      <c r="N1364" s="3">
        <f>'PVWatts Hourly Results (2)'!L1375/1000</f>
        <v>0</v>
      </c>
      <c r="O1364" s="3">
        <f>'PVWatts Hourly Results (3)'!L1375/1000</f>
        <v>0</v>
      </c>
      <c r="P1364" s="3">
        <f>'PVWatts Hourly Results (4)'!L1375/1000</f>
        <v>0</v>
      </c>
      <c r="Q1364" s="130">
        <f>'PVWatts Hourly Results (5)'!L1375/1000</f>
        <v>0</v>
      </c>
    </row>
    <row r="1365" spans="2:17" x14ac:dyDescent="0.25">
      <c r="B1365" s="8">
        <v>2</v>
      </c>
      <c r="C1365" s="9">
        <v>25</v>
      </c>
      <c r="D1365" s="134">
        <f>'PVWatts Hourly Results (1)'!C1376</f>
        <v>0</v>
      </c>
      <c r="E1365" s="127">
        <f>DATE(YEAR(Inputs!$D$5),Summary!B1365,Summary!C1365)+TIME(D1365,0,0)</f>
        <v>56</v>
      </c>
      <c r="F1365" s="4">
        <f t="shared" si="144"/>
        <v>1</v>
      </c>
      <c r="G1365" s="4">
        <f t="shared" si="142"/>
        <v>7</v>
      </c>
      <c r="H1365" s="4">
        <f t="shared" si="145"/>
        <v>0</v>
      </c>
      <c r="I1365" s="4">
        <f t="shared" si="146"/>
        <v>0</v>
      </c>
      <c r="J1365" s="4">
        <f t="shared" si="147"/>
        <v>0</v>
      </c>
      <c r="K1365" s="4">
        <f t="shared" si="143"/>
        <v>0</v>
      </c>
      <c r="L1365" s="5">
        <f t="shared" si="148"/>
        <v>0</v>
      </c>
      <c r="M1365" s="137">
        <f>'PVWatts Hourly Results (1)'!L1376/1000</f>
        <v>0</v>
      </c>
      <c r="N1365" s="3">
        <f>'PVWatts Hourly Results (2)'!L1376/1000</f>
        <v>0</v>
      </c>
      <c r="O1365" s="3">
        <f>'PVWatts Hourly Results (3)'!L1376/1000</f>
        <v>0</v>
      </c>
      <c r="P1365" s="3">
        <f>'PVWatts Hourly Results (4)'!L1376/1000</f>
        <v>0</v>
      </c>
      <c r="Q1365" s="130">
        <f>'PVWatts Hourly Results (5)'!L1376/1000</f>
        <v>0</v>
      </c>
    </row>
    <row r="1366" spans="2:17" x14ac:dyDescent="0.25">
      <c r="B1366" s="8">
        <v>2</v>
      </c>
      <c r="C1366" s="9">
        <v>26</v>
      </c>
      <c r="D1366" s="134">
        <f>'PVWatts Hourly Results (1)'!C1377</f>
        <v>0</v>
      </c>
      <c r="E1366" s="127">
        <f>DATE(YEAR(Inputs!$D$5),Summary!B1366,Summary!C1366)+TIME(D1366,0,0)</f>
        <v>57</v>
      </c>
      <c r="F1366" s="4">
        <f t="shared" si="144"/>
        <v>1</v>
      </c>
      <c r="G1366" s="4">
        <f t="shared" ref="G1366:G1429" si="149">WEEKDAY(E1366)</f>
        <v>1</v>
      </c>
      <c r="H1366" s="4">
        <f t="shared" si="145"/>
        <v>0</v>
      </c>
      <c r="I1366" s="4">
        <f t="shared" si="146"/>
        <v>0</v>
      </c>
      <c r="J1366" s="4">
        <f t="shared" si="147"/>
        <v>0</v>
      </c>
      <c r="K1366" s="4">
        <f t="shared" ref="K1366:K1429" si="150">IF(OR(AND(B1366=7,C1366=4),AND(B1366=1,C1366=1)),1,0)</f>
        <v>0</v>
      </c>
      <c r="L1366" s="5">
        <f t="shared" si="148"/>
        <v>0</v>
      </c>
      <c r="M1366" s="137">
        <f>'PVWatts Hourly Results (1)'!L1377/1000</f>
        <v>0</v>
      </c>
      <c r="N1366" s="3">
        <f>'PVWatts Hourly Results (2)'!L1377/1000</f>
        <v>0</v>
      </c>
      <c r="O1366" s="3">
        <f>'PVWatts Hourly Results (3)'!L1377/1000</f>
        <v>0</v>
      </c>
      <c r="P1366" s="3">
        <f>'PVWatts Hourly Results (4)'!L1377/1000</f>
        <v>0</v>
      </c>
      <c r="Q1366" s="130">
        <f>'PVWatts Hourly Results (5)'!L1377/1000</f>
        <v>0</v>
      </c>
    </row>
    <row r="1367" spans="2:17" x14ac:dyDescent="0.25">
      <c r="B1367" s="8">
        <v>2</v>
      </c>
      <c r="C1367" s="9">
        <v>26</v>
      </c>
      <c r="D1367" s="134">
        <f>'PVWatts Hourly Results (1)'!C1378</f>
        <v>0</v>
      </c>
      <c r="E1367" s="127">
        <f>DATE(YEAR(Inputs!$D$5),Summary!B1367,Summary!C1367)+TIME(D1367,0,0)</f>
        <v>57</v>
      </c>
      <c r="F1367" s="4">
        <f t="shared" ref="F1367:F1430" si="151">IF(OR(B1367&lt;3,B1367=6,B1367=7,B1367=8),1,0)</f>
        <v>1</v>
      </c>
      <c r="G1367" s="4">
        <f t="shared" si="149"/>
        <v>1</v>
      </c>
      <c r="H1367" s="4">
        <f t="shared" ref="H1367:H1430" si="152">IF(OR(G1367=2,G1367=3,G1367=4,G1367=5,G1367=6),1,0)</f>
        <v>0</v>
      </c>
      <c r="I1367" s="4">
        <f t="shared" ref="I1367:I1430" si="153">IF(AND(B1367&gt;5,B1367&lt;9,D1367&gt;=13,D1367&lt;=16,H1367=1),1,0)</f>
        <v>0</v>
      </c>
      <c r="J1367" s="4">
        <f t="shared" ref="J1367:J1430" si="154">IF(AND(B1367&lt;3,OR(AND(D1367&gt;6,D1367&lt;9),AND(D1367&gt;17,D1367&lt;20)),H1367=1),1,0)</f>
        <v>0</v>
      </c>
      <c r="K1367" s="4">
        <f t="shared" si="150"/>
        <v>0</v>
      </c>
      <c r="L1367" s="5">
        <f t="shared" ref="L1367:L1430" si="155">IFERROR(IF(AND(F1367=1,H1367=1,OR(I1367=1,J1367=1),K1367=0),1,0),"")</f>
        <v>0</v>
      </c>
      <c r="M1367" s="137">
        <f>'PVWatts Hourly Results (1)'!L1378/1000</f>
        <v>0</v>
      </c>
      <c r="N1367" s="3">
        <f>'PVWatts Hourly Results (2)'!L1378/1000</f>
        <v>0</v>
      </c>
      <c r="O1367" s="3">
        <f>'PVWatts Hourly Results (3)'!L1378/1000</f>
        <v>0</v>
      </c>
      <c r="P1367" s="3">
        <f>'PVWatts Hourly Results (4)'!L1378/1000</f>
        <v>0</v>
      </c>
      <c r="Q1367" s="130">
        <f>'PVWatts Hourly Results (5)'!L1378/1000</f>
        <v>0</v>
      </c>
    </row>
    <row r="1368" spans="2:17" x14ac:dyDescent="0.25">
      <c r="B1368" s="8">
        <v>2</v>
      </c>
      <c r="C1368" s="9">
        <v>26</v>
      </c>
      <c r="D1368" s="134">
        <f>'PVWatts Hourly Results (1)'!C1379</f>
        <v>0</v>
      </c>
      <c r="E1368" s="127">
        <f>DATE(YEAR(Inputs!$D$5),Summary!B1368,Summary!C1368)+TIME(D1368,0,0)</f>
        <v>57</v>
      </c>
      <c r="F1368" s="4">
        <f t="shared" si="151"/>
        <v>1</v>
      </c>
      <c r="G1368" s="4">
        <f t="shared" si="149"/>
        <v>1</v>
      </c>
      <c r="H1368" s="4">
        <f t="shared" si="152"/>
        <v>0</v>
      </c>
      <c r="I1368" s="4">
        <f t="shared" si="153"/>
        <v>0</v>
      </c>
      <c r="J1368" s="4">
        <f t="shared" si="154"/>
        <v>0</v>
      </c>
      <c r="K1368" s="4">
        <f t="shared" si="150"/>
        <v>0</v>
      </c>
      <c r="L1368" s="5">
        <f t="shared" si="155"/>
        <v>0</v>
      </c>
      <c r="M1368" s="137">
        <f>'PVWatts Hourly Results (1)'!L1379/1000</f>
        <v>0</v>
      </c>
      <c r="N1368" s="3">
        <f>'PVWatts Hourly Results (2)'!L1379/1000</f>
        <v>0</v>
      </c>
      <c r="O1368" s="3">
        <f>'PVWatts Hourly Results (3)'!L1379/1000</f>
        <v>0</v>
      </c>
      <c r="P1368" s="3">
        <f>'PVWatts Hourly Results (4)'!L1379/1000</f>
        <v>0</v>
      </c>
      <c r="Q1368" s="130">
        <f>'PVWatts Hourly Results (5)'!L1379/1000</f>
        <v>0</v>
      </c>
    </row>
    <row r="1369" spans="2:17" x14ac:dyDescent="0.25">
      <c r="B1369" s="8">
        <v>2</v>
      </c>
      <c r="C1369" s="9">
        <v>26</v>
      </c>
      <c r="D1369" s="134">
        <f>'PVWatts Hourly Results (1)'!C1380</f>
        <v>0</v>
      </c>
      <c r="E1369" s="127">
        <f>DATE(YEAR(Inputs!$D$5),Summary!B1369,Summary!C1369)+TIME(D1369,0,0)</f>
        <v>57</v>
      </c>
      <c r="F1369" s="4">
        <f t="shared" si="151"/>
        <v>1</v>
      </c>
      <c r="G1369" s="4">
        <f t="shared" si="149"/>
        <v>1</v>
      </c>
      <c r="H1369" s="4">
        <f t="shared" si="152"/>
        <v>0</v>
      </c>
      <c r="I1369" s="4">
        <f t="shared" si="153"/>
        <v>0</v>
      </c>
      <c r="J1369" s="4">
        <f t="shared" si="154"/>
        <v>0</v>
      </c>
      <c r="K1369" s="4">
        <f t="shared" si="150"/>
        <v>0</v>
      </c>
      <c r="L1369" s="5">
        <f t="shared" si="155"/>
        <v>0</v>
      </c>
      <c r="M1369" s="137">
        <f>'PVWatts Hourly Results (1)'!L1380/1000</f>
        <v>0</v>
      </c>
      <c r="N1369" s="3">
        <f>'PVWatts Hourly Results (2)'!L1380/1000</f>
        <v>0</v>
      </c>
      <c r="O1369" s="3">
        <f>'PVWatts Hourly Results (3)'!L1380/1000</f>
        <v>0</v>
      </c>
      <c r="P1369" s="3">
        <f>'PVWatts Hourly Results (4)'!L1380/1000</f>
        <v>0</v>
      </c>
      <c r="Q1369" s="130">
        <f>'PVWatts Hourly Results (5)'!L1380/1000</f>
        <v>0</v>
      </c>
    </row>
    <row r="1370" spans="2:17" x14ac:dyDescent="0.25">
      <c r="B1370" s="8">
        <v>2</v>
      </c>
      <c r="C1370" s="9">
        <v>26</v>
      </c>
      <c r="D1370" s="134">
        <f>'PVWatts Hourly Results (1)'!C1381</f>
        <v>0</v>
      </c>
      <c r="E1370" s="127">
        <f>DATE(YEAR(Inputs!$D$5),Summary!B1370,Summary!C1370)+TIME(D1370,0,0)</f>
        <v>57</v>
      </c>
      <c r="F1370" s="4">
        <f t="shared" si="151"/>
        <v>1</v>
      </c>
      <c r="G1370" s="4">
        <f t="shared" si="149"/>
        <v>1</v>
      </c>
      <c r="H1370" s="4">
        <f t="shared" si="152"/>
        <v>0</v>
      </c>
      <c r="I1370" s="4">
        <f t="shared" si="153"/>
        <v>0</v>
      </c>
      <c r="J1370" s="4">
        <f t="shared" si="154"/>
        <v>0</v>
      </c>
      <c r="K1370" s="4">
        <f t="shared" si="150"/>
        <v>0</v>
      </c>
      <c r="L1370" s="5">
        <f t="shared" si="155"/>
        <v>0</v>
      </c>
      <c r="M1370" s="137">
        <f>'PVWatts Hourly Results (1)'!L1381/1000</f>
        <v>0</v>
      </c>
      <c r="N1370" s="3">
        <f>'PVWatts Hourly Results (2)'!L1381/1000</f>
        <v>0</v>
      </c>
      <c r="O1370" s="3">
        <f>'PVWatts Hourly Results (3)'!L1381/1000</f>
        <v>0</v>
      </c>
      <c r="P1370" s="3">
        <f>'PVWatts Hourly Results (4)'!L1381/1000</f>
        <v>0</v>
      </c>
      <c r="Q1370" s="130">
        <f>'PVWatts Hourly Results (5)'!L1381/1000</f>
        <v>0</v>
      </c>
    </row>
    <row r="1371" spans="2:17" x14ac:dyDescent="0.25">
      <c r="B1371" s="8">
        <v>2</v>
      </c>
      <c r="C1371" s="9">
        <v>26</v>
      </c>
      <c r="D1371" s="134">
        <f>'PVWatts Hourly Results (1)'!C1382</f>
        <v>0</v>
      </c>
      <c r="E1371" s="127">
        <f>DATE(YEAR(Inputs!$D$5),Summary!B1371,Summary!C1371)+TIME(D1371,0,0)</f>
        <v>57</v>
      </c>
      <c r="F1371" s="4">
        <f t="shared" si="151"/>
        <v>1</v>
      </c>
      <c r="G1371" s="4">
        <f t="shared" si="149"/>
        <v>1</v>
      </c>
      <c r="H1371" s="4">
        <f t="shared" si="152"/>
        <v>0</v>
      </c>
      <c r="I1371" s="4">
        <f t="shared" si="153"/>
        <v>0</v>
      </c>
      <c r="J1371" s="4">
        <f t="shared" si="154"/>
        <v>0</v>
      </c>
      <c r="K1371" s="4">
        <f t="shared" si="150"/>
        <v>0</v>
      </c>
      <c r="L1371" s="5">
        <f t="shared" si="155"/>
        <v>0</v>
      </c>
      <c r="M1371" s="137">
        <f>'PVWatts Hourly Results (1)'!L1382/1000</f>
        <v>0</v>
      </c>
      <c r="N1371" s="3">
        <f>'PVWatts Hourly Results (2)'!L1382/1000</f>
        <v>0</v>
      </c>
      <c r="O1371" s="3">
        <f>'PVWatts Hourly Results (3)'!L1382/1000</f>
        <v>0</v>
      </c>
      <c r="P1371" s="3">
        <f>'PVWatts Hourly Results (4)'!L1382/1000</f>
        <v>0</v>
      </c>
      <c r="Q1371" s="130">
        <f>'PVWatts Hourly Results (5)'!L1382/1000</f>
        <v>0</v>
      </c>
    </row>
    <row r="1372" spans="2:17" x14ac:dyDescent="0.25">
      <c r="B1372" s="8">
        <v>2</v>
      </c>
      <c r="C1372" s="9">
        <v>26</v>
      </c>
      <c r="D1372" s="134">
        <f>'PVWatts Hourly Results (1)'!C1383</f>
        <v>0</v>
      </c>
      <c r="E1372" s="127">
        <f>DATE(YEAR(Inputs!$D$5),Summary!B1372,Summary!C1372)+TIME(D1372,0,0)</f>
        <v>57</v>
      </c>
      <c r="F1372" s="4">
        <f t="shared" si="151"/>
        <v>1</v>
      </c>
      <c r="G1372" s="4">
        <f t="shared" si="149"/>
        <v>1</v>
      </c>
      <c r="H1372" s="4">
        <f t="shared" si="152"/>
        <v>0</v>
      </c>
      <c r="I1372" s="4">
        <f t="shared" si="153"/>
        <v>0</v>
      </c>
      <c r="J1372" s="4">
        <f t="shared" si="154"/>
        <v>0</v>
      </c>
      <c r="K1372" s="4">
        <f t="shared" si="150"/>
        <v>0</v>
      </c>
      <c r="L1372" s="5">
        <f t="shared" si="155"/>
        <v>0</v>
      </c>
      <c r="M1372" s="137">
        <f>'PVWatts Hourly Results (1)'!L1383/1000</f>
        <v>0</v>
      </c>
      <c r="N1372" s="3">
        <f>'PVWatts Hourly Results (2)'!L1383/1000</f>
        <v>0</v>
      </c>
      <c r="O1372" s="3">
        <f>'PVWatts Hourly Results (3)'!L1383/1000</f>
        <v>0</v>
      </c>
      <c r="P1372" s="3">
        <f>'PVWatts Hourly Results (4)'!L1383/1000</f>
        <v>0</v>
      </c>
      <c r="Q1372" s="130">
        <f>'PVWatts Hourly Results (5)'!L1383/1000</f>
        <v>0</v>
      </c>
    </row>
    <row r="1373" spans="2:17" x14ac:dyDescent="0.25">
      <c r="B1373" s="8">
        <v>2</v>
      </c>
      <c r="C1373" s="9">
        <v>26</v>
      </c>
      <c r="D1373" s="134">
        <f>'PVWatts Hourly Results (1)'!C1384</f>
        <v>0</v>
      </c>
      <c r="E1373" s="127">
        <f>DATE(YEAR(Inputs!$D$5),Summary!B1373,Summary!C1373)+TIME(D1373,0,0)</f>
        <v>57</v>
      </c>
      <c r="F1373" s="4">
        <f t="shared" si="151"/>
        <v>1</v>
      </c>
      <c r="G1373" s="4">
        <f t="shared" si="149"/>
        <v>1</v>
      </c>
      <c r="H1373" s="4">
        <f t="shared" si="152"/>
        <v>0</v>
      </c>
      <c r="I1373" s="4">
        <f t="shared" si="153"/>
        <v>0</v>
      </c>
      <c r="J1373" s="4">
        <f t="shared" si="154"/>
        <v>0</v>
      </c>
      <c r="K1373" s="4">
        <f t="shared" si="150"/>
        <v>0</v>
      </c>
      <c r="L1373" s="5">
        <f t="shared" si="155"/>
        <v>0</v>
      </c>
      <c r="M1373" s="137">
        <f>'PVWatts Hourly Results (1)'!L1384/1000</f>
        <v>0</v>
      </c>
      <c r="N1373" s="3">
        <f>'PVWatts Hourly Results (2)'!L1384/1000</f>
        <v>0</v>
      </c>
      <c r="O1373" s="3">
        <f>'PVWatts Hourly Results (3)'!L1384/1000</f>
        <v>0</v>
      </c>
      <c r="P1373" s="3">
        <f>'PVWatts Hourly Results (4)'!L1384/1000</f>
        <v>0</v>
      </c>
      <c r="Q1373" s="130">
        <f>'PVWatts Hourly Results (5)'!L1384/1000</f>
        <v>0</v>
      </c>
    </row>
    <row r="1374" spans="2:17" x14ac:dyDescent="0.25">
      <c r="B1374" s="8">
        <v>2</v>
      </c>
      <c r="C1374" s="9">
        <v>26</v>
      </c>
      <c r="D1374" s="134">
        <f>'PVWatts Hourly Results (1)'!C1385</f>
        <v>0</v>
      </c>
      <c r="E1374" s="127">
        <f>DATE(YEAR(Inputs!$D$5),Summary!B1374,Summary!C1374)+TIME(D1374,0,0)</f>
        <v>57</v>
      </c>
      <c r="F1374" s="4">
        <f t="shared" si="151"/>
        <v>1</v>
      </c>
      <c r="G1374" s="4">
        <f t="shared" si="149"/>
        <v>1</v>
      </c>
      <c r="H1374" s="4">
        <f t="shared" si="152"/>
        <v>0</v>
      </c>
      <c r="I1374" s="4">
        <f t="shared" si="153"/>
        <v>0</v>
      </c>
      <c r="J1374" s="4">
        <f t="shared" si="154"/>
        <v>0</v>
      </c>
      <c r="K1374" s="4">
        <f t="shared" si="150"/>
        <v>0</v>
      </c>
      <c r="L1374" s="5">
        <f t="shared" si="155"/>
        <v>0</v>
      </c>
      <c r="M1374" s="137">
        <f>'PVWatts Hourly Results (1)'!L1385/1000</f>
        <v>0</v>
      </c>
      <c r="N1374" s="3">
        <f>'PVWatts Hourly Results (2)'!L1385/1000</f>
        <v>0</v>
      </c>
      <c r="O1374" s="3">
        <f>'PVWatts Hourly Results (3)'!L1385/1000</f>
        <v>0</v>
      </c>
      <c r="P1374" s="3">
        <f>'PVWatts Hourly Results (4)'!L1385/1000</f>
        <v>0</v>
      </c>
      <c r="Q1374" s="130">
        <f>'PVWatts Hourly Results (5)'!L1385/1000</f>
        <v>0</v>
      </c>
    </row>
    <row r="1375" spans="2:17" x14ac:dyDescent="0.25">
      <c r="B1375" s="8">
        <v>2</v>
      </c>
      <c r="C1375" s="9">
        <v>26</v>
      </c>
      <c r="D1375" s="134">
        <f>'PVWatts Hourly Results (1)'!C1386</f>
        <v>0</v>
      </c>
      <c r="E1375" s="127">
        <f>DATE(YEAR(Inputs!$D$5),Summary!B1375,Summary!C1375)+TIME(D1375,0,0)</f>
        <v>57</v>
      </c>
      <c r="F1375" s="4">
        <f t="shared" si="151"/>
        <v>1</v>
      </c>
      <c r="G1375" s="4">
        <f t="shared" si="149"/>
        <v>1</v>
      </c>
      <c r="H1375" s="4">
        <f t="shared" si="152"/>
        <v>0</v>
      </c>
      <c r="I1375" s="4">
        <f t="shared" si="153"/>
        <v>0</v>
      </c>
      <c r="J1375" s="4">
        <f t="shared" si="154"/>
        <v>0</v>
      </c>
      <c r="K1375" s="4">
        <f t="shared" si="150"/>
        <v>0</v>
      </c>
      <c r="L1375" s="5">
        <f t="shared" si="155"/>
        <v>0</v>
      </c>
      <c r="M1375" s="137">
        <f>'PVWatts Hourly Results (1)'!L1386/1000</f>
        <v>0</v>
      </c>
      <c r="N1375" s="3">
        <f>'PVWatts Hourly Results (2)'!L1386/1000</f>
        <v>0</v>
      </c>
      <c r="O1375" s="3">
        <f>'PVWatts Hourly Results (3)'!L1386/1000</f>
        <v>0</v>
      </c>
      <c r="P1375" s="3">
        <f>'PVWatts Hourly Results (4)'!L1386/1000</f>
        <v>0</v>
      </c>
      <c r="Q1375" s="130">
        <f>'PVWatts Hourly Results (5)'!L1386/1000</f>
        <v>0</v>
      </c>
    </row>
    <row r="1376" spans="2:17" x14ac:dyDescent="0.25">
      <c r="B1376" s="8">
        <v>2</v>
      </c>
      <c r="C1376" s="9">
        <v>26</v>
      </c>
      <c r="D1376" s="134">
        <f>'PVWatts Hourly Results (1)'!C1387</f>
        <v>0</v>
      </c>
      <c r="E1376" s="127">
        <f>DATE(YEAR(Inputs!$D$5),Summary!B1376,Summary!C1376)+TIME(D1376,0,0)</f>
        <v>57</v>
      </c>
      <c r="F1376" s="4">
        <f t="shared" si="151"/>
        <v>1</v>
      </c>
      <c r="G1376" s="4">
        <f t="shared" si="149"/>
        <v>1</v>
      </c>
      <c r="H1376" s="4">
        <f t="shared" si="152"/>
        <v>0</v>
      </c>
      <c r="I1376" s="4">
        <f t="shared" si="153"/>
        <v>0</v>
      </c>
      <c r="J1376" s="4">
        <f t="shared" si="154"/>
        <v>0</v>
      </c>
      <c r="K1376" s="4">
        <f t="shared" si="150"/>
        <v>0</v>
      </c>
      <c r="L1376" s="5">
        <f t="shared" si="155"/>
        <v>0</v>
      </c>
      <c r="M1376" s="137">
        <f>'PVWatts Hourly Results (1)'!L1387/1000</f>
        <v>0</v>
      </c>
      <c r="N1376" s="3">
        <f>'PVWatts Hourly Results (2)'!L1387/1000</f>
        <v>0</v>
      </c>
      <c r="O1376" s="3">
        <f>'PVWatts Hourly Results (3)'!L1387/1000</f>
        <v>0</v>
      </c>
      <c r="P1376" s="3">
        <f>'PVWatts Hourly Results (4)'!L1387/1000</f>
        <v>0</v>
      </c>
      <c r="Q1376" s="130">
        <f>'PVWatts Hourly Results (5)'!L1387/1000</f>
        <v>0</v>
      </c>
    </row>
    <row r="1377" spans="2:17" x14ac:dyDescent="0.25">
      <c r="B1377" s="8">
        <v>2</v>
      </c>
      <c r="C1377" s="9">
        <v>26</v>
      </c>
      <c r="D1377" s="134">
        <f>'PVWatts Hourly Results (1)'!C1388</f>
        <v>0</v>
      </c>
      <c r="E1377" s="127">
        <f>DATE(YEAR(Inputs!$D$5),Summary!B1377,Summary!C1377)+TIME(D1377,0,0)</f>
        <v>57</v>
      </c>
      <c r="F1377" s="4">
        <f t="shared" si="151"/>
        <v>1</v>
      </c>
      <c r="G1377" s="4">
        <f t="shared" si="149"/>
        <v>1</v>
      </c>
      <c r="H1377" s="4">
        <f t="shared" si="152"/>
        <v>0</v>
      </c>
      <c r="I1377" s="4">
        <f t="shared" si="153"/>
        <v>0</v>
      </c>
      <c r="J1377" s="4">
        <f t="shared" si="154"/>
        <v>0</v>
      </c>
      <c r="K1377" s="4">
        <f t="shared" si="150"/>
        <v>0</v>
      </c>
      <c r="L1377" s="5">
        <f t="shared" si="155"/>
        <v>0</v>
      </c>
      <c r="M1377" s="137">
        <f>'PVWatts Hourly Results (1)'!L1388/1000</f>
        <v>0</v>
      </c>
      <c r="N1377" s="3">
        <f>'PVWatts Hourly Results (2)'!L1388/1000</f>
        <v>0</v>
      </c>
      <c r="O1377" s="3">
        <f>'PVWatts Hourly Results (3)'!L1388/1000</f>
        <v>0</v>
      </c>
      <c r="P1377" s="3">
        <f>'PVWatts Hourly Results (4)'!L1388/1000</f>
        <v>0</v>
      </c>
      <c r="Q1377" s="130">
        <f>'PVWatts Hourly Results (5)'!L1388/1000</f>
        <v>0</v>
      </c>
    </row>
    <row r="1378" spans="2:17" x14ac:dyDescent="0.25">
      <c r="B1378" s="8">
        <v>2</v>
      </c>
      <c r="C1378" s="9">
        <v>26</v>
      </c>
      <c r="D1378" s="134">
        <f>'PVWatts Hourly Results (1)'!C1389</f>
        <v>0</v>
      </c>
      <c r="E1378" s="127">
        <f>DATE(YEAR(Inputs!$D$5),Summary!B1378,Summary!C1378)+TIME(D1378,0,0)</f>
        <v>57</v>
      </c>
      <c r="F1378" s="4">
        <f t="shared" si="151"/>
        <v>1</v>
      </c>
      <c r="G1378" s="4">
        <f t="shared" si="149"/>
        <v>1</v>
      </c>
      <c r="H1378" s="4">
        <f t="shared" si="152"/>
        <v>0</v>
      </c>
      <c r="I1378" s="4">
        <f t="shared" si="153"/>
        <v>0</v>
      </c>
      <c r="J1378" s="4">
        <f t="shared" si="154"/>
        <v>0</v>
      </c>
      <c r="K1378" s="4">
        <f t="shared" si="150"/>
        <v>0</v>
      </c>
      <c r="L1378" s="5">
        <f t="shared" si="155"/>
        <v>0</v>
      </c>
      <c r="M1378" s="137">
        <f>'PVWatts Hourly Results (1)'!L1389/1000</f>
        <v>0</v>
      </c>
      <c r="N1378" s="3">
        <f>'PVWatts Hourly Results (2)'!L1389/1000</f>
        <v>0</v>
      </c>
      <c r="O1378" s="3">
        <f>'PVWatts Hourly Results (3)'!L1389/1000</f>
        <v>0</v>
      </c>
      <c r="P1378" s="3">
        <f>'PVWatts Hourly Results (4)'!L1389/1000</f>
        <v>0</v>
      </c>
      <c r="Q1378" s="130">
        <f>'PVWatts Hourly Results (5)'!L1389/1000</f>
        <v>0</v>
      </c>
    </row>
    <row r="1379" spans="2:17" x14ac:dyDescent="0.25">
      <c r="B1379" s="8">
        <v>2</v>
      </c>
      <c r="C1379" s="9">
        <v>26</v>
      </c>
      <c r="D1379" s="134">
        <f>'PVWatts Hourly Results (1)'!C1390</f>
        <v>0</v>
      </c>
      <c r="E1379" s="127">
        <f>DATE(YEAR(Inputs!$D$5),Summary!B1379,Summary!C1379)+TIME(D1379,0,0)</f>
        <v>57</v>
      </c>
      <c r="F1379" s="4">
        <f t="shared" si="151"/>
        <v>1</v>
      </c>
      <c r="G1379" s="4">
        <f t="shared" si="149"/>
        <v>1</v>
      </c>
      <c r="H1379" s="4">
        <f t="shared" si="152"/>
        <v>0</v>
      </c>
      <c r="I1379" s="4">
        <f t="shared" si="153"/>
        <v>0</v>
      </c>
      <c r="J1379" s="4">
        <f t="shared" si="154"/>
        <v>0</v>
      </c>
      <c r="K1379" s="4">
        <f t="shared" si="150"/>
        <v>0</v>
      </c>
      <c r="L1379" s="5">
        <f t="shared" si="155"/>
        <v>0</v>
      </c>
      <c r="M1379" s="137">
        <f>'PVWatts Hourly Results (1)'!L1390/1000</f>
        <v>0</v>
      </c>
      <c r="N1379" s="3">
        <f>'PVWatts Hourly Results (2)'!L1390/1000</f>
        <v>0</v>
      </c>
      <c r="O1379" s="3">
        <f>'PVWatts Hourly Results (3)'!L1390/1000</f>
        <v>0</v>
      </c>
      <c r="P1379" s="3">
        <f>'PVWatts Hourly Results (4)'!L1390/1000</f>
        <v>0</v>
      </c>
      <c r="Q1379" s="130">
        <f>'PVWatts Hourly Results (5)'!L1390/1000</f>
        <v>0</v>
      </c>
    </row>
    <row r="1380" spans="2:17" x14ac:dyDescent="0.25">
      <c r="B1380" s="8">
        <v>2</v>
      </c>
      <c r="C1380" s="9">
        <v>26</v>
      </c>
      <c r="D1380" s="134">
        <f>'PVWatts Hourly Results (1)'!C1391</f>
        <v>0</v>
      </c>
      <c r="E1380" s="127">
        <f>DATE(YEAR(Inputs!$D$5),Summary!B1380,Summary!C1380)+TIME(D1380,0,0)</f>
        <v>57</v>
      </c>
      <c r="F1380" s="4">
        <f t="shared" si="151"/>
        <v>1</v>
      </c>
      <c r="G1380" s="4">
        <f t="shared" si="149"/>
        <v>1</v>
      </c>
      <c r="H1380" s="4">
        <f t="shared" si="152"/>
        <v>0</v>
      </c>
      <c r="I1380" s="4">
        <f t="shared" si="153"/>
        <v>0</v>
      </c>
      <c r="J1380" s="4">
        <f t="shared" si="154"/>
        <v>0</v>
      </c>
      <c r="K1380" s="4">
        <f t="shared" si="150"/>
        <v>0</v>
      </c>
      <c r="L1380" s="5">
        <f t="shared" si="155"/>
        <v>0</v>
      </c>
      <c r="M1380" s="137">
        <f>'PVWatts Hourly Results (1)'!L1391/1000</f>
        <v>0</v>
      </c>
      <c r="N1380" s="3">
        <f>'PVWatts Hourly Results (2)'!L1391/1000</f>
        <v>0</v>
      </c>
      <c r="O1380" s="3">
        <f>'PVWatts Hourly Results (3)'!L1391/1000</f>
        <v>0</v>
      </c>
      <c r="P1380" s="3">
        <f>'PVWatts Hourly Results (4)'!L1391/1000</f>
        <v>0</v>
      </c>
      <c r="Q1380" s="130">
        <f>'PVWatts Hourly Results (5)'!L1391/1000</f>
        <v>0</v>
      </c>
    </row>
    <row r="1381" spans="2:17" x14ac:dyDescent="0.25">
      <c r="B1381" s="8">
        <v>2</v>
      </c>
      <c r="C1381" s="9">
        <v>26</v>
      </c>
      <c r="D1381" s="134">
        <f>'PVWatts Hourly Results (1)'!C1392</f>
        <v>0</v>
      </c>
      <c r="E1381" s="127">
        <f>DATE(YEAR(Inputs!$D$5),Summary!B1381,Summary!C1381)+TIME(D1381,0,0)</f>
        <v>57</v>
      </c>
      <c r="F1381" s="4">
        <f t="shared" si="151"/>
        <v>1</v>
      </c>
      <c r="G1381" s="4">
        <f t="shared" si="149"/>
        <v>1</v>
      </c>
      <c r="H1381" s="4">
        <f t="shared" si="152"/>
        <v>0</v>
      </c>
      <c r="I1381" s="4">
        <f t="shared" si="153"/>
        <v>0</v>
      </c>
      <c r="J1381" s="4">
        <f t="shared" si="154"/>
        <v>0</v>
      </c>
      <c r="K1381" s="4">
        <f t="shared" si="150"/>
        <v>0</v>
      </c>
      <c r="L1381" s="5">
        <f t="shared" si="155"/>
        <v>0</v>
      </c>
      <c r="M1381" s="137">
        <f>'PVWatts Hourly Results (1)'!L1392/1000</f>
        <v>0</v>
      </c>
      <c r="N1381" s="3">
        <f>'PVWatts Hourly Results (2)'!L1392/1000</f>
        <v>0</v>
      </c>
      <c r="O1381" s="3">
        <f>'PVWatts Hourly Results (3)'!L1392/1000</f>
        <v>0</v>
      </c>
      <c r="P1381" s="3">
        <f>'PVWatts Hourly Results (4)'!L1392/1000</f>
        <v>0</v>
      </c>
      <c r="Q1381" s="130">
        <f>'PVWatts Hourly Results (5)'!L1392/1000</f>
        <v>0</v>
      </c>
    </row>
    <row r="1382" spans="2:17" x14ac:dyDescent="0.25">
      <c r="B1382" s="8">
        <v>2</v>
      </c>
      <c r="C1382" s="9">
        <v>26</v>
      </c>
      <c r="D1382" s="134">
        <f>'PVWatts Hourly Results (1)'!C1393</f>
        <v>0</v>
      </c>
      <c r="E1382" s="127">
        <f>DATE(YEAR(Inputs!$D$5),Summary!B1382,Summary!C1382)+TIME(D1382,0,0)</f>
        <v>57</v>
      </c>
      <c r="F1382" s="4">
        <f t="shared" si="151"/>
        <v>1</v>
      </c>
      <c r="G1382" s="4">
        <f t="shared" si="149"/>
        <v>1</v>
      </c>
      <c r="H1382" s="4">
        <f t="shared" si="152"/>
        <v>0</v>
      </c>
      <c r="I1382" s="4">
        <f t="shared" si="153"/>
        <v>0</v>
      </c>
      <c r="J1382" s="4">
        <f t="shared" si="154"/>
        <v>0</v>
      </c>
      <c r="K1382" s="4">
        <f t="shared" si="150"/>
        <v>0</v>
      </c>
      <c r="L1382" s="5">
        <f t="shared" si="155"/>
        <v>0</v>
      </c>
      <c r="M1382" s="137">
        <f>'PVWatts Hourly Results (1)'!L1393/1000</f>
        <v>0</v>
      </c>
      <c r="N1382" s="3">
        <f>'PVWatts Hourly Results (2)'!L1393/1000</f>
        <v>0</v>
      </c>
      <c r="O1382" s="3">
        <f>'PVWatts Hourly Results (3)'!L1393/1000</f>
        <v>0</v>
      </c>
      <c r="P1382" s="3">
        <f>'PVWatts Hourly Results (4)'!L1393/1000</f>
        <v>0</v>
      </c>
      <c r="Q1382" s="130">
        <f>'PVWatts Hourly Results (5)'!L1393/1000</f>
        <v>0</v>
      </c>
    </row>
    <row r="1383" spans="2:17" x14ac:dyDescent="0.25">
      <c r="B1383" s="8">
        <v>2</v>
      </c>
      <c r="C1383" s="9">
        <v>26</v>
      </c>
      <c r="D1383" s="134">
        <f>'PVWatts Hourly Results (1)'!C1394</f>
        <v>0</v>
      </c>
      <c r="E1383" s="127">
        <f>DATE(YEAR(Inputs!$D$5),Summary!B1383,Summary!C1383)+TIME(D1383,0,0)</f>
        <v>57</v>
      </c>
      <c r="F1383" s="4">
        <f t="shared" si="151"/>
        <v>1</v>
      </c>
      <c r="G1383" s="4">
        <f t="shared" si="149"/>
        <v>1</v>
      </c>
      <c r="H1383" s="4">
        <f t="shared" si="152"/>
        <v>0</v>
      </c>
      <c r="I1383" s="4">
        <f t="shared" si="153"/>
        <v>0</v>
      </c>
      <c r="J1383" s="4">
        <f t="shared" si="154"/>
        <v>0</v>
      </c>
      <c r="K1383" s="4">
        <f t="shared" si="150"/>
        <v>0</v>
      </c>
      <c r="L1383" s="5">
        <f t="shared" si="155"/>
        <v>0</v>
      </c>
      <c r="M1383" s="137">
        <f>'PVWatts Hourly Results (1)'!L1394/1000</f>
        <v>0</v>
      </c>
      <c r="N1383" s="3">
        <f>'PVWatts Hourly Results (2)'!L1394/1000</f>
        <v>0</v>
      </c>
      <c r="O1383" s="3">
        <f>'PVWatts Hourly Results (3)'!L1394/1000</f>
        <v>0</v>
      </c>
      <c r="P1383" s="3">
        <f>'PVWatts Hourly Results (4)'!L1394/1000</f>
        <v>0</v>
      </c>
      <c r="Q1383" s="130">
        <f>'PVWatts Hourly Results (5)'!L1394/1000</f>
        <v>0</v>
      </c>
    </row>
    <row r="1384" spans="2:17" x14ac:dyDescent="0.25">
      <c r="B1384" s="8">
        <v>2</v>
      </c>
      <c r="C1384" s="9">
        <v>26</v>
      </c>
      <c r="D1384" s="134">
        <f>'PVWatts Hourly Results (1)'!C1395</f>
        <v>0</v>
      </c>
      <c r="E1384" s="127">
        <f>DATE(YEAR(Inputs!$D$5),Summary!B1384,Summary!C1384)+TIME(D1384,0,0)</f>
        <v>57</v>
      </c>
      <c r="F1384" s="4">
        <f t="shared" si="151"/>
        <v>1</v>
      </c>
      <c r="G1384" s="4">
        <f t="shared" si="149"/>
        <v>1</v>
      </c>
      <c r="H1384" s="4">
        <f t="shared" si="152"/>
        <v>0</v>
      </c>
      <c r="I1384" s="4">
        <f t="shared" si="153"/>
        <v>0</v>
      </c>
      <c r="J1384" s="4">
        <f t="shared" si="154"/>
        <v>0</v>
      </c>
      <c r="K1384" s="4">
        <f t="shared" si="150"/>
        <v>0</v>
      </c>
      <c r="L1384" s="5">
        <f t="shared" si="155"/>
        <v>0</v>
      </c>
      <c r="M1384" s="137">
        <f>'PVWatts Hourly Results (1)'!L1395/1000</f>
        <v>0</v>
      </c>
      <c r="N1384" s="3">
        <f>'PVWatts Hourly Results (2)'!L1395/1000</f>
        <v>0</v>
      </c>
      <c r="O1384" s="3">
        <f>'PVWatts Hourly Results (3)'!L1395/1000</f>
        <v>0</v>
      </c>
      <c r="P1384" s="3">
        <f>'PVWatts Hourly Results (4)'!L1395/1000</f>
        <v>0</v>
      </c>
      <c r="Q1384" s="130">
        <f>'PVWatts Hourly Results (5)'!L1395/1000</f>
        <v>0</v>
      </c>
    </row>
    <row r="1385" spans="2:17" x14ac:dyDescent="0.25">
      <c r="B1385" s="8">
        <v>2</v>
      </c>
      <c r="C1385" s="9">
        <v>26</v>
      </c>
      <c r="D1385" s="134">
        <f>'PVWatts Hourly Results (1)'!C1396</f>
        <v>0</v>
      </c>
      <c r="E1385" s="127">
        <f>DATE(YEAR(Inputs!$D$5),Summary!B1385,Summary!C1385)+TIME(D1385,0,0)</f>
        <v>57</v>
      </c>
      <c r="F1385" s="4">
        <f t="shared" si="151"/>
        <v>1</v>
      </c>
      <c r="G1385" s="4">
        <f t="shared" si="149"/>
        <v>1</v>
      </c>
      <c r="H1385" s="4">
        <f t="shared" si="152"/>
        <v>0</v>
      </c>
      <c r="I1385" s="4">
        <f t="shared" si="153"/>
        <v>0</v>
      </c>
      <c r="J1385" s="4">
        <f t="shared" si="154"/>
        <v>0</v>
      </c>
      <c r="K1385" s="4">
        <f t="shared" si="150"/>
        <v>0</v>
      </c>
      <c r="L1385" s="5">
        <f t="shared" si="155"/>
        <v>0</v>
      </c>
      <c r="M1385" s="137">
        <f>'PVWatts Hourly Results (1)'!L1396/1000</f>
        <v>0</v>
      </c>
      <c r="N1385" s="3">
        <f>'PVWatts Hourly Results (2)'!L1396/1000</f>
        <v>0</v>
      </c>
      <c r="O1385" s="3">
        <f>'PVWatts Hourly Results (3)'!L1396/1000</f>
        <v>0</v>
      </c>
      <c r="P1385" s="3">
        <f>'PVWatts Hourly Results (4)'!L1396/1000</f>
        <v>0</v>
      </c>
      <c r="Q1385" s="130">
        <f>'PVWatts Hourly Results (5)'!L1396/1000</f>
        <v>0</v>
      </c>
    </row>
    <row r="1386" spans="2:17" x14ac:dyDescent="0.25">
      <c r="B1386" s="8">
        <v>2</v>
      </c>
      <c r="C1386" s="9">
        <v>26</v>
      </c>
      <c r="D1386" s="134">
        <f>'PVWatts Hourly Results (1)'!C1397</f>
        <v>0</v>
      </c>
      <c r="E1386" s="127">
        <f>DATE(YEAR(Inputs!$D$5),Summary!B1386,Summary!C1386)+TIME(D1386,0,0)</f>
        <v>57</v>
      </c>
      <c r="F1386" s="4">
        <f t="shared" si="151"/>
        <v>1</v>
      </c>
      <c r="G1386" s="4">
        <f t="shared" si="149"/>
        <v>1</v>
      </c>
      <c r="H1386" s="4">
        <f t="shared" si="152"/>
        <v>0</v>
      </c>
      <c r="I1386" s="4">
        <f t="shared" si="153"/>
        <v>0</v>
      </c>
      <c r="J1386" s="4">
        <f t="shared" si="154"/>
        <v>0</v>
      </c>
      <c r="K1386" s="4">
        <f t="shared" si="150"/>
        <v>0</v>
      </c>
      <c r="L1386" s="5">
        <f t="shared" si="155"/>
        <v>0</v>
      </c>
      <c r="M1386" s="137">
        <f>'PVWatts Hourly Results (1)'!L1397/1000</f>
        <v>0</v>
      </c>
      <c r="N1386" s="3">
        <f>'PVWatts Hourly Results (2)'!L1397/1000</f>
        <v>0</v>
      </c>
      <c r="O1386" s="3">
        <f>'PVWatts Hourly Results (3)'!L1397/1000</f>
        <v>0</v>
      </c>
      <c r="P1386" s="3">
        <f>'PVWatts Hourly Results (4)'!L1397/1000</f>
        <v>0</v>
      </c>
      <c r="Q1386" s="130">
        <f>'PVWatts Hourly Results (5)'!L1397/1000</f>
        <v>0</v>
      </c>
    </row>
    <row r="1387" spans="2:17" x14ac:dyDescent="0.25">
      <c r="B1387" s="8">
        <v>2</v>
      </c>
      <c r="C1387" s="9">
        <v>26</v>
      </c>
      <c r="D1387" s="134">
        <f>'PVWatts Hourly Results (1)'!C1398</f>
        <v>0</v>
      </c>
      <c r="E1387" s="127">
        <f>DATE(YEAR(Inputs!$D$5),Summary!B1387,Summary!C1387)+TIME(D1387,0,0)</f>
        <v>57</v>
      </c>
      <c r="F1387" s="4">
        <f t="shared" si="151"/>
        <v>1</v>
      </c>
      <c r="G1387" s="4">
        <f t="shared" si="149"/>
        <v>1</v>
      </c>
      <c r="H1387" s="4">
        <f t="shared" si="152"/>
        <v>0</v>
      </c>
      <c r="I1387" s="4">
        <f t="shared" si="153"/>
        <v>0</v>
      </c>
      <c r="J1387" s="4">
        <f t="shared" si="154"/>
        <v>0</v>
      </c>
      <c r="K1387" s="4">
        <f t="shared" si="150"/>
        <v>0</v>
      </c>
      <c r="L1387" s="5">
        <f t="shared" si="155"/>
        <v>0</v>
      </c>
      <c r="M1387" s="137">
        <f>'PVWatts Hourly Results (1)'!L1398/1000</f>
        <v>0</v>
      </c>
      <c r="N1387" s="3">
        <f>'PVWatts Hourly Results (2)'!L1398/1000</f>
        <v>0</v>
      </c>
      <c r="O1387" s="3">
        <f>'PVWatts Hourly Results (3)'!L1398/1000</f>
        <v>0</v>
      </c>
      <c r="P1387" s="3">
        <f>'PVWatts Hourly Results (4)'!L1398/1000</f>
        <v>0</v>
      </c>
      <c r="Q1387" s="130">
        <f>'PVWatts Hourly Results (5)'!L1398/1000</f>
        <v>0</v>
      </c>
    </row>
    <row r="1388" spans="2:17" x14ac:dyDescent="0.25">
      <c r="B1388" s="8">
        <v>2</v>
      </c>
      <c r="C1388" s="9">
        <v>26</v>
      </c>
      <c r="D1388" s="134">
        <f>'PVWatts Hourly Results (1)'!C1399</f>
        <v>0</v>
      </c>
      <c r="E1388" s="127">
        <f>DATE(YEAR(Inputs!$D$5),Summary!B1388,Summary!C1388)+TIME(D1388,0,0)</f>
        <v>57</v>
      </c>
      <c r="F1388" s="4">
        <f t="shared" si="151"/>
        <v>1</v>
      </c>
      <c r="G1388" s="4">
        <f t="shared" si="149"/>
        <v>1</v>
      </c>
      <c r="H1388" s="4">
        <f t="shared" si="152"/>
        <v>0</v>
      </c>
      <c r="I1388" s="4">
        <f t="shared" si="153"/>
        <v>0</v>
      </c>
      <c r="J1388" s="4">
        <f t="shared" si="154"/>
        <v>0</v>
      </c>
      <c r="K1388" s="4">
        <f t="shared" si="150"/>
        <v>0</v>
      </c>
      <c r="L1388" s="5">
        <f t="shared" si="155"/>
        <v>0</v>
      </c>
      <c r="M1388" s="137">
        <f>'PVWatts Hourly Results (1)'!L1399/1000</f>
        <v>0</v>
      </c>
      <c r="N1388" s="3">
        <f>'PVWatts Hourly Results (2)'!L1399/1000</f>
        <v>0</v>
      </c>
      <c r="O1388" s="3">
        <f>'PVWatts Hourly Results (3)'!L1399/1000</f>
        <v>0</v>
      </c>
      <c r="P1388" s="3">
        <f>'PVWatts Hourly Results (4)'!L1399/1000</f>
        <v>0</v>
      </c>
      <c r="Q1388" s="130">
        <f>'PVWatts Hourly Results (5)'!L1399/1000</f>
        <v>0</v>
      </c>
    </row>
    <row r="1389" spans="2:17" x14ac:dyDescent="0.25">
      <c r="B1389" s="8">
        <v>2</v>
      </c>
      <c r="C1389" s="9">
        <v>26</v>
      </c>
      <c r="D1389" s="134">
        <f>'PVWatts Hourly Results (1)'!C1400</f>
        <v>0</v>
      </c>
      <c r="E1389" s="127">
        <f>DATE(YEAR(Inputs!$D$5),Summary!B1389,Summary!C1389)+TIME(D1389,0,0)</f>
        <v>57</v>
      </c>
      <c r="F1389" s="4">
        <f t="shared" si="151"/>
        <v>1</v>
      </c>
      <c r="G1389" s="4">
        <f t="shared" si="149"/>
        <v>1</v>
      </c>
      <c r="H1389" s="4">
        <f t="shared" si="152"/>
        <v>0</v>
      </c>
      <c r="I1389" s="4">
        <f t="shared" si="153"/>
        <v>0</v>
      </c>
      <c r="J1389" s="4">
        <f t="shared" si="154"/>
        <v>0</v>
      </c>
      <c r="K1389" s="4">
        <f t="shared" si="150"/>
        <v>0</v>
      </c>
      <c r="L1389" s="5">
        <f t="shared" si="155"/>
        <v>0</v>
      </c>
      <c r="M1389" s="137">
        <f>'PVWatts Hourly Results (1)'!L1400/1000</f>
        <v>0</v>
      </c>
      <c r="N1389" s="3">
        <f>'PVWatts Hourly Results (2)'!L1400/1000</f>
        <v>0</v>
      </c>
      <c r="O1389" s="3">
        <f>'PVWatts Hourly Results (3)'!L1400/1000</f>
        <v>0</v>
      </c>
      <c r="P1389" s="3">
        <f>'PVWatts Hourly Results (4)'!L1400/1000</f>
        <v>0</v>
      </c>
      <c r="Q1389" s="130">
        <f>'PVWatts Hourly Results (5)'!L1400/1000</f>
        <v>0</v>
      </c>
    </row>
    <row r="1390" spans="2:17" x14ac:dyDescent="0.25">
      <c r="B1390" s="8">
        <v>2</v>
      </c>
      <c r="C1390" s="9">
        <v>27</v>
      </c>
      <c r="D1390" s="134">
        <f>'PVWatts Hourly Results (1)'!C1401</f>
        <v>0</v>
      </c>
      <c r="E1390" s="127">
        <f>DATE(YEAR(Inputs!$D$5),Summary!B1390,Summary!C1390)+TIME(D1390,0,0)</f>
        <v>58</v>
      </c>
      <c r="F1390" s="4">
        <f t="shared" si="151"/>
        <v>1</v>
      </c>
      <c r="G1390" s="4">
        <f t="shared" si="149"/>
        <v>2</v>
      </c>
      <c r="H1390" s="4">
        <f t="shared" si="152"/>
        <v>1</v>
      </c>
      <c r="I1390" s="4">
        <f t="shared" si="153"/>
        <v>0</v>
      </c>
      <c r="J1390" s="4">
        <f t="shared" si="154"/>
        <v>0</v>
      </c>
      <c r="K1390" s="4">
        <f t="shared" si="150"/>
        <v>0</v>
      </c>
      <c r="L1390" s="5">
        <f t="shared" si="155"/>
        <v>0</v>
      </c>
      <c r="M1390" s="137">
        <f>'PVWatts Hourly Results (1)'!L1401/1000</f>
        <v>0</v>
      </c>
      <c r="N1390" s="3">
        <f>'PVWatts Hourly Results (2)'!L1401/1000</f>
        <v>0</v>
      </c>
      <c r="O1390" s="3">
        <f>'PVWatts Hourly Results (3)'!L1401/1000</f>
        <v>0</v>
      </c>
      <c r="P1390" s="3">
        <f>'PVWatts Hourly Results (4)'!L1401/1000</f>
        <v>0</v>
      </c>
      <c r="Q1390" s="130">
        <f>'PVWatts Hourly Results (5)'!L1401/1000</f>
        <v>0</v>
      </c>
    </row>
    <row r="1391" spans="2:17" x14ac:dyDescent="0.25">
      <c r="B1391" s="8">
        <v>2</v>
      </c>
      <c r="C1391" s="9">
        <v>27</v>
      </c>
      <c r="D1391" s="134">
        <f>'PVWatts Hourly Results (1)'!C1402</f>
        <v>0</v>
      </c>
      <c r="E1391" s="127">
        <f>DATE(YEAR(Inputs!$D$5),Summary!B1391,Summary!C1391)+TIME(D1391,0,0)</f>
        <v>58</v>
      </c>
      <c r="F1391" s="4">
        <f t="shared" si="151"/>
        <v>1</v>
      </c>
      <c r="G1391" s="4">
        <f t="shared" si="149"/>
        <v>2</v>
      </c>
      <c r="H1391" s="4">
        <f t="shared" si="152"/>
        <v>1</v>
      </c>
      <c r="I1391" s="4">
        <f t="shared" si="153"/>
        <v>0</v>
      </c>
      <c r="J1391" s="4">
        <f t="shared" si="154"/>
        <v>0</v>
      </c>
      <c r="K1391" s="4">
        <f t="shared" si="150"/>
        <v>0</v>
      </c>
      <c r="L1391" s="5">
        <f t="shared" si="155"/>
        <v>0</v>
      </c>
      <c r="M1391" s="137">
        <f>'PVWatts Hourly Results (1)'!L1402/1000</f>
        <v>0</v>
      </c>
      <c r="N1391" s="3">
        <f>'PVWatts Hourly Results (2)'!L1402/1000</f>
        <v>0</v>
      </c>
      <c r="O1391" s="3">
        <f>'PVWatts Hourly Results (3)'!L1402/1000</f>
        <v>0</v>
      </c>
      <c r="P1391" s="3">
        <f>'PVWatts Hourly Results (4)'!L1402/1000</f>
        <v>0</v>
      </c>
      <c r="Q1391" s="130">
        <f>'PVWatts Hourly Results (5)'!L1402/1000</f>
        <v>0</v>
      </c>
    </row>
    <row r="1392" spans="2:17" x14ac:dyDescent="0.25">
      <c r="B1392" s="8">
        <v>2</v>
      </c>
      <c r="C1392" s="9">
        <v>27</v>
      </c>
      <c r="D1392" s="134">
        <f>'PVWatts Hourly Results (1)'!C1403</f>
        <v>0</v>
      </c>
      <c r="E1392" s="127">
        <f>DATE(YEAR(Inputs!$D$5),Summary!B1392,Summary!C1392)+TIME(D1392,0,0)</f>
        <v>58</v>
      </c>
      <c r="F1392" s="4">
        <f t="shared" si="151"/>
        <v>1</v>
      </c>
      <c r="G1392" s="4">
        <f t="shared" si="149"/>
        <v>2</v>
      </c>
      <c r="H1392" s="4">
        <f t="shared" si="152"/>
        <v>1</v>
      </c>
      <c r="I1392" s="4">
        <f t="shared" si="153"/>
        <v>0</v>
      </c>
      <c r="J1392" s="4">
        <f t="shared" si="154"/>
        <v>0</v>
      </c>
      <c r="K1392" s="4">
        <f t="shared" si="150"/>
        <v>0</v>
      </c>
      <c r="L1392" s="5">
        <f t="shared" si="155"/>
        <v>0</v>
      </c>
      <c r="M1392" s="137">
        <f>'PVWatts Hourly Results (1)'!L1403/1000</f>
        <v>0</v>
      </c>
      <c r="N1392" s="3">
        <f>'PVWatts Hourly Results (2)'!L1403/1000</f>
        <v>0</v>
      </c>
      <c r="O1392" s="3">
        <f>'PVWatts Hourly Results (3)'!L1403/1000</f>
        <v>0</v>
      </c>
      <c r="P1392" s="3">
        <f>'PVWatts Hourly Results (4)'!L1403/1000</f>
        <v>0</v>
      </c>
      <c r="Q1392" s="130">
        <f>'PVWatts Hourly Results (5)'!L1403/1000</f>
        <v>0</v>
      </c>
    </row>
    <row r="1393" spans="2:17" x14ac:dyDescent="0.25">
      <c r="B1393" s="8">
        <v>2</v>
      </c>
      <c r="C1393" s="9">
        <v>27</v>
      </c>
      <c r="D1393" s="134">
        <f>'PVWatts Hourly Results (1)'!C1404</f>
        <v>0</v>
      </c>
      <c r="E1393" s="127">
        <f>DATE(YEAR(Inputs!$D$5),Summary!B1393,Summary!C1393)+TIME(D1393,0,0)</f>
        <v>58</v>
      </c>
      <c r="F1393" s="4">
        <f t="shared" si="151"/>
        <v>1</v>
      </c>
      <c r="G1393" s="4">
        <f t="shared" si="149"/>
        <v>2</v>
      </c>
      <c r="H1393" s="4">
        <f t="shared" si="152"/>
        <v>1</v>
      </c>
      <c r="I1393" s="4">
        <f t="shared" si="153"/>
        <v>0</v>
      </c>
      <c r="J1393" s="4">
        <f t="shared" si="154"/>
        <v>0</v>
      </c>
      <c r="K1393" s="4">
        <f t="shared" si="150"/>
        <v>0</v>
      </c>
      <c r="L1393" s="5">
        <f t="shared" si="155"/>
        <v>0</v>
      </c>
      <c r="M1393" s="137">
        <f>'PVWatts Hourly Results (1)'!L1404/1000</f>
        <v>0</v>
      </c>
      <c r="N1393" s="3">
        <f>'PVWatts Hourly Results (2)'!L1404/1000</f>
        <v>0</v>
      </c>
      <c r="O1393" s="3">
        <f>'PVWatts Hourly Results (3)'!L1404/1000</f>
        <v>0</v>
      </c>
      <c r="P1393" s="3">
        <f>'PVWatts Hourly Results (4)'!L1404/1000</f>
        <v>0</v>
      </c>
      <c r="Q1393" s="130">
        <f>'PVWatts Hourly Results (5)'!L1404/1000</f>
        <v>0</v>
      </c>
    </row>
    <row r="1394" spans="2:17" x14ac:dyDescent="0.25">
      <c r="B1394" s="8">
        <v>2</v>
      </c>
      <c r="C1394" s="9">
        <v>27</v>
      </c>
      <c r="D1394" s="134">
        <f>'PVWatts Hourly Results (1)'!C1405</f>
        <v>0</v>
      </c>
      <c r="E1394" s="127">
        <f>DATE(YEAR(Inputs!$D$5),Summary!B1394,Summary!C1394)+TIME(D1394,0,0)</f>
        <v>58</v>
      </c>
      <c r="F1394" s="4">
        <f t="shared" si="151"/>
        <v>1</v>
      </c>
      <c r="G1394" s="4">
        <f t="shared" si="149"/>
        <v>2</v>
      </c>
      <c r="H1394" s="4">
        <f t="shared" si="152"/>
        <v>1</v>
      </c>
      <c r="I1394" s="4">
        <f t="shared" si="153"/>
        <v>0</v>
      </c>
      <c r="J1394" s="4">
        <f t="shared" si="154"/>
        <v>0</v>
      </c>
      <c r="K1394" s="4">
        <f t="shared" si="150"/>
        <v>0</v>
      </c>
      <c r="L1394" s="5">
        <f t="shared" si="155"/>
        <v>0</v>
      </c>
      <c r="M1394" s="137">
        <f>'PVWatts Hourly Results (1)'!L1405/1000</f>
        <v>0</v>
      </c>
      <c r="N1394" s="3">
        <f>'PVWatts Hourly Results (2)'!L1405/1000</f>
        <v>0</v>
      </c>
      <c r="O1394" s="3">
        <f>'PVWatts Hourly Results (3)'!L1405/1000</f>
        <v>0</v>
      </c>
      <c r="P1394" s="3">
        <f>'PVWatts Hourly Results (4)'!L1405/1000</f>
        <v>0</v>
      </c>
      <c r="Q1394" s="130">
        <f>'PVWatts Hourly Results (5)'!L1405/1000</f>
        <v>0</v>
      </c>
    </row>
    <row r="1395" spans="2:17" x14ac:dyDescent="0.25">
      <c r="B1395" s="8">
        <v>2</v>
      </c>
      <c r="C1395" s="9">
        <v>27</v>
      </c>
      <c r="D1395" s="134">
        <f>'PVWatts Hourly Results (1)'!C1406</f>
        <v>0</v>
      </c>
      <c r="E1395" s="127">
        <f>DATE(YEAR(Inputs!$D$5),Summary!B1395,Summary!C1395)+TIME(D1395,0,0)</f>
        <v>58</v>
      </c>
      <c r="F1395" s="4">
        <f t="shared" si="151"/>
        <v>1</v>
      </c>
      <c r="G1395" s="4">
        <f t="shared" si="149"/>
        <v>2</v>
      </c>
      <c r="H1395" s="4">
        <f t="shared" si="152"/>
        <v>1</v>
      </c>
      <c r="I1395" s="4">
        <f t="shared" si="153"/>
        <v>0</v>
      </c>
      <c r="J1395" s="4">
        <f t="shared" si="154"/>
        <v>0</v>
      </c>
      <c r="K1395" s="4">
        <f t="shared" si="150"/>
        <v>0</v>
      </c>
      <c r="L1395" s="5">
        <f t="shared" si="155"/>
        <v>0</v>
      </c>
      <c r="M1395" s="137">
        <f>'PVWatts Hourly Results (1)'!L1406/1000</f>
        <v>0</v>
      </c>
      <c r="N1395" s="3">
        <f>'PVWatts Hourly Results (2)'!L1406/1000</f>
        <v>0</v>
      </c>
      <c r="O1395" s="3">
        <f>'PVWatts Hourly Results (3)'!L1406/1000</f>
        <v>0</v>
      </c>
      <c r="P1395" s="3">
        <f>'PVWatts Hourly Results (4)'!L1406/1000</f>
        <v>0</v>
      </c>
      <c r="Q1395" s="130">
        <f>'PVWatts Hourly Results (5)'!L1406/1000</f>
        <v>0</v>
      </c>
    </row>
    <row r="1396" spans="2:17" x14ac:dyDescent="0.25">
      <c r="B1396" s="8">
        <v>2</v>
      </c>
      <c r="C1396" s="9">
        <v>27</v>
      </c>
      <c r="D1396" s="134">
        <f>'PVWatts Hourly Results (1)'!C1407</f>
        <v>0</v>
      </c>
      <c r="E1396" s="127">
        <f>DATE(YEAR(Inputs!$D$5),Summary!B1396,Summary!C1396)+TIME(D1396,0,0)</f>
        <v>58</v>
      </c>
      <c r="F1396" s="4">
        <f t="shared" si="151"/>
        <v>1</v>
      </c>
      <c r="G1396" s="4">
        <f t="shared" si="149"/>
        <v>2</v>
      </c>
      <c r="H1396" s="4">
        <f t="shared" si="152"/>
        <v>1</v>
      </c>
      <c r="I1396" s="4">
        <f t="shared" si="153"/>
        <v>0</v>
      </c>
      <c r="J1396" s="4">
        <f t="shared" si="154"/>
        <v>0</v>
      </c>
      <c r="K1396" s="4">
        <f t="shared" si="150"/>
        <v>0</v>
      </c>
      <c r="L1396" s="5">
        <f t="shared" si="155"/>
        <v>0</v>
      </c>
      <c r="M1396" s="137">
        <f>'PVWatts Hourly Results (1)'!L1407/1000</f>
        <v>0</v>
      </c>
      <c r="N1396" s="3">
        <f>'PVWatts Hourly Results (2)'!L1407/1000</f>
        <v>0</v>
      </c>
      <c r="O1396" s="3">
        <f>'PVWatts Hourly Results (3)'!L1407/1000</f>
        <v>0</v>
      </c>
      <c r="P1396" s="3">
        <f>'PVWatts Hourly Results (4)'!L1407/1000</f>
        <v>0</v>
      </c>
      <c r="Q1396" s="130">
        <f>'PVWatts Hourly Results (5)'!L1407/1000</f>
        <v>0</v>
      </c>
    </row>
    <row r="1397" spans="2:17" x14ac:dyDescent="0.25">
      <c r="B1397" s="8">
        <v>2</v>
      </c>
      <c r="C1397" s="9">
        <v>27</v>
      </c>
      <c r="D1397" s="134">
        <f>'PVWatts Hourly Results (1)'!C1408</f>
        <v>0</v>
      </c>
      <c r="E1397" s="127">
        <f>DATE(YEAR(Inputs!$D$5),Summary!B1397,Summary!C1397)+TIME(D1397,0,0)</f>
        <v>58</v>
      </c>
      <c r="F1397" s="4">
        <f t="shared" si="151"/>
        <v>1</v>
      </c>
      <c r="G1397" s="4">
        <f t="shared" si="149"/>
        <v>2</v>
      </c>
      <c r="H1397" s="4">
        <f t="shared" si="152"/>
        <v>1</v>
      </c>
      <c r="I1397" s="4">
        <f t="shared" si="153"/>
        <v>0</v>
      </c>
      <c r="J1397" s="4">
        <f t="shared" si="154"/>
        <v>0</v>
      </c>
      <c r="K1397" s="4">
        <f t="shared" si="150"/>
        <v>0</v>
      </c>
      <c r="L1397" s="5">
        <f t="shared" si="155"/>
        <v>0</v>
      </c>
      <c r="M1397" s="137">
        <f>'PVWatts Hourly Results (1)'!L1408/1000</f>
        <v>0</v>
      </c>
      <c r="N1397" s="3">
        <f>'PVWatts Hourly Results (2)'!L1408/1000</f>
        <v>0</v>
      </c>
      <c r="O1397" s="3">
        <f>'PVWatts Hourly Results (3)'!L1408/1000</f>
        <v>0</v>
      </c>
      <c r="P1397" s="3">
        <f>'PVWatts Hourly Results (4)'!L1408/1000</f>
        <v>0</v>
      </c>
      <c r="Q1397" s="130">
        <f>'PVWatts Hourly Results (5)'!L1408/1000</f>
        <v>0</v>
      </c>
    </row>
    <row r="1398" spans="2:17" x14ac:dyDescent="0.25">
      <c r="B1398" s="8">
        <v>2</v>
      </c>
      <c r="C1398" s="9">
        <v>27</v>
      </c>
      <c r="D1398" s="134">
        <f>'PVWatts Hourly Results (1)'!C1409</f>
        <v>0</v>
      </c>
      <c r="E1398" s="127">
        <f>DATE(YEAR(Inputs!$D$5),Summary!B1398,Summary!C1398)+TIME(D1398,0,0)</f>
        <v>58</v>
      </c>
      <c r="F1398" s="4">
        <f t="shared" si="151"/>
        <v>1</v>
      </c>
      <c r="G1398" s="4">
        <f t="shared" si="149"/>
        <v>2</v>
      </c>
      <c r="H1398" s="4">
        <f t="shared" si="152"/>
        <v>1</v>
      </c>
      <c r="I1398" s="4">
        <f t="shared" si="153"/>
        <v>0</v>
      </c>
      <c r="J1398" s="4">
        <f t="shared" si="154"/>
        <v>0</v>
      </c>
      <c r="K1398" s="4">
        <f t="shared" si="150"/>
        <v>0</v>
      </c>
      <c r="L1398" s="5">
        <f t="shared" si="155"/>
        <v>0</v>
      </c>
      <c r="M1398" s="137">
        <f>'PVWatts Hourly Results (1)'!L1409/1000</f>
        <v>0</v>
      </c>
      <c r="N1398" s="3">
        <f>'PVWatts Hourly Results (2)'!L1409/1000</f>
        <v>0</v>
      </c>
      <c r="O1398" s="3">
        <f>'PVWatts Hourly Results (3)'!L1409/1000</f>
        <v>0</v>
      </c>
      <c r="P1398" s="3">
        <f>'PVWatts Hourly Results (4)'!L1409/1000</f>
        <v>0</v>
      </c>
      <c r="Q1398" s="130">
        <f>'PVWatts Hourly Results (5)'!L1409/1000</f>
        <v>0</v>
      </c>
    </row>
    <row r="1399" spans="2:17" x14ac:dyDescent="0.25">
      <c r="B1399" s="8">
        <v>2</v>
      </c>
      <c r="C1399" s="9">
        <v>27</v>
      </c>
      <c r="D1399" s="134">
        <f>'PVWatts Hourly Results (1)'!C1410</f>
        <v>0</v>
      </c>
      <c r="E1399" s="127">
        <f>DATE(YEAR(Inputs!$D$5),Summary!B1399,Summary!C1399)+TIME(D1399,0,0)</f>
        <v>58</v>
      </c>
      <c r="F1399" s="4">
        <f t="shared" si="151"/>
        <v>1</v>
      </c>
      <c r="G1399" s="4">
        <f t="shared" si="149"/>
        <v>2</v>
      </c>
      <c r="H1399" s="4">
        <f t="shared" si="152"/>
        <v>1</v>
      </c>
      <c r="I1399" s="4">
        <f t="shared" si="153"/>
        <v>0</v>
      </c>
      <c r="J1399" s="4">
        <f t="shared" si="154"/>
        <v>0</v>
      </c>
      <c r="K1399" s="4">
        <f t="shared" si="150"/>
        <v>0</v>
      </c>
      <c r="L1399" s="5">
        <f t="shared" si="155"/>
        <v>0</v>
      </c>
      <c r="M1399" s="137">
        <f>'PVWatts Hourly Results (1)'!L1410/1000</f>
        <v>0</v>
      </c>
      <c r="N1399" s="3">
        <f>'PVWatts Hourly Results (2)'!L1410/1000</f>
        <v>0</v>
      </c>
      <c r="O1399" s="3">
        <f>'PVWatts Hourly Results (3)'!L1410/1000</f>
        <v>0</v>
      </c>
      <c r="P1399" s="3">
        <f>'PVWatts Hourly Results (4)'!L1410/1000</f>
        <v>0</v>
      </c>
      <c r="Q1399" s="130">
        <f>'PVWatts Hourly Results (5)'!L1410/1000</f>
        <v>0</v>
      </c>
    </row>
    <row r="1400" spans="2:17" x14ac:dyDescent="0.25">
      <c r="B1400" s="8">
        <v>2</v>
      </c>
      <c r="C1400" s="9">
        <v>27</v>
      </c>
      <c r="D1400" s="134">
        <f>'PVWatts Hourly Results (1)'!C1411</f>
        <v>0</v>
      </c>
      <c r="E1400" s="127">
        <f>DATE(YEAR(Inputs!$D$5),Summary!B1400,Summary!C1400)+TIME(D1400,0,0)</f>
        <v>58</v>
      </c>
      <c r="F1400" s="4">
        <f t="shared" si="151"/>
        <v>1</v>
      </c>
      <c r="G1400" s="4">
        <f t="shared" si="149"/>
        <v>2</v>
      </c>
      <c r="H1400" s="4">
        <f t="shared" si="152"/>
        <v>1</v>
      </c>
      <c r="I1400" s="4">
        <f t="shared" si="153"/>
        <v>0</v>
      </c>
      <c r="J1400" s="4">
        <f t="shared" si="154"/>
        <v>0</v>
      </c>
      <c r="K1400" s="4">
        <f t="shared" si="150"/>
        <v>0</v>
      </c>
      <c r="L1400" s="5">
        <f t="shared" si="155"/>
        <v>0</v>
      </c>
      <c r="M1400" s="137">
        <f>'PVWatts Hourly Results (1)'!L1411/1000</f>
        <v>0</v>
      </c>
      <c r="N1400" s="3">
        <f>'PVWatts Hourly Results (2)'!L1411/1000</f>
        <v>0</v>
      </c>
      <c r="O1400" s="3">
        <f>'PVWatts Hourly Results (3)'!L1411/1000</f>
        <v>0</v>
      </c>
      <c r="P1400" s="3">
        <f>'PVWatts Hourly Results (4)'!L1411/1000</f>
        <v>0</v>
      </c>
      <c r="Q1400" s="130">
        <f>'PVWatts Hourly Results (5)'!L1411/1000</f>
        <v>0</v>
      </c>
    </row>
    <row r="1401" spans="2:17" x14ac:dyDescent="0.25">
      <c r="B1401" s="8">
        <v>2</v>
      </c>
      <c r="C1401" s="9">
        <v>27</v>
      </c>
      <c r="D1401" s="134">
        <f>'PVWatts Hourly Results (1)'!C1412</f>
        <v>0</v>
      </c>
      <c r="E1401" s="127">
        <f>DATE(YEAR(Inputs!$D$5),Summary!B1401,Summary!C1401)+TIME(D1401,0,0)</f>
        <v>58</v>
      </c>
      <c r="F1401" s="4">
        <f t="shared" si="151"/>
        <v>1</v>
      </c>
      <c r="G1401" s="4">
        <f t="shared" si="149"/>
        <v>2</v>
      </c>
      <c r="H1401" s="4">
        <f t="shared" si="152"/>
        <v>1</v>
      </c>
      <c r="I1401" s="4">
        <f t="shared" si="153"/>
        <v>0</v>
      </c>
      <c r="J1401" s="4">
        <f t="shared" si="154"/>
        <v>0</v>
      </c>
      <c r="K1401" s="4">
        <f t="shared" si="150"/>
        <v>0</v>
      </c>
      <c r="L1401" s="5">
        <f t="shared" si="155"/>
        <v>0</v>
      </c>
      <c r="M1401" s="137">
        <f>'PVWatts Hourly Results (1)'!L1412/1000</f>
        <v>0</v>
      </c>
      <c r="N1401" s="3">
        <f>'PVWatts Hourly Results (2)'!L1412/1000</f>
        <v>0</v>
      </c>
      <c r="O1401" s="3">
        <f>'PVWatts Hourly Results (3)'!L1412/1000</f>
        <v>0</v>
      </c>
      <c r="P1401" s="3">
        <f>'PVWatts Hourly Results (4)'!L1412/1000</f>
        <v>0</v>
      </c>
      <c r="Q1401" s="130">
        <f>'PVWatts Hourly Results (5)'!L1412/1000</f>
        <v>0</v>
      </c>
    </row>
    <row r="1402" spans="2:17" x14ac:dyDescent="0.25">
      <c r="B1402" s="8">
        <v>2</v>
      </c>
      <c r="C1402" s="9">
        <v>27</v>
      </c>
      <c r="D1402" s="134">
        <f>'PVWatts Hourly Results (1)'!C1413</f>
        <v>0</v>
      </c>
      <c r="E1402" s="127">
        <f>DATE(YEAR(Inputs!$D$5),Summary!B1402,Summary!C1402)+TIME(D1402,0,0)</f>
        <v>58</v>
      </c>
      <c r="F1402" s="4">
        <f t="shared" si="151"/>
        <v>1</v>
      </c>
      <c r="G1402" s="4">
        <f t="shared" si="149"/>
        <v>2</v>
      </c>
      <c r="H1402" s="4">
        <f t="shared" si="152"/>
        <v>1</v>
      </c>
      <c r="I1402" s="4">
        <f t="shared" si="153"/>
        <v>0</v>
      </c>
      <c r="J1402" s="4">
        <f t="shared" si="154"/>
        <v>0</v>
      </c>
      <c r="K1402" s="4">
        <f t="shared" si="150"/>
        <v>0</v>
      </c>
      <c r="L1402" s="5">
        <f t="shared" si="155"/>
        <v>0</v>
      </c>
      <c r="M1402" s="137">
        <f>'PVWatts Hourly Results (1)'!L1413/1000</f>
        <v>0</v>
      </c>
      <c r="N1402" s="3">
        <f>'PVWatts Hourly Results (2)'!L1413/1000</f>
        <v>0</v>
      </c>
      <c r="O1402" s="3">
        <f>'PVWatts Hourly Results (3)'!L1413/1000</f>
        <v>0</v>
      </c>
      <c r="P1402" s="3">
        <f>'PVWatts Hourly Results (4)'!L1413/1000</f>
        <v>0</v>
      </c>
      <c r="Q1402" s="130">
        <f>'PVWatts Hourly Results (5)'!L1413/1000</f>
        <v>0</v>
      </c>
    </row>
    <row r="1403" spans="2:17" x14ac:dyDescent="0.25">
      <c r="B1403" s="8">
        <v>2</v>
      </c>
      <c r="C1403" s="9">
        <v>27</v>
      </c>
      <c r="D1403" s="134">
        <f>'PVWatts Hourly Results (1)'!C1414</f>
        <v>0</v>
      </c>
      <c r="E1403" s="127">
        <f>DATE(YEAR(Inputs!$D$5),Summary!B1403,Summary!C1403)+TIME(D1403,0,0)</f>
        <v>58</v>
      </c>
      <c r="F1403" s="4">
        <f t="shared" si="151"/>
        <v>1</v>
      </c>
      <c r="G1403" s="4">
        <f t="shared" si="149"/>
        <v>2</v>
      </c>
      <c r="H1403" s="4">
        <f t="shared" si="152"/>
        <v>1</v>
      </c>
      <c r="I1403" s="4">
        <f t="shared" si="153"/>
        <v>0</v>
      </c>
      <c r="J1403" s="4">
        <f t="shared" si="154"/>
        <v>0</v>
      </c>
      <c r="K1403" s="4">
        <f t="shared" si="150"/>
        <v>0</v>
      </c>
      <c r="L1403" s="5">
        <f t="shared" si="155"/>
        <v>0</v>
      </c>
      <c r="M1403" s="137">
        <f>'PVWatts Hourly Results (1)'!L1414/1000</f>
        <v>0</v>
      </c>
      <c r="N1403" s="3">
        <f>'PVWatts Hourly Results (2)'!L1414/1000</f>
        <v>0</v>
      </c>
      <c r="O1403" s="3">
        <f>'PVWatts Hourly Results (3)'!L1414/1000</f>
        <v>0</v>
      </c>
      <c r="P1403" s="3">
        <f>'PVWatts Hourly Results (4)'!L1414/1000</f>
        <v>0</v>
      </c>
      <c r="Q1403" s="130">
        <f>'PVWatts Hourly Results (5)'!L1414/1000</f>
        <v>0</v>
      </c>
    </row>
    <row r="1404" spans="2:17" x14ac:dyDescent="0.25">
      <c r="B1404" s="8">
        <v>2</v>
      </c>
      <c r="C1404" s="9">
        <v>27</v>
      </c>
      <c r="D1404" s="134">
        <f>'PVWatts Hourly Results (1)'!C1415</f>
        <v>0</v>
      </c>
      <c r="E1404" s="127">
        <f>DATE(YEAR(Inputs!$D$5),Summary!B1404,Summary!C1404)+TIME(D1404,0,0)</f>
        <v>58</v>
      </c>
      <c r="F1404" s="4">
        <f t="shared" si="151"/>
        <v>1</v>
      </c>
      <c r="G1404" s="4">
        <f t="shared" si="149"/>
        <v>2</v>
      </c>
      <c r="H1404" s="4">
        <f t="shared" si="152"/>
        <v>1</v>
      </c>
      <c r="I1404" s="4">
        <f t="shared" si="153"/>
        <v>0</v>
      </c>
      <c r="J1404" s="4">
        <f t="shared" si="154"/>
        <v>0</v>
      </c>
      <c r="K1404" s="4">
        <f t="shared" si="150"/>
        <v>0</v>
      </c>
      <c r="L1404" s="5">
        <f t="shared" si="155"/>
        <v>0</v>
      </c>
      <c r="M1404" s="137">
        <f>'PVWatts Hourly Results (1)'!L1415/1000</f>
        <v>0</v>
      </c>
      <c r="N1404" s="3">
        <f>'PVWatts Hourly Results (2)'!L1415/1000</f>
        <v>0</v>
      </c>
      <c r="O1404" s="3">
        <f>'PVWatts Hourly Results (3)'!L1415/1000</f>
        <v>0</v>
      </c>
      <c r="P1404" s="3">
        <f>'PVWatts Hourly Results (4)'!L1415/1000</f>
        <v>0</v>
      </c>
      <c r="Q1404" s="130">
        <f>'PVWatts Hourly Results (5)'!L1415/1000</f>
        <v>0</v>
      </c>
    </row>
    <row r="1405" spans="2:17" x14ac:dyDescent="0.25">
      <c r="B1405" s="8">
        <v>2</v>
      </c>
      <c r="C1405" s="9">
        <v>27</v>
      </c>
      <c r="D1405" s="134">
        <f>'PVWatts Hourly Results (1)'!C1416</f>
        <v>0</v>
      </c>
      <c r="E1405" s="127">
        <f>DATE(YEAR(Inputs!$D$5),Summary!B1405,Summary!C1405)+TIME(D1405,0,0)</f>
        <v>58</v>
      </c>
      <c r="F1405" s="4">
        <f t="shared" si="151"/>
        <v>1</v>
      </c>
      <c r="G1405" s="4">
        <f t="shared" si="149"/>
        <v>2</v>
      </c>
      <c r="H1405" s="4">
        <f t="shared" si="152"/>
        <v>1</v>
      </c>
      <c r="I1405" s="4">
        <f t="shared" si="153"/>
        <v>0</v>
      </c>
      <c r="J1405" s="4">
        <f t="shared" si="154"/>
        <v>0</v>
      </c>
      <c r="K1405" s="4">
        <f t="shared" si="150"/>
        <v>0</v>
      </c>
      <c r="L1405" s="5">
        <f t="shared" si="155"/>
        <v>0</v>
      </c>
      <c r="M1405" s="137">
        <f>'PVWatts Hourly Results (1)'!L1416/1000</f>
        <v>0</v>
      </c>
      <c r="N1405" s="3">
        <f>'PVWatts Hourly Results (2)'!L1416/1000</f>
        <v>0</v>
      </c>
      <c r="O1405" s="3">
        <f>'PVWatts Hourly Results (3)'!L1416/1000</f>
        <v>0</v>
      </c>
      <c r="P1405" s="3">
        <f>'PVWatts Hourly Results (4)'!L1416/1000</f>
        <v>0</v>
      </c>
      <c r="Q1405" s="130">
        <f>'PVWatts Hourly Results (5)'!L1416/1000</f>
        <v>0</v>
      </c>
    </row>
    <row r="1406" spans="2:17" x14ac:dyDescent="0.25">
      <c r="B1406" s="8">
        <v>2</v>
      </c>
      <c r="C1406" s="9">
        <v>27</v>
      </c>
      <c r="D1406" s="134">
        <f>'PVWatts Hourly Results (1)'!C1417</f>
        <v>0</v>
      </c>
      <c r="E1406" s="127">
        <f>DATE(YEAR(Inputs!$D$5),Summary!B1406,Summary!C1406)+TIME(D1406,0,0)</f>
        <v>58</v>
      </c>
      <c r="F1406" s="4">
        <f t="shared" si="151"/>
        <v>1</v>
      </c>
      <c r="G1406" s="4">
        <f t="shared" si="149"/>
        <v>2</v>
      </c>
      <c r="H1406" s="4">
        <f t="shared" si="152"/>
        <v>1</v>
      </c>
      <c r="I1406" s="4">
        <f t="shared" si="153"/>
        <v>0</v>
      </c>
      <c r="J1406" s="4">
        <f t="shared" si="154"/>
        <v>0</v>
      </c>
      <c r="K1406" s="4">
        <f t="shared" si="150"/>
        <v>0</v>
      </c>
      <c r="L1406" s="5">
        <f t="shared" si="155"/>
        <v>0</v>
      </c>
      <c r="M1406" s="137">
        <f>'PVWatts Hourly Results (1)'!L1417/1000</f>
        <v>0</v>
      </c>
      <c r="N1406" s="3">
        <f>'PVWatts Hourly Results (2)'!L1417/1000</f>
        <v>0</v>
      </c>
      <c r="O1406" s="3">
        <f>'PVWatts Hourly Results (3)'!L1417/1000</f>
        <v>0</v>
      </c>
      <c r="P1406" s="3">
        <f>'PVWatts Hourly Results (4)'!L1417/1000</f>
        <v>0</v>
      </c>
      <c r="Q1406" s="130">
        <f>'PVWatts Hourly Results (5)'!L1417/1000</f>
        <v>0</v>
      </c>
    </row>
    <row r="1407" spans="2:17" x14ac:dyDescent="0.25">
      <c r="B1407" s="8">
        <v>2</v>
      </c>
      <c r="C1407" s="9">
        <v>27</v>
      </c>
      <c r="D1407" s="134">
        <f>'PVWatts Hourly Results (1)'!C1418</f>
        <v>0</v>
      </c>
      <c r="E1407" s="127">
        <f>DATE(YEAR(Inputs!$D$5),Summary!B1407,Summary!C1407)+TIME(D1407,0,0)</f>
        <v>58</v>
      </c>
      <c r="F1407" s="4">
        <f t="shared" si="151"/>
        <v>1</v>
      </c>
      <c r="G1407" s="4">
        <f t="shared" si="149"/>
        <v>2</v>
      </c>
      <c r="H1407" s="4">
        <f t="shared" si="152"/>
        <v>1</v>
      </c>
      <c r="I1407" s="4">
        <f t="shared" si="153"/>
        <v>0</v>
      </c>
      <c r="J1407" s="4">
        <f t="shared" si="154"/>
        <v>0</v>
      </c>
      <c r="K1407" s="4">
        <f t="shared" si="150"/>
        <v>0</v>
      </c>
      <c r="L1407" s="5">
        <f t="shared" si="155"/>
        <v>0</v>
      </c>
      <c r="M1407" s="137">
        <f>'PVWatts Hourly Results (1)'!L1418/1000</f>
        <v>0</v>
      </c>
      <c r="N1407" s="3">
        <f>'PVWatts Hourly Results (2)'!L1418/1000</f>
        <v>0</v>
      </c>
      <c r="O1407" s="3">
        <f>'PVWatts Hourly Results (3)'!L1418/1000</f>
        <v>0</v>
      </c>
      <c r="P1407" s="3">
        <f>'PVWatts Hourly Results (4)'!L1418/1000</f>
        <v>0</v>
      </c>
      <c r="Q1407" s="130">
        <f>'PVWatts Hourly Results (5)'!L1418/1000</f>
        <v>0</v>
      </c>
    </row>
    <row r="1408" spans="2:17" x14ac:dyDescent="0.25">
      <c r="B1408" s="8">
        <v>2</v>
      </c>
      <c r="C1408" s="9">
        <v>27</v>
      </c>
      <c r="D1408" s="134">
        <f>'PVWatts Hourly Results (1)'!C1419</f>
        <v>0</v>
      </c>
      <c r="E1408" s="127">
        <f>DATE(YEAR(Inputs!$D$5),Summary!B1408,Summary!C1408)+TIME(D1408,0,0)</f>
        <v>58</v>
      </c>
      <c r="F1408" s="4">
        <f t="shared" si="151"/>
        <v>1</v>
      </c>
      <c r="G1408" s="4">
        <f t="shared" si="149"/>
        <v>2</v>
      </c>
      <c r="H1408" s="4">
        <f t="shared" si="152"/>
        <v>1</v>
      </c>
      <c r="I1408" s="4">
        <f t="shared" si="153"/>
        <v>0</v>
      </c>
      <c r="J1408" s="4">
        <f t="shared" si="154"/>
        <v>0</v>
      </c>
      <c r="K1408" s="4">
        <f t="shared" si="150"/>
        <v>0</v>
      </c>
      <c r="L1408" s="5">
        <f t="shared" si="155"/>
        <v>0</v>
      </c>
      <c r="M1408" s="137">
        <f>'PVWatts Hourly Results (1)'!L1419/1000</f>
        <v>0</v>
      </c>
      <c r="N1408" s="3">
        <f>'PVWatts Hourly Results (2)'!L1419/1000</f>
        <v>0</v>
      </c>
      <c r="O1408" s="3">
        <f>'PVWatts Hourly Results (3)'!L1419/1000</f>
        <v>0</v>
      </c>
      <c r="P1408" s="3">
        <f>'PVWatts Hourly Results (4)'!L1419/1000</f>
        <v>0</v>
      </c>
      <c r="Q1408" s="130">
        <f>'PVWatts Hourly Results (5)'!L1419/1000</f>
        <v>0</v>
      </c>
    </row>
    <row r="1409" spans="2:17" x14ac:dyDescent="0.25">
      <c r="B1409" s="8">
        <v>2</v>
      </c>
      <c r="C1409" s="9">
        <v>27</v>
      </c>
      <c r="D1409" s="134">
        <f>'PVWatts Hourly Results (1)'!C1420</f>
        <v>0</v>
      </c>
      <c r="E1409" s="127">
        <f>DATE(YEAR(Inputs!$D$5),Summary!B1409,Summary!C1409)+TIME(D1409,0,0)</f>
        <v>58</v>
      </c>
      <c r="F1409" s="4">
        <f t="shared" si="151"/>
        <v>1</v>
      </c>
      <c r="G1409" s="4">
        <f t="shared" si="149"/>
        <v>2</v>
      </c>
      <c r="H1409" s="4">
        <f t="shared" si="152"/>
        <v>1</v>
      </c>
      <c r="I1409" s="4">
        <f t="shared" si="153"/>
        <v>0</v>
      </c>
      <c r="J1409" s="4">
        <f t="shared" si="154"/>
        <v>0</v>
      </c>
      <c r="K1409" s="4">
        <f t="shared" si="150"/>
        <v>0</v>
      </c>
      <c r="L1409" s="5">
        <f t="shared" si="155"/>
        <v>0</v>
      </c>
      <c r="M1409" s="137">
        <f>'PVWatts Hourly Results (1)'!L1420/1000</f>
        <v>0</v>
      </c>
      <c r="N1409" s="3">
        <f>'PVWatts Hourly Results (2)'!L1420/1000</f>
        <v>0</v>
      </c>
      <c r="O1409" s="3">
        <f>'PVWatts Hourly Results (3)'!L1420/1000</f>
        <v>0</v>
      </c>
      <c r="P1409" s="3">
        <f>'PVWatts Hourly Results (4)'!L1420/1000</f>
        <v>0</v>
      </c>
      <c r="Q1409" s="130">
        <f>'PVWatts Hourly Results (5)'!L1420/1000</f>
        <v>0</v>
      </c>
    </row>
    <row r="1410" spans="2:17" x14ac:dyDescent="0.25">
      <c r="B1410" s="8">
        <v>2</v>
      </c>
      <c r="C1410" s="9">
        <v>27</v>
      </c>
      <c r="D1410" s="134">
        <f>'PVWatts Hourly Results (1)'!C1421</f>
        <v>0</v>
      </c>
      <c r="E1410" s="127">
        <f>DATE(YEAR(Inputs!$D$5),Summary!B1410,Summary!C1410)+TIME(D1410,0,0)</f>
        <v>58</v>
      </c>
      <c r="F1410" s="4">
        <f t="shared" si="151"/>
        <v>1</v>
      </c>
      <c r="G1410" s="4">
        <f t="shared" si="149"/>
        <v>2</v>
      </c>
      <c r="H1410" s="4">
        <f t="shared" si="152"/>
        <v>1</v>
      </c>
      <c r="I1410" s="4">
        <f t="shared" si="153"/>
        <v>0</v>
      </c>
      <c r="J1410" s="4">
        <f t="shared" si="154"/>
        <v>0</v>
      </c>
      <c r="K1410" s="4">
        <f t="shared" si="150"/>
        <v>0</v>
      </c>
      <c r="L1410" s="5">
        <f t="shared" si="155"/>
        <v>0</v>
      </c>
      <c r="M1410" s="137">
        <f>'PVWatts Hourly Results (1)'!L1421/1000</f>
        <v>0</v>
      </c>
      <c r="N1410" s="3">
        <f>'PVWatts Hourly Results (2)'!L1421/1000</f>
        <v>0</v>
      </c>
      <c r="O1410" s="3">
        <f>'PVWatts Hourly Results (3)'!L1421/1000</f>
        <v>0</v>
      </c>
      <c r="P1410" s="3">
        <f>'PVWatts Hourly Results (4)'!L1421/1000</f>
        <v>0</v>
      </c>
      <c r="Q1410" s="130">
        <f>'PVWatts Hourly Results (5)'!L1421/1000</f>
        <v>0</v>
      </c>
    </row>
    <row r="1411" spans="2:17" x14ac:dyDescent="0.25">
      <c r="B1411" s="8">
        <v>2</v>
      </c>
      <c r="C1411" s="9">
        <v>27</v>
      </c>
      <c r="D1411" s="134">
        <f>'PVWatts Hourly Results (1)'!C1422</f>
        <v>0</v>
      </c>
      <c r="E1411" s="127">
        <f>DATE(YEAR(Inputs!$D$5),Summary!B1411,Summary!C1411)+TIME(D1411,0,0)</f>
        <v>58</v>
      </c>
      <c r="F1411" s="4">
        <f t="shared" si="151"/>
        <v>1</v>
      </c>
      <c r="G1411" s="4">
        <f t="shared" si="149"/>
        <v>2</v>
      </c>
      <c r="H1411" s="4">
        <f t="shared" si="152"/>
        <v>1</v>
      </c>
      <c r="I1411" s="4">
        <f t="shared" si="153"/>
        <v>0</v>
      </c>
      <c r="J1411" s="4">
        <f t="shared" si="154"/>
        <v>0</v>
      </c>
      <c r="K1411" s="4">
        <f t="shared" si="150"/>
        <v>0</v>
      </c>
      <c r="L1411" s="5">
        <f t="shared" si="155"/>
        <v>0</v>
      </c>
      <c r="M1411" s="137">
        <f>'PVWatts Hourly Results (1)'!L1422/1000</f>
        <v>0</v>
      </c>
      <c r="N1411" s="3">
        <f>'PVWatts Hourly Results (2)'!L1422/1000</f>
        <v>0</v>
      </c>
      <c r="O1411" s="3">
        <f>'PVWatts Hourly Results (3)'!L1422/1000</f>
        <v>0</v>
      </c>
      <c r="P1411" s="3">
        <f>'PVWatts Hourly Results (4)'!L1422/1000</f>
        <v>0</v>
      </c>
      <c r="Q1411" s="130">
        <f>'PVWatts Hourly Results (5)'!L1422/1000</f>
        <v>0</v>
      </c>
    </row>
    <row r="1412" spans="2:17" x14ac:dyDescent="0.25">
      <c r="B1412" s="8">
        <v>2</v>
      </c>
      <c r="C1412" s="9">
        <v>27</v>
      </c>
      <c r="D1412" s="134">
        <f>'PVWatts Hourly Results (1)'!C1423</f>
        <v>0</v>
      </c>
      <c r="E1412" s="127">
        <f>DATE(YEAR(Inputs!$D$5),Summary!B1412,Summary!C1412)+TIME(D1412,0,0)</f>
        <v>58</v>
      </c>
      <c r="F1412" s="4">
        <f t="shared" si="151"/>
        <v>1</v>
      </c>
      <c r="G1412" s="4">
        <f t="shared" si="149"/>
        <v>2</v>
      </c>
      <c r="H1412" s="4">
        <f t="shared" si="152"/>
        <v>1</v>
      </c>
      <c r="I1412" s="4">
        <f t="shared" si="153"/>
        <v>0</v>
      </c>
      <c r="J1412" s="4">
        <f t="shared" si="154"/>
        <v>0</v>
      </c>
      <c r="K1412" s="4">
        <f t="shared" si="150"/>
        <v>0</v>
      </c>
      <c r="L1412" s="5">
        <f t="shared" si="155"/>
        <v>0</v>
      </c>
      <c r="M1412" s="137">
        <f>'PVWatts Hourly Results (1)'!L1423/1000</f>
        <v>0</v>
      </c>
      <c r="N1412" s="3">
        <f>'PVWatts Hourly Results (2)'!L1423/1000</f>
        <v>0</v>
      </c>
      <c r="O1412" s="3">
        <f>'PVWatts Hourly Results (3)'!L1423/1000</f>
        <v>0</v>
      </c>
      <c r="P1412" s="3">
        <f>'PVWatts Hourly Results (4)'!L1423/1000</f>
        <v>0</v>
      </c>
      <c r="Q1412" s="130">
        <f>'PVWatts Hourly Results (5)'!L1423/1000</f>
        <v>0</v>
      </c>
    </row>
    <row r="1413" spans="2:17" x14ac:dyDescent="0.25">
      <c r="B1413" s="8">
        <v>2</v>
      </c>
      <c r="C1413" s="9">
        <v>27</v>
      </c>
      <c r="D1413" s="134">
        <f>'PVWatts Hourly Results (1)'!C1424</f>
        <v>0</v>
      </c>
      <c r="E1413" s="127">
        <f>DATE(YEAR(Inputs!$D$5),Summary!B1413,Summary!C1413)+TIME(D1413,0,0)</f>
        <v>58</v>
      </c>
      <c r="F1413" s="4">
        <f t="shared" si="151"/>
        <v>1</v>
      </c>
      <c r="G1413" s="4">
        <f t="shared" si="149"/>
        <v>2</v>
      </c>
      <c r="H1413" s="4">
        <f t="shared" si="152"/>
        <v>1</v>
      </c>
      <c r="I1413" s="4">
        <f t="shared" si="153"/>
        <v>0</v>
      </c>
      <c r="J1413" s="4">
        <f t="shared" si="154"/>
        <v>0</v>
      </c>
      <c r="K1413" s="4">
        <f t="shared" si="150"/>
        <v>0</v>
      </c>
      <c r="L1413" s="5">
        <f t="shared" si="155"/>
        <v>0</v>
      </c>
      <c r="M1413" s="137">
        <f>'PVWatts Hourly Results (1)'!L1424/1000</f>
        <v>0</v>
      </c>
      <c r="N1413" s="3">
        <f>'PVWatts Hourly Results (2)'!L1424/1000</f>
        <v>0</v>
      </c>
      <c r="O1413" s="3">
        <f>'PVWatts Hourly Results (3)'!L1424/1000</f>
        <v>0</v>
      </c>
      <c r="P1413" s="3">
        <f>'PVWatts Hourly Results (4)'!L1424/1000</f>
        <v>0</v>
      </c>
      <c r="Q1413" s="130">
        <f>'PVWatts Hourly Results (5)'!L1424/1000</f>
        <v>0</v>
      </c>
    </row>
    <row r="1414" spans="2:17" x14ac:dyDescent="0.25">
      <c r="B1414" s="8">
        <v>2</v>
      </c>
      <c r="C1414" s="9">
        <v>28</v>
      </c>
      <c r="D1414" s="134">
        <f>'PVWatts Hourly Results (1)'!C1425</f>
        <v>0</v>
      </c>
      <c r="E1414" s="127">
        <f>DATE(YEAR(Inputs!$D$5),Summary!B1414,Summary!C1414)+TIME(D1414,0,0)</f>
        <v>59</v>
      </c>
      <c r="F1414" s="4">
        <f t="shared" si="151"/>
        <v>1</v>
      </c>
      <c r="G1414" s="4">
        <f t="shared" si="149"/>
        <v>3</v>
      </c>
      <c r="H1414" s="4">
        <f t="shared" si="152"/>
        <v>1</v>
      </c>
      <c r="I1414" s="4">
        <f t="shared" si="153"/>
        <v>0</v>
      </c>
      <c r="J1414" s="4">
        <f t="shared" si="154"/>
        <v>0</v>
      </c>
      <c r="K1414" s="4">
        <f t="shared" si="150"/>
        <v>0</v>
      </c>
      <c r="L1414" s="5">
        <f t="shared" si="155"/>
        <v>0</v>
      </c>
      <c r="M1414" s="137">
        <f>'PVWatts Hourly Results (1)'!L1425/1000</f>
        <v>0</v>
      </c>
      <c r="N1414" s="3">
        <f>'PVWatts Hourly Results (2)'!L1425/1000</f>
        <v>0</v>
      </c>
      <c r="O1414" s="3">
        <f>'PVWatts Hourly Results (3)'!L1425/1000</f>
        <v>0</v>
      </c>
      <c r="P1414" s="3">
        <f>'PVWatts Hourly Results (4)'!L1425/1000</f>
        <v>0</v>
      </c>
      <c r="Q1414" s="130">
        <f>'PVWatts Hourly Results (5)'!L1425/1000</f>
        <v>0</v>
      </c>
    </row>
    <row r="1415" spans="2:17" x14ac:dyDescent="0.25">
      <c r="B1415" s="8">
        <v>2</v>
      </c>
      <c r="C1415" s="9">
        <v>28</v>
      </c>
      <c r="D1415" s="134">
        <f>'PVWatts Hourly Results (1)'!C1426</f>
        <v>0</v>
      </c>
      <c r="E1415" s="127">
        <f>DATE(YEAR(Inputs!$D$5),Summary!B1415,Summary!C1415)+TIME(D1415,0,0)</f>
        <v>59</v>
      </c>
      <c r="F1415" s="4">
        <f t="shared" si="151"/>
        <v>1</v>
      </c>
      <c r="G1415" s="4">
        <f t="shared" si="149"/>
        <v>3</v>
      </c>
      <c r="H1415" s="4">
        <f t="shared" si="152"/>
        <v>1</v>
      </c>
      <c r="I1415" s="4">
        <f t="shared" si="153"/>
        <v>0</v>
      </c>
      <c r="J1415" s="4">
        <f t="shared" si="154"/>
        <v>0</v>
      </c>
      <c r="K1415" s="4">
        <f t="shared" si="150"/>
        <v>0</v>
      </c>
      <c r="L1415" s="5">
        <f t="shared" si="155"/>
        <v>0</v>
      </c>
      <c r="M1415" s="137">
        <f>'PVWatts Hourly Results (1)'!L1426/1000</f>
        <v>0</v>
      </c>
      <c r="N1415" s="3">
        <f>'PVWatts Hourly Results (2)'!L1426/1000</f>
        <v>0</v>
      </c>
      <c r="O1415" s="3">
        <f>'PVWatts Hourly Results (3)'!L1426/1000</f>
        <v>0</v>
      </c>
      <c r="P1415" s="3">
        <f>'PVWatts Hourly Results (4)'!L1426/1000</f>
        <v>0</v>
      </c>
      <c r="Q1415" s="130">
        <f>'PVWatts Hourly Results (5)'!L1426/1000</f>
        <v>0</v>
      </c>
    </row>
    <row r="1416" spans="2:17" x14ac:dyDescent="0.25">
      <c r="B1416" s="8">
        <v>2</v>
      </c>
      <c r="C1416" s="9">
        <v>28</v>
      </c>
      <c r="D1416" s="134">
        <f>'PVWatts Hourly Results (1)'!C1427</f>
        <v>0</v>
      </c>
      <c r="E1416" s="127">
        <f>DATE(YEAR(Inputs!$D$5),Summary!B1416,Summary!C1416)+TIME(D1416,0,0)</f>
        <v>59</v>
      </c>
      <c r="F1416" s="4">
        <f t="shared" si="151"/>
        <v>1</v>
      </c>
      <c r="G1416" s="4">
        <f t="shared" si="149"/>
        <v>3</v>
      </c>
      <c r="H1416" s="4">
        <f t="shared" si="152"/>
        <v>1</v>
      </c>
      <c r="I1416" s="4">
        <f t="shared" si="153"/>
        <v>0</v>
      </c>
      <c r="J1416" s="4">
        <f t="shared" si="154"/>
        <v>0</v>
      </c>
      <c r="K1416" s="4">
        <f t="shared" si="150"/>
        <v>0</v>
      </c>
      <c r="L1416" s="5">
        <f t="shared" si="155"/>
        <v>0</v>
      </c>
      <c r="M1416" s="137">
        <f>'PVWatts Hourly Results (1)'!L1427/1000</f>
        <v>0</v>
      </c>
      <c r="N1416" s="3">
        <f>'PVWatts Hourly Results (2)'!L1427/1000</f>
        <v>0</v>
      </c>
      <c r="O1416" s="3">
        <f>'PVWatts Hourly Results (3)'!L1427/1000</f>
        <v>0</v>
      </c>
      <c r="P1416" s="3">
        <f>'PVWatts Hourly Results (4)'!L1427/1000</f>
        <v>0</v>
      </c>
      <c r="Q1416" s="130">
        <f>'PVWatts Hourly Results (5)'!L1427/1000</f>
        <v>0</v>
      </c>
    </row>
    <row r="1417" spans="2:17" x14ac:dyDescent="0.25">
      <c r="B1417" s="8">
        <v>2</v>
      </c>
      <c r="C1417" s="9">
        <v>28</v>
      </c>
      <c r="D1417" s="134">
        <f>'PVWatts Hourly Results (1)'!C1428</f>
        <v>0</v>
      </c>
      <c r="E1417" s="127">
        <f>DATE(YEAR(Inputs!$D$5),Summary!B1417,Summary!C1417)+TIME(D1417,0,0)</f>
        <v>59</v>
      </c>
      <c r="F1417" s="4">
        <f t="shared" si="151"/>
        <v>1</v>
      </c>
      <c r="G1417" s="4">
        <f t="shared" si="149"/>
        <v>3</v>
      </c>
      <c r="H1417" s="4">
        <f t="shared" si="152"/>
        <v>1</v>
      </c>
      <c r="I1417" s="4">
        <f t="shared" si="153"/>
        <v>0</v>
      </c>
      <c r="J1417" s="4">
        <f t="shared" si="154"/>
        <v>0</v>
      </c>
      <c r="K1417" s="4">
        <f t="shared" si="150"/>
        <v>0</v>
      </c>
      <c r="L1417" s="5">
        <f t="shared" si="155"/>
        <v>0</v>
      </c>
      <c r="M1417" s="137">
        <f>'PVWatts Hourly Results (1)'!L1428/1000</f>
        <v>0</v>
      </c>
      <c r="N1417" s="3">
        <f>'PVWatts Hourly Results (2)'!L1428/1000</f>
        <v>0</v>
      </c>
      <c r="O1417" s="3">
        <f>'PVWatts Hourly Results (3)'!L1428/1000</f>
        <v>0</v>
      </c>
      <c r="P1417" s="3">
        <f>'PVWatts Hourly Results (4)'!L1428/1000</f>
        <v>0</v>
      </c>
      <c r="Q1417" s="130">
        <f>'PVWatts Hourly Results (5)'!L1428/1000</f>
        <v>0</v>
      </c>
    </row>
    <row r="1418" spans="2:17" x14ac:dyDescent="0.25">
      <c r="B1418" s="8">
        <v>2</v>
      </c>
      <c r="C1418" s="9">
        <v>28</v>
      </c>
      <c r="D1418" s="134">
        <f>'PVWatts Hourly Results (1)'!C1429</f>
        <v>0</v>
      </c>
      <c r="E1418" s="127">
        <f>DATE(YEAR(Inputs!$D$5),Summary!B1418,Summary!C1418)+TIME(D1418,0,0)</f>
        <v>59</v>
      </c>
      <c r="F1418" s="4">
        <f t="shared" si="151"/>
        <v>1</v>
      </c>
      <c r="G1418" s="4">
        <f t="shared" si="149"/>
        <v>3</v>
      </c>
      <c r="H1418" s="4">
        <f t="shared" si="152"/>
        <v>1</v>
      </c>
      <c r="I1418" s="4">
        <f t="shared" si="153"/>
        <v>0</v>
      </c>
      <c r="J1418" s="4">
        <f t="shared" si="154"/>
        <v>0</v>
      </c>
      <c r="K1418" s="4">
        <f t="shared" si="150"/>
        <v>0</v>
      </c>
      <c r="L1418" s="5">
        <f t="shared" si="155"/>
        <v>0</v>
      </c>
      <c r="M1418" s="137">
        <f>'PVWatts Hourly Results (1)'!L1429/1000</f>
        <v>0</v>
      </c>
      <c r="N1418" s="3">
        <f>'PVWatts Hourly Results (2)'!L1429/1000</f>
        <v>0</v>
      </c>
      <c r="O1418" s="3">
        <f>'PVWatts Hourly Results (3)'!L1429/1000</f>
        <v>0</v>
      </c>
      <c r="P1418" s="3">
        <f>'PVWatts Hourly Results (4)'!L1429/1000</f>
        <v>0</v>
      </c>
      <c r="Q1418" s="130">
        <f>'PVWatts Hourly Results (5)'!L1429/1000</f>
        <v>0</v>
      </c>
    </row>
    <row r="1419" spans="2:17" x14ac:dyDescent="0.25">
      <c r="B1419" s="8">
        <v>2</v>
      </c>
      <c r="C1419" s="9">
        <v>28</v>
      </c>
      <c r="D1419" s="134">
        <f>'PVWatts Hourly Results (1)'!C1430</f>
        <v>0</v>
      </c>
      <c r="E1419" s="127">
        <f>DATE(YEAR(Inputs!$D$5),Summary!B1419,Summary!C1419)+TIME(D1419,0,0)</f>
        <v>59</v>
      </c>
      <c r="F1419" s="4">
        <f t="shared" si="151"/>
        <v>1</v>
      </c>
      <c r="G1419" s="4">
        <f t="shared" si="149"/>
        <v>3</v>
      </c>
      <c r="H1419" s="4">
        <f t="shared" si="152"/>
        <v>1</v>
      </c>
      <c r="I1419" s="4">
        <f t="shared" si="153"/>
        <v>0</v>
      </c>
      <c r="J1419" s="4">
        <f t="shared" si="154"/>
        <v>0</v>
      </c>
      <c r="K1419" s="4">
        <f t="shared" si="150"/>
        <v>0</v>
      </c>
      <c r="L1419" s="5">
        <f t="shared" si="155"/>
        <v>0</v>
      </c>
      <c r="M1419" s="137">
        <f>'PVWatts Hourly Results (1)'!L1430/1000</f>
        <v>0</v>
      </c>
      <c r="N1419" s="3">
        <f>'PVWatts Hourly Results (2)'!L1430/1000</f>
        <v>0</v>
      </c>
      <c r="O1419" s="3">
        <f>'PVWatts Hourly Results (3)'!L1430/1000</f>
        <v>0</v>
      </c>
      <c r="P1419" s="3">
        <f>'PVWatts Hourly Results (4)'!L1430/1000</f>
        <v>0</v>
      </c>
      <c r="Q1419" s="130">
        <f>'PVWatts Hourly Results (5)'!L1430/1000</f>
        <v>0</v>
      </c>
    </row>
    <row r="1420" spans="2:17" x14ac:dyDescent="0.25">
      <c r="B1420" s="8">
        <v>2</v>
      </c>
      <c r="C1420" s="9">
        <v>28</v>
      </c>
      <c r="D1420" s="134">
        <f>'PVWatts Hourly Results (1)'!C1431</f>
        <v>0</v>
      </c>
      <c r="E1420" s="127">
        <f>DATE(YEAR(Inputs!$D$5),Summary!B1420,Summary!C1420)+TIME(D1420,0,0)</f>
        <v>59</v>
      </c>
      <c r="F1420" s="4">
        <f t="shared" si="151"/>
        <v>1</v>
      </c>
      <c r="G1420" s="4">
        <f t="shared" si="149"/>
        <v>3</v>
      </c>
      <c r="H1420" s="4">
        <f t="shared" si="152"/>
        <v>1</v>
      </c>
      <c r="I1420" s="4">
        <f t="shared" si="153"/>
        <v>0</v>
      </c>
      <c r="J1420" s="4">
        <f t="shared" si="154"/>
        <v>0</v>
      </c>
      <c r="K1420" s="4">
        <f t="shared" si="150"/>
        <v>0</v>
      </c>
      <c r="L1420" s="5">
        <f t="shared" si="155"/>
        <v>0</v>
      </c>
      <c r="M1420" s="137">
        <f>'PVWatts Hourly Results (1)'!L1431/1000</f>
        <v>0</v>
      </c>
      <c r="N1420" s="3">
        <f>'PVWatts Hourly Results (2)'!L1431/1000</f>
        <v>0</v>
      </c>
      <c r="O1420" s="3">
        <f>'PVWatts Hourly Results (3)'!L1431/1000</f>
        <v>0</v>
      </c>
      <c r="P1420" s="3">
        <f>'PVWatts Hourly Results (4)'!L1431/1000</f>
        <v>0</v>
      </c>
      <c r="Q1420" s="130">
        <f>'PVWatts Hourly Results (5)'!L1431/1000</f>
        <v>0</v>
      </c>
    </row>
    <row r="1421" spans="2:17" x14ac:dyDescent="0.25">
      <c r="B1421" s="8">
        <v>2</v>
      </c>
      <c r="C1421" s="9">
        <v>28</v>
      </c>
      <c r="D1421" s="134">
        <f>'PVWatts Hourly Results (1)'!C1432</f>
        <v>0</v>
      </c>
      <c r="E1421" s="127">
        <f>DATE(YEAR(Inputs!$D$5),Summary!B1421,Summary!C1421)+TIME(D1421,0,0)</f>
        <v>59</v>
      </c>
      <c r="F1421" s="4">
        <f t="shared" si="151"/>
        <v>1</v>
      </c>
      <c r="G1421" s="4">
        <f t="shared" si="149"/>
        <v>3</v>
      </c>
      <c r="H1421" s="4">
        <f t="shared" si="152"/>
        <v>1</v>
      </c>
      <c r="I1421" s="4">
        <f t="shared" si="153"/>
        <v>0</v>
      </c>
      <c r="J1421" s="4">
        <f t="shared" si="154"/>
        <v>0</v>
      </c>
      <c r="K1421" s="4">
        <f t="shared" si="150"/>
        <v>0</v>
      </c>
      <c r="L1421" s="5">
        <f t="shared" si="155"/>
        <v>0</v>
      </c>
      <c r="M1421" s="137">
        <f>'PVWatts Hourly Results (1)'!L1432/1000</f>
        <v>0</v>
      </c>
      <c r="N1421" s="3">
        <f>'PVWatts Hourly Results (2)'!L1432/1000</f>
        <v>0</v>
      </c>
      <c r="O1421" s="3">
        <f>'PVWatts Hourly Results (3)'!L1432/1000</f>
        <v>0</v>
      </c>
      <c r="P1421" s="3">
        <f>'PVWatts Hourly Results (4)'!L1432/1000</f>
        <v>0</v>
      </c>
      <c r="Q1421" s="130">
        <f>'PVWatts Hourly Results (5)'!L1432/1000</f>
        <v>0</v>
      </c>
    </row>
    <row r="1422" spans="2:17" x14ac:dyDescent="0.25">
      <c r="B1422" s="8">
        <v>2</v>
      </c>
      <c r="C1422" s="9">
        <v>28</v>
      </c>
      <c r="D1422" s="134">
        <f>'PVWatts Hourly Results (1)'!C1433</f>
        <v>0</v>
      </c>
      <c r="E1422" s="127">
        <f>DATE(YEAR(Inputs!$D$5),Summary!B1422,Summary!C1422)+TIME(D1422,0,0)</f>
        <v>59</v>
      </c>
      <c r="F1422" s="4">
        <f t="shared" si="151"/>
        <v>1</v>
      </c>
      <c r="G1422" s="4">
        <f t="shared" si="149"/>
        <v>3</v>
      </c>
      <c r="H1422" s="4">
        <f t="shared" si="152"/>
        <v>1</v>
      </c>
      <c r="I1422" s="4">
        <f t="shared" si="153"/>
        <v>0</v>
      </c>
      <c r="J1422" s="4">
        <f t="shared" si="154"/>
        <v>0</v>
      </c>
      <c r="K1422" s="4">
        <f t="shared" si="150"/>
        <v>0</v>
      </c>
      <c r="L1422" s="5">
        <f t="shared" si="155"/>
        <v>0</v>
      </c>
      <c r="M1422" s="137">
        <f>'PVWatts Hourly Results (1)'!L1433/1000</f>
        <v>0</v>
      </c>
      <c r="N1422" s="3">
        <f>'PVWatts Hourly Results (2)'!L1433/1000</f>
        <v>0</v>
      </c>
      <c r="O1422" s="3">
        <f>'PVWatts Hourly Results (3)'!L1433/1000</f>
        <v>0</v>
      </c>
      <c r="P1422" s="3">
        <f>'PVWatts Hourly Results (4)'!L1433/1000</f>
        <v>0</v>
      </c>
      <c r="Q1422" s="130">
        <f>'PVWatts Hourly Results (5)'!L1433/1000</f>
        <v>0</v>
      </c>
    </row>
    <row r="1423" spans="2:17" x14ac:dyDescent="0.25">
      <c r="B1423" s="8">
        <v>2</v>
      </c>
      <c r="C1423" s="9">
        <v>28</v>
      </c>
      <c r="D1423" s="134">
        <f>'PVWatts Hourly Results (1)'!C1434</f>
        <v>0</v>
      </c>
      <c r="E1423" s="127">
        <f>DATE(YEAR(Inputs!$D$5),Summary!B1423,Summary!C1423)+TIME(D1423,0,0)</f>
        <v>59</v>
      </c>
      <c r="F1423" s="4">
        <f t="shared" si="151"/>
        <v>1</v>
      </c>
      <c r="G1423" s="4">
        <f t="shared" si="149"/>
        <v>3</v>
      </c>
      <c r="H1423" s="4">
        <f t="shared" si="152"/>
        <v>1</v>
      </c>
      <c r="I1423" s="4">
        <f t="shared" si="153"/>
        <v>0</v>
      </c>
      <c r="J1423" s="4">
        <f t="shared" si="154"/>
        <v>0</v>
      </c>
      <c r="K1423" s="4">
        <f t="shared" si="150"/>
        <v>0</v>
      </c>
      <c r="L1423" s="5">
        <f t="shared" si="155"/>
        <v>0</v>
      </c>
      <c r="M1423" s="137">
        <f>'PVWatts Hourly Results (1)'!L1434/1000</f>
        <v>0</v>
      </c>
      <c r="N1423" s="3">
        <f>'PVWatts Hourly Results (2)'!L1434/1000</f>
        <v>0</v>
      </c>
      <c r="O1423" s="3">
        <f>'PVWatts Hourly Results (3)'!L1434/1000</f>
        <v>0</v>
      </c>
      <c r="P1423" s="3">
        <f>'PVWatts Hourly Results (4)'!L1434/1000</f>
        <v>0</v>
      </c>
      <c r="Q1423" s="130">
        <f>'PVWatts Hourly Results (5)'!L1434/1000</f>
        <v>0</v>
      </c>
    </row>
    <row r="1424" spans="2:17" x14ac:dyDescent="0.25">
      <c r="B1424" s="8">
        <v>2</v>
      </c>
      <c r="C1424" s="9">
        <v>28</v>
      </c>
      <c r="D1424" s="134">
        <f>'PVWatts Hourly Results (1)'!C1435</f>
        <v>0</v>
      </c>
      <c r="E1424" s="127">
        <f>DATE(YEAR(Inputs!$D$5),Summary!B1424,Summary!C1424)+TIME(D1424,0,0)</f>
        <v>59</v>
      </c>
      <c r="F1424" s="4">
        <f t="shared" si="151"/>
        <v>1</v>
      </c>
      <c r="G1424" s="4">
        <f t="shared" si="149"/>
        <v>3</v>
      </c>
      <c r="H1424" s="4">
        <f t="shared" si="152"/>
        <v>1</v>
      </c>
      <c r="I1424" s="4">
        <f t="shared" si="153"/>
        <v>0</v>
      </c>
      <c r="J1424" s="4">
        <f t="shared" si="154"/>
        <v>0</v>
      </c>
      <c r="K1424" s="4">
        <f t="shared" si="150"/>
        <v>0</v>
      </c>
      <c r="L1424" s="5">
        <f t="shared" si="155"/>
        <v>0</v>
      </c>
      <c r="M1424" s="137">
        <f>'PVWatts Hourly Results (1)'!L1435/1000</f>
        <v>0</v>
      </c>
      <c r="N1424" s="3">
        <f>'PVWatts Hourly Results (2)'!L1435/1000</f>
        <v>0</v>
      </c>
      <c r="O1424" s="3">
        <f>'PVWatts Hourly Results (3)'!L1435/1000</f>
        <v>0</v>
      </c>
      <c r="P1424" s="3">
        <f>'PVWatts Hourly Results (4)'!L1435/1000</f>
        <v>0</v>
      </c>
      <c r="Q1424" s="130">
        <f>'PVWatts Hourly Results (5)'!L1435/1000</f>
        <v>0</v>
      </c>
    </row>
    <row r="1425" spans="2:17" x14ac:dyDescent="0.25">
      <c r="B1425" s="8">
        <v>2</v>
      </c>
      <c r="C1425" s="9">
        <v>28</v>
      </c>
      <c r="D1425" s="134">
        <f>'PVWatts Hourly Results (1)'!C1436</f>
        <v>0</v>
      </c>
      <c r="E1425" s="127">
        <f>DATE(YEAR(Inputs!$D$5),Summary!B1425,Summary!C1425)+TIME(D1425,0,0)</f>
        <v>59</v>
      </c>
      <c r="F1425" s="4">
        <f t="shared" si="151"/>
        <v>1</v>
      </c>
      <c r="G1425" s="4">
        <f t="shared" si="149"/>
        <v>3</v>
      </c>
      <c r="H1425" s="4">
        <f t="shared" si="152"/>
        <v>1</v>
      </c>
      <c r="I1425" s="4">
        <f t="shared" si="153"/>
        <v>0</v>
      </c>
      <c r="J1425" s="4">
        <f t="shared" si="154"/>
        <v>0</v>
      </c>
      <c r="K1425" s="4">
        <f t="shared" si="150"/>
        <v>0</v>
      </c>
      <c r="L1425" s="5">
        <f t="shared" si="155"/>
        <v>0</v>
      </c>
      <c r="M1425" s="137">
        <f>'PVWatts Hourly Results (1)'!L1436/1000</f>
        <v>0</v>
      </c>
      <c r="N1425" s="3">
        <f>'PVWatts Hourly Results (2)'!L1436/1000</f>
        <v>0</v>
      </c>
      <c r="O1425" s="3">
        <f>'PVWatts Hourly Results (3)'!L1436/1000</f>
        <v>0</v>
      </c>
      <c r="P1425" s="3">
        <f>'PVWatts Hourly Results (4)'!L1436/1000</f>
        <v>0</v>
      </c>
      <c r="Q1425" s="130">
        <f>'PVWatts Hourly Results (5)'!L1436/1000</f>
        <v>0</v>
      </c>
    </row>
    <row r="1426" spans="2:17" x14ac:dyDescent="0.25">
      <c r="B1426" s="8">
        <v>2</v>
      </c>
      <c r="C1426" s="9">
        <v>28</v>
      </c>
      <c r="D1426" s="134">
        <f>'PVWatts Hourly Results (1)'!C1437</f>
        <v>0</v>
      </c>
      <c r="E1426" s="127">
        <f>DATE(YEAR(Inputs!$D$5),Summary!B1426,Summary!C1426)+TIME(D1426,0,0)</f>
        <v>59</v>
      </c>
      <c r="F1426" s="4">
        <f t="shared" si="151"/>
        <v>1</v>
      </c>
      <c r="G1426" s="4">
        <f t="shared" si="149"/>
        <v>3</v>
      </c>
      <c r="H1426" s="4">
        <f t="shared" si="152"/>
        <v>1</v>
      </c>
      <c r="I1426" s="4">
        <f t="shared" si="153"/>
        <v>0</v>
      </c>
      <c r="J1426" s="4">
        <f t="shared" si="154"/>
        <v>0</v>
      </c>
      <c r="K1426" s="4">
        <f t="shared" si="150"/>
        <v>0</v>
      </c>
      <c r="L1426" s="5">
        <f t="shared" si="155"/>
        <v>0</v>
      </c>
      <c r="M1426" s="137">
        <f>'PVWatts Hourly Results (1)'!L1437/1000</f>
        <v>0</v>
      </c>
      <c r="N1426" s="3">
        <f>'PVWatts Hourly Results (2)'!L1437/1000</f>
        <v>0</v>
      </c>
      <c r="O1426" s="3">
        <f>'PVWatts Hourly Results (3)'!L1437/1000</f>
        <v>0</v>
      </c>
      <c r="P1426" s="3">
        <f>'PVWatts Hourly Results (4)'!L1437/1000</f>
        <v>0</v>
      </c>
      <c r="Q1426" s="130">
        <f>'PVWatts Hourly Results (5)'!L1437/1000</f>
        <v>0</v>
      </c>
    </row>
    <row r="1427" spans="2:17" x14ac:dyDescent="0.25">
      <c r="B1427" s="8">
        <v>2</v>
      </c>
      <c r="C1427" s="9">
        <v>28</v>
      </c>
      <c r="D1427" s="134">
        <f>'PVWatts Hourly Results (1)'!C1438</f>
        <v>0</v>
      </c>
      <c r="E1427" s="127">
        <f>DATE(YEAR(Inputs!$D$5),Summary!B1427,Summary!C1427)+TIME(D1427,0,0)</f>
        <v>59</v>
      </c>
      <c r="F1427" s="4">
        <f t="shared" si="151"/>
        <v>1</v>
      </c>
      <c r="G1427" s="4">
        <f t="shared" si="149"/>
        <v>3</v>
      </c>
      <c r="H1427" s="4">
        <f t="shared" si="152"/>
        <v>1</v>
      </c>
      <c r="I1427" s="4">
        <f t="shared" si="153"/>
        <v>0</v>
      </c>
      <c r="J1427" s="4">
        <f t="shared" si="154"/>
        <v>0</v>
      </c>
      <c r="K1427" s="4">
        <f t="shared" si="150"/>
        <v>0</v>
      </c>
      <c r="L1427" s="5">
        <f t="shared" si="155"/>
        <v>0</v>
      </c>
      <c r="M1427" s="137">
        <f>'PVWatts Hourly Results (1)'!L1438/1000</f>
        <v>0</v>
      </c>
      <c r="N1427" s="3">
        <f>'PVWatts Hourly Results (2)'!L1438/1000</f>
        <v>0</v>
      </c>
      <c r="O1427" s="3">
        <f>'PVWatts Hourly Results (3)'!L1438/1000</f>
        <v>0</v>
      </c>
      <c r="P1427" s="3">
        <f>'PVWatts Hourly Results (4)'!L1438/1000</f>
        <v>0</v>
      </c>
      <c r="Q1427" s="130">
        <f>'PVWatts Hourly Results (5)'!L1438/1000</f>
        <v>0</v>
      </c>
    </row>
    <row r="1428" spans="2:17" x14ac:dyDescent="0.25">
      <c r="B1428" s="8">
        <v>2</v>
      </c>
      <c r="C1428" s="9">
        <v>28</v>
      </c>
      <c r="D1428" s="134">
        <f>'PVWatts Hourly Results (1)'!C1439</f>
        <v>0</v>
      </c>
      <c r="E1428" s="127">
        <f>DATE(YEAR(Inputs!$D$5),Summary!B1428,Summary!C1428)+TIME(D1428,0,0)</f>
        <v>59</v>
      </c>
      <c r="F1428" s="4">
        <f t="shared" si="151"/>
        <v>1</v>
      </c>
      <c r="G1428" s="4">
        <f t="shared" si="149"/>
        <v>3</v>
      </c>
      <c r="H1428" s="4">
        <f t="shared" si="152"/>
        <v>1</v>
      </c>
      <c r="I1428" s="4">
        <f t="shared" si="153"/>
        <v>0</v>
      </c>
      <c r="J1428" s="4">
        <f t="shared" si="154"/>
        <v>0</v>
      </c>
      <c r="K1428" s="4">
        <f t="shared" si="150"/>
        <v>0</v>
      </c>
      <c r="L1428" s="5">
        <f t="shared" si="155"/>
        <v>0</v>
      </c>
      <c r="M1428" s="137">
        <f>'PVWatts Hourly Results (1)'!L1439/1000</f>
        <v>0</v>
      </c>
      <c r="N1428" s="3">
        <f>'PVWatts Hourly Results (2)'!L1439/1000</f>
        <v>0</v>
      </c>
      <c r="O1428" s="3">
        <f>'PVWatts Hourly Results (3)'!L1439/1000</f>
        <v>0</v>
      </c>
      <c r="P1428" s="3">
        <f>'PVWatts Hourly Results (4)'!L1439/1000</f>
        <v>0</v>
      </c>
      <c r="Q1428" s="130">
        <f>'PVWatts Hourly Results (5)'!L1439/1000</f>
        <v>0</v>
      </c>
    </row>
    <row r="1429" spans="2:17" x14ac:dyDescent="0.25">
      <c r="B1429" s="8">
        <v>2</v>
      </c>
      <c r="C1429" s="9">
        <v>28</v>
      </c>
      <c r="D1429" s="134">
        <f>'PVWatts Hourly Results (1)'!C1440</f>
        <v>0</v>
      </c>
      <c r="E1429" s="127">
        <f>DATE(YEAR(Inputs!$D$5),Summary!B1429,Summary!C1429)+TIME(D1429,0,0)</f>
        <v>59</v>
      </c>
      <c r="F1429" s="4">
        <f t="shared" si="151"/>
        <v>1</v>
      </c>
      <c r="G1429" s="4">
        <f t="shared" si="149"/>
        <v>3</v>
      </c>
      <c r="H1429" s="4">
        <f t="shared" si="152"/>
        <v>1</v>
      </c>
      <c r="I1429" s="4">
        <f t="shared" si="153"/>
        <v>0</v>
      </c>
      <c r="J1429" s="4">
        <f t="shared" si="154"/>
        <v>0</v>
      </c>
      <c r="K1429" s="4">
        <f t="shared" si="150"/>
        <v>0</v>
      </c>
      <c r="L1429" s="5">
        <f t="shared" si="155"/>
        <v>0</v>
      </c>
      <c r="M1429" s="137">
        <f>'PVWatts Hourly Results (1)'!L1440/1000</f>
        <v>0</v>
      </c>
      <c r="N1429" s="3">
        <f>'PVWatts Hourly Results (2)'!L1440/1000</f>
        <v>0</v>
      </c>
      <c r="O1429" s="3">
        <f>'PVWatts Hourly Results (3)'!L1440/1000</f>
        <v>0</v>
      </c>
      <c r="P1429" s="3">
        <f>'PVWatts Hourly Results (4)'!L1440/1000</f>
        <v>0</v>
      </c>
      <c r="Q1429" s="130">
        <f>'PVWatts Hourly Results (5)'!L1440/1000</f>
        <v>0</v>
      </c>
    </row>
    <row r="1430" spans="2:17" x14ac:dyDescent="0.25">
      <c r="B1430" s="8">
        <v>2</v>
      </c>
      <c r="C1430" s="9">
        <v>28</v>
      </c>
      <c r="D1430" s="134">
        <f>'PVWatts Hourly Results (1)'!C1441</f>
        <v>0</v>
      </c>
      <c r="E1430" s="127">
        <f>DATE(YEAR(Inputs!$D$5),Summary!B1430,Summary!C1430)+TIME(D1430,0,0)</f>
        <v>59</v>
      </c>
      <c r="F1430" s="4">
        <f t="shared" si="151"/>
        <v>1</v>
      </c>
      <c r="G1430" s="4">
        <f t="shared" ref="G1430:G1493" si="156">WEEKDAY(E1430)</f>
        <v>3</v>
      </c>
      <c r="H1430" s="4">
        <f t="shared" si="152"/>
        <v>1</v>
      </c>
      <c r="I1430" s="4">
        <f t="shared" si="153"/>
        <v>0</v>
      </c>
      <c r="J1430" s="4">
        <f t="shared" si="154"/>
        <v>0</v>
      </c>
      <c r="K1430" s="4">
        <f t="shared" ref="K1430:K1493" si="157">IF(OR(AND(B1430=7,C1430=4),AND(B1430=1,C1430=1)),1,0)</f>
        <v>0</v>
      </c>
      <c r="L1430" s="5">
        <f t="shared" si="155"/>
        <v>0</v>
      </c>
      <c r="M1430" s="137">
        <f>'PVWatts Hourly Results (1)'!L1441/1000</f>
        <v>0</v>
      </c>
      <c r="N1430" s="3">
        <f>'PVWatts Hourly Results (2)'!L1441/1000</f>
        <v>0</v>
      </c>
      <c r="O1430" s="3">
        <f>'PVWatts Hourly Results (3)'!L1441/1000</f>
        <v>0</v>
      </c>
      <c r="P1430" s="3">
        <f>'PVWatts Hourly Results (4)'!L1441/1000</f>
        <v>0</v>
      </c>
      <c r="Q1430" s="130">
        <f>'PVWatts Hourly Results (5)'!L1441/1000</f>
        <v>0</v>
      </c>
    </row>
    <row r="1431" spans="2:17" x14ac:dyDescent="0.25">
      <c r="B1431" s="8">
        <v>2</v>
      </c>
      <c r="C1431" s="9">
        <v>28</v>
      </c>
      <c r="D1431" s="134">
        <f>'PVWatts Hourly Results (1)'!C1442</f>
        <v>0</v>
      </c>
      <c r="E1431" s="127">
        <f>DATE(YEAR(Inputs!$D$5),Summary!B1431,Summary!C1431)+TIME(D1431,0,0)</f>
        <v>59</v>
      </c>
      <c r="F1431" s="4">
        <f t="shared" ref="F1431:F1494" si="158">IF(OR(B1431&lt;3,B1431=6,B1431=7,B1431=8),1,0)</f>
        <v>1</v>
      </c>
      <c r="G1431" s="4">
        <f t="shared" si="156"/>
        <v>3</v>
      </c>
      <c r="H1431" s="4">
        <f t="shared" ref="H1431:H1494" si="159">IF(OR(G1431=2,G1431=3,G1431=4,G1431=5,G1431=6),1,0)</f>
        <v>1</v>
      </c>
      <c r="I1431" s="4">
        <f t="shared" ref="I1431:I1494" si="160">IF(AND(B1431&gt;5,B1431&lt;9,D1431&gt;=13,D1431&lt;=16,H1431=1),1,0)</f>
        <v>0</v>
      </c>
      <c r="J1431" s="4">
        <f t="shared" ref="J1431:J1494" si="161">IF(AND(B1431&lt;3,OR(AND(D1431&gt;6,D1431&lt;9),AND(D1431&gt;17,D1431&lt;20)),H1431=1),1,0)</f>
        <v>0</v>
      </c>
      <c r="K1431" s="4">
        <f t="shared" si="157"/>
        <v>0</v>
      </c>
      <c r="L1431" s="5">
        <f t="shared" ref="L1431:L1494" si="162">IFERROR(IF(AND(F1431=1,H1431=1,OR(I1431=1,J1431=1),K1431=0),1,0),"")</f>
        <v>0</v>
      </c>
      <c r="M1431" s="137">
        <f>'PVWatts Hourly Results (1)'!L1442/1000</f>
        <v>0</v>
      </c>
      <c r="N1431" s="3">
        <f>'PVWatts Hourly Results (2)'!L1442/1000</f>
        <v>0</v>
      </c>
      <c r="O1431" s="3">
        <f>'PVWatts Hourly Results (3)'!L1442/1000</f>
        <v>0</v>
      </c>
      <c r="P1431" s="3">
        <f>'PVWatts Hourly Results (4)'!L1442/1000</f>
        <v>0</v>
      </c>
      <c r="Q1431" s="130">
        <f>'PVWatts Hourly Results (5)'!L1442/1000</f>
        <v>0</v>
      </c>
    </row>
    <row r="1432" spans="2:17" x14ac:dyDescent="0.25">
      <c r="B1432" s="8">
        <v>2</v>
      </c>
      <c r="C1432" s="9">
        <v>28</v>
      </c>
      <c r="D1432" s="134">
        <f>'PVWatts Hourly Results (1)'!C1443</f>
        <v>0</v>
      </c>
      <c r="E1432" s="127">
        <f>DATE(YEAR(Inputs!$D$5),Summary!B1432,Summary!C1432)+TIME(D1432,0,0)</f>
        <v>59</v>
      </c>
      <c r="F1432" s="4">
        <f t="shared" si="158"/>
        <v>1</v>
      </c>
      <c r="G1432" s="4">
        <f t="shared" si="156"/>
        <v>3</v>
      </c>
      <c r="H1432" s="4">
        <f t="shared" si="159"/>
        <v>1</v>
      </c>
      <c r="I1432" s="4">
        <f t="shared" si="160"/>
        <v>0</v>
      </c>
      <c r="J1432" s="4">
        <f t="shared" si="161"/>
        <v>0</v>
      </c>
      <c r="K1432" s="4">
        <f t="shared" si="157"/>
        <v>0</v>
      </c>
      <c r="L1432" s="5">
        <f t="shared" si="162"/>
        <v>0</v>
      </c>
      <c r="M1432" s="137">
        <f>'PVWatts Hourly Results (1)'!L1443/1000</f>
        <v>0</v>
      </c>
      <c r="N1432" s="3">
        <f>'PVWatts Hourly Results (2)'!L1443/1000</f>
        <v>0</v>
      </c>
      <c r="O1432" s="3">
        <f>'PVWatts Hourly Results (3)'!L1443/1000</f>
        <v>0</v>
      </c>
      <c r="P1432" s="3">
        <f>'PVWatts Hourly Results (4)'!L1443/1000</f>
        <v>0</v>
      </c>
      <c r="Q1432" s="130">
        <f>'PVWatts Hourly Results (5)'!L1443/1000</f>
        <v>0</v>
      </c>
    </row>
    <row r="1433" spans="2:17" x14ac:dyDescent="0.25">
      <c r="B1433" s="8">
        <v>2</v>
      </c>
      <c r="C1433" s="9">
        <v>28</v>
      </c>
      <c r="D1433" s="134">
        <f>'PVWatts Hourly Results (1)'!C1444</f>
        <v>0</v>
      </c>
      <c r="E1433" s="127">
        <f>DATE(YEAR(Inputs!$D$5),Summary!B1433,Summary!C1433)+TIME(D1433,0,0)</f>
        <v>59</v>
      </c>
      <c r="F1433" s="4">
        <f t="shared" si="158"/>
        <v>1</v>
      </c>
      <c r="G1433" s="4">
        <f t="shared" si="156"/>
        <v>3</v>
      </c>
      <c r="H1433" s="4">
        <f t="shared" si="159"/>
        <v>1</v>
      </c>
      <c r="I1433" s="4">
        <f t="shared" si="160"/>
        <v>0</v>
      </c>
      <c r="J1433" s="4">
        <f t="shared" si="161"/>
        <v>0</v>
      </c>
      <c r="K1433" s="4">
        <f t="shared" si="157"/>
        <v>0</v>
      </c>
      <c r="L1433" s="5">
        <f t="shared" si="162"/>
        <v>0</v>
      </c>
      <c r="M1433" s="137">
        <f>'PVWatts Hourly Results (1)'!L1444/1000</f>
        <v>0</v>
      </c>
      <c r="N1433" s="3">
        <f>'PVWatts Hourly Results (2)'!L1444/1000</f>
        <v>0</v>
      </c>
      <c r="O1433" s="3">
        <f>'PVWatts Hourly Results (3)'!L1444/1000</f>
        <v>0</v>
      </c>
      <c r="P1433" s="3">
        <f>'PVWatts Hourly Results (4)'!L1444/1000</f>
        <v>0</v>
      </c>
      <c r="Q1433" s="130">
        <f>'PVWatts Hourly Results (5)'!L1444/1000</f>
        <v>0</v>
      </c>
    </row>
    <row r="1434" spans="2:17" x14ac:dyDescent="0.25">
      <c r="B1434" s="8">
        <v>2</v>
      </c>
      <c r="C1434" s="9">
        <v>28</v>
      </c>
      <c r="D1434" s="134">
        <f>'PVWatts Hourly Results (1)'!C1445</f>
        <v>0</v>
      </c>
      <c r="E1434" s="127">
        <f>DATE(YEAR(Inputs!$D$5),Summary!B1434,Summary!C1434)+TIME(D1434,0,0)</f>
        <v>59</v>
      </c>
      <c r="F1434" s="4">
        <f t="shared" si="158"/>
        <v>1</v>
      </c>
      <c r="G1434" s="4">
        <f t="shared" si="156"/>
        <v>3</v>
      </c>
      <c r="H1434" s="4">
        <f t="shared" si="159"/>
        <v>1</v>
      </c>
      <c r="I1434" s="4">
        <f t="shared" si="160"/>
        <v>0</v>
      </c>
      <c r="J1434" s="4">
        <f t="shared" si="161"/>
        <v>0</v>
      </c>
      <c r="K1434" s="4">
        <f t="shared" si="157"/>
        <v>0</v>
      </c>
      <c r="L1434" s="5">
        <f t="shared" si="162"/>
        <v>0</v>
      </c>
      <c r="M1434" s="137">
        <f>'PVWatts Hourly Results (1)'!L1445/1000</f>
        <v>0</v>
      </c>
      <c r="N1434" s="3">
        <f>'PVWatts Hourly Results (2)'!L1445/1000</f>
        <v>0</v>
      </c>
      <c r="O1434" s="3">
        <f>'PVWatts Hourly Results (3)'!L1445/1000</f>
        <v>0</v>
      </c>
      <c r="P1434" s="3">
        <f>'PVWatts Hourly Results (4)'!L1445/1000</f>
        <v>0</v>
      </c>
      <c r="Q1434" s="130">
        <f>'PVWatts Hourly Results (5)'!L1445/1000</f>
        <v>0</v>
      </c>
    </row>
    <row r="1435" spans="2:17" x14ac:dyDescent="0.25">
      <c r="B1435" s="8">
        <v>2</v>
      </c>
      <c r="C1435" s="9">
        <v>28</v>
      </c>
      <c r="D1435" s="134">
        <f>'PVWatts Hourly Results (1)'!C1446</f>
        <v>0</v>
      </c>
      <c r="E1435" s="127">
        <f>DATE(YEAR(Inputs!$D$5),Summary!B1435,Summary!C1435)+TIME(D1435,0,0)</f>
        <v>59</v>
      </c>
      <c r="F1435" s="4">
        <f t="shared" si="158"/>
        <v>1</v>
      </c>
      <c r="G1435" s="4">
        <f t="shared" si="156"/>
        <v>3</v>
      </c>
      <c r="H1435" s="4">
        <f t="shared" si="159"/>
        <v>1</v>
      </c>
      <c r="I1435" s="4">
        <f t="shared" si="160"/>
        <v>0</v>
      </c>
      <c r="J1435" s="4">
        <f t="shared" si="161"/>
        <v>0</v>
      </c>
      <c r="K1435" s="4">
        <f t="shared" si="157"/>
        <v>0</v>
      </c>
      <c r="L1435" s="5">
        <f t="shared" si="162"/>
        <v>0</v>
      </c>
      <c r="M1435" s="137">
        <f>'PVWatts Hourly Results (1)'!L1446/1000</f>
        <v>0</v>
      </c>
      <c r="N1435" s="3">
        <f>'PVWatts Hourly Results (2)'!L1446/1000</f>
        <v>0</v>
      </c>
      <c r="O1435" s="3">
        <f>'PVWatts Hourly Results (3)'!L1446/1000</f>
        <v>0</v>
      </c>
      <c r="P1435" s="3">
        <f>'PVWatts Hourly Results (4)'!L1446/1000</f>
        <v>0</v>
      </c>
      <c r="Q1435" s="130">
        <f>'PVWatts Hourly Results (5)'!L1446/1000</f>
        <v>0</v>
      </c>
    </row>
    <row r="1436" spans="2:17" x14ac:dyDescent="0.25">
      <c r="B1436" s="8">
        <v>2</v>
      </c>
      <c r="C1436" s="9">
        <v>28</v>
      </c>
      <c r="D1436" s="134">
        <f>'PVWatts Hourly Results (1)'!C1447</f>
        <v>0</v>
      </c>
      <c r="E1436" s="127">
        <f>DATE(YEAR(Inputs!$D$5),Summary!B1436,Summary!C1436)+TIME(D1436,0,0)</f>
        <v>59</v>
      </c>
      <c r="F1436" s="4">
        <f t="shared" si="158"/>
        <v>1</v>
      </c>
      <c r="G1436" s="4">
        <f t="shared" si="156"/>
        <v>3</v>
      </c>
      <c r="H1436" s="4">
        <f t="shared" si="159"/>
        <v>1</v>
      </c>
      <c r="I1436" s="4">
        <f t="shared" si="160"/>
        <v>0</v>
      </c>
      <c r="J1436" s="4">
        <f t="shared" si="161"/>
        <v>0</v>
      </c>
      <c r="K1436" s="4">
        <f t="shared" si="157"/>
        <v>0</v>
      </c>
      <c r="L1436" s="5">
        <f t="shared" si="162"/>
        <v>0</v>
      </c>
      <c r="M1436" s="137">
        <f>'PVWatts Hourly Results (1)'!L1447/1000</f>
        <v>0</v>
      </c>
      <c r="N1436" s="3">
        <f>'PVWatts Hourly Results (2)'!L1447/1000</f>
        <v>0</v>
      </c>
      <c r="O1436" s="3">
        <f>'PVWatts Hourly Results (3)'!L1447/1000</f>
        <v>0</v>
      </c>
      <c r="P1436" s="3">
        <f>'PVWatts Hourly Results (4)'!L1447/1000</f>
        <v>0</v>
      </c>
      <c r="Q1436" s="130">
        <f>'PVWatts Hourly Results (5)'!L1447/1000</f>
        <v>0</v>
      </c>
    </row>
    <row r="1437" spans="2:17" x14ac:dyDescent="0.25">
      <c r="B1437" s="8">
        <v>2</v>
      </c>
      <c r="C1437" s="9">
        <v>28</v>
      </c>
      <c r="D1437" s="134">
        <f>'PVWatts Hourly Results (1)'!C1448</f>
        <v>0</v>
      </c>
      <c r="E1437" s="127">
        <f>DATE(YEAR(Inputs!$D$5),Summary!B1437,Summary!C1437)+TIME(D1437,0,0)</f>
        <v>59</v>
      </c>
      <c r="F1437" s="4">
        <f t="shared" si="158"/>
        <v>1</v>
      </c>
      <c r="G1437" s="4">
        <f t="shared" si="156"/>
        <v>3</v>
      </c>
      <c r="H1437" s="4">
        <f t="shared" si="159"/>
        <v>1</v>
      </c>
      <c r="I1437" s="4">
        <f t="shared" si="160"/>
        <v>0</v>
      </c>
      <c r="J1437" s="4">
        <f t="shared" si="161"/>
        <v>0</v>
      </c>
      <c r="K1437" s="4">
        <f t="shared" si="157"/>
        <v>0</v>
      </c>
      <c r="L1437" s="5">
        <f t="shared" si="162"/>
        <v>0</v>
      </c>
      <c r="M1437" s="137">
        <f>'PVWatts Hourly Results (1)'!L1448/1000</f>
        <v>0</v>
      </c>
      <c r="N1437" s="3">
        <f>'PVWatts Hourly Results (2)'!L1448/1000</f>
        <v>0</v>
      </c>
      <c r="O1437" s="3">
        <f>'PVWatts Hourly Results (3)'!L1448/1000</f>
        <v>0</v>
      </c>
      <c r="P1437" s="3">
        <f>'PVWatts Hourly Results (4)'!L1448/1000</f>
        <v>0</v>
      </c>
      <c r="Q1437" s="130">
        <f>'PVWatts Hourly Results (5)'!L1448/1000</f>
        <v>0</v>
      </c>
    </row>
    <row r="1438" spans="2:17" x14ac:dyDescent="0.25">
      <c r="B1438" s="8">
        <v>3</v>
      </c>
      <c r="C1438" s="9">
        <v>1</v>
      </c>
      <c r="D1438" s="134">
        <f>'PVWatts Hourly Results (1)'!C1449</f>
        <v>0</v>
      </c>
      <c r="E1438" s="127">
        <f>DATE(YEAR(Inputs!$D$5),Summary!B1438,Summary!C1438)+TIME(D1438,0,0)</f>
        <v>61</v>
      </c>
      <c r="F1438" s="4">
        <f t="shared" si="158"/>
        <v>0</v>
      </c>
      <c r="G1438" s="4">
        <f t="shared" si="156"/>
        <v>5</v>
      </c>
      <c r="H1438" s="4">
        <f t="shared" si="159"/>
        <v>1</v>
      </c>
      <c r="I1438" s="4">
        <f t="shared" si="160"/>
        <v>0</v>
      </c>
      <c r="J1438" s="4">
        <f t="shared" si="161"/>
        <v>0</v>
      </c>
      <c r="K1438" s="4">
        <f t="shared" si="157"/>
        <v>0</v>
      </c>
      <c r="L1438" s="5">
        <f t="shared" si="162"/>
        <v>0</v>
      </c>
      <c r="M1438" s="137">
        <f>'PVWatts Hourly Results (1)'!L1449/1000</f>
        <v>0</v>
      </c>
      <c r="N1438" s="3">
        <f>'PVWatts Hourly Results (2)'!L1449/1000</f>
        <v>0</v>
      </c>
      <c r="O1438" s="3">
        <f>'PVWatts Hourly Results (3)'!L1449/1000</f>
        <v>0</v>
      </c>
      <c r="P1438" s="3">
        <f>'PVWatts Hourly Results (4)'!L1449/1000</f>
        <v>0</v>
      </c>
      <c r="Q1438" s="130">
        <f>'PVWatts Hourly Results (5)'!L1449/1000</f>
        <v>0</v>
      </c>
    </row>
    <row r="1439" spans="2:17" x14ac:dyDescent="0.25">
      <c r="B1439" s="8">
        <v>3</v>
      </c>
      <c r="C1439" s="9">
        <v>1</v>
      </c>
      <c r="D1439" s="134">
        <f>'PVWatts Hourly Results (1)'!C1450</f>
        <v>0</v>
      </c>
      <c r="E1439" s="127">
        <f>DATE(YEAR(Inputs!$D$5),Summary!B1439,Summary!C1439)+TIME(D1439,0,0)</f>
        <v>61</v>
      </c>
      <c r="F1439" s="4">
        <f t="shared" si="158"/>
        <v>0</v>
      </c>
      <c r="G1439" s="4">
        <f t="shared" si="156"/>
        <v>5</v>
      </c>
      <c r="H1439" s="4">
        <f t="shared" si="159"/>
        <v>1</v>
      </c>
      <c r="I1439" s="4">
        <f t="shared" si="160"/>
        <v>0</v>
      </c>
      <c r="J1439" s="4">
        <f t="shared" si="161"/>
        <v>0</v>
      </c>
      <c r="K1439" s="4">
        <f t="shared" si="157"/>
        <v>0</v>
      </c>
      <c r="L1439" s="5">
        <f t="shared" si="162"/>
        <v>0</v>
      </c>
      <c r="M1439" s="137">
        <f>'PVWatts Hourly Results (1)'!L1450/1000</f>
        <v>0</v>
      </c>
      <c r="N1439" s="3">
        <f>'PVWatts Hourly Results (2)'!L1450/1000</f>
        <v>0</v>
      </c>
      <c r="O1439" s="3">
        <f>'PVWatts Hourly Results (3)'!L1450/1000</f>
        <v>0</v>
      </c>
      <c r="P1439" s="3">
        <f>'PVWatts Hourly Results (4)'!L1450/1000</f>
        <v>0</v>
      </c>
      <c r="Q1439" s="130">
        <f>'PVWatts Hourly Results (5)'!L1450/1000</f>
        <v>0</v>
      </c>
    </row>
    <row r="1440" spans="2:17" x14ac:dyDescent="0.25">
      <c r="B1440" s="8">
        <v>3</v>
      </c>
      <c r="C1440" s="9">
        <v>1</v>
      </c>
      <c r="D1440" s="134">
        <f>'PVWatts Hourly Results (1)'!C1451</f>
        <v>0</v>
      </c>
      <c r="E1440" s="127">
        <f>DATE(YEAR(Inputs!$D$5),Summary!B1440,Summary!C1440)+TIME(D1440,0,0)</f>
        <v>61</v>
      </c>
      <c r="F1440" s="4">
        <f t="shared" si="158"/>
        <v>0</v>
      </c>
      <c r="G1440" s="4">
        <f t="shared" si="156"/>
        <v>5</v>
      </c>
      <c r="H1440" s="4">
        <f t="shared" si="159"/>
        <v>1</v>
      </c>
      <c r="I1440" s="4">
        <f t="shared" si="160"/>
        <v>0</v>
      </c>
      <c r="J1440" s="4">
        <f t="shared" si="161"/>
        <v>0</v>
      </c>
      <c r="K1440" s="4">
        <f t="shared" si="157"/>
        <v>0</v>
      </c>
      <c r="L1440" s="5">
        <f t="shared" si="162"/>
        <v>0</v>
      </c>
      <c r="M1440" s="137">
        <f>'PVWatts Hourly Results (1)'!L1451/1000</f>
        <v>0</v>
      </c>
      <c r="N1440" s="3">
        <f>'PVWatts Hourly Results (2)'!L1451/1000</f>
        <v>0</v>
      </c>
      <c r="O1440" s="3">
        <f>'PVWatts Hourly Results (3)'!L1451/1000</f>
        <v>0</v>
      </c>
      <c r="P1440" s="3">
        <f>'PVWatts Hourly Results (4)'!L1451/1000</f>
        <v>0</v>
      </c>
      <c r="Q1440" s="130">
        <f>'PVWatts Hourly Results (5)'!L1451/1000</f>
        <v>0</v>
      </c>
    </row>
    <row r="1441" spans="2:17" x14ac:dyDescent="0.25">
      <c r="B1441" s="8">
        <v>3</v>
      </c>
      <c r="C1441" s="9">
        <v>1</v>
      </c>
      <c r="D1441" s="134">
        <f>'PVWatts Hourly Results (1)'!C1452</f>
        <v>0</v>
      </c>
      <c r="E1441" s="127">
        <f>DATE(YEAR(Inputs!$D$5),Summary!B1441,Summary!C1441)+TIME(D1441,0,0)</f>
        <v>61</v>
      </c>
      <c r="F1441" s="4">
        <f t="shared" si="158"/>
        <v>0</v>
      </c>
      <c r="G1441" s="4">
        <f t="shared" si="156"/>
        <v>5</v>
      </c>
      <c r="H1441" s="4">
        <f t="shared" si="159"/>
        <v>1</v>
      </c>
      <c r="I1441" s="4">
        <f t="shared" si="160"/>
        <v>0</v>
      </c>
      <c r="J1441" s="4">
        <f t="shared" si="161"/>
        <v>0</v>
      </c>
      <c r="K1441" s="4">
        <f t="shared" si="157"/>
        <v>0</v>
      </c>
      <c r="L1441" s="5">
        <f t="shared" si="162"/>
        <v>0</v>
      </c>
      <c r="M1441" s="137">
        <f>'PVWatts Hourly Results (1)'!L1452/1000</f>
        <v>0</v>
      </c>
      <c r="N1441" s="3">
        <f>'PVWatts Hourly Results (2)'!L1452/1000</f>
        <v>0</v>
      </c>
      <c r="O1441" s="3">
        <f>'PVWatts Hourly Results (3)'!L1452/1000</f>
        <v>0</v>
      </c>
      <c r="P1441" s="3">
        <f>'PVWatts Hourly Results (4)'!L1452/1000</f>
        <v>0</v>
      </c>
      <c r="Q1441" s="130">
        <f>'PVWatts Hourly Results (5)'!L1452/1000</f>
        <v>0</v>
      </c>
    </row>
    <row r="1442" spans="2:17" x14ac:dyDescent="0.25">
      <c r="B1442" s="8">
        <v>3</v>
      </c>
      <c r="C1442" s="9">
        <v>1</v>
      </c>
      <c r="D1442" s="134">
        <f>'PVWatts Hourly Results (1)'!C1453</f>
        <v>0</v>
      </c>
      <c r="E1442" s="127">
        <f>DATE(YEAR(Inputs!$D$5),Summary!B1442,Summary!C1442)+TIME(D1442,0,0)</f>
        <v>61</v>
      </c>
      <c r="F1442" s="4">
        <f t="shared" si="158"/>
        <v>0</v>
      </c>
      <c r="G1442" s="4">
        <f t="shared" si="156"/>
        <v>5</v>
      </c>
      <c r="H1442" s="4">
        <f t="shared" si="159"/>
        <v>1</v>
      </c>
      <c r="I1442" s="4">
        <f t="shared" si="160"/>
        <v>0</v>
      </c>
      <c r="J1442" s="4">
        <f t="shared" si="161"/>
        <v>0</v>
      </c>
      <c r="K1442" s="4">
        <f t="shared" si="157"/>
        <v>0</v>
      </c>
      <c r="L1442" s="5">
        <f t="shared" si="162"/>
        <v>0</v>
      </c>
      <c r="M1442" s="137">
        <f>'PVWatts Hourly Results (1)'!L1453/1000</f>
        <v>0</v>
      </c>
      <c r="N1442" s="3">
        <f>'PVWatts Hourly Results (2)'!L1453/1000</f>
        <v>0</v>
      </c>
      <c r="O1442" s="3">
        <f>'PVWatts Hourly Results (3)'!L1453/1000</f>
        <v>0</v>
      </c>
      <c r="P1442" s="3">
        <f>'PVWatts Hourly Results (4)'!L1453/1000</f>
        <v>0</v>
      </c>
      <c r="Q1442" s="130">
        <f>'PVWatts Hourly Results (5)'!L1453/1000</f>
        <v>0</v>
      </c>
    </row>
    <row r="1443" spans="2:17" x14ac:dyDescent="0.25">
      <c r="B1443" s="8">
        <v>3</v>
      </c>
      <c r="C1443" s="9">
        <v>1</v>
      </c>
      <c r="D1443" s="134">
        <f>'PVWatts Hourly Results (1)'!C1454</f>
        <v>0</v>
      </c>
      <c r="E1443" s="127">
        <f>DATE(YEAR(Inputs!$D$5),Summary!B1443,Summary!C1443)+TIME(D1443,0,0)</f>
        <v>61</v>
      </c>
      <c r="F1443" s="4">
        <f t="shared" si="158"/>
        <v>0</v>
      </c>
      <c r="G1443" s="4">
        <f t="shared" si="156"/>
        <v>5</v>
      </c>
      <c r="H1443" s="4">
        <f t="shared" si="159"/>
        <v>1</v>
      </c>
      <c r="I1443" s="4">
        <f t="shared" si="160"/>
        <v>0</v>
      </c>
      <c r="J1443" s="4">
        <f t="shared" si="161"/>
        <v>0</v>
      </c>
      <c r="K1443" s="4">
        <f t="shared" si="157"/>
        <v>0</v>
      </c>
      <c r="L1443" s="5">
        <f t="shared" si="162"/>
        <v>0</v>
      </c>
      <c r="M1443" s="137">
        <f>'PVWatts Hourly Results (1)'!L1454/1000</f>
        <v>0</v>
      </c>
      <c r="N1443" s="3">
        <f>'PVWatts Hourly Results (2)'!L1454/1000</f>
        <v>0</v>
      </c>
      <c r="O1443" s="3">
        <f>'PVWatts Hourly Results (3)'!L1454/1000</f>
        <v>0</v>
      </c>
      <c r="P1443" s="3">
        <f>'PVWatts Hourly Results (4)'!L1454/1000</f>
        <v>0</v>
      </c>
      <c r="Q1443" s="130">
        <f>'PVWatts Hourly Results (5)'!L1454/1000</f>
        <v>0</v>
      </c>
    </row>
    <row r="1444" spans="2:17" x14ac:dyDescent="0.25">
      <c r="B1444" s="8">
        <v>3</v>
      </c>
      <c r="C1444" s="9">
        <v>1</v>
      </c>
      <c r="D1444" s="134">
        <f>'PVWatts Hourly Results (1)'!C1455</f>
        <v>0</v>
      </c>
      <c r="E1444" s="127">
        <f>DATE(YEAR(Inputs!$D$5),Summary!B1444,Summary!C1444)+TIME(D1444,0,0)</f>
        <v>61</v>
      </c>
      <c r="F1444" s="4">
        <f t="shared" si="158"/>
        <v>0</v>
      </c>
      <c r="G1444" s="4">
        <f t="shared" si="156"/>
        <v>5</v>
      </c>
      <c r="H1444" s="4">
        <f t="shared" si="159"/>
        <v>1</v>
      </c>
      <c r="I1444" s="4">
        <f t="shared" si="160"/>
        <v>0</v>
      </c>
      <c r="J1444" s="4">
        <f t="shared" si="161"/>
        <v>0</v>
      </c>
      <c r="K1444" s="4">
        <f t="shared" si="157"/>
        <v>0</v>
      </c>
      <c r="L1444" s="5">
        <f t="shared" si="162"/>
        <v>0</v>
      </c>
      <c r="M1444" s="137">
        <f>'PVWatts Hourly Results (1)'!L1455/1000</f>
        <v>0</v>
      </c>
      <c r="N1444" s="3">
        <f>'PVWatts Hourly Results (2)'!L1455/1000</f>
        <v>0</v>
      </c>
      <c r="O1444" s="3">
        <f>'PVWatts Hourly Results (3)'!L1455/1000</f>
        <v>0</v>
      </c>
      <c r="P1444" s="3">
        <f>'PVWatts Hourly Results (4)'!L1455/1000</f>
        <v>0</v>
      </c>
      <c r="Q1444" s="130">
        <f>'PVWatts Hourly Results (5)'!L1455/1000</f>
        <v>0</v>
      </c>
    </row>
    <row r="1445" spans="2:17" x14ac:dyDescent="0.25">
      <c r="B1445" s="8">
        <v>3</v>
      </c>
      <c r="C1445" s="9">
        <v>1</v>
      </c>
      <c r="D1445" s="134">
        <f>'PVWatts Hourly Results (1)'!C1456</f>
        <v>0</v>
      </c>
      <c r="E1445" s="127">
        <f>DATE(YEAR(Inputs!$D$5),Summary!B1445,Summary!C1445)+TIME(D1445,0,0)</f>
        <v>61</v>
      </c>
      <c r="F1445" s="4">
        <f t="shared" si="158"/>
        <v>0</v>
      </c>
      <c r="G1445" s="4">
        <f t="shared" si="156"/>
        <v>5</v>
      </c>
      <c r="H1445" s="4">
        <f t="shared" si="159"/>
        <v>1</v>
      </c>
      <c r="I1445" s="4">
        <f t="shared" si="160"/>
        <v>0</v>
      </c>
      <c r="J1445" s="4">
        <f t="shared" si="161"/>
        <v>0</v>
      </c>
      <c r="K1445" s="4">
        <f t="shared" si="157"/>
        <v>0</v>
      </c>
      <c r="L1445" s="5">
        <f t="shared" si="162"/>
        <v>0</v>
      </c>
      <c r="M1445" s="137">
        <f>'PVWatts Hourly Results (1)'!L1456/1000</f>
        <v>0</v>
      </c>
      <c r="N1445" s="3">
        <f>'PVWatts Hourly Results (2)'!L1456/1000</f>
        <v>0</v>
      </c>
      <c r="O1445" s="3">
        <f>'PVWatts Hourly Results (3)'!L1456/1000</f>
        <v>0</v>
      </c>
      <c r="P1445" s="3">
        <f>'PVWatts Hourly Results (4)'!L1456/1000</f>
        <v>0</v>
      </c>
      <c r="Q1445" s="130">
        <f>'PVWatts Hourly Results (5)'!L1456/1000</f>
        <v>0</v>
      </c>
    </row>
    <row r="1446" spans="2:17" x14ac:dyDescent="0.25">
      <c r="B1446" s="8">
        <v>3</v>
      </c>
      <c r="C1446" s="9">
        <v>1</v>
      </c>
      <c r="D1446" s="134">
        <f>'PVWatts Hourly Results (1)'!C1457</f>
        <v>0</v>
      </c>
      <c r="E1446" s="127">
        <f>DATE(YEAR(Inputs!$D$5),Summary!B1446,Summary!C1446)+TIME(D1446,0,0)</f>
        <v>61</v>
      </c>
      <c r="F1446" s="4">
        <f t="shared" si="158"/>
        <v>0</v>
      </c>
      <c r="G1446" s="4">
        <f t="shared" si="156"/>
        <v>5</v>
      </c>
      <c r="H1446" s="4">
        <f t="shared" si="159"/>
        <v>1</v>
      </c>
      <c r="I1446" s="4">
        <f t="shared" si="160"/>
        <v>0</v>
      </c>
      <c r="J1446" s="4">
        <f t="shared" si="161"/>
        <v>0</v>
      </c>
      <c r="K1446" s="4">
        <f t="shared" si="157"/>
        <v>0</v>
      </c>
      <c r="L1446" s="5">
        <f t="shared" si="162"/>
        <v>0</v>
      </c>
      <c r="M1446" s="137">
        <f>'PVWatts Hourly Results (1)'!L1457/1000</f>
        <v>0</v>
      </c>
      <c r="N1446" s="3">
        <f>'PVWatts Hourly Results (2)'!L1457/1000</f>
        <v>0</v>
      </c>
      <c r="O1446" s="3">
        <f>'PVWatts Hourly Results (3)'!L1457/1000</f>
        <v>0</v>
      </c>
      <c r="P1446" s="3">
        <f>'PVWatts Hourly Results (4)'!L1457/1000</f>
        <v>0</v>
      </c>
      <c r="Q1446" s="130">
        <f>'PVWatts Hourly Results (5)'!L1457/1000</f>
        <v>0</v>
      </c>
    </row>
    <row r="1447" spans="2:17" x14ac:dyDescent="0.25">
      <c r="B1447" s="8">
        <v>3</v>
      </c>
      <c r="C1447" s="9">
        <v>1</v>
      </c>
      <c r="D1447" s="134">
        <f>'PVWatts Hourly Results (1)'!C1458</f>
        <v>0</v>
      </c>
      <c r="E1447" s="127">
        <f>DATE(YEAR(Inputs!$D$5),Summary!B1447,Summary!C1447)+TIME(D1447,0,0)</f>
        <v>61</v>
      </c>
      <c r="F1447" s="4">
        <f t="shared" si="158"/>
        <v>0</v>
      </c>
      <c r="G1447" s="4">
        <f t="shared" si="156"/>
        <v>5</v>
      </c>
      <c r="H1447" s="4">
        <f t="shared" si="159"/>
        <v>1</v>
      </c>
      <c r="I1447" s="4">
        <f t="shared" si="160"/>
        <v>0</v>
      </c>
      <c r="J1447" s="4">
        <f t="shared" si="161"/>
        <v>0</v>
      </c>
      <c r="K1447" s="4">
        <f t="shared" si="157"/>
        <v>0</v>
      </c>
      <c r="L1447" s="5">
        <f t="shared" si="162"/>
        <v>0</v>
      </c>
      <c r="M1447" s="137">
        <f>'PVWatts Hourly Results (1)'!L1458/1000</f>
        <v>0</v>
      </c>
      <c r="N1447" s="3">
        <f>'PVWatts Hourly Results (2)'!L1458/1000</f>
        <v>0</v>
      </c>
      <c r="O1447" s="3">
        <f>'PVWatts Hourly Results (3)'!L1458/1000</f>
        <v>0</v>
      </c>
      <c r="P1447" s="3">
        <f>'PVWatts Hourly Results (4)'!L1458/1000</f>
        <v>0</v>
      </c>
      <c r="Q1447" s="130">
        <f>'PVWatts Hourly Results (5)'!L1458/1000</f>
        <v>0</v>
      </c>
    </row>
    <row r="1448" spans="2:17" x14ac:dyDescent="0.25">
      <c r="B1448" s="8">
        <v>3</v>
      </c>
      <c r="C1448" s="9">
        <v>1</v>
      </c>
      <c r="D1448" s="134">
        <f>'PVWatts Hourly Results (1)'!C1459</f>
        <v>0</v>
      </c>
      <c r="E1448" s="127">
        <f>DATE(YEAR(Inputs!$D$5),Summary!B1448,Summary!C1448)+TIME(D1448,0,0)</f>
        <v>61</v>
      </c>
      <c r="F1448" s="4">
        <f t="shared" si="158"/>
        <v>0</v>
      </c>
      <c r="G1448" s="4">
        <f t="shared" si="156"/>
        <v>5</v>
      </c>
      <c r="H1448" s="4">
        <f t="shared" si="159"/>
        <v>1</v>
      </c>
      <c r="I1448" s="4">
        <f t="shared" si="160"/>
        <v>0</v>
      </c>
      <c r="J1448" s="4">
        <f t="shared" si="161"/>
        <v>0</v>
      </c>
      <c r="K1448" s="4">
        <f t="shared" si="157"/>
        <v>0</v>
      </c>
      <c r="L1448" s="5">
        <f t="shared" si="162"/>
        <v>0</v>
      </c>
      <c r="M1448" s="137">
        <f>'PVWatts Hourly Results (1)'!L1459/1000</f>
        <v>0</v>
      </c>
      <c r="N1448" s="3">
        <f>'PVWatts Hourly Results (2)'!L1459/1000</f>
        <v>0</v>
      </c>
      <c r="O1448" s="3">
        <f>'PVWatts Hourly Results (3)'!L1459/1000</f>
        <v>0</v>
      </c>
      <c r="P1448" s="3">
        <f>'PVWatts Hourly Results (4)'!L1459/1000</f>
        <v>0</v>
      </c>
      <c r="Q1448" s="130">
        <f>'PVWatts Hourly Results (5)'!L1459/1000</f>
        <v>0</v>
      </c>
    </row>
    <row r="1449" spans="2:17" x14ac:dyDescent="0.25">
      <c r="B1449" s="8">
        <v>3</v>
      </c>
      <c r="C1449" s="9">
        <v>1</v>
      </c>
      <c r="D1449" s="134">
        <f>'PVWatts Hourly Results (1)'!C1460</f>
        <v>0</v>
      </c>
      <c r="E1449" s="127">
        <f>DATE(YEAR(Inputs!$D$5),Summary!B1449,Summary!C1449)+TIME(D1449,0,0)</f>
        <v>61</v>
      </c>
      <c r="F1449" s="4">
        <f t="shared" si="158"/>
        <v>0</v>
      </c>
      <c r="G1449" s="4">
        <f t="shared" si="156"/>
        <v>5</v>
      </c>
      <c r="H1449" s="4">
        <f t="shared" si="159"/>
        <v>1</v>
      </c>
      <c r="I1449" s="4">
        <f t="shared" si="160"/>
        <v>0</v>
      </c>
      <c r="J1449" s="4">
        <f t="shared" si="161"/>
        <v>0</v>
      </c>
      <c r="K1449" s="4">
        <f t="shared" si="157"/>
        <v>0</v>
      </c>
      <c r="L1449" s="5">
        <f t="shared" si="162"/>
        <v>0</v>
      </c>
      <c r="M1449" s="137">
        <f>'PVWatts Hourly Results (1)'!L1460/1000</f>
        <v>0</v>
      </c>
      <c r="N1449" s="3">
        <f>'PVWatts Hourly Results (2)'!L1460/1000</f>
        <v>0</v>
      </c>
      <c r="O1449" s="3">
        <f>'PVWatts Hourly Results (3)'!L1460/1000</f>
        <v>0</v>
      </c>
      <c r="P1449" s="3">
        <f>'PVWatts Hourly Results (4)'!L1460/1000</f>
        <v>0</v>
      </c>
      <c r="Q1449" s="130">
        <f>'PVWatts Hourly Results (5)'!L1460/1000</f>
        <v>0</v>
      </c>
    </row>
    <row r="1450" spans="2:17" x14ac:dyDescent="0.25">
      <c r="B1450" s="8">
        <v>3</v>
      </c>
      <c r="C1450" s="9">
        <v>1</v>
      </c>
      <c r="D1450" s="134">
        <f>'PVWatts Hourly Results (1)'!C1461</f>
        <v>0</v>
      </c>
      <c r="E1450" s="127">
        <f>DATE(YEAR(Inputs!$D$5),Summary!B1450,Summary!C1450)+TIME(D1450,0,0)</f>
        <v>61</v>
      </c>
      <c r="F1450" s="4">
        <f t="shared" si="158"/>
        <v>0</v>
      </c>
      <c r="G1450" s="4">
        <f t="shared" si="156"/>
        <v>5</v>
      </c>
      <c r="H1450" s="4">
        <f t="shared" si="159"/>
        <v>1</v>
      </c>
      <c r="I1450" s="4">
        <f t="shared" si="160"/>
        <v>0</v>
      </c>
      <c r="J1450" s="4">
        <f t="shared" si="161"/>
        <v>0</v>
      </c>
      <c r="K1450" s="4">
        <f t="shared" si="157"/>
        <v>0</v>
      </c>
      <c r="L1450" s="5">
        <f t="shared" si="162"/>
        <v>0</v>
      </c>
      <c r="M1450" s="137">
        <f>'PVWatts Hourly Results (1)'!L1461/1000</f>
        <v>0</v>
      </c>
      <c r="N1450" s="3">
        <f>'PVWatts Hourly Results (2)'!L1461/1000</f>
        <v>0</v>
      </c>
      <c r="O1450" s="3">
        <f>'PVWatts Hourly Results (3)'!L1461/1000</f>
        <v>0</v>
      </c>
      <c r="P1450" s="3">
        <f>'PVWatts Hourly Results (4)'!L1461/1000</f>
        <v>0</v>
      </c>
      <c r="Q1450" s="130">
        <f>'PVWatts Hourly Results (5)'!L1461/1000</f>
        <v>0</v>
      </c>
    </row>
    <row r="1451" spans="2:17" x14ac:dyDescent="0.25">
      <c r="B1451" s="8">
        <v>3</v>
      </c>
      <c r="C1451" s="9">
        <v>1</v>
      </c>
      <c r="D1451" s="134">
        <f>'PVWatts Hourly Results (1)'!C1462</f>
        <v>0</v>
      </c>
      <c r="E1451" s="127">
        <f>DATE(YEAR(Inputs!$D$5),Summary!B1451,Summary!C1451)+TIME(D1451,0,0)</f>
        <v>61</v>
      </c>
      <c r="F1451" s="4">
        <f t="shared" si="158"/>
        <v>0</v>
      </c>
      <c r="G1451" s="4">
        <f t="shared" si="156"/>
        <v>5</v>
      </c>
      <c r="H1451" s="4">
        <f t="shared" si="159"/>
        <v>1</v>
      </c>
      <c r="I1451" s="4">
        <f t="shared" si="160"/>
        <v>0</v>
      </c>
      <c r="J1451" s="4">
        <f t="shared" si="161"/>
        <v>0</v>
      </c>
      <c r="K1451" s="4">
        <f t="shared" si="157"/>
        <v>0</v>
      </c>
      <c r="L1451" s="5">
        <f t="shared" si="162"/>
        <v>0</v>
      </c>
      <c r="M1451" s="137">
        <f>'PVWatts Hourly Results (1)'!L1462/1000</f>
        <v>0</v>
      </c>
      <c r="N1451" s="3">
        <f>'PVWatts Hourly Results (2)'!L1462/1000</f>
        <v>0</v>
      </c>
      <c r="O1451" s="3">
        <f>'PVWatts Hourly Results (3)'!L1462/1000</f>
        <v>0</v>
      </c>
      <c r="P1451" s="3">
        <f>'PVWatts Hourly Results (4)'!L1462/1000</f>
        <v>0</v>
      </c>
      <c r="Q1451" s="130">
        <f>'PVWatts Hourly Results (5)'!L1462/1000</f>
        <v>0</v>
      </c>
    </row>
    <row r="1452" spans="2:17" x14ac:dyDescent="0.25">
      <c r="B1452" s="8">
        <v>3</v>
      </c>
      <c r="C1452" s="9">
        <v>1</v>
      </c>
      <c r="D1452" s="134">
        <f>'PVWatts Hourly Results (1)'!C1463</f>
        <v>0</v>
      </c>
      <c r="E1452" s="127">
        <f>DATE(YEAR(Inputs!$D$5),Summary!B1452,Summary!C1452)+TIME(D1452,0,0)</f>
        <v>61</v>
      </c>
      <c r="F1452" s="4">
        <f t="shared" si="158"/>
        <v>0</v>
      </c>
      <c r="G1452" s="4">
        <f t="shared" si="156"/>
        <v>5</v>
      </c>
      <c r="H1452" s="4">
        <f t="shared" si="159"/>
        <v>1</v>
      </c>
      <c r="I1452" s="4">
        <f t="shared" si="160"/>
        <v>0</v>
      </c>
      <c r="J1452" s="4">
        <f t="shared" si="161"/>
        <v>0</v>
      </c>
      <c r="K1452" s="4">
        <f t="shared" si="157"/>
        <v>0</v>
      </c>
      <c r="L1452" s="5">
        <f t="shared" si="162"/>
        <v>0</v>
      </c>
      <c r="M1452" s="137">
        <f>'PVWatts Hourly Results (1)'!L1463/1000</f>
        <v>0</v>
      </c>
      <c r="N1452" s="3">
        <f>'PVWatts Hourly Results (2)'!L1463/1000</f>
        <v>0</v>
      </c>
      <c r="O1452" s="3">
        <f>'PVWatts Hourly Results (3)'!L1463/1000</f>
        <v>0</v>
      </c>
      <c r="P1452" s="3">
        <f>'PVWatts Hourly Results (4)'!L1463/1000</f>
        <v>0</v>
      </c>
      <c r="Q1452" s="130">
        <f>'PVWatts Hourly Results (5)'!L1463/1000</f>
        <v>0</v>
      </c>
    </row>
    <row r="1453" spans="2:17" x14ac:dyDescent="0.25">
      <c r="B1453" s="8">
        <v>3</v>
      </c>
      <c r="C1453" s="9">
        <v>1</v>
      </c>
      <c r="D1453" s="134">
        <f>'PVWatts Hourly Results (1)'!C1464</f>
        <v>0</v>
      </c>
      <c r="E1453" s="127">
        <f>DATE(YEAR(Inputs!$D$5),Summary!B1453,Summary!C1453)+TIME(D1453,0,0)</f>
        <v>61</v>
      </c>
      <c r="F1453" s="4">
        <f t="shared" si="158"/>
        <v>0</v>
      </c>
      <c r="G1453" s="4">
        <f t="shared" si="156"/>
        <v>5</v>
      </c>
      <c r="H1453" s="4">
        <f t="shared" si="159"/>
        <v>1</v>
      </c>
      <c r="I1453" s="4">
        <f t="shared" si="160"/>
        <v>0</v>
      </c>
      <c r="J1453" s="4">
        <f t="shared" si="161"/>
        <v>0</v>
      </c>
      <c r="K1453" s="4">
        <f t="shared" si="157"/>
        <v>0</v>
      </c>
      <c r="L1453" s="5">
        <f t="shared" si="162"/>
        <v>0</v>
      </c>
      <c r="M1453" s="137">
        <f>'PVWatts Hourly Results (1)'!L1464/1000</f>
        <v>0</v>
      </c>
      <c r="N1453" s="3">
        <f>'PVWatts Hourly Results (2)'!L1464/1000</f>
        <v>0</v>
      </c>
      <c r="O1453" s="3">
        <f>'PVWatts Hourly Results (3)'!L1464/1000</f>
        <v>0</v>
      </c>
      <c r="P1453" s="3">
        <f>'PVWatts Hourly Results (4)'!L1464/1000</f>
        <v>0</v>
      </c>
      <c r="Q1453" s="130">
        <f>'PVWatts Hourly Results (5)'!L1464/1000</f>
        <v>0</v>
      </c>
    </row>
    <row r="1454" spans="2:17" x14ac:dyDescent="0.25">
      <c r="B1454" s="8">
        <v>3</v>
      </c>
      <c r="C1454" s="9">
        <v>1</v>
      </c>
      <c r="D1454" s="134">
        <f>'PVWatts Hourly Results (1)'!C1465</f>
        <v>0</v>
      </c>
      <c r="E1454" s="127">
        <f>DATE(YEAR(Inputs!$D$5),Summary!B1454,Summary!C1454)+TIME(D1454,0,0)</f>
        <v>61</v>
      </c>
      <c r="F1454" s="4">
        <f t="shared" si="158"/>
        <v>0</v>
      </c>
      <c r="G1454" s="4">
        <f t="shared" si="156"/>
        <v>5</v>
      </c>
      <c r="H1454" s="4">
        <f t="shared" si="159"/>
        <v>1</v>
      </c>
      <c r="I1454" s="4">
        <f t="shared" si="160"/>
        <v>0</v>
      </c>
      <c r="J1454" s="4">
        <f t="shared" si="161"/>
        <v>0</v>
      </c>
      <c r="K1454" s="4">
        <f t="shared" si="157"/>
        <v>0</v>
      </c>
      <c r="L1454" s="5">
        <f t="shared" si="162"/>
        <v>0</v>
      </c>
      <c r="M1454" s="137">
        <f>'PVWatts Hourly Results (1)'!L1465/1000</f>
        <v>0</v>
      </c>
      <c r="N1454" s="3">
        <f>'PVWatts Hourly Results (2)'!L1465/1000</f>
        <v>0</v>
      </c>
      <c r="O1454" s="3">
        <f>'PVWatts Hourly Results (3)'!L1465/1000</f>
        <v>0</v>
      </c>
      <c r="P1454" s="3">
        <f>'PVWatts Hourly Results (4)'!L1465/1000</f>
        <v>0</v>
      </c>
      <c r="Q1454" s="130">
        <f>'PVWatts Hourly Results (5)'!L1465/1000</f>
        <v>0</v>
      </c>
    </row>
    <row r="1455" spans="2:17" x14ac:dyDescent="0.25">
      <c r="B1455" s="8">
        <v>3</v>
      </c>
      <c r="C1455" s="9">
        <v>1</v>
      </c>
      <c r="D1455" s="134">
        <f>'PVWatts Hourly Results (1)'!C1466</f>
        <v>0</v>
      </c>
      <c r="E1455" s="127">
        <f>DATE(YEAR(Inputs!$D$5),Summary!B1455,Summary!C1455)+TIME(D1455,0,0)</f>
        <v>61</v>
      </c>
      <c r="F1455" s="4">
        <f t="shared" si="158"/>
        <v>0</v>
      </c>
      <c r="G1455" s="4">
        <f t="shared" si="156"/>
        <v>5</v>
      </c>
      <c r="H1455" s="4">
        <f t="shared" si="159"/>
        <v>1</v>
      </c>
      <c r="I1455" s="4">
        <f t="shared" si="160"/>
        <v>0</v>
      </c>
      <c r="J1455" s="4">
        <f t="shared" si="161"/>
        <v>0</v>
      </c>
      <c r="K1455" s="4">
        <f t="shared" si="157"/>
        <v>0</v>
      </c>
      <c r="L1455" s="5">
        <f t="shared" si="162"/>
        <v>0</v>
      </c>
      <c r="M1455" s="137">
        <f>'PVWatts Hourly Results (1)'!L1466/1000</f>
        <v>0</v>
      </c>
      <c r="N1455" s="3">
        <f>'PVWatts Hourly Results (2)'!L1466/1000</f>
        <v>0</v>
      </c>
      <c r="O1455" s="3">
        <f>'PVWatts Hourly Results (3)'!L1466/1000</f>
        <v>0</v>
      </c>
      <c r="P1455" s="3">
        <f>'PVWatts Hourly Results (4)'!L1466/1000</f>
        <v>0</v>
      </c>
      <c r="Q1455" s="130">
        <f>'PVWatts Hourly Results (5)'!L1466/1000</f>
        <v>0</v>
      </c>
    </row>
    <row r="1456" spans="2:17" x14ac:dyDescent="0.25">
      <c r="B1456" s="8">
        <v>3</v>
      </c>
      <c r="C1456" s="9">
        <v>1</v>
      </c>
      <c r="D1456" s="134">
        <f>'PVWatts Hourly Results (1)'!C1467</f>
        <v>0</v>
      </c>
      <c r="E1456" s="127">
        <f>DATE(YEAR(Inputs!$D$5),Summary!B1456,Summary!C1456)+TIME(D1456,0,0)</f>
        <v>61</v>
      </c>
      <c r="F1456" s="4">
        <f t="shared" si="158"/>
        <v>0</v>
      </c>
      <c r="G1456" s="4">
        <f t="shared" si="156"/>
        <v>5</v>
      </c>
      <c r="H1456" s="4">
        <f t="shared" si="159"/>
        <v>1</v>
      </c>
      <c r="I1456" s="4">
        <f t="shared" si="160"/>
        <v>0</v>
      </c>
      <c r="J1456" s="4">
        <f t="shared" si="161"/>
        <v>0</v>
      </c>
      <c r="K1456" s="4">
        <f t="shared" si="157"/>
        <v>0</v>
      </c>
      <c r="L1456" s="5">
        <f t="shared" si="162"/>
        <v>0</v>
      </c>
      <c r="M1456" s="137">
        <f>'PVWatts Hourly Results (1)'!L1467/1000</f>
        <v>0</v>
      </c>
      <c r="N1456" s="3">
        <f>'PVWatts Hourly Results (2)'!L1467/1000</f>
        <v>0</v>
      </c>
      <c r="O1456" s="3">
        <f>'PVWatts Hourly Results (3)'!L1467/1000</f>
        <v>0</v>
      </c>
      <c r="P1456" s="3">
        <f>'PVWatts Hourly Results (4)'!L1467/1000</f>
        <v>0</v>
      </c>
      <c r="Q1456" s="130">
        <f>'PVWatts Hourly Results (5)'!L1467/1000</f>
        <v>0</v>
      </c>
    </row>
    <row r="1457" spans="2:17" x14ac:dyDescent="0.25">
      <c r="B1457" s="8">
        <v>3</v>
      </c>
      <c r="C1457" s="9">
        <v>1</v>
      </c>
      <c r="D1457" s="134">
        <f>'PVWatts Hourly Results (1)'!C1468</f>
        <v>0</v>
      </c>
      <c r="E1457" s="127">
        <f>DATE(YEAR(Inputs!$D$5),Summary!B1457,Summary!C1457)+TIME(D1457,0,0)</f>
        <v>61</v>
      </c>
      <c r="F1457" s="4">
        <f t="shared" si="158"/>
        <v>0</v>
      </c>
      <c r="G1457" s="4">
        <f t="shared" si="156"/>
        <v>5</v>
      </c>
      <c r="H1457" s="4">
        <f t="shared" si="159"/>
        <v>1</v>
      </c>
      <c r="I1457" s="4">
        <f t="shared" si="160"/>
        <v>0</v>
      </c>
      <c r="J1457" s="4">
        <f t="shared" si="161"/>
        <v>0</v>
      </c>
      <c r="K1457" s="4">
        <f t="shared" si="157"/>
        <v>0</v>
      </c>
      <c r="L1457" s="5">
        <f t="shared" si="162"/>
        <v>0</v>
      </c>
      <c r="M1457" s="137">
        <f>'PVWatts Hourly Results (1)'!L1468/1000</f>
        <v>0</v>
      </c>
      <c r="N1457" s="3">
        <f>'PVWatts Hourly Results (2)'!L1468/1000</f>
        <v>0</v>
      </c>
      <c r="O1457" s="3">
        <f>'PVWatts Hourly Results (3)'!L1468/1000</f>
        <v>0</v>
      </c>
      <c r="P1457" s="3">
        <f>'PVWatts Hourly Results (4)'!L1468/1000</f>
        <v>0</v>
      </c>
      <c r="Q1457" s="130">
        <f>'PVWatts Hourly Results (5)'!L1468/1000</f>
        <v>0</v>
      </c>
    </row>
    <row r="1458" spans="2:17" x14ac:dyDescent="0.25">
      <c r="B1458" s="8">
        <v>3</v>
      </c>
      <c r="C1458" s="9">
        <v>1</v>
      </c>
      <c r="D1458" s="134">
        <f>'PVWatts Hourly Results (1)'!C1469</f>
        <v>0</v>
      </c>
      <c r="E1458" s="127">
        <f>DATE(YEAR(Inputs!$D$5),Summary!B1458,Summary!C1458)+TIME(D1458,0,0)</f>
        <v>61</v>
      </c>
      <c r="F1458" s="4">
        <f t="shared" si="158"/>
        <v>0</v>
      </c>
      <c r="G1458" s="4">
        <f t="shared" si="156"/>
        <v>5</v>
      </c>
      <c r="H1458" s="4">
        <f t="shared" si="159"/>
        <v>1</v>
      </c>
      <c r="I1458" s="4">
        <f t="shared" si="160"/>
        <v>0</v>
      </c>
      <c r="J1458" s="4">
        <f t="shared" si="161"/>
        <v>0</v>
      </c>
      <c r="K1458" s="4">
        <f t="shared" si="157"/>
        <v>0</v>
      </c>
      <c r="L1458" s="5">
        <f t="shared" si="162"/>
        <v>0</v>
      </c>
      <c r="M1458" s="137">
        <f>'PVWatts Hourly Results (1)'!L1469/1000</f>
        <v>0</v>
      </c>
      <c r="N1458" s="3">
        <f>'PVWatts Hourly Results (2)'!L1469/1000</f>
        <v>0</v>
      </c>
      <c r="O1458" s="3">
        <f>'PVWatts Hourly Results (3)'!L1469/1000</f>
        <v>0</v>
      </c>
      <c r="P1458" s="3">
        <f>'PVWatts Hourly Results (4)'!L1469/1000</f>
        <v>0</v>
      </c>
      <c r="Q1458" s="130">
        <f>'PVWatts Hourly Results (5)'!L1469/1000</f>
        <v>0</v>
      </c>
    </row>
    <row r="1459" spans="2:17" x14ac:dyDescent="0.25">
      <c r="B1459" s="8">
        <v>3</v>
      </c>
      <c r="C1459" s="9">
        <v>1</v>
      </c>
      <c r="D1459" s="134">
        <f>'PVWatts Hourly Results (1)'!C1470</f>
        <v>0</v>
      </c>
      <c r="E1459" s="127">
        <f>DATE(YEAR(Inputs!$D$5),Summary!B1459,Summary!C1459)+TIME(D1459,0,0)</f>
        <v>61</v>
      </c>
      <c r="F1459" s="4">
        <f t="shared" si="158"/>
        <v>0</v>
      </c>
      <c r="G1459" s="4">
        <f t="shared" si="156"/>
        <v>5</v>
      </c>
      <c r="H1459" s="4">
        <f t="shared" si="159"/>
        <v>1</v>
      </c>
      <c r="I1459" s="4">
        <f t="shared" si="160"/>
        <v>0</v>
      </c>
      <c r="J1459" s="4">
        <f t="shared" si="161"/>
        <v>0</v>
      </c>
      <c r="K1459" s="4">
        <f t="shared" si="157"/>
        <v>0</v>
      </c>
      <c r="L1459" s="5">
        <f t="shared" si="162"/>
        <v>0</v>
      </c>
      <c r="M1459" s="137">
        <f>'PVWatts Hourly Results (1)'!L1470/1000</f>
        <v>0</v>
      </c>
      <c r="N1459" s="3">
        <f>'PVWatts Hourly Results (2)'!L1470/1000</f>
        <v>0</v>
      </c>
      <c r="O1459" s="3">
        <f>'PVWatts Hourly Results (3)'!L1470/1000</f>
        <v>0</v>
      </c>
      <c r="P1459" s="3">
        <f>'PVWatts Hourly Results (4)'!L1470/1000</f>
        <v>0</v>
      </c>
      <c r="Q1459" s="130">
        <f>'PVWatts Hourly Results (5)'!L1470/1000</f>
        <v>0</v>
      </c>
    </row>
    <row r="1460" spans="2:17" x14ac:dyDescent="0.25">
      <c r="B1460" s="8">
        <v>3</v>
      </c>
      <c r="C1460" s="9">
        <v>1</v>
      </c>
      <c r="D1460" s="134">
        <f>'PVWatts Hourly Results (1)'!C1471</f>
        <v>0</v>
      </c>
      <c r="E1460" s="127">
        <f>DATE(YEAR(Inputs!$D$5),Summary!B1460,Summary!C1460)+TIME(D1460,0,0)</f>
        <v>61</v>
      </c>
      <c r="F1460" s="4">
        <f t="shared" si="158"/>
        <v>0</v>
      </c>
      <c r="G1460" s="4">
        <f t="shared" si="156"/>
        <v>5</v>
      </c>
      <c r="H1460" s="4">
        <f t="shared" si="159"/>
        <v>1</v>
      </c>
      <c r="I1460" s="4">
        <f t="shared" si="160"/>
        <v>0</v>
      </c>
      <c r="J1460" s="4">
        <f t="shared" si="161"/>
        <v>0</v>
      </c>
      <c r="K1460" s="4">
        <f t="shared" si="157"/>
        <v>0</v>
      </c>
      <c r="L1460" s="5">
        <f t="shared" si="162"/>
        <v>0</v>
      </c>
      <c r="M1460" s="137">
        <f>'PVWatts Hourly Results (1)'!L1471/1000</f>
        <v>0</v>
      </c>
      <c r="N1460" s="3">
        <f>'PVWatts Hourly Results (2)'!L1471/1000</f>
        <v>0</v>
      </c>
      <c r="O1460" s="3">
        <f>'PVWatts Hourly Results (3)'!L1471/1000</f>
        <v>0</v>
      </c>
      <c r="P1460" s="3">
        <f>'PVWatts Hourly Results (4)'!L1471/1000</f>
        <v>0</v>
      </c>
      <c r="Q1460" s="130">
        <f>'PVWatts Hourly Results (5)'!L1471/1000</f>
        <v>0</v>
      </c>
    </row>
    <row r="1461" spans="2:17" x14ac:dyDescent="0.25">
      <c r="B1461" s="8">
        <v>3</v>
      </c>
      <c r="C1461" s="9">
        <v>1</v>
      </c>
      <c r="D1461" s="134">
        <f>'PVWatts Hourly Results (1)'!C1472</f>
        <v>0</v>
      </c>
      <c r="E1461" s="127">
        <f>DATE(YEAR(Inputs!$D$5),Summary!B1461,Summary!C1461)+TIME(D1461,0,0)</f>
        <v>61</v>
      </c>
      <c r="F1461" s="4">
        <f t="shared" si="158"/>
        <v>0</v>
      </c>
      <c r="G1461" s="4">
        <f t="shared" si="156"/>
        <v>5</v>
      </c>
      <c r="H1461" s="4">
        <f t="shared" si="159"/>
        <v>1</v>
      </c>
      <c r="I1461" s="4">
        <f t="shared" si="160"/>
        <v>0</v>
      </c>
      <c r="J1461" s="4">
        <f t="shared" si="161"/>
        <v>0</v>
      </c>
      <c r="K1461" s="4">
        <f t="shared" si="157"/>
        <v>0</v>
      </c>
      <c r="L1461" s="5">
        <f t="shared" si="162"/>
        <v>0</v>
      </c>
      <c r="M1461" s="137">
        <f>'PVWatts Hourly Results (1)'!L1472/1000</f>
        <v>0</v>
      </c>
      <c r="N1461" s="3">
        <f>'PVWatts Hourly Results (2)'!L1472/1000</f>
        <v>0</v>
      </c>
      <c r="O1461" s="3">
        <f>'PVWatts Hourly Results (3)'!L1472/1000</f>
        <v>0</v>
      </c>
      <c r="P1461" s="3">
        <f>'PVWatts Hourly Results (4)'!L1472/1000</f>
        <v>0</v>
      </c>
      <c r="Q1461" s="130">
        <f>'PVWatts Hourly Results (5)'!L1472/1000</f>
        <v>0</v>
      </c>
    </row>
    <row r="1462" spans="2:17" x14ac:dyDescent="0.25">
      <c r="B1462" s="8">
        <v>3</v>
      </c>
      <c r="C1462" s="9">
        <v>2</v>
      </c>
      <c r="D1462" s="134">
        <f>'PVWatts Hourly Results (1)'!C1473</f>
        <v>0</v>
      </c>
      <c r="E1462" s="127">
        <f>DATE(YEAR(Inputs!$D$5),Summary!B1462,Summary!C1462)+TIME(D1462,0,0)</f>
        <v>62</v>
      </c>
      <c r="F1462" s="4">
        <f t="shared" si="158"/>
        <v>0</v>
      </c>
      <c r="G1462" s="4">
        <f t="shared" si="156"/>
        <v>6</v>
      </c>
      <c r="H1462" s="4">
        <f t="shared" si="159"/>
        <v>1</v>
      </c>
      <c r="I1462" s="4">
        <f t="shared" si="160"/>
        <v>0</v>
      </c>
      <c r="J1462" s="4">
        <f t="shared" si="161"/>
        <v>0</v>
      </c>
      <c r="K1462" s="4">
        <f t="shared" si="157"/>
        <v>0</v>
      </c>
      <c r="L1462" s="5">
        <f t="shared" si="162"/>
        <v>0</v>
      </c>
      <c r="M1462" s="137">
        <f>'PVWatts Hourly Results (1)'!L1473/1000</f>
        <v>0</v>
      </c>
      <c r="N1462" s="3">
        <f>'PVWatts Hourly Results (2)'!L1473/1000</f>
        <v>0</v>
      </c>
      <c r="O1462" s="3">
        <f>'PVWatts Hourly Results (3)'!L1473/1000</f>
        <v>0</v>
      </c>
      <c r="P1462" s="3">
        <f>'PVWatts Hourly Results (4)'!L1473/1000</f>
        <v>0</v>
      </c>
      <c r="Q1462" s="130">
        <f>'PVWatts Hourly Results (5)'!L1473/1000</f>
        <v>0</v>
      </c>
    </row>
    <row r="1463" spans="2:17" x14ac:dyDescent="0.25">
      <c r="B1463" s="8">
        <v>3</v>
      </c>
      <c r="C1463" s="9">
        <v>2</v>
      </c>
      <c r="D1463" s="134">
        <f>'PVWatts Hourly Results (1)'!C1474</f>
        <v>0</v>
      </c>
      <c r="E1463" s="127">
        <f>DATE(YEAR(Inputs!$D$5),Summary!B1463,Summary!C1463)+TIME(D1463,0,0)</f>
        <v>62</v>
      </c>
      <c r="F1463" s="4">
        <f t="shared" si="158"/>
        <v>0</v>
      </c>
      <c r="G1463" s="4">
        <f t="shared" si="156"/>
        <v>6</v>
      </c>
      <c r="H1463" s="4">
        <f t="shared" si="159"/>
        <v>1</v>
      </c>
      <c r="I1463" s="4">
        <f t="shared" si="160"/>
        <v>0</v>
      </c>
      <c r="J1463" s="4">
        <f t="shared" si="161"/>
        <v>0</v>
      </c>
      <c r="K1463" s="4">
        <f t="shared" si="157"/>
        <v>0</v>
      </c>
      <c r="L1463" s="5">
        <f t="shared" si="162"/>
        <v>0</v>
      </c>
      <c r="M1463" s="137">
        <f>'PVWatts Hourly Results (1)'!L1474/1000</f>
        <v>0</v>
      </c>
      <c r="N1463" s="3">
        <f>'PVWatts Hourly Results (2)'!L1474/1000</f>
        <v>0</v>
      </c>
      <c r="O1463" s="3">
        <f>'PVWatts Hourly Results (3)'!L1474/1000</f>
        <v>0</v>
      </c>
      <c r="P1463" s="3">
        <f>'PVWatts Hourly Results (4)'!L1474/1000</f>
        <v>0</v>
      </c>
      <c r="Q1463" s="130">
        <f>'PVWatts Hourly Results (5)'!L1474/1000</f>
        <v>0</v>
      </c>
    </row>
    <row r="1464" spans="2:17" x14ac:dyDescent="0.25">
      <c r="B1464" s="8">
        <v>3</v>
      </c>
      <c r="C1464" s="9">
        <v>2</v>
      </c>
      <c r="D1464" s="134">
        <f>'PVWatts Hourly Results (1)'!C1475</f>
        <v>0</v>
      </c>
      <c r="E1464" s="127">
        <f>DATE(YEAR(Inputs!$D$5),Summary!B1464,Summary!C1464)+TIME(D1464,0,0)</f>
        <v>62</v>
      </c>
      <c r="F1464" s="4">
        <f t="shared" si="158"/>
        <v>0</v>
      </c>
      <c r="G1464" s="4">
        <f t="shared" si="156"/>
        <v>6</v>
      </c>
      <c r="H1464" s="4">
        <f t="shared" si="159"/>
        <v>1</v>
      </c>
      <c r="I1464" s="4">
        <f t="shared" si="160"/>
        <v>0</v>
      </c>
      <c r="J1464" s="4">
        <f t="shared" si="161"/>
        <v>0</v>
      </c>
      <c r="K1464" s="4">
        <f t="shared" si="157"/>
        <v>0</v>
      </c>
      <c r="L1464" s="5">
        <f t="shared" si="162"/>
        <v>0</v>
      </c>
      <c r="M1464" s="137">
        <f>'PVWatts Hourly Results (1)'!L1475/1000</f>
        <v>0</v>
      </c>
      <c r="N1464" s="3">
        <f>'PVWatts Hourly Results (2)'!L1475/1000</f>
        <v>0</v>
      </c>
      <c r="O1464" s="3">
        <f>'PVWatts Hourly Results (3)'!L1475/1000</f>
        <v>0</v>
      </c>
      <c r="P1464" s="3">
        <f>'PVWatts Hourly Results (4)'!L1475/1000</f>
        <v>0</v>
      </c>
      <c r="Q1464" s="130">
        <f>'PVWatts Hourly Results (5)'!L1475/1000</f>
        <v>0</v>
      </c>
    </row>
    <row r="1465" spans="2:17" x14ac:dyDescent="0.25">
      <c r="B1465" s="8">
        <v>3</v>
      </c>
      <c r="C1465" s="9">
        <v>2</v>
      </c>
      <c r="D1465" s="134">
        <f>'PVWatts Hourly Results (1)'!C1476</f>
        <v>0</v>
      </c>
      <c r="E1465" s="127">
        <f>DATE(YEAR(Inputs!$D$5),Summary!B1465,Summary!C1465)+TIME(D1465,0,0)</f>
        <v>62</v>
      </c>
      <c r="F1465" s="4">
        <f t="shared" si="158"/>
        <v>0</v>
      </c>
      <c r="G1465" s="4">
        <f t="shared" si="156"/>
        <v>6</v>
      </c>
      <c r="H1465" s="4">
        <f t="shared" si="159"/>
        <v>1</v>
      </c>
      <c r="I1465" s="4">
        <f t="shared" si="160"/>
        <v>0</v>
      </c>
      <c r="J1465" s="4">
        <f t="shared" si="161"/>
        <v>0</v>
      </c>
      <c r="K1465" s="4">
        <f t="shared" si="157"/>
        <v>0</v>
      </c>
      <c r="L1465" s="5">
        <f t="shared" si="162"/>
        <v>0</v>
      </c>
      <c r="M1465" s="137">
        <f>'PVWatts Hourly Results (1)'!L1476/1000</f>
        <v>0</v>
      </c>
      <c r="N1465" s="3">
        <f>'PVWatts Hourly Results (2)'!L1476/1000</f>
        <v>0</v>
      </c>
      <c r="O1465" s="3">
        <f>'PVWatts Hourly Results (3)'!L1476/1000</f>
        <v>0</v>
      </c>
      <c r="P1465" s="3">
        <f>'PVWatts Hourly Results (4)'!L1476/1000</f>
        <v>0</v>
      </c>
      <c r="Q1465" s="130">
        <f>'PVWatts Hourly Results (5)'!L1476/1000</f>
        <v>0</v>
      </c>
    </row>
    <row r="1466" spans="2:17" x14ac:dyDescent="0.25">
      <c r="B1466" s="8">
        <v>3</v>
      </c>
      <c r="C1466" s="9">
        <v>2</v>
      </c>
      <c r="D1466" s="134">
        <f>'PVWatts Hourly Results (1)'!C1477</f>
        <v>0</v>
      </c>
      <c r="E1466" s="127">
        <f>DATE(YEAR(Inputs!$D$5),Summary!B1466,Summary!C1466)+TIME(D1466,0,0)</f>
        <v>62</v>
      </c>
      <c r="F1466" s="4">
        <f t="shared" si="158"/>
        <v>0</v>
      </c>
      <c r="G1466" s="4">
        <f t="shared" si="156"/>
        <v>6</v>
      </c>
      <c r="H1466" s="4">
        <f t="shared" si="159"/>
        <v>1</v>
      </c>
      <c r="I1466" s="4">
        <f t="shared" si="160"/>
        <v>0</v>
      </c>
      <c r="J1466" s="4">
        <f t="shared" si="161"/>
        <v>0</v>
      </c>
      <c r="K1466" s="4">
        <f t="shared" si="157"/>
        <v>0</v>
      </c>
      <c r="L1466" s="5">
        <f t="shared" si="162"/>
        <v>0</v>
      </c>
      <c r="M1466" s="137">
        <f>'PVWatts Hourly Results (1)'!L1477/1000</f>
        <v>0</v>
      </c>
      <c r="N1466" s="3">
        <f>'PVWatts Hourly Results (2)'!L1477/1000</f>
        <v>0</v>
      </c>
      <c r="O1466" s="3">
        <f>'PVWatts Hourly Results (3)'!L1477/1000</f>
        <v>0</v>
      </c>
      <c r="P1466" s="3">
        <f>'PVWatts Hourly Results (4)'!L1477/1000</f>
        <v>0</v>
      </c>
      <c r="Q1466" s="130">
        <f>'PVWatts Hourly Results (5)'!L1477/1000</f>
        <v>0</v>
      </c>
    </row>
    <row r="1467" spans="2:17" x14ac:dyDescent="0.25">
      <c r="B1467" s="8">
        <v>3</v>
      </c>
      <c r="C1467" s="9">
        <v>2</v>
      </c>
      <c r="D1467" s="134">
        <f>'PVWatts Hourly Results (1)'!C1478</f>
        <v>0</v>
      </c>
      <c r="E1467" s="127">
        <f>DATE(YEAR(Inputs!$D$5),Summary!B1467,Summary!C1467)+TIME(D1467,0,0)</f>
        <v>62</v>
      </c>
      <c r="F1467" s="4">
        <f t="shared" si="158"/>
        <v>0</v>
      </c>
      <c r="G1467" s="4">
        <f t="shared" si="156"/>
        <v>6</v>
      </c>
      <c r="H1467" s="4">
        <f t="shared" si="159"/>
        <v>1</v>
      </c>
      <c r="I1467" s="4">
        <f t="shared" si="160"/>
        <v>0</v>
      </c>
      <c r="J1467" s="4">
        <f t="shared" si="161"/>
        <v>0</v>
      </c>
      <c r="K1467" s="4">
        <f t="shared" si="157"/>
        <v>0</v>
      </c>
      <c r="L1467" s="5">
        <f t="shared" si="162"/>
        <v>0</v>
      </c>
      <c r="M1467" s="137">
        <f>'PVWatts Hourly Results (1)'!L1478/1000</f>
        <v>0</v>
      </c>
      <c r="N1467" s="3">
        <f>'PVWatts Hourly Results (2)'!L1478/1000</f>
        <v>0</v>
      </c>
      <c r="O1467" s="3">
        <f>'PVWatts Hourly Results (3)'!L1478/1000</f>
        <v>0</v>
      </c>
      <c r="P1467" s="3">
        <f>'PVWatts Hourly Results (4)'!L1478/1000</f>
        <v>0</v>
      </c>
      <c r="Q1467" s="130">
        <f>'PVWatts Hourly Results (5)'!L1478/1000</f>
        <v>0</v>
      </c>
    </row>
    <row r="1468" spans="2:17" x14ac:dyDescent="0.25">
      <c r="B1468" s="8">
        <v>3</v>
      </c>
      <c r="C1468" s="9">
        <v>2</v>
      </c>
      <c r="D1468" s="134">
        <f>'PVWatts Hourly Results (1)'!C1479</f>
        <v>0</v>
      </c>
      <c r="E1468" s="127">
        <f>DATE(YEAR(Inputs!$D$5),Summary!B1468,Summary!C1468)+TIME(D1468,0,0)</f>
        <v>62</v>
      </c>
      <c r="F1468" s="4">
        <f t="shared" si="158"/>
        <v>0</v>
      </c>
      <c r="G1468" s="4">
        <f t="shared" si="156"/>
        <v>6</v>
      </c>
      <c r="H1468" s="4">
        <f t="shared" si="159"/>
        <v>1</v>
      </c>
      <c r="I1468" s="4">
        <f t="shared" si="160"/>
        <v>0</v>
      </c>
      <c r="J1468" s="4">
        <f t="shared" si="161"/>
        <v>0</v>
      </c>
      <c r="K1468" s="4">
        <f t="shared" si="157"/>
        <v>0</v>
      </c>
      <c r="L1468" s="5">
        <f t="shared" si="162"/>
        <v>0</v>
      </c>
      <c r="M1468" s="137">
        <f>'PVWatts Hourly Results (1)'!L1479/1000</f>
        <v>0</v>
      </c>
      <c r="N1468" s="3">
        <f>'PVWatts Hourly Results (2)'!L1479/1000</f>
        <v>0</v>
      </c>
      <c r="O1468" s="3">
        <f>'PVWatts Hourly Results (3)'!L1479/1000</f>
        <v>0</v>
      </c>
      <c r="P1468" s="3">
        <f>'PVWatts Hourly Results (4)'!L1479/1000</f>
        <v>0</v>
      </c>
      <c r="Q1468" s="130">
        <f>'PVWatts Hourly Results (5)'!L1479/1000</f>
        <v>0</v>
      </c>
    </row>
    <row r="1469" spans="2:17" x14ac:dyDescent="0.25">
      <c r="B1469" s="8">
        <v>3</v>
      </c>
      <c r="C1469" s="9">
        <v>2</v>
      </c>
      <c r="D1469" s="134">
        <f>'PVWatts Hourly Results (1)'!C1480</f>
        <v>0</v>
      </c>
      <c r="E1469" s="127">
        <f>DATE(YEAR(Inputs!$D$5),Summary!B1469,Summary!C1469)+TIME(D1469,0,0)</f>
        <v>62</v>
      </c>
      <c r="F1469" s="4">
        <f t="shared" si="158"/>
        <v>0</v>
      </c>
      <c r="G1469" s="4">
        <f t="shared" si="156"/>
        <v>6</v>
      </c>
      <c r="H1469" s="4">
        <f t="shared" si="159"/>
        <v>1</v>
      </c>
      <c r="I1469" s="4">
        <f t="shared" si="160"/>
        <v>0</v>
      </c>
      <c r="J1469" s="4">
        <f t="shared" si="161"/>
        <v>0</v>
      </c>
      <c r="K1469" s="4">
        <f t="shared" si="157"/>
        <v>0</v>
      </c>
      <c r="L1469" s="5">
        <f t="shared" si="162"/>
        <v>0</v>
      </c>
      <c r="M1469" s="137">
        <f>'PVWatts Hourly Results (1)'!L1480/1000</f>
        <v>0</v>
      </c>
      <c r="N1469" s="3">
        <f>'PVWatts Hourly Results (2)'!L1480/1000</f>
        <v>0</v>
      </c>
      <c r="O1469" s="3">
        <f>'PVWatts Hourly Results (3)'!L1480/1000</f>
        <v>0</v>
      </c>
      <c r="P1469" s="3">
        <f>'PVWatts Hourly Results (4)'!L1480/1000</f>
        <v>0</v>
      </c>
      <c r="Q1469" s="130">
        <f>'PVWatts Hourly Results (5)'!L1480/1000</f>
        <v>0</v>
      </c>
    </row>
    <row r="1470" spans="2:17" x14ac:dyDescent="0.25">
      <c r="B1470" s="8">
        <v>3</v>
      </c>
      <c r="C1470" s="9">
        <v>2</v>
      </c>
      <c r="D1470" s="134">
        <f>'PVWatts Hourly Results (1)'!C1481</f>
        <v>0</v>
      </c>
      <c r="E1470" s="127">
        <f>DATE(YEAR(Inputs!$D$5),Summary!B1470,Summary!C1470)+TIME(D1470,0,0)</f>
        <v>62</v>
      </c>
      <c r="F1470" s="4">
        <f t="shared" si="158"/>
        <v>0</v>
      </c>
      <c r="G1470" s="4">
        <f t="shared" si="156"/>
        <v>6</v>
      </c>
      <c r="H1470" s="4">
        <f t="shared" si="159"/>
        <v>1</v>
      </c>
      <c r="I1470" s="4">
        <f t="shared" si="160"/>
        <v>0</v>
      </c>
      <c r="J1470" s="4">
        <f t="shared" si="161"/>
        <v>0</v>
      </c>
      <c r="K1470" s="4">
        <f t="shared" si="157"/>
        <v>0</v>
      </c>
      <c r="L1470" s="5">
        <f t="shared" si="162"/>
        <v>0</v>
      </c>
      <c r="M1470" s="137">
        <f>'PVWatts Hourly Results (1)'!L1481/1000</f>
        <v>0</v>
      </c>
      <c r="N1470" s="3">
        <f>'PVWatts Hourly Results (2)'!L1481/1000</f>
        <v>0</v>
      </c>
      <c r="O1470" s="3">
        <f>'PVWatts Hourly Results (3)'!L1481/1000</f>
        <v>0</v>
      </c>
      <c r="P1470" s="3">
        <f>'PVWatts Hourly Results (4)'!L1481/1000</f>
        <v>0</v>
      </c>
      <c r="Q1470" s="130">
        <f>'PVWatts Hourly Results (5)'!L1481/1000</f>
        <v>0</v>
      </c>
    </row>
    <row r="1471" spans="2:17" x14ac:dyDescent="0.25">
      <c r="B1471" s="8">
        <v>3</v>
      </c>
      <c r="C1471" s="9">
        <v>2</v>
      </c>
      <c r="D1471" s="134">
        <f>'PVWatts Hourly Results (1)'!C1482</f>
        <v>0</v>
      </c>
      <c r="E1471" s="127">
        <f>DATE(YEAR(Inputs!$D$5),Summary!B1471,Summary!C1471)+TIME(D1471,0,0)</f>
        <v>62</v>
      </c>
      <c r="F1471" s="4">
        <f t="shared" si="158"/>
        <v>0</v>
      </c>
      <c r="G1471" s="4">
        <f t="shared" si="156"/>
        <v>6</v>
      </c>
      <c r="H1471" s="4">
        <f t="shared" si="159"/>
        <v>1</v>
      </c>
      <c r="I1471" s="4">
        <f t="shared" si="160"/>
        <v>0</v>
      </c>
      <c r="J1471" s="4">
        <f t="shared" si="161"/>
        <v>0</v>
      </c>
      <c r="K1471" s="4">
        <f t="shared" si="157"/>
        <v>0</v>
      </c>
      <c r="L1471" s="5">
        <f t="shared" si="162"/>
        <v>0</v>
      </c>
      <c r="M1471" s="137">
        <f>'PVWatts Hourly Results (1)'!L1482/1000</f>
        <v>0</v>
      </c>
      <c r="N1471" s="3">
        <f>'PVWatts Hourly Results (2)'!L1482/1000</f>
        <v>0</v>
      </c>
      <c r="O1471" s="3">
        <f>'PVWatts Hourly Results (3)'!L1482/1000</f>
        <v>0</v>
      </c>
      <c r="P1471" s="3">
        <f>'PVWatts Hourly Results (4)'!L1482/1000</f>
        <v>0</v>
      </c>
      <c r="Q1471" s="130">
        <f>'PVWatts Hourly Results (5)'!L1482/1000</f>
        <v>0</v>
      </c>
    </row>
    <row r="1472" spans="2:17" x14ac:dyDescent="0.25">
      <c r="B1472" s="8">
        <v>3</v>
      </c>
      <c r="C1472" s="9">
        <v>2</v>
      </c>
      <c r="D1472" s="134">
        <f>'PVWatts Hourly Results (1)'!C1483</f>
        <v>0</v>
      </c>
      <c r="E1472" s="127">
        <f>DATE(YEAR(Inputs!$D$5),Summary!B1472,Summary!C1472)+TIME(D1472,0,0)</f>
        <v>62</v>
      </c>
      <c r="F1472" s="4">
        <f t="shared" si="158"/>
        <v>0</v>
      </c>
      <c r="G1472" s="4">
        <f t="shared" si="156"/>
        <v>6</v>
      </c>
      <c r="H1472" s="4">
        <f t="shared" si="159"/>
        <v>1</v>
      </c>
      <c r="I1472" s="4">
        <f t="shared" si="160"/>
        <v>0</v>
      </c>
      <c r="J1472" s="4">
        <f t="shared" si="161"/>
        <v>0</v>
      </c>
      <c r="K1472" s="4">
        <f t="shared" si="157"/>
        <v>0</v>
      </c>
      <c r="L1472" s="5">
        <f t="shared" si="162"/>
        <v>0</v>
      </c>
      <c r="M1472" s="137">
        <f>'PVWatts Hourly Results (1)'!L1483/1000</f>
        <v>0</v>
      </c>
      <c r="N1472" s="3">
        <f>'PVWatts Hourly Results (2)'!L1483/1000</f>
        <v>0</v>
      </c>
      <c r="O1472" s="3">
        <f>'PVWatts Hourly Results (3)'!L1483/1000</f>
        <v>0</v>
      </c>
      <c r="P1472" s="3">
        <f>'PVWatts Hourly Results (4)'!L1483/1000</f>
        <v>0</v>
      </c>
      <c r="Q1472" s="130">
        <f>'PVWatts Hourly Results (5)'!L1483/1000</f>
        <v>0</v>
      </c>
    </row>
    <row r="1473" spans="2:17" x14ac:dyDescent="0.25">
      <c r="B1473" s="8">
        <v>3</v>
      </c>
      <c r="C1473" s="9">
        <v>2</v>
      </c>
      <c r="D1473" s="134">
        <f>'PVWatts Hourly Results (1)'!C1484</f>
        <v>0</v>
      </c>
      <c r="E1473" s="127">
        <f>DATE(YEAR(Inputs!$D$5),Summary!B1473,Summary!C1473)+TIME(D1473,0,0)</f>
        <v>62</v>
      </c>
      <c r="F1473" s="4">
        <f t="shared" si="158"/>
        <v>0</v>
      </c>
      <c r="G1473" s="4">
        <f t="shared" si="156"/>
        <v>6</v>
      </c>
      <c r="H1473" s="4">
        <f t="shared" si="159"/>
        <v>1</v>
      </c>
      <c r="I1473" s="4">
        <f t="shared" si="160"/>
        <v>0</v>
      </c>
      <c r="J1473" s="4">
        <f t="shared" si="161"/>
        <v>0</v>
      </c>
      <c r="K1473" s="4">
        <f t="shared" si="157"/>
        <v>0</v>
      </c>
      <c r="L1473" s="5">
        <f t="shared" si="162"/>
        <v>0</v>
      </c>
      <c r="M1473" s="137">
        <f>'PVWatts Hourly Results (1)'!L1484/1000</f>
        <v>0</v>
      </c>
      <c r="N1473" s="3">
        <f>'PVWatts Hourly Results (2)'!L1484/1000</f>
        <v>0</v>
      </c>
      <c r="O1473" s="3">
        <f>'PVWatts Hourly Results (3)'!L1484/1000</f>
        <v>0</v>
      </c>
      <c r="P1473" s="3">
        <f>'PVWatts Hourly Results (4)'!L1484/1000</f>
        <v>0</v>
      </c>
      <c r="Q1473" s="130">
        <f>'PVWatts Hourly Results (5)'!L1484/1000</f>
        <v>0</v>
      </c>
    </row>
    <row r="1474" spans="2:17" x14ac:dyDescent="0.25">
      <c r="B1474" s="8">
        <v>3</v>
      </c>
      <c r="C1474" s="9">
        <v>2</v>
      </c>
      <c r="D1474" s="134">
        <f>'PVWatts Hourly Results (1)'!C1485</f>
        <v>0</v>
      </c>
      <c r="E1474" s="127">
        <f>DATE(YEAR(Inputs!$D$5),Summary!B1474,Summary!C1474)+TIME(D1474,0,0)</f>
        <v>62</v>
      </c>
      <c r="F1474" s="4">
        <f t="shared" si="158"/>
        <v>0</v>
      </c>
      <c r="G1474" s="4">
        <f t="shared" si="156"/>
        <v>6</v>
      </c>
      <c r="H1474" s="4">
        <f t="shared" si="159"/>
        <v>1</v>
      </c>
      <c r="I1474" s="4">
        <f t="shared" si="160"/>
        <v>0</v>
      </c>
      <c r="J1474" s="4">
        <f t="shared" si="161"/>
        <v>0</v>
      </c>
      <c r="K1474" s="4">
        <f t="shared" si="157"/>
        <v>0</v>
      </c>
      <c r="L1474" s="5">
        <f t="shared" si="162"/>
        <v>0</v>
      </c>
      <c r="M1474" s="137">
        <f>'PVWatts Hourly Results (1)'!L1485/1000</f>
        <v>0</v>
      </c>
      <c r="N1474" s="3">
        <f>'PVWatts Hourly Results (2)'!L1485/1000</f>
        <v>0</v>
      </c>
      <c r="O1474" s="3">
        <f>'PVWatts Hourly Results (3)'!L1485/1000</f>
        <v>0</v>
      </c>
      <c r="P1474" s="3">
        <f>'PVWatts Hourly Results (4)'!L1485/1000</f>
        <v>0</v>
      </c>
      <c r="Q1474" s="130">
        <f>'PVWatts Hourly Results (5)'!L1485/1000</f>
        <v>0</v>
      </c>
    </row>
    <row r="1475" spans="2:17" x14ac:dyDescent="0.25">
      <c r="B1475" s="8">
        <v>3</v>
      </c>
      <c r="C1475" s="9">
        <v>2</v>
      </c>
      <c r="D1475" s="134">
        <f>'PVWatts Hourly Results (1)'!C1486</f>
        <v>0</v>
      </c>
      <c r="E1475" s="127">
        <f>DATE(YEAR(Inputs!$D$5),Summary!B1475,Summary!C1475)+TIME(D1475,0,0)</f>
        <v>62</v>
      </c>
      <c r="F1475" s="4">
        <f t="shared" si="158"/>
        <v>0</v>
      </c>
      <c r="G1475" s="4">
        <f t="shared" si="156"/>
        <v>6</v>
      </c>
      <c r="H1475" s="4">
        <f t="shared" si="159"/>
        <v>1</v>
      </c>
      <c r="I1475" s="4">
        <f t="shared" si="160"/>
        <v>0</v>
      </c>
      <c r="J1475" s="4">
        <f t="shared" si="161"/>
        <v>0</v>
      </c>
      <c r="K1475" s="4">
        <f t="shared" si="157"/>
        <v>0</v>
      </c>
      <c r="L1475" s="5">
        <f t="shared" si="162"/>
        <v>0</v>
      </c>
      <c r="M1475" s="137">
        <f>'PVWatts Hourly Results (1)'!L1486/1000</f>
        <v>0</v>
      </c>
      <c r="N1475" s="3">
        <f>'PVWatts Hourly Results (2)'!L1486/1000</f>
        <v>0</v>
      </c>
      <c r="O1475" s="3">
        <f>'PVWatts Hourly Results (3)'!L1486/1000</f>
        <v>0</v>
      </c>
      <c r="P1475" s="3">
        <f>'PVWatts Hourly Results (4)'!L1486/1000</f>
        <v>0</v>
      </c>
      <c r="Q1475" s="130">
        <f>'PVWatts Hourly Results (5)'!L1486/1000</f>
        <v>0</v>
      </c>
    </row>
    <row r="1476" spans="2:17" x14ac:dyDescent="0.25">
      <c r="B1476" s="8">
        <v>3</v>
      </c>
      <c r="C1476" s="9">
        <v>2</v>
      </c>
      <c r="D1476" s="134">
        <f>'PVWatts Hourly Results (1)'!C1487</f>
        <v>0</v>
      </c>
      <c r="E1476" s="127">
        <f>DATE(YEAR(Inputs!$D$5),Summary!B1476,Summary!C1476)+TIME(D1476,0,0)</f>
        <v>62</v>
      </c>
      <c r="F1476" s="4">
        <f t="shared" si="158"/>
        <v>0</v>
      </c>
      <c r="G1476" s="4">
        <f t="shared" si="156"/>
        <v>6</v>
      </c>
      <c r="H1476" s="4">
        <f t="shared" si="159"/>
        <v>1</v>
      </c>
      <c r="I1476" s="4">
        <f t="shared" si="160"/>
        <v>0</v>
      </c>
      <c r="J1476" s="4">
        <f t="shared" si="161"/>
        <v>0</v>
      </c>
      <c r="K1476" s="4">
        <f t="shared" si="157"/>
        <v>0</v>
      </c>
      <c r="L1476" s="5">
        <f t="shared" si="162"/>
        <v>0</v>
      </c>
      <c r="M1476" s="137">
        <f>'PVWatts Hourly Results (1)'!L1487/1000</f>
        <v>0</v>
      </c>
      <c r="N1476" s="3">
        <f>'PVWatts Hourly Results (2)'!L1487/1000</f>
        <v>0</v>
      </c>
      <c r="O1476" s="3">
        <f>'PVWatts Hourly Results (3)'!L1487/1000</f>
        <v>0</v>
      </c>
      <c r="P1476" s="3">
        <f>'PVWatts Hourly Results (4)'!L1487/1000</f>
        <v>0</v>
      </c>
      <c r="Q1476" s="130">
        <f>'PVWatts Hourly Results (5)'!L1487/1000</f>
        <v>0</v>
      </c>
    </row>
    <row r="1477" spans="2:17" x14ac:dyDescent="0.25">
      <c r="B1477" s="8">
        <v>3</v>
      </c>
      <c r="C1477" s="9">
        <v>2</v>
      </c>
      <c r="D1477" s="134">
        <f>'PVWatts Hourly Results (1)'!C1488</f>
        <v>0</v>
      </c>
      <c r="E1477" s="127">
        <f>DATE(YEAR(Inputs!$D$5),Summary!B1477,Summary!C1477)+TIME(D1477,0,0)</f>
        <v>62</v>
      </c>
      <c r="F1477" s="4">
        <f t="shared" si="158"/>
        <v>0</v>
      </c>
      <c r="G1477" s="4">
        <f t="shared" si="156"/>
        <v>6</v>
      </c>
      <c r="H1477" s="4">
        <f t="shared" si="159"/>
        <v>1</v>
      </c>
      <c r="I1477" s="4">
        <f t="shared" si="160"/>
        <v>0</v>
      </c>
      <c r="J1477" s="4">
        <f t="shared" si="161"/>
        <v>0</v>
      </c>
      <c r="K1477" s="4">
        <f t="shared" si="157"/>
        <v>0</v>
      </c>
      <c r="L1477" s="5">
        <f t="shared" si="162"/>
        <v>0</v>
      </c>
      <c r="M1477" s="137">
        <f>'PVWatts Hourly Results (1)'!L1488/1000</f>
        <v>0</v>
      </c>
      <c r="N1477" s="3">
        <f>'PVWatts Hourly Results (2)'!L1488/1000</f>
        <v>0</v>
      </c>
      <c r="O1477" s="3">
        <f>'PVWatts Hourly Results (3)'!L1488/1000</f>
        <v>0</v>
      </c>
      <c r="P1477" s="3">
        <f>'PVWatts Hourly Results (4)'!L1488/1000</f>
        <v>0</v>
      </c>
      <c r="Q1477" s="130">
        <f>'PVWatts Hourly Results (5)'!L1488/1000</f>
        <v>0</v>
      </c>
    </row>
    <row r="1478" spans="2:17" x14ac:dyDescent="0.25">
      <c r="B1478" s="8">
        <v>3</v>
      </c>
      <c r="C1478" s="9">
        <v>2</v>
      </c>
      <c r="D1478" s="134">
        <f>'PVWatts Hourly Results (1)'!C1489</f>
        <v>0</v>
      </c>
      <c r="E1478" s="127">
        <f>DATE(YEAR(Inputs!$D$5),Summary!B1478,Summary!C1478)+TIME(D1478,0,0)</f>
        <v>62</v>
      </c>
      <c r="F1478" s="4">
        <f t="shared" si="158"/>
        <v>0</v>
      </c>
      <c r="G1478" s="4">
        <f t="shared" si="156"/>
        <v>6</v>
      </c>
      <c r="H1478" s="4">
        <f t="shared" si="159"/>
        <v>1</v>
      </c>
      <c r="I1478" s="4">
        <f t="shared" si="160"/>
        <v>0</v>
      </c>
      <c r="J1478" s="4">
        <f t="shared" si="161"/>
        <v>0</v>
      </c>
      <c r="K1478" s="4">
        <f t="shared" si="157"/>
        <v>0</v>
      </c>
      <c r="L1478" s="5">
        <f t="shared" si="162"/>
        <v>0</v>
      </c>
      <c r="M1478" s="137">
        <f>'PVWatts Hourly Results (1)'!L1489/1000</f>
        <v>0</v>
      </c>
      <c r="N1478" s="3">
        <f>'PVWatts Hourly Results (2)'!L1489/1000</f>
        <v>0</v>
      </c>
      <c r="O1478" s="3">
        <f>'PVWatts Hourly Results (3)'!L1489/1000</f>
        <v>0</v>
      </c>
      <c r="P1478" s="3">
        <f>'PVWatts Hourly Results (4)'!L1489/1000</f>
        <v>0</v>
      </c>
      <c r="Q1478" s="130">
        <f>'PVWatts Hourly Results (5)'!L1489/1000</f>
        <v>0</v>
      </c>
    </row>
    <row r="1479" spans="2:17" x14ac:dyDescent="0.25">
      <c r="B1479" s="8">
        <v>3</v>
      </c>
      <c r="C1479" s="9">
        <v>2</v>
      </c>
      <c r="D1479" s="134">
        <f>'PVWatts Hourly Results (1)'!C1490</f>
        <v>0</v>
      </c>
      <c r="E1479" s="127">
        <f>DATE(YEAR(Inputs!$D$5),Summary!B1479,Summary!C1479)+TIME(D1479,0,0)</f>
        <v>62</v>
      </c>
      <c r="F1479" s="4">
        <f t="shared" si="158"/>
        <v>0</v>
      </c>
      <c r="G1479" s="4">
        <f t="shared" si="156"/>
        <v>6</v>
      </c>
      <c r="H1479" s="4">
        <f t="shared" si="159"/>
        <v>1</v>
      </c>
      <c r="I1479" s="4">
        <f t="shared" si="160"/>
        <v>0</v>
      </c>
      <c r="J1479" s="4">
        <f t="shared" si="161"/>
        <v>0</v>
      </c>
      <c r="K1479" s="4">
        <f t="shared" si="157"/>
        <v>0</v>
      </c>
      <c r="L1479" s="5">
        <f t="shared" si="162"/>
        <v>0</v>
      </c>
      <c r="M1479" s="137">
        <f>'PVWatts Hourly Results (1)'!L1490/1000</f>
        <v>0</v>
      </c>
      <c r="N1479" s="3">
        <f>'PVWatts Hourly Results (2)'!L1490/1000</f>
        <v>0</v>
      </c>
      <c r="O1479" s="3">
        <f>'PVWatts Hourly Results (3)'!L1490/1000</f>
        <v>0</v>
      </c>
      <c r="P1479" s="3">
        <f>'PVWatts Hourly Results (4)'!L1490/1000</f>
        <v>0</v>
      </c>
      <c r="Q1479" s="130">
        <f>'PVWatts Hourly Results (5)'!L1490/1000</f>
        <v>0</v>
      </c>
    </row>
    <row r="1480" spans="2:17" x14ac:dyDescent="0.25">
      <c r="B1480" s="8">
        <v>3</v>
      </c>
      <c r="C1480" s="9">
        <v>2</v>
      </c>
      <c r="D1480" s="134">
        <f>'PVWatts Hourly Results (1)'!C1491</f>
        <v>0</v>
      </c>
      <c r="E1480" s="127">
        <f>DATE(YEAR(Inputs!$D$5),Summary!B1480,Summary!C1480)+TIME(D1480,0,0)</f>
        <v>62</v>
      </c>
      <c r="F1480" s="4">
        <f t="shared" si="158"/>
        <v>0</v>
      </c>
      <c r="G1480" s="4">
        <f t="shared" si="156"/>
        <v>6</v>
      </c>
      <c r="H1480" s="4">
        <f t="shared" si="159"/>
        <v>1</v>
      </c>
      <c r="I1480" s="4">
        <f t="shared" si="160"/>
        <v>0</v>
      </c>
      <c r="J1480" s="4">
        <f t="shared" si="161"/>
        <v>0</v>
      </c>
      <c r="K1480" s="4">
        <f t="shared" si="157"/>
        <v>0</v>
      </c>
      <c r="L1480" s="5">
        <f t="shared" si="162"/>
        <v>0</v>
      </c>
      <c r="M1480" s="137">
        <f>'PVWatts Hourly Results (1)'!L1491/1000</f>
        <v>0</v>
      </c>
      <c r="N1480" s="3">
        <f>'PVWatts Hourly Results (2)'!L1491/1000</f>
        <v>0</v>
      </c>
      <c r="O1480" s="3">
        <f>'PVWatts Hourly Results (3)'!L1491/1000</f>
        <v>0</v>
      </c>
      <c r="P1480" s="3">
        <f>'PVWatts Hourly Results (4)'!L1491/1000</f>
        <v>0</v>
      </c>
      <c r="Q1480" s="130">
        <f>'PVWatts Hourly Results (5)'!L1491/1000</f>
        <v>0</v>
      </c>
    </row>
    <row r="1481" spans="2:17" x14ac:dyDescent="0.25">
      <c r="B1481" s="8">
        <v>3</v>
      </c>
      <c r="C1481" s="9">
        <v>2</v>
      </c>
      <c r="D1481" s="134">
        <f>'PVWatts Hourly Results (1)'!C1492</f>
        <v>0</v>
      </c>
      <c r="E1481" s="127">
        <f>DATE(YEAR(Inputs!$D$5),Summary!B1481,Summary!C1481)+TIME(D1481,0,0)</f>
        <v>62</v>
      </c>
      <c r="F1481" s="4">
        <f t="shared" si="158"/>
        <v>0</v>
      </c>
      <c r="G1481" s="4">
        <f t="shared" si="156"/>
        <v>6</v>
      </c>
      <c r="H1481" s="4">
        <f t="shared" si="159"/>
        <v>1</v>
      </c>
      <c r="I1481" s="4">
        <f t="shared" si="160"/>
        <v>0</v>
      </c>
      <c r="J1481" s="4">
        <f t="shared" si="161"/>
        <v>0</v>
      </c>
      <c r="K1481" s="4">
        <f t="shared" si="157"/>
        <v>0</v>
      </c>
      <c r="L1481" s="5">
        <f t="shared" si="162"/>
        <v>0</v>
      </c>
      <c r="M1481" s="137">
        <f>'PVWatts Hourly Results (1)'!L1492/1000</f>
        <v>0</v>
      </c>
      <c r="N1481" s="3">
        <f>'PVWatts Hourly Results (2)'!L1492/1000</f>
        <v>0</v>
      </c>
      <c r="O1481" s="3">
        <f>'PVWatts Hourly Results (3)'!L1492/1000</f>
        <v>0</v>
      </c>
      <c r="P1481" s="3">
        <f>'PVWatts Hourly Results (4)'!L1492/1000</f>
        <v>0</v>
      </c>
      <c r="Q1481" s="130">
        <f>'PVWatts Hourly Results (5)'!L1492/1000</f>
        <v>0</v>
      </c>
    </row>
    <row r="1482" spans="2:17" x14ac:dyDescent="0.25">
      <c r="B1482" s="8">
        <v>3</v>
      </c>
      <c r="C1482" s="9">
        <v>2</v>
      </c>
      <c r="D1482" s="134">
        <f>'PVWatts Hourly Results (1)'!C1493</f>
        <v>0</v>
      </c>
      <c r="E1482" s="127">
        <f>DATE(YEAR(Inputs!$D$5),Summary!B1482,Summary!C1482)+TIME(D1482,0,0)</f>
        <v>62</v>
      </c>
      <c r="F1482" s="4">
        <f t="shared" si="158"/>
        <v>0</v>
      </c>
      <c r="G1482" s="4">
        <f t="shared" si="156"/>
        <v>6</v>
      </c>
      <c r="H1482" s="4">
        <f t="shared" si="159"/>
        <v>1</v>
      </c>
      <c r="I1482" s="4">
        <f t="shared" si="160"/>
        <v>0</v>
      </c>
      <c r="J1482" s="4">
        <f t="shared" si="161"/>
        <v>0</v>
      </c>
      <c r="K1482" s="4">
        <f t="shared" si="157"/>
        <v>0</v>
      </c>
      <c r="L1482" s="5">
        <f t="shared" si="162"/>
        <v>0</v>
      </c>
      <c r="M1482" s="137">
        <f>'PVWatts Hourly Results (1)'!L1493/1000</f>
        <v>0</v>
      </c>
      <c r="N1482" s="3">
        <f>'PVWatts Hourly Results (2)'!L1493/1000</f>
        <v>0</v>
      </c>
      <c r="O1482" s="3">
        <f>'PVWatts Hourly Results (3)'!L1493/1000</f>
        <v>0</v>
      </c>
      <c r="P1482" s="3">
        <f>'PVWatts Hourly Results (4)'!L1493/1000</f>
        <v>0</v>
      </c>
      <c r="Q1482" s="130">
        <f>'PVWatts Hourly Results (5)'!L1493/1000</f>
        <v>0</v>
      </c>
    </row>
    <row r="1483" spans="2:17" x14ac:dyDescent="0.25">
      <c r="B1483" s="8">
        <v>3</v>
      </c>
      <c r="C1483" s="9">
        <v>2</v>
      </c>
      <c r="D1483" s="134">
        <f>'PVWatts Hourly Results (1)'!C1494</f>
        <v>0</v>
      </c>
      <c r="E1483" s="127">
        <f>DATE(YEAR(Inputs!$D$5),Summary!B1483,Summary!C1483)+TIME(D1483,0,0)</f>
        <v>62</v>
      </c>
      <c r="F1483" s="4">
        <f t="shared" si="158"/>
        <v>0</v>
      </c>
      <c r="G1483" s="4">
        <f t="shared" si="156"/>
        <v>6</v>
      </c>
      <c r="H1483" s="4">
        <f t="shared" si="159"/>
        <v>1</v>
      </c>
      <c r="I1483" s="4">
        <f t="shared" si="160"/>
        <v>0</v>
      </c>
      <c r="J1483" s="4">
        <f t="shared" si="161"/>
        <v>0</v>
      </c>
      <c r="K1483" s="4">
        <f t="shared" si="157"/>
        <v>0</v>
      </c>
      <c r="L1483" s="5">
        <f t="shared" si="162"/>
        <v>0</v>
      </c>
      <c r="M1483" s="137">
        <f>'PVWatts Hourly Results (1)'!L1494/1000</f>
        <v>0</v>
      </c>
      <c r="N1483" s="3">
        <f>'PVWatts Hourly Results (2)'!L1494/1000</f>
        <v>0</v>
      </c>
      <c r="O1483" s="3">
        <f>'PVWatts Hourly Results (3)'!L1494/1000</f>
        <v>0</v>
      </c>
      <c r="P1483" s="3">
        <f>'PVWatts Hourly Results (4)'!L1494/1000</f>
        <v>0</v>
      </c>
      <c r="Q1483" s="130">
        <f>'PVWatts Hourly Results (5)'!L1494/1000</f>
        <v>0</v>
      </c>
    </row>
    <row r="1484" spans="2:17" x14ac:dyDescent="0.25">
      <c r="B1484" s="8">
        <v>3</v>
      </c>
      <c r="C1484" s="9">
        <v>2</v>
      </c>
      <c r="D1484" s="134">
        <f>'PVWatts Hourly Results (1)'!C1495</f>
        <v>0</v>
      </c>
      <c r="E1484" s="127">
        <f>DATE(YEAR(Inputs!$D$5),Summary!B1484,Summary!C1484)+TIME(D1484,0,0)</f>
        <v>62</v>
      </c>
      <c r="F1484" s="4">
        <f t="shared" si="158"/>
        <v>0</v>
      </c>
      <c r="G1484" s="4">
        <f t="shared" si="156"/>
        <v>6</v>
      </c>
      <c r="H1484" s="4">
        <f t="shared" si="159"/>
        <v>1</v>
      </c>
      <c r="I1484" s="4">
        <f t="shared" si="160"/>
        <v>0</v>
      </c>
      <c r="J1484" s="4">
        <f t="shared" si="161"/>
        <v>0</v>
      </c>
      <c r="K1484" s="4">
        <f t="shared" si="157"/>
        <v>0</v>
      </c>
      <c r="L1484" s="5">
        <f t="shared" si="162"/>
        <v>0</v>
      </c>
      <c r="M1484" s="137">
        <f>'PVWatts Hourly Results (1)'!L1495/1000</f>
        <v>0</v>
      </c>
      <c r="N1484" s="3">
        <f>'PVWatts Hourly Results (2)'!L1495/1000</f>
        <v>0</v>
      </c>
      <c r="O1484" s="3">
        <f>'PVWatts Hourly Results (3)'!L1495/1000</f>
        <v>0</v>
      </c>
      <c r="P1484" s="3">
        <f>'PVWatts Hourly Results (4)'!L1495/1000</f>
        <v>0</v>
      </c>
      <c r="Q1484" s="130">
        <f>'PVWatts Hourly Results (5)'!L1495/1000</f>
        <v>0</v>
      </c>
    </row>
    <row r="1485" spans="2:17" x14ac:dyDescent="0.25">
      <c r="B1485" s="8">
        <v>3</v>
      </c>
      <c r="C1485" s="9">
        <v>2</v>
      </c>
      <c r="D1485" s="134">
        <f>'PVWatts Hourly Results (1)'!C1496</f>
        <v>0</v>
      </c>
      <c r="E1485" s="127">
        <f>DATE(YEAR(Inputs!$D$5),Summary!B1485,Summary!C1485)+TIME(D1485,0,0)</f>
        <v>62</v>
      </c>
      <c r="F1485" s="4">
        <f t="shared" si="158"/>
        <v>0</v>
      </c>
      <c r="G1485" s="4">
        <f t="shared" si="156"/>
        <v>6</v>
      </c>
      <c r="H1485" s="4">
        <f t="shared" si="159"/>
        <v>1</v>
      </c>
      <c r="I1485" s="4">
        <f t="shared" si="160"/>
        <v>0</v>
      </c>
      <c r="J1485" s="4">
        <f t="shared" si="161"/>
        <v>0</v>
      </c>
      <c r="K1485" s="4">
        <f t="shared" si="157"/>
        <v>0</v>
      </c>
      <c r="L1485" s="5">
        <f t="shared" si="162"/>
        <v>0</v>
      </c>
      <c r="M1485" s="137">
        <f>'PVWatts Hourly Results (1)'!L1496/1000</f>
        <v>0</v>
      </c>
      <c r="N1485" s="3">
        <f>'PVWatts Hourly Results (2)'!L1496/1000</f>
        <v>0</v>
      </c>
      <c r="O1485" s="3">
        <f>'PVWatts Hourly Results (3)'!L1496/1000</f>
        <v>0</v>
      </c>
      <c r="P1485" s="3">
        <f>'PVWatts Hourly Results (4)'!L1496/1000</f>
        <v>0</v>
      </c>
      <c r="Q1485" s="130">
        <f>'PVWatts Hourly Results (5)'!L1496/1000</f>
        <v>0</v>
      </c>
    </row>
    <row r="1486" spans="2:17" x14ac:dyDescent="0.25">
      <c r="B1486" s="8">
        <v>3</v>
      </c>
      <c r="C1486" s="9">
        <v>3</v>
      </c>
      <c r="D1486" s="134">
        <f>'PVWatts Hourly Results (1)'!C1497</f>
        <v>0</v>
      </c>
      <c r="E1486" s="127">
        <f>DATE(YEAR(Inputs!$D$5),Summary!B1486,Summary!C1486)+TIME(D1486,0,0)</f>
        <v>63</v>
      </c>
      <c r="F1486" s="4">
        <f t="shared" si="158"/>
        <v>0</v>
      </c>
      <c r="G1486" s="4">
        <f t="shared" si="156"/>
        <v>7</v>
      </c>
      <c r="H1486" s="4">
        <f t="shared" si="159"/>
        <v>0</v>
      </c>
      <c r="I1486" s="4">
        <f t="shared" si="160"/>
        <v>0</v>
      </c>
      <c r="J1486" s="4">
        <f t="shared" si="161"/>
        <v>0</v>
      </c>
      <c r="K1486" s="4">
        <f t="shared" si="157"/>
        <v>0</v>
      </c>
      <c r="L1486" s="5">
        <f t="shared" si="162"/>
        <v>0</v>
      </c>
      <c r="M1486" s="137">
        <f>'PVWatts Hourly Results (1)'!L1497/1000</f>
        <v>0</v>
      </c>
      <c r="N1486" s="3">
        <f>'PVWatts Hourly Results (2)'!L1497/1000</f>
        <v>0</v>
      </c>
      <c r="O1486" s="3">
        <f>'PVWatts Hourly Results (3)'!L1497/1000</f>
        <v>0</v>
      </c>
      <c r="P1486" s="3">
        <f>'PVWatts Hourly Results (4)'!L1497/1000</f>
        <v>0</v>
      </c>
      <c r="Q1486" s="130">
        <f>'PVWatts Hourly Results (5)'!L1497/1000</f>
        <v>0</v>
      </c>
    </row>
    <row r="1487" spans="2:17" x14ac:dyDescent="0.25">
      <c r="B1487" s="8">
        <v>3</v>
      </c>
      <c r="C1487" s="9">
        <v>3</v>
      </c>
      <c r="D1487" s="134">
        <f>'PVWatts Hourly Results (1)'!C1498</f>
        <v>0</v>
      </c>
      <c r="E1487" s="127">
        <f>DATE(YEAR(Inputs!$D$5),Summary!B1487,Summary!C1487)+TIME(D1487,0,0)</f>
        <v>63</v>
      </c>
      <c r="F1487" s="4">
        <f t="shared" si="158"/>
        <v>0</v>
      </c>
      <c r="G1487" s="4">
        <f t="shared" si="156"/>
        <v>7</v>
      </c>
      <c r="H1487" s="4">
        <f t="shared" si="159"/>
        <v>0</v>
      </c>
      <c r="I1487" s="4">
        <f t="shared" si="160"/>
        <v>0</v>
      </c>
      <c r="J1487" s="4">
        <f t="shared" si="161"/>
        <v>0</v>
      </c>
      <c r="K1487" s="4">
        <f t="shared" si="157"/>
        <v>0</v>
      </c>
      <c r="L1487" s="5">
        <f t="shared" si="162"/>
        <v>0</v>
      </c>
      <c r="M1487" s="137">
        <f>'PVWatts Hourly Results (1)'!L1498/1000</f>
        <v>0</v>
      </c>
      <c r="N1487" s="3">
        <f>'PVWatts Hourly Results (2)'!L1498/1000</f>
        <v>0</v>
      </c>
      <c r="O1487" s="3">
        <f>'PVWatts Hourly Results (3)'!L1498/1000</f>
        <v>0</v>
      </c>
      <c r="P1487" s="3">
        <f>'PVWatts Hourly Results (4)'!L1498/1000</f>
        <v>0</v>
      </c>
      <c r="Q1487" s="130">
        <f>'PVWatts Hourly Results (5)'!L1498/1000</f>
        <v>0</v>
      </c>
    </row>
    <row r="1488" spans="2:17" x14ac:dyDescent="0.25">
      <c r="B1488" s="8">
        <v>3</v>
      </c>
      <c r="C1488" s="9">
        <v>3</v>
      </c>
      <c r="D1488" s="134">
        <f>'PVWatts Hourly Results (1)'!C1499</f>
        <v>0</v>
      </c>
      <c r="E1488" s="127">
        <f>DATE(YEAR(Inputs!$D$5),Summary!B1488,Summary!C1488)+TIME(D1488,0,0)</f>
        <v>63</v>
      </c>
      <c r="F1488" s="4">
        <f t="shared" si="158"/>
        <v>0</v>
      </c>
      <c r="G1488" s="4">
        <f t="shared" si="156"/>
        <v>7</v>
      </c>
      <c r="H1488" s="4">
        <f t="shared" si="159"/>
        <v>0</v>
      </c>
      <c r="I1488" s="4">
        <f t="shared" si="160"/>
        <v>0</v>
      </c>
      <c r="J1488" s="4">
        <f t="shared" si="161"/>
        <v>0</v>
      </c>
      <c r="K1488" s="4">
        <f t="shared" si="157"/>
        <v>0</v>
      </c>
      <c r="L1488" s="5">
        <f t="shared" si="162"/>
        <v>0</v>
      </c>
      <c r="M1488" s="137">
        <f>'PVWatts Hourly Results (1)'!L1499/1000</f>
        <v>0</v>
      </c>
      <c r="N1488" s="3">
        <f>'PVWatts Hourly Results (2)'!L1499/1000</f>
        <v>0</v>
      </c>
      <c r="O1488" s="3">
        <f>'PVWatts Hourly Results (3)'!L1499/1000</f>
        <v>0</v>
      </c>
      <c r="P1488" s="3">
        <f>'PVWatts Hourly Results (4)'!L1499/1000</f>
        <v>0</v>
      </c>
      <c r="Q1488" s="130">
        <f>'PVWatts Hourly Results (5)'!L1499/1000</f>
        <v>0</v>
      </c>
    </row>
    <row r="1489" spans="2:17" x14ac:dyDescent="0.25">
      <c r="B1489" s="8">
        <v>3</v>
      </c>
      <c r="C1489" s="9">
        <v>3</v>
      </c>
      <c r="D1489" s="134">
        <f>'PVWatts Hourly Results (1)'!C1500</f>
        <v>0</v>
      </c>
      <c r="E1489" s="127">
        <f>DATE(YEAR(Inputs!$D$5),Summary!B1489,Summary!C1489)+TIME(D1489,0,0)</f>
        <v>63</v>
      </c>
      <c r="F1489" s="4">
        <f t="shared" si="158"/>
        <v>0</v>
      </c>
      <c r="G1489" s="4">
        <f t="shared" si="156"/>
        <v>7</v>
      </c>
      <c r="H1489" s="4">
        <f t="shared" si="159"/>
        <v>0</v>
      </c>
      <c r="I1489" s="4">
        <f t="shared" si="160"/>
        <v>0</v>
      </c>
      <c r="J1489" s="4">
        <f t="shared" si="161"/>
        <v>0</v>
      </c>
      <c r="K1489" s="4">
        <f t="shared" si="157"/>
        <v>0</v>
      </c>
      <c r="L1489" s="5">
        <f t="shared" si="162"/>
        <v>0</v>
      </c>
      <c r="M1489" s="137">
        <f>'PVWatts Hourly Results (1)'!L1500/1000</f>
        <v>0</v>
      </c>
      <c r="N1489" s="3">
        <f>'PVWatts Hourly Results (2)'!L1500/1000</f>
        <v>0</v>
      </c>
      <c r="O1489" s="3">
        <f>'PVWatts Hourly Results (3)'!L1500/1000</f>
        <v>0</v>
      </c>
      <c r="P1489" s="3">
        <f>'PVWatts Hourly Results (4)'!L1500/1000</f>
        <v>0</v>
      </c>
      <c r="Q1489" s="130">
        <f>'PVWatts Hourly Results (5)'!L1500/1000</f>
        <v>0</v>
      </c>
    </row>
    <row r="1490" spans="2:17" x14ac:dyDescent="0.25">
      <c r="B1490" s="8">
        <v>3</v>
      </c>
      <c r="C1490" s="9">
        <v>3</v>
      </c>
      <c r="D1490" s="134">
        <f>'PVWatts Hourly Results (1)'!C1501</f>
        <v>0</v>
      </c>
      <c r="E1490" s="127">
        <f>DATE(YEAR(Inputs!$D$5),Summary!B1490,Summary!C1490)+TIME(D1490,0,0)</f>
        <v>63</v>
      </c>
      <c r="F1490" s="4">
        <f t="shared" si="158"/>
        <v>0</v>
      </c>
      <c r="G1490" s="4">
        <f t="shared" si="156"/>
        <v>7</v>
      </c>
      <c r="H1490" s="4">
        <f t="shared" si="159"/>
        <v>0</v>
      </c>
      <c r="I1490" s="4">
        <f t="shared" si="160"/>
        <v>0</v>
      </c>
      <c r="J1490" s="4">
        <f t="shared" si="161"/>
        <v>0</v>
      </c>
      <c r="K1490" s="4">
        <f t="shared" si="157"/>
        <v>0</v>
      </c>
      <c r="L1490" s="5">
        <f t="shared" si="162"/>
        <v>0</v>
      </c>
      <c r="M1490" s="137">
        <f>'PVWatts Hourly Results (1)'!L1501/1000</f>
        <v>0</v>
      </c>
      <c r="N1490" s="3">
        <f>'PVWatts Hourly Results (2)'!L1501/1000</f>
        <v>0</v>
      </c>
      <c r="O1490" s="3">
        <f>'PVWatts Hourly Results (3)'!L1501/1000</f>
        <v>0</v>
      </c>
      <c r="P1490" s="3">
        <f>'PVWatts Hourly Results (4)'!L1501/1000</f>
        <v>0</v>
      </c>
      <c r="Q1490" s="130">
        <f>'PVWatts Hourly Results (5)'!L1501/1000</f>
        <v>0</v>
      </c>
    </row>
    <row r="1491" spans="2:17" x14ac:dyDescent="0.25">
      <c r="B1491" s="8">
        <v>3</v>
      </c>
      <c r="C1491" s="9">
        <v>3</v>
      </c>
      <c r="D1491" s="134">
        <f>'PVWatts Hourly Results (1)'!C1502</f>
        <v>0</v>
      </c>
      <c r="E1491" s="127">
        <f>DATE(YEAR(Inputs!$D$5),Summary!B1491,Summary!C1491)+TIME(D1491,0,0)</f>
        <v>63</v>
      </c>
      <c r="F1491" s="4">
        <f t="shared" si="158"/>
        <v>0</v>
      </c>
      <c r="G1491" s="4">
        <f t="shared" si="156"/>
        <v>7</v>
      </c>
      <c r="H1491" s="4">
        <f t="shared" si="159"/>
        <v>0</v>
      </c>
      <c r="I1491" s="4">
        <f t="shared" si="160"/>
        <v>0</v>
      </c>
      <c r="J1491" s="4">
        <f t="shared" si="161"/>
        <v>0</v>
      </c>
      <c r="K1491" s="4">
        <f t="shared" si="157"/>
        <v>0</v>
      </c>
      <c r="L1491" s="5">
        <f t="shared" si="162"/>
        <v>0</v>
      </c>
      <c r="M1491" s="137">
        <f>'PVWatts Hourly Results (1)'!L1502/1000</f>
        <v>0</v>
      </c>
      <c r="N1491" s="3">
        <f>'PVWatts Hourly Results (2)'!L1502/1000</f>
        <v>0</v>
      </c>
      <c r="O1491" s="3">
        <f>'PVWatts Hourly Results (3)'!L1502/1000</f>
        <v>0</v>
      </c>
      <c r="P1491" s="3">
        <f>'PVWatts Hourly Results (4)'!L1502/1000</f>
        <v>0</v>
      </c>
      <c r="Q1491" s="130">
        <f>'PVWatts Hourly Results (5)'!L1502/1000</f>
        <v>0</v>
      </c>
    </row>
    <row r="1492" spans="2:17" x14ac:dyDescent="0.25">
      <c r="B1492" s="8">
        <v>3</v>
      </c>
      <c r="C1492" s="9">
        <v>3</v>
      </c>
      <c r="D1492" s="134">
        <f>'PVWatts Hourly Results (1)'!C1503</f>
        <v>0</v>
      </c>
      <c r="E1492" s="127">
        <f>DATE(YEAR(Inputs!$D$5),Summary!B1492,Summary!C1492)+TIME(D1492,0,0)</f>
        <v>63</v>
      </c>
      <c r="F1492" s="4">
        <f t="shared" si="158"/>
        <v>0</v>
      </c>
      <c r="G1492" s="4">
        <f t="shared" si="156"/>
        <v>7</v>
      </c>
      <c r="H1492" s="4">
        <f t="shared" si="159"/>
        <v>0</v>
      </c>
      <c r="I1492" s="4">
        <f t="shared" si="160"/>
        <v>0</v>
      </c>
      <c r="J1492" s="4">
        <f t="shared" si="161"/>
        <v>0</v>
      </c>
      <c r="K1492" s="4">
        <f t="shared" si="157"/>
        <v>0</v>
      </c>
      <c r="L1492" s="5">
        <f t="shared" si="162"/>
        <v>0</v>
      </c>
      <c r="M1492" s="137">
        <f>'PVWatts Hourly Results (1)'!L1503/1000</f>
        <v>0</v>
      </c>
      <c r="N1492" s="3">
        <f>'PVWatts Hourly Results (2)'!L1503/1000</f>
        <v>0</v>
      </c>
      <c r="O1492" s="3">
        <f>'PVWatts Hourly Results (3)'!L1503/1000</f>
        <v>0</v>
      </c>
      <c r="P1492" s="3">
        <f>'PVWatts Hourly Results (4)'!L1503/1000</f>
        <v>0</v>
      </c>
      <c r="Q1492" s="130">
        <f>'PVWatts Hourly Results (5)'!L1503/1000</f>
        <v>0</v>
      </c>
    </row>
    <row r="1493" spans="2:17" x14ac:dyDescent="0.25">
      <c r="B1493" s="8">
        <v>3</v>
      </c>
      <c r="C1493" s="9">
        <v>3</v>
      </c>
      <c r="D1493" s="134">
        <f>'PVWatts Hourly Results (1)'!C1504</f>
        <v>0</v>
      </c>
      <c r="E1493" s="127">
        <f>DATE(YEAR(Inputs!$D$5),Summary!B1493,Summary!C1493)+TIME(D1493,0,0)</f>
        <v>63</v>
      </c>
      <c r="F1493" s="4">
        <f t="shared" si="158"/>
        <v>0</v>
      </c>
      <c r="G1493" s="4">
        <f t="shared" si="156"/>
        <v>7</v>
      </c>
      <c r="H1493" s="4">
        <f t="shared" si="159"/>
        <v>0</v>
      </c>
      <c r="I1493" s="4">
        <f t="shared" si="160"/>
        <v>0</v>
      </c>
      <c r="J1493" s="4">
        <f t="shared" si="161"/>
        <v>0</v>
      </c>
      <c r="K1493" s="4">
        <f t="shared" si="157"/>
        <v>0</v>
      </c>
      <c r="L1493" s="5">
        <f t="shared" si="162"/>
        <v>0</v>
      </c>
      <c r="M1493" s="137">
        <f>'PVWatts Hourly Results (1)'!L1504/1000</f>
        <v>0</v>
      </c>
      <c r="N1493" s="3">
        <f>'PVWatts Hourly Results (2)'!L1504/1000</f>
        <v>0</v>
      </c>
      <c r="O1493" s="3">
        <f>'PVWatts Hourly Results (3)'!L1504/1000</f>
        <v>0</v>
      </c>
      <c r="P1493" s="3">
        <f>'PVWatts Hourly Results (4)'!L1504/1000</f>
        <v>0</v>
      </c>
      <c r="Q1493" s="130">
        <f>'PVWatts Hourly Results (5)'!L1504/1000</f>
        <v>0</v>
      </c>
    </row>
    <row r="1494" spans="2:17" x14ac:dyDescent="0.25">
      <c r="B1494" s="8">
        <v>3</v>
      </c>
      <c r="C1494" s="9">
        <v>3</v>
      </c>
      <c r="D1494" s="134">
        <f>'PVWatts Hourly Results (1)'!C1505</f>
        <v>0</v>
      </c>
      <c r="E1494" s="127">
        <f>DATE(YEAR(Inputs!$D$5),Summary!B1494,Summary!C1494)+TIME(D1494,0,0)</f>
        <v>63</v>
      </c>
      <c r="F1494" s="4">
        <f t="shared" si="158"/>
        <v>0</v>
      </c>
      <c r="G1494" s="4">
        <f t="shared" ref="G1494:G1557" si="163">WEEKDAY(E1494)</f>
        <v>7</v>
      </c>
      <c r="H1494" s="4">
        <f t="shared" si="159"/>
        <v>0</v>
      </c>
      <c r="I1494" s="4">
        <f t="shared" si="160"/>
        <v>0</v>
      </c>
      <c r="J1494" s="4">
        <f t="shared" si="161"/>
        <v>0</v>
      </c>
      <c r="K1494" s="4">
        <f t="shared" ref="K1494:K1557" si="164">IF(OR(AND(B1494=7,C1494=4),AND(B1494=1,C1494=1)),1,0)</f>
        <v>0</v>
      </c>
      <c r="L1494" s="5">
        <f t="shared" si="162"/>
        <v>0</v>
      </c>
      <c r="M1494" s="137">
        <f>'PVWatts Hourly Results (1)'!L1505/1000</f>
        <v>0</v>
      </c>
      <c r="N1494" s="3">
        <f>'PVWatts Hourly Results (2)'!L1505/1000</f>
        <v>0</v>
      </c>
      <c r="O1494" s="3">
        <f>'PVWatts Hourly Results (3)'!L1505/1000</f>
        <v>0</v>
      </c>
      <c r="P1494" s="3">
        <f>'PVWatts Hourly Results (4)'!L1505/1000</f>
        <v>0</v>
      </c>
      <c r="Q1494" s="130">
        <f>'PVWatts Hourly Results (5)'!L1505/1000</f>
        <v>0</v>
      </c>
    </row>
    <row r="1495" spans="2:17" x14ac:dyDescent="0.25">
      <c r="B1495" s="8">
        <v>3</v>
      </c>
      <c r="C1495" s="9">
        <v>3</v>
      </c>
      <c r="D1495" s="134">
        <f>'PVWatts Hourly Results (1)'!C1506</f>
        <v>0</v>
      </c>
      <c r="E1495" s="127">
        <f>DATE(YEAR(Inputs!$D$5),Summary!B1495,Summary!C1495)+TIME(D1495,0,0)</f>
        <v>63</v>
      </c>
      <c r="F1495" s="4">
        <f t="shared" ref="F1495:F1558" si="165">IF(OR(B1495&lt;3,B1495=6,B1495=7,B1495=8),1,0)</f>
        <v>0</v>
      </c>
      <c r="G1495" s="4">
        <f t="shared" si="163"/>
        <v>7</v>
      </c>
      <c r="H1495" s="4">
        <f t="shared" ref="H1495:H1558" si="166">IF(OR(G1495=2,G1495=3,G1495=4,G1495=5,G1495=6),1,0)</f>
        <v>0</v>
      </c>
      <c r="I1495" s="4">
        <f t="shared" ref="I1495:I1558" si="167">IF(AND(B1495&gt;5,B1495&lt;9,D1495&gt;=13,D1495&lt;=16,H1495=1),1,0)</f>
        <v>0</v>
      </c>
      <c r="J1495" s="4">
        <f t="shared" ref="J1495:J1558" si="168">IF(AND(B1495&lt;3,OR(AND(D1495&gt;6,D1495&lt;9),AND(D1495&gt;17,D1495&lt;20)),H1495=1),1,0)</f>
        <v>0</v>
      </c>
      <c r="K1495" s="4">
        <f t="shared" si="164"/>
        <v>0</v>
      </c>
      <c r="L1495" s="5">
        <f t="shared" ref="L1495:L1558" si="169">IFERROR(IF(AND(F1495=1,H1495=1,OR(I1495=1,J1495=1),K1495=0),1,0),"")</f>
        <v>0</v>
      </c>
      <c r="M1495" s="137">
        <f>'PVWatts Hourly Results (1)'!L1506/1000</f>
        <v>0</v>
      </c>
      <c r="N1495" s="3">
        <f>'PVWatts Hourly Results (2)'!L1506/1000</f>
        <v>0</v>
      </c>
      <c r="O1495" s="3">
        <f>'PVWatts Hourly Results (3)'!L1506/1000</f>
        <v>0</v>
      </c>
      <c r="P1495" s="3">
        <f>'PVWatts Hourly Results (4)'!L1506/1000</f>
        <v>0</v>
      </c>
      <c r="Q1495" s="130">
        <f>'PVWatts Hourly Results (5)'!L1506/1000</f>
        <v>0</v>
      </c>
    </row>
    <row r="1496" spans="2:17" x14ac:dyDescent="0.25">
      <c r="B1496" s="8">
        <v>3</v>
      </c>
      <c r="C1496" s="9">
        <v>3</v>
      </c>
      <c r="D1496" s="134">
        <f>'PVWatts Hourly Results (1)'!C1507</f>
        <v>0</v>
      </c>
      <c r="E1496" s="127">
        <f>DATE(YEAR(Inputs!$D$5),Summary!B1496,Summary!C1496)+TIME(D1496,0,0)</f>
        <v>63</v>
      </c>
      <c r="F1496" s="4">
        <f t="shared" si="165"/>
        <v>0</v>
      </c>
      <c r="G1496" s="4">
        <f t="shared" si="163"/>
        <v>7</v>
      </c>
      <c r="H1496" s="4">
        <f t="shared" si="166"/>
        <v>0</v>
      </c>
      <c r="I1496" s="4">
        <f t="shared" si="167"/>
        <v>0</v>
      </c>
      <c r="J1496" s="4">
        <f t="shared" si="168"/>
        <v>0</v>
      </c>
      <c r="K1496" s="4">
        <f t="shared" si="164"/>
        <v>0</v>
      </c>
      <c r="L1496" s="5">
        <f t="shared" si="169"/>
        <v>0</v>
      </c>
      <c r="M1496" s="137">
        <f>'PVWatts Hourly Results (1)'!L1507/1000</f>
        <v>0</v>
      </c>
      <c r="N1496" s="3">
        <f>'PVWatts Hourly Results (2)'!L1507/1000</f>
        <v>0</v>
      </c>
      <c r="O1496" s="3">
        <f>'PVWatts Hourly Results (3)'!L1507/1000</f>
        <v>0</v>
      </c>
      <c r="P1496" s="3">
        <f>'PVWatts Hourly Results (4)'!L1507/1000</f>
        <v>0</v>
      </c>
      <c r="Q1496" s="130">
        <f>'PVWatts Hourly Results (5)'!L1507/1000</f>
        <v>0</v>
      </c>
    </row>
    <row r="1497" spans="2:17" x14ac:dyDescent="0.25">
      <c r="B1497" s="8">
        <v>3</v>
      </c>
      <c r="C1497" s="9">
        <v>3</v>
      </c>
      <c r="D1497" s="134">
        <f>'PVWatts Hourly Results (1)'!C1508</f>
        <v>0</v>
      </c>
      <c r="E1497" s="127">
        <f>DATE(YEAR(Inputs!$D$5),Summary!B1497,Summary!C1497)+TIME(D1497,0,0)</f>
        <v>63</v>
      </c>
      <c r="F1497" s="4">
        <f t="shared" si="165"/>
        <v>0</v>
      </c>
      <c r="G1497" s="4">
        <f t="shared" si="163"/>
        <v>7</v>
      </c>
      <c r="H1497" s="4">
        <f t="shared" si="166"/>
        <v>0</v>
      </c>
      <c r="I1497" s="4">
        <f t="shared" si="167"/>
        <v>0</v>
      </c>
      <c r="J1497" s="4">
        <f t="shared" si="168"/>
        <v>0</v>
      </c>
      <c r="K1497" s="4">
        <f t="shared" si="164"/>
        <v>0</v>
      </c>
      <c r="L1497" s="5">
        <f t="shared" si="169"/>
        <v>0</v>
      </c>
      <c r="M1497" s="137">
        <f>'PVWatts Hourly Results (1)'!L1508/1000</f>
        <v>0</v>
      </c>
      <c r="N1497" s="3">
        <f>'PVWatts Hourly Results (2)'!L1508/1000</f>
        <v>0</v>
      </c>
      <c r="O1497" s="3">
        <f>'PVWatts Hourly Results (3)'!L1508/1000</f>
        <v>0</v>
      </c>
      <c r="P1497" s="3">
        <f>'PVWatts Hourly Results (4)'!L1508/1000</f>
        <v>0</v>
      </c>
      <c r="Q1497" s="130">
        <f>'PVWatts Hourly Results (5)'!L1508/1000</f>
        <v>0</v>
      </c>
    </row>
    <row r="1498" spans="2:17" x14ac:dyDescent="0.25">
      <c r="B1498" s="8">
        <v>3</v>
      </c>
      <c r="C1498" s="9">
        <v>3</v>
      </c>
      <c r="D1498" s="134">
        <f>'PVWatts Hourly Results (1)'!C1509</f>
        <v>0</v>
      </c>
      <c r="E1498" s="127">
        <f>DATE(YEAR(Inputs!$D$5),Summary!B1498,Summary!C1498)+TIME(D1498,0,0)</f>
        <v>63</v>
      </c>
      <c r="F1498" s="4">
        <f t="shared" si="165"/>
        <v>0</v>
      </c>
      <c r="G1498" s="4">
        <f t="shared" si="163"/>
        <v>7</v>
      </c>
      <c r="H1498" s="4">
        <f t="shared" si="166"/>
        <v>0</v>
      </c>
      <c r="I1498" s="4">
        <f t="shared" si="167"/>
        <v>0</v>
      </c>
      <c r="J1498" s="4">
        <f t="shared" si="168"/>
        <v>0</v>
      </c>
      <c r="K1498" s="4">
        <f t="shared" si="164"/>
        <v>0</v>
      </c>
      <c r="L1498" s="5">
        <f t="shared" si="169"/>
        <v>0</v>
      </c>
      <c r="M1498" s="137">
        <f>'PVWatts Hourly Results (1)'!L1509/1000</f>
        <v>0</v>
      </c>
      <c r="N1498" s="3">
        <f>'PVWatts Hourly Results (2)'!L1509/1000</f>
        <v>0</v>
      </c>
      <c r="O1498" s="3">
        <f>'PVWatts Hourly Results (3)'!L1509/1000</f>
        <v>0</v>
      </c>
      <c r="P1498" s="3">
        <f>'PVWatts Hourly Results (4)'!L1509/1000</f>
        <v>0</v>
      </c>
      <c r="Q1498" s="130">
        <f>'PVWatts Hourly Results (5)'!L1509/1000</f>
        <v>0</v>
      </c>
    </row>
    <row r="1499" spans="2:17" x14ac:dyDescent="0.25">
      <c r="B1499" s="8">
        <v>3</v>
      </c>
      <c r="C1499" s="9">
        <v>3</v>
      </c>
      <c r="D1499" s="134">
        <f>'PVWatts Hourly Results (1)'!C1510</f>
        <v>0</v>
      </c>
      <c r="E1499" s="127">
        <f>DATE(YEAR(Inputs!$D$5),Summary!B1499,Summary!C1499)+TIME(D1499,0,0)</f>
        <v>63</v>
      </c>
      <c r="F1499" s="4">
        <f t="shared" si="165"/>
        <v>0</v>
      </c>
      <c r="G1499" s="4">
        <f t="shared" si="163"/>
        <v>7</v>
      </c>
      <c r="H1499" s="4">
        <f t="shared" si="166"/>
        <v>0</v>
      </c>
      <c r="I1499" s="4">
        <f t="shared" si="167"/>
        <v>0</v>
      </c>
      <c r="J1499" s="4">
        <f t="shared" si="168"/>
        <v>0</v>
      </c>
      <c r="K1499" s="4">
        <f t="shared" si="164"/>
        <v>0</v>
      </c>
      <c r="L1499" s="5">
        <f t="shared" si="169"/>
        <v>0</v>
      </c>
      <c r="M1499" s="137">
        <f>'PVWatts Hourly Results (1)'!L1510/1000</f>
        <v>0</v>
      </c>
      <c r="N1499" s="3">
        <f>'PVWatts Hourly Results (2)'!L1510/1000</f>
        <v>0</v>
      </c>
      <c r="O1499" s="3">
        <f>'PVWatts Hourly Results (3)'!L1510/1000</f>
        <v>0</v>
      </c>
      <c r="P1499" s="3">
        <f>'PVWatts Hourly Results (4)'!L1510/1000</f>
        <v>0</v>
      </c>
      <c r="Q1499" s="130">
        <f>'PVWatts Hourly Results (5)'!L1510/1000</f>
        <v>0</v>
      </c>
    </row>
    <row r="1500" spans="2:17" x14ac:dyDescent="0.25">
      <c r="B1500" s="8">
        <v>3</v>
      </c>
      <c r="C1500" s="9">
        <v>3</v>
      </c>
      <c r="D1500" s="134">
        <f>'PVWatts Hourly Results (1)'!C1511</f>
        <v>0</v>
      </c>
      <c r="E1500" s="127">
        <f>DATE(YEAR(Inputs!$D$5),Summary!B1500,Summary!C1500)+TIME(D1500,0,0)</f>
        <v>63</v>
      </c>
      <c r="F1500" s="4">
        <f t="shared" si="165"/>
        <v>0</v>
      </c>
      <c r="G1500" s="4">
        <f t="shared" si="163"/>
        <v>7</v>
      </c>
      <c r="H1500" s="4">
        <f t="shared" si="166"/>
        <v>0</v>
      </c>
      <c r="I1500" s="4">
        <f t="shared" si="167"/>
        <v>0</v>
      </c>
      <c r="J1500" s="4">
        <f t="shared" si="168"/>
        <v>0</v>
      </c>
      <c r="K1500" s="4">
        <f t="shared" si="164"/>
        <v>0</v>
      </c>
      <c r="L1500" s="5">
        <f t="shared" si="169"/>
        <v>0</v>
      </c>
      <c r="M1500" s="137">
        <f>'PVWatts Hourly Results (1)'!L1511/1000</f>
        <v>0</v>
      </c>
      <c r="N1500" s="3">
        <f>'PVWatts Hourly Results (2)'!L1511/1000</f>
        <v>0</v>
      </c>
      <c r="O1500" s="3">
        <f>'PVWatts Hourly Results (3)'!L1511/1000</f>
        <v>0</v>
      </c>
      <c r="P1500" s="3">
        <f>'PVWatts Hourly Results (4)'!L1511/1000</f>
        <v>0</v>
      </c>
      <c r="Q1500" s="130">
        <f>'PVWatts Hourly Results (5)'!L1511/1000</f>
        <v>0</v>
      </c>
    </row>
    <row r="1501" spans="2:17" x14ac:dyDescent="0.25">
      <c r="B1501" s="8">
        <v>3</v>
      </c>
      <c r="C1501" s="9">
        <v>3</v>
      </c>
      <c r="D1501" s="134">
        <f>'PVWatts Hourly Results (1)'!C1512</f>
        <v>0</v>
      </c>
      <c r="E1501" s="127">
        <f>DATE(YEAR(Inputs!$D$5),Summary!B1501,Summary!C1501)+TIME(D1501,0,0)</f>
        <v>63</v>
      </c>
      <c r="F1501" s="4">
        <f t="shared" si="165"/>
        <v>0</v>
      </c>
      <c r="G1501" s="4">
        <f t="shared" si="163"/>
        <v>7</v>
      </c>
      <c r="H1501" s="4">
        <f t="shared" si="166"/>
        <v>0</v>
      </c>
      <c r="I1501" s="4">
        <f t="shared" si="167"/>
        <v>0</v>
      </c>
      <c r="J1501" s="4">
        <f t="shared" si="168"/>
        <v>0</v>
      </c>
      <c r="K1501" s="4">
        <f t="shared" si="164"/>
        <v>0</v>
      </c>
      <c r="L1501" s="5">
        <f t="shared" si="169"/>
        <v>0</v>
      </c>
      <c r="M1501" s="137">
        <f>'PVWatts Hourly Results (1)'!L1512/1000</f>
        <v>0</v>
      </c>
      <c r="N1501" s="3">
        <f>'PVWatts Hourly Results (2)'!L1512/1000</f>
        <v>0</v>
      </c>
      <c r="O1501" s="3">
        <f>'PVWatts Hourly Results (3)'!L1512/1000</f>
        <v>0</v>
      </c>
      <c r="P1501" s="3">
        <f>'PVWatts Hourly Results (4)'!L1512/1000</f>
        <v>0</v>
      </c>
      <c r="Q1501" s="130">
        <f>'PVWatts Hourly Results (5)'!L1512/1000</f>
        <v>0</v>
      </c>
    </row>
    <row r="1502" spans="2:17" x14ac:dyDescent="0.25">
      <c r="B1502" s="8">
        <v>3</v>
      </c>
      <c r="C1502" s="9">
        <v>3</v>
      </c>
      <c r="D1502" s="134">
        <f>'PVWatts Hourly Results (1)'!C1513</f>
        <v>0</v>
      </c>
      <c r="E1502" s="127">
        <f>DATE(YEAR(Inputs!$D$5),Summary!B1502,Summary!C1502)+TIME(D1502,0,0)</f>
        <v>63</v>
      </c>
      <c r="F1502" s="4">
        <f t="shared" si="165"/>
        <v>0</v>
      </c>
      <c r="G1502" s="4">
        <f t="shared" si="163"/>
        <v>7</v>
      </c>
      <c r="H1502" s="4">
        <f t="shared" si="166"/>
        <v>0</v>
      </c>
      <c r="I1502" s="4">
        <f t="shared" si="167"/>
        <v>0</v>
      </c>
      <c r="J1502" s="4">
        <f t="shared" si="168"/>
        <v>0</v>
      </c>
      <c r="K1502" s="4">
        <f t="shared" si="164"/>
        <v>0</v>
      </c>
      <c r="L1502" s="5">
        <f t="shared" si="169"/>
        <v>0</v>
      </c>
      <c r="M1502" s="137">
        <f>'PVWatts Hourly Results (1)'!L1513/1000</f>
        <v>0</v>
      </c>
      <c r="N1502" s="3">
        <f>'PVWatts Hourly Results (2)'!L1513/1000</f>
        <v>0</v>
      </c>
      <c r="O1502" s="3">
        <f>'PVWatts Hourly Results (3)'!L1513/1000</f>
        <v>0</v>
      </c>
      <c r="P1502" s="3">
        <f>'PVWatts Hourly Results (4)'!L1513/1000</f>
        <v>0</v>
      </c>
      <c r="Q1502" s="130">
        <f>'PVWatts Hourly Results (5)'!L1513/1000</f>
        <v>0</v>
      </c>
    </row>
    <row r="1503" spans="2:17" x14ac:dyDescent="0.25">
      <c r="B1503" s="8">
        <v>3</v>
      </c>
      <c r="C1503" s="9">
        <v>3</v>
      </c>
      <c r="D1503" s="134">
        <f>'PVWatts Hourly Results (1)'!C1514</f>
        <v>0</v>
      </c>
      <c r="E1503" s="127">
        <f>DATE(YEAR(Inputs!$D$5),Summary!B1503,Summary!C1503)+TIME(D1503,0,0)</f>
        <v>63</v>
      </c>
      <c r="F1503" s="4">
        <f t="shared" si="165"/>
        <v>0</v>
      </c>
      <c r="G1503" s="4">
        <f t="shared" si="163"/>
        <v>7</v>
      </c>
      <c r="H1503" s="4">
        <f t="shared" si="166"/>
        <v>0</v>
      </c>
      <c r="I1503" s="4">
        <f t="shared" si="167"/>
        <v>0</v>
      </c>
      <c r="J1503" s="4">
        <f t="shared" si="168"/>
        <v>0</v>
      </c>
      <c r="K1503" s="4">
        <f t="shared" si="164"/>
        <v>0</v>
      </c>
      <c r="L1503" s="5">
        <f t="shared" si="169"/>
        <v>0</v>
      </c>
      <c r="M1503" s="137">
        <f>'PVWatts Hourly Results (1)'!L1514/1000</f>
        <v>0</v>
      </c>
      <c r="N1503" s="3">
        <f>'PVWatts Hourly Results (2)'!L1514/1000</f>
        <v>0</v>
      </c>
      <c r="O1503" s="3">
        <f>'PVWatts Hourly Results (3)'!L1514/1000</f>
        <v>0</v>
      </c>
      <c r="P1503" s="3">
        <f>'PVWatts Hourly Results (4)'!L1514/1000</f>
        <v>0</v>
      </c>
      <c r="Q1503" s="130">
        <f>'PVWatts Hourly Results (5)'!L1514/1000</f>
        <v>0</v>
      </c>
    </row>
    <row r="1504" spans="2:17" x14ac:dyDescent="0.25">
      <c r="B1504" s="8">
        <v>3</v>
      </c>
      <c r="C1504" s="9">
        <v>3</v>
      </c>
      <c r="D1504" s="134">
        <f>'PVWatts Hourly Results (1)'!C1515</f>
        <v>0</v>
      </c>
      <c r="E1504" s="127">
        <f>DATE(YEAR(Inputs!$D$5),Summary!B1504,Summary!C1504)+TIME(D1504,0,0)</f>
        <v>63</v>
      </c>
      <c r="F1504" s="4">
        <f t="shared" si="165"/>
        <v>0</v>
      </c>
      <c r="G1504" s="4">
        <f t="shared" si="163"/>
        <v>7</v>
      </c>
      <c r="H1504" s="4">
        <f t="shared" si="166"/>
        <v>0</v>
      </c>
      <c r="I1504" s="4">
        <f t="shared" si="167"/>
        <v>0</v>
      </c>
      <c r="J1504" s="4">
        <f t="shared" si="168"/>
        <v>0</v>
      </c>
      <c r="K1504" s="4">
        <f t="shared" si="164"/>
        <v>0</v>
      </c>
      <c r="L1504" s="5">
        <f t="shared" si="169"/>
        <v>0</v>
      </c>
      <c r="M1504" s="137">
        <f>'PVWatts Hourly Results (1)'!L1515/1000</f>
        <v>0</v>
      </c>
      <c r="N1504" s="3">
        <f>'PVWatts Hourly Results (2)'!L1515/1000</f>
        <v>0</v>
      </c>
      <c r="O1504" s="3">
        <f>'PVWatts Hourly Results (3)'!L1515/1000</f>
        <v>0</v>
      </c>
      <c r="P1504" s="3">
        <f>'PVWatts Hourly Results (4)'!L1515/1000</f>
        <v>0</v>
      </c>
      <c r="Q1504" s="130">
        <f>'PVWatts Hourly Results (5)'!L1515/1000</f>
        <v>0</v>
      </c>
    </row>
    <row r="1505" spans="2:17" x14ac:dyDescent="0.25">
      <c r="B1505" s="8">
        <v>3</v>
      </c>
      <c r="C1505" s="9">
        <v>3</v>
      </c>
      <c r="D1505" s="134">
        <f>'PVWatts Hourly Results (1)'!C1516</f>
        <v>0</v>
      </c>
      <c r="E1505" s="127">
        <f>DATE(YEAR(Inputs!$D$5),Summary!B1505,Summary!C1505)+TIME(D1505,0,0)</f>
        <v>63</v>
      </c>
      <c r="F1505" s="4">
        <f t="shared" si="165"/>
        <v>0</v>
      </c>
      <c r="G1505" s="4">
        <f t="shared" si="163"/>
        <v>7</v>
      </c>
      <c r="H1505" s="4">
        <f t="shared" si="166"/>
        <v>0</v>
      </c>
      <c r="I1505" s="4">
        <f t="shared" si="167"/>
        <v>0</v>
      </c>
      <c r="J1505" s="4">
        <f t="shared" si="168"/>
        <v>0</v>
      </c>
      <c r="K1505" s="4">
        <f t="shared" si="164"/>
        <v>0</v>
      </c>
      <c r="L1505" s="5">
        <f t="shared" si="169"/>
        <v>0</v>
      </c>
      <c r="M1505" s="137">
        <f>'PVWatts Hourly Results (1)'!L1516/1000</f>
        <v>0</v>
      </c>
      <c r="N1505" s="3">
        <f>'PVWatts Hourly Results (2)'!L1516/1000</f>
        <v>0</v>
      </c>
      <c r="O1505" s="3">
        <f>'PVWatts Hourly Results (3)'!L1516/1000</f>
        <v>0</v>
      </c>
      <c r="P1505" s="3">
        <f>'PVWatts Hourly Results (4)'!L1516/1000</f>
        <v>0</v>
      </c>
      <c r="Q1505" s="130">
        <f>'PVWatts Hourly Results (5)'!L1516/1000</f>
        <v>0</v>
      </c>
    </row>
    <row r="1506" spans="2:17" x14ac:dyDescent="0.25">
      <c r="B1506" s="8">
        <v>3</v>
      </c>
      <c r="C1506" s="9">
        <v>3</v>
      </c>
      <c r="D1506" s="134">
        <f>'PVWatts Hourly Results (1)'!C1517</f>
        <v>0</v>
      </c>
      <c r="E1506" s="127">
        <f>DATE(YEAR(Inputs!$D$5),Summary!B1506,Summary!C1506)+TIME(D1506,0,0)</f>
        <v>63</v>
      </c>
      <c r="F1506" s="4">
        <f t="shared" si="165"/>
        <v>0</v>
      </c>
      <c r="G1506" s="4">
        <f t="shared" si="163"/>
        <v>7</v>
      </c>
      <c r="H1506" s="4">
        <f t="shared" si="166"/>
        <v>0</v>
      </c>
      <c r="I1506" s="4">
        <f t="shared" si="167"/>
        <v>0</v>
      </c>
      <c r="J1506" s="4">
        <f t="shared" si="168"/>
        <v>0</v>
      </c>
      <c r="K1506" s="4">
        <f t="shared" si="164"/>
        <v>0</v>
      </c>
      <c r="L1506" s="5">
        <f t="shared" si="169"/>
        <v>0</v>
      </c>
      <c r="M1506" s="137">
        <f>'PVWatts Hourly Results (1)'!L1517/1000</f>
        <v>0</v>
      </c>
      <c r="N1506" s="3">
        <f>'PVWatts Hourly Results (2)'!L1517/1000</f>
        <v>0</v>
      </c>
      <c r="O1506" s="3">
        <f>'PVWatts Hourly Results (3)'!L1517/1000</f>
        <v>0</v>
      </c>
      <c r="P1506" s="3">
        <f>'PVWatts Hourly Results (4)'!L1517/1000</f>
        <v>0</v>
      </c>
      <c r="Q1506" s="130">
        <f>'PVWatts Hourly Results (5)'!L1517/1000</f>
        <v>0</v>
      </c>
    </row>
    <row r="1507" spans="2:17" x14ac:dyDescent="0.25">
      <c r="B1507" s="8">
        <v>3</v>
      </c>
      <c r="C1507" s="9">
        <v>3</v>
      </c>
      <c r="D1507" s="134">
        <f>'PVWatts Hourly Results (1)'!C1518</f>
        <v>0</v>
      </c>
      <c r="E1507" s="127">
        <f>DATE(YEAR(Inputs!$D$5),Summary!B1507,Summary!C1507)+TIME(D1507,0,0)</f>
        <v>63</v>
      </c>
      <c r="F1507" s="4">
        <f t="shared" si="165"/>
        <v>0</v>
      </c>
      <c r="G1507" s="4">
        <f t="shared" si="163"/>
        <v>7</v>
      </c>
      <c r="H1507" s="4">
        <f t="shared" si="166"/>
        <v>0</v>
      </c>
      <c r="I1507" s="4">
        <f t="shared" si="167"/>
        <v>0</v>
      </c>
      <c r="J1507" s="4">
        <f t="shared" si="168"/>
        <v>0</v>
      </c>
      <c r="K1507" s="4">
        <f t="shared" si="164"/>
        <v>0</v>
      </c>
      <c r="L1507" s="5">
        <f t="shared" si="169"/>
        <v>0</v>
      </c>
      <c r="M1507" s="137">
        <f>'PVWatts Hourly Results (1)'!L1518/1000</f>
        <v>0</v>
      </c>
      <c r="N1507" s="3">
        <f>'PVWatts Hourly Results (2)'!L1518/1000</f>
        <v>0</v>
      </c>
      <c r="O1507" s="3">
        <f>'PVWatts Hourly Results (3)'!L1518/1000</f>
        <v>0</v>
      </c>
      <c r="P1507" s="3">
        <f>'PVWatts Hourly Results (4)'!L1518/1000</f>
        <v>0</v>
      </c>
      <c r="Q1507" s="130">
        <f>'PVWatts Hourly Results (5)'!L1518/1000</f>
        <v>0</v>
      </c>
    </row>
    <row r="1508" spans="2:17" x14ac:dyDescent="0.25">
      <c r="B1508" s="8">
        <v>3</v>
      </c>
      <c r="C1508" s="9">
        <v>3</v>
      </c>
      <c r="D1508" s="134">
        <f>'PVWatts Hourly Results (1)'!C1519</f>
        <v>0</v>
      </c>
      <c r="E1508" s="127">
        <f>DATE(YEAR(Inputs!$D$5),Summary!B1508,Summary!C1508)+TIME(D1508,0,0)</f>
        <v>63</v>
      </c>
      <c r="F1508" s="4">
        <f t="shared" si="165"/>
        <v>0</v>
      </c>
      <c r="G1508" s="4">
        <f t="shared" si="163"/>
        <v>7</v>
      </c>
      <c r="H1508" s="4">
        <f t="shared" si="166"/>
        <v>0</v>
      </c>
      <c r="I1508" s="4">
        <f t="shared" si="167"/>
        <v>0</v>
      </c>
      <c r="J1508" s="4">
        <f t="shared" si="168"/>
        <v>0</v>
      </c>
      <c r="K1508" s="4">
        <f t="shared" si="164"/>
        <v>0</v>
      </c>
      <c r="L1508" s="5">
        <f t="shared" si="169"/>
        <v>0</v>
      </c>
      <c r="M1508" s="137">
        <f>'PVWatts Hourly Results (1)'!L1519/1000</f>
        <v>0</v>
      </c>
      <c r="N1508" s="3">
        <f>'PVWatts Hourly Results (2)'!L1519/1000</f>
        <v>0</v>
      </c>
      <c r="O1508" s="3">
        <f>'PVWatts Hourly Results (3)'!L1519/1000</f>
        <v>0</v>
      </c>
      <c r="P1508" s="3">
        <f>'PVWatts Hourly Results (4)'!L1519/1000</f>
        <v>0</v>
      </c>
      <c r="Q1508" s="130">
        <f>'PVWatts Hourly Results (5)'!L1519/1000</f>
        <v>0</v>
      </c>
    </row>
    <row r="1509" spans="2:17" x14ac:dyDescent="0.25">
      <c r="B1509" s="8">
        <v>3</v>
      </c>
      <c r="C1509" s="9">
        <v>3</v>
      </c>
      <c r="D1509" s="134">
        <f>'PVWatts Hourly Results (1)'!C1520</f>
        <v>0</v>
      </c>
      <c r="E1509" s="127">
        <f>DATE(YEAR(Inputs!$D$5),Summary!B1509,Summary!C1509)+TIME(D1509,0,0)</f>
        <v>63</v>
      </c>
      <c r="F1509" s="4">
        <f t="shared" si="165"/>
        <v>0</v>
      </c>
      <c r="G1509" s="4">
        <f t="shared" si="163"/>
        <v>7</v>
      </c>
      <c r="H1509" s="4">
        <f t="shared" si="166"/>
        <v>0</v>
      </c>
      <c r="I1509" s="4">
        <f t="shared" si="167"/>
        <v>0</v>
      </c>
      <c r="J1509" s="4">
        <f t="shared" si="168"/>
        <v>0</v>
      </c>
      <c r="K1509" s="4">
        <f t="shared" si="164"/>
        <v>0</v>
      </c>
      <c r="L1509" s="5">
        <f t="shared" si="169"/>
        <v>0</v>
      </c>
      <c r="M1509" s="137">
        <f>'PVWatts Hourly Results (1)'!L1520/1000</f>
        <v>0</v>
      </c>
      <c r="N1509" s="3">
        <f>'PVWatts Hourly Results (2)'!L1520/1000</f>
        <v>0</v>
      </c>
      <c r="O1509" s="3">
        <f>'PVWatts Hourly Results (3)'!L1520/1000</f>
        <v>0</v>
      </c>
      <c r="P1509" s="3">
        <f>'PVWatts Hourly Results (4)'!L1520/1000</f>
        <v>0</v>
      </c>
      <c r="Q1509" s="130">
        <f>'PVWatts Hourly Results (5)'!L1520/1000</f>
        <v>0</v>
      </c>
    </row>
    <row r="1510" spans="2:17" x14ac:dyDescent="0.25">
      <c r="B1510" s="8">
        <v>3</v>
      </c>
      <c r="C1510" s="9">
        <v>4</v>
      </c>
      <c r="D1510" s="134">
        <f>'PVWatts Hourly Results (1)'!C1521</f>
        <v>0</v>
      </c>
      <c r="E1510" s="127">
        <f>DATE(YEAR(Inputs!$D$5),Summary!B1510,Summary!C1510)+TIME(D1510,0,0)</f>
        <v>64</v>
      </c>
      <c r="F1510" s="4">
        <f t="shared" si="165"/>
        <v>0</v>
      </c>
      <c r="G1510" s="4">
        <f t="shared" si="163"/>
        <v>1</v>
      </c>
      <c r="H1510" s="4">
        <f t="shared" si="166"/>
        <v>0</v>
      </c>
      <c r="I1510" s="4">
        <f t="shared" si="167"/>
        <v>0</v>
      </c>
      <c r="J1510" s="4">
        <f t="shared" si="168"/>
        <v>0</v>
      </c>
      <c r="K1510" s="4">
        <f t="shared" si="164"/>
        <v>0</v>
      </c>
      <c r="L1510" s="5">
        <f t="shared" si="169"/>
        <v>0</v>
      </c>
      <c r="M1510" s="137">
        <f>'PVWatts Hourly Results (1)'!L1521/1000</f>
        <v>0</v>
      </c>
      <c r="N1510" s="3">
        <f>'PVWatts Hourly Results (2)'!L1521/1000</f>
        <v>0</v>
      </c>
      <c r="O1510" s="3">
        <f>'PVWatts Hourly Results (3)'!L1521/1000</f>
        <v>0</v>
      </c>
      <c r="P1510" s="3">
        <f>'PVWatts Hourly Results (4)'!L1521/1000</f>
        <v>0</v>
      </c>
      <c r="Q1510" s="130">
        <f>'PVWatts Hourly Results (5)'!L1521/1000</f>
        <v>0</v>
      </c>
    </row>
    <row r="1511" spans="2:17" x14ac:dyDescent="0.25">
      <c r="B1511" s="8">
        <v>3</v>
      </c>
      <c r="C1511" s="9">
        <v>4</v>
      </c>
      <c r="D1511" s="134">
        <f>'PVWatts Hourly Results (1)'!C1522</f>
        <v>0</v>
      </c>
      <c r="E1511" s="127">
        <f>DATE(YEAR(Inputs!$D$5),Summary!B1511,Summary!C1511)+TIME(D1511,0,0)</f>
        <v>64</v>
      </c>
      <c r="F1511" s="4">
        <f t="shared" si="165"/>
        <v>0</v>
      </c>
      <c r="G1511" s="4">
        <f t="shared" si="163"/>
        <v>1</v>
      </c>
      <c r="H1511" s="4">
        <f t="shared" si="166"/>
        <v>0</v>
      </c>
      <c r="I1511" s="4">
        <f t="shared" si="167"/>
        <v>0</v>
      </c>
      <c r="J1511" s="4">
        <f t="shared" si="168"/>
        <v>0</v>
      </c>
      <c r="K1511" s="4">
        <f t="shared" si="164"/>
        <v>0</v>
      </c>
      <c r="L1511" s="5">
        <f t="shared" si="169"/>
        <v>0</v>
      </c>
      <c r="M1511" s="137">
        <f>'PVWatts Hourly Results (1)'!L1522/1000</f>
        <v>0</v>
      </c>
      <c r="N1511" s="3">
        <f>'PVWatts Hourly Results (2)'!L1522/1000</f>
        <v>0</v>
      </c>
      <c r="O1511" s="3">
        <f>'PVWatts Hourly Results (3)'!L1522/1000</f>
        <v>0</v>
      </c>
      <c r="P1511" s="3">
        <f>'PVWatts Hourly Results (4)'!L1522/1000</f>
        <v>0</v>
      </c>
      <c r="Q1511" s="130">
        <f>'PVWatts Hourly Results (5)'!L1522/1000</f>
        <v>0</v>
      </c>
    </row>
    <row r="1512" spans="2:17" x14ac:dyDescent="0.25">
      <c r="B1512" s="8">
        <v>3</v>
      </c>
      <c r="C1512" s="9">
        <v>4</v>
      </c>
      <c r="D1512" s="134">
        <f>'PVWatts Hourly Results (1)'!C1523</f>
        <v>0</v>
      </c>
      <c r="E1512" s="127">
        <f>DATE(YEAR(Inputs!$D$5),Summary!B1512,Summary!C1512)+TIME(D1512,0,0)</f>
        <v>64</v>
      </c>
      <c r="F1512" s="4">
        <f t="shared" si="165"/>
        <v>0</v>
      </c>
      <c r="G1512" s="4">
        <f t="shared" si="163"/>
        <v>1</v>
      </c>
      <c r="H1512" s="4">
        <f t="shared" si="166"/>
        <v>0</v>
      </c>
      <c r="I1512" s="4">
        <f t="shared" si="167"/>
        <v>0</v>
      </c>
      <c r="J1512" s="4">
        <f t="shared" si="168"/>
        <v>0</v>
      </c>
      <c r="K1512" s="4">
        <f t="shared" si="164"/>
        <v>0</v>
      </c>
      <c r="L1512" s="5">
        <f t="shared" si="169"/>
        <v>0</v>
      </c>
      <c r="M1512" s="137">
        <f>'PVWatts Hourly Results (1)'!L1523/1000</f>
        <v>0</v>
      </c>
      <c r="N1512" s="3">
        <f>'PVWatts Hourly Results (2)'!L1523/1000</f>
        <v>0</v>
      </c>
      <c r="O1512" s="3">
        <f>'PVWatts Hourly Results (3)'!L1523/1000</f>
        <v>0</v>
      </c>
      <c r="P1512" s="3">
        <f>'PVWatts Hourly Results (4)'!L1523/1000</f>
        <v>0</v>
      </c>
      <c r="Q1512" s="130">
        <f>'PVWatts Hourly Results (5)'!L1523/1000</f>
        <v>0</v>
      </c>
    </row>
    <row r="1513" spans="2:17" x14ac:dyDescent="0.25">
      <c r="B1513" s="8">
        <v>3</v>
      </c>
      <c r="C1513" s="9">
        <v>4</v>
      </c>
      <c r="D1513" s="134">
        <f>'PVWatts Hourly Results (1)'!C1524</f>
        <v>0</v>
      </c>
      <c r="E1513" s="127">
        <f>DATE(YEAR(Inputs!$D$5),Summary!B1513,Summary!C1513)+TIME(D1513,0,0)</f>
        <v>64</v>
      </c>
      <c r="F1513" s="4">
        <f t="shared" si="165"/>
        <v>0</v>
      </c>
      <c r="G1513" s="4">
        <f t="shared" si="163"/>
        <v>1</v>
      </c>
      <c r="H1513" s="4">
        <f t="shared" si="166"/>
        <v>0</v>
      </c>
      <c r="I1513" s="4">
        <f t="shared" si="167"/>
        <v>0</v>
      </c>
      <c r="J1513" s="4">
        <f t="shared" si="168"/>
        <v>0</v>
      </c>
      <c r="K1513" s="4">
        <f t="shared" si="164"/>
        <v>0</v>
      </c>
      <c r="L1513" s="5">
        <f t="shared" si="169"/>
        <v>0</v>
      </c>
      <c r="M1513" s="137">
        <f>'PVWatts Hourly Results (1)'!L1524/1000</f>
        <v>0</v>
      </c>
      <c r="N1513" s="3">
        <f>'PVWatts Hourly Results (2)'!L1524/1000</f>
        <v>0</v>
      </c>
      <c r="O1513" s="3">
        <f>'PVWatts Hourly Results (3)'!L1524/1000</f>
        <v>0</v>
      </c>
      <c r="P1513" s="3">
        <f>'PVWatts Hourly Results (4)'!L1524/1000</f>
        <v>0</v>
      </c>
      <c r="Q1513" s="130">
        <f>'PVWatts Hourly Results (5)'!L1524/1000</f>
        <v>0</v>
      </c>
    </row>
    <row r="1514" spans="2:17" x14ac:dyDescent="0.25">
      <c r="B1514" s="8">
        <v>3</v>
      </c>
      <c r="C1514" s="9">
        <v>4</v>
      </c>
      <c r="D1514" s="134">
        <f>'PVWatts Hourly Results (1)'!C1525</f>
        <v>0</v>
      </c>
      <c r="E1514" s="127">
        <f>DATE(YEAR(Inputs!$D$5),Summary!B1514,Summary!C1514)+TIME(D1514,0,0)</f>
        <v>64</v>
      </c>
      <c r="F1514" s="4">
        <f t="shared" si="165"/>
        <v>0</v>
      </c>
      <c r="G1514" s="4">
        <f t="shared" si="163"/>
        <v>1</v>
      </c>
      <c r="H1514" s="4">
        <f t="shared" si="166"/>
        <v>0</v>
      </c>
      <c r="I1514" s="4">
        <f t="shared" si="167"/>
        <v>0</v>
      </c>
      <c r="J1514" s="4">
        <f t="shared" si="168"/>
        <v>0</v>
      </c>
      <c r="K1514" s="4">
        <f t="shared" si="164"/>
        <v>0</v>
      </c>
      <c r="L1514" s="5">
        <f t="shared" si="169"/>
        <v>0</v>
      </c>
      <c r="M1514" s="137">
        <f>'PVWatts Hourly Results (1)'!L1525/1000</f>
        <v>0</v>
      </c>
      <c r="N1514" s="3">
        <f>'PVWatts Hourly Results (2)'!L1525/1000</f>
        <v>0</v>
      </c>
      <c r="O1514" s="3">
        <f>'PVWatts Hourly Results (3)'!L1525/1000</f>
        <v>0</v>
      </c>
      <c r="P1514" s="3">
        <f>'PVWatts Hourly Results (4)'!L1525/1000</f>
        <v>0</v>
      </c>
      <c r="Q1514" s="130">
        <f>'PVWatts Hourly Results (5)'!L1525/1000</f>
        <v>0</v>
      </c>
    </row>
    <row r="1515" spans="2:17" x14ac:dyDescent="0.25">
      <c r="B1515" s="8">
        <v>3</v>
      </c>
      <c r="C1515" s="9">
        <v>4</v>
      </c>
      <c r="D1515" s="134">
        <f>'PVWatts Hourly Results (1)'!C1526</f>
        <v>0</v>
      </c>
      <c r="E1515" s="127">
        <f>DATE(YEAR(Inputs!$D$5),Summary!B1515,Summary!C1515)+TIME(D1515,0,0)</f>
        <v>64</v>
      </c>
      <c r="F1515" s="4">
        <f t="shared" si="165"/>
        <v>0</v>
      </c>
      <c r="G1515" s="4">
        <f t="shared" si="163"/>
        <v>1</v>
      </c>
      <c r="H1515" s="4">
        <f t="shared" si="166"/>
        <v>0</v>
      </c>
      <c r="I1515" s="4">
        <f t="shared" si="167"/>
        <v>0</v>
      </c>
      <c r="J1515" s="4">
        <f t="shared" si="168"/>
        <v>0</v>
      </c>
      <c r="K1515" s="4">
        <f t="shared" si="164"/>
        <v>0</v>
      </c>
      <c r="L1515" s="5">
        <f t="shared" si="169"/>
        <v>0</v>
      </c>
      <c r="M1515" s="137">
        <f>'PVWatts Hourly Results (1)'!L1526/1000</f>
        <v>0</v>
      </c>
      <c r="N1515" s="3">
        <f>'PVWatts Hourly Results (2)'!L1526/1000</f>
        <v>0</v>
      </c>
      <c r="O1515" s="3">
        <f>'PVWatts Hourly Results (3)'!L1526/1000</f>
        <v>0</v>
      </c>
      <c r="P1515" s="3">
        <f>'PVWatts Hourly Results (4)'!L1526/1000</f>
        <v>0</v>
      </c>
      <c r="Q1515" s="130">
        <f>'PVWatts Hourly Results (5)'!L1526/1000</f>
        <v>0</v>
      </c>
    </row>
    <row r="1516" spans="2:17" x14ac:dyDescent="0.25">
      <c r="B1516" s="8">
        <v>3</v>
      </c>
      <c r="C1516" s="9">
        <v>4</v>
      </c>
      <c r="D1516" s="134">
        <f>'PVWatts Hourly Results (1)'!C1527</f>
        <v>0</v>
      </c>
      <c r="E1516" s="127">
        <f>DATE(YEAR(Inputs!$D$5),Summary!B1516,Summary!C1516)+TIME(D1516,0,0)</f>
        <v>64</v>
      </c>
      <c r="F1516" s="4">
        <f t="shared" si="165"/>
        <v>0</v>
      </c>
      <c r="G1516" s="4">
        <f t="shared" si="163"/>
        <v>1</v>
      </c>
      <c r="H1516" s="4">
        <f t="shared" si="166"/>
        <v>0</v>
      </c>
      <c r="I1516" s="4">
        <f t="shared" si="167"/>
        <v>0</v>
      </c>
      <c r="J1516" s="4">
        <f t="shared" si="168"/>
        <v>0</v>
      </c>
      <c r="K1516" s="4">
        <f t="shared" si="164"/>
        <v>0</v>
      </c>
      <c r="L1516" s="5">
        <f t="shared" si="169"/>
        <v>0</v>
      </c>
      <c r="M1516" s="137">
        <f>'PVWatts Hourly Results (1)'!L1527/1000</f>
        <v>0</v>
      </c>
      <c r="N1516" s="3">
        <f>'PVWatts Hourly Results (2)'!L1527/1000</f>
        <v>0</v>
      </c>
      <c r="O1516" s="3">
        <f>'PVWatts Hourly Results (3)'!L1527/1000</f>
        <v>0</v>
      </c>
      <c r="P1516" s="3">
        <f>'PVWatts Hourly Results (4)'!L1527/1000</f>
        <v>0</v>
      </c>
      <c r="Q1516" s="130">
        <f>'PVWatts Hourly Results (5)'!L1527/1000</f>
        <v>0</v>
      </c>
    </row>
    <row r="1517" spans="2:17" x14ac:dyDescent="0.25">
      <c r="B1517" s="8">
        <v>3</v>
      </c>
      <c r="C1517" s="9">
        <v>4</v>
      </c>
      <c r="D1517" s="134">
        <f>'PVWatts Hourly Results (1)'!C1528</f>
        <v>0</v>
      </c>
      <c r="E1517" s="127">
        <f>DATE(YEAR(Inputs!$D$5),Summary!B1517,Summary!C1517)+TIME(D1517,0,0)</f>
        <v>64</v>
      </c>
      <c r="F1517" s="4">
        <f t="shared" si="165"/>
        <v>0</v>
      </c>
      <c r="G1517" s="4">
        <f t="shared" si="163"/>
        <v>1</v>
      </c>
      <c r="H1517" s="4">
        <f t="shared" si="166"/>
        <v>0</v>
      </c>
      <c r="I1517" s="4">
        <f t="shared" si="167"/>
        <v>0</v>
      </c>
      <c r="J1517" s="4">
        <f t="shared" si="168"/>
        <v>0</v>
      </c>
      <c r="K1517" s="4">
        <f t="shared" si="164"/>
        <v>0</v>
      </c>
      <c r="L1517" s="5">
        <f t="shared" si="169"/>
        <v>0</v>
      </c>
      <c r="M1517" s="137">
        <f>'PVWatts Hourly Results (1)'!L1528/1000</f>
        <v>0</v>
      </c>
      <c r="N1517" s="3">
        <f>'PVWatts Hourly Results (2)'!L1528/1000</f>
        <v>0</v>
      </c>
      <c r="O1517" s="3">
        <f>'PVWatts Hourly Results (3)'!L1528/1000</f>
        <v>0</v>
      </c>
      <c r="P1517" s="3">
        <f>'PVWatts Hourly Results (4)'!L1528/1000</f>
        <v>0</v>
      </c>
      <c r="Q1517" s="130">
        <f>'PVWatts Hourly Results (5)'!L1528/1000</f>
        <v>0</v>
      </c>
    </row>
    <row r="1518" spans="2:17" x14ac:dyDescent="0.25">
      <c r="B1518" s="8">
        <v>3</v>
      </c>
      <c r="C1518" s="9">
        <v>4</v>
      </c>
      <c r="D1518" s="134">
        <f>'PVWatts Hourly Results (1)'!C1529</f>
        <v>0</v>
      </c>
      <c r="E1518" s="127">
        <f>DATE(YEAR(Inputs!$D$5),Summary!B1518,Summary!C1518)+TIME(D1518,0,0)</f>
        <v>64</v>
      </c>
      <c r="F1518" s="4">
        <f t="shared" si="165"/>
        <v>0</v>
      </c>
      <c r="G1518" s="4">
        <f t="shared" si="163"/>
        <v>1</v>
      </c>
      <c r="H1518" s="4">
        <f t="shared" si="166"/>
        <v>0</v>
      </c>
      <c r="I1518" s="4">
        <f t="shared" si="167"/>
        <v>0</v>
      </c>
      <c r="J1518" s="4">
        <f t="shared" si="168"/>
        <v>0</v>
      </c>
      <c r="K1518" s="4">
        <f t="shared" si="164"/>
        <v>0</v>
      </c>
      <c r="L1518" s="5">
        <f t="shared" si="169"/>
        <v>0</v>
      </c>
      <c r="M1518" s="137">
        <f>'PVWatts Hourly Results (1)'!L1529/1000</f>
        <v>0</v>
      </c>
      <c r="N1518" s="3">
        <f>'PVWatts Hourly Results (2)'!L1529/1000</f>
        <v>0</v>
      </c>
      <c r="O1518" s="3">
        <f>'PVWatts Hourly Results (3)'!L1529/1000</f>
        <v>0</v>
      </c>
      <c r="P1518" s="3">
        <f>'PVWatts Hourly Results (4)'!L1529/1000</f>
        <v>0</v>
      </c>
      <c r="Q1518" s="130">
        <f>'PVWatts Hourly Results (5)'!L1529/1000</f>
        <v>0</v>
      </c>
    </row>
    <row r="1519" spans="2:17" x14ac:dyDescent="0.25">
      <c r="B1519" s="8">
        <v>3</v>
      </c>
      <c r="C1519" s="9">
        <v>4</v>
      </c>
      <c r="D1519" s="134">
        <f>'PVWatts Hourly Results (1)'!C1530</f>
        <v>0</v>
      </c>
      <c r="E1519" s="127">
        <f>DATE(YEAR(Inputs!$D$5),Summary!B1519,Summary!C1519)+TIME(D1519,0,0)</f>
        <v>64</v>
      </c>
      <c r="F1519" s="4">
        <f t="shared" si="165"/>
        <v>0</v>
      </c>
      <c r="G1519" s="4">
        <f t="shared" si="163"/>
        <v>1</v>
      </c>
      <c r="H1519" s="4">
        <f t="shared" si="166"/>
        <v>0</v>
      </c>
      <c r="I1519" s="4">
        <f t="shared" si="167"/>
        <v>0</v>
      </c>
      <c r="J1519" s="4">
        <f t="shared" si="168"/>
        <v>0</v>
      </c>
      <c r="K1519" s="4">
        <f t="shared" si="164"/>
        <v>0</v>
      </c>
      <c r="L1519" s="5">
        <f t="shared" si="169"/>
        <v>0</v>
      </c>
      <c r="M1519" s="137">
        <f>'PVWatts Hourly Results (1)'!L1530/1000</f>
        <v>0</v>
      </c>
      <c r="N1519" s="3">
        <f>'PVWatts Hourly Results (2)'!L1530/1000</f>
        <v>0</v>
      </c>
      <c r="O1519" s="3">
        <f>'PVWatts Hourly Results (3)'!L1530/1000</f>
        <v>0</v>
      </c>
      <c r="P1519" s="3">
        <f>'PVWatts Hourly Results (4)'!L1530/1000</f>
        <v>0</v>
      </c>
      <c r="Q1519" s="130">
        <f>'PVWatts Hourly Results (5)'!L1530/1000</f>
        <v>0</v>
      </c>
    </row>
    <row r="1520" spans="2:17" x14ac:dyDescent="0.25">
      <c r="B1520" s="8">
        <v>3</v>
      </c>
      <c r="C1520" s="9">
        <v>4</v>
      </c>
      <c r="D1520" s="134">
        <f>'PVWatts Hourly Results (1)'!C1531</f>
        <v>0</v>
      </c>
      <c r="E1520" s="127">
        <f>DATE(YEAR(Inputs!$D$5),Summary!B1520,Summary!C1520)+TIME(D1520,0,0)</f>
        <v>64</v>
      </c>
      <c r="F1520" s="4">
        <f t="shared" si="165"/>
        <v>0</v>
      </c>
      <c r="G1520" s="4">
        <f t="shared" si="163"/>
        <v>1</v>
      </c>
      <c r="H1520" s="4">
        <f t="shared" si="166"/>
        <v>0</v>
      </c>
      <c r="I1520" s="4">
        <f t="shared" si="167"/>
        <v>0</v>
      </c>
      <c r="J1520" s="4">
        <f t="shared" si="168"/>
        <v>0</v>
      </c>
      <c r="K1520" s="4">
        <f t="shared" si="164"/>
        <v>0</v>
      </c>
      <c r="L1520" s="5">
        <f t="shared" si="169"/>
        <v>0</v>
      </c>
      <c r="M1520" s="137">
        <f>'PVWatts Hourly Results (1)'!L1531/1000</f>
        <v>0</v>
      </c>
      <c r="N1520" s="3">
        <f>'PVWatts Hourly Results (2)'!L1531/1000</f>
        <v>0</v>
      </c>
      <c r="O1520" s="3">
        <f>'PVWatts Hourly Results (3)'!L1531/1000</f>
        <v>0</v>
      </c>
      <c r="P1520" s="3">
        <f>'PVWatts Hourly Results (4)'!L1531/1000</f>
        <v>0</v>
      </c>
      <c r="Q1520" s="130">
        <f>'PVWatts Hourly Results (5)'!L1531/1000</f>
        <v>0</v>
      </c>
    </row>
    <row r="1521" spans="2:17" x14ac:dyDescent="0.25">
      <c r="B1521" s="8">
        <v>3</v>
      </c>
      <c r="C1521" s="9">
        <v>4</v>
      </c>
      <c r="D1521" s="134">
        <f>'PVWatts Hourly Results (1)'!C1532</f>
        <v>0</v>
      </c>
      <c r="E1521" s="127">
        <f>DATE(YEAR(Inputs!$D$5),Summary!B1521,Summary!C1521)+TIME(D1521,0,0)</f>
        <v>64</v>
      </c>
      <c r="F1521" s="4">
        <f t="shared" si="165"/>
        <v>0</v>
      </c>
      <c r="G1521" s="4">
        <f t="shared" si="163"/>
        <v>1</v>
      </c>
      <c r="H1521" s="4">
        <f t="shared" si="166"/>
        <v>0</v>
      </c>
      <c r="I1521" s="4">
        <f t="shared" si="167"/>
        <v>0</v>
      </c>
      <c r="J1521" s="4">
        <f t="shared" si="168"/>
        <v>0</v>
      </c>
      <c r="K1521" s="4">
        <f t="shared" si="164"/>
        <v>0</v>
      </c>
      <c r="L1521" s="5">
        <f t="shared" si="169"/>
        <v>0</v>
      </c>
      <c r="M1521" s="137">
        <f>'PVWatts Hourly Results (1)'!L1532/1000</f>
        <v>0</v>
      </c>
      <c r="N1521" s="3">
        <f>'PVWatts Hourly Results (2)'!L1532/1000</f>
        <v>0</v>
      </c>
      <c r="O1521" s="3">
        <f>'PVWatts Hourly Results (3)'!L1532/1000</f>
        <v>0</v>
      </c>
      <c r="P1521" s="3">
        <f>'PVWatts Hourly Results (4)'!L1532/1000</f>
        <v>0</v>
      </c>
      <c r="Q1521" s="130">
        <f>'PVWatts Hourly Results (5)'!L1532/1000</f>
        <v>0</v>
      </c>
    </row>
    <row r="1522" spans="2:17" x14ac:dyDescent="0.25">
      <c r="B1522" s="8">
        <v>3</v>
      </c>
      <c r="C1522" s="9">
        <v>4</v>
      </c>
      <c r="D1522" s="134">
        <f>'PVWatts Hourly Results (1)'!C1533</f>
        <v>0</v>
      </c>
      <c r="E1522" s="127">
        <f>DATE(YEAR(Inputs!$D$5),Summary!B1522,Summary!C1522)+TIME(D1522,0,0)</f>
        <v>64</v>
      </c>
      <c r="F1522" s="4">
        <f t="shared" si="165"/>
        <v>0</v>
      </c>
      <c r="G1522" s="4">
        <f t="shared" si="163"/>
        <v>1</v>
      </c>
      <c r="H1522" s="4">
        <f t="shared" si="166"/>
        <v>0</v>
      </c>
      <c r="I1522" s="4">
        <f t="shared" si="167"/>
        <v>0</v>
      </c>
      <c r="J1522" s="4">
        <f t="shared" si="168"/>
        <v>0</v>
      </c>
      <c r="K1522" s="4">
        <f t="shared" si="164"/>
        <v>0</v>
      </c>
      <c r="L1522" s="5">
        <f t="shared" si="169"/>
        <v>0</v>
      </c>
      <c r="M1522" s="137">
        <f>'PVWatts Hourly Results (1)'!L1533/1000</f>
        <v>0</v>
      </c>
      <c r="N1522" s="3">
        <f>'PVWatts Hourly Results (2)'!L1533/1000</f>
        <v>0</v>
      </c>
      <c r="O1522" s="3">
        <f>'PVWatts Hourly Results (3)'!L1533/1000</f>
        <v>0</v>
      </c>
      <c r="P1522" s="3">
        <f>'PVWatts Hourly Results (4)'!L1533/1000</f>
        <v>0</v>
      </c>
      <c r="Q1522" s="130">
        <f>'PVWatts Hourly Results (5)'!L1533/1000</f>
        <v>0</v>
      </c>
    </row>
    <row r="1523" spans="2:17" x14ac:dyDescent="0.25">
      <c r="B1523" s="8">
        <v>3</v>
      </c>
      <c r="C1523" s="9">
        <v>4</v>
      </c>
      <c r="D1523" s="134">
        <f>'PVWatts Hourly Results (1)'!C1534</f>
        <v>0</v>
      </c>
      <c r="E1523" s="127">
        <f>DATE(YEAR(Inputs!$D$5),Summary!B1523,Summary!C1523)+TIME(D1523,0,0)</f>
        <v>64</v>
      </c>
      <c r="F1523" s="4">
        <f t="shared" si="165"/>
        <v>0</v>
      </c>
      <c r="G1523" s="4">
        <f t="shared" si="163"/>
        <v>1</v>
      </c>
      <c r="H1523" s="4">
        <f t="shared" si="166"/>
        <v>0</v>
      </c>
      <c r="I1523" s="4">
        <f t="shared" si="167"/>
        <v>0</v>
      </c>
      <c r="J1523" s="4">
        <f t="shared" si="168"/>
        <v>0</v>
      </c>
      <c r="K1523" s="4">
        <f t="shared" si="164"/>
        <v>0</v>
      </c>
      <c r="L1523" s="5">
        <f t="shared" si="169"/>
        <v>0</v>
      </c>
      <c r="M1523" s="137">
        <f>'PVWatts Hourly Results (1)'!L1534/1000</f>
        <v>0</v>
      </c>
      <c r="N1523" s="3">
        <f>'PVWatts Hourly Results (2)'!L1534/1000</f>
        <v>0</v>
      </c>
      <c r="O1523" s="3">
        <f>'PVWatts Hourly Results (3)'!L1534/1000</f>
        <v>0</v>
      </c>
      <c r="P1523" s="3">
        <f>'PVWatts Hourly Results (4)'!L1534/1000</f>
        <v>0</v>
      </c>
      <c r="Q1523" s="130">
        <f>'PVWatts Hourly Results (5)'!L1534/1000</f>
        <v>0</v>
      </c>
    </row>
    <row r="1524" spans="2:17" x14ac:dyDescent="0.25">
      <c r="B1524" s="8">
        <v>3</v>
      </c>
      <c r="C1524" s="9">
        <v>4</v>
      </c>
      <c r="D1524" s="134">
        <f>'PVWatts Hourly Results (1)'!C1535</f>
        <v>0</v>
      </c>
      <c r="E1524" s="127">
        <f>DATE(YEAR(Inputs!$D$5),Summary!B1524,Summary!C1524)+TIME(D1524,0,0)</f>
        <v>64</v>
      </c>
      <c r="F1524" s="4">
        <f t="shared" si="165"/>
        <v>0</v>
      </c>
      <c r="G1524" s="4">
        <f t="shared" si="163"/>
        <v>1</v>
      </c>
      <c r="H1524" s="4">
        <f t="shared" si="166"/>
        <v>0</v>
      </c>
      <c r="I1524" s="4">
        <f t="shared" si="167"/>
        <v>0</v>
      </c>
      <c r="J1524" s="4">
        <f t="shared" si="168"/>
        <v>0</v>
      </c>
      <c r="K1524" s="4">
        <f t="shared" si="164"/>
        <v>0</v>
      </c>
      <c r="L1524" s="5">
        <f t="shared" si="169"/>
        <v>0</v>
      </c>
      <c r="M1524" s="137">
        <f>'PVWatts Hourly Results (1)'!L1535/1000</f>
        <v>0</v>
      </c>
      <c r="N1524" s="3">
        <f>'PVWatts Hourly Results (2)'!L1535/1000</f>
        <v>0</v>
      </c>
      <c r="O1524" s="3">
        <f>'PVWatts Hourly Results (3)'!L1535/1000</f>
        <v>0</v>
      </c>
      <c r="P1524" s="3">
        <f>'PVWatts Hourly Results (4)'!L1535/1000</f>
        <v>0</v>
      </c>
      <c r="Q1524" s="130">
        <f>'PVWatts Hourly Results (5)'!L1535/1000</f>
        <v>0</v>
      </c>
    </row>
    <row r="1525" spans="2:17" x14ac:dyDescent="0.25">
      <c r="B1525" s="8">
        <v>3</v>
      </c>
      <c r="C1525" s="9">
        <v>4</v>
      </c>
      <c r="D1525" s="134">
        <f>'PVWatts Hourly Results (1)'!C1536</f>
        <v>0</v>
      </c>
      <c r="E1525" s="127">
        <f>DATE(YEAR(Inputs!$D$5),Summary!B1525,Summary!C1525)+TIME(D1525,0,0)</f>
        <v>64</v>
      </c>
      <c r="F1525" s="4">
        <f t="shared" si="165"/>
        <v>0</v>
      </c>
      <c r="G1525" s="4">
        <f t="shared" si="163"/>
        <v>1</v>
      </c>
      <c r="H1525" s="4">
        <f t="shared" si="166"/>
        <v>0</v>
      </c>
      <c r="I1525" s="4">
        <f t="shared" si="167"/>
        <v>0</v>
      </c>
      <c r="J1525" s="4">
        <f t="shared" si="168"/>
        <v>0</v>
      </c>
      <c r="K1525" s="4">
        <f t="shared" si="164"/>
        <v>0</v>
      </c>
      <c r="L1525" s="5">
        <f t="shared" si="169"/>
        <v>0</v>
      </c>
      <c r="M1525" s="137">
        <f>'PVWatts Hourly Results (1)'!L1536/1000</f>
        <v>0</v>
      </c>
      <c r="N1525" s="3">
        <f>'PVWatts Hourly Results (2)'!L1536/1000</f>
        <v>0</v>
      </c>
      <c r="O1525" s="3">
        <f>'PVWatts Hourly Results (3)'!L1536/1000</f>
        <v>0</v>
      </c>
      <c r="P1525" s="3">
        <f>'PVWatts Hourly Results (4)'!L1536/1000</f>
        <v>0</v>
      </c>
      <c r="Q1525" s="130">
        <f>'PVWatts Hourly Results (5)'!L1536/1000</f>
        <v>0</v>
      </c>
    </row>
    <row r="1526" spans="2:17" x14ac:dyDescent="0.25">
      <c r="B1526" s="8">
        <v>3</v>
      </c>
      <c r="C1526" s="9">
        <v>4</v>
      </c>
      <c r="D1526" s="134">
        <f>'PVWatts Hourly Results (1)'!C1537</f>
        <v>0</v>
      </c>
      <c r="E1526" s="127">
        <f>DATE(YEAR(Inputs!$D$5),Summary!B1526,Summary!C1526)+TIME(D1526,0,0)</f>
        <v>64</v>
      </c>
      <c r="F1526" s="4">
        <f t="shared" si="165"/>
        <v>0</v>
      </c>
      <c r="G1526" s="4">
        <f t="shared" si="163"/>
        <v>1</v>
      </c>
      <c r="H1526" s="4">
        <f t="shared" si="166"/>
        <v>0</v>
      </c>
      <c r="I1526" s="4">
        <f t="shared" si="167"/>
        <v>0</v>
      </c>
      <c r="J1526" s="4">
        <f t="shared" si="168"/>
        <v>0</v>
      </c>
      <c r="K1526" s="4">
        <f t="shared" si="164"/>
        <v>0</v>
      </c>
      <c r="L1526" s="5">
        <f t="shared" si="169"/>
        <v>0</v>
      </c>
      <c r="M1526" s="137">
        <f>'PVWatts Hourly Results (1)'!L1537/1000</f>
        <v>0</v>
      </c>
      <c r="N1526" s="3">
        <f>'PVWatts Hourly Results (2)'!L1537/1000</f>
        <v>0</v>
      </c>
      <c r="O1526" s="3">
        <f>'PVWatts Hourly Results (3)'!L1537/1000</f>
        <v>0</v>
      </c>
      <c r="P1526" s="3">
        <f>'PVWatts Hourly Results (4)'!L1537/1000</f>
        <v>0</v>
      </c>
      <c r="Q1526" s="130">
        <f>'PVWatts Hourly Results (5)'!L1537/1000</f>
        <v>0</v>
      </c>
    </row>
    <row r="1527" spans="2:17" x14ac:dyDescent="0.25">
      <c r="B1527" s="8">
        <v>3</v>
      </c>
      <c r="C1527" s="9">
        <v>4</v>
      </c>
      <c r="D1527" s="134">
        <f>'PVWatts Hourly Results (1)'!C1538</f>
        <v>0</v>
      </c>
      <c r="E1527" s="127">
        <f>DATE(YEAR(Inputs!$D$5),Summary!B1527,Summary!C1527)+TIME(D1527,0,0)</f>
        <v>64</v>
      </c>
      <c r="F1527" s="4">
        <f t="shared" si="165"/>
        <v>0</v>
      </c>
      <c r="G1527" s="4">
        <f t="shared" si="163"/>
        <v>1</v>
      </c>
      <c r="H1527" s="4">
        <f t="shared" si="166"/>
        <v>0</v>
      </c>
      <c r="I1527" s="4">
        <f t="shared" si="167"/>
        <v>0</v>
      </c>
      <c r="J1527" s="4">
        <f t="shared" si="168"/>
        <v>0</v>
      </c>
      <c r="K1527" s="4">
        <f t="shared" si="164"/>
        <v>0</v>
      </c>
      <c r="L1527" s="5">
        <f t="shared" si="169"/>
        <v>0</v>
      </c>
      <c r="M1527" s="137">
        <f>'PVWatts Hourly Results (1)'!L1538/1000</f>
        <v>0</v>
      </c>
      <c r="N1527" s="3">
        <f>'PVWatts Hourly Results (2)'!L1538/1000</f>
        <v>0</v>
      </c>
      <c r="O1527" s="3">
        <f>'PVWatts Hourly Results (3)'!L1538/1000</f>
        <v>0</v>
      </c>
      <c r="P1527" s="3">
        <f>'PVWatts Hourly Results (4)'!L1538/1000</f>
        <v>0</v>
      </c>
      <c r="Q1527" s="130">
        <f>'PVWatts Hourly Results (5)'!L1538/1000</f>
        <v>0</v>
      </c>
    </row>
    <row r="1528" spans="2:17" x14ac:dyDescent="0.25">
      <c r="B1528" s="8">
        <v>3</v>
      </c>
      <c r="C1528" s="9">
        <v>4</v>
      </c>
      <c r="D1528" s="134">
        <f>'PVWatts Hourly Results (1)'!C1539</f>
        <v>0</v>
      </c>
      <c r="E1528" s="127">
        <f>DATE(YEAR(Inputs!$D$5),Summary!B1528,Summary!C1528)+TIME(D1528,0,0)</f>
        <v>64</v>
      </c>
      <c r="F1528" s="4">
        <f t="shared" si="165"/>
        <v>0</v>
      </c>
      <c r="G1528" s="4">
        <f t="shared" si="163"/>
        <v>1</v>
      </c>
      <c r="H1528" s="4">
        <f t="shared" si="166"/>
        <v>0</v>
      </c>
      <c r="I1528" s="4">
        <f t="shared" si="167"/>
        <v>0</v>
      </c>
      <c r="J1528" s="4">
        <f t="shared" si="168"/>
        <v>0</v>
      </c>
      <c r="K1528" s="4">
        <f t="shared" si="164"/>
        <v>0</v>
      </c>
      <c r="L1528" s="5">
        <f t="shared" si="169"/>
        <v>0</v>
      </c>
      <c r="M1528" s="137">
        <f>'PVWatts Hourly Results (1)'!L1539/1000</f>
        <v>0</v>
      </c>
      <c r="N1528" s="3">
        <f>'PVWatts Hourly Results (2)'!L1539/1000</f>
        <v>0</v>
      </c>
      <c r="O1528" s="3">
        <f>'PVWatts Hourly Results (3)'!L1539/1000</f>
        <v>0</v>
      </c>
      <c r="P1528" s="3">
        <f>'PVWatts Hourly Results (4)'!L1539/1000</f>
        <v>0</v>
      </c>
      <c r="Q1528" s="130">
        <f>'PVWatts Hourly Results (5)'!L1539/1000</f>
        <v>0</v>
      </c>
    </row>
    <row r="1529" spans="2:17" x14ac:dyDescent="0.25">
      <c r="B1529" s="8">
        <v>3</v>
      </c>
      <c r="C1529" s="9">
        <v>4</v>
      </c>
      <c r="D1529" s="134">
        <f>'PVWatts Hourly Results (1)'!C1540</f>
        <v>0</v>
      </c>
      <c r="E1529" s="127">
        <f>DATE(YEAR(Inputs!$D$5),Summary!B1529,Summary!C1529)+TIME(D1529,0,0)</f>
        <v>64</v>
      </c>
      <c r="F1529" s="4">
        <f t="shared" si="165"/>
        <v>0</v>
      </c>
      <c r="G1529" s="4">
        <f t="shared" si="163"/>
        <v>1</v>
      </c>
      <c r="H1529" s="4">
        <f t="shared" si="166"/>
        <v>0</v>
      </c>
      <c r="I1529" s="4">
        <f t="shared" si="167"/>
        <v>0</v>
      </c>
      <c r="J1529" s="4">
        <f t="shared" si="168"/>
        <v>0</v>
      </c>
      <c r="K1529" s="4">
        <f t="shared" si="164"/>
        <v>0</v>
      </c>
      <c r="L1529" s="5">
        <f t="shared" si="169"/>
        <v>0</v>
      </c>
      <c r="M1529" s="137">
        <f>'PVWatts Hourly Results (1)'!L1540/1000</f>
        <v>0</v>
      </c>
      <c r="N1529" s="3">
        <f>'PVWatts Hourly Results (2)'!L1540/1000</f>
        <v>0</v>
      </c>
      <c r="O1529" s="3">
        <f>'PVWatts Hourly Results (3)'!L1540/1000</f>
        <v>0</v>
      </c>
      <c r="P1529" s="3">
        <f>'PVWatts Hourly Results (4)'!L1540/1000</f>
        <v>0</v>
      </c>
      <c r="Q1529" s="130">
        <f>'PVWatts Hourly Results (5)'!L1540/1000</f>
        <v>0</v>
      </c>
    </row>
    <row r="1530" spans="2:17" x14ac:dyDescent="0.25">
      <c r="B1530" s="8">
        <v>3</v>
      </c>
      <c r="C1530" s="9">
        <v>4</v>
      </c>
      <c r="D1530" s="134">
        <f>'PVWatts Hourly Results (1)'!C1541</f>
        <v>0</v>
      </c>
      <c r="E1530" s="127">
        <f>DATE(YEAR(Inputs!$D$5),Summary!B1530,Summary!C1530)+TIME(D1530,0,0)</f>
        <v>64</v>
      </c>
      <c r="F1530" s="4">
        <f t="shared" si="165"/>
        <v>0</v>
      </c>
      <c r="G1530" s="4">
        <f t="shared" si="163"/>
        <v>1</v>
      </c>
      <c r="H1530" s="4">
        <f t="shared" si="166"/>
        <v>0</v>
      </c>
      <c r="I1530" s="4">
        <f t="shared" si="167"/>
        <v>0</v>
      </c>
      <c r="J1530" s="4">
        <f t="shared" si="168"/>
        <v>0</v>
      </c>
      <c r="K1530" s="4">
        <f t="shared" si="164"/>
        <v>0</v>
      </c>
      <c r="L1530" s="5">
        <f t="shared" si="169"/>
        <v>0</v>
      </c>
      <c r="M1530" s="137">
        <f>'PVWatts Hourly Results (1)'!L1541/1000</f>
        <v>0</v>
      </c>
      <c r="N1530" s="3">
        <f>'PVWatts Hourly Results (2)'!L1541/1000</f>
        <v>0</v>
      </c>
      <c r="O1530" s="3">
        <f>'PVWatts Hourly Results (3)'!L1541/1000</f>
        <v>0</v>
      </c>
      <c r="P1530" s="3">
        <f>'PVWatts Hourly Results (4)'!L1541/1000</f>
        <v>0</v>
      </c>
      <c r="Q1530" s="130">
        <f>'PVWatts Hourly Results (5)'!L1541/1000</f>
        <v>0</v>
      </c>
    </row>
    <row r="1531" spans="2:17" x14ac:dyDescent="0.25">
      <c r="B1531" s="8">
        <v>3</v>
      </c>
      <c r="C1531" s="9">
        <v>4</v>
      </c>
      <c r="D1531" s="134">
        <f>'PVWatts Hourly Results (1)'!C1542</f>
        <v>0</v>
      </c>
      <c r="E1531" s="127">
        <f>DATE(YEAR(Inputs!$D$5),Summary!B1531,Summary!C1531)+TIME(D1531,0,0)</f>
        <v>64</v>
      </c>
      <c r="F1531" s="4">
        <f t="shared" si="165"/>
        <v>0</v>
      </c>
      <c r="G1531" s="4">
        <f t="shared" si="163"/>
        <v>1</v>
      </c>
      <c r="H1531" s="4">
        <f t="shared" si="166"/>
        <v>0</v>
      </c>
      <c r="I1531" s="4">
        <f t="shared" si="167"/>
        <v>0</v>
      </c>
      <c r="J1531" s="4">
        <f t="shared" si="168"/>
        <v>0</v>
      </c>
      <c r="K1531" s="4">
        <f t="shared" si="164"/>
        <v>0</v>
      </c>
      <c r="L1531" s="5">
        <f t="shared" si="169"/>
        <v>0</v>
      </c>
      <c r="M1531" s="137">
        <f>'PVWatts Hourly Results (1)'!L1542/1000</f>
        <v>0</v>
      </c>
      <c r="N1531" s="3">
        <f>'PVWatts Hourly Results (2)'!L1542/1000</f>
        <v>0</v>
      </c>
      <c r="O1531" s="3">
        <f>'PVWatts Hourly Results (3)'!L1542/1000</f>
        <v>0</v>
      </c>
      <c r="P1531" s="3">
        <f>'PVWatts Hourly Results (4)'!L1542/1000</f>
        <v>0</v>
      </c>
      <c r="Q1531" s="130">
        <f>'PVWatts Hourly Results (5)'!L1542/1000</f>
        <v>0</v>
      </c>
    </row>
    <row r="1532" spans="2:17" x14ac:dyDescent="0.25">
      <c r="B1532" s="8">
        <v>3</v>
      </c>
      <c r="C1532" s="9">
        <v>4</v>
      </c>
      <c r="D1532" s="134">
        <f>'PVWatts Hourly Results (1)'!C1543</f>
        <v>0</v>
      </c>
      <c r="E1532" s="127">
        <f>DATE(YEAR(Inputs!$D$5),Summary!B1532,Summary!C1532)+TIME(D1532,0,0)</f>
        <v>64</v>
      </c>
      <c r="F1532" s="4">
        <f t="shared" si="165"/>
        <v>0</v>
      </c>
      <c r="G1532" s="4">
        <f t="shared" si="163"/>
        <v>1</v>
      </c>
      <c r="H1532" s="4">
        <f t="shared" si="166"/>
        <v>0</v>
      </c>
      <c r="I1532" s="4">
        <f t="shared" si="167"/>
        <v>0</v>
      </c>
      <c r="J1532" s="4">
        <f t="shared" si="168"/>
        <v>0</v>
      </c>
      <c r="K1532" s="4">
        <f t="shared" si="164"/>
        <v>0</v>
      </c>
      <c r="L1532" s="5">
        <f t="shared" si="169"/>
        <v>0</v>
      </c>
      <c r="M1532" s="137">
        <f>'PVWatts Hourly Results (1)'!L1543/1000</f>
        <v>0</v>
      </c>
      <c r="N1532" s="3">
        <f>'PVWatts Hourly Results (2)'!L1543/1000</f>
        <v>0</v>
      </c>
      <c r="O1532" s="3">
        <f>'PVWatts Hourly Results (3)'!L1543/1000</f>
        <v>0</v>
      </c>
      <c r="P1532" s="3">
        <f>'PVWatts Hourly Results (4)'!L1543/1000</f>
        <v>0</v>
      </c>
      <c r="Q1532" s="130">
        <f>'PVWatts Hourly Results (5)'!L1543/1000</f>
        <v>0</v>
      </c>
    </row>
    <row r="1533" spans="2:17" x14ac:dyDescent="0.25">
      <c r="B1533" s="8">
        <v>3</v>
      </c>
      <c r="C1533" s="9">
        <v>4</v>
      </c>
      <c r="D1533" s="134">
        <f>'PVWatts Hourly Results (1)'!C1544</f>
        <v>0</v>
      </c>
      <c r="E1533" s="127">
        <f>DATE(YEAR(Inputs!$D$5),Summary!B1533,Summary!C1533)+TIME(D1533,0,0)</f>
        <v>64</v>
      </c>
      <c r="F1533" s="4">
        <f t="shared" si="165"/>
        <v>0</v>
      </c>
      <c r="G1533" s="4">
        <f t="shared" si="163"/>
        <v>1</v>
      </c>
      <c r="H1533" s="4">
        <f t="shared" si="166"/>
        <v>0</v>
      </c>
      <c r="I1533" s="4">
        <f t="shared" si="167"/>
        <v>0</v>
      </c>
      <c r="J1533" s="4">
        <f t="shared" si="168"/>
        <v>0</v>
      </c>
      <c r="K1533" s="4">
        <f t="shared" si="164"/>
        <v>0</v>
      </c>
      <c r="L1533" s="5">
        <f t="shared" si="169"/>
        <v>0</v>
      </c>
      <c r="M1533" s="137">
        <f>'PVWatts Hourly Results (1)'!L1544/1000</f>
        <v>0</v>
      </c>
      <c r="N1533" s="3">
        <f>'PVWatts Hourly Results (2)'!L1544/1000</f>
        <v>0</v>
      </c>
      <c r="O1533" s="3">
        <f>'PVWatts Hourly Results (3)'!L1544/1000</f>
        <v>0</v>
      </c>
      <c r="P1533" s="3">
        <f>'PVWatts Hourly Results (4)'!L1544/1000</f>
        <v>0</v>
      </c>
      <c r="Q1533" s="130">
        <f>'PVWatts Hourly Results (5)'!L1544/1000</f>
        <v>0</v>
      </c>
    </row>
    <row r="1534" spans="2:17" x14ac:dyDescent="0.25">
      <c r="B1534" s="8">
        <v>3</v>
      </c>
      <c r="C1534" s="9">
        <v>5</v>
      </c>
      <c r="D1534" s="134">
        <f>'PVWatts Hourly Results (1)'!C1545</f>
        <v>0</v>
      </c>
      <c r="E1534" s="127">
        <f>DATE(YEAR(Inputs!$D$5),Summary!B1534,Summary!C1534)+TIME(D1534,0,0)</f>
        <v>65</v>
      </c>
      <c r="F1534" s="4">
        <f t="shared" si="165"/>
        <v>0</v>
      </c>
      <c r="G1534" s="4">
        <f t="shared" si="163"/>
        <v>2</v>
      </c>
      <c r="H1534" s="4">
        <f t="shared" si="166"/>
        <v>1</v>
      </c>
      <c r="I1534" s="4">
        <f t="shared" si="167"/>
        <v>0</v>
      </c>
      <c r="J1534" s="4">
        <f t="shared" si="168"/>
        <v>0</v>
      </c>
      <c r="K1534" s="4">
        <f t="shared" si="164"/>
        <v>0</v>
      </c>
      <c r="L1534" s="5">
        <f t="shared" si="169"/>
        <v>0</v>
      </c>
      <c r="M1534" s="137">
        <f>'PVWatts Hourly Results (1)'!L1545/1000</f>
        <v>0</v>
      </c>
      <c r="N1534" s="3">
        <f>'PVWatts Hourly Results (2)'!L1545/1000</f>
        <v>0</v>
      </c>
      <c r="O1534" s="3">
        <f>'PVWatts Hourly Results (3)'!L1545/1000</f>
        <v>0</v>
      </c>
      <c r="P1534" s="3">
        <f>'PVWatts Hourly Results (4)'!L1545/1000</f>
        <v>0</v>
      </c>
      <c r="Q1534" s="130">
        <f>'PVWatts Hourly Results (5)'!L1545/1000</f>
        <v>0</v>
      </c>
    </row>
    <row r="1535" spans="2:17" x14ac:dyDescent="0.25">
      <c r="B1535" s="8">
        <v>3</v>
      </c>
      <c r="C1535" s="9">
        <v>5</v>
      </c>
      <c r="D1535" s="134">
        <f>'PVWatts Hourly Results (1)'!C1546</f>
        <v>0</v>
      </c>
      <c r="E1535" s="127">
        <f>DATE(YEAR(Inputs!$D$5),Summary!B1535,Summary!C1535)+TIME(D1535,0,0)</f>
        <v>65</v>
      </c>
      <c r="F1535" s="4">
        <f t="shared" si="165"/>
        <v>0</v>
      </c>
      <c r="G1535" s="4">
        <f t="shared" si="163"/>
        <v>2</v>
      </c>
      <c r="H1535" s="4">
        <f t="shared" si="166"/>
        <v>1</v>
      </c>
      <c r="I1535" s="4">
        <f t="shared" si="167"/>
        <v>0</v>
      </c>
      <c r="J1535" s="4">
        <f t="shared" si="168"/>
        <v>0</v>
      </c>
      <c r="K1535" s="4">
        <f t="shared" si="164"/>
        <v>0</v>
      </c>
      <c r="L1535" s="5">
        <f t="shared" si="169"/>
        <v>0</v>
      </c>
      <c r="M1535" s="137">
        <f>'PVWatts Hourly Results (1)'!L1546/1000</f>
        <v>0</v>
      </c>
      <c r="N1535" s="3">
        <f>'PVWatts Hourly Results (2)'!L1546/1000</f>
        <v>0</v>
      </c>
      <c r="O1535" s="3">
        <f>'PVWatts Hourly Results (3)'!L1546/1000</f>
        <v>0</v>
      </c>
      <c r="P1535" s="3">
        <f>'PVWatts Hourly Results (4)'!L1546/1000</f>
        <v>0</v>
      </c>
      <c r="Q1535" s="130">
        <f>'PVWatts Hourly Results (5)'!L1546/1000</f>
        <v>0</v>
      </c>
    </row>
    <row r="1536" spans="2:17" x14ac:dyDescent="0.25">
      <c r="B1536" s="8">
        <v>3</v>
      </c>
      <c r="C1536" s="9">
        <v>5</v>
      </c>
      <c r="D1536" s="134">
        <f>'PVWatts Hourly Results (1)'!C1547</f>
        <v>0</v>
      </c>
      <c r="E1536" s="127">
        <f>DATE(YEAR(Inputs!$D$5),Summary!B1536,Summary!C1536)+TIME(D1536,0,0)</f>
        <v>65</v>
      </c>
      <c r="F1536" s="4">
        <f t="shared" si="165"/>
        <v>0</v>
      </c>
      <c r="G1536" s="4">
        <f t="shared" si="163"/>
        <v>2</v>
      </c>
      <c r="H1536" s="4">
        <f t="shared" si="166"/>
        <v>1</v>
      </c>
      <c r="I1536" s="4">
        <f t="shared" si="167"/>
        <v>0</v>
      </c>
      <c r="J1536" s="4">
        <f t="shared" si="168"/>
        <v>0</v>
      </c>
      <c r="K1536" s="4">
        <f t="shared" si="164"/>
        <v>0</v>
      </c>
      <c r="L1536" s="5">
        <f t="shared" si="169"/>
        <v>0</v>
      </c>
      <c r="M1536" s="137">
        <f>'PVWatts Hourly Results (1)'!L1547/1000</f>
        <v>0</v>
      </c>
      <c r="N1536" s="3">
        <f>'PVWatts Hourly Results (2)'!L1547/1000</f>
        <v>0</v>
      </c>
      <c r="O1536" s="3">
        <f>'PVWatts Hourly Results (3)'!L1547/1000</f>
        <v>0</v>
      </c>
      <c r="P1536" s="3">
        <f>'PVWatts Hourly Results (4)'!L1547/1000</f>
        <v>0</v>
      </c>
      <c r="Q1536" s="130">
        <f>'PVWatts Hourly Results (5)'!L1547/1000</f>
        <v>0</v>
      </c>
    </row>
    <row r="1537" spans="2:17" x14ac:dyDescent="0.25">
      <c r="B1537" s="8">
        <v>3</v>
      </c>
      <c r="C1537" s="9">
        <v>5</v>
      </c>
      <c r="D1537" s="134">
        <f>'PVWatts Hourly Results (1)'!C1548</f>
        <v>0</v>
      </c>
      <c r="E1537" s="127">
        <f>DATE(YEAR(Inputs!$D$5),Summary!B1537,Summary!C1537)+TIME(D1537,0,0)</f>
        <v>65</v>
      </c>
      <c r="F1537" s="4">
        <f t="shared" si="165"/>
        <v>0</v>
      </c>
      <c r="G1537" s="4">
        <f t="shared" si="163"/>
        <v>2</v>
      </c>
      <c r="H1537" s="4">
        <f t="shared" si="166"/>
        <v>1</v>
      </c>
      <c r="I1537" s="4">
        <f t="shared" si="167"/>
        <v>0</v>
      </c>
      <c r="J1537" s="4">
        <f t="shared" si="168"/>
        <v>0</v>
      </c>
      <c r="K1537" s="4">
        <f t="shared" si="164"/>
        <v>0</v>
      </c>
      <c r="L1537" s="5">
        <f t="shared" si="169"/>
        <v>0</v>
      </c>
      <c r="M1537" s="137">
        <f>'PVWatts Hourly Results (1)'!L1548/1000</f>
        <v>0</v>
      </c>
      <c r="N1537" s="3">
        <f>'PVWatts Hourly Results (2)'!L1548/1000</f>
        <v>0</v>
      </c>
      <c r="O1537" s="3">
        <f>'PVWatts Hourly Results (3)'!L1548/1000</f>
        <v>0</v>
      </c>
      <c r="P1537" s="3">
        <f>'PVWatts Hourly Results (4)'!L1548/1000</f>
        <v>0</v>
      </c>
      <c r="Q1537" s="130">
        <f>'PVWatts Hourly Results (5)'!L1548/1000</f>
        <v>0</v>
      </c>
    </row>
    <row r="1538" spans="2:17" x14ac:dyDescent="0.25">
      <c r="B1538" s="8">
        <v>3</v>
      </c>
      <c r="C1538" s="9">
        <v>5</v>
      </c>
      <c r="D1538" s="134">
        <f>'PVWatts Hourly Results (1)'!C1549</f>
        <v>0</v>
      </c>
      <c r="E1538" s="127">
        <f>DATE(YEAR(Inputs!$D$5),Summary!B1538,Summary!C1538)+TIME(D1538,0,0)</f>
        <v>65</v>
      </c>
      <c r="F1538" s="4">
        <f t="shared" si="165"/>
        <v>0</v>
      </c>
      <c r="G1538" s="4">
        <f t="shared" si="163"/>
        <v>2</v>
      </c>
      <c r="H1538" s="4">
        <f t="shared" si="166"/>
        <v>1</v>
      </c>
      <c r="I1538" s="4">
        <f t="shared" si="167"/>
        <v>0</v>
      </c>
      <c r="J1538" s="4">
        <f t="shared" si="168"/>
        <v>0</v>
      </c>
      <c r="K1538" s="4">
        <f t="shared" si="164"/>
        <v>0</v>
      </c>
      <c r="L1538" s="5">
        <f t="shared" si="169"/>
        <v>0</v>
      </c>
      <c r="M1538" s="137">
        <f>'PVWatts Hourly Results (1)'!L1549/1000</f>
        <v>0</v>
      </c>
      <c r="N1538" s="3">
        <f>'PVWatts Hourly Results (2)'!L1549/1000</f>
        <v>0</v>
      </c>
      <c r="O1538" s="3">
        <f>'PVWatts Hourly Results (3)'!L1549/1000</f>
        <v>0</v>
      </c>
      <c r="P1538" s="3">
        <f>'PVWatts Hourly Results (4)'!L1549/1000</f>
        <v>0</v>
      </c>
      <c r="Q1538" s="130">
        <f>'PVWatts Hourly Results (5)'!L1549/1000</f>
        <v>0</v>
      </c>
    </row>
    <row r="1539" spans="2:17" x14ac:dyDescent="0.25">
      <c r="B1539" s="8">
        <v>3</v>
      </c>
      <c r="C1539" s="9">
        <v>5</v>
      </c>
      <c r="D1539" s="134">
        <f>'PVWatts Hourly Results (1)'!C1550</f>
        <v>0</v>
      </c>
      <c r="E1539" s="127">
        <f>DATE(YEAR(Inputs!$D$5),Summary!B1539,Summary!C1539)+TIME(D1539,0,0)</f>
        <v>65</v>
      </c>
      <c r="F1539" s="4">
        <f t="shared" si="165"/>
        <v>0</v>
      </c>
      <c r="G1539" s="4">
        <f t="shared" si="163"/>
        <v>2</v>
      </c>
      <c r="H1539" s="4">
        <f t="shared" si="166"/>
        <v>1</v>
      </c>
      <c r="I1539" s="4">
        <f t="shared" si="167"/>
        <v>0</v>
      </c>
      <c r="J1539" s="4">
        <f t="shared" si="168"/>
        <v>0</v>
      </c>
      <c r="K1539" s="4">
        <f t="shared" si="164"/>
        <v>0</v>
      </c>
      <c r="L1539" s="5">
        <f t="shared" si="169"/>
        <v>0</v>
      </c>
      <c r="M1539" s="137">
        <f>'PVWatts Hourly Results (1)'!L1550/1000</f>
        <v>0</v>
      </c>
      <c r="N1539" s="3">
        <f>'PVWatts Hourly Results (2)'!L1550/1000</f>
        <v>0</v>
      </c>
      <c r="O1539" s="3">
        <f>'PVWatts Hourly Results (3)'!L1550/1000</f>
        <v>0</v>
      </c>
      <c r="P1539" s="3">
        <f>'PVWatts Hourly Results (4)'!L1550/1000</f>
        <v>0</v>
      </c>
      <c r="Q1539" s="130">
        <f>'PVWatts Hourly Results (5)'!L1550/1000</f>
        <v>0</v>
      </c>
    </row>
    <row r="1540" spans="2:17" x14ac:dyDescent="0.25">
      <c r="B1540" s="8">
        <v>3</v>
      </c>
      <c r="C1540" s="9">
        <v>5</v>
      </c>
      <c r="D1540" s="134">
        <f>'PVWatts Hourly Results (1)'!C1551</f>
        <v>0</v>
      </c>
      <c r="E1540" s="127">
        <f>DATE(YEAR(Inputs!$D$5),Summary!B1540,Summary!C1540)+TIME(D1540,0,0)</f>
        <v>65</v>
      </c>
      <c r="F1540" s="4">
        <f t="shared" si="165"/>
        <v>0</v>
      </c>
      <c r="G1540" s="4">
        <f t="shared" si="163"/>
        <v>2</v>
      </c>
      <c r="H1540" s="4">
        <f t="shared" si="166"/>
        <v>1</v>
      </c>
      <c r="I1540" s="4">
        <f t="shared" si="167"/>
        <v>0</v>
      </c>
      <c r="J1540" s="4">
        <f t="shared" si="168"/>
        <v>0</v>
      </c>
      <c r="K1540" s="4">
        <f t="shared" si="164"/>
        <v>0</v>
      </c>
      <c r="L1540" s="5">
        <f t="shared" si="169"/>
        <v>0</v>
      </c>
      <c r="M1540" s="137">
        <f>'PVWatts Hourly Results (1)'!L1551/1000</f>
        <v>0</v>
      </c>
      <c r="N1540" s="3">
        <f>'PVWatts Hourly Results (2)'!L1551/1000</f>
        <v>0</v>
      </c>
      <c r="O1540" s="3">
        <f>'PVWatts Hourly Results (3)'!L1551/1000</f>
        <v>0</v>
      </c>
      <c r="P1540" s="3">
        <f>'PVWatts Hourly Results (4)'!L1551/1000</f>
        <v>0</v>
      </c>
      <c r="Q1540" s="130">
        <f>'PVWatts Hourly Results (5)'!L1551/1000</f>
        <v>0</v>
      </c>
    </row>
    <row r="1541" spans="2:17" x14ac:dyDescent="0.25">
      <c r="B1541" s="8">
        <v>3</v>
      </c>
      <c r="C1541" s="9">
        <v>5</v>
      </c>
      <c r="D1541" s="134">
        <f>'PVWatts Hourly Results (1)'!C1552</f>
        <v>0</v>
      </c>
      <c r="E1541" s="127">
        <f>DATE(YEAR(Inputs!$D$5),Summary!B1541,Summary!C1541)+TIME(D1541,0,0)</f>
        <v>65</v>
      </c>
      <c r="F1541" s="4">
        <f t="shared" si="165"/>
        <v>0</v>
      </c>
      <c r="G1541" s="4">
        <f t="shared" si="163"/>
        <v>2</v>
      </c>
      <c r="H1541" s="4">
        <f t="shared" si="166"/>
        <v>1</v>
      </c>
      <c r="I1541" s="4">
        <f t="shared" si="167"/>
        <v>0</v>
      </c>
      <c r="J1541" s="4">
        <f t="shared" si="168"/>
        <v>0</v>
      </c>
      <c r="K1541" s="4">
        <f t="shared" si="164"/>
        <v>0</v>
      </c>
      <c r="L1541" s="5">
        <f t="shared" si="169"/>
        <v>0</v>
      </c>
      <c r="M1541" s="137">
        <f>'PVWatts Hourly Results (1)'!L1552/1000</f>
        <v>0</v>
      </c>
      <c r="N1541" s="3">
        <f>'PVWatts Hourly Results (2)'!L1552/1000</f>
        <v>0</v>
      </c>
      <c r="O1541" s="3">
        <f>'PVWatts Hourly Results (3)'!L1552/1000</f>
        <v>0</v>
      </c>
      <c r="P1541" s="3">
        <f>'PVWatts Hourly Results (4)'!L1552/1000</f>
        <v>0</v>
      </c>
      <c r="Q1541" s="130">
        <f>'PVWatts Hourly Results (5)'!L1552/1000</f>
        <v>0</v>
      </c>
    </row>
    <row r="1542" spans="2:17" x14ac:dyDescent="0.25">
      <c r="B1542" s="8">
        <v>3</v>
      </c>
      <c r="C1542" s="9">
        <v>5</v>
      </c>
      <c r="D1542" s="134">
        <f>'PVWatts Hourly Results (1)'!C1553</f>
        <v>0</v>
      </c>
      <c r="E1542" s="127">
        <f>DATE(YEAR(Inputs!$D$5),Summary!B1542,Summary!C1542)+TIME(D1542,0,0)</f>
        <v>65</v>
      </c>
      <c r="F1542" s="4">
        <f t="shared" si="165"/>
        <v>0</v>
      </c>
      <c r="G1542" s="4">
        <f t="shared" si="163"/>
        <v>2</v>
      </c>
      <c r="H1542" s="4">
        <f t="shared" si="166"/>
        <v>1</v>
      </c>
      <c r="I1542" s="4">
        <f t="shared" si="167"/>
        <v>0</v>
      </c>
      <c r="J1542" s="4">
        <f t="shared" si="168"/>
        <v>0</v>
      </c>
      <c r="K1542" s="4">
        <f t="shared" si="164"/>
        <v>0</v>
      </c>
      <c r="L1542" s="5">
        <f t="shared" si="169"/>
        <v>0</v>
      </c>
      <c r="M1542" s="137">
        <f>'PVWatts Hourly Results (1)'!L1553/1000</f>
        <v>0</v>
      </c>
      <c r="N1542" s="3">
        <f>'PVWatts Hourly Results (2)'!L1553/1000</f>
        <v>0</v>
      </c>
      <c r="O1542" s="3">
        <f>'PVWatts Hourly Results (3)'!L1553/1000</f>
        <v>0</v>
      </c>
      <c r="P1542" s="3">
        <f>'PVWatts Hourly Results (4)'!L1553/1000</f>
        <v>0</v>
      </c>
      <c r="Q1542" s="130">
        <f>'PVWatts Hourly Results (5)'!L1553/1000</f>
        <v>0</v>
      </c>
    </row>
    <row r="1543" spans="2:17" x14ac:dyDescent="0.25">
      <c r="B1543" s="8">
        <v>3</v>
      </c>
      <c r="C1543" s="9">
        <v>5</v>
      </c>
      <c r="D1543" s="134">
        <f>'PVWatts Hourly Results (1)'!C1554</f>
        <v>0</v>
      </c>
      <c r="E1543" s="127">
        <f>DATE(YEAR(Inputs!$D$5),Summary!B1543,Summary!C1543)+TIME(D1543,0,0)</f>
        <v>65</v>
      </c>
      <c r="F1543" s="4">
        <f t="shared" si="165"/>
        <v>0</v>
      </c>
      <c r="G1543" s="4">
        <f t="shared" si="163"/>
        <v>2</v>
      </c>
      <c r="H1543" s="4">
        <f t="shared" si="166"/>
        <v>1</v>
      </c>
      <c r="I1543" s="4">
        <f t="shared" si="167"/>
        <v>0</v>
      </c>
      <c r="J1543" s="4">
        <f t="shared" si="168"/>
        <v>0</v>
      </c>
      <c r="K1543" s="4">
        <f t="shared" si="164"/>
        <v>0</v>
      </c>
      <c r="L1543" s="5">
        <f t="shared" si="169"/>
        <v>0</v>
      </c>
      <c r="M1543" s="137">
        <f>'PVWatts Hourly Results (1)'!L1554/1000</f>
        <v>0</v>
      </c>
      <c r="N1543" s="3">
        <f>'PVWatts Hourly Results (2)'!L1554/1000</f>
        <v>0</v>
      </c>
      <c r="O1543" s="3">
        <f>'PVWatts Hourly Results (3)'!L1554/1000</f>
        <v>0</v>
      </c>
      <c r="P1543" s="3">
        <f>'PVWatts Hourly Results (4)'!L1554/1000</f>
        <v>0</v>
      </c>
      <c r="Q1543" s="130">
        <f>'PVWatts Hourly Results (5)'!L1554/1000</f>
        <v>0</v>
      </c>
    </row>
    <row r="1544" spans="2:17" x14ac:dyDescent="0.25">
      <c r="B1544" s="8">
        <v>3</v>
      </c>
      <c r="C1544" s="9">
        <v>5</v>
      </c>
      <c r="D1544" s="134">
        <f>'PVWatts Hourly Results (1)'!C1555</f>
        <v>0</v>
      </c>
      <c r="E1544" s="127">
        <f>DATE(YEAR(Inputs!$D$5),Summary!B1544,Summary!C1544)+TIME(D1544,0,0)</f>
        <v>65</v>
      </c>
      <c r="F1544" s="4">
        <f t="shared" si="165"/>
        <v>0</v>
      </c>
      <c r="G1544" s="4">
        <f t="shared" si="163"/>
        <v>2</v>
      </c>
      <c r="H1544" s="4">
        <f t="shared" si="166"/>
        <v>1</v>
      </c>
      <c r="I1544" s="4">
        <f t="shared" si="167"/>
        <v>0</v>
      </c>
      <c r="J1544" s="4">
        <f t="shared" si="168"/>
        <v>0</v>
      </c>
      <c r="K1544" s="4">
        <f t="shared" si="164"/>
        <v>0</v>
      </c>
      <c r="L1544" s="5">
        <f t="shared" si="169"/>
        <v>0</v>
      </c>
      <c r="M1544" s="137">
        <f>'PVWatts Hourly Results (1)'!L1555/1000</f>
        <v>0</v>
      </c>
      <c r="N1544" s="3">
        <f>'PVWatts Hourly Results (2)'!L1555/1000</f>
        <v>0</v>
      </c>
      <c r="O1544" s="3">
        <f>'PVWatts Hourly Results (3)'!L1555/1000</f>
        <v>0</v>
      </c>
      <c r="P1544" s="3">
        <f>'PVWatts Hourly Results (4)'!L1555/1000</f>
        <v>0</v>
      </c>
      <c r="Q1544" s="130">
        <f>'PVWatts Hourly Results (5)'!L1555/1000</f>
        <v>0</v>
      </c>
    </row>
    <row r="1545" spans="2:17" x14ac:dyDescent="0.25">
      <c r="B1545" s="8">
        <v>3</v>
      </c>
      <c r="C1545" s="9">
        <v>5</v>
      </c>
      <c r="D1545" s="134">
        <f>'PVWatts Hourly Results (1)'!C1556</f>
        <v>0</v>
      </c>
      <c r="E1545" s="127">
        <f>DATE(YEAR(Inputs!$D$5),Summary!B1545,Summary!C1545)+TIME(D1545,0,0)</f>
        <v>65</v>
      </c>
      <c r="F1545" s="4">
        <f t="shared" si="165"/>
        <v>0</v>
      </c>
      <c r="G1545" s="4">
        <f t="shared" si="163"/>
        <v>2</v>
      </c>
      <c r="H1545" s="4">
        <f t="shared" si="166"/>
        <v>1</v>
      </c>
      <c r="I1545" s="4">
        <f t="shared" si="167"/>
        <v>0</v>
      </c>
      <c r="J1545" s="4">
        <f t="shared" si="168"/>
        <v>0</v>
      </c>
      <c r="K1545" s="4">
        <f t="shared" si="164"/>
        <v>0</v>
      </c>
      <c r="L1545" s="5">
        <f t="shared" si="169"/>
        <v>0</v>
      </c>
      <c r="M1545" s="137">
        <f>'PVWatts Hourly Results (1)'!L1556/1000</f>
        <v>0</v>
      </c>
      <c r="N1545" s="3">
        <f>'PVWatts Hourly Results (2)'!L1556/1000</f>
        <v>0</v>
      </c>
      <c r="O1545" s="3">
        <f>'PVWatts Hourly Results (3)'!L1556/1000</f>
        <v>0</v>
      </c>
      <c r="P1545" s="3">
        <f>'PVWatts Hourly Results (4)'!L1556/1000</f>
        <v>0</v>
      </c>
      <c r="Q1545" s="130">
        <f>'PVWatts Hourly Results (5)'!L1556/1000</f>
        <v>0</v>
      </c>
    </row>
    <row r="1546" spans="2:17" x14ac:dyDescent="0.25">
      <c r="B1546" s="8">
        <v>3</v>
      </c>
      <c r="C1546" s="9">
        <v>5</v>
      </c>
      <c r="D1546" s="134">
        <f>'PVWatts Hourly Results (1)'!C1557</f>
        <v>0</v>
      </c>
      <c r="E1546" s="127">
        <f>DATE(YEAR(Inputs!$D$5),Summary!B1546,Summary!C1546)+TIME(D1546,0,0)</f>
        <v>65</v>
      </c>
      <c r="F1546" s="4">
        <f t="shared" si="165"/>
        <v>0</v>
      </c>
      <c r="G1546" s="4">
        <f t="shared" si="163"/>
        <v>2</v>
      </c>
      <c r="H1546" s="4">
        <f t="shared" si="166"/>
        <v>1</v>
      </c>
      <c r="I1546" s="4">
        <f t="shared" si="167"/>
        <v>0</v>
      </c>
      <c r="J1546" s="4">
        <f t="shared" si="168"/>
        <v>0</v>
      </c>
      <c r="K1546" s="4">
        <f t="shared" si="164"/>
        <v>0</v>
      </c>
      <c r="L1546" s="5">
        <f t="shared" si="169"/>
        <v>0</v>
      </c>
      <c r="M1546" s="137">
        <f>'PVWatts Hourly Results (1)'!L1557/1000</f>
        <v>0</v>
      </c>
      <c r="N1546" s="3">
        <f>'PVWatts Hourly Results (2)'!L1557/1000</f>
        <v>0</v>
      </c>
      <c r="O1546" s="3">
        <f>'PVWatts Hourly Results (3)'!L1557/1000</f>
        <v>0</v>
      </c>
      <c r="P1546" s="3">
        <f>'PVWatts Hourly Results (4)'!L1557/1000</f>
        <v>0</v>
      </c>
      <c r="Q1546" s="130">
        <f>'PVWatts Hourly Results (5)'!L1557/1000</f>
        <v>0</v>
      </c>
    </row>
    <row r="1547" spans="2:17" x14ac:dyDescent="0.25">
      <c r="B1547" s="8">
        <v>3</v>
      </c>
      <c r="C1547" s="9">
        <v>5</v>
      </c>
      <c r="D1547" s="134">
        <f>'PVWatts Hourly Results (1)'!C1558</f>
        <v>0</v>
      </c>
      <c r="E1547" s="127">
        <f>DATE(YEAR(Inputs!$D$5),Summary!B1547,Summary!C1547)+TIME(D1547,0,0)</f>
        <v>65</v>
      </c>
      <c r="F1547" s="4">
        <f t="shared" si="165"/>
        <v>0</v>
      </c>
      <c r="G1547" s="4">
        <f t="shared" si="163"/>
        <v>2</v>
      </c>
      <c r="H1547" s="4">
        <f t="shared" si="166"/>
        <v>1</v>
      </c>
      <c r="I1547" s="4">
        <f t="shared" si="167"/>
        <v>0</v>
      </c>
      <c r="J1547" s="4">
        <f t="shared" si="168"/>
        <v>0</v>
      </c>
      <c r="K1547" s="4">
        <f t="shared" si="164"/>
        <v>0</v>
      </c>
      <c r="L1547" s="5">
        <f t="shared" si="169"/>
        <v>0</v>
      </c>
      <c r="M1547" s="137">
        <f>'PVWatts Hourly Results (1)'!L1558/1000</f>
        <v>0</v>
      </c>
      <c r="N1547" s="3">
        <f>'PVWatts Hourly Results (2)'!L1558/1000</f>
        <v>0</v>
      </c>
      <c r="O1547" s="3">
        <f>'PVWatts Hourly Results (3)'!L1558/1000</f>
        <v>0</v>
      </c>
      <c r="P1547" s="3">
        <f>'PVWatts Hourly Results (4)'!L1558/1000</f>
        <v>0</v>
      </c>
      <c r="Q1547" s="130">
        <f>'PVWatts Hourly Results (5)'!L1558/1000</f>
        <v>0</v>
      </c>
    </row>
    <row r="1548" spans="2:17" x14ac:dyDescent="0.25">
      <c r="B1548" s="8">
        <v>3</v>
      </c>
      <c r="C1548" s="9">
        <v>5</v>
      </c>
      <c r="D1548" s="134">
        <f>'PVWatts Hourly Results (1)'!C1559</f>
        <v>0</v>
      </c>
      <c r="E1548" s="127">
        <f>DATE(YEAR(Inputs!$D$5),Summary!B1548,Summary!C1548)+TIME(D1548,0,0)</f>
        <v>65</v>
      </c>
      <c r="F1548" s="4">
        <f t="shared" si="165"/>
        <v>0</v>
      </c>
      <c r="G1548" s="4">
        <f t="shared" si="163"/>
        <v>2</v>
      </c>
      <c r="H1548" s="4">
        <f t="shared" si="166"/>
        <v>1</v>
      </c>
      <c r="I1548" s="4">
        <f t="shared" si="167"/>
        <v>0</v>
      </c>
      <c r="J1548" s="4">
        <f t="shared" si="168"/>
        <v>0</v>
      </c>
      <c r="K1548" s="4">
        <f t="shared" si="164"/>
        <v>0</v>
      </c>
      <c r="L1548" s="5">
        <f t="shared" si="169"/>
        <v>0</v>
      </c>
      <c r="M1548" s="137">
        <f>'PVWatts Hourly Results (1)'!L1559/1000</f>
        <v>0</v>
      </c>
      <c r="N1548" s="3">
        <f>'PVWatts Hourly Results (2)'!L1559/1000</f>
        <v>0</v>
      </c>
      <c r="O1548" s="3">
        <f>'PVWatts Hourly Results (3)'!L1559/1000</f>
        <v>0</v>
      </c>
      <c r="P1548" s="3">
        <f>'PVWatts Hourly Results (4)'!L1559/1000</f>
        <v>0</v>
      </c>
      <c r="Q1548" s="130">
        <f>'PVWatts Hourly Results (5)'!L1559/1000</f>
        <v>0</v>
      </c>
    </row>
    <row r="1549" spans="2:17" x14ac:dyDescent="0.25">
      <c r="B1549" s="8">
        <v>3</v>
      </c>
      <c r="C1549" s="9">
        <v>5</v>
      </c>
      <c r="D1549" s="134">
        <f>'PVWatts Hourly Results (1)'!C1560</f>
        <v>0</v>
      </c>
      <c r="E1549" s="127">
        <f>DATE(YEAR(Inputs!$D$5),Summary!B1549,Summary!C1549)+TIME(D1549,0,0)</f>
        <v>65</v>
      </c>
      <c r="F1549" s="4">
        <f t="shared" si="165"/>
        <v>0</v>
      </c>
      <c r="G1549" s="4">
        <f t="shared" si="163"/>
        <v>2</v>
      </c>
      <c r="H1549" s="4">
        <f t="shared" si="166"/>
        <v>1</v>
      </c>
      <c r="I1549" s="4">
        <f t="shared" si="167"/>
        <v>0</v>
      </c>
      <c r="J1549" s="4">
        <f t="shared" si="168"/>
        <v>0</v>
      </c>
      <c r="K1549" s="4">
        <f t="shared" si="164"/>
        <v>0</v>
      </c>
      <c r="L1549" s="5">
        <f t="shared" si="169"/>
        <v>0</v>
      </c>
      <c r="M1549" s="137">
        <f>'PVWatts Hourly Results (1)'!L1560/1000</f>
        <v>0</v>
      </c>
      <c r="N1549" s="3">
        <f>'PVWatts Hourly Results (2)'!L1560/1000</f>
        <v>0</v>
      </c>
      <c r="O1549" s="3">
        <f>'PVWatts Hourly Results (3)'!L1560/1000</f>
        <v>0</v>
      </c>
      <c r="P1549" s="3">
        <f>'PVWatts Hourly Results (4)'!L1560/1000</f>
        <v>0</v>
      </c>
      <c r="Q1549" s="130">
        <f>'PVWatts Hourly Results (5)'!L1560/1000</f>
        <v>0</v>
      </c>
    </row>
    <row r="1550" spans="2:17" x14ac:dyDescent="0.25">
      <c r="B1550" s="8">
        <v>3</v>
      </c>
      <c r="C1550" s="9">
        <v>5</v>
      </c>
      <c r="D1550" s="134">
        <f>'PVWatts Hourly Results (1)'!C1561</f>
        <v>0</v>
      </c>
      <c r="E1550" s="127">
        <f>DATE(YEAR(Inputs!$D$5),Summary!B1550,Summary!C1550)+TIME(D1550,0,0)</f>
        <v>65</v>
      </c>
      <c r="F1550" s="4">
        <f t="shared" si="165"/>
        <v>0</v>
      </c>
      <c r="G1550" s="4">
        <f t="shared" si="163"/>
        <v>2</v>
      </c>
      <c r="H1550" s="4">
        <f t="shared" si="166"/>
        <v>1</v>
      </c>
      <c r="I1550" s="4">
        <f t="shared" si="167"/>
        <v>0</v>
      </c>
      <c r="J1550" s="4">
        <f t="shared" si="168"/>
        <v>0</v>
      </c>
      <c r="K1550" s="4">
        <f t="shared" si="164"/>
        <v>0</v>
      </c>
      <c r="L1550" s="5">
        <f t="shared" si="169"/>
        <v>0</v>
      </c>
      <c r="M1550" s="137">
        <f>'PVWatts Hourly Results (1)'!L1561/1000</f>
        <v>0</v>
      </c>
      <c r="N1550" s="3">
        <f>'PVWatts Hourly Results (2)'!L1561/1000</f>
        <v>0</v>
      </c>
      <c r="O1550" s="3">
        <f>'PVWatts Hourly Results (3)'!L1561/1000</f>
        <v>0</v>
      </c>
      <c r="P1550" s="3">
        <f>'PVWatts Hourly Results (4)'!L1561/1000</f>
        <v>0</v>
      </c>
      <c r="Q1550" s="130">
        <f>'PVWatts Hourly Results (5)'!L1561/1000</f>
        <v>0</v>
      </c>
    </row>
    <row r="1551" spans="2:17" x14ac:dyDescent="0.25">
      <c r="B1551" s="8">
        <v>3</v>
      </c>
      <c r="C1551" s="9">
        <v>5</v>
      </c>
      <c r="D1551" s="134">
        <f>'PVWatts Hourly Results (1)'!C1562</f>
        <v>0</v>
      </c>
      <c r="E1551" s="127">
        <f>DATE(YEAR(Inputs!$D$5),Summary!B1551,Summary!C1551)+TIME(D1551,0,0)</f>
        <v>65</v>
      </c>
      <c r="F1551" s="4">
        <f t="shared" si="165"/>
        <v>0</v>
      </c>
      <c r="G1551" s="4">
        <f t="shared" si="163"/>
        <v>2</v>
      </c>
      <c r="H1551" s="4">
        <f t="shared" si="166"/>
        <v>1</v>
      </c>
      <c r="I1551" s="4">
        <f t="shared" si="167"/>
        <v>0</v>
      </c>
      <c r="J1551" s="4">
        <f t="shared" si="168"/>
        <v>0</v>
      </c>
      <c r="K1551" s="4">
        <f t="shared" si="164"/>
        <v>0</v>
      </c>
      <c r="L1551" s="5">
        <f t="shared" si="169"/>
        <v>0</v>
      </c>
      <c r="M1551" s="137">
        <f>'PVWatts Hourly Results (1)'!L1562/1000</f>
        <v>0</v>
      </c>
      <c r="N1551" s="3">
        <f>'PVWatts Hourly Results (2)'!L1562/1000</f>
        <v>0</v>
      </c>
      <c r="O1551" s="3">
        <f>'PVWatts Hourly Results (3)'!L1562/1000</f>
        <v>0</v>
      </c>
      <c r="P1551" s="3">
        <f>'PVWatts Hourly Results (4)'!L1562/1000</f>
        <v>0</v>
      </c>
      <c r="Q1551" s="130">
        <f>'PVWatts Hourly Results (5)'!L1562/1000</f>
        <v>0</v>
      </c>
    </row>
    <row r="1552" spans="2:17" x14ac:dyDescent="0.25">
      <c r="B1552" s="8">
        <v>3</v>
      </c>
      <c r="C1552" s="9">
        <v>5</v>
      </c>
      <c r="D1552" s="134">
        <f>'PVWatts Hourly Results (1)'!C1563</f>
        <v>0</v>
      </c>
      <c r="E1552" s="127">
        <f>DATE(YEAR(Inputs!$D$5),Summary!B1552,Summary!C1552)+TIME(D1552,0,0)</f>
        <v>65</v>
      </c>
      <c r="F1552" s="4">
        <f t="shared" si="165"/>
        <v>0</v>
      </c>
      <c r="G1552" s="4">
        <f t="shared" si="163"/>
        <v>2</v>
      </c>
      <c r="H1552" s="4">
        <f t="shared" si="166"/>
        <v>1</v>
      </c>
      <c r="I1552" s="4">
        <f t="shared" si="167"/>
        <v>0</v>
      </c>
      <c r="J1552" s="4">
        <f t="shared" si="168"/>
        <v>0</v>
      </c>
      <c r="K1552" s="4">
        <f t="shared" si="164"/>
        <v>0</v>
      </c>
      <c r="L1552" s="5">
        <f t="shared" si="169"/>
        <v>0</v>
      </c>
      <c r="M1552" s="137">
        <f>'PVWatts Hourly Results (1)'!L1563/1000</f>
        <v>0</v>
      </c>
      <c r="N1552" s="3">
        <f>'PVWatts Hourly Results (2)'!L1563/1000</f>
        <v>0</v>
      </c>
      <c r="O1552" s="3">
        <f>'PVWatts Hourly Results (3)'!L1563/1000</f>
        <v>0</v>
      </c>
      <c r="P1552" s="3">
        <f>'PVWatts Hourly Results (4)'!L1563/1000</f>
        <v>0</v>
      </c>
      <c r="Q1552" s="130">
        <f>'PVWatts Hourly Results (5)'!L1563/1000</f>
        <v>0</v>
      </c>
    </row>
    <row r="1553" spans="2:17" x14ac:dyDescent="0.25">
      <c r="B1553" s="8">
        <v>3</v>
      </c>
      <c r="C1553" s="9">
        <v>5</v>
      </c>
      <c r="D1553" s="134">
        <f>'PVWatts Hourly Results (1)'!C1564</f>
        <v>0</v>
      </c>
      <c r="E1553" s="127">
        <f>DATE(YEAR(Inputs!$D$5),Summary!B1553,Summary!C1553)+TIME(D1553,0,0)</f>
        <v>65</v>
      </c>
      <c r="F1553" s="4">
        <f t="shared" si="165"/>
        <v>0</v>
      </c>
      <c r="G1553" s="4">
        <f t="shared" si="163"/>
        <v>2</v>
      </c>
      <c r="H1553" s="4">
        <f t="shared" si="166"/>
        <v>1</v>
      </c>
      <c r="I1553" s="4">
        <f t="shared" si="167"/>
        <v>0</v>
      </c>
      <c r="J1553" s="4">
        <f t="shared" si="168"/>
        <v>0</v>
      </c>
      <c r="K1553" s="4">
        <f t="shared" si="164"/>
        <v>0</v>
      </c>
      <c r="L1553" s="5">
        <f t="shared" si="169"/>
        <v>0</v>
      </c>
      <c r="M1553" s="137">
        <f>'PVWatts Hourly Results (1)'!L1564/1000</f>
        <v>0</v>
      </c>
      <c r="N1553" s="3">
        <f>'PVWatts Hourly Results (2)'!L1564/1000</f>
        <v>0</v>
      </c>
      <c r="O1553" s="3">
        <f>'PVWatts Hourly Results (3)'!L1564/1000</f>
        <v>0</v>
      </c>
      <c r="P1553" s="3">
        <f>'PVWatts Hourly Results (4)'!L1564/1000</f>
        <v>0</v>
      </c>
      <c r="Q1553" s="130">
        <f>'PVWatts Hourly Results (5)'!L1564/1000</f>
        <v>0</v>
      </c>
    </row>
    <row r="1554" spans="2:17" x14ac:dyDescent="0.25">
      <c r="B1554" s="8">
        <v>3</v>
      </c>
      <c r="C1554" s="9">
        <v>5</v>
      </c>
      <c r="D1554" s="134">
        <f>'PVWatts Hourly Results (1)'!C1565</f>
        <v>0</v>
      </c>
      <c r="E1554" s="127">
        <f>DATE(YEAR(Inputs!$D$5),Summary!B1554,Summary!C1554)+TIME(D1554,0,0)</f>
        <v>65</v>
      </c>
      <c r="F1554" s="4">
        <f t="shared" si="165"/>
        <v>0</v>
      </c>
      <c r="G1554" s="4">
        <f t="shared" si="163"/>
        <v>2</v>
      </c>
      <c r="H1554" s="4">
        <f t="shared" si="166"/>
        <v>1</v>
      </c>
      <c r="I1554" s="4">
        <f t="shared" si="167"/>
        <v>0</v>
      </c>
      <c r="J1554" s="4">
        <f t="shared" si="168"/>
        <v>0</v>
      </c>
      <c r="K1554" s="4">
        <f t="shared" si="164"/>
        <v>0</v>
      </c>
      <c r="L1554" s="5">
        <f t="shared" si="169"/>
        <v>0</v>
      </c>
      <c r="M1554" s="137">
        <f>'PVWatts Hourly Results (1)'!L1565/1000</f>
        <v>0</v>
      </c>
      <c r="N1554" s="3">
        <f>'PVWatts Hourly Results (2)'!L1565/1000</f>
        <v>0</v>
      </c>
      <c r="O1554" s="3">
        <f>'PVWatts Hourly Results (3)'!L1565/1000</f>
        <v>0</v>
      </c>
      <c r="P1554" s="3">
        <f>'PVWatts Hourly Results (4)'!L1565/1000</f>
        <v>0</v>
      </c>
      <c r="Q1554" s="130">
        <f>'PVWatts Hourly Results (5)'!L1565/1000</f>
        <v>0</v>
      </c>
    </row>
    <row r="1555" spans="2:17" x14ac:dyDescent="0.25">
      <c r="B1555" s="8">
        <v>3</v>
      </c>
      <c r="C1555" s="9">
        <v>5</v>
      </c>
      <c r="D1555" s="134">
        <f>'PVWatts Hourly Results (1)'!C1566</f>
        <v>0</v>
      </c>
      <c r="E1555" s="127">
        <f>DATE(YEAR(Inputs!$D$5),Summary!B1555,Summary!C1555)+TIME(D1555,0,0)</f>
        <v>65</v>
      </c>
      <c r="F1555" s="4">
        <f t="shared" si="165"/>
        <v>0</v>
      </c>
      <c r="G1555" s="4">
        <f t="shared" si="163"/>
        <v>2</v>
      </c>
      <c r="H1555" s="4">
        <f t="shared" si="166"/>
        <v>1</v>
      </c>
      <c r="I1555" s="4">
        <f t="shared" si="167"/>
        <v>0</v>
      </c>
      <c r="J1555" s="4">
        <f t="shared" si="168"/>
        <v>0</v>
      </c>
      <c r="K1555" s="4">
        <f t="shared" si="164"/>
        <v>0</v>
      </c>
      <c r="L1555" s="5">
        <f t="shared" si="169"/>
        <v>0</v>
      </c>
      <c r="M1555" s="137">
        <f>'PVWatts Hourly Results (1)'!L1566/1000</f>
        <v>0</v>
      </c>
      <c r="N1555" s="3">
        <f>'PVWatts Hourly Results (2)'!L1566/1000</f>
        <v>0</v>
      </c>
      <c r="O1555" s="3">
        <f>'PVWatts Hourly Results (3)'!L1566/1000</f>
        <v>0</v>
      </c>
      <c r="P1555" s="3">
        <f>'PVWatts Hourly Results (4)'!L1566/1000</f>
        <v>0</v>
      </c>
      <c r="Q1555" s="130">
        <f>'PVWatts Hourly Results (5)'!L1566/1000</f>
        <v>0</v>
      </c>
    </row>
    <row r="1556" spans="2:17" x14ac:dyDescent="0.25">
      <c r="B1556" s="8">
        <v>3</v>
      </c>
      <c r="C1556" s="9">
        <v>5</v>
      </c>
      <c r="D1556" s="134">
        <f>'PVWatts Hourly Results (1)'!C1567</f>
        <v>0</v>
      </c>
      <c r="E1556" s="127">
        <f>DATE(YEAR(Inputs!$D$5),Summary!B1556,Summary!C1556)+TIME(D1556,0,0)</f>
        <v>65</v>
      </c>
      <c r="F1556" s="4">
        <f t="shared" si="165"/>
        <v>0</v>
      </c>
      <c r="G1556" s="4">
        <f t="shared" si="163"/>
        <v>2</v>
      </c>
      <c r="H1556" s="4">
        <f t="shared" si="166"/>
        <v>1</v>
      </c>
      <c r="I1556" s="4">
        <f t="shared" si="167"/>
        <v>0</v>
      </c>
      <c r="J1556" s="4">
        <f t="shared" si="168"/>
        <v>0</v>
      </c>
      <c r="K1556" s="4">
        <f t="shared" si="164"/>
        <v>0</v>
      </c>
      <c r="L1556" s="5">
        <f t="shared" si="169"/>
        <v>0</v>
      </c>
      <c r="M1556" s="137">
        <f>'PVWatts Hourly Results (1)'!L1567/1000</f>
        <v>0</v>
      </c>
      <c r="N1556" s="3">
        <f>'PVWatts Hourly Results (2)'!L1567/1000</f>
        <v>0</v>
      </c>
      <c r="O1556" s="3">
        <f>'PVWatts Hourly Results (3)'!L1567/1000</f>
        <v>0</v>
      </c>
      <c r="P1556" s="3">
        <f>'PVWatts Hourly Results (4)'!L1567/1000</f>
        <v>0</v>
      </c>
      <c r="Q1556" s="130">
        <f>'PVWatts Hourly Results (5)'!L1567/1000</f>
        <v>0</v>
      </c>
    </row>
    <row r="1557" spans="2:17" x14ac:dyDescent="0.25">
      <c r="B1557" s="8">
        <v>3</v>
      </c>
      <c r="C1557" s="9">
        <v>5</v>
      </c>
      <c r="D1557" s="134">
        <f>'PVWatts Hourly Results (1)'!C1568</f>
        <v>0</v>
      </c>
      <c r="E1557" s="127">
        <f>DATE(YEAR(Inputs!$D$5),Summary!B1557,Summary!C1557)+TIME(D1557,0,0)</f>
        <v>65</v>
      </c>
      <c r="F1557" s="4">
        <f t="shared" si="165"/>
        <v>0</v>
      </c>
      <c r="G1557" s="4">
        <f t="shared" si="163"/>
        <v>2</v>
      </c>
      <c r="H1557" s="4">
        <f t="shared" si="166"/>
        <v>1</v>
      </c>
      <c r="I1557" s="4">
        <f t="shared" si="167"/>
        <v>0</v>
      </c>
      <c r="J1557" s="4">
        <f t="shared" si="168"/>
        <v>0</v>
      </c>
      <c r="K1557" s="4">
        <f t="shared" si="164"/>
        <v>0</v>
      </c>
      <c r="L1557" s="5">
        <f t="shared" si="169"/>
        <v>0</v>
      </c>
      <c r="M1557" s="137">
        <f>'PVWatts Hourly Results (1)'!L1568/1000</f>
        <v>0</v>
      </c>
      <c r="N1557" s="3">
        <f>'PVWatts Hourly Results (2)'!L1568/1000</f>
        <v>0</v>
      </c>
      <c r="O1557" s="3">
        <f>'PVWatts Hourly Results (3)'!L1568/1000</f>
        <v>0</v>
      </c>
      <c r="P1557" s="3">
        <f>'PVWatts Hourly Results (4)'!L1568/1000</f>
        <v>0</v>
      </c>
      <c r="Q1557" s="130">
        <f>'PVWatts Hourly Results (5)'!L1568/1000</f>
        <v>0</v>
      </c>
    </row>
    <row r="1558" spans="2:17" x14ac:dyDescent="0.25">
      <c r="B1558" s="8">
        <v>3</v>
      </c>
      <c r="C1558" s="9">
        <v>6</v>
      </c>
      <c r="D1558" s="134">
        <f>'PVWatts Hourly Results (1)'!C1569</f>
        <v>0</v>
      </c>
      <c r="E1558" s="127">
        <f>DATE(YEAR(Inputs!$D$5),Summary!B1558,Summary!C1558)+TIME(D1558,0,0)</f>
        <v>66</v>
      </c>
      <c r="F1558" s="4">
        <f t="shared" si="165"/>
        <v>0</v>
      </c>
      <c r="G1558" s="4">
        <f t="shared" ref="G1558:G1621" si="170">WEEKDAY(E1558)</f>
        <v>3</v>
      </c>
      <c r="H1558" s="4">
        <f t="shared" si="166"/>
        <v>1</v>
      </c>
      <c r="I1558" s="4">
        <f t="shared" si="167"/>
        <v>0</v>
      </c>
      <c r="J1558" s="4">
        <f t="shared" si="168"/>
        <v>0</v>
      </c>
      <c r="K1558" s="4">
        <f t="shared" ref="K1558:K1621" si="171">IF(OR(AND(B1558=7,C1558=4),AND(B1558=1,C1558=1)),1,0)</f>
        <v>0</v>
      </c>
      <c r="L1558" s="5">
        <f t="shared" si="169"/>
        <v>0</v>
      </c>
      <c r="M1558" s="137">
        <f>'PVWatts Hourly Results (1)'!L1569/1000</f>
        <v>0</v>
      </c>
      <c r="N1558" s="3">
        <f>'PVWatts Hourly Results (2)'!L1569/1000</f>
        <v>0</v>
      </c>
      <c r="O1558" s="3">
        <f>'PVWatts Hourly Results (3)'!L1569/1000</f>
        <v>0</v>
      </c>
      <c r="P1558" s="3">
        <f>'PVWatts Hourly Results (4)'!L1569/1000</f>
        <v>0</v>
      </c>
      <c r="Q1558" s="130">
        <f>'PVWatts Hourly Results (5)'!L1569/1000</f>
        <v>0</v>
      </c>
    </row>
    <row r="1559" spans="2:17" x14ac:dyDescent="0.25">
      <c r="B1559" s="8">
        <v>3</v>
      </c>
      <c r="C1559" s="9">
        <v>6</v>
      </c>
      <c r="D1559" s="134">
        <f>'PVWatts Hourly Results (1)'!C1570</f>
        <v>0</v>
      </c>
      <c r="E1559" s="127">
        <f>DATE(YEAR(Inputs!$D$5),Summary!B1559,Summary!C1559)+TIME(D1559,0,0)</f>
        <v>66</v>
      </c>
      <c r="F1559" s="4">
        <f t="shared" ref="F1559:F1622" si="172">IF(OR(B1559&lt;3,B1559=6,B1559=7,B1559=8),1,0)</f>
        <v>0</v>
      </c>
      <c r="G1559" s="4">
        <f t="shared" si="170"/>
        <v>3</v>
      </c>
      <c r="H1559" s="4">
        <f t="shared" ref="H1559:H1622" si="173">IF(OR(G1559=2,G1559=3,G1559=4,G1559=5,G1559=6),1,0)</f>
        <v>1</v>
      </c>
      <c r="I1559" s="4">
        <f t="shared" ref="I1559:I1622" si="174">IF(AND(B1559&gt;5,B1559&lt;9,D1559&gt;=13,D1559&lt;=16,H1559=1),1,0)</f>
        <v>0</v>
      </c>
      <c r="J1559" s="4">
        <f t="shared" ref="J1559:J1622" si="175">IF(AND(B1559&lt;3,OR(AND(D1559&gt;6,D1559&lt;9),AND(D1559&gt;17,D1559&lt;20)),H1559=1),1,0)</f>
        <v>0</v>
      </c>
      <c r="K1559" s="4">
        <f t="shared" si="171"/>
        <v>0</v>
      </c>
      <c r="L1559" s="5">
        <f t="shared" ref="L1559:L1622" si="176">IFERROR(IF(AND(F1559=1,H1559=1,OR(I1559=1,J1559=1),K1559=0),1,0),"")</f>
        <v>0</v>
      </c>
      <c r="M1559" s="137">
        <f>'PVWatts Hourly Results (1)'!L1570/1000</f>
        <v>0</v>
      </c>
      <c r="N1559" s="3">
        <f>'PVWatts Hourly Results (2)'!L1570/1000</f>
        <v>0</v>
      </c>
      <c r="O1559" s="3">
        <f>'PVWatts Hourly Results (3)'!L1570/1000</f>
        <v>0</v>
      </c>
      <c r="P1559" s="3">
        <f>'PVWatts Hourly Results (4)'!L1570/1000</f>
        <v>0</v>
      </c>
      <c r="Q1559" s="130">
        <f>'PVWatts Hourly Results (5)'!L1570/1000</f>
        <v>0</v>
      </c>
    </row>
    <row r="1560" spans="2:17" x14ac:dyDescent="0.25">
      <c r="B1560" s="8">
        <v>3</v>
      </c>
      <c r="C1560" s="9">
        <v>6</v>
      </c>
      <c r="D1560" s="134">
        <f>'PVWatts Hourly Results (1)'!C1571</f>
        <v>0</v>
      </c>
      <c r="E1560" s="127">
        <f>DATE(YEAR(Inputs!$D$5),Summary!B1560,Summary!C1560)+TIME(D1560,0,0)</f>
        <v>66</v>
      </c>
      <c r="F1560" s="4">
        <f t="shared" si="172"/>
        <v>0</v>
      </c>
      <c r="G1560" s="4">
        <f t="shared" si="170"/>
        <v>3</v>
      </c>
      <c r="H1560" s="4">
        <f t="shared" si="173"/>
        <v>1</v>
      </c>
      <c r="I1560" s="4">
        <f t="shared" si="174"/>
        <v>0</v>
      </c>
      <c r="J1560" s="4">
        <f t="shared" si="175"/>
        <v>0</v>
      </c>
      <c r="K1560" s="4">
        <f t="shared" si="171"/>
        <v>0</v>
      </c>
      <c r="L1560" s="5">
        <f t="shared" si="176"/>
        <v>0</v>
      </c>
      <c r="M1560" s="137">
        <f>'PVWatts Hourly Results (1)'!L1571/1000</f>
        <v>0</v>
      </c>
      <c r="N1560" s="3">
        <f>'PVWatts Hourly Results (2)'!L1571/1000</f>
        <v>0</v>
      </c>
      <c r="O1560" s="3">
        <f>'PVWatts Hourly Results (3)'!L1571/1000</f>
        <v>0</v>
      </c>
      <c r="P1560" s="3">
        <f>'PVWatts Hourly Results (4)'!L1571/1000</f>
        <v>0</v>
      </c>
      <c r="Q1560" s="130">
        <f>'PVWatts Hourly Results (5)'!L1571/1000</f>
        <v>0</v>
      </c>
    </row>
    <row r="1561" spans="2:17" x14ac:dyDescent="0.25">
      <c r="B1561" s="8">
        <v>3</v>
      </c>
      <c r="C1561" s="9">
        <v>6</v>
      </c>
      <c r="D1561" s="134">
        <f>'PVWatts Hourly Results (1)'!C1572</f>
        <v>0</v>
      </c>
      <c r="E1561" s="127">
        <f>DATE(YEAR(Inputs!$D$5),Summary!B1561,Summary!C1561)+TIME(D1561,0,0)</f>
        <v>66</v>
      </c>
      <c r="F1561" s="4">
        <f t="shared" si="172"/>
        <v>0</v>
      </c>
      <c r="G1561" s="4">
        <f t="shared" si="170"/>
        <v>3</v>
      </c>
      <c r="H1561" s="4">
        <f t="shared" si="173"/>
        <v>1</v>
      </c>
      <c r="I1561" s="4">
        <f t="shared" si="174"/>
        <v>0</v>
      </c>
      <c r="J1561" s="4">
        <f t="shared" si="175"/>
        <v>0</v>
      </c>
      <c r="K1561" s="4">
        <f t="shared" si="171"/>
        <v>0</v>
      </c>
      <c r="L1561" s="5">
        <f t="shared" si="176"/>
        <v>0</v>
      </c>
      <c r="M1561" s="137">
        <f>'PVWatts Hourly Results (1)'!L1572/1000</f>
        <v>0</v>
      </c>
      <c r="N1561" s="3">
        <f>'PVWatts Hourly Results (2)'!L1572/1000</f>
        <v>0</v>
      </c>
      <c r="O1561" s="3">
        <f>'PVWatts Hourly Results (3)'!L1572/1000</f>
        <v>0</v>
      </c>
      <c r="P1561" s="3">
        <f>'PVWatts Hourly Results (4)'!L1572/1000</f>
        <v>0</v>
      </c>
      <c r="Q1561" s="130">
        <f>'PVWatts Hourly Results (5)'!L1572/1000</f>
        <v>0</v>
      </c>
    </row>
    <row r="1562" spans="2:17" x14ac:dyDescent="0.25">
      <c r="B1562" s="8">
        <v>3</v>
      </c>
      <c r="C1562" s="9">
        <v>6</v>
      </c>
      <c r="D1562" s="134">
        <f>'PVWatts Hourly Results (1)'!C1573</f>
        <v>0</v>
      </c>
      <c r="E1562" s="127">
        <f>DATE(YEAR(Inputs!$D$5),Summary!B1562,Summary!C1562)+TIME(D1562,0,0)</f>
        <v>66</v>
      </c>
      <c r="F1562" s="4">
        <f t="shared" si="172"/>
        <v>0</v>
      </c>
      <c r="G1562" s="4">
        <f t="shared" si="170"/>
        <v>3</v>
      </c>
      <c r="H1562" s="4">
        <f t="shared" si="173"/>
        <v>1</v>
      </c>
      <c r="I1562" s="4">
        <f t="shared" si="174"/>
        <v>0</v>
      </c>
      <c r="J1562" s="4">
        <f t="shared" si="175"/>
        <v>0</v>
      </c>
      <c r="K1562" s="4">
        <f t="shared" si="171"/>
        <v>0</v>
      </c>
      <c r="L1562" s="5">
        <f t="shared" si="176"/>
        <v>0</v>
      </c>
      <c r="M1562" s="137">
        <f>'PVWatts Hourly Results (1)'!L1573/1000</f>
        <v>0</v>
      </c>
      <c r="N1562" s="3">
        <f>'PVWatts Hourly Results (2)'!L1573/1000</f>
        <v>0</v>
      </c>
      <c r="O1562" s="3">
        <f>'PVWatts Hourly Results (3)'!L1573/1000</f>
        <v>0</v>
      </c>
      <c r="P1562" s="3">
        <f>'PVWatts Hourly Results (4)'!L1573/1000</f>
        <v>0</v>
      </c>
      <c r="Q1562" s="130">
        <f>'PVWatts Hourly Results (5)'!L1573/1000</f>
        <v>0</v>
      </c>
    </row>
    <row r="1563" spans="2:17" x14ac:dyDescent="0.25">
      <c r="B1563" s="8">
        <v>3</v>
      </c>
      <c r="C1563" s="9">
        <v>6</v>
      </c>
      <c r="D1563" s="134">
        <f>'PVWatts Hourly Results (1)'!C1574</f>
        <v>0</v>
      </c>
      <c r="E1563" s="127">
        <f>DATE(YEAR(Inputs!$D$5),Summary!B1563,Summary!C1563)+TIME(D1563,0,0)</f>
        <v>66</v>
      </c>
      <c r="F1563" s="4">
        <f t="shared" si="172"/>
        <v>0</v>
      </c>
      <c r="G1563" s="4">
        <f t="shared" si="170"/>
        <v>3</v>
      </c>
      <c r="H1563" s="4">
        <f t="shared" si="173"/>
        <v>1</v>
      </c>
      <c r="I1563" s="4">
        <f t="shared" si="174"/>
        <v>0</v>
      </c>
      <c r="J1563" s="4">
        <f t="shared" si="175"/>
        <v>0</v>
      </c>
      <c r="K1563" s="4">
        <f t="shared" si="171"/>
        <v>0</v>
      </c>
      <c r="L1563" s="5">
        <f t="shared" si="176"/>
        <v>0</v>
      </c>
      <c r="M1563" s="137">
        <f>'PVWatts Hourly Results (1)'!L1574/1000</f>
        <v>0</v>
      </c>
      <c r="N1563" s="3">
        <f>'PVWatts Hourly Results (2)'!L1574/1000</f>
        <v>0</v>
      </c>
      <c r="O1563" s="3">
        <f>'PVWatts Hourly Results (3)'!L1574/1000</f>
        <v>0</v>
      </c>
      <c r="P1563" s="3">
        <f>'PVWatts Hourly Results (4)'!L1574/1000</f>
        <v>0</v>
      </c>
      <c r="Q1563" s="130">
        <f>'PVWatts Hourly Results (5)'!L1574/1000</f>
        <v>0</v>
      </c>
    </row>
    <row r="1564" spans="2:17" x14ac:dyDescent="0.25">
      <c r="B1564" s="8">
        <v>3</v>
      </c>
      <c r="C1564" s="9">
        <v>6</v>
      </c>
      <c r="D1564" s="134">
        <f>'PVWatts Hourly Results (1)'!C1575</f>
        <v>0</v>
      </c>
      <c r="E1564" s="127">
        <f>DATE(YEAR(Inputs!$D$5),Summary!B1564,Summary!C1564)+TIME(D1564,0,0)</f>
        <v>66</v>
      </c>
      <c r="F1564" s="4">
        <f t="shared" si="172"/>
        <v>0</v>
      </c>
      <c r="G1564" s="4">
        <f t="shared" si="170"/>
        <v>3</v>
      </c>
      <c r="H1564" s="4">
        <f t="shared" si="173"/>
        <v>1</v>
      </c>
      <c r="I1564" s="4">
        <f t="shared" si="174"/>
        <v>0</v>
      </c>
      <c r="J1564" s="4">
        <f t="shared" si="175"/>
        <v>0</v>
      </c>
      <c r="K1564" s="4">
        <f t="shared" si="171"/>
        <v>0</v>
      </c>
      <c r="L1564" s="5">
        <f t="shared" si="176"/>
        <v>0</v>
      </c>
      <c r="M1564" s="137">
        <f>'PVWatts Hourly Results (1)'!L1575/1000</f>
        <v>0</v>
      </c>
      <c r="N1564" s="3">
        <f>'PVWatts Hourly Results (2)'!L1575/1000</f>
        <v>0</v>
      </c>
      <c r="O1564" s="3">
        <f>'PVWatts Hourly Results (3)'!L1575/1000</f>
        <v>0</v>
      </c>
      <c r="P1564" s="3">
        <f>'PVWatts Hourly Results (4)'!L1575/1000</f>
        <v>0</v>
      </c>
      <c r="Q1564" s="130">
        <f>'PVWatts Hourly Results (5)'!L1575/1000</f>
        <v>0</v>
      </c>
    </row>
    <row r="1565" spans="2:17" x14ac:dyDescent="0.25">
      <c r="B1565" s="8">
        <v>3</v>
      </c>
      <c r="C1565" s="9">
        <v>6</v>
      </c>
      <c r="D1565" s="134">
        <f>'PVWatts Hourly Results (1)'!C1576</f>
        <v>0</v>
      </c>
      <c r="E1565" s="127">
        <f>DATE(YEAR(Inputs!$D$5),Summary!B1565,Summary!C1565)+TIME(D1565,0,0)</f>
        <v>66</v>
      </c>
      <c r="F1565" s="4">
        <f t="shared" si="172"/>
        <v>0</v>
      </c>
      <c r="G1565" s="4">
        <f t="shared" si="170"/>
        <v>3</v>
      </c>
      <c r="H1565" s="4">
        <f t="shared" si="173"/>
        <v>1</v>
      </c>
      <c r="I1565" s="4">
        <f t="shared" si="174"/>
        <v>0</v>
      </c>
      <c r="J1565" s="4">
        <f t="shared" si="175"/>
        <v>0</v>
      </c>
      <c r="K1565" s="4">
        <f t="shared" si="171"/>
        <v>0</v>
      </c>
      <c r="L1565" s="5">
        <f t="shared" si="176"/>
        <v>0</v>
      </c>
      <c r="M1565" s="137">
        <f>'PVWatts Hourly Results (1)'!L1576/1000</f>
        <v>0</v>
      </c>
      <c r="N1565" s="3">
        <f>'PVWatts Hourly Results (2)'!L1576/1000</f>
        <v>0</v>
      </c>
      <c r="O1565" s="3">
        <f>'PVWatts Hourly Results (3)'!L1576/1000</f>
        <v>0</v>
      </c>
      <c r="P1565" s="3">
        <f>'PVWatts Hourly Results (4)'!L1576/1000</f>
        <v>0</v>
      </c>
      <c r="Q1565" s="130">
        <f>'PVWatts Hourly Results (5)'!L1576/1000</f>
        <v>0</v>
      </c>
    </row>
    <row r="1566" spans="2:17" x14ac:dyDescent="0.25">
      <c r="B1566" s="8">
        <v>3</v>
      </c>
      <c r="C1566" s="9">
        <v>6</v>
      </c>
      <c r="D1566" s="134">
        <f>'PVWatts Hourly Results (1)'!C1577</f>
        <v>0</v>
      </c>
      <c r="E1566" s="127">
        <f>DATE(YEAR(Inputs!$D$5),Summary!B1566,Summary!C1566)+TIME(D1566,0,0)</f>
        <v>66</v>
      </c>
      <c r="F1566" s="4">
        <f t="shared" si="172"/>
        <v>0</v>
      </c>
      <c r="G1566" s="4">
        <f t="shared" si="170"/>
        <v>3</v>
      </c>
      <c r="H1566" s="4">
        <f t="shared" si="173"/>
        <v>1</v>
      </c>
      <c r="I1566" s="4">
        <f t="shared" si="174"/>
        <v>0</v>
      </c>
      <c r="J1566" s="4">
        <f t="shared" si="175"/>
        <v>0</v>
      </c>
      <c r="K1566" s="4">
        <f t="shared" si="171"/>
        <v>0</v>
      </c>
      <c r="L1566" s="5">
        <f t="shared" si="176"/>
        <v>0</v>
      </c>
      <c r="M1566" s="137">
        <f>'PVWatts Hourly Results (1)'!L1577/1000</f>
        <v>0</v>
      </c>
      <c r="N1566" s="3">
        <f>'PVWatts Hourly Results (2)'!L1577/1000</f>
        <v>0</v>
      </c>
      <c r="O1566" s="3">
        <f>'PVWatts Hourly Results (3)'!L1577/1000</f>
        <v>0</v>
      </c>
      <c r="P1566" s="3">
        <f>'PVWatts Hourly Results (4)'!L1577/1000</f>
        <v>0</v>
      </c>
      <c r="Q1566" s="130">
        <f>'PVWatts Hourly Results (5)'!L1577/1000</f>
        <v>0</v>
      </c>
    </row>
    <row r="1567" spans="2:17" x14ac:dyDescent="0.25">
      <c r="B1567" s="8">
        <v>3</v>
      </c>
      <c r="C1567" s="9">
        <v>6</v>
      </c>
      <c r="D1567" s="134">
        <f>'PVWatts Hourly Results (1)'!C1578</f>
        <v>0</v>
      </c>
      <c r="E1567" s="127">
        <f>DATE(YEAR(Inputs!$D$5),Summary!B1567,Summary!C1567)+TIME(D1567,0,0)</f>
        <v>66</v>
      </c>
      <c r="F1567" s="4">
        <f t="shared" si="172"/>
        <v>0</v>
      </c>
      <c r="G1567" s="4">
        <f t="shared" si="170"/>
        <v>3</v>
      </c>
      <c r="H1567" s="4">
        <f t="shared" si="173"/>
        <v>1</v>
      </c>
      <c r="I1567" s="4">
        <f t="shared" si="174"/>
        <v>0</v>
      </c>
      <c r="J1567" s="4">
        <f t="shared" si="175"/>
        <v>0</v>
      </c>
      <c r="K1567" s="4">
        <f t="shared" si="171"/>
        <v>0</v>
      </c>
      <c r="L1567" s="5">
        <f t="shared" si="176"/>
        <v>0</v>
      </c>
      <c r="M1567" s="137">
        <f>'PVWatts Hourly Results (1)'!L1578/1000</f>
        <v>0</v>
      </c>
      <c r="N1567" s="3">
        <f>'PVWatts Hourly Results (2)'!L1578/1000</f>
        <v>0</v>
      </c>
      <c r="O1567" s="3">
        <f>'PVWatts Hourly Results (3)'!L1578/1000</f>
        <v>0</v>
      </c>
      <c r="P1567" s="3">
        <f>'PVWatts Hourly Results (4)'!L1578/1000</f>
        <v>0</v>
      </c>
      <c r="Q1567" s="130">
        <f>'PVWatts Hourly Results (5)'!L1578/1000</f>
        <v>0</v>
      </c>
    </row>
    <row r="1568" spans="2:17" x14ac:dyDescent="0.25">
      <c r="B1568" s="8">
        <v>3</v>
      </c>
      <c r="C1568" s="9">
        <v>6</v>
      </c>
      <c r="D1568" s="134">
        <f>'PVWatts Hourly Results (1)'!C1579</f>
        <v>0</v>
      </c>
      <c r="E1568" s="127">
        <f>DATE(YEAR(Inputs!$D$5),Summary!B1568,Summary!C1568)+TIME(D1568,0,0)</f>
        <v>66</v>
      </c>
      <c r="F1568" s="4">
        <f t="shared" si="172"/>
        <v>0</v>
      </c>
      <c r="G1568" s="4">
        <f t="shared" si="170"/>
        <v>3</v>
      </c>
      <c r="H1568" s="4">
        <f t="shared" si="173"/>
        <v>1</v>
      </c>
      <c r="I1568" s="4">
        <f t="shared" si="174"/>
        <v>0</v>
      </c>
      <c r="J1568" s="4">
        <f t="shared" si="175"/>
        <v>0</v>
      </c>
      <c r="K1568" s="4">
        <f t="shared" si="171"/>
        <v>0</v>
      </c>
      <c r="L1568" s="5">
        <f t="shared" si="176"/>
        <v>0</v>
      </c>
      <c r="M1568" s="137">
        <f>'PVWatts Hourly Results (1)'!L1579/1000</f>
        <v>0</v>
      </c>
      <c r="N1568" s="3">
        <f>'PVWatts Hourly Results (2)'!L1579/1000</f>
        <v>0</v>
      </c>
      <c r="O1568" s="3">
        <f>'PVWatts Hourly Results (3)'!L1579/1000</f>
        <v>0</v>
      </c>
      <c r="P1568" s="3">
        <f>'PVWatts Hourly Results (4)'!L1579/1000</f>
        <v>0</v>
      </c>
      <c r="Q1568" s="130">
        <f>'PVWatts Hourly Results (5)'!L1579/1000</f>
        <v>0</v>
      </c>
    </row>
    <row r="1569" spans="2:17" x14ac:dyDescent="0.25">
      <c r="B1569" s="8">
        <v>3</v>
      </c>
      <c r="C1569" s="9">
        <v>6</v>
      </c>
      <c r="D1569" s="134">
        <f>'PVWatts Hourly Results (1)'!C1580</f>
        <v>0</v>
      </c>
      <c r="E1569" s="127">
        <f>DATE(YEAR(Inputs!$D$5),Summary!B1569,Summary!C1569)+TIME(D1569,0,0)</f>
        <v>66</v>
      </c>
      <c r="F1569" s="4">
        <f t="shared" si="172"/>
        <v>0</v>
      </c>
      <c r="G1569" s="4">
        <f t="shared" si="170"/>
        <v>3</v>
      </c>
      <c r="H1569" s="4">
        <f t="shared" si="173"/>
        <v>1</v>
      </c>
      <c r="I1569" s="4">
        <f t="shared" si="174"/>
        <v>0</v>
      </c>
      <c r="J1569" s="4">
        <f t="shared" si="175"/>
        <v>0</v>
      </c>
      <c r="K1569" s="4">
        <f t="shared" si="171"/>
        <v>0</v>
      </c>
      <c r="L1569" s="5">
        <f t="shared" si="176"/>
        <v>0</v>
      </c>
      <c r="M1569" s="137">
        <f>'PVWatts Hourly Results (1)'!L1580/1000</f>
        <v>0</v>
      </c>
      <c r="N1569" s="3">
        <f>'PVWatts Hourly Results (2)'!L1580/1000</f>
        <v>0</v>
      </c>
      <c r="O1569" s="3">
        <f>'PVWatts Hourly Results (3)'!L1580/1000</f>
        <v>0</v>
      </c>
      <c r="P1569" s="3">
        <f>'PVWatts Hourly Results (4)'!L1580/1000</f>
        <v>0</v>
      </c>
      <c r="Q1569" s="130">
        <f>'PVWatts Hourly Results (5)'!L1580/1000</f>
        <v>0</v>
      </c>
    </row>
    <row r="1570" spans="2:17" x14ac:dyDescent="0.25">
      <c r="B1570" s="8">
        <v>3</v>
      </c>
      <c r="C1570" s="9">
        <v>6</v>
      </c>
      <c r="D1570" s="134">
        <f>'PVWatts Hourly Results (1)'!C1581</f>
        <v>0</v>
      </c>
      <c r="E1570" s="127">
        <f>DATE(YEAR(Inputs!$D$5),Summary!B1570,Summary!C1570)+TIME(D1570,0,0)</f>
        <v>66</v>
      </c>
      <c r="F1570" s="4">
        <f t="shared" si="172"/>
        <v>0</v>
      </c>
      <c r="G1570" s="4">
        <f t="shared" si="170"/>
        <v>3</v>
      </c>
      <c r="H1570" s="4">
        <f t="shared" si="173"/>
        <v>1</v>
      </c>
      <c r="I1570" s="4">
        <f t="shared" si="174"/>
        <v>0</v>
      </c>
      <c r="J1570" s="4">
        <f t="shared" si="175"/>
        <v>0</v>
      </c>
      <c r="K1570" s="4">
        <f t="shared" si="171"/>
        <v>0</v>
      </c>
      <c r="L1570" s="5">
        <f t="shared" si="176"/>
        <v>0</v>
      </c>
      <c r="M1570" s="137">
        <f>'PVWatts Hourly Results (1)'!L1581/1000</f>
        <v>0</v>
      </c>
      <c r="N1570" s="3">
        <f>'PVWatts Hourly Results (2)'!L1581/1000</f>
        <v>0</v>
      </c>
      <c r="O1570" s="3">
        <f>'PVWatts Hourly Results (3)'!L1581/1000</f>
        <v>0</v>
      </c>
      <c r="P1570" s="3">
        <f>'PVWatts Hourly Results (4)'!L1581/1000</f>
        <v>0</v>
      </c>
      <c r="Q1570" s="130">
        <f>'PVWatts Hourly Results (5)'!L1581/1000</f>
        <v>0</v>
      </c>
    </row>
    <row r="1571" spans="2:17" x14ac:dyDescent="0.25">
      <c r="B1571" s="8">
        <v>3</v>
      </c>
      <c r="C1571" s="9">
        <v>6</v>
      </c>
      <c r="D1571" s="134">
        <f>'PVWatts Hourly Results (1)'!C1582</f>
        <v>0</v>
      </c>
      <c r="E1571" s="127">
        <f>DATE(YEAR(Inputs!$D$5),Summary!B1571,Summary!C1571)+TIME(D1571,0,0)</f>
        <v>66</v>
      </c>
      <c r="F1571" s="4">
        <f t="shared" si="172"/>
        <v>0</v>
      </c>
      <c r="G1571" s="4">
        <f t="shared" si="170"/>
        <v>3</v>
      </c>
      <c r="H1571" s="4">
        <f t="shared" si="173"/>
        <v>1</v>
      </c>
      <c r="I1571" s="4">
        <f t="shared" si="174"/>
        <v>0</v>
      </c>
      <c r="J1571" s="4">
        <f t="shared" si="175"/>
        <v>0</v>
      </c>
      <c r="K1571" s="4">
        <f t="shared" si="171"/>
        <v>0</v>
      </c>
      <c r="L1571" s="5">
        <f t="shared" si="176"/>
        <v>0</v>
      </c>
      <c r="M1571" s="137">
        <f>'PVWatts Hourly Results (1)'!L1582/1000</f>
        <v>0</v>
      </c>
      <c r="N1571" s="3">
        <f>'PVWatts Hourly Results (2)'!L1582/1000</f>
        <v>0</v>
      </c>
      <c r="O1571" s="3">
        <f>'PVWatts Hourly Results (3)'!L1582/1000</f>
        <v>0</v>
      </c>
      <c r="P1571" s="3">
        <f>'PVWatts Hourly Results (4)'!L1582/1000</f>
        <v>0</v>
      </c>
      <c r="Q1571" s="130">
        <f>'PVWatts Hourly Results (5)'!L1582/1000</f>
        <v>0</v>
      </c>
    </row>
    <row r="1572" spans="2:17" x14ac:dyDescent="0.25">
      <c r="B1572" s="8">
        <v>3</v>
      </c>
      <c r="C1572" s="9">
        <v>6</v>
      </c>
      <c r="D1572" s="134">
        <f>'PVWatts Hourly Results (1)'!C1583</f>
        <v>0</v>
      </c>
      <c r="E1572" s="127">
        <f>DATE(YEAR(Inputs!$D$5),Summary!B1572,Summary!C1572)+TIME(D1572,0,0)</f>
        <v>66</v>
      </c>
      <c r="F1572" s="4">
        <f t="shared" si="172"/>
        <v>0</v>
      </c>
      <c r="G1572" s="4">
        <f t="shared" si="170"/>
        <v>3</v>
      </c>
      <c r="H1572" s="4">
        <f t="shared" si="173"/>
        <v>1</v>
      </c>
      <c r="I1572" s="4">
        <f t="shared" si="174"/>
        <v>0</v>
      </c>
      <c r="J1572" s="4">
        <f t="shared" si="175"/>
        <v>0</v>
      </c>
      <c r="K1572" s="4">
        <f t="shared" si="171"/>
        <v>0</v>
      </c>
      <c r="L1572" s="5">
        <f t="shared" si="176"/>
        <v>0</v>
      </c>
      <c r="M1572" s="137">
        <f>'PVWatts Hourly Results (1)'!L1583/1000</f>
        <v>0</v>
      </c>
      <c r="N1572" s="3">
        <f>'PVWatts Hourly Results (2)'!L1583/1000</f>
        <v>0</v>
      </c>
      <c r="O1572" s="3">
        <f>'PVWatts Hourly Results (3)'!L1583/1000</f>
        <v>0</v>
      </c>
      <c r="P1572" s="3">
        <f>'PVWatts Hourly Results (4)'!L1583/1000</f>
        <v>0</v>
      </c>
      <c r="Q1572" s="130">
        <f>'PVWatts Hourly Results (5)'!L1583/1000</f>
        <v>0</v>
      </c>
    </row>
    <row r="1573" spans="2:17" x14ac:dyDescent="0.25">
      <c r="B1573" s="8">
        <v>3</v>
      </c>
      <c r="C1573" s="9">
        <v>6</v>
      </c>
      <c r="D1573" s="134">
        <f>'PVWatts Hourly Results (1)'!C1584</f>
        <v>0</v>
      </c>
      <c r="E1573" s="127">
        <f>DATE(YEAR(Inputs!$D$5),Summary!B1573,Summary!C1573)+TIME(D1573,0,0)</f>
        <v>66</v>
      </c>
      <c r="F1573" s="4">
        <f t="shared" si="172"/>
        <v>0</v>
      </c>
      <c r="G1573" s="4">
        <f t="shared" si="170"/>
        <v>3</v>
      </c>
      <c r="H1573" s="4">
        <f t="shared" si="173"/>
        <v>1</v>
      </c>
      <c r="I1573" s="4">
        <f t="shared" si="174"/>
        <v>0</v>
      </c>
      <c r="J1573" s="4">
        <f t="shared" si="175"/>
        <v>0</v>
      </c>
      <c r="K1573" s="4">
        <f t="shared" si="171"/>
        <v>0</v>
      </c>
      <c r="L1573" s="5">
        <f t="shared" si="176"/>
        <v>0</v>
      </c>
      <c r="M1573" s="137">
        <f>'PVWatts Hourly Results (1)'!L1584/1000</f>
        <v>0</v>
      </c>
      <c r="N1573" s="3">
        <f>'PVWatts Hourly Results (2)'!L1584/1000</f>
        <v>0</v>
      </c>
      <c r="O1573" s="3">
        <f>'PVWatts Hourly Results (3)'!L1584/1000</f>
        <v>0</v>
      </c>
      <c r="P1573" s="3">
        <f>'PVWatts Hourly Results (4)'!L1584/1000</f>
        <v>0</v>
      </c>
      <c r="Q1573" s="130">
        <f>'PVWatts Hourly Results (5)'!L1584/1000</f>
        <v>0</v>
      </c>
    </row>
    <row r="1574" spans="2:17" x14ac:dyDescent="0.25">
      <c r="B1574" s="8">
        <v>3</v>
      </c>
      <c r="C1574" s="9">
        <v>6</v>
      </c>
      <c r="D1574" s="134">
        <f>'PVWatts Hourly Results (1)'!C1585</f>
        <v>0</v>
      </c>
      <c r="E1574" s="127">
        <f>DATE(YEAR(Inputs!$D$5),Summary!B1574,Summary!C1574)+TIME(D1574,0,0)</f>
        <v>66</v>
      </c>
      <c r="F1574" s="4">
        <f t="shared" si="172"/>
        <v>0</v>
      </c>
      <c r="G1574" s="4">
        <f t="shared" si="170"/>
        <v>3</v>
      </c>
      <c r="H1574" s="4">
        <f t="shared" si="173"/>
        <v>1</v>
      </c>
      <c r="I1574" s="4">
        <f t="shared" si="174"/>
        <v>0</v>
      </c>
      <c r="J1574" s="4">
        <f t="shared" si="175"/>
        <v>0</v>
      </c>
      <c r="K1574" s="4">
        <f t="shared" si="171"/>
        <v>0</v>
      </c>
      <c r="L1574" s="5">
        <f t="shared" si="176"/>
        <v>0</v>
      </c>
      <c r="M1574" s="137">
        <f>'PVWatts Hourly Results (1)'!L1585/1000</f>
        <v>0</v>
      </c>
      <c r="N1574" s="3">
        <f>'PVWatts Hourly Results (2)'!L1585/1000</f>
        <v>0</v>
      </c>
      <c r="O1574" s="3">
        <f>'PVWatts Hourly Results (3)'!L1585/1000</f>
        <v>0</v>
      </c>
      <c r="P1574" s="3">
        <f>'PVWatts Hourly Results (4)'!L1585/1000</f>
        <v>0</v>
      </c>
      <c r="Q1574" s="130">
        <f>'PVWatts Hourly Results (5)'!L1585/1000</f>
        <v>0</v>
      </c>
    </row>
    <row r="1575" spans="2:17" x14ac:dyDescent="0.25">
      <c r="B1575" s="8">
        <v>3</v>
      </c>
      <c r="C1575" s="9">
        <v>6</v>
      </c>
      <c r="D1575" s="134">
        <f>'PVWatts Hourly Results (1)'!C1586</f>
        <v>0</v>
      </c>
      <c r="E1575" s="127">
        <f>DATE(YEAR(Inputs!$D$5),Summary!B1575,Summary!C1575)+TIME(D1575,0,0)</f>
        <v>66</v>
      </c>
      <c r="F1575" s="4">
        <f t="shared" si="172"/>
        <v>0</v>
      </c>
      <c r="G1575" s="4">
        <f t="shared" si="170"/>
        <v>3</v>
      </c>
      <c r="H1575" s="4">
        <f t="shared" si="173"/>
        <v>1</v>
      </c>
      <c r="I1575" s="4">
        <f t="shared" si="174"/>
        <v>0</v>
      </c>
      <c r="J1575" s="4">
        <f t="shared" si="175"/>
        <v>0</v>
      </c>
      <c r="K1575" s="4">
        <f t="shared" si="171"/>
        <v>0</v>
      </c>
      <c r="L1575" s="5">
        <f t="shared" si="176"/>
        <v>0</v>
      </c>
      <c r="M1575" s="137">
        <f>'PVWatts Hourly Results (1)'!L1586/1000</f>
        <v>0</v>
      </c>
      <c r="N1575" s="3">
        <f>'PVWatts Hourly Results (2)'!L1586/1000</f>
        <v>0</v>
      </c>
      <c r="O1575" s="3">
        <f>'PVWatts Hourly Results (3)'!L1586/1000</f>
        <v>0</v>
      </c>
      <c r="P1575" s="3">
        <f>'PVWatts Hourly Results (4)'!L1586/1000</f>
        <v>0</v>
      </c>
      <c r="Q1575" s="130">
        <f>'PVWatts Hourly Results (5)'!L1586/1000</f>
        <v>0</v>
      </c>
    </row>
    <row r="1576" spans="2:17" x14ac:dyDescent="0.25">
      <c r="B1576" s="8">
        <v>3</v>
      </c>
      <c r="C1576" s="9">
        <v>6</v>
      </c>
      <c r="D1576" s="134">
        <f>'PVWatts Hourly Results (1)'!C1587</f>
        <v>0</v>
      </c>
      <c r="E1576" s="127">
        <f>DATE(YEAR(Inputs!$D$5),Summary!B1576,Summary!C1576)+TIME(D1576,0,0)</f>
        <v>66</v>
      </c>
      <c r="F1576" s="4">
        <f t="shared" si="172"/>
        <v>0</v>
      </c>
      <c r="G1576" s="4">
        <f t="shared" si="170"/>
        <v>3</v>
      </c>
      <c r="H1576" s="4">
        <f t="shared" si="173"/>
        <v>1</v>
      </c>
      <c r="I1576" s="4">
        <f t="shared" si="174"/>
        <v>0</v>
      </c>
      <c r="J1576" s="4">
        <f t="shared" si="175"/>
        <v>0</v>
      </c>
      <c r="K1576" s="4">
        <f t="shared" si="171"/>
        <v>0</v>
      </c>
      <c r="L1576" s="5">
        <f t="shared" si="176"/>
        <v>0</v>
      </c>
      <c r="M1576" s="137">
        <f>'PVWatts Hourly Results (1)'!L1587/1000</f>
        <v>0</v>
      </c>
      <c r="N1576" s="3">
        <f>'PVWatts Hourly Results (2)'!L1587/1000</f>
        <v>0</v>
      </c>
      <c r="O1576" s="3">
        <f>'PVWatts Hourly Results (3)'!L1587/1000</f>
        <v>0</v>
      </c>
      <c r="P1576" s="3">
        <f>'PVWatts Hourly Results (4)'!L1587/1000</f>
        <v>0</v>
      </c>
      <c r="Q1576" s="130">
        <f>'PVWatts Hourly Results (5)'!L1587/1000</f>
        <v>0</v>
      </c>
    </row>
    <row r="1577" spans="2:17" x14ac:dyDescent="0.25">
      <c r="B1577" s="8">
        <v>3</v>
      </c>
      <c r="C1577" s="9">
        <v>6</v>
      </c>
      <c r="D1577" s="134">
        <f>'PVWatts Hourly Results (1)'!C1588</f>
        <v>0</v>
      </c>
      <c r="E1577" s="127">
        <f>DATE(YEAR(Inputs!$D$5),Summary!B1577,Summary!C1577)+TIME(D1577,0,0)</f>
        <v>66</v>
      </c>
      <c r="F1577" s="4">
        <f t="shared" si="172"/>
        <v>0</v>
      </c>
      <c r="G1577" s="4">
        <f t="shared" si="170"/>
        <v>3</v>
      </c>
      <c r="H1577" s="4">
        <f t="shared" si="173"/>
        <v>1</v>
      </c>
      <c r="I1577" s="4">
        <f t="shared" si="174"/>
        <v>0</v>
      </c>
      <c r="J1577" s="4">
        <f t="shared" si="175"/>
        <v>0</v>
      </c>
      <c r="K1577" s="4">
        <f t="shared" si="171"/>
        <v>0</v>
      </c>
      <c r="L1577" s="5">
        <f t="shared" si="176"/>
        <v>0</v>
      </c>
      <c r="M1577" s="137">
        <f>'PVWatts Hourly Results (1)'!L1588/1000</f>
        <v>0</v>
      </c>
      <c r="N1577" s="3">
        <f>'PVWatts Hourly Results (2)'!L1588/1000</f>
        <v>0</v>
      </c>
      <c r="O1577" s="3">
        <f>'PVWatts Hourly Results (3)'!L1588/1000</f>
        <v>0</v>
      </c>
      <c r="P1577" s="3">
        <f>'PVWatts Hourly Results (4)'!L1588/1000</f>
        <v>0</v>
      </c>
      <c r="Q1577" s="130">
        <f>'PVWatts Hourly Results (5)'!L1588/1000</f>
        <v>0</v>
      </c>
    </row>
    <row r="1578" spans="2:17" x14ac:dyDescent="0.25">
      <c r="B1578" s="8">
        <v>3</v>
      </c>
      <c r="C1578" s="9">
        <v>6</v>
      </c>
      <c r="D1578" s="134">
        <f>'PVWatts Hourly Results (1)'!C1589</f>
        <v>0</v>
      </c>
      <c r="E1578" s="127">
        <f>DATE(YEAR(Inputs!$D$5),Summary!B1578,Summary!C1578)+TIME(D1578,0,0)</f>
        <v>66</v>
      </c>
      <c r="F1578" s="4">
        <f t="shared" si="172"/>
        <v>0</v>
      </c>
      <c r="G1578" s="4">
        <f t="shared" si="170"/>
        <v>3</v>
      </c>
      <c r="H1578" s="4">
        <f t="shared" si="173"/>
        <v>1</v>
      </c>
      <c r="I1578" s="4">
        <f t="shared" si="174"/>
        <v>0</v>
      </c>
      <c r="J1578" s="4">
        <f t="shared" si="175"/>
        <v>0</v>
      </c>
      <c r="K1578" s="4">
        <f t="shared" si="171"/>
        <v>0</v>
      </c>
      <c r="L1578" s="5">
        <f t="shared" si="176"/>
        <v>0</v>
      </c>
      <c r="M1578" s="137">
        <f>'PVWatts Hourly Results (1)'!L1589/1000</f>
        <v>0</v>
      </c>
      <c r="N1578" s="3">
        <f>'PVWatts Hourly Results (2)'!L1589/1000</f>
        <v>0</v>
      </c>
      <c r="O1578" s="3">
        <f>'PVWatts Hourly Results (3)'!L1589/1000</f>
        <v>0</v>
      </c>
      <c r="P1578" s="3">
        <f>'PVWatts Hourly Results (4)'!L1589/1000</f>
        <v>0</v>
      </c>
      <c r="Q1578" s="130">
        <f>'PVWatts Hourly Results (5)'!L1589/1000</f>
        <v>0</v>
      </c>
    </row>
    <row r="1579" spans="2:17" x14ac:dyDescent="0.25">
      <c r="B1579" s="8">
        <v>3</v>
      </c>
      <c r="C1579" s="9">
        <v>6</v>
      </c>
      <c r="D1579" s="134">
        <f>'PVWatts Hourly Results (1)'!C1590</f>
        <v>0</v>
      </c>
      <c r="E1579" s="127">
        <f>DATE(YEAR(Inputs!$D$5),Summary!B1579,Summary!C1579)+TIME(D1579,0,0)</f>
        <v>66</v>
      </c>
      <c r="F1579" s="4">
        <f t="shared" si="172"/>
        <v>0</v>
      </c>
      <c r="G1579" s="4">
        <f t="shared" si="170"/>
        <v>3</v>
      </c>
      <c r="H1579" s="4">
        <f t="shared" si="173"/>
        <v>1</v>
      </c>
      <c r="I1579" s="4">
        <f t="shared" si="174"/>
        <v>0</v>
      </c>
      <c r="J1579" s="4">
        <f t="shared" si="175"/>
        <v>0</v>
      </c>
      <c r="K1579" s="4">
        <f t="shared" si="171"/>
        <v>0</v>
      </c>
      <c r="L1579" s="5">
        <f t="shared" si="176"/>
        <v>0</v>
      </c>
      <c r="M1579" s="137">
        <f>'PVWatts Hourly Results (1)'!L1590/1000</f>
        <v>0</v>
      </c>
      <c r="N1579" s="3">
        <f>'PVWatts Hourly Results (2)'!L1590/1000</f>
        <v>0</v>
      </c>
      <c r="O1579" s="3">
        <f>'PVWatts Hourly Results (3)'!L1590/1000</f>
        <v>0</v>
      </c>
      <c r="P1579" s="3">
        <f>'PVWatts Hourly Results (4)'!L1590/1000</f>
        <v>0</v>
      </c>
      <c r="Q1579" s="130">
        <f>'PVWatts Hourly Results (5)'!L1590/1000</f>
        <v>0</v>
      </c>
    </row>
    <row r="1580" spans="2:17" x14ac:dyDescent="0.25">
      <c r="B1580" s="8">
        <v>3</v>
      </c>
      <c r="C1580" s="9">
        <v>6</v>
      </c>
      <c r="D1580" s="134">
        <f>'PVWatts Hourly Results (1)'!C1591</f>
        <v>0</v>
      </c>
      <c r="E1580" s="127">
        <f>DATE(YEAR(Inputs!$D$5),Summary!B1580,Summary!C1580)+TIME(D1580,0,0)</f>
        <v>66</v>
      </c>
      <c r="F1580" s="4">
        <f t="shared" si="172"/>
        <v>0</v>
      </c>
      <c r="G1580" s="4">
        <f t="shared" si="170"/>
        <v>3</v>
      </c>
      <c r="H1580" s="4">
        <f t="shared" si="173"/>
        <v>1</v>
      </c>
      <c r="I1580" s="4">
        <f t="shared" si="174"/>
        <v>0</v>
      </c>
      <c r="J1580" s="4">
        <f t="shared" si="175"/>
        <v>0</v>
      </c>
      <c r="K1580" s="4">
        <f t="shared" si="171"/>
        <v>0</v>
      </c>
      <c r="L1580" s="5">
        <f t="shared" si="176"/>
        <v>0</v>
      </c>
      <c r="M1580" s="137">
        <f>'PVWatts Hourly Results (1)'!L1591/1000</f>
        <v>0</v>
      </c>
      <c r="N1580" s="3">
        <f>'PVWatts Hourly Results (2)'!L1591/1000</f>
        <v>0</v>
      </c>
      <c r="O1580" s="3">
        <f>'PVWatts Hourly Results (3)'!L1591/1000</f>
        <v>0</v>
      </c>
      <c r="P1580" s="3">
        <f>'PVWatts Hourly Results (4)'!L1591/1000</f>
        <v>0</v>
      </c>
      <c r="Q1580" s="130">
        <f>'PVWatts Hourly Results (5)'!L1591/1000</f>
        <v>0</v>
      </c>
    </row>
    <row r="1581" spans="2:17" x14ac:dyDescent="0.25">
      <c r="B1581" s="8">
        <v>3</v>
      </c>
      <c r="C1581" s="9">
        <v>6</v>
      </c>
      <c r="D1581" s="134">
        <f>'PVWatts Hourly Results (1)'!C1592</f>
        <v>0</v>
      </c>
      <c r="E1581" s="127">
        <f>DATE(YEAR(Inputs!$D$5),Summary!B1581,Summary!C1581)+TIME(D1581,0,0)</f>
        <v>66</v>
      </c>
      <c r="F1581" s="4">
        <f t="shared" si="172"/>
        <v>0</v>
      </c>
      <c r="G1581" s="4">
        <f t="shared" si="170"/>
        <v>3</v>
      </c>
      <c r="H1581" s="4">
        <f t="shared" si="173"/>
        <v>1</v>
      </c>
      <c r="I1581" s="4">
        <f t="shared" si="174"/>
        <v>0</v>
      </c>
      <c r="J1581" s="4">
        <f t="shared" si="175"/>
        <v>0</v>
      </c>
      <c r="K1581" s="4">
        <f t="shared" si="171"/>
        <v>0</v>
      </c>
      <c r="L1581" s="5">
        <f t="shared" si="176"/>
        <v>0</v>
      </c>
      <c r="M1581" s="137">
        <f>'PVWatts Hourly Results (1)'!L1592/1000</f>
        <v>0</v>
      </c>
      <c r="N1581" s="3">
        <f>'PVWatts Hourly Results (2)'!L1592/1000</f>
        <v>0</v>
      </c>
      <c r="O1581" s="3">
        <f>'PVWatts Hourly Results (3)'!L1592/1000</f>
        <v>0</v>
      </c>
      <c r="P1581" s="3">
        <f>'PVWatts Hourly Results (4)'!L1592/1000</f>
        <v>0</v>
      </c>
      <c r="Q1581" s="130">
        <f>'PVWatts Hourly Results (5)'!L1592/1000</f>
        <v>0</v>
      </c>
    </row>
    <row r="1582" spans="2:17" x14ac:dyDescent="0.25">
      <c r="B1582" s="8">
        <v>3</v>
      </c>
      <c r="C1582" s="9">
        <v>7</v>
      </c>
      <c r="D1582" s="134">
        <f>'PVWatts Hourly Results (1)'!C1593</f>
        <v>0</v>
      </c>
      <c r="E1582" s="127">
        <f>DATE(YEAR(Inputs!$D$5),Summary!B1582,Summary!C1582)+TIME(D1582,0,0)</f>
        <v>67</v>
      </c>
      <c r="F1582" s="4">
        <f t="shared" si="172"/>
        <v>0</v>
      </c>
      <c r="G1582" s="4">
        <f t="shared" si="170"/>
        <v>4</v>
      </c>
      <c r="H1582" s="4">
        <f t="shared" si="173"/>
        <v>1</v>
      </c>
      <c r="I1582" s="4">
        <f t="shared" si="174"/>
        <v>0</v>
      </c>
      <c r="J1582" s="4">
        <f t="shared" si="175"/>
        <v>0</v>
      </c>
      <c r="K1582" s="4">
        <f t="shared" si="171"/>
        <v>0</v>
      </c>
      <c r="L1582" s="5">
        <f t="shared" si="176"/>
        <v>0</v>
      </c>
      <c r="M1582" s="137">
        <f>'PVWatts Hourly Results (1)'!L1593/1000</f>
        <v>0</v>
      </c>
      <c r="N1582" s="3">
        <f>'PVWatts Hourly Results (2)'!L1593/1000</f>
        <v>0</v>
      </c>
      <c r="O1582" s="3">
        <f>'PVWatts Hourly Results (3)'!L1593/1000</f>
        <v>0</v>
      </c>
      <c r="P1582" s="3">
        <f>'PVWatts Hourly Results (4)'!L1593/1000</f>
        <v>0</v>
      </c>
      <c r="Q1582" s="130">
        <f>'PVWatts Hourly Results (5)'!L1593/1000</f>
        <v>0</v>
      </c>
    </row>
    <row r="1583" spans="2:17" x14ac:dyDescent="0.25">
      <c r="B1583" s="8">
        <v>3</v>
      </c>
      <c r="C1583" s="9">
        <v>7</v>
      </c>
      <c r="D1583" s="134">
        <f>'PVWatts Hourly Results (1)'!C1594</f>
        <v>0</v>
      </c>
      <c r="E1583" s="127">
        <f>DATE(YEAR(Inputs!$D$5),Summary!B1583,Summary!C1583)+TIME(D1583,0,0)</f>
        <v>67</v>
      </c>
      <c r="F1583" s="4">
        <f t="shared" si="172"/>
        <v>0</v>
      </c>
      <c r="G1583" s="4">
        <f t="shared" si="170"/>
        <v>4</v>
      </c>
      <c r="H1583" s="4">
        <f t="shared" si="173"/>
        <v>1</v>
      </c>
      <c r="I1583" s="4">
        <f t="shared" si="174"/>
        <v>0</v>
      </c>
      <c r="J1583" s="4">
        <f t="shared" si="175"/>
        <v>0</v>
      </c>
      <c r="K1583" s="4">
        <f t="shared" si="171"/>
        <v>0</v>
      </c>
      <c r="L1583" s="5">
        <f t="shared" si="176"/>
        <v>0</v>
      </c>
      <c r="M1583" s="137">
        <f>'PVWatts Hourly Results (1)'!L1594/1000</f>
        <v>0</v>
      </c>
      <c r="N1583" s="3">
        <f>'PVWatts Hourly Results (2)'!L1594/1000</f>
        <v>0</v>
      </c>
      <c r="O1583" s="3">
        <f>'PVWatts Hourly Results (3)'!L1594/1000</f>
        <v>0</v>
      </c>
      <c r="P1583" s="3">
        <f>'PVWatts Hourly Results (4)'!L1594/1000</f>
        <v>0</v>
      </c>
      <c r="Q1583" s="130">
        <f>'PVWatts Hourly Results (5)'!L1594/1000</f>
        <v>0</v>
      </c>
    </row>
    <row r="1584" spans="2:17" x14ac:dyDescent="0.25">
      <c r="B1584" s="8">
        <v>3</v>
      </c>
      <c r="C1584" s="9">
        <v>7</v>
      </c>
      <c r="D1584" s="134">
        <f>'PVWatts Hourly Results (1)'!C1595</f>
        <v>0</v>
      </c>
      <c r="E1584" s="127">
        <f>DATE(YEAR(Inputs!$D$5),Summary!B1584,Summary!C1584)+TIME(D1584,0,0)</f>
        <v>67</v>
      </c>
      <c r="F1584" s="4">
        <f t="shared" si="172"/>
        <v>0</v>
      </c>
      <c r="G1584" s="4">
        <f t="shared" si="170"/>
        <v>4</v>
      </c>
      <c r="H1584" s="4">
        <f t="shared" si="173"/>
        <v>1</v>
      </c>
      <c r="I1584" s="4">
        <f t="shared" si="174"/>
        <v>0</v>
      </c>
      <c r="J1584" s="4">
        <f t="shared" si="175"/>
        <v>0</v>
      </c>
      <c r="K1584" s="4">
        <f t="shared" si="171"/>
        <v>0</v>
      </c>
      <c r="L1584" s="5">
        <f t="shared" si="176"/>
        <v>0</v>
      </c>
      <c r="M1584" s="137">
        <f>'PVWatts Hourly Results (1)'!L1595/1000</f>
        <v>0</v>
      </c>
      <c r="N1584" s="3">
        <f>'PVWatts Hourly Results (2)'!L1595/1000</f>
        <v>0</v>
      </c>
      <c r="O1584" s="3">
        <f>'PVWatts Hourly Results (3)'!L1595/1000</f>
        <v>0</v>
      </c>
      <c r="P1584" s="3">
        <f>'PVWatts Hourly Results (4)'!L1595/1000</f>
        <v>0</v>
      </c>
      <c r="Q1584" s="130">
        <f>'PVWatts Hourly Results (5)'!L1595/1000</f>
        <v>0</v>
      </c>
    </row>
    <row r="1585" spans="2:17" x14ac:dyDescent="0.25">
      <c r="B1585" s="8">
        <v>3</v>
      </c>
      <c r="C1585" s="9">
        <v>7</v>
      </c>
      <c r="D1585" s="134">
        <f>'PVWatts Hourly Results (1)'!C1596</f>
        <v>0</v>
      </c>
      <c r="E1585" s="127">
        <f>DATE(YEAR(Inputs!$D$5),Summary!B1585,Summary!C1585)+TIME(D1585,0,0)</f>
        <v>67</v>
      </c>
      <c r="F1585" s="4">
        <f t="shared" si="172"/>
        <v>0</v>
      </c>
      <c r="G1585" s="4">
        <f t="shared" si="170"/>
        <v>4</v>
      </c>
      <c r="H1585" s="4">
        <f t="shared" si="173"/>
        <v>1</v>
      </c>
      <c r="I1585" s="4">
        <f t="shared" si="174"/>
        <v>0</v>
      </c>
      <c r="J1585" s="4">
        <f t="shared" si="175"/>
        <v>0</v>
      </c>
      <c r="K1585" s="4">
        <f t="shared" si="171"/>
        <v>0</v>
      </c>
      <c r="L1585" s="5">
        <f t="shared" si="176"/>
        <v>0</v>
      </c>
      <c r="M1585" s="137">
        <f>'PVWatts Hourly Results (1)'!L1596/1000</f>
        <v>0</v>
      </c>
      <c r="N1585" s="3">
        <f>'PVWatts Hourly Results (2)'!L1596/1000</f>
        <v>0</v>
      </c>
      <c r="O1585" s="3">
        <f>'PVWatts Hourly Results (3)'!L1596/1000</f>
        <v>0</v>
      </c>
      <c r="P1585" s="3">
        <f>'PVWatts Hourly Results (4)'!L1596/1000</f>
        <v>0</v>
      </c>
      <c r="Q1585" s="130">
        <f>'PVWatts Hourly Results (5)'!L1596/1000</f>
        <v>0</v>
      </c>
    </row>
    <row r="1586" spans="2:17" x14ac:dyDescent="0.25">
      <c r="B1586" s="8">
        <v>3</v>
      </c>
      <c r="C1586" s="9">
        <v>7</v>
      </c>
      <c r="D1586" s="134">
        <f>'PVWatts Hourly Results (1)'!C1597</f>
        <v>0</v>
      </c>
      <c r="E1586" s="127">
        <f>DATE(YEAR(Inputs!$D$5),Summary!B1586,Summary!C1586)+TIME(D1586,0,0)</f>
        <v>67</v>
      </c>
      <c r="F1586" s="4">
        <f t="shared" si="172"/>
        <v>0</v>
      </c>
      <c r="G1586" s="4">
        <f t="shared" si="170"/>
        <v>4</v>
      </c>
      <c r="H1586" s="4">
        <f t="shared" si="173"/>
        <v>1</v>
      </c>
      <c r="I1586" s="4">
        <f t="shared" si="174"/>
        <v>0</v>
      </c>
      <c r="J1586" s="4">
        <f t="shared" si="175"/>
        <v>0</v>
      </c>
      <c r="K1586" s="4">
        <f t="shared" si="171"/>
        <v>0</v>
      </c>
      <c r="L1586" s="5">
        <f t="shared" si="176"/>
        <v>0</v>
      </c>
      <c r="M1586" s="137">
        <f>'PVWatts Hourly Results (1)'!L1597/1000</f>
        <v>0</v>
      </c>
      <c r="N1586" s="3">
        <f>'PVWatts Hourly Results (2)'!L1597/1000</f>
        <v>0</v>
      </c>
      <c r="O1586" s="3">
        <f>'PVWatts Hourly Results (3)'!L1597/1000</f>
        <v>0</v>
      </c>
      <c r="P1586" s="3">
        <f>'PVWatts Hourly Results (4)'!L1597/1000</f>
        <v>0</v>
      </c>
      <c r="Q1586" s="130">
        <f>'PVWatts Hourly Results (5)'!L1597/1000</f>
        <v>0</v>
      </c>
    </row>
    <row r="1587" spans="2:17" x14ac:dyDescent="0.25">
      <c r="B1587" s="8">
        <v>3</v>
      </c>
      <c r="C1587" s="9">
        <v>7</v>
      </c>
      <c r="D1587" s="134">
        <f>'PVWatts Hourly Results (1)'!C1598</f>
        <v>0</v>
      </c>
      <c r="E1587" s="127">
        <f>DATE(YEAR(Inputs!$D$5),Summary!B1587,Summary!C1587)+TIME(D1587,0,0)</f>
        <v>67</v>
      </c>
      <c r="F1587" s="4">
        <f t="shared" si="172"/>
        <v>0</v>
      </c>
      <c r="G1587" s="4">
        <f t="shared" si="170"/>
        <v>4</v>
      </c>
      <c r="H1587" s="4">
        <f t="shared" si="173"/>
        <v>1</v>
      </c>
      <c r="I1587" s="4">
        <f t="shared" si="174"/>
        <v>0</v>
      </c>
      <c r="J1587" s="4">
        <f t="shared" si="175"/>
        <v>0</v>
      </c>
      <c r="K1587" s="4">
        <f t="shared" si="171"/>
        <v>0</v>
      </c>
      <c r="L1587" s="5">
        <f t="shared" si="176"/>
        <v>0</v>
      </c>
      <c r="M1587" s="137">
        <f>'PVWatts Hourly Results (1)'!L1598/1000</f>
        <v>0</v>
      </c>
      <c r="N1587" s="3">
        <f>'PVWatts Hourly Results (2)'!L1598/1000</f>
        <v>0</v>
      </c>
      <c r="O1587" s="3">
        <f>'PVWatts Hourly Results (3)'!L1598/1000</f>
        <v>0</v>
      </c>
      <c r="P1587" s="3">
        <f>'PVWatts Hourly Results (4)'!L1598/1000</f>
        <v>0</v>
      </c>
      <c r="Q1587" s="130">
        <f>'PVWatts Hourly Results (5)'!L1598/1000</f>
        <v>0</v>
      </c>
    </row>
    <row r="1588" spans="2:17" x14ac:dyDescent="0.25">
      <c r="B1588" s="8">
        <v>3</v>
      </c>
      <c r="C1588" s="9">
        <v>7</v>
      </c>
      <c r="D1588" s="134">
        <f>'PVWatts Hourly Results (1)'!C1599</f>
        <v>0</v>
      </c>
      <c r="E1588" s="127">
        <f>DATE(YEAR(Inputs!$D$5),Summary!B1588,Summary!C1588)+TIME(D1588,0,0)</f>
        <v>67</v>
      </c>
      <c r="F1588" s="4">
        <f t="shared" si="172"/>
        <v>0</v>
      </c>
      <c r="G1588" s="4">
        <f t="shared" si="170"/>
        <v>4</v>
      </c>
      <c r="H1588" s="4">
        <f t="shared" si="173"/>
        <v>1</v>
      </c>
      <c r="I1588" s="4">
        <f t="shared" si="174"/>
        <v>0</v>
      </c>
      <c r="J1588" s="4">
        <f t="shared" si="175"/>
        <v>0</v>
      </c>
      <c r="K1588" s="4">
        <f t="shared" si="171"/>
        <v>0</v>
      </c>
      <c r="L1588" s="5">
        <f t="shared" si="176"/>
        <v>0</v>
      </c>
      <c r="M1588" s="137">
        <f>'PVWatts Hourly Results (1)'!L1599/1000</f>
        <v>0</v>
      </c>
      <c r="N1588" s="3">
        <f>'PVWatts Hourly Results (2)'!L1599/1000</f>
        <v>0</v>
      </c>
      <c r="O1588" s="3">
        <f>'PVWatts Hourly Results (3)'!L1599/1000</f>
        <v>0</v>
      </c>
      <c r="P1588" s="3">
        <f>'PVWatts Hourly Results (4)'!L1599/1000</f>
        <v>0</v>
      </c>
      <c r="Q1588" s="130">
        <f>'PVWatts Hourly Results (5)'!L1599/1000</f>
        <v>0</v>
      </c>
    </row>
    <row r="1589" spans="2:17" x14ac:dyDescent="0.25">
      <c r="B1589" s="8">
        <v>3</v>
      </c>
      <c r="C1589" s="9">
        <v>7</v>
      </c>
      <c r="D1589" s="134">
        <f>'PVWatts Hourly Results (1)'!C1600</f>
        <v>0</v>
      </c>
      <c r="E1589" s="127">
        <f>DATE(YEAR(Inputs!$D$5),Summary!B1589,Summary!C1589)+TIME(D1589,0,0)</f>
        <v>67</v>
      </c>
      <c r="F1589" s="4">
        <f t="shared" si="172"/>
        <v>0</v>
      </c>
      <c r="G1589" s="4">
        <f t="shared" si="170"/>
        <v>4</v>
      </c>
      <c r="H1589" s="4">
        <f t="shared" si="173"/>
        <v>1</v>
      </c>
      <c r="I1589" s="4">
        <f t="shared" si="174"/>
        <v>0</v>
      </c>
      <c r="J1589" s="4">
        <f t="shared" si="175"/>
        <v>0</v>
      </c>
      <c r="K1589" s="4">
        <f t="shared" si="171"/>
        <v>0</v>
      </c>
      <c r="L1589" s="5">
        <f t="shared" si="176"/>
        <v>0</v>
      </c>
      <c r="M1589" s="137">
        <f>'PVWatts Hourly Results (1)'!L1600/1000</f>
        <v>0</v>
      </c>
      <c r="N1589" s="3">
        <f>'PVWatts Hourly Results (2)'!L1600/1000</f>
        <v>0</v>
      </c>
      <c r="O1589" s="3">
        <f>'PVWatts Hourly Results (3)'!L1600/1000</f>
        <v>0</v>
      </c>
      <c r="P1589" s="3">
        <f>'PVWatts Hourly Results (4)'!L1600/1000</f>
        <v>0</v>
      </c>
      <c r="Q1589" s="130">
        <f>'PVWatts Hourly Results (5)'!L1600/1000</f>
        <v>0</v>
      </c>
    </row>
    <row r="1590" spans="2:17" x14ac:dyDescent="0.25">
      <c r="B1590" s="8">
        <v>3</v>
      </c>
      <c r="C1590" s="9">
        <v>7</v>
      </c>
      <c r="D1590" s="134">
        <f>'PVWatts Hourly Results (1)'!C1601</f>
        <v>0</v>
      </c>
      <c r="E1590" s="127">
        <f>DATE(YEAR(Inputs!$D$5),Summary!B1590,Summary!C1590)+TIME(D1590,0,0)</f>
        <v>67</v>
      </c>
      <c r="F1590" s="4">
        <f t="shared" si="172"/>
        <v>0</v>
      </c>
      <c r="G1590" s="4">
        <f t="shared" si="170"/>
        <v>4</v>
      </c>
      <c r="H1590" s="4">
        <f t="shared" si="173"/>
        <v>1</v>
      </c>
      <c r="I1590" s="4">
        <f t="shared" si="174"/>
        <v>0</v>
      </c>
      <c r="J1590" s="4">
        <f t="shared" si="175"/>
        <v>0</v>
      </c>
      <c r="K1590" s="4">
        <f t="shared" si="171"/>
        <v>0</v>
      </c>
      <c r="L1590" s="5">
        <f t="shared" si="176"/>
        <v>0</v>
      </c>
      <c r="M1590" s="137">
        <f>'PVWatts Hourly Results (1)'!L1601/1000</f>
        <v>0</v>
      </c>
      <c r="N1590" s="3">
        <f>'PVWatts Hourly Results (2)'!L1601/1000</f>
        <v>0</v>
      </c>
      <c r="O1590" s="3">
        <f>'PVWatts Hourly Results (3)'!L1601/1000</f>
        <v>0</v>
      </c>
      <c r="P1590" s="3">
        <f>'PVWatts Hourly Results (4)'!L1601/1000</f>
        <v>0</v>
      </c>
      <c r="Q1590" s="130">
        <f>'PVWatts Hourly Results (5)'!L1601/1000</f>
        <v>0</v>
      </c>
    </row>
    <row r="1591" spans="2:17" x14ac:dyDescent="0.25">
      <c r="B1591" s="8">
        <v>3</v>
      </c>
      <c r="C1591" s="9">
        <v>7</v>
      </c>
      <c r="D1591" s="134">
        <f>'PVWatts Hourly Results (1)'!C1602</f>
        <v>0</v>
      </c>
      <c r="E1591" s="127">
        <f>DATE(YEAR(Inputs!$D$5),Summary!B1591,Summary!C1591)+TIME(D1591,0,0)</f>
        <v>67</v>
      </c>
      <c r="F1591" s="4">
        <f t="shared" si="172"/>
        <v>0</v>
      </c>
      <c r="G1591" s="4">
        <f t="shared" si="170"/>
        <v>4</v>
      </c>
      <c r="H1591" s="4">
        <f t="shared" si="173"/>
        <v>1</v>
      </c>
      <c r="I1591" s="4">
        <f t="shared" si="174"/>
        <v>0</v>
      </c>
      <c r="J1591" s="4">
        <f t="shared" si="175"/>
        <v>0</v>
      </c>
      <c r="K1591" s="4">
        <f t="shared" si="171"/>
        <v>0</v>
      </c>
      <c r="L1591" s="5">
        <f t="shared" si="176"/>
        <v>0</v>
      </c>
      <c r="M1591" s="137">
        <f>'PVWatts Hourly Results (1)'!L1602/1000</f>
        <v>0</v>
      </c>
      <c r="N1591" s="3">
        <f>'PVWatts Hourly Results (2)'!L1602/1000</f>
        <v>0</v>
      </c>
      <c r="O1591" s="3">
        <f>'PVWatts Hourly Results (3)'!L1602/1000</f>
        <v>0</v>
      </c>
      <c r="P1591" s="3">
        <f>'PVWatts Hourly Results (4)'!L1602/1000</f>
        <v>0</v>
      </c>
      <c r="Q1591" s="130">
        <f>'PVWatts Hourly Results (5)'!L1602/1000</f>
        <v>0</v>
      </c>
    </row>
    <row r="1592" spans="2:17" x14ac:dyDescent="0.25">
      <c r="B1592" s="8">
        <v>3</v>
      </c>
      <c r="C1592" s="9">
        <v>7</v>
      </c>
      <c r="D1592" s="134">
        <f>'PVWatts Hourly Results (1)'!C1603</f>
        <v>0</v>
      </c>
      <c r="E1592" s="127">
        <f>DATE(YEAR(Inputs!$D$5),Summary!B1592,Summary!C1592)+TIME(D1592,0,0)</f>
        <v>67</v>
      </c>
      <c r="F1592" s="4">
        <f t="shared" si="172"/>
        <v>0</v>
      </c>
      <c r="G1592" s="4">
        <f t="shared" si="170"/>
        <v>4</v>
      </c>
      <c r="H1592" s="4">
        <f t="shared" si="173"/>
        <v>1</v>
      </c>
      <c r="I1592" s="4">
        <f t="shared" si="174"/>
        <v>0</v>
      </c>
      <c r="J1592" s="4">
        <f t="shared" si="175"/>
        <v>0</v>
      </c>
      <c r="K1592" s="4">
        <f t="shared" si="171"/>
        <v>0</v>
      </c>
      <c r="L1592" s="5">
        <f t="shared" si="176"/>
        <v>0</v>
      </c>
      <c r="M1592" s="137">
        <f>'PVWatts Hourly Results (1)'!L1603/1000</f>
        <v>0</v>
      </c>
      <c r="N1592" s="3">
        <f>'PVWatts Hourly Results (2)'!L1603/1000</f>
        <v>0</v>
      </c>
      <c r="O1592" s="3">
        <f>'PVWatts Hourly Results (3)'!L1603/1000</f>
        <v>0</v>
      </c>
      <c r="P1592" s="3">
        <f>'PVWatts Hourly Results (4)'!L1603/1000</f>
        <v>0</v>
      </c>
      <c r="Q1592" s="130">
        <f>'PVWatts Hourly Results (5)'!L1603/1000</f>
        <v>0</v>
      </c>
    </row>
    <row r="1593" spans="2:17" x14ac:dyDescent="0.25">
      <c r="B1593" s="8">
        <v>3</v>
      </c>
      <c r="C1593" s="9">
        <v>7</v>
      </c>
      <c r="D1593" s="134">
        <f>'PVWatts Hourly Results (1)'!C1604</f>
        <v>0</v>
      </c>
      <c r="E1593" s="127">
        <f>DATE(YEAR(Inputs!$D$5),Summary!B1593,Summary!C1593)+TIME(D1593,0,0)</f>
        <v>67</v>
      </c>
      <c r="F1593" s="4">
        <f t="shared" si="172"/>
        <v>0</v>
      </c>
      <c r="G1593" s="4">
        <f t="shared" si="170"/>
        <v>4</v>
      </c>
      <c r="H1593" s="4">
        <f t="shared" si="173"/>
        <v>1</v>
      </c>
      <c r="I1593" s="4">
        <f t="shared" si="174"/>
        <v>0</v>
      </c>
      <c r="J1593" s="4">
        <f t="shared" si="175"/>
        <v>0</v>
      </c>
      <c r="K1593" s="4">
        <f t="shared" si="171"/>
        <v>0</v>
      </c>
      <c r="L1593" s="5">
        <f t="shared" si="176"/>
        <v>0</v>
      </c>
      <c r="M1593" s="137">
        <f>'PVWatts Hourly Results (1)'!L1604/1000</f>
        <v>0</v>
      </c>
      <c r="N1593" s="3">
        <f>'PVWatts Hourly Results (2)'!L1604/1000</f>
        <v>0</v>
      </c>
      <c r="O1593" s="3">
        <f>'PVWatts Hourly Results (3)'!L1604/1000</f>
        <v>0</v>
      </c>
      <c r="P1593" s="3">
        <f>'PVWatts Hourly Results (4)'!L1604/1000</f>
        <v>0</v>
      </c>
      <c r="Q1593" s="130">
        <f>'PVWatts Hourly Results (5)'!L1604/1000</f>
        <v>0</v>
      </c>
    </row>
    <row r="1594" spans="2:17" x14ac:dyDescent="0.25">
      <c r="B1594" s="8">
        <v>3</v>
      </c>
      <c r="C1594" s="9">
        <v>7</v>
      </c>
      <c r="D1594" s="134">
        <f>'PVWatts Hourly Results (1)'!C1605</f>
        <v>0</v>
      </c>
      <c r="E1594" s="127">
        <f>DATE(YEAR(Inputs!$D$5),Summary!B1594,Summary!C1594)+TIME(D1594,0,0)</f>
        <v>67</v>
      </c>
      <c r="F1594" s="4">
        <f t="shared" si="172"/>
        <v>0</v>
      </c>
      <c r="G1594" s="4">
        <f t="shared" si="170"/>
        <v>4</v>
      </c>
      <c r="H1594" s="4">
        <f t="shared" si="173"/>
        <v>1</v>
      </c>
      <c r="I1594" s="4">
        <f t="shared" si="174"/>
        <v>0</v>
      </c>
      <c r="J1594" s="4">
        <f t="shared" si="175"/>
        <v>0</v>
      </c>
      <c r="K1594" s="4">
        <f t="shared" si="171"/>
        <v>0</v>
      </c>
      <c r="L1594" s="5">
        <f t="shared" si="176"/>
        <v>0</v>
      </c>
      <c r="M1594" s="137">
        <f>'PVWatts Hourly Results (1)'!L1605/1000</f>
        <v>0</v>
      </c>
      <c r="N1594" s="3">
        <f>'PVWatts Hourly Results (2)'!L1605/1000</f>
        <v>0</v>
      </c>
      <c r="O1594" s="3">
        <f>'PVWatts Hourly Results (3)'!L1605/1000</f>
        <v>0</v>
      </c>
      <c r="P1594" s="3">
        <f>'PVWatts Hourly Results (4)'!L1605/1000</f>
        <v>0</v>
      </c>
      <c r="Q1594" s="130">
        <f>'PVWatts Hourly Results (5)'!L1605/1000</f>
        <v>0</v>
      </c>
    </row>
    <row r="1595" spans="2:17" x14ac:dyDescent="0.25">
      <c r="B1595" s="8">
        <v>3</v>
      </c>
      <c r="C1595" s="9">
        <v>7</v>
      </c>
      <c r="D1595" s="134">
        <f>'PVWatts Hourly Results (1)'!C1606</f>
        <v>0</v>
      </c>
      <c r="E1595" s="127">
        <f>DATE(YEAR(Inputs!$D$5),Summary!B1595,Summary!C1595)+TIME(D1595,0,0)</f>
        <v>67</v>
      </c>
      <c r="F1595" s="4">
        <f t="shared" si="172"/>
        <v>0</v>
      </c>
      <c r="G1595" s="4">
        <f t="shared" si="170"/>
        <v>4</v>
      </c>
      <c r="H1595" s="4">
        <f t="shared" si="173"/>
        <v>1</v>
      </c>
      <c r="I1595" s="4">
        <f t="shared" si="174"/>
        <v>0</v>
      </c>
      <c r="J1595" s="4">
        <f t="shared" si="175"/>
        <v>0</v>
      </c>
      <c r="K1595" s="4">
        <f t="shared" si="171"/>
        <v>0</v>
      </c>
      <c r="L1595" s="5">
        <f t="shared" si="176"/>
        <v>0</v>
      </c>
      <c r="M1595" s="137">
        <f>'PVWatts Hourly Results (1)'!L1606/1000</f>
        <v>0</v>
      </c>
      <c r="N1595" s="3">
        <f>'PVWatts Hourly Results (2)'!L1606/1000</f>
        <v>0</v>
      </c>
      <c r="O1595" s="3">
        <f>'PVWatts Hourly Results (3)'!L1606/1000</f>
        <v>0</v>
      </c>
      <c r="P1595" s="3">
        <f>'PVWatts Hourly Results (4)'!L1606/1000</f>
        <v>0</v>
      </c>
      <c r="Q1595" s="130">
        <f>'PVWatts Hourly Results (5)'!L1606/1000</f>
        <v>0</v>
      </c>
    </row>
    <row r="1596" spans="2:17" x14ac:dyDescent="0.25">
      <c r="B1596" s="8">
        <v>3</v>
      </c>
      <c r="C1596" s="9">
        <v>7</v>
      </c>
      <c r="D1596" s="134">
        <f>'PVWatts Hourly Results (1)'!C1607</f>
        <v>0</v>
      </c>
      <c r="E1596" s="127">
        <f>DATE(YEAR(Inputs!$D$5),Summary!B1596,Summary!C1596)+TIME(D1596,0,0)</f>
        <v>67</v>
      </c>
      <c r="F1596" s="4">
        <f t="shared" si="172"/>
        <v>0</v>
      </c>
      <c r="G1596" s="4">
        <f t="shared" si="170"/>
        <v>4</v>
      </c>
      <c r="H1596" s="4">
        <f t="shared" si="173"/>
        <v>1</v>
      </c>
      <c r="I1596" s="4">
        <f t="shared" si="174"/>
        <v>0</v>
      </c>
      <c r="J1596" s="4">
        <f t="shared" si="175"/>
        <v>0</v>
      </c>
      <c r="K1596" s="4">
        <f t="shared" si="171"/>
        <v>0</v>
      </c>
      <c r="L1596" s="5">
        <f t="shared" si="176"/>
        <v>0</v>
      </c>
      <c r="M1596" s="137">
        <f>'PVWatts Hourly Results (1)'!L1607/1000</f>
        <v>0</v>
      </c>
      <c r="N1596" s="3">
        <f>'PVWatts Hourly Results (2)'!L1607/1000</f>
        <v>0</v>
      </c>
      <c r="O1596" s="3">
        <f>'PVWatts Hourly Results (3)'!L1607/1000</f>
        <v>0</v>
      </c>
      <c r="P1596" s="3">
        <f>'PVWatts Hourly Results (4)'!L1607/1000</f>
        <v>0</v>
      </c>
      <c r="Q1596" s="130">
        <f>'PVWatts Hourly Results (5)'!L1607/1000</f>
        <v>0</v>
      </c>
    </row>
    <row r="1597" spans="2:17" x14ac:dyDescent="0.25">
      <c r="B1597" s="8">
        <v>3</v>
      </c>
      <c r="C1597" s="9">
        <v>7</v>
      </c>
      <c r="D1597" s="134">
        <f>'PVWatts Hourly Results (1)'!C1608</f>
        <v>0</v>
      </c>
      <c r="E1597" s="127">
        <f>DATE(YEAR(Inputs!$D$5),Summary!B1597,Summary!C1597)+TIME(D1597,0,0)</f>
        <v>67</v>
      </c>
      <c r="F1597" s="4">
        <f t="shared" si="172"/>
        <v>0</v>
      </c>
      <c r="G1597" s="4">
        <f t="shared" si="170"/>
        <v>4</v>
      </c>
      <c r="H1597" s="4">
        <f t="shared" si="173"/>
        <v>1</v>
      </c>
      <c r="I1597" s="4">
        <f t="shared" si="174"/>
        <v>0</v>
      </c>
      <c r="J1597" s="4">
        <f t="shared" si="175"/>
        <v>0</v>
      </c>
      <c r="K1597" s="4">
        <f t="shared" si="171"/>
        <v>0</v>
      </c>
      <c r="L1597" s="5">
        <f t="shared" si="176"/>
        <v>0</v>
      </c>
      <c r="M1597" s="137">
        <f>'PVWatts Hourly Results (1)'!L1608/1000</f>
        <v>0</v>
      </c>
      <c r="N1597" s="3">
        <f>'PVWatts Hourly Results (2)'!L1608/1000</f>
        <v>0</v>
      </c>
      <c r="O1597" s="3">
        <f>'PVWatts Hourly Results (3)'!L1608/1000</f>
        <v>0</v>
      </c>
      <c r="P1597" s="3">
        <f>'PVWatts Hourly Results (4)'!L1608/1000</f>
        <v>0</v>
      </c>
      <c r="Q1597" s="130">
        <f>'PVWatts Hourly Results (5)'!L1608/1000</f>
        <v>0</v>
      </c>
    </row>
    <row r="1598" spans="2:17" x14ac:dyDescent="0.25">
      <c r="B1598" s="8">
        <v>3</v>
      </c>
      <c r="C1598" s="9">
        <v>7</v>
      </c>
      <c r="D1598" s="134">
        <f>'PVWatts Hourly Results (1)'!C1609</f>
        <v>0</v>
      </c>
      <c r="E1598" s="127">
        <f>DATE(YEAR(Inputs!$D$5),Summary!B1598,Summary!C1598)+TIME(D1598,0,0)</f>
        <v>67</v>
      </c>
      <c r="F1598" s="4">
        <f t="shared" si="172"/>
        <v>0</v>
      </c>
      <c r="G1598" s="4">
        <f t="shared" si="170"/>
        <v>4</v>
      </c>
      <c r="H1598" s="4">
        <f t="shared" si="173"/>
        <v>1</v>
      </c>
      <c r="I1598" s="4">
        <f t="shared" si="174"/>
        <v>0</v>
      </c>
      <c r="J1598" s="4">
        <f t="shared" si="175"/>
        <v>0</v>
      </c>
      <c r="K1598" s="4">
        <f t="shared" si="171"/>
        <v>0</v>
      </c>
      <c r="L1598" s="5">
        <f t="shared" si="176"/>
        <v>0</v>
      </c>
      <c r="M1598" s="137">
        <f>'PVWatts Hourly Results (1)'!L1609/1000</f>
        <v>0</v>
      </c>
      <c r="N1598" s="3">
        <f>'PVWatts Hourly Results (2)'!L1609/1000</f>
        <v>0</v>
      </c>
      <c r="O1598" s="3">
        <f>'PVWatts Hourly Results (3)'!L1609/1000</f>
        <v>0</v>
      </c>
      <c r="P1598" s="3">
        <f>'PVWatts Hourly Results (4)'!L1609/1000</f>
        <v>0</v>
      </c>
      <c r="Q1598" s="130">
        <f>'PVWatts Hourly Results (5)'!L1609/1000</f>
        <v>0</v>
      </c>
    </row>
    <row r="1599" spans="2:17" x14ac:dyDescent="0.25">
      <c r="B1599" s="8">
        <v>3</v>
      </c>
      <c r="C1599" s="9">
        <v>7</v>
      </c>
      <c r="D1599" s="134">
        <f>'PVWatts Hourly Results (1)'!C1610</f>
        <v>0</v>
      </c>
      <c r="E1599" s="127">
        <f>DATE(YEAR(Inputs!$D$5),Summary!B1599,Summary!C1599)+TIME(D1599,0,0)</f>
        <v>67</v>
      </c>
      <c r="F1599" s="4">
        <f t="shared" si="172"/>
        <v>0</v>
      </c>
      <c r="G1599" s="4">
        <f t="shared" si="170"/>
        <v>4</v>
      </c>
      <c r="H1599" s="4">
        <f t="shared" si="173"/>
        <v>1</v>
      </c>
      <c r="I1599" s="4">
        <f t="shared" si="174"/>
        <v>0</v>
      </c>
      <c r="J1599" s="4">
        <f t="shared" si="175"/>
        <v>0</v>
      </c>
      <c r="K1599" s="4">
        <f t="shared" si="171"/>
        <v>0</v>
      </c>
      <c r="L1599" s="5">
        <f t="shared" si="176"/>
        <v>0</v>
      </c>
      <c r="M1599" s="137">
        <f>'PVWatts Hourly Results (1)'!L1610/1000</f>
        <v>0</v>
      </c>
      <c r="N1599" s="3">
        <f>'PVWatts Hourly Results (2)'!L1610/1000</f>
        <v>0</v>
      </c>
      <c r="O1599" s="3">
        <f>'PVWatts Hourly Results (3)'!L1610/1000</f>
        <v>0</v>
      </c>
      <c r="P1599" s="3">
        <f>'PVWatts Hourly Results (4)'!L1610/1000</f>
        <v>0</v>
      </c>
      <c r="Q1599" s="130">
        <f>'PVWatts Hourly Results (5)'!L1610/1000</f>
        <v>0</v>
      </c>
    </row>
    <row r="1600" spans="2:17" x14ac:dyDescent="0.25">
      <c r="B1600" s="8">
        <v>3</v>
      </c>
      <c r="C1600" s="9">
        <v>7</v>
      </c>
      <c r="D1600" s="134">
        <f>'PVWatts Hourly Results (1)'!C1611</f>
        <v>0</v>
      </c>
      <c r="E1600" s="127">
        <f>DATE(YEAR(Inputs!$D$5),Summary!B1600,Summary!C1600)+TIME(D1600,0,0)</f>
        <v>67</v>
      </c>
      <c r="F1600" s="4">
        <f t="shared" si="172"/>
        <v>0</v>
      </c>
      <c r="G1600" s="4">
        <f t="shared" si="170"/>
        <v>4</v>
      </c>
      <c r="H1600" s="4">
        <f t="shared" si="173"/>
        <v>1</v>
      </c>
      <c r="I1600" s="4">
        <f t="shared" si="174"/>
        <v>0</v>
      </c>
      <c r="J1600" s="4">
        <f t="shared" si="175"/>
        <v>0</v>
      </c>
      <c r="K1600" s="4">
        <f t="shared" si="171"/>
        <v>0</v>
      </c>
      <c r="L1600" s="5">
        <f t="shared" si="176"/>
        <v>0</v>
      </c>
      <c r="M1600" s="137">
        <f>'PVWatts Hourly Results (1)'!L1611/1000</f>
        <v>0</v>
      </c>
      <c r="N1600" s="3">
        <f>'PVWatts Hourly Results (2)'!L1611/1000</f>
        <v>0</v>
      </c>
      <c r="O1600" s="3">
        <f>'PVWatts Hourly Results (3)'!L1611/1000</f>
        <v>0</v>
      </c>
      <c r="P1600" s="3">
        <f>'PVWatts Hourly Results (4)'!L1611/1000</f>
        <v>0</v>
      </c>
      <c r="Q1600" s="130">
        <f>'PVWatts Hourly Results (5)'!L1611/1000</f>
        <v>0</v>
      </c>
    </row>
    <row r="1601" spans="2:17" x14ac:dyDescent="0.25">
      <c r="B1601" s="8">
        <v>3</v>
      </c>
      <c r="C1601" s="9">
        <v>7</v>
      </c>
      <c r="D1601" s="134">
        <f>'PVWatts Hourly Results (1)'!C1612</f>
        <v>0</v>
      </c>
      <c r="E1601" s="127">
        <f>DATE(YEAR(Inputs!$D$5),Summary!B1601,Summary!C1601)+TIME(D1601,0,0)</f>
        <v>67</v>
      </c>
      <c r="F1601" s="4">
        <f t="shared" si="172"/>
        <v>0</v>
      </c>
      <c r="G1601" s="4">
        <f t="shared" si="170"/>
        <v>4</v>
      </c>
      <c r="H1601" s="4">
        <f t="shared" si="173"/>
        <v>1</v>
      </c>
      <c r="I1601" s="4">
        <f t="shared" si="174"/>
        <v>0</v>
      </c>
      <c r="J1601" s="4">
        <f t="shared" si="175"/>
        <v>0</v>
      </c>
      <c r="K1601" s="4">
        <f t="shared" si="171"/>
        <v>0</v>
      </c>
      <c r="L1601" s="5">
        <f t="shared" si="176"/>
        <v>0</v>
      </c>
      <c r="M1601" s="137">
        <f>'PVWatts Hourly Results (1)'!L1612/1000</f>
        <v>0</v>
      </c>
      <c r="N1601" s="3">
        <f>'PVWatts Hourly Results (2)'!L1612/1000</f>
        <v>0</v>
      </c>
      <c r="O1601" s="3">
        <f>'PVWatts Hourly Results (3)'!L1612/1000</f>
        <v>0</v>
      </c>
      <c r="P1601" s="3">
        <f>'PVWatts Hourly Results (4)'!L1612/1000</f>
        <v>0</v>
      </c>
      <c r="Q1601" s="130">
        <f>'PVWatts Hourly Results (5)'!L1612/1000</f>
        <v>0</v>
      </c>
    </row>
    <row r="1602" spans="2:17" x14ac:dyDescent="0.25">
      <c r="B1602" s="8">
        <v>3</v>
      </c>
      <c r="C1602" s="9">
        <v>7</v>
      </c>
      <c r="D1602" s="134">
        <f>'PVWatts Hourly Results (1)'!C1613</f>
        <v>0</v>
      </c>
      <c r="E1602" s="127">
        <f>DATE(YEAR(Inputs!$D$5),Summary!B1602,Summary!C1602)+TIME(D1602,0,0)</f>
        <v>67</v>
      </c>
      <c r="F1602" s="4">
        <f t="shared" si="172"/>
        <v>0</v>
      </c>
      <c r="G1602" s="4">
        <f t="shared" si="170"/>
        <v>4</v>
      </c>
      <c r="H1602" s="4">
        <f t="shared" si="173"/>
        <v>1</v>
      </c>
      <c r="I1602" s="4">
        <f t="shared" si="174"/>
        <v>0</v>
      </c>
      <c r="J1602" s="4">
        <f t="shared" si="175"/>
        <v>0</v>
      </c>
      <c r="K1602" s="4">
        <f t="shared" si="171"/>
        <v>0</v>
      </c>
      <c r="L1602" s="5">
        <f t="shared" si="176"/>
        <v>0</v>
      </c>
      <c r="M1602" s="137">
        <f>'PVWatts Hourly Results (1)'!L1613/1000</f>
        <v>0</v>
      </c>
      <c r="N1602" s="3">
        <f>'PVWatts Hourly Results (2)'!L1613/1000</f>
        <v>0</v>
      </c>
      <c r="O1602" s="3">
        <f>'PVWatts Hourly Results (3)'!L1613/1000</f>
        <v>0</v>
      </c>
      <c r="P1602" s="3">
        <f>'PVWatts Hourly Results (4)'!L1613/1000</f>
        <v>0</v>
      </c>
      <c r="Q1602" s="130">
        <f>'PVWatts Hourly Results (5)'!L1613/1000</f>
        <v>0</v>
      </c>
    </row>
    <row r="1603" spans="2:17" x14ac:dyDescent="0.25">
      <c r="B1603" s="8">
        <v>3</v>
      </c>
      <c r="C1603" s="9">
        <v>7</v>
      </c>
      <c r="D1603" s="134">
        <f>'PVWatts Hourly Results (1)'!C1614</f>
        <v>0</v>
      </c>
      <c r="E1603" s="127">
        <f>DATE(YEAR(Inputs!$D$5),Summary!B1603,Summary!C1603)+TIME(D1603,0,0)</f>
        <v>67</v>
      </c>
      <c r="F1603" s="4">
        <f t="shared" si="172"/>
        <v>0</v>
      </c>
      <c r="G1603" s="4">
        <f t="shared" si="170"/>
        <v>4</v>
      </c>
      <c r="H1603" s="4">
        <f t="shared" si="173"/>
        <v>1</v>
      </c>
      <c r="I1603" s="4">
        <f t="shared" si="174"/>
        <v>0</v>
      </c>
      <c r="J1603" s="4">
        <f t="shared" si="175"/>
        <v>0</v>
      </c>
      <c r="K1603" s="4">
        <f t="shared" si="171"/>
        <v>0</v>
      </c>
      <c r="L1603" s="5">
        <f t="shared" si="176"/>
        <v>0</v>
      </c>
      <c r="M1603" s="137">
        <f>'PVWatts Hourly Results (1)'!L1614/1000</f>
        <v>0</v>
      </c>
      <c r="N1603" s="3">
        <f>'PVWatts Hourly Results (2)'!L1614/1000</f>
        <v>0</v>
      </c>
      <c r="O1603" s="3">
        <f>'PVWatts Hourly Results (3)'!L1614/1000</f>
        <v>0</v>
      </c>
      <c r="P1603" s="3">
        <f>'PVWatts Hourly Results (4)'!L1614/1000</f>
        <v>0</v>
      </c>
      <c r="Q1603" s="130">
        <f>'PVWatts Hourly Results (5)'!L1614/1000</f>
        <v>0</v>
      </c>
    </row>
    <row r="1604" spans="2:17" x14ac:dyDescent="0.25">
      <c r="B1604" s="8">
        <v>3</v>
      </c>
      <c r="C1604" s="9">
        <v>7</v>
      </c>
      <c r="D1604" s="134">
        <f>'PVWatts Hourly Results (1)'!C1615</f>
        <v>0</v>
      </c>
      <c r="E1604" s="127">
        <f>DATE(YEAR(Inputs!$D$5),Summary!B1604,Summary!C1604)+TIME(D1604,0,0)</f>
        <v>67</v>
      </c>
      <c r="F1604" s="4">
        <f t="shared" si="172"/>
        <v>0</v>
      </c>
      <c r="G1604" s="4">
        <f t="shared" si="170"/>
        <v>4</v>
      </c>
      <c r="H1604" s="4">
        <f t="shared" si="173"/>
        <v>1</v>
      </c>
      <c r="I1604" s="4">
        <f t="shared" si="174"/>
        <v>0</v>
      </c>
      <c r="J1604" s="4">
        <f t="shared" si="175"/>
        <v>0</v>
      </c>
      <c r="K1604" s="4">
        <f t="shared" si="171"/>
        <v>0</v>
      </c>
      <c r="L1604" s="5">
        <f t="shared" si="176"/>
        <v>0</v>
      </c>
      <c r="M1604" s="137">
        <f>'PVWatts Hourly Results (1)'!L1615/1000</f>
        <v>0</v>
      </c>
      <c r="N1604" s="3">
        <f>'PVWatts Hourly Results (2)'!L1615/1000</f>
        <v>0</v>
      </c>
      <c r="O1604" s="3">
        <f>'PVWatts Hourly Results (3)'!L1615/1000</f>
        <v>0</v>
      </c>
      <c r="P1604" s="3">
        <f>'PVWatts Hourly Results (4)'!L1615/1000</f>
        <v>0</v>
      </c>
      <c r="Q1604" s="130">
        <f>'PVWatts Hourly Results (5)'!L1615/1000</f>
        <v>0</v>
      </c>
    </row>
    <row r="1605" spans="2:17" x14ac:dyDescent="0.25">
      <c r="B1605" s="8">
        <v>3</v>
      </c>
      <c r="C1605" s="9">
        <v>7</v>
      </c>
      <c r="D1605" s="134">
        <f>'PVWatts Hourly Results (1)'!C1616</f>
        <v>0</v>
      </c>
      <c r="E1605" s="127">
        <f>DATE(YEAR(Inputs!$D$5),Summary!B1605,Summary!C1605)+TIME(D1605,0,0)</f>
        <v>67</v>
      </c>
      <c r="F1605" s="4">
        <f t="shared" si="172"/>
        <v>0</v>
      </c>
      <c r="G1605" s="4">
        <f t="shared" si="170"/>
        <v>4</v>
      </c>
      <c r="H1605" s="4">
        <f t="shared" si="173"/>
        <v>1</v>
      </c>
      <c r="I1605" s="4">
        <f t="shared" si="174"/>
        <v>0</v>
      </c>
      <c r="J1605" s="4">
        <f t="shared" si="175"/>
        <v>0</v>
      </c>
      <c r="K1605" s="4">
        <f t="shared" si="171"/>
        <v>0</v>
      </c>
      <c r="L1605" s="5">
        <f t="shared" si="176"/>
        <v>0</v>
      </c>
      <c r="M1605" s="137">
        <f>'PVWatts Hourly Results (1)'!L1616/1000</f>
        <v>0</v>
      </c>
      <c r="N1605" s="3">
        <f>'PVWatts Hourly Results (2)'!L1616/1000</f>
        <v>0</v>
      </c>
      <c r="O1605" s="3">
        <f>'PVWatts Hourly Results (3)'!L1616/1000</f>
        <v>0</v>
      </c>
      <c r="P1605" s="3">
        <f>'PVWatts Hourly Results (4)'!L1616/1000</f>
        <v>0</v>
      </c>
      <c r="Q1605" s="130">
        <f>'PVWatts Hourly Results (5)'!L1616/1000</f>
        <v>0</v>
      </c>
    </row>
    <row r="1606" spans="2:17" x14ac:dyDescent="0.25">
      <c r="B1606" s="8">
        <v>3</v>
      </c>
      <c r="C1606" s="9">
        <v>8</v>
      </c>
      <c r="D1606" s="134">
        <f>'PVWatts Hourly Results (1)'!C1617</f>
        <v>0</v>
      </c>
      <c r="E1606" s="127">
        <f>DATE(YEAR(Inputs!$D$5),Summary!B1606,Summary!C1606)+TIME(D1606,0,0)</f>
        <v>68</v>
      </c>
      <c r="F1606" s="4">
        <f t="shared" si="172"/>
        <v>0</v>
      </c>
      <c r="G1606" s="4">
        <f t="shared" si="170"/>
        <v>5</v>
      </c>
      <c r="H1606" s="4">
        <f t="shared" si="173"/>
        <v>1</v>
      </c>
      <c r="I1606" s="4">
        <f t="shared" si="174"/>
        <v>0</v>
      </c>
      <c r="J1606" s="4">
        <f t="shared" si="175"/>
        <v>0</v>
      </c>
      <c r="K1606" s="4">
        <f t="shared" si="171"/>
        <v>0</v>
      </c>
      <c r="L1606" s="5">
        <f t="shared" si="176"/>
        <v>0</v>
      </c>
      <c r="M1606" s="137">
        <f>'PVWatts Hourly Results (1)'!L1617/1000</f>
        <v>0</v>
      </c>
      <c r="N1606" s="3">
        <f>'PVWatts Hourly Results (2)'!L1617/1000</f>
        <v>0</v>
      </c>
      <c r="O1606" s="3">
        <f>'PVWatts Hourly Results (3)'!L1617/1000</f>
        <v>0</v>
      </c>
      <c r="P1606" s="3">
        <f>'PVWatts Hourly Results (4)'!L1617/1000</f>
        <v>0</v>
      </c>
      <c r="Q1606" s="130">
        <f>'PVWatts Hourly Results (5)'!L1617/1000</f>
        <v>0</v>
      </c>
    </row>
    <row r="1607" spans="2:17" x14ac:dyDescent="0.25">
      <c r="B1607" s="8">
        <v>3</v>
      </c>
      <c r="C1607" s="9">
        <v>8</v>
      </c>
      <c r="D1607" s="134">
        <f>'PVWatts Hourly Results (1)'!C1618</f>
        <v>0</v>
      </c>
      <c r="E1607" s="127">
        <f>DATE(YEAR(Inputs!$D$5),Summary!B1607,Summary!C1607)+TIME(D1607,0,0)</f>
        <v>68</v>
      </c>
      <c r="F1607" s="4">
        <f t="shared" si="172"/>
        <v>0</v>
      </c>
      <c r="G1607" s="4">
        <f t="shared" si="170"/>
        <v>5</v>
      </c>
      <c r="H1607" s="4">
        <f t="shared" si="173"/>
        <v>1</v>
      </c>
      <c r="I1607" s="4">
        <f t="shared" si="174"/>
        <v>0</v>
      </c>
      <c r="J1607" s="4">
        <f t="shared" si="175"/>
        <v>0</v>
      </c>
      <c r="K1607" s="4">
        <f t="shared" si="171"/>
        <v>0</v>
      </c>
      <c r="L1607" s="5">
        <f t="shared" si="176"/>
        <v>0</v>
      </c>
      <c r="M1607" s="137">
        <f>'PVWatts Hourly Results (1)'!L1618/1000</f>
        <v>0</v>
      </c>
      <c r="N1607" s="3">
        <f>'PVWatts Hourly Results (2)'!L1618/1000</f>
        <v>0</v>
      </c>
      <c r="O1607" s="3">
        <f>'PVWatts Hourly Results (3)'!L1618/1000</f>
        <v>0</v>
      </c>
      <c r="P1607" s="3">
        <f>'PVWatts Hourly Results (4)'!L1618/1000</f>
        <v>0</v>
      </c>
      <c r="Q1607" s="130">
        <f>'PVWatts Hourly Results (5)'!L1618/1000</f>
        <v>0</v>
      </c>
    </row>
    <row r="1608" spans="2:17" x14ac:dyDescent="0.25">
      <c r="B1608" s="8">
        <v>3</v>
      </c>
      <c r="C1608" s="9">
        <v>8</v>
      </c>
      <c r="D1608" s="134">
        <f>'PVWatts Hourly Results (1)'!C1619</f>
        <v>0</v>
      </c>
      <c r="E1608" s="127">
        <f>DATE(YEAR(Inputs!$D$5),Summary!B1608,Summary!C1608)+TIME(D1608,0,0)</f>
        <v>68</v>
      </c>
      <c r="F1608" s="4">
        <f t="shared" si="172"/>
        <v>0</v>
      </c>
      <c r="G1608" s="4">
        <f t="shared" si="170"/>
        <v>5</v>
      </c>
      <c r="H1608" s="4">
        <f t="shared" si="173"/>
        <v>1</v>
      </c>
      <c r="I1608" s="4">
        <f t="shared" si="174"/>
        <v>0</v>
      </c>
      <c r="J1608" s="4">
        <f t="shared" si="175"/>
        <v>0</v>
      </c>
      <c r="K1608" s="4">
        <f t="shared" si="171"/>
        <v>0</v>
      </c>
      <c r="L1608" s="5">
        <f t="shared" si="176"/>
        <v>0</v>
      </c>
      <c r="M1608" s="137">
        <f>'PVWatts Hourly Results (1)'!L1619/1000</f>
        <v>0</v>
      </c>
      <c r="N1608" s="3">
        <f>'PVWatts Hourly Results (2)'!L1619/1000</f>
        <v>0</v>
      </c>
      <c r="O1608" s="3">
        <f>'PVWatts Hourly Results (3)'!L1619/1000</f>
        <v>0</v>
      </c>
      <c r="P1608" s="3">
        <f>'PVWatts Hourly Results (4)'!L1619/1000</f>
        <v>0</v>
      </c>
      <c r="Q1608" s="130">
        <f>'PVWatts Hourly Results (5)'!L1619/1000</f>
        <v>0</v>
      </c>
    </row>
    <row r="1609" spans="2:17" x14ac:dyDescent="0.25">
      <c r="B1609" s="8">
        <v>3</v>
      </c>
      <c r="C1609" s="9">
        <v>8</v>
      </c>
      <c r="D1609" s="134">
        <f>'PVWatts Hourly Results (1)'!C1620</f>
        <v>0</v>
      </c>
      <c r="E1609" s="127">
        <f>DATE(YEAR(Inputs!$D$5),Summary!B1609,Summary!C1609)+TIME(D1609,0,0)</f>
        <v>68</v>
      </c>
      <c r="F1609" s="4">
        <f t="shared" si="172"/>
        <v>0</v>
      </c>
      <c r="G1609" s="4">
        <f t="shared" si="170"/>
        <v>5</v>
      </c>
      <c r="H1609" s="4">
        <f t="shared" si="173"/>
        <v>1</v>
      </c>
      <c r="I1609" s="4">
        <f t="shared" si="174"/>
        <v>0</v>
      </c>
      <c r="J1609" s="4">
        <f t="shared" si="175"/>
        <v>0</v>
      </c>
      <c r="K1609" s="4">
        <f t="shared" si="171"/>
        <v>0</v>
      </c>
      <c r="L1609" s="5">
        <f t="shared" si="176"/>
        <v>0</v>
      </c>
      <c r="M1609" s="137">
        <f>'PVWatts Hourly Results (1)'!L1620/1000</f>
        <v>0</v>
      </c>
      <c r="N1609" s="3">
        <f>'PVWatts Hourly Results (2)'!L1620/1000</f>
        <v>0</v>
      </c>
      <c r="O1609" s="3">
        <f>'PVWatts Hourly Results (3)'!L1620/1000</f>
        <v>0</v>
      </c>
      <c r="P1609" s="3">
        <f>'PVWatts Hourly Results (4)'!L1620/1000</f>
        <v>0</v>
      </c>
      <c r="Q1609" s="130">
        <f>'PVWatts Hourly Results (5)'!L1620/1000</f>
        <v>0</v>
      </c>
    </row>
    <row r="1610" spans="2:17" x14ac:dyDescent="0.25">
      <c r="B1610" s="8">
        <v>3</v>
      </c>
      <c r="C1610" s="9">
        <v>8</v>
      </c>
      <c r="D1610" s="134">
        <f>'PVWatts Hourly Results (1)'!C1621</f>
        <v>0</v>
      </c>
      <c r="E1610" s="127">
        <f>DATE(YEAR(Inputs!$D$5),Summary!B1610,Summary!C1610)+TIME(D1610,0,0)</f>
        <v>68</v>
      </c>
      <c r="F1610" s="4">
        <f t="shared" si="172"/>
        <v>0</v>
      </c>
      <c r="G1610" s="4">
        <f t="shared" si="170"/>
        <v>5</v>
      </c>
      <c r="H1610" s="4">
        <f t="shared" si="173"/>
        <v>1</v>
      </c>
      <c r="I1610" s="4">
        <f t="shared" si="174"/>
        <v>0</v>
      </c>
      <c r="J1610" s="4">
        <f t="shared" si="175"/>
        <v>0</v>
      </c>
      <c r="K1610" s="4">
        <f t="shared" si="171"/>
        <v>0</v>
      </c>
      <c r="L1610" s="5">
        <f t="shared" si="176"/>
        <v>0</v>
      </c>
      <c r="M1610" s="137">
        <f>'PVWatts Hourly Results (1)'!L1621/1000</f>
        <v>0</v>
      </c>
      <c r="N1610" s="3">
        <f>'PVWatts Hourly Results (2)'!L1621/1000</f>
        <v>0</v>
      </c>
      <c r="O1610" s="3">
        <f>'PVWatts Hourly Results (3)'!L1621/1000</f>
        <v>0</v>
      </c>
      <c r="P1610" s="3">
        <f>'PVWatts Hourly Results (4)'!L1621/1000</f>
        <v>0</v>
      </c>
      <c r="Q1610" s="130">
        <f>'PVWatts Hourly Results (5)'!L1621/1000</f>
        <v>0</v>
      </c>
    </row>
    <row r="1611" spans="2:17" x14ac:dyDescent="0.25">
      <c r="B1611" s="8">
        <v>3</v>
      </c>
      <c r="C1611" s="9">
        <v>8</v>
      </c>
      <c r="D1611" s="134">
        <f>'PVWatts Hourly Results (1)'!C1622</f>
        <v>0</v>
      </c>
      <c r="E1611" s="127">
        <f>DATE(YEAR(Inputs!$D$5),Summary!B1611,Summary!C1611)+TIME(D1611,0,0)</f>
        <v>68</v>
      </c>
      <c r="F1611" s="4">
        <f t="shared" si="172"/>
        <v>0</v>
      </c>
      <c r="G1611" s="4">
        <f t="shared" si="170"/>
        <v>5</v>
      </c>
      <c r="H1611" s="4">
        <f t="shared" si="173"/>
        <v>1</v>
      </c>
      <c r="I1611" s="4">
        <f t="shared" si="174"/>
        <v>0</v>
      </c>
      <c r="J1611" s="4">
        <f t="shared" si="175"/>
        <v>0</v>
      </c>
      <c r="K1611" s="4">
        <f t="shared" si="171"/>
        <v>0</v>
      </c>
      <c r="L1611" s="5">
        <f t="shared" si="176"/>
        <v>0</v>
      </c>
      <c r="M1611" s="137">
        <f>'PVWatts Hourly Results (1)'!L1622/1000</f>
        <v>0</v>
      </c>
      <c r="N1611" s="3">
        <f>'PVWatts Hourly Results (2)'!L1622/1000</f>
        <v>0</v>
      </c>
      <c r="O1611" s="3">
        <f>'PVWatts Hourly Results (3)'!L1622/1000</f>
        <v>0</v>
      </c>
      <c r="P1611" s="3">
        <f>'PVWatts Hourly Results (4)'!L1622/1000</f>
        <v>0</v>
      </c>
      <c r="Q1611" s="130">
        <f>'PVWatts Hourly Results (5)'!L1622/1000</f>
        <v>0</v>
      </c>
    </row>
    <row r="1612" spans="2:17" x14ac:dyDescent="0.25">
      <c r="B1612" s="8">
        <v>3</v>
      </c>
      <c r="C1612" s="9">
        <v>8</v>
      </c>
      <c r="D1612" s="134">
        <f>'PVWatts Hourly Results (1)'!C1623</f>
        <v>0</v>
      </c>
      <c r="E1612" s="127">
        <f>DATE(YEAR(Inputs!$D$5),Summary!B1612,Summary!C1612)+TIME(D1612,0,0)</f>
        <v>68</v>
      </c>
      <c r="F1612" s="4">
        <f t="shared" si="172"/>
        <v>0</v>
      </c>
      <c r="G1612" s="4">
        <f t="shared" si="170"/>
        <v>5</v>
      </c>
      <c r="H1612" s="4">
        <f t="shared" si="173"/>
        <v>1</v>
      </c>
      <c r="I1612" s="4">
        <f t="shared" si="174"/>
        <v>0</v>
      </c>
      <c r="J1612" s="4">
        <f t="shared" si="175"/>
        <v>0</v>
      </c>
      <c r="K1612" s="4">
        <f t="shared" si="171"/>
        <v>0</v>
      </c>
      <c r="L1612" s="5">
        <f t="shared" si="176"/>
        <v>0</v>
      </c>
      <c r="M1612" s="137">
        <f>'PVWatts Hourly Results (1)'!L1623/1000</f>
        <v>0</v>
      </c>
      <c r="N1612" s="3">
        <f>'PVWatts Hourly Results (2)'!L1623/1000</f>
        <v>0</v>
      </c>
      <c r="O1612" s="3">
        <f>'PVWatts Hourly Results (3)'!L1623/1000</f>
        <v>0</v>
      </c>
      <c r="P1612" s="3">
        <f>'PVWatts Hourly Results (4)'!L1623/1000</f>
        <v>0</v>
      </c>
      <c r="Q1612" s="130">
        <f>'PVWatts Hourly Results (5)'!L1623/1000</f>
        <v>0</v>
      </c>
    </row>
    <row r="1613" spans="2:17" x14ac:dyDescent="0.25">
      <c r="B1613" s="8">
        <v>3</v>
      </c>
      <c r="C1613" s="9">
        <v>8</v>
      </c>
      <c r="D1613" s="134">
        <f>'PVWatts Hourly Results (1)'!C1624</f>
        <v>0</v>
      </c>
      <c r="E1613" s="127">
        <f>DATE(YEAR(Inputs!$D$5),Summary!B1613,Summary!C1613)+TIME(D1613,0,0)</f>
        <v>68</v>
      </c>
      <c r="F1613" s="4">
        <f t="shared" si="172"/>
        <v>0</v>
      </c>
      <c r="G1613" s="4">
        <f t="shared" si="170"/>
        <v>5</v>
      </c>
      <c r="H1613" s="4">
        <f t="shared" si="173"/>
        <v>1</v>
      </c>
      <c r="I1613" s="4">
        <f t="shared" si="174"/>
        <v>0</v>
      </c>
      <c r="J1613" s="4">
        <f t="shared" si="175"/>
        <v>0</v>
      </c>
      <c r="K1613" s="4">
        <f t="shared" si="171"/>
        <v>0</v>
      </c>
      <c r="L1613" s="5">
        <f t="shared" si="176"/>
        <v>0</v>
      </c>
      <c r="M1613" s="137">
        <f>'PVWatts Hourly Results (1)'!L1624/1000</f>
        <v>0</v>
      </c>
      <c r="N1613" s="3">
        <f>'PVWatts Hourly Results (2)'!L1624/1000</f>
        <v>0</v>
      </c>
      <c r="O1613" s="3">
        <f>'PVWatts Hourly Results (3)'!L1624/1000</f>
        <v>0</v>
      </c>
      <c r="P1613" s="3">
        <f>'PVWatts Hourly Results (4)'!L1624/1000</f>
        <v>0</v>
      </c>
      <c r="Q1613" s="130">
        <f>'PVWatts Hourly Results (5)'!L1624/1000</f>
        <v>0</v>
      </c>
    </row>
    <row r="1614" spans="2:17" x14ac:dyDescent="0.25">
      <c r="B1614" s="8">
        <v>3</v>
      </c>
      <c r="C1614" s="9">
        <v>8</v>
      </c>
      <c r="D1614" s="134">
        <f>'PVWatts Hourly Results (1)'!C1625</f>
        <v>0</v>
      </c>
      <c r="E1614" s="127">
        <f>DATE(YEAR(Inputs!$D$5),Summary!B1614,Summary!C1614)+TIME(D1614,0,0)</f>
        <v>68</v>
      </c>
      <c r="F1614" s="4">
        <f t="shared" si="172"/>
        <v>0</v>
      </c>
      <c r="G1614" s="4">
        <f t="shared" si="170"/>
        <v>5</v>
      </c>
      <c r="H1614" s="4">
        <f t="shared" si="173"/>
        <v>1</v>
      </c>
      <c r="I1614" s="4">
        <f t="shared" si="174"/>
        <v>0</v>
      </c>
      <c r="J1614" s="4">
        <f t="shared" si="175"/>
        <v>0</v>
      </c>
      <c r="K1614" s="4">
        <f t="shared" si="171"/>
        <v>0</v>
      </c>
      <c r="L1614" s="5">
        <f t="shared" si="176"/>
        <v>0</v>
      </c>
      <c r="M1614" s="137">
        <f>'PVWatts Hourly Results (1)'!L1625/1000</f>
        <v>0</v>
      </c>
      <c r="N1614" s="3">
        <f>'PVWatts Hourly Results (2)'!L1625/1000</f>
        <v>0</v>
      </c>
      <c r="O1614" s="3">
        <f>'PVWatts Hourly Results (3)'!L1625/1000</f>
        <v>0</v>
      </c>
      <c r="P1614" s="3">
        <f>'PVWatts Hourly Results (4)'!L1625/1000</f>
        <v>0</v>
      </c>
      <c r="Q1614" s="130">
        <f>'PVWatts Hourly Results (5)'!L1625/1000</f>
        <v>0</v>
      </c>
    </row>
    <row r="1615" spans="2:17" x14ac:dyDescent="0.25">
      <c r="B1615" s="8">
        <v>3</v>
      </c>
      <c r="C1615" s="9">
        <v>8</v>
      </c>
      <c r="D1615" s="134">
        <f>'PVWatts Hourly Results (1)'!C1626</f>
        <v>0</v>
      </c>
      <c r="E1615" s="127">
        <f>DATE(YEAR(Inputs!$D$5),Summary!B1615,Summary!C1615)+TIME(D1615,0,0)</f>
        <v>68</v>
      </c>
      <c r="F1615" s="4">
        <f t="shared" si="172"/>
        <v>0</v>
      </c>
      <c r="G1615" s="4">
        <f t="shared" si="170"/>
        <v>5</v>
      </c>
      <c r="H1615" s="4">
        <f t="shared" si="173"/>
        <v>1</v>
      </c>
      <c r="I1615" s="4">
        <f t="shared" si="174"/>
        <v>0</v>
      </c>
      <c r="J1615" s="4">
        <f t="shared" si="175"/>
        <v>0</v>
      </c>
      <c r="K1615" s="4">
        <f t="shared" si="171"/>
        <v>0</v>
      </c>
      <c r="L1615" s="5">
        <f t="shared" si="176"/>
        <v>0</v>
      </c>
      <c r="M1615" s="137">
        <f>'PVWatts Hourly Results (1)'!L1626/1000</f>
        <v>0</v>
      </c>
      <c r="N1615" s="3">
        <f>'PVWatts Hourly Results (2)'!L1626/1000</f>
        <v>0</v>
      </c>
      <c r="O1615" s="3">
        <f>'PVWatts Hourly Results (3)'!L1626/1000</f>
        <v>0</v>
      </c>
      <c r="P1615" s="3">
        <f>'PVWatts Hourly Results (4)'!L1626/1000</f>
        <v>0</v>
      </c>
      <c r="Q1615" s="130">
        <f>'PVWatts Hourly Results (5)'!L1626/1000</f>
        <v>0</v>
      </c>
    </row>
    <row r="1616" spans="2:17" x14ac:dyDescent="0.25">
      <c r="B1616" s="8">
        <v>3</v>
      </c>
      <c r="C1616" s="9">
        <v>8</v>
      </c>
      <c r="D1616" s="134">
        <f>'PVWatts Hourly Results (1)'!C1627</f>
        <v>0</v>
      </c>
      <c r="E1616" s="127">
        <f>DATE(YEAR(Inputs!$D$5),Summary!B1616,Summary!C1616)+TIME(D1616,0,0)</f>
        <v>68</v>
      </c>
      <c r="F1616" s="4">
        <f t="shared" si="172"/>
        <v>0</v>
      </c>
      <c r="G1616" s="4">
        <f t="shared" si="170"/>
        <v>5</v>
      </c>
      <c r="H1616" s="4">
        <f t="shared" si="173"/>
        <v>1</v>
      </c>
      <c r="I1616" s="4">
        <f t="shared" si="174"/>
        <v>0</v>
      </c>
      <c r="J1616" s="4">
        <f t="shared" si="175"/>
        <v>0</v>
      </c>
      <c r="K1616" s="4">
        <f t="shared" si="171"/>
        <v>0</v>
      </c>
      <c r="L1616" s="5">
        <f t="shared" si="176"/>
        <v>0</v>
      </c>
      <c r="M1616" s="137">
        <f>'PVWatts Hourly Results (1)'!L1627/1000</f>
        <v>0</v>
      </c>
      <c r="N1616" s="3">
        <f>'PVWatts Hourly Results (2)'!L1627/1000</f>
        <v>0</v>
      </c>
      <c r="O1616" s="3">
        <f>'PVWatts Hourly Results (3)'!L1627/1000</f>
        <v>0</v>
      </c>
      <c r="P1616" s="3">
        <f>'PVWatts Hourly Results (4)'!L1627/1000</f>
        <v>0</v>
      </c>
      <c r="Q1616" s="130">
        <f>'PVWatts Hourly Results (5)'!L1627/1000</f>
        <v>0</v>
      </c>
    </row>
    <row r="1617" spans="2:17" x14ac:dyDescent="0.25">
      <c r="B1617" s="8">
        <v>3</v>
      </c>
      <c r="C1617" s="9">
        <v>8</v>
      </c>
      <c r="D1617" s="134">
        <f>'PVWatts Hourly Results (1)'!C1628</f>
        <v>0</v>
      </c>
      <c r="E1617" s="127">
        <f>DATE(YEAR(Inputs!$D$5),Summary!B1617,Summary!C1617)+TIME(D1617,0,0)</f>
        <v>68</v>
      </c>
      <c r="F1617" s="4">
        <f t="shared" si="172"/>
        <v>0</v>
      </c>
      <c r="G1617" s="4">
        <f t="shared" si="170"/>
        <v>5</v>
      </c>
      <c r="H1617" s="4">
        <f t="shared" si="173"/>
        <v>1</v>
      </c>
      <c r="I1617" s="4">
        <f t="shared" si="174"/>
        <v>0</v>
      </c>
      <c r="J1617" s="4">
        <f t="shared" si="175"/>
        <v>0</v>
      </c>
      <c r="K1617" s="4">
        <f t="shared" si="171"/>
        <v>0</v>
      </c>
      <c r="L1617" s="5">
        <f t="shared" si="176"/>
        <v>0</v>
      </c>
      <c r="M1617" s="137">
        <f>'PVWatts Hourly Results (1)'!L1628/1000</f>
        <v>0</v>
      </c>
      <c r="N1617" s="3">
        <f>'PVWatts Hourly Results (2)'!L1628/1000</f>
        <v>0</v>
      </c>
      <c r="O1617" s="3">
        <f>'PVWatts Hourly Results (3)'!L1628/1000</f>
        <v>0</v>
      </c>
      <c r="P1617" s="3">
        <f>'PVWatts Hourly Results (4)'!L1628/1000</f>
        <v>0</v>
      </c>
      <c r="Q1617" s="130">
        <f>'PVWatts Hourly Results (5)'!L1628/1000</f>
        <v>0</v>
      </c>
    </row>
    <row r="1618" spans="2:17" x14ac:dyDescent="0.25">
      <c r="B1618" s="8">
        <v>3</v>
      </c>
      <c r="C1618" s="9">
        <v>8</v>
      </c>
      <c r="D1618" s="134">
        <f>'PVWatts Hourly Results (1)'!C1629</f>
        <v>0</v>
      </c>
      <c r="E1618" s="127">
        <f>DATE(YEAR(Inputs!$D$5),Summary!B1618,Summary!C1618)+TIME(D1618,0,0)</f>
        <v>68</v>
      </c>
      <c r="F1618" s="4">
        <f t="shared" si="172"/>
        <v>0</v>
      </c>
      <c r="G1618" s="4">
        <f t="shared" si="170"/>
        <v>5</v>
      </c>
      <c r="H1618" s="4">
        <f t="shared" si="173"/>
        <v>1</v>
      </c>
      <c r="I1618" s="4">
        <f t="shared" si="174"/>
        <v>0</v>
      </c>
      <c r="J1618" s="4">
        <f t="shared" si="175"/>
        <v>0</v>
      </c>
      <c r="K1618" s="4">
        <f t="shared" si="171"/>
        <v>0</v>
      </c>
      <c r="L1618" s="5">
        <f t="shared" si="176"/>
        <v>0</v>
      </c>
      <c r="M1618" s="137">
        <f>'PVWatts Hourly Results (1)'!L1629/1000</f>
        <v>0</v>
      </c>
      <c r="N1618" s="3">
        <f>'PVWatts Hourly Results (2)'!L1629/1000</f>
        <v>0</v>
      </c>
      <c r="O1618" s="3">
        <f>'PVWatts Hourly Results (3)'!L1629/1000</f>
        <v>0</v>
      </c>
      <c r="P1618" s="3">
        <f>'PVWatts Hourly Results (4)'!L1629/1000</f>
        <v>0</v>
      </c>
      <c r="Q1618" s="130">
        <f>'PVWatts Hourly Results (5)'!L1629/1000</f>
        <v>0</v>
      </c>
    </row>
    <row r="1619" spans="2:17" x14ac:dyDescent="0.25">
      <c r="B1619" s="8">
        <v>3</v>
      </c>
      <c r="C1619" s="9">
        <v>8</v>
      </c>
      <c r="D1619" s="134">
        <f>'PVWatts Hourly Results (1)'!C1630</f>
        <v>0</v>
      </c>
      <c r="E1619" s="127">
        <f>DATE(YEAR(Inputs!$D$5),Summary!B1619,Summary!C1619)+TIME(D1619,0,0)</f>
        <v>68</v>
      </c>
      <c r="F1619" s="4">
        <f t="shared" si="172"/>
        <v>0</v>
      </c>
      <c r="G1619" s="4">
        <f t="shared" si="170"/>
        <v>5</v>
      </c>
      <c r="H1619" s="4">
        <f t="shared" si="173"/>
        <v>1</v>
      </c>
      <c r="I1619" s="4">
        <f t="shared" si="174"/>
        <v>0</v>
      </c>
      <c r="J1619" s="4">
        <f t="shared" si="175"/>
        <v>0</v>
      </c>
      <c r="K1619" s="4">
        <f t="shared" si="171"/>
        <v>0</v>
      </c>
      <c r="L1619" s="5">
        <f t="shared" si="176"/>
        <v>0</v>
      </c>
      <c r="M1619" s="137">
        <f>'PVWatts Hourly Results (1)'!L1630/1000</f>
        <v>0</v>
      </c>
      <c r="N1619" s="3">
        <f>'PVWatts Hourly Results (2)'!L1630/1000</f>
        <v>0</v>
      </c>
      <c r="O1619" s="3">
        <f>'PVWatts Hourly Results (3)'!L1630/1000</f>
        <v>0</v>
      </c>
      <c r="P1619" s="3">
        <f>'PVWatts Hourly Results (4)'!L1630/1000</f>
        <v>0</v>
      </c>
      <c r="Q1619" s="130">
        <f>'PVWatts Hourly Results (5)'!L1630/1000</f>
        <v>0</v>
      </c>
    </row>
    <row r="1620" spans="2:17" x14ac:dyDescent="0.25">
      <c r="B1620" s="8">
        <v>3</v>
      </c>
      <c r="C1620" s="9">
        <v>8</v>
      </c>
      <c r="D1620" s="134">
        <f>'PVWatts Hourly Results (1)'!C1631</f>
        <v>0</v>
      </c>
      <c r="E1620" s="127">
        <f>DATE(YEAR(Inputs!$D$5),Summary!B1620,Summary!C1620)+TIME(D1620,0,0)</f>
        <v>68</v>
      </c>
      <c r="F1620" s="4">
        <f t="shared" si="172"/>
        <v>0</v>
      </c>
      <c r="G1620" s="4">
        <f t="shared" si="170"/>
        <v>5</v>
      </c>
      <c r="H1620" s="4">
        <f t="shared" si="173"/>
        <v>1</v>
      </c>
      <c r="I1620" s="4">
        <f t="shared" si="174"/>
        <v>0</v>
      </c>
      <c r="J1620" s="4">
        <f t="shared" si="175"/>
        <v>0</v>
      </c>
      <c r="K1620" s="4">
        <f t="shared" si="171"/>
        <v>0</v>
      </c>
      <c r="L1620" s="5">
        <f t="shared" si="176"/>
        <v>0</v>
      </c>
      <c r="M1620" s="137">
        <f>'PVWatts Hourly Results (1)'!L1631/1000</f>
        <v>0</v>
      </c>
      <c r="N1620" s="3">
        <f>'PVWatts Hourly Results (2)'!L1631/1000</f>
        <v>0</v>
      </c>
      <c r="O1620" s="3">
        <f>'PVWatts Hourly Results (3)'!L1631/1000</f>
        <v>0</v>
      </c>
      <c r="P1620" s="3">
        <f>'PVWatts Hourly Results (4)'!L1631/1000</f>
        <v>0</v>
      </c>
      <c r="Q1620" s="130">
        <f>'PVWatts Hourly Results (5)'!L1631/1000</f>
        <v>0</v>
      </c>
    </row>
    <row r="1621" spans="2:17" x14ac:dyDescent="0.25">
      <c r="B1621" s="8">
        <v>3</v>
      </c>
      <c r="C1621" s="9">
        <v>8</v>
      </c>
      <c r="D1621" s="134">
        <f>'PVWatts Hourly Results (1)'!C1632</f>
        <v>0</v>
      </c>
      <c r="E1621" s="127">
        <f>DATE(YEAR(Inputs!$D$5),Summary!B1621,Summary!C1621)+TIME(D1621,0,0)</f>
        <v>68</v>
      </c>
      <c r="F1621" s="4">
        <f t="shared" si="172"/>
        <v>0</v>
      </c>
      <c r="G1621" s="4">
        <f t="shared" si="170"/>
        <v>5</v>
      </c>
      <c r="H1621" s="4">
        <f t="shared" si="173"/>
        <v>1</v>
      </c>
      <c r="I1621" s="4">
        <f t="shared" si="174"/>
        <v>0</v>
      </c>
      <c r="J1621" s="4">
        <f t="shared" si="175"/>
        <v>0</v>
      </c>
      <c r="K1621" s="4">
        <f t="shared" si="171"/>
        <v>0</v>
      </c>
      <c r="L1621" s="5">
        <f t="shared" si="176"/>
        <v>0</v>
      </c>
      <c r="M1621" s="137">
        <f>'PVWatts Hourly Results (1)'!L1632/1000</f>
        <v>0</v>
      </c>
      <c r="N1621" s="3">
        <f>'PVWatts Hourly Results (2)'!L1632/1000</f>
        <v>0</v>
      </c>
      <c r="O1621" s="3">
        <f>'PVWatts Hourly Results (3)'!L1632/1000</f>
        <v>0</v>
      </c>
      <c r="P1621" s="3">
        <f>'PVWatts Hourly Results (4)'!L1632/1000</f>
        <v>0</v>
      </c>
      <c r="Q1621" s="130">
        <f>'PVWatts Hourly Results (5)'!L1632/1000</f>
        <v>0</v>
      </c>
    </row>
    <row r="1622" spans="2:17" x14ac:dyDescent="0.25">
      <c r="B1622" s="8">
        <v>3</v>
      </c>
      <c r="C1622" s="9">
        <v>8</v>
      </c>
      <c r="D1622" s="134">
        <f>'PVWatts Hourly Results (1)'!C1633</f>
        <v>0</v>
      </c>
      <c r="E1622" s="127">
        <f>DATE(YEAR(Inputs!$D$5),Summary!B1622,Summary!C1622)+TIME(D1622,0,0)</f>
        <v>68</v>
      </c>
      <c r="F1622" s="4">
        <f t="shared" si="172"/>
        <v>0</v>
      </c>
      <c r="G1622" s="4">
        <f t="shared" ref="G1622:G1685" si="177">WEEKDAY(E1622)</f>
        <v>5</v>
      </c>
      <c r="H1622" s="4">
        <f t="shared" si="173"/>
        <v>1</v>
      </c>
      <c r="I1622" s="4">
        <f t="shared" si="174"/>
        <v>0</v>
      </c>
      <c r="J1622" s="4">
        <f t="shared" si="175"/>
        <v>0</v>
      </c>
      <c r="K1622" s="4">
        <f t="shared" ref="K1622:K1685" si="178">IF(OR(AND(B1622=7,C1622=4),AND(B1622=1,C1622=1)),1,0)</f>
        <v>0</v>
      </c>
      <c r="L1622" s="5">
        <f t="shared" si="176"/>
        <v>0</v>
      </c>
      <c r="M1622" s="137">
        <f>'PVWatts Hourly Results (1)'!L1633/1000</f>
        <v>0</v>
      </c>
      <c r="N1622" s="3">
        <f>'PVWatts Hourly Results (2)'!L1633/1000</f>
        <v>0</v>
      </c>
      <c r="O1622" s="3">
        <f>'PVWatts Hourly Results (3)'!L1633/1000</f>
        <v>0</v>
      </c>
      <c r="P1622" s="3">
        <f>'PVWatts Hourly Results (4)'!L1633/1000</f>
        <v>0</v>
      </c>
      <c r="Q1622" s="130">
        <f>'PVWatts Hourly Results (5)'!L1633/1000</f>
        <v>0</v>
      </c>
    </row>
    <row r="1623" spans="2:17" x14ac:dyDescent="0.25">
      <c r="B1623" s="8">
        <v>3</v>
      </c>
      <c r="C1623" s="9">
        <v>8</v>
      </c>
      <c r="D1623" s="134">
        <f>'PVWatts Hourly Results (1)'!C1634</f>
        <v>0</v>
      </c>
      <c r="E1623" s="127">
        <f>DATE(YEAR(Inputs!$D$5),Summary!B1623,Summary!C1623)+TIME(D1623,0,0)</f>
        <v>68</v>
      </c>
      <c r="F1623" s="4">
        <f t="shared" ref="F1623:F1686" si="179">IF(OR(B1623&lt;3,B1623=6,B1623=7,B1623=8),1,0)</f>
        <v>0</v>
      </c>
      <c r="G1623" s="4">
        <f t="shared" si="177"/>
        <v>5</v>
      </c>
      <c r="H1623" s="4">
        <f t="shared" ref="H1623:H1686" si="180">IF(OR(G1623=2,G1623=3,G1623=4,G1623=5,G1623=6),1,0)</f>
        <v>1</v>
      </c>
      <c r="I1623" s="4">
        <f t="shared" ref="I1623:I1686" si="181">IF(AND(B1623&gt;5,B1623&lt;9,D1623&gt;=13,D1623&lt;=16,H1623=1),1,0)</f>
        <v>0</v>
      </c>
      <c r="J1623" s="4">
        <f t="shared" ref="J1623:J1686" si="182">IF(AND(B1623&lt;3,OR(AND(D1623&gt;6,D1623&lt;9),AND(D1623&gt;17,D1623&lt;20)),H1623=1),1,0)</f>
        <v>0</v>
      </c>
      <c r="K1623" s="4">
        <f t="shared" si="178"/>
        <v>0</v>
      </c>
      <c r="L1623" s="5">
        <f t="shared" ref="L1623:L1686" si="183">IFERROR(IF(AND(F1623=1,H1623=1,OR(I1623=1,J1623=1),K1623=0),1,0),"")</f>
        <v>0</v>
      </c>
      <c r="M1623" s="137">
        <f>'PVWatts Hourly Results (1)'!L1634/1000</f>
        <v>0</v>
      </c>
      <c r="N1623" s="3">
        <f>'PVWatts Hourly Results (2)'!L1634/1000</f>
        <v>0</v>
      </c>
      <c r="O1623" s="3">
        <f>'PVWatts Hourly Results (3)'!L1634/1000</f>
        <v>0</v>
      </c>
      <c r="P1623" s="3">
        <f>'PVWatts Hourly Results (4)'!L1634/1000</f>
        <v>0</v>
      </c>
      <c r="Q1623" s="130">
        <f>'PVWatts Hourly Results (5)'!L1634/1000</f>
        <v>0</v>
      </c>
    </row>
    <row r="1624" spans="2:17" x14ac:dyDescent="0.25">
      <c r="B1624" s="8">
        <v>3</v>
      </c>
      <c r="C1624" s="9">
        <v>8</v>
      </c>
      <c r="D1624" s="134">
        <f>'PVWatts Hourly Results (1)'!C1635</f>
        <v>0</v>
      </c>
      <c r="E1624" s="127">
        <f>DATE(YEAR(Inputs!$D$5),Summary!B1624,Summary!C1624)+TIME(D1624,0,0)</f>
        <v>68</v>
      </c>
      <c r="F1624" s="4">
        <f t="shared" si="179"/>
        <v>0</v>
      </c>
      <c r="G1624" s="4">
        <f t="shared" si="177"/>
        <v>5</v>
      </c>
      <c r="H1624" s="4">
        <f t="shared" si="180"/>
        <v>1</v>
      </c>
      <c r="I1624" s="4">
        <f t="shared" si="181"/>
        <v>0</v>
      </c>
      <c r="J1624" s="4">
        <f t="shared" si="182"/>
        <v>0</v>
      </c>
      <c r="K1624" s="4">
        <f t="shared" si="178"/>
        <v>0</v>
      </c>
      <c r="L1624" s="5">
        <f t="shared" si="183"/>
        <v>0</v>
      </c>
      <c r="M1624" s="137">
        <f>'PVWatts Hourly Results (1)'!L1635/1000</f>
        <v>0</v>
      </c>
      <c r="N1624" s="3">
        <f>'PVWatts Hourly Results (2)'!L1635/1000</f>
        <v>0</v>
      </c>
      <c r="O1624" s="3">
        <f>'PVWatts Hourly Results (3)'!L1635/1000</f>
        <v>0</v>
      </c>
      <c r="P1624" s="3">
        <f>'PVWatts Hourly Results (4)'!L1635/1000</f>
        <v>0</v>
      </c>
      <c r="Q1624" s="130">
        <f>'PVWatts Hourly Results (5)'!L1635/1000</f>
        <v>0</v>
      </c>
    </row>
    <row r="1625" spans="2:17" x14ac:dyDescent="0.25">
      <c r="B1625" s="8">
        <v>3</v>
      </c>
      <c r="C1625" s="9">
        <v>8</v>
      </c>
      <c r="D1625" s="134">
        <f>'PVWatts Hourly Results (1)'!C1636</f>
        <v>0</v>
      </c>
      <c r="E1625" s="127">
        <f>DATE(YEAR(Inputs!$D$5),Summary!B1625,Summary!C1625)+TIME(D1625,0,0)</f>
        <v>68</v>
      </c>
      <c r="F1625" s="4">
        <f t="shared" si="179"/>
        <v>0</v>
      </c>
      <c r="G1625" s="4">
        <f t="shared" si="177"/>
        <v>5</v>
      </c>
      <c r="H1625" s="4">
        <f t="shared" si="180"/>
        <v>1</v>
      </c>
      <c r="I1625" s="4">
        <f t="shared" si="181"/>
        <v>0</v>
      </c>
      <c r="J1625" s="4">
        <f t="shared" si="182"/>
        <v>0</v>
      </c>
      <c r="K1625" s="4">
        <f t="shared" si="178"/>
        <v>0</v>
      </c>
      <c r="L1625" s="5">
        <f t="shared" si="183"/>
        <v>0</v>
      </c>
      <c r="M1625" s="137">
        <f>'PVWatts Hourly Results (1)'!L1636/1000</f>
        <v>0</v>
      </c>
      <c r="N1625" s="3">
        <f>'PVWatts Hourly Results (2)'!L1636/1000</f>
        <v>0</v>
      </c>
      <c r="O1625" s="3">
        <f>'PVWatts Hourly Results (3)'!L1636/1000</f>
        <v>0</v>
      </c>
      <c r="P1625" s="3">
        <f>'PVWatts Hourly Results (4)'!L1636/1000</f>
        <v>0</v>
      </c>
      <c r="Q1625" s="130">
        <f>'PVWatts Hourly Results (5)'!L1636/1000</f>
        <v>0</v>
      </c>
    </row>
    <row r="1626" spans="2:17" x14ac:dyDescent="0.25">
      <c r="B1626" s="8">
        <v>3</v>
      </c>
      <c r="C1626" s="9">
        <v>8</v>
      </c>
      <c r="D1626" s="134">
        <f>'PVWatts Hourly Results (1)'!C1637</f>
        <v>0</v>
      </c>
      <c r="E1626" s="127">
        <f>DATE(YEAR(Inputs!$D$5),Summary!B1626,Summary!C1626)+TIME(D1626,0,0)</f>
        <v>68</v>
      </c>
      <c r="F1626" s="4">
        <f t="shared" si="179"/>
        <v>0</v>
      </c>
      <c r="G1626" s="4">
        <f t="shared" si="177"/>
        <v>5</v>
      </c>
      <c r="H1626" s="4">
        <f t="shared" si="180"/>
        <v>1</v>
      </c>
      <c r="I1626" s="4">
        <f t="shared" si="181"/>
        <v>0</v>
      </c>
      <c r="J1626" s="4">
        <f t="shared" si="182"/>
        <v>0</v>
      </c>
      <c r="K1626" s="4">
        <f t="shared" si="178"/>
        <v>0</v>
      </c>
      <c r="L1626" s="5">
        <f t="shared" si="183"/>
        <v>0</v>
      </c>
      <c r="M1626" s="137">
        <f>'PVWatts Hourly Results (1)'!L1637/1000</f>
        <v>0</v>
      </c>
      <c r="N1626" s="3">
        <f>'PVWatts Hourly Results (2)'!L1637/1000</f>
        <v>0</v>
      </c>
      <c r="O1626" s="3">
        <f>'PVWatts Hourly Results (3)'!L1637/1000</f>
        <v>0</v>
      </c>
      <c r="P1626" s="3">
        <f>'PVWatts Hourly Results (4)'!L1637/1000</f>
        <v>0</v>
      </c>
      <c r="Q1626" s="130">
        <f>'PVWatts Hourly Results (5)'!L1637/1000</f>
        <v>0</v>
      </c>
    </row>
    <row r="1627" spans="2:17" x14ac:dyDescent="0.25">
      <c r="B1627" s="8">
        <v>3</v>
      </c>
      <c r="C1627" s="9">
        <v>8</v>
      </c>
      <c r="D1627" s="134">
        <f>'PVWatts Hourly Results (1)'!C1638</f>
        <v>0</v>
      </c>
      <c r="E1627" s="127">
        <f>DATE(YEAR(Inputs!$D$5),Summary!B1627,Summary!C1627)+TIME(D1627,0,0)</f>
        <v>68</v>
      </c>
      <c r="F1627" s="4">
        <f t="shared" si="179"/>
        <v>0</v>
      </c>
      <c r="G1627" s="4">
        <f t="shared" si="177"/>
        <v>5</v>
      </c>
      <c r="H1627" s="4">
        <f t="shared" si="180"/>
        <v>1</v>
      </c>
      <c r="I1627" s="4">
        <f t="shared" si="181"/>
        <v>0</v>
      </c>
      <c r="J1627" s="4">
        <f t="shared" si="182"/>
        <v>0</v>
      </c>
      <c r="K1627" s="4">
        <f t="shared" si="178"/>
        <v>0</v>
      </c>
      <c r="L1627" s="5">
        <f t="shared" si="183"/>
        <v>0</v>
      </c>
      <c r="M1627" s="137">
        <f>'PVWatts Hourly Results (1)'!L1638/1000</f>
        <v>0</v>
      </c>
      <c r="N1627" s="3">
        <f>'PVWatts Hourly Results (2)'!L1638/1000</f>
        <v>0</v>
      </c>
      <c r="O1627" s="3">
        <f>'PVWatts Hourly Results (3)'!L1638/1000</f>
        <v>0</v>
      </c>
      <c r="P1627" s="3">
        <f>'PVWatts Hourly Results (4)'!L1638/1000</f>
        <v>0</v>
      </c>
      <c r="Q1627" s="130">
        <f>'PVWatts Hourly Results (5)'!L1638/1000</f>
        <v>0</v>
      </c>
    </row>
    <row r="1628" spans="2:17" x14ac:dyDescent="0.25">
      <c r="B1628" s="8">
        <v>3</v>
      </c>
      <c r="C1628" s="9">
        <v>8</v>
      </c>
      <c r="D1628" s="134">
        <f>'PVWatts Hourly Results (1)'!C1639</f>
        <v>0</v>
      </c>
      <c r="E1628" s="127">
        <f>DATE(YEAR(Inputs!$D$5),Summary!B1628,Summary!C1628)+TIME(D1628,0,0)</f>
        <v>68</v>
      </c>
      <c r="F1628" s="4">
        <f t="shared" si="179"/>
        <v>0</v>
      </c>
      <c r="G1628" s="4">
        <f t="shared" si="177"/>
        <v>5</v>
      </c>
      <c r="H1628" s="4">
        <f t="shared" si="180"/>
        <v>1</v>
      </c>
      <c r="I1628" s="4">
        <f t="shared" si="181"/>
        <v>0</v>
      </c>
      <c r="J1628" s="4">
        <f t="shared" si="182"/>
        <v>0</v>
      </c>
      <c r="K1628" s="4">
        <f t="shared" si="178"/>
        <v>0</v>
      </c>
      <c r="L1628" s="5">
        <f t="shared" si="183"/>
        <v>0</v>
      </c>
      <c r="M1628" s="137">
        <f>'PVWatts Hourly Results (1)'!L1639/1000</f>
        <v>0</v>
      </c>
      <c r="N1628" s="3">
        <f>'PVWatts Hourly Results (2)'!L1639/1000</f>
        <v>0</v>
      </c>
      <c r="O1628" s="3">
        <f>'PVWatts Hourly Results (3)'!L1639/1000</f>
        <v>0</v>
      </c>
      <c r="P1628" s="3">
        <f>'PVWatts Hourly Results (4)'!L1639/1000</f>
        <v>0</v>
      </c>
      <c r="Q1628" s="130">
        <f>'PVWatts Hourly Results (5)'!L1639/1000</f>
        <v>0</v>
      </c>
    </row>
    <row r="1629" spans="2:17" x14ac:dyDescent="0.25">
      <c r="B1629" s="8">
        <v>3</v>
      </c>
      <c r="C1629" s="9">
        <v>8</v>
      </c>
      <c r="D1629" s="134">
        <f>'PVWatts Hourly Results (1)'!C1640</f>
        <v>0</v>
      </c>
      <c r="E1629" s="127">
        <f>DATE(YEAR(Inputs!$D$5),Summary!B1629,Summary!C1629)+TIME(D1629,0,0)</f>
        <v>68</v>
      </c>
      <c r="F1629" s="4">
        <f t="shared" si="179"/>
        <v>0</v>
      </c>
      <c r="G1629" s="4">
        <f t="shared" si="177"/>
        <v>5</v>
      </c>
      <c r="H1629" s="4">
        <f t="shared" si="180"/>
        <v>1</v>
      </c>
      <c r="I1629" s="4">
        <f t="shared" si="181"/>
        <v>0</v>
      </c>
      <c r="J1629" s="4">
        <f t="shared" si="182"/>
        <v>0</v>
      </c>
      <c r="K1629" s="4">
        <f t="shared" si="178"/>
        <v>0</v>
      </c>
      <c r="L1629" s="5">
        <f t="shared" si="183"/>
        <v>0</v>
      </c>
      <c r="M1629" s="137">
        <f>'PVWatts Hourly Results (1)'!L1640/1000</f>
        <v>0</v>
      </c>
      <c r="N1629" s="3">
        <f>'PVWatts Hourly Results (2)'!L1640/1000</f>
        <v>0</v>
      </c>
      <c r="O1629" s="3">
        <f>'PVWatts Hourly Results (3)'!L1640/1000</f>
        <v>0</v>
      </c>
      <c r="P1629" s="3">
        <f>'PVWatts Hourly Results (4)'!L1640/1000</f>
        <v>0</v>
      </c>
      <c r="Q1629" s="130">
        <f>'PVWatts Hourly Results (5)'!L1640/1000</f>
        <v>0</v>
      </c>
    </row>
    <row r="1630" spans="2:17" x14ac:dyDescent="0.25">
      <c r="B1630" s="8">
        <v>3</v>
      </c>
      <c r="C1630" s="9">
        <v>9</v>
      </c>
      <c r="D1630" s="134">
        <f>'PVWatts Hourly Results (1)'!C1641</f>
        <v>0</v>
      </c>
      <c r="E1630" s="127">
        <f>DATE(YEAR(Inputs!$D$5),Summary!B1630,Summary!C1630)+TIME(D1630,0,0)</f>
        <v>69</v>
      </c>
      <c r="F1630" s="4">
        <f t="shared" si="179"/>
        <v>0</v>
      </c>
      <c r="G1630" s="4">
        <f t="shared" si="177"/>
        <v>6</v>
      </c>
      <c r="H1630" s="4">
        <f t="shared" si="180"/>
        <v>1</v>
      </c>
      <c r="I1630" s="4">
        <f t="shared" si="181"/>
        <v>0</v>
      </c>
      <c r="J1630" s="4">
        <f t="shared" si="182"/>
        <v>0</v>
      </c>
      <c r="K1630" s="4">
        <f t="shared" si="178"/>
        <v>0</v>
      </c>
      <c r="L1630" s="5">
        <f t="shared" si="183"/>
        <v>0</v>
      </c>
      <c r="M1630" s="137">
        <f>'PVWatts Hourly Results (1)'!L1641/1000</f>
        <v>0</v>
      </c>
      <c r="N1630" s="3">
        <f>'PVWatts Hourly Results (2)'!L1641/1000</f>
        <v>0</v>
      </c>
      <c r="O1630" s="3">
        <f>'PVWatts Hourly Results (3)'!L1641/1000</f>
        <v>0</v>
      </c>
      <c r="P1630" s="3">
        <f>'PVWatts Hourly Results (4)'!L1641/1000</f>
        <v>0</v>
      </c>
      <c r="Q1630" s="130">
        <f>'PVWatts Hourly Results (5)'!L1641/1000</f>
        <v>0</v>
      </c>
    </row>
    <row r="1631" spans="2:17" x14ac:dyDescent="0.25">
      <c r="B1631" s="8">
        <v>3</v>
      </c>
      <c r="C1631" s="9">
        <v>9</v>
      </c>
      <c r="D1631" s="134">
        <f>'PVWatts Hourly Results (1)'!C1642</f>
        <v>0</v>
      </c>
      <c r="E1631" s="127">
        <f>DATE(YEAR(Inputs!$D$5),Summary!B1631,Summary!C1631)+TIME(D1631,0,0)</f>
        <v>69</v>
      </c>
      <c r="F1631" s="4">
        <f t="shared" si="179"/>
        <v>0</v>
      </c>
      <c r="G1631" s="4">
        <f t="shared" si="177"/>
        <v>6</v>
      </c>
      <c r="H1631" s="4">
        <f t="shared" si="180"/>
        <v>1</v>
      </c>
      <c r="I1631" s="4">
        <f t="shared" si="181"/>
        <v>0</v>
      </c>
      <c r="J1631" s="4">
        <f t="shared" si="182"/>
        <v>0</v>
      </c>
      <c r="K1631" s="4">
        <f t="shared" si="178"/>
        <v>0</v>
      </c>
      <c r="L1631" s="5">
        <f t="shared" si="183"/>
        <v>0</v>
      </c>
      <c r="M1631" s="137">
        <f>'PVWatts Hourly Results (1)'!L1642/1000</f>
        <v>0</v>
      </c>
      <c r="N1631" s="3">
        <f>'PVWatts Hourly Results (2)'!L1642/1000</f>
        <v>0</v>
      </c>
      <c r="O1631" s="3">
        <f>'PVWatts Hourly Results (3)'!L1642/1000</f>
        <v>0</v>
      </c>
      <c r="P1631" s="3">
        <f>'PVWatts Hourly Results (4)'!L1642/1000</f>
        <v>0</v>
      </c>
      <c r="Q1631" s="130">
        <f>'PVWatts Hourly Results (5)'!L1642/1000</f>
        <v>0</v>
      </c>
    </row>
    <row r="1632" spans="2:17" x14ac:dyDescent="0.25">
      <c r="B1632" s="8">
        <v>3</v>
      </c>
      <c r="C1632" s="9">
        <v>9</v>
      </c>
      <c r="D1632" s="134">
        <f>'PVWatts Hourly Results (1)'!C1643</f>
        <v>0</v>
      </c>
      <c r="E1632" s="127">
        <f>DATE(YEAR(Inputs!$D$5),Summary!B1632,Summary!C1632)+TIME(D1632,0,0)</f>
        <v>69</v>
      </c>
      <c r="F1632" s="4">
        <f t="shared" si="179"/>
        <v>0</v>
      </c>
      <c r="G1632" s="4">
        <f t="shared" si="177"/>
        <v>6</v>
      </c>
      <c r="H1632" s="4">
        <f t="shared" si="180"/>
        <v>1</v>
      </c>
      <c r="I1632" s="4">
        <f t="shared" si="181"/>
        <v>0</v>
      </c>
      <c r="J1632" s="4">
        <f t="shared" si="182"/>
        <v>0</v>
      </c>
      <c r="K1632" s="4">
        <f t="shared" si="178"/>
        <v>0</v>
      </c>
      <c r="L1632" s="5">
        <f t="shared" si="183"/>
        <v>0</v>
      </c>
      <c r="M1632" s="137">
        <f>'PVWatts Hourly Results (1)'!L1643/1000</f>
        <v>0</v>
      </c>
      <c r="N1632" s="3">
        <f>'PVWatts Hourly Results (2)'!L1643/1000</f>
        <v>0</v>
      </c>
      <c r="O1632" s="3">
        <f>'PVWatts Hourly Results (3)'!L1643/1000</f>
        <v>0</v>
      </c>
      <c r="P1632" s="3">
        <f>'PVWatts Hourly Results (4)'!L1643/1000</f>
        <v>0</v>
      </c>
      <c r="Q1632" s="130">
        <f>'PVWatts Hourly Results (5)'!L1643/1000</f>
        <v>0</v>
      </c>
    </row>
    <row r="1633" spans="2:17" x14ac:dyDescent="0.25">
      <c r="B1633" s="8">
        <v>3</v>
      </c>
      <c r="C1633" s="9">
        <v>9</v>
      </c>
      <c r="D1633" s="134">
        <f>'PVWatts Hourly Results (1)'!C1644</f>
        <v>0</v>
      </c>
      <c r="E1633" s="127">
        <f>DATE(YEAR(Inputs!$D$5),Summary!B1633,Summary!C1633)+TIME(D1633,0,0)</f>
        <v>69</v>
      </c>
      <c r="F1633" s="4">
        <f t="shared" si="179"/>
        <v>0</v>
      </c>
      <c r="G1633" s="4">
        <f t="shared" si="177"/>
        <v>6</v>
      </c>
      <c r="H1633" s="4">
        <f t="shared" si="180"/>
        <v>1</v>
      </c>
      <c r="I1633" s="4">
        <f t="shared" si="181"/>
        <v>0</v>
      </c>
      <c r="J1633" s="4">
        <f t="shared" si="182"/>
        <v>0</v>
      </c>
      <c r="K1633" s="4">
        <f t="shared" si="178"/>
        <v>0</v>
      </c>
      <c r="L1633" s="5">
        <f t="shared" si="183"/>
        <v>0</v>
      </c>
      <c r="M1633" s="137">
        <f>'PVWatts Hourly Results (1)'!L1644/1000</f>
        <v>0</v>
      </c>
      <c r="N1633" s="3">
        <f>'PVWatts Hourly Results (2)'!L1644/1000</f>
        <v>0</v>
      </c>
      <c r="O1633" s="3">
        <f>'PVWatts Hourly Results (3)'!L1644/1000</f>
        <v>0</v>
      </c>
      <c r="P1633" s="3">
        <f>'PVWatts Hourly Results (4)'!L1644/1000</f>
        <v>0</v>
      </c>
      <c r="Q1633" s="130">
        <f>'PVWatts Hourly Results (5)'!L1644/1000</f>
        <v>0</v>
      </c>
    </row>
    <row r="1634" spans="2:17" x14ac:dyDescent="0.25">
      <c r="B1634" s="8">
        <v>3</v>
      </c>
      <c r="C1634" s="9">
        <v>9</v>
      </c>
      <c r="D1634" s="134">
        <f>'PVWatts Hourly Results (1)'!C1645</f>
        <v>0</v>
      </c>
      <c r="E1634" s="127">
        <f>DATE(YEAR(Inputs!$D$5),Summary!B1634,Summary!C1634)+TIME(D1634,0,0)</f>
        <v>69</v>
      </c>
      <c r="F1634" s="4">
        <f t="shared" si="179"/>
        <v>0</v>
      </c>
      <c r="G1634" s="4">
        <f t="shared" si="177"/>
        <v>6</v>
      </c>
      <c r="H1634" s="4">
        <f t="shared" si="180"/>
        <v>1</v>
      </c>
      <c r="I1634" s="4">
        <f t="shared" si="181"/>
        <v>0</v>
      </c>
      <c r="J1634" s="4">
        <f t="shared" si="182"/>
        <v>0</v>
      </c>
      <c r="K1634" s="4">
        <f t="shared" si="178"/>
        <v>0</v>
      </c>
      <c r="L1634" s="5">
        <f t="shared" si="183"/>
        <v>0</v>
      </c>
      <c r="M1634" s="137">
        <f>'PVWatts Hourly Results (1)'!L1645/1000</f>
        <v>0</v>
      </c>
      <c r="N1634" s="3">
        <f>'PVWatts Hourly Results (2)'!L1645/1000</f>
        <v>0</v>
      </c>
      <c r="O1634" s="3">
        <f>'PVWatts Hourly Results (3)'!L1645/1000</f>
        <v>0</v>
      </c>
      <c r="P1634" s="3">
        <f>'PVWatts Hourly Results (4)'!L1645/1000</f>
        <v>0</v>
      </c>
      <c r="Q1634" s="130">
        <f>'PVWatts Hourly Results (5)'!L1645/1000</f>
        <v>0</v>
      </c>
    </row>
    <row r="1635" spans="2:17" x14ac:dyDescent="0.25">
      <c r="B1635" s="8">
        <v>3</v>
      </c>
      <c r="C1635" s="9">
        <v>9</v>
      </c>
      <c r="D1635" s="134">
        <f>'PVWatts Hourly Results (1)'!C1646</f>
        <v>0</v>
      </c>
      <c r="E1635" s="127">
        <f>DATE(YEAR(Inputs!$D$5),Summary!B1635,Summary!C1635)+TIME(D1635,0,0)</f>
        <v>69</v>
      </c>
      <c r="F1635" s="4">
        <f t="shared" si="179"/>
        <v>0</v>
      </c>
      <c r="G1635" s="4">
        <f t="shared" si="177"/>
        <v>6</v>
      </c>
      <c r="H1635" s="4">
        <f t="shared" si="180"/>
        <v>1</v>
      </c>
      <c r="I1635" s="4">
        <f t="shared" si="181"/>
        <v>0</v>
      </c>
      <c r="J1635" s="4">
        <f t="shared" si="182"/>
        <v>0</v>
      </c>
      <c r="K1635" s="4">
        <f t="shared" si="178"/>
        <v>0</v>
      </c>
      <c r="L1635" s="5">
        <f t="shared" si="183"/>
        <v>0</v>
      </c>
      <c r="M1635" s="137">
        <f>'PVWatts Hourly Results (1)'!L1646/1000</f>
        <v>0</v>
      </c>
      <c r="N1635" s="3">
        <f>'PVWatts Hourly Results (2)'!L1646/1000</f>
        <v>0</v>
      </c>
      <c r="O1635" s="3">
        <f>'PVWatts Hourly Results (3)'!L1646/1000</f>
        <v>0</v>
      </c>
      <c r="P1635" s="3">
        <f>'PVWatts Hourly Results (4)'!L1646/1000</f>
        <v>0</v>
      </c>
      <c r="Q1635" s="130">
        <f>'PVWatts Hourly Results (5)'!L1646/1000</f>
        <v>0</v>
      </c>
    </row>
    <row r="1636" spans="2:17" x14ac:dyDescent="0.25">
      <c r="B1636" s="8">
        <v>3</v>
      </c>
      <c r="C1636" s="9">
        <v>9</v>
      </c>
      <c r="D1636" s="134">
        <f>'PVWatts Hourly Results (1)'!C1647</f>
        <v>0</v>
      </c>
      <c r="E1636" s="127">
        <f>DATE(YEAR(Inputs!$D$5),Summary!B1636,Summary!C1636)+TIME(D1636,0,0)</f>
        <v>69</v>
      </c>
      <c r="F1636" s="4">
        <f t="shared" si="179"/>
        <v>0</v>
      </c>
      <c r="G1636" s="4">
        <f t="shared" si="177"/>
        <v>6</v>
      </c>
      <c r="H1636" s="4">
        <f t="shared" si="180"/>
        <v>1</v>
      </c>
      <c r="I1636" s="4">
        <f t="shared" si="181"/>
        <v>0</v>
      </c>
      <c r="J1636" s="4">
        <f t="shared" si="182"/>
        <v>0</v>
      </c>
      <c r="K1636" s="4">
        <f t="shared" si="178"/>
        <v>0</v>
      </c>
      <c r="L1636" s="5">
        <f t="shared" si="183"/>
        <v>0</v>
      </c>
      <c r="M1636" s="137">
        <f>'PVWatts Hourly Results (1)'!L1647/1000</f>
        <v>0</v>
      </c>
      <c r="N1636" s="3">
        <f>'PVWatts Hourly Results (2)'!L1647/1000</f>
        <v>0</v>
      </c>
      <c r="O1636" s="3">
        <f>'PVWatts Hourly Results (3)'!L1647/1000</f>
        <v>0</v>
      </c>
      <c r="P1636" s="3">
        <f>'PVWatts Hourly Results (4)'!L1647/1000</f>
        <v>0</v>
      </c>
      <c r="Q1636" s="130">
        <f>'PVWatts Hourly Results (5)'!L1647/1000</f>
        <v>0</v>
      </c>
    </row>
    <row r="1637" spans="2:17" x14ac:dyDescent="0.25">
      <c r="B1637" s="8">
        <v>3</v>
      </c>
      <c r="C1637" s="9">
        <v>9</v>
      </c>
      <c r="D1637" s="134">
        <f>'PVWatts Hourly Results (1)'!C1648</f>
        <v>0</v>
      </c>
      <c r="E1637" s="127">
        <f>DATE(YEAR(Inputs!$D$5),Summary!B1637,Summary!C1637)+TIME(D1637,0,0)</f>
        <v>69</v>
      </c>
      <c r="F1637" s="4">
        <f t="shared" si="179"/>
        <v>0</v>
      </c>
      <c r="G1637" s="4">
        <f t="shared" si="177"/>
        <v>6</v>
      </c>
      <c r="H1637" s="4">
        <f t="shared" si="180"/>
        <v>1</v>
      </c>
      <c r="I1637" s="4">
        <f t="shared" si="181"/>
        <v>0</v>
      </c>
      <c r="J1637" s="4">
        <f t="shared" si="182"/>
        <v>0</v>
      </c>
      <c r="K1637" s="4">
        <f t="shared" si="178"/>
        <v>0</v>
      </c>
      <c r="L1637" s="5">
        <f t="shared" si="183"/>
        <v>0</v>
      </c>
      <c r="M1637" s="137">
        <f>'PVWatts Hourly Results (1)'!L1648/1000</f>
        <v>0</v>
      </c>
      <c r="N1637" s="3">
        <f>'PVWatts Hourly Results (2)'!L1648/1000</f>
        <v>0</v>
      </c>
      <c r="O1637" s="3">
        <f>'PVWatts Hourly Results (3)'!L1648/1000</f>
        <v>0</v>
      </c>
      <c r="P1637" s="3">
        <f>'PVWatts Hourly Results (4)'!L1648/1000</f>
        <v>0</v>
      </c>
      <c r="Q1637" s="130">
        <f>'PVWatts Hourly Results (5)'!L1648/1000</f>
        <v>0</v>
      </c>
    </row>
    <row r="1638" spans="2:17" x14ac:dyDescent="0.25">
      <c r="B1638" s="8">
        <v>3</v>
      </c>
      <c r="C1638" s="9">
        <v>9</v>
      </c>
      <c r="D1638" s="134">
        <f>'PVWatts Hourly Results (1)'!C1649</f>
        <v>0</v>
      </c>
      <c r="E1638" s="127">
        <f>DATE(YEAR(Inputs!$D$5),Summary!B1638,Summary!C1638)+TIME(D1638,0,0)</f>
        <v>69</v>
      </c>
      <c r="F1638" s="4">
        <f t="shared" si="179"/>
        <v>0</v>
      </c>
      <c r="G1638" s="4">
        <f t="shared" si="177"/>
        <v>6</v>
      </c>
      <c r="H1638" s="4">
        <f t="shared" si="180"/>
        <v>1</v>
      </c>
      <c r="I1638" s="4">
        <f t="shared" si="181"/>
        <v>0</v>
      </c>
      <c r="J1638" s="4">
        <f t="shared" si="182"/>
        <v>0</v>
      </c>
      <c r="K1638" s="4">
        <f t="shared" si="178"/>
        <v>0</v>
      </c>
      <c r="L1638" s="5">
        <f t="shared" si="183"/>
        <v>0</v>
      </c>
      <c r="M1638" s="137">
        <f>'PVWatts Hourly Results (1)'!L1649/1000</f>
        <v>0</v>
      </c>
      <c r="N1638" s="3">
        <f>'PVWatts Hourly Results (2)'!L1649/1000</f>
        <v>0</v>
      </c>
      <c r="O1638" s="3">
        <f>'PVWatts Hourly Results (3)'!L1649/1000</f>
        <v>0</v>
      </c>
      <c r="P1638" s="3">
        <f>'PVWatts Hourly Results (4)'!L1649/1000</f>
        <v>0</v>
      </c>
      <c r="Q1638" s="130">
        <f>'PVWatts Hourly Results (5)'!L1649/1000</f>
        <v>0</v>
      </c>
    </row>
    <row r="1639" spans="2:17" x14ac:dyDescent="0.25">
      <c r="B1639" s="8">
        <v>3</v>
      </c>
      <c r="C1639" s="9">
        <v>9</v>
      </c>
      <c r="D1639" s="134">
        <f>'PVWatts Hourly Results (1)'!C1650</f>
        <v>0</v>
      </c>
      <c r="E1639" s="127">
        <f>DATE(YEAR(Inputs!$D$5),Summary!B1639,Summary!C1639)+TIME(D1639,0,0)</f>
        <v>69</v>
      </c>
      <c r="F1639" s="4">
        <f t="shared" si="179"/>
        <v>0</v>
      </c>
      <c r="G1639" s="4">
        <f t="shared" si="177"/>
        <v>6</v>
      </c>
      <c r="H1639" s="4">
        <f t="shared" si="180"/>
        <v>1</v>
      </c>
      <c r="I1639" s="4">
        <f t="shared" si="181"/>
        <v>0</v>
      </c>
      <c r="J1639" s="4">
        <f t="shared" si="182"/>
        <v>0</v>
      </c>
      <c r="K1639" s="4">
        <f t="shared" si="178"/>
        <v>0</v>
      </c>
      <c r="L1639" s="5">
        <f t="shared" si="183"/>
        <v>0</v>
      </c>
      <c r="M1639" s="137">
        <f>'PVWatts Hourly Results (1)'!L1650/1000</f>
        <v>0</v>
      </c>
      <c r="N1639" s="3">
        <f>'PVWatts Hourly Results (2)'!L1650/1000</f>
        <v>0</v>
      </c>
      <c r="O1639" s="3">
        <f>'PVWatts Hourly Results (3)'!L1650/1000</f>
        <v>0</v>
      </c>
      <c r="P1639" s="3">
        <f>'PVWatts Hourly Results (4)'!L1650/1000</f>
        <v>0</v>
      </c>
      <c r="Q1639" s="130">
        <f>'PVWatts Hourly Results (5)'!L1650/1000</f>
        <v>0</v>
      </c>
    </row>
    <row r="1640" spans="2:17" x14ac:dyDescent="0.25">
      <c r="B1640" s="8">
        <v>3</v>
      </c>
      <c r="C1640" s="9">
        <v>9</v>
      </c>
      <c r="D1640" s="134">
        <f>'PVWatts Hourly Results (1)'!C1651</f>
        <v>0</v>
      </c>
      <c r="E1640" s="127">
        <f>DATE(YEAR(Inputs!$D$5),Summary!B1640,Summary!C1640)+TIME(D1640,0,0)</f>
        <v>69</v>
      </c>
      <c r="F1640" s="4">
        <f t="shared" si="179"/>
        <v>0</v>
      </c>
      <c r="G1640" s="4">
        <f t="shared" si="177"/>
        <v>6</v>
      </c>
      <c r="H1640" s="4">
        <f t="shared" si="180"/>
        <v>1</v>
      </c>
      <c r="I1640" s="4">
        <f t="shared" si="181"/>
        <v>0</v>
      </c>
      <c r="J1640" s="4">
        <f t="shared" si="182"/>
        <v>0</v>
      </c>
      <c r="K1640" s="4">
        <f t="shared" si="178"/>
        <v>0</v>
      </c>
      <c r="L1640" s="5">
        <f t="shared" si="183"/>
        <v>0</v>
      </c>
      <c r="M1640" s="137">
        <f>'PVWatts Hourly Results (1)'!L1651/1000</f>
        <v>0</v>
      </c>
      <c r="N1640" s="3">
        <f>'PVWatts Hourly Results (2)'!L1651/1000</f>
        <v>0</v>
      </c>
      <c r="O1640" s="3">
        <f>'PVWatts Hourly Results (3)'!L1651/1000</f>
        <v>0</v>
      </c>
      <c r="P1640" s="3">
        <f>'PVWatts Hourly Results (4)'!L1651/1000</f>
        <v>0</v>
      </c>
      <c r="Q1640" s="130">
        <f>'PVWatts Hourly Results (5)'!L1651/1000</f>
        <v>0</v>
      </c>
    </row>
    <row r="1641" spans="2:17" x14ac:dyDescent="0.25">
      <c r="B1641" s="8">
        <v>3</v>
      </c>
      <c r="C1641" s="9">
        <v>9</v>
      </c>
      <c r="D1641" s="134">
        <f>'PVWatts Hourly Results (1)'!C1652</f>
        <v>0</v>
      </c>
      <c r="E1641" s="127">
        <f>DATE(YEAR(Inputs!$D$5),Summary!B1641,Summary!C1641)+TIME(D1641,0,0)</f>
        <v>69</v>
      </c>
      <c r="F1641" s="4">
        <f t="shared" si="179"/>
        <v>0</v>
      </c>
      <c r="G1641" s="4">
        <f t="shared" si="177"/>
        <v>6</v>
      </c>
      <c r="H1641" s="4">
        <f t="shared" si="180"/>
        <v>1</v>
      </c>
      <c r="I1641" s="4">
        <f t="shared" si="181"/>
        <v>0</v>
      </c>
      <c r="J1641" s="4">
        <f t="shared" si="182"/>
        <v>0</v>
      </c>
      <c r="K1641" s="4">
        <f t="shared" si="178"/>
        <v>0</v>
      </c>
      <c r="L1641" s="5">
        <f t="shared" si="183"/>
        <v>0</v>
      </c>
      <c r="M1641" s="137">
        <f>'PVWatts Hourly Results (1)'!L1652/1000</f>
        <v>0</v>
      </c>
      <c r="N1641" s="3">
        <f>'PVWatts Hourly Results (2)'!L1652/1000</f>
        <v>0</v>
      </c>
      <c r="O1641" s="3">
        <f>'PVWatts Hourly Results (3)'!L1652/1000</f>
        <v>0</v>
      </c>
      <c r="P1641" s="3">
        <f>'PVWatts Hourly Results (4)'!L1652/1000</f>
        <v>0</v>
      </c>
      <c r="Q1641" s="130">
        <f>'PVWatts Hourly Results (5)'!L1652/1000</f>
        <v>0</v>
      </c>
    </row>
    <row r="1642" spans="2:17" x14ac:dyDescent="0.25">
      <c r="B1642" s="8">
        <v>3</v>
      </c>
      <c r="C1642" s="9">
        <v>9</v>
      </c>
      <c r="D1642" s="134">
        <f>'PVWatts Hourly Results (1)'!C1653</f>
        <v>0</v>
      </c>
      <c r="E1642" s="127">
        <f>DATE(YEAR(Inputs!$D$5),Summary!B1642,Summary!C1642)+TIME(D1642,0,0)</f>
        <v>69</v>
      </c>
      <c r="F1642" s="4">
        <f t="shared" si="179"/>
        <v>0</v>
      </c>
      <c r="G1642" s="4">
        <f t="shared" si="177"/>
        <v>6</v>
      </c>
      <c r="H1642" s="4">
        <f t="shared" si="180"/>
        <v>1</v>
      </c>
      <c r="I1642" s="4">
        <f t="shared" si="181"/>
        <v>0</v>
      </c>
      <c r="J1642" s="4">
        <f t="shared" si="182"/>
        <v>0</v>
      </c>
      <c r="K1642" s="4">
        <f t="shared" si="178"/>
        <v>0</v>
      </c>
      <c r="L1642" s="5">
        <f t="shared" si="183"/>
        <v>0</v>
      </c>
      <c r="M1642" s="137">
        <f>'PVWatts Hourly Results (1)'!L1653/1000</f>
        <v>0</v>
      </c>
      <c r="N1642" s="3">
        <f>'PVWatts Hourly Results (2)'!L1653/1000</f>
        <v>0</v>
      </c>
      <c r="O1642" s="3">
        <f>'PVWatts Hourly Results (3)'!L1653/1000</f>
        <v>0</v>
      </c>
      <c r="P1642" s="3">
        <f>'PVWatts Hourly Results (4)'!L1653/1000</f>
        <v>0</v>
      </c>
      <c r="Q1642" s="130">
        <f>'PVWatts Hourly Results (5)'!L1653/1000</f>
        <v>0</v>
      </c>
    </row>
    <row r="1643" spans="2:17" x14ac:dyDescent="0.25">
      <c r="B1643" s="8">
        <v>3</v>
      </c>
      <c r="C1643" s="9">
        <v>9</v>
      </c>
      <c r="D1643" s="134">
        <f>'PVWatts Hourly Results (1)'!C1654</f>
        <v>0</v>
      </c>
      <c r="E1643" s="127">
        <f>DATE(YEAR(Inputs!$D$5),Summary!B1643,Summary!C1643)+TIME(D1643,0,0)</f>
        <v>69</v>
      </c>
      <c r="F1643" s="4">
        <f t="shared" si="179"/>
        <v>0</v>
      </c>
      <c r="G1643" s="4">
        <f t="shared" si="177"/>
        <v>6</v>
      </c>
      <c r="H1643" s="4">
        <f t="shared" si="180"/>
        <v>1</v>
      </c>
      <c r="I1643" s="4">
        <f t="shared" si="181"/>
        <v>0</v>
      </c>
      <c r="J1643" s="4">
        <f t="shared" si="182"/>
        <v>0</v>
      </c>
      <c r="K1643" s="4">
        <f t="shared" si="178"/>
        <v>0</v>
      </c>
      <c r="L1643" s="5">
        <f t="shared" si="183"/>
        <v>0</v>
      </c>
      <c r="M1643" s="137">
        <f>'PVWatts Hourly Results (1)'!L1654/1000</f>
        <v>0</v>
      </c>
      <c r="N1643" s="3">
        <f>'PVWatts Hourly Results (2)'!L1654/1000</f>
        <v>0</v>
      </c>
      <c r="O1643" s="3">
        <f>'PVWatts Hourly Results (3)'!L1654/1000</f>
        <v>0</v>
      </c>
      <c r="P1643" s="3">
        <f>'PVWatts Hourly Results (4)'!L1654/1000</f>
        <v>0</v>
      </c>
      <c r="Q1643" s="130">
        <f>'PVWatts Hourly Results (5)'!L1654/1000</f>
        <v>0</v>
      </c>
    </row>
    <row r="1644" spans="2:17" x14ac:dyDescent="0.25">
      <c r="B1644" s="8">
        <v>3</v>
      </c>
      <c r="C1644" s="9">
        <v>9</v>
      </c>
      <c r="D1644" s="134">
        <f>'PVWatts Hourly Results (1)'!C1655</f>
        <v>0</v>
      </c>
      <c r="E1644" s="127">
        <f>DATE(YEAR(Inputs!$D$5),Summary!B1644,Summary!C1644)+TIME(D1644,0,0)</f>
        <v>69</v>
      </c>
      <c r="F1644" s="4">
        <f t="shared" si="179"/>
        <v>0</v>
      </c>
      <c r="G1644" s="4">
        <f t="shared" si="177"/>
        <v>6</v>
      </c>
      <c r="H1644" s="4">
        <f t="shared" si="180"/>
        <v>1</v>
      </c>
      <c r="I1644" s="4">
        <f t="shared" si="181"/>
        <v>0</v>
      </c>
      <c r="J1644" s="4">
        <f t="shared" si="182"/>
        <v>0</v>
      </c>
      <c r="K1644" s="4">
        <f t="shared" si="178"/>
        <v>0</v>
      </c>
      <c r="L1644" s="5">
        <f t="shared" si="183"/>
        <v>0</v>
      </c>
      <c r="M1644" s="137">
        <f>'PVWatts Hourly Results (1)'!L1655/1000</f>
        <v>0</v>
      </c>
      <c r="N1644" s="3">
        <f>'PVWatts Hourly Results (2)'!L1655/1000</f>
        <v>0</v>
      </c>
      <c r="O1644" s="3">
        <f>'PVWatts Hourly Results (3)'!L1655/1000</f>
        <v>0</v>
      </c>
      <c r="P1644" s="3">
        <f>'PVWatts Hourly Results (4)'!L1655/1000</f>
        <v>0</v>
      </c>
      <c r="Q1644" s="130">
        <f>'PVWatts Hourly Results (5)'!L1655/1000</f>
        <v>0</v>
      </c>
    </row>
    <row r="1645" spans="2:17" x14ac:dyDescent="0.25">
      <c r="B1645" s="8">
        <v>3</v>
      </c>
      <c r="C1645" s="9">
        <v>9</v>
      </c>
      <c r="D1645" s="134">
        <f>'PVWatts Hourly Results (1)'!C1656</f>
        <v>0</v>
      </c>
      <c r="E1645" s="127">
        <f>DATE(YEAR(Inputs!$D$5),Summary!B1645,Summary!C1645)+TIME(D1645,0,0)</f>
        <v>69</v>
      </c>
      <c r="F1645" s="4">
        <f t="shared" si="179"/>
        <v>0</v>
      </c>
      <c r="G1645" s="4">
        <f t="shared" si="177"/>
        <v>6</v>
      </c>
      <c r="H1645" s="4">
        <f t="shared" si="180"/>
        <v>1</v>
      </c>
      <c r="I1645" s="4">
        <f t="shared" si="181"/>
        <v>0</v>
      </c>
      <c r="J1645" s="4">
        <f t="shared" si="182"/>
        <v>0</v>
      </c>
      <c r="K1645" s="4">
        <f t="shared" si="178"/>
        <v>0</v>
      </c>
      <c r="L1645" s="5">
        <f t="shared" si="183"/>
        <v>0</v>
      </c>
      <c r="M1645" s="137">
        <f>'PVWatts Hourly Results (1)'!L1656/1000</f>
        <v>0</v>
      </c>
      <c r="N1645" s="3">
        <f>'PVWatts Hourly Results (2)'!L1656/1000</f>
        <v>0</v>
      </c>
      <c r="O1645" s="3">
        <f>'PVWatts Hourly Results (3)'!L1656/1000</f>
        <v>0</v>
      </c>
      <c r="P1645" s="3">
        <f>'PVWatts Hourly Results (4)'!L1656/1000</f>
        <v>0</v>
      </c>
      <c r="Q1645" s="130">
        <f>'PVWatts Hourly Results (5)'!L1656/1000</f>
        <v>0</v>
      </c>
    </row>
    <row r="1646" spans="2:17" x14ac:dyDescent="0.25">
      <c r="B1646" s="8">
        <v>3</v>
      </c>
      <c r="C1646" s="9">
        <v>9</v>
      </c>
      <c r="D1646" s="134">
        <f>'PVWatts Hourly Results (1)'!C1657</f>
        <v>0</v>
      </c>
      <c r="E1646" s="127">
        <f>DATE(YEAR(Inputs!$D$5),Summary!B1646,Summary!C1646)+TIME(D1646,0,0)</f>
        <v>69</v>
      </c>
      <c r="F1646" s="4">
        <f t="shared" si="179"/>
        <v>0</v>
      </c>
      <c r="G1646" s="4">
        <f t="shared" si="177"/>
        <v>6</v>
      </c>
      <c r="H1646" s="4">
        <f t="shared" si="180"/>
        <v>1</v>
      </c>
      <c r="I1646" s="4">
        <f t="shared" si="181"/>
        <v>0</v>
      </c>
      <c r="J1646" s="4">
        <f t="shared" si="182"/>
        <v>0</v>
      </c>
      <c r="K1646" s="4">
        <f t="shared" si="178"/>
        <v>0</v>
      </c>
      <c r="L1646" s="5">
        <f t="shared" si="183"/>
        <v>0</v>
      </c>
      <c r="M1646" s="137">
        <f>'PVWatts Hourly Results (1)'!L1657/1000</f>
        <v>0</v>
      </c>
      <c r="N1646" s="3">
        <f>'PVWatts Hourly Results (2)'!L1657/1000</f>
        <v>0</v>
      </c>
      <c r="O1646" s="3">
        <f>'PVWatts Hourly Results (3)'!L1657/1000</f>
        <v>0</v>
      </c>
      <c r="P1646" s="3">
        <f>'PVWatts Hourly Results (4)'!L1657/1000</f>
        <v>0</v>
      </c>
      <c r="Q1646" s="130">
        <f>'PVWatts Hourly Results (5)'!L1657/1000</f>
        <v>0</v>
      </c>
    </row>
    <row r="1647" spans="2:17" x14ac:dyDescent="0.25">
      <c r="B1647" s="8">
        <v>3</v>
      </c>
      <c r="C1647" s="9">
        <v>9</v>
      </c>
      <c r="D1647" s="134">
        <f>'PVWatts Hourly Results (1)'!C1658</f>
        <v>0</v>
      </c>
      <c r="E1647" s="127">
        <f>DATE(YEAR(Inputs!$D$5),Summary!B1647,Summary!C1647)+TIME(D1647,0,0)</f>
        <v>69</v>
      </c>
      <c r="F1647" s="4">
        <f t="shared" si="179"/>
        <v>0</v>
      </c>
      <c r="G1647" s="4">
        <f t="shared" si="177"/>
        <v>6</v>
      </c>
      <c r="H1647" s="4">
        <f t="shared" si="180"/>
        <v>1</v>
      </c>
      <c r="I1647" s="4">
        <f t="shared" si="181"/>
        <v>0</v>
      </c>
      <c r="J1647" s="4">
        <f t="shared" si="182"/>
        <v>0</v>
      </c>
      <c r="K1647" s="4">
        <f t="shared" si="178"/>
        <v>0</v>
      </c>
      <c r="L1647" s="5">
        <f t="shared" si="183"/>
        <v>0</v>
      </c>
      <c r="M1647" s="137">
        <f>'PVWatts Hourly Results (1)'!L1658/1000</f>
        <v>0</v>
      </c>
      <c r="N1647" s="3">
        <f>'PVWatts Hourly Results (2)'!L1658/1000</f>
        <v>0</v>
      </c>
      <c r="O1647" s="3">
        <f>'PVWatts Hourly Results (3)'!L1658/1000</f>
        <v>0</v>
      </c>
      <c r="P1647" s="3">
        <f>'PVWatts Hourly Results (4)'!L1658/1000</f>
        <v>0</v>
      </c>
      <c r="Q1647" s="130">
        <f>'PVWatts Hourly Results (5)'!L1658/1000</f>
        <v>0</v>
      </c>
    </row>
    <row r="1648" spans="2:17" x14ac:dyDescent="0.25">
      <c r="B1648" s="8">
        <v>3</v>
      </c>
      <c r="C1648" s="9">
        <v>9</v>
      </c>
      <c r="D1648" s="134">
        <f>'PVWatts Hourly Results (1)'!C1659</f>
        <v>0</v>
      </c>
      <c r="E1648" s="127">
        <f>DATE(YEAR(Inputs!$D$5),Summary!B1648,Summary!C1648)+TIME(D1648,0,0)</f>
        <v>69</v>
      </c>
      <c r="F1648" s="4">
        <f t="shared" si="179"/>
        <v>0</v>
      </c>
      <c r="G1648" s="4">
        <f t="shared" si="177"/>
        <v>6</v>
      </c>
      <c r="H1648" s="4">
        <f t="shared" si="180"/>
        <v>1</v>
      </c>
      <c r="I1648" s="4">
        <f t="shared" si="181"/>
        <v>0</v>
      </c>
      <c r="J1648" s="4">
        <f t="shared" si="182"/>
        <v>0</v>
      </c>
      <c r="K1648" s="4">
        <f t="shared" si="178"/>
        <v>0</v>
      </c>
      <c r="L1648" s="5">
        <f t="shared" si="183"/>
        <v>0</v>
      </c>
      <c r="M1648" s="137">
        <f>'PVWatts Hourly Results (1)'!L1659/1000</f>
        <v>0</v>
      </c>
      <c r="N1648" s="3">
        <f>'PVWatts Hourly Results (2)'!L1659/1000</f>
        <v>0</v>
      </c>
      <c r="O1648" s="3">
        <f>'PVWatts Hourly Results (3)'!L1659/1000</f>
        <v>0</v>
      </c>
      <c r="P1648" s="3">
        <f>'PVWatts Hourly Results (4)'!L1659/1000</f>
        <v>0</v>
      </c>
      <c r="Q1648" s="130">
        <f>'PVWatts Hourly Results (5)'!L1659/1000</f>
        <v>0</v>
      </c>
    </row>
    <row r="1649" spans="2:17" x14ac:dyDescent="0.25">
      <c r="B1649" s="8">
        <v>3</v>
      </c>
      <c r="C1649" s="9">
        <v>9</v>
      </c>
      <c r="D1649" s="134">
        <f>'PVWatts Hourly Results (1)'!C1660</f>
        <v>0</v>
      </c>
      <c r="E1649" s="127">
        <f>DATE(YEAR(Inputs!$D$5),Summary!B1649,Summary!C1649)+TIME(D1649,0,0)</f>
        <v>69</v>
      </c>
      <c r="F1649" s="4">
        <f t="shared" si="179"/>
        <v>0</v>
      </c>
      <c r="G1649" s="4">
        <f t="shared" si="177"/>
        <v>6</v>
      </c>
      <c r="H1649" s="4">
        <f t="shared" si="180"/>
        <v>1</v>
      </c>
      <c r="I1649" s="4">
        <f t="shared" si="181"/>
        <v>0</v>
      </c>
      <c r="J1649" s="4">
        <f t="shared" si="182"/>
        <v>0</v>
      </c>
      <c r="K1649" s="4">
        <f t="shared" si="178"/>
        <v>0</v>
      </c>
      <c r="L1649" s="5">
        <f t="shared" si="183"/>
        <v>0</v>
      </c>
      <c r="M1649" s="137">
        <f>'PVWatts Hourly Results (1)'!L1660/1000</f>
        <v>0</v>
      </c>
      <c r="N1649" s="3">
        <f>'PVWatts Hourly Results (2)'!L1660/1000</f>
        <v>0</v>
      </c>
      <c r="O1649" s="3">
        <f>'PVWatts Hourly Results (3)'!L1660/1000</f>
        <v>0</v>
      </c>
      <c r="P1649" s="3">
        <f>'PVWatts Hourly Results (4)'!L1660/1000</f>
        <v>0</v>
      </c>
      <c r="Q1649" s="130">
        <f>'PVWatts Hourly Results (5)'!L1660/1000</f>
        <v>0</v>
      </c>
    </row>
    <row r="1650" spans="2:17" x14ac:dyDescent="0.25">
      <c r="B1650" s="8">
        <v>3</v>
      </c>
      <c r="C1650" s="9">
        <v>9</v>
      </c>
      <c r="D1650" s="134">
        <f>'PVWatts Hourly Results (1)'!C1661</f>
        <v>0</v>
      </c>
      <c r="E1650" s="127">
        <f>DATE(YEAR(Inputs!$D$5),Summary!B1650,Summary!C1650)+TIME(D1650,0,0)</f>
        <v>69</v>
      </c>
      <c r="F1650" s="4">
        <f t="shared" si="179"/>
        <v>0</v>
      </c>
      <c r="G1650" s="4">
        <f t="shared" si="177"/>
        <v>6</v>
      </c>
      <c r="H1650" s="4">
        <f t="shared" si="180"/>
        <v>1</v>
      </c>
      <c r="I1650" s="4">
        <f t="shared" si="181"/>
        <v>0</v>
      </c>
      <c r="J1650" s="4">
        <f t="shared" si="182"/>
        <v>0</v>
      </c>
      <c r="K1650" s="4">
        <f t="shared" si="178"/>
        <v>0</v>
      </c>
      <c r="L1650" s="5">
        <f t="shared" si="183"/>
        <v>0</v>
      </c>
      <c r="M1650" s="137">
        <f>'PVWatts Hourly Results (1)'!L1661/1000</f>
        <v>0</v>
      </c>
      <c r="N1650" s="3">
        <f>'PVWatts Hourly Results (2)'!L1661/1000</f>
        <v>0</v>
      </c>
      <c r="O1650" s="3">
        <f>'PVWatts Hourly Results (3)'!L1661/1000</f>
        <v>0</v>
      </c>
      <c r="P1650" s="3">
        <f>'PVWatts Hourly Results (4)'!L1661/1000</f>
        <v>0</v>
      </c>
      <c r="Q1650" s="130">
        <f>'PVWatts Hourly Results (5)'!L1661/1000</f>
        <v>0</v>
      </c>
    </row>
    <row r="1651" spans="2:17" x14ac:dyDescent="0.25">
      <c r="B1651" s="8">
        <v>3</v>
      </c>
      <c r="C1651" s="9">
        <v>9</v>
      </c>
      <c r="D1651" s="134">
        <f>'PVWatts Hourly Results (1)'!C1662</f>
        <v>0</v>
      </c>
      <c r="E1651" s="127">
        <f>DATE(YEAR(Inputs!$D$5),Summary!B1651,Summary!C1651)+TIME(D1651,0,0)</f>
        <v>69</v>
      </c>
      <c r="F1651" s="4">
        <f t="shared" si="179"/>
        <v>0</v>
      </c>
      <c r="G1651" s="4">
        <f t="shared" si="177"/>
        <v>6</v>
      </c>
      <c r="H1651" s="4">
        <f t="shared" si="180"/>
        <v>1</v>
      </c>
      <c r="I1651" s="4">
        <f t="shared" si="181"/>
        <v>0</v>
      </c>
      <c r="J1651" s="4">
        <f t="shared" si="182"/>
        <v>0</v>
      </c>
      <c r="K1651" s="4">
        <f t="shared" si="178"/>
        <v>0</v>
      </c>
      <c r="L1651" s="5">
        <f t="shared" si="183"/>
        <v>0</v>
      </c>
      <c r="M1651" s="137">
        <f>'PVWatts Hourly Results (1)'!L1662/1000</f>
        <v>0</v>
      </c>
      <c r="N1651" s="3">
        <f>'PVWatts Hourly Results (2)'!L1662/1000</f>
        <v>0</v>
      </c>
      <c r="O1651" s="3">
        <f>'PVWatts Hourly Results (3)'!L1662/1000</f>
        <v>0</v>
      </c>
      <c r="P1651" s="3">
        <f>'PVWatts Hourly Results (4)'!L1662/1000</f>
        <v>0</v>
      </c>
      <c r="Q1651" s="130">
        <f>'PVWatts Hourly Results (5)'!L1662/1000</f>
        <v>0</v>
      </c>
    </row>
    <row r="1652" spans="2:17" x14ac:dyDescent="0.25">
      <c r="B1652" s="8">
        <v>3</v>
      </c>
      <c r="C1652" s="9">
        <v>9</v>
      </c>
      <c r="D1652" s="134">
        <f>'PVWatts Hourly Results (1)'!C1663</f>
        <v>0</v>
      </c>
      <c r="E1652" s="127">
        <f>DATE(YEAR(Inputs!$D$5),Summary!B1652,Summary!C1652)+TIME(D1652,0,0)</f>
        <v>69</v>
      </c>
      <c r="F1652" s="4">
        <f t="shared" si="179"/>
        <v>0</v>
      </c>
      <c r="G1652" s="4">
        <f t="shared" si="177"/>
        <v>6</v>
      </c>
      <c r="H1652" s="4">
        <f t="shared" si="180"/>
        <v>1</v>
      </c>
      <c r="I1652" s="4">
        <f t="shared" si="181"/>
        <v>0</v>
      </c>
      <c r="J1652" s="4">
        <f t="shared" si="182"/>
        <v>0</v>
      </c>
      <c r="K1652" s="4">
        <f t="shared" si="178"/>
        <v>0</v>
      </c>
      <c r="L1652" s="5">
        <f t="shared" si="183"/>
        <v>0</v>
      </c>
      <c r="M1652" s="137">
        <f>'PVWatts Hourly Results (1)'!L1663/1000</f>
        <v>0</v>
      </c>
      <c r="N1652" s="3">
        <f>'PVWatts Hourly Results (2)'!L1663/1000</f>
        <v>0</v>
      </c>
      <c r="O1652" s="3">
        <f>'PVWatts Hourly Results (3)'!L1663/1000</f>
        <v>0</v>
      </c>
      <c r="P1652" s="3">
        <f>'PVWatts Hourly Results (4)'!L1663/1000</f>
        <v>0</v>
      </c>
      <c r="Q1652" s="130">
        <f>'PVWatts Hourly Results (5)'!L1663/1000</f>
        <v>0</v>
      </c>
    </row>
    <row r="1653" spans="2:17" x14ac:dyDescent="0.25">
      <c r="B1653" s="8">
        <v>3</v>
      </c>
      <c r="C1653" s="9">
        <v>9</v>
      </c>
      <c r="D1653" s="134">
        <f>'PVWatts Hourly Results (1)'!C1664</f>
        <v>0</v>
      </c>
      <c r="E1653" s="127">
        <f>DATE(YEAR(Inputs!$D$5),Summary!B1653,Summary!C1653)+TIME(D1653,0,0)</f>
        <v>69</v>
      </c>
      <c r="F1653" s="4">
        <f t="shared" si="179"/>
        <v>0</v>
      </c>
      <c r="G1653" s="4">
        <f t="shared" si="177"/>
        <v>6</v>
      </c>
      <c r="H1653" s="4">
        <f t="shared" si="180"/>
        <v>1</v>
      </c>
      <c r="I1653" s="4">
        <f t="shared" si="181"/>
        <v>0</v>
      </c>
      <c r="J1653" s="4">
        <f t="shared" si="182"/>
        <v>0</v>
      </c>
      <c r="K1653" s="4">
        <f t="shared" si="178"/>
        <v>0</v>
      </c>
      <c r="L1653" s="5">
        <f t="shared" si="183"/>
        <v>0</v>
      </c>
      <c r="M1653" s="137">
        <f>'PVWatts Hourly Results (1)'!L1664/1000</f>
        <v>0</v>
      </c>
      <c r="N1653" s="3">
        <f>'PVWatts Hourly Results (2)'!L1664/1000</f>
        <v>0</v>
      </c>
      <c r="O1653" s="3">
        <f>'PVWatts Hourly Results (3)'!L1664/1000</f>
        <v>0</v>
      </c>
      <c r="P1653" s="3">
        <f>'PVWatts Hourly Results (4)'!L1664/1000</f>
        <v>0</v>
      </c>
      <c r="Q1653" s="130">
        <f>'PVWatts Hourly Results (5)'!L1664/1000</f>
        <v>0</v>
      </c>
    </row>
    <row r="1654" spans="2:17" x14ac:dyDescent="0.25">
      <c r="B1654" s="8">
        <v>3</v>
      </c>
      <c r="C1654" s="9">
        <v>10</v>
      </c>
      <c r="D1654" s="134">
        <f>'PVWatts Hourly Results (1)'!C1665</f>
        <v>0</v>
      </c>
      <c r="E1654" s="127">
        <f>DATE(YEAR(Inputs!$D$5),Summary!B1654,Summary!C1654)+TIME(D1654,0,0)</f>
        <v>70</v>
      </c>
      <c r="F1654" s="4">
        <f t="shared" si="179"/>
        <v>0</v>
      </c>
      <c r="G1654" s="4">
        <f t="shared" si="177"/>
        <v>7</v>
      </c>
      <c r="H1654" s="4">
        <f t="shared" si="180"/>
        <v>0</v>
      </c>
      <c r="I1654" s="4">
        <f t="shared" si="181"/>
        <v>0</v>
      </c>
      <c r="J1654" s="4">
        <f t="shared" si="182"/>
        <v>0</v>
      </c>
      <c r="K1654" s="4">
        <f t="shared" si="178"/>
        <v>0</v>
      </c>
      <c r="L1654" s="5">
        <f t="shared" si="183"/>
        <v>0</v>
      </c>
      <c r="M1654" s="137">
        <f>'PVWatts Hourly Results (1)'!L1665/1000</f>
        <v>0</v>
      </c>
      <c r="N1654" s="3">
        <f>'PVWatts Hourly Results (2)'!L1665/1000</f>
        <v>0</v>
      </c>
      <c r="O1654" s="3">
        <f>'PVWatts Hourly Results (3)'!L1665/1000</f>
        <v>0</v>
      </c>
      <c r="P1654" s="3">
        <f>'PVWatts Hourly Results (4)'!L1665/1000</f>
        <v>0</v>
      </c>
      <c r="Q1654" s="130">
        <f>'PVWatts Hourly Results (5)'!L1665/1000</f>
        <v>0</v>
      </c>
    </row>
    <row r="1655" spans="2:17" x14ac:dyDescent="0.25">
      <c r="B1655" s="8">
        <v>3</v>
      </c>
      <c r="C1655" s="9">
        <v>10</v>
      </c>
      <c r="D1655" s="134">
        <f>'PVWatts Hourly Results (1)'!C1666</f>
        <v>0</v>
      </c>
      <c r="E1655" s="127">
        <f>DATE(YEAR(Inputs!$D$5),Summary!B1655,Summary!C1655)+TIME(D1655,0,0)</f>
        <v>70</v>
      </c>
      <c r="F1655" s="4">
        <f t="shared" si="179"/>
        <v>0</v>
      </c>
      <c r="G1655" s="4">
        <f t="shared" si="177"/>
        <v>7</v>
      </c>
      <c r="H1655" s="4">
        <f t="shared" si="180"/>
        <v>0</v>
      </c>
      <c r="I1655" s="4">
        <f t="shared" si="181"/>
        <v>0</v>
      </c>
      <c r="J1655" s="4">
        <f t="shared" si="182"/>
        <v>0</v>
      </c>
      <c r="K1655" s="4">
        <f t="shared" si="178"/>
        <v>0</v>
      </c>
      <c r="L1655" s="5">
        <f t="shared" si="183"/>
        <v>0</v>
      </c>
      <c r="M1655" s="137">
        <f>'PVWatts Hourly Results (1)'!L1666/1000</f>
        <v>0</v>
      </c>
      <c r="N1655" s="3">
        <f>'PVWatts Hourly Results (2)'!L1666/1000</f>
        <v>0</v>
      </c>
      <c r="O1655" s="3">
        <f>'PVWatts Hourly Results (3)'!L1666/1000</f>
        <v>0</v>
      </c>
      <c r="P1655" s="3">
        <f>'PVWatts Hourly Results (4)'!L1666/1000</f>
        <v>0</v>
      </c>
      <c r="Q1655" s="130">
        <f>'PVWatts Hourly Results (5)'!L1666/1000</f>
        <v>0</v>
      </c>
    </row>
    <row r="1656" spans="2:17" x14ac:dyDescent="0.25">
      <c r="B1656" s="8">
        <v>3</v>
      </c>
      <c r="C1656" s="9">
        <v>10</v>
      </c>
      <c r="D1656" s="134">
        <f>'PVWatts Hourly Results (1)'!C1667</f>
        <v>0</v>
      </c>
      <c r="E1656" s="127">
        <f>DATE(YEAR(Inputs!$D$5),Summary!B1656,Summary!C1656)+TIME(D1656,0,0)</f>
        <v>70</v>
      </c>
      <c r="F1656" s="4">
        <f t="shared" si="179"/>
        <v>0</v>
      </c>
      <c r="G1656" s="4">
        <f t="shared" si="177"/>
        <v>7</v>
      </c>
      <c r="H1656" s="4">
        <f t="shared" si="180"/>
        <v>0</v>
      </c>
      <c r="I1656" s="4">
        <f t="shared" si="181"/>
        <v>0</v>
      </c>
      <c r="J1656" s="4">
        <f t="shared" si="182"/>
        <v>0</v>
      </c>
      <c r="K1656" s="4">
        <f t="shared" si="178"/>
        <v>0</v>
      </c>
      <c r="L1656" s="5">
        <f t="shared" si="183"/>
        <v>0</v>
      </c>
      <c r="M1656" s="137">
        <f>'PVWatts Hourly Results (1)'!L1667/1000</f>
        <v>0</v>
      </c>
      <c r="N1656" s="3">
        <f>'PVWatts Hourly Results (2)'!L1667/1000</f>
        <v>0</v>
      </c>
      <c r="O1656" s="3">
        <f>'PVWatts Hourly Results (3)'!L1667/1000</f>
        <v>0</v>
      </c>
      <c r="P1656" s="3">
        <f>'PVWatts Hourly Results (4)'!L1667/1000</f>
        <v>0</v>
      </c>
      <c r="Q1656" s="130">
        <f>'PVWatts Hourly Results (5)'!L1667/1000</f>
        <v>0</v>
      </c>
    </row>
    <row r="1657" spans="2:17" x14ac:dyDescent="0.25">
      <c r="B1657" s="8">
        <v>3</v>
      </c>
      <c r="C1657" s="9">
        <v>10</v>
      </c>
      <c r="D1657" s="134">
        <f>'PVWatts Hourly Results (1)'!C1668</f>
        <v>0</v>
      </c>
      <c r="E1657" s="127">
        <f>DATE(YEAR(Inputs!$D$5),Summary!B1657,Summary!C1657)+TIME(D1657,0,0)</f>
        <v>70</v>
      </c>
      <c r="F1657" s="4">
        <f t="shared" si="179"/>
        <v>0</v>
      </c>
      <c r="G1657" s="4">
        <f t="shared" si="177"/>
        <v>7</v>
      </c>
      <c r="H1657" s="4">
        <f t="shared" si="180"/>
        <v>0</v>
      </c>
      <c r="I1657" s="4">
        <f t="shared" si="181"/>
        <v>0</v>
      </c>
      <c r="J1657" s="4">
        <f t="shared" si="182"/>
        <v>0</v>
      </c>
      <c r="K1657" s="4">
        <f t="shared" si="178"/>
        <v>0</v>
      </c>
      <c r="L1657" s="5">
        <f t="shared" si="183"/>
        <v>0</v>
      </c>
      <c r="M1657" s="137">
        <f>'PVWatts Hourly Results (1)'!L1668/1000</f>
        <v>0</v>
      </c>
      <c r="N1657" s="3">
        <f>'PVWatts Hourly Results (2)'!L1668/1000</f>
        <v>0</v>
      </c>
      <c r="O1657" s="3">
        <f>'PVWatts Hourly Results (3)'!L1668/1000</f>
        <v>0</v>
      </c>
      <c r="P1657" s="3">
        <f>'PVWatts Hourly Results (4)'!L1668/1000</f>
        <v>0</v>
      </c>
      <c r="Q1657" s="130">
        <f>'PVWatts Hourly Results (5)'!L1668/1000</f>
        <v>0</v>
      </c>
    </row>
    <row r="1658" spans="2:17" x14ac:dyDescent="0.25">
      <c r="B1658" s="8">
        <v>3</v>
      </c>
      <c r="C1658" s="9">
        <v>10</v>
      </c>
      <c r="D1658" s="134">
        <f>'PVWatts Hourly Results (1)'!C1669</f>
        <v>0</v>
      </c>
      <c r="E1658" s="127">
        <f>DATE(YEAR(Inputs!$D$5),Summary!B1658,Summary!C1658)+TIME(D1658,0,0)</f>
        <v>70</v>
      </c>
      <c r="F1658" s="4">
        <f t="shared" si="179"/>
        <v>0</v>
      </c>
      <c r="G1658" s="4">
        <f t="shared" si="177"/>
        <v>7</v>
      </c>
      <c r="H1658" s="4">
        <f t="shared" si="180"/>
        <v>0</v>
      </c>
      <c r="I1658" s="4">
        <f t="shared" si="181"/>
        <v>0</v>
      </c>
      <c r="J1658" s="4">
        <f t="shared" si="182"/>
        <v>0</v>
      </c>
      <c r="K1658" s="4">
        <f t="shared" si="178"/>
        <v>0</v>
      </c>
      <c r="L1658" s="5">
        <f t="shared" si="183"/>
        <v>0</v>
      </c>
      <c r="M1658" s="137">
        <f>'PVWatts Hourly Results (1)'!L1669/1000</f>
        <v>0</v>
      </c>
      <c r="N1658" s="3">
        <f>'PVWatts Hourly Results (2)'!L1669/1000</f>
        <v>0</v>
      </c>
      <c r="O1658" s="3">
        <f>'PVWatts Hourly Results (3)'!L1669/1000</f>
        <v>0</v>
      </c>
      <c r="P1658" s="3">
        <f>'PVWatts Hourly Results (4)'!L1669/1000</f>
        <v>0</v>
      </c>
      <c r="Q1658" s="130">
        <f>'PVWatts Hourly Results (5)'!L1669/1000</f>
        <v>0</v>
      </c>
    </row>
    <row r="1659" spans="2:17" x14ac:dyDescent="0.25">
      <c r="B1659" s="8">
        <v>3</v>
      </c>
      <c r="C1659" s="9">
        <v>10</v>
      </c>
      <c r="D1659" s="134">
        <f>'PVWatts Hourly Results (1)'!C1670</f>
        <v>0</v>
      </c>
      <c r="E1659" s="127">
        <f>DATE(YEAR(Inputs!$D$5),Summary!B1659,Summary!C1659)+TIME(D1659,0,0)</f>
        <v>70</v>
      </c>
      <c r="F1659" s="4">
        <f t="shared" si="179"/>
        <v>0</v>
      </c>
      <c r="G1659" s="4">
        <f t="shared" si="177"/>
        <v>7</v>
      </c>
      <c r="H1659" s="4">
        <f t="shared" si="180"/>
        <v>0</v>
      </c>
      <c r="I1659" s="4">
        <f t="shared" si="181"/>
        <v>0</v>
      </c>
      <c r="J1659" s="4">
        <f t="shared" si="182"/>
        <v>0</v>
      </c>
      <c r="K1659" s="4">
        <f t="shared" si="178"/>
        <v>0</v>
      </c>
      <c r="L1659" s="5">
        <f t="shared" si="183"/>
        <v>0</v>
      </c>
      <c r="M1659" s="137">
        <f>'PVWatts Hourly Results (1)'!L1670/1000</f>
        <v>0</v>
      </c>
      <c r="N1659" s="3">
        <f>'PVWatts Hourly Results (2)'!L1670/1000</f>
        <v>0</v>
      </c>
      <c r="O1659" s="3">
        <f>'PVWatts Hourly Results (3)'!L1670/1000</f>
        <v>0</v>
      </c>
      <c r="P1659" s="3">
        <f>'PVWatts Hourly Results (4)'!L1670/1000</f>
        <v>0</v>
      </c>
      <c r="Q1659" s="130">
        <f>'PVWatts Hourly Results (5)'!L1670/1000</f>
        <v>0</v>
      </c>
    </row>
    <row r="1660" spans="2:17" x14ac:dyDescent="0.25">
      <c r="B1660" s="8">
        <v>3</v>
      </c>
      <c r="C1660" s="9">
        <v>10</v>
      </c>
      <c r="D1660" s="134">
        <f>'PVWatts Hourly Results (1)'!C1671</f>
        <v>0</v>
      </c>
      <c r="E1660" s="127">
        <f>DATE(YEAR(Inputs!$D$5),Summary!B1660,Summary!C1660)+TIME(D1660,0,0)</f>
        <v>70</v>
      </c>
      <c r="F1660" s="4">
        <f t="shared" si="179"/>
        <v>0</v>
      </c>
      <c r="G1660" s="4">
        <f t="shared" si="177"/>
        <v>7</v>
      </c>
      <c r="H1660" s="4">
        <f t="shared" si="180"/>
        <v>0</v>
      </c>
      <c r="I1660" s="4">
        <f t="shared" si="181"/>
        <v>0</v>
      </c>
      <c r="J1660" s="4">
        <f t="shared" si="182"/>
        <v>0</v>
      </c>
      <c r="K1660" s="4">
        <f t="shared" si="178"/>
        <v>0</v>
      </c>
      <c r="L1660" s="5">
        <f t="shared" si="183"/>
        <v>0</v>
      </c>
      <c r="M1660" s="137">
        <f>'PVWatts Hourly Results (1)'!L1671/1000</f>
        <v>0</v>
      </c>
      <c r="N1660" s="3">
        <f>'PVWatts Hourly Results (2)'!L1671/1000</f>
        <v>0</v>
      </c>
      <c r="O1660" s="3">
        <f>'PVWatts Hourly Results (3)'!L1671/1000</f>
        <v>0</v>
      </c>
      <c r="P1660" s="3">
        <f>'PVWatts Hourly Results (4)'!L1671/1000</f>
        <v>0</v>
      </c>
      <c r="Q1660" s="130">
        <f>'PVWatts Hourly Results (5)'!L1671/1000</f>
        <v>0</v>
      </c>
    </row>
    <row r="1661" spans="2:17" x14ac:dyDescent="0.25">
      <c r="B1661" s="8">
        <v>3</v>
      </c>
      <c r="C1661" s="9">
        <v>10</v>
      </c>
      <c r="D1661" s="134">
        <f>'PVWatts Hourly Results (1)'!C1672</f>
        <v>0</v>
      </c>
      <c r="E1661" s="127">
        <f>DATE(YEAR(Inputs!$D$5),Summary!B1661,Summary!C1661)+TIME(D1661,0,0)</f>
        <v>70</v>
      </c>
      <c r="F1661" s="4">
        <f t="shared" si="179"/>
        <v>0</v>
      </c>
      <c r="G1661" s="4">
        <f t="shared" si="177"/>
        <v>7</v>
      </c>
      <c r="H1661" s="4">
        <f t="shared" si="180"/>
        <v>0</v>
      </c>
      <c r="I1661" s="4">
        <f t="shared" si="181"/>
        <v>0</v>
      </c>
      <c r="J1661" s="4">
        <f t="shared" si="182"/>
        <v>0</v>
      </c>
      <c r="K1661" s="4">
        <f t="shared" si="178"/>
        <v>0</v>
      </c>
      <c r="L1661" s="5">
        <f t="shared" si="183"/>
        <v>0</v>
      </c>
      <c r="M1661" s="137">
        <f>'PVWatts Hourly Results (1)'!L1672/1000</f>
        <v>0</v>
      </c>
      <c r="N1661" s="3">
        <f>'PVWatts Hourly Results (2)'!L1672/1000</f>
        <v>0</v>
      </c>
      <c r="O1661" s="3">
        <f>'PVWatts Hourly Results (3)'!L1672/1000</f>
        <v>0</v>
      </c>
      <c r="P1661" s="3">
        <f>'PVWatts Hourly Results (4)'!L1672/1000</f>
        <v>0</v>
      </c>
      <c r="Q1661" s="130">
        <f>'PVWatts Hourly Results (5)'!L1672/1000</f>
        <v>0</v>
      </c>
    </row>
    <row r="1662" spans="2:17" x14ac:dyDescent="0.25">
      <c r="B1662" s="8">
        <v>3</v>
      </c>
      <c r="C1662" s="9">
        <v>10</v>
      </c>
      <c r="D1662" s="134">
        <f>'PVWatts Hourly Results (1)'!C1673</f>
        <v>0</v>
      </c>
      <c r="E1662" s="127">
        <f>DATE(YEAR(Inputs!$D$5),Summary!B1662,Summary!C1662)+TIME(D1662,0,0)</f>
        <v>70</v>
      </c>
      <c r="F1662" s="4">
        <f t="shared" si="179"/>
        <v>0</v>
      </c>
      <c r="G1662" s="4">
        <f t="shared" si="177"/>
        <v>7</v>
      </c>
      <c r="H1662" s="4">
        <f t="shared" si="180"/>
        <v>0</v>
      </c>
      <c r="I1662" s="4">
        <f t="shared" si="181"/>
        <v>0</v>
      </c>
      <c r="J1662" s="4">
        <f t="shared" si="182"/>
        <v>0</v>
      </c>
      <c r="K1662" s="4">
        <f t="shared" si="178"/>
        <v>0</v>
      </c>
      <c r="L1662" s="5">
        <f t="shared" si="183"/>
        <v>0</v>
      </c>
      <c r="M1662" s="137">
        <f>'PVWatts Hourly Results (1)'!L1673/1000</f>
        <v>0</v>
      </c>
      <c r="N1662" s="3">
        <f>'PVWatts Hourly Results (2)'!L1673/1000</f>
        <v>0</v>
      </c>
      <c r="O1662" s="3">
        <f>'PVWatts Hourly Results (3)'!L1673/1000</f>
        <v>0</v>
      </c>
      <c r="P1662" s="3">
        <f>'PVWatts Hourly Results (4)'!L1673/1000</f>
        <v>0</v>
      </c>
      <c r="Q1662" s="130">
        <f>'PVWatts Hourly Results (5)'!L1673/1000</f>
        <v>0</v>
      </c>
    </row>
    <row r="1663" spans="2:17" x14ac:dyDescent="0.25">
      <c r="B1663" s="8">
        <v>3</v>
      </c>
      <c r="C1663" s="9">
        <v>10</v>
      </c>
      <c r="D1663" s="134">
        <f>'PVWatts Hourly Results (1)'!C1674</f>
        <v>0</v>
      </c>
      <c r="E1663" s="127">
        <f>DATE(YEAR(Inputs!$D$5),Summary!B1663,Summary!C1663)+TIME(D1663,0,0)</f>
        <v>70</v>
      </c>
      <c r="F1663" s="4">
        <f t="shared" si="179"/>
        <v>0</v>
      </c>
      <c r="G1663" s="4">
        <f t="shared" si="177"/>
        <v>7</v>
      </c>
      <c r="H1663" s="4">
        <f t="shared" si="180"/>
        <v>0</v>
      </c>
      <c r="I1663" s="4">
        <f t="shared" si="181"/>
        <v>0</v>
      </c>
      <c r="J1663" s="4">
        <f t="shared" si="182"/>
        <v>0</v>
      </c>
      <c r="K1663" s="4">
        <f t="shared" si="178"/>
        <v>0</v>
      </c>
      <c r="L1663" s="5">
        <f t="shared" si="183"/>
        <v>0</v>
      </c>
      <c r="M1663" s="137">
        <f>'PVWatts Hourly Results (1)'!L1674/1000</f>
        <v>0</v>
      </c>
      <c r="N1663" s="3">
        <f>'PVWatts Hourly Results (2)'!L1674/1000</f>
        <v>0</v>
      </c>
      <c r="O1663" s="3">
        <f>'PVWatts Hourly Results (3)'!L1674/1000</f>
        <v>0</v>
      </c>
      <c r="P1663" s="3">
        <f>'PVWatts Hourly Results (4)'!L1674/1000</f>
        <v>0</v>
      </c>
      <c r="Q1663" s="130">
        <f>'PVWatts Hourly Results (5)'!L1674/1000</f>
        <v>0</v>
      </c>
    </row>
    <row r="1664" spans="2:17" x14ac:dyDescent="0.25">
      <c r="B1664" s="8">
        <v>3</v>
      </c>
      <c r="C1664" s="9">
        <v>10</v>
      </c>
      <c r="D1664" s="134">
        <f>'PVWatts Hourly Results (1)'!C1675</f>
        <v>0</v>
      </c>
      <c r="E1664" s="127">
        <f>DATE(YEAR(Inputs!$D$5),Summary!B1664,Summary!C1664)+TIME(D1664,0,0)</f>
        <v>70</v>
      </c>
      <c r="F1664" s="4">
        <f t="shared" si="179"/>
        <v>0</v>
      </c>
      <c r="G1664" s="4">
        <f t="shared" si="177"/>
        <v>7</v>
      </c>
      <c r="H1664" s="4">
        <f t="shared" si="180"/>
        <v>0</v>
      </c>
      <c r="I1664" s="4">
        <f t="shared" si="181"/>
        <v>0</v>
      </c>
      <c r="J1664" s="4">
        <f t="shared" si="182"/>
        <v>0</v>
      </c>
      <c r="K1664" s="4">
        <f t="shared" si="178"/>
        <v>0</v>
      </c>
      <c r="L1664" s="5">
        <f t="shared" si="183"/>
        <v>0</v>
      </c>
      <c r="M1664" s="137">
        <f>'PVWatts Hourly Results (1)'!L1675/1000</f>
        <v>0</v>
      </c>
      <c r="N1664" s="3">
        <f>'PVWatts Hourly Results (2)'!L1675/1000</f>
        <v>0</v>
      </c>
      <c r="O1664" s="3">
        <f>'PVWatts Hourly Results (3)'!L1675/1000</f>
        <v>0</v>
      </c>
      <c r="P1664" s="3">
        <f>'PVWatts Hourly Results (4)'!L1675/1000</f>
        <v>0</v>
      </c>
      <c r="Q1664" s="130">
        <f>'PVWatts Hourly Results (5)'!L1675/1000</f>
        <v>0</v>
      </c>
    </row>
    <row r="1665" spans="2:17" x14ac:dyDescent="0.25">
      <c r="B1665" s="8">
        <v>3</v>
      </c>
      <c r="C1665" s="9">
        <v>10</v>
      </c>
      <c r="D1665" s="134">
        <f>'PVWatts Hourly Results (1)'!C1676</f>
        <v>0</v>
      </c>
      <c r="E1665" s="127">
        <f>DATE(YEAR(Inputs!$D$5),Summary!B1665,Summary!C1665)+TIME(D1665,0,0)</f>
        <v>70</v>
      </c>
      <c r="F1665" s="4">
        <f t="shared" si="179"/>
        <v>0</v>
      </c>
      <c r="G1665" s="4">
        <f t="shared" si="177"/>
        <v>7</v>
      </c>
      <c r="H1665" s="4">
        <f t="shared" si="180"/>
        <v>0</v>
      </c>
      <c r="I1665" s="4">
        <f t="shared" si="181"/>
        <v>0</v>
      </c>
      <c r="J1665" s="4">
        <f t="shared" si="182"/>
        <v>0</v>
      </c>
      <c r="K1665" s="4">
        <f t="shared" si="178"/>
        <v>0</v>
      </c>
      <c r="L1665" s="5">
        <f t="shared" si="183"/>
        <v>0</v>
      </c>
      <c r="M1665" s="137">
        <f>'PVWatts Hourly Results (1)'!L1676/1000</f>
        <v>0</v>
      </c>
      <c r="N1665" s="3">
        <f>'PVWatts Hourly Results (2)'!L1676/1000</f>
        <v>0</v>
      </c>
      <c r="O1665" s="3">
        <f>'PVWatts Hourly Results (3)'!L1676/1000</f>
        <v>0</v>
      </c>
      <c r="P1665" s="3">
        <f>'PVWatts Hourly Results (4)'!L1676/1000</f>
        <v>0</v>
      </c>
      <c r="Q1665" s="130">
        <f>'PVWatts Hourly Results (5)'!L1676/1000</f>
        <v>0</v>
      </c>
    </row>
    <row r="1666" spans="2:17" x14ac:dyDescent="0.25">
      <c r="B1666" s="8">
        <v>3</v>
      </c>
      <c r="C1666" s="9">
        <v>10</v>
      </c>
      <c r="D1666" s="134">
        <f>'PVWatts Hourly Results (1)'!C1677</f>
        <v>0</v>
      </c>
      <c r="E1666" s="127">
        <f>DATE(YEAR(Inputs!$D$5),Summary!B1666,Summary!C1666)+TIME(D1666,0,0)</f>
        <v>70</v>
      </c>
      <c r="F1666" s="4">
        <f t="shared" si="179"/>
        <v>0</v>
      </c>
      <c r="G1666" s="4">
        <f t="shared" si="177"/>
        <v>7</v>
      </c>
      <c r="H1666" s="4">
        <f t="shared" si="180"/>
        <v>0</v>
      </c>
      <c r="I1666" s="4">
        <f t="shared" si="181"/>
        <v>0</v>
      </c>
      <c r="J1666" s="4">
        <f t="shared" si="182"/>
        <v>0</v>
      </c>
      <c r="K1666" s="4">
        <f t="shared" si="178"/>
        <v>0</v>
      </c>
      <c r="L1666" s="5">
        <f t="shared" si="183"/>
        <v>0</v>
      </c>
      <c r="M1666" s="137">
        <f>'PVWatts Hourly Results (1)'!L1677/1000</f>
        <v>0</v>
      </c>
      <c r="N1666" s="3">
        <f>'PVWatts Hourly Results (2)'!L1677/1000</f>
        <v>0</v>
      </c>
      <c r="O1666" s="3">
        <f>'PVWatts Hourly Results (3)'!L1677/1000</f>
        <v>0</v>
      </c>
      <c r="P1666" s="3">
        <f>'PVWatts Hourly Results (4)'!L1677/1000</f>
        <v>0</v>
      </c>
      <c r="Q1666" s="130">
        <f>'PVWatts Hourly Results (5)'!L1677/1000</f>
        <v>0</v>
      </c>
    </row>
    <row r="1667" spans="2:17" x14ac:dyDescent="0.25">
      <c r="B1667" s="8">
        <v>3</v>
      </c>
      <c r="C1667" s="9">
        <v>10</v>
      </c>
      <c r="D1667" s="134">
        <f>'PVWatts Hourly Results (1)'!C1678</f>
        <v>0</v>
      </c>
      <c r="E1667" s="127">
        <f>DATE(YEAR(Inputs!$D$5),Summary!B1667,Summary!C1667)+TIME(D1667,0,0)</f>
        <v>70</v>
      </c>
      <c r="F1667" s="4">
        <f t="shared" si="179"/>
        <v>0</v>
      </c>
      <c r="G1667" s="4">
        <f t="shared" si="177"/>
        <v>7</v>
      </c>
      <c r="H1667" s="4">
        <f t="shared" si="180"/>
        <v>0</v>
      </c>
      <c r="I1667" s="4">
        <f t="shared" si="181"/>
        <v>0</v>
      </c>
      <c r="J1667" s="4">
        <f t="shared" si="182"/>
        <v>0</v>
      </c>
      <c r="K1667" s="4">
        <f t="shared" si="178"/>
        <v>0</v>
      </c>
      <c r="L1667" s="5">
        <f t="shared" si="183"/>
        <v>0</v>
      </c>
      <c r="M1667" s="137">
        <f>'PVWatts Hourly Results (1)'!L1678/1000</f>
        <v>0</v>
      </c>
      <c r="N1667" s="3">
        <f>'PVWatts Hourly Results (2)'!L1678/1000</f>
        <v>0</v>
      </c>
      <c r="O1667" s="3">
        <f>'PVWatts Hourly Results (3)'!L1678/1000</f>
        <v>0</v>
      </c>
      <c r="P1667" s="3">
        <f>'PVWatts Hourly Results (4)'!L1678/1000</f>
        <v>0</v>
      </c>
      <c r="Q1667" s="130">
        <f>'PVWatts Hourly Results (5)'!L1678/1000</f>
        <v>0</v>
      </c>
    </row>
    <row r="1668" spans="2:17" x14ac:dyDescent="0.25">
      <c r="B1668" s="8">
        <v>3</v>
      </c>
      <c r="C1668" s="9">
        <v>10</v>
      </c>
      <c r="D1668" s="134">
        <f>'PVWatts Hourly Results (1)'!C1679</f>
        <v>0</v>
      </c>
      <c r="E1668" s="127">
        <f>DATE(YEAR(Inputs!$D$5),Summary!B1668,Summary!C1668)+TIME(D1668,0,0)</f>
        <v>70</v>
      </c>
      <c r="F1668" s="4">
        <f t="shared" si="179"/>
        <v>0</v>
      </c>
      <c r="G1668" s="4">
        <f t="shared" si="177"/>
        <v>7</v>
      </c>
      <c r="H1668" s="4">
        <f t="shared" si="180"/>
        <v>0</v>
      </c>
      <c r="I1668" s="4">
        <f t="shared" si="181"/>
        <v>0</v>
      </c>
      <c r="J1668" s="4">
        <f t="shared" si="182"/>
        <v>0</v>
      </c>
      <c r="K1668" s="4">
        <f t="shared" si="178"/>
        <v>0</v>
      </c>
      <c r="L1668" s="5">
        <f t="shared" si="183"/>
        <v>0</v>
      </c>
      <c r="M1668" s="137">
        <f>'PVWatts Hourly Results (1)'!L1679/1000</f>
        <v>0</v>
      </c>
      <c r="N1668" s="3">
        <f>'PVWatts Hourly Results (2)'!L1679/1000</f>
        <v>0</v>
      </c>
      <c r="O1668" s="3">
        <f>'PVWatts Hourly Results (3)'!L1679/1000</f>
        <v>0</v>
      </c>
      <c r="P1668" s="3">
        <f>'PVWatts Hourly Results (4)'!L1679/1000</f>
        <v>0</v>
      </c>
      <c r="Q1668" s="130">
        <f>'PVWatts Hourly Results (5)'!L1679/1000</f>
        <v>0</v>
      </c>
    </row>
    <row r="1669" spans="2:17" x14ac:dyDescent="0.25">
      <c r="B1669" s="8">
        <v>3</v>
      </c>
      <c r="C1669" s="9">
        <v>10</v>
      </c>
      <c r="D1669" s="134">
        <f>'PVWatts Hourly Results (1)'!C1680</f>
        <v>0</v>
      </c>
      <c r="E1669" s="127">
        <f>DATE(YEAR(Inputs!$D$5),Summary!B1669,Summary!C1669)+TIME(D1669,0,0)</f>
        <v>70</v>
      </c>
      <c r="F1669" s="4">
        <f t="shared" si="179"/>
        <v>0</v>
      </c>
      <c r="G1669" s="4">
        <f t="shared" si="177"/>
        <v>7</v>
      </c>
      <c r="H1669" s="4">
        <f t="shared" si="180"/>
        <v>0</v>
      </c>
      <c r="I1669" s="4">
        <f t="shared" si="181"/>
        <v>0</v>
      </c>
      <c r="J1669" s="4">
        <f t="shared" si="182"/>
        <v>0</v>
      </c>
      <c r="K1669" s="4">
        <f t="shared" si="178"/>
        <v>0</v>
      </c>
      <c r="L1669" s="5">
        <f t="shared" si="183"/>
        <v>0</v>
      </c>
      <c r="M1669" s="137">
        <f>'PVWatts Hourly Results (1)'!L1680/1000</f>
        <v>0</v>
      </c>
      <c r="N1669" s="3">
        <f>'PVWatts Hourly Results (2)'!L1680/1000</f>
        <v>0</v>
      </c>
      <c r="O1669" s="3">
        <f>'PVWatts Hourly Results (3)'!L1680/1000</f>
        <v>0</v>
      </c>
      <c r="P1669" s="3">
        <f>'PVWatts Hourly Results (4)'!L1680/1000</f>
        <v>0</v>
      </c>
      <c r="Q1669" s="130">
        <f>'PVWatts Hourly Results (5)'!L1680/1000</f>
        <v>0</v>
      </c>
    </row>
    <row r="1670" spans="2:17" x14ac:dyDescent="0.25">
      <c r="B1670" s="8">
        <v>3</v>
      </c>
      <c r="C1670" s="9">
        <v>10</v>
      </c>
      <c r="D1670" s="134">
        <f>'PVWatts Hourly Results (1)'!C1681</f>
        <v>0</v>
      </c>
      <c r="E1670" s="127">
        <f>DATE(YEAR(Inputs!$D$5),Summary!B1670,Summary!C1670)+TIME(D1670,0,0)</f>
        <v>70</v>
      </c>
      <c r="F1670" s="4">
        <f t="shared" si="179"/>
        <v>0</v>
      </c>
      <c r="G1670" s="4">
        <f t="shared" si="177"/>
        <v>7</v>
      </c>
      <c r="H1670" s="4">
        <f t="shared" si="180"/>
        <v>0</v>
      </c>
      <c r="I1670" s="4">
        <f t="shared" si="181"/>
        <v>0</v>
      </c>
      <c r="J1670" s="4">
        <f t="shared" si="182"/>
        <v>0</v>
      </c>
      <c r="K1670" s="4">
        <f t="shared" si="178"/>
        <v>0</v>
      </c>
      <c r="L1670" s="5">
        <f t="shared" si="183"/>
        <v>0</v>
      </c>
      <c r="M1670" s="137">
        <f>'PVWatts Hourly Results (1)'!L1681/1000</f>
        <v>0</v>
      </c>
      <c r="N1670" s="3">
        <f>'PVWatts Hourly Results (2)'!L1681/1000</f>
        <v>0</v>
      </c>
      <c r="O1670" s="3">
        <f>'PVWatts Hourly Results (3)'!L1681/1000</f>
        <v>0</v>
      </c>
      <c r="P1670" s="3">
        <f>'PVWatts Hourly Results (4)'!L1681/1000</f>
        <v>0</v>
      </c>
      <c r="Q1670" s="130">
        <f>'PVWatts Hourly Results (5)'!L1681/1000</f>
        <v>0</v>
      </c>
    </row>
    <row r="1671" spans="2:17" x14ac:dyDescent="0.25">
      <c r="B1671" s="8">
        <v>3</v>
      </c>
      <c r="C1671" s="9">
        <v>10</v>
      </c>
      <c r="D1671" s="134">
        <f>'PVWatts Hourly Results (1)'!C1682</f>
        <v>0</v>
      </c>
      <c r="E1671" s="127">
        <f>DATE(YEAR(Inputs!$D$5),Summary!B1671,Summary!C1671)+TIME(D1671,0,0)</f>
        <v>70</v>
      </c>
      <c r="F1671" s="4">
        <f t="shared" si="179"/>
        <v>0</v>
      </c>
      <c r="G1671" s="4">
        <f t="shared" si="177"/>
        <v>7</v>
      </c>
      <c r="H1671" s="4">
        <f t="shared" si="180"/>
        <v>0</v>
      </c>
      <c r="I1671" s="4">
        <f t="shared" si="181"/>
        <v>0</v>
      </c>
      <c r="J1671" s="4">
        <f t="shared" si="182"/>
        <v>0</v>
      </c>
      <c r="K1671" s="4">
        <f t="shared" si="178"/>
        <v>0</v>
      </c>
      <c r="L1671" s="5">
        <f t="shared" si="183"/>
        <v>0</v>
      </c>
      <c r="M1671" s="137">
        <f>'PVWatts Hourly Results (1)'!L1682/1000</f>
        <v>0</v>
      </c>
      <c r="N1671" s="3">
        <f>'PVWatts Hourly Results (2)'!L1682/1000</f>
        <v>0</v>
      </c>
      <c r="O1671" s="3">
        <f>'PVWatts Hourly Results (3)'!L1682/1000</f>
        <v>0</v>
      </c>
      <c r="P1671" s="3">
        <f>'PVWatts Hourly Results (4)'!L1682/1000</f>
        <v>0</v>
      </c>
      <c r="Q1671" s="130">
        <f>'PVWatts Hourly Results (5)'!L1682/1000</f>
        <v>0</v>
      </c>
    </row>
    <row r="1672" spans="2:17" x14ac:dyDescent="0.25">
      <c r="B1672" s="8">
        <v>3</v>
      </c>
      <c r="C1672" s="9">
        <v>10</v>
      </c>
      <c r="D1672" s="134">
        <f>'PVWatts Hourly Results (1)'!C1683</f>
        <v>0</v>
      </c>
      <c r="E1672" s="127">
        <f>DATE(YEAR(Inputs!$D$5),Summary!B1672,Summary!C1672)+TIME(D1672,0,0)</f>
        <v>70</v>
      </c>
      <c r="F1672" s="4">
        <f t="shared" si="179"/>
        <v>0</v>
      </c>
      <c r="G1672" s="4">
        <f t="shared" si="177"/>
        <v>7</v>
      </c>
      <c r="H1672" s="4">
        <f t="shared" si="180"/>
        <v>0</v>
      </c>
      <c r="I1672" s="4">
        <f t="shared" si="181"/>
        <v>0</v>
      </c>
      <c r="J1672" s="4">
        <f t="shared" si="182"/>
        <v>0</v>
      </c>
      <c r="K1672" s="4">
        <f t="shared" si="178"/>
        <v>0</v>
      </c>
      <c r="L1672" s="5">
        <f t="shared" si="183"/>
        <v>0</v>
      </c>
      <c r="M1672" s="137">
        <f>'PVWatts Hourly Results (1)'!L1683/1000</f>
        <v>0</v>
      </c>
      <c r="N1672" s="3">
        <f>'PVWatts Hourly Results (2)'!L1683/1000</f>
        <v>0</v>
      </c>
      <c r="O1672" s="3">
        <f>'PVWatts Hourly Results (3)'!L1683/1000</f>
        <v>0</v>
      </c>
      <c r="P1672" s="3">
        <f>'PVWatts Hourly Results (4)'!L1683/1000</f>
        <v>0</v>
      </c>
      <c r="Q1672" s="130">
        <f>'PVWatts Hourly Results (5)'!L1683/1000</f>
        <v>0</v>
      </c>
    </row>
    <row r="1673" spans="2:17" x14ac:dyDescent="0.25">
      <c r="B1673" s="8">
        <v>3</v>
      </c>
      <c r="C1673" s="9">
        <v>10</v>
      </c>
      <c r="D1673" s="134">
        <f>'PVWatts Hourly Results (1)'!C1684</f>
        <v>0</v>
      </c>
      <c r="E1673" s="127">
        <f>DATE(YEAR(Inputs!$D$5),Summary!B1673,Summary!C1673)+TIME(D1673,0,0)</f>
        <v>70</v>
      </c>
      <c r="F1673" s="4">
        <f t="shared" si="179"/>
        <v>0</v>
      </c>
      <c r="G1673" s="4">
        <f t="shared" si="177"/>
        <v>7</v>
      </c>
      <c r="H1673" s="4">
        <f t="shared" si="180"/>
        <v>0</v>
      </c>
      <c r="I1673" s="4">
        <f t="shared" si="181"/>
        <v>0</v>
      </c>
      <c r="J1673" s="4">
        <f t="shared" si="182"/>
        <v>0</v>
      </c>
      <c r="K1673" s="4">
        <f t="shared" si="178"/>
        <v>0</v>
      </c>
      <c r="L1673" s="5">
        <f t="shared" si="183"/>
        <v>0</v>
      </c>
      <c r="M1673" s="137">
        <f>'PVWatts Hourly Results (1)'!L1684/1000</f>
        <v>0</v>
      </c>
      <c r="N1673" s="3">
        <f>'PVWatts Hourly Results (2)'!L1684/1000</f>
        <v>0</v>
      </c>
      <c r="O1673" s="3">
        <f>'PVWatts Hourly Results (3)'!L1684/1000</f>
        <v>0</v>
      </c>
      <c r="P1673" s="3">
        <f>'PVWatts Hourly Results (4)'!L1684/1000</f>
        <v>0</v>
      </c>
      <c r="Q1673" s="130">
        <f>'PVWatts Hourly Results (5)'!L1684/1000</f>
        <v>0</v>
      </c>
    </row>
    <row r="1674" spans="2:17" x14ac:dyDescent="0.25">
      <c r="B1674" s="8">
        <v>3</v>
      </c>
      <c r="C1674" s="9">
        <v>10</v>
      </c>
      <c r="D1674" s="134">
        <f>'PVWatts Hourly Results (1)'!C1685</f>
        <v>0</v>
      </c>
      <c r="E1674" s="127">
        <f>DATE(YEAR(Inputs!$D$5),Summary!B1674,Summary!C1674)+TIME(D1674,0,0)</f>
        <v>70</v>
      </c>
      <c r="F1674" s="4">
        <f t="shared" si="179"/>
        <v>0</v>
      </c>
      <c r="G1674" s="4">
        <f t="shared" si="177"/>
        <v>7</v>
      </c>
      <c r="H1674" s="4">
        <f t="shared" si="180"/>
        <v>0</v>
      </c>
      <c r="I1674" s="4">
        <f t="shared" si="181"/>
        <v>0</v>
      </c>
      <c r="J1674" s="4">
        <f t="shared" si="182"/>
        <v>0</v>
      </c>
      <c r="K1674" s="4">
        <f t="shared" si="178"/>
        <v>0</v>
      </c>
      <c r="L1674" s="5">
        <f t="shared" si="183"/>
        <v>0</v>
      </c>
      <c r="M1674" s="137">
        <f>'PVWatts Hourly Results (1)'!L1685/1000</f>
        <v>0</v>
      </c>
      <c r="N1674" s="3">
        <f>'PVWatts Hourly Results (2)'!L1685/1000</f>
        <v>0</v>
      </c>
      <c r="O1674" s="3">
        <f>'PVWatts Hourly Results (3)'!L1685/1000</f>
        <v>0</v>
      </c>
      <c r="P1674" s="3">
        <f>'PVWatts Hourly Results (4)'!L1685/1000</f>
        <v>0</v>
      </c>
      <c r="Q1674" s="130">
        <f>'PVWatts Hourly Results (5)'!L1685/1000</f>
        <v>0</v>
      </c>
    </row>
    <row r="1675" spans="2:17" x14ac:dyDescent="0.25">
      <c r="B1675" s="8">
        <v>3</v>
      </c>
      <c r="C1675" s="9">
        <v>10</v>
      </c>
      <c r="D1675" s="134">
        <f>'PVWatts Hourly Results (1)'!C1686</f>
        <v>0</v>
      </c>
      <c r="E1675" s="127">
        <f>DATE(YEAR(Inputs!$D$5),Summary!B1675,Summary!C1675)+TIME(D1675,0,0)</f>
        <v>70</v>
      </c>
      <c r="F1675" s="4">
        <f t="shared" si="179"/>
        <v>0</v>
      </c>
      <c r="G1675" s="4">
        <f t="shared" si="177"/>
        <v>7</v>
      </c>
      <c r="H1675" s="4">
        <f t="shared" si="180"/>
        <v>0</v>
      </c>
      <c r="I1675" s="4">
        <f t="shared" si="181"/>
        <v>0</v>
      </c>
      <c r="J1675" s="4">
        <f t="shared" si="182"/>
        <v>0</v>
      </c>
      <c r="K1675" s="4">
        <f t="shared" si="178"/>
        <v>0</v>
      </c>
      <c r="L1675" s="5">
        <f t="shared" si="183"/>
        <v>0</v>
      </c>
      <c r="M1675" s="137">
        <f>'PVWatts Hourly Results (1)'!L1686/1000</f>
        <v>0</v>
      </c>
      <c r="N1675" s="3">
        <f>'PVWatts Hourly Results (2)'!L1686/1000</f>
        <v>0</v>
      </c>
      <c r="O1675" s="3">
        <f>'PVWatts Hourly Results (3)'!L1686/1000</f>
        <v>0</v>
      </c>
      <c r="P1675" s="3">
        <f>'PVWatts Hourly Results (4)'!L1686/1000</f>
        <v>0</v>
      </c>
      <c r="Q1675" s="130">
        <f>'PVWatts Hourly Results (5)'!L1686/1000</f>
        <v>0</v>
      </c>
    </row>
    <row r="1676" spans="2:17" x14ac:dyDescent="0.25">
      <c r="B1676" s="8">
        <v>3</v>
      </c>
      <c r="C1676" s="9">
        <v>10</v>
      </c>
      <c r="D1676" s="134">
        <f>'PVWatts Hourly Results (1)'!C1687</f>
        <v>0</v>
      </c>
      <c r="E1676" s="127">
        <f>DATE(YEAR(Inputs!$D$5),Summary!B1676,Summary!C1676)+TIME(D1676,0,0)</f>
        <v>70</v>
      </c>
      <c r="F1676" s="4">
        <f t="shared" si="179"/>
        <v>0</v>
      </c>
      <c r="G1676" s="4">
        <f t="shared" si="177"/>
        <v>7</v>
      </c>
      <c r="H1676" s="4">
        <f t="shared" si="180"/>
        <v>0</v>
      </c>
      <c r="I1676" s="4">
        <f t="shared" si="181"/>
        <v>0</v>
      </c>
      <c r="J1676" s="4">
        <f t="shared" si="182"/>
        <v>0</v>
      </c>
      <c r="K1676" s="4">
        <f t="shared" si="178"/>
        <v>0</v>
      </c>
      <c r="L1676" s="5">
        <f t="shared" si="183"/>
        <v>0</v>
      </c>
      <c r="M1676" s="137">
        <f>'PVWatts Hourly Results (1)'!L1687/1000</f>
        <v>0</v>
      </c>
      <c r="N1676" s="3">
        <f>'PVWatts Hourly Results (2)'!L1687/1000</f>
        <v>0</v>
      </c>
      <c r="O1676" s="3">
        <f>'PVWatts Hourly Results (3)'!L1687/1000</f>
        <v>0</v>
      </c>
      <c r="P1676" s="3">
        <f>'PVWatts Hourly Results (4)'!L1687/1000</f>
        <v>0</v>
      </c>
      <c r="Q1676" s="130">
        <f>'PVWatts Hourly Results (5)'!L1687/1000</f>
        <v>0</v>
      </c>
    </row>
    <row r="1677" spans="2:17" x14ac:dyDescent="0.25">
      <c r="B1677" s="8">
        <v>3</v>
      </c>
      <c r="C1677" s="9">
        <v>10</v>
      </c>
      <c r="D1677" s="134">
        <f>'PVWatts Hourly Results (1)'!C1688</f>
        <v>0</v>
      </c>
      <c r="E1677" s="127">
        <f>DATE(YEAR(Inputs!$D$5),Summary!B1677,Summary!C1677)+TIME(D1677,0,0)</f>
        <v>70</v>
      </c>
      <c r="F1677" s="4">
        <f t="shared" si="179"/>
        <v>0</v>
      </c>
      <c r="G1677" s="4">
        <f t="shared" si="177"/>
        <v>7</v>
      </c>
      <c r="H1677" s="4">
        <f t="shared" si="180"/>
        <v>0</v>
      </c>
      <c r="I1677" s="4">
        <f t="shared" si="181"/>
        <v>0</v>
      </c>
      <c r="J1677" s="4">
        <f t="shared" si="182"/>
        <v>0</v>
      </c>
      <c r="K1677" s="4">
        <f t="shared" si="178"/>
        <v>0</v>
      </c>
      <c r="L1677" s="5">
        <f t="shared" si="183"/>
        <v>0</v>
      </c>
      <c r="M1677" s="137">
        <f>'PVWatts Hourly Results (1)'!L1688/1000</f>
        <v>0</v>
      </c>
      <c r="N1677" s="3">
        <f>'PVWatts Hourly Results (2)'!L1688/1000</f>
        <v>0</v>
      </c>
      <c r="O1677" s="3">
        <f>'PVWatts Hourly Results (3)'!L1688/1000</f>
        <v>0</v>
      </c>
      <c r="P1677" s="3">
        <f>'PVWatts Hourly Results (4)'!L1688/1000</f>
        <v>0</v>
      </c>
      <c r="Q1677" s="130">
        <f>'PVWatts Hourly Results (5)'!L1688/1000</f>
        <v>0</v>
      </c>
    </row>
    <row r="1678" spans="2:17" x14ac:dyDescent="0.25">
      <c r="B1678" s="8">
        <v>3</v>
      </c>
      <c r="C1678" s="9">
        <v>11</v>
      </c>
      <c r="D1678" s="134">
        <f>'PVWatts Hourly Results (1)'!C1689</f>
        <v>0</v>
      </c>
      <c r="E1678" s="127">
        <f>DATE(YEAR(Inputs!$D$5),Summary!B1678,Summary!C1678)+TIME(D1678,0,0)</f>
        <v>71</v>
      </c>
      <c r="F1678" s="4">
        <f t="shared" si="179"/>
        <v>0</v>
      </c>
      <c r="G1678" s="4">
        <f t="shared" si="177"/>
        <v>1</v>
      </c>
      <c r="H1678" s="4">
        <f t="shared" si="180"/>
        <v>0</v>
      </c>
      <c r="I1678" s="4">
        <f t="shared" si="181"/>
        <v>0</v>
      </c>
      <c r="J1678" s="4">
        <f t="shared" si="182"/>
        <v>0</v>
      </c>
      <c r="K1678" s="4">
        <f t="shared" si="178"/>
        <v>0</v>
      </c>
      <c r="L1678" s="5">
        <f t="shared" si="183"/>
        <v>0</v>
      </c>
      <c r="M1678" s="137">
        <f>'PVWatts Hourly Results (1)'!L1689/1000</f>
        <v>0</v>
      </c>
      <c r="N1678" s="3">
        <f>'PVWatts Hourly Results (2)'!L1689/1000</f>
        <v>0</v>
      </c>
      <c r="O1678" s="3">
        <f>'PVWatts Hourly Results (3)'!L1689/1000</f>
        <v>0</v>
      </c>
      <c r="P1678" s="3">
        <f>'PVWatts Hourly Results (4)'!L1689/1000</f>
        <v>0</v>
      </c>
      <c r="Q1678" s="130">
        <f>'PVWatts Hourly Results (5)'!L1689/1000</f>
        <v>0</v>
      </c>
    </row>
    <row r="1679" spans="2:17" x14ac:dyDescent="0.25">
      <c r="B1679" s="8">
        <v>3</v>
      </c>
      <c r="C1679" s="9">
        <v>11</v>
      </c>
      <c r="D1679" s="134">
        <f>'PVWatts Hourly Results (1)'!C1690</f>
        <v>0</v>
      </c>
      <c r="E1679" s="127">
        <f>DATE(YEAR(Inputs!$D$5),Summary!B1679,Summary!C1679)+TIME(D1679,0,0)</f>
        <v>71</v>
      </c>
      <c r="F1679" s="4">
        <f t="shared" si="179"/>
        <v>0</v>
      </c>
      <c r="G1679" s="4">
        <f t="shared" si="177"/>
        <v>1</v>
      </c>
      <c r="H1679" s="4">
        <f t="shared" si="180"/>
        <v>0</v>
      </c>
      <c r="I1679" s="4">
        <f t="shared" si="181"/>
        <v>0</v>
      </c>
      <c r="J1679" s="4">
        <f t="shared" si="182"/>
        <v>0</v>
      </c>
      <c r="K1679" s="4">
        <f t="shared" si="178"/>
        <v>0</v>
      </c>
      <c r="L1679" s="5">
        <f t="shared" si="183"/>
        <v>0</v>
      </c>
      <c r="M1679" s="137">
        <f>'PVWatts Hourly Results (1)'!L1690/1000</f>
        <v>0</v>
      </c>
      <c r="N1679" s="3">
        <f>'PVWatts Hourly Results (2)'!L1690/1000</f>
        <v>0</v>
      </c>
      <c r="O1679" s="3">
        <f>'PVWatts Hourly Results (3)'!L1690/1000</f>
        <v>0</v>
      </c>
      <c r="P1679" s="3">
        <f>'PVWatts Hourly Results (4)'!L1690/1000</f>
        <v>0</v>
      </c>
      <c r="Q1679" s="130">
        <f>'PVWatts Hourly Results (5)'!L1690/1000</f>
        <v>0</v>
      </c>
    </row>
    <row r="1680" spans="2:17" x14ac:dyDescent="0.25">
      <c r="B1680" s="8">
        <v>3</v>
      </c>
      <c r="C1680" s="9">
        <v>11</v>
      </c>
      <c r="D1680" s="134">
        <f>'PVWatts Hourly Results (1)'!C1691</f>
        <v>0</v>
      </c>
      <c r="E1680" s="127">
        <f>DATE(YEAR(Inputs!$D$5),Summary!B1680,Summary!C1680)+TIME(D1680,0,0)</f>
        <v>71</v>
      </c>
      <c r="F1680" s="4">
        <f t="shared" si="179"/>
        <v>0</v>
      </c>
      <c r="G1680" s="4">
        <f t="shared" si="177"/>
        <v>1</v>
      </c>
      <c r="H1680" s="4">
        <f t="shared" si="180"/>
        <v>0</v>
      </c>
      <c r="I1680" s="4">
        <f t="shared" si="181"/>
        <v>0</v>
      </c>
      <c r="J1680" s="4">
        <f t="shared" si="182"/>
        <v>0</v>
      </c>
      <c r="K1680" s="4">
        <f t="shared" si="178"/>
        <v>0</v>
      </c>
      <c r="L1680" s="5">
        <f t="shared" si="183"/>
        <v>0</v>
      </c>
      <c r="M1680" s="137">
        <f>'PVWatts Hourly Results (1)'!L1691/1000</f>
        <v>0</v>
      </c>
      <c r="N1680" s="3">
        <f>'PVWatts Hourly Results (2)'!L1691/1000</f>
        <v>0</v>
      </c>
      <c r="O1680" s="3">
        <f>'PVWatts Hourly Results (3)'!L1691/1000</f>
        <v>0</v>
      </c>
      <c r="P1680" s="3">
        <f>'PVWatts Hourly Results (4)'!L1691/1000</f>
        <v>0</v>
      </c>
      <c r="Q1680" s="130">
        <f>'PVWatts Hourly Results (5)'!L1691/1000</f>
        <v>0</v>
      </c>
    </row>
    <row r="1681" spans="2:17" x14ac:dyDescent="0.25">
      <c r="B1681" s="8">
        <v>3</v>
      </c>
      <c r="C1681" s="9">
        <v>11</v>
      </c>
      <c r="D1681" s="134">
        <f>'PVWatts Hourly Results (1)'!C1692</f>
        <v>0</v>
      </c>
      <c r="E1681" s="127">
        <f>DATE(YEAR(Inputs!$D$5),Summary!B1681,Summary!C1681)+TIME(D1681,0,0)</f>
        <v>71</v>
      </c>
      <c r="F1681" s="4">
        <f t="shared" si="179"/>
        <v>0</v>
      </c>
      <c r="G1681" s="4">
        <f t="shared" si="177"/>
        <v>1</v>
      </c>
      <c r="H1681" s="4">
        <f t="shared" si="180"/>
        <v>0</v>
      </c>
      <c r="I1681" s="4">
        <f t="shared" si="181"/>
        <v>0</v>
      </c>
      <c r="J1681" s="4">
        <f t="shared" si="182"/>
        <v>0</v>
      </c>
      <c r="K1681" s="4">
        <f t="shared" si="178"/>
        <v>0</v>
      </c>
      <c r="L1681" s="5">
        <f t="shared" si="183"/>
        <v>0</v>
      </c>
      <c r="M1681" s="137">
        <f>'PVWatts Hourly Results (1)'!L1692/1000</f>
        <v>0</v>
      </c>
      <c r="N1681" s="3">
        <f>'PVWatts Hourly Results (2)'!L1692/1000</f>
        <v>0</v>
      </c>
      <c r="O1681" s="3">
        <f>'PVWatts Hourly Results (3)'!L1692/1000</f>
        <v>0</v>
      </c>
      <c r="P1681" s="3">
        <f>'PVWatts Hourly Results (4)'!L1692/1000</f>
        <v>0</v>
      </c>
      <c r="Q1681" s="130">
        <f>'PVWatts Hourly Results (5)'!L1692/1000</f>
        <v>0</v>
      </c>
    </row>
    <row r="1682" spans="2:17" x14ac:dyDescent="0.25">
      <c r="B1682" s="8">
        <v>3</v>
      </c>
      <c r="C1682" s="9">
        <v>11</v>
      </c>
      <c r="D1682" s="134">
        <f>'PVWatts Hourly Results (1)'!C1693</f>
        <v>0</v>
      </c>
      <c r="E1682" s="127">
        <f>DATE(YEAR(Inputs!$D$5),Summary!B1682,Summary!C1682)+TIME(D1682,0,0)</f>
        <v>71</v>
      </c>
      <c r="F1682" s="4">
        <f t="shared" si="179"/>
        <v>0</v>
      </c>
      <c r="G1682" s="4">
        <f t="shared" si="177"/>
        <v>1</v>
      </c>
      <c r="H1682" s="4">
        <f t="shared" si="180"/>
        <v>0</v>
      </c>
      <c r="I1682" s="4">
        <f t="shared" si="181"/>
        <v>0</v>
      </c>
      <c r="J1682" s="4">
        <f t="shared" si="182"/>
        <v>0</v>
      </c>
      <c r="K1682" s="4">
        <f t="shared" si="178"/>
        <v>0</v>
      </c>
      <c r="L1682" s="5">
        <f t="shared" si="183"/>
        <v>0</v>
      </c>
      <c r="M1682" s="137">
        <f>'PVWatts Hourly Results (1)'!L1693/1000</f>
        <v>0</v>
      </c>
      <c r="N1682" s="3">
        <f>'PVWatts Hourly Results (2)'!L1693/1000</f>
        <v>0</v>
      </c>
      <c r="O1682" s="3">
        <f>'PVWatts Hourly Results (3)'!L1693/1000</f>
        <v>0</v>
      </c>
      <c r="P1682" s="3">
        <f>'PVWatts Hourly Results (4)'!L1693/1000</f>
        <v>0</v>
      </c>
      <c r="Q1682" s="130">
        <f>'PVWatts Hourly Results (5)'!L1693/1000</f>
        <v>0</v>
      </c>
    </row>
    <row r="1683" spans="2:17" x14ac:dyDescent="0.25">
      <c r="B1683" s="8">
        <v>3</v>
      </c>
      <c r="C1683" s="9">
        <v>11</v>
      </c>
      <c r="D1683" s="134">
        <f>'PVWatts Hourly Results (1)'!C1694</f>
        <v>0</v>
      </c>
      <c r="E1683" s="127">
        <f>DATE(YEAR(Inputs!$D$5),Summary!B1683,Summary!C1683)+TIME(D1683,0,0)</f>
        <v>71</v>
      </c>
      <c r="F1683" s="4">
        <f t="shared" si="179"/>
        <v>0</v>
      </c>
      <c r="G1683" s="4">
        <f t="shared" si="177"/>
        <v>1</v>
      </c>
      <c r="H1683" s="4">
        <f t="shared" si="180"/>
        <v>0</v>
      </c>
      <c r="I1683" s="4">
        <f t="shared" si="181"/>
        <v>0</v>
      </c>
      <c r="J1683" s="4">
        <f t="shared" si="182"/>
        <v>0</v>
      </c>
      <c r="K1683" s="4">
        <f t="shared" si="178"/>
        <v>0</v>
      </c>
      <c r="L1683" s="5">
        <f t="shared" si="183"/>
        <v>0</v>
      </c>
      <c r="M1683" s="137">
        <f>'PVWatts Hourly Results (1)'!L1694/1000</f>
        <v>0</v>
      </c>
      <c r="N1683" s="3">
        <f>'PVWatts Hourly Results (2)'!L1694/1000</f>
        <v>0</v>
      </c>
      <c r="O1683" s="3">
        <f>'PVWatts Hourly Results (3)'!L1694/1000</f>
        <v>0</v>
      </c>
      <c r="P1683" s="3">
        <f>'PVWatts Hourly Results (4)'!L1694/1000</f>
        <v>0</v>
      </c>
      <c r="Q1683" s="130">
        <f>'PVWatts Hourly Results (5)'!L1694/1000</f>
        <v>0</v>
      </c>
    </row>
    <row r="1684" spans="2:17" x14ac:dyDescent="0.25">
      <c r="B1684" s="8">
        <v>3</v>
      </c>
      <c r="C1684" s="9">
        <v>11</v>
      </c>
      <c r="D1684" s="134">
        <f>'PVWatts Hourly Results (1)'!C1695</f>
        <v>0</v>
      </c>
      <c r="E1684" s="127">
        <f>DATE(YEAR(Inputs!$D$5),Summary!B1684,Summary!C1684)+TIME(D1684,0,0)</f>
        <v>71</v>
      </c>
      <c r="F1684" s="4">
        <f t="shared" si="179"/>
        <v>0</v>
      </c>
      <c r="G1684" s="4">
        <f t="shared" si="177"/>
        <v>1</v>
      </c>
      <c r="H1684" s="4">
        <f t="shared" si="180"/>
        <v>0</v>
      </c>
      <c r="I1684" s="4">
        <f t="shared" si="181"/>
        <v>0</v>
      </c>
      <c r="J1684" s="4">
        <f t="shared" si="182"/>
        <v>0</v>
      </c>
      <c r="K1684" s="4">
        <f t="shared" si="178"/>
        <v>0</v>
      </c>
      <c r="L1684" s="5">
        <f t="shared" si="183"/>
        <v>0</v>
      </c>
      <c r="M1684" s="137">
        <f>'PVWatts Hourly Results (1)'!L1695/1000</f>
        <v>0</v>
      </c>
      <c r="N1684" s="3">
        <f>'PVWatts Hourly Results (2)'!L1695/1000</f>
        <v>0</v>
      </c>
      <c r="O1684" s="3">
        <f>'PVWatts Hourly Results (3)'!L1695/1000</f>
        <v>0</v>
      </c>
      <c r="P1684" s="3">
        <f>'PVWatts Hourly Results (4)'!L1695/1000</f>
        <v>0</v>
      </c>
      <c r="Q1684" s="130">
        <f>'PVWatts Hourly Results (5)'!L1695/1000</f>
        <v>0</v>
      </c>
    </row>
    <row r="1685" spans="2:17" x14ac:dyDescent="0.25">
      <c r="B1685" s="8">
        <v>3</v>
      </c>
      <c r="C1685" s="9">
        <v>11</v>
      </c>
      <c r="D1685" s="134">
        <f>'PVWatts Hourly Results (1)'!C1696</f>
        <v>0</v>
      </c>
      <c r="E1685" s="127">
        <f>DATE(YEAR(Inputs!$D$5),Summary!B1685,Summary!C1685)+TIME(D1685,0,0)</f>
        <v>71</v>
      </c>
      <c r="F1685" s="4">
        <f t="shared" si="179"/>
        <v>0</v>
      </c>
      <c r="G1685" s="4">
        <f t="shared" si="177"/>
        <v>1</v>
      </c>
      <c r="H1685" s="4">
        <f t="shared" si="180"/>
        <v>0</v>
      </c>
      <c r="I1685" s="4">
        <f t="shared" si="181"/>
        <v>0</v>
      </c>
      <c r="J1685" s="4">
        <f t="shared" si="182"/>
        <v>0</v>
      </c>
      <c r="K1685" s="4">
        <f t="shared" si="178"/>
        <v>0</v>
      </c>
      <c r="L1685" s="5">
        <f t="shared" si="183"/>
        <v>0</v>
      </c>
      <c r="M1685" s="137">
        <f>'PVWatts Hourly Results (1)'!L1696/1000</f>
        <v>0</v>
      </c>
      <c r="N1685" s="3">
        <f>'PVWatts Hourly Results (2)'!L1696/1000</f>
        <v>0</v>
      </c>
      <c r="O1685" s="3">
        <f>'PVWatts Hourly Results (3)'!L1696/1000</f>
        <v>0</v>
      </c>
      <c r="P1685" s="3">
        <f>'PVWatts Hourly Results (4)'!L1696/1000</f>
        <v>0</v>
      </c>
      <c r="Q1685" s="130">
        <f>'PVWatts Hourly Results (5)'!L1696/1000</f>
        <v>0</v>
      </c>
    </row>
    <row r="1686" spans="2:17" x14ac:dyDescent="0.25">
      <c r="B1686" s="8">
        <v>3</v>
      </c>
      <c r="C1686" s="9">
        <v>11</v>
      </c>
      <c r="D1686" s="134">
        <f>'PVWatts Hourly Results (1)'!C1697</f>
        <v>0</v>
      </c>
      <c r="E1686" s="127">
        <f>DATE(YEAR(Inputs!$D$5),Summary!B1686,Summary!C1686)+TIME(D1686,0,0)</f>
        <v>71</v>
      </c>
      <c r="F1686" s="4">
        <f t="shared" si="179"/>
        <v>0</v>
      </c>
      <c r="G1686" s="4">
        <f t="shared" ref="G1686:G1749" si="184">WEEKDAY(E1686)</f>
        <v>1</v>
      </c>
      <c r="H1686" s="4">
        <f t="shared" si="180"/>
        <v>0</v>
      </c>
      <c r="I1686" s="4">
        <f t="shared" si="181"/>
        <v>0</v>
      </c>
      <c r="J1686" s="4">
        <f t="shared" si="182"/>
        <v>0</v>
      </c>
      <c r="K1686" s="4">
        <f t="shared" ref="K1686:K1749" si="185">IF(OR(AND(B1686=7,C1686=4),AND(B1686=1,C1686=1)),1,0)</f>
        <v>0</v>
      </c>
      <c r="L1686" s="5">
        <f t="shared" si="183"/>
        <v>0</v>
      </c>
      <c r="M1686" s="137">
        <f>'PVWatts Hourly Results (1)'!L1697/1000</f>
        <v>0</v>
      </c>
      <c r="N1686" s="3">
        <f>'PVWatts Hourly Results (2)'!L1697/1000</f>
        <v>0</v>
      </c>
      <c r="O1686" s="3">
        <f>'PVWatts Hourly Results (3)'!L1697/1000</f>
        <v>0</v>
      </c>
      <c r="P1686" s="3">
        <f>'PVWatts Hourly Results (4)'!L1697/1000</f>
        <v>0</v>
      </c>
      <c r="Q1686" s="130">
        <f>'PVWatts Hourly Results (5)'!L1697/1000</f>
        <v>0</v>
      </c>
    </row>
    <row r="1687" spans="2:17" x14ac:dyDescent="0.25">
      <c r="B1687" s="8">
        <v>3</v>
      </c>
      <c r="C1687" s="9">
        <v>11</v>
      </c>
      <c r="D1687" s="134">
        <f>'PVWatts Hourly Results (1)'!C1698</f>
        <v>0</v>
      </c>
      <c r="E1687" s="127">
        <f>DATE(YEAR(Inputs!$D$5),Summary!B1687,Summary!C1687)+TIME(D1687,0,0)</f>
        <v>71</v>
      </c>
      <c r="F1687" s="4">
        <f t="shared" ref="F1687:F1750" si="186">IF(OR(B1687&lt;3,B1687=6,B1687=7,B1687=8),1,0)</f>
        <v>0</v>
      </c>
      <c r="G1687" s="4">
        <f t="shared" si="184"/>
        <v>1</v>
      </c>
      <c r="H1687" s="4">
        <f t="shared" ref="H1687:H1750" si="187">IF(OR(G1687=2,G1687=3,G1687=4,G1687=5,G1687=6),1,0)</f>
        <v>0</v>
      </c>
      <c r="I1687" s="4">
        <f t="shared" ref="I1687:I1750" si="188">IF(AND(B1687&gt;5,B1687&lt;9,D1687&gt;=13,D1687&lt;=16,H1687=1),1,0)</f>
        <v>0</v>
      </c>
      <c r="J1687" s="4">
        <f t="shared" ref="J1687:J1750" si="189">IF(AND(B1687&lt;3,OR(AND(D1687&gt;6,D1687&lt;9),AND(D1687&gt;17,D1687&lt;20)),H1687=1),1,0)</f>
        <v>0</v>
      </c>
      <c r="K1687" s="4">
        <f t="shared" si="185"/>
        <v>0</v>
      </c>
      <c r="L1687" s="5">
        <f t="shared" ref="L1687:L1750" si="190">IFERROR(IF(AND(F1687=1,H1687=1,OR(I1687=1,J1687=1),K1687=0),1,0),"")</f>
        <v>0</v>
      </c>
      <c r="M1687" s="137">
        <f>'PVWatts Hourly Results (1)'!L1698/1000</f>
        <v>0</v>
      </c>
      <c r="N1687" s="3">
        <f>'PVWatts Hourly Results (2)'!L1698/1000</f>
        <v>0</v>
      </c>
      <c r="O1687" s="3">
        <f>'PVWatts Hourly Results (3)'!L1698/1000</f>
        <v>0</v>
      </c>
      <c r="P1687" s="3">
        <f>'PVWatts Hourly Results (4)'!L1698/1000</f>
        <v>0</v>
      </c>
      <c r="Q1687" s="130">
        <f>'PVWatts Hourly Results (5)'!L1698/1000</f>
        <v>0</v>
      </c>
    </row>
    <row r="1688" spans="2:17" x14ac:dyDescent="0.25">
      <c r="B1688" s="8">
        <v>3</v>
      </c>
      <c r="C1688" s="9">
        <v>11</v>
      </c>
      <c r="D1688" s="134">
        <f>'PVWatts Hourly Results (1)'!C1699</f>
        <v>0</v>
      </c>
      <c r="E1688" s="127">
        <f>DATE(YEAR(Inputs!$D$5),Summary!B1688,Summary!C1688)+TIME(D1688,0,0)</f>
        <v>71</v>
      </c>
      <c r="F1688" s="4">
        <f t="shared" si="186"/>
        <v>0</v>
      </c>
      <c r="G1688" s="4">
        <f t="shared" si="184"/>
        <v>1</v>
      </c>
      <c r="H1688" s="4">
        <f t="shared" si="187"/>
        <v>0</v>
      </c>
      <c r="I1688" s="4">
        <f t="shared" si="188"/>
        <v>0</v>
      </c>
      <c r="J1688" s="4">
        <f t="shared" si="189"/>
        <v>0</v>
      </c>
      <c r="K1688" s="4">
        <f t="shared" si="185"/>
        <v>0</v>
      </c>
      <c r="L1688" s="5">
        <f t="shared" si="190"/>
        <v>0</v>
      </c>
      <c r="M1688" s="137">
        <f>'PVWatts Hourly Results (1)'!L1699/1000</f>
        <v>0</v>
      </c>
      <c r="N1688" s="3">
        <f>'PVWatts Hourly Results (2)'!L1699/1000</f>
        <v>0</v>
      </c>
      <c r="O1688" s="3">
        <f>'PVWatts Hourly Results (3)'!L1699/1000</f>
        <v>0</v>
      </c>
      <c r="P1688" s="3">
        <f>'PVWatts Hourly Results (4)'!L1699/1000</f>
        <v>0</v>
      </c>
      <c r="Q1688" s="130">
        <f>'PVWatts Hourly Results (5)'!L1699/1000</f>
        <v>0</v>
      </c>
    </row>
    <row r="1689" spans="2:17" x14ac:dyDescent="0.25">
      <c r="B1689" s="8">
        <v>3</v>
      </c>
      <c r="C1689" s="9">
        <v>11</v>
      </c>
      <c r="D1689" s="134">
        <f>'PVWatts Hourly Results (1)'!C1700</f>
        <v>0</v>
      </c>
      <c r="E1689" s="127">
        <f>DATE(YEAR(Inputs!$D$5),Summary!B1689,Summary!C1689)+TIME(D1689,0,0)</f>
        <v>71</v>
      </c>
      <c r="F1689" s="4">
        <f t="shared" si="186"/>
        <v>0</v>
      </c>
      <c r="G1689" s="4">
        <f t="shared" si="184"/>
        <v>1</v>
      </c>
      <c r="H1689" s="4">
        <f t="shared" si="187"/>
        <v>0</v>
      </c>
      <c r="I1689" s="4">
        <f t="shared" si="188"/>
        <v>0</v>
      </c>
      <c r="J1689" s="4">
        <f t="shared" si="189"/>
        <v>0</v>
      </c>
      <c r="K1689" s="4">
        <f t="shared" si="185"/>
        <v>0</v>
      </c>
      <c r="L1689" s="5">
        <f t="shared" si="190"/>
        <v>0</v>
      </c>
      <c r="M1689" s="137">
        <f>'PVWatts Hourly Results (1)'!L1700/1000</f>
        <v>0</v>
      </c>
      <c r="N1689" s="3">
        <f>'PVWatts Hourly Results (2)'!L1700/1000</f>
        <v>0</v>
      </c>
      <c r="O1689" s="3">
        <f>'PVWatts Hourly Results (3)'!L1700/1000</f>
        <v>0</v>
      </c>
      <c r="P1689" s="3">
        <f>'PVWatts Hourly Results (4)'!L1700/1000</f>
        <v>0</v>
      </c>
      <c r="Q1689" s="130">
        <f>'PVWatts Hourly Results (5)'!L1700/1000</f>
        <v>0</v>
      </c>
    </row>
    <row r="1690" spans="2:17" x14ac:dyDescent="0.25">
      <c r="B1690" s="8">
        <v>3</v>
      </c>
      <c r="C1690" s="9">
        <v>11</v>
      </c>
      <c r="D1690" s="134">
        <f>'PVWatts Hourly Results (1)'!C1701</f>
        <v>0</v>
      </c>
      <c r="E1690" s="127">
        <f>DATE(YEAR(Inputs!$D$5),Summary!B1690,Summary!C1690)+TIME(D1690,0,0)</f>
        <v>71</v>
      </c>
      <c r="F1690" s="4">
        <f t="shared" si="186"/>
        <v>0</v>
      </c>
      <c r="G1690" s="4">
        <f t="shared" si="184"/>
        <v>1</v>
      </c>
      <c r="H1690" s="4">
        <f t="shared" si="187"/>
        <v>0</v>
      </c>
      <c r="I1690" s="4">
        <f t="shared" si="188"/>
        <v>0</v>
      </c>
      <c r="J1690" s="4">
        <f t="shared" si="189"/>
        <v>0</v>
      </c>
      <c r="K1690" s="4">
        <f t="shared" si="185"/>
        <v>0</v>
      </c>
      <c r="L1690" s="5">
        <f t="shared" si="190"/>
        <v>0</v>
      </c>
      <c r="M1690" s="137">
        <f>'PVWatts Hourly Results (1)'!L1701/1000</f>
        <v>0</v>
      </c>
      <c r="N1690" s="3">
        <f>'PVWatts Hourly Results (2)'!L1701/1000</f>
        <v>0</v>
      </c>
      <c r="O1690" s="3">
        <f>'PVWatts Hourly Results (3)'!L1701/1000</f>
        <v>0</v>
      </c>
      <c r="P1690" s="3">
        <f>'PVWatts Hourly Results (4)'!L1701/1000</f>
        <v>0</v>
      </c>
      <c r="Q1690" s="130">
        <f>'PVWatts Hourly Results (5)'!L1701/1000</f>
        <v>0</v>
      </c>
    </row>
    <row r="1691" spans="2:17" x14ac:dyDescent="0.25">
      <c r="B1691" s="8">
        <v>3</v>
      </c>
      <c r="C1691" s="9">
        <v>11</v>
      </c>
      <c r="D1691" s="134">
        <f>'PVWatts Hourly Results (1)'!C1702</f>
        <v>0</v>
      </c>
      <c r="E1691" s="127">
        <f>DATE(YEAR(Inputs!$D$5),Summary!B1691,Summary!C1691)+TIME(D1691,0,0)</f>
        <v>71</v>
      </c>
      <c r="F1691" s="4">
        <f t="shared" si="186"/>
        <v>0</v>
      </c>
      <c r="G1691" s="4">
        <f t="shared" si="184"/>
        <v>1</v>
      </c>
      <c r="H1691" s="4">
        <f t="shared" si="187"/>
        <v>0</v>
      </c>
      <c r="I1691" s="4">
        <f t="shared" si="188"/>
        <v>0</v>
      </c>
      <c r="J1691" s="4">
        <f t="shared" si="189"/>
        <v>0</v>
      </c>
      <c r="K1691" s="4">
        <f t="shared" si="185"/>
        <v>0</v>
      </c>
      <c r="L1691" s="5">
        <f t="shared" si="190"/>
        <v>0</v>
      </c>
      <c r="M1691" s="137">
        <f>'PVWatts Hourly Results (1)'!L1702/1000</f>
        <v>0</v>
      </c>
      <c r="N1691" s="3">
        <f>'PVWatts Hourly Results (2)'!L1702/1000</f>
        <v>0</v>
      </c>
      <c r="O1691" s="3">
        <f>'PVWatts Hourly Results (3)'!L1702/1000</f>
        <v>0</v>
      </c>
      <c r="P1691" s="3">
        <f>'PVWatts Hourly Results (4)'!L1702/1000</f>
        <v>0</v>
      </c>
      <c r="Q1691" s="130">
        <f>'PVWatts Hourly Results (5)'!L1702/1000</f>
        <v>0</v>
      </c>
    </row>
    <row r="1692" spans="2:17" x14ac:dyDescent="0.25">
      <c r="B1692" s="8">
        <v>3</v>
      </c>
      <c r="C1692" s="9">
        <v>11</v>
      </c>
      <c r="D1692" s="134">
        <f>'PVWatts Hourly Results (1)'!C1703</f>
        <v>0</v>
      </c>
      <c r="E1692" s="127">
        <f>DATE(YEAR(Inputs!$D$5),Summary!B1692,Summary!C1692)+TIME(D1692,0,0)</f>
        <v>71</v>
      </c>
      <c r="F1692" s="4">
        <f t="shared" si="186"/>
        <v>0</v>
      </c>
      <c r="G1692" s="4">
        <f t="shared" si="184"/>
        <v>1</v>
      </c>
      <c r="H1692" s="4">
        <f t="shared" si="187"/>
        <v>0</v>
      </c>
      <c r="I1692" s="4">
        <f t="shared" si="188"/>
        <v>0</v>
      </c>
      <c r="J1692" s="4">
        <f t="shared" si="189"/>
        <v>0</v>
      </c>
      <c r="K1692" s="4">
        <f t="shared" si="185"/>
        <v>0</v>
      </c>
      <c r="L1692" s="5">
        <f t="shared" si="190"/>
        <v>0</v>
      </c>
      <c r="M1692" s="137">
        <f>'PVWatts Hourly Results (1)'!L1703/1000</f>
        <v>0</v>
      </c>
      <c r="N1692" s="3">
        <f>'PVWatts Hourly Results (2)'!L1703/1000</f>
        <v>0</v>
      </c>
      <c r="O1692" s="3">
        <f>'PVWatts Hourly Results (3)'!L1703/1000</f>
        <v>0</v>
      </c>
      <c r="P1692" s="3">
        <f>'PVWatts Hourly Results (4)'!L1703/1000</f>
        <v>0</v>
      </c>
      <c r="Q1692" s="130">
        <f>'PVWatts Hourly Results (5)'!L1703/1000</f>
        <v>0</v>
      </c>
    </row>
    <row r="1693" spans="2:17" x14ac:dyDescent="0.25">
      <c r="B1693" s="8">
        <v>3</v>
      </c>
      <c r="C1693" s="9">
        <v>11</v>
      </c>
      <c r="D1693" s="134">
        <f>'PVWatts Hourly Results (1)'!C1704</f>
        <v>0</v>
      </c>
      <c r="E1693" s="127">
        <f>DATE(YEAR(Inputs!$D$5),Summary!B1693,Summary!C1693)+TIME(D1693,0,0)</f>
        <v>71</v>
      </c>
      <c r="F1693" s="4">
        <f t="shared" si="186"/>
        <v>0</v>
      </c>
      <c r="G1693" s="4">
        <f t="shared" si="184"/>
        <v>1</v>
      </c>
      <c r="H1693" s="4">
        <f t="shared" si="187"/>
        <v>0</v>
      </c>
      <c r="I1693" s="4">
        <f t="shared" si="188"/>
        <v>0</v>
      </c>
      <c r="J1693" s="4">
        <f t="shared" si="189"/>
        <v>0</v>
      </c>
      <c r="K1693" s="4">
        <f t="shared" si="185"/>
        <v>0</v>
      </c>
      <c r="L1693" s="5">
        <f t="shared" si="190"/>
        <v>0</v>
      </c>
      <c r="M1693" s="137">
        <f>'PVWatts Hourly Results (1)'!L1704/1000</f>
        <v>0</v>
      </c>
      <c r="N1693" s="3">
        <f>'PVWatts Hourly Results (2)'!L1704/1000</f>
        <v>0</v>
      </c>
      <c r="O1693" s="3">
        <f>'PVWatts Hourly Results (3)'!L1704/1000</f>
        <v>0</v>
      </c>
      <c r="P1693" s="3">
        <f>'PVWatts Hourly Results (4)'!L1704/1000</f>
        <v>0</v>
      </c>
      <c r="Q1693" s="130">
        <f>'PVWatts Hourly Results (5)'!L1704/1000</f>
        <v>0</v>
      </c>
    </row>
    <row r="1694" spans="2:17" x14ac:dyDescent="0.25">
      <c r="B1694" s="8">
        <v>3</v>
      </c>
      <c r="C1694" s="9">
        <v>11</v>
      </c>
      <c r="D1694" s="134">
        <f>'PVWatts Hourly Results (1)'!C1705</f>
        <v>0</v>
      </c>
      <c r="E1694" s="127">
        <f>DATE(YEAR(Inputs!$D$5),Summary!B1694,Summary!C1694)+TIME(D1694,0,0)</f>
        <v>71</v>
      </c>
      <c r="F1694" s="4">
        <f t="shared" si="186"/>
        <v>0</v>
      </c>
      <c r="G1694" s="4">
        <f t="shared" si="184"/>
        <v>1</v>
      </c>
      <c r="H1694" s="4">
        <f t="shared" si="187"/>
        <v>0</v>
      </c>
      <c r="I1694" s="4">
        <f t="shared" si="188"/>
        <v>0</v>
      </c>
      <c r="J1694" s="4">
        <f t="shared" si="189"/>
        <v>0</v>
      </c>
      <c r="K1694" s="4">
        <f t="shared" si="185"/>
        <v>0</v>
      </c>
      <c r="L1694" s="5">
        <f t="shared" si="190"/>
        <v>0</v>
      </c>
      <c r="M1694" s="137">
        <f>'PVWatts Hourly Results (1)'!L1705/1000</f>
        <v>0</v>
      </c>
      <c r="N1694" s="3">
        <f>'PVWatts Hourly Results (2)'!L1705/1000</f>
        <v>0</v>
      </c>
      <c r="O1694" s="3">
        <f>'PVWatts Hourly Results (3)'!L1705/1000</f>
        <v>0</v>
      </c>
      <c r="P1694" s="3">
        <f>'PVWatts Hourly Results (4)'!L1705/1000</f>
        <v>0</v>
      </c>
      <c r="Q1694" s="130">
        <f>'PVWatts Hourly Results (5)'!L1705/1000</f>
        <v>0</v>
      </c>
    </row>
    <row r="1695" spans="2:17" x14ac:dyDescent="0.25">
      <c r="B1695" s="8">
        <v>3</v>
      </c>
      <c r="C1695" s="9">
        <v>11</v>
      </c>
      <c r="D1695" s="134">
        <f>'PVWatts Hourly Results (1)'!C1706</f>
        <v>0</v>
      </c>
      <c r="E1695" s="127">
        <f>DATE(YEAR(Inputs!$D$5),Summary!B1695,Summary!C1695)+TIME(D1695,0,0)</f>
        <v>71</v>
      </c>
      <c r="F1695" s="4">
        <f t="shared" si="186"/>
        <v>0</v>
      </c>
      <c r="G1695" s="4">
        <f t="shared" si="184"/>
        <v>1</v>
      </c>
      <c r="H1695" s="4">
        <f t="shared" si="187"/>
        <v>0</v>
      </c>
      <c r="I1695" s="4">
        <f t="shared" si="188"/>
        <v>0</v>
      </c>
      <c r="J1695" s="4">
        <f t="shared" si="189"/>
        <v>0</v>
      </c>
      <c r="K1695" s="4">
        <f t="shared" si="185"/>
        <v>0</v>
      </c>
      <c r="L1695" s="5">
        <f t="shared" si="190"/>
        <v>0</v>
      </c>
      <c r="M1695" s="137">
        <f>'PVWatts Hourly Results (1)'!L1706/1000</f>
        <v>0</v>
      </c>
      <c r="N1695" s="3">
        <f>'PVWatts Hourly Results (2)'!L1706/1000</f>
        <v>0</v>
      </c>
      <c r="O1695" s="3">
        <f>'PVWatts Hourly Results (3)'!L1706/1000</f>
        <v>0</v>
      </c>
      <c r="P1695" s="3">
        <f>'PVWatts Hourly Results (4)'!L1706/1000</f>
        <v>0</v>
      </c>
      <c r="Q1695" s="130">
        <f>'PVWatts Hourly Results (5)'!L1706/1000</f>
        <v>0</v>
      </c>
    </row>
    <row r="1696" spans="2:17" x14ac:dyDescent="0.25">
      <c r="B1696" s="8">
        <v>3</v>
      </c>
      <c r="C1696" s="9">
        <v>11</v>
      </c>
      <c r="D1696" s="134">
        <f>'PVWatts Hourly Results (1)'!C1707</f>
        <v>0</v>
      </c>
      <c r="E1696" s="127">
        <f>DATE(YEAR(Inputs!$D$5),Summary!B1696,Summary!C1696)+TIME(D1696,0,0)</f>
        <v>71</v>
      </c>
      <c r="F1696" s="4">
        <f t="shared" si="186"/>
        <v>0</v>
      </c>
      <c r="G1696" s="4">
        <f t="shared" si="184"/>
        <v>1</v>
      </c>
      <c r="H1696" s="4">
        <f t="shared" si="187"/>
        <v>0</v>
      </c>
      <c r="I1696" s="4">
        <f t="shared" si="188"/>
        <v>0</v>
      </c>
      <c r="J1696" s="4">
        <f t="shared" si="189"/>
        <v>0</v>
      </c>
      <c r="K1696" s="4">
        <f t="shared" si="185"/>
        <v>0</v>
      </c>
      <c r="L1696" s="5">
        <f t="shared" si="190"/>
        <v>0</v>
      </c>
      <c r="M1696" s="137">
        <f>'PVWatts Hourly Results (1)'!L1707/1000</f>
        <v>0</v>
      </c>
      <c r="N1696" s="3">
        <f>'PVWatts Hourly Results (2)'!L1707/1000</f>
        <v>0</v>
      </c>
      <c r="O1696" s="3">
        <f>'PVWatts Hourly Results (3)'!L1707/1000</f>
        <v>0</v>
      </c>
      <c r="P1696" s="3">
        <f>'PVWatts Hourly Results (4)'!L1707/1000</f>
        <v>0</v>
      </c>
      <c r="Q1696" s="130">
        <f>'PVWatts Hourly Results (5)'!L1707/1000</f>
        <v>0</v>
      </c>
    </row>
    <row r="1697" spans="2:17" x14ac:dyDescent="0.25">
      <c r="B1697" s="8">
        <v>3</v>
      </c>
      <c r="C1697" s="9">
        <v>11</v>
      </c>
      <c r="D1697" s="134">
        <f>'PVWatts Hourly Results (1)'!C1708</f>
        <v>0</v>
      </c>
      <c r="E1697" s="127">
        <f>DATE(YEAR(Inputs!$D$5),Summary!B1697,Summary!C1697)+TIME(D1697,0,0)</f>
        <v>71</v>
      </c>
      <c r="F1697" s="4">
        <f t="shared" si="186"/>
        <v>0</v>
      </c>
      <c r="G1697" s="4">
        <f t="shared" si="184"/>
        <v>1</v>
      </c>
      <c r="H1697" s="4">
        <f t="shared" si="187"/>
        <v>0</v>
      </c>
      <c r="I1697" s="4">
        <f t="shared" si="188"/>
        <v>0</v>
      </c>
      <c r="J1697" s="4">
        <f t="shared" si="189"/>
        <v>0</v>
      </c>
      <c r="K1697" s="4">
        <f t="shared" si="185"/>
        <v>0</v>
      </c>
      <c r="L1697" s="5">
        <f t="shared" si="190"/>
        <v>0</v>
      </c>
      <c r="M1697" s="137">
        <f>'PVWatts Hourly Results (1)'!L1708/1000</f>
        <v>0</v>
      </c>
      <c r="N1697" s="3">
        <f>'PVWatts Hourly Results (2)'!L1708/1000</f>
        <v>0</v>
      </c>
      <c r="O1697" s="3">
        <f>'PVWatts Hourly Results (3)'!L1708/1000</f>
        <v>0</v>
      </c>
      <c r="P1697" s="3">
        <f>'PVWatts Hourly Results (4)'!L1708/1000</f>
        <v>0</v>
      </c>
      <c r="Q1697" s="130">
        <f>'PVWatts Hourly Results (5)'!L1708/1000</f>
        <v>0</v>
      </c>
    </row>
    <row r="1698" spans="2:17" x14ac:dyDescent="0.25">
      <c r="B1698" s="8">
        <v>3</v>
      </c>
      <c r="C1698" s="9">
        <v>11</v>
      </c>
      <c r="D1698" s="134">
        <f>'PVWatts Hourly Results (1)'!C1709</f>
        <v>0</v>
      </c>
      <c r="E1698" s="127">
        <f>DATE(YEAR(Inputs!$D$5),Summary!B1698,Summary!C1698)+TIME(D1698,0,0)</f>
        <v>71</v>
      </c>
      <c r="F1698" s="4">
        <f t="shared" si="186"/>
        <v>0</v>
      </c>
      <c r="G1698" s="4">
        <f t="shared" si="184"/>
        <v>1</v>
      </c>
      <c r="H1698" s="4">
        <f t="shared" si="187"/>
        <v>0</v>
      </c>
      <c r="I1698" s="4">
        <f t="shared" si="188"/>
        <v>0</v>
      </c>
      <c r="J1698" s="4">
        <f t="shared" si="189"/>
        <v>0</v>
      </c>
      <c r="K1698" s="4">
        <f t="shared" si="185"/>
        <v>0</v>
      </c>
      <c r="L1698" s="5">
        <f t="shared" si="190"/>
        <v>0</v>
      </c>
      <c r="M1698" s="137">
        <f>'PVWatts Hourly Results (1)'!L1709/1000</f>
        <v>0</v>
      </c>
      <c r="N1698" s="3">
        <f>'PVWatts Hourly Results (2)'!L1709/1000</f>
        <v>0</v>
      </c>
      <c r="O1698" s="3">
        <f>'PVWatts Hourly Results (3)'!L1709/1000</f>
        <v>0</v>
      </c>
      <c r="P1698" s="3">
        <f>'PVWatts Hourly Results (4)'!L1709/1000</f>
        <v>0</v>
      </c>
      <c r="Q1698" s="130">
        <f>'PVWatts Hourly Results (5)'!L1709/1000</f>
        <v>0</v>
      </c>
    </row>
    <row r="1699" spans="2:17" x14ac:dyDescent="0.25">
      <c r="B1699" s="8">
        <v>3</v>
      </c>
      <c r="C1699" s="9">
        <v>11</v>
      </c>
      <c r="D1699" s="134">
        <f>'PVWatts Hourly Results (1)'!C1710</f>
        <v>0</v>
      </c>
      <c r="E1699" s="127">
        <f>DATE(YEAR(Inputs!$D$5),Summary!B1699,Summary!C1699)+TIME(D1699,0,0)</f>
        <v>71</v>
      </c>
      <c r="F1699" s="4">
        <f t="shared" si="186"/>
        <v>0</v>
      </c>
      <c r="G1699" s="4">
        <f t="shared" si="184"/>
        <v>1</v>
      </c>
      <c r="H1699" s="4">
        <f t="shared" si="187"/>
        <v>0</v>
      </c>
      <c r="I1699" s="4">
        <f t="shared" si="188"/>
        <v>0</v>
      </c>
      <c r="J1699" s="4">
        <f t="shared" si="189"/>
        <v>0</v>
      </c>
      <c r="K1699" s="4">
        <f t="shared" si="185"/>
        <v>0</v>
      </c>
      <c r="L1699" s="5">
        <f t="shared" si="190"/>
        <v>0</v>
      </c>
      <c r="M1699" s="137">
        <f>'PVWatts Hourly Results (1)'!L1710/1000</f>
        <v>0</v>
      </c>
      <c r="N1699" s="3">
        <f>'PVWatts Hourly Results (2)'!L1710/1000</f>
        <v>0</v>
      </c>
      <c r="O1699" s="3">
        <f>'PVWatts Hourly Results (3)'!L1710/1000</f>
        <v>0</v>
      </c>
      <c r="P1699" s="3">
        <f>'PVWatts Hourly Results (4)'!L1710/1000</f>
        <v>0</v>
      </c>
      <c r="Q1699" s="130">
        <f>'PVWatts Hourly Results (5)'!L1710/1000</f>
        <v>0</v>
      </c>
    </row>
    <row r="1700" spans="2:17" x14ac:dyDescent="0.25">
      <c r="B1700" s="8">
        <v>3</v>
      </c>
      <c r="C1700" s="9">
        <v>11</v>
      </c>
      <c r="D1700" s="134">
        <f>'PVWatts Hourly Results (1)'!C1711</f>
        <v>0</v>
      </c>
      <c r="E1700" s="127">
        <f>DATE(YEAR(Inputs!$D$5),Summary!B1700,Summary!C1700)+TIME(D1700,0,0)</f>
        <v>71</v>
      </c>
      <c r="F1700" s="4">
        <f t="shared" si="186"/>
        <v>0</v>
      </c>
      <c r="G1700" s="4">
        <f t="shared" si="184"/>
        <v>1</v>
      </c>
      <c r="H1700" s="4">
        <f t="shared" si="187"/>
        <v>0</v>
      </c>
      <c r="I1700" s="4">
        <f t="shared" si="188"/>
        <v>0</v>
      </c>
      <c r="J1700" s="4">
        <f t="shared" si="189"/>
        <v>0</v>
      </c>
      <c r="K1700" s="4">
        <f t="shared" si="185"/>
        <v>0</v>
      </c>
      <c r="L1700" s="5">
        <f t="shared" si="190"/>
        <v>0</v>
      </c>
      <c r="M1700" s="137">
        <f>'PVWatts Hourly Results (1)'!L1711/1000</f>
        <v>0</v>
      </c>
      <c r="N1700" s="3">
        <f>'PVWatts Hourly Results (2)'!L1711/1000</f>
        <v>0</v>
      </c>
      <c r="O1700" s="3">
        <f>'PVWatts Hourly Results (3)'!L1711/1000</f>
        <v>0</v>
      </c>
      <c r="P1700" s="3">
        <f>'PVWatts Hourly Results (4)'!L1711/1000</f>
        <v>0</v>
      </c>
      <c r="Q1700" s="130">
        <f>'PVWatts Hourly Results (5)'!L1711/1000</f>
        <v>0</v>
      </c>
    </row>
    <row r="1701" spans="2:17" x14ac:dyDescent="0.25">
      <c r="B1701" s="8">
        <v>3</v>
      </c>
      <c r="C1701" s="9">
        <v>11</v>
      </c>
      <c r="D1701" s="134">
        <f>'PVWatts Hourly Results (1)'!C1712</f>
        <v>0</v>
      </c>
      <c r="E1701" s="127">
        <f>DATE(YEAR(Inputs!$D$5),Summary!B1701,Summary!C1701)+TIME(D1701,0,0)</f>
        <v>71</v>
      </c>
      <c r="F1701" s="4">
        <f t="shared" si="186"/>
        <v>0</v>
      </c>
      <c r="G1701" s="4">
        <f t="shared" si="184"/>
        <v>1</v>
      </c>
      <c r="H1701" s="4">
        <f t="shared" si="187"/>
        <v>0</v>
      </c>
      <c r="I1701" s="4">
        <f t="shared" si="188"/>
        <v>0</v>
      </c>
      <c r="J1701" s="4">
        <f t="shared" si="189"/>
        <v>0</v>
      </c>
      <c r="K1701" s="4">
        <f t="shared" si="185"/>
        <v>0</v>
      </c>
      <c r="L1701" s="5">
        <f t="shared" si="190"/>
        <v>0</v>
      </c>
      <c r="M1701" s="137">
        <f>'PVWatts Hourly Results (1)'!L1712/1000</f>
        <v>0</v>
      </c>
      <c r="N1701" s="3">
        <f>'PVWatts Hourly Results (2)'!L1712/1000</f>
        <v>0</v>
      </c>
      <c r="O1701" s="3">
        <f>'PVWatts Hourly Results (3)'!L1712/1000</f>
        <v>0</v>
      </c>
      <c r="P1701" s="3">
        <f>'PVWatts Hourly Results (4)'!L1712/1000</f>
        <v>0</v>
      </c>
      <c r="Q1701" s="130">
        <f>'PVWatts Hourly Results (5)'!L1712/1000</f>
        <v>0</v>
      </c>
    </row>
    <row r="1702" spans="2:17" x14ac:dyDescent="0.25">
      <c r="B1702" s="8">
        <v>3</v>
      </c>
      <c r="C1702" s="9">
        <v>12</v>
      </c>
      <c r="D1702" s="134">
        <f>'PVWatts Hourly Results (1)'!C1713</f>
        <v>0</v>
      </c>
      <c r="E1702" s="127">
        <f>DATE(YEAR(Inputs!$D$5),Summary!B1702,Summary!C1702)+TIME(D1702,0,0)</f>
        <v>72</v>
      </c>
      <c r="F1702" s="4">
        <f t="shared" si="186"/>
        <v>0</v>
      </c>
      <c r="G1702" s="4">
        <f t="shared" si="184"/>
        <v>2</v>
      </c>
      <c r="H1702" s="4">
        <f t="shared" si="187"/>
        <v>1</v>
      </c>
      <c r="I1702" s="4">
        <f t="shared" si="188"/>
        <v>0</v>
      </c>
      <c r="J1702" s="4">
        <f t="shared" si="189"/>
        <v>0</v>
      </c>
      <c r="K1702" s="4">
        <f t="shared" si="185"/>
        <v>0</v>
      </c>
      <c r="L1702" s="5">
        <f t="shared" si="190"/>
        <v>0</v>
      </c>
      <c r="M1702" s="137">
        <f>'PVWatts Hourly Results (1)'!L1713/1000</f>
        <v>0</v>
      </c>
      <c r="N1702" s="3">
        <f>'PVWatts Hourly Results (2)'!L1713/1000</f>
        <v>0</v>
      </c>
      <c r="O1702" s="3">
        <f>'PVWatts Hourly Results (3)'!L1713/1000</f>
        <v>0</v>
      </c>
      <c r="P1702" s="3">
        <f>'PVWatts Hourly Results (4)'!L1713/1000</f>
        <v>0</v>
      </c>
      <c r="Q1702" s="130">
        <f>'PVWatts Hourly Results (5)'!L1713/1000</f>
        <v>0</v>
      </c>
    </row>
    <row r="1703" spans="2:17" x14ac:dyDescent="0.25">
      <c r="B1703" s="8">
        <v>3</v>
      </c>
      <c r="C1703" s="9">
        <v>12</v>
      </c>
      <c r="D1703" s="134">
        <f>'PVWatts Hourly Results (1)'!C1714</f>
        <v>0</v>
      </c>
      <c r="E1703" s="127">
        <f>DATE(YEAR(Inputs!$D$5),Summary!B1703,Summary!C1703)+TIME(D1703,0,0)</f>
        <v>72</v>
      </c>
      <c r="F1703" s="4">
        <f t="shared" si="186"/>
        <v>0</v>
      </c>
      <c r="G1703" s="4">
        <f t="shared" si="184"/>
        <v>2</v>
      </c>
      <c r="H1703" s="4">
        <f t="shared" si="187"/>
        <v>1</v>
      </c>
      <c r="I1703" s="4">
        <f t="shared" si="188"/>
        <v>0</v>
      </c>
      <c r="J1703" s="4">
        <f t="shared" si="189"/>
        <v>0</v>
      </c>
      <c r="K1703" s="4">
        <f t="shared" si="185"/>
        <v>0</v>
      </c>
      <c r="L1703" s="5">
        <f t="shared" si="190"/>
        <v>0</v>
      </c>
      <c r="M1703" s="137">
        <f>'PVWatts Hourly Results (1)'!L1714/1000</f>
        <v>0</v>
      </c>
      <c r="N1703" s="3">
        <f>'PVWatts Hourly Results (2)'!L1714/1000</f>
        <v>0</v>
      </c>
      <c r="O1703" s="3">
        <f>'PVWatts Hourly Results (3)'!L1714/1000</f>
        <v>0</v>
      </c>
      <c r="P1703" s="3">
        <f>'PVWatts Hourly Results (4)'!L1714/1000</f>
        <v>0</v>
      </c>
      <c r="Q1703" s="130">
        <f>'PVWatts Hourly Results (5)'!L1714/1000</f>
        <v>0</v>
      </c>
    </row>
    <row r="1704" spans="2:17" x14ac:dyDescent="0.25">
      <c r="B1704" s="8">
        <v>3</v>
      </c>
      <c r="C1704" s="9">
        <v>12</v>
      </c>
      <c r="D1704" s="134">
        <f>'PVWatts Hourly Results (1)'!C1715</f>
        <v>0</v>
      </c>
      <c r="E1704" s="127">
        <f>DATE(YEAR(Inputs!$D$5),Summary!B1704,Summary!C1704)+TIME(D1704,0,0)</f>
        <v>72</v>
      </c>
      <c r="F1704" s="4">
        <f t="shared" si="186"/>
        <v>0</v>
      </c>
      <c r="G1704" s="4">
        <f t="shared" si="184"/>
        <v>2</v>
      </c>
      <c r="H1704" s="4">
        <f t="shared" si="187"/>
        <v>1</v>
      </c>
      <c r="I1704" s="4">
        <f t="shared" si="188"/>
        <v>0</v>
      </c>
      <c r="J1704" s="4">
        <f t="shared" si="189"/>
        <v>0</v>
      </c>
      <c r="K1704" s="4">
        <f t="shared" si="185"/>
        <v>0</v>
      </c>
      <c r="L1704" s="5">
        <f t="shared" si="190"/>
        <v>0</v>
      </c>
      <c r="M1704" s="137">
        <f>'PVWatts Hourly Results (1)'!L1715/1000</f>
        <v>0</v>
      </c>
      <c r="N1704" s="3">
        <f>'PVWatts Hourly Results (2)'!L1715/1000</f>
        <v>0</v>
      </c>
      <c r="O1704" s="3">
        <f>'PVWatts Hourly Results (3)'!L1715/1000</f>
        <v>0</v>
      </c>
      <c r="P1704" s="3">
        <f>'PVWatts Hourly Results (4)'!L1715/1000</f>
        <v>0</v>
      </c>
      <c r="Q1704" s="130">
        <f>'PVWatts Hourly Results (5)'!L1715/1000</f>
        <v>0</v>
      </c>
    </row>
    <row r="1705" spans="2:17" x14ac:dyDescent="0.25">
      <c r="B1705" s="8">
        <v>3</v>
      </c>
      <c r="C1705" s="9">
        <v>12</v>
      </c>
      <c r="D1705" s="134">
        <f>'PVWatts Hourly Results (1)'!C1716</f>
        <v>0</v>
      </c>
      <c r="E1705" s="127">
        <f>DATE(YEAR(Inputs!$D$5),Summary!B1705,Summary!C1705)+TIME(D1705,0,0)</f>
        <v>72</v>
      </c>
      <c r="F1705" s="4">
        <f t="shared" si="186"/>
        <v>0</v>
      </c>
      <c r="G1705" s="4">
        <f t="shared" si="184"/>
        <v>2</v>
      </c>
      <c r="H1705" s="4">
        <f t="shared" si="187"/>
        <v>1</v>
      </c>
      <c r="I1705" s="4">
        <f t="shared" si="188"/>
        <v>0</v>
      </c>
      <c r="J1705" s="4">
        <f t="shared" si="189"/>
        <v>0</v>
      </c>
      <c r="K1705" s="4">
        <f t="shared" si="185"/>
        <v>0</v>
      </c>
      <c r="L1705" s="5">
        <f t="shared" si="190"/>
        <v>0</v>
      </c>
      <c r="M1705" s="137">
        <f>'PVWatts Hourly Results (1)'!L1716/1000</f>
        <v>0</v>
      </c>
      <c r="N1705" s="3">
        <f>'PVWatts Hourly Results (2)'!L1716/1000</f>
        <v>0</v>
      </c>
      <c r="O1705" s="3">
        <f>'PVWatts Hourly Results (3)'!L1716/1000</f>
        <v>0</v>
      </c>
      <c r="P1705" s="3">
        <f>'PVWatts Hourly Results (4)'!L1716/1000</f>
        <v>0</v>
      </c>
      <c r="Q1705" s="130">
        <f>'PVWatts Hourly Results (5)'!L1716/1000</f>
        <v>0</v>
      </c>
    </row>
    <row r="1706" spans="2:17" x14ac:dyDescent="0.25">
      <c r="B1706" s="8">
        <v>3</v>
      </c>
      <c r="C1706" s="9">
        <v>12</v>
      </c>
      <c r="D1706" s="134">
        <f>'PVWatts Hourly Results (1)'!C1717</f>
        <v>0</v>
      </c>
      <c r="E1706" s="127">
        <f>DATE(YEAR(Inputs!$D$5),Summary!B1706,Summary!C1706)+TIME(D1706,0,0)</f>
        <v>72</v>
      </c>
      <c r="F1706" s="4">
        <f t="shared" si="186"/>
        <v>0</v>
      </c>
      <c r="G1706" s="4">
        <f t="shared" si="184"/>
        <v>2</v>
      </c>
      <c r="H1706" s="4">
        <f t="shared" si="187"/>
        <v>1</v>
      </c>
      <c r="I1706" s="4">
        <f t="shared" si="188"/>
        <v>0</v>
      </c>
      <c r="J1706" s="4">
        <f t="shared" si="189"/>
        <v>0</v>
      </c>
      <c r="K1706" s="4">
        <f t="shared" si="185"/>
        <v>0</v>
      </c>
      <c r="L1706" s="5">
        <f t="shared" si="190"/>
        <v>0</v>
      </c>
      <c r="M1706" s="137">
        <f>'PVWatts Hourly Results (1)'!L1717/1000</f>
        <v>0</v>
      </c>
      <c r="N1706" s="3">
        <f>'PVWatts Hourly Results (2)'!L1717/1000</f>
        <v>0</v>
      </c>
      <c r="O1706" s="3">
        <f>'PVWatts Hourly Results (3)'!L1717/1000</f>
        <v>0</v>
      </c>
      <c r="P1706" s="3">
        <f>'PVWatts Hourly Results (4)'!L1717/1000</f>
        <v>0</v>
      </c>
      <c r="Q1706" s="130">
        <f>'PVWatts Hourly Results (5)'!L1717/1000</f>
        <v>0</v>
      </c>
    </row>
    <row r="1707" spans="2:17" x14ac:dyDescent="0.25">
      <c r="B1707" s="8">
        <v>3</v>
      </c>
      <c r="C1707" s="9">
        <v>12</v>
      </c>
      <c r="D1707" s="134">
        <f>'PVWatts Hourly Results (1)'!C1718</f>
        <v>0</v>
      </c>
      <c r="E1707" s="127">
        <f>DATE(YEAR(Inputs!$D$5),Summary!B1707,Summary!C1707)+TIME(D1707,0,0)</f>
        <v>72</v>
      </c>
      <c r="F1707" s="4">
        <f t="shared" si="186"/>
        <v>0</v>
      </c>
      <c r="G1707" s="4">
        <f t="shared" si="184"/>
        <v>2</v>
      </c>
      <c r="H1707" s="4">
        <f t="shared" si="187"/>
        <v>1</v>
      </c>
      <c r="I1707" s="4">
        <f t="shared" si="188"/>
        <v>0</v>
      </c>
      <c r="J1707" s="4">
        <f t="shared" si="189"/>
        <v>0</v>
      </c>
      <c r="K1707" s="4">
        <f t="shared" si="185"/>
        <v>0</v>
      </c>
      <c r="L1707" s="5">
        <f t="shared" si="190"/>
        <v>0</v>
      </c>
      <c r="M1707" s="137">
        <f>'PVWatts Hourly Results (1)'!L1718/1000</f>
        <v>0</v>
      </c>
      <c r="N1707" s="3">
        <f>'PVWatts Hourly Results (2)'!L1718/1000</f>
        <v>0</v>
      </c>
      <c r="O1707" s="3">
        <f>'PVWatts Hourly Results (3)'!L1718/1000</f>
        <v>0</v>
      </c>
      <c r="P1707" s="3">
        <f>'PVWatts Hourly Results (4)'!L1718/1000</f>
        <v>0</v>
      </c>
      <c r="Q1707" s="130">
        <f>'PVWatts Hourly Results (5)'!L1718/1000</f>
        <v>0</v>
      </c>
    </row>
    <row r="1708" spans="2:17" x14ac:dyDescent="0.25">
      <c r="B1708" s="8">
        <v>3</v>
      </c>
      <c r="C1708" s="9">
        <v>12</v>
      </c>
      <c r="D1708" s="134">
        <f>'PVWatts Hourly Results (1)'!C1719</f>
        <v>0</v>
      </c>
      <c r="E1708" s="127">
        <f>DATE(YEAR(Inputs!$D$5),Summary!B1708,Summary!C1708)+TIME(D1708,0,0)</f>
        <v>72</v>
      </c>
      <c r="F1708" s="4">
        <f t="shared" si="186"/>
        <v>0</v>
      </c>
      <c r="G1708" s="4">
        <f t="shared" si="184"/>
        <v>2</v>
      </c>
      <c r="H1708" s="4">
        <f t="shared" si="187"/>
        <v>1</v>
      </c>
      <c r="I1708" s="4">
        <f t="shared" si="188"/>
        <v>0</v>
      </c>
      <c r="J1708" s="4">
        <f t="shared" si="189"/>
        <v>0</v>
      </c>
      <c r="K1708" s="4">
        <f t="shared" si="185"/>
        <v>0</v>
      </c>
      <c r="L1708" s="5">
        <f t="shared" si="190"/>
        <v>0</v>
      </c>
      <c r="M1708" s="137">
        <f>'PVWatts Hourly Results (1)'!L1719/1000</f>
        <v>0</v>
      </c>
      <c r="N1708" s="3">
        <f>'PVWatts Hourly Results (2)'!L1719/1000</f>
        <v>0</v>
      </c>
      <c r="O1708" s="3">
        <f>'PVWatts Hourly Results (3)'!L1719/1000</f>
        <v>0</v>
      </c>
      <c r="P1708" s="3">
        <f>'PVWatts Hourly Results (4)'!L1719/1000</f>
        <v>0</v>
      </c>
      <c r="Q1708" s="130">
        <f>'PVWatts Hourly Results (5)'!L1719/1000</f>
        <v>0</v>
      </c>
    </row>
    <row r="1709" spans="2:17" x14ac:dyDescent="0.25">
      <c r="B1709" s="8">
        <v>3</v>
      </c>
      <c r="C1709" s="9">
        <v>12</v>
      </c>
      <c r="D1709" s="134">
        <f>'PVWatts Hourly Results (1)'!C1720</f>
        <v>0</v>
      </c>
      <c r="E1709" s="127">
        <f>DATE(YEAR(Inputs!$D$5),Summary!B1709,Summary!C1709)+TIME(D1709,0,0)</f>
        <v>72</v>
      </c>
      <c r="F1709" s="4">
        <f t="shared" si="186"/>
        <v>0</v>
      </c>
      <c r="G1709" s="4">
        <f t="shared" si="184"/>
        <v>2</v>
      </c>
      <c r="H1709" s="4">
        <f t="shared" si="187"/>
        <v>1</v>
      </c>
      <c r="I1709" s="4">
        <f t="shared" si="188"/>
        <v>0</v>
      </c>
      <c r="J1709" s="4">
        <f t="shared" si="189"/>
        <v>0</v>
      </c>
      <c r="K1709" s="4">
        <f t="shared" si="185"/>
        <v>0</v>
      </c>
      <c r="L1709" s="5">
        <f t="shared" si="190"/>
        <v>0</v>
      </c>
      <c r="M1709" s="137">
        <f>'PVWatts Hourly Results (1)'!L1720/1000</f>
        <v>0</v>
      </c>
      <c r="N1709" s="3">
        <f>'PVWatts Hourly Results (2)'!L1720/1000</f>
        <v>0</v>
      </c>
      <c r="O1709" s="3">
        <f>'PVWatts Hourly Results (3)'!L1720/1000</f>
        <v>0</v>
      </c>
      <c r="P1709" s="3">
        <f>'PVWatts Hourly Results (4)'!L1720/1000</f>
        <v>0</v>
      </c>
      <c r="Q1709" s="130">
        <f>'PVWatts Hourly Results (5)'!L1720/1000</f>
        <v>0</v>
      </c>
    </row>
    <row r="1710" spans="2:17" x14ac:dyDescent="0.25">
      <c r="B1710" s="8">
        <v>3</v>
      </c>
      <c r="C1710" s="9">
        <v>12</v>
      </c>
      <c r="D1710" s="134">
        <f>'PVWatts Hourly Results (1)'!C1721</f>
        <v>0</v>
      </c>
      <c r="E1710" s="127">
        <f>DATE(YEAR(Inputs!$D$5),Summary!B1710,Summary!C1710)+TIME(D1710,0,0)</f>
        <v>72</v>
      </c>
      <c r="F1710" s="4">
        <f t="shared" si="186"/>
        <v>0</v>
      </c>
      <c r="G1710" s="4">
        <f t="shared" si="184"/>
        <v>2</v>
      </c>
      <c r="H1710" s="4">
        <f t="shared" si="187"/>
        <v>1</v>
      </c>
      <c r="I1710" s="4">
        <f t="shared" si="188"/>
        <v>0</v>
      </c>
      <c r="J1710" s="4">
        <f t="shared" si="189"/>
        <v>0</v>
      </c>
      <c r="K1710" s="4">
        <f t="shared" si="185"/>
        <v>0</v>
      </c>
      <c r="L1710" s="5">
        <f t="shared" si="190"/>
        <v>0</v>
      </c>
      <c r="M1710" s="137">
        <f>'PVWatts Hourly Results (1)'!L1721/1000</f>
        <v>0</v>
      </c>
      <c r="N1710" s="3">
        <f>'PVWatts Hourly Results (2)'!L1721/1000</f>
        <v>0</v>
      </c>
      <c r="O1710" s="3">
        <f>'PVWatts Hourly Results (3)'!L1721/1000</f>
        <v>0</v>
      </c>
      <c r="P1710" s="3">
        <f>'PVWatts Hourly Results (4)'!L1721/1000</f>
        <v>0</v>
      </c>
      <c r="Q1710" s="130">
        <f>'PVWatts Hourly Results (5)'!L1721/1000</f>
        <v>0</v>
      </c>
    </row>
    <row r="1711" spans="2:17" x14ac:dyDescent="0.25">
      <c r="B1711" s="8">
        <v>3</v>
      </c>
      <c r="C1711" s="9">
        <v>12</v>
      </c>
      <c r="D1711" s="134">
        <f>'PVWatts Hourly Results (1)'!C1722</f>
        <v>0</v>
      </c>
      <c r="E1711" s="127">
        <f>DATE(YEAR(Inputs!$D$5),Summary!B1711,Summary!C1711)+TIME(D1711,0,0)</f>
        <v>72</v>
      </c>
      <c r="F1711" s="4">
        <f t="shared" si="186"/>
        <v>0</v>
      </c>
      <c r="G1711" s="4">
        <f t="shared" si="184"/>
        <v>2</v>
      </c>
      <c r="H1711" s="4">
        <f t="shared" si="187"/>
        <v>1</v>
      </c>
      <c r="I1711" s="4">
        <f t="shared" si="188"/>
        <v>0</v>
      </c>
      <c r="J1711" s="4">
        <f t="shared" si="189"/>
        <v>0</v>
      </c>
      <c r="K1711" s="4">
        <f t="shared" si="185"/>
        <v>0</v>
      </c>
      <c r="L1711" s="5">
        <f t="shared" si="190"/>
        <v>0</v>
      </c>
      <c r="M1711" s="137">
        <f>'PVWatts Hourly Results (1)'!L1722/1000</f>
        <v>0</v>
      </c>
      <c r="N1711" s="3">
        <f>'PVWatts Hourly Results (2)'!L1722/1000</f>
        <v>0</v>
      </c>
      <c r="O1711" s="3">
        <f>'PVWatts Hourly Results (3)'!L1722/1000</f>
        <v>0</v>
      </c>
      <c r="P1711" s="3">
        <f>'PVWatts Hourly Results (4)'!L1722/1000</f>
        <v>0</v>
      </c>
      <c r="Q1711" s="130">
        <f>'PVWatts Hourly Results (5)'!L1722/1000</f>
        <v>0</v>
      </c>
    </row>
    <row r="1712" spans="2:17" x14ac:dyDescent="0.25">
      <c r="B1712" s="8">
        <v>3</v>
      </c>
      <c r="C1712" s="9">
        <v>12</v>
      </c>
      <c r="D1712" s="134">
        <f>'PVWatts Hourly Results (1)'!C1723</f>
        <v>0</v>
      </c>
      <c r="E1712" s="127">
        <f>DATE(YEAR(Inputs!$D$5),Summary!B1712,Summary!C1712)+TIME(D1712,0,0)</f>
        <v>72</v>
      </c>
      <c r="F1712" s="4">
        <f t="shared" si="186"/>
        <v>0</v>
      </c>
      <c r="G1712" s="4">
        <f t="shared" si="184"/>
        <v>2</v>
      </c>
      <c r="H1712" s="4">
        <f t="shared" si="187"/>
        <v>1</v>
      </c>
      <c r="I1712" s="4">
        <f t="shared" si="188"/>
        <v>0</v>
      </c>
      <c r="J1712" s="4">
        <f t="shared" si="189"/>
        <v>0</v>
      </c>
      <c r="K1712" s="4">
        <f t="shared" si="185"/>
        <v>0</v>
      </c>
      <c r="L1712" s="5">
        <f t="shared" si="190"/>
        <v>0</v>
      </c>
      <c r="M1712" s="137">
        <f>'PVWatts Hourly Results (1)'!L1723/1000</f>
        <v>0</v>
      </c>
      <c r="N1712" s="3">
        <f>'PVWatts Hourly Results (2)'!L1723/1000</f>
        <v>0</v>
      </c>
      <c r="O1712" s="3">
        <f>'PVWatts Hourly Results (3)'!L1723/1000</f>
        <v>0</v>
      </c>
      <c r="P1712" s="3">
        <f>'PVWatts Hourly Results (4)'!L1723/1000</f>
        <v>0</v>
      </c>
      <c r="Q1712" s="130">
        <f>'PVWatts Hourly Results (5)'!L1723/1000</f>
        <v>0</v>
      </c>
    </row>
    <row r="1713" spans="2:17" x14ac:dyDescent="0.25">
      <c r="B1713" s="8">
        <v>3</v>
      </c>
      <c r="C1713" s="9">
        <v>12</v>
      </c>
      <c r="D1713" s="134">
        <f>'PVWatts Hourly Results (1)'!C1724</f>
        <v>0</v>
      </c>
      <c r="E1713" s="127">
        <f>DATE(YEAR(Inputs!$D$5),Summary!B1713,Summary!C1713)+TIME(D1713,0,0)</f>
        <v>72</v>
      </c>
      <c r="F1713" s="4">
        <f t="shared" si="186"/>
        <v>0</v>
      </c>
      <c r="G1713" s="4">
        <f t="shared" si="184"/>
        <v>2</v>
      </c>
      <c r="H1713" s="4">
        <f t="shared" si="187"/>
        <v>1</v>
      </c>
      <c r="I1713" s="4">
        <f t="shared" si="188"/>
        <v>0</v>
      </c>
      <c r="J1713" s="4">
        <f t="shared" si="189"/>
        <v>0</v>
      </c>
      <c r="K1713" s="4">
        <f t="shared" si="185"/>
        <v>0</v>
      </c>
      <c r="L1713" s="5">
        <f t="shared" si="190"/>
        <v>0</v>
      </c>
      <c r="M1713" s="137">
        <f>'PVWatts Hourly Results (1)'!L1724/1000</f>
        <v>0</v>
      </c>
      <c r="N1713" s="3">
        <f>'PVWatts Hourly Results (2)'!L1724/1000</f>
        <v>0</v>
      </c>
      <c r="O1713" s="3">
        <f>'PVWatts Hourly Results (3)'!L1724/1000</f>
        <v>0</v>
      </c>
      <c r="P1713" s="3">
        <f>'PVWatts Hourly Results (4)'!L1724/1000</f>
        <v>0</v>
      </c>
      <c r="Q1713" s="130">
        <f>'PVWatts Hourly Results (5)'!L1724/1000</f>
        <v>0</v>
      </c>
    </row>
    <row r="1714" spans="2:17" x14ac:dyDescent="0.25">
      <c r="B1714" s="8">
        <v>3</v>
      </c>
      <c r="C1714" s="9">
        <v>12</v>
      </c>
      <c r="D1714" s="134">
        <f>'PVWatts Hourly Results (1)'!C1725</f>
        <v>0</v>
      </c>
      <c r="E1714" s="127">
        <f>DATE(YEAR(Inputs!$D$5),Summary!B1714,Summary!C1714)+TIME(D1714,0,0)</f>
        <v>72</v>
      </c>
      <c r="F1714" s="4">
        <f t="shared" si="186"/>
        <v>0</v>
      </c>
      <c r="G1714" s="4">
        <f t="shared" si="184"/>
        <v>2</v>
      </c>
      <c r="H1714" s="4">
        <f t="shared" si="187"/>
        <v>1</v>
      </c>
      <c r="I1714" s="4">
        <f t="shared" si="188"/>
        <v>0</v>
      </c>
      <c r="J1714" s="4">
        <f t="shared" si="189"/>
        <v>0</v>
      </c>
      <c r="K1714" s="4">
        <f t="shared" si="185"/>
        <v>0</v>
      </c>
      <c r="L1714" s="5">
        <f t="shared" si="190"/>
        <v>0</v>
      </c>
      <c r="M1714" s="137">
        <f>'PVWatts Hourly Results (1)'!L1725/1000</f>
        <v>0</v>
      </c>
      <c r="N1714" s="3">
        <f>'PVWatts Hourly Results (2)'!L1725/1000</f>
        <v>0</v>
      </c>
      <c r="O1714" s="3">
        <f>'PVWatts Hourly Results (3)'!L1725/1000</f>
        <v>0</v>
      </c>
      <c r="P1714" s="3">
        <f>'PVWatts Hourly Results (4)'!L1725/1000</f>
        <v>0</v>
      </c>
      <c r="Q1714" s="130">
        <f>'PVWatts Hourly Results (5)'!L1725/1000</f>
        <v>0</v>
      </c>
    </row>
    <row r="1715" spans="2:17" x14ac:dyDescent="0.25">
      <c r="B1715" s="8">
        <v>3</v>
      </c>
      <c r="C1715" s="9">
        <v>12</v>
      </c>
      <c r="D1715" s="134">
        <f>'PVWatts Hourly Results (1)'!C1726</f>
        <v>0</v>
      </c>
      <c r="E1715" s="127">
        <f>DATE(YEAR(Inputs!$D$5),Summary!B1715,Summary!C1715)+TIME(D1715,0,0)</f>
        <v>72</v>
      </c>
      <c r="F1715" s="4">
        <f t="shared" si="186"/>
        <v>0</v>
      </c>
      <c r="G1715" s="4">
        <f t="shared" si="184"/>
        <v>2</v>
      </c>
      <c r="H1715" s="4">
        <f t="shared" si="187"/>
        <v>1</v>
      </c>
      <c r="I1715" s="4">
        <f t="shared" si="188"/>
        <v>0</v>
      </c>
      <c r="J1715" s="4">
        <f t="shared" si="189"/>
        <v>0</v>
      </c>
      <c r="K1715" s="4">
        <f t="shared" si="185"/>
        <v>0</v>
      </c>
      <c r="L1715" s="5">
        <f t="shared" si="190"/>
        <v>0</v>
      </c>
      <c r="M1715" s="137">
        <f>'PVWatts Hourly Results (1)'!L1726/1000</f>
        <v>0</v>
      </c>
      <c r="N1715" s="3">
        <f>'PVWatts Hourly Results (2)'!L1726/1000</f>
        <v>0</v>
      </c>
      <c r="O1715" s="3">
        <f>'PVWatts Hourly Results (3)'!L1726/1000</f>
        <v>0</v>
      </c>
      <c r="P1715" s="3">
        <f>'PVWatts Hourly Results (4)'!L1726/1000</f>
        <v>0</v>
      </c>
      <c r="Q1715" s="130">
        <f>'PVWatts Hourly Results (5)'!L1726/1000</f>
        <v>0</v>
      </c>
    </row>
    <row r="1716" spans="2:17" x14ac:dyDescent="0.25">
      <c r="B1716" s="8">
        <v>3</v>
      </c>
      <c r="C1716" s="9">
        <v>12</v>
      </c>
      <c r="D1716" s="134">
        <f>'PVWatts Hourly Results (1)'!C1727</f>
        <v>0</v>
      </c>
      <c r="E1716" s="127">
        <f>DATE(YEAR(Inputs!$D$5),Summary!B1716,Summary!C1716)+TIME(D1716,0,0)</f>
        <v>72</v>
      </c>
      <c r="F1716" s="4">
        <f t="shared" si="186"/>
        <v>0</v>
      </c>
      <c r="G1716" s="4">
        <f t="shared" si="184"/>
        <v>2</v>
      </c>
      <c r="H1716" s="4">
        <f t="shared" si="187"/>
        <v>1</v>
      </c>
      <c r="I1716" s="4">
        <f t="shared" si="188"/>
        <v>0</v>
      </c>
      <c r="J1716" s="4">
        <f t="shared" si="189"/>
        <v>0</v>
      </c>
      <c r="K1716" s="4">
        <f t="shared" si="185"/>
        <v>0</v>
      </c>
      <c r="L1716" s="5">
        <f t="shared" si="190"/>
        <v>0</v>
      </c>
      <c r="M1716" s="137">
        <f>'PVWatts Hourly Results (1)'!L1727/1000</f>
        <v>0</v>
      </c>
      <c r="N1716" s="3">
        <f>'PVWatts Hourly Results (2)'!L1727/1000</f>
        <v>0</v>
      </c>
      <c r="O1716" s="3">
        <f>'PVWatts Hourly Results (3)'!L1727/1000</f>
        <v>0</v>
      </c>
      <c r="P1716" s="3">
        <f>'PVWatts Hourly Results (4)'!L1727/1000</f>
        <v>0</v>
      </c>
      <c r="Q1716" s="130">
        <f>'PVWatts Hourly Results (5)'!L1727/1000</f>
        <v>0</v>
      </c>
    </row>
    <row r="1717" spans="2:17" x14ac:dyDescent="0.25">
      <c r="B1717" s="8">
        <v>3</v>
      </c>
      <c r="C1717" s="9">
        <v>12</v>
      </c>
      <c r="D1717" s="134">
        <f>'PVWatts Hourly Results (1)'!C1728</f>
        <v>0</v>
      </c>
      <c r="E1717" s="127">
        <f>DATE(YEAR(Inputs!$D$5),Summary!B1717,Summary!C1717)+TIME(D1717,0,0)</f>
        <v>72</v>
      </c>
      <c r="F1717" s="4">
        <f t="shared" si="186"/>
        <v>0</v>
      </c>
      <c r="G1717" s="4">
        <f t="shared" si="184"/>
        <v>2</v>
      </c>
      <c r="H1717" s="4">
        <f t="shared" si="187"/>
        <v>1</v>
      </c>
      <c r="I1717" s="4">
        <f t="shared" si="188"/>
        <v>0</v>
      </c>
      <c r="J1717" s="4">
        <f t="shared" si="189"/>
        <v>0</v>
      </c>
      <c r="K1717" s="4">
        <f t="shared" si="185"/>
        <v>0</v>
      </c>
      <c r="L1717" s="5">
        <f t="shared" si="190"/>
        <v>0</v>
      </c>
      <c r="M1717" s="137">
        <f>'PVWatts Hourly Results (1)'!L1728/1000</f>
        <v>0</v>
      </c>
      <c r="N1717" s="3">
        <f>'PVWatts Hourly Results (2)'!L1728/1000</f>
        <v>0</v>
      </c>
      <c r="O1717" s="3">
        <f>'PVWatts Hourly Results (3)'!L1728/1000</f>
        <v>0</v>
      </c>
      <c r="P1717" s="3">
        <f>'PVWatts Hourly Results (4)'!L1728/1000</f>
        <v>0</v>
      </c>
      <c r="Q1717" s="130">
        <f>'PVWatts Hourly Results (5)'!L1728/1000</f>
        <v>0</v>
      </c>
    </row>
    <row r="1718" spans="2:17" x14ac:dyDescent="0.25">
      <c r="B1718" s="8">
        <v>3</v>
      </c>
      <c r="C1718" s="9">
        <v>12</v>
      </c>
      <c r="D1718" s="134">
        <f>'PVWatts Hourly Results (1)'!C1729</f>
        <v>0</v>
      </c>
      <c r="E1718" s="127">
        <f>DATE(YEAR(Inputs!$D$5),Summary!B1718,Summary!C1718)+TIME(D1718,0,0)</f>
        <v>72</v>
      </c>
      <c r="F1718" s="4">
        <f t="shared" si="186"/>
        <v>0</v>
      </c>
      <c r="G1718" s="4">
        <f t="shared" si="184"/>
        <v>2</v>
      </c>
      <c r="H1718" s="4">
        <f t="shared" si="187"/>
        <v>1</v>
      </c>
      <c r="I1718" s="4">
        <f t="shared" si="188"/>
        <v>0</v>
      </c>
      <c r="J1718" s="4">
        <f t="shared" si="189"/>
        <v>0</v>
      </c>
      <c r="K1718" s="4">
        <f t="shared" si="185"/>
        <v>0</v>
      </c>
      <c r="L1718" s="5">
        <f t="shared" si="190"/>
        <v>0</v>
      </c>
      <c r="M1718" s="137">
        <f>'PVWatts Hourly Results (1)'!L1729/1000</f>
        <v>0</v>
      </c>
      <c r="N1718" s="3">
        <f>'PVWatts Hourly Results (2)'!L1729/1000</f>
        <v>0</v>
      </c>
      <c r="O1718" s="3">
        <f>'PVWatts Hourly Results (3)'!L1729/1000</f>
        <v>0</v>
      </c>
      <c r="P1718" s="3">
        <f>'PVWatts Hourly Results (4)'!L1729/1000</f>
        <v>0</v>
      </c>
      <c r="Q1718" s="130">
        <f>'PVWatts Hourly Results (5)'!L1729/1000</f>
        <v>0</v>
      </c>
    </row>
    <row r="1719" spans="2:17" x14ac:dyDescent="0.25">
      <c r="B1719" s="8">
        <v>3</v>
      </c>
      <c r="C1719" s="9">
        <v>12</v>
      </c>
      <c r="D1719" s="134">
        <f>'PVWatts Hourly Results (1)'!C1730</f>
        <v>0</v>
      </c>
      <c r="E1719" s="127">
        <f>DATE(YEAR(Inputs!$D$5),Summary!B1719,Summary!C1719)+TIME(D1719,0,0)</f>
        <v>72</v>
      </c>
      <c r="F1719" s="4">
        <f t="shared" si="186"/>
        <v>0</v>
      </c>
      <c r="G1719" s="4">
        <f t="shared" si="184"/>
        <v>2</v>
      </c>
      <c r="H1719" s="4">
        <f t="shared" si="187"/>
        <v>1</v>
      </c>
      <c r="I1719" s="4">
        <f t="shared" si="188"/>
        <v>0</v>
      </c>
      <c r="J1719" s="4">
        <f t="shared" si="189"/>
        <v>0</v>
      </c>
      <c r="K1719" s="4">
        <f t="shared" si="185"/>
        <v>0</v>
      </c>
      <c r="L1719" s="5">
        <f t="shared" si="190"/>
        <v>0</v>
      </c>
      <c r="M1719" s="137">
        <f>'PVWatts Hourly Results (1)'!L1730/1000</f>
        <v>0</v>
      </c>
      <c r="N1719" s="3">
        <f>'PVWatts Hourly Results (2)'!L1730/1000</f>
        <v>0</v>
      </c>
      <c r="O1719" s="3">
        <f>'PVWatts Hourly Results (3)'!L1730/1000</f>
        <v>0</v>
      </c>
      <c r="P1719" s="3">
        <f>'PVWatts Hourly Results (4)'!L1730/1000</f>
        <v>0</v>
      </c>
      <c r="Q1719" s="130">
        <f>'PVWatts Hourly Results (5)'!L1730/1000</f>
        <v>0</v>
      </c>
    </row>
    <row r="1720" spans="2:17" x14ac:dyDescent="0.25">
      <c r="B1720" s="8">
        <v>3</v>
      </c>
      <c r="C1720" s="9">
        <v>12</v>
      </c>
      <c r="D1720" s="134">
        <f>'PVWatts Hourly Results (1)'!C1731</f>
        <v>0</v>
      </c>
      <c r="E1720" s="127">
        <f>DATE(YEAR(Inputs!$D$5),Summary!B1720,Summary!C1720)+TIME(D1720,0,0)</f>
        <v>72</v>
      </c>
      <c r="F1720" s="4">
        <f t="shared" si="186"/>
        <v>0</v>
      </c>
      <c r="G1720" s="4">
        <f t="shared" si="184"/>
        <v>2</v>
      </c>
      <c r="H1720" s="4">
        <f t="shared" si="187"/>
        <v>1</v>
      </c>
      <c r="I1720" s="4">
        <f t="shared" si="188"/>
        <v>0</v>
      </c>
      <c r="J1720" s="4">
        <f t="shared" si="189"/>
        <v>0</v>
      </c>
      <c r="K1720" s="4">
        <f t="shared" si="185"/>
        <v>0</v>
      </c>
      <c r="L1720" s="5">
        <f t="shared" si="190"/>
        <v>0</v>
      </c>
      <c r="M1720" s="137">
        <f>'PVWatts Hourly Results (1)'!L1731/1000</f>
        <v>0</v>
      </c>
      <c r="N1720" s="3">
        <f>'PVWatts Hourly Results (2)'!L1731/1000</f>
        <v>0</v>
      </c>
      <c r="O1720" s="3">
        <f>'PVWatts Hourly Results (3)'!L1731/1000</f>
        <v>0</v>
      </c>
      <c r="P1720" s="3">
        <f>'PVWatts Hourly Results (4)'!L1731/1000</f>
        <v>0</v>
      </c>
      <c r="Q1720" s="130">
        <f>'PVWatts Hourly Results (5)'!L1731/1000</f>
        <v>0</v>
      </c>
    </row>
    <row r="1721" spans="2:17" x14ac:dyDescent="0.25">
      <c r="B1721" s="8">
        <v>3</v>
      </c>
      <c r="C1721" s="9">
        <v>12</v>
      </c>
      <c r="D1721" s="134">
        <f>'PVWatts Hourly Results (1)'!C1732</f>
        <v>0</v>
      </c>
      <c r="E1721" s="127">
        <f>DATE(YEAR(Inputs!$D$5),Summary!B1721,Summary!C1721)+TIME(D1721,0,0)</f>
        <v>72</v>
      </c>
      <c r="F1721" s="4">
        <f t="shared" si="186"/>
        <v>0</v>
      </c>
      <c r="G1721" s="4">
        <f t="shared" si="184"/>
        <v>2</v>
      </c>
      <c r="H1721" s="4">
        <f t="shared" si="187"/>
        <v>1</v>
      </c>
      <c r="I1721" s="4">
        <f t="shared" si="188"/>
        <v>0</v>
      </c>
      <c r="J1721" s="4">
        <f t="shared" si="189"/>
        <v>0</v>
      </c>
      <c r="K1721" s="4">
        <f t="shared" si="185"/>
        <v>0</v>
      </c>
      <c r="L1721" s="5">
        <f t="shared" si="190"/>
        <v>0</v>
      </c>
      <c r="M1721" s="137">
        <f>'PVWatts Hourly Results (1)'!L1732/1000</f>
        <v>0</v>
      </c>
      <c r="N1721" s="3">
        <f>'PVWatts Hourly Results (2)'!L1732/1000</f>
        <v>0</v>
      </c>
      <c r="O1721" s="3">
        <f>'PVWatts Hourly Results (3)'!L1732/1000</f>
        <v>0</v>
      </c>
      <c r="P1721" s="3">
        <f>'PVWatts Hourly Results (4)'!L1732/1000</f>
        <v>0</v>
      </c>
      <c r="Q1721" s="130">
        <f>'PVWatts Hourly Results (5)'!L1732/1000</f>
        <v>0</v>
      </c>
    </row>
    <row r="1722" spans="2:17" x14ac:dyDescent="0.25">
      <c r="B1722" s="8">
        <v>3</v>
      </c>
      <c r="C1722" s="9">
        <v>12</v>
      </c>
      <c r="D1722" s="134">
        <f>'PVWatts Hourly Results (1)'!C1733</f>
        <v>0</v>
      </c>
      <c r="E1722" s="127">
        <f>DATE(YEAR(Inputs!$D$5),Summary!B1722,Summary!C1722)+TIME(D1722,0,0)</f>
        <v>72</v>
      </c>
      <c r="F1722" s="4">
        <f t="shared" si="186"/>
        <v>0</v>
      </c>
      <c r="G1722" s="4">
        <f t="shared" si="184"/>
        <v>2</v>
      </c>
      <c r="H1722" s="4">
        <f t="shared" si="187"/>
        <v>1</v>
      </c>
      <c r="I1722" s="4">
        <f t="shared" si="188"/>
        <v>0</v>
      </c>
      <c r="J1722" s="4">
        <f t="shared" si="189"/>
        <v>0</v>
      </c>
      <c r="K1722" s="4">
        <f t="shared" si="185"/>
        <v>0</v>
      </c>
      <c r="L1722" s="5">
        <f t="shared" si="190"/>
        <v>0</v>
      </c>
      <c r="M1722" s="137">
        <f>'PVWatts Hourly Results (1)'!L1733/1000</f>
        <v>0</v>
      </c>
      <c r="N1722" s="3">
        <f>'PVWatts Hourly Results (2)'!L1733/1000</f>
        <v>0</v>
      </c>
      <c r="O1722" s="3">
        <f>'PVWatts Hourly Results (3)'!L1733/1000</f>
        <v>0</v>
      </c>
      <c r="P1722" s="3">
        <f>'PVWatts Hourly Results (4)'!L1733/1000</f>
        <v>0</v>
      </c>
      <c r="Q1722" s="130">
        <f>'PVWatts Hourly Results (5)'!L1733/1000</f>
        <v>0</v>
      </c>
    </row>
    <row r="1723" spans="2:17" x14ac:dyDescent="0.25">
      <c r="B1723" s="8">
        <v>3</v>
      </c>
      <c r="C1723" s="9">
        <v>12</v>
      </c>
      <c r="D1723" s="134">
        <f>'PVWatts Hourly Results (1)'!C1734</f>
        <v>0</v>
      </c>
      <c r="E1723" s="127">
        <f>DATE(YEAR(Inputs!$D$5),Summary!B1723,Summary!C1723)+TIME(D1723,0,0)</f>
        <v>72</v>
      </c>
      <c r="F1723" s="4">
        <f t="shared" si="186"/>
        <v>0</v>
      </c>
      <c r="G1723" s="4">
        <f t="shared" si="184"/>
        <v>2</v>
      </c>
      <c r="H1723" s="4">
        <f t="shared" si="187"/>
        <v>1</v>
      </c>
      <c r="I1723" s="4">
        <f t="shared" si="188"/>
        <v>0</v>
      </c>
      <c r="J1723" s="4">
        <f t="shared" si="189"/>
        <v>0</v>
      </c>
      <c r="K1723" s="4">
        <f t="shared" si="185"/>
        <v>0</v>
      </c>
      <c r="L1723" s="5">
        <f t="shared" si="190"/>
        <v>0</v>
      </c>
      <c r="M1723" s="137">
        <f>'PVWatts Hourly Results (1)'!L1734/1000</f>
        <v>0</v>
      </c>
      <c r="N1723" s="3">
        <f>'PVWatts Hourly Results (2)'!L1734/1000</f>
        <v>0</v>
      </c>
      <c r="O1723" s="3">
        <f>'PVWatts Hourly Results (3)'!L1734/1000</f>
        <v>0</v>
      </c>
      <c r="P1723" s="3">
        <f>'PVWatts Hourly Results (4)'!L1734/1000</f>
        <v>0</v>
      </c>
      <c r="Q1723" s="130">
        <f>'PVWatts Hourly Results (5)'!L1734/1000</f>
        <v>0</v>
      </c>
    </row>
    <row r="1724" spans="2:17" x14ac:dyDescent="0.25">
      <c r="B1724" s="8">
        <v>3</v>
      </c>
      <c r="C1724" s="9">
        <v>12</v>
      </c>
      <c r="D1724" s="134">
        <f>'PVWatts Hourly Results (1)'!C1735</f>
        <v>0</v>
      </c>
      <c r="E1724" s="127">
        <f>DATE(YEAR(Inputs!$D$5),Summary!B1724,Summary!C1724)+TIME(D1724,0,0)</f>
        <v>72</v>
      </c>
      <c r="F1724" s="4">
        <f t="shared" si="186"/>
        <v>0</v>
      </c>
      <c r="G1724" s="4">
        <f t="shared" si="184"/>
        <v>2</v>
      </c>
      <c r="H1724" s="4">
        <f t="shared" si="187"/>
        <v>1</v>
      </c>
      <c r="I1724" s="4">
        <f t="shared" si="188"/>
        <v>0</v>
      </c>
      <c r="J1724" s="4">
        <f t="shared" si="189"/>
        <v>0</v>
      </c>
      <c r="K1724" s="4">
        <f t="shared" si="185"/>
        <v>0</v>
      </c>
      <c r="L1724" s="5">
        <f t="shared" si="190"/>
        <v>0</v>
      </c>
      <c r="M1724" s="137">
        <f>'PVWatts Hourly Results (1)'!L1735/1000</f>
        <v>0</v>
      </c>
      <c r="N1724" s="3">
        <f>'PVWatts Hourly Results (2)'!L1735/1000</f>
        <v>0</v>
      </c>
      <c r="O1724" s="3">
        <f>'PVWatts Hourly Results (3)'!L1735/1000</f>
        <v>0</v>
      </c>
      <c r="P1724" s="3">
        <f>'PVWatts Hourly Results (4)'!L1735/1000</f>
        <v>0</v>
      </c>
      <c r="Q1724" s="130">
        <f>'PVWatts Hourly Results (5)'!L1735/1000</f>
        <v>0</v>
      </c>
    </row>
    <row r="1725" spans="2:17" x14ac:dyDescent="0.25">
      <c r="B1725" s="8">
        <v>3</v>
      </c>
      <c r="C1725" s="9">
        <v>12</v>
      </c>
      <c r="D1725" s="134">
        <f>'PVWatts Hourly Results (1)'!C1736</f>
        <v>0</v>
      </c>
      <c r="E1725" s="127">
        <f>DATE(YEAR(Inputs!$D$5),Summary!B1725,Summary!C1725)+TIME(D1725,0,0)</f>
        <v>72</v>
      </c>
      <c r="F1725" s="4">
        <f t="shared" si="186"/>
        <v>0</v>
      </c>
      <c r="G1725" s="4">
        <f t="shared" si="184"/>
        <v>2</v>
      </c>
      <c r="H1725" s="4">
        <f t="shared" si="187"/>
        <v>1</v>
      </c>
      <c r="I1725" s="4">
        <f t="shared" si="188"/>
        <v>0</v>
      </c>
      <c r="J1725" s="4">
        <f t="shared" si="189"/>
        <v>0</v>
      </c>
      <c r="K1725" s="4">
        <f t="shared" si="185"/>
        <v>0</v>
      </c>
      <c r="L1725" s="5">
        <f t="shared" si="190"/>
        <v>0</v>
      </c>
      <c r="M1725" s="137">
        <f>'PVWatts Hourly Results (1)'!L1736/1000</f>
        <v>0</v>
      </c>
      <c r="N1725" s="3">
        <f>'PVWatts Hourly Results (2)'!L1736/1000</f>
        <v>0</v>
      </c>
      <c r="O1725" s="3">
        <f>'PVWatts Hourly Results (3)'!L1736/1000</f>
        <v>0</v>
      </c>
      <c r="P1725" s="3">
        <f>'PVWatts Hourly Results (4)'!L1736/1000</f>
        <v>0</v>
      </c>
      <c r="Q1725" s="130">
        <f>'PVWatts Hourly Results (5)'!L1736/1000</f>
        <v>0</v>
      </c>
    </row>
    <row r="1726" spans="2:17" x14ac:dyDescent="0.25">
      <c r="B1726" s="8">
        <v>3</v>
      </c>
      <c r="C1726" s="9">
        <v>13</v>
      </c>
      <c r="D1726" s="134">
        <f>'PVWatts Hourly Results (1)'!C1737</f>
        <v>0</v>
      </c>
      <c r="E1726" s="127">
        <f>DATE(YEAR(Inputs!$D$5),Summary!B1726,Summary!C1726)+TIME(D1726,0,0)</f>
        <v>73</v>
      </c>
      <c r="F1726" s="4">
        <f t="shared" si="186"/>
        <v>0</v>
      </c>
      <c r="G1726" s="4">
        <f t="shared" si="184"/>
        <v>3</v>
      </c>
      <c r="H1726" s="4">
        <f t="shared" si="187"/>
        <v>1</v>
      </c>
      <c r="I1726" s="4">
        <f t="shared" si="188"/>
        <v>0</v>
      </c>
      <c r="J1726" s="4">
        <f t="shared" si="189"/>
        <v>0</v>
      </c>
      <c r="K1726" s="4">
        <f t="shared" si="185"/>
        <v>0</v>
      </c>
      <c r="L1726" s="5">
        <f t="shared" si="190"/>
        <v>0</v>
      </c>
      <c r="M1726" s="137">
        <f>'PVWatts Hourly Results (1)'!L1737/1000</f>
        <v>0</v>
      </c>
      <c r="N1726" s="3">
        <f>'PVWatts Hourly Results (2)'!L1737/1000</f>
        <v>0</v>
      </c>
      <c r="O1726" s="3">
        <f>'PVWatts Hourly Results (3)'!L1737/1000</f>
        <v>0</v>
      </c>
      <c r="P1726" s="3">
        <f>'PVWatts Hourly Results (4)'!L1737/1000</f>
        <v>0</v>
      </c>
      <c r="Q1726" s="130">
        <f>'PVWatts Hourly Results (5)'!L1737/1000</f>
        <v>0</v>
      </c>
    </row>
    <row r="1727" spans="2:17" x14ac:dyDescent="0.25">
      <c r="B1727" s="8">
        <v>3</v>
      </c>
      <c r="C1727" s="9">
        <v>13</v>
      </c>
      <c r="D1727" s="134">
        <f>'PVWatts Hourly Results (1)'!C1738</f>
        <v>0</v>
      </c>
      <c r="E1727" s="127">
        <f>DATE(YEAR(Inputs!$D$5),Summary!B1727,Summary!C1727)+TIME(D1727,0,0)</f>
        <v>73</v>
      </c>
      <c r="F1727" s="4">
        <f t="shared" si="186"/>
        <v>0</v>
      </c>
      <c r="G1727" s="4">
        <f t="shared" si="184"/>
        <v>3</v>
      </c>
      <c r="H1727" s="4">
        <f t="shared" si="187"/>
        <v>1</v>
      </c>
      <c r="I1727" s="4">
        <f t="shared" si="188"/>
        <v>0</v>
      </c>
      <c r="J1727" s="4">
        <f t="shared" si="189"/>
        <v>0</v>
      </c>
      <c r="K1727" s="4">
        <f t="shared" si="185"/>
        <v>0</v>
      </c>
      <c r="L1727" s="5">
        <f t="shared" si="190"/>
        <v>0</v>
      </c>
      <c r="M1727" s="137">
        <f>'PVWatts Hourly Results (1)'!L1738/1000</f>
        <v>0</v>
      </c>
      <c r="N1727" s="3">
        <f>'PVWatts Hourly Results (2)'!L1738/1000</f>
        <v>0</v>
      </c>
      <c r="O1727" s="3">
        <f>'PVWatts Hourly Results (3)'!L1738/1000</f>
        <v>0</v>
      </c>
      <c r="P1727" s="3">
        <f>'PVWatts Hourly Results (4)'!L1738/1000</f>
        <v>0</v>
      </c>
      <c r="Q1727" s="130">
        <f>'PVWatts Hourly Results (5)'!L1738/1000</f>
        <v>0</v>
      </c>
    </row>
    <row r="1728" spans="2:17" x14ac:dyDescent="0.25">
      <c r="B1728" s="8">
        <v>3</v>
      </c>
      <c r="C1728" s="9">
        <v>13</v>
      </c>
      <c r="D1728" s="134">
        <f>'PVWatts Hourly Results (1)'!C1739</f>
        <v>0</v>
      </c>
      <c r="E1728" s="127">
        <f>DATE(YEAR(Inputs!$D$5),Summary!B1728,Summary!C1728)+TIME(D1728,0,0)</f>
        <v>73</v>
      </c>
      <c r="F1728" s="4">
        <f t="shared" si="186"/>
        <v>0</v>
      </c>
      <c r="G1728" s="4">
        <f t="shared" si="184"/>
        <v>3</v>
      </c>
      <c r="H1728" s="4">
        <f t="shared" si="187"/>
        <v>1</v>
      </c>
      <c r="I1728" s="4">
        <f t="shared" si="188"/>
        <v>0</v>
      </c>
      <c r="J1728" s="4">
        <f t="shared" si="189"/>
        <v>0</v>
      </c>
      <c r="K1728" s="4">
        <f t="shared" si="185"/>
        <v>0</v>
      </c>
      <c r="L1728" s="5">
        <f t="shared" si="190"/>
        <v>0</v>
      </c>
      <c r="M1728" s="137">
        <f>'PVWatts Hourly Results (1)'!L1739/1000</f>
        <v>0</v>
      </c>
      <c r="N1728" s="3">
        <f>'PVWatts Hourly Results (2)'!L1739/1000</f>
        <v>0</v>
      </c>
      <c r="O1728" s="3">
        <f>'PVWatts Hourly Results (3)'!L1739/1000</f>
        <v>0</v>
      </c>
      <c r="P1728" s="3">
        <f>'PVWatts Hourly Results (4)'!L1739/1000</f>
        <v>0</v>
      </c>
      <c r="Q1728" s="130">
        <f>'PVWatts Hourly Results (5)'!L1739/1000</f>
        <v>0</v>
      </c>
    </row>
    <row r="1729" spans="2:17" x14ac:dyDescent="0.25">
      <c r="B1729" s="8">
        <v>3</v>
      </c>
      <c r="C1729" s="9">
        <v>13</v>
      </c>
      <c r="D1729" s="134">
        <f>'PVWatts Hourly Results (1)'!C1740</f>
        <v>0</v>
      </c>
      <c r="E1729" s="127">
        <f>DATE(YEAR(Inputs!$D$5),Summary!B1729,Summary!C1729)+TIME(D1729,0,0)</f>
        <v>73</v>
      </c>
      <c r="F1729" s="4">
        <f t="shared" si="186"/>
        <v>0</v>
      </c>
      <c r="G1729" s="4">
        <f t="shared" si="184"/>
        <v>3</v>
      </c>
      <c r="H1729" s="4">
        <f t="shared" si="187"/>
        <v>1</v>
      </c>
      <c r="I1729" s="4">
        <f t="shared" si="188"/>
        <v>0</v>
      </c>
      <c r="J1729" s="4">
        <f t="shared" si="189"/>
        <v>0</v>
      </c>
      <c r="K1729" s="4">
        <f t="shared" si="185"/>
        <v>0</v>
      </c>
      <c r="L1729" s="5">
        <f t="shared" si="190"/>
        <v>0</v>
      </c>
      <c r="M1729" s="137">
        <f>'PVWatts Hourly Results (1)'!L1740/1000</f>
        <v>0</v>
      </c>
      <c r="N1729" s="3">
        <f>'PVWatts Hourly Results (2)'!L1740/1000</f>
        <v>0</v>
      </c>
      <c r="O1729" s="3">
        <f>'PVWatts Hourly Results (3)'!L1740/1000</f>
        <v>0</v>
      </c>
      <c r="P1729" s="3">
        <f>'PVWatts Hourly Results (4)'!L1740/1000</f>
        <v>0</v>
      </c>
      <c r="Q1729" s="130">
        <f>'PVWatts Hourly Results (5)'!L1740/1000</f>
        <v>0</v>
      </c>
    </row>
    <row r="1730" spans="2:17" x14ac:dyDescent="0.25">
      <c r="B1730" s="8">
        <v>3</v>
      </c>
      <c r="C1730" s="9">
        <v>13</v>
      </c>
      <c r="D1730" s="134">
        <f>'PVWatts Hourly Results (1)'!C1741</f>
        <v>0</v>
      </c>
      <c r="E1730" s="127">
        <f>DATE(YEAR(Inputs!$D$5),Summary!B1730,Summary!C1730)+TIME(D1730,0,0)</f>
        <v>73</v>
      </c>
      <c r="F1730" s="4">
        <f t="shared" si="186"/>
        <v>0</v>
      </c>
      <c r="G1730" s="4">
        <f t="shared" si="184"/>
        <v>3</v>
      </c>
      <c r="H1730" s="4">
        <f t="shared" si="187"/>
        <v>1</v>
      </c>
      <c r="I1730" s="4">
        <f t="shared" si="188"/>
        <v>0</v>
      </c>
      <c r="J1730" s="4">
        <f t="shared" si="189"/>
        <v>0</v>
      </c>
      <c r="K1730" s="4">
        <f t="shared" si="185"/>
        <v>0</v>
      </c>
      <c r="L1730" s="5">
        <f t="shared" si="190"/>
        <v>0</v>
      </c>
      <c r="M1730" s="137">
        <f>'PVWatts Hourly Results (1)'!L1741/1000</f>
        <v>0</v>
      </c>
      <c r="N1730" s="3">
        <f>'PVWatts Hourly Results (2)'!L1741/1000</f>
        <v>0</v>
      </c>
      <c r="O1730" s="3">
        <f>'PVWatts Hourly Results (3)'!L1741/1000</f>
        <v>0</v>
      </c>
      <c r="P1730" s="3">
        <f>'PVWatts Hourly Results (4)'!L1741/1000</f>
        <v>0</v>
      </c>
      <c r="Q1730" s="130">
        <f>'PVWatts Hourly Results (5)'!L1741/1000</f>
        <v>0</v>
      </c>
    </row>
    <row r="1731" spans="2:17" x14ac:dyDescent="0.25">
      <c r="B1731" s="8">
        <v>3</v>
      </c>
      <c r="C1731" s="9">
        <v>13</v>
      </c>
      <c r="D1731" s="134">
        <f>'PVWatts Hourly Results (1)'!C1742</f>
        <v>0</v>
      </c>
      <c r="E1731" s="127">
        <f>DATE(YEAR(Inputs!$D$5),Summary!B1731,Summary!C1731)+TIME(D1731,0,0)</f>
        <v>73</v>
      </c>
      <c r="F1731" s="4">
        <f t="shared" si="186"/>
        <v>0</v>
      </c>
      <c r="G1731" s="4">
        <f t="shared" si="184"/>
        <v>3</v>
      </c>
      <c r="H1731" s="4">
        <f t="shared" si="187"/>
        <v>1</v>
      </c>
      <c r="I1731" s="4">
        <f t="shared" si="188"/>
        <v>0</v>
      </c>
      <c r="J1731" s="4">
        <f t="shared" si="189"/>
        <v>0</v>
      </c>
      <c r="K1731" s="4">
        <f t="shared" si="185"/>
        <v>0</v>
      </c>
      <c r="L1731" s="5">
        <f t="shared" si="190"/>
        <v>0</v>
      </c>
      <c r="M1731" s="137">
        <f>'PVWatts Hourly Results (1)'!L1742/1000</f>
        <v>0</v>
      </c>
      <c r="N1731" s="3">
        <f>'PVWatts Hourly Results (2)'!L1742/1000</f>
        <v>0</v>
      </c>
      <c r="O1731" s="3">
        <f>'PVWatts Hourly Results (3)'!L1742/1000</f>
        <v>0</v>
      </c>
      <c r="P1731" s="3">
        <f>'PVWatts Hourly Results (4)'!L1742/1000</f>
        <v>0</v>
      </c>
      <c r="Q1731" s="130">
        <f>'PVWatts Hourly Results (5)'!L1742/1000</f>
        <v>0</v>
      </c>
    </row>
    <row r="1732" spans="2:17" x14ac:dyDescent="0.25">
      <c r="B1732" s="8">
        <v>3</v>
      </c>
      <c r="C1732" s="9">
        <v>13</v>
      </c>
      <c r="D1732" s="134">
        <f>'PVWatts Hourly Results (1)'!C1743</f>
        <v>0</v>
      </c>
      <c r="E1732" s="127">
        <f>DATE(YEAR(Inputs!$D$5),Summary!B1732,Summary!C1732)+TIME(D1732,0,0)</f>
        <v>73</v>
      </c>
      <c r="F1732" s="4">
        <f t="shared" si="186"/>
        <v>0</v>
      </c>
      <c r="G1732" s="4">
        <f t="shared" si="184"/>
        <v>3</v>
      </c>
      <c r="H1732" s="4">
        <f t="shared" si="187"/>
        <v>1</v>
      </c>
      <c r="I1732" s="4">
        <f t="shared" si="188"/>
        <v>0</v>
      </c>
      <c r="J1732" s="4">
        <f t="shared" si="189"/>
        <v>0</v>
      </c>
      <c r="K1732" s="4">
        <f t="shared" si="185"/>
        <v>0</v>
      </c>
      <c r="L1732" s="5">
        <f t="shared" si="190"/>
        <v>0</v>
      </c>
      <c r="M1732" s="137">
        <f>'PVWatts Hourly Results (1)'!L1743/1000</f>
        <v>0</v>
      </c>
      <c r="N1732" s="3">
        <f>'PVWatts Hourly Results (2)'!L1743/1000</f>
        <v>0</v>
      </c>
      <c r="O1732" s="3">
        <f>'PVWatts Hourly Results (3)'!L1743/1000</f>
        <v>0</v>
      </c>
      <c r="P1732" s="3">
        <f>'PVWatts Hourly Results (4)'!L1743/1000</f>
        <v>0</v>
      </c>
      <c r="Q1732" s="130">
        <f>'PVWatts Hourly Results (5)'!L1743/1000</f>
        <v>0</v>
      </c>
    </row>
    <row r="1733" spans="2:17" x14ac:dyDescent="0.25">
      <c r="B1733" s="8">
        <v>3</v>
      </c>
      <c r="C1733" s="9">
        <v>13</v>
      </c>
      <c r="D1733" s="134">
        <f>'PVWatts Hourly Results (1)'!C1744</f>
        <v>0</v>
      </c>
      <c r="E1733" s="127">
        <f>DATE(YEAR(Inputs!$D$5),Summary!B1733,Summary!C1733)+TIME(D1733,0,0)</f>
        <v>73</v>
      </c>
      <c r="F1733" s="4">
        <f t="shared" si="186"/>
        <v>0</v>
      </c>
      <c r="G1733" s="4">
        <f t="shared" si="184"/>
        <v>3</v>
      </c>
      <c r="H1733" s="4">
        <f t="shared" si="187"/>
        <v>1</v>
      </c>
      <c r="I1733" s="4">
        <f t="shared" si="188"/>
        <v>0</v>
      </c>
      <c r="J1733" s="4">
        <f t="shared" si="189"/>
        <v>0</v>
      </c>
      <c r="K1733" s="4">
        <f t="shared" si="185"/>
        <v>0</v>
      </c>
      <c r="L1733" s="5">
        <f t="shared" si="190"/>
        <v>0</v>
      </c>
      <c r="M1733" s="137">
        <f>'PVWatts Hourly Results (1)'!L1744/1000</f>
        <v>0</v>
      </c>
      <c r="N1733" s="3">
        <f>'PVWatts Hourly Results (2)'!L1744/1000</f>
        <v>0</v>
      </c>
      <c r="O1733" s="3">
        <f>'PVWatts Hourly Results (3)'!L1744/1000</f>
        <v>0</v>
      </c>
      <c r="P1733" s="3">
        <f>'PVWatts Hourly Results (4)'!L1744/1000</f>
        <v>0</v>
      </c>
      <c r="Q1733" s="130">
        <f>'PVWatts Hourly Results (5)'!L1744/1000</f>
        <v>0</v>
      </c>
    </row>
    <row r="1734" spans="2:17" x14ac:dyDescent="0.25">
      <c r="B1734" s="8">
        <v>3</v>
      </c>
      <c r="C1734" s="9">
        <v>13</v>
      </c>
      <c r="D1734" s="134">
        <f>'PVWatts Hourly Results (1)'!C1745</f>
        <v>0</v>
      </c>
      <c r="E1734" s="127">
        <f>DATE(YEAR(Inputs!$D$5),Summary!B1734,Summary!C1734)+TIME(D1734,0,0)</f>
        <v>73</v>
      </c>
      <c r="F1734" s="4">
        <f t="shared" si="186"/>
        <v>0</v>
      </c>
      <c r="G1734" s="4">
        <f t="shared" si="184"/>
        <v>3</v>
      </c>
      <c r="H1734" s="4">
        <f t="shared" si="187"/>
        <v>1</v>
      </c>
      <c r="I1734" s="4">
        <f t="shared" si="188"/>
        <v>0</v>
      </c>
      <c r="J1734" s="4">
        <f t="shared" si="189"/>
        <v>0</v>
      </c>
      <c r="K1734" s="4">
        <f t="shared" si="185"/>
        <v>0</v>
      </c>
      <c r="L1734" s="5">
        <f t="shared" si="190"/>
        <v>0</v>
      </c>
      <c r="M1734" s="137">
        <f>'PVWatts Hourly Results (1)'!L1745/1000</f>
        <v>0</v>
      </c>
      <c r="N1734" s="3">
        <f>'PVWatts Hourly Results (2)'!L1745/1000</f>
        <v>0</v>
      </c>
      <c r="O1734" s="3">
        <f>'PVWatts Hourly Results (3)'!L1745/1000</f>
        <v>0</v>
      </c>
      <c r="P1734" s="3">
        <f>'PVWatts Hourly Results (4)'!L1745/1000</f>
        <v>0</v>
      </c>
      <c r="Q1734" s="130">
        <f>'PVWatts Hourly Results (5)'!L1745/1000</f>
        <v>0</v>
      </c>
    </row>
    <row r="1735" spans="2:17" x14ac:dyDescent="0.25">
      <c r="B1735" s="8">
        <v>3</v>
      </c>
      <c r="C1735" s="9">
        <v>13</v>
      </c>
      <c r="D1735" s="134">
        <f>'PVWatts Hourly Results (1)'!C1746</f>
        <v>0</v>
      </c>
      <c r="E1735" s="127">
        <f>DATE(YEAR(Inputs!$D$5),Summary!B1735,Summary!C1735)+TIME(D1735,0,0)</f>
        <v>73</v>
      </c>
      <c r="F1735" s="4">
        <f t="shared" si="186"/>
        <v>0</v>
      </c>
      <c r="G1735" s="4">
        <f t="shared" si="184"/>
        <v>3</v>
      </c>
      <c r="H1735" s="4">
        <f t="shared" si="187"/>
        <v>1</v>
      </c>
      <c r="I1735" s="4">
        <f t="shared" si="188"/>
        <v>0</v>
      </c>
      <c r="J1735" s="4">
        <f t="shared" si="189"/>
        <v>0</v>
      </c>
      <c r="K1735" s="4">
        <f t="shared" si="185"/>
        <v>0</v>
      </c>
      <c r="L1735" s="5">
        <f t="shared" si="190"/>
        <v>0</v>
      </c>
      <c r="M1735" s="137">
        <f>'PVWatts Hourly Results (1)'!L1746/1000</f>
        <v>0</v>
      </c>
      <c r="N1735" s="3">
        <f>'PVWatts Hourly Results (2)'!L1746/1000</f>
        <v>0</v>
      </c>
      <c r="O1735" s="3">
        <f>'PVWatts Hourly Results (3)'!L1746/1000</f>
        <v>0</v>
      </c>
      <c r="P1735" s="3">
        <f>'PVWatts Hourly Results (4)'!L1746/1000</f>
        <v>0</v>
      </c>
      <c r="Q1735" s="130">
        <f>'PVWatts Hourly Results (5)'!L1746/1000</f>
        <v>0</v>
      </c>
    </row>
    <row r="1736" spans="2:17" x14ac:dyDescent="0.25">
      <c r="B1736" s="8">
        <v>3</v>
      </c>
      <c r="C1736" s="9">
        <v>13</v>
      </c>
      <c r="D1736" s="134">
        <f>'PVWatts Hourly Results (1)'!C1747</f>
        <v>0</v>
      </c>
      <c r="E1736" s="127">
        <f>DATE(YEAR(Inputs!$D$5),Summary!B1736,Summary!C1736)+TIME(D1736,0,0)</f>
        <v>73</v>
      </c>
      <c r="F1736" s="4">
        <f t="shared" si="186"/>
        <v>0</v>
      </c>
      <c r="G1736" s="4">
        <f t="shared" si="184"/>
        <v>3</v>
      </c>
      <c r="H1736" s="4">
        <f t="shared" si="187"/>
        <v>1</v>
      </c>
      <c r="I1736" s="4">
        <f t="shared" si="188"/>
        <v>0</v>
      </c>
      <c r="J1736" s="4">
        <f t="shared" si="189"/>
        <v>0</v>
      </c>
      <c r="K1736" s="4">
        <f t="shared" si="185"/>
        <v>0</v>
      </c>
      <c r="L1736" s="5">
        <f t="shared" si="190"/>
        <v>0</v>
      </c>
      <c r="M1736" s="137">
        <f>'PVWatts Hourly Results (1)'!L1747/1000</f>
        <v>0</v>
      </c>
      <c r="N1736" s="3">
        <f>'PVWatts Hourly Results (2)'!L1747/1000</f>
        <v>0</v>
      </c>
      <c r="O1736" s="3">
        <f>'PVWatts Hourly Results (3)'!L1747/1000</f>
        <v>0</v>
      </c>
      <c r="P1736" s="3">
        <f>'PVWatts Hourly Results (4)'!L1747/1000</f>
        <v>0</v>
      </c>
      <c r="Q1736" s="130">
        <f>'PVWatts Hourly Results (5)'!L1747/1000</f>
        <v>0</v>
      </c>
    </row>
    <row r="1737" spans="2:17" x14ac:dyDescent="0.25">
      <c r="B1737" s="8">
        <v>3</v>
      </c>
      <c r="C1737" s="9">
        <v>13</v>
      </c>
      <c r="D1737" s="134">
        <f>'PVWatts Hourly Results (1)'!C1748</f>
        <v>0</v>
      </c>
      <c r="E1737" s="127">
        <f>DATE(YEAR(Inputs!$D$5),Summary!B1737,Summary!C1737)+TIME(D1737,0,0)</f>
        <v>73</v>
      </c>
      <c r="F1737" s="4">
        <f t="shared" si="186"/>
        <v>0</v>
      </c>
      <c r="G1737" s="4">
        <f t="shared" si="184"/>
        <v>3</v>
      </c>
      <c r="H1737" s="4">
        <f t="shared" si="187"/>
        <v>1</v>
      </c>
      <c r="I1737" s="4">
        <f t="shared" si="188"/>
        <v>0</v>
      </c>
      <c r="J1737" s="4">
        <f t="shared" si="189"/>
        <v>0</v>
      </c>
      <c r="K1737" s="4">
        <f t="shared" si="185"/>
        <v>0</v>
      </c>
      <c r="L1737" s="5">
        <f t="shared" si="190"/>
        <v>0</v>
      </c>
      <c r="M1737" s="137">
        <f>'PVWatts Hourly Results (1)'!L1748/1000</f>
        <v>0</v>
      </c>
      <c r="N1737" s="3">
        <f>'PVWatts Hourly Results (2)'!L1748/1000</f>
        <v>0</v>
      </c>
      <c r="O1737" s="3">
        <f>'PVWatts Hourly Results (3)'!L1748/1000</f>
        <v>0</v>
      </c>
      <c r="P1737" s="3">
        <f>'PVWatts Hourly Results (4)'!L1748/1000</f>
        <v>0</v>
      </c>
      <c r="Q1737" s="130">
        <f>'PVWatts Hourly Results (5)'!L1748/1000</f>
        <v>0</v>
      </c>
    </row>
    <row r="1738" spans="2:17" x14ac:dyDescent="0.25">
      <c r="B1738" s="8">
        <v>3</v>
      </c>
      <c r="C1738" s="9">
        <v>13</v>
      </c>
      <c r="D1738" s="134">
        <f>'PVWatts Hourly Results (1)'!C1749</f>
        <v>0</v>
      </c>
      <c r="E1738" s="127">
        <f>DATE(YEAR(Inputs!$D$5),Summary!B1738,Summary!C1738)+TIME(D1738,0,0)</f>
        <v>73</v>
      </c>
      <c r="F1738" s="4">
        <f t="shared" si="186"/>
        <v>0</v>
      </c>
      <c r="G1738" s="4">
        <f t="shared" si="184"/>
        <v>3</v>
      </c>
      <c r="H1738" s="4">
        <f t="shared" si="187"/>
        <v>1</v>
      </c>
      <c r="I1738" s="4">
        <f t="shared" si="188"/>
        <v>0</v>
      </c>
      <c r="J1738" s="4">
        <f t="shared" si="189"/>
        <v>0</v>
      </c>
      <c r="K1738" s="4">
        <f t="shared" si="185"/>
        <v>0</v>
      </c>
      <c r="L1738" s="5">
        <f t="shared" si="190"/>
        <v>0</v>
      </c>
      <c r="M1738" s="137">
        <f>'PVWatts Hourly Results (1)'!L1749/1000</f>
        <v>0</v>
      </c>
      <c r="N1738" s="3">
        <f>'PVWatts Hourly Results (2)'!L1749/1000</f>
        <v>0</v>
      </c>
      <c r="O1738" s="3">
        <f>'PVWatts Hourly Results (3)'!L1749/1000</f>
        <v>0</v>
      </c>
      <c r="P1738" s="3">
        <f>'PVWatts Hourly Results (4)'!L1749/1000</f>
        <v>0</v>
      </c>
      <c r="Q1738" s="130">
        <f>'PVWatts Hourly Results (5)'!L1749/1000</f>
        <v>0</v>
      </c>
    </row>
    <row r="1739" spans="2:17" x14ac:dyDescent="0.25">
      <c r="B1739" s="8">
        <v>3</v>
      </c>
      <c r="C1739" s="9">
        <v>13</v>
      </c>
      <c r="D1739" s="134">
        <f>'PVWatts Hourly Results (1)'!C1750</f>
        <v>0</v>
      </c>
      <c r="E1739" s="127">
        <f>DATE(YEAR(Inputs!$D$5),Summary!B1739,Summary!C1739)+TIME(D1739,0,0)</f>
        <v>73</v>
      </c>
      <c r="F1739" s="4">
        <f t="shared" si="186"/>
        <v>0</v>
      </c>
      <c r="G1739" s="4">
        <f t="shared" si="184"/>
        <v>3</v>
      </c>
      <c r="H1739" s="4">
        <f t="shared" si="187"/>
        <v>1</v>
      </c>
      <c r="I1739" s="4">
        <f t="shared" si="188"/>
        <v>0</v>
      </c>
      <c r="J1739" s="4">
        <f t="shared" si="189"/>
        <v>0</v>
      </c>
      <c r="K1739" s="4">
        <f t="shared" si="185"/>
        <v>0</v>
      </c>
      <c r="L1739" s="5">
        <f t="shared" si="190"/>
        <v>0</v>
      </c>
      <c r="M1739" s="137">
        <f>'PVWatts Hourly Results (1)'!L1750/1000</f>
        <v>0</v>
      </c>
      <c r="N1739" s="3">
        <f>'PVWatts Hourly Results (2)'!L1750/1000</f>
        <v>0</v>
      </c>
      <c r="O1739" s="3">
        <f>'PVWatts Hourly Results (3)'!L1750/1000</f>
        <v>0</v>
      </c>
      <c r="P1739" s="3">
        <f>'PVWatts Hourly Results (4)'!L1750/1000</f>
        <v>0</v>
      </c>
      <c r="Q1739" s="130">
        <f>'PVWatts Hourly Results (5)'!L1750/1000</f>
        <v>0</v>
      </c>
    </row>
    <row r="1740" spans="2:17" x14ac:dyDescent="0.25">
      <c r="B1740" s="8">
        <v>3</v>
      </c>
      <c r="C1740" s="9">
        <v>13</v>
      </c>
      <c r="D1740" s="134">
        <f>'PVWatts Hourly Results (1)'!C1751</f>
        <v>0</v>
      </c>
      <c r="E1740" s="127">
        <f>DATE(YEAR(Inputs!$D$5),Summary!B1740,Summary!C1740)+TIME(D1740,0,0)</f>
        <v>73</v>
      </c>
      <c r="F1740" s="4">
        <f t="shared" si="186"/>
        <v>0</v>
      </c>
      <c r="G1740" s="4">
        <f t="shared" si="184"/>
        <v>3</v>
      </c>
      <c r="H1740" s="4">
        <f t="shared" si="187"/>
        <v>1</v>
      </c>
      <c r="I1740" s="4">
        <f t="shared" si="188"/>
        <v>0</v>
      </c>
      <c r="J1740" s="4">
        <f t="shared" si="189"/>
        <v>0</v>
      </c>
      <c r="K1740" s="4">
        <f t="shared" si="185"/>
        <v>0</v>
      </c>
      <c r="L1740" s="5">
        <f t="shared" si="190"/>
        <v>0</v>
      </c>
      <c r="M1740" s="137">
        <f>'PVWatts Hourly Results (1)'!L1751/1000</f>
        <v>0</v>
      </c>
      <c r="N1740" s="3">
        <f>'PVWatts Hourly Results (2)'!L1751/1000</f>
        <v>0</v>
      </c>
      <c r="O1740" s="3">
        <f>'PVWatts Hourly Results (3)'!L1751/1000</f>
        <v>0</v>
      </c>
      <c r="P1740" s="3">
        <f>'PVWatts Hourly Results (4)'!L1751/1000</f>
        <v>0</v>
      </c>
      <c r="Q1740" s="130">
        <f>'PVWatts Hourly Results (5)'!L1751/1000</f>
        <v>0</v>
      </c>
    </row>
    <row r="1741" spans="2:17" x14ac:dyDescent="0.25">
      <c r="B1741" s="8">
        <v>3</v>
      </c>
      <c r="C1741" s="9">
        <v>13</v>
      </c>
      <c r="D1741" s="134">
        <f>'PVWatts Hourly Results (1)'!C1752</f>
        <v>0</v>
      </c>
      <c r="E1741" s="127">
        <f>DATE(YEAR(Inputs!$D$5),Summary!B1741,Summary!C1741)+TIME(D1741,0,0)</f>
        <v>73</v>
      </c>
      <c r="F1741" s="4">
        <f t="shared" si="186"/>
        <v>0</v>
      </c>
      <c r="G1741" s="4">
        <f t="shared" si="184"/>
        <v>3</v>
      </c>
      <c r="H1741" s="4">
        <f t="shared" si="187"/>
        <v>1</v>
      </c>
      <c r="I1741" s="4">
        <f t="shared" si="188"/>
        <v>0</v>
      </c>
      <c r="J1741" s="4">
        <f t="shared" si="189"/>
        <v>0</v>
      </c>
      <c r="K1741" s="4">
        <f t="shared" si="185"/>
        <v>0</v>
      </c>
      <c r="L1741" s="5">
        <f t="shared" si="190"/>
        <v>0</v>
      </c>
      <c r="M1741" s="137">
        <f>'PVWatts Hourly Results (1)'!L1752/1000</f>
        <v>0</v>
      </c>
      <c r="N1741" s="3">
        <f>'PVWatts Hourly Results (2)'!L1752/1000</f>
        <v>0</v>
      </c>
      <c r="O1741" s="3">
        <f>'PVWatts Hourly Results (3)'!L1752/1000</f>
        <v>0</v>
      </c>
      <c r="P1741" s="3">
        <f>'PVWatts Hourly Results (4)'!L1752/1000</f>
        <v>0</v>
      </c>
      <c r="Q1741" s="130">
        <f>'PVWatts Hourly Results (5)'!L1752/1000</f>
        <v>0</v>
      </c>
    </row>
    <row r="1742" spans="2:17" x14ac:dyDescent="0.25">
      <c r="B1742" s="8">
        <v>3</v>
      </c>
      <c r="C1742" s="9">
        <v>13</v>
      </c>
      <c r="D1742" s="134">
        <f>'PVWatts Hourly Results (1)'!C1753</f>
        <v>0</v>
      </c>
      <c r="E1742" s="127">
        <f>DATE(YEAR(Inputs!$D$5),Summary!B1742,Summary!C1742)+TIME(D1742,0,0)</f>
        <v>73</v>
      </c>
      <c r="F1742" s="4">
        <f t="shared" si="186"/>
        <v>0</v>
      </c>
      <c r="G1742" s="4">
        <f t="shared" si="184"/>
        <v>3</v>
      </c>
      <c r="H1742" s="4">
        <f t="shared" si="187"/>
        <v>1</v>
      </c>
      <c r="I1742" s="4">
        <f t="shared" si="188"/>
        <v>0</v>
      </c>
      <c r="J1742" s="4">
        <f t="shared" si="189"/>
        <v>0</v>
      </c>
      <c r="K1742" s="4">
        <f t="shared" si="185"/>
        <v>0</v>
      </c>
      <c r="L1742" s="5">
        <f t="shared" si="190"/>
        <v>0</v>
      </c>
      <c r="M1742" s="137">
        <f>'PVWatts Hourly Results (1)'!L1753/1000</f>
        <v>0</v>
      </c>
      <c r="N1742" s="3">
        <f>'PVWatts Hourly Results (2)'!L1753/1000</f>
        <v>0</v>
      </c>
      <c r="O1742" s="3">
        <f>'PVWatts Hourly Results (3)'!L1753/1000</f>
        <v>0</v>
      </c>
      <c r="P1742" s="3">
        <f>'PVWatts Hourly Results (4)'!L1753/1000</f>
        <v>0</v>
      </c>
      <c r="Q1742" s="130">
        <f>'PVWatts Hourly Results (5)'!L1753/1000</f>
        <v>0</v>
      </c>
    </row>
    <row r="1743" spans="2:17" x14ac:dyDescent="0.25">
      <c r="B1743" s="8">
        <v>3</v>
      </c>
      <c r="C1743" s="9">
        <v>13</v>
      </c>
      <c r="D1743" s="134">
        <f>'PVWatts Hourly Results (1)'!C1754</f>
        <v>0</v>
      </c>
      <c r="E1743" s="127">
        <f>DATE(YEAR(Inputs!$D$5),Summary!B1743,Summary!C1743)+TIME(D1743,0,0)</f>
        <v>73</v>
      </c>
      <c r="F1743" s="4">
        <f t="shared" si="186"/>
        <v>0</v>
      </c>
      <c r="G1743" s="4">
        <f t="shared" si="184"/>
        <v>3</v>
      </c>
      <c r="H1743" s="4">
        <f t="shared" si="187"/>
        <v>1</v>
      </c>
      <c r="I1743" s="4">
        <f t="shared" si="188"/>
        <v>0</v>
      </c>
      <c r="J1743" s="4">
        <f t="shared" si="189"/>
        <v>0</v>
      </c>
      <c r="K1743" s="4">
        <f t="shared" si="185"/>
        <v>0</v>
      </c>
      <c r="L1743" s="5">
        <f t="shared" si="190"/>
        <v>0</v>
      </c>
      <c r="M1743" s="137">
        <f>'PVWatts Hourly Results (1)'!L1754/1000</f>
        <v>0</v>
      </c>
      <c r="N1743" s="3">
        <f>'PVWatts Hourly Results (2)'!L1754/1000</f>
        <v>0</v>
      </c>
      <c r="O1743" s="3">
        <f>'PVWatts Hourly Results (3)'!L1754/1000</f>
        <v>0</v>
      </c>
      <c r="P1743" s="3">
        <f>'PVWatts Hourly Results (4)'!L1754/1000</f>
        <v>0</v>
      </c>
      <c r="Q1743" s="130">
        <f>'PVWatts Hourly Results (5)'!L1754/1000</f>
        <v>0</v>
      </c>
    </row>
    <row r="1744" spans="2:17" x14ac:dyDescent="0.25">
      <c r="B1744" s="8">
        <v>3</v>
      </c>
      <c r="C1744" s="9">
        <v>13</v>
      </c>
      <c r="D1744" s="134">
        <f>'PVWatts Hourly Results (1)'!C1755</f>
        <v>0</v>
      </c>
      <c r="E1744" s="127">
        <f>DATE(YEAR(Inputs!$D$5),Summary!B1744,Summary!C1744)+TIME(D1744,0,0)</f>
        <v>73</v>
      </c>
      <c r="F1744" s="4">
        <f t="shared" si="186"/>
        <v>0</v>
      </c>
      <c r="G1744" s="4">
        <f t="shared" si="184"/>
        <v>3</v>
      </c>
      <c r="H1744" s="4">
        <f t="shared" si="187"/>
        <v>1</v>
      </c>
      <c r="I1744" s="4">
        <f t="shared" si="188"/>
        <v>0</v>
      </c>
      <c r="J1744" s="4">
        <f t="shared" si="189"/>
        <v>0</v>
      </c>
      <c r="K1744" s="4">
        <f t="shared" si="185"/>
        <v>0</v>
      </c>
      <c r="L1744" s="5">
        <f t="shared" si="190"/>
        <v>0</v>
      </c>
      <c r="M1744" s="137">
        <f>'PVWatts Hourly Results (1)'!L1755/1000</f>
        <v>0</v>
      </c>
      <c r="N1744" s="3">
        <f>'PVWatts Hourly Results (2)'!L1755/1000</f>
        <v>0</v>
      </c>
      <c r="O1744" s="3">
        <f>'PVWatts Hourly Results (3)'!L1755/1000</f>
        <v>0</v>
      </c>
      <c r="P1744" s="3">
        <f>'PVWatts Hourly Results (4)'!L1755/1000</f>
        <v>0</v>
      </c>
      <c r="Q1744" s="130">
        <f>'PVWatts Hourly Results (5)'!L1755/1000</f>
        <v>0</v>
      </c>
    </row>
    <row r="1745" spans="2:17" x14ac:dyDescent="0.25">
      <c r="B1745" s="8">
        <v>3</v>
      </c>
      <c r="C1745" s="9">
        <v>13</v>
      </c>
      <c r="D1745" s="134">
        <f>'PVWatts Hourly Results (1)'!C1756</f>
        <v>0</v>
      </c>
      <c r="E1745" s="127">
        <f>DATE(YEAR(Inputs!$D$5),Summary!B1745,Summary!C1745)+TIME(D1745,0,0)</f>
        <v>73</v>
      </c>
      <c r="F1745" s="4">
        <f t="shared" si="186"/>
        <v>0</v>
      </c>
      <c r="G1745" s="4">
        <f t="shared" si="184"/>
        <v>3</v>
      </c>
      <c r="H1745" s="4">
        <f t="shared" si="187"/>
        <v>1</v>
      </c>
      <c r="I1745" s="4">
        <f t="shared" si="188"/>
        <v>0</v>
      </c>
      <c r="J1745" s="4">
        <f t="shared" si="189"/>
        <v>0</v>
      </c>
      <c r="K1745" s="4">
        <f t="shared" si="185"/>
        <v>0</v>
      </c>
      <c r="L1745" s="5">
        <f t="shared" si="190"/>
        <v>0</v>
      </c>
      <c r="M1745" s="137">
        <f>'PVWatts Hourly Results (1)'!L1756/1000</f>
        <v>0</v>
      </c>
      <c r="N1745" s="3">
        <f>'PVWatts Hourly Results (2)'!L1756/1000</f>
        <v>0</v>
      </c>
      <c r="O1745" s="3">
        <f>'PVWatts Hourly Results (3)'!L1756/1000</f>
        <v>0</v>
      </c>
      <c r="P1745" s="3">
        <f>'PVWatts Hourly Results (4)'!L1756/1000</f>
        <v>0</v>
      </c>
      <c r="Q1745" s="130">
        <f>'PVWatts Hourly Results (5)'!L1756/1000</f>
        <v>0</v>
      </c>
    </row>
    <row r="1746" spans="2:17" x14ac:dyDescent="0.25">
      <c r="B1746" s="8">
        <v>3</v>
      </c>
      <c r="C1746" s="9">
        <v>13</v>
      </c>
      <c r="D1746" s="134">
        <f>'PVWatts Hourly Results (1)'!C1757</f>
        <v>0</v>
      </c>
      <c r="E1746" s="127">
        <f>DATE(YEAR(Inputs!$D$5),Summary!B1746,Summary!C1746)+TIME(D1746,0,0)</f>
        <v>73</v>
      </c>
      <c r="F1746" s="4">
        <f t="shared" si="186"/>
        <v>0</v>
      </c>
      <c r="G1746" s="4">
        <f t="shared" si="184"/>
        <v>3</v>
      </c>
      <c r="H1746" s="4">
        <f t="shared" si="187"/>
        <v>1</v>
      </c>
      <c r="I1746" s="4">
        <f t="shared" si="188"/>
        <v>0</v>
      </c>
      <c r="J1746" s="4">
        <f t="shared" si="189"/>
        <v>0</v>
      </c>
      <c r="K1746" s="4">
        <f t="shared" si="185"/>
        <v>0</v>
      </c>
      <c r="L1746" s="5">
        <f t="shared" si="190"/>
        <v>0</v>
      </c>
      <c r="M1746" s="137">
        <f>'PVWatts Hourly Results (1)'!L1757/1000</f>
        <v>0</v>
      </c>
      <c r="N1746" s="3">
        <f>'PVWatts Hourly Results (2)'!L1757/1000</f>
        <v>0</v>
      </c>
      <c r="O1746" s="3">
        <f>'PVWatts Hourly Results (3)'!L1757/1000</f>
        <v>0</v>
      </c>
      <c r="P1746" s="3">
        <f>'PVWatts Hourly Results (4)'!L1757/1000</f>
        <v>0</v>
      </c>
      <c r="Q1746" s="130">
        <f>'PVWatts Hourly Results (5)'!L1757/1000</f>
        <v>0</v>
      </c>
    </row>
    <row r="1747" spans="2:17" x14ac:dyDescent="0.25">
      <c r="B1747" s="8">
        <v>3</v>
      </c>
      <c r="C1747" s="9">
        <v>13</v>
      </c>
      <c r="D1747" s="134">
        <f>'PVWatts Hourly Results (1)'!C1758</f>
        <v>0</v>
      </c>
      <c r="E1747" s="127">
        <f>DATE(YEAR(Inputs!$D$5),Summary!B1747,Summary!C1747)+TIME(D1747,0,0)</f>
        <v>73</v>
      </c>
      <c r="F1747" s="4">
        <f t="shared" si="186"/>
        <v>0</v>
      </c>
      <c r="G1747" s="4">
        <f t="shared" si="184"/>
        <v>3</v>
      </c>
      <c r="H1747" s="4">
        <f t="shared" si="187"/>
        <v>1</v>
      </c>
      <c r="I1747" s="4">
        <f t="shared" si="188"/>
        <v>0</v>
      </c>
      <c r="J1747" s="4">
        <f t="shared" si="189"/>
        <v>0</v>
      </c>
      <c r="K1747" s="4">
        <f t="shared" si="185"/>
        <v>0</v>
      </c>
      <c r="L1747" s="5">
        <f t="shared" si="190"/>
        <v>0</v>
      </c>
      <c r="M1747" s="137">
        <f>'PVWatts Hourly Results (1)'!L1758/1000</f>
        <v>0</v>
      </c>
      <c r="N1747" s="3">
        <f>'PVWatts Hourly Results (2)'!L1758/1000</f>
        <v>0</v>
      </c>
      <c r="O1747" s="3">
        <f>'PVWatts Hourly Results (3)'!L1758/1000</f>
        <v>0</v>
      </c>
      <c r="P1747" s="3">
        <f>'PVWatts Hourly Results (4)'!L1758/1000</f>
        <v>0</v>
      </c>
      <c r="Q1747" s="130">
        <f>'PVWatts Hourly Results (5)'!L1758/1000</f>
        <v>0</v>
      </c>
    </row>
    <row r="1748" spans="2:17" x14ac:dyDescent="0.25">
      <c r="B1748" s="8">
        <v>3</v>
      </c>
      <c r="C1748" s="9">
        <v>13</v>
      </c>
      <c r="D1748" s="134">
        <f>'PVWatts Hourly Results (1)'!C1759</f>
        <v>0</v>
      </c>
      <c r="E1748" s="127">
        <f>DATE(YEAR(Inputs!$D$5),Summary!B1748,Summary!C1748)+TIME(D1748,0,0)</f>
        <v>73</v>
      </c>
      <c r="F1748" s="4">
        <f t="shared" si="186"/>
        <v>0</v>
      </c>
      <c r="G1748" s="4">
        <f t="shared" si="184"/>
        <v>3</v>
      </c>
      <c r="H1748" s="4">
        <f t="shared" si="187"/>
        <v>1</v>
      </c>
      <c r="I1748" s="4">
        <f t="shared" si="188"/>
        <v>0</v>
      </c>
      <c r="J1748" s="4">
        <f t="shared" si="189"/>
        <v>0</v>
      </c>
      <c r="K1748" s="4">
        <f t="shared" si="185"/>
        <v>0</v>
      </c>
      <c r="L1748" s="5">
        <f t="shared" si="190"/>
        <v>0</v>
      </c>
      <c r="M1748" s="137">
        <f>'PVWatts Hourly Results (1)'!L1759/1000</f>
        <v>0</v>
      </c>
      <c r="N1748" s="3">
        <f>'PVWatts Hourly Results (2)'!L1759/1000</f>
        <v>0</v>
      </c>
      <c r="O1748" s="3">
        <f>'PVWatts Hourly Results (3)'!L1759/1000</f>
        <v>0</v>
      </c>
      <c r="P1748" s="3">
        <f>'PVWatts Hourly Results (4)'!L1759/1000</f>
        <v>0</v>
      </c>
      <c r="Q1748" s="130">
        <f>'PVWatts Hourly Results (5)'!L1759/1000</f>
        <v>0</v>
      </c>
    </row>
    <row r="1749" spans="2:17" x14ac:dyDescent="0.25">
      <c r="B1749" s="8">
        <v>3</v>
      </c>
      <c r="C1749" s="9">
        <v>13</v>
      </c>
      <c r="D1749" s="134">
        <f>'PVWatts Hourly Results (1)'!C1760</f>
        <v>0</v>
      </c>
      <c r="E1749" s="127">
        <f>DATE(YEAR(Inputs!$D$5),Summary!B1749,Summary!C1749)+TIME(D1749,0,0)</f>
        <v>73</v>
      </c>
      <c r="F1749" s="4">
        <f t="shared" si="186"/>
        <v>0</v>
      </c>
      <c r="G1749" s="4">
        <f t="shared" si="184"/>
        <v>3</v>
      </c>
      <c r="H1749" s="4">
        <f t="shared" si="187"/>
        <v>1</v>
      </c>
      <c r="I1749" s="4">
        <f t="shared" si="188"/>
        <v>0</v>
      </c>
      <c r="J1749" s="4">
        <f t="shared" si="189"/>
        <v>0</v>
      </c>
      <c r="K1749" s="4">
        <f t="shared" si="185"/>
        <v>0</v>
      </c>
      <c r="L1749" s="5">
        <f t="shared" si="190"/>
        <v>0</v>
      </c>
      <c r="M1749" s="137">
        <f>'PVWatts Hourly Results (1)'!L1760/1000</f>
        <v>0</v>
      </c>
      <c r="N1749" s="3">
        <f>'PVWatts Hourly Results (2)'!L1760/1000</f>
        <v>0</v>
      </c>
      <c r="O1749" s="3">
        <f>'PVWatts Hourly Results (3)'!L1760/1000</f>
        <v>0</v>
      </c>
      <c r="P1749" s="3">
        <f>'PVWatts Hourly Results (4)'!L1760/1000</f>
        <v>0</v>
      </c>
      <c r="Q1749" s="130">
        <f>'PVWatts Hourly Results (5)'!L1760/1000</f>
        <v>0</v>
      </c>
    </row>
    <row r="1750" spans="2:17" x14ac:dyDescent="0.25">
      <c r="B1750" s="8">
        <v>3</v>
      </c>
      <c r="C1750" s="9">
        <v>14</v>
      </c>
      <c r="D1750" s="134">
        <f>'PVWatts Hourly Results (1)'!C1761</f>
        <v>0</v>
      </c>
      <c r="E1750" s="127">
        <f>DATE(YEAR(Inputs!$D$5),Summary!B1750,Summary!C1750)+TIME(D1750,0,0)</f>
        <v>74</v>
      </c>
      <c r="F1750" s="4">
        <f t="shared" si="186"/>
        <v>0</v>
      </c>
      <c r="G1750" s="4">
        <f t="shared" ref="G1750:G1813" si="191">WEEKDAY(E1750)</f>
        <v>4</v>
      </c>
      <c r="H1750" s="4">
        <f t="shared" si="187"/>
        <v>1</v>
      </c>
      <c r="I1750" s="4">
        <f t="shared" si="188"/>
        <v>0</v>
      </c>
      <c r="J1750" s="4">
        <f t="shared" si="189"/>
        <v>0</v>
      </c>
      <c r="K1750" s="4">
        <f t="shared" ref="K1750:K1813" si="192">IF(OR(AND(B1750=7,C1750=4),AND(B1750=1,C1750=1)),1,0)</f>
        <v>0</v>
      </c>
      <c r="L1750" s="5">
        <f t="shared" si="190"/>
        <v>0</v>
      </c>
      <c r="M1750" s="137">
        <f>'PVWatts Hourly Results (1)'!L1761/1000</f>
        <v>0</v>
      </c>
      <c r="N1750" s="3">
        <f>'PVWatts Hourly Results (2)'!L1761/1000</f>
        <v>0</v>
      </c>
      <c r="O1750" s="3">
        <f>'PVWatts Hourly Results (3)'!L1761/1000</f>
        <v>0</v>
      </c>
      <c r="P1750" s="3">
        <f>'PVWatts Hourly Results (4)'!L1761/1000</f>
        <v>0</v>
      </c>
      <c r="Q1750" s="130">
        <f>'PVWatts Hourly Results (5)'!L1761/1000</f>
        <v>0</v>
      </c>
    </row>
    <row r="1751" spans="2:17" x14ac:dyDescent="0.25">
      <c r="B1751" s="8">
        <v>3</v>
      </c>
      <c r="C1751" s="9">
        <v>14</v>
      </c>
      <c r="D1751" s="134">
        <f>'PVWatts Hourly Results (1)'!C1762</f>
        <v>0</v>
      </c>
      <c r="E1751" s="127">
        <f>DATE(YEAR(Inputs!$D$5),Summary!B1751,Summary!C1751)+TIME(D1751,0,0)</f>
        <v>74</v>
      </c>
      <c r="F1751" s="4">
        <f t="shared" ref="F1751:F1814" si="193">IF(OR(B1751&lt;3,B1751=6,B1751=7,B1751=8),1,0)</f>
        <v>0</v>
      </c>
      <c r="G1751" s="4">
        <f t="shared" si="191"/>
        <v>4</v>
      </c>
      <c r="H1751" s="4">
        <f t="shared" ref="H1751:H1814" si="194">IF(OR(G1751=2,G1751=3,G1751=4,G1751=5,G1751=6),1,0)</f>
        <v>1</v>
      </c>
      <c r="I1751" s="4">
        <f t="shared" ref="I1751:I1814" si="195">IF(AND(B1751&gt;5,B1751&lt;9,D1751&gt;=13,D1751&lt;=16,H1751=1),1,0)</f>
        <v>0</v>
      </c>
      <c r="J1751" s="4">
        <f t="shared" ref="J1751:J1814" si="196">IF(AND(B1751&lt;3,OR(AND(D1751&gt;6,D1751&lt;9),AND(D1751&gt;17,D1751&lt;20)),H1751=1),1,0)</f>
        <v>0</v>
      </c>
      <c r="K1751" s="4">
        <f t="shared" si="192"/>
        <v>0</v>
      </c>
      <c r="L1751" s="5">
        <f t="shared" ref="L1751:L1814" si="197">IFERROR(IF(AND(F1751=1,H1751=1,OR(I1751=1,J1751=1),K1751=0),1,0),"")</f>
        <v>0</v>
      </c>
      <c r="M1751" s="137">
        <f>'PVWatts Hourly Results (1)'!L1762/1000</f>
        <v>0</v>
      </c>
      <c r="N1751" s="3">
        <f>'PVWatts Hourly Results (2)'!L1762/1000</f>
        <v>0</v>
      </c>
      <c r="O1751" s="3">
        <f>'PVWatts Hourly Results (3)'!L1762/1000</f>
        <v>0</v>
      </c>
      <c r="P1751" s="3">
        <f>'PVWatts Hourly Results (4)'!L1762/1000</f>
        <v>0</v>
      </c>
      <c r="Q1751" s="130">
        <f>'PVWatts Hourly Results (5)'!L1762/1000</f>
        <v>0</v>
      </c>
    </row>
    <row r="1752" spans="2:17" x14ac:dyDescent="0.25">
      <c r="B1752" s="8">
        <v>3</v>
      </c>
      <c r="C1752" s="9">
        <v>14</v>
      </c>
      <c r="D1752" s="134">
        <f>'PVWatts Hourly Results (1)'!C1763</f>
        <v>0</v>
      </c>
      <c r="E1752" s="127">
        <f>DATE(YEAR(Inputs!$D$5),Summary!B1752,Summary!C1752)+TIME(D1752,0,0)</f>
        <v>74</v>
      </c>
      <c r="F1752" s="4">
        <f t="shared" si="193"/>
        <v>0</v>
      </c>
      <c r="G1752" s="4">
        <f t="shared" si="191"/>
        <v>4</v>
      </c>
      <c r="H1752" s="4">
        <f t="shared" si="194"/>
        <v>1</v>
      </c>
      <c r="I1752" s="4">
        <f t="shared" si="195"/>
        <v>0</v>
      </c>
      <c r="J1752" s="4">
        <f t="shared" si="196"/>
        <v>0</v>
      </c>
      <c r="K1752" s="4">
        <f t="shared" si="192"/>
        <v>0</v>
      </c>
      <c r="L1752" s="5">
        <f t="shared" si="197"/>
        <v>0</v>
      </c>
      <c r="M1752" s="137">
        <f>'PVWatts Hourly Results (1)'!L1763/1000</f>
        <v>0</v>
      </c>
      <c r="N1752" s="3">
        <f>'PVWatts Hourly Results (2)'!L1763/1000</f>
        <v>0</v>
      </c>
      <c r="O1752" s="3">
        <f>'PVWatts Hourly Results (3)'!L1763/1000</f>
        <v>0</v>
      </c>
      <c r="P1752" s="3">
        <f>'PVWatts Hourly Results (4)'!L1763/1000</f>
        <v>0</v>
      </c>
      <c r="Q1752" s="130">
        <f>'PVWatts Hourly Results (5)'!L1763/1000</f>
        <v>0</v>
      </c>
    </row>
    <row r="1753" spans="2:17" x14ac:dyDescent="0.25">
      <c r="B1753" s="8">
        <v>3</v>
      </c>
      <c r="C1753" s="9">
        <v>14</v>
      </c>
      <c r="D1753" s="134">
        <f>'PVWatts Hourly Results (1)'!C1764</f>
        <v>0</v>
      </c>
      <c r="E1753" s="127">
        <f>DATE(YEAR(Inputs!$D$5),Summary!B1753,Summary!C1753)+TIME(D1753,0,0)</f>
        <v>74</v>
      </c>
      <c r="F1753" s="4">
        <f t="shared" si="193"/>
        <v>0</v>
      </c>
      <c r="G1753" s="4">
        <f t="shared" si="191"/>
        <v>4</v>
      </c>
      <c r="H1753" s="4">
        <f t="shared" si="194"/>
        <v>1</v>
      </c>
      <c r="I1753" s="4">
        <f t="shared" si="195"/>
        <v>0</v>
      </c>
      <c r="J1753" s="4">
        <f t="shared" si="196"/>
        <v>0</v>
      </c>
      <c r="K1753" s="4">
        <f t="shared" si="192"/>
        <v>0</v>
      </c>
      <c r="L1753" s="5">
        <f t="shared" si="197"/>
        <v>0</v>
      </c>
      <c r="M1753" s="137">
        <f>'PVWatts Hourly Results (1)'!L1764/1000</f>
        <v>0</v>
      </c>
      <c r="N1753" s="3">
        <f>'PVWatts Hourly Results (2)'!L1764/1000</f>
        <v>0</v>
      </c>
      <c r="O1753" s="3">
        <f>'PVWatts Hourly Results (3)'!L1764/1000</f>
        <v>0</v>
      </c>
      <c r="P1753" s="3">
        <f>'PVWatts Hourly Results (4)'!L1764/1000</f>
        <v>0</v>
      </c>
      <c r="Q1753" s="130">
        <f>'PVWatts Hourly Results (5)'!L1764/1000</f>
        <v>0</v>
      </c>
    </row>
    <row r="1754" spans="2:17" x14ac:dyDescent="0.25">
      <c r="B1754" s="8">
        <v>3</v>
      </c>
      <c r="C1754" s="9">
        <v>14</v>
      </c>
      <c r="D1754" s="134">
        <f>'PVWatts Hourly Results (1)'!C1765</f>
        <v>0</v>
      </c>
      <c r="E1754" s="127">
        <f>DATE(YEAR(Inputs!$D$5),Summary!B1754,Summary!C1754)+TIME(D1754,0,0)</f>
        <v>74</v>
      </c>
      <c r="F1754" s="4">
        <f t="shared" si="193"/>
        <v>0</v>
      </c>
      <c r="G1754" s="4">
        <f t="shared" si="191"/>
        <v>4</v>
      </c>
      <c r="H1754" s="4">
        <f t="shared" si="194"/>
        <v>1</v>
      </c>
      <c r="I1754" s="4">
        <f t="shared" si="195"/>
        <v>0</v>
      </c>
      <c r="J1754" s="4">
        <f t="shared" si="196"/>
        <v>0</v>
      </c>
      <c r="K1754" s="4">
        <f t="shared" si="192"/>
        <v>0</v>
      </c>
      <c r="L1754" s="5">
        <f t="shared" si="197"/>
        <v>0</v>
      </c>
      <c r="M1754" s="137">
        <f>'PVWatts Hourly Results (1)'!L1765/1000</f>
        <v>0</v>
      </c>
      <c r="N1754" s="3">
        <f>'PVWatts Hourly Results (2)'!L1765/1000</f>
        <v>0</v>
      </c>
      <c r="O1754" s="3">
        <f>'PVWatts Hourly Results (3)'!L1765/1000</f>
        <v>0</v>
      </c>
      <c r="P1754" s="3">
        <f>'PVWatts Hourly Results (4)'!L1765/1000</f>
        <v>0</v>
      </c>
      <c r="Q1754" s="130">
        <f>'PVWatts Hourly Results (5)'!L1765/1000</f>
        <v>0</v>
      </c>
    </row>
    <row r="1755" spans="2:17" x14ac:dyDescent="0.25">
      <c r="B1755" s="8">
        <v>3</v>
      </c>
      <c r="C1755" s="9">
        <v>14</v>
      </c>
      <c r="D1755" s="134">
        <f>'PVWatts Hourly Results (1)'!C1766</f>
        <v>0</v>
      </c>
      <c r="E1755" s="127">
        <f>DATE(YEAR(Inputs!$D$5),Summary!B1755,Summary!C1755)+TIME(D1755,0,0)</f>
        <v>74</v>
      </c>
      <c r="F1755" s="4">
        <f t="shared" si="193"/>
        <v>0</v>
      </c>
      <c r="G1755" s="4">
        <f t="shared" si="191"/>
        <v>4</v>
      </c>
      <c r="H1755" s="4">
        <f t="shared" si="194"/>
        <v>1</v>
      </c>
      <c r="I1755" s="4">
        <f t="shared" si="195"/>
        <v>0</v>
      </c>
      <c r="J1755" s="4">
        <f t="shared" si="196"/>
        <v>0</v>
      </c>
      <c r="K1755" s="4">
        <f t="shared" si="192"/>
        <v>0</v>
      </c>
      <c r="L1755" s="5">
        <f t="shared" si="197"/>
        <v>0</v>
      </c>
      <c r="M1755" s="137">
        <f>'PVWatts Hourly Results (1)'!L1766/1000</f>
        <v>0</v>
      </c>
      <c r="N1755" s="3">
        <f>'PVWatts Hourly Results (2)'!L1766/1000</f>
        <v>0</v>
      </c>
      <c r="O1755" s="3">
        <f>'PVWatts Hourly Results (3)'!L1766/1000</f>
        <v>0</v>
      </c>
      <c r="P1755" s="3">
        <f>'PVWatts Hourly Results (4)'!L1766/1000</f>
        <v>0</v>
      </c>
      <c r="Q1755" s="130">
        <f>'PVWatts Hourly Results (5)'!L1766/1000</f>
        <v>0</v>
      </c>
    </row>
    <row r="1756" spans="2:17" x14ac:dyDescent="0.25">
      <c r="B1756" s="8">
        <v>3</v>
      </c>
      <c r="C1756" s="9">
        <v>14</v>
      </c>
      <c r="D1756" s="134">
        <f>'PVWatts Hourly Results (1)'!C1767</f>
        <v>0</v>
      </c>
      <c r="E1756" s="127">
        <f>DATE(YEAR(Inputs!$D$5),Summary!B1756,Summary!C1756)+TIME(D1756,0,0)</f>
        <v>74</v>
      </c>
      <c r="F1756" s="4">
        <f t="shared" si="193"/>
        <v>0</v>
      </c>
      <c r="G1756" s="4">
        <f t="shared" si="191"/>
        <v>4</v>
      </c>
      <c r="H1756" s="4">
        <f t="shared" si="194"/>
        <v>1</v>
      </c>
      <c r="I1756" s="4">
        <f t="shared" si="195"/>
        <v>0</v>
      </c>
      <c r="J1756" s="4">
        <f t="shared" si="196"/>
        <v>0</v>
      </c>
      <c r="K1756" s="4">
        <f t="shared" si="192"/>
        <v>0</v>
      </c>
      <c r="L1756" s="5">
        <f t="shared" si="197"/>
        <v>0</v>
      </c>
      <c r="M1756" s="137">
        <f>'PVWatts Hourly Results (1)'!L1767/1000</f>
        <v>0</v>
      </c>
      <c r="N1756" s="3">
        <f>'PVWatts Hourly Results (2)'!L1767/1000</f>
        <v>0</v>
      </c>
      <c r="O1756" s="3">
        <f>'PVWatts Hourly Results (3)'!L1767/1000</f>
        <v>0</v>
      </c>
      <c r="P1756" s="3">
        <f>'PVWatts Hourly Results (4)'!L1767/1000</f>
        <v>0</v>
      </c>
      <c r="Q1756" s="130">
        <f>'PVWatts Hourly Results (5)'!L1767/1000</f>
        <v>0</v>
      </c>
    </row>
    <row r="1757" spans="2:17" x14ac:dyDescent="0.25">
      <c r="B1757" s="8">
        <v>3</v>
      </c>
      <c r="C1757" s="9">
        <v>14</v>
      </c>
      <c r="D1757" s="134">
        <f>'PVWatts Hourly Results (1)'!C1768</f>
        <v>0</v>
      </c>
      <c r="E1757" s="127">
        <f>DATE(YEAR(Inputs!$D$5),Summary!B1757,Summary!C1757)+TIME(D1757,0,0)</f>
        <v>74</v>
      </c>
      <c r="F1757" s="4">
        <f t="shared" si="193"/>
        <v>0</v>
      </c>
      <c r="G1757" s="4">
        <f t="shared" si="191"/>
        <v>4</v>
      </c>
      <c r="H1757" s="4">
        <f t="shared" si="194"/>
        <v>1</v>
      </c>
      <c r="I1757" s="4">
        <f t="shared" si="195"/>
        <v>0</v>
      </c>
      <c r="J1757" s="4">
        <f t="shared" si="196"/>
        <v>0</v>
      </c>
      <c r="K1757" s="4">
        <f t="shared" si="192"/>
        <v>0</v>
      </c>
      <c r="L1757" s="5">
        <f t="shared" si="197"/>
        <v>0</v>
      </c>
      <c r="M1757" s="137">
        <f>'PVWatts Hourly Results (1)'!L1768/1000</f>
        <v>0</v>
      </c>
      <c r="N1757" s="3">
        <f>'PVWatts Hourly Results (2)'!L1768/1000</f>
        <v>0</v>
      </c>
      <c r="O1757" s="3">
        <f>'PVWatts Hourly Results (3)'!L1768/1000</f>
        <v>0</v>
      </c>
      <c r="P1757" s="3">
        <f>'PVWatts Hourly Results (4)'!L1768/1000</f>
        <v>0</v>
      </c>
      <c r="Q1757" s="130">
        <f>'PVWatts Hourly Results (5)'!L1768/1000</f>
        <v>0</v>
      </c>
    </row>
    <row r="1758" spans="2:17" x14ac:dyDescent="0.25">
      <c r="B1758" s="8">
        <v>3</v>
      </c>
      <c r="C1758" s="9">
        <v>14</v>
      </c>
      <c r="D1758" s="134">
        <f>'PVWatts Hourly Results (1)'!C1769</f>
        <v>0</v>
      </c>
      <c r="E1758" s="127">
        <f>DATE(YEAR(Inputs!$D$5),Summary!B1758,Summary!C1758)+TIME(D1758,0,0)</f>
        <v>74</v>
      </c>
      <c r="F1758" s="4">
        <f t="shared" si="193"/>
        <v>0</v>
      </c>
      <c r="G1758" s="4">
        <f t="shared" si="191"/>
        <v>4</v>
      </c>
      <c r="H1758" s="4">
        <f t="shared" si="194"/>
        <v>1</v>
      </c>
      <c r="I1758" s="4">
        <f t="shared" si="195"/>
        <v>0</v>
      </c>
      <c r="J1758" s="4">
        <f t="shared" si="196"/>
        <v>0</v>
      </c>
      <c r="K1758" s="4">
        <f t="shared" si="192"/>
        <v>0</v>
      </c>
      <c r="L1758" s="5">
        <f t="shared" si="197"/>
        <v>0</v>
      </c>
      <c r="M1758" s="137">
        <f>'PVWatts Hourly Results (1)'!L1769/1000</f>
        <v>0</v>
      </c>
      <c r="N1758" s="3">
        <f>'PVWatts Hourly Results (2)'!L1769/1000</f>
        <v>0</v>
      </c>
      <c r="O1758" s="3">
        <f>'PVWatts Hourly Results (3)'!L1769/1000</f>
        <v>0</v>
      </c>
      <c r="P1758" s="3">
        <f>'PVWatts Hourly Results (4)'!L1769/1000</f>
        <v>0</v>
      </c>
      <c r="Q1758" s="130">
        <f>'PVWatts Hourly Results (5)'!L1769/1000</f>
        <v>0</v>
      </c>
    </row>
    <row r="1759" spans="2:17" x14ac:dyDescent="0.25">
      <c r="B1759" s="8">
        <v>3</v>
      </c>
      <c r="C1759" s="9">
        <v>14</v>
      </c>
      <c r="D1759" s="134">
        <f>'PVWatts Hourly Results (1)'!C1770</f>
        <v>0</v>
      </c>
      <c r="E1759" s="127">
        <f>DATE(YEAR(Inputs!$D$5),Summary!B1759,Summary!C1759)+TIME(D1759,0,0)</f>
        <v>74</v>
      </c>
      <c r="F1759" s="4">
        <f t="shared" si="193"/>
        <v>0</v>
      </c>
      <c r="G1759" s="4">
        <f t="shared" si="191"/>
        <v>4</v>
      </c>
      <c r="H1759" s="4">
        <f t="shared" si="194"/>
        <v>1</v>
      </c>
      <c r="I1759" s="4">
        <f t="shared" si="195"/>
        <v>0</v>
      </c>
      <c r="J1759" s="4">
        <f t="shared" si="196"/>
        <v>0</v>
      </c>
      <c r="K1759" s="4">
        <f t="shared" si="192"/>
        <v>0</v>
      </c>
      <c r="L1759" s="5">
        <f t="shared" si="197"/>
        <v>0</v>
      </c>
      <c r="M1759" s="137">
        <f>'PVWatts Hourly Results (1)'!L1770/1000</f>
        <v>0</v>
      </c>
      <c r="N1759" s="3">
        <f>'PVWatts Hourly Results (2)'!L1770/1000</f>
        <v>0</v>
      </c>
      <c r="O1759" s="3">
        <f>'PVWatts Hourly Results (3)'!L1770/1000</f>
        <v>0</v>
      </c>
      <c r="P1759" s="3">
        <f>'PVWatts Hourly Results (4)'!L1770/1000</f>
        <v>0</v>
      </c>
      <c r="Q1759" s="130">
        <f>'PVWatts Hourly Results (5)'!L1770/1000</f>
        <v>0</v>
      </c>
    </row>
    <row r="1760" spans="2:17" x14ac:dyDescent="0.25">
      <c r="B1760" s="8">
        <v>3</v>
      </c>
      <c r="C1760" s="9">
        <v>14</v>
      </c>
      <c r="D1760" s="134">
        <f>'PVWatts Hourly Results (1)'!C1771</f>
        <v>0</v>
      </c>
      <c r="E1760" s="127">
        <f>DATE(YEAR(Inputs!$D$5),Summary!B1760,Summary!C1760)+TIME(D1760,0,0)</f>
        <v>74</v>
      </c>
      <c r="F1760" s="4">
        <f t="shared" si="193"/>
        <v>0</v>
      </c>
      <c r="G1760" s="4">
        <f t="shared" si="191"/>
        <v>4</v>
      </c>
      <c r="H1760" s="4">
        <f t="shared" si="194"/>
        <v>1</v>
      </c>
      <c r="I1760" s="4">
        <f t="shared" si="195"/>
        <v>0</v>
      </c>
      <c r="J1760" s="4">
        <f t="shared" si="196"/>
        <v>0</v>
      </c>
      <c r="K1760" s="4">
        <f t="shared" si="192"/>
        <v>0</v>
      </c>
      <c r="L1760" s="5">
        <f t="shared" si="197"/>
        <v>0</v>
      </c>
      <c r="M1760" s="137">
        <f>'PVWatts Hourly Results (1)'!L1771/1000</f>
        <v>0</v>
      </c>
      <c r="N1760" s="3">
        <f>'PVWatts Hourly Results (2)'!L1771/1000</f>
        <v>0</v>
      </c>
      <c r="O1760" s="3">
        <f>'PVWatts Hourly Results (3)'!L1771/1000</f>
        <v>0</v>
      </c>
      <c r="P1760" s="3">
        <f>'PVWatts Hourly Results (4)'!L1771/1000</f>
        <v>0</v>
      </c>
      <c r="Q1760" s="130">
        <f>'PVWatts Hourly Results (5)'!L1771/1000</f>
        <v>0</v>
      </c>
    </row>
    <row r="1761" spans="2:17" x14ac:dyDescent="0.25">
      <c r="B1761" s="8">
        <v>3</v>
      </c>
      <c r="C1761" s="9">
        <v>14</v>
      </c>
      <c r="D1761" s="134">
        <f>'PVWatts Hourly Results (1)'!C1772</f>
        <v>0</v>
      </c>
      <c r="E1761" s="127">
        <f>DATE(YEAR(Inputs!$D$5),Summary!B1761,Summary!C1761)+TIME(D1761,0,0)</f>
        <v>74</v>
      </c>
      <c r="F1761" s="4">
        <f t="shared" si="193"/>
        <v>0</v>
      </c>
      <c r="G1761" s="4">
        <f t="shared" si="191"/>
        <v>4</v>
      </c>
      <c r="H1761" s="4">
        <f t="shared" si="194"/>
        <v>1</v>
      </c>
      <c r="I1761" s="4">
        <f t="shared" si="195"/>
        <v>0</v>
      </c>
      <c r="J1761" s="4">
        <f t="shared" si="196"/>
        <v>0</v>
      </c>
      <c r="K1761" s="4">
        <f t="shared" si="192"/>
        <v>0</v>
      </c>
      <c r="L1761" s="5">
        <f t="shared" si="197"/>
        <v>0</v>
      </c>
      <c r="M1761" s="137">
        <f>'PVWatts Hourly Results (1)'!L1772/1000</f>
        <v>0</v>
      </c>
      <c r="N1761" s="3">
        <f>'PVWatts Hourly Results (2)'!L1772/1000</f>
        <v>0</v>
      </c>
      <c r="O1761" s="3">
        <f>'PVWatts Hourly Results (3)'!L1772/1000</f>
        <v>0</v>
      </c>
      <c r="P1761" s="3">
        <f>'PVWatts Hourly Results (4)'!L1772/1000</f>
        <v>0</v>
      </c>
      <c r="Q1761" s="130">
        <f>'PVWatts Hourly Results (5)'!L1772/1000</f>
        <v>0</v>
      </c>
    </row>
    <row r="1762" spans="2:17" x14ac:dyDescent="0.25">
      <c r="B1762" s="8">
        <v>3</v>
      </c>
      <c r="C1762" s="9">
        <v>14</v>
      </c>
      <c r="D1762" s="134">
        <f>'PVWatts Hourly Results (1)'!C1773</f>
        <v>0</v>
      </c>
      <c r="E1762" s="127">
        <f>DATE(YEAR(Inputs!$D$5),Summary!B1762,Summary!C1762)+TIME(D1762,0,0)</f>
        <v>74</v>
      </c>
      <c r="F1762" s="4">
        <f t="shared" si="193"/>
        <v>0</v>
      </c>
      <c r="G1762" s="4">
        <f t="shared" si="191"/>
        <v>4</v>
      </c>
      <c r="H1762" s="4">
        <f t="shared" si="194"/>
        <v>1</v>
      </c>
      <c r="I1762" s="4">
        <f t="shared" si="195"/>
        <v>0</v>
      </c>
      <c r="J1762" s="4">
        <f t="shared" si="196"/>
        <v>0</v>
      </c>
      <c r="K1762" s="4">
        <f t="shared" si="192"/>
        <v>0</v>
      </c>
      <c r="L1762" s="5">
        <f t="shared" si="197"/>
        <v>0</v>
      </c>
      <c r="M1762" s="137">
        <f>'PVWatts Hourly Results (1)'!L1773/1000</f>
        <v>0</v>
      </c>
      <c r="N1762" s="3">
        <f>'PVWatts Hourly Results (2)'!L1773/1000</f>
        <v>0</v>
      </c>
      <c r="O1762" s="3">
        <f>'PVWatts Hourly Results (3)'!L1773/1000</f>
        <v>0</v>
      </c>
      <c r="P1762" s="3">
        <f>'PVWatts Hourly Results (4)'!L1773/1000</f>
        <v>0</v>
      </c>
      <c r="Q1762" s="130">
        <f>'PVWatts Hourly Results (5)'!L1773/1000</f>
        <v>0</v>
      </c>
    </row>
    <row r="1763" spans="2:17" x14ac:dyDescent="0.25">
      <c r="B1763" s="8">
        <v>3</v>
      </c>
      <c r="C1763" s="9">
        <v>14</v>
      </c>
      <c r="D1763" s="134">
        <f>'PVWatts Hourly Results (1)'!C1774</f>
        <v>0</v>
      </c>
      <c r="E1763" s="127">
        <f>DATE(YEAR(Inputs!$D$5),Summary!B1763,Summary!C1763)+TIME(D1763,0,0)</f>
        <v>74</v>
      </c>
      <c r="F1763" s="4">
        <f t="shared" si="193"/>
        <v>0</v>
      </c>
      <c r="G1763" s="4">
        <f t="shared" si="191"/>
        <v>4</v>
      </c>
      <c r="H1763" s="4">
        <f t="shared" si="194"/>
        <v>1</v>
      </c>
      <c r="I1763" s="4">
        <f t="shared" si="195"/>
        <v>0</v>
      </c>
      <c r="J1763" s="4">
        <f t="shared" si="196"/>
        <v>0</v>
      </c>
      <c r="K1763" s="4">
        <f t="shared" si="192"/>
        <v>0</v>
      </c>
      <c r="L1763" s="5">
        <f t="shared" si="197"/>
        <v>0</v>
      </c>
      <c r="M1763" s="137">
        <f>'PVWatts Hourly Results (1)'!L1774/1000</f>
        <v>0</v>
      </c>
      <c r="N1763" s="3">
        <f>'PVWatts Hourly Results (2)'!L1774/1000</f>
        <v>0</v>
      </c>
      <c r="O1763" s="3">
        <f>'PVWatts Hourly Results (3)'!L1774/1000</f>
        <v>0</v>
      </c>
      <c r="P1763" s="3">
        <f>'PVWatts Hourly Results (4)'!L1774/1000</f>
        <v>0</v>
      </c>
      <c r="Q1763" s="130">
        <f>'PVWatts Hourly Results (5)'!L1774/1000</f>
        <v>0</v>
      </c>
    </row>
    <row r="1764" spans="2:17" x14ac:dyDescent="0.25">
      <c r="B1764" s="8">
        <v>3</v>
      </c>
      <c r="C1764" s="9">
        <v>14</v>
      </c>
      <c r="D1764" s="134">
        <f>'PVWatts Hourly Results (1)'!C1775</f>
        <v>0</v>
      </c>
      <c r="E1764" s="127">
        <f>DATE(YEAR(Inputs!$D$5),Summary!B1764,Summary!C1764)+TIME(D1764,0,0)</f>
        <v>74</v>
      </c>
      <c r="F1764" s="4">
        <f t="shared" si="193"/>
        <v>0</v>
      </c>
      <c r="G1764" s="4">
        <f t="shared" si="191"/>
        <v>4</v>
      </c>
      <c r="H1764" s="4">
        <f t="shared" si="194"/>
        <v>1</v>
      </c>
      <c r="I1764" s="4">
        <f t="shared" si="195"/>
        <v>0</v>
      </c>
      <c r="J1764" s="4">
        <f t="shared" si="196"/>
        <v>0</v>
      </c>
      <c r="K1764" s="4">
        <f t="shared" si="192"/>
        <v>0</v>
      </c>
      <c r="L1764" s="5">
        <f t="shared" si="197"/>
        <v>0</v>
      </c>
      <c r="M1764" s="137">
        <f>'PVWatts Hourly Results (1)'!L1775/1000</f>
        <v>0</v>
      </c>
      <c r="N1764" s="3">
        <f>'PVWatts Hourly Results (2)'!L1775/1000</f>
        <v>0</v>
      </c>
      <c r="O1764" s="3">
        <f>'PVWatts Hourly Results (3)'!L1775/1000</f>
        <v>0</v>
      </c>
      <c r="P1764" s="3">
        <f>'PVWatts Hourly Results (4)'!L1775/1000</f>
        <v>0</v>
      </c>
      <c r="Q1764" s="130">
        <f>'PVWatts Hourly Results (5)'!L1775/1000</f>
        <v>0</v>
      </c>
    </row>
    <row r="1765" spans="2:17" x14ac:dyDescent="0.25">
      <c r="B1765" s="8">
        <v>3</v>
      </c>
      <c r="C1765" s="9">
        <v>14</v>
      </c>
      <c r="D1765" s="134">
        <f>'PVWatts Hourly Results (1)'!C1776</f>
        <v>0</v>
      </c>
      <c r="E1765" s="127">
        <f>DATE(YEAR(Inputs!$D$5),Summary!B1765,Summary!C1765)+TIME(D1765,0,0)</f>
        <v>74</v>
      </c>
      <c r="F1765" s="4">
        <f t="shared" si="193"/>
        <v>0</v>
      </c>
      <c r="G1765" s="4">
        <f t="shared" si="191"/>
        <v>4</v>
      </c>
      <c r="H1765" s="4">
        <f t="shared" si="194"/>
        <v>1</v>
      </c>
      <c r="I1765" s="4">
        <f t="shared" si="195"/>
        <v>0</v>
      </c>
      <c r="J1765" s="4">
        <f t="shared" si="196"/>
        <v>0</v>
      </c>
      <c r="K1765" s="4">
        <f t="shared" si="192"/>
        <v>0</v>
      </c>
      <c r="L1765" s="5">
        <f t="shared" si="197"/>
        <v>0</v>
      </c>
      <c r="M1765" s="137">
        <f>'PVWatts Hourly Results (1)'!L1776/1000</f>
        <v>0</v>
      </c>
      <c r="N1765" s="3">
        <f>'PVWatts Hourly Results (2)'!L1776/1000</f>
        <v>0</v>
      </c>
      <c r="O1765" s="3">
        <f>'PVWatts Hourly Results (3)'!L1776/1000</f>
        <v>0</v>
      </c>
      <c r="P1765" s="3">
        <f>'PVWatts Hourly Results (4)'!L1776/1000</f>
        <v>0</v>
      </c>
      <c r="Q1765" s="130">
        <f>'PVWatts Hourly Results (5)'!L1776/1000</f>
        <v>0</v>
      </c>
    </row>
    <row r="1766" spans="2:17" x14ac:dyDescent="0.25">
      <c r="B1766" s="8">
        <v>3</v>
      </c>
      <c r="C1766" s="9">
        <v>14</v>
      </c>
      <c r="D1766" s="134">
        <f>'PVWatts Hourly Results (1)'!C1777</f>
        <v>0</v>
      </c>
      <c r="E1766" s="127">
        <f>DATE(YEAR(Inputs!$D$5),Summary!B1766,Summary!C1766)+TIME(D1766,0,0)</f>
        <v>74</v>
      </c>
      <c r="F1766" s="4">
        <f t="shared" si="193"/>
        <v>0</v>
      </c>
      <c r="G1766" s="4">
        <f t="shared" si="191"/>
        <v>4</v>
      </c>
      <c r="H1766" s="4">
        <f t="shared" si="194"/>
        <v>1</v>
      </c>
      <c r="I1766" s="4">
        <f t="shared" si="195"/>
        <v>0</v>
      </c>
      <c r="J1766" s="4">
        <f t="shared" si="196"/>
        <v>0</v>
      </c>
      <c r="K1766" s="4">
        <f t="shared" si="192"/>
        <v>0</v>
      </c>
      <c r="L1766" s="5">
        <f t="shared" si="197"/>
        <v>0</v>
      </c>
      <c r="M1766" s="137">
        <f>'PVWatts Hourly Results (1)'!L1777/1000</f>
        <v>0</v>
      </c>
      <c r="N1766" s="3">
        <f>'PVWatts Hourly Results (2)'!L1777/1000</f>
        <v>0</v>
      </c>
      <c r="O1766" s="3">
        <f>'PVWatts Hourly Results (3)'!L1777/1000</f>
        <v>0</v>
      </c>
      <c r="P1766" s="3">
        <f>'PVWatts Hourly Results (4)'!L1777/1000</f>
        <v>0</v>
      </c>
      <c r="Q1766" s="130">
        <f>'PVWatts Hourly Results (5)'!L1777/1000</f>
        <v>0</v>
      </c>
    </row>
    <row r="1767" spans="2:17" x14ac:dyDescent="0.25">
      <c r="B1767" s="8">
        <v>3</v>
      </c>
      <c r="C1767" s="9">
        <v>14</v>
      </c>
      <c r="D1767" s="134">
        <f>'PVWatts Hourly Results (1)'!C1778</f>
        <v>0</v>
      </c>
      <c r="E1767" s="127">
        <f>DATE(YEAR(Inputs!$D$5),Summary!B1767,Summary!C1767)+TIME(D1767,0,0)</f>
        <v>74</v>
      </c>
      <c r="F1767" s="4">
        <f t="shared" si="193"/>
        <v>0</v>
      </c>
      <c r="G1767" s="4">
        <f t="shared" si="191"/>
        <v>4</v>
      </c>
      <c r="H1767" s="4">
        <f t="shared" si="194"/>
        <v>1</v>
      </c>
      <c r="I1767" s="4">
        <f t="shared" si="195"/>
        <v>0</v>
      </c>
      <c r="J1767" s="4">
        <f t="shared" si="196"/>
        <v>0</v>
      </c>
      <c r="K1767" s="4">
        <f t="shared" si="192"/>
        <v>0</v>
      </c>
      <c r="L1767" s="5">
        <f t="shared" si="197"/>
        <v>0</v>
      </c>
      <c r="M1767" s="137">
        <f>'PVWatts Hourly Results (1)'!L1778/1000</f>
        <v>0</v>
      </c>
      <c r="N1767" s="3">
        <f>'PVWatts Hourly Results (2)'!L1778/1000</f>
        <v>0</v>
      </c>
      <c r="O1767" s="3">
        <f>'PVWatts Hourly Results (3)'!L1778/1000</f>
        <v>0</v>
      </c>
      <c r="P1767" s="3">
        <f>'PVWatts Hourly Results (4)'!L1778/1000</f>
        <v>0</v>
      </c>
      <c r="Q1767" s="130">
        <f>'PVWatts Hourly Results (5)'!L1778/1000</f>
        <v>0</v>
      </c>
    </row>
    <row r="1768" spans="2:17" x14ac:dyDescent="0.25">
      <c r="B1768" s="8">
        <v>3</v>
      </c>
      <c r="C1768" s="9">
        <v>14</v>
      </c>
      <c r="D1768" s="134">
        <f>'PVWatts Hourly Results (1)'!C1779</f>
        <v>0</v>
      </c>
      <c r="E1768" s="127">
        <f>DATE(YEAR(Inputs!$D$5),Summary!B1768,Summary!C1768)+TIME(D1768,0,0)</f>
        <v>74</v>
      </c>
      <c r="F1768" s="4">
        <f t="shared" si="193"/>
        <v>0</v>
      </c>
      <c r="G1768" s="4">
        <f t="shared" si="191"/>
        <v>4</v>
      </c>
      <c r="H1768" s="4">
        <f t="shared" si="194"/>
        <v>1</v>
      </c>
      <c r="I1768" s="4">
        <f t="shared" si="195"/>
        <v>0</v>
      </c>
      <c r="J1768" s="4">
        <f t="shared" si="196"/>
        <v>0</v>
      </c>
      <c r="K1768" s="4">
        <f t="shared" si="192"/>
        <v>0</v>
      </c>
      <c r="L1768" s="5">
        <f t="shared" si="197"/>
        <v>0</v>
      </c>
      <c r="M1768" s="137">
        <f>'PVWatts Hourly Results (1)'!L1779/1000</f>
        <v>0</v>
      </c>
      <c r="N1768" s="3">
        <f>'PVWatts Hourly Results (2)'!L1779/1000</f>
        <v>0</v>
      </c>
      <c r="O1768" s="3">
        <f>'PVWatts Hourly Results (3)'!L1779/1000</f>
        <v>0</v>
      </c>
      <c r="P1768" s="3">
        <f>'PVWatts Hourly Results (4)'!L1779/1000</f>
        <v>0</v>
      </c>
      <c r="Q1768" s="130">
        <f>'PVWatts Hourly Results (5)'!L1779/1000</f>
        <v>0</v>
      </c>
    </row>
    <row r="1769" spans="2:17" x14ac:dyDescent="0.25">
      <c r="B1769" s="8">
        <v>3</v>
      </c>
      <c r="C1769" s="9">
        <v>14</v>
      </c>
      <c r="D1769" s="134">
        <f>'PVWatts Hourly Results (1)'!C1780</f>
        <v>0</v>
      </c>
      <c r="E1769" s="127">
        <f>DATE(YEAR(Inputs!$D$5),Summary!B1769,Summary!C1769)+TIME(D1769,0,0)</f>
        <v>74</v>
      </c>
      <c r="F1769" s="4">
        <f t="shared" si="193"/>
        <v>0</v>
      </c>
      <c r="G1769" s="4">
        <f t="shared" si="191"/>
        <v>4</v>
      </c>
      <c r="H1769" s="4">
        <f t="shared" si="194"/>
        <v>1</v>
      </c>
      <c r="I1769" s="4">
        <f t="shared" si="195"/>
        <v>0</v>
      </c>
      <c r="J1769" s="4">
        <f t="shared" si="196"/>
        <v>0</v>
      </c>
      <c r="K1769" s="4">
        <f t="shared" si="192"/>
        <v>0</v>
      </c>
      <c r="L1769" s="5">
        <f t="shared" si="197"/>
        <v>0</v>
      </c>
      <c r="M1769" s="137">
        <f>'PVWatts Hourly Results (1)'!L1780/1000</f>
        <v>0</v>
      </c>
      <c r="N1769" s="3">
        <f>'PVWatts Hourly Results (2)'!L1780/1000</f>
        <v>0</v>
      </c>
      <c r="O1769" s="3">
        <f>'PVWatts Hourly Results (3)'!L1780/1000</f>
        <v>0</v>
      </c>
      <c r="P1769" s="3">
        <f>'PVWatts Hourly Results (4)'!L1780/1000</f>
        <v>0</v>
      </c>
      <c r="Q1769" s="130">
        <f>'PVWatts Hourly Results (5)'!L1780/1000</f>
        <v>0</v>
      </c>
    </row>
    <row r="1770" spans="2:17" x14ac:dyDescent="0.25">
      <c r="B1770" s="8">
        <v>3</v>
      </c>
      <c r="C1770" s="9">
        <v>14</v>
      </c>
      <c r="D1770" s="134">
        <f>'PVWatts Hourly Results (1)'!C1781</f>
        <v>0</v>
      </c>
      <c r="E1770" s="127">
        <f>DATE(YEAR(Inputs!$D$5),Summary!B1770,Summary!C1770)+TIME(D1770,0,0)</f>
        <v>74</v>
      </c>
      <c r="F1770" s="4">
        <f t="shared" si="193"/>
        <v>0</v>
      </c>
      <c r="G1770" s="4">
        <f t="shared" si="191"/>
        <v>4</v>
      </c>
      <c r="H1770" s="4">
        <f t="shared" si="194"/>
        <v>1</v>
      </c>
      <c r="I1770" s="4">
        <f t="shared" si="195"/>
        <v>0</v>
      </c>
      <c r="J1770" s="4">
        <f t="shared" si="196"/>
        <v>0</v>
      </c>
      <c r="K1770" s="4">
        <f t="shared" si="192"/>
        <v>0</v>
      </c>
      <c r="L1770" s="5">
        <f t="shared" si="197"/>
        <v>0</v>
      </c>
      <c r="M1770" s="137">
        <f>'PVWatts Hourly Results (1)'!L1781/1000</f>
        <v>0</v>
      </c>
      <c r="N1770" s="3">
        <f>'PVWatts Hourly Results (2)'!L1781/1000</f>
        <v>0</v>
      </c>
      <c r="O1770" s="3">
        <f>'PVWatts Hourly Results (3)'!L1781/1000</f>
        <v>0</v>
      </c>
      <c r="P1770" s="3">
        <f>'PVWatts Hourly Results (4)'!L1781/1000</f>
        <v>0</v>
      </c>
      <c r="Q1770" s="130">
        <f>'PVWatts Hourly Results (5)'!L1781/1000</f>
        <v>0</v>
      </c>
    </row>
    <row r="1771" spans="2:17" x14ac:dyDescent="0.25">
      <c r="B1771" s="8">
        <v>3</v>
      </c>
      <c r="C1771" s="9">
        <v>14</v>
      </c>
      <c r="D1771" s="134">
        <f>'PVWatts Hourly Results (1)'!C1782</f>
        <v>0</v>
      </c>
      <c r="E1771" s="127">
        <f>DATE(YEAR(Inputs!$D$5),Summary!B1771,Summary!C1771)+TIME(D1771,0,0)</f>
        <v>74</v>
      </c>
      <c r="F1771" s="4">
        <f t="shared" si="193"/>
        <v>0</v>
      </c>
      <c r="G1771" s="4">
        <f t="shared" si="191"/>
        <v>4</v>
      </c>
      <c r="H1771" s="4">
        <f t="shared" si="194"/>
        <v>1</v>
      </c>
      <c r="I1771" s="4">
        <f t="shared" si="195"/>
        <v>0</v>
      </c>
      <c r="J1771" s="4">
        <f t="shared" si="196"/>
        <v>0</v>
      </c>
      <c r="K1771" s="4">
        <f t="shared" si="192"/>
        <v>0</v>
      </c>
      <c r="L1771" s="5">
        <f t="shared" si="197"/>
        <v>0</v>
      </c>
      <c r="M1771" s="137">
        <f>'PVWatts Hourly Results (1)'!L1782/1000</f>
        <v>0</v>
      </c>
      <c r="N1771" s="3">
        <f>'PVWatts Hourly Results (2)'!L1782/1000</f>
        <v>0</v>
      </c>
      <c r="O1771" s="3">
        <f>'PVWatts Hourly Results (3)'!L1782/1000</f>
        <v>0</v>
      </c>
      <c r="P1771" s="3">
        <f>'PVWatts Hourly Results (4)'!L1782/1000</f>
        <v>0</v>
      </c>
      <c r="Q1771" s="130">
        <f>'PVWatts Hourly Results (5)'!L1782/1000</f>
        <v>0</v>
      </c>
    </row>
    <row r="1772" spans="2:17" x14ac:dyDescent="0.25">
      <c r="B1772" s="8">
        <v>3</v>
      </c>
      <c r="C1772" s="9">
        <v>14</v>
      </c>
      <c r="D1772" s="134">
        <f>'PVWatts Hourly Results (1)'!C1783</f>
        <v>0</v>
      </c>
      <c r="E1772" s="127">
        <f>DATE(YEAR(Inputs!$D$5),Summary!B1772,Summary!C1772)+TIME(D1772,0,0)</f>
        <v>74</v>
      </c>
      <c r="F1772" s="4">
        <f t="shared" si="193"/>
        <v>0</v>
      </c>
      <c r="G1772" s="4">
        <f t="shared" si="191"/>
        <v>4</v>
      </c>
      <c r="H1772" s="4">
        <f t="shared" si="194"/>
        <v>1</v>
      </c>
      <c r="I1772" s="4">
        <f t="shared" si="195"/>
        <v>0</v>
      </c>
      <c r="J1772" s="4">
        <f t="shared" si="196"/>
        <v>0</v>
      </c>
      <c r="K1772" s="4">
        <f t="shared" si="192"/>
        <v>0</v>
      </c>
      <c r="L1772" s="5">
        <f t="shared" si="197"/>
        <v>0</v>
      </c>
      <c r="M1772" s="137">
        <f>'PVWatts Hourly Results (1)'!L1783/1000</f>
        <v>0</v>
      </c>
      <c r="N1772" s="3">
        <f>'PVWatts Hourly Results (2)'!L1783/1000</f>
        <v>0</v>
      </c>
      <c r="O1772" s="3">
        <f>'PVWatts Hourly Results (3)'!L1783/1000</f>
        <v>0</v>
      </c>
      <c r="P1772" s="3">
        <f>'PVWatts Hourly Results (4)'!L1783/1000</f>
        <v>0</v>
      </c>
      <c r="Q1772" s="130">
        <f>'PVWatts Hourly Results (5)'!L1783/1000</f>
        <v>0</v>
      </c>
    </row>
    <row r="1773" spans="2:17" x14ac:dyDescent="0.25">
      <c r="B1773" s="8">
        <v>3</v>
      </c>
      <c r="C1773" s="9">
        <v>14</v>
      </c>
      <c r="D1773" s="134">
        <f>'PVWatts Hourly Results (1)'!C1784</f>
        <v>0</v>
      </c>
      <c r="E1773" s="127">
        <f>DATE(YEAR(Inputs!$D$5),Summary!B1773,Summary!C1773)+TIME(D1773,0,0)</f>
        <v>74</v>
      </c>
      <c r="F1773" s="4">
        <f t="shared" si="193"/>
        <v>0</v>
      </c>
      <c r="G1773" s="4">
        <f t="shared" si="191"/>
        <v>4</v>
      </c>
      <c r="H1773" s="4">
        <f t="shared" si="194"/>
        <v>1</v>
      </c>
      <c r="I1773" s="4">
        <f t="shared" si="195"/>
        <v>0</v>
      </c>
      <c r="J1773" s="4">
        <f t="shared" si="196"/>
        <v>0</v>
      </c>
      <c r="K1773" s="4">
        <f t="shared" si="192"/>
        <v>0</v>
      </c>
      <c r="L1773" s="5">
        <f t="shared" si="197"/>
        <v>0</v>
      </c>
      <c r="M1773" s="137">
        <f>'PVWatts Hourly Results (1)'!L1784/1000</f>
        <v>0</v>
      </c>
      <c r="N1773" s="3">
        <f>'PVWatts Hourly Results (2)'!L1784/1000</f>
        <v>0</v>
      </c>
      <c r="O1773" s="3">
        <f>'PVWatts Hourly Results (3)'!L1784/1000</f>
        <v>0</v>
      </c>
      <c r="P1773" s="3">
        <f>'PVWatts Hourly Results (4)'!L1784/1000</f>
        <v>0</v>
      </c>
      <c r="Q1773" s="130">
        <f>'PVWatts Hourly Results (5)'!L1784/1000</f>
        <v>0</v>
      </c>
    </row>
    <row r="1774" spans="2:17" x14ac:dyDescent="0.25">
      <c r="B1774" s="8">
        <v>3</v>
      </c>
      <c r="C1774" s="9">
        <v>15</v>
      </c>
      <c r="D1774" s="134">
        <f>'PVWatts Hourly Results (1)'!C1785</f>
        <v>0</v>
      </c>
      <c r="E1774" s="127">
        <f>DATE(YEAR(Inputs!$D$5),Summary!B1774,Summary!C1774)+TIME(D1774,0,0)</f>
        <v>75</v>
      </c>
      <c r="F1774" s="4">
        <f t="shared" si="193"/>
        <v>0</v>
      </c>
      <c r="G1774" s="4">
        <f t="shared" si="191"/>
        <v>5</v>
      </c>
      <c r="H1774" s="4">
        <f t="shared" si="194"/>
        <v>1</v>
      </c>
      <c r="I1774" s="4">
        <f t="shared" si="195"/>
        <v>0</v>
      </c>
      <c r="J1774" s="4">
        <f t="shared" si="196"/>
        <v>0</v>
      </c>
      <c r="K1774" s="4">
        <f t="shared" si="192"/>
        <v>0</v>
      </c>
      <c r="L1774" s="5">
        <f t="shared" si="197"/>
        <v>0</v>
      </c>
      <c r="M1774" s="137">
        <f>'PVWatts Hourly Results (1)'!L1785/1000</f>
        <v>0</v>
      </c>
      <c r="N1774" s="3">
        <f>'PVWatts Hourly Results (2)'!L1785/1000</f>
        <v>0</v>
      </c>
      <c r="O1774" s="3">
        <f>'PVWatts Hourly Results (3)'!L1785/1000</f>
        <v>0</v>
      </c>
      <c r="P1774" s="3">
        <f>'PVWatts Hourly Results (4)'!L1785/1000</f>
        <v>0</v>
      </c>
      <c r="Q1774" s="130">
        <f>'PVWatts Hourly Results (5)'!L1785/1000</f>
        <v>0</v>
      </c>
    </row>
    <row r="1775" spans="2:17" x14ac:dyDescent="0.25">
      <c r="B1775" s="8">
        <v>3</v>
      </c>
      <c r="C1775" s="9">
        <v>15</v>
      </c>
      <c r="D1775" s="134">
        <f>'PVWatts Hourly Results (1)'!C1786</f>
        <v>0</v>
      </c>
      <c r="E1775" s="127">
        <f>DATE(YEAR(Inputs!$D$5),Summary!B1775,Summary!C1775)+TIME(D1775,0,0)</f>
        <v>75</v>
      </c>
      <c r="F1775" s="4">
        <f t="shared" si="193"/>
        <v>0</v>
      </c>
      <c r="G1775" s="4">
        <f t="shared" si="191"/>
        <v>5</v>
      </c>
      <c r="H1775" s="4">
        <f t="shared" si="194"/>
        <v>1</v>
      </c>
      <c r="I1775" s="4">
        <f t="shared" si="195"/>
        <v>0</v>
      </c>
      <c r="J1775" s="4">
        <f t="shared" si="196"/>
        <v>0</v>
      </c>
      <c r="K1775" s="4">
        <f t="shared" si="192"/>
        <v>0</v>
      </c>
      <c r="L1775" s="5">
        <f t="shared" si="197"/>
        <v>0</v>
      </c>
      <c r="M1775" s="137">
        <f>'PVWatts Hourly Results (1)'!L1786/1000</f>
        <v>0</v>
      </c>
      <c r="N1775" s="3">
        <f>'PVWatts Hourly Results (2)'!L1786/1000</f>
        <v>0</v>
      </c>
      <c r="O1775" s="3">
        <f>'PVWatts Hourly Results (3)'!L1786/1000</f>
        <v>0</v>
      </c>
      <c r="P1775" s="3">
        <f>'PVWatts Hourly Results (4)'!L1786/1000</f>
        <v>0</v>
      </c>
      <c r="Q1775" s="130">
        <f>'PVWatts Hourly Results (5)'!L1786/1000</f>
        <v>0</v>
      </c>
    </row>
    <row r="1776" spans="2:17" x14ac:dyDescent="0.25">
      <c r="B1776" s="8">
        <v>3</v>
      </c>
      <c r="C1776" s="9">
        <v>15</v>
      </c>
      <c r="D1776" s="134">
        <f>'PVWatts Hourly Results (1)'!C1787</f>
        <v>0</v>
      </c>
      <c r="E1776" s="127">
        <f>DATE(YEAR(Inputs!$D$5),Summary!B1776,Summary!C1776)+TIME(D1776,0,0)</f>
        <v>75</v>
      </c>
      <c r="F1776" s="4">
        <f t="shared" si="193"/>
        <v>0</v>
      </c>
      <c r="G1776" s="4">
        <f t="shared" si="191"/>
        <v>5</v>
      </c>
      <c r="H1776" s="4">
        <f t="shared" si="194"/>
        <v>1</v>
      </c>
      <c r="I1776" s="4">
        <f t="shared" si="195"/>
        <v>0</v>
      </c>
      <c r="J1776" s="4">
        <f t="shared" si="196"/>
        <v>0</v>
      </c>
      <c r="K1776" s="4">
        <f t="shared" si="192"/>
        <v>0</v>
      </c>
      <c r="L1776" s="5">
        <f t="shared" si="197"/>
        <v>0</v>
      </c>
      <c r="M1776" s="137">
        <f>'PVWatts Hourly Results (1)'!L1787/1000</f>
        <v>0</v>
      </c>
      <c r="N1776" s="3">
        <f>'PVWatts Hourly Results (2)'!L1787/1000</f>
        <v>0</v>
      </c>
      <c r="O1776" s="3">
        <f>'PVWatts Hourly Results (3)'!L1787/1000</f>
        <v>0</v>
      </c>
      <c r="P1776" s="3">
        <f>'PVWatts Hourly Results (4)'!L1787/1000</f>
        <v>0</v>
      </c>
      <c r="Q1776" s="130">
        <f>'PVWatts Hourly Results (5)'!L1787/1000</f>
        <v>0</v>
      </c>
    </row>
    <row r="1777" spans="2:17" x14ac:dyDescent="0.25">
      <c r="B1777" s="8">
        <v>3</v>
      </c>
      <c r="C1777" s="9">
        <v>15</v>
      </c>
      <c r="D1777" s="134">
        <f>'PVWatts Hourly Results (1)'!C1788</f>
        <v>0</v>
      </c>
      <c r="E1777" s="127">
        <f>DATE(YEAR(Inputs!$D$5),Summary!B1777,Summary!C1777)+TIME(D1777,0,0)</f>
        <v>75</v>
      </c>
      <c r="F1777" s="4">
        <f t="shared" si="193"/>
        <v>0</v>
      </c>
      <c r="G1777" s="4">
        <f t="shared" si="191"/>
        <v>5</v>
      </c>
      <c r="H1777" s="4">
        <f t="shared" si="194"/>
        <v>1</v>
      </c>
      <c r="I1777" s="4">
        <f t="shared" si="195"/>
        <v>0</v>
      </c>
      <c r="J1777" s="4">
        <f t="shared" si="196"/>
        <v>0</v>
      </c>
      <c r="K1777" s="4">
        <f t="shared" si="192"/>
        <v>0</v>
      </c>
      <c r="L1777" s="5">
        <f t="shared" si="197"/>
        <v>0</v>
      </c>
      <c r="M1777" s="137">
        <f>'PVWatts Hourly Results (1)'!L1788/1000</f>
        <v>0</v>
      </c>
      <c r="N1777" s="3">
        <f>'PVWatts Hourly Results (2)'!L1788/1000</f>
        <v>0</v>
      </c>
      <c r="O1777" s="3">
        <f>'PVWatts Hourly Results (3)'!L1788/1000</f>
        <v>0</v>
      </c>
      <c r="P1777" s="3">
        <f>'PVWatts Hourly Results (4)'!L1788/1000</f>
        <v>0</v>
      </c>
      <c r="Q1777" s="130">
        <f>'PVWatts Hourly Results (5)'!L1788/1000</f>
        <v>0</v>
      </c>
    </row>
    <row r="1778" spans="2:17" x14ac:dyDescent="0.25">
      <c r="B1778" s="8">
        <v>3</v>
      </c>
      <c r="C1778" s="9">
        <v>15</v>
      </c>
      <c r="D1778" s="134">
        <f>'PVWatts Hourly Results (1)'!C1789</f>
        <v>0</v>
      </c>
      <c r="E1778" s="127">
        <f>DATE(YEAR(Inputs!$D$5),Summary!B1778,Summary!C1778)+TIME(D1778,0,0)</f>
        <v>75</v>
      </c>
      <c r="F1778" s="4">
        <f t="shared" si="193"/>
        <v>0</v>
      </c>
      <c r="G1778" s="4">
        <f t="shared" si="191"/>
        <v>5</v>
      </c>
      <c r="H1778" s="4">
        <f t="shared" si="194"/>
        <v>1</v>
      </c>
      <c r="I1778" s="4">
        <f t="shared" si="195"/>
        <v>0</v>
      </c>
      <c r="J1778" s="4">
        <f t="shared" si="196"/>
        <v>0</v>
      </c>
      <c r="K1778" s="4">
        <f t="shared" si="192"/>
        <v>0</v>
      </c>
      <c r="L1778" s="5">
        <f t="shared" si="197"/>
        <v>0</v>
      </c>
      <c r="M1778" s="137">
        <f>'PVWatts Hourly Results (1)'!L1789/1000</f>
        <v>0</v>
      </c>
      <c r="N1778" s="3">
        <f>'PVWatts Hourly Results (2)'!L1789/1000</f>
        <v>0</v>
      </c>
      <c r="O1778" s="3">
        <f>'PVWatts Hourly Results (3)'!L1789/1000</f>
        <v>0</v>
      </c>
      <c r="P1778" s="3">
        <f>'PVWatts Hourly Results (4)'!L1789/1000</f>
        <v>0</v>
      </c>
      <c r="Q1778" s="130">
        <f>'PVWatts Hourly Results (5)'!L1789/1000</f>
        <v>0</v>
      </c>
    </row>
    <row r="1779" spans="2:17" x14ac:dyDescent="0.25">
      <c r="B1779" s="8">
        <v>3</v>
      </c>
      <c r="C1779" s="9">
        <v>15</v>
      </c>
      <c r="D1779" s="134">
        <f>'PVWatts Hourly Results (1)'!C1790</f>
        <v>0</v>
      </c>
      <c r="E1779" s="127">
        <f>DATE(YEAR(Inputs!$D$5),Summary!B1779,Summary!C1779)+TIME(D1779,0,0)</f>
        <v>75</v>
      </c>
      <c r="F1779" s="4">
        <f t="shared" si="193"/>
        <v>0</v>
      </c>
      <c r="G1779" s="4">
        <f t="shared" si="191"/>
        <v>5</v>
      </c>
      <c r="H1779" s="4">
        <f t="shared" si="194"/>
        <v>1</v>
      </c>
      <c r="I1779" s="4">
        <f t="shared" si="195"/>
        <v>0</v>
      </c>
      <c r="J1779" s="4">
        <f t="shared" si="196"/>
        <v>0</v>
      </c>
      <c r="K1779" s="4">
        <f t="shared" si="192"/>
        <v>0</v>
      </c>
      <c r="L1779" s="5">
        <f t="shared" si="197"/>
        <v>0</v>
      </c>
      <c r="M1779" s="137">
        <f>'PVWatts Hourly Results (1)'!L1790/1000</f>
        <v>0</v>
      </c>
      <c r="N1779" s="3">
        <f>'PVWatts Hourly Results (2)'!L1790/1000</f>
        <v>0</v>
      </c>
      <c r="O1779" s="3">
        <f>'PVWatts Hourly Results (3)'!L1790/1000</f>
        <v>0</v>
      </c>
      <c r="P1779" s="3">
        <f>'PVWatts Hourly Results (4)'!L1790/1000</f>
        <v>0</v>
      </c>
      <c r="Q1779" s="130">
        <f>'PVWatts Hourly Results (5)'!L1790/1000</f>
        <v>0</v>
      </c>
    </row>
    <row r="1780" spans="2:17" x14ac:dyDescent="0.25">
      <c r="B1780" s="8">
        <v>3</v>
      </c>
      <c r="C1780" s="9">
        <v>15</v>
      </c>
      <c r="D1780" s="134">
        <f>'PVWatts Hourly Results (1)'!C1791</f>
        <v>0</v>
      </c>
      <c r="E1780" s="127">
        <f>DATE(YEAR(Inputs!$D$5),Summary!B1780,Summary!C1780)+TIME(D1780,0,0)</f>
        <v>75</v>
      </c>
      <c r="F1780" s="4">
        <f t="shared" si="193"/>
        <v>0</v>
      </c>
      <c r="G1780" s="4">
        <f t="shared" si="191"/>
        <v>5</v>
      </c>
      <c r="H1780" s="4">
        <f t="shared" si="194"/>
        <v>1</v>
      </c>
      <c r="I1780" s="4">
        <f t="shared" si="195"/>
        <v>0</v>
      </c>
      <c r="J1780" s="4">
        <f t="shared" si="196"/>
        <v>0</v>
      </c>
      <c r="K1780" s="4">
        <f t="shared" si="192"/>
        <v>0</v>
      </c>
      <c r="L1780" s="5">
        <f t="shared" si="197"/>
        <v>0</v>
      </c>
      <c r="M1780" s="137">
        <f>'PVWatts Hourly Results (1)'!L1791/1000</f>
        <v>0</v>
      </c>
      <c r="N1780" s="3">
        <f>'PVWatts Hourly Results (2)'!L1791/1000</f>
        <v>0</v>
      </c>
      <c r="O1780" s="3">
        <f>'PVWatts Hourly Results (3)'!L1791/1000</f>
        <v>0</v>
      </c>
      <c r="P1780" s="3">
        <f>'PVWatts Hourly Results (4)'!L1791/1000</f>
        <v>0</v>
      </c>
      <c r="Q1780" s="130">
        <f>'PVWatts Hourly Results (5)'!L1791/1000</f>
        <v>0</v>
      </c>
    </row>
    <row r="1781" spans="2:17" x14ac:dyDescent="0.25">
      <c r="B1781" s="8">
        <v>3</v>
      </c>
      <c r="C1781" s="9">
        <v>15</v>
      </c>
      <c r="D1781" s="134">
        <f>'PVWatts Hourly Results (1)'!C1792</f>
        <v>0</v>
      </c>
      <c r="E1781" s="127">
        <f>DATE(YEAR(Inputs!$D$5),Summary!B1781,Summary!C1781)+TIME(D1781,0,0)</f>
        <v>75</v>
      </c>
      <c r="F1781" s="4">
        <f t="shared" si="193"/>
        <v>0</v>
      </c>
      <c r="G1781" s="4">
        <f t="shared" si="191"/>
        <v>5</v>
      </c>
      <c r="H1781" s="4">
        <f t="shared" si="194"/>
        <v>1</v>
      </c>
      <c r="I1781" s="4">
        <f t="shared" si="195"/>
        <v>0</v>
      </c>
      <c r="J1781" s="4">
        <f t="shared" si="196"/>
        <v>0</v>
      </c>
      <c r="K1781" s="4">
        <f t="shared" si="192"/>
        <v>0</v>
      </c>
      <c r="L1781" s="5">
        <f t="shared" si="197"/>
        <v>0</v>
      </c>
      <c r="M1781" s="137">
        <f>'PVWatts Hourly Results (1)'!L1792/1000</f>
        <v>0</v>
      </c>
      <c r="N1781" s="3">
        <f>'PVWatts Hourly Results (2)'!L1792/1000</f>
        <v>0</v>
      </c>
      <c r="O1781" s="3">
        <f>'PVWatts Hourly Results (3)'!L1792/1000</f>
        <v>0</v>
      </c>
      <c r="P1781" s="3">
        <f>'PVWatts Hourly Results (4)'!L1792/1000</f>
        <v>0</v>
      </c>
      <c r="Q1781" s="130">
        <f>'PVWatts Hourly Results (5)'!L1792/1000</f>
        <v>0</v>
      </c>
    </row>
    <row r="1782" spans="2:17" x14ac:dyDescent="0.25">
      <c r="B1782" s="8">
        <v>3</v>
      </c>
      <c r="C1782" s="9">
        <v>15</v>
      </c>
      <c r="D1782" s="134">
        <f>'PVWatts Hourly Results (1)'!C1793</f>
        <v>0</v>
      </c>
      <c r="E1782" s="127">
        <f>DATE(YEAR(Inputs!$D$5),Summary!B1782,Summary!C1782)+TIME(D1782,0,0)</f>
        <v>75</v>
      </c>
      <c r="F1782" s="4">
        <f t="shared" si="193"/>
        <v>0</v>
      </c>
      <c r="G1782" s="4">
        <f t="shared" si="191"/>
        <v>5</v>
      </c>
      <c r="H1782" s="4">
        <f t="shared" si="194"/>
        <v>1</v>
      </c>
      <c r="I1782" s="4">
        <f t="shared" si="195"/>
        <v>0</v>
      </c>
      <c r="J1782" s="4">
        <f t="shared" si="196"/>
        <v>0</v>
      </c>
      <c r="K1782" s="4">
        <f t="shared" si="192"/>
        <v>0</v>
      </c>
      <c r="L1782" s="5">
        <f t="shared" si="197"/>
        <v>0</v>
      </c>
      <c r="M1782" s="137">
        <f>'PVWatts Hourly Results (1)'!L1793/1000</f>
        <v>0</v>
      </c>
      <c r="N1782" s="3">
        <f>'PVWatts Hourly Results (2)'!L1793/1000</f>
        <v>0</v>
      </c>
      <c r="O1782" s="3">
        <f>'PVWatts Hourly Results (3)'!L1793/1000</f>
        <v>0</v>
      </c>
      <c r="P1782" s="3">
        <f>'PVWatts Hourly Results (4)'!L1793/1000</f>
        <v>0</v>
      </c>
      <c r="Q1782" s="130">
        <f>'PVWatts Hourly Results (5)'!L1793/1000</f>
        <v>0</v>
      </c>
    </row>
    <row r="1783" spans="2:17" x14ac:dyDescent="0.25">
      <c r="B1783" s="8">
        <v>3</v>
      </c>
      <c r="C1783" s="9">
        <v>15</v>
      </c>
      <c r="D1783" s="134">
        <f>'PVWatts Hourly Results (1)'!C1794</f>
        <v>0</v>
      </c>
      <c r="E1783" s="127">
        <f>DATE(YEAR(Inputs!$D$5),Summary!B1783,Summary!C1783)+TIME(D1783,0,0)</f>
        <v>75</v>
      </c>
      <c r="F1783" s="4">
        <f t="shared" si="193"/>
        <v>0</v>
      </c>
      <c r="G1783" s="4">
        <f t="shared" si="191"/>
        <v>5</v>
      </c>
      <c r="H1783" s="4">
        <f t="shared" si="194"/>
        <v>1</v>
      </c>
      <c r="I1783" s="4">
        <f t="shared" si="195"/>
        <v>0</v>
      </c>
      <c r="J1783" s="4">
        <f t="shared" si="196"/>
        <v>0</v>
      </c>
      <c r="K1783" s="4">
        <f t="shared" si="192"/>
        <v>0</v>
      </c>
      <c r="L1783" s="5">
        <f t="shared" si="197"/>
        <v>0</v>
      </c>
      <c r="M1783" s="137">
        <f>'PVWatts Hourly Results (1)'!L1794/1000</f>
        <v>0</v>
      </c>
      <c r="N1783" s="3">
        <f>'PVWatts Hourly Results (2)'!L1794/1000</f>
        <v>0</v>
      </c>
      <c r="O1783" s="3">
        <f>'PVWatts Hourly Results (3)'!L1794/1000</f>
        <v>0</v>
      </c>
      <c r="P1783" s="3">
        <f>'PVWatts Hourly Results (4)'!L1794/1000</f>
        <v>0</v>
      </c>
      <c r="Q1783" s="130">
        <f>'PVWatts Hourly Results (5)'!L1794/1000</f>
        <v>0</v>
      </c>
    </row>
    <row r="1784" spans="2:17" x14ac:dyDescent="0.25">
      <c r="B1784" s="8">
        <v>3</v>
      </c>
      <c r="C1784" s="9">
        <v>15</v>
      </c>
      <c r="D1784" s="134">
        <f>'PVWatts Hourly Results (1)'!C1795</f>
        <v>0</v>
      </c>
      <c r="E1784" s="127">
        <f>DATE(YEAR(Inputs!$D$5),Summary!B1784,Summary!C1784)+TIME(D1784,0,0)</f>
        <v>75</v>
      </c>
      <c r="F1784" s="4">
        <f t="shared" si="193"/>
        <v>0</v>
      </c>
      <c r="G1784" s="4">
        <f t="shared" si="191"/>
        <v>5</v>
      </c>
      <c r="H1784" s="4">
        <f t="shared" si="194"/>
        <v>1</v>
      </c>
      <c r="I1784" s="4">
        <f t="shared" si="195"/>
        <v>0</v>
      </c>
      <c r="J1784" s="4">
        <f t="shared" si="196"/>
        <v>0</v>
      </c>
      <c r="K1784" s="4">
        <f t="shared" si="192"/>
        <v>0</v>
      </c>
      <c r="L1784" s="5">
        <f t="shared" si="197"/>
        <v>0</v>
      </c>
      <c r="M1784" s="137">
        <f>'PVWatts Hourly Results (1)'!L1795/1000</f>
        <v>0</v>
      </c>
      <c r="N1784" s="3">
        <f>'PVWatts Hourly Results (2)'!L1795/1000</f>
        <v>0</v>
      </c>
      <c r="O1784" s="3">
        <f>'PVWatts Hourly Results (3)'!L1795/1000</f>
        <v>0</v>
      </c>
      <c r="P1784" s="3">
        <f>'PVWatts Hourly Results (4)'!L1795/1000</f>
        <v>0</v>
      </c>
      <c r="Q1784" s="130">
        <f>'PVWatts Hourly Results (5)'!L1795/1000</f>
        <v>0</v>
      </c>
    </row>
    <row r="1785" spans="2:17" x14ac:dyDescent="0.25">
      <c r="B1785" s="8">
        <v>3</v>
      </c>
      <c r="C1785" s="9">
        <v>15</v>
      </c>
      <c r="D1785" s="134">
        <f>'PVWatts Hourly Results (1)'!C1796</f>
        <v>0</v>
      </c>
      <c r="E1785" s="127">
        <f>DATE(YEAR(Inputs!$D$5),Summary!B1785,Summary!C1785)+TIME(D1785,0,0)</f>
        <v>75</v>
      </c>
      <c r="F1785" s="4">
        <f t="shared" si="193"/>
        <v>0</v>
      </c>
      <c r="G1785" s="4">
        <f t="shared" si="191"/>
        <v>5</v>
      </c>
      <c r="H1785" s="4">
        <f t="shared" si="194"/>
        <v>1</v>
      </c>
      <c r="I1785" s="4">
        <f t="shared" si="195"/>
        <v>0</v>
      </c>
      <c r="J1785" s="4">
        <f t="shared" si="196"/>
        <v>0</v>
      </c>
      <c r="K1785" s="4">
        <f t="shared" si="192"/>
        <v>0</v>
      </c>
      <c r="L1785" s="5">
        <f t="shared" si="197"/>
        <v>0</v>
      </c>
      <c r="M1785" s="137">
        <f>'PVWatts Hourly Results (1)'!L1796/1000</f>
        <v>0</v>
      </c>
      <c r="N1785" s="3">
        <f>'PVWatts Hourly Results (2)'!L1796/1000</f>
        <v>0</v>
      </c>
      <c r="O1785" s="3">
        <f>'PVWatts Hourly Results (3)'!L1796/1000</f>
        <v>0</v>
      </c>
      <c r="P1785" s="3">
        <f>'PVWatts Hourly Results (4)'!L1796/1000</f>
        <v>0</v>
      </c>
      <c r="Q1785" s="130">
        <f>'PVWatts Hourly Results (5)'!L1796/1000</f>
        <v>0</v>
      </c>
    </row>
    <row r="1786" spans="2:17" x14ac:dyDescent="0.25">
      <c r="B1786" s="8">
        <v>3</v>
      </c>
      <c r="C1786" s="9">
        <v>15</v>
      </c>
      <c r="D1786" s="134">
        <f>'PVWatts Hourly Results (1)'!C1797</f>
        <v>0</v>
      </c>
      <c r="E1786" s="127">
        <f>DATE(YEAR(Inputs!$D$5),Summary!B1786,Summary!C1786)+TIME(D1786,0,0)</f>
        <v>75</v>
      </c>
      <c r="F1786" s="4">
        <f t="shared" si="193"/>
        <v>0</v>
      </c>
      <c r="G1786" s="4">
        <f t="shared" si="191"/>
        <v>5</v>
      </c>
      <c r="H1786" s="4">
        <f t="shared" si="194"/>
        <v>1</v>
      </c>
      <c r="I1786" s="4">
        <f t="shared" si="195"/>
        <v>0</v>
      </c>
      <c r="J1786" s="4">
        <f t="shared" si="196"/>
        <v>0</v>
      </c>
      <c r="K1786" s="4">
        <f t="shared" si="192"/>
        <v>0</v>
      </c>
      <c r="L1786" s="5">
        <f t="shared" si="197"/>
        <v>0</v>
      </c>
      <c r="M1786" s="137">
        <f>'PVWatts Hourly Results (1)'!L1797/1000</f>
        <v>0</v>
      </c>
      <c r="N1786" s="3">
        <f>'PVWatts Hourly Results (2)'!L1797/1000</f>
        <v>0</v>
      </c>
      <c r="O1786" s="3">
        <f>'PVWatts Hourly Results (3)'!L1797/1000</f>
        <v>0</v>
      </c>
      <c r="P1786" s="3">
        <f>'PVWatts Hourly Results (4)'!L1797/1000</f>
        <v>0</v>
      </c>
      <c r="Q1786" s="130">
        <f>'PVWatts Hourly Results (5)'!L1797/1000</f>
        <v>0</v>
      </c>
    </row>
    <row r="1787" spans="2:17" x14ac:dyDescent="0.25">
      <c r="B1787" s="8">
        <v>3</v>
      </c>
      <c r="C1787" s="9">
        <v>15</v>
      </c>
      <c r="D1787" s="134">
        <f>'PVWatts Hourly Results (1)'!C1798</f>
        <v>0</v>
      </c>
      <c r="E1787" s="127">
        <f>DATE(YEAR(Inputs!$D$5),Summary!B1787,Summary!C1787)+TIME(D1787,0,0)</f>
        <v>75</v>
      </c>
      <c r="F1787" s="4">
        <f t="shared" si="193"/>
        <v>0</v>
      </c>
      <c r="G1787" s="4">
        <f t="shared" si="191"/>
        <v>5</v>
      </c>
      <c r="H1787" s="4">
        <f t="shared" si="194"/>
        <v>1</v>
      </c>
      <c r="I1787" s="4">
        <f t="shared" si="195"/>
        <v>0</v>
      </c>
      <c r="J1787" s="4">
        <f t="shared" si="196"/>
        <v>0</v>
      </c>
      <c r="K1787" s="4">
        <f t="shared" si="192"/>
        <v>0</v>
      </c>
      <c r="L1787" s="5">
        <f t="shared" si="197"/>
        <v>0</v>
      </c>
      <c r="M1787" s="137">
        <f>'PVWatts Hourly Results (1)'!L1798/1000</f>
        <v>0</v>
      </c>
      <c r="N1787" s="3">
        <f>'PVWatts Hourly Results (2)'!L1798/1000</f>
        <v>0</v>
      </c>
      <c r="O1787" s="3">
        <f>'PVWatts Hourly Results (3)'!L1798/1000</f>
        <v>0</v>
      </c>
      <c r="P1787" s="3">
        <f>'PVWatts Hourly Results (4)'!L1798/1000</f>
        <v>0</v>
      </c>
      <c r="Q1787" s="130">
        <f>'PVWatts Hourly Results (5)'!L1798/1000</f>
        <v>0</v>
      </c>
    </row>
    <row r="1788" spans="2:17" x14ac:dyDescent="0.25">
      <c r="B1788" s="8">
        <v>3</v>
      </c>
      <c r="C1788" s="9">
        <v>15</v>
      </c>
      <c r="D1788" s="134">
        <f>'PVWatts Hourly Results (1)'!C1799</f>
        <v>0</v>
      </c>
      <c r="E1788" s="127">
        <f>DATE(YEAR(Inputs!$D$5),Summary!B1788,Summary!C1788)+TIME(D1788,0,0)</f>
        <v>75</v>
      </c>
      <c r="F1788" s="4">
        <f t="shared" si="193"/>
        <v>0</v>
      </c>
      <c r="G1788" s="4">
        <f t="shared" si="191"/>
        <v>5</v>
      </c>
      <c r="H1788" s="4">
        <f t="shared" si="194"/>
        <v>1</v>
      </c>
      <c r="I1788" s="4">
        <f t="shared" si="195"/>
        <v>0</v>
      </c>
      <c r="J1788" s="4">
        <f t="shared" si="196"/>
        <v>0</v>
      </c>
      <c r="K1788" s="4">
        <f t="shared" si="192"/>
        <v>0</v>
      </c>
      <c r="L1788" s="5">
        <f t="shared" si="197"/>
        <v>0</v>
      </c>
      <c r="M1788" s="137">
        <f>'PVWatts Hourly Results (1)'!L1799/1000</f>
        <v>0</v>
      </c>
      <c r="N1788" s="3">
        <f>'PVWatts Hourly Results (2)'!L1799/1000</f>
        <v>0</v>
      </c>
      <c r="O1788" s="3">
        <f>'PVWatts Hourly Results (3)'!L1799/1000</f>
        <v>0</v>
      </c>
      <c r="P1788" s="3">
        <f>'PVWatts Hourly Results (4)'!L1799/1000</f>
        <v>0</v>
      </c>
      <c r="Q1788" s="130">
        <f>'PVWatts Hourly Results (5)'!L1799/1000</f>
        <v>0</v>
      </c>
    </row>
    <row r="1789" spans="2:17" x14ac:dyDescent="0.25">
      <c r="B1789" s="8">
        <v>3</v>
      </c>
      <c r="C1789" s="9">
        <v>15</v>
      </c>
      <c r="D1789" s="134">
        <f>'PVWatts Hourly Results (1)'!C1800</f>
        <v>0</v>
      </c>
      <c r="E1789" s="127">
        <f>DATE(YEAR(Inputs!$D$5),Summary!B1789,Summary!C1789)+TIME(D1789,0,0)</f>
        <v>75</v>
      </c>
      <c r="F1789" s="4">
        <f t="shared" si="193"/>
        <v>0</v>
      </c>
      <c r="G1789" s="4">
        <f t="shared" si="191"/>
        <v>5</v>
      </c>
      <c r="H1789" s="4">
        <f t="shared" si="194"/>
        <v>1</v>
      </c>
      <c r="I1789" s="4">
        <f t="shared" si="195"/>
        <v>0</v>
      </c>
      <c r="J1789" s="4">
        <f t="shared" si="196"/>
        <v>0</v>
      </c>
      <c r="K1789" s="4">
        <f t="shared" si="192"/>
        <v>0</v>
      </c>
      <c r="L1789" s="5">
        <f t="shared" si="197"/>
        <v>0</v>
      </c>
      <c r="M1789" s="137">
        <f>'PVWatts Hourly Results (1)'!L1800/1000</f>
        <v>0</v>
      </c>
      <c r="N1789" s="3">
        <f>'PVWatts Hourly Results (2)'!L1800/1000</f>
        <v>0</v>
      </c>
      <c r="O1789" s="3">
        <f>'PVWatts Hourly Results (3)'!L1800/1000</f>
        <v>0</v>
      </c>
      <c r="P1789" s="3">
        <f>'PVWatts Hourly Results (4)'!L1800/1000</f>
        <v>0</v>
      </c>
      <c r="Q1789" s="130">
        <f>'PVWatts Hourly Results (5)'!L1800/1000</f>
        <v>0</v>
      </c>
    </row>
    <row r="1790" spans="2:17" x14ac:dyDescent="0.25">
      <c r="B1790" s="8">
        <v>3</v>
      </c>
      <c r="C1790" s="9">
        <v>15</v>
      </c>
      <c r="D1790" s="134">
        <f>'PVWatts Hourly Results (1)'!C1801</f>
        <v>0</v>
      </c>
      <c r="E1790" s="127">
        <f>DATE(YEAR(Inputs!$D$5),Summary!B1790,Summary!C1790)+TIME(D1790,0,0)</f>
        <v>75</v>
      </c>
      <c r="F1790" s="4">
        <f t="shared" si="193"/>
        <v>0</v>
      </c>
      <c r="G1790" s="4">
        <f t="shared" si="191"/>
        <v>5</v>
      </c>
      <c r="H1790" s="4">
        <f t="shared" si="194"/>
        <v>1</v>
      </c>
      <c r="I1790" s="4">
        <f t="shared" si="195"/>
        <v>0</v>
      </c>
      <c r="J1790" s="4">
        <f t="shared" si="196"/>
        <v>0</v>
      </c>
      <c r="K1790" s="4">
        <f t="shared" si="192"/>
        <v>0</v>
      </c>
      <c r="L1790" s="5">
        <f t="shared" si="197"/>
        <v>0</v>
      </c>
      <c r="M1790" s="137">
        <f>'PVWatts Hourly Results (1)'!L1801/1000</f>
        <v>0</v>
      </c>
      <c r="N1790" s="3">
        <f>'PVWatts Hourly Results (2)'!L1801/1000</f>
        <v>0</v>
      </c>
      <c r="O1790" s="3">
        <f>'PVWatts Hourly Results (3)'!L1801/1000</f>
        <v>0</v>
      </c>
      <c r="P1790" s="3">
        <f>'PVWatts Hourly Results (4)'!L1801/1000</f>
        <v>0</v>
      </c>
      <c r="Q1790" s="130">
        <f>'PVWatts Hourly Results (5)'!L1801/1000</f>
        <v>0</v>
      </c>
    </row>
    <row r="1791" spans="2:17" x14ac:dyDescent="0.25">
      <c r="B1791" s="8">
        <v>3</v>
      </c>
      <c r="C1791" s="9">
        <v>15</v>
      </c>
      <c r="D1791" s="134">
        <f>'PVWatts Hourly Results (1)'!C1802</f>
        <v>0</v>
      </c>
      <c r="E1791" s="127">
        <f>DATE(YEAR(Inputs!$D$5),Summary!B1791,Summary!C1791)+TIME(D1791,0,0)</f>
        <v>75</v>
      </c>
      <c r="F1791" s="4">
        <f t="shared" si="193"/>
        <v>0</v>
      </c>
      <c r="G1791" s="4">
        <f t="shared" si="191"/>
        <v>5</v>
      </c>
      <c r="H1791" s="4">
        <f t="shared" si="194"/>
        <v>1</v>
      </c>
      <c r="I1791" s="4">
        <f t="shared" si="195"/>
        <v>0</v>
      </c>
      <c r="J1791" s="4">
        <f t="shared" si="196"/>
        <v>0</v>
      </c>
      <c r="K1791" s="4">
        <f t="shared" si="192"/>
        <v>0</v>
      </c>
      <c r="L1791" s="5">
        <f t="shared" si="197"/>
        <v>0</v>
      </c>
      <c r="M1791" s="137">
        <f>'PVWatts Hourly Results (1)'!L1802/1000</f>
        <v>0</v>
      </c>
      <c r="N1791" s="3">
        <f>'PVWatts Hourly Results (2)'!L1802/1000</f>
        <v>0</v>
      </c>
      <c r="O1791" s="3">
        <f>'PVWatts Hourly Results (3)'!L1802/1000</f>
        <v>0</v>
      </c>
      <c r="P1791" s="3">
        <f>'PVWatts Hourly Results (4)'!L1802/1000</f>
        <v>0</v>
      </c>
      <c r="Q1791" s="130">
        <f>'PVWatts Hourly Results (5)'!L1802/1000</f>
        <v>0</v>
      </c>
    </row>
    <row r="1792" spans="2:17" x14ac:dyDescent="0.25">
      <c r="B1792" s="8">
        <v>3</v>
      </c>
      <c r="C1792" s="9">
        <v>15</v>
      </c>
      <c r="D1792" s="134">
        <f>'PVWatts Hourly Results (1)'!C1803</f>
        <v>0</v>
      </c>
      <c r="E1792" s="127">
        <f>DATE(YEAR(Inputs!$D$5),Summary!B1792,Summary!C1792)+TIME(D1792,0,0)</f>
        <v>75</v>
      </c>
      <c r="F1792" s="4">
        <f t="shared" si="193"/>
        <v>0</v>
      </c>
      <c r="G1792" s="4">
        <f t="shared" si="191"/>
        <v>5</v>
      </c>
      <c r="H1792" s="4">
        <f t="shared" si="194"/>
        <v>1</v>
      </c>
      <c r="I1792" s="4">
        <f t="shared" si="195"/>
        <v>0</v>
      </c>
      <c r="J1792" s="4">
        <f t="shared" si="196"/>
        <v>0</v>
      </c>
      <c r="K1792" s="4">
        <f t="shared" si="192"/>
        <v>0</v>
      </c>
      <c r="L1792" s="5">
        <f t="shared" si="197"/>
        <v>0</v>
      </c>
      <c r="M1792" s="137">
        <f>'PVWatts Hourly Results (1)'!L1803/1000</f>
        <v>0</v>
      </c>
      <c r="N1792" s="3">
        <f>'PVWatts Hourly Results (2)'!L1803/1000</f>
        <v>0</v>
      </c>
      <c r="O1792" s="3">
        <f>'PVWatts Hourly Results (3)'!L1803/1000</f>
        <v>0</v>
      </c>
      <c r="P1792" s="3">
        <f>'PVWatts Hourly Results (4)'!L1803/1000</f>
        <v>0</v>
      </c>
      <c r="Q1792" s="130">
        <f>'PVWatts Hourly Results (5)'!L1803/1000</f>
        <v>0</v>
      </c>
    </row>
    <row r="1793" spans="2:17" x14ac:dyDescent="0.25">
      <c r="B1793" s="8">
        <v>3</v>
      </c>
      <c r="C1793" s="9">
        <v>15</v>
      </c>
      <c r="D1793" s="134">
        <f>'PVWatts Hourly Results (1)'!C1804</f>
        <v>0</v>
      </c>
      <c r="E1793" s="127">
        <f>DATE(YEAR(Inputs!$D$5),Summary!B1793,Summary!C1793)+TIME(D1793,0,0)</f>
        <v>75</v>
      </c>
      <c r="F1793" s="4">
        <f t="shared" si="193"/>
        <v>0</v>
      </c>
      <c r="G1793" s="4">
        <f t="shared" si="191"/>
        <v>5</v>
      </c>
      <c r="H1793" s="4">
        <f t="shared" si="194"/>
        <v>1</v>
      </c>
      <c r="I1793" s="4">
        <f t="shared" si="195"/>
        <v>0</v>
      </c>
      <c r="J1793" s="4">
        <f t="shared" si="196"/>
        <v>0</v>
      </c>
      <c r="K1793" s="4">
        <f t="shared" si="192"/>
        <v>0</v>
      </c>
      <c r="L1793" s="5">
        <f t="shared" si="197"/>
        <v>0</v>
      </c>
      <c r="M1793" s="137">
        <f>'PVWatts Hourly Results (1)'!L1804/1000</f>
        <v>0</v>
      </c>
      <c r="N1793" s="3">
        <f>'PVWatts Hourly Results (2)'!L1804/1000</f>
        <v>0</v>
      </c>
      <c r="O1793" s="3">
        <f>'PVWatts Hourly Results (3)'!L1804/1000</f>
        <v>0</v>
      </c>
      <c r="P1793" s="3">
        <f>'PVWatts Hourly Results (4)'!L1804/1000</f>
        <v>0</v>
      </c>
      <c r="Q1793" s="130">
        <f>'PVWatts Hourly Results (5)'!L1804/1000</f>
        <v>0</v>
      </c>
    </row>
    <row r="1794" spans="2:17" x14ac:dyDescent="0.25">
      <c r="B1794" s="8">
        <v>3</v>
      </c>
      <c r="C1794" s="9">
        <v>15</v>
      </c>
      <c r="D1794" s="134">
        <f>'PVWatts Hourly Results (1)'!C1805</f>
        <v>0</v>
      </c>
      <c r="E1794" s="127">
        <f>DATE(YEAR(Inputs!$D$5),Summary!B1794,Summary!C1794)+TIME(D1794,0,0)</f>
        <v>75</v>
      </c>
      <c r="F1794" s="4">
        <f t="shared" si="193"/>
        <v>0</v>
      </c>
      <c r="G1794" s="4">
        <f t="shared" si="191"/>
        <v>5</v>
      </c>
      <c r="H1794" s="4">
        <f t="shared" si="194"/>
        <v>1</v>
      </c>
      <c r="I1794" s="4">
        <f t="shared" si="195"/>
        <v>0</v>
      </c>
      <c r="J1794" s="4">
        <f t="shared" si="196"/>
        <v>0</v>
      </c>
      <c r="K1794" s="4">
        <f t="shared" si="192"/>
        <v>0</v>
      </c>
      <c r="L1794" s="5">
        <f t="shared" si="197"/>
        <v>0</v>
      </c>
      <c r="M1794" s="137">
        <f>'PVWatts Hourly Results (1)'!L1805/1000</f>
        <v>0</v>
      </c>
      <c r="N1794" s="3">
        <f>'PVWatts Hourly Results (2)'!L1805/1000</f>
        <v>0</v>
      </c>
      <c r="O1794" s="3">
        <f>'PVWatts Hourly Results (3)'!L1805/1000</f>
        <v>0</v>
      </c>
      <c r="P1794" s="3">
        <f>'PVWatts Hourly Results (4)'!L1805/1000</f>
        <v>0</v>
      </c>
      <c r="Q1794" s="130">
        <f>'PVWatts Hourly Results (5)'!L1805/1000</f>
        <v>0</v>
      </c>
    </row>
    <row r="1795" spans="2:17" x14ac:dyDescent="0.25">
      <c r="B1795" s="8">
        <v>3</v>
      </c>
      <c r="C1795" s="9">
        <v>15</v>
      </c>
      <c r="D1795" s="134">
        <f>'PVWatts Hourly Results (1)'!C1806</f>
        <v>0</v>
      </c>
      <c r="E1795" s="127">
        <f>DATE(YEAR(Inputs!$D$5),Summary!B1795,Summary!C1795)+TIME(D1795,0,0)</f>
        <v>75</v>
      </c>
      <c r="F1795" s="4">
        <f t="shared" si="193"/>
        <v>0</v>
      </c>
      <c r="G1795" s="4">
        <f t="shared" si="191"/>
        <v>5</v>
      </c>
      <c r="H1795" s="4">
        <f t="shared" si="194"/>
        <v>1</v>
      </c>
      <c r="I1795" s="4">
        <f t="shared" si="195"/>
        <v>0</v>
      </c>
      <c r="J1795" s="4">
        <f t="shared" si="196"/>
        <v>0</v>
      </c>
      <c r="K1795" s="4">
        <f t="shared" si="192"/>
        <v>0</v>
      </c>
      <c r="L1795" s="5">
        <f t="shared" si="197"/>
        <v>0</v>
      </c>
      <c r="M1795" s="137">
        <f>'PVWatts Hourly Results (1)'!L1806/1000</f>
        <v>0</v>
      </c>
      <c r="N1795" s="3">
        <f>'PVWatts Hourly Results (2)'!L1806/1000</f>
        <v>0</v>
      </c>
      <c r="O1795" s="3">
        <f>'PVWatts Hourly Results (3)'!L1806/1000</f>
        <v>0</v>
      </c>
      <c r="P1795" s="3">
        <f>'PVWatts Hourly Results (4)'!L1806/1000</f>
        <v>0</v>
      </c>
      <c r="Q1795" s="130">
        <f>'PVWatts Hourly Results (5)'!L1806/1000</f>
        <v>0</v>
      </c>
    </row>
    <row r="1796" spans="2:17" x14ac:dyDescent="0.25">
      <c r="B1796" s="8">
        <v>3</v>
      </c>
      <c r="C1796" s="9">
        <v>15</v>
      </c>
      <c r="D1796" s="134">
        <f>'PVWatts Hourly Results (1)'!C1807</f>
        <v>0</v>
      </c>
      <c r="E1796" s="127">
        <f>DATE(YEAR(Inputs!$D$5),Summary!B1796,Summary!C1796)+TIME(D1796,0,0)</f>
        <v>75</v>
      </c>
      <c r="F1796" s="4">
        <f t="shared" si="193"/>
        <v>0</v>
      </c>
      <c r="G1796" s="4">
        <f t="shared" si="191"/>
        <v>5</v>
      </c>
      <c r="H1796" s="4">
        <f t="shared" si="194"/>
        <v>1</v>
      </c>
      <c r="I1796" s="4">
        <f t="shared" si="195"/>
        <v>0</v>
      </c>
      <c r="J1796" s="4">
        <f t="shared" si="196"/>
        <v>0</v>
      </c>
      <c r="K1796" s="4">
        <f t="shared" si="192"/>
        <v>0</v>
      </c>
      <c r="L1796" s="5">
        <f t="shared" si="197"/>
        <v>0</v>
      </c>
      <c r="M1796" s="137">
        <f>'PVWatts Hourly Results (1)'!L1807/1000</f>
        <v>0</v>
      </c>
      <c r="N1796" s="3">
        <f>'PVWatts Hourly Results (2)'!L1807/1000</f>
        <v>0</v>
      </c>
      <c r="O1796" s="3">
        <f>'PVWatts Hourly Results (3)'!L1807/1000</f>
        <v>0</v>
      </c>
      <c r="P1796" s="3">
        <f>'PVWatts Hourly Results (4)'!L1807/1000</f>
        <v>0</v>
      </c>
      <c r="Q1796" s="130">
        <f>'PVWatts Hourly Results (5)'!L1807/1000</f>
        <v>0</v>
      </c>
    </row>
    <row r="1797" spans="2:17" x14ac:dyDescent="0.25">
      <c r="B1797" s="8">
        <v>3</v>
      </c>
      <c r="C1797" s="9">
        <v>15</v>
      </c>
      <c r="D1797" s="134">
        <f>'PVWatts Hourly Results (1)'!C1808</f>
        <v>0</v>
      </c>
      <c r="E1797" s="127">
        <f>DATE(YEAR(Inputs!$D$5),Summary!B1797,Summary!C1797)+TIME(D1797,0,0)</f>
        <v>75</v>
      </c>
      <c r="F1797" s="4">
        <f t="shared" si="193"/>
        <v>0</v>
      </c>
      <c r="G1797" s="4">
        <f t="shared" si="191"/>
        <v>5</v>
      </c>
      <c r="H1797" s="4">
        <f t="shared" si="194"/>
        <v>1</v>
      </c>
      <c r="I1797" s="4">
        <f t="shared" si="195"/>
        <v>0</v>
      </c>
      <c r="J1797" s="4">
        <f t="shared" si="196"/>
        <v>0</v>
      </c>
      <c r="K1797" s="4">
        <f t="shared" si="192"/>
        <v>0</v>
      </c>
      <c r="L1797" s="5">
        <f t="shared" si="197"/>
        <v>0</v>
      </c>
      <c r="M1797" s="137">
        <f>'PVWatts Hourly Results (1)'!L1808/1000</f>
        <v>0</v>
      </c>
      <c r="N1797" s="3">
        <f>'PVWatts Hourly Results (2)'!L1808/1000</f>
        <v>0</v>
      </c>
      <c r="O1797" s="3">
        <f>'PVWatts Hourly Results (3)'!L1808/1000</f>
        <v>0</v>
      </c>
      <c r="P1797" s="3">
        <f>'PVWatts Hourly Results (4)'!L1808/1000</f>
        <v>0</v>
      </c>
      <c r="Q1797" s="130">
        <f>'PVWatts Hourly Results (5)'!L1808/1000</f>
        <v>0</v>
      </c>
    </row>
    <row r="1798" spans="2:17" x14ac:dyDescent="0.25">
      <c r="B1798" s="8">
        <v>3</v>
      </c>
      <c r="C1798" s="9">
        <v>16</v>
      </c>
      <c r="D1798" s="134">
        <f>'PVWatts Hourly Results (1)'!C1809</f>
        <v>0</v>
      </c>
      <c r="E1798" s="127">
        <f>DATE(YEAR(Inputs!$D$5),Summary!B1798,Summary!C1798)+TIME(D1798,0,0)</f>
        <v>76</v>
      </c>
      <c r="F1798" s="4">
        <f t="shared" si="193"/>
        <v>0</v>
      </c>
      <c r="G1798" s="4">
        <f t="shared" si="191"/>
        <v>6</v>
      </c>
      <c r="H1798" s="4">
        <f t="shared" si="194"/>
        <v>1</v>
      </c>
      <c r="I1798" s="4">
        <f t="shared" si="195"/>
        <v>0</v>
      </c>
      <c r="J1798" s="4">
        <f t="shared" si="196"/>
        <v>0</v>
      </c>
      <c r="K1798" s="4">
        <f t="shared" si="192"/>
        <v>0</v>
      </c>
      <c r="L1798" s="5">
        <f t="shared" si="197"/>
        <v>0</v>
      </c>
      <c r="M1798" s="137">
        <f>'PVWatts Hourly Results (1)'!L1809/1000</f>
        <v>0</v>
      </c>
      <c r="N1798" s="3">
        <f>'PVWatts Hourly Results (2)'!L1809/1000</f>
        <v>0</v>
      </c>
      <c r="O1798" s="3">
        <f>'PVWatts Hourly Results (3)'!L1809/1000</f>
        <v>0</v>
      </c>
      <c r="P1798" s="3">
        <f>'PVWatts Hourly Results (4)'!L1809/1000</f>
        <v>0</v>
      </c>
      <c r="Q1798" s="130">
        <f>'PVWatts Hourly Results (5)'!L1809/1000</f>
        <v>0</v>
      </c>
    </row>
    <row r="1799" spans="2:17" x14ac:dyDescent="0.25">
      <c r="B1799" s="8">
        <v>3</v>
      </c>
      <c r="C1799" s="9">
        <v>16</v>
      </c>
      <c r="D1799" s="134">
        <f>'PVWatts Hourly Results (1)'!C1810</f>
        <v>0</v>
      </c>
      <c r="E1799" s="127">
        <f>DATE(YEAR(Inputs!$D$5),Summary!B1799,Summary!C1799)+TIME(D1799,0,0)</f>
        <v>76</v>
      </c>
      <c r="F1799" s="4">
        <f t="shared" si="193"/>
        <v>0</v>
      </c>
      <c r="G1799" s="4">
        <f t="shared" si="191"/>
        <v>6</v>
      </c>
      <c r="H1799" s="4">
        <f t="shared" si="194"/>
        <v>1</v>
      </c>
      <c r="I1799" s="4">
        <f t="shared" si="195"/>
        <v>0</v>
      </c>
      <c r="J1799" s="4">
        <f t="shared" si="196"/>
        <v>0</v>
      </c>
      <c r="K1799" s="4">
        <f t="shared" si="192"/>
        <v>0</v>
      </c>
      <c r="L1799" s="5">
        <f t="shared" si="197"/>
        <v>0</v>
      </c>
      <c r="M1799" s="137">
        <f>'PVWatts Hourly Results (1)'!L1810/1000</f>
        <v>0</v>
      </c>
      <c r="N1799" s="3">
        <f>'PVWatts Hourly Results (2)'!L1810/1000</f>
        <v>0</v>
      </c>
      <c r="O1799" s="3">
        <f>'PVWatts Hourly Results (3)'!L1810/1000</f>
        <v>0</v>
      </c>
      <c r="P1799" s="3">
        <f>'PVWatts Hourly Results (4)'!L1810/1000</f>
        <v>0</v>
      </c>
      <c r="Q1799" s="130">
        <f>'PVWatts Hourly Results (5)'!L1810/1000</f>
        <v>0</v>
      </c>
    </row>
    <row r="1800" spans="2:17" x14ac:dyDescent="0.25">
      <c r="B1800" s="8">
        <v>3</v>
      </c>
      <c r="C1800" s="9">
        <v>16</v>
      </c>
      <c r="D1800" s="134">
        <f>'PVWatts Hourly Results (1)'!C1811</f>
        <v>0</v>
      </c>
      <c r="E1800" s="127">
        <f>DATE(YEAR(Inputs!$D$5),Summary!B1800,Summary!C1800)+TIME(D1800,0,0)</f>
        <v>76</v>
      </c>
      <c r="F1800" s="4">
        <f t="shared" si="193"/>
        <v>0</v>
      </c>
      <c r="G1800" s="4">
        <f t="shared" si="191"/>
        <v>6</v>
      </c>
      <c r="H1800" s="4">
        <f t="shared" si="194"/>
        <v>1</v>
      </c>
      <c r="I1800" s="4">
        <f t="shared" si="195"/>
        <v>0</v>
      </c>
      <c r="J1800" s="4">
        <f t="shared" si="196"/>
        <v>0</v>
      </c>
      <c r="K1800" s="4">
        <f t="shared" si="192"/>
        <v>0</v>
      </c>
      <c r="L1800" s="5">
        <f t="shared" si="197"/>
        <v>0</v>
      </c>
      <c r="M1800" s="137">
        <f>'PVWatts Hourly Results (1)'!L1811/1000</f>
        <v>0</v>
      </c>
      <c r="N1800" s="3">
        <f>'PVWatts Hourly Results (2)'!L1811/1000</f>
        <v>0</v>
      </c>
      <c r="O1800" s="3">
        <f>'PVWatts Hourly Results (3)'!L1811/1000</f>
        <v>0</v>
      </c>
      <c r="P1800" s="3">
        <f>'PVWatts Hourly Results (4)'!L1811/1000</f>
        <v>0</v>
      </c>
      <c r="Q1800" s="130">
        <f>'PVWatts Hourly Results (5)'!L1811/1000</f>
        <v>0</v>
      </c>
    </row>
    <row r="1801" spans="2:17" x14ac:dyDescent="0.25">
      <c r="B1801" s="8">
        <v>3</v>
      </c>
      <c r="C1801" s="9">
        <v>16</v>
      </c>
      <c r="D1801" s="134">
        <f>'PVWatts Hourly Results (1)'!C1812</f>
        <v>0</v>
      </c>
      <c r="E1801" s="127">
        <f>DATE(YEAR(Inputs!$D$5),Summary!B1801,Summary!C1801)+TIME(D1801,0,0)</f>
        <v>76</v>
      </c>
      <c r="F1801" s="4">
        <f t="shared" si="193"/>
        <v>0</v>
      </c>
      <c r="G1801" s="4">
        <f t="shared" si="191"/>
        <v>6</v>
      </c>
      <c r="H1801" s="4">
        <f t="shared" si="194"/>
        <v>1</v>
      </c>
      <c r="I1801" s="4">
        <f t="shared" si="195"/>
        <v>0</v>
      </c>
      <c r="J1801" s="4">
        <f t="shared" si="196"/>
        <v>0</v>
      </c>
      <c r="K1801" s="4">
        <f t="shared" si="192"/>
        <v>0</v>
      </c>
      <c r="L1801" s="5">
        <f t="shared" si="197"/>
        <v>0</v>
      </c>
      <c r="M1801" s="137">
        <f>'PVWatts Hourly Results (1)'!L1812/1000</f>
        <v>0</v>
      </c>
      <c r="N1801" s="3">
        <f>'PVWatts Hourly Results (2)'!L1812/1000</f>
        <v>0</v>
      </c>
      <c r="O1801" s="3">
        <f>'PVWatts Hourly Results (3)'!L1812/1000</f>
        <v>0</v>
      </c>
      <c r="P1801" s="3">
        <f>'PVWatts Hourly Results (4)'!L1812/1000</f>
        <v>0</v>
      </c>
      <c r="Q1801" s="130">
        <f>'PVWatts Hourly Results (5)'!L1812/1000</f>
        <v>0</v>
      </c>
    </row>
    <row r="1802" spans="2:17" x14ac:dyDescent="0.25">
      <c r="B1802" s="8">
        <v>3</v>
      </c>
      <c r="C1802" s="9">
        <v>16</v>
      </c>
      <c r="D1802" s="134">
        <f>'PVWatts Hourly Results (1)'!C1813</f>
        <v>0</v>
      </c>
      <c r="E1802" s="127">
        <f>DATE(YEAR(Inputs!$D$5),Summary!B1802,Summary!C1802)+TIME(D1802,0,0)</f>
        <v>76</v>
      </c>
      <c r="F1802" s="4">
        <f t="shared" si="193"/>
        <v>0</v>
      </c>
      <c r="G1802" s="4">
        <f t="shared" si="191"/>
        <v>6</v>
      </c>
      <c r="H1802" s="4">
        <f t="shared" si="194"/>
        <v>1</v>
      </c>
      <c r="I1802" s="4">
        <f t="shared" si="195"/>
        <v>0</v>
      </c>
      <c r="J1802" s="4">
        <f t="shared" si="196"/>
        <v>0</v>
      </c>
      <c r="K1802" s="4">
        <f t="shared" si="192"/>
        <v>0</v>
      </c>
      <c r="L1802" s="5">
        <f t="shared" si="197"/>
        <v>0</v>
      </c>
      <c r="M1802" s="137">
        <f>'PVWatts Hourly Results (1)'!L1813/1000</f>
        <v>0</v>
      </c>
      <c r="N1802" s="3">
        <f>'PVWatts Hourly Results (2)'!L1813/1000</f>
        <v>0</v>
      </c>
      <c r="O1802" s="3">
        <f>'PVWatts Hourly Results (3)'!L1813/1000</f>
        <v>0</v>
      </c>
      <c r="P1802" s="3">
        <f>'PVWatts Hourly Results (4)'!L1813/1000</f>
        <v>0</v>
      </c>
      <c r="Q1802" s="130">
        <f>'PVWatts Hourly Results (5)'!L1813/1000</f>
        <v>0</v>
      </c>
    </row>
    <row r="1803" spans="2:17" x14ac:dyDescent="0.25">
      <c r="B1803" s="8">
        <v>3</v>
      </c>
      <c r="C1803" s="9">
        <v>16</v>
      </c>
      <c r="D1803" s="134">
        <f>'PVWatts Hourly Results (1)'!C1814</f>
        <v>0</v>
      </c>
      <c r="E1803" s="127">
        <f>DATE(YEAR(Inputs!$D$5),Summary!B1803,Summary!C1803)+TIME(D1803,0,0)</f>
        <v>76</v>
      </c>
      <c r="F1803" s="4">
        <f t="shared" si="193"/>
        <v>0</v>
      </c>
      <c r="G1803" s="4">
        <f t="shared" si="191"/>
        <v>6</v>
      </c>
      <c r="H1803" s="4">
        <f t="shared" si="194"/>
        <v>1</v>
      </c>
      <c r="I1803" s="4">
        <f t="shared" si="195"/>
        <v>0</v>
      </c>
      <c r="J1803" s="4">
        <f t="shared" si="196"/>
        <v>0</v>
      </c>
      <c r="K1803" s="4">
        <f t="shared" si="192"/>
        <v>0</v>
      </c>
      <c r="L1803" s="5">
        <f t="shared" si="197"/>
        <v>0</v>
      </c>
      <c r="M1803" s="137">
        <f>'PVWatts Hourly Results (1)'!L1814/1000</f>
        <v>0</v>
      </c>
      <c r="N1803" s="3">
        <f>'PVWatts Hourly Results (2)'!L1814/1000</f>
        <v>0</v>
      </c>
      <c r="O1803" s="3">
        <f>'PVWatts Hourly Results (3)'!L1814/1000</f>
        <v>0</v>
      </c>
      <c r="P1803" s="3">
        <f>'PVWatts Hourly Results (4)'!L1814/1000</f>
        <v>0</v>
      </c>
      <c r="Q1803" s="130">
        <f>'PVWatts Hourly Results (5)'!L1814/1000</f>
        <v>0</v>
      </c>
    </row>
    <row r="1804" spans="2:17" x14ac:dyDescent="0.25">
      <c r="B1804" s="8">
        <v>3</v>
      </c>
      <c r="C1804" s="9">
        <v>16</v>
      </c>
      <c r="D1804" s="134">
        <f>'PVWatts Hourly Results (1)'!C1815</f>
        <v>0</v>
      </c>
      <c r="E1804" s="127">
        <f>DATE(YEAR(Inputs!$D$5),Summary!B1804,Summary!C1804)+TIME(D1804,0,0)</f>
        <v>76</v>
      </c>
      <c r="F1804" s="4">
        <f t="shared" si="193"/>
        <v>0</v>
      </c>
      <c r="G1804" s="4">
        <f t="shared" si="191"/>
        <v>6</v>
      </c>
      <c r="H1804" s="4">
        <f t="shared" si="194"/>
        <v>1</v>
      </c>
      <c r="I1804" s="4">
        <f t="shared" si="195"/>
        <v>0</v>
      </c>
      <c r="J1804" s="4">
        <f t="shared" si="196"/>
        <v>0</v>
      </c>
      <c r="K1804" s="4">
        <f t="shared" si="192"/>
        <v>0</v>
      </c>
      <c r="L1804" s="5">
        <f t="shared" si="197"/>
        <v>0</v>
      </c>
      <c r="M1804" s="137">
        <f>'PVWatts Hourly Results (1)'!L1815/1000</f>
        <v>0</v>
      </c>
      <c r="N1804" s="3">
        <f>'PVWatts Hourly Results (2)'!L1815/1000</f>
        <v>0</v>
      </c>
      <c r="O1804" s="3">
        <f>'PVWatts Hourly Results (3)'!L1815/1000</f>
        <v>0</v>
      </c>
      <c r="P1804" s="3">
        <f>'PVWatts Hourly Results (4)'!L1815/1000</f>
        <v>0</v>
      </c>
      <c r="Q1804" s="130">
        <f>'PVWatts Hourly Results (5)'!L1815/1000</f>
        <v>0</v>
      </c>
    </row>
    <row r="1805" spans="2:17" x14ac:dyDescent="0.25">
      <c r="B1805" s="8">
        <v>3</v>
      </c>
      <c r="C1805" s="9">
        <v>16</v>
      </c>
      <c r="D1805" s="134">
        <f>'PVWatts Hourly Results (1)'!C1816</f>
        <v>0</v>
      </c>
      <c r="E1805" s="127">
        <f>DATE(YEAR(Inputs!$D$5),Summary!B1805,Summary!C1805)+TIME(D1805,0,0)</f>
        <v>76</v>
      </c>
      <c r="F1805" s="4">
        <f t="shared" si="193"/>
        <v>0</v>
      </c>
      <c r="G1805" s="4">
        <f t="shared" si="191"/>
        <v>6</v>
      </c>
      <c r="H1805" s="4">
        <f t="shared" si="194"/>
        <v>1</v>
      </c>
      <c r="I1805" s="4">
        <f t="shared" si="195"/>
        <v>0</v>
      </c>
      <c r="J1805" s="4">
        <f t="shared" si="196"/>
        <v>0</v>
      </c>
      <c r="K1805" s="4">
        <f t="shared" si="192"/>
        <v>0</v>
      </c>
      <c r="L1805" s="5">
        <f t="shared" si="197"/>
        <v>0</v>
      </c>
      <c r="M1805" s="137">
        <f>'PVWatts Hourly Results (1)'!L1816/1000</f>
        <v>0</v>
      </c>
      <c r="N1805" s="3">
        <f>'PVWatts Hourly Results (2)'!L1816/1000</f>
        <v>0</v>
      </c>
      <c r="O1805" s="3">
        <f>'PVWatts Hourly Results (3)'!L1816/1000</f>
        <v>0</v>
      </c>
      <c r="P1805" s="3">
        <f>'PVWatts Hourly Results (4)'!L1816/1000</f>
        <v>0</v>
      </c>
      <c r="Q1805" s="130">
        <f>'PVWatts Hourly Results (5)'!L1816/1000</f>
        <v>0</v>
      </c>
    </row>
    <row r="1806" spans="2:17" x14ac:dyDescent="0.25">
      <c r="B1806" s="8">
        <v>3</v>
      </c>
      <c r="C1806" s="9">
        <v>16</v>
      </c>
      <c r="D1806" s="134">
        <f>'PVWatts Hourly Results (1)'!C1817</f>
        <v>0</v>
      </c>
      <c r="E1806" s="127">
        <f>DATE(YEAR(Inputs!$D$5),Summary!B1806,Summary!C1806)+TIME(D1806,0,0)</f>
        <v>76</v>
      </c>
      <c r="F1806" s="4">
        <f t="shared" si="193"/>
        <v>0</v>
      </c>
      <c r="G1806" s="4">
        <f t="shared" si="191"/>
        <v>6</v>
      </c>
      <c r="H1806" s="4">
        <f t="shared" si="194"/>
        <v>1</v>
      </c>
      <c r="I1806" s="4">
        <f t="shared" si="195"/>
        <v>0</v>
      </c>
      <c r="J1806" s="4">
        <f t="shared" si="196"/>
        <v>0</v>
      </c>
      <c r="K1806" s="4">
        <f t="shared" si="192"/>
        <v>0</v>
      </c>
      <c r="L1806" s="5">
        <f t="shared" si="197"/>
        <v>0</v>
      </c>
      <c r="M1806" s="137">
        <f>'PVWatts Hourly Results (1)'!L1817/1000</f>
        <v>0</v>
      </c>
      <c r="N1806" s="3">
        <f>'PVWatts Hourly Results (2)'!L1817/1000</f>
        <v>0</v>
      </c>
      <c r="O1806" s="3">
        <f>'PVWatts Hourly Results (3)'!L1817/1000</f>
        <v>0</v>
      </c>
      <c r="P1806" s="3">
        <f>'PVWatts Hourly Results (4)'!L1817/1000</f>
        <v>0</v>
      </c>
      <c r="Q1806" s="130">
        <f>'PVWatts Hourly Results (5)'!L1817/1000</f>
        <v>0</v>
      </c>
    </row>
    <row r="1807" spans="2:17" x14ac:dyDescent="0.25">
      <c r="B1807" s="8">
        <v>3</v>
      </c>
      <c r="C1807" s="9">
        <v>16</v>
      </c>
      <c r="D1807" s="134">
        <f>'PVWatts Hourly Results (1)'!C1818</f>
        <v>0</v>
      </c>
      <c r="E1807" s="127">
        <f>DATE(YEAR(Inputs!$D$5),Summary!B1807,Summary!C1807)+TIME(D1807,0,0)</f>
        <v>76</v>
      </c>
      <c r="F1807" s="4">
        <f t="shared" si="193"/>
        <v>0</v>
      </c>
      <c r="G1807" s="4">
        <f t="shared" si="191"/>
        <v>6</v>
      </c>
      <c r="H1807" s="4">
        <f t="shared" si="194"/>
        <v>1</v>
      </c>
      <c r="I1807" s="4">
        <f t="shared" si="195"/>
        <v>0</v>
      </c>
      <c r="J1807" s="4">
        <f t="shared" si="196"/>
        <v>0</v>
      </c>
      <c r="K1807" s="4">
        <f t="shared" si="192"/>
        <v>0</v>
      </c>
      <c r="L1807" s="5">
        <f t="shared" si="197"/>
        <v>0</v>
      </c>
      <c r="M1807" s="137">
        <f>'PVWatts Hourly Results (1)'!L1818/1000</f>
        <v>0</v>
      </c>
      <c r="N1807" s="3">
        <f>'PVWatts Hourly Results (2)'!L1818/1000</f>
        <v>0</v>
      </c>
      <c r="O1807" s="3">
        <f>'PVWatts Hourly Results (3)'!L1818/1000</f>
        <v>0</v>
      </c>
      <c r="P1807" s="3">
        <f>'PVWatts Hourly Results (4)'!L1818/1000</f>
        <v>0</v>
      </c>
      <c r="Q1807" s="130">
        <f>'PVWatts Hourly Results (5)'!L1818/1000</f>
        <v>0</v>
      </c>
    </row>
    <row r="1808" spans="2:17" x14ac:dyDescent="0.25">
      <c r="B1808" s="8">
        <v>3</v>
      </c>
      <c r="C1808" s="9">
        <v>16</v>
      </c>
      <c r="D1808" s="134">
        <f>'PVWatts Hourly Results (1)'!C1819</f>
        <v>0</v>
      </c>
      <c r="E1808" s="127">
        <f>DATE(YEAR(Inputs!$D$5),Summary!B1808,Summary!C1808)+TIME(D1808,0,0)</f>
        <v>76</v>
      </c>
      <c r="F1808" s="4">
        <f t="shared" si="193"/>
        <v>0</v>
      </c>
      <c r="G1808" s="4">
        <f t="shared" si="191"/>
        <v>6</v>
      </c>
      <c r="H1808" s="4">
        <f t="shared" si="194"/>
        <v>1</v>
      </c>
      <c r="I1808" s="4">
        <f t="shared" si="195"/>
        <v>0</v>
      </c>
      <c r="J1808" s="4">
        <f t="shared" si="196"/>
        <v>0</v>
      </c>
      <c r="K1808" s="4">
        <f t="shared" si="192"/>
        <v>0</v>
      </c>
      <c r="L1808" s="5">
        <f t="shared" si="197"/>
        <v>0</v>
      </c>
      <c r="M1808" s="137">
        <f>'PVWatts Hourly Results (1)'!L1819/1000</f>
        <v>0</v>
      </c>
      <c r="N1808" s="3">
        <f>'PVWatts Hourly Results (2)'!L1819/1000</f>
        <v>0</v>
      </c>
      <c r="O1808" s="3">
        <f>'PVWatts Hourly Results (3)'!L1819/1000</f>
        <v>0</v>
      </c>
      <c r="P1808" s="3">
        <f>'PVWatts Hourly Results (4)'!L1819/1000</f>
        <v>0</v>
      </c>
      <c r="Q1808" s="130">
        <f>'PVWatts Hourly Results (5)'!L1819/1000</f>
        <v>0</v>
      </c>
    </row>
    <row r="1809" spans="2:17" x14ac:dyDescent="0.25">
      <c r="B1809" s="8">
        <v>3</v>
      </c>
      <c r="C1809" s="9">
        <v>16</v>
      </c>
      <c r="D1809" s="134">
        <f>'PVWatts Hourly Results (1)'!C1820</f>
        <v>0</v>
      </c>
      <c r="E1809" s="127">
        <f>DATE(YEAR(Inputs!$D$5),Summary!B1809,Summary!C1809)+TIME(D1809,0,0)</f>
        <v>76</v>
      </c>
      <c r="F1809" s="4">
        <f t="shared" si="193"/>
        <v>0</v>
      </c>
      <c r="G1809" s="4">
        <f t="shared" si="191"/>
        <v>6</v>
      </c>
      <c r="H1809" s="4">
        <f t="shared" si="194"/>
        <v>1</v>
      </c>
      <c r="I1809" s="4">
        <f t="shared" si="195"/>
        <v>0</v>
      </c>
      <c r="J1809" s="4">
        <f t="shared" si="196"/>
        <v>0</v>
      </c>
      <c r="K1809" s="4">
        <f t="shared" si="192"/>
        <v>0</v>
      </c>
      <c r="L1809" s="5">
        <f t="shared" si="197"/>
        <v>0</v>
      </c>
      <c r="M1809" s="137">
        <f>'PVWatts Hourly Results (1)'!L1820/1000</f>
        <v>0</v>
      </c>
      <c r="N1809" s="3">
        <f>'PVWatts Hourly Results (2)'!L1820/1000</f>
        <v>0</v>
      </c>
      <c r="O1809" s="3">
        <f>'PVWatts Hourly Results (3)'!L1820/1000</f>
        <v>0</v>
      </c>
      <c r="P1809" s="3">
        <f>'PVWatts Hourly Results (4)'!L1820/1000</f>
        <v>0</v>
      </c>
      <c r="Q1809" s="130">
        <f>'PVWatts Hourly Results (5)'!L1820/1000</f>
        <v>0</v>
      </c>
    </row>
    <row r="1810" spans="2:17" x14ac:dyDescent="0.25">
      <c r="B1810" s="8">
        <v>3</v>
      </c>
      <c r="C1810" s="9">
        <v>16</v>
      </c>
      <c r="D1810" s="134">
        <f>'PVWatts Hourly Results (1)'!C1821</f>
        <v>0</v>
      </c>
      <c r="E1810" s="127">
        <f>DATE(YEAR(Inputs!$D$5),Summary!B1810,Summary!C1810)+TIME(D1810,0,0)</f>
        <v>76</v>
      </c>
      <c r="F1810" s="4">
        <f t="shared" si="193"/>
        <v>0</v>
      </c>
      <c r="G1810" s="4">
        <f t="shared" si="191"/>
        <v>6</v>
      </c>
      <c r="H1810" s="4">
        <f t="shared" si="194"/>
        <v>1</v>
      </c>
      <c r="I1810" s="4">
        <f t="shared" si="195"/>
        <v>0</v>
      </c>
      <c r="J1810" s="4">
        <f t="shared" si="196"/>
        <v>0</v>
      </c>
      <c r="K1810" s="4">
        <f t="shared" si="192"/>
        <v>0</v>
      </c>
      <c r="L1810" s="5">
        <f t="shared" si="197"/>
        <v>0</v>
      </c>
      <c r="M1810" s="137">
        <f>'PVWatts Hourly Results (1)'!L1821/1000</f>
        <v>0</v>
      </c>
      <c r="N1810" s="3">
        <f>'PVWatts Hourly Results (2)'!L1821/1000</f>
        <v>0</v>
      </c>
      <c r="O1810" s="3">
        <f>'PVWatts Hourly Results (3)'!L1821/1000</f>
        <v>0</v>
      </c>
      <c r="P1810" s="3">
        <f>'PVWatts Hourly Results (4)'!L1821/1000</f>
        <v>0</v>
      </c>
      <c r="Q1810" s="130">
        <f>'PVWatts Hourly Results (5)'!L1821/1000</f>
        <v>0</v>
      </c>
    </row>
    <row r="1811" spans="2:17" x14ac:dyDescent="0.25">
      <c r="B1811" s="8">
        <v>3</v>
      </c>
      <c r="C1811" s="9">
        <v>16</v>
      </c>
      <c r="D1811" s="134">
        <f>'PVWatts Hourly Results (1)'!C1822</f>
        <v>0</v>
      </c>
      <c r="E1811" s="127">
        <f>DATE(YEAR(Inputs!$D$5),Summary!B1811,Summary!C1811)+TIME(D1811,0,0)</f>
        <v>76</v>
      </c>
      <c r="F1811" s="4">
        <f t="shared" si="193"/>
        <v>0</v>
      </c>
      <c r="G1811" s="4">
        <f t="shared" si="191"/>
        <v>6</v>
      </c>
      <c r="H1811" s="4">
        <f t="shared" si="194"/>
        <v>1</v>
      </c>
      <c r="I1811" s="4">
        <f t="shared" si="195"/>
        <v>0</v>
      </c>
      <c r="J1811" s="4">
        <f t="shared" si="196"/>
        <v>0</v>
      </c>
      <c r="K1811" s="4">
        <f t="shared" si="192"/>
        <v>0</v>
      </c>
      <c r="L1811" s="5">
        <f t="shared" si="197"/>
        <v>0</v>
      </c>
      <c r="M1811" s="137">
        <f>'PVWatts Hourly Results (1)'!L1822/1000</f>
        <v>0</v>
      </c>
      <c r="N1811" s="3">
        <f>'PVWatts Hourly Results (2)'!L1822/1000</f>
        <v>0</v>
      </c>
      <c r="O1811" s="3">
        <f>'PVWatts Hourly Results (3)'!L1822/1000</f>
        <v>0</v>
      </c>
      <c r="P1811" s="3">
        <f>'PVWatts Hourly Results (4)'!L1822/1000</f>
        <v>0</v>
      </c>
      <c r="Q1811" s="130">
        <f>'PVWatts Hourly Results (5)'!L1822/1000</f>
        <v>0</v>
      </c>
    </row>
    <row r="1812" spans="2:17" x14ac:dyDescent="0.25">
      <c r="B1812" s="8">
        <v>3</v>
      </c>
      <c r="C1812" s="9">
        <v>16</v>
      </c>
      <c r="D1812" s="134">
        <f>'PVWatts Hourly Results (1)'!C1823</f>
        <v>0</v>
      </c>
      <c r="E1812" s="127">
        <f>DATE(YEAR(Inputs!$D$5),Summary!B1812,Summary!C1812)+TIME(D1812,0,0)</f>
        <v>76</v>
      </c>
      <c r="F1812" s="4">
        <f t="shared" si="193"/>
        <v>0</v>
      </c>
      <c r="G1812" s="4">
        <f t="shared" si="191"/>
        <v>6</v>
      </c>
      <c r="H1812" s="4">
        <f t="shared" si="194"/>
        <v>1</v>
      </c>
      <c r="I1812" s="4">
        <f t="shared" si="195"/>
        <v>0</v>
      </c>
      <c r="J1812" s="4">
        <f t="shared" si="196"/>
        <v>0</v>
      </c>
      <c r="K1812" s="4">
        <f t="shared" si="192"/>
        <v>0</v>
      </c>
      <c r="L1812" s="5">
        <f t="shared" si="197"/>
        <v>0</v>
      </c>
      <c r="M1812" s="137">
        <f>'PVWatts Hourly Results (1)'!L1823/1000</f>
        <v>0</v>
      </c>
      <c r="N1812" s="3">
        <f>'PVWatts Hourly Results (2)'!L1823/1000</f>
        <v>0</v>
      </c>
      <c r="O1812" s="3">
        <f>'PVWatts Hourly Results (3)'!L1823/1000</f>
        <v>0</v>
      </c>
      <c r="P1812" s="3">
        <f>'PVWatts Hourly Results (4)'!L1823/1000</f>
        <v>0</v>
      </c>
      <c r="Q1812" s="130">
        <f>'PVWatts Hourly Results (5)'!L1823/1000</f>
        <v>0</v>
      </c>
    </row>
    <row r="1813" spans="2:17" x14ac:dyDescent="0.25">
      <c r="B1813" s="8">
        <v>3</v>
      </c>
      <c r="C1813" s="9">
        <v>16</v>
      </c>
      <c r="D1813" s="134">
        <f>'PVWatts Hourly Results (1)'!C1824</f>
        <v>0</v>
      </c>
      <c r="E1813" s="127">
        <f>DATE(YEAR(Inputs!$D$5),Summary!B1813,Summary!C1813)+TIME(D1813,0,0)</f>
        <v>76</v>
      </c>
      <c r="F1813" s="4">
        <f t="shared" si="193"/>
        <v>0</v>
      </c>
      <c r="G1813" s="4">
        <f t="shared" si="191"/>
        <v>6</v>
      </c>
      <c r="H1813" s="4">
        <f t="shared" si="194"/>
        <v>1</v>
      </c>
      <c r="I1813" s="4">
        <f t="shared" si="195"/>
        <v>0</v>
      </c>
      <c r="J1813" s="4">
        <f t="shared" si="196"/>
        <v>0</v>
      </c>
      <c r="K1813" s="4">
        <f t="shared" si="192"/>
        <v>0</v>
      </c>
      <c r="L1813" s="5">
        <f t="shared" si="197"/>
        <v>0</v>
      </c>
      <c r="M1813" s="137">
        <f>'PVWatts Hourly Results (1)'!L1824/1000</f>
        <v>0</v>
      </c>
      <c r="N1813" s="3">
        <f>'PVWatts Hourly Results (2)'!L1824/1000</f>
        <v>0</v>
      </c>
      <c r="O1813" s="3">
        <f>'PVWatts Hourly Results (3)'!L1824/1000</f>
        <v>0</v>
      </c>
      <c r="P1813" s="3">
        <f>'PVWatts Hourly Results (4)'!L1824/1000</f>
        <v>0</v>
      </c>
      <c r="Q1813" s="130">
        <f>'PVWatts Hourly Results (5)'!L1824/1000</f>
        <v>0</v>
      </c>
    </row>
    <row r="1814" spans="2:17" x14ac:dyDescent="0.25">
      <c r="B1814" s="8">
        <v>3</v>
      </c>
      <c r="C1814" s="9">
        <v>16</v>
      </c>
      <c r="D1814" s="134">
        <f>'PVWatts Hourly Results (1)'!C1825</f>
        <v>0</v>
      </c>
      <c r="E1814" s="127">
        <f>DATE(YEAR(Inputs!$D$5),Summary!B1814,Summary!C1814)+TIME(D1814,0,0)</f>
        <v>76</v>
      </c>
      <c r="F1814" s="4">
        <f t="shared" si="193"/>
        <v>0</v>
      </c>
      <c r="G1814" s="4">
        <f t="shared" ref="G1814:G1877" si="198">WEEKDAY(E1814)</f>
        <v>6</v>
      </c>
      <c r="H1814" s="4">
        <f t="shared" si="194"/>
        <v>1</v>
      </c>
      <c r="I1814" s="4">
        <f t="shared" si="195"/>
        <v>0</v>
      </c>
      <c r="J1814" s="4">
        <f t="shared" si="196"/>
        <v>0</v>
      </c>
      <c r="K1814" s="4">
        <f t="shared" ref="K1814:K1877" si="199">IF(OR(AND(B1814=7,C1814=4),AND(B1814=1,C1814=1)),1,0)</f>
        <v>0</v>
      </c>
      <c r="L1814" s="5">
        <f t="shared" si="197"/>
        <v>0</v>
      </c>
      <c r="M1814" s="137">
        <f>'PVWatts Hourly Results (1)'!L1825/1000</f>
        <v>0</v>
      </c>
      <c r="N1814" s="3">
        <f>'PVWatts Hourly Results (2)'!L1825/1000</f>
        <v>0</v>
      </c>
      <c r="O1814" s="3">
        <f>'PVWatts Hourly Results (3)'!L1825/1000</f>
        <v>0</v>
      </c>
      <c r="P1814" s="3">
        <f>'PVWatts Hourly Results (4)'!L1825/1000</f>
        <v>0</v>
      </c>
      <c r="Q1814" s="130">
        <f>'PVWatts Hourly Results (5)'!L1825/1000</f>
        <v>0</v>
      </c>
    </row>
    <row r="1815" spans="2:17" x14ac:dyDescent="0.25">
      <c r="B1815" s="8">
        <v>3</v>
      </c>
      <c r="C1815" s="9">
        <v>16</v>
      </c>
      <c r="D1815" s="134">
        <f>'PVWatts Hourly Results (1)'!C1826</f>
        <v>0</v>
      </c>
      <c r="E1815" s="127">
        <f>DATE(YEAR(Inputs!$D$5),Summary!B1815,Summary!C1815)+TIME(D1815,0,0)</f>
        <v>76</v>
      </c>
      <c r="F1815" s="4">
        <f t="shared" ref="F1815:F1878" si="200">IF(OR(B1815&lt;3,B1815=6,B1815=7,B1815=8),1,0)</f>
        <v>0</v>
      </c>
      <c r="G1815" s="4">
        <f t="shared" si="198"/>
        <v>6</v>
      </c>
      <c r="H1815" s="4">
        <f t="shared" ref="H1815:H1878" si="201">IF(OR(G1815=2,G1815=3,G1815=4,G1815=5,G1815=6),1,0)</f>
        <v>1</v>
      </c>
      <c r="I1815" s="4">
        <f t="shared" ref="I1815:I1878" si="202">IF(AND(B1815&gt;5,B1815&lt;9,D1815&gt;=13,D1815&lt;=16,H1815=1),1,0)</f>
        <v>0</v>
      </c>
      <c r="J1815" s="4">
        <f t="shared" ref="J1815:J1878" si="203">IF(AND(B1815&lt;3,OR(AND(D1815&gt;6,D1815&lt;9),AND(D1815&gt;17,D1815&lt;20)),H1815=1),1,0)</f>
        <v>0</v>
      </c>
      <c r="K1815" s="4">
        <f t="shared" si="199"/>
        <v>0</v>
      </c>
      <c r="L1815" s="5">
        <f t="shared" ref="L1815:L1878" si="204">IFERROR(IF(AND(F1815=1,H1815=1,OR(I1815=1,J1815=1),K1815=0),1,0),"")</f>
        <v>0</v>
      </c>
      <c r="M1815" s="137">
        <f>'PVWatts Hourly Results (1)'!L1826/1000</f>
        <v>0</v>
      </c>
      <c r="N1815" s="3">
        <f>'PVWatts Hourly Results (2)'!L1826/1000</f>
        <v>0</v>
      </c>
      <c r="O1815" s="3">
        <f>'PVWatts Hourly Results (3)'!L1826/1000</f>
        <v>0</v>
      </c>
      <c r="P1815" s="3">
        <f>'PVWatts Hourly Results (4)'!L1826/1000</f>
        <v>0</v>
      </c>
      <c r="Q1815" s="130">
        <f>'PVWatts Hourly Results (5)'!L1826/1000</f>
        <v>0</v>
      </c>
    </row>
    <row r="1816" spans="2:17" x14ac:dyDescent="0.25">
      <c r="B1816" s="8">
        <v>3</v>
      </c>
      <c r="C1816" s="9">
        <v>16</v>
      </c>
      <c r="D1816" s="134">
        <f>'PVWatts Hourly Results (1)'!C1827</f>
        <v>0</v>
      </c>
      <c r="E1816" s="127">
        <f>DATE(YEAR(Inputs!$D$5),Summary!B1816,Summary!C1816)+TIME(D1816,0,0)</f>
        <v>76</v>
      </c>
      <c r="F1816" s="4">
        <f t="shared" si="200"/>
        <v>0</v>
      </c>
      <c r="G1816" s="4">
        <f t="shared" si="198"/>
        <v>6</v>
      </c>
      <c r="H1816" s="4">
        <f t="shared" si="201"/>
        <v>1</v>
      </c>
      <c r="I1816" s="4">
        <f t="shared" si="202"/>
        <v>0</v>
      </c>
      <c r="J1816" s="4">
        <f t="shared" si="203"/>
        <v>0</v>
      </c>
      <c r="K1816" s="4">
        <f t="shared" si="199"/>
        <v>0</v>
      </c>
      <c r="L1816" s="5">
        <f t="shared" si="204"/>
        <v>0</v>
      </c>
      <c r="M1816" s="137">
        <f>'PVWatts Hourly Results (1)'!L1827/1000</f>
        <v>0</v>
      </c>
      <c r="N1816" s="3">
        <f>'PVWatts Hourly Results (2)'!L1827/1000</f>
        <v>0</v>
      </c>
      <c r="O1816" s="3">
        <f>'PVWatts Hourly Results (3)'!L1827/1000</f>
        <v>0</v>
      </c>
      <c r="P1816" s="3">
        <f>'PVWatts Hourly Results (4)'!L1827/1000</f>
        <v>0</v>
      </c>
      <c r="Q1816" s="130">
        <f>'PVWatts Hourly Results (5)'!L1827/1000</f>
        <v>0</v>
      </c>
    </row>
    <row r="1817" spans="2:17" x14ac:dyDescent="0.25">
      <c r="B1817" s="8">
        <v>3</v>
      </c>
      <c r="C1817" s="9">
        <v>16</v>
      </c>
      <c r="D1817" s="134">
        <f>'PVWatts Hourly Results (1)'!C1828</f>
        <v>0</v>
      </c>
      <c r="E1817" s="127">
        <f>DATE(YEAR(Inputs!$D$5),Summary!B1817,Summary!C1817)+TIME(D1817,0,0)</f>
        <v>76</v>
      </c>
      <c r="F1817" s="4">
        <f t="shared" si="200"/>
        <v>0</v>
      </c>
      <c r="G1817" s="4">
        <f t="shared" si="198"/>
        <v>6</v>
      </c>
      <c r="H1817" s="4">
        <f t="shared" si="201"/>
        <v>1</v>
      </c>
      <c r="I1817" s="4">
        <f t="shared" si="202"/>
        <v>0</v>
      </c>
      <c r="J1817" s="4">
        <f t="shared" si="203"/>
        <v>0</v>
      </c>
      <c r="K1817" s="4">
        <f t="shared" si="199"/>
        <v>0</v>
      </c>
      <c r="L1817" s="5">
        <f t="shared" si="204"/>
        <v>0</v>
      </c>
      <c r="M1817" s="137">
        <f>'PVWatts Hourly Results (1)'!L1828/1000</f>
        <v>0</v>
      </c>
      <c r="N1817" s="3">
        <f>'PVWatts Hourly Results (2)'!L1828/1000</f>
        <v>0</v>
      </c>
      <c r="O1817" s="3">
        <f>'PVWatts Hourly Results (3)'!L1828/1000</f>
        <v>0</v>
      </c>
      <c r="P1817" s="3">
        <f>'PVWatts Hourly Results (4)'!L1828/1000</f>
        <v>0</v>
      </c>
      <c r="Q1817" s="130">
        <f>'PVWatts Hourly Results (5)'!L1828/1000</f>
        <v>0</v>
      </c>
    </row>
    <row r="1818" spans="2:17" x14ac:dyDescent="0.25">
      <c r="B1818" s="8">
        <v>3</v>
      </c>
      <c r="C1818" s="9">
        <v>16</v>
      </c>
      <c r="D1818" s="134">
        <f>'PVWatts Hourly Results (1)'!C1829</f>
        <v>0</v>
      </c>
      <c r="E1818" s="127">
        <f>DATE(YEAR(Inputs!$D$5),Summary!B1818,Summary!C1818)+TIME(D1818,0,0)</f>
        <v>76</v>
      </c>
      <c r="F1818" s="4">
        <f t="shared" si="200"/>
        <v>0</v>
      </c>
      <c r="G1818" s="4">
        <f t="shared" si="198"/>
        <v>6</v>
      </c>
      <c r="H1818" s="4">
        <f t="shared" si="201"/>
        <v>1</v>
      </c>
      <c r="I1818" s="4">
        <f t="shared" si="202"/>
        <v>0</v>
      </c>
      <c r="J1818" s="4">
        <f t="shared" si="203"/>
        <v>0</v>
      </c>
      <c r="K1818" s="4">
        <f t="shared" si="199"/>
        <v>0</v>
      </c>
      <c r="L1818" s="5">
        <f t="shared" si="204"/>
        <v>0</v>
      </c>
      <c r="M1818" s="137">
        <f>'PVWatts Hourly Results (1)'!L1829/1000</f>
        <v>0</v>
      </c>
      <c r="N1818" s="3">
        <f>'PVWatts Hourly Results (2)'!L1829/1000</f>
        <v>0</v>
      </c>
      <c r="O1818" s="3">
        <f>'PVWatts Hourly Results (3)'!L1829/1000</f>
        <v>0</v>
      </c>
      <c r="P1818" s="3">
        <f>'PVWatts Hourly Results (4)'!L1829/1000</f>
        <v>0</v>
      </c>
      <c r="Q1818" s="130">
        <f>'PVWatts Hourly Results (5)'!L1829/1000</f>
        <v>0</v>
      </c>
    </row>
    <row r="1819" spans="2:17" x14ac:dyDescent="0.25">
      <c r="B1819" s="8">
        <v>3</v>
      </c>
      <c r="C1819" s="9">
        <v>16</v>
      </c>
      <c r="D1819" s="134">
        <f>'PVWatts Hourly Results (1)'!C1830</f>
        <v>0</v>
      </c>
      <c r="E1819" s="127">
        <f>DATE(YEAR(Inputs!$D$5),Summary!B1819,Summary!C1819)+TIME(D1819,0,0)</f>
        <v>76</v>
      </c>
      <c r="F1819" s="4">
        <f t="shared" si="200"/>
        <v>0</v>
      </c>
      <c r="G1819" s="4">
        <f t="shared" si="198"/>
        <v>6</v>
      </c>
      <c r="H1819" s="4">
        <f t="shared" si="201"/>
        <v>1</v>
      </c>
      <c r="I1819" s="4">
        <f t="shared" si="202"/>
        <v>0</v>
      </c>
      <c r="J1819" s="4">
        <f t="shared" si="203"/>
        <v>0</v>
      </c>
      <c r="K1819" s="4">
        <f t="shared" si="199"/>
        <v>0</v>
      </c>
      <c r="L1819" s="5">
        <f t="shared" si="204"/>
        <v>0</v>
      </c>
      <c r="M1819" s="137">
        <f>'PVWatts Hourly Results (1)'!L1830/1000</f>
        <v>0</v>
      </c>
      <c r="N1819" s="3">
        <f>'PVWatts Hourly Results (2)'!L1830/1000</f>
        <v>0</v>
      </c>
      <c r="O1819" s="3">
        <f>'PVWatts Hourly Results (3)'!L1830/1000</f>
        <v>0</v>
      </c>
      <c r="P1819" s="3">
        <f>'PVWatts Hourly Results (4)'!L1830/1000</f>
        <v>0</v>
      </c>
      <c r="Q1819" s="130">
        <f>'PVWatts Hourly Results (5)'!L1830/1000</f>
        <v>0</v>
      </c>
    </row>
    <row r="1820" spans="2:17" x14ac:dyDescent="0.25">
      <c r="B1820" s="8">
        <v>3</v>
      </c>
      <c r="C1820" s="9">
        <v>16</v>
      </c>
      <c r="D1820" s="134">
        <f>'PVWatts Hourly Results (1)'!C1831</f>
        <v>0</v>
      </c>
      <c r="E1820" s="127">
        <f>DATE(YEAR(Inputs!$D$5),Summary!B1820,Summary!C1820)+TIME(D1820,0,0)</f>
        <v>76</v>
      </c>
      <c r="F1820" s="4">
        <f t="shared" si="200"/>
        <v>0</v>
      </c>
      <c r="G1820" s="4">
        <f t="shared" si="198"/>
        <v>6</v>
      </c>
      <c r="H1820" s="4">
        <f t="shared" si="201"/>
        <v>1</v>
      </c>
      <c r="I1820" s="4">
        <f t="shared" si="202"/>
        <v>0</v>
      </c>
      <c r="J1820" s="4">
        <f t="shared" si="203"/>
        <v>0</v>
      </c>
      <c r="K1820" s="4">
        <f t="shared" si="199"/>
        <v>0</v>
      </c>
      <c r="L1820" s="5">
        <f t="shared" si="204"/>
        <v>0</v>
      </c>
      <c r="M1820" s="137">
        <f>'PVWatts Hourly Results (1)'!L1831/1000</f>
        <v>0</v>
      </c>
      <c r="N1820" s="3">
        <f>'PVWatts Hourly Results (2)'!L1831/1000</f>
        <v>0</v>
      </c>
      <c r="O1820" s="3">
        <f>'PVWatts Hourly Results (3)'!L1831/1000</f>
        <v>0</v>
      </c>
      <c r="P1820" s="3">
        <f>'PVWatts Hourly Results (4)'!L1831/1000</f>
        <v>0</v>
      </c>
      <c r="Q1820" s="130">
        <f>'PVWatts Hourly Results (5)'!L1831/1000</f>
        <v>0</v>
      </c>
    </row>
    <row r="1821" spans="2:17" x14ac:dyDescent="0.25">
      <c r="B1821" s="8">
        <v>3</v>
      </c>
      <c r="C1821" s="9">
        <v>16</v>
      </c>
      <c r="D1821" s="134">
        <f>'PVWatts Hourly Results (1)'!C1832</f>
        <v>0</v>
      </c>
      <c r="E1821" s="127">
        <f>DATE(YEAR(Inputs!$D$5),Summary!B1821,Summary!C1821)+TIME(D1821,0,0)</f>
        <v>76</v>
      </c>
      <c r="F1821" s="4">
        <f t="shared" si="200"/>
        <v>0</v>
      </c>
      <c r="G1821" s="4">
        <f t="shared" si="198"/>
        <v>6</v>
      </c>
      <c r="H1821" s="4">
        <f t="shared" si="201"/>
        <v>1</v>
      </c>
      <c r="I1821" s="4">
        <f t="shared" si="202"/>
        <v>0</v>
      </c>
      <c r="J1821" s="4">
        <f t="shared" si="203"/>
        <v>0</v>
      </c>
      <c r="K1821" s="4">
        <f t="shared" si="199"/>
        <v>0</v>
      </c>
      <c r="L1821" s="5">
        <f t="shared" si="204"/>
        <v>0</v>
      </c>
      <c r="M1821" s="137">
        <f>'PVWatts Hourly Results (1)'!L1832/1000</f>
        <v>0</v>
      </c>
      <c r="N1821" s="3">
        <f>'PVWatts Hourly Results (2)'!L1832/1000</f>
        <v>0</v>
      </c>
      <c r="O1821" s="3">
        <f>'PVWatts Hourly Results (3)'!L1832/1000</f>
        <v>0</v>
      </c>
      <c r="P1821" s="3">
        <f>'PVWatts Hourly Results (4)'!L1832/1000</f>
        <v>0</v>
      </c>
      <c r="Q1821" s="130">
        <f>'PVWatts Hourly Results (5)'!L1832/1000</f>
        <v>0</v>
      </c>
    </row>
    <row r="1822" spans="2:17" x14ac:dyDescent="0.25">
      <c r="B1822" s="8">
        <v>3</v>
      </c>
      <c r="C1822" s="9">
        <v>17</v>
      </c>
      <c r="D1822" s="134">
        <f>'PVWatts Hourly Results (1)'!C1833</f>
        <v>0</v>
      </c>
      <c r="E1822" s="127">
        <f>DATE(YEAR(Inputs!$D$5),Summary!B1822,Summary!C1822)+TIME(D1822,0,0)</f>
        <v>77</v>
      </c>
      <c r="F1822" s="4">
        <f t="shared" si="200"/>
        <v>0</v>
      </c>
      <c r="G1822" s="4">
        <f t="shared" si="198"/>
        <v>7</v>
      </c>
      <c r="H1822" s="4">
        <f t="shared" si="201"/>
        <v>0</v>
      </c>
      <c r="I1822" s="4">
        <f t="shared" si="202"/>
        <v>0</v>
      </c>
      <c r="J1822" s="4">
        <f t="shared" si="203"/>
        <v>0</v>
      </c>
      <c r="K1822" s="4">
        <f t="shared" si="199"/>
        <v>0</v>
      </c>
      <c r="L1822" s="5">
        <f t="shared" si="204"/>
        <v>0</v>
      </c>
      <c r="M1822" s="137">
        <f>'PVWatts Hourly Results (1)'!L1833/1000</f>
        <v>0</v>
      </c>
      <c r="N1822" s="3">
        <f>'PVWatts Hourly Results (2)'!L1833/1000</f>
        <v>0</v>
      </c>
      <c r="O1822" s="3">
        <f>'PVWatts Hourly Results (3)'!L1833/1000</f>
        <v>0</v>
      </c>
      <c r="P1822" s="3">
        <f>'PVWatts Hourly Results (4)'!L1833/1000</f>
        <v>0</v>
      </c>
      <c r="Q1822" s="130">
        <f>'PVWatts Hourly Results (5)'!L1833/1000</f>
        <v>0</v>
      </c>
    </row>
    <row r="1823" spans="2:17" x14ac:dyDescent="0.25">
      <c r="B1823" s="8">
        <v>3</v>
      </c>
      <c r="C1823" s="9">
        <v>17</v>
      </c>
      <c r="D1823" s="134">
        <f>'PVWatts Hourly Results (1)'!C1834</f>
        <v>0</v>
      </c>
      <c r="E1823" s="127">
        <f>DATE(YEAR(Inputs!$D$5),Summary!B1823,Summary!C1823)+TIME(D1823,0,0)</f>
        <v>77</v>
      </c>
      <c r="F1823" s="4">
        <f t="shared" si="200"/>
        <v>0</v>
      </c>
      <c r="G1823" s="4">
        <f t="shared" si="198"/>
        <v>7</v>
      </c>
      <c r="H1823" s="4">
        <f t="shared" si="201"/>
        <v>0</v>
      </c>
      <c r="I1823" s="4">
        <f t="shared" si="202"/>
        <v>0</v>
      </c>
      <c r="J1823" s="4">
        <f t="shared" si="203"/>
        <v>0</v>
      </c>
      <c r="K1823" s="4">
        <f t="shared" si="199"/>
        <v>0</v>
      </c>
      <c r="L1823" s="5">
        <f t="shared" si="204"/>
        <v>0</v>
      </c>
      <c r="M1823" s="137">
        <f>'PVWatts Hourly Results (1)'!L1834/1000</f>
        <v>0</v>
      </c>
      <c r="N1823" s="3">
        <f>'PVWatts Hourly Results (2)'!L1834/1000</f>
        <v>0</v>
      </c>
      <c r="O1823" s="3">
        <f>'PVWatts Hourly Results (3)'!L1834/1000</f>
        <v>0</v>
      </c>
      <c r="P1823" s="3">
        <f>'PVWatts Hourly Results (4)'!L1834/1000</f>
        <v>0</v>
      </c>
      <c r="Q1823" s="130">
        <f>'PVWatts Hourly Results (5)'!L1834/1000</f>
        <v>0</v>
      </c>
    </row>
    <row r="1824" spans="2:17" x14ac:dyDescent="0.25">
      <c r="B1824" s="8">
        <v>3</v>
      </c>
      <c r="C1824" s="9">
        <v>17</v>
      </c>
      <c r="D1824" s="134">
        <f>'PVWatts Hourly Results (1)'!C1835</f>
        <v>0</v>
      </c>
      <c r="E1824" s="127">
        <f>DATE(YEAR(Inputs!$D$5),Summary!B1824,Summary!C1824)+TIME(D1824,0,0)</f>
        <v>77</v>
      </c>
      <c r="F1824" s="4">
        <f t="shared" si="200"/>
        <v>0</v>
      </c>
      <c r="G1824" s="4">
        <f t="shared" si="198"/>
        <v>7</v>
      </c>
      <c r="H1824" s="4">
        <f t="shared" si="201"/>
        <v>0</v>
      </c>
      <c r="I1824" s="4">
        <f t="shared" si="202"/>
        <v>0</v>
      </c>
      <c r="J1824" s="4">
        <f t="shared" si="203"/>
        <v>0</v>
      </c>
      <c r="K1824" s="4">
        <f t="shared" si="199"/>
        <v>0</v>
      </c>
      <c r="L1824" s="5">
        <f t="shared" si="204"/>
        <v>0</v>
      </c>
      <c r="M1824" s="137">
        <f>'PVWatts Hourly Results (1)'!L1835/1000</f>
        <v>0</v>
      </c>
      <c r="N1824" s="3">
        <f>'PVWatts Hourly Results (2)'!L1835/1000</f>
        <v>0</v>
      </c>
      <c r="O1824" s="3">
        <f>'PVWatts Hourly Results (3)'!L1835/1000</f>
        <v>0</v>
      </c>
      <c r="P1824" s="3">
        <f>'PVWatts Hourly Results (4)'!L1835/1000</f>
        <v>0</v>
      </c>
      <c r="Q1824" s="130">
        <f>'PVWatts Hourly Results (5)'!L1835/1000</f>
        <v>0</v>
      </c>
    </row>
    <row r="1825" spans="2:17" x14ac:dyDescent="0.25">
      <c r="B1825" s="8">
        <v>3</v>
      </c>
      <c r="C1825" s="9">
        <v>17</v>
      </c>
      <c r="D1825" s="134">
        <f>'PVWatts Hourly Results (1)'!C1836</f>
        <v>0</v>
      </c>
      <c r="E1825" s="127">
        <f>DATE(YEAR(Inputs!$D$5),Summary!B1825,Summary!C1825)+TIME(D1825,0,0)</f>
        <v>77</v>
      </c>
      <c r="F1825" s="4">
        <f t="shared" si="200"/>
        <v>0</v>
      </c>
      <c r="G1825" s="4">
        <f t="shared" si="198"/>
        <v>7</v>
      </c>
      <c r="H1825" s="4">
        <f t="shared" si="201"/>
        <v>0</v>
      </c>
      <c r="I1825" s="4">
        <f t="shared" si="202"/>
        <v>0</v>
      </c>
      <c r="J1825" s="4">
        <f t="shared" si="203"/>
        <v>0</v>
      </c>
      <c r="K1825" s="4">
        <f t="shared" si="199"/>
        <v>0</v>
      </c>
      <c r="L1825" s="5">
        <f t="shared" si="204"/>
        <v>0</v>
      </c>
      <c r="M1825" s="137">
        <f>'PVWatts Hourly Results (1)'!L1836/1000</f>
        <v>0</v>
      </c>
      <c r="N1825" s="3">
        <f>'PVWatts Hourly Results (2)'!L1836/1000</f>
        <v>0</v>
      </c>
      <c r="O1825" s="3">
        <f>'PVWatts Hourly Results (3)'!L1836/1000</f>
        <v>0</v>
      </c>
      <c r="P1825" s="3">
        <f>'PVWatts Hourly Results (4)'!L1836/1000</f>
        <v>0</v>
      </c>
      <c r="Q1825" s="130">
        <f>'PVWatts Hourly Results (5)'!L1836/1000</f>
        <v>0</v>
      </c>
    </row>
    <row r="1826" spans="2:17" x14ac:dyDescent="0.25">
      <c r="B1826" s="8">
        <v>3</v>
      </c>
      <c r="C1826" s="9">
        <v>17</v>
      </c>
      <c r="D1826" s="134">
        <f>'PVWatts Hourly Results (1)'!C1837</f>
        <v>0</v>
      </c>
      <c r="E1826" s="127">
        <f>DATE(YEAR(Inputs!$D$5),Summary!B1826,Summary!C1826)+TIME(D1826,0,0)</f>
        <v>77</v>
      </c>
      <c r="F1826" s="4">
        <f t="shared" si="200"/>
        <v>0</v>
      </c>
      <c r="G1826" s="4">
        <f t="shared" si="198"/>
        <v>7</v>
      </c>
      <c r="H1826" s="4">
        <f t="shared" si="201"/>
        <v>0</v>
      </c>
      <c r="I1826" s="4">
        <f t="shared" si="202"/>
        <v>0</v>
      </c>
      <c r="J1826" s="4">
        <f t="shared" si="203"/>
        <v>0</v>
      </c>
      <c r="K1826" s="4">
        <f t="shared" si="199"/>
        <v>0</v>
      </c>
      <c r="L1826" s="5">
        <f t="shared" si="204"/>
        <v>0</v>
      </c>
      <c r="M1826" s="137">
        <f>'PVWatts Hourly Results (1)'!L1837/1000</f>
        <v>0</v>
      </c>
      <c r="N1826" s="3">
        <f>'PVWatts Hourly Results (2)'!L1837/1000</f>
        <v>0</v>
      </c>
      <c r="O1826" s="3">
        <f>'PVWatts Hourly Results (3)'!L1837/1000</f>
        <v>0</v>
      </c>
      <c r="P1826" s="3">
        <f>'PVWatts Hourly Results (4)'!L1837/1000</f>
        <v>0</v>
      </c>
      <c r="Q1826" s="130">
        <f>'PVWatts Hourly Results (5)'!L1837/1000</f>
        <v>0</v>
      </c>
    </row>
    <row r="1827" spans="2:17" x14ac:dyDescent="0.25">
      <c r="B1827" s="8">
        <v>3</v>
      </c>
      <c r="C1827" s="9">
        <v>17</v>
      </c>
      <c r="D1827" s="134">
        <f>'PVWatts Hourly Results (1)'!C1838</f>
        <v>0</v>
      </c>
      <c r="E1827" s="127">
        <f>DATE(YEAR(Inputs!$D$5),Summary!B1827,Summary!C1827)+TIME(D1827,0,0)</f>
        <v>77</v>
      </c>
      <c r="F1827" s="4">
        <f t="shared" si="200"/>
        <v>0</v>
      </c>
      <c r="G1827" s="4">
        <f t="shared" si="198"/>
        <v>7</v>
      </c>
      <c r="H1827" s="4">
        <f t="shared" si="201"/>
        <v>0</v>
      </c>
      <c r="I1827" s="4">
        <f t="shared" si="202"/>
        <v>0</v>
      </c>
      <c r="J1827" s="4">
        <f t="shared" si="203"/>
        <v>0</v>
      </c>
      <c r="K1827" s="4">
        <f t="shared" si="199"/>
        <v>0</v>
      </c>
      <c r="L1827" s="5">
        <f t="shared" si="204"/>
        <v>0</v>
      </c>
      <c r="M1827" s="137">
        <f>'PVWatts Hourly Results (1)'!L1838/1000</f>
        <v>0</v>
      </c>
      <c r="N1827" s="3">
        <f>'PVWatts Hourly Results (2)'!L1838/1000</f>
        <v>0</v>
      </c>
      <c r="O1827" s="3">
        <f>'PVWatts Hourly Results (3)'!L1838/1000</f>
        <v>0</v>
      </c>
      <c r="P1827" s="3">
        <f>'PVWatts Hourly Results (4)'!L1838/1000</f>
        <v>0</v>
      </c>
      <c r="Q1827" s="130">
        <f>'PVWatts Hourly Results (5)'!L1838/1000</f>
        <v>0</v>
      </c>
    </row>
    <row r="1828" spans="2:17" x14ac:dyDescent="0.25">
      <c r="B1828" s="8">
        <v>3</v>
      </c>
      <c r="C1828" s="9">
        <v>17</v>
      </c>
      <c r="D1828" s="134">
        <f>'PVWatts Hourly Results (1)'!C1839</f>
        <v>0</v>
      </c>
      <c r="E1828" s="127">
        <f>DATE(YEAR(Inputs!$D$5),Summary!B1828,Summary!C1828)+TIME(D1828,0,0)</f>
        <v>77</v>
      </c>
      <c r="F1828" s="4">
        <f t="shared" si="200"/>
        <v>0</v>
      </c>
      <c r="G1828" s="4">
        <f t="shared" si="198"/>
        <v>7</v>
      </c>
      <c r="H1828" s="4">
        <f t="shared" si="201"/>
        <v>0</v>
      </c>
      <c r="I1828" s="4">
        <f t="shared" si="202"/>
        <v>0</v>
      </c>
      <c r="J1828" s="4">
        <f t="shared" si="203"/>
        <v>0</v>
      </c>
      <c r="K1828" s="4">
        <f t="shared" si="199"/>
        <v>0</v>
      </c>
      <c r="L1828" s="5">
        <f t="shared" si="204"/>
        <v>0</v>
      </c>
      <c r="M1828" s="137">
        <f>'PVWatts Hourly Results (1)'!L1839/1000</f>
        <v>0</v>
      </c>
      <c r="N1828" s="3">
        <f>'PVWatts Hourly Results (2)'!L1839/1000</f>
        <v>0</v>
      </c>
      <c r="O1828" s="3">
        <f>'PVWatts Hourly Results (3)'!L1839/1000</f>
        <v>0</v>
      </c>
      <c r="P1828" s="3">
        <f>'PVWatts Hourly Results (4)'!L1839/1000</f>
        <v>0</v>
      </c>
      <c r="Q1828" s="130">
        <f>'PVWatts Hourly Results (5)'!L1839/1000</f>
        <v>0</v>
      </c>
    </row>
    <row r="1829" spans="2:17" x14ac:dyDescent="0.25">
      <c r="B1829" s="8">
        <v>3</v>
      </c>
      <c r="C1829" s="9">
        <v>17</v>
      </c>
      <c r="D1829" s="134">
        <f>'PVWatts Hourly Results (1)'!C1840</f>
        <v>0</v>
      </c>
      <c r="E1829" s="127">
        <f>DATE(YEAR(Inputs!$D$5),Summary!B1829,Summary!C1829)+TIME(D1829,0,0)</f>
        <v>77</v>
      </c>
      <c r="F1829" s="4">
        <f t="shared" si="200"/>
        <v>0</v>
      </c>
      <c r="G1829" s="4">
        <f t="shared" si="198"/>
        <v>7</v>
      </c>
      <c r="H1829" s="4">
        <f t="shared" si="201"/>
        <v>0</v>
      </c>
      <c r="I1829" s="4">
        <f t="shared" si="202"/>
        <v>0</v>
      </c>
      <c r="J1829" s="4">
        <f t="shared" si="203"/>
        <v>0</v>
      </c>
      <c r="K1829" s="4">
        <f t="shared" si="199"/>
        <v>0</v>
      </c>
      <c r="L1829" s="5">
        <f t="shared" si="204"/>
        <v>0</v>
      </c>
      <c r="M1829" s="137">
        <f>'PVWatts Hourly Results (1)'!L1840/1000</f>
        <v>0</v>
      </c>
      <c r="N1829" s="3">
        <f>'PVWatts Hourly Results (2)'!L1840/1000</f>
        <v>0</v>
      </c>
      <c r="O1829" s="3">
        <f>'PVWatts Hourly Results (3)'!L1840/1000</f>
        <v>0</v>
      </c>
      <c r="P1829" s="3">
        <f>'PVWatts Hourly Results (4)'!L1840/1000</f>
        <v>0</v>
      </c>
      <c r="Q1829" s="130">
        <f>'PVWatts Hourly Results (5)'!L1840/1000</f>
        <v>0</v>
      </c>
    </row>
    <row r="1830" spans="2:17" x14ac:dyDescent="0.25">
      <c r="B1830" s="8">
        <v>3</v>
      </c>
      <c r="C1830" s="9">
        <v>17</v>
      </c>
      <c r="D1830" s="134">
        <f>'PVWatts Hourly Results (1)'!C1841</f>
        <v>0</v>
      </c>
      <c r="E1830" s="127">
        <f>DATE(YEAR(Inputs!$D$5),Summary!B1830,Summary!C1830)+TIME(D1830,0,0)</f>
        <v>77</v>
      </c>
      <c r="F1830" s="4">
        <f t="shared" si="200"/>
        <v>0</v>
      </c>
      <c r="G1830" s="4">
        <f t="shared" si="198"/>
        <v>7</v>
      </c>
      <c r="H1830" s="4">
        <f t="shared" si="201"/>
        <v>0</v>
      </c>
      <c r="I1830" s="4">
        <f t="shared" si="202"/>
        <v>0</v>
      </c>
      <c r="J1830" s="4">
        <f t="shared" si="203"/>
        <v>0</v>
      </c>
      <c r="K1830" s="4">
        <f t="shared" si="199"/>
        <v>0</v>
      </c>
      <c r="L1830" s="5">
        <f t="shared" si="204"/>
        <v>0</v>
      </c>
      <c r="M1830" s="137">
        <f>'PVWatts Hourly Results (1)'!L1841/1000</f>
        <v>0</v>
      </c>
      <c r="N1830" s="3">
        <f>'PVWatts Hourly Results (2)'!L1841/1000</f>
        <v>0</v>
      </c>
      <c r="O1830" s="3">
        <f>'PVWatts Hourly Results (3)'!L1841/1000</f>
        <v>0</v>
      </c>
      <c r="P1830" s="3">
        <f>'PVWatts Hourly Results (4)'!L1841/1000</f>
        <v>0</v>
      </c>
      <c r="Q1830" s="130">
        <f>'PVWatts Hourly Results (5)'!L1841/1000</f>
        <v>0</v>
      </c>
    </row>
    <row r="1831" spans="2:17" x14ac:dyDescent="0.25">
      <c r="B1831" s="8">
        <v>3</v>
      </c>
      <c r="C1831" s="9">
        <v>17</v>
      </c>
      <c r="D1831" s="134">
        <f>'PVWatts Hourly Results (1)'!C1842</f>
        <v>0</v>
      </c>
      <c r="E1831" s="127">
        <f>DATE(YEAR(Inputs!$D$5),Summary!B1831,Summary!C1831)+TIME(D1831,0,0)</f>
        <v>77</v>
      </c>
      <c r="F1831" s="4">
        <f t="shared" si="200"/>
        <v>0</v>
      </c>
      <c r="G1831" s="4">
        <f t="shared" si="198"/>
        <v>7</v>
      </c>
      <c r="H1831" s="4">
        <f t="shared" si="201"/>
        <v>0</v>
      </c>
      <c r="I1831" s="4">
        <f t="shared" si="202"/>
        <v>0</v>
      </c>
      <c r="J1831" s="4">
        <f t="shared" si="203"/>
        <v>0</v>
      </c>
      <c r="K1831" s="4">
        <f t="shared" si="199"/>
        <v>0</v>
      </c>
      <c r="L1831" s="5">
        <f t="shared" si="204"/>
        <v>0</v>
      </c>
      <c r="M1831" s="137">
        <f>'PVWatts Hourly Results (1)'!L1842/1000</f>
        <v>0</v>
      </c>
      <c r="N1831" s="3">
        <f>'PVWatts Hourly Results (2)'!L1842/1000</f>
        <v>0</v>
      </c>
      <c r="O1831" s="3">
        <f>'PVWatts Hourly Results (3)'!L1842/1000</f>
        <v>0</v>
      </c>
      <c r="P1831" s="3">
        <f>'PVWatts Hourly Results (4)'!L1842/1000</f>
        <v>0</v>
      </c>
      <c r="Q1831" s="130">
        <f>'PVWatts Hourly Results (5)'!L1842/1000</f>
        <v>0</v>
      </c>
    </row>
    <row r="1832" spans="2:17" x14ac:dyDescent="0.25">
      <c r="B1832" s="8">
        <v>3</v>
      </c>
      <c r="C1832" s="9">
        <v>17</v>
      </c>
      <c r="D1832" s="134">
        <f>'PVWatts Hourly Results (1)'!C1843</f>
        <v>0</v>
      </c>
      <c r="E1832" s="127">
        <f>DATE(YEAR(Inputs!$D$5),Summary!B1832,Summary!C1832)+TIME(D1832,0,0)</f>
        <v>77</v>
      </c>
      <c r="F1832" s="4">
        <f t="shared" si="200"/>
        <v>0</v>
      </c>
      <c r="G1832" s="4">
        <f t="shared" si="198"/>
        <v>7</v>
      </c>
      <c r="H1832" s="4">
        <f t="shared" si="201"/>
        <v>0</v>
      </c>
      <c r="I1832" s="4">
        <f t="shared" si="202"/>
        <v>0</v>
      </c>
      <c r="J1832" s="4">
        <f t="shared" si="203"/>
        <v>0</v>
      </c>
      <c r="K1832" s="4">
        <f t="shared" si="199"/>
        <v>0</v>
      </c>
      <c r="L1832" s="5">
        <f t="shared" si="204"/>
        <v>0</v>
      </c>
      <c r="M1832" s="137">
        <f>'PVWatts Hourly Results (1)'!L1843/1000</f>
        <v>0</v>
      </c>
      <c r="N1832" s="3">
        <f>'PVWatts Hourly Results (2)'!L1843/1000</f>
        <v>0</v>
      </c>
      <c r="O1832" s="3">
        <f>'PVWatts Hourly Results (3)'!L1843/1000</f>
        <v>0</v>
      </c>
      <c r="P1832" s="3">
        <f>'PVWatts Hourly Results (4)'!L1843/1000</f>
        <v>0</v>
      </c>
      <c r="Q1832" s="130">
        <f>'PVWatts Hourly Results (5)'!L1843/1000</f>
        <v>0</v>
      </c>
    </row>
    <row r="1833" spans="2:17" x14ac:dyDescent="0.25">
      <c r="B1833" s="8">
        <v>3</v>
      </c>
      <c r="C1833" s="9">
        <v>17</v>
      </c>
      <c r="D1833" s="134">
        <f>'PVWatts Hourly Results (1)'!C1844</f>
        <v>0</v>
      </c>
      <c r="E1833" s="127">
        <f>DATE(YEAR(Inputs!$D$5),Summary!B1833,Summary!C1833)+TIME(D1833,0,0)</f>
        <v>77</v>
      </c>
      <c r="F1833" s="4">
        <f t="shared" si="200"/>
        <v>0</v>
      </c>
      <c r="G1833" s="4">
        <f t="shared" si="198"/>
        <v>7</v>
      </c>
      <c r="H1833" s="4">
        <f t="shared" si="201"/>
        <v>0</v>
      </c>
      <c r="I1833" s="4">
        <f t="shared" si="202"/>
        <v>0</v>
      </c>
      <c r="J1833" s="4">
        <f t="shared" si="203"/>
        <v>0</v>
      </c>
      <c r="K1833" s="4">
        <f t="shared" si="199"/>
        <v>0</v>
      </c>
      <c r="L1833" s="5">
        <f t="shared" si="204"/>
        <v>0</v>
      </c>
      <c r="M1833" s="137">
        <f>'PVWatts Hourly Results (1)'!L1844/1000</f>
        <v>0</v>
      </c>
      <c r="N1833" s="3">
        <f>'PVWatts Hourly Results (2)'!L1844/1000</f>
        <v>0</v>
      </c>
      <c r="O1833" s="3">
        <f>'PVWatts Hourly Results (3)'!L1844/1000</f>
        <v>0</v>
      </c>
      <c r="P1833" s="3">
        <f>'PVWatts Hourly Results (4)'!L1844/1000</f>
        <v>0</v>
      </c>
      <c r="Q1833" s="130">
        <f>'PVWatts Hourly Results (5)'!L1844/1000</f>
        <v>0</v>
      </c>
    </row>
    <row r="1834" spans="2:17" x14ac:dyDescent="0.25">
      <c r="B1834" s="8">
        <v>3</v>
      </c>
      <c r="C1834" s="9">
        <v>17</v>
      </c>
      <c r="D1834" s="134">
        <f>'PVWatts Hourly Results (1)'!C1845</f>
        <v>0</v>
      </c>
      <c r="E1834" s="127">
        <f>DATE(YEAR(Inputs!$D$5),Summary!B1834,Summary!C1834)+TIME(D1834,0,0)</f>
        <v>77</v>
      </c>
      <c r="F1834" s="4">
        <f t="shared" si="200"/>
        <v>0</v>
      </c>
      <c r="G1834" s="4">
        <f t="shared" si="198"/>
        <v>7</v>
      </c>
      <c r="H1834" s="4">
        <f t="shared" si="201"/>
        <v>0</v>
      </c>
      <c r="I1834" s="4">
        <f t="shared" si="202"/>
        <v>0</v>
      </c>
      <c r="J1834" s="4">
        <f t="shared" si="203"/>
        <v>0</v>
      </c>
      <c r="K1834" s="4">
        <f t="shared" si="199"/>
        <v>0</v>
      </c>
      <c r="L1834" s="5">
        <f t="shared" si="204"/>
        <v>0</v>
      </c>
      <c r="M1834" s="137">
        <f>'PVWatts Hourly Results (1)'!L1845/1000</f>
        <v>0</v>
      </c>
      <c r="N1834" s="3">
        <f>'PVWatts Hourly Results (2)'!L1845/1000</f>
        <v>0</v>
      </c>
      <c r="O1834" s="3">
        <f>'PVWatts Hourly Results (3)'!L1845/1000</f>
        <v>0</v>
      </c>
      <c r="P1834" s="3">
        <f>'PVWatts Hourly Results (4)'!L1845/1000</f>
        <v>0</v>
      </c>
      <c r="Q1834" s="130">
        <f>'PVWatts Hourly Results (5)'!L1845/1000</f>
        <v>0</v>
      </c>
    </row>
    <row r="1835" spans="2:17" x14ac:dyDescent="0.25">
      <c r="B1835" s="8">
        <v>3</v>
      </c>
      <c r="C1835" s="9">
        <v>17</v>
      </c>
      <c r="D1835" s="134">
        <f>'PVWatts Hourly Results (1)'!C1846</f>
        <v>0</v>
      </c>
      <c r="E1835" s="127">
        <f>DATE(YEAR(Inputs!$D$5),Summary!B1835,Summary!C1835)+TIME(D1835,0,0)</f>
        <v>77</v>
      </c>
      <c r="F1835" s="4">
        <f t="shared" si="200"/>
        <v>0</v>
      </c>
      <c r="G1835" s="4">
        <f t="shared" si="198"/>
        <v>7</v>
      </c>
      <c r="H1835" s="4">
        <f t="shared" si="201"/>
        <v>0</v>
      </c>
      <c r="I1835" s="4">
        <f t="shared" si="202"/>
        <v>0</v>
      </c>
      <c r="J1835" s="4">
        <f t="shared" si="203"/>
        <v>0</v>
      </c>
      <c r="K1835" s="4">
        <f t="shared" si="199"/>
        <v>0</v>
      </c>
      <c r="L1835" s="5">
        <f t="shared" si="204"/>
        <v>0</v>
      </c>
      <c r="M1835" s="137">
        <f>'PVWatts Hourly Results (1)'!L1846/1000</f>
        <v>0</v>
      </c>
      <c r="N1835" s="3">
        <f>'PVWatts Hourly Results (2)'!L1846/1000</f>
        <v>0</v>
      </c>
      <c r="O1835" s="3">
        <f>'PVWatts Hourly Results (3)'!L1846/1000</f>
        <v>0</v>
      </c>
      <c r="P1835" s="3">
        <f>'PVWatts Hourly Results (4)'!L1846/1000</f>
        <v>0</v>
      </c>
      <c r="Q1835" s="130">
        <f>'PVWatts Hourly Results (5)'!L1846/1000</f>
        <v>0</v>
      </c>
    </row>
    <row r="1836" spans="2:17" x14ac:dyDescent="0.25">
      <c r="B1836" s="8">
        <v>3</v>
      </c>
      <c r="C1836" s="9">
        <v>17</v>
      </c>
      <c r="D1836" s="134">
        <f>'PVWatts Hourly Results (1)'!C1847</f>
        <v>0</v>
      </c>
      <c r="E1836" s="127">
        <f>DATE(YEAR(Inputs!$D$5),Summary!B1836,Summary!C1836)+TIME(D1836,0,0)</f>
        <v>77</v>
      </c>
      <c r="F1836" s="4">
        <f t="shared" si="200"/>
        <v>0</v>
      </c>
      <c r="G1836" s="4">
        <f t="shared" si="198"/>
        <v>7</v>
      </c>
      <c r="H1836" s="4">
        <f t="shared" si="201"/>
        <v>0</v>
      </c>
      <c r="I1836" s="4">
        <f t="shared" si="202"/>
        <v>0</v>
      </c>
      <c r="J1836" s="4">
        <f t="shared" si="203"/>
        <v>0</v>
      </c>
      <c r="K1836" s="4">
        <f t="shared" si="199"/>
        <v>0</v>
      </c>
      <c r="L1836" s="5">
        <f t="shared" si="204"/>
        <v>0</v>
      </c>
      <c r="M1836" s="137">
        <f>'PVWatts Hourly Results (1)'!L1847/1000</f>
        <v>0</v>
      </c>
      <c r="N1836" s="3">
        <f>'PVWatts Hourly Results (2)'!L1847/1000</f>
        <v>0</v>
      </c>
      <c r="O1836" s="3">
        <f>'PVWatts Hourly Results (3)'!L1847/1000</f>
        <v>0</v>
      </c>
      <c r="P1836" s="3">
        <f>'PVWatts Hourly Results (4)'!L1847/1000</f>
        <v>0</v>
      </c>
      <c r="Q1836" s="130">
        <f>'PVWatts Hourly Results (5)'!L1847/1000</f>
        <v>0</v>
      </c>
    </row>
    <row r="1837" spans="2:17" x14ac:dyDescent="0.25">
      <c r="B1837" s="8">
        <v>3</v>
      </c>
      <c r="C1837" s="9">
        <v>17</v>
      </c>
      <c r="D1837" s="134">
        <f>'PVWatts Hourly Results (1)'!C1848</f>
        <v>0</v>
      </c>
      <c r="E1837" s="127">
        <f>DATE(YEAR(Inputs!$D$5),Summary!B1837,Summary!C1837)+TIME(D1837,0,0)</f>
        <v>77</v>
      </c>
      <c r="F1837" s="4">
        <f t="shared" si="200"/>
        <v>0</v>
      </c>
      <c r="G1837" s="4">
        <f t="shared" si="198"/>
        <v>7</v>
      </c>
      <c r="H1837" s="4">
        <f t="shared" si="201"/>
        <v>0</v>
      </c>
      <c r="I1837" s="4">
        <f t="shared" si="202"/>
        <v>0</v>
      </c>
      <c r="J1837" s="4">
        <f t="shared" si="203"/>
        <v>0</v>
      </c>
      <c r="K1837" s="4">
        <f t="shared" si="199"/>
        <v>0</v>
      </c>
      <c r="L1837" s="5">
        <f t="shared" si="204"/>
        <v>0</v>
      </c>
      <c r="M1837" s="137">
        <f>'PVWatts Hourly Results (1)'!L1848/1000</f>
        <v>0</v>
      </c>
      <c r="N1837" s="3">
        <f>'PVWatts Hourly Results (2)'!L1848/1000</f>
        <v>0</v>
      </c>
      <c r="O1837" s="3">
        <f>'PVWatts Hourly Results (3)'!L1848/1000</f>
        <v>0</v>
      </c>
      <c r="P1837" s="3">
        <f>'PVWatts Hourly Results (4)'!L1848/1000</f>
        <v>0</v>
      </c>
      <c r="Q1837" s="130">
        <f>'PVWatts Hourly Results (5)'!L1848/1000</f>
        <v>0</v>
      </c>
    </row>
    <row r="1838" spans="2:17" x14ac:dyDescent="0.25">
      <c r="B1838" s="8">
        <v>3</v>
      </c>
      <c r="C1838" s="9">
        <v>17</v>
      </c>
      <c r="D1838" s="134">
        <f>'PVWatts Hourly Results (1)'!C1849</f>
        <v>0</v>
      </c>
      <c r="E1838" s="127">
        <f>DATE(YEAR(Inputs!$D$5),Summary!B1838,Summary!C1838)+TIME(D1838,0,0)</f>
        <v>77</v>
      </c>
      <c r="F1838" s="4">
        <f t="shared" si="200"/>
        <v>0</v>
      </c>
      <c r="G1838" s="4">
        <f t="shared" si="198"/>
        <v>7</v>
      </c>
      <c r="H1838" s="4">
        <f t="shared" si="201"/>
        <v>0</v>
      </c>
      <c r="I1838" s="4">
        <f t="shared" si="202"/>
        <v>0</v>
      </c>
      <c r="J1838" s="4">
        <f t="shared" si="203"/>
        <v>0</v>
      </c>
      <c r="K1838" s="4">
        <f t="shared" si="199"/>
        <v>0</v>
      </c>
      <c r="L1838" s="5">
        <f t="shared" si="204"/>
        <v>0</v>
      </c>
      <c r="M1838" s="137">
        <f>'PVWatts Hourly Results (1)'!L1849/1000</f>
        <v>0</v>
      </c>
      <c r="N1838" s="3">
        <f>'PVWatts Hourly Results (2)'!L1849/1000</f>
        <v>0</v>
      </c>
      <c r="O1838" s="3">
        <f>'PVWatts Hourly Results (3)'!L1849/1000</f>
        <v>0</v>
      </c>
      <c r="P1838" s="3">
        <f>'PVWatts Hourly Results (4)'!L1849/1000</f>
        <v>0</v>
      </c>
      <c r="Q1838" s="130">
        <f>'PVWatts Hourly Results (5)'!L1849/1000</f>
        <v>0</v>
      </c>
    </row>
    <row r="1839" spans="2:17" x14ac:dyDescent="0.25">
      <c r="B1839" s="8">
        <v>3</v>
      </c>
      <c r="C1839" s="9">
        <v>17</v>
      </c>
      <c r="D1839" s="134">
        <f>'PVWatts Hourly Results (1)'!C1850</f>
        <v>0</v>
      </c>
      <c r="E1839" s="127">
        <f>DATE(YEAR(Inputs!$D$5),Summary!B1839,Summary!C1839)+TIME(D1839,0,0)</f>
        <v>77</v>
      </c>
      <c r="F1839" s="4">
        <f t="shared" si="200"/>
        <v>0</v>
      </c>
      <c r="G1839" s="4">
        <f t="shared" si="198"/>
        <v>7</v>
      </c>
      <c r="H1839" s="4">
        <f t="shared" si="201"/>
        <v>0</v>
      </c>
      <c r="I1839" s="4">
        <f t="shared" si="202"/>
        <v>0</v>
      </c>
      <c r="J1839" s="4">
        <f t="shared" si="203"/>
        <v>0</v>
      </c>
      <c r="K1839" s="4">
        <f t="shared" si="199"/>
        <v>0</v>
      </c>
      <c r="L1839" s="5">
        <f t="shared" si="204"/>
        <v>0</v>
      </c>
      <c r="M1839" s="137">
        <f>'PVWatts Hourly Results (1)'!L1850/1000</f>
        <v>0</v>
      </c>
      <c r="N1839" s="3">
        <f>'PVWatts Hourly Results (2)'!L1850/1000</f>
        <v>0</v>
      </c>
      <c r="O1839" s="3">
        <f>'PVWatts Hourly Results (3)'!L1850/1000</f>
        <v>0</v>
      </c>
      <c r="P1839" s="3">
        <f>'PVWatts Hourly Results (4)'!L1850/1000</f>
        <v>0</v>
      </c>
      <c r="Q1839" s="130">
        <f>'PVWatts Hourly Results (5)'!L1850/1000</f>
        <v>0</v>
      </c>
    </row>
    <row r="1840" spans="2:17" x14ac:dyDescent="0.25">
      <c r="B1840" s="8">
        <v>3</v>
      </c>
      <c r="C1840" s="9">
        <v>17</v>
      </c>
      <c r="D1840" s="134">
        <f>'PVWatts Hourly Results (1)'!C1851</f>
        <v>0</v>
      </c>
      <c r="E1840" s="127">
        <f>DATE(YEAR(Inputs!$D$5),Summary!B1840,Summary!C1840)+TIME(D1840,0,0)</f>
        <v>77</v>
      </c>
      <c r="F1840" s="4">
        <f t="shared" si="200"/>
        <v>0</v>
      </c>
      <c r="G1840" s="4">
        <f t="shared" si="198"/>
        <v>7</v>
      </c>
      <c r="H1840" s="4">
        <f t="shared" si="201"/>
        <v>0</v>
      </c>
      <c r="I1840" s="4">
        <f t="shared" si="202"/>
        <v>0</v>
      </c>
      <c r="J1840" s="4">
        <f t="shared" si="203"/>
        <v>0</v>
      </c>
      <c r="K1840" s="4">
        <f t="shared" si="199"/>
        <v>0</v>
      </c>
      <c r="L1840" s="5">
        <f t="shared" si="204"/>
        <v>0</v>
      </c>
      <c r="M1840" s="137">
        <f>'PVWatts Hourly Results (1)'!L1851/1000</f>
        <v>0</v>
      </c>
      <c r="N1840" s="3">
        <f>'PVWatts Hourly Results (2)'!L1851/1000</f>
        <v>0</v>
      </c>
      <c r="O1840" s="3">
        <f>'PVWatts Hourly Results (3)'!L1851/1000</f>
        <v>0</v>
      </c>
      <c r="P1840" s="3">
        <f>'PVWatts Hourly Results (4)'!L1851/1000</f>
        <v>0</v>
      </c>
      <c r="Q1840" s="130">
        <f>'PVWatts Hourly Results (5)'!L1851/1000</f>
        <v>0</v>
      </c>
    </row>
    <row r="1841" spans="2:17" x14ac:dyDescent="0.25">
      <c r="B1841" s="8">
        <v>3</v>
      </c>
      <c r="C1841" s="9">
        <v>17</v>
      </c>
      <c r="D1841" s="134">
        <f>'PVWatts Hourly Results (1)'!C1852</f>
        <v>0</v>
      </c>
      <c r="E1841" s="127">
        <f>DATE(YEAR(Inputs!$D$5),Summary!B1841,Summary!C1841)+TIME(D1841,0,0)</f>
        <v>77</v>
      </c>
      <c r="F1841" s="4">
        <f t="shared" si="200"/>
        <v>0</v>
      </c>
      <c r="G1841" s="4">
        <f t="shared" si="198"/>
        <v>7</v>
      </c>
      <c r="H1841" s="4">
        <f t="shared" si="201"/>
        <v>0</v>
      </c>
      <c r="I1841" s="4">
        <f t="shared" si="202"/>
        <v>0</v>
      </c>
      <c r="J1841" s="4">
        <f t="shared" si="203"/>
        <v>0</v>
      </c>
      <c r="K1841" s="4">
        <f t="shared" si="199"/>
        <v>0</v>
      </c>
      <c r="L1841" s="5">
        <f t="shared" si="204"/>
        <v>0</v>
      </c>
      <c r="M1841" s="137">
        <f>'PVWatts Hourly Results (1)'!L1852/1000</f>
        <v>0</v>
      </c>
      <c r="N1841" s="3">
        <f>'PVWatts Hourly Results (2)'!L1852/1000</f>
        <v>0</v>
      </c>
      <c r="O1841" s="3">
        <f>'PVWatts Hourly Results (3)'!L1852/1000</f>
        <v>0</v>
      </c>
      <c r="P1841" s="3">
        <f>'PVWatts Hourly Results (4)'!L1852/1000</f>
        <v>0</v>
      </c>
      <c r="Q1841" s="130">
        <f>'PVWatts Hourly Results (5)'!L1852/1000</f>
        <v>0</v>
      </c>
    </row>
    <row r="1842" spans="2:17" x14ac:dyDescent="0.25">
      <c r="B1842" s="8">
        <v>3</v>
      </c>
      <c r="C1842" s="9">
        <v>17</v>
      </c>
      <c r="D1842" s="134">
        <f>'PVWatts Hourly Results (1)'!C1853</f>
        <v>0</v>
      </c>
      <c r="E1842" s="127">
        <f>DATE(YEAR(Inputs!$D$5),Summary!B1842,Summary!C1842)+TIME(D1842,0,0)</f>
        <v>77</v>
      </c>
      <c r="F1842" s="4">
        <f t="shared" si="200"/>
        <v>0</v>
      </c>
      <c r="G1842" s="4">
        <f t="shared" si="198"/>
        <v>7</v>
      </c>
      <c r="H1842" s="4">
        <f t="shared" si="201"/>
        <v>0</v>
      </c>
      <c r="I1842" s="4">
        <f t="shared" si="202"/>
        <v>0</v>
      </c>
      <c r="J1842" s="4">
        <f t="shared" si="203"/>
        <v>0</v>
      </c>
      <c r="K1842" s="4">
        <f t="shared" si="199"/>
        <v>0</v>
      </c>
      <c r="L1842" s="5">
        <f t="shared" si="204"/>
        <v>0</v>
      </c>
      <c r="M1842" s="137">
        <f>'PVWatts Hourly Results (1)'!L1853/1000</f>
        <v>0</v>
      </c>
      <c r="N1842" s="3">
        <f>'PVWatts Hourly Results (2)'!L1853/1000</f>
        <v>0</v>
      </c>
      <c r="O1842" s="3">
        <f>'PVWatts Hourly Results (3)'!L1853/1000</f>
        <v>0</v>
      </c>
      <c r="P1842" s="3">
        <f>'PVWatts Hourly Results (4)'!L1853/1000</f>
        <v>0</v>
      </c>
      <c r="Q1842" s="130">
        <f>'PVWatts Hourly Results (5)'!L1853/1000</f>
        <v>0</v>
      </c>
    </row>
    <row r="1843" spans="2:17" x14ac:dyDescent="0.25">
      <c r="B1843" s="8">
        <v>3</v>
      </c>
      <c r="C1843" s="9">
        <v>17</v>
      </c>
      <c r="D1843" s="134">
        <f>'PVWatts Hourly Results (1)'!C1854</f>
        <v>0</v>
      </c>
      <c r="E1843" s="127">
        <f>DATE(YEAR(Inputs!$D$5),Summary!B1843,Summary!C1843)+TIME(D1843,0,0)</f>
        <v>77</v>
      </c>
      <c r="F1843" s="4">
        <f t="shared" si="200"/>
        <v>0</v>
      </c>
      <c r="G1843" s="4">
        <f t="shared" si="198"/>
        <v>7</v>
      </c>
      <c r="H1843" s="4">
        <f t="shared" si="201"/>
        <v>0</v>
      </c>
      <c r="I1843" s="4">
        <f t="shared" si="202"/>
        <v>0</v>
      </c>
      <c r="J1843" s="4">
        <f t="shared" si="203"/>
        <v>0</v>
      </c>
      <c r="K1843" s="4">
        <f t="shared" si="199"/>
        <v>0</v>
      </c>
      <c r="L1843" s="5">
        <f t="shared" si="204"/>
        <v>0</v>
      </c>
      <c r="M1843" s="137">
        <f>'PVWatts Hourly Results (1)'!L1854/1000</f>
        <v>0</v>
      </c>
      <c r="N1843" s="3">
        <f>'PVWatts Hourly Results (2)'!L1854/1000</f>
        <v>0</v>
      </c>
      <c r="O1843" s="3">
        <f>'PVWatts Hourly Results (3)'!L1854/1000</f>
        <v>0</v>
      </c>
      <c r="P1843" s="3">
        <f>'PVWatts Hourly Results (4)'!L1854/1000</f>
        <v>0</v>
      </c>
      <c r="Q1843" s="130">
        <f>'PVWatts Hourly Results (5)'!L1854/1000</f>
        <v>0</v>
      </c>
    </row>
    <row r="1844" spans="2:17" x14ac:dyDescent="0.25">
      <c r="B1844" s="8">
        <v>3</v>
      </c>
      <c r="C1844" s="9">
        <v>17</v>
      </c>
      <c r="D1844" s="134">
        <f>'PVWatts Hourly Results (1)'!C1855</f>
        <v>0</v>
      </c>
      <c r="E1844" s="127">
        <f>DATE(YEAR(Inputs!$D$5),Summary!B1844,Summary!C1844)+TIME(D1844,0,0)</f>
        <v>77</v>
      </c>
      <c r="F1844" s="4">
        <f t="shared" si="200"/>
        <v>0</v>
      </c>
      <c r="G1844" s="4">
        <f t="shared" si="198"/>
        <v>7</v>
      </c>
      <c r="H1844" s="4">
        <f t="shared" si="201"/>
        <v>0</v>
      </c>
      <c r="I1844" s="4">
        <f t="shared" si="202"/>
        <v>0</v>
      </c>
      <c r="J1844" s="4">
        <f t="shared" si="203"/>
        <v>0</v>
      </c>
      <c r="K1844" s="4">
        <f t="shared" si="199"/>
        <v>0</v>
      </c>
      <c r="L1844" s="5">
        <f t="shared" si="204"/>
        <v>0</v>
      </c>
      <c r="M1844" s="137">
        <f>'PVWatts Hourly Results (1)'!L1855/1000</f>
        <v>0</v>
      </c>
      <c r="N1844" s="3">
        <f>'PVWatts Hourly Results (2)'!L1855/1000</f>
        <v>0</v>
      </c>
      <c r="O1844" s="3">
        <f>'PVWatts Hourly Results (3)'!L1855/1000</f>
        <v>0</v>
      </c>
      <c r="P1844" s="3">
        <f>'PVWatts Hourly Results (4)'!L1855/1000</f>
        <v>0</v>
      </c>
      <c r="Q1844" s="130">
        <f>'PVWatts Hourly Results (5)'!L1855/1000</f>
        <v>0</v>
      </c>
    </row>
    <row r="1845" spans="2:17" x14ac:dyDescent="0.25">
      <c r="B1845" s="8">
        <v>3</v>
      </c>
      <c r="C1845" s="9">
        <v>17</v>
      </c>
      <c r="D1845" s="134">
        <f>'PVWatts Hourly Results (1)'!C1856</f>
        <v>0</v>
      </c>
      <c r="E1845" s="127">
        <f>DATE(YEAR(Inputs!$D$5),Summary!B1845,Summary!C1845)+TIME(D1845,0,0)</f>
        <v>77</v>
      </c>
      <c r="F1845" s="4">
        <f t="shared" si="200"/>
        <v>0</v>
      </c>
      <c r="G1845" s="4">
        <f t="shared" si="198"/>
        <v>7</v>
      </c>
      <c r="H1845" s="4">
        <f t="shared" si="201"/>
        <v>0</v>
      </c>
      <c r="I1845" s="4">
        <f t="shared" si="202"/>
        <v>0</v>
      </c>
      <c r="J1845" s="4">
        <f t="shared" si="203"/>
        <v>0</v>
      </c>
      <c r="K1845" s="4">
        <f t="shared" si="199"/>
        <v>0</v>
      </c>
      <c r="L1845" s="5">
        <f t="shared" si="204"/>
        <v>0</v>
      </c>
      <c r="M1845" s="137">
        <f>'PVWatts Hourly Results (1)'!L1856/1000</f>
        <v>0</v>
      </c>
      <c r="N1845" s="3">
        <f>'PVWatts Hourly Results (2)'!L1856/1000</f>
        <v>0</v>
      </c>
      <c r="O1845" s="3">
        <f>'PVWatts Hourly Results (3)'!L1856/1000</f>
        <v>0</v>
      </c>
      <c r="P1845" s="3">
        <f>'PVWatts Hourly Results (4)'!L1856/1000</f>
        <v>0</v>
      </c>
      <c r="Q1845" s="130">
        <f>'PVWatts Hourly Results (5)'!L1856/1000</f>
        <v>0</v>
      </c>
    </row>
    <row r="1846" spans="2:17" x14ac:dyDescent="0.25">
      <c r="B1846" s="8">
        <v>3</v>
      </c>
      <c r="C1846" s="9">
        <v>18</v>
      </c>
      <c r="D1846" s="134">
        <f>'PVWatts Hourly Results (1)'!C1857</f>
        <v>0</v>
      </c>
      <c r="E1846" s="127">
        <f>DATE(YEAR(Inputs!$D$5),Summary!B1846,Summary!C1846)+TIME(D1846,0,0)</f>
        <v>78</v>
      </c>
      <c r="F1846" s="4">
        <f t="shared" si="200"/>
        <v>0</v>
      </c>
      <c r="G1846" s="4">
        <f t="shared" si="198"/>
        <v>1</v>
      </c>
      <c r="H1846" s="4">
        <f t="shared" si="201"/>
        <v>0</v>
      </c>
      <c r="I1846" s="4">
        <f t="shared" si="202"/>
        <v>0</v>
      </c>
      <c r="J1846" s="4">
        <f t="shared" si="203"/>
        <v>0</v>
      </c>
      <c r="K1846" s="4">
        <f t="shared" si="199"/>
        <v>0</v>
      </c>
      <c r="L1846" s="5">
        <f t="shared" si="204"/>
        <v>0</v>
      </c>
      <c r="M1846" s="137">
        <f>'PVWatts Hourly Results (1)'!L1857/1000</f>
        <v>0</v>
      </c>
      <c r="N1846" s="3">
        <f>'PVWatts Hourly Results (2)'!L1857/1000</f>
        <v>0</v>
      </c>
      <c r="O1846" s="3">
        <f>'PVWatts Hourly Results (3)'!L1857/1000</f>
        <v>0</v>
      </c>
      <c r="P1846" s="3">
        <f>'PVWatts Hourly Results (4)'!L1857/1000</f>
        <v>0</v>
      </c>
      <c r="Q1846" s="130">
        <f>'PVWatts Hourly Results (5)'!L1857/1000</f>
        <v>0</v>
      </c>
    </row>
    <row r="1847" spans="2:17" x14ac:dyDescent="0.25">
      <c r="B1847" s="8">
        <v>3</v>
      </c>
      <c r="C1847" s="9">
        <v>18</v>
      </c>
      <c r="D1847" s="134">
        <f>'PVWatts Hourly Results (1)'!C1858</f>
        <v>0</v>
      </c>
      <c r="E1847" s="127">
        <f>DATE(YEAR(Inputs!$D$5),Summary!B1847,Summary!C1847)+TIME(D1847,0,0)</f>
        <v>78</v>
      </c>
      <c r="F1847" s="4">
        <f t="shared" si="200"/>
        <v>0</v>
      </c>
      <c r="G1847" s="4">
        <f t="shared" si="198"/>
        <v>1</v>
      </c>
      <c r="H1847" s="4">
        <f t="shared" si="201"/>
        <v>0</v>
      </c>
      <c r="I1847" s="4">
        <f t="shared" si="202"/>
        <v>0</v>
      </c>
      <c r="J1847" s="4">
        <f t="shared" si="203"/>
        <v>0</v>
      </c>
      <c r="K1847" s="4">
        <f t="shared" si="199"/>
        <v>0</v>
      </c>
      <c r="L1847" s="5">
        <f t="shared" si="204"/>
        <v>0</v>
      </c>
      <c r="M1847" s="137">
        <f>'PVWatts Hourly Results (1)'!L1858/1000</f>
        <v>0</v>
      </c>
      <c r="N1847" s="3">
        <f>'PVWatts Hourly Results (2)'!L1858/1000</f>
        <v>0</v>
      </c>
      <c r="O1847" s="3">
        <f>'PVWatts Hourly Results (3)'!L1858/1000</f>
        <v>0</v>
      </c>
      <c r="P1847" s="3">
        <f>'PVWatts Hourly Results (4)'!L1858/1000</f>
        <v>0</v>
      </c>
      <c r="Q1847" s="130">
        <f>'PVWatts Hourly Results (5)'!L1858/1000</f>
        <v>0</v>
      </c>
    </row>
    <row r="1848" spans="2:17" x14ac:dyDescent="0.25">
      <c r="B1848" s="8">
        <v>3</v>
      </c>
      <c r="C1848" s="9">
        <v>18</v>
      </c>
      <c r="D1848" s="134">
        <f>'PVWatts Hourly Results (1)'!C1859</f>
        <v>0</v>
      </c>
      <c r="E1848" s="127">
        <f>DATE(YEAR(Inputs!$D$5),Summary!B1848,Summary!C1848)+TIME(D1848,0,0)</f>
        <v>78</v>
      </c>
      <c r="F1848" s="4">
        <f t="shared" si="200"/>
        <v>0</v>
      </c>
      <c r="G1848" s="4">
        <f t="shared" si="198"/>
        <v>1</v>
      </c>
      <c r="H1848" s="4">
        <f t="shared" si="201"/>
        <v>0</v>
      </c>
      <c r="I1848" s="4">
        <f t="shared" si="202"/>
        <v>0</v>
      </c>
      <c r="J1848" s="4">
        <f t="shared" si="203"/>
        <v>0</v>
      </c>
      <c r="K1848" s="4">
        <f t="shared" si="199"/>
        <v>0</v>
      </c>
      <c r="L1848" s="5">
        <f t="shared" si="204"/>
        <v>0</v>
      </c>
      <c r="M1848" s="137">
        <f>'PVWatts Hourly Results (1)'!L1859/1000</f>
        <v>0</v>
      </c>
      <c r="N1848" s="3">
        <f>'PVWatts Hourly Results (2)'!L1859/1000</f>
        <v>0</v>
      </c>
      <c r="O1848" s="3">
        <f>'PVWatts Hourly Results (3)'!L1859/1000</f>
        <v>0</v>
      </c>
      <c r="P1848" s="3">
        <f>'PVWatts Hourly Results (4)'!L1859/1000</f>
        <v>0</v>
      </c>
      <c r="Q1848" s="130">
        <f>'PVWatts Hourly Results (5)'!L1859/1000</f>
        <v>0</v>
      </c>
    </row>
    <row r="1849" spans="2:17" x14ac:dyDescent="0.25">
      <c r="B1849" s="8">
        <v>3</v>
      </c>
      <c r="C1849" s="9">
        <v>18</v>
      </c>
      <c r="D1849" s="134">
        <f>'PVWatts Hourly Results (1)'!C1860</f>
        <v>0</v>
      </c>
      <c r="E1849" s="127">
        <f>DATE(YEAR(Inputs!$D$5),Summary!B1849,Summary!C1849)+TIME(D1849,0,0)</f>
        <v>78</v>
      </c>
      <c r="F1849" s="4">
        <f t="shared" si="200"/>
        <v>0</v>
      </c>
      <c r="G1849" s="4">
        <f t="shared" si="198"/>
        <v>1</v>
      </c>
      <c r="H1849" s="4">
        <f t="shared" si="201"/>
        <v>0</v>
      </c>
      <c r="I1849" s="4">
        <f t="shared" si="202"/>
        <v>0</v>
      </c>
      <c r="J1849" s="4">
        <f t="shared" si="203"/>
        <v>0</v>
      </c>
      <c r="K1849" s="4">
        <f t="shared" si="199"/>
        <v>0</v>
      </c>
      <c r="L1849" s="5">
        <f t="shared" si="204"/>
        <v>0</v>
      </c>
      <c r="M1849" s="137">
        <f>'PVWatts Hourly Results (1)'!L1860/1000</f>
        <v>0</v>
      </c>
      <c r="N1849" s="3">
        <f>'PVWatts Hourly Results (2)'!L1860/1000</f>
        <v>0</v>
      </c>
      <c r="O1849" s="3">
        <f>'PVWatts Hourly Results (3)'!L1860/1000</f>
        <v>0</v>
      </c>
      <c r="P1849" s="3">
        <f>'PVWatts Hourly Results (4)'!L1860/1000</f>
        <v>0</v>
      </c>
      <c r="Q1849" s="130">
        <f>'PVWatts Hourly Results (5)'!L1860/1000</f>
        <v>0</v>
      </c>
    </row>
    <row r="1850" spans="2:17" x14ac:dyDescent="0.25">
      <c r="B1850" s="8">
        <v>3</v>
      </c>
      <c r="C1850" s="9">
        <v>18</v>
      </c>
      <c r="D1850" s="134">
        <f>'PVWatts Hourly Results (1)'!C1861</f>
        <v>0</v>
      </c>
      <c r="E1850" s="127">
        <f>DATE(YEAR(Inputs!$D$5),Summary!B1850,Summary!C1850)+TIME(D1850,0,0)</f>
        <v>78</v>
      </c>
      <c r="F1850" s="4">
        <f t="shared" si="200"/>
        <v>0</v>
      </c>
      <c r="G1850" s="4">
        <f t="shared" si="198"/>
        <v>1</v>
      </c>
      <c r="H1850" s="4">
        <f t="shared" si="201"/>
        <v>0</v>
      </c>
      <c r="I1850" s="4">
        <f t="shared" si="202"/>
        <v>0</v>
      </c>
      <c r="J1850" s="4">
        <f t="shared" si="203"/>
        <v>0</v>
      </c>
      <c r="K1850" s="4">
        <f t="shared" si="199"/>
        <v>0</v>
      </c>
      <c r="L1850" s="5">
        <f t="shared" si="204"/>
        <v>0</v>
      </c>
      <c r="M1850" s="137">
        <f>'PVWatts Hourly Results (1)'!L1861/1000</f>
        <v>0</v>
      </c>
      <c r="N1850" s="3">
        <f>'PVWatts Hourly Results (2)'!L1861/1000</f>
        <v>0</v>
      </c>
      <c r="O1850" s="3">
        <f>'PVWatts Hourly Results (3)'!L1861/1000</f>
        <v>0</v>
      </c>
      <c r="P1850" s="3">
        <f>'PVWatts Hourly Results (4)'!L1861/1000</f>
        <v>0</v>
      </c>
      <c r="Q1850" s="130">
        <f>'PVWatts Hourly Results (5)'!L1861/1000</f>
        <v>0</v>
      </c>
    </row>
    <row r="1851" spans="2:17" x14ac:dyDescent="0.25">
      <c r="B1851" s="8">
        <v>3</v>
      </c>
      <c r="C1851" s="9">
        <v>18</v>
      </c>
      <c r="D1851" s="134">
        <f>'PVWatts Hourly Results (1)'!C1862</f>
        <v>0</v>
      </c>
      <c r="E1851" s="127">
        <f>DATE(YEAR(Inputs!$D$5),Summary!B1851,Summary!C1851)+TIME(D1851,0,0)</f>
        <v>78</v>
      </c>
      <c r="F1851" s="4">
        <f t="shared" si="200"/>
        <v>0</v>
      </c>
      <c r="G1851" s="4">
        <f t="shared" si="198"/>
        <v>1</v>
      </c>
      <c r="H1851" s="4">
        <f t="shared" si="201"/>
        <v>0</v>
      </c>
      <c r="I1851" s="4">
        <f t="shared" si="202"/>
        <v>0</v>
      </c>
      <c r="J1851" s="4">
        <f t="shared" si="203"/>
        <v>0</v>
      </c>
      <c r="K1851" s="4">
        <f t="shared" si="199"/>
        <v>0</v>
      </c>
      <c r="L1851" s="5">
        <f t="shared" si="204"/>
        <v>0</v>
      </c>
      <c r="M1851" s="137">
        <f>'PVWatts Hourly Results (1)'!L1862/1000</f>
        <v>0</v>
      </c>
      <c r="N1851" s="3">
        <f>'PVWatts Hourly Results (2)'!L1862/1000</f>
        <v>0</v>
      </c>
      <c r="O1851" s="3">
        <f>'PVWatts Hourly Results (3)'!L1862/1000</f>
        <v>0</v>
      </c>
      <c r="P1851" s="3">
        <f>'PVWatts Hourly Results (4)'!L1862/1000</f>
        <v>0</v>
      </c>
      <c r="Q1851" s="130">
        <f>'PVWatts Hourly Results (5)'!L1862/1000</f>
        <v>0</v>
      </c>
    </row>
    <row r="1852" spans="2:17" x14ac:dyDescent="0.25">
      <c r="B1852" s="8">
        <v>3</v>
      </c>
      <c r="C1852" s="9">
        <v>18</v>
      </c>
      <c r="D1852" s="134">
        <f>'PVWatts Hourly Results (1)'!C1863</f>
        <v>0</v>
      </c>
      <c r="E1852" s="127">
        <f>DATE(YEAR(Inputs!$D$5),Summary!B1852,Summary!C1852)+TIME(D1852,0,0)</f>
        <v>78</v>
      </c>
      <c r="F1852" s="4">
        <f t="shared" si="200"/>
        <v>0</v>
      </c>
      <c r="G1852" s="4">
        <f t="shared" si="198"/>
        <v>1</v>
      </c>
      <c r="H1852" s="4">
        <f t="shared" si="201"/>
        <v>0</v>
      </c>
      <c r="I1852" s="4">
        <f t="shared" si="202"/>
        <v>0</v>
      </c>
      <c r="J1852" s="4">
        <f t="shared" si="203"/>
        <v>0</v>
      </c>
      <c r="K1852" s="4">
        <f t="shared" si="199"/>
        <v>0</v>
      </c>
      <c r="L1852" s="5">
        <f t="shared" si="204"/>
        <v>0</v>
      </c>
      <c r="M1852" s="137">
        <f>'PVWatts Hourly Results (1)'!L1863/1000</f>
        <v>0</v>
      </c>
      <c r="N1852" s="3">
        <f>'PVWatts Hourly Results (2)'!L1863/1000</f>
        <v>0</v>
      </c>
      <c r="O1852" s="3">
        <f>'PVWatts Hourly Results (3)'!L1863/1000</f>
        <v>0</v>
      </c>
      <c r="P1852" s="3">
        <f>'PVWatts Hourly Results (4)'!L1863/1000</f>
        <v>0</v>
      </c>
      <c r="Q1852" s="130">
        <f>'PVWatts Hourly Results (5)'!L1863/1000</f>
        <v>0</v>
      </c>
    </row>
    <row r="1853" spans="2:17" x14ac:dyDescent="0.25">
      <c r="B1853" s="8">
        <v>3</v>
      </c>
      <c r="C1853" s="9">
        <v>18</v>
      </c>
      <c r="D1853" s="134">
        <f>'PVWatts Hourly Results (1)'!C1864</f>
        <v>0</v>
      </c>
      <c r="E1853" s="127">
        <f>DATE(YEAR(Inputs!$D$5),Summary!B1853,Summary!C1853)+TIME(D1853,0,0)</f>
        <v>78</v>
      </c>
      <c r="F1853" s="4">
        <f t="shared" si="200"/>
        <v>0</v>
      </c>
      <c r="G1853" s="4">
        <f t="shared" si="198"/>
        <v>1</v>
      </c>
      <c r="H1853" s="4">
        <f t="shared" si="201"/>
        <v>0</v>
      </c>
      <c r="I1853" s="4">
        <f t="shared" si="202"/>
        <v>0</v>
      </c>
      <c r="J1853" s="4">
        <f t="shared" si="203"/>
        <v>0</v>
      </c>
      <c r="K1853" s="4">
        <f t="shared" si="199"/>
        <v>0</v>
      </c>
      <c r="L1853" s="5">
        <f t="shared" si="204"/>
        <v>0</v>
      </c>
      <c r="M1853" s="137">
        <f>'PVWatts Hourly Results (1)'!L1864/1000</f>
        <v>0</v>
      </c>
      <c r="N1853" s="3">
        <f>'PVWatts Hourly Results (2)'!L1864/1000</f>
        <v>0</v>
      </c>
      <c r="O1853" s="3">
        <f>'PVWatts Hourly Results (3)'!L1864/1000</f>
        <v>0</v>
      </c>
      <c r="P1853" s="3">
        <f>'PVWatts Hourly Results (4)'!L1864/1000</f>
        <v>0</v>
      </c>
      <c r="Q1853" s="130">
        <f>'PVWatts Hourly Results (5)'!L1864/1000</f>
        <v>0</v>
      </c>
    </row>
    <row r="1854" spans="2:17" x14ac:dyDescent="0.25">
      <c r="B1854" s="8">
        <v>3</v>
      </c>
      <c r="C1854" s="9">
        <v>18</v>
      </c>
      <c r="D1854" s="134">
        <f>'PVWatts Hourly Results (1)'!C1865</f>
        <v>0</v>
      </c>
      <c r="E1854" s="127">
        <f>DATE(YEAR(Inputs!$D$5),Summary!B1854,Summary!C1854)+TIME(D1854,0,0)</f>
        <v>78</v>
      </c>
      <c r="F1854" s="4">
        <f t="shared" si="200"/>
        <v>0</v>
      </c>
      <c r="G1854" s="4">
        <f t="shared" si="198"/>
        <v>1</v>
      </c>
      <c r="H1854" s="4">
        <f t="shared" si="201"/>
        <v>0</v>
      </c>
      <c r="I1854" s="4">
        <f t="shared" si="202"/>
        <v>0</v>
      </c>
      <c r="J1854" s="4">
        <f t="shared" si="203"/>
        <v>0</v>
      </c>
      <c r="K1854" s="4">
        <f t="shared" si="199"/>
        <v>0</v>
      </c>
      <c r="L1854" s="5">
        <f t="shared" si="204"/>
        <v>0</v>
      </c>
      <c r="M1854" s="137">
        <f>'PVWatts Hourly Results (1)'!L1865/1000</f>
        <v>0</v>
      </c>
      <c r="N1854" s="3">
        <f>'PVWatts Hourly Results (2)'!L1865/1000</f>
        <v>0</v>
      </c>
      <c r="O1854" s="3">
        <f>'PVWatts Hourly Results (3)'!L1865/1000</f>
        <v>0</v>
      </c>
      <c r="P1854" s="3">
        <f>'PVWatts Hourly Results (4)'!L1865/1000</f>
        <v>0</v>
      </c>
      <c r="Q1854" s="130">
        <f>'PVWatts Hourly Results (5)'!L1865/1000</f>
        <v>0</v>
      </c>
    </row>
    <row r="1855" spans="2:17" x14ac:dyDescent="0.25">
      <c r="B1855" s="8">
        <v>3</v>
      </c>
      <c r="C1855" s="9">
        <v>18</v>
      </c>
      <c r="D1855" s="134">
        <f>'PVWatts Hourly Results (1)'!C1866</f>
        <v>0</v>
      </c>
      <c r="E1855" s="127">
        <f>DATE(YEAR(Inputs!$D$5),Summary!B1855,Summary!C1855)+TIME(D1855,0,0)</f>
        <v>78</v>
      </c>
      <c r="F1855" s="4">
        <f t="shared" si="200"/>
        <v>0</v>
      </c>
      <c r="G1855" s="4">
        <f t="shared" si="198"/>
        <v>1</v>
      </c>
      <c r="H1855" s="4">
        <f t="shared" si="201"/>
        <v>0</v>
      </c>
      <c r="I1855" s="4">
        <f t="shared" si="202"/>
        <v>0</v>
      </c>
      <c r="J1855" s="4">
        <f t="shared" si="203"/>
        <v>0</v>
      </c>
      <c r="K1855" s="4">
        <f t="shared" si="199"/>
        <v>0</v>
      </c>
      <c r="L1855" s="5">
        <f t="shared" si="204"/>
        <v>0</v>
      </c>
      <c r="M1855" s="137">
        <f>'PVWatts Hourly Results (1)'!L1866/1000</f>
        <v>0</v>
      </c>
      <c r="N1855" s="3">
        <f>'PVWatts Hourly Results (2)'!L1866/1000</f>
        <v>0</v>
      </c>
      <c r="O1855" s="3">
        <f>'PVWatts Hourly Results (3)'!L1866/1000</f>
        <v>0</v>
      </c>
      <c r="P1855" s="3">
        <f>'PVWatts Hourly Results (4)'!L1866/1000</f>
        <v>0</v>
      </c>
      <c r="Q1855" s="130">
        <f>'PVWatts Hourly Results (5)'!L1866/1000</f>
        <v>0</v>
      </c>
    </row>
    <row r="1856" spans="2:17" x14ac:dyDescent="0.25">
      <c r="B1856" s="8">
        <v>3</v>
      </c>
      <c r="C1856" s="9">
        <v>18</v>
      </c>
      <c r="D1856" s="134">
        <f>'PVWatts Hourly Results (1)'!C1867</f>
        <v>0</v>
      </c>
      <c r="E1856" s="127">
        <f>DATE(YEAR(Inputs!$D$5),Summary!B1856,Summary!C1856)+TIME(D1856,0,0)</f>
        <v>78</v>
      </c>
      <c r="F1856" s="4">
        <f t="shared" si="200"/>
        <v>0</v>
      </c>
      <c r="G1856" s="4">
        <f t="shared" si="198"/>
        <v>1</v>
      </c>
      <c r="H1856" s="4">
        <f t="shared" si="201"/>
        <v>0</v>
      </c>
      <c r="I1856" s="4">
        <f t="shared" si="202"/>
        <v>0</v>
      </c>
      <c r="J1856" s="4">
        <f t="shared" si="203"/>
        <v>0</v>
      </c>
      <c r="K1856" s="4">
        <f t="shared" si="199"/>
        <v>0</v>
      </c>
      <c r="L1856" s="5">
        <f t="shared" si="204"/>
        <v>0</v>
      </c>
      <c r="M1856" s="137">
        <f>'PVWatts Hourly Results (1)'!L1867/1000</f>
        <v>0</v>
      </c>
      <c r="N1856" s="3">
        <f>'PVWatts Hourly Results (2)'!L1867/1000</f>
        <v>0</v>
      </c>
      <c r="O1856" s="3">
        <f>'PVWatts Hourly Results (3)'!L1867/1000</f>
        <v>0</v>
      </c>
      <c r="P1856" s="3">
        <f>'PVWatts Hourly Results (4)'!L1867/1000</f>
        <v>0</v>
      </c>
      <c r="Q1856" s="130">
        <f>'PVWatts Hourly Results (5)'!L1867/1000</f>
        <v>0</v>
      </c>
    </row>
    <row r="1857" spans="2:17" x14ac:dyDescent="0.25">
      <c r="B1857" s="8">
        <v>3</v>
      </c>
      <c r="C1857" s="9">
        <v>18</v>
      </c>
      <c r="D1857" s="134">
        <f>'PVWatts Hourly Results (1)'!C1868</f>
        <v>0</v>
      </c>
      <c r="E1857" s="127">
        <f>DATE(YEAR(Inputs!$D$5),Summary!B1857,Summary!C1857)+TIME(D1857,0,0)</f>
        <v>78</v>
      </c>
      <c r="F1857" s="4">
        <f t="shared" si="200"/>
        <v>0</v>
      </c>
      <c r="G1857" s="4">
        <f t="shared" si="198"/>
        <v>1</v>
      </c>
      <c r="H1857" s="4">
        <f t="shared" si="201"/>
        <v>0</v>
      </c>
      <c r="I1857" s="4">
        <f t="shared" si="202"/>
        <v>0</v>
      </c>
      <c r="J1857" s="4">
        <f t="shared" si="203"/>
        <v>0</v>
      </c>
      <c r="K1857" s="4">
        <f t="shared" si="199"/>
        <v>0</v>
      </c>
      <c r="L1857" s="5">
        <f t="shared" si="204"/>
        <v>0</v>
      </c>
      <c r="M1857" s="137">
        <f>'PVWatts Hourly Results (1)'!L1868/1000</f>
        <v>0</v>
      </c>
      <c r="N1857" s="3">
        <f>'PVWatts Hourly Results (2)'!L1868/1000</f>
        <v>0</v>
      </c>
      <c r="O1857" s="3">
        <f>'PVWatts Hourly Results (3)'!L1868/1000</f>
        <v>0</v>
      </c>
      <c r="P1857" s="3">
        <f>'PVWatts Hourly Results (4)'!L1868/1000</f>
        <v>0</v>
      </c>
      <c r="Q1857" s="130">
        <f>'PVWatts Hourly Results (5)'!L1868/1000</f>
        <v>0</v>
      </c>
    </row>
    <row r="1858" spans="2:17" x14ac:dyDescent="0.25">
      <c r="B1858" s="8">
        <v>3</v>
      </c>
      <c r="C1858" s="9">
        <v>18</v>
      </c>
      <c r="D1858" s="134">
        <f>'PVWatts Hourly Results (1)'!C1869</f>
        <v>0</v>
      </c>
      <c r="E1858" s="127">
        <f>DATE(YEAR(Inputs!$D$5),Summary!B1858,Summary!C1858)+TIME(D1858,0,0)</f>
        <v>78</v>
      </c>
      <c r="F1858" s="4">
        <f t="shared" si="200"/>
        <v>0</v>
      </c>
      <c r="G1858" s="4">
        <f t="shared" si="198"/>
        <v>1</v>
      </c>
      <c r="H1858" s="4">
        <f t="shared" si="201"/>
        <v>0</v>
      </c>
      <c r="I1858" s="4">
        <f t="shared" si="202"/>
        <v>0</v>
      </c>
      <c r="J1858" s="4">
        <f t="shared" si="203"/>
        <v>0</v>
      </c>
      <c r="K1858" s="4">
        <f t="shared" si="199"/>
        <v>0</v>
      </c>
      <c r="L1858" s="5">
        <f t="shared" si="204"/>
        <v>0</v>
      </c>
      <c r="M1858" s="137">
        <f>'PVWatts Hourly Results (1)'!L1869/1000</f>
        <v>0</v>
      </c>
      <c r="N1858" s="3">
        <f>'PVWatts Hourly Results (2)'!L1869/1000</f>
        <v>0</v>
      </c>
      <c r="O1858" s="3">
        <f>'PVWatts Hourly Results (3)'!L1869/1000</f>
        <v>0</v>
      </c>
      <c r="P1858" s="3">
        <f>'PVWatts Hourly Results (4)'!L1869/1000</f>
        <v>0</v>
      </c>
      <c r="Q1858" s="130">
        <f>'PVWatts Hourly Results (5)'!L1869/1000</f>
        <v>0</v>
      </c>
    </row>
    <row r="1859" spans="2:17" x14ac:dyDescent="0.25">
      <c r="B1859" s="8">
        <v>3</v>
      </c>
      <c r="C1859" s="9">
        <v>18</v>
      </c>
      <c r="D1859" s="134">
        <f>'PVWatts Hourly Results (1)'!C1870</f>
        <v>0</v>
      </c>
      <c r="E1859" s="127">
        <f>DATE(YEAR(Inputs!$D$5),Summary!B1859,Summary!C1859)+TIME(D1859,0,0)</f>
        <v>78</v>
      </c>
      <c r="F1859" s="4">
        <f t="shared" si="200"/>
        <v>0</v>
      </c>
      <c r="G1859" s="4">
        <f t="shared" si="198"/>
        <v>1</v>
      </c>
      <c r="H1859" s="4">
        <f t="shared" si="201"/>
        <v>0</v>
      </c>
      <c r="I1859" s="4">
        <f t="shared" si="202"/>
        <v>0</v>
      </c>
      <c r="J1859" s="4">
        <f t="shared" si="203"/>
        <v>0</v>
      </c>
      <c r="K1859" s="4">
        <f t="shared" si="199"/>
        <v>0</v>
      </c>
      <c r="L1859" s="5">
        <f t="shared" si="204"/>
        <v>0</v>
      </c>
      <c r="M1859" s="137">
        <f>'PVWatts Hourly Results (1)'!L1870/1000</f>
        <v>0</v>
      </c>
      <c r="N1859" s="3">
        <f>'PVWatts Hourly Results (2)'!L1870/1000</f>
        <v>0</v>
      </c>
      <c r="O1859" s="3">
        <f>'PVWatts Hourly Results (3)'!L1870/1000</f>
        <v>0</v>
      </c>
      <c r="P1859" s="3">
        <f>'PVWatts Hourly Results (4)'!L1870/1000</f>
        <v>0</v>
      </c>
      <c r="Q1859" s="130">
        <f>'PVWatts Hourly Results (5)'!L1870/1000</f>
        <v>0</v>
      </c>
    </row>
    <row r="1860" spans="2:17" x14ac:dyDescent="0.25">
      <c r="B1860" s="8">
        <v>3</v>
      </c>
      <c r="C1860" s="9">
        <v>18</v>
      </c>
      <c r="D1860" s="134">
        <f>'PVWatts Hourly Results (1)'!C1871</f>
        <v>0</v>
      </c>
      <c r="E1860" s="127">
        <f>DATE(YEAR(Inputs!$D$5),Summary!B1860,Summary!C1860)+TIME(D1860,0,0)</f>
        <v>78</v>
      </c>
      <c r="F1860" s="4">
        <f t="shared" si="200"/>
        <v>0</v>
      </c>
      <c r="G1860" s="4">
        <f t="shared" si="198"/>
        <v>1</v>
      </c>
      <c r="H1860" s="4">
        <f t="shared" si="201"/>
        <v>0</v>
      </c>
      <c r="I1860" s="4">
        <f t="shared" si="202"/>
        <v>0</v>
      </c>
      <c r="J1860" s="4">
        <f t="shared" si="203"/>
        <v>0</v>
      </c>
      <c r="K1860" s="4">
        <f t="shared" si="199"/>
        <v>0</v>
      </c>
      <c r="L1860" s="5">
        <f t="shared" si="204"/>
        <v>0</v>
      </c>
      <c r="M1860" s="137">
        <f>'PVWatts Hourly Results (1)'!L1871/1000</f>
        <v>0</v>
      </c>
      <c r="N1860" s="3">
        <f>'PVWatts Hourly Results (2)'!L1871/1000</f>
        <v>0</v>
      </c>
      <c r="O1860" s="3">
        <f>'PVWatts Hourly Results (3)'!L1871/1000</f>
        <v>0</v>
      </c>
      <c r="P1860" s="3">
        <f>'PVWatts Hourly Results (4)'!L1871/1000</f>
        <v>0</v>
      </c>
      <c r="Q1860" s="130">
        <f>'PVWatts Hourly Results (5)'!L1871/1000</f>
        <v>0</v>
      </c>
    </row>
    <row r="1861" spans="2:17" x14ac:dyDescent="0.25">
      <c r="B1861" s="8">
        <v>3</v>
      </c>
      <c r="C1861" s="9">
        <v>18</v>
      </c>
      <c r="D1861" s="134">
        <f>'PVWatts Hourly Results (1)'!C1872</f>
        <v>0</v>
      </c>
      <c r="E1861" s="127">
        <f>DATE(YEAR(Inputs!$D$5),Summary!B1861,Summary!C1861)+TIME(D1861,0,0)</f>
        <v>78</v>
      </c>
      <c r="F1861" s="4">
        <f t="shared" si="200"/>
        <v>0</v>
      </c>
      <c r="G1861" s="4">
        <f t="shared" si="198"/>
        <v>1</v>
      </c>
      <c r="H1861" s="4">
        <f t="shared" si="201"/>
        <v>0</v>
      </c>
      <c r="I1861" s="4">
        <f t="shared" si="202"/>
        <v>0</v>
      </c>
      <c r="J1861" s="4">
        <f t="shared" si="203"/>
        <v>0</v>
      </c>
      <c r="K1861" s="4">
        <f t="shared" si="199"/>
        <v>0</v>
      </c>
      <c r="L1861" s="5">
        <f t="shared" si="204"/>
        <v>0</v>
      </c>
      <c r="M1861" s="137">
        <f>'PVWatts Hourly Results (1)'!L1872/1000</f>
        <v>0</v>
      </c>
      <c r="N1861" s="3">
        <f>'PVWatts Hourly Results (2)'!L1872/1000</f>
        <v>0</v>
      </c>
      <c r="O1861" s="3">
        <f>'PVWatts Hourly Results (3)'!L1872/1000</f>
        <v>0</v>
      </c>
      <c r="P1861" s="3">
        <f>'PVWatts Hourly Results (4)'!L1872/1000</f>
        <v>0</v>
      </c>
      <c r="Q1861" s="130">
        <f>'PVWatts Hourly Results (5)'!L1872/1000</f>
        <v>0</v>
      </c>
    </row>
    <row r="1862" spans="2:17" x14ac:dyDescent="0.25">
      <c r="B1862" s="8">
        <v>3</v>
      </c>
      <c r="C1862" s="9">
        <v>18</v>
      </c>
      <c r="D1862" s="134">
        <f>'PVWatts Hourly Results (1)'!C1873</f>
        <v>0</v>
      </c>
      <c r="E1862" s="127">
        <f>DATE(YEAR(Inputs!$D$5),Summary!B1862,Summary!C1862)+TIME(D1862,0,0)</f>
        <v>78</v>
      </c>
      <c r="F1862" s="4">
        <f t="shared" si="200"/>
        <v>0</v>
      </c>
      <c r="G1862" s="4">
        <f t="shared" si="198"/>
        <v>1</v>
      </c>
      <c r="H1862" s="4">
        <f t="shared" si="201"/>
        <v>0</v>
      </c>
      <c r="I1862" s="4">
        <f t="shared" si="202"/>
        <v>0</v>
      </c>
      <c r="J1862" s="4">
        <f t="shared" si="203"/>
        <v>0</v>
      </c>
      <c r="K1862" s="4">
        <f t="shared" si="199"/>
        <v>0</v>
      </c>
      <c r="L1862" s="5">
        <f t="shared" si="204"/>
        <v>0</v>
      </c>
      <c r="M1862" s="137">
        <f>'PVWatts Hourly Results (1)'!L1873/1000</f>
        <v>0</v>
      </c>
      <c r="N1862" s="3">
        <f>'PVWatts Hourly Results (2)'!L1873/1000</f>
        <v>0</v>
      </c>
      <c r="O1862" s="3">
        <f>'PVWatts Hourly Results (3)'!L1873/1000</f>
        <v>0</v>
      </c>
      <c r="P1862" s="3">
        <f>'PVWatts Hourly Results (4)'!L1873/1000</f>
        <v>0</v>
      </c>
      <c r="Q1862" s="130">
        <f>'PVWatts Hourly Results (5)'!L1873/1000</f>
        <v>0</v>
      </c>
    </row>
    <row r="1863" spans="2:17" x14ac:dyDescent="0.25">
      <c r="B1863" s="8">
        <v>3</v>
      </c>
      <c r="C1863" s="9">
        <v>18</v>
      </c>
      <c r="D1863" s="134">
        <f>'PVWatts Hourly Results (1)'!C1874</f>
        <v>0</v>
      </c>
      <c r="E1863" s="127">
        <f>DATE(YEAR(Inputs!$D$5),Summary!B1863,Summary!C1863)+TIME(D1863,0,0)</f>
        <v>78</v>
      </c>
      <c r="F1863" s="4">
        <f t="shared" si="200"/>
        <v>0</v>
      </c>
      <c r="G1863" s="4">
        <f t="shared" si="198"/>
        <v>1</v>
      </c>
      <c r="H1863" s="4">
        <f t="shared" si="201"/>
        <v>0</v>
      </c>
      <c r="I1863" s="4">
        <f t="shared" si="202"/>
        <v>0</v>
      </c>
      <c r="J1863" s="4">
        <f t="shared" si="203"/>
        <v>0</v>
      </c>
      <c r="K1863" s="4">
        <f t="shared" si="199"/>
        <v>0</v>
      </c>
      <c r="L1863" s="5">
        <f t="shared" si="204"/>
        <v>0</v>
      </c>
      <c r="M1863" s="137">
        <f>'PVWatts Hourly Results (1)'!L1874/1000</f>
        <v>0</v>
      </c>
      <c r="N1863" s="3">
        <f>'PVWatts Hourly Results (2)'!L1874/1000</f>
        <v>0</v>
      </c>
      <c r="O1863" s="3">
        <f>'PVWatts Hourly Results (3)'!L1874/1000</f>
        <v>0</v>
      </c>
      <c r="P1863" s="3">
        <f>'PVWatts Hourly Results (4)'!L1874/1000</f>
        <v>0</v>
      </c>
      <c r="Q1863" s="130">
        <f>'PVWatts Hourly Results (5)'!L1874/1000</f>
        <v>0</v>
      </c>
    </row>
    <row r="1864" spans="2:17" x14ac:dyDescent="0.25">
      <c r="B1864" s="8">
        <v>3</v>
      </c>
      <c r="C1864" s="9">
        <v>18</v>
      </c>
      <c r="D1864" s="134">
        <f>'PVWatts Hourly Results (1)'!C1875</f>
        <v>0</v>
      </c>
      <c r="E1864" s="127">
        <f>DATE(YEAR(Inputs!$D$5),Summary!B1864,Summary!C1864)+TIME(D1864,0,0)</f>
        <v>78</v>
      </c>
      <c r="F1864" s="4">
        <f t="shared" si="200"/>
        <v>0</v>
      </c>
      <c r="G1864" s="4">
        <f t="shared" si="198"/>
        <v>1</v>
      </c>
      <c r="H1864" s="4">
        <f t="shared" si="201"/>
        <v>0</v>
      </c>
      <c r="I1864" s="4">
        <f t="shared" si="202"/>
        <v>0</v>
      </c>
      <c r="J1864" s="4">
        <f t="shared" si="203"/>
        <v>0</v>
      </c>
      <c r="K1864" s="4">
        <f t="shared" si="199"/>
        <v>0</v>
      </c>
      <c r="L1864" s="5">
        <f t="shared" si="204"/>
        <v>0</v>
      </c>
      <c r="M1864" s="137">
        <f>'PVWatts Hourly Results (1)'!L1875/1000</f>
        <v>0</v>
      </c>
      <c r="N1864" s="3">
        <f>'PVWatts Hourly Results (2)'!L1875/1000</f>
        <v>0</v>
      </c>
      <c r="O1864" s="3">
        <f>'PVWatts Hourly Results (3)'!L1875/1000</f>
        <v>0</v>
      </c>
      <c r="P1864" s="3">
        <f>'PVWatts Hourly Results (4)'!L1875/1000</f>
        <v>0</v>
      </c>
      <c r="Q1864" s="130">
        <f>'PVWatts Hourly Results (5)'!L1875/1000</f>
        <v>0</v>
      </c>
    </row>
    <row r="1865" spans="2:17" x14ac:dyDescent="0.25">
      <c r="B1865" s="8">
        <v>3</v>
      </c>
      <c r="C1865" s="9">
        <v>18</v>
      </c>
      <c r="D1865" s="134">
        <f>'PVWatts Hourly Results (1)'!C1876</f>
        <v>0</v>
      </c>
      <c r="E1865" s="127">
        <f>DATE(YEAR(Inputs!$D$5),Summary!B1865,Summary!C1865)+TIME(D1865,0,0)</f>
        <v>78</v>
      </c>
      <c r="F1865" s="4">
        <f t="shared" si="200"/>
        <v>0</v>
      </c>
      <c r="G1865" s="4">
        <f t="shared" si="198"/>
        <v>1</v>
      </c>
      <c r="H1865" s="4">
        <f t="shared" si="201"/>
        <v>0</v>
      </c>
      <c r="I1865" s="4">
        <f t="shared" si="202"/>
        <v>0</v>
      </c>
      <c r="J1865" s="4">
        <f t="shared" si="203"/>
        <v>0</v>
      </c>
      <c r="K1865" s="4">
        <f t="shared" si="199"/>
        <v>0</v>
      </c>
      <c r="L1865" s="5">
        <f t="shared" si="204"/>
        <v>0</v>
      </c>
      <c r="M1865" s="137">
        <f>'PVWatts Hourly Results (1)'!L1876/1000</f>
        <v>0</v>
      </c>
      <c r="N1865" s="3">
        <f>'PVWatts Hourly Results (2)'!L1876/1000</f>
        <v>0</v>
      </c>
      <c r="O1865" s="3">
        <f>'PVWatts Hourly Results (3)'!L1876/1000</f>
        <v>0</v>
      </c>
      <c r="P1865" s="3">
        <f>'PVWatts Hourly Results (4)'!L1876/1000</f>
        <v>0</v>
      </c>
      <c r="Q1865" s="130">
        <f>'PVWatts Hourly Results (5)'!L1876/1000</f>
        <v>0</v>
      </c>
    </row>
    <row r="1866" spans="2:17" x14ac:dyDescent="0.25">
      <c r="B1866" s="8">
        <v>3</v>
      </c>
      <c r="C1866" s="9">
        <v>18</v>
      </c>
      <c r="D1866" s="134">
        <f>'PVWatts Hourly Results (1)'!C1877</f>
        <v>0</v>
      </c>
      <c r="E1866" s="127">
        <f>DATE(YEAR(Inputs!$D$5),Summary!B1866,Summary!C1866)+TIME(D1866,0,0)</f>
        <v>78</v>
      </c>
      <c r="F1866" s="4">
        <f t="shared" si="200"/>
        <v>0</v>
      </c>
      <c r="G1866" s="4">
        <f t="shared" si="198"/>
        <v>1</v>
      </c>
      <c r="H1866" s="4">
        <f t="shared" si="201"/>
        <v>0</v>
      </c>
      <c r="I1866" s="4">
        <f t="shared" si="202"/>
        <v>0</v>
      </c>
      <c r="J1866" s="4">
        <f t="shared" si="203"/>
        <v>0</v>
      </c>
      <c r="K1866" s="4">
        <f t="shared" si="199"/>
        <v>0</v>
      </c>
      <c r="L1866" s="5">
        <f t="shared" si="204"/>
        <v>0</v>
      </c>
      <c r="M1866" s="137">
        <f>'PVWatts Hourly Results (1)'!L1877/1000</f>
        <v>0</v>
      </c>
      <c r="N1866" s="3">
        <f>'PVWatts Hourly Results (2)'!L1877/1000</f>
        <v>0</v>
      </c>
      <c r="O1866" s="3">
        <f>'PVWatts Hourly Results (3)'!L1877/1000</f>
        <v>0</v>
      </c>
      <c r="P1866" s="3">
        <f>'PVWatts Hourly Results (4)'!L1877/1000</f>
        <v>0</v>
      </c>
      <c r="Q1866" s="130">
        <f>'PVWatts Hourly Results (5)'!L1877/1000</f>
        <v>0</v>
      </c>
    </row>
    <row r="1867" spans="2:17" x14ac:dyDescent="0.25">
      <c r="B1867" s="8">
        <v>3</v>
      </c>
      <c r="C1867" s="9">
        <v>18</v>
      </c>
      <c r="D1867" s="134">
        <f>'PVWatts Hourly Results (1)'!C1878</f>
        <v>0</v>
      </c>
      <c r="E1867" s="127">
        <f>DATE(YEAR(Inputs!$D$5),Summary!B1867,Summary!C1867)+TIME(D1867,0,0)</f>
        <v>78</v>
      </c>
      <c r="F1867" s="4">
        <f t="shared" si="200"/>
        <v>0</v>
      </c>
      <c r="G1867" s="4">
        <f t="shared" si="198"/>
        <v>1</v>
      </c>
      <c r="H1867" s="4">
        <f t="shared" si="201"/>
        <v>0</v>
      </c>
      <c r="I1867" s="4">
        <f t="shared" si="202"/>
        <v>0</v>
      </c>
      <c r="J1867" s="4">
        <f t="shared" si="203"/>
        <v>0</v>
      </c>
      <c r="K1867" s="4">
        <f t="shared" si="199"/>
        <v>0</v>
      </c>
      <c r="L1867" s="5">
        <f t="shared" si="204"/>
        <v>0</v>
      </c>
      <c r="M1867" s="137">
        <f>'PVWatts Hourly Results (1)'!L1878/1000</f>
        <v>0</v>
      </c>
      <c r="N1867" s="3">
        <f>'PVWatts Hourly Results (2)'!L1878/1000</f>
        <v>0</v>
      </c>
      <c r="O1867" s="3">
        <f>'PVWatts Hourly Results (3)'!L1878/1000</f>
        <v>0</v>
      </c>
      <c r="P1867" s="3">
        <f>'PVWatts Hourly Results (4)'!L1878/1000</f>
        <v>0</v>
      </c>
      <c r="Q1867" s="130">
        <f>'PVWatts Hourly Results (5)'!L1878/1000</f>
        <v>0</v>
      </c>
    </row>
    <row r="1868" spans="2:17" x14ac:dyDescent="0.25">
      <c r="B1868" s="8">
        <v>3</v>
      </c>
      <c r="C1868" s="9">
        <v>18</v>
      </c>
      <c r="D1868" s="134">
        <f>'PVWatts Hourly Results (1)'!C1879</f>
        <v>0</v>
      </c>
      <c r="E1868" s="127">
        <f>DATE(YEAR(Inputs!$D$5),Summary!B1868,Summary!C1868)+TIME(D1868,0,0)</f>
        <v>78</v>
      </c>
      <c r="F1868" s="4">
        <f t="shared" si="200"/>
        <v>0</v>
      </c>
      <c r="G1868" s="4">
        <f t="shared" si="198"/>
        <v>1</v>
      </c>
      <c r="H1868" s="4">
        <f t="shared" si="201"/>
        <v>0</v>
      </c>
      <c r="I1868" s="4">
        <f t="shared" si="202"/>
        <v>0</v>
      </c>
      <c r="J1868" s="4">
        <f t="shared" si="203"/>
        <v>0</v>
      </c>
      <c r="K1868" s="4">
        <f t="shared" si="199"/>
        <v>0</v>
      </c>
      <c r="L1868" s="5">
        <f t="shared" si="204"/>
        <v>0</v>
      </c>
      <c r="M1868" s="137">
        <f>'PVWatts Hourly Results (1)'!L1879/1000</f>
        <v>0</v>
      </c>
      <c r="N1868" s="3">
        <f>'PVWatts Hourly Results (2)'!L1879/1000</f>
        <v>0</v>
      </c>
      <c r="O1868" s="3">
        <f>'PVWatts Hourly Results (3)'!L1879/1000</f>
        <v>0</v>
      </c>
      <c r="P1868" s="3">
        <f>'PVWatts Hourly Results (4)'!L1879/1000</f>
        <v>0</v>
      </c>
      <c r="Q1868" s="130">
        <f>'PVWatts Hourly Results (5)'!L1879/1000</f>
        <v>0</v>
      </c>
    </row>
    <row r="1869" spans="2:17" x14ac:dyDescent="0.25">
      <c r="B1869" s="8">
        <v>3</v>
      </c>
      <c r="C1869" s="9">
        <v>18</v>
      </c>
      <c r="D1869" s="134">
        <f>'PVWatts Hourly Results (1)'!C1880</f>
        <v>0</v>
      </c>
      <c r="E1869" s="127">
        <f>DATE(YEAR(Inputs!$D$5),Summary!B1869,Summary!C1869)+TIME(D1869,0,0)</f>
        <v>78</v>
      </c>
      <c r="F1869" s="4">
        <f t="shared" si="200"/>
        <v>0</v>
      </c>
      <c r="G1869" s="4">
        <f t="shared" si="198"/>
        <v>1</v>
      </c>
      <c r="H1869" s="4">
        <f t="shared" si="201"/>
        <v>0</v>
      </c>
      <c r="I1869" s="4">
        <f t="shared" si="202"/>
        <v>0</v>
      </c>
      <c r="J1869" s="4">
        <f t="shared" si="203"/>
        <v>0</v>
      </c>
      <c r="K1869" s="4">
        <f t="shared" si="199"/>
        <v>0</v>
      </c>
      <c r="L1869" s="5">
        <f t="shared" si="204"/>
        <v>0</v>
      </c>
      <c r="M1869" s="137">
        <f>'PVWatts Hourly Results (1)'!L1880/1000</f>
        <v>0</v>
      </c>
      <c r="N1869" s="3">
        <f>'PVWatts Hourly Results (2)'!L1880/1000</f>
        <v>0</v>
      </c>
      <c r="O1869" s="3">
        <f>'PVWatts Hourly Results (3)'!L1880/1000</f>
        <v>0</v>
      </c>
      <c r="P1869" s="3">
        <f>'PVWatts Hourly Results (4)'!L1880/1000</f>
        <v>0</v>
      </c>
      <c r="Q1869" s="130">
        <f>'PVWatts Hourly Results (5)'!L1880/1000</f>
        <v>0</v>
      </c>
    </row>
    <row r="1870" spans="2:17" x14ac:dyDescent="0.25">
      <c r="B1870" s="8">
        <v>3</v>
      </c>
      <c r="C1870" s="9">
        <v>19</v>
      </c>
      <c r="D1870" s="134">
        <f>'PVWatts Hourly Results (1)'!C1881</f>
        <v>0</v>
      </c>
      <c r="E1870" s="127">
        <f>DATE(YEAR(Inputs!$D$5),Summary!B1870,Summary!C1870)+TIME(D1870,0,0)</f>
        <v>79</v>
      </c>
      <c r="F1870" s="4">
        <f t="shared" si="200"/>
        <v>0</v>
      </c>
      <c r="G1870" s="4">
        <f t="shared" si="198"/>
        <v>2</v>
      </c>
      <c r="H1870" s="4">
        <f t="shared" si="201"/>
        <v>1</v>
      </c>
      <c r="I1870" s="4">
        <f t="shared" si="202"/>
        <v>0</v>
      </c>
      <c r="J1870" s="4">
        <f t="shared" si="203"/>
        <v>0</v>
      </c>
      <c r="K1870" s="4">
        <f t="shared" si="199"/>
        <v>0</v>
      </c>
      <c r="L1870" s="5">
        <f t="shared" si="204"/>
        <v>0</v>
      </c>
      <c r="M1870" s="137">
        <f>'PVWatts Hourly Results (1)'!L1881/1000</f>
        <v>0</v>
      </c>
      <c r="N1870" s="3">
        <f>'PVWatts Hourly Results (2)'!L1881/1000</f>
        <v>0</v>
      </c>
      <c r="O1870" s="3">
        <f>'PVWatts Hourly Results (3)'!L1881/1000</f>
        <v>0</v>
      </c>
      <c r="P1870" s="3">
        <f>'PVWatts Hourly Results (4)'!L1881/1000</f>
        <v>0</v>
      </c>
      <c r="Q1870" s="130">
        <f>'PVWatts Hourly Results (5)'!L1881/1000</f>
        <v>0</v>
      </c>
    </row>
    <row r="1871" spans="2:17" x14ac:dyDescent="0.25">
      <c r="B1871" s="8">
        <v>3</v>
      </c>
      <c r="C1871" s="9">
        <v>19</v>
      </c>
      <c r="D1871" s="134">
        <f>'PVWatts Hourly Results (1)'!C1882</f>
        <v>0</v>
      </c>
      <c r="E1871" s="127">
        <f>DATE(YEAR(Inputs!$D$5),Summary!B1871,Summary!C1871)+TIME(D1871,0,0)</f>
        <v>79</v>
      </c>
      <c r="F1871" s="4">
        <f t="shared" si="200"/>
        <v>0</v>
      </c>
      <c r="G1871" s="4">
        <f t="shared" si="198"/>
        <v>2</v>
      </c>
      <c r="H1871" s="4">
        <f t="shared" si="201"/>
        <v>1</v>
      </c>
      <c r="I1871" s="4">
        <f t="shared" si="202"/>
        <v>0</v>
      </c>
      <c r="J1871" s="4">
        <f t="shared" si="203"/>
        <v>0</v>
      </c>
      <c r="K1871" s="4">
        <f t="shared" si="199"/>
        <v>0</v>
      </c>
      <c r="L1871" s="5">
        <f t="shared" si="204"/>
        <v>0</v>
      </c>
      <c r="M1871" s="137">
        <f>'PVWatts Hourly Results (1)'!L1882/1000</f>
        <v>0</v>
      </c>
      <c r="N1871" s="3">
        <f>'PVWatts Hourly Results (2)'!L1882/1000</f>
        <v>0</v>
      </c>
      <c r="O1871" s="3">
        <f>'PVWatts Hourly Results (3)'!L1882/1000</f>
        <v>0</v>
      </c>
      <c r="P1871" s="3">
        <f>'PVWatts Hourly Results (4)'!L1882/1000</f>
        <v>0</v>
      </c>
      <c r="Q1871" s="130">
        <f>'PVWatts Hourly Results (5)'!L1882/1000</f>
        <v>0</v>
      </c>
    </row>
    <row r="1872" spans="2:17" x14ac:dyDescent="0.25">
      <c r="B1872" s="8">
        <v>3</v>
      </c>
      <c r="C1872" s="9">
        <v>19</v>
      </c>
      <c r="D1872" s="134">
        <f>'PVWatts Hourly Results (1)'!C1883</f>
        <v>0</v>
      </c>
      <c r="E1872" s="127">
        <f>DATE(YEAR(Inputs!$D$5),Summary!B1872,Summary!C1872)+TIME(D1872,0,0)</f>
        <v>79</v>
      </c>
      <c r="F1872" s="4">
        <f t="shared" si="200"/>
        <v>0</v>
      </c>
      <c r="G1872" s="4">
        <f t="shared" si="198"/>
        <v>2</v>
      </c>
      <c r="H1872" s="4">
        <f t="shared" si="201"/>
        <v>1</v>
      </c>
      <c r="I1872" s="4">
        <f t="shared" si="202"/>
        <v>0</v>
      </c>
      <c r="J1872" s="4">
        <f t="shared" si="203"/>
        <v>0</v>
      </c>
      <c r="K1872" s="4">
        <f t="shared" si="199"/>
        <v>0</v>
      </c>
      <c r="L1872" s="5">
        <f t="shared" si="204"/>
        <v>0</v>
      </c>
      <c r="M1872" s="137">
        <f>'PVWatts Hourly Results (1)'!L1883/1000</f>
        <v>0</v>
      </c>
      <c r="N1872" s="3">
        <f>'PVWatts Hourly Results (2)'!L1883/1000</f>
        <v>0</v>
      </c>
      <c r="O1872" s="3">
        <f>'PVWatts Hourly Results (3)'!L1883/1000</f>
        <v>0</v>
      </c>
      <c r="P1872" s="3">
        <f>'PVWatts Hourly Results (4)'!L1883/1000</f>
        <v>0</v>
      </c>
      <c r="Q1872" s="130">
        <f>'PVWatts Hourly Results (5)'!L1883/1000</f>
        <v>0</v>
      </c>
    </row>
    <row r="1873" spans="2:17" x14ac:dyDescent="0.25">
      <c r="B1873" s="8">
        <v>3</v>
      </c>
      <c r="C1873" s="9">
        <v>19</v>
      </c>
      <c r="D1873" s="134">
        <f>'PVWatts Hourly Results (1)'!C1884</f>
        <v>0</v>
      </c>
      <c r="E1873" s="127">
        <f>DATE(YEAR(Inputs!$D$5),Summary!B1873,Summary!C1873)+TIME(D1873,0,0)</f>
        <v>79</v>
      </c>
      <c r="F1873" s="4">
        <f t="shared" si="200"/>
        <v>0</v>
      </c>
      <c r="G1873" s="4">
        <f t="shared" si="198"/>
        <v>2</v>
      </c>
      <c r="H1873" s="4">
        <f t="shared" si="201"/>
        <v>1</v>
      </c>
      <c r="I1873" s="4">
        <f t="shared" si="202"/>
        <v>0</v>
      </c>
      <c r="J1873" s="4">
        <f t="shared" si="203"/>
        <v>0</v>
      </c>
      <c r="K1873" s="4">
        <f t="shared" si="199"/>
        <v>0</v>
      </c>
      <c r="L1873" s="5">
        <f t="shared" si="204"/>
        <v>0</v>
      </c>
      <c r="M1873" s="137">
        <f>'PVWatts Hourly Results (1)'!L1884/1000</f>
        <v>0</v>
      </c>
      <c r="N1873" s="3">
        <f>'PVWatts Hourly Results (2)'!L1884/1000</f>
        <v>0</v>
      </c>
      <c r="O1873" s="3">
        <f>'PVWatts Hourly Results (3)'!L1884/1000</f>
        <v>0</v>
      </c>
      <c r="P1873" s="3">
        <f>'PVWatts Hourly Results (4)'!L1884/1000</f>
        <v>0</v>
      </c>
      <c r="Q1873" s="130">
        <f>'PVWatts Hourly Results (5)'!L1884/1000</f>
        <v>0</v>
      </c>
    </row>
    <row r="1874" spans="2:17" x14ac:dyDescent="0.25">
      <c r="B1874" s="8">
        <v>3</v>
      </c>
      <c r="C1874" s="9">
        <v>19</v>
      </c>
      <c r="D1874" s="134">
        <f>'PVWatts Hourly Results (1)'!C1885</f>
        <v>0</v>
      </c>
      <c r="E1874" s="127">
        <f>DATE(YEAR(Inputs!$D$5),Summary!B1874,Summary!C1874)+TIME(D1874,0,0)</f>
        <v>79</v>
      </c>
      <c r="F1874" s="4">
        <f t="shared" si="200"/>
        <v>0</v>
      </c>
      <c r="G1874" s="4">
        <f t="shared" si="198"/>
        <v>2</v>
      </c>
      <c r="H1874" s="4">
        <f t="shared" si="201"/>
        <v>1</v>
      </c>
      <c r="I1874" s="4">
        <f t="shared" si="202"/>
        <v>0</v>
      </c>
      <c r="J1874" s="4">
        <f t="shared" si="203"/>
        <v>0</v>
      </c>
      <c r="K1874" s="4">
        <f t="shared" si="199"/>
        <v>0</v>
      </c>
      <c r="L1874" s="5">
        <f t="shared" si="204"/>
        <v>0</v>
      </c>
      <c r="M1874" s="137">
        <f>'PVWatts Hourly Results (1)'!L1885/1000</f>
        <v>0</v>
      </c>
      <c r="N1874" s="3">
        <f>'PVWatts Hourly Results (2)'!L1885/1000</f>
        <v>0</v>
      </c>
      <c r="O1874" s="3">
        <f>'PVWatts Hourly Results (3)'!L1885/1000</f>
        <v>0</v>
      </c>
      <c r="P1874" s="3">
        <f>'PVWatts Hourly Results (4)'!L1885/1000</f>
        <v>0</v>
      </c>
      <c r="Q1874" s="130">
        <f>'PVWatts Hourly Results (5)'!L1885/1000</f>
        <v>0</v>
      </c>
    </row>
    <row r="1875" spans="2:17" x14ac:dyDescent="0.25">
      <c r="B1875" s="8">
        <v>3</v>
      </c>
      <c r="C1875" s="9">
        <v>19</v>
      </c>
      <c r="D1875" s="134">
        <f>'PVWatts Hourly Results (1)'!C1886</f>
        <v>0</v>
      </c>
      <c r="E1875" s="127">
        <f>DATE(YEAR(Inputs!$D$5),Summary!B1875,Summary!C1875)+TIME(D1875,0,0)</f>
        <v>79</v>
      </c>
      <c r="F1875" s="4">
        <f t="shared" si="200"/>
        <v>0</v>
      </c>
      <c r="G1875" s="4">
        <f t="shared" si="198"/>
        <v>2</v>
      </c>
      <c r="H1875" s="4">
        <f t="shared" si="201"/>
        <v>1</v>
      </c>
      <c r="I1875" s="4">
        <f t="shared" si="202"/>
        <v>0</v>
      </c>
      <c r="J1875" s="4">
        <f t="shared" si="203"/>
        <v>0</v>
      </c>
      <c r="K1875" s="4">
        <f t="shared" si="199"/>
        <v>0</v>
      </c>
      <c r="L1875" s="5">
        <f t="shared" si="204"/>
        <v>0</v>
      </c>
      <c r="M1875" s="137">
        <f>'PVWatts Hourly Results (1)'!L1886/1000</f>
        <v>0</v>
      </c>
      <c r="N1875" s="3">
        <f>'PVWatts Hourly Results (2)'!L1886/1000</f>
        <v>0</v>
      </c>
      <c r="O1875" s="3">
        <f>'PVWatts Hourly Results (3)'!L1886/1000</f>
        <v>0</v>
      </c>
      <c r="P1875" s="3">
        <f>'PVWatts Hourly Results (4)'!L1886/1000</f>
        <v>0</v>
      </c>
      <c r="Q1875" s="130">
        <f>'PVWatts Hourly Results (5)'!L1886/1000</f>
        <v>0</v>
      </c>
    </row>
    <row r="1876" spans="2:17" x14ac:dyDescent="0.25">
      <c r="B1876" s="8">
        <v>3</v>
      </c>
      <c r="C1876" s="9">
        <v>19</v>
      </c>
      <c r="D1876" s="134">
        <f>'PVWatts Hourly Results (1)'!C1887</f>
        <v>0</v>
      </c>
      <c r="E1876" s="127">
        <f>DATE(YEAR(Inputs!$D$5),Summary!B1876,Summary!C1876)+TIME(D1876,0,0)</f>
        <v>79</v>
      </c>
      <c r="F1876" s="4">
        <f t="shared" si="200"/>
        <v>0</v>
      </c>
      <c r="G1876" s="4">
        <f t="shared" si="198"/>
        <v>2</v>
      </c>
      <c r="H1876" s="4">
        <f t="shared" si="201"/>
        <v>1</v>
      </c>
      <c r="I1876" s="4">
        <f t="shared" si="202"/>
        <v>0</v>
      </c>
      <c r="J1876" s="4">
        <f t="shared" si="203"/>
        <v>0</v>
      </c>
      <c r="K1876" s="4">
        <f t="shared" si="199"/>
        <v>0</v>
      </c>
      <c r="L1876" s="5">
        <f t="shared" si="204"/>
        <v>0</v>
      </c>
      <c r="M1876" s="137">
        <f>'PVWatts Hourly Results (1)'!L1887/1000</f>
        <v>0</v>
      </c>
      <c r="N1876" s="3">
        <f>'PVWatts Hourly Results (2)'!L1887/1000</f>
        <v>0</v>
      </c>
      <c r="O1876" s="3">
        <f>'PVWatts Hourly Results (3)'!L1887/1000</f>
        <v>0</v>
      </c>
      <c r="P1876" s="3">
        <f>'PVWatts Hourly Results (4)'!L1887/1000</f>
        <v>0</v>
      </c>
      <c r="Q1876" s="130">
        <f>'PVWatts Hourly Results (5)'!L1887/1000</f>
        <v>0</v>
      </c>
    </row>
    <row r="1877" spans="2:17" x14ac:dyDescent="0.25">
      <c r="B1877" s="8">
        <v>3</v>
      </c>
      <c r="C1877" s="9">
        <v>19</v>
      </c>
      <c r="D1877" s="134">
        <f>'PVWatts Hourly Results (1)'!C1888</f>
        <v>0</v>
      </c>
      <c r="E1877" s="127">
        <f>DATE(YEAR(Inputs!$D$5),Summary!B1877,Summary!C1877)+TIME(D1877,0,0)</f>
        <v>79</v>
      </c>
      <c r="F1877" s="4">
        <f t="shared" si="200"/>
        <v>0</v>
      </c>
      <c r="G1877" s="4">
        <f t="shared" si="198"/>
        <v>2</v>
      </c>
      <c r="H1877" s="4">
        <f t="shared" si="201"/>
        <v>1</v>
      </c>
      <c r="I1877" s="4">
        <f t="shared" si="202"/>
        <v>0</v>
      </c>
      <c r="J1877" s="4">
        <f t="shared" si="203"/>
        <v>0</v>
      </c>
      <c r="K1877" s="4">
        <f t="shared" si="199"/>
        <v>0</v>
      </c>
      <c r="L1877" s="5">
        <f t="shared" si="204"/>
        <v>0</v>
      </c>
      <c r="M1877" s="137">
        <f>'PVWatts Hourly Results (1)'!L1888/1000</f>
        <v>0</v>
      </c>
      <c r="N1877" s="3">
        <f>'PVWatts Hourly Results (2)'!L1888/1000</f>
        <v>0</v>
      </c>
      <c r="O1877" s="3">
        <f>'PVWatts Hourly Results (3)'!L1888/1000</f>
        <v>0</v>
      </c>
      <c r="P1877" s="3">
        <f>'PVWatts Hourly Results (4)'!L1888/1000</f>
        <v>0</v>
      </c>
      <c r="Q1877" s="130">
        <f>'PVWatts Hourly Results (5)'!L1888/1000</f>
        <v>0</v>
      </c>
    </row>
    <row r="1878" spans="2:17" x14ac:dyDescent="0.25">
      <c r="B1878" s="8">
        <v>3</v>
      </c>
      <c r="C1878" s="9">
        <v>19</v>
      </c>
      <c r="D1878" s="134">
        <f>'PVWatts Hourly Results (1)'!C1889</f>
        <v>0</v>
      </c>
      <c r="E1878" s="127">
        <f>DATE(YEAR(Inputs!$D$5),Summary!B1878,Summary!C1878)+TIME(D1878,0,0)</f>
        <v>79</v>
      </c>
      <c r="F1878" s="4">
        <f t="shared" si="200"/>
        <v>0</v>
      </c>
      <c r="G1878" s="4">
        <f t="shared" ref="G1878:G1941" si="205">WEEKDAY(E1878)</f>
        <v>2</v>
      </c>
      <c r="H1878" s="4">
        <f t="shared" si="201"/>
        <v>1</v>
      </c>
      <c r="I1878" s="4">
        <f t="shared" si="202"/>
        <v>0</v>
      </c>
      <c r="J1878" s="4">
        <f t="shared" si="203"/>
        <v>0</v>
      </c>
      <c r="K1878" s="4">
        <f t="shared" ref="K1878:K1941" si="206">IF(OR(AND(B1878=7,C1878=4),AND(B1878=1,C1878=1)),1,0)</f>
        <v>0</v>
      </c>
      <c r="L1878" s="5">
        <f t="shared" si="204"/>
        <v>0</v>
      </c>
      <c r="M1878" s="137">
        <f>'PVWatts Hourly Results (1)'!L1889/1000</f>
        <v>0</v>
      </c>
      <c r="N1878" s="3">
        <f>'PVWatts Hourly Results (2)'!L1889/1000</f>
        <v>0</v>
      </c>
      <c r="O1878" s="3">
        <f>'PVWatts Hourly Results (3)'!L1889/1000</f>
        <v>0</v>
      </c>
      <c r="P1878" s="3">
        <f>'PVWatts Hourly Results (4)'!L1889/1000</f>
        <v>0</v>
      </c>
      <c r="Q1878" s="130">
        <f>'PVWatts Hourly Results (5)'!L1889/1000</f>
        <v>0</v>
      </c>
    </row>
    <row r="1879" spans="2:17" x14ac:dyDescent="0.25">
      <c r="B1879" s="8">
        <v>3</v>
      </c>
      <c r="C1879" s="9">
        <v>19</v>
      </c>
      <c r="D1879" s="134">
        <f>'PVWatts Hourly Results (1)'!C1890</f>
        <v>0</v>
      </c>
      <c r="E1879" s="127">
        <f>DATE(YEAR(Inputs!$D$5),Summary!B1879,Summary!C1879)+TIME(D1879,0,0)</f>
        <v>79</v>
      </c>
      <c r="F1879" s="4">
        <f t="shared" ref="F1879:F1942" si="207">IF(OR(B1879&lt;3,B1879=6,B1879=7,B1879=8),1,0)</f>
        <v>0</v>
      </c>
      <c r="G1879" s="4">
        <f t="shared" si="205"/>
        <v>2</v>
      </c>
      <c r="H1879" s="4">
        <f t="shared" ref="H1879:H1942" si="208">IF(OR(G1879=2,G1879=3,G1879=4,G1879=5,G1879=6),1,0)</f>
        <v>1</v>
      </c>
      <c r="I1879" s="4">
        <f t="shared" ref="I1879:I1942" si="209">IF(AND(B1879&gt;5,B1879&lt;9,D1879&gt;=13,D1879&lt;=16,H1879=1),1,0)</f>
        <v>0</v>
      </c>
      <c r="J1879" s="4">
        <f t="shared" ref="J1879:J1942" si="210">IF(AND(B1879&lt;3,OR(AND(D1879&gt;6,D1879&lt;9),AND(D1879&gt;17,D1879&lt;20)),H1879=1),1,0)</f>
        <v>0</v>
      </c>
      <c r="K1879" s="4">
        <f t="shared" si="206"/>
        <v>0</v>
      </c>
      <c r="L1879" s="5">
        <f t="shared" ref="L1879:L1942" si="211">IFERROR(IF(AND(F1879=1,H1879=1,OR(I1879=1,J1879=1),K1879=0),1,0),"")</f>
        <v>0</v>
      </c>
      <c r="M1879" s="137">
        <f>'PVWatts Hourly Results (1)'!L1890/1000</f>
        <v>0</v>
      </c>
      <c r="N1879" s="3">
        <f>'PVWatts Hourly Results (2)'!L1890/1000</f>
        <v>0</v>
      </c>
      <c r="O1879" s="3">
        <f>'PVWatts Hourly Results (3)'!L1890/1000</f>
        <v>0</v>
      </c>
      <c r="P1879" s="3">
        <f>'PVWatts Hourly Results (4)'!L1890/1000</f>
        <v>0</v>
      </c>
      <c r="Q1879" s="130">
        <f>'PVWatts Hourly Results (5)'!L1890/1000</f>
        <v>0</v>
      </c>
    </row>
    <row r="1880" spans="2:17" x14ac:dyDescent="0.25">
      <c r="B1880" s="8">
        <v>3</v>
      </c>
      <c r="C1880" s="9">
        <v>19</v>
      </c>
      <c r="D1880" s="134">
        <f>'PVWatts Hourly Results (1)'!C1891</f>
        <v>0</v>
      </c>
      <c r="E1880" s="127">
        <f>DATE(YEAR(Inputs!$D$5),Summary!B1880,Summary!C1880)+TIME(D1880,0,0)</f>
        <v>79</v>
      </c>
      <c r="F1880" s="4">
        <f t="shared" si="207"/>
        <v>0</v>
      </c>
      <c r="G1880" s="4">
        <f t="shared" si="205"/>
        <v>2</v>
      </c>
      <c r="H1880" s="4">
        <f t="shared" si="208"/>
        <v>1</v>
      </c>
      <c r="I1880" s="4">
        <f t="shared" si="209"/>
        <v>0</v>
      </c>
      <c r="J1880" s="4">
        <f t="shared" si="210"/>
        <v>0</v>
      </c>
      <c r="K1880" s="4">
        <f t="shared" si="206"/>
        <v>0</v>
      </c>
      <c r="L1880" s="5">
        <f t="shared" si="211"/>
        <v>0</v>
      </c>
      <c r="M1880" s="137">
        <f>'PVWatts Hourly Results (1)'!L1891/1000</f>
        <v>0</v>
      </c>
      <c r="N1880" s="3">
        <f>'PVWatts Hourly Results (2)'!L1891/1000</f>
        <v>0</v>
      </c>
      <c r="O1880" s="3">
        <f>'PVWatts Hourly Results (3)'!L1891/1000</f>
        <v>0</v>
      </c>
      <c r="P1880" s="3">
        <f>'PVWatts Hourly Results (4)'!L1891/1000</f>
        <v>0</v>
      </c>
      <c r="Q1880" s="130">
        <f>'PVWatts Hourly Results (5)'!L1891/1000</f>
        <v>0</v>
      </c>
    </row>
    <row r="1881" spans="2:17" x14ac:dyDescent="0.25">
      <c r="B1881" s="8">
        <v>3</v>
      </c>
      <c r="C1881" s="9">
        <v>19</v>
      </c>
      <c r="D1881" s="134">
        <f>'PVWatts Hourly Results (1)'!C1892</f>
        <v>0</v>
      </c>
      <c r="E1881" s="127">
        <f>DATE(YEAR(Inputs!$D$5),Summary!B1881,Summary!C1881)+TIME(D1881,0,0)</f>
        <v>79</v>
      </c>
      <c r="F1881" s="4">
        <f t="shared" si="207"/>
        <v>0</v>
      </c>
      <c r="G1881" s="4">
        <f t="shared" si="205"/>
        <v>2</v>
      </c>
      <c r="H1881" s="4">
        <f t="shared" si="208"/>
        <v>1</v>
      </c>
      <c r="I1881" s="4">
        <f t="shared" si="209"/>
        <v>0</v>
      </c>
      <c r="J1881" s="4">
        <f t="shared" si="210"/>
        <v>0</v>
      </c>
      <c r="K1881" s="4">
        <f t="shared" si="206"/>
        <v>0</v>
      </c>
      <c r="L1881" s="5">
        <f t="shared" si="211"/>
        <v>0</v>
      </c>
      <c r="M1881" s="137">
        <f>'PVWatts Hourly Results (1)'!L1892/1000</f>
        <v>0</v>
      </c>
      <c r="N1881" s="3">
        <f>'PVWatts Hourly Results (2)'!L1892/1000</f>
        <v>0</v>
      </c>
      <c r="O1881" s="3">
        <f>'PVWatts Hourly Results (3)'!L1892/1000</f>
        <v>0</v>
      </c>
      <c r="P1881" s="3">
        <f>'PVWatts Hourly Results (4)'!L1892/1000</f>
        <v>0</v>
      </c>
      <c r="Q1881" s="130">
        <f>'PVWatts Hourly Results (5)'!L1892/1000</f>
        <v>0</v>
      </c>
    </row>
    <row r="1882" spans="2:17" x14ac:dyDescent="0.25">
      <c r="B1882" s="8">
        <v>3</v>
      </c>
      <c r="C1882" s="9">
        <v>19</v>
      </c>
      <c r="D1882" s="134">
        <f>'PVWatts Hourly Results (1)'!C1893</f>
        <v>0</v>
      </c>
      <c r="E1882" s="127">
        <f>DATE(YEAR(Inputs!$D$5),Summary!B1882,Summary!C1882)+TIME(D1882,0,0)</f>
        <v>79</v>
      </c>
      <c r="F1882" s="4">
        <f t="shared" si="207"/>
        <v>0</v>
      </c>
      <c r="G1882" s="4">
        <f t="shared" si="205"/>
        <v>2</v>
      </c>
      <c r="H1882" s="4">
        <f t="shared" si="208"/>
        <v>1</v>
      </c>
      <c r="I1882" s="4">
        <f t="shared" si="209"/>
        <v>0</v>
      </c>
      <c r="J1882" s="4">
        <f t="shared" si="210"/>
        <v>0</v>
      </c>
      <c r="K1882" s="4">
        <f t="shared" si="206"/>
        <v>0</v>
      </c>
      <c r="L1882" s="5">
        <f t="shared" si="211"/>
        <v>0</v>
      </c>
      <c r="M1882" s="137">
        <f>'PVWatts Hourly Results (1)'!L1893/1000</f>
        <v>0</v>
      </c>
      <c r="N1882" s="3">
        <f>'PVWatts Hourly Results (2)'!L1893/1000</f>
        <v>0</v>
      </c>
      <c r="O1882" s="3">
        <f>'PVWatts Hourly Results (3)'!L1893/1000</f>
        <v>0</v>
      </c>
      <c r="P1882" s="3">
        <f>'PVWatts Hourly Results (4)'!L1893/1000</f>
        <v>0</v>
      </c>
      <c r="Q1882" s="130">
        <f>'PVWatts Hourly Results (5)'!L1893/1000</f>
        <v>0</v>
      </c>
    </row>
    <row r="1883" spans="2:17" x14ac:dyDescent="0.25">
      <c r="B1883" s="8">
        <v>3</v>
      </c>
      <c r="C1883" s="9">
        <v>19</v>
      </c>
      <c r="D1883" s="134">
        <f>'PVWatts Hourly Results (1)'!C1894</f>
        <v>0</v>
      </c>
      <c r="E1883" s="127">
        <f>DATE(YEAR(Inputs!$D$5),Summary!B1883,Summary!C1883)+TIME(D1883,0,0)</f>
        <v>79</v>
      </c>
      <c r="F1883" s="4">
        <f t="shared" si="207"/>
        <v>0</v>
      </c>
      <c r="G1883" s="4">
        <f t="shared" si="205"/>
        <v>2</v>
      </c>
      <c r="H1883" s="4">
        <f t="shared" si="208"/>
        <v>1</v>
      </c>
      <c r="I1883" s="4">
        <f t="shared" si="209"/>
        <v>0</v>
      </c>
      <c r="J1883" s="4">
        <f t="shared" si="210"/>
        <v>0</v>
      </c>
      <c r="K1883" s="4">
        <f t="shared" si="206"/>
        <v>0</v>
      </c>
      <c r="L1883" s="5">
        <f t="shared" si="211"/>
        <v>0</v>
      </c>
      <c r="M1883" s="137">
        <f>'PVWatts Hourly Results (1)'!L1894/1000</f>
        <v>0</v>
      </c>
      <c r="N1883" s="3">
        <f>'PVWatts Hourly Results (2)'!L1894/1000</f>
        <v>0</v>
      </c>
      <c r="O1883" s="3">
        <f>'PVWatts Hourly Results (3)'!L1894/1000</f>
        <v>0</v>
      </c>
      <c r="P1883" s="3">
        <f>'PVWatts Hourly Results (4)'!L1894/1000</f>
        <v>0</v>
      </c>
      <c r="Q1883" s="130">
        <f>'PVWatts Hourly Results (5)'!L1894/1000</f>
        <v>0</v>
      </c>
    </row>
    <row r="1884" spans="2:17" x14ac:dyDescent="0.25">
      <c r="B1884" s="8">
        <v>3</v>
      </c>
      <c r="C1884" s="9">
        <v>19</v>
      </c>
      <c r="D1884" s="134">
        <f>'PVWatts Hourly Results (1)'!C1895</f>
        <v>0</v>
      </c>
      <c r="E1884" s="127">
        <f>DATE(YEAR(Inputs!$D$5),Summary!B1884,Summary!C1884)+TIME(D1884,0,0)</f>
        <v>79</v>
      </c>
      <c r="F1884" s="4">
        <f t="shared" si="207"/>
        <v>0</v>
      </c>
      <c r="G1884" s="4">
        <f t="shared" si="205"/>
        <v>2</v>
      </c>
      <c r="H1884" s="4">
        <f t="shared" si="208"/>
        <v>1</v>
      </c>
      <c r="I1884" s="4">
        <f t="shared" si="209"/>
        <v>0</v>
      </c>
      <c r="J1884" s="4">
        <f t="shared" si="210"/>
        <v>0</v>
      </c>
      <c r="K1884" s="4">
        <f t="shared" si="206"/>
        <v>0</v>
      </c>
      <c r="L1884" s="5">
        <f t="shared" si="211"/>
        <v>0</v>
      </c>
      <c r="M1884" s="137">
        <f>'PVWatts Hourly Results (1)'!L1895/1000</f>
        <v>0</v>
      </c>
      <c r="N1884" s="3">
        <f>'PVWatts Hourly Results (2)'!L1895/1000</f>
        <v>0</v>
      </c>
      <c r="O1884" s="3">
        <f>'PVWatts Hourly Results (3)'!L1895/1000</f>
        <v>0</v>
      </c>
      <c r="P1884" s="3">
        <f>'PVWatts Hourly Results (4)'!L1895/1000</f>
        <v>0</v>
      </c>
      <c r="Q1884" s="130">
        <f>'PVWatts Hourly Results (5)'!L1895/1000</f>
        <v>0</v>
      </c>
    </row>
    <row r="1885" spans="2:17" x14ac:dyDescent="0.25">
      <c r="B1885" s="8">
        <v>3</v>
      </c>
      <c r="C1885" s="9">
        <v>19</v>
      </c>
      <c r="D1885" s="134">
        <f>'PVWatts Hourly Results (1)'!C1896</f>
        <v>0</v>
      </c>
      <c r="E1885" s="127">
        <f>DATE(YEAR(Inputs!$D$5),Summary!B1885,Summary!C1885)+TIME(D1885,0,0)</f>
        <v>79</v>
      </c>
      <c r="F1885" s="4">
        <f t="shared" si="207"/>
        <v>0</v>
      </c>
      <c r="G1885" s="4">
        <f t="shared" si="205"/>
        <v>2</v>
      </c>
      <c r="H1885" s="4">
        <f t="shared" si="208"/>
        <v>1</v>
      </c>
      <c r="I1885" s="4">
        <f t="shared" si="209"/>
        <v>0</v>
      </c>
      <c r="J1885" s="4">
        <f t="shared" si="210"/>
        <v>0</v>
      </c>
      <c r="K1885" s="4">
        <f t="shared" si="206"/>
        <v>0</v>
      </c>
      <c r="L1885" s="5">
        <f t="shared" si="211"/>
        <v>0</v>
      </c>
      <c r="M1885" s="137">
        <f>'PVWatts Hourly Results (1)'!L1896/1000</f>
        <v>0</v>
      </c>
      <c r="N1885" s="3">
        <f>'PVWatts Hourly Results (2)'!L1896/1000</f>
        <v>0</v>
      </c>
      <c r="O1885" s="3">
        <f>'PVWatts Hourly Results (3)'!L1896/1000</f>
        <v>0</v>
      </c>
      <c r="P1885" s="3">
        <f>'PVWatts Hourly Results (4)'!L1896/1000</f>
        <v>0</v>
      </c>
      <c r="Q1885" s="130">
        <f>'PVWatts Hourly Results (5)'!L1896/1000</f>
        <v>0</v>
      </c>
    </row>
    <row r="1886" spans="2:17" x14ac:dyDescent="0.25">
      <c r="B1886" s="8">
        <v>3</v>
      </c>
      <c r="C1886" s="9">
        <v>19</v>
      </c>
      <c r="D1886" s="134">
        <f>'PVWatts Hourly Results (1)'!C1897</f>
        <v>0</v>
      </c>
      <c r="E1886" s="127">
        <f>DATE(YEAR(Inputs!$D$5),Summary!B1886,Summary!C1886)+TIME(D1886,0,0)</f>
        <v>79</v>
      </c>
      <c r="F1886" s="4">
        <f t="shared" si="207"/>
        <v>0</v>
      </c>
      <c r="G1886" s="4">
        <f t="shared" si="205"/>
        <v>2</v>
      </c>
      <c r="H1886" s="4">
        <f t="shared" si="208"/>
        <v>1</v>
      </c>
      <c r="I1886" s="4">
        <f t="shared" si="209"/>
        <v>0</v>
      </c>
      <c r="J1886" s="4">
        <f t="shared" si="210"/>
        <v>0</v>
      </c>
      <c r="K1886" s="4">
        <f t="shared" si="206"/>
        <v>0</v>
      </c>
      <c r="L1886" s="5">
        <f t="shared" si="211"/>
        <v>0</v>
      </c>
      <c r="M1886" s="137">
        <f>'PVWatts Hourly Results (1)'!L1897/1000</f>
        <v>0</v>
      </c>
      <c r="N1886" s="3">
        <f>'PVWatts Hourly Results (2)'!L1897/1000</f>
        <v>0</v>
      </c>
      <c r="O1886" s="3">
        <f>'PVWatts Hourly Results (3)'!L1897/1000</f>
        <v>0</v>
      </c>
      <c r="P1886" s="3">
        <f>'PVWatts Hourly Results (4)'!L1897/1000</f>
        <v>0</v>
      </c>
      <c r="Q1886" s="130">
        <f>'PVWatts Hourly Results (5)'!L1897/1000</f>
        <v>0</v>
      </c>
    </row>
    <row r="1887" spans="2:17" x14ac:dyDescent="0.25">
      <c r="B1887" s="8">
        <v>3</v>
      </c>
      <c r="C1887" s="9">
        <v>19</v>
      </c>
      <c r="D1887" s="134">
        <f>'PVWatts Hourly Results (1)'!C1898</f>
        <v>0</v>
      </c>
      <c r="E1887" s="127">
        <f>DATE(YEAR(Inputs!$D$5),Summary!B1887,Summary!C1887)+TIME(D1887,0,0)</f>
        <v>79</v>
      </c>
      <c r="F1887" s="4">
        <f t="shared" si="207"/>
        <v>0</v>
      </c>
      <c r="G1887" s="4">
        <f t="shared" si="205"/>
        <v>2</v>
      </c>
      <c r="H1887" s="4">
        <f t="shared" si="208"/>
        <v>1</v>
      </c>
      <c r="I1887" s="4">
        <f t="shared" si="209"/>
        <v>0</v>
      </c>
      <c r="J1887" s="4">
        <f t="shared" si="210"/>
        <v>0</v>
      </c>
      <c r="K1887" s="4">
        <f t="shared" si="206"/>
        <v>0</v>
      </c>
      <c r="L1887" s="5">
        <f t="shared" si="211"/>
        <v>0</v>
      </c>
      <c r="M1887" s="137">
        <f>'PVWatts Hourly Results (1)'!L1898/1000</f>
        <v>0</v>
      </c>
      <c r="N1887" s="3">
        <f>'PVWatts Hourly Results (2)'!L1898/1000</f>
        <v>0</v>
      </c>
      <c r="O1887" s="3">
        <f>'PVWatts Hourly Results (3)'!L1898/1000</f>
        <v>0</v>
      </c>
      <c r="P1887" s="3">
        <f>'PVWatts Hourly Results (4)'!L1898/1000</f>
        <v>0</v>
      </c>
      <c r="Q1887" s="130">
        <f>'PVWatts Hourly Results (5)'!L1898/1000</f>
        <v>0</v>
      </c>
    </row>
    <row r="1888" spans="2:17" x14ac:dyDescent="0.25">
      <c r="B1888" s="8">
        <v>3</v>
      </c>
      <c r="C1888" s="9">
        <v>19</v>
      </c>
      <c r="D1888" s="134">
        <f>'PVWatts Hourly Results (1)'!C1899</f>
        <v>0</v>
      </c>
      <c r="E1888" s="127">
        <f>DATE(YEAR(Inputs!$D$5),Summary!B1888,Summary!C1888)+TIME(D1888,0,0)</f>
        <v>79</v>
      </c>
      <c r="F1888" s="4">
        <f t="shared" si="207"/>
        <v>0</v>
      </c>
      <c r="G1888" s="4">
        <f t="shared" si="205"/>
        <v>2</v>
      </c>
      <c r="H1888" s="4">
        <f t="shared" si="208"/>
        <v>1</v>
      </c>
      <c r="I1888" s="4">
        <f t="shared" si="209"/>
        <v>0</v>
      </c>
      <c r="J1888" s="4">
        <f t="shared" si="210"/>
        <v>0</v>
      </c>
      <c r="K1888" s="4">
        <f t="shared" si="206"/>
        <v>0</v>
      </c>
      <c r="L1888" s="5">
        <f t="shared" si="211"/>
        <v>0</v>
      </c>
      <c r="M1888" s="137">
        <f>'PVWatts Hourly Results (1)'!L1899/1000</f>
        <v>0</v>
      </c>
      <c r="N1888" s="3">
        <f>'PVWatts Hourly Results (2)'!L1899/1000</f>
        <v>0</v>
      </c>
      <c r="O1888" s="3">
        <f>'PVWatts Hourly Results (3)'!L1899/1000</f>
        <v>0</v>
      </c>
      <c r="P1888" s="3">
        <f>'PVWatts Hourly Results (4)'!L1899/1000</f>
        <v>0</v>
      </c>
      <c r="Q1888" s="130">
        <f>'PVWatts Hourly Results (5)'!L1899/1000</f>
        <v>0</v>
      </c>
    </row>
    <row r="1889" spans="2:17" x14ac:dyDescent="0.25">
      <c r="B1889" s="8">
        <v>3</v>
      </c>
      <c r="C1889" s="9">
        <v>19</v>
      </c>
      <c r="D1889" s="134">
        <f>'PVWatts Hourly Results (1)'!C1900</f>
        <v>0</v>
      </c>
      <c r="E1889" s="127">
        <f>DATE(YEAR(Inputs!$D$5),Summary!B1889,Summary!C1889)+TIME(D1889,0,0)</f>
        <v>79</v>
      </c>
      <c r="F1889" s="4">
        <f t="shared" si="207"/>
        <v>0</v>
      </c>
      <c r="G1889" s="4">
        <f t="shared" si="205"/>
        <v>2</v>
      </c>
      <c r="H1889" s="4">
        <f t="shared" si="208"/>
        <v>1</v>
      </c>
      <c r="I1889" s="4">
        <f t="shared" si="209"/>
        <v>0</v>
      </c>
      <c r="J1889" s="4">
        <f t="shared" si="210"/>
        <v>0</v>
      </c>
      <c r="K1889" s="4">
        <f t="shared" si="206"/>
        <v>0</v>
      </c>
      <c r="L1889" s="5">
        <f t="shared" si="211"/>
        <v>0</v>
      </c>
      <c r="M1889" s="137">
        <f>'PVWatts Hourly Results (1)'!L1900/1000</f>
        <v>0</v>
      </c>
      <c r="N1889" s="3">
        <f>'PVWatts Hourly Results (2)'!L1900/1000</f>
        <v>0</v>
      </c>
      <c r="O1889" s="3">
        <f>'PVWatts Hourly Results (3)'!L1900/1000</f>
        <v>0</v>
      </c>
      <c r="P1889" s="3">
        <f>'PVWatts Hourly Results (4)'!L1900/1000</f>
        <v>0</v>
      </c>
      <c r="Q1889" s="130">
        <f>'PVWatts Hourly Results (5)'!L1900/1000</f>
        <v>0</v>
      </c>
    </row>
    <row r="1890" spans="2:17" x14ac:dyDescent="0.25">
      <c r="B1890" s="8">
        <v>3</v>
      </c>
      <c r="C1890" s="9">
        <v>19</v>
      </c>
      <c r="D1890" s="134">
        <f>'PVWatts Hourly Results (1)'!C1901</f>
        <v>0</v>
      </c>
      <c r="E1890" s="127">
        <f>DATE(YEAR(Inputs!$D$5),Summary!B1890,Summary!C1890)+TIME(D1890,0,0)</f>
        <v>79</v>
      </c>
      <c r="F1890" s="4">
        <f t="shared" si="207"/>
        <v>0</v>
      </c>
      <c r="G1890" s="4">
        <f t="shared" si="205"/>
        <v>2</v>
      </c>
      <c r="H1890" s="4">
        <f t="shared" si="208"/>
        <v>1</v>
      </c>
      <c r="I1890" s="4">
        <f t="shared" si="209"/>
        <v>0</v>
      </c>
      <c r="J1890" s="4">
        <f t="shared" si="210"/>
        <v>0</v>
      </c>
      <c r="K1890" s="4">
        <f t="shared" si="206"/>
        <v>0</v>
      </c>
      <c r="L1890" s="5">
        <f t="shared" si="211"/>
        <v>0</v>
      </c>
      <c r="M1890" s="137">
        <f>'PVWatts Hourly Results (1)'!L1901/1000</f>
        <v>0</v>
      </c>
      <c r="N1890" s="3">
        <f>'PVWatts Hourly Results (2)'!L1901/1000</f>
        <v>0</v>
      </c>
      <c r="O1890" s="3">
        <f>'PVWatts Hourly Results (3)'!L1901/1000</f>
        <v>0</v>
      </c>
      <c r="P1890" s="3">
        <f>'PVWatts Hourly Results (4)'!L1901/1000</f>
        <v>0</v>
      </c>
      <c r="Q1890" s="130">
        <f>'PVWatts Hourly Results (5)'!L1901/1000</f>
        <v>0</v>
      </c>
    </row>
    <row r="1891" spans="2:17" x14ac:dyDescent="0.25">
      <c r="B1891" s="8">
        <v>3</v>
      </c>
      <c r="C1891" s="9">
        <v>19</v>
      </c>
      <c r="D1891" s="134">
        <f>'PVWatts Hourly Results (1)'!C1902</f>
        <v>0</v>
      </c>
      <c r="E1891" s="127">
        <f>DATE(YEAR(Inputs!$D$5),Summary!B1891,Summary!C1891)+TIME(D1891,0,0)</f>
        <v>79</v>
      </c>
      <c r="F1891" s="4">
        <f t="shared" si="207"/>
        <v>0</v>
      </c>
      <c r="G1891" s="4">
        <f t="shared" si="205"/>
        <v>2</v>
      </c>
      <c r="H1891" s="4">
        <f t="shared" si="208"/>
        <v>1</v>
      </c>
      <c r="I1891" s="4">
        <f t="shared" si="209"/>
        <v>0</v>
      </c>
      <c r="J1891" s="4">
        <f t="shared" si="210"/>
        <v>0</v>
      </c>
      <c r="K1891" s="4">
        <f t="shared" si="206"/>
        <v>0</v>
      </c>
      <c r="L1891" s="5">
        <f t="shared" si="211"/>
        <v>0</v>
      </c>
      <c r="M1891" s="137">
        <f>'PVWatts Hourly Results (1)'!L1902/1000</f>
        <v>0</v>
      </c>
      <c r="N1891" s="3">
        <f>'PVWatts Hourly Results (2)'!L1902/1000</f>
        <v>0</v>
      </c>
      <c r="O1891" s="3">
        <f>'PVWatts Hourly Results (3)'!L1902/1000</f>
        <v>0</v>
      </c>
      <c r="P1891" s="3">
        <f>'PVWatts Hourly Results (4)'!L1902/1000</f>
        <v>0</v>
      </c>
      <c r="Q1891" s="130">
        <f>'PVWatts Hourly Results (5)'!L1902/1000</f>
        <v>0</v>
      </c>
    </row>
    <row r="1892" spans="2:17" x14ac:dyDescent="0.25">
      <c r="B1892" s="8">
        <v>3</v>
      </c>
      <c r="C1892" s="9">
        <v>19</v>
      </c>
      <c r="D1892" s="134">
        <f>'PVWatts Hourly Results (1)'!C1903</f>
        <v>0</v>
      </c>
      <c r="E1892" s="127">
        <f>DATE(YEAR(Inputs!$D$5),Summary!B1892,Summary!C1892)+TIME(D1892,0,0)</f>
        <v>79</v>
      </c>
      <c r="F1892" s="4">
        <f t="shared" si="207"/>
        <v>0</v>
      </c>
      <c r="G1892" s="4">
        <f t="shared" si="205"/>
        <v>2</v>
      </c>
      <c r="H1892" s="4">
        <f t="shared" si="208"/>
        <v>1</v>
      </c>
      <c r="I1892" s="4">
        <f t="shared" si="209"/>
        <v>0</v>
      </c>
      <c r="J1892" s="4">
        <f t="shared" si="210"/>
        <v>0</v>
      </c>
      <c r="K1892" s="4">
        <f t="shared" si="206"/>
        <v>0</v>
      </c>
      <c r="L1892" s="5">
        <f t="shared" si="211"/>
        <v>0</v>
      </c>
      <c r="M1892" s="137">
        <f>'PVWatts Hourly Results (1)'!L1903/1000</f>
        <v>0</v>
      </c>
      <c r="N1892" s="3">
        <f>'PVWatts Hourly Results (2)'!L1903/1000</f>
        <v>0</v>
      </c>
      <c r="O1892" s="3">
        <f>'PVWatts Hourly Results (3)'!L1903/1000</f>
        <v>0</v>
      </c>
      <c r="P1892" s="3">
        <f>'PVWatts Hourly Results (4)'!L1903/1000</f>
        <v>0</v>
      </c>
      <c r="Q1892" s="130">
        <f>'PVWatts Hourly Results (5)'!L1903/1000</f>
        <v>0</v>
      </c>
    </row>
    <row r="1893" spans="2:17" x14ac:dyDescent="0.25">
      <c r="B1893" s="8">
        <v>3</v>
      </c>
      <c r="C1893" s="9">
        <v>19</v>
      </c>
      <c r="D1893" s="134">
        <f>'PVWatts Hourly Results (1)'!C1904</f>
        <v>0</v>
      </c>
      <c r="E1893" s="127">
        <f>DATE(YEAR(Inputs!$D$5),Summary!B1893,Summary!C1893)+TIME(D1893,0,0)</f>
        <v>79</v>
      </c>
      <c r="F1893" s="4">
        <f t="shared" si="207"/>
        <v>0</v>
      </c>
      <c r="G1893" s="4">
        <f t="shared" si="205"/>
        <v>2</v>
      </c>
      <c r="H1893" s="4">
        <f t="shared" si="208"/>
        <v>1</v>
      </c>
      <c r="I1893" s="4">
        <f t="shared" si="209"/>
        <v>0</v>
      </c>
      <c r="J1893" s="4">
        <f t="shared" si="210"/>
        <v>0</v>
      </c>
      <c r="K1893" s="4">
        <f t="shared" si="206"/>
        <v>0</v>
      </c>
      <c r="L1893" s="5">
        <f t="shared" si="211"/>
        <v>0</v>
      </c>
      <c r="M1893" s="137">
        <f>'PVWatts Hourly Results (1)'!L1904/1000</f>
        <v>0</v>
      </c>
      <c r="N1893" s="3">
        <f>'PVWatts Hourly Results (2)'!L1904/1000</f>
        <v>0</v>
      </c>
      <c r="O1893" s="3">
        <f>'PVWatts Hourly Results (3)'!L1904/1000</f>
        <v>0</v>
      </c>
      <c r="P1893" s="3">
        <f>'PVWatts Hourly Results (4)'!L1904/1000</f>
        <v>0</v>
      </c>
      <c r="Q1893" s="130">
        <f>'PVWatts Hourly Results (5)'!L1904/1000</f>
        <v>0</v>
      </c>
    </row>
    <row r="1894" spans="2:17" x14ac:dyDescent="0.25">
      <c r="B1894" s="8">
        <v>3</v>
      </c>
      <c r="C1894" s="9">
        <v>20</v>
      </c>
      <c r="D1894" s="134">
        <f>'PVWatts Hourly Results (1)'!C1905</f>
        <v>0</v>
      </c>
      <c r="E1894" s="127">
        <f>DATE(YEAR(Inputs!$D$5),Summary!B1894,Summary!C1894)+TIME(D1894,0,0)</f>
        <v>80</v>
      </c>
      <c r="F1894" s="4">
        <f t="shared" si="207"/>
        <v>0</v>
      </c>
      <c r="G1894" s="4">
        <f t="shared" si="205"/>
        <v>3</v>
      </c>
      <c r="H1894" s="4">
        <f t="shared" si="208"/>
        <v>1</v>
      </c>
      <c r="I1894" s="4">
        <f t="shared" si="209"/>
        <v>0</v>
      </c>
      <c r="J1894" s="4">
        <f t="shared" si="210"/>
        <v>0</v>
      </c>
      <c r="K1894" s="4">
        <f t="shared" si="206"/>
        <v>0</v>
      </c>
      <c r="L1894" s="5">
        <f t="shared" si="211"/>
        <v>0</v>
      </c>
      <c r="M1894" s="137">
        <f>'PVWatts Hourly Results (1)'!L1905/1000</f>
        <v>0</v>
      </c>
      <c r="N1894" s="3">
        <f>'PVWatts Hourly Results (2)'!L1905/1000</f>
        <v>0</v>
      </c>
      <c r="O1894" s="3">
        <f>'PVWatts Hourly Results (3)'!L1905/1000</f>
        <v>0</v>
      </c>
      <c r="P1894" s="3">
        <f>'PVWatts Hourly Results (4)'!L1905/1000</f>
        <v>0</v>
      </c>
      <c r="Q1894" s="130">
        <f>'PVWatts Hourly Results (5)'!L1905/1000</f>
        <v>0</v>
      </c>
    </row>
    <row r="1895" spans="2:17" x14ac:dyDescent="0.25">
      <c r="B1895" s="8">
        <v>3</v>
      </c>
      <c r="C1895" s="9">
        <v>20</v>
      </c>
      <c r="D1895" s="134">
        <f>'PVWatts Hourly Results (1)'!C1906</f>
        <v>0</v>
      </c>
      <c r="E1895" s="127">
        <f>DATE(YEAR(Inputs!$D$5),Summary!B1895,Summary!C1895)+TIME(D1895,0,0)</f>
        <v>80</v>
      </c>
      <c r="F1895" s="4">
        <f t="shared" si="207"/>
        <v>0</v>
      </c>
      <c r="G1895" s="4">
        <f t="shared" si="205"/>
        <v>3</v>
      </c>
      <c r="H1895" s="4">
        <f t="shared" si="208"/>
        <v>1</v>
      </c>
      <c r="I1895" s="4">
        <f t="shared" si="209"/>
        <v>0</v>
      </c>
      <c r="J1895" s="4">
        <f t="shared" si="210"/>
        <v>0</v>
      </c>
      <c r="K1895" s="4">
        <f t="shared" si="206"/>
        <v>0</v>
      </c>
      <c r="L1895" s="5">
        <f t="shared" si="211"/>
        <v>0</v>
      </c>
      <c r="M1895" s="137">
        <f>'PVWatts Hourly Results (1)'!L1906/1000</f>
        <v>0</v>
      </c>
      <c r="N1895" s="3">
        <f>'PVWatts Hourly Results (2)'!L1906/1000</f>
        <v>0</v>
      </c>
      <c r="O1895" s="3">
        <f>'PVWatts Hourly Results (3)'!L1906/1000</f>
        <v>0</v>
      </c>
      <c r="P1895" s="3">
        <f>'PVWatts Hourly Results (4)'!L1906/1000</f>
        <v>0</v>
      </c>
      <c r="Q1895" s="130">
        <f>'PVWatts Hourly Results (5)'!L1906/1000</f>
        <v>0</v>
      </c>
    </row>
    <row r="1896" spans="2:17" x14ac:dyDescent="0.25">
      <c r="B1896" s="8">
        <v>3</v>
      </c>
      <c r="C1896" s="9">
        <v>20</v>
      </c>
      <c r="D1896" s="134">
        <f>'PVWatts Hourly Results (1)'!C1907</f>
        <v>0</v>
      </c>
      <c r="E1896" s="127">
        <f>DATE(YEAR(Inputs!$D$5),Summary!B1896,Summary!C1896)+TIME(D1896,0,0)</f>
        <v>80</v>
      </c>
      <c r="F1896" s="4">
        <f t="shared" si="207"/>
        <v>0</v>
      </c>
      <c r="G1896" s="4">
        <f t="shared" si="205"/>
        <v>3</v>
      </c>
      <c r="H1896" s="4">
        <f t="shared" si="208"/>
        <v>1</v>
      </c>
      <c r="I1896" s="4">
        <f t="shared" si="209"/>
        <v>0</v>
      </c>
      <c r="J1896" s="4">
        <f t="shared" si="210"/>
        <v>0</v>
      </c>
      <c r="K1896" s="4">
        <f t="shared" si="206"/>
        <v>0</v>
      </c>
      <c r="L1896" s="5">
        <f t="shared" si="211"/>
        <v>0</v>
      </c>
      <c r="M1896" s="137">
        <f>'PVWatts Hourly Results (1)'!L1907/1000</f>
        <v>0</v>
      </c>
      <c r="N1896" s="3">
        <f>'PVWatts Hourly Results (2)'!L1907/1000</f>
        <v>0</v>
      </c>
      <c r="O1896" s="3">
        <f>'PVWatts Hourly Results (3)'!L1907/1000</f>
        <v>0</v>
      </c>
      <c r="P1896" s="3">
        <f>'PVWatts Hourly Results (4)'!L1907/1000</f>
        <v>0</v>
      </c>
      <c r="Q1896" s="130">
        <f>'PVWatts Hourly Results (5)'!L1907/1000</f>
        <v>0</v>
      </c>
    </row>
    <row r="1897" spans="2:17" x14ac:dyDescent="0.25">
      <c r="B1897" s="8">
        <v>3</v>
      </c>
      <c r="C1897" s="9">
        <v>20</v>
      </c>
      <c r="D1897" s="134">
        <f>'PVWatts Hourly Results (1)'!C1908</f>
        <v>0</v>
      </c>
      <c r="E1897" s="127">
        <f>DATE(YEAR(Inputs!$D$5),Summary!B1897,Summary!C1897)+TIME(D1897,0,0)</f>
        <v>80</v>
      </c>
      <c r="F1897" s="4">
        <f t="shared" si="207"/>
        <v>0</v>
      </c>
      <c r="G1897" s="4">
        <f t="shared" si="205"/>
        <v>3</v>
      </c>
      <c r="H1897" s="4">
        <f t="shared" si="208"/>
        <v>1</v>
      </c>
      <c r="I1897" s="4">
        <f t="shared" si="209"/>
        <v>0</v>
      </c>
      <c r="J1897" s="4">
        <f t="shared" si="210"/>
        <v>0</v>
      </c>
      <c r="K1897" s="4">
        <f t="shared" si="206"/>
        <v>0</v>
      </c>
      <c r="L1897" s="5">
        <f t="shared" si="211"/>
        <v>0</v>
      </c>
      <c r="M1897" s="137">
        <f>'PVWatts Hourly Results (1)'!L1908/1000</f>
        <v>0</v>
      </c>
      <c r="N1897" s="3">
        <f>'PVWatts Hourly Results (2)'!L1908/1000</f>
        <v>0</v>
      </c>
      <c r="O1897" s="3">
        <f>'PVWatts Hourly Results (3)'!L1908/1000</f>
        <v>0</v>
      </c>
      <c r="P1897" s="3">
        <f>'PVWatts Hourly Results (4)'!L1908/1000</f>
        <v>0</v>
      </c>
      <c r="Q1897" s="130">
        <f>'PVWatts Hourly Results (5)'!L1908/1000</f>
        <v>0</v>
      </c>
    </row>
    <row r="1898" spans="2:17" x14ac:dyDescent="0.25">
      <c r="B1898" s="8">
        <v>3</v>
      </c>
      <c r="C1898" s="9">
        <v>20</v>
      </c>
      <c r="D1898" s="134">
        <f>'PVWatts Hourly Results (1)'!C1909</f>
        <v>0</v>
      </c>
      <c r="E1898" s="127">
        <f>DATE(YEAR(Inputs!$D$5),Summary!B1898,Summary!C1898)+TIME(D1898,0,0)</f>
        <v>80</v>
      </c>
      <c r="F1898" s="4">
        <f t="shared" si="207"/>
        <v>0</v>
      </c>
      <c r="G1898" s="4">
        <f t="shared" si="205"/>
        <v>3</v>
      </c>
      <c r="H1898" s="4">
        <f t="shared" si="208"/>
        <v>1</v>
      </c>
      <c r="I1898" s="4">
        <f t="shared" si="209"/>
        <v>0</v>
      </c>
      <c r="J1898" s="4">
        <f t="shared" si="210"/>
        <v>0</v>
      </c>
      <c r="K1898" s="4">
        <f t="shared" si="206"/>
        <v>0</v>
      </c>
      <c r="L1898" s="5">
        <f t="shared" si="211"/>
        <v>0</v>
      </c>
      <c r="M1898" s="137">
        <f>'PVWatts Hourly Results (1)'!L1909/1000</f>
        <v>0</v>
      </c>
      <c r="N1898" s="3">
        <f>'PVWatts Hourly Results (2)'!L1909/1000</f>
        <v>0</v>
      </c>
      <c r="O1898" s="3">
        <f>'PVWatts Hourly Results (3)'!L1909/1000</f>
        <v>0</v>
      </c>
      <c r="P1898" s="3">
        <f>'PVWatts Hourly Results (4)'!L1909/1000</f>
        <v>0</v>
      </c>
      <c r="Q1898" s="130">
        <f>'PVWatts Hourly Results (5)'!L1909/1000</f>
        <v>0</v>
      </c>
    </row>
    <row r="1899" spans="2:17" x14ac:dyDescent="0.25">
      <c r="B1899" s="8">
        <v>3</v>
      </c>
      <c r="C1899" s="9">
        <v>20</v>
      </c>
      <c r="D1899" s="134">
        <f>'PVWatts Hourly Results (1)'!C1910</f>
        <v>0</v>
      </c>
      <c r="E1899" s="127">
        <f>DATE(YEAR(Inputs!$D$5),Summary!B1899,Summary!C1899)+TIME(D1899,0,0)</f>
        <v>80</v>
      </c>
      <c r="F1899" s="4">
        <f t="shared" si="207"/>
        <v>0</v>
      </c>
      <c r="G1899" s="4">
        <f t="shared" si="205"/>
        <v>3</v>
      </c>
      <c r="H1899" s="4">
        <f t="shared" si="208"/>
        <v>1</v>
      </c>
      <c r="I1899" s="4">
        <f t="shared" si="209"/>
        <v>0</v>
      </c>
      <c r="J1899" s="4">
        <f t="shared" si="210"/>
        <v>0</v>
      </c>
      <c r="K1899" s="4">
        <f t="shared" si="206"/>
        <v>0</v>
      </c>
      <c r="L1899" s="5">
        <f t="shared" si="211"/>
        <v>0</v>
      </c>
      <c r="M1899" s="137">
        <f>'PVWatts Hourly Results (1)'!L1910/1000</f>
        <v>0</v>
      </c>
      <c r="N1899" s="3">
        <f>'PVWatts Hourly Results (2)'!L1910/1000</f>
        <v>0</v>
      </c>
      <c r="O1899" s="3">
        <f>'PVWatts Hourly Results (3)'!L1910/1000</f>
        <v>0</v>
      </c>
      <c r="P1899" s="3">
        <f>'PVWatts Hourly Results (4)'!L1910/1000</f>
        <v>0</v>
      </c>
      <c r="Q1899" s="130">
        <f>'PVWatts Hourly Results (5)'!L1910/1000</f>
        <v>0</v>
      </c>
    </row>
    <row r="1900" spans="2:17" x14ac:dyDescent="0.25">
      <c r="B1900" s="8">
        <v>3</v>
      </c>
      <c r="C1900" s="9">
        <v>20</v>
      </c>
      <c r="D1900" s="134">
        <f>'PVWatts Hourly Results (1)'!C1911</f>
        <v>0</v>
      </c>
      <c r="E1900" s="127">
        <f>DATE(YEAR(Inputs!$D$5),Summary!B1900,Summary!C1900)+TIME(D1900,0,0)</f>
        <v>80</v>
      </c>
      <c r="F1900" s="4">
        <f t="shared" si="207"/>
        <v>0</v>
      </c>
      <c r="G1900" s="4">
        <f t="shared" si="205"/>
        <v>3</v>
      </c>
      <c r="H1900" s="4">
        <f t="shared" si="208"/>
        <v>1</v>
      </c>
      <c r="I1900" s="4">
        <f t="shared" si="209"/>
        <v>0</v>
      </c>
      <c r="J1900" s="4">
        <f t="shared" si="210"/>
        <v>0</v>
      </c>
      <c r="K1900" s="4">
        <f t="shared" si="206"/>
        <v>0</v>
      </c>
      <c r="L1900" s="5">
        <f t="shared" si="211"/>
        <v>0</v>
      </c>
      <c r="M1900" s="137">
        <f>'PVWatts Hourly Results (1)'!L1911/1000</f>
        <v>0</v>
      </c>
      <c r="N1900" s="3">
        <f>'PVWatts Hourly Results (2)'!L1911/1000</f>
        <v>0</v>
      </c>
      <c r="O1900" s="3">
        <f>'PVWatts Hourly Results (3)'!L1911/1000</f>
        <v>0</v>
      </c>
      <c r="P1900" s="3">
        <f>'PVWatts Hourly Results (4)'!L1911/1000</f>
        <v>0</v>
      </c>
      <c r="Q1900" s="130">
        <f>'PVWatts Hourly Results (5)'!L1911/1000</f>
        <v>0</v>
      </c>
    </row>
    <row r="1901" spans="2:17" x14ac:dyDescent="0.25">
      <c r="B1901" s="8">
        <v>3</v>
      </c>
      <c r="C1901" s="9">
        <v>20</v>
      </c>
      <c r="D1901" s="134">
        <f>'PVWatts Hourly Results (1)'!C1912</f>
        <v>0</v>
      </c>
      <c r="E1901" s="127">
        <f>DATE(YEAR(Inputs!$D$5),Summary!B1901,Summary!C1901)+TIME(D1901,0,0)</f>
        <v>80</v>
      </c>
      <c r="F1901" s="4">
        <f t="shared" si="207"/>
        <v>0</v>
      </c>
      <c r="G1901" s="4">
        <f t="shared" si="205"/>
        <v>3</v>
      </c>
      <c r="H1901" s="4">
        <f t="shared" si="208"/>
        <v>1</v>
      </c>
      <c r="I1901" s="4">
        <f t="shared" si="209"/>
        <v>0</v>
      </c>
      <c r="J1901" s="4">
        <f t="shared" si="210"/>
        <v>0</v>
      </c>
      <c r="K1901" s="4">
        <f t="shared" si="206"/>
        <v>0</v>
      </c>
      <c r="L1901" s="5">
        <f t="shared" si="211"/>
        <v>0</v>
      </c>
      <c r="M1901" s="137">
        <f>'PVWatts Hourly Results (1)'!L1912/1000</f>
        <v>0</v>
      </c>
      <c r="N1901" s="3">
        <f>'PVWatts Hourly Results (2)'!L1912/1000</f>
        <v>0</v>
      </c>
      <c r="O1901" s="3">
        <f>'PVWatts Hourly Results (3)'!L1912/1000</f>
        <v>0</v>
      </c>
      <c r="P1901" s="3">
        <f>'PVWatts Hourly Results (4)'!L1912/1000</f>
        <v>0</v>
      </c>
      <c r="Q1901" s="130">
        <f>'PVWatts Hourly Results (5)'!L1912/1000</f>
        <v>0</v>
      </c>
    </row>
    <row r="1902" spans="2:17" x14ac:dyDescent="0.25">
      <c r="B1902" s="8">
        <v>3</v>
      </c>
      <c r="C1902" s="9">
        <v>20</v>
      </c>
      <c r="D1902" s="134">
        <f>'PVWatts Hourly Results (1)'!C1913</f>
        <v>0</v>
      </c>
      <c r="E1902" s="127">
        <f>DATE(YEAR(Inputs!$D$5),Summary!B1902,Summary!C1902)+TIME(D1902,0,0)</f>
        <v>80</v>
      </c>
      <c r="F1902" s="4">
        <f t="shared" si="207"/>
        <v>0</v>
      </c>
      <c r="G1902" s="4">
        <f t="shared" si="205"/>
        <v>3</v>
      </c>
      <c r="H1902" s="4">
        <f t="shared" si="208"/>
        <v>1</v>
      </c>
      <c r="I1902" s="4">
        <f t="shared" si="209"/>
        <v>0</v>
      </c>
      <c r="J1902" s="4">
        <f t="shared" si="210"/>
        <v>0</v>
      </c>
      <c r="K1902" s="4">
        <f t="shared" si="206"/>
        <v>0</v>
      </c>
      <c r="L1902" s="5">
        <f t="shared" si="211"/>
        <v>0</v>
      </c>
      <c r="M1902" s="137">
        <f>'PVWatts Hourly Results (1)'!L1913/1000</f>
        <v>0</v>
      </c>
      <c r="N1902" s="3">
        <f>'PVWatts Hourly Results (2)'!L1913/1000</f>
        <v>0</v>
      </c>
      <c r="O1902" s="3">
        <f>'PVWatts Hourly Results (3)'!L1913/1000</f>
        <v>0</v>
      </c>
      <c r="P1902" s="3">
        <f>'PVWatts Hourly Results (4)'!L1913/1000</f>
        <v>0</v>
      </c>
      <c r="Q1902" s="130">
        <f>'PVWatts Hourly Results (5)'!L1913/1000</f>
        <v>0</v>
      </c>
    </row>
    <row r="1903" spans="2:17" x14ac:dyDescent="0.25">
      <c r="B1903" s="8">
        <v>3</v>
      </c>
      <c r="C1903" s="9">
        <v>20</v>
      </c>
      <c r="D1903" s="134">
        <f>'PVWatts Hourly Results (1)'!C1914</f>
        <v>0</v>
      </c>
      <c r="E1903" s="127">
        <f>DATE(YEAR(Inputs!$D$5),Summary!B1903,Summary!C1903)+TIME(D1903,0,0)</f>
        <v>80</v>
      </c>
      <c r="F1903" s="4">
        <f t="shared" si="207"/>
        <v>0</v>
      </c>
      <c r="G1903" s="4">
        <f t="shared" si="205"/>
        <v>3</v>
      </c>
      <c r="H1903" s="4">
        <f t="shared" si="208"/>
        <v>1</v>
      </c>
      <c r="I1903" s="4">
        <f t="shared" si="209"/>
        <v>0</v>
      </c>
      <c r="J1903" s="4">
        <f t="shared" si="210"/>
        <v>0</v>
      </c>
      <c r="K1903" s="4">
        <f t="shared" si="206"/>
        <v>0</v>
      </c>
      <c r="L1903" s="5">
        <f t="shared" si="211"/>
        <v>0</v>
      </c>
      <c r="M1903" s="137">
        <f>'PVWatts Hourly Results (1)'!L1914/1000</f>
        <v>0</v>
      </c>
      <c r="N1903" s="3">
        <f>'PVWatts Hourly Results (2)'!L1914/1000</f>
        <v>0</v>
      </c>
      <c r="O1903" s="3">
        <f>'PVWatts Hourly Results (3)'!L1914/1000</f>
        <v>0</v>
      </c>
      <c r="P1903" s="3">
        <f>'PVWatts Hourly Results (4)'!L1914/1000</f>
        <v>0</v>
      </c>
      <c r="Q1903" s="130">
        <f>'PVWatts Hourly Results (5)'!L1914/1000</f>
        <v>0</v>
      </c>
    </row>
    <row r="1904" spans="2:17" x14ac:dyDescent="0.25">
      <c r="B1904" s="8">
        <v>3</v>
      </c>
      <c r="C1904" s="9">
        <v>20</v>
      </c>
      <c r="D1904" s="134">
        <f>'PVWatts Hourly Results (1)'!C1915</f>
        <v>0</v>
      </c>
      <c r="E1904" s="127">
        <f>DATE(YEAR(Inputs!$D$5),Summary!B1904,Summary!C1904)+TIME(D1904,0,0)</f>
        <v>80</v>
      </c>
      <c r="F1904" s="4">
        <f t="shared" si="207"/>
        <v>0</v>
      </c>
      <c r="G1904" s="4">
        <f t="shared" si="205"/>
        <v>3</v>
      </c>
      <c r="H1904" s="4">
        <f t="shared" si="208"/>
        <v>1</v>
      </c>
      <c r="I1904" s="4">
        <f t="shared" si="209"/>
        <v>0</v>
      </c>
      <c r="J1904" s="4">
        <f t="shared" si="210"/>
        <v>0</v>
      </c>
      <c r="K1904" s="4">
        <f t="shared" si="206"/>
        <v>0</v>
      </c>
      <c r="L1904" s="5">
        <f t="shared" si="211"/>
        <v>0</v>
      </c>
      <c r="M1904" s="137">
        <f>'PVWatts Hourly Results (1)'!L1915/1000</f>
        <v>0</v>
      </c>
      <c r="N1904" s="3">
        <f>'PVWatts Hourly Results (2)'!L1915/1000</f>
        <v>0</v>
      </c>
      <c r="O1904" s="3">
        <f>'PVWatts Hourly Results (3)'!L1915/1000</f>
        <v>0</v>
      </c>
      <c r="P1904" s="3">
        <f>'PVWatts Hourly Results (4)'!L1915/1000</f>
        <v>0</v>
      </c>
      <c r="Q1904" s="130">
        <f>'PVWatts Hourly Results (5)'!L1915/1000</f>
        <v>0</v>
      </c>
    </row>
    <row r="1905" spans="2:17" x14ac:dyDescent="0.25">
      <c r="B1905" s="8">
        <v>3</v>
      </c>
      <c r="C1905" s="9">
        <v>20</v>
      </c>
      <c r="D1905" s="134">
        <f>'PVWatts Hourly Results (1)'!C1916</f>
        <v>0</v>
      </c>
      <c r="E1905" s="127">
        <f>DATE(YEAR(Inputs!$D$5),Summary!B1905,Summary!C1905)+TIME(D1905,0,0)</f>
        <v>80</v>
      </c>
      <c r="F1905" s="4">
        <f t="shared" si="207"/>
        <v>0</v>
      </c>
      <c r="G1905" s="4">
        <f t="shared" si="205"/>
        <v>3</v>
      </c>
      <c r="H1905" s="4">
        <f t="shared" si="208"/>
        <v>1</v>
      </c>
      <c r="I1905" s="4">
        <f t="shared" si="209"/>
        <v>0</v>
      </c>
      <c r="J1905" s="4">
        <f t="shared" si="210"/>
        <v>0</v>
      </c>
      <c r="K1905" s="4">
        <f t="shared" si="206"/>
        <v>0</v>
      </c>
      <c r="L1905" s="5">
        <f t="shared" si="211"/>
        <v>0</v>
      </c>
      <c r="M1905" s="137">
        <f>'PVWatts Hourly Results (1)'!L1916/1000</f>
        <v>0</v>
      </c>
      <c r="N1905" s="3">
        <f>'PVWatts Hourly Results (2)'!L1916/1000</f>
        <v>0</v>
      </c>
      <c r="O1905" s="3">
        <f>'PVWatts Hourly Results (3)'!L1916/1000</f>
        <v>0</v>
      </c>
      <c r="P1905" s="3">
        <f>'PVWatts Hourly Results (4)'!L1916/1000</f>
        <v>0</v>
      </c>
      <c r="Q1905" s="130">
        <f>'PVWatts Hourly Results (5)'!L1916/1000</f>
        <v>0</v>
      </c>
    </row>
    <row r="1906" spans="2:17" x14ac:dyDescent="0.25">
      <c r="B1906" s="8">
        <v>3</v>
      </c>
      <c r="C1906" s="9">
        <v>20</v>
      </c>
      <c r="D1906" s="134">
        <f>'PVWatts Hourly Results (1)'!C1917</f>
        <v>0</v>
      </c>
      <c r="E1906" s="127">
        <f>DATE(YEAR(Inputs!$D$5),Summary!B1906,Summary!C1906)+TIME(D1906,0,0)</f>
        <v>80</v>
      </c>
      <c r="F1906" s="4">
        <f t="shared" si="207"/>
        <v>0</v>
      </c>
      <c r="G1906" s="4">
        <f t="shared" si="205"/>
        <v>3</v>
      </c>
      <c r="H1906" s="4">
        <f t="shared" si="208"/>
        <v>1</v>
      </c>
      <c r="I1906" s="4">
        <f t="shared" si="209"/>
        <v>0</v>
      </c>
      <c r="J1906" s="4">
        <f t="shared" si="210"/>
        <v>0</v>
      </c>
      <c r="K1906" s="4">
        <f t="shared" si="206"/>
        <v>0</v>
      </c>
      <c r="L1906" s="5">
        <f t="shared" si="211"/>
        <v>0</v>
      </c>
      <c r="M1906" s="137">
        <f>'PVWatts Hourly Results (1)'!L1917/1000</f>
        <v>0</v>
      </c>
      <c r="N1906" s="3">
        <f>'PVWatts Hourly Results (2)'!L1917/1000</f>
        <v>0</v>
      </c>
      <c r="O1906" s="3">
        <f>'PVWatts Hourly Results (3)'!L1917/1000</f>
        <v>0</v>
      </c>
      <c r="P1906" s="3">
        <f>'PVWatts Hourly Results (4)'!L1917/1000</f>
        <v>0</v>
      </c>
      <c r="Q1906" s="130">
        <f>'PVWatts Hourly Results (5)'!L1917/1000</f>
        <v>0</v>
      </c>
    </row>
    <row r="1907" spans="2:17" x14ac:dyDescent="0.25">
      <c r="B1907" s="8">
        <v>3</v>
      </c>
      <c r="C1907" s="9">
        <v>20</v>
      </c>
      <c r="D1907" s="134">
        <f>'PVWatts Hourly Results (1)'!C1918</f>
        <v>0</v>
      </c>
      <c r="E1907" s="127">
        <f>DATE(YEAR(Inputs!$D$5),Summary!B1907,Summary!C1907)+TIME(D1907,0,0)</f>
        <v>80</v>
      </c>
      <c r="F1907" s="4">
        <f t="shared" si="207"/>
        <v>0</v>
      </c>
      <c r="G1907" s="4">
        <f t="shared" si="205"/>
        <v>3</v>
      </c>
      <c r="H1907" s="4">
        <f t="shared" si="208"/>
        <v>1</v>
      </c>
      <c r="I1907" s="4">
        <f t="shared" si="209"/>
        <v>0</v>
      </c>
      <c r="J1907" s="4">
        <f t="shared" si="210"/>
        <v>0</v>
      </c>
      <c r="K1907" s="4">
        <f t="shared" si="206"/>
        <v>0</v>
      </c>
      <c r="L1907" s="5">
        <f t="shared" si="211"/>
        <v>0</v>
      </c>
      <c r="M1907" s="137">
        <f>'PVWatts Hourly Results (1)'!L1918/1000</f>
        <v>0</v>
      </c>
      <c r="N1907" s="3">
        <f>'PVWatts Hourly Results (2)'!L1918/1000</f>
        <v>0</v>
      </c>
      <c r="O1907" s="3">
        <f>'PVWatts Hourly Results (3)'!L1918/1000</f>
        <v>0</v>
      </c>
      <c r="P1907" s="3">
        <f>'PVWatts Hourly Results (4)'!L1918/1000</f>
        <v>0</v>
      </c>
      <c r="Q1907" s="130">
        <f>'PVWatts Hourly Results (5)'!L1918/1000</f>
        <v>0</v>
      </c>
    </row>
    <row r="1908" spans="2:17" x14ac:dyDescent="0.25">
      <c r="B1908" s="8">
        <v>3</v>
      </c>
      <c r="C1908" s="9">
        <v>20</v>
      </c>
      <c r="D1908" s="134">
        <f>'PVWatts Hourly Results (1)'!C1919</f>
        <v>0</v>
      </c>
      <c r="E1908" s="127">
        <f>DATE(YEAR(Inputs!$D$5),Summary!B1908,Summary!C1908)+TIME(D1908,0,0)</f>
        <v>80</v>
      </c>
      <c r="F1908" s="4">
        <f t="shared" si="207"/>
        <v>0</v>
      </c>
      <c r="G1908" s="4">
        <f t="shared" si="205"/>
        <v>3</v>
      </c>
      <c r="H1908" s="4">
        <f t="shared" si="208"/>
        <v>1</v>
      </c>
      <c r="I1908" s="4">
        <f t="shared" si="209"/>
        <v>0</v>
      </c>
      <c r="J1908" s="4">
        <f t="shared" si="210"/>
        <v>0</v>
      </c>
      <c r="K1908" s="4">
        <f t="shared" si="206"/>
        <v>0</v>
      </c>
      <c r="L1908" s="5">
        <f t="shared" si="211"/>
        <v>0</v>
      </c>
      <c r="M1908" s="137">
        <f>'PVWatts Hourly Results (1)'!L1919/1000</f>
        <v>0</v>
      </c>
      <c r="N1908" s="3">
        <f>'PVWatts Hourly Results (2)'!L1919/1000</f>
        <v>0</v>
      </c>
      <c r="O1908" s="3">
        <f>'PVWatts Hourly Results (3)'!L1919/1000</f>
        <v>0</v>
      </c>
      <c r="P1908" s="3">
        <f>'PVWatts Hourly Results (4)'!L1919/1000</f>
        <v>0</v>
      </c>
      <c r="Q1908" s="130">
        <f>'PVWatts Hourly Results (5)'!L1919/1000</f>
        <v>0</v>
      </c>
    </row>
    <row r="1909" spans="2:17" x14ac:dyDescent="0.25">
      <c r="B1909" s="8">
        <v>3</v>
      </c>
      <c r="C1909" s="9">
        <v>20</v>
      </c>
      <c r="D1909" s="134">
        <f>'PVWatts Hourly Results (1)'!C1920</f>
        <v>0</v>
      </c>
      <c r="E1909" s="127">
        <f>DATE(YEAR(Inputs!$D$5),Summary!B1909,Summary!C1909)+TIME(D1909,0,0)</f>
        <v>80</v>
      </c>
      <c r="F1909" s="4">
        <f t="shared" si="207"/>
        <v>0</v>
      </c>
      <c r="G1909" s="4">
        <f t="shared" si="205"/>
        <v>3</v>
      </c>
      <c r="H1909" s="4">
        <f t="shared" si="208"/>
        <v>1</v>
      </c>
      <c r="I1909" s="4">
        <f t="shared" si="209"/>
        <v>0</v>
      </c>
      <c r="J1909" s="4">
        <f t="shared" si="210"/>
        <v>0</v>
      </c>
      <c r="K1909" s="4">
        <f t="shared" si="206"/>
        <v>0</v>
      </c>
      <c r="L1909" s="5">
        <f t="shared" si="211"/>
        <v>0</v>
      </c>
      <c r="M1909" s="137">
        <f>'PVWatts Hourly Results (1)'!L1920/1000</f>
        <v>0</v>
      </c>
      <c r="N1909" s="3">
        <f>'PVWatts Hourly Results (2)'!L1920/1000</f>
        <v>0</v>
      </c>
      <c r="O1909" s="3">
        <f>'PVWatts Hourly Results (3)'!L1920/1000</f>
        <v>0</v>
      </c>
      <c r="P1909" s="3">
        <f>'PVWatts Hourly Results (4)'!L1920/1000</f>
        <v>0</v>
      </c>
      <c r="Q1909" s="130">
        <f>'PVWatts Hourly Results (5)'!L1920/1000</f>
        <v>0</v>
      </c>
    </row>
    <row r="1910" spans="2:17" x14ac:dyDescent="0.25">
      <c r="B1910" s="8">
        <v>3</v>
      </c>
      <c r="C1910" s="9">
        <v>20</v>
      </c>
      <c r="D1910" s="134">
        <f>'PVWatts Hourly Results (1)'!C1921</f>
        <v>0</v>
      </c>
      <c r="E1910" s="127">
        <f>DATE(YEAR(Inputs!$D$5),Summary!B1910,Summary!C1910)+TIME(D1910,0,0)</f>
        <v>80</v>
      </c>
      <c r="F1910" s="4">
        <f t="shared" si="207"/>
        <v>0</v>
      </c>
      <c r="G1910" s="4">
        <f t="shared" si="205"/>
        <v>3</v>
      </c>
      <c r="H1910" s="4">
        <f t="shared" si="208"/>
        <v>1</v>
      </c>
      <c r="I1910" s="4">
        <f t="shared" si="209"/>
        <v>0</v>
      </c>
      <c r="J1910" s="4">
        <f t="shared" si="210"/>
        <v>0</v>
      </c>
      <c r="K1910" s="4">
        <f t="shared" si="206"/>
        <v>0</v>
      </c>
      <c r="L1910" s="5">
        <f t="shared" si="211"/>
        <v>0</v>
      </c>
      <c r="M1910" s="137">
        <f>'PVWatts Hourly Results (1)'!L1921/1000</f>
        <v>0</v>
      </c>
      <c r="N1910" s="3">
        <f>'PVWatts Hourly Results (2)'!L1921/1000</f>
        <v>0</v>
      </c>
      <c r="O1910" s="3">
        <f>'PVWatts Hourly Results (3)'!L1921/1000</f>
        <v>0</v>
      </c>
      <c r="P1910" s="3">
        <f>'PVWatts Hourly Results (4)'!L1921/1000</f>
        <v>0</v>
      </c>
      <c r="Q1910" s="130">
        <f>'PVWatts Hourly Results (5)'!L1921/1000</f>
        <v>0</v>
      </c>
    </row>
    <row r="1911" spans="2:17" x14ac:dyDescent="0.25">
      <c r="B1911" s="8">
        <v>3</v>
      </c>
      <c r="C1911" s="9">
        <v>20</v>
      </c>
      <c r="D1911" s="134">
        <f>'PVWatts Hourly Results (1)'!C1922</f>
        <v>0</v>
      </c>
      <c r="E1911" s="127">
        <f>DATE(YEAR(Inputs!$D$5),Summary!B1911,Summary!C1911)+TIME(D1911,0,0)</f>
        <v>80</v>
      </c>
      <c r="F1911" s="4">
        <f t="shared" si="207"/>
        <v>0</v>
      </c>
      <c r="G1911" s="4">
        <f t="shared" si="205"/>
        <v>3</v>
      </c>
      <c r="H1911" s="4">
        <f t="shared" si="208"/>
        <v>1</v>
      </c>
      <c r="I1911" s="4">
        <f t="shared" si="209"/>
        <v>0</v>
      </c>
      <c r="J1911" s="4">
        <f t="shared" si="210"/>
        <v>0</v>
      </c>
      <c r="K1911" s="4">
        <f t="shared" si="206"/>
        <v>0</v>
      </c>
      <c r="L1911" s="5">
        <f t="shared" si="211"/>
        <v>0</v>
      </c>
      <c r="M1911" s="137">
        <f>'PVWatts Hourly Results (1)'!L1922/1000</f>
        <v>0</v>
      </c>
      <c r="N1911" s="3">
        <f>'PVWatts Hourly Results (2)'!L1922/1000</f>
        <v>0</v>
      </c>
      <c r="O1911" s="3">
        <f>'PVWatts Hourly Results (3)'!L1922/1000</f>
        <v>0</v>
      </c>
      <c r="P1911" s="3">
        <f>'PVWatts Hourly Results (4)'!L1922/1000</f>
        <v>0</v>
      </c>
      <c r="Q1911" s="130">
        <f>'PVWatts Hourly Results (5)'!L1922/1000</f>
        <v>0</v>
      </c>
    </row>
    <row r="1912" spans="2:17" x14ac:dyDescent="0.25">
      <c r="B1912" s="8">
        <v>3</v>
      </c>
      <c r="C1912" s="9">
        <v>20</v>
      </c>
      <c r="D1912" s="134">
        <f>'PVWatts Hourly Results (1)'!C1923</f>
        <v>0</v>
      </c>
      <c r="E1912" s="127">
        <f>DATE(YEAR(Inputs!$D$5),Summary!B1912,Summary!C1912)+TIME(D1912,0,0)</f>
        <v>80</v>
      </c>
      <c r="F1912" s="4">
        <f t="shared" si="207"/>
        <v>0</v>
      </c>
      <c r="G1912" s="4">
        <f t="shared" si="205"/>
        <v>3</v>
      </c>
      <c r="H1912" s="4">
        <f t="shared" si="208"/>
        <v>1</v>
      </c>
      <c r="I1912" s="4">
        <f t="shared" si="209"/>
        <v>0</v>
      </c>
      <c r="J1912" s="4">
        <f t="shared" si="210"/>
        <v>0</v>
      </c>
      <c r="K1912" s="4">
        <f t="shared" si="206"/>
        <v>0</v>
      </c>
      <c r="L1912" s="5">
        <f t="shared" si="211"/>
        <v>0</v>
      </c>
      <c r="M1912" s="137">
        <f>'PVWatts Hourly Results (1)'!L1923/1000</f>
        <v>0</v>
      </c>
      <c r="N1912" s="3">
        <f>'PVWatts Hourly Results (2)'!L1923/1000</f>
        <v>0</v>
      </c>
      <c r="O1912" s="3">
        <f>'PVWatts Hourly Results (3)'!L1923/1000</f>
        <v>0</v>
      </c>
      <c r="P1912" s="3">
        <f>'PVWatts Hourly Results (4)'!L1923/1000</f>
        <v>0</v>
      </c>
      <c r="Q1912" s="130">
        <f>'PVWatts Hourly Results (5)'!L1923/1000</f>
        <v>0</v>
      </c>
    </row>
    <row r="1913" spans="2:17" x14ac:dyDescent="0.25">
      <c r="B1913" s="8">
        <v>3</v>
      </c>
      <c r="C1913" s="9">
        <v>20</v>
      </c>
      <c r="D1913" s="134">
        <f>'PVWatts Hourly Results (1)'!C1924</f>
        <v>0</v>
      </c>
      <c r="E1913" s="127">
        <f>DATE(YEAR(Inputs!$D$5),Summary!B1913,Summary!C1913)+TIME(D1913,0,0)</f>
        <v>80</v>
      </c>
      <c r="F1913" s="4">
        <f t="shared" si="207"/>
        <v>0</v>
      </c>
      <c r="G1913" s="4">
        <f t="shared" si="205"/>
        <v>3</v>
      </c>
      <c r="H1913" s="4">
        <f t="shared" si="208"/>
        <v>1</v>
      </c>
      <c r="I1913" s="4">
        <f t="shared" si="209"/>
        <v>0</v>
      </c>
      <c r="J1913" s="4">
        <f t="shared" si="210"/>
        <v>0</v>
      </c>
      <c r="K1913" s="4">
        <f t="shared" si="206"/>
        <v>0</v>
      </c>
      <c r="L1913" s="5">
        <f t="shared" si="211"/>
        <v>0</v>
      </c>
      <c r="M1913" s="137">
        <f>'PVWatts Hourly Results (1)'!L1924/1000</f>
        <v>0</v>
      </c>
      <c r="N1913" s="3">
        <f>'PVWatts Hourly Results (2)'!L1924/1000</f>
        <v>0</v>
      </c>
      <c r="O1913" s="3">
        <f>'PVWatts Hourly Results (3)'!L1924/1000</f>
        <v>0</v>
      </c>
      <c r="P1913" s="3">
        <f>'PVWatts Hourly Results (4)'!L1924/1000</f>
        <v>0</v>
      </c>
      <c r="Q1913" s="130">
        <f>'PVWatts Hourly Results (5)'!L1924/1000</f>
        <v>0</v>
      </c>
    </row>
    <row r="1914" spans="2:17" x14ac:dyDescent="0.25">
      <c r="B1914" s="8">
        <v>3</v>
      </c>
      <c r="C1914" s="9">
        <v>20</v>
      </c>
      <c r="D1914" s="134">
        <f>'PVWatts Hourly Results (1)'!C1925</f>
        <v>0</v>
      </c>
      <c r="E1914" s="127">
        <f>DATE(YEAR(Inputs!$D$5),Summary!B1914,Summary!C1914)+TIME(D1914,0,0)</f>
        <v>80</v>
      </c>
      <c r="F1914" s="4">
        <f t="shared" si="207"/>
        <v>0</v>
      </c>
      <c r="G1914" s="4">
        <f t="shared" si="205"/>
        <v>3</v>
      </c>
      <c r="H1914" s="4">
        <f t="shared" si="208"/>
        <v>1</v>
      </c>
      <c r="I1914" s="4">
        <f t="shared" si="209"/>
        <v>0</v>
      </c>
      <c r="J1914" s="4">
        <f t="shared" si="210"/>
        <v>0</v>
      </c>
      <c r="K1914" s="4">
        <f t="shared" si="206"/>
        <v>0</v>
      </c>
      <c r="L1914" s="5">
        <f t="shared" si="211"/>
        <v>0</v>
      </c>
      <c r="M1914" s="137">
        <f>'PVWatts Hourly Results (1)'!L1925/1000</f>
        <v>0</v>
      </c>
      <c r="N1914" s="3">
        <f>'PVWatts Hourly Results (2)'!L1925/1000</f>
        <v>0</v>
      </c>
      <c r="O1914" s="3">
        <f>'PVWatts Hourly Results (3)'!L1925/1000</f>
        <v>0</v>
      </c>
      <c r="P1914" s="3">
        <f>'PVWatts Hourly Results (4)'!L1925/1000</f>
        <v>0</v>
      </c>
      <c r="Q1914" s="130">
        <f>'PVWatts Hourly Results (5)'!L1925/1000</f>
        <v>0</v>
      </c>
    </row>
    <row r="1915" spans="2:17" x14ac:dyDescent="0.25">
      <c r="B1915" s="8">
        <v>3</v>
      </c>
      <c r="C1915" s="9">
        <v>20</v>
      </c>
      <c r="D1915" s="134">
        <f>'PVWatts Hourly Results (1)'!C1926</f>
        <v>0</v>
      </c>
      <c r="E1915" s="127">
        <f>DATE(YEAR(Inputs!$D$5),Summary!B1915,Summary!C1915)+TIME(D1915,0,0)</f>
        <v>80</v>
      </c>
      <c r="F1915" s="4">
        <f t="shared" si="207"/>
        <v>0</v>
      </c>
      <c r="G1915" s="4">
        <f t="shared" si="205"/>
        <v>3</v>
      </c>
      <c r="H1915" s="4">
        <f t="shared" si="208"/>
        <v>1</v>
      </c>
      <c r="I1915" s="4">
        <f t="shared" si="209"/>
        <v>0</v>
      </c>
      <c r="J1915" s="4">
        <f t="shared" si="210"/>
        <v>0</v>
      </c>
      <c r="K1915" s="4">
        <f t="shared" si="206"/>
        <v>0</v>
      </c>
      <c r="L1915" s="5">
        <f t="shared" si="211"/>
        <v>0</v>
      </c>
      <c r="M1915" s="137">
        <f>'PVWatts Hourly Results (1)'!L1926/1000</f>
        <v>0</v>
      </c>
      <c r="N1915" s="3">
        <f>'PVWatts Hourly Results (2)'!L1926/1000</f>
        <v>0</v>
      </c>
      <c r="O1915" s="3">
        <f>'PVWatts Hourly Results (3)'!L1926/1000</f>
        <v>0</v>
      </c>
      <c r="P1915" s="3">
        <f>'PVWatts Hourly Results (4)'!L1926/1000</f>
        <v>0</v>
      </c>
      <c r="Q1915" s="130">
        <f>'PVWatts Hourly Results (5)'!L1926/1000</f>
        <v>0</v>
      </c>
    </row>
    <row r="1916" spans="2:17" x14ac:dyDescent="0.25">
      <c r="B1916" s="8">
        <v>3</v>
      </c>
      <c r="C1916" s="9">
        <v>20</v>
      </c>
      <c r="D1916" s="134">
        <f>'PVWatts Hourly Results (1)'!C1927</f>
        <v>0</v>
      </c>
      <c r="E1916" s="127">
        <f>DATE(YEAR(Inputs!$D$5),Summary!B1916,Summary!C1916)+TIME(D1916,0,0)</f>
        <v>80</v>
      </c>
      <c r="F1916" s="4">
        <f t="shared" si="207"/>
        <v>0</v>
      </c>
      <c r="G1916" s="4">
        <f t="shared" si="205"/>
        <v>3</v>
      </c>
      <c r="H1916" s="4">
        <f t="shared" si="208"/>
        <v>1</v>
      </c>
      <c r="I1916" s="4">
        <f t="shared" si="209"/>
        <v>0</v>
      </c>
      <c r="J1916" s="4">
        <f t="shared" si="210"/>
        <v>0</v>
      </c>
      <c r="K1916" s="4">
        <f t="shared" si="206"/>
        <v>0</v>
      </c>
      <c r="L1916" s="5">
        <f t="shared" si="211"/>
        <v>0</v>
      </c>
      <c r="M1916" s="137">
        <f>'PVWatts Hourly Results (1)'!L1927/1000</f>
        <v>0</v>
      </c>
      <c r="N1916" s="3">
        <f>'PVWatts Hourly Results (2)'!L1927/1000</f>
        <v>0</v>
      </c>
      <c r="O1916" s="3">
        <f>'PVWatts Hourly Results (3)'!L1927/1000</f>
        <v>0</v>
      </c>
      <c r="P1916" s="3">
        <f>'PVWatts Hourly Results (4)'!L1927/1000</f>
        <v>0</v>
      </c>
      <c r="Q1916" s="130">
        <f>'PVWatts Hourly Results (5)'!L1927/1000</f>
        <v>0</v>
      </c>
    </row>
    <row r="1917" spans="2:17" x14ac:dyDescent="0.25">
      <c r="B1917" s="8">
        <v>3</v>
      </c>
      <c r="C1917" s="9">
        <v>20</v>
      </c>
      <c r="D1917" s="134">
        <f>'PVWatts Hourly Results (1)'!C1928</f>
        <v>0</v>
      </c>
      <c r="E1917" s="127">
        <f>DATE(YEAR(Inputs!$D$5),Summary!B1917,Summary!C1917)+TIME(D1917,0,0)</f>
        <v>80</v>
      </c>
      <c r="F1917" s="4">
        <f t="shared" si="207"/>
        <v>0</v>
      </c>
      <c r="G1917" s="4">
        <f t="shared" si="205"/>
        <v>3</v>
      </c>
      <c r="H1917" s="4">
        <f t="shared" si="208"/>
        <v>1</v>
      </c>
      <c r="I1917" s="4">
        <f t="shared" si="209"/>
        <v>0</v>
      </c>
      <c r="J1917" s="4">
        <f t="shared" si="210"/>
        <v>0</v>
      </c>
      <c r="K1917" s="4">
        <f t="shared" si="206"/>
        <v>0</v>
      </c>
      <c r="L1917" s="5">
        <f t="shared" si="211"/>
        <v>0</v>
      </c>
      <c r="M1917" s="137">
        <f>'PVWatts Hourly Results (1)'!L1928/1000</f>
        <v>0</v>
      </c>
      <c r="N1917" s="3">
        <f>'PVWatts Hourly Results (2)'!L1928/1000</f>
        <v>0</v>
      </c>
      <c r="O1917" s="3">
        <f>'PVWatts Hourly Results (3)'!L1928/1000</f>
        <v>0</v>
      </c>
      <c r="P1917" s="3">
        <f>'PVWatts Hourly Results (4)'!L1928/1000</f>
        <v>0</v>
      </c>
      <c r="Q1917" s="130">
        <f>'PVWatts Hourly Results (5)'!L1928/1000</f>
        <v>0</v>
      </c>
    </row>
    <row r="1918" spans="2:17" x14ac:dyDescent="0.25">
      <c r="B1918" s="8">
        <v>3</v>
      </c>
      <c r="C1918" s="9">
        <v>21</v>
      </c>
      <c r="D1918" s="134">
        <f>'PVWatts Hourly Results (1)'!C1929</f>
        <v>0</v>
      </c>
      <c r="E1918" s="127">
        <f>DATE(YEAR(Inputs!$D$5),Summary!B1918,Summary!C1918)+TIME(D1918,0,0)</f>
        <v>81</v>
      </c>
      <c r="F1918" s="4">
        <f t="shared" si="207"/>
        <v>0</v>
      </c>
      <c r="G1918" s="4">
        <f t="shared" si="205"/>
        <v>4</v>
      </c>
      <c r="H1918" s="4">
        <f t="shared" si="208"/>
        <v>1</v>
      </c>
      <c r="I1918" s="4">
        <f t="shared" si="209"/>
        <v>0</v>
      </c>
      <c r="J1918" s="4">
        <f t="shared" si="210"/>
        <v>0</v>
      </c>
      <c r="K1918" s="4">
        <f t="shared" si="206"/>
        <v>0</v>
      </c>
      <c r="L1918" s="5">
        <f t="shared" si="211"/>
        <v>0</v>
      </c>
      <c r="M1918" s="137">
        <f>'PVWatts Hourly Results (1)'!L1929/1000</f>
        <v>0</v>
      </c>
      <c r="N1918" s="3">
        <f>'PVWatts Hourly Results (2)'!L1929/1000</f>
        <v>0</v>
      </c>
      <c r="O1918" s="3">
        <f>'PVWatts Hourly Results (3)'!L1929/1000</f>
        <v>0</v>
      </c>
      <c r="P1918" s="3">
        <f>'PVWatts Hourly Results (4)'!L1929/1000</f>
        <v>0</v>
      </c>
      <c r="Q1918" s="130">
        <f>'PVWatts Hourly Results (5)'!L1929/1000</f>
        <v>0</v>
      </c>
    </row>
    <row r="1919" spans="2:17" x14ac:dyDescent="0.25">
      <c r="B1919" s="8">
        <v>3</v>
      </c>
      <c r="C1919" s="9">
        <v>21</v>
      </c>
      <c r="D1919" s="134">
        <f>'PVWatts Hourly Results (1)'!C1930</f>
        <v>0</v>
      </c>
      <c r="E1919" s="127">
        <f>DATE(YEAR(Inputs!$D$5),Summary!B1919,Summary!C1919)+TIME(D1919,0,0)</f>
        <v>81</v>
      </c>
      <c r="F1919" s="4">
        <f t="shared" si="207"/>
        <v>0</v>
      </c>
      <c r="G1919" s="4">
        <f t="shared" si="205"/>
        <v>4</v>
      </c>
      <c r="H1919" s="4">
        <f t="shared" si="208"/>
        <v>1</v>
      </c>
      <c r="I1919" s="4">
        <f t="shared" si="209"/>
        <v>0</v>
      </c>
      <c r="J1919" s="4">
        <f t="shared" si="210"/>
        <v>0</v>
      </c>
      <c r="K1919" s="4">
        <f t="shared" si="206"/>
        <v>0</v>
      </c>
      <c r="L1919" s="5">
        <f t="shared" si="211"/>
        <v>0</v>
      </c>
      <c r="M1919" s="137">
        <f>'PVWatts Hourly Results (1)'!L1930/1000</f>
        <v>0</v>
      </c>
      <c r="N1919" s="3">
        <f>'PVWatts Hourly Results (2)'!L1930/1000</f>
        <v>0</v>
      </c>
      <c r="O1919" s="3">
        <f>'PVWatts Hourly Results (3)'!L1930/1000</f>
        <v>0</v>
      </c>
      <c r="P1919" s="3">
        <f>'PVWatts Hourly Results (4)'!L1930/1000</f>
        <v>0</v>
      </c>
      <c r="Q1919" s="130">
        <f>'PVWatts Hourly Results (5)'!L1930/1000</f>
        <v>0</v>
      </c>
    </row>
    <row r="1920" spans="2:17" x14ac:dyDescent="0.25">
      <c r="B1920" s="8">
        <v>3</v>
      </c>
      <c r="C1920" s="9">
        <v>21</v>
      </c>
      <c r="D1920" s="134">
        <f>'PVWatts Hourly Results (1)'!C1931</f>
        <v>0</v>
      </c>
      <c r="E1920" s="127">
        <f>DATE(YEAR(Inputs!$D$5),Summary!B1920,Summary!C1920)+TIME(D1920,0,0)</f>
        <v>81</v>
      </c>
      <c r="F1920" s="4">
        <f t="shared" si="207"/>
        <v>0</v>
      </c>
      <c r="G1920" s="4">
        <f t="shared" si="205"/>
        <v>4</v>
      </c>
      <c r="H1920" s="4">
        <f t="shared" si="208"/>
        <v>1</v>
      </c>
      <c r="I1920" s="4">
        <f t="shared" si="209"/>
        <v>0</v>
      </c>
      <c r="J1920" s="4">
        <f t="shared" si="210"/>
        <v>0</v>
      </c>
      <c r="K1920" s="4">
        <f t="shared" si="206"/>
        <v>0</v>
      </c>
      <c r="L1920" s="5">
        <f t="shared" si="211"/>
        <v>0</v>
      </c>
      <c r="M1920" s="137">
        <f>'PVWatts Hourly Results (1)'!L1931/1000</f>
        <v>0</v>
      </c>
      <c r="N1920" s="3">
        <f>'PVWatts Hourly Results (2)'!L1931/1000</f>
        <v>0</v>
      </c>
      <c r="O1920" s="3">
        <f>'PVWatts Hourly Results (3)'!L1931/1000</f>
        <v>0</v>
      </c>
      <c r="P1920" s="3">
        <f>'PVWatts Hourly Results (4)'!L1931/1000</f>
        <v>0</v>
      </c>
      <c r="Q1920" s="130">
        <f>'PVWatts Hourly Results (5)'!L1931/1000</f>
        <v>0</v>
      </c>
    </row>
    <row r="1921" spans="2:17" x14ac:dyDescent="0.25">
      <c r="B1921" s="8">
        <v>3</v>
      </c>
      <c r="C1921" s="9">
        <v>21</v>
      </c>
      <c r="D1921" s="134">
        <f>'PVWatts Hourly Results (1)'!C1932</f>
        <v>0</v>
      </c>
      <c r="E1921" s="127">
        <f>DATE(YEAR(Inputs!$D$5),Summary!B1921,Summary!C1921)+TIME(D1921,0,0)</f>
        <v>81</v>
      </c>
      <c r="F1921" s="4">
        <f t="shared" si="207"/>
        <v>0</v>
      </c>
      <c r="G1921" s="4">
        <f t="shared" si="205"/>
        <v>4</v>
      </c>
      <c r="H1921" s="4">
        <f t="shared" si="208"/>
        <v>1</v>
      </c>
      <c r="I1921" s="4">
        <f t="shared" si="209"/>
        <v>0</v>
      </c>
      <c r="J1921" s="4">
        <f t="shared" si="210"/>
        <v>0</v>
      </c>
      <c r="K1921" s="4">
        <f t="shared" si="206"/>
        <v>0</v>
      </c>
      <c r="L1921" s="5">
        <f t="shared" si="211"/>
        <v>0</v>
      </c>
      <c r="M1921" s="137">
        <f>'PVWatts Hourly Results (1)'!L1932/1000</f>
        <v>0</v>
      </c>
      <c r="N1921" s="3">
        <f>'PVWatts Hourly Results (2)'!L1932/1000</f>
        <v>0</v>
      </c>
      <c r="O1921" s="3">
        <f>'PVWatts Hourly Results (3)'!L1932/1000</f>
        <v>0</v>
      </c>
      <c r="P1921" s="3">
        <f>'PVWatts Hourly Results (4)'!L1932/1000</f>
        <v>0</v>
      </c>
      <c r="Q1921" s="130">
        <f>'PVWatts Hourly Results (5)'!L1932/1000</f>
        <v>0</v>
      </c>
    </row>
    <row r="1922" spans="2:17" x14ac:dyDescent="0.25">
      <c r="B1922" s="8">
        <v>3</v>
      </c>
      <c r="C1922" s="9">
        <v>21</v>
      </c>
      <c r="D1922" s="134">
        <f>'PVWatts Hourly Results (1)'!C1933</f>
        <v>0</v>
      </c>
      <c r="E1922" s="127">
        <f>DATE(YEAR(Inputs!$D$5),Summary!B1922,Summary!C1922)+TIME(D1922,0,0)</f>
        <v>81</v>
      </c>
      <c r="F1922" s="4">
        <f t="shared" si="207"/>
        <v>0</v>
      </c>
      <c r="G1922" s="4">
        <f t="shared" si="205"/>
        <v>4</v>
      </c>
      <c r="H1922" s="4">
        <f t="shared" si="208"/>
        <v>1</v>
      </c>
      <c r="I1922" s="4">
        <f t="shared" si="209"/>
        <v>0</v>
      </c>
      <c r="J1922" s="4">
        <f t="shared" si="210"/>
        <v>0</v>
      </c>
      <c r="K1922" s="4">
        <f t="shared" si="206"/>
        <v>0</v>
      </c>
      <c r="L1922" s="5">
        <f t="shared" si="211"/>
        <v>0</v>
      </c>
      <c r="M1922" s="137">
        <f>'PVWatts Hourly Results (1)'!L1933/1000</f>
        <v>0</v>
      </c>
      <c r="N1922" s="3">
        <f>'PVWatts Hourly Results (2)'!L1933/1000</f>
        <v>0</v>
      </c>
      <c r="O1922" s="3">
        <f>'PVWatts Hourly Results (3)'!L1933/1000</f>
        <v>0</v>
      </c>
      <c r="P1922" s="3">
        <f>'PVWatts Hourly Results (4)'!L1933/1000</f>
        <v>0</v>
      </c>
      <c r="Q1922" s="130">
        <f>'PVWatts Hourly Results (5)'!L1933/1000</f>
        <v>0</v>
      </c>
    </row>
    <row r="1923" spans="2:17" x14ac:dyDescent="0.25">
      <c r="B1923" s="8">
        <v>3</v>
      </c>
      <c r="C1923" s="9">
        <v>21</v>
      </c>
      <c r="D1923" s="134">
        <f>'PVWatts Hourly Results (1)'!C1934</f>
        <v>0</v>
      </c>
      <c r="E1923" s="127">
        <f>DATE(YEAR(Inputs!$D$5),Summary!B1923,Summary!C1923)+TIME(D1923,0,0)</f>
        <v>81</v>
      </c>
      <c r="F1923" s="4">
        <f t="shared" si="207"/>
        <v>0</v>
      </c>
      <c r="G1923" s="4">
        <f t="shared" si="205"/>
        <v>4</v>
      </c>
      <c r="H1923" s="4">
        <f t="shared" si="208"/>
        <v>1</v>
      </c>
      <c r="I1923" s="4">
        <f t="shared" si="209"/>
        <v>0</v>
      </c>
      <c r="J1923" s="4">
        <f t="shared" si="210"/>
        <v>0</v>
      </c>
      <c r="K1923" s="4">
        <f t="shared" si="206"/>
        <v>0</v>
      </c>
      <c r="L1923" s="5">
        <f t="shared" si="211"/>
        <v>0</v>
      </c>
      <c r="M1923" s="137">
        <f>'PVWatts Hourly Results (1)'!L1934/1000</f>
        <v>0</v>
      </c>
      <c r="N1923" s="3">
        <f>'PVWatts Hourly Results (2)'!L1934/1000</f>
        <v>0</v>
      </c>
      <c r="O1923" s="3">
        <f>'PVWatts Hourly Results (3)'!L1934/1000</f>
        <v>0</v>
      </c>
      <c r="P1923" s="3">
        <f>'PVWatts Hourly Results (4)'!L1934/1000</f>
        <v>0</v>
      </c>
      <c r="Q1923" s="130">
        <f>'PVWatts Hourly Results (5)'!L1934/1000</f>
        <v>0</v>
      </c>
    </row>
    <row r="1924" spans="2:17" x14ac:dyDescent="0.25">
      <c r="B1924" s="8">
        <v>3</v>
      </c>
      <c r="C1924" s="9">
        <v>21</v>
      </c>
      <c r="D1924" s="134">
        <f>'PVWatts Hourly Results (1)'!C1935</f>
        <v>0</v>
      </c>
      <c r="E1924" s="127">
        <f>DATE(YEAR(Inputs!$D$5),Summary!B1924,Summary!C1924)+TIME(D1924,0,0)</f>
        <v>81</v>
      </c>
      <c r="F1924" s="4">
        <f t="shared" si="207"/>
        <v>0</v>
      </c>
      <c r="G1924" s="4">
        <f t="shared" si="205"/>
        <v>4</v>
      </c>
      <c r="H1924" s="4">
        <f t="shared" si="208"/>
        <v>1</v>
      </c>
      <c r="I1924" s="4">
        <f t="shared" si="209"/>
        <v>0</v>
      </c>
      <c r="J1924" s="4">
        <f t="shared" si="210"/>
        <v>0</v>
      </c>
      <c r="K1924" s="4">
        <f t="shared" si="206"/>
        <v>0</v>
      </c>
      <c r="L1924" s="5">
        <f t="shared" si="211"/>
        <v>0</v>
      </c>
      <c r="M1924" s="137">
        <f>'PVWatts Hourly Results (1)'!L1935/1000</f>
        <v>0</v>
      </c>
      <c r="N1924" s="3">
        <f>'PVWatts Hourly Results (2)'!L1935/1000</f>
        <v>0</v>
      </c>
      <c r="O1924" s="3">
        <f>'PVWatts Hourly Results (3)'!L1935/1000</f>
        <v>0</v>
      </c>
      <c r="P1924" s="3">
        <f>'PVWatts Hourly Results (4)'!L1935/1000</f>
        <v>0</v>
      </c>
      <c r="Q1924" s="130">
        <f>'PVWatts Hourly Results (5)'!L1935/1000</f>
        <v>0</v>
      </c>
    </row>
    <row r="1925" spans="2:17" x14ac:dyDescent="0.25">
      <c r="B1925" s="8">
        <v>3</v>
      </c>
      <c r="C1925" s="9">
        <v>21</v>
      </c>
      <c r="D1925" s="134">
        <f>'PVWatts Hourly Results (1)'!C1936</f>
        <v>0</v>
      </c>
      <c r="E1925" s="127">
        <f>DATE(YEAR(Inputs!$D$5),Summary!B1925,Summary!C1925)+TIME(D1925,0,0)</f>
        <v>81</v>
      </c>
      <c r="F1925" s="4">
        <f t="shared" si="207"/>
        <v>0</v>
      </c>
      <c r="G1925" s="4">
        <f t="shared" si="205"/>
        <v>4</v>
      </c>
      <c r="H1925" s="4">
        <f t="shared" si="208"/>
        <v>1</v>
      </c>
      <c r="I1925" s="4">
        <f t="shared" si="209"/>
        <v>0</v>
      </c>
      <c r="J1925" s="4">
        <f t="shared" si="210"/>
        <v>0</v>
      </c>
      <c r="K1925" s="4">
        <f t="shared" si="206"/>
        <v>0</v>
      </c>
      <c r="L1925" s="5">
        <f t="shared" si="211"/>
        <v>0</v>
      </c>
      <c r="M1925" s="137">
        <f>'PVWatts Hourly Results (1)'!L1936/1000</f>
        <v>0</v>
      </c>
      <c r="N1925" s="3">
        <f>'PVWatts Hourly Results (2)'!L1936/1000</f>
        <v>0</v>
      </c>
      <c r="O1925" s="3">
        <f>'PVWatts Hourly Results (3)'!L1936/1000</f>
        <v>0</v>
      </c>
      <c r="P1925" s="3">
        <f>'PVWatts Hourly Results (4)'!L1936/1000</f>
        <v>0</v>
      </c>
      <c r="Q1925" s="130">
        <f>'PVWatts Hourly Results (5)'!L1936/1000</f>
        <v>0</v>
      </c>
    </row>
    <row r="1926" spans="2:17" x14ac:dyDescent="0.25">
      <c r="B1926" s="8">
        <v>3</v>
      </c>
      <c r="C1926" s="9">
        <v>21</v>
      </c>
      <c r="D1926" s="134">
        <f>'PVWatts Hourly Results (1)'!C1937</f>
        <v>0</v>
      </c>
      <c r="E1926" s="127">
        <f>DATE(YEAR(Inputs!$D$5),Summary!B1926,Summary!C1926)+TIME(D1926,0,0)</f>
        <v>81</v>
      </c>
      <c r="F1926" s="4">
        <f t="shared" si="207"/>
        <v>0</v>
      </c>
      <c r="G1926" s="4">
        <f t="shared" si="205"/>
        <v>4</v>
      </c>
      <c r="H1926" s="4">
        <f t="shared" si="208"/>
        <v>1</v>
      </c>
      <c r="I1926" s="4">
        <f t="shared" si="209"/>
        <v>0</v>
      </c>
      <c r="J1926" s="4">
        <f t="shared" si="210"/>
        <v>0</v>
      </c>
      <c r="K1926" s="4">
        <f t="shared" si="206"/>
        <v>0</v>
      </c>
      <c r="L1926" s="5">
        <f t="shared" si="211"/>
        <v>0</v>
      </c>
      <c r="M1926" s="137">
        <f>'PVWatts Hourly Results (1)'!L1937/1000</f>
        <v>0</v>
      </c>
      <c r="N1926" s="3">
        <f>'PVWatts Hourly Results (2)'!L1937/1000</f>
        <v>0</v>
      </c>
      <c r="O1926" s="3">
        <f>'PVWatts Hourly Results (3)'!L1937/1000</f>
        <v>0</v>
      </c>
      <c r="P1926" s="3">
        <f>'PVWatts Hourly Results (4)'!L1937/1000</f>
        <v>0</v>
      </c>
      <c r="Q1926" s="130">
        <f>'PVWatts Hourly Results (5)'!L1937/1000</f>
        <v>0</v>
      </c>
    </row>
    <row r="1927" spans="2:17" x14ac:dyDescent="0.25">
      <c r="B1927" s="8">
        <v>3</v>
      </c>
      <c r="C1927" s="9">
        <v>21</v>
      </c>
      <c r="D1927" s="134">
        <f>'PVWatts Hourly Results (1)'!C1938</f>
        <v>0</v>
      </c>
      <c r="E1927" s="127">
        <f>DATE(YEAR(Inputs!$D$5),Summary!B1927,Summary!C1927)+TIME(D1927,0,0)</f>
        <v>81</v>
      </c>
      <c r="F1927" s="4">
        <f t="shared" si="207"/>
        <v>0</v>
      </c>
      <c r="G1927" s="4">
        <f t="shared" si="205"/>
        <v>4</v>
      </c>
      <c r="H1927" s="4">
        <f t="shared" si="208"/>
        <v>1</v>
      </c>
      <c r="I1927" s="4">
        <f t="shared" si="209"/>
        <v>0</v>
      </c>
      <c r="J1927" s="4">
        <f t="shared" si="210"/>
        <v>0</v>
      </c>
      <c r="K1927" s="4">
        <f t="shared" si="206"/>
        <v>0</v>
      </c>
      <c r="L1927" s="5">
        <f t="shared" si="211"/>
        <v>0</v>
      </c>
      <c r="M1927" s="137">
        <f>'PVWatts Hourly Results (1)'!L1938/1000</f>
        <v>0</v>
      </c>
      <c r="N1927" s="3">
        <f>'PVWatts Hourly Results (2)'!L1938/1000</f>
        <v>0</v>
      </c>
      <c r="O1927" s="3">
        <f>'PVWatts Hourly Results (3)'!L1938/1000</f>
        <v>0</v>
      </c>
      <c r="P1927" s="3">
        <f>'PVWatts Hourly Results (4)'!L1938/1000</f>
        <v>0</v>
      </c>
      <c r="Q1927" s="130">
        <f>'PVWatts Hourly Results (5)'!L1938/1000</f>
        <v>0</v>
      </c>
    </row>
    <row r="1928" spans="2:17" x14ac:dyDescent="0.25">
      <c r="B1928" s="8">
        <v>3</v>
      </c>
      <c r="C1928" s="9">
        <v>21</v>
      </c>
      <c r="D1928" s="134">
        <f>'PVWatts Hourly Results (1)'!C1939</f>
        <v>0</v>
      </c>
      <c r="E1928" s="127">
        <f>DATE(YEAR(Inputs!$D$5),Summary!B1928,Summary!C1928)+TIME(D1928,0,0)</f>
        <v>81</v>
      </c>
      <c r="F1928" s="4">
        <f t="shared" si="207"/>
        <v>0</v>
      </c>
      <c r="G1928" s="4">
        <f t="shared" si="205"/>
        <v>4</v>
      </c>
      <c r="H1928" s="4">
        <f t="shared" si="208"/>
        <v>1</v>
      </c>
      <c r="I1928" s="4">
        <f t="shared" si="209"/>
        <v>0</v>
      </c>
      <c r="J1928" s="4">
        <f t="shared" si="210"/>
        <v>0</v>
      </c>
      <c r="K1928" s="4">
        <f t="shared" si="206"/>
        <v>0</v>
      </c>
      <c r="L1928" s="5">
        <f t="shared" si="211"/>
        <v>0</v>
      </c>
      <c r="M1928" s="137">
        <f>'PVWatts Hourly Results (1)'!L1939/1000</f>
        <v>0</v>
      </c>
      <c r="N1928" s="3">
        <f>'PVWatts Hourly Results (2)'!L1939/1000</f>
        <v>0</v>
      </c>
      <c r="O1928" s="3">
        <f>'PVWatts Hourly Results (3)'!L1939/1000</f>
        <v>0</v>
      </c>
      <c r="P1928" s="3">
        <f>'PVWatts Hourly Results (4)'!L1939/1000</f>
        <v>0</v>
      </c>
      <c r="Q1928" s="130">
        <f>'PVWatts Hourly Results (5)'!L1939/1000</f>
        <v>0</v>
      </c>
    </row>
    <row r="1929" spans="2:17" x14ac:dyDescent="0.25">
      <c r="B1929" s="8">
        <v>3</v>
      </c>
      <c r="C1929" s="9">
        <v>21</v>
      </c>
      <c r="D1929" s="134">
        <f>'PVWatts Hourly Results (1)'!C1940</f>
        <v>0</v>
      </c>
      <c r="E1929" s="127">
        <f>DATE(YEAR(Inputs!$D$5),Summary!B1929,Summary!C1929)+TIME(D1929,0,0)</f>
        <v>81</v>
      </c>
      <c r="F1929" s="4">
        <f t="shared" si="207"/>
        <v>0</v>
      </c>
      <c r="G1929" s="4">
        <f t="shared" si="205"/>
        <v>4</v>
      </c>
      <c r="H1929" s="4">
        <f t="shared" si="208"/>
        <v>1</v>
      </c>
      <c r="I1929" s="4">
        <f t="shared" si="209"/>
        <v>0</v>
      </c>
      <c r="J1929" s="4">
        <f t="shared" si="210"/>
        <v>0</v>
      </c>
      <c r="K1929" s="4">
        <f t="shared" si="206"/>
        <v>0</v>
      </c>
      <c r="L1929" s="5">
        <f t="shared" si="211"/>
        <v>0</v>
      </c>
      <c r="M1929" s="137">
        <f>'PVWatts Hourly Results (1)'!L1940/1000</f>
        <v>0</v>
      </c>
      <c r="N1929" s="3">
        <f>'PVWatts Hourly Results (2)'!L1940/1000</f>
        <v>0</v>
      </c>
      <c r="O1929" s="3">
        <f>'PVWatts Hourly Results (3)'!L1940/1000</f>
        <v>0</v>
      </c>
      <c r="P1929" s="3">
        <f>'PVWatts Hourly Results (4)'!L1940/1000</f>
        <v>0</v>
      </c>
      <c r="Q1929" s="130">
        <f>'PVWatts Hourly Results (5)'!L1940/1000</f>
        <v>0</v>
      </c>
    </row>
    <row r="1930" spans="2:17" x14ac:dyDescent="0.25">
      <c r="B1930" s="8">
        <v>3</v>
      </c>
      <c r="C1930" s="9">
        <v>21</v>
      </c>
      <c r="D1930" s="134">
        <f>'PVWatts Hourly Results (1)'!C1941</f>
        <v>0</v>
      </c>
      <c r="E1930" s="127">
        <f>DATE(YEAR(Inputs!$D$5),Summary!B1930,Summary!C1930)+TIME(D1930,0,0)</f>
        <v>81</v>
      </c>
      <c r="F1930" s="4">
        <f t="shared" si="207"/>
        <v>0</v>
      </c>
      <c r="G1930" s="4">
        <f t="shared" si="205"/>
        <v>4</v>
      </c>
      <c r="H1930" s="4">
        <f t="shared" si="208"/>
        <v>1</v>
      </c>
      <c r="I1930" s="4">
        <f t="shared" si="209"/>
        <v>0</v>
      </c>
      <c r="J1930" s="4">
        <f t="shared" si="210"/>
        <v>0</v>
      </c>
      <c r="K1930" s="4">
        <f t="shared" si="206"/>
        <v>0</v>
      </c>
      <c r="L1930" s="5">
        <f t="shared" si="211"/>
        <v>0</v>
      </c>
      <c r="M1930" s="137">
        <f>'PVWatts Hourly Results (1)'!L1941/1000</f>
        <v>0</v>
      </c>
      <c r="N1930" s="3">
        <f>'PVWatts Hourly Results (2)'!L1941/1000</f>
        <v>0</v>
      </c>
      <c r="O1930" s="3">
        <f>'PVWatts Hourly Results (3)'!L1941/1000</f>
        <v>0</v>
      </c>
      <c r="P1930" s="3">
        <f>'PVWatts Hourly Results (4)'!L1941/1000</f>
        <v>0</v>
      </c>
      <c r="Q1930" s="130">
        <f>'PVWatts Hourly Results (5)'!L1941/1000</f>
        <v>0</v>
      </c>
    </row>
    <row r="1931" spans="2:17" x14ac:dyDescent="0.25">
      <c r="B1931" s="8">
        <v>3</v>
      </c>
      <c r="C1931" s="9">
        <v>21</v>
      </c>
      <c r="D1931" s="134">
        <f>'PVWatts Hourly Results (1)'!C1942</f>
        <v>0</v>
      </c>
      <c r="E1931" s="127">
        <f>DATE(YEAR(Inputs!$D$5),Summary!B1931,Summary!C1931)+TIME(D1931,0,0)</f>
        <v>81</v>
      </c>
      <c r="F1931" s="4">
        <f t="shared" si="207"/>
        <v>0</v>
      </c>
      <c r="G1931" s="4">
        <f t="shared" si="205"/>
        <v>4</v>
      </c>
      <c r="H1931" s="4">
        <f t="shared" si="208"/>
        <v>1</v>
      </c>
      <c r="I1931" s="4">
        <f t="shared" si="209"/>
        <v>0</v>
      </c>
      <c r="J1931" s="4">
        <f t="shared" si="210"/>
        <v>0</v>
      </c>
      <c r="K1931" s="4">
        <f t="shared" si="206"/>
        <v>0</v>
      </c>
      <c r="L1931" s="5">
        <f t="shared" si="211"/>
        <v>0</v>
      </c>
      <c r="M1931" s="137">
        <f>'PVWatts Hourly Results (1)'!L1942/1000</f>
        <v>0</v>
      </c>
      <c r="N1931" s="3">
        <f>'PVWatts Hourly Results (2)'!L1942/1000</f>
        <v>0</v>
      </c>
      <c r="O1931" s="3">
        <f>'PVWatts Hourly Results (3)'!L1942/1000</f>
        <v>0</v>
      </c>
      <c r="P1931" s="3">
        <f>'PVWatts Hourly Results (4)'!L1942/1000</f>
        <v>0</v>
      </c>
      <c r="Q1931" s="130">
        <f>'PVWatts Hourly Results (5)'!L1942/1000</f>
        <v>0</v>
      </c>
    </row>
    <row r="1932" spans="2:17" x14ac:dyDescent="0.25">
      <c r="B1932" s="8">
        <v>3</v>
      </c>
      <c r="C1932" s="9">
        <v>21</v>
      </c>
      <c r="D1932" s="134">
        <f>'PVWatts Hourly Results (1)'!C1943</f>
        <v>0</v>
      </c>
      <c r="E1932" s="127">
        <f>DATE(YEAR(Inputs!$D$5),Summary!B1932,Summary!C1932)+TIME(D1932,0,0)</f>
        <v>81</v>
      </c>
      <c r="F1932" s="4">
        <f t="shared" si="207"/>
        <v>0</v>
      </c>
      <c r="G1932" s="4">
        <f t="shared" si="205"/>
        <v>4</v>
      </c>
      <c r="H1932" s="4">
        <f t="shared" si="208"/>
        <v>1</v>
      </c>
      <c r="I1932" s="4">
        <f t="shared" si="209"/>
        <v>0</v>
      </c>
      <c r="J1932" s="4">
        <f t="shared" si="210"/>
        <v>0</v>
      </c>
      <c r="K1932" s="4">
        <f t="shared" si="206"/>
        <v>0</v>
      </c>
      <c r="L1932" s="5">
        <f t="shared" si="211"/>
        <v>0</v>
      </c>
      <c r="M1932" s="137">
        <f>'PVWatts Hourly Results (1)'!L1943/1000</f>
        <v>0</v>
      </c>
      <c r="N1932" s="3">
        <f>'PVWatts Hourly Results (2)'!L1943/1000</f>
        <v>0</v>
      </c>
      <c r="O1932" s="3">
        <f>'PVWatts Hourly Results (3)'!L1943/1000</f>
        <v>0</v>
      </c>
      <c r="P1932" s="3">
        <f>'PVWatts Hourly Results (4)'!L1943/1000</f>
        <v>0</v>
      </c>
      <c r="Q1932" s="130">
        <f>'PVWatts Hourly Results (5)'!L1943/1000</f>
        <v>0</v>
      </c>
    </row>
    <row r="1933" spans="2:17" x14ac:dyDescent="0.25">
      <c r="B1933" s="8">
        <v>3</v>
      </c>
      <c r="C1933" s="9">
        <v>21</v>
      </c>
      <c r="D1933" s="134">
        <f>'PVWatts Hourly Results (1)'!C1944</f>
        <v>0</v>
      </c>
      <c r="E1933" s="127">
        <f>DATE(YEAR(Inputs!$D$5),Summary!B1933,Summary!C1933)+TIME(D1933,0,0)</f>
        <v>81</v>
      </c>
      <c r="F1933" s="4">
        <f t="shared" si="207"/>
        <v>0</v>
      </c>
      <c r="G1933" s="4">
        <f t="shared" si="205"/>
        <v>4</v>
      </c>
      <c r="H1933" s="4">
        <f t="shared" si="208"/>
        <v>1</v>
      </c>
      <c r="I1933" s="4">
        <f t="shared" si="209"/>
        <v>0</v>
      </c>
      <c r="J1933" s="4">
        <f t="shared" si="210"/>
        <v>0</v>
      </c>
      <c r="K1933" s="4">
        <f t="shared" si="206"/>
        <v>0</v>
      </c>
      <c r="L1933" s="5">
        <f t="shared" si="211"/>
        <v>0</v>
      </c>
      <c r="M1933" s="137">
        <f>'PVWatts Hourly Results (1)'!L1944/1000</f>
        <v>0</v>
      </c>
      <c r="N1933" s="3">
        <f>'PVWatts Hourly Results (2)'!L1944/1000</f>
        <v>0</v>
      </c>
      <c r="O1933" s="3">
        <f>'PVWatts Hourly Results (3)'!L1944/1000</f>
        <v>0</v>
      </c>
      <c r="P1933" s="3">
        <f>'PVWatts Hourly Results (4)'!L1944/1000</f>
        <v>0</v>
      </c>
      <c r="Q1933" s="130">
        <f>'PVWatts Hourly Results (5)'!L1944/1000</f>
        <v>0</v>
      </c>
    </row>
    <row r="1934" spans="2:17" x14ac:dyDescent="0.25">
      <c r="B1934" s="8">
        <v>3</v>
      </c>
      <c r="C1934" s="9">
        <v>21</v>
      </c>
      <c r="D1934" s="134">
        <f>'PVWatts Hourly Results (1)'!C1945</f>
        <v>0</v>
      </c>
      <c r="E1934" s="127">
        <f>DATE(YEAR(Inputs!$D$5),Summary!B1934,Summary!C1934)+TIME(D1934,0,0)</f>
        <v>81</v>
      </c>
      <c r="F1934" s="4">
        <f t="shared" si="207"/>
        <v>0</v>
      </c>
      <c r="G1934" s="4">
        <f t="shared" si="205"/>
        <v>4</v>
      </c>
      <c r="H1934" s="4">
        <f t="shared" si="208"/>
        <v>1</v>
      </c>
      <c r="I1934" s="4">
        <f t="shared" si="209"/>
        <v>0</v>
      </c>
      <c r="J1934" s="4">
        <f t="shared" si="210"/>
        <v>0</v>
      </c>
      <c r="K1934" s="4">
        <f t="shared" si="206"/>
        <v>0</v>
      </c>
      <c r="L1934" s="5">
        <f t="shared" si="211"/>
        <v>0</v>
      </c>
      <c r="M1934" s="137">
        <f>'PVWatts Hourly Results (1)'!L1945/1000</f>
        <v>0</v>
      </c>
      <c r="N1934" s="3">
        <f>'PVWatts Hourly Results (2)'!L1945/1000</f>
        <v>0</v>
      </c>
      <c r="O1934" s="3">
        <f>'PVWatts Hourly Results (3)'!L1945/1000</f>
        <v>0</v>
      </c>
      <c r="P1934" s="3">
        <f>'PVWatts Hourly Results (4)'!L1945/1000</f>
        <v>0</v>
      </c>
      <c r="Q1934" s="130">
        <f>'PVWatts Hourly Results (5)'!L1945/1000</f>
        <v>0</v>
      </c>
    </row>
    <row r="1935" spans="2:17" x14ac:dyDescent="0.25">
      <c r="B1935" s="8">
        <v>3</v>
      </c>
      <c r="C1935" s="9">
        <v>21</v>
      </c>
      <c r="D1935" s="134">
        <f>'PVWatts Hourly Results (1)'!C1946</f>
        <v>0</v>
      </c>
      <c r="E1935" s="127">
        <f>DATE(YEAR(Inputs!$D$5),Summary!B1935,Summary!C1935)+TIME(D1935,0,0)</f>
        <v>81</v>
      </c>
      <c r="F1935" s="4">
        <f t="shared" si="207"/>
        <v>0</v>
      </c>
      <c r="G1935" s="4">
        <f t="shared" si="205"/>
        <v>4</v>
      </c>
      <c r="H1935" s="4">
        <f t="shared" si="208"/>
        <v>1</v>
      </c>
      <c r="I1935" s="4">
        <f t="shared" si="209"/>
        <v>0</v>
      </c>
      <c r="J1935" s="4">
        <f t="shared" si="210"/>
        <v>0</v>
      </c>
      <c r="K1935" s="4">
        <f t="shared" si="206"/>
        <v>0</v>
      </c>
      <c r="L1935" s="5">
        <f t="shared" si="211"/>
        <v>0</v>
      </c>
      <c r="M1935" s="137">
        <f>'PVWatts Hourly Results (1)'!L1946/1000</f>
        <v>0</v>
      </c>
      <c r="N1935" s="3">
        <f>'PVWatts Hourly Results (2)'!L1946/1000</f>
        <v>0</v>
      </c>
      <c r="O1935" s="3">
        <f>'PVWatts Hourly Results (3)'!L1946/1000</f>
        <v>0</v>
      </c>
      <c r="P1935" s="3">
        <f>'PVWatts Hourly Results (4)'!L1946/1000</f>
        <v>0</v>
      </c>
      <c r="Q1935" s="130">
        <f>'PVWatts Hourly Results (5)'!L1946/1000</f>
        <v>0</v>
      </c>
    </row>
    <row r="1936" spans="2:17" x14ac:dyDescent="0.25">
      <c r="B1936" s="8">
        <v>3</v>
      </c>
      <c r="C1936" s="9">
        <v>21</v>
      </c>
      <c r="D1936" s="134">
        <f>'PVWatts Hourly Results (1)'!C1947</f>
        <v>0</v>
      </c>
      <c r="E1936" s="127">
        <f>DATE(YEAR(Inputs!$D$5),Summary!B1936,Summary!C1936)+TIME(D1936,0,0)</f>
        <v>81</v>
      </c>
      <c r="F1936" s="4">
        <f t="shared" si="207"/>
        <v>0</v>
      </c>
      <c r="G1936" s="4">
        <f t="shared" si="205"/>
        <v>4</v>
      </c>
      <c r="H1936" s="4">
        <f t="shared" si="208"/>
        <v>1</v>
      </c>
      <c r="I1936" s="4">
        <f t="shared" si="209"/>
        <v>0</v>
      </c>
      <c r="J1936" s="4">
        <f t="shared" si="210"/>
        <v>0</v>
      </c>
      <c r="K1936" s="4">
        <f t="shared" si="206"/>
        <v>0</v>
      </c>
      <c r="L1936" s="5">
        <f t="shared" si="211"/>
        <v>0</v>
      </c>
      <c r="M1936" s="137">
        <f>'PVWatts Hourly Results (1)'!L1947/1000</f>
        <v>0</v>
      </c>
      <c r="N1936" s="3">
        <f>'PVWatts Hourly Results (2)'!L1947/1000</f>
        <v>0</v>
      </c>
      <c r="O1936" s="3">
        <f>'PVWatts Hourly Results (3)'!L1947/1000</f>
        <v>0</v>
      </c>
      <c r="P1936" s="3">
        <f>'PVWatts Hourly Results (4)'!L1947/1000</f>
        <v>0</v>
      </c>
      <c r="Q1936" s="130">
        <f>'PVWatts Hourly Results (5)'!L1947/1000</f>
        <v>0</v>
      </c>
    </row>
    <row r="1937" spans="2:17" x14ac:dyDescent="0.25">
      <c r="B1937" s="8">
        <v>3</v>
      </c>
      <c r="C1937" s="9">
        <v>21</v>
      </c>
      <c r="D1937" s="134">
        <f>'PVWatts Hourly Results (1)'!C1948</f>
        <v>0</v>
      </c>
      <c r="E1937" s="127">
        <f>DATE(YEAR(Inputs!$D$5),Summary!B1937,Summary!C1937)+TIME(D1937,0,0)</f>
        <v>81</v>
      </c>
      <c r="F1937" s="4">
        <f t="shared" si="207"/>
        <v>0</v>
      </c>
      <c r="G1937" s="4">
        <f t="shared" si="205"/>
        <v>4</v>
      </c>
      <c r="H1937" s="4">
        <f t="shared" si="208"/>
        <v>1</v>
      </c>
      <c r="I1937" s="4">
        <f t="shared" si="209"/>
        <v>0</v>
      </c>
      <c r="J1937" s="4">
        <f t="shared" si="210"/>
        <v>0</v>
      </c>
      <c r="K1937" s="4">
        <f t="shared" si="206"/>
        <v>0</v>
      </c>
      <c r="L1937" s="5">
        <f t="shared" si="211"/>
        <v>0</v>
      </c>
      <c r="M1937" s="137">
        <f>'PVWatts Hourly Results (1)'!L1948/1000</f>
        <v>0</v>
      </c>
      <c r="N1937" s="3">
        <f>'PVWatts Hourly Results (2)'!L1948/1000</f>
        <v>0</v>
      </c>
      <c r="O1937" s="3">
        <f>'PVWatts Hourly Results (3)'!L1948/1000</f>
        <v>0</v>
      </c>
      <c r="P1937" s="3">
        <f>'PVWatts Hourly Results (4)'!L1948/1000</f>
        <v>0</v>
      </c>
      <c r="Q1937" s="130">
        <f>'PVWatts Hourly Results (5)'!L1948/1000</f>
        <v>0</v>
      </c>
    </row>
    <row r="1938" spans="2:17" x14ac:dyDescent="0.25">
      <c r="B1938" s="8">
        <v>3</v>
      </c>
      <c r="C1938" s="9">
        <v>21</v>
      </c>
      <c r="D1938" s="134">
        <f>'PVWatts Hourly Results (1)'!C1949</f>
        <v>0</v>
      </c>
      <c r="E1938" s="127">
        <f>DATE(YEAR(Inputs!$D$5),Summary!B1938,Summary!C1938)+TIME(D1938,0,0)</f>
        <v>81</v>
      </c>
      <c r="F1938" s="4">
        <f t="shared" si="207"/>
        <v>0</v>
      </c>
      <c r="G1938" s="4">
        <f t="shared" si="205"/>
        <v>4</v>
      </c>
      <c r="H1938" s="4">
        <f t="shared" si="208"/>
        <v>1</v>
      </c>
      <c r="I1938" s="4">
        <f t="shared" si="209"/>
        <v>0</v>
      </c>
      <c r="J1938" s="4">
        <f t="shared" si="210"/>
        <v>0</v>
      </c>
      <c r="K1938" s="4">
        <f t="shared" si="206"/>
        <v>0</v>
      </c>
      <c r="L1938" s="5">
        <f t="shared" si="211"/>
        <v>0</v>
      </c>
      <c r="M1938" s="137">
        <f>'PVWatts Hourly Results (1)'!L1949/1000</f>
        <v>0</v>
      </c>
      <c r="N1938" s="3">
        <f>'PVWatts Hourly Results (2)'!L1949/1000</f>
        <v>0</v>
      </c>
      <c r="O1938" s="3">
        <f>'PVWatts Hourly Results (3)'!L1949/1000</f>
        <v>0</v>
      </c>
      <c r="P1938" s="3">
        <f>'PVWatts Hourly Results (4)'!L1949/1000</f>
        <v>0</v>
      </c>
      <c r="Q1938" s="130">
        <f>'PVWatts Hourly Results (5)'!L1949/1000</f>
        <v>0</v>
      </c>
    </row>
    <row r="1939" spans="2:17" x14ac:dyDescent="0.25">
      <c r="B1939" s="8">
        <v>3</v>
      </c>
      <c r="C1939" s="9">
        <v>21</v>
      </c>
      <c r="D1939" s="134">
        <f>'PVWatts Hourly Results (1)'!C1950</f>
        <v>0</v>
      </c>
      <c r="E1939" s="127">
        <f>DATE(YEAR(Inputs!$D$5),Summary!B1939,Summary!C1939)+TIME(D1939,0,0)</f>
        <v>81</v>
      </c>
      <c r="F1939" s="4">
        <f t="shared" si="207"/>
        <v>0</v>
      </c>
      <c r="G1939" s="4">
        <f t="shared" si="205"/>
        <v>4</v>
      </c>
      <c r="H1939" s="4">
        <f t="shared" si="208"/>
        <v>1</v>
      </c>
      <c r="I1939" s="4">
        <f t="shared" si="209"/>
        <v>0</v>
      </c>
      <c r="J1939" s="4">
        <f t="shared" si="210"/>
        <v>0</v>
      </c>
      <c r="K1939" s="4">
        <f t="shared" si="206"/>
        <v>0</v>
      </c>
      <c r="L1939" s="5">
        <f t="shared" si="211"/>
        <v>0</v>
      </c>
      <c r="M1939" s="137">
        <f>'PVWatts Hourly Results (1)'!L1950/1000</f>
        <v>0</v>
      </c>
      <c r="N1939" s="3">
        <f>'PVWatts Hourly Results (2)'!L1950/1000</f>
        <v>0</v>
      </c>
      <c r="O1939" s="3">
        <f>'PVWatts Hourly Results (3)'!L1950/1000</f>
        <v>0</v>
      </c>
      <c r="P1939" s="3">
        <f>'PVWatts Hourly Results (4)'!L1950/1000</f>
        <v>0</v>
      </c>
      <c r="Q1939" s="130">
        <f>'PVWatts Hourly Results (5)'!L1950/1000</f>
        <v>0</v>
      </c>
    </row>
    <row r="1940" spans="2:17" x14ac:dyDescent="0.25">
      <c r="B1940" s="8">
        <v>3</v>
      </c>
      <c r="C1940" s="9">
        <v>21</v>
      </c>
      <c r="D1940" s="134">
        <f>'PVWatts Hourly Results (1)'!C1951</f>
        <v>0</v>
      </c>
      <c r="E1940" s="127">
        <f>DATE(YEAR(Inputs!$D$5),Summary!B1940,Summary!C1940)+TIME(D1940,0,0)</f>
        <v>81</v>
      </c>
      <c r="F1940" s="4">
        <f t="shared" si="207"/>
        <v>0</v>
      </c>
      <c r="G1940" s="4">
        <f t="shared" si="205"/>
        <v>4</v>
      </c>
      <c r="H1940" s="4">
        <f t="shared" si="208"/>
        <v>1</v>
      </c>
      <c r="I1940" s="4">
        <f t="shared" si="209"/>
        <v>0</v>
      </c>
      <c r="J1940" s="4">
        <f t="shared" si="210"/>
        <v>0</v>
      </c>
      <c r="K1940" s="4">
        <f t="shared" si="206"/>
        <v>0</v>
      </c>
      <c r="L1940" s="5">
        <f t="shared" si="211"/>
        <v>0</v>
      </c>
      <c r="M1940" s="137">
        <f>'PVWatts Hourly Results (1)'!L1951/1000</f>
        <v>0</v>
      </c>
      <c r="N1940" s="3">
        <f>'PVWatts Hourly Results (2)'!L1951/1000</f>
        <v>0</v>
      </c>
      <c r="O1940" s="3">
        <f>'PVWatts Hourly Results (3)'!L1951/1000</f>
        <v>0</v>
      </c>
      <c r="P1940" s="3">
        <f>'PVWatts Hourly Results (4)'!L1951/1000</f>
        <v>0</v>
      </c>
      <c r="Q1940" s="130">
        <f>'PVWatts Hourly Results (5)'!L1951/1000</f>
        <v>0</v>
      </c>
    </row>
    <row r="1941" spans="2:17" x14ac:dyDescent="0.25">
      <c r="B1941" s="8">
        <v>3</v>
      </c>
      <c r="C1941" s="9">
        <v>21</v>
      </c>
      <c r="D1941" s="134">
        <f>'PVWatts Hourly Results (1)'!C1952</f>
        <v>0</v>
      </c>
      <c r="E1941" s="127">
        <f>DATE(YEAR(Inputs!$D$5),Summary!B1941,Summary!C1941)+TIME(D1941,0,0)</f>
        <v>81</v>
      </c>
      <c r="F1941" s="4">
        <f t="shared" si="207"/>
        <v>0</v>
      </c>
      <c r="G1941" s="4">
        <f t="shared" si="205"/>
        <v>4</v>
      </c>
      <c r="H1941" s="4">
        <f t="shared" si="208"/>
        <v>1</v>
      </c>
      <c r="I1941" s="4">
        <f t="shared" si="209"/>
        <v>0</v>
      </c>
      <c r="J1941" s="4">
        <f t="shared" si="210"/>
        <v>0</v>
      </c>
      <c r="K1941" s="4">
        <f t="shared" si="206"/>
        <v>0</v>
      </c>
      <c r="L1941" s="5">
        <f t="shared" si="211"/>
        <v>0</v>
      </c>
      <c r="M1941" s="137">
        <f>'PVWatts Hourly Results (1)'!L1952/1000</f>
        <v>0</v>
      </c>
      <c r="N1941" s="3">
        <f>'PVWatts Hourly Results (2)'!L1952/1000</f>
        <v>0</v>
      </c>
      <c r="O1941" s="3">
        <f>'PVWatts Hourly Results (3)'!L1952/1000</f>
        <v>0</v>
      </c>
      <c r="P1941" s="3">
        <f>'PVWatts Hourly Results (4)'!L1952/1000</f>
        <v>0</v>
      </c>
      <c r="Q1941" s="130">
        <f>'PVWatts Hourly Results (5)'!L1952/1000</f>
        <v>0</v>
      </c>
    </row>
    <row r="1942" spans="2:17" x14ac:dyDescent="0.25">
      <c r="B1942" s="8">
        <v>3</v>
      </c>
      <c r="C1942" s="9">
        <v>22</v>
      </c>
      <c r="D1942" s="134">
        <f>'PVWatts Hourly Results (1)'!C1953</f>
        <v>0</v>
      </c>
      <c r="E1942" s="127">
        <f>DATE(YEAR(Inputs!$D$5),Summary!B1942,Summary!C1942)+TIME(D1942,0,0)</f>
        <v>82</v>
      </c>
      <c r="F1942" s="4">
        <f t="shared" si="207"/>
        <v>0</v>
      </c>
      <c r="G1942" s="4">
        <f t="shared" ref="G1942:G2005" si="212">WEEKDAY(E1942)</f>
        <v>5</v>
      </c>
      <c r="H1942" s="4">
        <f t="shared" si="208"/>
        <v>1</v>
      </c>
      <c r="I1942" s="4">
        <f t="shared" si="209"/>
        <v>0</v>
      </c>
      <c r="J1942" s="4">
        <f t="shared" si="210"/>
        <v>0</v>
      </c>
      <c r="K1942" s="4">
        <f t="shared" ref="K1942:K2005" si="213">IF(OR(AND(B1942=7,C1942=4),AND(B1942=1,C1942=1)),1,0)</f>
        <v>0</v>
      </c>
      <c r="L1942" s="5">
        <f t="shared" si="211"/>
        <v>0</v>
      </c>
      <c r="M1942" s="137">
        <f>'PVWatts Hourly Results (1)'!L1953/1000</f>
        <v>0</v>
      </c>
      <c r="N1942" s="3">
        <f>'PVWatts Hourly Results (2)'!L1953/1000</f>
        <v>0</v>
      </c>
      <c r="O1942" s="3">
        <f>'PVWatts Hourly Results (3)'!L1953/1000</f>
        <v>0</v>
      </c>
      <c r="P1942" s="3">
        <f>'PVWatts Hourly Results (4)'!L1953/1000</f>
        <v>0</v>
      </c>
      <c r="Q1942" s="130">
        <f>'PVWatts Hourly Results (5)'!L1953/1000</f>
        <v>0</v>
      </c>
    </row>
    <row r="1943" spans="2:17" x14ac:dyDescent="0.25">
      <c r="B1943" s="8">
        <v>3</v>
      </c>
      <c r="C1943" s="9">
        <v>22</v>
      </c>
      <c r="D1943" s="134">
        <f>'PVWatts Hourly Results (1)'!C1954</f>
        <v>0</v>
      </c>
      <c r="E1943" s="127">
        <f>DATE(YEAR(Inputs!$D$5),Summary!B1943,Summary!C1943)+TIME(D1943,0,0)</f>
        <v>82</v>
      </c>
      <c r="F1943" s="4">
        <f t="shared" ref="F1943:F2006" si="214">IF(OR(B1943&lt;3,B1943=6,B1943=7,B1943=8),1,0)</f>
        <v>0</v>
      </c>
      <c r="G1943" s="4">
        <f t="shared" si="212"/>
        <v>5</v>
      </c>
      <c r="H1943" s="4">
        <f t="shared" ref="H1943:H2006" si="215">IF(OR(G1943=2,G1943=3,G1943=4,G1943=5,G1943=6),1,0)</f>
        <v>1</v>
      </c>
      <c r="I1943" s="4">
        <f t="shared" ref="I1943:I2006" si="216">IF(AND(B1943&gt;5,B1943&lt;9,D1943&gt;=13,D1943&lt;=16,H1943=1),1,0)</f>
        <v>0</v>
      </c>
      <c r="J1943" s="4">
        <f t="shared" ref="J1943:J2006" si="217">IF(AND(B1943&lt;3,OR(AND(D1943&gt;6,D1943&lt;9),AND(D1943&gt;17,D1943&lt;20)),H1943=1),1,0)</f>
        <v>0</v>
      </c>
      <c r="K1943" s="4">
        <f t="shared" si="213"/>
        <v>0</v>
      </c>
      <c r="L1943" s="5">
        <f t="shared" ref="L1943:L2006" si="218">IFERROR(IF(AND(F1943=1,H1943=1,OR(I1943=1,J1943=1),K1943=0),1,0),"")</f>
        <v>0</v>
      </c>
      <c r="M1943" s="137">
        <f>'PVWatts Hourly Results (1)'!L1954/1000</f>
        <v>0</v>
      </c>
      <c r="N1943" s="3">
        <f>'PVWatts Hourly Results (2)'!L1954/1000</f>
        <v>0</v>
      </c>
      <c r="O1943" s="3">
        <f>'PVWatts Hourly Results (3)'!L1954/1000</f>
        <v>0</v>
      </c>
      <c r="P1943" s="3">
        <f>'PVWatts Hourly Results (4)'!L1954/1000</f>
        <v>0</v>
      </c>
      <c r="Q1943" s="130">
        <f>'PVWatts Hourly Results (5)'!L1954/1000</f>
        <v>0</v>
      </c>
    </row>
    <row r="1944" spans="2:17" x14ac:dyDescent="0.25">
      <c r="B1944" s="8">
        <v>3</v>
      </c>
      <c r="C1944" s="9">
        <v>22</v>
      </c>
      <c r="D1944" s="134">
        <f>'PVWatts Hourly Results (1)'!C1955</f>
        <v>0</v>
      </c>
      <c r="E1944" s="127">
        <f>DATE(YEAR(Inputs!$D$5),Summary!B1944,Summary!C1944)+TIME(D1944,0,0)</f>
        <v>82</v>
      </c>
      <c r="F1944" s="4">
        <f t="shared" si="214"/>
        <v>0</v>
      </c>
      <c r="G1944" s="4">
        <f t="shared" si="212"/>
        <v>5</v>
      </c>
      <c r="H1944" s="4">
        <f t="shared" si="215"/>
        <v>1</v>
      </c>
      <c r="I1944" s="4">
        <f t="shared" si="216"/>
        <v>0</v>
      </c>
      <c r="J1944" s="4">
        <f t="shared" si="217"/>
        <v>0</v>
      </c>
      <c r="K1944" s="4">
        <f t="shared" si="213"/>
        <v>0</v>
      </c>
      <c r="L1944" s="5">
        <f t="shared" si="218"/>
        <v>0</v>
      </c>
      <c r="M1944" s="137">
        <f>'PVWatts Hourly Results (1)'!L1955/1000</f>
        <v>0</v>
      </c>
      <c r="N1944" s="3">
        <f>'PVWatts Hourly Results (2)'!L1955/1000</f>
        <v>0</v>
      </c>
      <c r="O1944" s="3">
        <f>'PVWatts Hourly Results (3)'!L1955/1000</f>
        <v>0</v>
      </c>
      <c r="P1944" s="3">
        <f>'PVWatts Hourly Results (4)'!L1955/1000</f>
        <v>0</v>
      </c>
      <c r="Q1944" s="130">
        <f>'PVWatts Hourly Results (5)'!L1955/1000</f>
        <v>0</v>
      </c>
    </row>
    <row r="1945" spans="2:17" x14ac:dyDescent="0.25">
      <c r="B1945" s="8">
        <v>3</v>
      </c>
      <c r="C1945" s="9">
        <v>22</v>
      </c>
      <c r="D1945" s="134">
        <f>'PVWatts Hourly Results (1)'!C1956</f>
        <v>0</v>
      </c>
      <c r="E1945" s="127">
        <f>DATE(YEAR(Inputs!$D$5),Summary!B1945,Summary!C1945)+TIME(D1945,0,0)</f>
        <v>82</v>
      </c>
      <c r="F1945" s="4">
        <f t="shared" si="214"/>
        <v>0</v>
      </c>
      <c r="G1945" s="4">
        <f t="shared" si="212"/>
        <v>5</v>
      </c>
      <c r="H1945" s="4">
        <f t="shared" si="215"/>
        <v>1</v>
      </c>
      <c r="I1945" s="4">
        <f t="shared" si="216"/>
        <v>0</v>
      </c>
      <c r="J1945" s="4">
        <f t="shared" si="217"/>
        <v>0</v>
      </c>
      <c r="K1945" s="4">
        <f t="shared" si="213"/>
        <v>0</v>
      </c>
      <c r="L1945" s="5">
        <f t="shared" si="218"/>
        <v>0</v>
      </c>
      <c r="M1945" s="137">
        <f>'PVWatts Hourly Results (1)'!L1956/1000</f>
        <v>0</v>
      </c>
      <c r="N1945" s="3">
        <f>'PVWatts Hourly Results (2)'!L1956/1000</f>
        <v>0</v>
      </c>
      <c r="O1945" s="3">
        <f>'PVWatts Hourly Results (3)'!L1956/1000</f>
        <v>0</v>
      </c>
      <c r="P1945" s="3">
        <f>'PVWatts Hourly Results (4)'!L1956/1000</f>
        <v>0</v>
      </c>
      <c r="Q1945" s="130">
        <f>'PVWatts Hourly Results (5)'!L1956/1000</f>
        <v>0</v>
      </c>
    </row>
    <row r="1946" spans="2:17" x14ac:dyDescent="0.25">
      <c r="B1946" s="8">
        <v>3</v>
      </c>
      <c r="C1946" s="9">
        <v>22</v>
      </c>
      <c r="D1946" s="134">
        <f>'PVWatts Hourly Results (1)'!C1957</f>
        <v>0</v>
      </c>
      <c r="E1946" s="127">
        <f>DATE(YEAR(Inputs!$D$5),Summary!B1946,Summary!C1946)+TIME(D1946,0,0)</f>
        <v>82</v>
      </c>
      <c r="F1946" s="4">
        <f t="shared" si="214"/>
        <v>0</v>
      </c>
      <c r="G1946" s="4">
        <f t="shared" si="212"/>
        <v>5</v>
      </c>
      <c r="H1946" s="4">
        <f t="shared" si="215"/>
        <v>1</v>
      </c>
      <c r="I1946" s="4">
        <f t="shared" si="216"/>
        <v>0</v>
      </c>
      <c r="J1946" s="4">
        <f t="shared" si="217"/>
        <v>0</v>
      </c>
      <c r="K1946" s="4">
        <f t="shared" si="213"/>
        <v>0</v>
      </c>
      <c r="L1946" s="5">
        <f t="shared" si="218"/>
        <v>0</v>
      </c>
      <c r="M1946" s="137">
        <f>'PVWatts Hourly Results (1)'!L1957/1000</f>
        <v>0</v>
      </c>
      <c r="N1946" s="3">
        <f>'PVWatts Hourly Results (2)'!L1957/1000</f>
        <v>0</v>
      </c>
      <c r="O1946" s="3">
        <f>'PVWatts Hourly Results (3)'!L1957/1000</f>
        <v>0</v>
      </c>
      <c r="P1946" s="3">
        <f>'PVWatts Hourly Results (4)'!L1957/1000</f>
        <v>0</v>
      </c>
      <c r="Q1946" s="130">
        <f>'PVWatts Hourly Results (5)'!L1957/1000</f>
        <v>0</v>
      </c>
    </row>
    <row r="1947" spans="2:17" x14ac:dyDescent="0.25">
      <c r="B1947" s="8">
        <v>3</v>
      </c>
      <c r="C1947" s="9">
        <v>22</v>
      </c>
      <c r="D1947" s="134">
        <f>'PVWatts Hourly Results (1)'!C1958</f>
        <v>0</v>
      </c>
      <c r="E1947" s="127">
        <f>DATE(YEAR(Inputs!$D$5),Summary!B1947,Summary!C1947)+TIME(D1947,0,0)</f>
        <v>82</v>
      </c>
      <c r="F1947" s="4">
        <f t="shared" si="214"/>
        <v>0</v>
      </c>
      <c r="G1947" s="4">
        <f t="shared" si="212"/>
        <v>5</v>
      </c>
      <c r="H1947" s="4">
        <f t="shared" si="215"/>
        <v>1</v>
      </c>
      <c r="I1947" s="4">
        <f t="shared" si="216"/>
        <v>0</v>
      </c>
      <c r="J1947" s="4">
        <f t="shared" si="217"/>
        <v>0</v>
      </c>
      <c r="K1947" s="4">
        <f t="shared" si="213"/>
        <v>0</v>
      </c>
      <c r="L1947" s="5">
        <f t="shared" si="218"/>
        <v>0</v>
      </c>
      <c r="M1947" s="137">
        <f>'PVWatts Hourly Results (1)'!L1958/1000</f>
        <v>0</v>
      </c>
      <c r="N1947" s="3">
        <f>'PVWatts Hourly Results (2)'!L1958/1000</f>
        <v>0</v>
      </c>
      <c r="O1947" s="3">
        <f>'PVWatts Hourly Results (3)'!L1958/1000</f>
        <v>0</v>
      </c>
      <c r="P1947" s="3">
        <f>'PVWatts Hourly Results (4)'!L1958/1000</f>
        <v>0</v>
      </c>
      <c r="Q1947" s="130">
        <f>'PVWatts Hourly Results (5)'!L1958/1000</f>
        <v>0</v>
      </c>
    </row>
    <row r="1948" spans="2:17" x14ac:dyDescent="0.25">
      <c r="B1948" s="8">
        <v>3</v>
      </c>
      <c r="C1948" s="9">
        <v>22</v>
      </c>
      <c r="D1948" s="134">
        <f>'PVWatts Hourly Results (1)'!C1959</f>
        <v>0</v>
      </c>
      <c r="E1948" s="127">
        <f>DATE(YEAR(Inputs!$D$5),Summary!B1948,Summary!C1948)+TIME(D1948,0,0)</f>
        <v>82</v>
      </c>
      <c r="F1948" s="4">
        <f t="shared" si="214"/>
        <v>0</v>
      </c>
      <c r="G1948" s="4">
        <f t="shared" si="212"/>
        <v>5</v>
      </c>
      <c r="H1948" s="4">
        <f t="shared" si="215"/>
        <v>1</v>
      </c>
      <c r="I1948" s="4">
        <f t="shared" si="216"/>
        <v>0</v>
      </c>
      <c r="J1948" s="4">
        <f t="shared" si="217"/>
        <v>0</v>
      </c>
      <c r="K1948" s="4">
        <f t="shared" si="213"/>
        <v>0</v>
      </c>
      <c r="L1948" s="5">
        <f t="shared" si="218"/>
        <v>0</v>
      </c>
      <c r="M1948" s="137">
        <f>'PVWatts Hourly Results (1)'!L1959/1000</f>
        <v>0</v>
      </c>
      <c r="N1948" s="3">
        <f>'PVWatts Hourly Results (2)'!L1959/1000</f>
        <v>0</v>
      </c>
      <c r="O1948" s="3">
        <f>'PVWatts Hourly Results (3)'!L1959/1000</f>
        <v>0</v>
      </c>
      <c r="P1948" s="3">
        <f>'PVWatts Hourly Results (4)'!L1959/1000</f>
        <v>0</v>
      </c>
      <c r="Q1948" s="130">
        <f>'PVWatts Hourly Results (5)'!L1959/1000</f>
        <v>0</v>
      </c>
    </row>
    <row r="1949" spans="2:17" x14ac:dyDescent="0.25">
      <c r="B1949" s="8">
        <v>3</v>
      </c>
      <c r="C1949" s="9">
        <v>22</v>
      </c>
      <c r="D1949" s="134">
        <f>'PVWatts Hourly Results (1)'!C1960</f>
        <v>0</v>
      </c>
      <c r="E1949" s="127">
        <f>DATE(YEAR(Inputs!$D$5),Summary!B1949,Summary!C1949)+TIME(D1949,0,0)</f>
        <v>82</v>
      </c>
      <c r="F1949" s="4">
        <f t="shared" si="214"/>
        <v>0</v>
      </c>
      <c r="G1949" s="4">
        <f t="shared" si="212"/>
        <v>5</v>
      </c>
      <c r="H1949" s="4">
        <f t="shared" si="215"/>
        <v>1</v>
      </c>
      <c r="I1949" s="4">
        <f t="shared" si="216"/>
        <v>0</v>
      </c>
      <c r="J1949" s="4">
        <f t="shared" si="217"/>
        <v>0</v>
      </c>
      <c r="K1949" s="4">
        <f t="shared" si="213"/>
        <v>0</v>
      </c>
      <c r="L1949" s="5">
        <f t="shared" si="218"/>
        <v>0</v>
      </c>
      <c r="M1949" s="137">
        <f>'PVWatts Hourly Results (1)'!L1960/1000</f>
        <v>0</v>
      </c>
      <c r="N1949" s="3">
        <f>'PVWatts Hourly Results (2)'!L1960/1000</f>
        <v>0</v>
      </c>
      <c r="O1949" s="3">
        <f>'PVWatts Hourly Results (3)'!L1960/1000</f>
        <v>0</v>
      </c>
      <c r="P1949" s="3">
        <f>'PVWatts Hourly Results (4)'!L1960/1000</f>
        <v>0</v>
      </c>
      <c r="Q1949" s="130">
        <f>'PVWatts Hourly Results (5)'!L1960/1000</f>
        <v>0</v>
      </c>
    </row>
    <row r="1950" spans="2:17" x14ac:dyDescent="0.25">
      <c r="B1950" s="8">
        <v>3</v>
      </c>
      <c r="C1950" s="9">
        <v>22</v>
      </c>
      <c r="D1950" s="134">
        <f>'PVWatts Hourly Results (1)'!C1961</f>
        <v>0</v>
      </c>
      <c r="E1950" s="127">
        <f>DATE(YEAR(Inputs!$D$5),Summary!B1950,Summary!C1950)+TIME(D1950,0,0)</f>
        <v>82</v>
      </c>
      <c r="F1950" s="4">
        <f t="shared" si="214"/>
        <v>0</v>
      </c>
      <c r="G1950" s="4">
        <f t="shared" si="212"/>
        <v>5</v>
      </c>
      <c r="H1950" s="4">
        <f t="shared" si="215"/>
        <v>1</v>
      </c>
      <c r="I1950" s="4">
        <f t="shared" si="216"/>
        <v>0</v>
      </c>
      <c r="J1950" s="4">
        <f t="shared" si="217"/>
        <v>0</v>
      </c>
      <c r="K1950" s="4">
        <f t="shared" si="213"/>
        <v>0</v>
      </c>
      <c r="L1950" s="5">
        <f t="shared" si="218"/>
        <v>0</v>
      </c>
      <c r="M1950" s="137">
        <f>'PVWatts Hourly Results (1)'!L1961/1000</f>
        <v>0</v>
      </c>
      <c r="N1950" s="3">
        <f>'PVWatts Hourly Results (2)'!L1961/1000</f>
        <v>0</v>
      </c>
      <c r="O1950" s="3">
        <f>'PVWatts Hourly Results (3)'!L1961/1000</f>
        <v>0</v>
      </c>
      <c r="P1950" s="3">
        <f>'PVWatts Hourly Results (4)'!L1961/1000</f>
        <v>0</v>
      </c>
      <c r="Q1950" s="130">
        <f>'PVWatts Hourly Results (5)'!L1961/1000</f>
        <v>0</v>
      </c>
    </row>
    <row r="1951" spans="2:17" x14ac:dyDescent="0.25">
      <c r="B1951" s="8">
        <v>3</v>
      </c>
      <c r="C1951" s="9">
        <v>22</v>
      </c>
      <c r="D1951" s="134">
        <f>'PVWatts Hourly Results (1)'!C1962</f>
        <v>0</v>
      </c>
      <c r="E1951" s="127">
        <f>DATE(YEAR(Inputs!$D$5),Summary!B1951,Summary!C1951)+TIME(D1951,0,0)</f>
        <v>82</v>
      </c>
      <c r="F1951" s="4">
        <f t="shared" si="214"/>
        <v>0</v>
      </c>
      <c r="G1951" s="4">
        <f t="shared" si="212"/>
        <v>5</v>
      </c>
      <c r="H1951" s="4">
        <f t="shared" si="215"/>
        <v>1</v>
      </c>
      <c r="I1951" s="4">
        <f t="shared" si="216"/>
        <v>0</v>
      </c>
      <c r="J1951" s="4">
        <f t="shared" si="217"/>
        <v>0</v>
      </c>
      <c r="K1951" s="4">
        <f t="shared" si="213"/>
        <v>0</v>
      </c>
      <c r="L1951" s="5">
        <f t="shared" si="218"/>
        <v>0</v>
      </c>
      <c r="M1951" s="137">
        <f>'PVWatts Hourly Results (1)'!L1962/1000</f>
        <v>0</v>
      </c>
      <c r="N1951" s="3">
        <f>'PVWatts Hourly Results (2)'!L1962/1000</f>
        <v>0</v>
      </c>
      <c r="O1951" s="3">
        <f>'PVWatts Hourly Results (3)'!L1962/1000</f>
        <v>0</v>
      </c>
      <c r="P1951" s="3">
        <f>'PVWatts Hourly Results (4)'!L1962/1000</f>
        <v>0</v>
      </c>
      <c r="Q1951" s="130">
        <f>'PVWatts Hourly Results (5)'!L1962/1000</f>
        <v>0</v>
      </c>
    </row>
    <row r="1952" spans="2:17" x14ac:dyDescent="0.25">
      <c r="B1952" s="8">
        <v>3</v>
      </c>
      <c r="C1952" s="9">
        <v>22</v>
      </c>
      <c r="D1952" s="134">
        <f>'PVWatts Hourly Results (1)'!C1963</f>
        <v>0</v>
      </c>
      <c r="E1952" s="127">
        <f>DATE(YEAR(Inputs!$D$5),Summary!B1952,Summary!C1952)+TIME(D1952,0,0)</f>
        <v>82</v>
      </c>
      <c r="F1952" s="4">
        <f t="shared" si="214"/>
        <v>0</v>
      </c>
      <c r="G1952" s="4">
        <f t="shared" si="212"/>
        <v>5</v>
      </c>
      <c r="H1952" s="4">
        <f t="shared" si="215"/>
        <v>1</v>
      </c>
      <c r="I1952" s="4">
        <f t="shared" si="216"/>
        <v>0</v>
      </c>
      <c r="J1952" s="4">
        <f t="shared" si="217"/>
        <v>0</v>
      </c>
      <c r="K1952" s="4">
        <f t="shared" si="213"/>
        <v>0</v>
      </c>
      <c r="L1952" s="5">
        <f t="shared" si="218"/>
        <v>0</v>
      </c>
      <c r="M1952" s="137">
        <f>'PVWatts Hourly Results (1)'!L1963/1000</f>
        <v>0</v>
      </c>
      <c r="N1952" s="3">
        <f>'PVWatts Hourly Results (2)'!L1963/1000</f>
        <v>0</v>
      </c>
      <c r="O1952" s="3">
        <f>'PVWatts Hourly Results (3)'!L1963/1000</f>
        <v>0</v>
      </c>
      <c r="P1952" s="3">
        <f>'PVWatts Hourly Results (4)'!L1963/1000</f>
        <v>0</v>
      </c>
      <c r="Q1952" s="130">
        <f>'PVWatts Hourly Results (5)'!L1963/1000</f>
        <v>0</v>
      </c>
    </row>
    <row r="1953" spans="2:17" x14ac:dyDescent="0.25">
      <c r="B1953" s="8">
        <v>3</v>
      </c>
      <c r="C1953" s="9">
        <v>22</v>
      </c>
      <c r="D1953" s="134">
        <f>'PVWatts Hourly Results (1)'!C1964</f>
        <v>0</v>
      </c>
      <c r="E1953" s="127">
        <f>DATE(YEAR(Inputs!$D$5),Summary!B1953,Summary!C1953)+TIME(D1953,0,0)</f>
        <v>82</v>
      </c>
      <c r="F1953" s="4">
        <f t="shared" si="214"/>
        <v>0</v>
      </c>
      <c r="G1953" s="4">
        <f t="shared" si="212"/>
        <v>5</v>
      </c>
      <c r="H1953" s="4">
        <f t="shared" si="215"/>
        <v>1</v>
      </c>
      <c r="I1953" s="4">
        <f t="shared" si="216"/>
        <v>0</v>
      </c>
      <c r="J1953" s="4">
        <f t="shared" si="217"/>
        <v>0</v>
      </c>
      <c r="K1953" s="4">
        <f t="shared" si="213"/>
        <v>0</v>
      </c>
      <c r="L1953" s="5">
        <f t="shared" si="218"/>
        <v>0</v>
      </c>
      <c r="M1953" s="137">
        <f>'PVWatts Hourly Results (1)'!L1964/1000</f>
        <v>0</v>
      </c>
      <c r="N1953" s="3">
        <f>'PVWatts Hourly Results (2)'!L1964/1000</f>
        <v>0</v>
      </c>
      <c r="O1953" s="3">
        <f>'PVWatts Hourly Results (3)'!L1964/1000</f>
        <v>0</v>
      </c>
      <c r="P1953" s="3">
        <f>'PVWatts Hourly Results (4)'!L1964/1000</f>
        <v>0</v>
      </c>
      <c r="Q1953" s="130">
        <f>'PVWatts Hourly Results (5)'!L1964/1000</f>
        <v>0</v>
      </c>
    </row>
    <row r="1954" spans="2:17" x14ac:dyDescent="0.25">
      <c r="B1954" s="8">
        <v>3</v>
      </c>
      <c r="C1954" s="9">
        <v>22</v>
      </c>
      <c r="D1954" s="134">
        <f>'PVWatts Hourly Results (1)'!C1965</f>
        <v>0</v>
      </c>
      <c r="E1954" s="127">
        <f>DATE(YEAR(Inputs!$D$5),Summary!B1954,Summary!C1954)+TIME(D1954,0,0)</f>
        <v>82</v>
      </c>
      <c r="F1954" s="4">
        <f t="shared" si="214"/>
        <v>0</v>
      </c>
      <c r="G1954" s="4">
        <f t="shared" si="212"/>
        <v>5</v>
      </c>
      <c r="H1954" s="4">
        <f t="shared" si="215"/>
        <v>1</v>
      </c>
      <c r="I1954" s="4">
        <f t="shared" si="216"/>
        <v>0</v>
      </c>
      <c r="J1954" s="4">
        <f t="shared" si="217"/>
        <v>0</v>
      </c>
      <c r="K1954" s="4">
        <f t="shared" si="213"/>
        <v>0</v>
      </c>
      <c r="L1954" s="5">
        <f t="shared" si="218"/>
        <v>0</v>
      </c>
      <c r="M1954" s="137">
        <f>'PVWatts Hourly Results (1)'!L1965/1000</f>
        <v>0</v>
      </c>
      <c r="N1954" s="3">
        <f>'PVWatts Hourly Results (2)'!L1965/1000</f>
        <v>0</v>
      </c>
      <c r="O1954" s="3">
        <f>'PVWatts Hourly Results (3)'!L1965/1000</f>
        <v>0</v>
      </c>
      <c r="P1954" s="3">
        <f>'PVWatts Hourly Results (4)'!L1965/1000</f>
        <v>0</v>
      </c>
      <c r="Q1954" s="130">
        <f>'PVWatts Hourly Results (5)'!L1965/1000</f>
        <v>0</v>
      </c>
    </row>
    <row r="1955" spans="2:17" x14ac:dyDescent="0.25">
      <c r="B1955" s="8">
        <v>3</v>
      </c>
      <c r="C1955" s="9">
        <v>22</v>
      </c>
      <c r="D1955" s="134">
        <f>'PVWatts Hourly Results (1)'!C1966</f>
        <v>0</v>
      </c>
      <c r="E1955" s="127">
        <f>DATE(YEAR(Inputs!$D$5),Summary!B1955,Summary!C1955)+TIME(D1955,0,0)</f>
        <v>82</v>
      </c>
      <c r="F1955" s="4">
        <f t="shared" si="214"/>
        <v>0</v>
      </c>
      <c r="G1955" s="4">
        <f t="shared" si="212"/>
        <v>5</v>
      </c>
      <c r="H1955" s="4">
        <f t="shared" si="215"/>
        <v>1</v>
      </c>
      <c r="I1955" s="4">
        <f t="shared" si="216"/>
        <v>0</v>
      </c>
      <c r="J1955" s="4">
        <f t="shared" si="217"/>
        <v>0</v>
      </c>
      <c r="K1955" s="4">
        <f t="shared" si="213"/>
        <v>0</v>
      </c>
      <c r="L1955" s="5">
        <f t="shared" si="218"/>
        <v>0</v>
      </c>
      <c r="M1955" s="137">
        <f>'PVWatts Hourly Results (1)'!L1966/1000</f>
        <v>0</v>
      </c>
      <c r="N1955" s="3">
        <f>'PVWatts Hourly Results (2)'!L1966/1000</f>
        <v>0</v>
      </c>
      <c r="O1955" s="3">
        <f>'PVWatts Hourly Results (3)'!L1966/1000</f>
        <v>0</v>
      </c>
      <c r="P1955" s="3">
        <f>'PVWatts Hourly Results (4)'!L1966/1000</f>
        <v>0</v>
      </c>
      <c r="Q1955" s="130">
        <f>'PVWatts Hourly Results (5)'!L1966/1000</f>
        <v>0</v>
      </c>
    </row>
    <row r="1956" spans="2:17" x14ac:dyDescent="0.25">
      <c r="B1956" s="8">
        <v>3</v>
      </c>
      <c r="C1956" s="9">
        <v>22</v>
      </c>
      <c r="D1956" s="134">
        <f>'PVWatts Hourly Results (1)'!C1967</f>
        <v>0</v>
      </c>
      <c r="E1956" s="127">
        <f>DATE(YEAR(Inputs!$D$5),Summary!B1956,Summary!C1956)+TIME(D1956,0,0)</f>
        <v>82</v>
      </c>
      <c r="F1956" s="4">
        <f t="shared" si="214"/>
        <v>0</v>
      </c>
      <c r="G1956" s="4">
        <f t="shared" si="212"/>
        <v>5</v>
      </c>
      <c r="H1956" s="4">
        <f t="shared" si="215"/>
        <v>1</v>
      </c>
      <c r="I1956" s="4">
        <f t="shared" si="216"/>
        <v>0</v>
      </c>
      <c r="J1956" s="4">
        <f t="shared" si="217"/>
        <v>0</v>
      </c>
      <c r="K1956" s="4">
        <f t="shared" si="213"/>
        <v>0</v>
      </c>
      <c r="L1956" s="5">
        <f t="shared" si="218"/>
        <v>0</v>
      </c>
      <c r="M1956" s="137">
        <f>'PVWatts Hourly Results (1)'!L1967/1000</f>
        <v>0</v>
      </c>
      <c r="N1956" s="3">
        <f>'PVWatts Hourly Results (2)'!L1967/1000</f>
        <v>0</v>
      </c>
      <c r="O1956" s="3">
        <f>'PVWatts Hourly Results (3)'!L1967/1000</f>
        <v>0</v>
      </c>
      <c r="P1956" s="3">
        <f>'PVWatts Hourly Results (4)'!L1967/1000</f>
        <v>0</v>
      </c>
      <c r="Q1956" s="130">
        <f>'PVWatts Hourly Results (5)'!L1967/1000</f>
        <v>0</v>
      </c>
    </row>
    <row r="1957" spans="2:17" x14ac:dyDescent="0.25">
      <c r="B1957" s="8">
        <v>3</v>
      </c>
      <c r="C1957" s="9">
        <v>22</v>
      </c>
      <c r="D1957" s="134">
        <f>'PVWatts Hourly Results (1)'!C1968</f>
        <v>0</v>
      </c>
      <c r="E1957" s="127">
        <f>DATE(YEAR(Inputs!$D$5),Summary!B1957,Summary!C1957)+TIME(D1957,0,0)</f>
        <v>82</v>
      </c>
      <c r="F1957" s="4">
        <f t="shared" si="214"/>
        <v>0</v>
      </c>
      <c r="G1957" s="4">
        <f t="shared" si="212"/>
        <v>5</v>
      </c>
      <c r="H1957" s="4">
        <f t="shared" si="215"/>
        <v>1</v>
      </c>
      <c r="I1957" s="4">
        <f t="shared" si="216"/>
        <v>0</v>
      </c>
      <c r="J1957" s="4">
        <f t="shared" si="217"/>
        <v>0</v>
      </c>
      <c r="K1957" s="4">
        <f t="shared" si="213"/>
        <v>0</v>
      </c>
      <c r="L1957" s="5">
        <f t="shared" si="218"/>
        <v>0</v>
      </c>
      <c r="M1957" s="137">
        <f>'PVWatts Hourly Results (1)'!L1968/1000</f>
        <v>0</v>
      </c>
      <c r="N1957" s="3">
        <f>'PVWatts Hourly Results (2)'!L1968/1000</f>
        <v>0</v>
      </c>
      <c r="O1957" s="3">
        <f>'PVWatts Hourly Results (3)'!L1968/1000</f>
        <v>0</v>
      </c>
      <c r="P1957" s="3">
        <f>'PVWatts Hourly Results (4)'!L1968/1000</f>
        <v>0</v>
      </c>
      <c r="Q1957" s="130">
        <f>'PVWatts Hourly Results (5)'!L1968/1000</f>
        <v>0</v>
      </c>
    </row>
    <row r="1958" spans="2:17" x14ac:dyDescent="0.25">
      <c r="B1958" s="8">
        <v>3</v>
      </c>
      <c r="C1958" s="9">
        <v>22</v>
      </c>
      <c r="D1958" s="134">
        <f>'PVWatts Hourly Results (1)'!C1969</f>
        <v>0</v>
      </c>
      <c r="E1958" s="127">
        <f>DATE(YEAR(Inputs!$D$5),Summary!B1958,Summary!C1958)+TIME(D1958,0,0)</f>
        <v>82</v>
      </c>
      <c r="F1958" s="4">
        <f t="shared" si="214"/>
        <v>0</v>
      </c>
      <c r="G1958" s="4">
        <f t="shared" si="212"/>
        <v>5</v>
      </c>
      <c r="H1958" s="4">
        <f t="shared" si="215"/>
        <v>1</v>
      </c>
      <c r="I1958" s="4">
        <f t="shared" si="216"/>
        <v>0</v>
      </c>
      <c r="J1958" s="4">
        <f t="shared" si="217"/>
        <v>0</v>
      </c>
      <c r="K1958" s="4">
        <f t="shared" si="213"/>
        <v>0</v>
      </c>
      <c r="L1958" s="5">
        <f t="shared" si="218"/>
        <v>0</v>
      </c>
      <c r="M1958" s="137">
        <f>'PVWatts Hourly Results (1)'!L1969/1000</f>
        <v>0</v>
      </c>
      <c r="N1958" s="3">
        <f>'PVWatts Hourly Results (2)'!L1969/1000</f>
        <v>0</v>
      </c>
      <c r="O1958" s="3">
        <f>'PVWatts Hourly Results (3)'!L1969/1000</f>
        <v>0</v>
      </c>
      <c r="P1958" s="3">
        <f>'PVWatts Hourly Results (4)'!L1969/1000</f>
        <v>0</v>
      </c>
      <c r="Q1958" s="130">
        <f>'PVWatts Hourly Results (5)'!L1969/1000</f>
        <v>0</v>
      </c>
    </row>
    <row r="1959" spans="2:17" x14ac:dyDescent="0.25">
      <c r="B1959" s="8">
        <v>3</v>
      </c>
      <c r="C1959" s="9">
        <v>22</v>
      </c>
      <c r="D1959" s="134">
        <f>'PVWatts Hourly Results (1)'!C1970</f>
        <v>0</v>
      </c>
      <c r="E1959" s="127">
        <f>DATE(YEAR(Inputs!$D$5),Summary!B1959,Summary!C1959)+TIME(D1959,0,0)</f>
        <v>82</v>
      </c>
      <c r="F1959" s="4">
        <f t="shared" si="214"/>
        <v>0</v>
      </c>
      <c r="G1959" s="4">
        <f t="shared" si="212"/>
        <v>5</v>
      </c>
      <c r="H1959" s="4">
        <f t="shared" si="215"/>
        <v>1</v>
      </c>
      <c r="I1959" s="4">
        <f t="shared" si="216"/>
        <v>0</v>
      </c>
      <c r="J1959" s="4">
        <f t="shared" si="217"/>
        <v>0</v>
      </c>
      <c r="K1959" s="4">
        <f t="shared" si="213"/>
        <v>0</v>
      </c>
      <c r="L1959" s="5">
        <f t="shared" si="218"/>
        <v>0</v>
      </c>
      <c r="M1959" s="137">
        <f>'PVWatts Hourly Results (1)'!L1970/1000</f>
        <v>0</v>
      </c>
      <c r="N1959" s="3">
        <f>'PVWatts Hourly Results (2)'!L1970/1000</f>
        <v>0</v>
      </c>
      <c r="O1959" s="3">
        <f>'PVWatts Hourly Results (3)'!L1970/1000</f>
        <v>0</v>
      </c>
      <c r="P1959" s="3">
        <f>'PVWatts Hourly Results (4)'!L1970/1000</f>
        <v>0</v>
      </c>
      <c r="Q1959" s="130">
        <f>'PVWatts Hourly Results (5)'!L1970/1000</f>
        <v>0</v>
      </c>
    </row>
    <row r="1960" spans="2:17" x14ac:dyDescent="0.25">
      <c r="B1960" s="8">
        <v>3</v>
      </c>
      <c r="C1960" s="9">
        <v>22</v>
      </c>
      <c r="D1960" s="134">
        <f>'PVWatts Hourly Results (1)'!C1971</f>
        <v>0</v>
      </c>
      <c r="E1960" s="127">
        <f>DATE(YEAR(Inputs!$D$5),Summary!B1960,Summary!C1960)+TIME(D1960,0,0)</f>
        <v>82</v>
      </c>
      <c r="F1960" s="4">
        <f t="shared" si="214"/>
        <v>0</v>
      </c>
      <c r="G1960" s="4">
        <f t="shared" si="212"/>
        <v>5</v>
      </c>
      <c r="H1960" s="4">
        <f t="shared" si="215"/>
        <v>1</v>
      </c>
      <c r="I1960" s="4">
        <f t="shared" si="216"/>
        <v>0</v>
      </c>
      <c r="J1960" s="4">
        <f t="shared" si="217"/>
        <v>0</v>
      </c>
      <c r="K1960" s="4">
        <f t="shared" si="213"/>
        <v>0</v>
      </c>
      <c r="L1960" s="5">
        <f t="shared" si="218"/>
        <v>0</v>
      </c>
      <c r="M1960" s="137">
        <f>'PVWatts Hourly Results (1)'!L1971/1000</f>
        <v>0</v>
      </c>
      <c r="N1960" s="3">
        <f>'PVWatts Hourly Results (2)'!L1971/1000</f>
        <v>0</v>
      </c>
      <c r="O1960" s="3">
        <f>'PVWatts Hourly Results (3)'!L1971/1000</f>
        <v>0</v>
      </c>
      <c r="P1960" s="3">
        <f>'PVWatts Hourly Results (4)'!L1971/1000</f>
        <v>0</v>
      </c>
      <c r="Q1960" s="130">
        <f>'PVWatts Hourly Results (5)'!L1971/1000</f>
        <v>0</v>
      </c>
    </row>
    <row r="1961" spans="2:17" x14ac:dyDescent="0.25">
      <c r="B1961" s="8">
        <v>3</v>
      </c>
      <c r="C1961" s="9">
        <v>22</v>
      </c>
      <c r="D1961" s="134">
        <f>'PVWatts Hourly Results (1)'!C1972</f>
        <v>0</v>
      </c>
      <c r="E1961" s="127">
        <f>DATE(YEAR(Inputs!$D$5),Summary!B1961,Summary!C1961)+TIME(D1961,0,0)</f>
        <v>82</v>
      </c>
      <c r="F1961" s="4">
        <f t="shared" si="214"/>
        <v>0</v>
      </c>
      <c r="G1961" s="4">
        <f t="shared" si="212"/>
        <v>5</v>
      </c>
      <c r="H1961" s="4">
        <f t="shared" si="215"/>
        <v>1</v>
      </c>
      <c r="I1961" s="4">
        <f t="shared" si="216"/>
        <v>0</v>
      </c>
      <c r="J1961" s="4">
        <f t="shared" si="217"/>
        <v>0</v>
      </c>
      <c r="K1961" s="4">
        <f t="shared" si="213"/>
        <v>0</v>
      </c>
      <c r="L1961" s="5">
        <f t="shared" si="218"/>
        <v>0</v>
      </c>
      <c r="M1961" s="137">
        <f>'PVWatts Hourly Results (1)'!L1972/1000</f>
        <v>0</v>
      </c>
      <c r="N1961" s="3">
        <f>'PVWatts Hourly Results (2)'!L1972/1000</f>
        <v>0</v>
      </c>
      <c r="O1961" s="3">
        <f>'PVWatts Hourly Results (3)'!L1972/1000</f>
        <v>0</v>
      </c>
      <c r="P1961" s="3">
        <f>'PVWatts Hourly Results (4)'!L1972/1000</f>
        <v>0</v>
      </c>
      <c r="Q1961" s="130">
        <f>'PVWatts Hourly Results (5)'!L1972/1000</f>
        <v>0</v>
      </c>
    </row>
    <row r="1962" spans="2:17" x14ac:dyDescent="0.25">
      <c r="B1962" s="8">
        <v>3</v>
      </c>
      <c r="C1962" s="9">
        <v>22</v>
      </c>
      <c r="D1962" s="134">
        <f>'PVWatts Hourly Results (1)'!C1973</f>
        <v>0</v>
      </c>
      <c r="E1962" s="127">
        <f>DATE(YEAR(Inputs!$D$5),Summary!B1962,Summary!C1962)+TIME(D1962,0,0)</f>
        <v>82</v>
      </c>
      <c r="F1962" s="4">
        <f t="shared" si="214"/>
        <v>0</v>
      </c>
      <c r="G1962" s="4">
        <f t="shared" si="212"/>
        <v>5</v>
      </c>
      <c r="H1962" s="4">
        <f t="shared" si="215"/>
        <v>1</v>
      </c>
      <c r="I1962" s="4">
        <f t="shared" si="216"/>
        <v>0</v>
      </c>
      <c r="J1962" s="4">
        <f t="shared" si="217"/>
        <v>0</v>
      </c>
      <c r="K1962" s="4">
        <f t="shared" si="213"/>
        <v>0</v>
      </c>
      <c r="L1962" s="5">
        <f t="shared" si="218"/>
        <v>0</v>
      </c>
      <c r="M1962" s="137">
        <f>'PVWatts Hourly Results (1)'!L1973/1000</f>
        <v>0</v>
      </c>
      <c r="N1962" s="3">
        <f>'PVWatts Hourly Results (2)'!L1973/1000</f>
        <v>0</v>
      </c>
      <c r="O1962" s="3">
        <f>'PVWatts Hourly Results (3)'!L1973/1000</f>
        <v>0</v>
      </c>
      <c r="P1962" s="3">
        <f>'PVWatts Hourly Results (4)'!L1973/1000</f>
        <v>0</v>
      </c>
      <c r="Q1962" s="130">
        <f>'PVWatts Hourly Results (5)'!L1973/1000</f>
        <v>0</v>
      </c>
    </row>
    <row r="1963" spans="2:17" x14ac:dyDescent="0.25">
      <c r="B1963" s="8">
        <v>3</v>
      </c>
      <c r="C1963" s="9">
        <v>22</v>
      </c>
      <c r="D1963" s="134">
        <f>'PVWatts Hourly Results (1)'!C1974</f>
        <v>0</v>
      </c>
      <c r="E1963" s="127">
        <f>DATE(YEAR(Inputs!$D$5),Summary!B1963,Summary!C1963)+TIME(D1963,0,0)</f>
        <v>82</v>
      </c>
      <c r="F1963" s="4">
        <f t="shared" si="214"/>
        <v>0</v>
      </c>
      <c r="G1963" s="4">
        <f t="shared" si="212"/>
        <v>5</v>
      </c>
      <c r="H1963" s="4">
        <f t="shared" si="215"/>
        <v>1</v>
      </c>
      <c r="I1963" s="4">
        <f t="shared" si="216"/>
        <v>0</v>
      </c>
      <c r="J1963" s="4">
        <f t="shared" si="217"/>
        <v>0</v>
      </c>
      <c r="K1963" s="4">
        <f t="shared" si="213"/>
        <v>0</v>
      </c>
      <c r="L1963" s="5">
        <f t="shared" si="218"/>
        <v>0</v>
      </c>
      <c r="M1963" s="137">
        <f>'PVWatts Hourly Results (1)'!L1974/1000</f>
        <v>0</v>
      </c>
      <c r="N1963" s="3">
        <f>'PVWatts Hourly Results (2)'!L1974/1000</f>
        <v>0</v>
      </c>
      <c r="O1963" s="3">
        <f>'PVWatts Hourly Results (3)'!L1974/1000</f>
        <v>0</v>
      </c>
      <c r="P1963" s="3">
        <f>'PVWatts Hourly Results (4)'!L1974/1000</f>
        <v>0</v>
      </c>
      <c r="Q1963" s="130">
        <f>'PVWatts Hourly Results (5)'!L1974/1000</f>
        <v>0</v>
      </c>
    </row>
    <row r="1964" spans="2:17" x14ac:dyDescent="0.25">
      <c r="B1964" s="8">
        <v>3</v>
      </c>
      <c r="C1964" s="9">
        <v>22</v>
      </c>
      <c r="D1964" s="134">
        <f>'PVWatts Hourly Results (1)'!C1975</f>
        <v>0</v>
      </c>
      <c r="E1964" s="127">
        <f>DATE(YEAR(Inputs!$D$5),Summary!B1964,Summary!C1964)+TIME(D1964,0,0)</f>
        <v>82</v>
      </c>
      <c r="F1964" s="4">
        <f t="shared" si="214"/>
        <v>0</v>
      </c>
      <c r="G1964" s="4">
        <f t="shared" si="212"/>
        <v>5</v>
      </c>
      <c r="H1964" s="4">
        <f t="shared" si="215"/>
        <v>1</v>
      </c>
      <c r="I1964" s="4">
        <f t="shared" si="216"/>
        <v>0</v>
      </c>
      <c r="J1964" s="4">
        <f t="shared" si="217"/>
        <v>0</v>
      </c>
      <c r="K1964" s="4">
        <f t="shared" si="213"/>
        <v>0</v>
      </c>
      <c r="L1964" s="5">
        <f t="shared" si="218"/>
        <v>0</v>
      </c>
      <c r="M1964" s="137">
        <f>'PVWatts Hourly Results (1)'!L1975/1000</f>
        <v>0</v>
      </c>
      <c r="N1964" s="3">
        <f>'PVWatts Hourly Results (2)'!L1975/1000</f>
        <v>0</v>
      </c>
      <c r="O1964" s="3">
        <f>'PVWatts Hourly Results (3)'!L1975/1000</f>
        <v>0</v>
      </c>
      <c r="P1964" s="3">
        <f>'PVWatts Hourly Results (4)'!L1975/1000</f>
        <v>0</v>
      </c>
      <c r="Q1964" s="130">
        <f>'PVWatts Hourly Results (5)'!L1975/1000</f>
        <v>0</v>
      </c>
    </row>
    <row r="1965" spans="2:17" x14ac:dyDescent="0.25">
      <c r="B1965" s="8">
        <v>3</v>
      </c>
      <c r="C1965" s="9">
        <v>22</v>
      </c>
      <c r="D1965" s="134">
        <f>'PVWatts Hourly Results (1)'!C1976</f>
        <v>0</v>
      </c>
      <c r="E1965" s="127">
        <f>DATE(YEAR(Inputs!$D$5),Summary!B1965,Summary!C1965)+TIME(D1965,0,0)</f>
        <v>82</v>
      </c>
      <c r="F1965" s="4">
        <f t="shared" si="214"/>
        <v>0</v>
      </c>
      <c r="G1965" s="4">
        <f t="shared" si="212"/>
        <v>5</v>
      </c>
      <c r="H1965" s="4">
        <f t="shared" si="215"/>
        <v>1</v>
      </c>
      <c r="I1965" s="4">
        <f t="shared" si="216"/>
        <v>0</v>
      </c>
      <c r="J1965" s="4">
        <f t="shared" si="217"/>
        <v>0</v>
      </c>
      <c r="K1965" s="4">
        <f t="shared" si="213"/>
        <v>0</v>
      </c>
      <c r="L1965" s="5">
        <f t="shared" si="218"/>
        <v>0</v>
      </c>
      <c r="M1965" s="137">
        <f>'PVWatts Hourly Results (1)'!L1976/1000</f>
        <v>0</v>
      </c>
      <c r="N1965" s="3">
        <f>'PVWatts Hourly Results (2)'!L1976/1000</f>
        <v>0</v>
      </c>
      <c r="O1965" s="3">
        <f>'PVWatts Hourly Results (3)'!L1976/1000</f>
        <v>0</v>
      </c>
      <c r="P1965" s="3">
        <f>'PVWatts Hourly Results (4)'!L1976/1000</f>
        <v>0</v>
      </c>
      <c r="Q1965" s="130">
        <f>'PVWatts Hourly Results (5)'!L1976/1000</f>
        <v>0</v>
      </c>
    </row>
    <row r="1966" spans="2:17" x14ac:dyDescent="0.25">
      <c r="B1966" s="8">
        <v>3</v>
      </c>
      <c r="C1966" s="9">
        <v>23</v>
      </c>
      <c r="D1966" s="134">
        <f>'PVWatts Hourly Results (1)'!C1977</f>
        <v>0</v>
      </c>
      <c r="E1966" s="127">
        <f>DATE(YEAR(Inputs!$D$5),Summary!B1966,Summary!C1966)+TIME(D1966,0,0)</f>
        <v>83</v>
      </c>
      <c r="F1966" s="4">
        <f t="shared" si="214"/>
        <v>0</v>
      </c>
      <c r="G1966" s="4">
        <f t="shared" si="212"/>
        <v>6</v>
      </c>
      <c r="H1966" s="4">
        <f t="shared" si="215"/>
        <v>1</v>
      </c>
      <c r="I1966" s="4">
        <f t="shared" si="216"/>
        <v>0</v>
      </c>
      <c r="J1966" s="4">
        <f t="shared" si="217"/>
        <v>0</v>
      </c>
      <c r="K1966" s="4">
        <f t="shared" si="213"/>
        <v>0</v>
      </c>
      <c r="L1966" s="5">
        <f t="shared" si="218"/>
        <v>0</v>
      </c>
      <c r="M1966" s="137">
        <f>'PVWatts Hourly Results (1)'!L1977/1000</f>
        <v>0</v>
      </c>
      <c r="N1966" s="3">
        <f>'PVWatts Hourly Results (2)'!L1977/1000</f>
        <v>0</v>
      </c>
      <c r="O1966" s="3">
        <f>'PVWatts Hourly Results (3)'!L1977/1000</f>
        <v>0</v>
      </c>
      <c r="P1966" s="3">
        <f>'PVWatts Hourly Results (4)'!L1977/1000</f>
        <v>0</v>
      </c>
      <c r="Q1966" s="130">
        <f>'PVWatts Hourly Results (5)'!L1977/1000</f>
        <v>0</v>
      </c>
    </row>
    <row r="1967" spans="2:17" x14ac:dyDescent="0.25">
      <c r="B1967" s="8">
        <v>3</v>
      </c>
      <c r="C1967" s="9">
        <v>23</v>
      </c>
      <c r="D1967" s="134">
        <f>'PVWatts Hourly Results (1)'!C1978</f>
        <v>0</v>
      </c>
      <c r="E1967" s="127">
        <f>DATE(YEAR(Inputs!$D$5),Summary!B1967,Summary!C1967)+TIME(D1967,0,0)</f>
        <v>83</v>
      </c>
      <c r="F1967" s="4">
        <f t="shared" si="214"/>
        <v>0</v>
      </c>
      <c r="G1967" s="4">
        <f t="shared" si="212"/>
        <v>6</v>
      </c>
      <c r="H1967" s="4">
        <f t="shared" si="215"/>
        <v>1</v>
      </c>
      <c r="I1967" s="4">
        <f t="shared" si="216"/>
        <v>0</v>
      </c>
      <c r="J1967" s="4">
        <f t="shared" si="217"/>
        <v>0</v>
      </c>
      <c r="K1967" s="4">
        <f t="shared" si="213"/>
        <v>0</v>
      </c>
      <c r="L1967" s="5">
        <f t="shared" si="218"/>
        <v>0</v>
      </c>
      <c r="M1967" s="137">
        <f>'PVWatts Hourly Results (1)'!L1978/1000</f>
        <v>0</v>
      </c>
      <c r="N1967" s="3">
        <f>'PVWatts Hourly Results (2)'!L1978/1000</f>
        <v>0</v>
      </c>
      <c r="O1967" s="3">
        <f>'PVWatts Hourly Results (3)'!L1978/1000</f>
        <v>0</v>
      </c>
      <c r="P1967" s="3">
        <f>'PVWatts Hourly Results (4)'!L1978/1000</f>
        <v>0</v>
      </c>
      <c r="Q1967" s="130">
        <f>'PVWatts Hourly Results (5)'!L1978/1000</f>
        <v>0</v>
      </c>
    </row>
    <row r="1968" spans="2:17" x14ac:dyDescent="0.25">
      <c r="B1968" s="8">
        <v>3</v>
      </c>
      <c r="C1968" s="9">
        <v>23</v>
      </c>
      <c r="D1968" s="134">
        <f>'PVWatts Hourly Results (1)'!C1979</f>
        <v>0</v>
      </c>
      <c r="E1968" s="127">
        <f>DATE(YEAR(Inputs!$D$5),Summary!B1968,Summary!C1968)+TIME(D1968,0,0)</f>
        <v>83</v>
      </c>
      <c r="F1968" s="4">
        <f t="shared" si="214"/>
        <v>0</v>
      </c>
      <c r="G1968" s="4">
        <f t="shared" si="212"/>
        <v>6</v>
      </c>
      <c r="H1968" s="4">
        <f t="shared" si="215"/>
        <v>1</v>
      </c>
      <c r="I1968" s="4">
        <f t="shared" si="216"/>
        <v>0</v>
      </c>
      <c r="J1968" s="4">
        <f t="shared" si="217"/>
        <v>0</v>
      </c>
      <c r="K1968" s="4">
        <f t="shared" si="213"/>
        <v>0</v>
      </c>
      <c r="L1968" s="5">
        <f t="shared" si="218"/>
        <v>0</v>
      </c>
      <c r="M1968" s="137">
        <f>'PVWatts Hourly Results (1)'!L1979/1000</f>
        <v>0</v>
      </c>
      <c r="N1968" s="3">
        <f>'PVWatts Hourly Results (2)'!L1979/1000</f>
        <v>0</v>
      </c>
      <c r="O1968" s="3">
        <f>'PVWatts Hourly Results (3)'!L1979/1000</f>
        <v>0</v>
      </c>
      <c r="P1968" s="3">
        <f>'PVWatts Hourly Results (4)'!L1979/1000</f>
        <v>0</v>
      </c>
      <c r="Q1968" s="130">
        <f>'PVWatts Hourly Results (5)'!L1979/1000</f>
        <v>0</v>
      </c>
    </row>
    <row r="1969" spans="2:17" x14ac:dyDescent="0.25">
      <c r="B1969" s="8">
        <v>3</v>
      </c>
      <c r="C1969" s="9">
        <v>23</v>
      </c>
      <c r="D1969" s="134">
        <f>'PVWatts Hourly Results (1)'!C1980</f>
        <v>0</v>
      </c>
      <c r="E1969" s="127">
        <f>DATE(YEAR(Inputs!$D$5),Summary!B1969,Summary!C1969)+TIME(D1969,0,0)</f>
        <v>83</v>
      </c>
      <c r="F1969" s="4">
        <f t="shared" si="214"/>
        <v>0</v>
      </c>
      <c r="G1969" s="4">
        <f t="shared" si="212"/>
        <v>6</v>
      </c>
      <c r="H1969" s="4">
        <f t="shared" si="215"/>
        <v>1</v>
      </c>
      <c r="I1969" s="4">
        <f t="shared" si="216"/>
        <v>0</v>
      </c>
      <c r="J1969" s="4">
        <f t="shared" si="217"/>
        <v>0</v>
      </c>
      <c r="K1969" s="4">
        <f t="shared" si="213"/>
        <v>0</v>
      </c>
      <c r="L1969" s="5">
        <f t="shared" si="218"/>
        <v>0</v>
      </c>
      <c r="M1969" s="137">
        <f>'PVWatts Hourly Results (1)'!L1980/1000</f>
        <v>0</v>
      </c>
      <c r="N1969" s="3">
        <f>'PVWatts Hourly Results (2)'!L1980/1000</f>
        <v>0</v>
      </c>
      <c r="O1969" s="3">
        <f>'PVWatts Hourly Results (3)'!L1980/1000</f>
        <v>0</v>
      </c>
      <c r="P1969" s="3">
        <f>'PVWatts Hourly Results (4)'!L1980/1000</f>
        <v>0</v>
      </c>
      <c r="Q1969" s="130">
        <f>'PVWatts Hourly Results (5)'!L1980/1000</f>
        <v>0</v>
      </c>
    </row>
    <row r="1970" spans="2:17" x14ac:dyDescent="0.25">
      <c r="B1970" s="8">
        <v>3</v>
      </c>
      <c r="C1970" s="9">
        <v>23</v>
      </c>
      <c r="D1970" s="134">
        <f>'PVWatts Hourly Results (1)'!C1981</f>
        <v>0</v>
      </c>
      <c r="E1970" s="127">
        <f>DATE(YEAR(Inputs!$D$5),Summary!B1970,Summary!C1970)+TIME(D1970,0,0)</f>
        <v>83</v>
      </c>
      <c r="F1970" s="4">
        <f t="shared" si="214"/>
        <v>0</v>
      </c>
      <c r="G1970" s="4">
        <f t="shared" si="212"/>
        <v>6</v>
      </c>
      <c r="H1970" s="4">
        <f t="shared" si="215"/>
        <v>1</v>
      </c>
      <c r="I1970" s="4">
        <f t="shared" si="216"/>
        <v>0</v>
      </c>
      <c r="J1970" s="4">
        <f t="shared" si="217"/>
        <v>0</v>
      </c>
      <c r="K1970" s="4">
        <f t="shared" si="213"/>
        <v>0</v>
      </c>
      <c r="L1970" s="5">
        <f t="shared" si="218"/>
        <v>0</v>
      </c>
      <c r="M1970" s="137">
        <f>'PVWatts Hourly Results (1)'!L1981/1000</f>
        <v>0</v>
      </c>
      <c r="N1970" s="3">
        <f>'PVWatts Hourly Results (2)'!L1981/1000</f>
        <v>0</v>
      </c>
      <c r="O1970" s="3">
        <f>'PVWatts Hourly Results (3)'!L1981/1000</f>
        <v>0</v>
      </c>
      <c r="P1970" s="3">
        <f>'PVWatts Hourly Results (4)'!L1981/1000</f>
        <v>0</v>
      </c>
      <c r="Q1970" s="130">
        <f>'PVWatts Hourly Results (5)'!L1981/1000</f>
        <v>0</v>
      </c>
    </row>
    <row r="1971" spans="2:17" x14ac:dyDescent="0.25">
      <c r="B1971" s="8">
        <v>3</v>
      </c>
      <c r="C1971" s="9">
        <v>23</v>
      </c>
      <c r="D1971" s="134">
        <f>'PVWatts Hourly Results (1)'!C1982</f>
        <v>0</v>
      </c>
      <c r="E1971" s="127">
        <f>DATE(YEAR(Inputs!$D$5),Summary!B1971,Summary!C1971)+TIME(D1971,0,0)</f>
        <v>83</v>
      </c>
      <c r="F1971" s="4">
        <f t="shared" si="214"/>
        <v>0</v>
      </c>
      <c r="G1971" s="4">
        <f t="shared" si="212"/>
        <v>6</v>
      </c>
      <c r="H1971" s="4">
        <f t="shared" si="215"/>
        <v>1</v>
      </c>
      <c r="I1971" s="4">
        <f t="shared" si="216"/>
        <v>0</v>
      </c>
      <c r="J1971" s="4">
        <f t="shared" si="217"/>
        <v>0</v>
      </c>
      <c r="K1971" s="4">
        <f t="shared" si="213"/>
        <v>0</v>
      </c>
      <c r="L1971" s="5">
        <f t="shared" si="218"/>
        <v>0</v>
      </c>
      <c r="M1971" s="137">
        <f>'PVWatts Hourly Results (1)'!L1982/1000</f>
        <v>0</v>
      </c>
      <c r="N1971" s="3">
        <f>'PVWatts Hourly Results (2)'!L1982/1000</f>
        <v>0</v>
      </c>
      <c r="O1971" s="3">
        <f>'PVWatts Hourly Results (3)'!L1982/1000</f>
        <v>0</v>
      </c>
      <c r="P1971" s="3">
        <f>'PVWatts Hourly Results (4)'!L1982/1000</f>
        <v>0</v>
      </c>
      <c r="Q1971" s="130">
        <f>'PVWatts Hourly Results (5)'!L1982/1000</f>
        <v>0</v>
      </c>
    </row>
    <row r="1972" spans="2:17" x14ac:dyDescent="0.25">
      <c r="B1972" s="8">
        <v>3</v>
      </c>
      <c r="C1972" s="9">
        <v>23</v>
      </c>
      <c r="D1972" s="134">
        <f>'PVWatts Hourly Results (1)'!C1983</f>
        <v>0</v>
      </c>
      <c r="E1972" s="127">
        <f>DATE(YEAR(Inputs!$D$5),Summary!B1972,Summary!C1972)+TIME(D1972,0,0)</f>
        <v>83</v>
      </c>
      <c r="F1972" s="4">
        <f t="shared" si="214"/>
        <v>0</v>
      </c>
      <c r="G1972" s="4">
        <f t="shared" si="212"/>
        <v>6</v>
      </c>
      <c r="H1972" s="4">
        <f t="shared" si="215"/>
        <v>1</v>
      </c>
      <c r="I1972" s="4">
        <f t="shared" si="216"/>
        <v>0</v>
      </c>
      <c r="J1972" s="4">
        <f t="shared" si="217"/>
        <v>0</v>
      </c>
      <c r="K1972" s="4">
        <f t="shared" si="213"/>
        <v>0</v>
      </c>
      <c r="L1972" s="5">
        <f t="shared" si="218"/>
        <v>0</v>
      </c>
      <c r="M1972" s="137">
        <f>'PVWatts Hourly Results (1)'!L1983/1000</f>
        <v>0</v>
      </c>
      <c r="N1972" s="3">
        <f>'PVWatts Hourly Results (2)'!L1983/1000</f>
        <v>0</v>
      </c>
      <c r="O1972" s="3">
        <f>'PVWatts Hourly Results (3)'!L1983/1000</f>
        <v>0</v>
      </c>
      <c r="P1972" s="3">
        <f>'PVWatts Hourly Results (4)'!L1983/1000</f>
        <v>0</v>
      </c>
      <c r="Q1972" s="130">
        <f>'PVWatts Hourly Results (5)'!L1983/1000</f>
        <v>0</v>
      </c>
    </row>
    <row r="1973" spans="2:17" x14ac:dyDescent="0.25">
      <c r="B1973" s="8">
        <v>3</v>
      </c>
      <c r="C1973" s="9">
        <v>23</v>
      </c>
      <c r="D1973" s="134">
        <f>'PVWatts Hourly Results (1)'!C1984</f>
        <v>0</v>
      </c>
      <c r="E1973" s="127">
        <f>DATE(YEAR(Inputs!$D$5),Summary!B1973,Summary!C1973)+TIME(D1973,0,0)</f>
        <v>83</v>
      </c>
      <c r="F1973" s="4">
        <f t="shared" si="214"/>
        <v>0</v>
      </c>
      <c r="G1973" s="4">
        <f t="shared" si="212"/>
        <v>6</v>
      </c>
      <c r="H1973" s="4">
        <f t="shared" si="215"/>
        <v>1</v>
      </c>
      <c r="I1973" s="4">
        <f t="shared" si="216"/>
        <v>0</v>
      </c>
      <c r="J1973" s="4">
        <f t="shared" si="217"/>
        <v>0</v>
      </c>
      <c r="K1973" s="4">
        <f t="shared" si="213"/>
        <v>0</v>
      </c>
      <c r="L1973" s="5">
        <f t="shared" si="218"/>
        <v>0</v>
      </c>
      <c r="M1973" s="137">
        <f>'PVWatts Hourly Results (1)'!L1984/1000</f>
        <v>0</v>
      </c>
      <c r="N1973" s="3">
        <f>'PVWatts Hourly Results (2)'!L1984/1000</f>
        <v>0</v>
      </c>
      <c r="O1973" s="3">
        <f>'PVWatts Hourly Results (3)'!L1984/1000</f>
        <v>0</v>
      </c>
      <c r="P1973" s="3">
        <f>'PVWatts Hourly Results (4)'!L1984/1000</f>
        <v>0</v>
      </c>
      <c r="Q1973" s="130">
        <f>'PVWatts Hourly Results (5)'!L1984/1000</f>
        <v>0</v>
      </c>
    </row>
    <row r="1974" spans="2:17" x14ac:dyDescent="0.25">
      <c r="B1974" s="8">
        <v>3</v>
      </c>
      <c r="C1974" s="9">
        <v>23</v>
      </c>
      <c r="D1974" s="134">
        <f>'PVWatts Hourly Results (1)'!C1985</f>
        <v>0</v>
      </c>
      <c r="E1974" s="127">
        <f>DATE(YEAR(Inputs!$D$5),Summary!B1974,Summary!C1974)+TIME(D1974,0,0)</f>
        <v>83</v>
      </c>
      <c r="F1974" s="4">
        <f t="shared" si="214"/>
        <v>0</v>
      </c>
      <c r="G1974" s="4">
        <f t="shared" si="212"/>
        <v>6</v>
      </c>
      <c r="H1974" s="4">
        <f t="shared" si="215"/>
        <v>1</v>
      </c>
      <c r="I1974" s="4">
        <f t="shared" si="216"/>
        <v>0</v>
      </c>
      <c r="J1974" s="4">
        <f t="shared" si="217"/>
        <v>0</v>
      </c>
      <c r="K1974" s="4">
        <f t="shared" si="213"/>
        <v>0</v>
      </c>
      <c r="L1974" s="5">
        <f t="shared" si="218"/>
        <v>0</v>
      </c>
      <c r="M1974" s="137">
        <f>'PVWatts Hourly Results (1)'!L1985/1000</f>
        <v>0</v>
      </c>
      <c r="N1974" s="3">
        <f>'PVWatts Hourly Results (2)'!L1985/1000</f>
        <v>0</v>
      </c>
      <c r="O1974" s="3">
        <f>'PVWatts Hourly Results (3)'!L1985/1000</f>
        <v>0</v>
      </c>
      <c r="P1974" s="3">
        <f>'PVWatts Hourly Results (4)'!L1985/1000</f>
        <v>0</v>
      </c>
      <c r="Q1974" s="130">
        <f>'PVWatts Hourly Results (5)'!L1985/1000</f>
        <v>0</v>
      </c>
    </row>
    <row r="1975" spans="2:17" x14ac:dyDescent="0.25">
      <c r="B1975" s="8">
        <v>3</v>
      </c>
      <c r="C1975" s="9">
        <v>23</v>
      </c>
      <c r="D1975" s="134">
        <f>'PVWatts Hourly Results (1)'!C1986</f>
        <v>0</v>
      </c>
      <c r="E1975" s="127">
        <f>DATE(YEAR(Inputs!$D$5),Summary!B1975,Summary!C1975)+TIME(D1975,0,0)</f>
        <v>83</v>
      </c>
      <c r="F1975" s="4">
        <f t="shared" si="214"/>
        <v>0</v>
      </c>
      <c r="G1975" s="4">
        <f t="shared" si="212"/>
        <v>6</v>
      </c>
      <c r="H1975" s="4">
        <f t="shared" si="215"/>
        <v>1</v>
      </c>
      <c r="I1975" s="4">
        <f t="shared" si="216"/>
        <v>0</v>
      </c>
      <c r="J1975" s="4">
        <f t="shared" si="217"/>
        <v>0</v>
      </c>
      <c r="K1975" s="4">
        <f t="shared" si="213"/>
        <v>0</v>
      </c>
      <c r="L1975" s="5">
        <f t="shared" si="218"/>
        <v>0</v>
      </c>
      <c r="M1975" s="137">
        <f>'PVWatts Hourly Results (1)'!L1986/1000</f>
        <v>0</v>
      </c>
      <c r="N1975" s="3">
        <f>'PVWatts Hourly Results (2)'!L1986/1000</f>
        <v>0</v>
      </c>
      <c r="O1975" s="3">
        <f>'PVWatts Hourly Results (3)'!L1986/1000</f>
        <v>0</v>
      </c>
      <c r="P1975" s="3">
        <f>'PVWatts Hourly Results (4)'!L1986/1000</f>
        <v>0</v>
      </c>
      <c r="Q1975" s="130">
        <f>'PVWatts Hourly Results (5)'!L1986/1000</f>
        <v>0</v>
      </c>
    </row>
    <row r="1976" spans="2:17" x14ac:dyDescent="0.25">
      <c r="B1976" s="8">
        <v>3</v>
      </c>
      <c r="C1976" s="9">
        <v>23</v>
      </c>
      <c r="D1976" s="134">
        <f>'PVWatts Hourly Results (1)'!C1987</f>
        <v>0</v>
      </c>
      <c r="E1976" s="127">
        <f>DATE(YEAR(Inputs!$D$5),Summary!B1976,Summary!C1976)+TIME(D1976,0,0)</f>
        <v>83</v>
      </c>
      <c r="F1976" s="4">
        <f t="shared" si="214"/>
        <v>0</v>
      </c>
      <c r="G1976" s="4">
        <f t="shared" si="212"/>
        <v>6</v>
      </c>
      <c r="H1976" s="4">
        <f t="shared" si="215"/>
        <v>1</v>
      </c>
      <c r="I1976" s="4">
        <f t="shared" si="216"/>
        <v>0</v>
      </c>
      <c r="J1976" s="4">
        <f t="shared" si="217"/>
        <v>0</v>
      </c>
      <c r="K1976" s="4">
        <f t="shared" si="213"/>
        <v>0</v>
      </c>
      <c r="L1976" s="5">
        <f t="shared" si="218"/>
        <v>0</v>
      </c>
      <c r="M1976" s="137">
        <f>'PVWatts Hourly Results (1)'!L1987/1000</f>
        <v>0</v>
      </c>
      <c r="N1976" s="3">
        <f>'PVWatts Hourly Results (2)'!L1987/1000</f>
        <v>0</v>
      </c>
      <c r="O1976" s="3">
        <f>'PVWatts Hourly Results (3)'!L1987/1000</f>
        <v>0</v>
      </c>
      <c r="P1976" s="3">
        <f>'PVWatts Hourly Results (4)'!L1987/1000</f>
        <v>0</v>
      </c>
      <c r="Q1976" s="130">
        <f>'PVWatts Hourly Results (5)'!L1987/1000</f>
        <v>0</v>
      </c>
    </row>
    <row r="1977" spans="2:17" x14ac:dyDescent="0.25">
      <c r="B1977" s="8">
        <v>3</v>
      </c>
      <c r="C1977" s="9">
        <v>23</v>
      </c>
      <c r="D1977" s="134">
        <f>'PVWatts Hourly Results (1)'!C1988</f>
        <v>0</v>
      </c>
      <c r="E1977" s="127">
        <f>DATE(YEAR(Inputs!$D$5),Summary!B1977,Summary!C1977)+TIME(D1977,0,0)</f>
        <v>83</v>
      </c>
      <c r="F1977" s="4">
        <f t="shared" si="214"/>
        <v>0</v>
      </c>
      <c r="G1977" s="4">
        <f t="shared" si="212"/>
        <v>6</v>
      </c>
      <c r="H1977" s="4">
        <f t="shared" si="215"/>
        <v>1</v>
      </c>
      <c r="I1977" s="4">
        <f t="shared" si="216"/>
        <v>0</v>
      </c>
      <c r="J1977" s="4">
        <f t="shared" si="217"/>
        <v>0</v>
      </c>
      <c r="K1977" s="4">
        <f t="shared" si="213"/>
        <v>0</v>
      </c>
      <c r="L1977" s="5">
        <f t="shared" si="218"/>
        <v>0</v>
      </c>
      <c r="M1977" s="137">
        <f>'PVWatts Hourly Results (1)'!L1988/1000</f>
        <v>0</v>
      </c>
      <c r="N1977" s="3">
        <f>'PVWatts Hourly Results (2)'!L1988/1000</f>
        <v>0</v>
      </c>
      <c r="O1977" s="3">
        <f>'PVWatts Hourly Results (3)'!L1988/1000</f>
        <v>0</v>
      </c>
      <c r="P1977" s="3">
        <f>'PVWatts Hourly Results (4)'!L1988/1000</f>
        <v>0</v>
      </c>
      <c r="Q1977" s="130">
        <f>'PVWatts Hourly Results (5)'!L1988/1000</f>
        <v>0</v>
      </c>
    </row>
    <row r="1978" spans="2:17" x14ac:dyDescent="0.25">
      <c r="B1978" s="8">
        <v>3</v>
      </c>
      <c r="C1978" s="9">
        <v>23</v>
      </c>
      <c r="D1978" s="134">
        <f>'PVWatts Hourly Results (1)'!C1989</f>
        <v>0</v>
      </c>
      <c r="E1978" s="127">
        <f>DATE(YEAR(Inputs!$D$5),Summary!B1978,Summary!C1978)+TIME(D1978,0,0)</f>
        <v>83</v>
      </c>
      <c r="F1978" s="4">
        <f t="shared" si="214"/>
        <v>0</v>
      </c>
      <c r="G1978" s="4">
        <f t="shared" si="212"/>
        <v>6</v>
      </c>
      <c r="H1978" s="4">
        <f t="shared" si="215"/>
        <v>1</v>
      </c>
      <c r="I1978" s="4">
        <f t="shared" si="216"/>
        <v>0</v>
      </c>
      <c r="J1978" s="4">
        <f t="shared" si="217"/>
        <v>0</v>
      </c>
      <c r="K1978" s="4">
        <f t="shared" si="213"/>
        <v>0</v>
      </c>
      <c r="L1978" s="5">
        <f t="shared" si="218"/>
        <v>0</v>
      </c>
      <c r="M1978" s="137">
        <f>'PVWatts Hourly Results (1)'!L1989/1000</f>
        <v>0</v>
      </c>
      <c r="N1978" s="3">
        <f>'PVWatts Hourly Results (2)'!L1989/1000</f>
        <v>0</v>
      </c>
      <c r="O1978" s="3">
        <f>'PVWatts Hourly Results (3)'!L1989/1000</f>
        <v>0</v>
      </c>
      <c r="P1978" s="3">
        <f>'PVWatts Hourly Results (4)'!L1989/1000</f>
        <v>0</v>
      </c>
      <c r="Q1978" s="130">
        <f>'PVWatts Hourly Results (5)'!L1989/1000</f>
        <v>0</v>
      </c>
    </row>
    <row r="1979" spans="2:17" x14ac:dyDescent="0.25">
      <c r="B1979" s="8">
        <v>3</v>
      </c>
      <c r="C1979" s="9">
        <v>23</v>
      </c>
      <c r="D1979" s="134">
        <f>'PVWatts Hourly Results (1)'!C1990</f>
        <v>0</v>
      </c>
      <c r="E1979" s="127">
        <f>DATE(YEAR(Inputs!$D$5),Summary!B1979,Summary!C1979)+TIME(D1979,0,0)</f>
        <v>83</v>
      </c>
      <c r="F1979" s="4">
        <f t="shared" si="214"/>
        <v>0</v>
      </c>
      <c r="G1979" s="4">
        <f t="shared" si="212"/>
        <v>6</v>
      </c>
      <c r="H1979" s="4">
        <f t="shared" si="215"/>
        <v>1</v>
      </c>
      <c r="I1979" s="4">
        <f t="shared" si="216"/>
        <v>0</v>
      </c>
      <c r="J1979" s="4">
        <f t="shared" si="217"/>
        <v>0</v>
      </c>
      <c r="K1979" s="4">
        <f t="shared" si="213"/>
        <v>0</v>
      </c>
      <c r="L1979" s="5">
        <f t="shared" si="218"/>
        <v>0</v>
      </c>
      <c r="M1979" s="137">
        <f>'PVWatts Hourly Results (1)'!L1990/1000</f>
        <v>0</v>
      </c>
      <c r="N1979" s="3">
        <f>'PVWatts Hourly Results (2)'!L1990/1000</f>
        <v>0</v>
      </c>
      <c r="O1979" s="3">
        <f>'PVWatts Hourly Results (3)'!L1990/1000</f>
        <v>0</v>
      </c>
      <c r="P1979" s="3">
        <f>'PVWatts Hourly Results (4)'!L1990/1000</f>
        <v>0</v>
      </c>
      <c r="Q1979" s="130">
        <f>'PVWatts Hourly Results (5)'!L1990/1000</f>
        <v>0</v>
      </c>
    </row>
    <row r="1980" spans="2:17" x14ac:dyDescent="0.25">
      <c r="B1980" s="8">
        <v>3</v>
      </c>
      <c r="C1980" s="9">
        <v>23</v>
      </c>
      <c r="D1980" s="134">
        <f>'PVWatts Hourly Results (1)'!C1991</f>
        <v>0</v>
      </c>
      <c r="E1980" s="127">
        <f>DATE(YEAR(Inputs!$D$5),Summary!B1980,Summary!C1980)+TIME(D1980,0,0)</f>
        <v>83</v>
      </c>
      <c r="F1980" s="4">
        <f t="shared" si="214"/>
        <v>0</v>
      </c>
      <c r="G1980" s="4">
        <f t="shared" si="212"/>
        <v>6</v>
      </c>
      <c r="H1980" s="4">
        <f t="shared" si="215"/>
        <v>1</v>
      </c>
      <c r="I1980" s="4">
        <f t="shared" si="216"/>
        <v>0</v>
      </c>
      <c r="J1980" s="4">
        <f t="shared" si="217"/>
        <v>0</v>
      </c>
      <c r="K1980" s="4">
        <f t="shared" si="213"/>
        <v>0</v>
      </c>
      <c r="L1980" s="5">
        <f t="shared" si="218"/>
        <v>0</v>
      </c>
      <c r="M1980" s="137">
        <f>'PVWatts Hourly Results (1)'!L1991/1000</f>
        <v>0</v>
      </c>
      <c r="N1980" s="3">
        <f>'PVWatts Hourly Results (2)'!L1991/1000</f>
        <v>0</v>
      </c>
      <c r="O1980" s="3">
        <f>'PVWatts Hourly Results (3)'!L1991/1000</f>
        <v>0</v>
      </c>
      <c r="P1980" s="3">
        <f>'PVWatts Hourly Results (4)'!L1991/1000</f>
        <v>0</v>
      </c>
      <c r="Q1980" s="130">
        <f>'PVWatts Hourly Results (5)'!L1991/1000</f>
        <v>0</v>
      </c>
    </row>
    <row r="1981" spans="2:17" x14ac:dyDescent="0.25">
      <c r="B1981" s="8">
        <v>3</v>
      </c>
      <c r="C1981" s="9">
        <v>23</v>
      </c>
      <c r="D1981" s="134">
        <f>'PVWatts Hourly Results (1)'!C1992</f>
        <v>0</v>
      </c>
      <c r="E1981" s="127">
        <f>DATE(YEAR(Inputs!$D$5),Summary!B1981,Summary!C1981)+TIME(D1981,0,0)</f>
        <v>83</v>
      </c>
      <c r="F1981" s="4">
        <f t="shared" si="214"/>
        <v>0</v>
      </c>
      <c r="G1981" s="4">
        <f t="shared" si="212"/>
        <v>6</v>
      </c>
      <c r="H1981" s="4">
        <f t="shared" si="215"/>
        <v>1</v>
      </c>
      <c r="I1981" s="4">
        <f t="shared" si="216"/>
        <v>0</v>
      </c>
      <c r="J1981" s="4">
        <f t="shared" si="217"/>
        <v>0</v>
      </c>
      <c r="K1981" s="4">
        <f t="shared" si="213"/>
        <v>0</v>
      </c>
      <c r="L1981" s="5">
        <f t="shared" si="218"/>
        <v>0</v>
      </c>
      <c r="M1981" s="137">
        <f>'PVWatts Hourly Results (1)'!L1992/1000</f>
        <v>0</v>
      </c>
      <c r="N1981" s="3">
        <f>'PVWatts Hourly Results (2)'!L1992/1000</f>
        <v>0</v>
      </c>
      <c r="O1981" s="3">
        <f>'PVWatts Hourly Results (3)'!L1992/1000</f>
        <v>0</v>
      </c>
      <c r="P1981" s="3">
        <f>'PVWatts Hourly Results (4)'!L1992/1000</f>
        <v>0</v>
      </c>
      <c r="Q1981" s="130">
        <f>'PVWatts Hourly Results (5)'!L1992/1000</f>
        <v>0</v>
      </c>
    </row>
    <row r="1982" spans="2:17" x14ac:dyDescent="0.25">
      <c r="B1982" s="8">
        <v>3</v>
      </c>
      <c r="C1982" s="9">
        <v>23</v>
      </c>
      <c r="D1982" s="134">
        <f>'PVWatts Hourly Results (1)'!C1993</f>
        <v>0</v>
      </c>
      <c r="E1982" s="127">
        <f>DATE(YEAR(Inputs!$D$5),Summary!B1982,Summary!C1982)+TIME(D1982,0,0)</f>
        <v>83</v>
      </c>
      <c r="F1982" s="4">
        <f t="shared" si="214"/>
        <v>0</v>
      </c>
      <c r="G1982" s="4">
        <f t="shared" si="212"/>
        <v>6</v>
      </c>
      <c r="H1982" s="4">
        <f t="shared" si="215"/>
        <v>1</v>
      </c>
      <c r="I1982" s="4">
        <f t="shared" si="216"/>
        <v>0</v>
      </c>
      <c r="J1982" s="4">
        <f t="shared" si="217"/>
        <v>0</v>
      </c>
      <c r="K1982" s="4">
        <f t="shared" si="213"/>
        <v>0</v>
      </c>
      <c r="L1982" s="5">
        <f t="shared" si="218"/>
        <v>0</v>
      </c>
      <c r="M1982" s="137">
        <f>'PVWatts Hourly Results (1)'!L1993/1000</f>
        <v>0</v>
      </c>
      <c r="N1982" s="3">
        <f>'PVWatts Hourly Results (2)'!L1993/1000</f>
        <v>0</v>
      </c>
      <c r="O1982" s="3">
        <f>'PVWatts Hourly Results (3)'!L1993/1000</f>
        <v>0</v>
      </c>
      <c r="P1982" s="3">
        <f>'PVWatts Hourly Results (4)'!L1993/1000</f>
        <v>0</v>
      </c>
      <c r="Q1982" s="130">
        <f>'PVWatts Hourly Results (5)'!L1993/1000</f>
        <v>0</v>
      </c>
    </row>
    <row r="1983" spans="2:17" x14ac:dyDescent="0.25">
      <c r="B1983" s="8">
        <v>3</v>
      </c>
      <c r="C1983" s="9">
        <v>23</v>
      </c>
      <c r="D1983" s="134">
        <f>'PVWatts Hourly Results (1)'!C1994</f>
        <v>0</v>
      </c>
      <c r="E1983" s="127">
        <f>DATE(YEAR(Inputs!$D$5),Summary!B1983,Summary!C1983)+TIME(D1983,0,0)</f>
        <v>83</v>
      </c>
      <c r="F1983" s="4">
        <f t="shared" si="214"/>
        <v>0</v>
      </c>
      <c r="G1983" s="4">
        <f t="shared" si="212"/>
        <v>6</v>
      </c>
      <c r="H1983" s="4">
        <f t="shared" si="215"/>
        <v>1</v>
      </c>
      <c r="I1983" s="4">
        <f t="shared" si="216"/>
        <v>0</v>
      </c>
      <c r="J1983" s="4">
        <f t="shared" si="217"/>
        <v>0</v>
      </c>
      <c r="K1983" s="4">
        <f t="shared" si="213"/>
        <v>0</v>
      </c>
      <c r="L1983" s="5">
        <f t="shared" si="218"/>
        <v>0</v>
      </c>
      <c r="M1983" s="137">
        <f>'PVWatts Hourly Results (1)'!L1994/1000</f>
        <v>0</v>
      </c>
      <c r="N1983" s="3">
        <f>'PVWatts Hourly Results (2)'!L1994/1000</f>
        <v>0</v>
      </c>
      <c r="O1983" s="3">
        <f>'PVWatts Hourly Results (3)'!L1994/1000</f>
        <v>0</v>
      </c>
      <c r="P1983" s="3">
        <f>'PVWatts Hourly Results (4)'!L1994/1000</f>
        <v>0</v>
      </c>
      <c r="Q1983" s="130">
        <f>'PVWatts Hourly Results (5)'!L1994/1000</f>
        <v>0</v>
      </c>
    </row>
    <row r="1984" spans="2:17" x14ac:dyDescent="0.25">
      <c r="B1984" s="8">
        <v>3</v>
      </c>
      <c r="C1984" s="9">
        <v>23</v>
      </c>
      <c r="D1984" s="134">
        <f>'PVWatts Hourly Results (1)'!C1995</f>
        <v>0</v>
      </c>
      <c r="E1984" s="127">
        <f>DATE(YEAR(Inputs!$D$5),Summary!B1984,Summary!C1984)+TIME(D1984,0,0)</f>
        <v>83</v>
      </c>
      <c r="F1984" s="4">
        <f t="shared" si="214"/>
        <v>0</v>
      </c>
      <c r="G1984" s="4">
        <f t="shared" si="212"/>
        <v>6</v>
      </c>
      <c r="H1984" s="4">
        <f t="shared" si="215"/>
        <v>1</v>
      </c>
      <c r="I1984" s="4">
        <f t="shared" si="216"/>
        <v>0</v>
      </c>
      <c r="J1984" s="4">
        <f t="shared" si="217"/>
        <v>0</v>
      </c>
      <c r="K1984" s="4">
        <f t="shared" si="213"/>
        <v>0</v>
      </c>
      <c r="L1984" s="5">
        <f t="shared" si="218"/>
        <v>0</v>
      </c>
      <c r="M1984" s="137">
        <f>'PVWatts Hourly Results (1)'!L1995/1000</f>
        <v>0</v>
      </c>
      <c r="N1984" s="3">
        <f>'PVWatts Hourly Results (2)'!L1995/1000</f>
        <v>0</v>
      </c>
      <c r="O1984" s="3">
        <f>'PVWatts Hourly Results (3)'!L1995/1000</f>
        <v>0</v>
      </c>
      <c r="P1984" s="3">
        <f>'PVWatts Hourly Results (4)'!L1995/1000</f>
        <v>0</v>
      </c>
      <c r="Q1984" s="130">
        <f>'PVWatts Hourly Results (5)'!L1995/1000</f>
        <v>0</v>
      </c>
    </row>
    <row r="1985" spans="2:17" x14ac:dyDescent="0.25">
      <c r="B1985" s="8">
        <v>3</v>
      </c>
      <c r="C1985" s="9">
        <v>23</v>
      </c>
      <c r="D1985" s="134">
        <f>'PVWatts Hourly Results (1)'!C1996</f>
        <v>0</v>
      </c>
      <c r="E1985" s="127">
        <f>DATE(YEAR(Inputs!$D$5),Summary!B1985,Summary!C1985)+TIME(D1985,0,0)</f>
        <v>83</v>
      </c>
      <c r="F1985" s="4">
        <f t="shared" si="214"/>
        <v>0</v>
      </c>
      <c r="G1985" s="4">
        <f t="shared" si="212"/>
        <v>6</v>
      </c>
      <c r="H1985" s="4">
        <f t="shared" si="215"/>
        <v>1</v>
      </c>
      <c r="I1985" s="4">
        <f t="shared" si="216"/>
        <v>0</v>
      </c>
      <c r="J1985" s="4">
        <f t="shared" si="217"/>
        <v>0</v>
      </c>
      <c r="K1985" s="4">
        <f t="shared" si="213"/>
        <v>0</v>
      </c>
      <c r="L1985" s="5">
        <f t="shared" si="218"/>
        <v>0</v>
      </c>
      <c r="M1985" s="137">
        <f>'PVWatts Hourly Results (1)'!L1996/1000</f>
        <v>0</v>
      </c>
      <c r="N1985" s="3">
        <f>'PVWatts Hourly Results (2)'!L1996/1000</f>
        <v>0</v>
      </c>
      <c r="O1985" s="3">
        <f>'PVWatts Hourly Results (3)'!L1996/1000</f>
        <v>0</v>
      </c>
      <c r="P1985" s="3">
        <f>'PVWatts Hourly Results (4)'!L1996/1000</f>
        <v>0</v>
      </c>
      <c r="Q1985" s="130">
        <f>'PVWatts Hourly Results (5)'!L1996/1000</f>
        <v>0</v>
      </c>
    </row>
    <row r="1986" spans="2:17" x14ac:dyDescent="0.25">
      <c r="B1986" s="8">
        <v>3</v>
      </c>
      <c r="C1986" s="9">
        <v>23</v>
      </c>
      <c r="D1986" s="134">
        <f>'PVWatts Hourly Results (1)'!C1997</f>
        <v>0</v>
      </c>
      <c r="E1986" s="127">
        <f>DATE(YEAR(Inputs!$D$5),Summary!B1986,Summary!C1986)+TIME(D1986,0,0)</f>
        <v>83</v>
      </c>
      <c r="F1986" s="4">
        <f t="shared" si="214"/>
        <v>0</v>
      </c>
      <c r="G1986" s="4">
        <f t="shared" si="212"/>
        <v>6</v>
      </c>
      <c r="H1986" s="4">
        <f t="shared" si="215"/>
        <v>1</v>
      </c>
      <c r="I1986" s="4">
        <f t="shared" si="216"/>
        <v>0</v>
      </c>
      <c r="J1986" s="4">
        <f t="shared" si="217"/>
        <v>0</v>
      </c>
      <c r="K1986" s="4">
        <f t="shared" si="213"/>
        <v>0</v>
      </c>
      <c r="L1986" s="5">
        <f t="shared" si="218"/>
        <v>0</v>
      </c>
      <c r="M1986" s="137">
        <f>'PVWatts Hourly Results (1)'!L1997/1000</f>
        <v>0</v>
      </c>
      <c r="N1986" s="3">
        <f>'PVWatts Hourly Results (2)'!L1997/1000</f>
        <v>0</v>
      </c>
      <c r="O1986" s="3">
        <f>'PVWatts Hourly Results (3)'!L1997/1000</f>
        <v>0</v>
      </c>
      <c r="P1986" s="3">
        <f>'PVWatts Hourly Results (4)'!L1997/1000</f>
        <v>0</v>
      </c>
      <c r="Q1986" s="130">
        <f>'PVWatts Hourly Results (5)'!L1997/1000</f>
        <v>0</v>
      </c>
    </row>
    <row r="1987" spans="2:17" x14ac:dyDescent="0.25">
      <c r="B1987" s="8">
        <v>3</v>
      </c>
      <c r="C1987" s="9">
        <v>23</v>
      </c>
      <c r="D1987" s="134">
        <f>'PVWatts Hourly Results (1)'!C1998</f>
        <v>0</v>
      </c>
      <c r="E1987" s="127">
        <f>DATE(YEAR(Inputs!$D$5),Summary!B1987,Summary!C1987)+TIME(D1987,0,0)</f>
        <v>83</v>
      </c>
      <c r="F1987" s="4">
        <f t="shared" si="214"/>
        <v>0</v>
      </c>
      <c r="G1987" s="4">
        <f t="shared" si="212"/>
        <v>6</v>
      </c>
      <c r="H1987" s="4">
        <f t="shared" si="215"/>
        <v>1</v>
      </c>
      <c r="I1987" s="4">
        <f t="shared" si="216"/>
        <v>0</v>
      </c>
      <c r="J1987" s="4">
        <f t="shared" si="217"/>
        <v>0</v>
      </c>
      <c r="K1987" s="4">
        <f t="shared" si="213"/>
        <v>0</v>
      </c>
      <c r="L1987" s="5">
        <f t="shared" si="218"/>
        <v>0</v>
      </c>
      <c r="M1987" s="137">
        <f>'PVWatts Hourly Results (1)'!L1998/1000</f>
        <v>0</v>
      </c>
      <c r="N1987" s="3">
        <f>'PVWatts Hourly Results (2)'!L1998/1000</f>
        <v>0</v>
      </c>
      <c r="O1987" s="3">
        <f>'PVWatts Hourly Results (3)'!L1998/1000</f>
        <v>0</v>
      </c>
      <c r="P1987" s="3">
        <f>'PVWatts Hourly Results (4)'!L1998/1000</f>
        <v>0</v>
      </c>
      <c r="Q1987" s="130">
        <f>'PVWatts Hourly Results (5)'!L1998/1000</f>
        <v>0</v>
      </c>
    </row>
    <row r="1988" spans="2:17" x14ac:dyDescent="0.25">
      <c r="B1988" s="8">
        <v>3</v>
      </c>
      <c r="C1988" s="9">
        <v>23</v>
      </c>
      <c r="D1988" s="134">
        <f>'PVWatts Hourly Results (1)'!C1999</f>
        <v>0</v>
      </c>
      <c r="E1988" s="127">
        <f>DATE(YEAR(Inputs!$D$5),Summary!B1988,Summary!C1988)+TIME(D1988,0,0)</f>
        <v>83</v>
      </c>
      <c r="F1988" s="4">
        <f t="shared" si="214"/>
        <v>0</v>
      </c>
      <c r="G1988" s="4">
        <f t="shared" si="212"/>
        <v>6</v>
      </c>
      <c r="H1988" s="4">
        <f t="shared" si="215"/>
        <v>1</v>
      </c>
      <c r="I1988" s="4">
        <f t="shared" si="216"/>
        <v>0</v>
      </c>
      <c r="J1988" s="4">
        <f t="shared" si="217"/>
        <v>0</v>
      </c>
      <c r="K1988" s="4">
        <f t="shared" si="213"/>
        <v>0</v>
      </c>
      <c r="L1988" s="5">
        <f t="shared" si="218"/>
        <v>0</v>
      </c>
      <c r="M1988" s="137">
        <f>'PVWatts Hourly Results (1)'!L1999/1000</f>
        <v>0</v>
      </c>
      <c r="N1988" s="3">
        <f>'PVWatts Hourly Results (2)'!L1999/1000</f>
        <v>0</v>
      </c>
      <c r="O1988" s="3">
        <f>'PVWatts Hourly Results (3)'!L1999/1000</f>
        <v>0</v>
      </c>
      <c r="P1988" s="3">
        <f>'PVWatts Hourly Results (4)'!L1999/1000</f>
        <v>0</v>
      </c>
      <c r="Q1988" s="130">
        <f>'PVWatts Hourly Results (5)'!L1999/1000</f>
        <v>0</v>
      </c>
    </row>
    <row r="1989" spans="2:17" x14ac:dyDescent="0.25">
      <c r="B1989" s="8">
        <v>3</v>
      </c>
      <c r="C1989" s="9">
        <v>23</v>
      </c>
      <c r="D1989" s="134">
        <f>'PVWatts Hourly Results (1)'!C2000</f>
        <v>0</v>
      </c>
      <c r="E1989" s="127">
        <f>DATE(YEAR(Inputs!$D$5),Summary!B1989,Summary!C1989)+TIME(D1989,0,0)</f>
        <v>83</v>
      </c>
      <c r="F1989" s="4">
        <f t="shared" si="214"/>
        <v>0</v>
      </c>
      <c r="G1989" s="4">
        <f t="shared" si="212"/>
        <v>6</v>
      </c>
      <c r="H1989" s="4">
        <f t="shared" si="215"/>
        <v>1</v>
      </c>
      <c r="I1989" s="4">
        <f t="shared" si="216"/>
        <v>0</v>
      </c>
      <c r="J1989" s="4">
        <f t="shared" si="217"/>
        <v>0</v>
      </c>
      <c r="K1989" s="4">
        <f t="shared" si="213"/>
        <v>0</v>
      </c>
      <c r="L1989" s="5">
        <f t="shared" si="218"/>
        <v>0</v>
      </c>
      <c r="M1989" s="137">
        <f>'PVWatts Hourly Results (1)'!L2000/1000</f>
        <v>0</v>
      </c>
      <c r="N1989" s="3">
        <f>'PVWatts Hourly Results (2)'!L2000/1000</f>
        <v>0</v>
      </c>
      <c r="O1989" s="3">
        <f>'PVWatts Hourly Results (3)'!L2000/1000</f>
        <v>0</v>
      </c>
      <c r="P1989" s="3">
        <f>'PVWatts Hourly Results (4)'!L2000/1000</f>
        <v>0</v>
      </c>
      <c r="Q1989" s="130">
        <f>'PVWatts Hourly Results (5)'!L2000/1000</f>
        <v>0</v>
      </c>
    </row>
    <row r="1990" spans="2:17" x14ac:dyDescent="0.25">
      <c r="B1990" s="8">
        <v>3</v>
      </c>
      <c r="C1990" s="9">
        <v>24</v>
      </c>
      <c r="D1990" s="134">
        <f>'PVWatts Hourly Results (1)'!C2001</f>
        <v>0</v>
      </c>
      <c r="E1990" s="127">
        <f>DATE(YEAR(Inputs!$D$5),Summary!B1990,Summary!C1990)+TIME(D1990,0,0)</f>
        <v>84</v>
      </c>
      <c r="F1990" s="4">
        <f t="shared" si="214"/>
        <v>0</v>
      </c>
      <c r="G1990" s="4">
        <f t="shared" si="212"/>
        <v>7</v>
      </c>
      <c r="H1990" s="4">
        <f t="shared" si="215"/>
        <v>0</v>
      </c>
      <c r="I1990" s="4">
        <f t="shared" si="216"/>
        <v>0</v>
      </c>
      <c r="J1990" s="4">
        <f t="shared" si="217"/>
        <v>0</v>
      </c>
      <c r="K1990" s="4">
        <f t="shared" si="213"/>
        <v>0</v>
      </c>
      <c r="L1990" s="5">
        <f t="shared" si="218"/>
        <v>0</v>
      </c>
      <c r="M1990" s="137">
        <f>'PVWatts Hourly Results (1)'!L2001/1000</f>
        <v>0</v>
      </c>
      <c r="N1990" s="3">
        <f>'PVWatts Hourly Results (2)'!L2001/1000</f>
        <v>0</v>
      </c>
      <c r="O1990" s="3">
        <f>'PVWatts Hourly Results (3)'!L2001/1000</f>
        <v>0</v>
      </c>
      <c r="P1990" s="3">
        <f>'PVWatts Hourly Results (4)'!L2001/1000</f>
        <v>0</v>
      </c>
      <c r="Q1990" s="130">
        <f>'PVWatts Hourly Results (5)'!L2001/1000</f>
        <v>0</v>
      </c>
    </row>
    <row r="1991" spans="2:17" x14ac:dyDescent="0.25">
      <c r="B1991" s="8">
        <v>3</v>
      </c>
      <c r="C1991" s="9">
        <v>24</v>
      </c>
      <c r="D1991" s="134">
        <f>'PVWatts Hourly Results (1)'!C2002</f>
        <v>0</v>
      </c>
      <c r="E1991" s="127">
        <f>DATE(YEAR(Inputs!$D$5),Summary!B1991,Summary!C1991)+TIME(D1991,0,0)</f>
        <v>84</v>
      </c>
      <c r="F1991" s="4">
        <f t="shared" si="214"/>
        <v>0</v>
      </c>
      <c r="G1991" s="4">
        <f t="shared" si="212"/>
        <v>7</v>
      </c>
      <c r="H1991" s="4">
        <f t="shared" si="215"/>
        <v>0</v>
      </c>
      <c r="I1991" s="4">
        <f t="shared" si="216"/>
        <v>0</v>
      </c>
      <c r="J1991" s="4">
        <f t="shared" si="217"/>
        <v>0</v>
      </c>
      <c r="K1991" s="4">
        <f t="shared" si="213"/>
        <v>0</v>
      </c>
      <c r="L1991" s="5">
        <f t="shared" si="218"/>
        <v>0</v>
      </c>
      <c r="M1991" s="137">
        <f>'PVWatts Hourly Results (1)'!L2002/1000</f>
        <v>0</v>
      </c>
      <c r="N1991" s="3">
        <f>'PVWatts Hourly Results (2)'!L2002/1000</f>
        <v>0</v>
      </c>
      <c r="O1991" s="3">
        <f>'PVWatts Hourly Results (3)'!L2002/1000</f>
        <v>0</v>
      </c>
      <c r="P1991" s="3">
        <f>'PVWatts Hourly Results (4)'!L2002/1000</f>
        <v>0</v>
      </c>
      <c r="Q1991" s="130">
        <f>'PVWatts Hourly Results (5)'!L2002/1000</f>
        <v>0</v>
      </c>
    </row>
    <row r="1992" spans="2:17" x14ac:dyDescent="0.25">
      <c r="B1992" s="8">
        <v>3</v>
      </c>
      <c r="C1992" s="9">
        <v>24</v>
      </c>
      <c r="D1992" s="134">
        <f>'PVWatts Hourly Results (1)'!C2003</f>
        <v>0</v>
      </c>
      <c r="E1992" s="127">
        <f>DATE(YEAR(Inputs!$D$5),Summary!B1992,Summary!C1992)+TIME(D1992,0,0)</f>
        <v>84</v>
      </c>
      <c r="F1992" s="4">
        <f t="shared" si="214"/>
        <v>0</v>
      </c>
      <c r="G1992" s="4">
        <f t="shared" si="212"/>
        <v>7</v>
      </c>
      <c r="H1992" s="4">
        <f t="shared" si="215"/>
        <v>0</v>
      </c>
      <c r="I1992" s="4">
        <f t="shared" si="216"/>
        <v>0</v>
      </c>
      <c r="J1992" s="4">
        <f t="shared" si="217"/>
        <v>0</v>
      </c>
      <c r="K1992" s="4">
        <f t="shared" si="213"/>
        <v>0</v>
      </c>
      <c r="L1992" s="5">
        <f t="shared" si="218"/>
        <v>0</v>
      </c>
      <c r="M1992" s="137">
        <f>'PVWatts Hourly Results (1)'!L2003/1000</f>
        <v>0</v>
      </c>
      <c r="N1992" s="3">
        <f>'PVWatts Hourly Results (2)'!L2003/1000</f>
        <v>0</v>
      </c>
      <c r="O1992" s="3">
        <f>'PVWatts Hourly Results (3)'!L2003/1000</f>
        <v>0</v>
      </c>
      <c r="P1992" s="3">
        <f>'PVWatts Hourly Results (4)'!L2003/1000</f>
        <v>0</v>
      </c>
      <c r="Q1992" s="130">
        <f>'PVWatts Hourly Results (5)'!L2003/1000</f>
        <v>0</v>
      </c>
    </row>
    <row r="1993" spans="2:17" x14ac:dyDescent="0.25">
      <c r="B1993" s="8">
        <v>3</v>
      </c>
      <c r="C1993" s="9">
        <v>24</v>
      </c>
      <c r="D1993" s="134">
        <f>'PVWatts Hourly Results (1)'!C2004</f>
        <v>0</v>
      </c>
      <c r="E1993" s="127">
        <f>DATE(YEAR(Inputs!$D$5),Summary!B1993,Summary!C1993)+TIME(D1993,0,0)</f>
        <v>84</v>
      </c>
      <c r="F1993" s="4">
        <f t="shared" si="214"/>
        <v>0</v>
      </c>
      <c r="G1993" s="4">
        <f t="shared" si="212"/>
        <v>7</v>
      </c>
      <c r="H1993" s="4">
        <f t="shared" si="215"/>
        <v>0</v>
      </c>
      <c r="I1993" s="4">
        <f t="shared" si="216"/>
        <v>0</v>
      </c>
      <c r="J1993" s="4">
        <f t="shared" si="217"/>
        <v>0</v>
      </c>
      <c r="K1993" s="4">
        <f t="shared" si="213"/>
        <v>0</v>
      </c>
      <c r="L1993" s="5">
        <f t="shared" si="218"/>
        <v>0</v>
      </c>
      <c r="M1993" s="137">
        <f>'PVWatts Hourly Results (1)'!L2004/1000</f>
        <v>0</v>
      </c>
      <c r="N1993" s="3">
        <f>'PVWatts Hourly Results (2)'!L2004/1000</f>
        <v>0</v>
      </c>
      <c r="O1993" s="3">
        <f>'PVWatts Hourly Results (3)'!L2004/1000</f>
        <v>0</v>
      </c>
      <c r="P1993" s="3">
        <f>'PVWatts Hourly Results (4)'!L2004/1000</f>
        <v>0</v>
      </c>
      <c r="Q1993" s="130">
        <f>'PVWatts Hourly Results (5)'!L2004/1000</f>
        <v>0</v>
      </c>
    </row>
    <row r="1994" spans="2:17" x14ac:dyDescent="0.25">
      <c r="B1994" s="8">
        <v>3</v>
      </c>
      <c r="C1994" s="9">
        <v>24</v>
      </c>
      <c r="D1994" s="134">
        <f>'PVWatts Hourly Results (1)'!C2005</f>
        <v>0</v>
      </c>
      <c r="E1994" s="127">
        <f>DATE(YEAR(Inputs!$D$5),Summary!B1994,Summary!C1994)+TIME(D1994,0,0)</f>
        <v>84</v>
      </c>
      <c r="F1994" s="4">
        <f t="shared" si="214"/>
        <v>0</v>
      </c>
      <c r="G1994" s="4">
        <f t="shared" si="212"/>
        <v>7</v>
      </c>
      <c r="H1994" s="4">
        <f t="shared" si="215"/>
        <v>0</v>
      </c>
      <c r="I1994" s="4">
        <f t="shared" si="216"/>
        <v>0</v>
      </c>
      <c r="J1994" s="4">
        <f t="shared" si="217"/>
        <v>0</v>
      </c>
      <c r="K1994" s="4">
        <f t="shared" si="213"/>
        <v>0</v>
      </c>
      <c r="L1994" s="5">
        <f t="shared" si="218"/>
        <v>0</v>
      </c>
      <c r="M1994" s="137">
        <f>'PVWatts Hourly Results (1)'!L2005/1000</f>
        <v>0</v>
      </c>
      <c r="N1994" s="3">
        <f>'PVWatts Hourly Results (2)'!L2005/1000</f>
        <v>0</v>
      </c>
      <c r="O1994" s="3">
        <f>'PVWatts Hourly Results (3)'!L2005/1000</f>
        <v>0</v>
      </c>
      <c r="P1994" s="3">
        <f>'PVWatts Hourly Results (4)'!L2005/1000</f>
        <v>0</v>
      </c>
      <c r="Q1994" s="130">
        <f>'PVWatts Hourly Results (5)'!L2005/1000</f>
        <v>0</v>
      </c>
    </row>
    <row r="1995" spans="2:17" x14ac:dyDescent="0.25">
      <c r="B1995" s="8">
        <v>3</v>
      </c>
      <c r="C1995" s="9">
        <v>24</v>
      </c>
      <c r="D1995" s="134">
        <f>'PVWatts Hourly Results (1)'!C2006</f>
        <v>0</v>
      </c>
      <c r="E1995" s="127">
        <f>DATE(YEAR(Inputs!$D$5),Summary!B1995,Summary!C1995)+TIME(D1995,0,0)</f>
        <v>84</v>
      </c>
      <c r="F1995" s="4">
        <f t="shared" si="214"/>
        <v>0</v>
      </c>
      <c r="G1995" s="4">
        <f t="shared" si="212"/>
        <v>7</v>
      </c>
      <c r="H1995" s="4">
        <f t="shared" si="215"/>
        <v>0</v>
      </c>
      <c r="I1995" s="4">
        <f t="shared" si="216"/>
        <v>0</v>
      </c>
      <c r="J1995" s="4">
        <f t="shared" si="217"/>
        <v>0</v>
      </c>
      <c r="K1995" s="4">
        <f t="shared" si="213"/>
        <v>0</v>
      </c>
      <c r="L1995" s="5">
        <f t="shared" si="218"/>
        <v>0</v>
      </c>
      <c r="M1995" s="137">
        <f>'PVWatts Hourly Results (1)'!L2006/1000</f>
        <v>0</v>
      </c>
      <c r="N1995" s="3">
        <f>'PVWatts Hourly Results (2)'!L2006/1000</f>
        <v>0</v>
      </c>
      <c r="O1995" s="3">
        <f>'PVWatts Hourly Results (3)'!L2006/1000</f>
        <v>0</v>
      </c>
      <c r="P1995" s="3">
        <f>'PVWatts Hourly Results (4)'!L2006/1000</f>
        <v>0</v>
      </c>
      <c r="Q1995" s="130">
        <f>'PVWatts Hourly Results (5)'!L2006/1000</f>
        <v>0</v>
      </c>
    </row>
    <row r="1996" spans="2:17" x14ac:dyDescent="0.25">
      <c r="B1996" s="8">
        <v>3</v>
      </c>
      <c r="C1996" s="9">
        <v>24</v>
      </c>
      <c r="D1996" s="134">
        <f>'PVWatts Hourly Results (1)'!C2007</f>
        <v>0</v>
      </c>
      <c r="E1996" s="127">
        <f>DATE(YEAR(Inputs!$D$5),Summary!B1996,Summary!C1996)+TIME(D1996,0,0)</f>
        <v>84</v>
      </c>
      <c r="F1996" s="4">
        <f t="shared" si="214"/>
        <v>0</v>
      </c>
      <c r="G1996" s="4">
        <f t="shared" si="212"/>
        <v>7</v>
      </c>
      <c r="H1996" s="4">
        <f t="shared" si="215"/>
        <v>0</v>
      </c>
      <c r="I1996" s="4">
        <f t="shared" si="216"/>
        <v>0</v>
      </c>
      <c r="J1996" s="4">
        <f t="shared" si="217"/>
        <v>0</v>
      </c>
      <c r="K1996" s="4">
        <f t="shared" si="213"/>
        <v>0</v>
      </c>
      <c r="L1996" s="5">
        <f t="shared" si="218"/>
        <v>0</v>
      </c>
      <c r="M1996" s="137">
        <f>'PVWatts Hourly Results (1)'!L2007/1000</f>
        <v>0</v>
      </c>
      <c r="N1996" s="3">
        <f>'PVWatts Hourly Results (2)'!L2007/1000</f>
        <v>0</v>
      </c>
      <c r="O1996" s="3">
        <f>'PVWatts Hourly Results (3)'!L2007/1000</f>
        <v>0</v>
      </c>
      <c r="P1996" s="3">
        <f>'PVWatts Hourly Results (4)'!L2007/1000</f>
        <v>0</v>
      </c>
      <c r="Q1996" s="130">
        <f>'PVWatts Hourly Results (5)'!L2007/1000</f>
        <v>0</v>
      </c>
    </row>
    <row r="1997" spans="2:17" x14ac:dyDescent="0.25">
      <c r="B1997" s="8">
        <v>3</v>
      </c>
      <c r="C1997" s="9">
        <v>24</v>
      </c>
      <c r="D1997" s="134">
        <f>'PVWatts Hourly Results (1)'!C2008</f>
        <v>0</v>
      </c>
      <c r="E1997" s="127">
        <f>DATE(YEAR(Inputs!$D$5),Summary!B1997,Summary!C1997)+TIME(D1997,0,0)</f>
        <v>84</v>
      </c>
      <c r="F1997" s="4">
        <f t="shared" si="214"/>
        <v>0</v>
      </c>
      <c r="G1997" s="4">
        <f t="shared" si="212"/>
        <v>7</v>
      </c>
      <c r="H1997" s="4">
        <f t="shared" si="215"/>
        <v>0</v>
      </c>
      <c r="I1997" s="4">
        <f t="shared" si="216"/>
        <v>0</v>
      </c>
      <c r="J1997" s="4">
        <f t="shared" si="217"/>
        <v>0</v>
      </c>
      <c r="K1997" s="4">
        <f t="shared" si="213"/>
        <v>0</v>
      </c>
      <c r="L1997" s="5">
        <f t="shared" si="218"/>
        <v>0</v>
      </c>
      <c r="M1997" s="137">
        <f>'PVWatts Hourly Results (1)'!L2008/1000</f>
        <v>0</v>
      </c>
      <c r="N1997" s="3">
        <f>'PVWatts Hourly Results (2)'!L2008/1000</f>
        <v>0</v>
      </c>
      <c r="O1997" s="3">
        <f>'PVWatts Hourly Results (3)'!L2008/1000</f>
        <v>0</v>
      </c>
      <c r="P1997" s="3">
        <f>'PVWatts Hourly Results (4)'!L2008/1000</f>
        <v>0</v>
      </c>
      <c r="Q1997" s="130">
        <f>'PVWatts Hourly Results (5)'!L2008/1000</f>
        <v>0</v>
      </c>
    </row>
    <row r="1998" spans="2:17" x14ac:dyDescent="0.25">
      <c r="B1998" s="8">
        <v>3</v>
      </c>
      <c r="C1998" s="9">
        <v>24</v>
      </c>
      <c r="D1998" s="134">
        <f>'PVWatts Hourly Results (1)'!C2009</f>
        <v>0</v>
      </c>
      <c r="E1998" s="127">
        <f>DATE(YEAR(Inputs!$D$5),Summary!B1998,Summary!C1998)+TIME(D1998,0,0)</f>
        <v>84</v>
      </c>
      <c r="F1998" s="4">
        <f t="shared" si="214"/>
        <v>0</v>
      </c>
      <c r="G1998" s="4">
        <f t="shared" si="212"/>
        <v>7</v>
      </c>
      <c r="H1998" s="4">
        <f t="shared" si="215"/>
        <v>0</v>
      </c>
      <c r="I1998" s="4">
        <f t="shared" si="216"/>
        <v>0</v>
      </c>
      <c r="J1998" s="4">
        <f t="shared" si="217"/>
        <v>0</v>
      </c>
      <c r="K1998" s="4">
        <f t="shared" si="213"/>
        <v>0</v>
      </c>
      <c r="L1998" s="5">
        <f t="shared" si="218"/>
        <v>0</v>
      </c>
      <c r="M1998" s="137">
        <f>'PVWatts Hourly Results (1)'!L2009/1000</f>
        <v>0</v>
      </c>
      <c r="N1998" s="3">
        <f>'PVWatts Hourly Results (2)'!L2009/1000</f>
        <v>0</v>
      </c>
      <c r="O1998" s="3">
        <f>'PVWatts Hourly Results (3)'!L2009/1000</f>
        <v>0</v>
      </c>
      <c r="P1998" s="3">
        <f>'PVWatts Hourly Results (4)'!L2009/1000</f>
        <v>0</v>
      </c>
      <c r="Q1998" s="130">
        <f>'PVWatts Hourly Results (5)'!L2009/1000</f>
        <v>0</v>
      </c>
    </row>
    <row r="1999" spans="2:17" x14ac:dyDescent="0.25">
      <c r="B1999" s="8">
        <v>3</v>
      </c>
      <c r="C1999" s="9">
        <v>24</v>
      </c>
      <c r="D1999" s="134">
        <f>'PVWatts Hourly Results (1)'!C2010</f>
        <v>0</v>
      </c>
      <c r="E1999" s="127">
        <f>DATE(YEAR(Inputs!$D$5),Summary!B1999,Summary!C1999)+TIME(D1999,0,0)</f>
        <v>84</v>
      </c>
      <c r="F1999" s="4">
        <f t="shared" si="214"/>
        <v>0</v>
      </c>
      <c r="G1999" s="4">
        <f t="shared" si="212"/>
        <v>7</v>
      </c>
      <c r="H1999" s="4">
        <f t="shared" si="215"/>
        <v>0</v>
      </c>
      <c r="I1999" s="4">
        <f t="shared" si="216"/>
        <v>0</v>
      </c>
      <c r="J1999" s="4">
        <f t="shared" si="217"/>
        <v>0</v>
      </c>
      <c r="K1999" s="4">
        <f t="shared" si="213"/>
        <v>0</v>
      </c>
      <c r="L1999" s="5">
        <f t="shared" si="218"/>
        <v>0</v>
      </c>
      <c r="M1999" s="137">
        <f>'PVWatts Hourly Results (1)'!L2010/1000</f>
        <v>0</v>
      </c>
      <c r="N1999" s="3">
        <f>'PVWatts Hourly Results (2)'!L2010/1000</f>
        <v>0</v>
      </c>
      <c r="O1999" s="3">
        <f>'PVWatts Hourly Results (3)'!L2010/1000</f>
        <v>0</v>
      </c>
      <c r="P1999" s="3">
        <f>'PVWatts Hourly Results (4)'!L2010/1000</f>
        <v>0</v>
      </c>
      <c r="Q1999" s="130">
        <f>'PVWatts Hourly Results (5)'!L2010/1000</f>
        <v>0</v>
      </c>
    </row>
    <row r="2000" spans="2:17" x14ac:dyDescent="0.25">
      <c r="B2000" s="8">
        <v>3</v>
      </c>
      <c r="C2000" s="9">
        <v>24</v>
      </c>
      <c r="D2000" s="134">
        <f>'PVWatts Hourly Results (1)'!C2011</f>
        <v>0</v>
      </c>
      <c r="E2000" s="127">
        <f>DATE(YEAR(Inputs!$D$5),Summary!B2000,Summary!C2000)+TIME(D2000,0,0)</f>
        <v>84</v>
      </c>
      <c r="F2000" s="4">
        <f t="shared" si="214"/>
        <v>0</v>
      </c>
      <c r="G2000" s="4">
        <f t="shared" si="212"/>
        <v>7</v>
      </c>
      <c r="H2000" s="4">
        <f t="shared" si="215"/>
        <v>0</v>
      </c>
      <c r="I2000" s="4">
        <f t="shared" si="216"/>
        <v>0</v>
      </c>
      <c r="J2000" s="4">
        <f t="shared" si="217"/>
        <v>0</v>
      </c>
      <c r="K2000" s="4">
        <f t="shared" si="213"/>
        <v>0</v>
      </c>
      <c r="L2000" s="5">
        <f t="shared" si="218"/>
        <v>0</v>
      </c>
      <c r="M2000" s="137">
        <f>'PVWatts Hourly Results (1)'!L2011/1000</f>
        <v>0</v>
      </c>
      <c r="N2000" s="3">
        <f>'PVWatts Hourly Results (2)'!L2011/1000</f>
        <v>0</v>
      </c>
      <c r="O2000" s="3">
        <f>'PVWatts Hourly Results (3)'!L2011/1000</f>
        <v>0</v>
      </c>
      <c r="P2000" s="3">
        <f>'PVWatts Hourly Results (4)'!L2011/1000</f>
        <v>0</v>
      </c>
      <c r="Q2000" s="130">
        <f>'PVWatts Hourly Results (5)'!L2011/1000</f>
        <v>0</v>
      </c>
    </row>
    <row r="2001" spans="2:17" x14ac:dyDescent="0.25">
      <c r="B2001" s="8">
        <v>3</v>
      </c>
      <c r="C2001" s="9">
        <v>24</v>
      </c>
      <c r="D2001" s="134">
        <f>'PVWatts Hourly Results (1)'!C2012</f>
        <v>0</v>
      </c>
      <c r="E2001" s="127">
        <f>DATE(YEAR(Inputs!$D$5),Summary!B2001,Summary!C2001)+TIME(D2001,0,0)</f>
        <v>84</v>
      </c>
      <c r="F2001" s="4">
        <f t="shared" si="214"/>
        <v>0</v>
      </c>
      <c r="G2001" s="4">
        <f t="shared" si="212"/>
        <v>7</v>
      </c>
      <c r="H2001" s="4">
        <f t="shared" si="215"/>
        <v>0</v>
      </c>
      <c r="I2001" s="4">
        <f t="shared" si="216"/>
        <v>0</v>
      </c>
      <c r="J2001" s="4">
        <f t="shared" si="217"/>
        <v>0</v>
      </c>
      <c r="K2001" s="4">
        <f t="shared" si="213"/>
        <v>0</v>
      </c>
      <c r="L2001" s="5">
        <f t="shared" si="218"/>
        <v>0</v>
      </c>
      <c r="M2001" s="137">
        <f>'PVWatts Hourly Results (1)'!L2012/1000</f>
        <v>0</v>
      </c>
      <c r="N2001" s="3">
        <f>'PVWatts Hourly Results (2)'!L2012/1000</f>
        <v>0</v>
      </c>
      <c r="O2001" s="3">
        <f>'PVWatts Hourly Results (3)'!L2012/1000</f>
        <v>0</v>
      </c>
      <c r="P2001" s="3">
        <f>'PVWatts Hourly Results (4)'!L2012/1000</f>
        <v>0</v>
      </c>
      <c r="Q2001" s="130">
        <f>'PVWatts Hourly Results (5)'!L2012/1000</f>
        <v>0</v>
      </c>
    </row>
    <row r="2002" spans="2:17" x14ac:dyDescent="0.25">
      <c r="B2002" s="8">
        <v>3</v>
      </c>
      <c r="C2002" s="9">
        <v>24</v>
      </c>
      <c r="D2002" s="134">
        <f>'PVWatts Hourly Results (1)'!C2013</f>
        <v>0</v>
      </c>
      <c r="E2002" s="127">
        <f>DATE(YEAR(Inputs!$D$5),Summary!B2002,Summary!C2002)+TIME(D2002,0,0)</f>
        <v>84</v>
      </c>
      <c r="F2002" s="4">
        <f t="shared" si="214"/>
        <v>0</v>
      </c>
      <c r="G2002" s="4">
        <f t="shared" si="212"/>
        <v>7</v>
      </c>
      <c r="H2002" s="4">
        <f t="shared" si="215"/>
        <v>0</v>
      </c>
      <c r="I2002" s="4">
        <f t="shared" si="216"/>
        <v>0</v>
      </c>
      <c r="J2002" s="4">
        <f t="shared" si="217"/>
        <v>0</v>
      </c>
      <c r="K2002" s="4">
        <f t="shared" si="213"/>
        <v>0</v>
      </c>
      <c r="L2002" s="5">
        <f t="shared" si="218"/>
        <v>0</v>
      </c>
      <c r="M2002" s="137">
        <f>'PVWatts Hourly Results (1)'!L2013/1000</f>
        <v>0</v>
      </c>
      <c r="N2002" s="3">
        <f>'PVWatts Hourly Results (2)'!L2013/1000</f>
        <v>0</v>
      </c>
      <c r="O2002" s="3">
        <f>'PVWatts Hourly Results (3)'!L2013/1000</f>
        <v>0</v>
      </c>
      <c r="P2002" s="3">
        <f>'PVWatts Hourly Results (4)'!L2013/1000</f>
        <v>0</v>
      </c>
      <c r="Q2002" s="130">
        <f>'PVWatts Hourly Results (5)'!L2013/1000</f>
        <v>0</v>
      </c>
    </row>
    <row r="2003" spans="2:17" x14ac:dyDescent="0.25">
      <c r="B2003" s="8">
        <v>3</v>
      </c>
      <c r="C2003" s="9">
        <v>24</v>
      </c>
      <c r="D2003" s="134">
        <f>'PVWatts Hourly Results (1)'!C2014</f>
        <v>0</v>
      </c>
      <c r="E2003" s="127">
        <f>DATE(YEAR(Inputs!$D$5),Summary!B2003,Summary!C2003)+TIME(D2003,0,0)</f>
        <v>84</v>
      </c>
      <c r="F2003" s="4">
        <f t="shared" si="214"/>
        <v>0</v>
      </c>
      <c r="G2003" s="4">
        <f t="shared" si="212"/>
        <v>7</v>
      </c>
      <c r="H2003" s="4">
        <f t="shared" si="215"/>
        <v>0</v>
      </c>
      <c r="I2003" s="4">
        <f t="shared" si="216"/>
        <v>0</v>
      </c>
      <c r="J2003" s="4">
        <f t="shared" si="217"/>
        <v>0</v>
      </c>
      <c r="K2003" s="4">
        <f t="shared" si="213"/>
        <v>0</v>
      </c>
      <c r="L2003" s="5">
        <f t="shared" si="218"/>
        <v>0</v>
      </c>
      <c r="M2003" s="137">
        <f>'PVWatts Hourly Results (1)'!L2014/1000</f>
        <v>0</v>
      </c>
      <c r="N2003" s="3">
        <f>'PVWatts Hourly Results (2)'!L2014/1000</f>
        <v>0</v>
      </c>
      <c r="O2003" s="3">
        <f>'PVWatts Hourly Results (3)'!L2014/1000</f>
        <v>0</v>
      </c>
      <c r="P2003" s="3">
        <f>'PVWatts Hourly Results (4)'!L2014/1000</f>
        <v>0</v>
      </c>
      <c r="Q2003" s="130">
        <f>'PVWatts Hourly Results (5)'!L2014/1000</f>
        <v>0</v>
      </c>
    </row>
    <row r="2004" spans="2:17" x14ac:dyDescent="0.25">
      <c r="B2004" s="8">
        <v>3</v>
      </c>
      <c r="C2004" s="9">
        <v>24</v>
      </c>
      <c r="D2004" s="134">
        <f>'PVWatts Hourly Results (1)'!C2015</f>
        <v>0</v>
      </c>
      <c r="E2004" s="127">
        <f>DATE(YEAR(Inputs!$D$5),Summary!B2004,Summary!C2004)+TIME(D2004,0,0)</f>
        <v>84</v>
      </c>
      <c r="F2004" s="4">
        <f t="shared" si="214"/>
        <v>0</v>
      </c>
      <c r="G2004" s="4">
        <f t="shared" si="212"/>
        <v>7</v>
      </c>
      <c r="H2004" s="4">
        <f t="shared" si="215"/>
        <v>0</v>
      </c>
      <c r="I2004" s="4">
        <f t="shared" si="216"/>
        <v>0</v>
      </c>
      <c r="J2004" s="4">
        <f t="shared" si="217"/>
        <v>0</v>
      </c>
      <c r="K2004" s="4">
        <f t="shared" si="213"/>
        <v>0</v>
      </c>
      <c r="L2004" s="5">
        <f t="shared" si="218"/>
        <v>0</v>
      </c>
      <c r="M2004" s="137">
        <f>'PVWatts Hourly Results (1)'!L2015/1000</f>
        <v>0</v>
      </c>
      <c r="N2004" s="3">
        <f>'PVWatts Hourly Results (2)'!L2015/1000</f>
        <v>0</v>
      </c>
      <c r="O2004" s="3">
        <f>'PVWatts Hourly Results (3)'!L2015/1000</f>
        <v>0</v>
      </c>
      <c r="P2004" s="3">
        <f>'PVWatts Hourly Results (4)'!L2015/1000</f>
        <v>0</v>
      </c>
      <c r="Q2004" s="130">
        <f>'PVWatts Hourly Results (5)'!L2015/1000</f>
        <v>0</v>
      </c>
    </row>
    <row r="2005" spans="2:17" x14ac:dyDescent="0.25">
      <c r="B2005" s="8">
        <v>3</v>
      </c>
      <c r="C2005" s="9">
        <v>24</v>
      </c>
      <c r="D2005" s="134">
        <f>'PVWatts Hourly Results (1)'!C2016</f>
        <v>0</v>
      </c>
      <c r="E2005" s="127">
        <f>DATE(YEAR(Inputs!$D$5),Summary!B2005,Summary!C2005)+TIME(D2005,0,0)</f>
        <v>84</v>
      </c>
      <c r="F2005" s="4">
        <f t="shared" si="214"/>
        <v>0</v>
      </c>
      <c r="G2005" s="4">
        <f t="shared" si="212"/>
        <v>7</v>
      </c>
      <c r="H2005" s="4">
        <f t="shared" si="215"/>
        <v>0</v>
      </c>
      <c r="I2005" s="4">
        <f t="shared" si="216"/>
        <v>0</v>
      </c>
      <c r="J2005" s="4">
        <f t="shared" si="217"/>
        <v>0</v>
      </c>
      <c r="K2005" s="4">
        <f t="shared" si="213"/>
        <v>0</v>
      </c>
      <c r="L2005" s="5">
        <f t="shared" si="218"/>
        <v>0</v>
      </c>
      <c r="M2005" s="137">
        <f>'PVWatts Hourly Results (1)'!L2016/1000</f>
        <v>0</v>
      </c>
      <c r="N2005" s="3">
        <f>'PVWatts Hourly Results (2)'!L2016/1000</f>
        <v>0</v>
      </c>
      <c r="O2005" s="3">
        <f>'PVWatts Hourly Results (3)'!L2016/1000</f>
        <v>0</v>
      </c>
      <c r="P2005" s="3">
        <f>'PVWatts Hourly Results (4)'!L2016/1000</f>
        <v>0</v>
      </c>
      <c r="Q2005" s="130">
        <f>'PVWatts Hourly Results (5)'!L2016/1000</f>
        <v>0</v>
      </c>
    </row>
    <row r="2006" spans="2:17" x14ac:dyDescent="0.25">
      <c r="B2006" s="8">
        <v>3</v>
      </c>
      <c r="C2006" s="9">
        <v>24</v>
      </c>
      <c r="D2006" s="134">
        <f>'PVWatts Hourly Results (1)'!C2017</f>
        <v>0</v>
      </c>
      <c r="E2006" s="127">
        <f>DATE(YEAR(Inputs!$D$5),Summary!B2006,Summary!C2006)+TIME(D2006,0,0)</f>
        <v>84</v>
      </c>
      <c r="F2006" s="4">
        <f t="shared" si="214"/>
        <v>0</v>
      </c>
      <c r="G2006" s="4">
        <f t="shared" ref="G2006:G2069" si="219">WEEKDAY(E2006)</f>
        <v>7</v>
      </c>
      <c r="H2006" s="4">
        <f t="shared" si="215"/>
        <v>0</v>
      </c>
      <c r="I2006" s="4">
        <f t="shared" si="216"/>
        <v>0</v>
      </c>
      <c r="J2006" s="4">
        <f t="shared" si="217"/>
        <v>0</v>
      </c>
      <c r="K2006" s="4">
        <f t="shared" ref="K2006:K2069" si="220">IF(OR(AND(B2006=7,C2006=4),AND(B2006=1,C2006=1)),1,0)</f>
        <v>0</v>
      </c>
      <c r="L2006" s="5">
        <f t="shared" si="218"/>
        <v>0</v>
      </c>
      <c r="M2006" s="137">
        <f>'PVWatts Hourly Results (1)'!L2017/1000</f>
        <v>0</v>
      </c>
      <c r="N2006" s="3">
        <f>'PVWatts Hourly Results (2)'!L2017/1000</f>
        <v>0</v>
      </c>
      <c r="O2006" s="3">
        <f>'PVWatts Hourly Results (3)'!L2017/1000</f>
        <v>0</v>
      </c>
      <c r="P2006" s="3">
        <f>'PVWatts Hourly Results (4)'!L2017/1000</f>
        <v>0</v>
      </c>
      <c r="Q2006" s="130">
        <f>'PVWatts Hourly Results (5)'!L2017/1000</f>
        <v>0</v>
      </c>
    </row>
    <row r="2007" spans="2:17" x14ac:dyDescent="0.25">
      <c r="B2007" s="8">
        <v>3</v>
      </c>
      <c r="C2007" s="9">
        <v>24</v>
      </c>
      <c r="D2007" s="134">
        <f>'PVWatts Hourly Results (1)'!C2018</f>
        <v>0</v>
      </c>
      <c r="E2007" s="127">
        <f>DATE(YEAR(Inputs!$D$5),Summary!B2007,Summary!C2007)+TIME(D2007,0,0)</f>
        <v>84</v>
      </c>
      <c r="F2007" s="4">
        <f t="shared" ref="F2007:F2070" si="221">IF(OR(B2007&lt;3,B2007=6,B2007=7,B2007=8),1,0)</f>
        <v>0</v>
      </c>
      <c r="G2007" s="4">
        <f t="shared" si="219"/>
        <v>7</v>
      </c>
      <c r="H2007" s="4">
        <f t="shared" ref="H2007:H2070" si="222">IF(OR(G2007=2,G2007=3,G2007=4,G2007=5,G2007=6),1,0)</f>
        <v>0</v>
      </c>
      <c r="I2007" s="4">
        <f t="shared" ref="I2007:I2070" si="223">IF(AND(B2007&gt;5,B2007&lt;9,D2007&gt;=13,D2007&lt;=16,H2007=1),1,0)</f>
        <v>0</v>
      </c>
      <c r="J2007" s="4">
        <f t="shared" ref="J2007:J2070" si="224">IF(AND(B2007&lt;3,OR(AND(D2007&gt;6,D2007&lt;9),AND(D2007&gt;17,D2007&lt;20)),H2007=1),1,0)</f>
        <v>0</v>
      </c>
      <c r="K2007" s="4">
        <f t="shared" si="220"/>
        <v>0</v>
      </c>
      <c r="L2007" s="5">
        <f t="shared" ref="L2007:L2070" si="225">IFERROR(IF(AND(F2007=1,H2007=1,OR(I2007=1,J2007=1),K2007=0),1,0),"")</f>
        <v>0</v>
      </c>
      <c r="M2007" s="137">
        <f>'PVWatts Hourly Results (1)'!L2018/1000</f>
        <v>0</v>
      </c>
      <c r="N2007" s="3">
        <f>'PVWatts Hourly Results (2)'!L2018/1000</f>
        <v>0</v>
      </c>
      <c r="O2007" s="3">
        <f>'PVWatts Hourly Results (3)'!L2018/1000</f>
        <v>0</v>
      </c>
      <c r="P2007" s="3">
        <f>'PVWatts Hourly Results (4)'!L2018/1000</f>
        <v>0</v>
      </c>
      <c r="Q2007" s="130">
        <f>'PVWatts Hourly Results (5)'!L2018/1000</f>
        <v>0</v>
      </c>
    </row>
    <row r="2008" spans="2:17" x14ac:dyDescent="0.25">
      <c r="B2008" s="8">
        <v>3</v>
      </c>
      <c r="C2008" s="9">
        <v>24</v>
      </c>
      <c r="D2008" s="134">
        <f>'PVWatts Hourly Results (1)'!C2019</f>
        <v>0</v>
      </c>
      <c r="E2008" s="127">
        <f>DATE(YEAR(Inputs!$D$5),Summary!B2008,Summary!C2008)+TIME(D2008,0,0)</f>
        <v>84</v>
      </c>
      <c r="F2008" s="4">
        <f t="shared" si="221"/>
        <v>0</v>
      </c>
      <c r="G2008" s="4">
        <f t="shared" si="219"/>
        <v>7</v>
      </c>
      <c r="H2008" s="4">
        <f t="shared" si="222"/>
        <v>0</v>
      </c>
      <c r="I2008" s="4">
        <f t="shared" si="223"/>
        <v>0</v>
      </c>
      <c r="J2008" s="4">
        <f t="shared" si="224"/>
        <v>0</v>
      </c>
      <c r="K2008" s="4">
        <f t="shared" si="220"/>
        <v>0</v>
      </c>
      <c r="L2008" s="5">
        <f t="shared" si="225"/>
        <v>0</v>
      </c>
      <c r="M2008" s="137">
        <f>'PVWatts Hourly Results (1)'!L2019/1000</f>
        <v>0</v>
      </c>
      <c r="N2008" s="3">
        <f>'PVWatts Hourly Results (2)'!L2019/1000</f>
        <v>0</v>
      </c>
      <c r="O2008" s="3">
        <f>'PVWatts Hourly Results (3)'!L2019/1000</f>
        <v>0</v>
      </c>
      <c r="P2008" s="3">
        <f>'PVWatts Hourly Results (4)'!L2019/1000</f>
        <v>0</v>
      </c>
      <c r="Q2008" s="130">
        <f>'PVWatts Hourly Results (5)'!L2019/1000</f>
        <v>0</v>
      </c>
    </row>
    <row r="2009" spans="2:17" x14ac:dyDescent="0.25">
      <c r="B2009" s="8">
        <v>3</v>
      </c>
      <c r="C2009" s="9">
        <v>24</v>
      </c>
      <c r="D2009" s="134">
        <f>'PVWatts Hourly Results (1)'!C2020</f>
        <v>0</v>
      </c>
      <c r="E2009" s="127">
        <f>DATE(YEAR(Inputs!$D$5),Summary!B2009,Summary!C2009)+TIME(D2009,0,0)</f>
        <v>84</v>
      </c>
      <c r="F2009" s="4">
        <f t="shared" si="221"/>
        <v>0</v>
      </c>
      <c r="G2009" s="4">
        <f t="shared" si="219"/>
        <v>7</v>
      </c>
      <c r="H2009" s="4">
        <f t="shared" si="222"/>
        <v>0</v>
      </c>
      <c r="I2009" s="4">
        <f t="shared" si="223"/>
        <v>0</v>
      </c>
      <c r="J2009" s="4">
        <f t="shared" si="224"/>
        <v>0</v>
      </c>
      <c r="K2009" s="4">
        <f t="shared" si="220"/>
        <v>0</v>
      </c>
      <c r="L2009" s="5">
        <f t="shared" si="225"/>
        <v>0</v>
      </c>
      <c r="M2009" s="137">
        <f>'PVWatts Hourly Results (1)'!L2020/1000</f>
        <v>0</v>
      </c>
      <c r="N2009" s="3">
        <f>'PVWatts Hourly Results (2)'!L2020/1000</f>
        <v>0</v>
      </c>
      <c r="O2009" s="3">
        <f>'PVWatts Hourly Results (3)'!L2020/1000</f>
        <v>0</v>
      </c>
      <c r="P2009" s="3">
        <f>'PVWatts Hourly Results (4)'!L2020/1000</f>
        <v>0</v>
      </c>
      <c r="Q2009" s="130">
        <f>'PVWatts Hourly Results (5)'!L2020/1000</f>
        <v>0</v>
      </c>
    </row>
    <row r="2010" spans="2:17" x14ac:dyDescent="0.25">
      <c r="B2010" s="8">
        <v>3</v>
      </c>
      <c r="C2010" s="9">
        <v>24</v>
      </c>
      <c r="D2010" s="134">
        <f>'PVWatts Hourly Results (1)'!C2021</f>
        <v>0</v>
      </c>
      <c r="E2010" s="127">
        <f>DATE(YEAR(Inputs!$D$5),Summary!B2010,Summary!C2010)+TIME(D2010,0,0)</f>
        <v>84</v>
      </c>
      <c r="F2010" s="4">
        <f t="shared" si="221"/>
        <v>0</v>
      </c>
      <c r="G2010" s="4">
        <f t="shared" si="219"/>
        <v>7</v>
      </c>
      <c r="H2010" s="4">
        <f t="shared" si="222"/>
        <v>0</v>
      </c>
      <c r="I2010" s="4">
        <f t="shared" si="223"/>
        <v>0</v>
      </c>
      <c r="J2010" s="4">
        <f t="shared" si="224"/>
        <v>0</v>
      </c>
      <c r="K2010" s="4">
        <f t="shared" si="220"/>
        <v>0</v>
      </c>
      <c r="L2010" s="5">
        <f t="shared" si="225"/>
        <v>0</v>
      </c>
      <c r="M2010" s="137">
        <f>'PVWatts Hourly Results (1)'!L2021/1000</f>
        <v>0</v>
      </c>
      <c r="N2010" s="3">
        <f>'PVWatts Hourly Results (2)'!L2021/1000</f>
        <v>0</v>
      </c>
      <c r="O2010" s="3">
        <f>'PVWatts Hourly Results (3)'!L2021/1000</f>
        <v>0</v>
      </c>
      <c r="P2010" s="3">
        <f>'PVWatts Hourly Results (4)'!L2021/1000</f>
        <v>0</v>
      </c>
      <c r="Q2010" s="130">
        <f>'PVWatts Hourly Results (5)'!L2021/1000</f>
        <v>0</v>
      </c>
    </row>
    <row r="2011" spans="2:17" x14ac:dyDescent="0.25">
      <c r="B2011" s="8">
        <v>3</v>
      </c>
      <c r="C2011" s="9">
        <v>24</v>
      </c>
      <c r="D2011" s="134">
        <f>'PVWatts Hourly Results (1)'!C2022</f>
        <v>0</v>
      </c>
      <c r="E2011" s="127">
        <f>DATE(YEAR(Inputs!$D$5),Summary!B2011,Summary!C2011)+TIME(D2011,0,0)</f>
        <v>84</v>
      </c>
      <c r="F2011" s="4">
        <f t="shared" si="221"/>
        <v>0</v>
      </c>
      <c r="G2011" s="4">
        <f t="shared" si="219"/>
        <v>7</v>
      </c>
      <c r="H2011" s="4">
        <f t="shared" si="222"/>
        <v>0</v>
      </c>
      <c r="I2011" s="4">
        <f t="shared" si="223"/>
        <v>0</v>
      </c>
      <c r="J2011" s="4">
        <f t="shared" si="224"/>
        <v>0</v>
      </c>
      <c r="K2011" s="4">
        <f t="shared" si="220"/>
        <v>0</v>
      </c>
      <c r="L2011" s="5">
        <f t="shared" si="225"/>
        <v>0</v>
      </c>
      <c r="M2011" s="137">
        <f>'PVWatts Hourly Results (1)'!L2022/1000</f>
        <v>0</v>
      </c>
      <c r="N2011" s="3">
        <f>'PVWatts Hourly Results (2)'!L2022/1000</f>
        <v>0</v>
      </c>
      <c r="O2011" s="3">
        <f>'PVWatts Hourly Results (3)'!L2022/1000</f>
        <v>0</v>
      </c>
      <c r="P2011" s="3">
        <f>'PVWatts Hourly Results (4)'!L2022/1000</f>
        <v>0</v>
      </c>
      <c r="Q2011" s="130">
        <f>'PVWatts Hourly Results (5)'!L2022/1000</f>
        <v>0</v>
      </c>
    </row>
    <row r="2012" spans="2:17" x14ac:dyDescent="0.25">
      <c r="B2012" s="8">
        <v>3</v>
      </c>
      <c r="C2012" s="9">
        <v>24</v>
      </c>
      <c r="D2012" s="134">
        <f>'PVWatts Hourly Results (1)'!C2023</f>
        <v>0</v>
      </c>
      <c r="E2012" s="127">
        <f>DATE(YEAR(Inputs!$D$5),Summary!B2012,Summary!C2012)+TIME(D2012,0,0)</f>
        <v>84</v>
      </c>
      <c r="F2012" s="4">
        <f t="shared" si="221"/>
        <v>0</v>
      </c>
      <c r="G2012" s="4">
        <f t="shared" si="219"/>
        <v>7</v>
      </c>
      <c r="H2012" s="4">
        <f t="shared" si="222"/>
        <v>0</v>
      </c>
      <c r="I2012" s="4">
        <f t="shared" si="223"/>
        <v>0</v>
      </c>
      <c r="J2012" s="4">
        <f t="shared" si="224"/>
        <v>0</v>
      </c>
      <c r="K2012" s="4">
        <f t="shared" si="220"/>
        <v>0</v>
      </c>
      <c r="L2012" s="5">
        <f t="shared" si="225"/>
        <v>0</v>
      </c>
      <c r="M2012" s="137">
        <f>'PVWatts Hourly Results (1)'!L2023/1000</f>
        <v>0</v>
      </c>
      <c r="N2012" s="3">
        <f>'PVWatts Hourly Results (2)'!L2023/1000</f>
        <v>0</v>
      </c>
      <c r="O2012" s="3">
        <f>'PVWatts Hourly Results (3)'!L2023/1000</f>
        <v>0</v>
      </c>
      <c r="P2012" s="3">
        <f>'PVWatts Hourly Results (4)'!L2023/1000</f>
        <v>0</v>
      </c>
      <c r="Q2012" s="130">
        <f>'PVWatts Hourly Results (5)'!L2023/1000</f>
        <v>0</v>
      </c>
    </row>
    <row r="2013" spans="2:17" x14ac:dyDescent="0.25">
      <c r="B2013" s="8">
        <v>3</v>
      </c>
      <c r="C2013" s="9">
        <v>24</v>
      </c>
      <c r="D2013" s="134">
        <f>'PVWatts Hourly Results (1)'!C2024</f>
        <v>0</v>
      </c>
      <c r="E2013" s="127">
        <f>DATE(YEAR(Inputs!$D$5),Summary!B2013,Summary!C2013)+TIME(D2013,0,0)</f>
        <v>84</v>
      </c>
      <c r="F2013" s="4">
        <f t="shared" si="221"/>
        <v>0</v>
      </c>
      <c r="G2013" s="4">
        <f t="shared" si="219"/>
        <v>7</v>
      </c>
      <c r="H2013" s="4">
        <f t="shared" si="222"/>
        <v>0</v>
      </c>
      <c r="I2013" s="4">
        <f t="shared" si="223"/>
        <v>0</v>
      </c>
      <c r="J2013" s="4">
        <f t="shared" si="224"/>
        <v>0</v>
      </c>
      <c r="K2013" s="4">
        <f t="shared" si="220"/>
        <v>0</v>
      </c>
      <c r="L2013" s="5">
        <f t="shared" si="225"/>
        <v>0</v>
      </c>
      <c r="M2013" s="137">
        <f>'PVWatts Hourly Results (1)'!L2024/1000</f>
        <v>0</v>
      </c>
      <c r="N2013" s="3">
        <f>'PVWatts Hourly Results (2)'!L2024/1000</f>
        <v>0</v>
      </c>
      <c r="O2013" s="3">
        <f>'PVWatts Hourly Results (3)'!L2024/1000</f>
        <v>0</v>
      </c>
      <c r="P2013" s="3">
        <f>'PVWatts Hourly Results (4)'!L2024/1000</f>
        <v>0</v>
      </c>
      <c r="Q2013" s="130">
        <f>'PVWatts Hourly Results (5)'!L2024/1000</f>
        <v>0</v>
      </c>
    </row>
    <row r="2014" spans="2:17" x14ac:dyDescent="0.25">
      <c r="B2014" s="8">
        <v>3</v>
      </c>
      <c r="C2014" s="9">
        <v>25</v>
      </c>
      <c r="D2014" s="134">
        <f>'PVWatts Hourly Results (1)'!C2025</f>
        <v>0</v>
      </c>
      <c r="E2014" s="127">
        <f>DATE(YEAR(Inputs!$D$5),Summary!B2014,Summary!C2014)+TIME(D2014,0,0)</f>
        <v>85</v>
      </c>
      <c r="F2014" s="4">
        <f t="shared" si="221"/>
        <v>0</v>
      </c>
      <c r="G2014" s="4">
        <f t="shared" si="219"/>
        <v>1</v>
      </c>
      <c r="H2014" s="4">
        <f t="shared" si="222"/>
        <v>0</v>
      </c>
      <c r="I2014" s="4">
        <f t="shared" si="223"/>
        <v>0</v>
      </c>
      <c r="J2014" s="4">
        <f t="shared" si="224"/>
        <v>0</v>
      </c>
      <c r="K2014" s="4">
        <f t="shared" si="220"/>
        <v>0</v>
      </c>
      <c r="L2014" s="5">
        <f t="shared" si="225"/>
        <v>0</v>
      </c>
      <c r="M2014" s="137">
        <f>'PVWatts Hourly Results (1)'!L2025/1000</f>
        <v>0</v>
      </c>
      <c r="N2014" s="3">
        <f>'PVWatts Hourly Results (2)'!L2025/1000</f>
        <v>0</v>
      </c>
      <c r="O2014" s="3">
        <f>'PVWatts Hourly Results (3)'!L2025/1000</f>
        <v>0</v>
      </c>
      <c r="P2014" s="3">
        <f>'PVWatts Hourly Results (4)'!L2025/1000</f>
        <v>0</v>
      </c>
      <c r="Q2014" s="130">
        <f>'PVWatts Hourly Results (5)'!L2025/1000</f>
        <v>0</v>
      </c>
    </row>
    <row r="2015" spans="2:17" x14ac:dyDescent="0.25">
      <c r="B2015" s="8">
        <v>3</v>
      </c>
      <c r="C2015" s="9">
        <v>25</v>
      </c>
      <c r="D2015" s="134">
        <f>'PVWatts Hourly Results (1)'!C2026</f>
        <v>0</v>
      </c>
      <c r="E2015" s="127">
        <f>DATE(YEAR(Inputs!$D$5),Summary!B2015,Summary!C2015)+TIME(D2015,0,0)</f>
        <v>85</v>
      </c>
      <c r="F2015" s="4">
        <f t="shared" si="221"/>
        <v>0</v>
      </c>
      <c r="G2015" s="4">
        <f t="shared" si="219"/>
        <v>1</v>
      </c>
      <c r="H2015" s="4">
        <f t="shared" si="222"/>
        <v>0</v>
      </c>
      <c r="I2015" s="4">
        <f t="shared" si="223"/>
        <v>0</v>
      </c>
      <c r="J2015" s="4">
        <f t="shared" si="224"/>
        <v>0</v>
      </c>
      <c r="K2015" s="4">
        <f t="shared" si="220"/>
        <v>0</v>
      </c>
      <c r="L2015" s="5">
        <f t="shared" si="225"/>
        <v>0</v>
      </c>
      <c r="M2015" s="137">
        <f>'PVWatts Hourly Results (1)'!L2026/1000</f>
        <v>0</v>
      </c>
      <c r="N2015" s="3">
        <f>'PVWatts Hourly Results (2)'!L2026/1000</f>
        <v>0</v>
      </c>
      <c r="O2015" s="3">
        <f>'PVWatts Hourly Results (3)'!L2026/1000</f>
        <v>0</v>
      </c>
      <c r="P2015" s="3">
        <f>'PVWatts Hourly Results (4)'!L2026/1000</f>
        <v>0</v>
      </c>
      <c r="Q2015" s="130">
        <f>'PVWatts Hourly Results (5)'!L2026/1000</f>
        <v>0</v>
      </c>
    </row>
    <row r="2016" spans="2:17" x14ac:dyDescent="0.25">
      <c r="B2016" s="8">
        <v>3</v>
      </c>
      <c r="C2016" s="9">
        <v>25</v>
      </c>
      <c r="D2016" s="134">
        <f>'PVWatts Hourly Results (1)'!C2027</f>
        <v>0</v>
      </c>
      <c r="E2016" s="127">
        <f>DATE(YEAR(Inputs!$D$5),Summary!B2016,Summary!C2016)+TIME(D2016,0,0)</f>
        <v>85</v>
      </c>
      <c r="F2016" s="4">
        <f t="shared" si="221"/>
        <v>0</v>
      </c>
      <c r="G2016" s="4">
        <f t="shared" si="219"/>
        <v>1</v>
      </c>
      <c r="H2016" s="4">
        <f t="shared" si="222"/>
        <v>0</v>
      </c>
      <c r="I2016" s="4">
        <f t="shared" si="223"/>
        <v>0</v>
      </c>
      <c r="J2016" s="4">
        <f t="shared" si="224"/>
        <v>0</v>
      </c>
      <c r="K2016" s="4">
        <f t="shared" si="220"/>
        <v>0</v>
      </c>
      <c r="L2016" s="5">
        <f t="shared" si="225"/>
        <v>0</v>
      </c>
      <c r="M2016" s="137">
        <f>'PVWatts Hourly Results (1)'!L2027/1000</f>
        <v>0</v>
      </c>
      <c r="N2016" s="3">
        <f>'PVWatts Hourly Results (2)'!L2027/1000</f>
        <v>0</v>
      </c>
      <c r="O2016" s="3">
        <f>'PVWatts Hourly Results (3)'!L2027/1000</f>
        <v>0</v>
      </c>
      <c r="P2016" s="3">
        <f>'PVWatts Hourly Results (4)'!L2027/1000</f>
        <v>0</v>
      </c>
      <c r="Q2016" s="130">
        <f>'PVWatts Hourly Results (5)'!L2027/1000</f>
        <v>0</v>
      </c>
    </row>
    <row r="2017" spans="2:17" x14ac:dyDescent="0.25">
      <c r="B2017" s="8">
        <v>3</v>
      </c>
      <c r="C2017" s="9">
        <v>25</v>
      </c>
      <c r="D2017" s="134">
        <f>'PVWatts Hourly Results (1)'!C2028</f>
        <v>0</v>
      </c>
      <c r="E2017" s="127">
        <f>DATE(YEAR(Inputs!$D$5),Summary!B2017,Summary!C2017)+TIME(D2017,0,0)</f>
        <v>85</v>
      </c>
      <c r="F2017" s="4">
        <f t="shared" si="221"/>
        <v>0</v>
      </c>
      <c r="G2017" s="4">
        <f t="shared" si="219"/>
        <v>1</v>
      </c>
      <c r="H2017" s="4">
        <f t="shared" si="222"/>
        <v>0</v>
      </c>
      <c r="I2017" s="4">
        <f t="shared" si="223"/>
        <v>0</v>
      </c>
      <c r="J2017" s="4">
        <f t="shared" si="224"/>
        <v>0</v>
      </c>
      <c r="K2017" s="4">
        <f t="shared" si="220"/>
        <v>0</v>
      </c>
      <c r="L2017" s="5">
        <f t="shared" si="225"/>
        <v>0</v>
      </c>
      <c r="M2017" s="137">
        <f>'PVWatts Hourly Results (1)'!L2028/1000</f>
        <v>0</v>
      </c>
      <c r="N2017" s="3">
        <f>'PVWatts Hourly Results (2)'!L2028/1000</f>
        <v>0</v>
      </c>
      <c r="O2017" s="3">
        <f>'PVWatts Hourly Results (3)'!L2028/1000</f>
        <v>0</v>
      </c>
      <c r="P2017" s="3">
        <f>'PVWatts Hourly Results (4)'!L2028/1000</f>
        <v>0</v>
      </c>
      <c r="Q2017" s="130">
        <f>'PVWatts Hourly Results (5)'!L2028/1000</f>
        <v>0</v>
      </c>
    </row>
    <row r="2018" spans="2:17" x14ac:dyDescent="0.25">
      <c r="B2018" s="8">
        <v>3</v>
      </c>
      <c r="C2018" s="9">
        <v>25</v>
      </c>
      <c r="D2018" s="134">
        <f>'PVWatts Hourly Results (1)'!C2029</f>
        <v>0</v>
      </c>
      <c r="E2018" s="127">
        <f>DATE(YEAR(Inputs!$D$5),Summary!B2018,Summary!C2018)+TIME(D2018,0,0)</f>
        <v>85</v>
      </c>
      <c r="F2018" s="4">
        <f t="shared" si="221"/>
        <v>0</v>
      </c>
      <c r="G2018" s="4">
        <f t="shared" si="219"/>
        <v>1</v>
      </c>
      <c r="H2018" s="4">
        <f t="shared" si="222"/>
        <v>0</v>
      </c>
      <c r="I2018" s="4">
        <f t="shared" si="223"/>
        <v>0</v>
      </c>
      <c r="J2018" s="4">
        <f t="shared" si="224"/>
        <v>0</v>
      </c>
      <c r="K2018" s="4">
        <f t="shared" si="220"/>
        <v>0</v>
      </c>
      <c r="L2018" s="5">
        <f t="shared" si="225"/>
        <v>0</v>
      </c>
      <c r="M2018" s="137">
        <f>'PVWatts Hourly Results (1)'!L2029/1000</f>
        <v>0</v>
      </c>
      <c r="N2018" s="3">
        <f>'PVWatts Hourly Results (2)'!L2029/1000</f>
        <v>0</v>
      </c>
      <c r="O2018" s="3">
        <f>'PVWatts Hourly Results (3)'!L2029/1000</f>
        <v>0</v>
      </c>
      <c r="P2018" s="3">
        <f>'PVWatts Hourly Results (4)'!L2029/1000</f>
        <v>0</v>
      </c>
      <c r="Q2018" s="130">
        <f>'PVWatts Hourly Results (5)'!L2029/1000</f>
        <v>0</v>
      </c>
    </row>
    <row r="2019" spans="2:17" x14ac:dyDescent="0.25">
      <c r="B2019" s="8">
        <v>3</v>
      </c>
      <c r="C2019" s="9">
        <v>25</v>
      </c>
      <c r="D2019" s="134">
        <f>'PVWatts Hourly Results (1)'!C2030</f>
        <v>0</v>
      </c>
      <c r="E2019" s="127">
        <f>DATE(YEAR(Inputs!$D$5),Summary!B2019,Summary!C2019)+TIME(D2019,0,0)</f>
        <v>85</v>
      </c>
      <c r="F2019" s="4">
        <f t="shared" si="221"/>
        <v>0</v>
      </c>
      <c r="G2019" s="4">
        <f t="shared" si="219"/>
        <v>1</v>
      </c>
      <c r="H2019" s="4">
        <f t="shared" si="222"/>
        <v>0</v>
      </c>
      <c r="I2019" s="4">
        <f t="shared" si="223"/>
        <v>0</v>
      </c>
      <c r="J2019" s="4">
        <f t="shared" si="224"/>
        <v>0</v>
      </c>
      <c r="K2019" s="4">
        <f t="shared" si="220"/>
        <v>0</v>
      </c>
      <c r="L2019" s="5">
        <f t="shared" si="225"/>
        <v>0</v>
      </c>
      <c r="M2019" s="137">
        <f>'PVWatts Hourly Results (1)'!L2030/1000</f>
        <v>0</v>
      </c>
      <c r="N2019" s="3">
        <f>'PVWatts Hourly Results (2)'!L2030/1000</f>
        <v>0</v>
      </c>
      <c r="O2019" s="3">
        <f>'PVWatts Hourly Results (3)'!L2030/1000</f>
        <v>0</v>
      </c>
      <c r="P2019" s="3">
        <f>'PVWatts Hourly Results (4)'!L2030/1000</f>
        <v>0</v>
      </c>
      <c r="Q2019" s="130">
        <f>'PVWatts Hourly Results (5)'!L2030/1000</f>
        <v>0</v>
      </c>
    </row>
    <row r="2020" spans="2:17" x14ac:dyDescent="0.25">
      <c r="B2020" s="8">
        <v>3</v>
      </c>
      <c r="C2020" s="9">
        <v>25</v>
      </c>
      <c r="D2020" s="134">
        <f>'PVWatts Hourly Results (1)'!C2031</f>
        <v>0</v>
      </c>
      <c r="E2020" s="127">
        <f>DATE(YEAR(Inputs!$D$5),Summary!B2020,Summary!C2020)+TIME(D2020,0,0)</f>
        <v>85</v>
      </c>
      <c r="F2020" s="4">
        <f t="shared" si="221"/>
        <v>0</v>
      </c>
      <c r="G2020" s="4">
        <f t="shared" si="219"/>
        <v>1</v>
      </c>
      <c r="H2020" s="4">
        <f t="shared" si="222"/>
        <v>0</v>
      </c>
      <c r="I2020" s="4">
        <f t="shared" si="223"/>
        <v>0</v>
      </c>
      <c r="J2020" s="4">
        <f t="shared" si="224"/>
        <v>0</v>
      </c>
      <c r="K2020" s="4">
        <f t="shared" si="220"/>
        <v>0</v>
      </c>
      <c r="L2020" s="5">
        <f t="shared" si="225"/>
        <v>0</v>
      </c>
      <c r="M2020" s="137">
        <f>'PVWatts Hourly Results (1)'!L2031/1000</f>
        <v>0</v>
      </c>
      <c r="N2020" s="3">
        <f>'PVWatts Hourly Results (2)'!L2031/1000</f>
        <v>0</v>
      </c>
      <c r="O2020" s="3">
        <f>'PVWatts Hourly Results (3)'!L2031/1000</f>
        <v>0</v>
      </c>
      <c r="P2020" s="3">
        <f>'PVWatts Hourly Results (4)'!L2031/1000</f>
        <v>0</v>
      </c>
      <c r="Q2020" s="130">
        <f>'PVWatts Hourly Results (5)'!L2031/1000</f>
        <v>0</v>
      </c>
    </row>
    <row r="2021" spans="2:17" x14ac:dyDescent="0.25">
      <c r="B2021" s="8">
        <v>3</v>
      </c>
      <c r="C2021" s="9">
        <v>25</v>
      </c>
      <c r="D2021" s="134">
        <f>'PVWatts Hourly Results (1)'!C2032</f>
        <v>0</v>
      </c>
      <c r="E2021" s="127">
        <f>DATE(YEAR(Inputs!$D$5),Summary!B2021,Summary!C2021)+TIME(D2021,0,0)</f>
        <v>85</v>
      </c>
      <c r="F2021" s="4">
        <f t="shared" si="221"/>
        <v>0</v>
      </c>
      <c r="G2021" s="4">
        <f t="shared" si="219"/>
        <v>1</v>
      </c>
      <c r="H2021" s="4">
        <f t="shared" si="222"/>
        <v>0</v>
      </c>
      <c r="I2021" s="4">
        <f t="shared" si="223"/>
        <v>0</v>
      </c>
      <c r="J2021" s="4">
        <f t="shared" si="224"/>
        <v>0</v>
      </c>
      <c r="K2021" s="4">
        <f t="shared" si="220"/>
        <v>0</v>
      </c>
      <c r="L2021" s="5">
        <f t="shared" si="225"/>
        <v>0</v>
      </c>
      <c r="M2021" s="137">
        <f>'PVWatts Hourly Results (1)'!L2032/1000</f>
        <v>0</v>
      </c>
      <c r="N2021" s="3">
        <f>'PVWatts Hourly Results (2)'!L2032/1000</f>
        <v>0</v>
      </c>
      <c r="O2021" s="3">
        <f>'PVWatts Hourly Results (3)'!L2032/1000</f>
        <v>0</v>
      </c>
      <c r="P2021" s="3">
        <f>'PVWatts Hourly Results (4)'!L2032/1000</f>
        <v>0</v>
      </c>
      <c r="Q2021" s="130">
        <f>'PVWatts Hourly Results (5)'!L2032/1000</f>
        <v>0</v>
      </c>
    </row>
    <row r="2022" spans="2:17" x14ac:dyDescent="0.25">
      <c r="B2022" s="8">
        <v>3</v>
      </c>
      <c r="C2022" s="9">
        <v>25</v>
      </c>
      <c r="D2022" s="134">
        <f>'PVWatts Hourly Results (1)'!C2033</f>
        <v>0</v>
      </c>
      <c r="E2022" s="127">
        <f>DATE(YEAR(Inputs!$D$5),Summary!B2022,Summary!C2022)+TIME(D2022,0,0)</f>
        <v>85</v>
      </c>
      <c r="F2022" s="4">
        <f t="shared" si="221"/>
        <v>0</v>
      </c>
      <c r="G2022" s="4">
        <f t="shared" si="219"/>
        <v>1</v>
      </c>
      <c r="H2022" s="4">
        <f t="shared" si="222"/>
        <v>0</v>
      </c>
      <c r="I2022" s="4">
        <f t="shared" si="223"/>
        <v>0</v>
      </c>
      <c r="J2022" s="4">
        <f t="shared" si="224"/>
        <v>0</v>
      </c>
      <c r="K2022" s="4">
        <f t="shared" si="220"/>
        <v>0</v>
      </c>
      <c r="L2022" s="5">
        <f t="shared" si="225"/>
        <v>0</v>
      </c>
      <c r="M2022" s="137">
        <f>'PVWatts Hourly Results (1)'!L2033/1000</f>
        <v>0</v>
      </c>
      <c r="N2022" s="3">
        <f>'PVWatts Hourly Results (2)'!L2033/1000</f>
        <v>0</v>
      </c>
      <c r="O2022" s="3">
        <f>'PVWatts Hourly Results (3)'!L2033/1000</f>
        <v>0</v>
      </c>
      <c r="P2022" s="3">
        <f>'PVWatts Hourly Results (4)'!L2033/1000</f>
        <v>0</v>
      </c>
      <c r="Q2022" s="130">
        <f>'PVWatts Hourly Results (5)'!L2033/1000</f>
        <v>0</v>
      </c>
    </row>
    <row r="2023" spans="2:17" x14ac:dyDescent="0.25">
      <c r="B2023" s="8">
        <v>3</v>
      </c>
      <c r="C2023" s="9">
        <v>25</v>
      </c>
      <c r="D2023" s="134">
        <f>'PVWatts Hourly Results (1)'!C2034</f>
        <v>0</v>
      </c>
      <c r="E2023" s="127">
        <f>DATE(YEAR(Inputs!$D$5),Summary!B2023,Summary!C2023)+TIME(D2023,0,0)</f>
        <v>85</v>
      </c>
      <c r="F2023" s="4">
        <f t="shared" si="221"/>
        <v>0</v>
      </c>
      <c r="G2023" s="4">
        <f t="shared" si="219"/>
        <v>1</v>
      </c>
      <c r="H2023" s="4">
        <f t="shared" si="222"/>
        <v>0</v>
      </c>
      <c r="I2023" s="4">
        <f t="shared" si="223"/>
        <v>0</v>
      </c>
      <c r="J2023" s="4">
        <f t="shared" si="224"/>
        <v>0</v>
      </c>
      <c r="K2023" s="4">
        <f t="shared" si="220"/>
        <v>0</v>
      </c>
      <c r="L2023" s="5">
        <f t="shared" si="225"/>
        <v>0</v>
      </c>
      <c r="M2023" s="137">
        <f>'PVWatts Hourly Results (1)'!L2034/1000</f>
        <v>0</v>
      </c>
      <c r="N2023" s="3">
        <f>'PVWatts Hourly Results (2)'!L2034/1000</f>
        <v>0</v>
      </c>
      <c r="O2023" s="3">
        <f>'PVWatts Hourly Results (3)'!L2034/1000</f>
        <v>0</v>
      </c>
      <c r="P2023" s="3">
        <f>'PVWatts Hourly Results (4)'!L2034/1000</f>
        <v>0</v>
      </c>
      <c r="Q2023" s="130">
        <f>'PVWatts Hourly Results (5)'!L2034/1000</f>
        <v>0</v>
      </c>
    </row>
    <row r="2024" spans="2:17" x14ac:dyDescent="0.25">
      <c r="B2024" s="8">
        <v>3</v>
      </c>
      <c r="C2024" s="9">
        <v>25</v>
      </c>
      <c r="D2024" s="134">
        <f>'PVWatts Hourly Results (1)'!C2035</f>
        <v>0</v>
      </c>
      <c r="E2024" s="127">
        <f>DATE(YEAR(Inputs!$D$5),Summary!B2024,Summary!C2024)+TIME(D2024,0,0)</f>
        <v>85</v>
      </c>
      <c r="F2024" s="4">
        <f t="shared" si="221"/>
        <v>0</v>
      </c>
      <c r="G2024" s="4">
        <f t="shared" si="219"/>
        <v>1</v>
      </c>
      <c r="H2024" s="4">
        <f t="shared" si="222"/>
        <v>0</v>
      </c>
      <c r="I2024" s="4">
        <f t="shared" si="223"/>
        <v>0</v>
      </c>
      <c r="J2024" s="4">
        <f t="shared" si="224"/>
        <v>0</v>
      </c>
      <c r="K2024" s="4">
        <f t="shared" si="220"/>
        <v>0</v>
      </c>
      <c r="L2024" s="5">
        <f t="shared" si="225"/>
        <v>0</v>
      </c>
      <c r="M2024" s="137">
        <f>'PVWatts Hourly Results (1)'!L2035/1000</f>
        <v>0</v>
      </c>
      <c r="N2024" s="3">
        <f>'PVWatts Hourly Results (2)'!L2035/1000</f>
        <v>0</v>
      </c>
      <c r="O2024" s="3">
        <f>'PVWatts Hourly Results (3)'!L2035/1000</f>
        <v>0</v>
      </c>
      <c r="P2024" s="3">
        <f>'PVWatts Hourly Results (4)'!L2035/1000</f>
        <v>0</v>
      </c>
      <c r="Q2024" s="130">
        <f>'PVWatts Hourly Results (5)'!L2035/1000</f>
        <v>0</v>
      </c>
    </row>
    <row r="2025" spans="2:17" x14ac:dyDescent="0.25">
      <c r="B2025" s="8">
        <v>3</v>
      </c>
      <c r="C2025" s="9">
        <v>25</v>
      </c>
      <c r="D2025" s="134">
        <f>'PVWatts Hourly Results (1)'!C2036</f>
        <v>0</v>
      </c>
      <c r="E2025" s="127">
        <f>DATE(YEAR(Inputs!$D$5),Summary!B2025,Summary!C2025)+TIME(D2025,0,0)</f>
        <v>85</v>
      </c>
      <c r="F2025" s="4">
        <f t="shared" si="221"/>
        <v>0</v>
      </c>
      <c r="G2025" s="4">
        <f t="shared" si="219"/>
        <v>1</v>
      </c>
      <c r="H2025" s="4">
        <f t="shared" si="222"/>
        <v>0</v>
      </c>
      <c r="I2025" s="4">
        <f t="shared" si="223"/>
        <v>0</v>
      </c>
      <c r="J2025" s="4">
        <f t="shared" si="224"/>
        <v>0</v>
      </c>
      <c r="K2025" s="4">
        <f t="shared" si="220"/>
        <v>0</v>
      </c>
      <c r="L2025" s="5">
        <f t="shared" si="225"/>
        <v>0</v>
      </c>
      <c r="M2025" s="137">
        <f>'PVWatts Hourly Results (1)'!L2036/1000</f>
        <v>0</v>
      </c>
      <c r="N2025" s="3">
        <f>'PVWatts Hourly Results (2)'!L2036/1000</f>
        <v>0</v>
      </c>
      <c r="O2025" s="3">
        <f>'PVWatts Hourly Results (3)'!L2036/1000</f>
        <v>0</v>
      </c>
      <c r="P2025" s="3">
        <f>'PVWatts Hourly Results (4)'!L2036/1000</f>
        <v>0</v>
      </c>
      <c r="Q2025" s="130">
        <f>'PVWatts Hourly Results (5)'!L2036/1000</f>
        <v>0</v>
      </c>
    </row>
    <row r="2026" spans="2:17" x14ac:dyDescent="0.25">
      <c r="B2026" s="8">
        <v>3</v>
      </c>
      <c r="C2026" s="9">
        <v>25</v>
      </c>
      <c r="D2026" s="134">
        <f>'PVWatts Hourly Results (1)'!C2037</f>
        <v>0</v>
      </c>
      <c r="E2026" s="127">
        <f>DATE(YEAR(Inputs!$D$5),Summary!B2026,Summary!C2026)+TIME(D2026,0,0)</f>
        <v>85</v>
      </c>
      <c r="F2026" s="4">
        <f t="shared" si="221"/>
        <v>0</v>
      </c>
      <c r="G2026" s="4">
        <f t="shared" si="219"/>
        <v>1</v>
      </c>
      <c r="H2026" s="4">
        <f t="shared" si="222"/>
        <v>0</v>
      </c>
      <c r="I2026" s="4">
        <f t="shared" si="223"/>
        <v>0</v>
      </c>
      <c r="J2026" s="4">
        <f t="shared" si="224"/>
        <v>0</v>
      </c>
      <c r="K2026" s="4">
        <f t="shared" si="220"/>
        <v>0</v>
      </c>
      <c r="L2026" s="5">
        <f t="shared" si="225"/>
        <v>0</v>
      </c>
      <c r="M2026" s="137">
        <f>'PVWatts Hourly Results (1)'!L2037/1000</f>
        <v>0</v>
      </c>
      <c r="N2026" s="3">
        <f>'PVWatts Hourly Results (2)'!L2037/1000</f>
        <v>0</v>
      </c>
      <c r="O2026" s="3">
        <f>'PVWatts Hourly Results (3)'!L2037/1000</f>
        <v>0</v>
      </c>
      <c r="P2026" s="3">
        <f>'PVWatts Hourly Results (4)'!L2037/1000</f>
        <v>0</v>
      </c>
      <c r="Q2026" s="130">
        <f>'PVWatts Hourly Results (5)'!L2037/1000</f>
        <v>0</v>
      </c>
    </row>
    <row r="2027" spans="2:17" x14ac:dyDescent="0.25">
      <c r="B2027" s="8">
        <v>3</v>
      </c>
      <c r="C2027" s="9">
        <v>25</v>
      </c>
      <c r="D2027" s="134">
        <f>'PVWatts Hourly Results (1)'!C2038</f>
        <v>0</v>
      </c>
      <c r="E2027" s="127">
        <f>DATE(YEAR(Inputs!$D$5),Summary!B2027,Summary!C2027)+TIME(D2027,0,0)</f>
        <v>85</v>
      </c>
      <c r="F2027" s="4">
        <f t="shared" si="221"/>
        <v>0</v>
      </c>
      <c r="G2027" s="4">
        <f t="shared" si="219"/>
        <v>1</v>
      </c>
      <c r="H2027" s="4">
        <f t="shared" si="222"/>
        <v>0</v>
      </c>
      <c r="I2027" s="4">
        <f t="shared" si="223"/>
        <v>0</v>
      </c>
      <c r="J2027" s="4">
        <f t="shared" si="224"/>
        <v>0</v>
      </c>
      <c r="K2027" s="4">
        <f t="shared" si="220"/>
        <v>0</v>
      </c>
      <c r="L2027" s="5">
        <f t="shared" si="225"/>
        <v>0</v>
      </c>
      <c r="M2027" s="137">
        <f>'PVWatts Hourly Results (1)'!L2038/1000</f>
        <v>0</v>
      </c>
      <c r="N2027" s="3">
        <f>'PVWatts Hourly Results (2)'!L2038/1000</f>
        <v>0</v>
      </c>
      <c r="O2027" s="3">
        <f>'PVWatts Hourly Results (3)'!L2038/1000</f>
        <v>0</v>
      </c>
      <c r="P2027" s="3">
        <f>'PVWatts Hourly Results (4)'!L2038/1000</f>
        <v>0</v>
      </c>
      <c r="Q2027" s="130">
        <f>'PVWatts Hourly Results (5)'!L2038/1000</f>
        <v>0</v>
      </c>
    </row>
    <row r="2028" spans="2:17" x14ac:dyDescent="0.25">
      <c r="B2028" s="8">
        <v>3</v>
      </c>
      <c r="C2028" s="9">
        <v>25</v>
      </c>
      <c r="D2028" s="134">
        <f>'PVWatts Hourly Results (1)'!C2039</f>
        <v>0</v>
      </c>
      <c r="E2028" s="127">
        <f>DATE(YEAR(Inputs!$D$5),Summary!B2028,Summary!C2028)+TIME(D2028,0,0)</f>
        <v>85</v>
      </c>
      <c r="F2028" s="4">
        <f t="shared" si="221"/>
        <v>0</v>
      </c>
      <c r="G2028" s="4">
        <f t="shared" si="219"/>
        <v>1</v>
      </c>
      <c r="H2028" s="4">
        <f t="shared" si="222"/>
        <v>0</v>
      </c>
      <c r="I2028" s="4">
        <f t="shared" si="223"/>
        <v>0</v>
      </c>
      <c r="J2028" s="4">
        <f t="shared" si="224"/>
        <v>0</v>
      </c>
      <c r="K2028" s="4">
        <f t="shared" si="220"/>
        <v>0</v>
      </c>
      <c r="L2028" s="5">
        <f t="shared" si="225"/>
        <v>0</v>
      </c>
      <c r="M2028" s="137">
        <f>'PVWatts Hourly Results (1)'!L2039/1000</f>
        <v>0</v>
      </c>
      <c r="N2028" s="3">
        <f>'PVWatts Hourly Results (2)'!L2039/1000</f>
        <v>0</v>
      </c>
      <c r="O2028" s="3">
        <f>'PVWatts Hourly Results (3)'!L2039/1000</f>
        <v>0</v>
      </c>
      <c r="P2028" s="3">
        <f>'PVWatts Hourly Results (4)'!L2039/1000</f>
        <v>0</v>
      </c>
      <c r="Q2028" s="130">
        <f>'PVWatts Hourly Results (5)'!L2039/1000</f>
        <v>0</v>
      </c>
    </row>
    <row r="2029" spans="2:17" x14ac:dyDescent="0.25">
      <c r="B2029" s="8">
        <v>3</v>
      </c>
      <c r="C2029" s="9">
        <v>25</v>
      </c>
      <c r="D2029" s="134">
        <f>'PVWatts Hourly Results (1)'!C2040</f>
        <v>0</v>
      </c>
      <c r="E2029" s="127">
        <f>DATE(YEAR(Inputs!$D$5),Summary!B2029,Summary!C2029)+TIME(D2029,0,0)</f>
        <v>85</v>
      </c>
      <c r="F2029" s="4">
        <f t="shared" si="221"/>
        <v>0</v>
      </c>
      <c r="G2029" s="4">
        <f t="shared" si="219"/>
        <v>1</v>
      </c>
      <c r="H2029" s="4">
        <f t="shared" si="222"/>
        <v>0</v>
      </c>
      <c r="I2029" s="4">
        <f t="shared" si="223"/>
        <v>0</v>
      </c>
      <c r="J2029" s="4">
        <f t="shared" si="224"/>
        <v>0</v>
      </c>
      <c r="K2029" s="4">
        <f t="shared" si="220"/>
        <v>0</v>
      </c>
      <c r="L2029" s="5">
        <f t="shared" si="225"/>
        <v>0</v>
      </c>
      <c r="M2029" s="137">
        <f>'PVWatts Hourly Results (1)'!L2040/1000</f>
        <v>0</v>
      </c>
      <c r="N2029" s="3">
        <f>'PVWatts Hourly Results (2)'!L2040/1000</f>
        <v>0</v>
      </c>
      <c r="O2029" s="3">
        <f>'PVWatts Hourly Results (3)'!L2040/1000</f>
        <v>0</v>
      </c>
      <c r="P2029" s="3">
        <f>'PVWatts Hourly Results (4)'!L2040/1000</f>
        <v>0</v>
      </c>
      <c r="Q2029" s="130">
        <f>'PVWatts Hourly Results (5)'!L2040/1000</f>
        <v>0</v>
      </c>
    </row>
    <row r="2030" spans="2:17" x14ac:dyDescent="0.25">
      <c r="B2030" s="8">
        <v>3</v>
      </c>
      <c r="C2030" s="9">
        <v>25</v>
      </c>
      <c r="D2030" s="134">
        <f>'PVWatts Hourly Results (1)'!C2041</f>
        <v>0</v>
      </c>
      <c r="E2030" s="127">
        <f>DATE(YEAR(Inputs!$D$5),Summary!B2030,Summary!C2030)+TIME(D2030,0,0)</f>
        <v>85</v>
      </c>
      <c r="F2030" s="4">
        <f t="shared" si="221"/>
        <v>0</v>
      </c>
      <c r="G2030" s="4">
        <f t="shared" si="219"/>
        <v>1</v>
      </c>
      <c r="H2030" s="4">
        <f t="shared" si="222"/>
        <v>0</v>
      </c>
      <c r="I2030" s="4">
        <f t="shared" si="223"/>
        <v>0</v>
      </c>
      <c r="J2030" s="4">
        <f t="shared" si="224"/>
        <v>0</v>
      </c>
      <c r="K2030" s="4">
        <f t="shared" si="220"/>
        <v>0</v>
      </c>
      <c r="L2030" s="5">
        <f t="shared" si="225"/>
        <v>0</v>
      </c>
      <c r="M2030" s="137">
        <f>'PVWatts Hourly Results (1)'!L2041/1000</f>
        <v>0</v>
      </c>
      <c r="N2030" s="3">
        <f>'PVWatts Hourly Results (2)'!L2041/1000</f>
        <v>0</v>
      </c>
      <c r="O2030" s="3">
        <f>'PVWatts Hourly Results (3)'!L2041/1000</f>
        <v>0</v>
      </c>
      <c r="P2030" s="3">
        <f>'PVWatts Hourly Results (4)'!L2041/1000</f>
        <v>0</v>
      </c>
      <c r="Q2030" s="130">
        <f>'PVWatts Hourly Results (5)'!L2041/1000</f>
        <v>0</v>
      </c>
    </row>
    <row r="2031" spans="2:17" x14ac:dyDescent="0.25">
      <c r="B2031" s="8">
        <v>3</v>
      </c>
      <c r="C2031" s="9">
        <v>25</v>
      </c>
      <c r="D2031" s="134">
        <f>'PVWatts Hourly Results (1)'!C2042</f>
        <v>0</v>
      </c>
      <c r="E2031" s="127">
        <f>DATE(YEAR(Inputs!$D$5),Summary!B2031,Summary!C2031)+TIME(D2031,0,0)</f>
        <v>85</v>
      </c>
      <c r="F2031" s="4">
        <f t="shared" si="221"/>
        <v>0</v>
      </c>
      <c r="G2031" s="4">
        <f t="shared" si="219"/>
        <v>1</v>
      </c>
      <c r="H2031" s="4">
        <f t="shared" si="222"/>
        <v>0</v>
      </c>
      <c r="I2031" s="4">
        <f t="shared" si="223"/>
        <v>0</v>
      </c>
      <c r="J2031" s="4">
        <f t="shared" si="224"/>
        <v>0</v>
      </c>
      <c r="K2031" s="4">
        <f t="shared" si="220"/>
        <v>0</v>
      </c>
      <c r="L2031" s="5">
        <f t="shared" si="225"/>
        <v>0</v>
      </c>
      <c r="M2031" s="137">
        <f>'PVWatts Hourly Results (1)'!L2042/1000</f>
        <v>0</v>
      </c>
      <c r="N2031" s="3">
        <f>'PVWatts Hourly Results (2)'!L2042/1000</f>
        <v>0</v>
      </c>
      <c r="O2031" s="3">
        <f>'PVWatts Hourly Results (3)'!L2042/1000</f>
        <v>0</v>
      </c>
      <c r="P2031" s="3">
        <f>'PVWatts Hourly Results (4)'!L2042/1000</f>
        <v>0</v>
      </c>
      <c r="Q2031" s="130">
        <f>'PVWatts Hourly Results (5)'!L2042/1000</f>
        <v>0</v>
      </c>
    </row>
    <row r="2032" spans="2:17" x14ac:dyDescent="0.25">
      <c r="B2032" s="8">
        <v>3</v>
      </c>
      <c r="C2032" s="9">
        <v>25</v>
      </c>
      <c r="D2032" s="134">
        <f>'PVWatts Hourly Results (1)'!C2043</f>
        <v>0</v>
      </c>
      <c r="E2032" s="127">
        <f>DATE(YEAR(Inputs!$D$5),Summary!B2032,Summary!C2032)+TIME(D2032,0,0)</f>
        <v>85</v>
      </c>
      <c r="F2032" s="4">
        <f t="shared" si="221"/>
        <v>0</v>
      </c>
      <c r="G2032" s="4">
        <f t="shared" si="219"/>
        <v>1</v>
      </c>
      <c r="H2032" s="4">
        <f t="shared" si="222"/>
        <v>0</v>
      </c>
      <c r="I2032" s="4">
        <f t="shared" si="223"/>
        <v>0</v>
      </c>
      <c r="J2032" s="4">
        <f t="shared" si="224"/>
        <v>0</v>
      </c>
      <c r="K2032" s="4">
        <f t="shared" si="220"/>
        <v>0</v>
      </c>
      <c r="L2032" s="5">
        <f t="shared" si="225"/>
        <v>0</v>
      </c>
      <c r="M2032" s="137">
        <f>'PVWatts Hourly Results (1)'!L2043/1000</f>
        <v>0</v>
      </c>
      <c r="N2032" s="3">
        <f>'PVWatts Hourly Results (2)'!L2043/1000</f>
        <v>0</v>
      </c>
      <c r="O2032" s="3">
        <f>'PVWatts Hourly Results (3)'!L2043/1000</f>
        <v>0</v>
      </c>
      <c r="P2032" s="3">
        <f>'PVWatts Hourly Results (4)'!L2043/1000</f>
        <v>0</v>
      </c>
      <c r="Q2032" s="130">
        <f>'PVWatts Hourly Results (5)'!L2043/1000</f>
        <v>0</v>
      </c>
    </row>
    <row r="2033" spans="2:17" x14ac:dyDescent="0.25">
      <c r="B2033" s="8">
        <v>3</v>
      </c>
      <c r="C2033" s="9">
        <v>25</v>
      </c>
      <c r="D2033" s="134">
        <f>'PVWatts Hourly Results (1)'!C2044</f>
        <v>0</v>
      </c>
      <c r="E2033" s="127">
        <f>DATE(YEAR(Inputs!$D$5),Summary!B2033,Summary!C2033)+TIME(D2033,0,0)</f>
        <v>85</v>
      </c>
      <c r="F2033" s="4">
        <f t="shared" si="221"/>
        <v>0</v>
      </c>
      <c r="G2033" s="4">
        <f t="shared" si="219"/>
        <v>1</v>
      </c>
      <c r="H2033" s="4">
        <f t="shared" si="222"/>
        <v>0</v>
      </c>
      <c r="I2033" s="4">
        <f t="shared" si="223"/>
        <v>0</v>
      </c>
      <c r="J2033" s="4">
        <f t="shared" si="224"/>
        <v>0</v>
      </c>
      <c r="K2033" s="4">
        <f t="shared" si="220"/>
        <v>0</v>
      </c>
      <c r="L2033" s="5">
        <f t="shared" si="225"/>
        <v>0</v>
      </c>
      <c r="M2033" s="137">
        <f>'PVWatts Hourly Results (1)'!L2044/1000</f>
        <v>0</v>
      </c>
      <c r="N2033" s="3">
        <f>'PVWatts Hourly Results (2)'!L2044/1000</f>
        <v>0</v>
      </c>
      <c r="O2033" s="3">
        <f>'PVWatts Hourly Results (3)'!L2044/1000</f>
        <v>0</v>
      </c>
      <c r="P2033" s="3">
        <f>'PVWatts Hourly Results (4)'!L2044/1000</f>
        <v>0</v>
      </c>
      <c r="Q2033" s="130">
        <f>'PVWatts Hourly Results (5)'!L2044/1000</f>
        <v>0</v>
      </c>
    </row>
    <row r="2034" spans="2:17" x14ac:dyDescent="0.25">
      <c r="B2034" s="8">
        <v>3</v>
      </c>
      <c r="C2034" s="9">
        <v>25</v>
      </c>
      <c r="D2034" s="134">
        <f>'PVWatts Hourly Results (1)'!C2045</f>
        <v>0</v>
      </c>
      <c r="E2034" s="127">
        <f>DATE(YEAR(Inputs!$D$5),Summary!B2034,Summary!C2034)+TIME(D2034,0,0)</f>
        <v>85</v>
      </c>
      <c r="F2034" s="4">
        <f t="shared" si="221"/>
        <v>0</v>
      </c>
      <c r="G2034" s="4">
        <f t="shared" si="219"/>
        <v>1</v>
      </c>
      <c r="H2034" s="4">
        <f t="shared" si="222"/>
        <v>0</v>
      </c>
      <c r="I2034" s="4">
        <f t="shared" si="223"/>
        <v>0</v>
      </c>
      <c r="J2034" s="4">
        <f t="shared" si="224"/>
        <v>0</v>
      </c>
      <c r="K2034" s="4">
        <f t="shared" si="220"/>
        <v>0</v>
      </c>
      <c r="L2034" s="5">
        <f t="shared" si="225"/>
        <v>0</v>
      </c>
      <c r="M2034" s="137">
        <f>'PVWatts Hourly Results (1)'!L2045/1000</f>
        <v>0</v>
      </c>
      <c r="N2034" s="3">
        <f>'PVWatts Hourly Results (2)'!L2045/1000</f>
        <v>0</v>
      </c>
      <c r="O2034" s="3">
        <f>'PVWatts Hourly Results (3)'!L2045/1000</f>
        <v>0</v>
      </c>
      <c r="P2034" s="3">
        <f>'PVWatts Hourly Results (4)'!L2045/1000</f>
        <v>0</v>
      </c>
      <c r="Q2034" s="130">
        <f>'PVWatts Hourly Results (5)'!L2045/1000</f>
        <v>0</v>
      </c>
    </row>
    <row r="2035" spans="2:17" x14ac:dyDescent="0.25">
      <c r="B2035" s="8">
        <v>3</v>
      </c>
      <c r="C2035" s="9">
        <v>25</v>
      </c>
      <c r="D2035" s="134">
        <f>'PVWatts Hourly Results (1)'!C2046</f>
        <v>0</v>
      </c>
      <c r="E2035" s="127">
        <f>DATE(YEAR(Inputs!$D$5),Summary!B2035,Summary!C2035)+TIME(D2035,0,0)</f>
        <v>85</v>
      </c>
      <c r="F2035" s="4">
        <f t="shared" si="221"/>
        <v>0</v>
      </c>
      <c r="G2035" s="4">
        <f t="shared" si="219"/>
        <v>1</v>
      </c>
      <c r="H2035" s="4">
        <f t="shared" si="222"/>
        <v>0</v>
      </c>
      <c r="I2035" s="4">
        <f t="shared" si="223"/>
        <v>0</v>
      </c>
      <c r="J2035" s="4">
        <f t="shared" si="224"/>
        <v>0</v>
      </c>
      <c r="K2035" s="4">
        <f t="shared" si="220"/>
        <v>0</v>
      </c>
      <c r="L2035" s="5">
        <f t="shared" si="225"/>
        <v>0</v>
      </c>
      <c r="M2035" s="137">
        <f>'PVWatts Hourly Results (1)'!L2046/1000</f>
        <v>0</v>
      </c>
      <c r="N2035" s="3">
        <f>'PVWatts Hourly Results (2)'!L2046/1000</f>
        <v>0</v>
      </c>
      <c r="O2035" s="3">
        <f>'PVWatts Hourly Results (3)'!L2046/1000</f>
        <v>0</v>
      </c>
      <c r="P2035" s="3">
        <f>'PVWatts Hourly Results (4)'!L2046/1000</f>
        <v>0</v>
      </c>
      <c r="Q2035" s="130">
        <f>'PVWatts Hourly Results (5)'!L2046/1000</f>
        <v>0</v>
      </c>
    </row>
    <row r="2036" spans="2:17" x14ac:dyDescent="0.25">
      <c r="B2036" s="8">
        <v>3</v>
      </c>
      <c r="C2036" s="9">
        <v>25</v>
      </c>
      <c r="D2036" s="134">
        <f>'PVWatts Hourly Results (1)'!C2047</f>
        <v>0</v>
      </c>
      <c r="E2036" s="127">
        <f>DATE(YEAR(Inputs!$D$5),Summary!B2036,Summary!C2036)+TIME(D2036,0,0)</f>
        <v>85</v>
      </c>
      <c r="F2036" s="4">
        <f t="shared" si="221"/>
        <v>0</v>
      </c>
      <c r="G2036" s="4">
        <f t="shared" si="219"/>
        <v>1</v>
      </c>
      <c r="H2036" s="4">
        <f t="shared" si="222"/>
        <v>0</v>
      </c>
      <c r="I2036" s="4">
        <f t="shared" si="223"/>
        <v>0</v>
      </c>
      <c r="J2036" s="4">
        <f t="shared" si="224"/>
        <v>0</v>
      </c>
      <c r="K2036" s="4">
        <f t="shared" si="220"/>
        <v>0</v>
      </c>
      <c r="L2036" s="5">
        <f t="shared" si="225"/>
        <v>0</v>
      </c>
      <c r="M2036" s="137">
        <f>'PVWatts Hourly Results (1)'!L2047/1000</f>
        <v>0</v>
      </c>
      <c r="N2036" s="3">
        <f>'PVWatts Hourly Results (2)'!L2047/1000</f>
        <v>0</v>
      </c>
      <c r="O2036" s="3">
        <f>'PVWatts Hourly Results (3)'!L2047/1000</f>
        <v>0</v>
      </c>
      <c r="P2036" s="3">
        <f>'PVWatts Hourly Results (4)'!L2047/1000</f>
        <v>0</v>
      </c>
      <c r="Q2036" s="130">
        <f>'PVWatts Hourly Results (5)'!L2047/1000</f>
        <v>0</v>
      </c>
    </row>
    <row r="2037" spans="2:17" x14ac:dyDescent="0.25">
      <c r="B2037" s="8">
        <v>3</v>
      </c>
      <c r="C2037" s="9">
        <v>25</v>
      </c>
      <c r="D2037" s="134">
        <f>'PVWatts Hourly Results (1)'!C2048</f>
        <v>0</v>
      </c>
      <c r="E2037" s="127">
        <f>DATE(YEAR(Inputs!$D$5),Summary!B2037,Summary!C2037)+TIME(D2037,0,0)</f>
        <v>85</v>
      </c>
      <c r="F2037" s="4">
        <f t="shared" si="221"/>
        <v>0</v>
      </c>
      <c r="G2037" s="4">
        <f t="shared" si="219"/>
        <v>1</v>
      </c>
      <c r="H2037" s="4">
        <f t="shared" si="222"/>
        <v>0</v>
      </c>
      <c r="I2037" s="4">
        <f t="shared" si="223"/>
        <v>0</v>
      </c>
      <c r="J2037" s="4">
        <f t="shared" si="224"/>
        <v>0</v>
      </c>
      <c r="K2037" s="4">
        <f t="shared" si="220"/>
        <v>0</v>
      </c>
      <c r="L2037" s="5">
        <f t="shared" si="225"/>
        <v>0</v>
      </c>
      <c r="M2037" s="137">
        <f>'PVWatts Hourly Results (1)'!L2048/1000</f>
        <v>0</v>
      </c>
      <c r="N2037" s="3">
        <f>'PVWatts Hourly Results (2)'!L2048/1000</f>
        <v>0</v>
      </c>
      <c r="O2037" s="3">
        <f>'PVWatts Hourly Results (3)'!L2048/1000</f>
        <v>0</v>
      </c>
      <c r="P2037" s="3">
        <f>'PVWatts Hourly Results (4)'!L2048/1000</f>
        <v>0</v>
      </c>
      <c r="Q2037" s="130">
        <f>'PVWatts Hourly Results (5)'!L2048/1000</f>
        <v>0</v>
      </c>
    </row>
    <row r="2038" spans="2:17" x14ac:dyDescent="0.25">
      <c r="B2038" s="8">
        <v>3</v>
      </c>
      <c r="C2038" s="9">
        <v>26</v>
      </c>
      <c r="D2038" s="134">
        <f>'PVWatts Hourly Results (1)'!C2049</f>
        <v>0</v>
      </c>
      <c r="E2038" s="127">
        <f>DATE(YEAR(Inputs!$D$5),Summary!B2038,Summary!C2038)+TIME(D2038,0,0)</f>
        <v>86</v>
      </c>
      <c r="F2038" s="4">
        <f t="shared" si="221"/>
        <v>0</v>
      </c>
      <c r="G2038" s="4">
        <f t="shared" si="219"/>
        <v>2</v>
      </c>
      <c r="H2038" s="4">
        <f t="shared" si="222"/>
        <v>1</v>
      </c>
      <c r="I2038" s="4">
        <f t="shared" si="223"/>
        <v>0</v>
      </c>
      <c r="J2038" s="4">
        <f t="shared" si="224"/>
        <v>0</v>
      </c>
      <c r="K2038" s="4">
        <f t="shared" si="220"/>
        <v>0</v>
      </c>
      <c r="L2038" s="5">
        <f t="shared" si="225"/>
        <v>0</v>
      </c>
      <c r="M2038" s="137">
        <f>'PVWatts Hourly Results (1)'!L2049/1000</f>
        <v>0</v>
      </c>
      <c r="N2038" s="3">
        <f>'PVWatts Hourly Results (2)'!L2049/1000</f>
        <v>0</v>
      </c>
      <c r="O2038" s="3">
        <f>'PVWatts Hourly Results (3)'!L2049/1000</f>
        <v>0</v>
      </c>
      <c r="P2038" s="3">
        <f>'PVWatts Hourly Results (4)'!L2049/1000</f>
        <v>0</v>
      </c>
      <c r="Q2038" s="130">
        <f>'PVWatts Hourly Results (5)'!L2049/1000</f>
        <v>0</v>
      </c>
    </row>
    <row r="2039" spans="2:17" x14ac:dyDescent="0.25">
      <c r="B2039" s="8">
        <v>3</v>
      </c>
      <c r="C2039" s="9">
        <v>26</v>
      </c>
      <c r="D2039" s="134">
        <f>'PVWatts Hourly Results (1)'!C2050</f>
        <v>0</v>
      </c>
      <c r="E2039" s="127">
        <f>DATE(YEAR(Inputs!$D$5),Summary!B2039,Summary!C2039)+TIME(D2039,0,0)</f>
        <v>86</v>
      </c>
      <c r="F2039" s="4">
        <f t="shared" si="221"/>
        <v>0</v>
      </c>
      <c r="G2039" s="4">
        <f t="shared" si="219"/>
        <v>2</v>
      </c>
      <c r="H2039" s="4">
        <f t="shared" si="222"/>
        <v>1</v>
      </c>
      <c r="I2039" s="4">
        <f t="shared" si="223"/>
        <v>0</v>
      </c>
      <c r="J2039" s="4">
        <f t="shared" si="224"/>
        <v>0</v>
      </c>
      <c r="K2039" s="4">
        <f t="shared" si="220"/>
        <v>0</v>
      </c>
      <c r="L2039" s="5">
        <f t="shared" si="225"/>
        <v>0</v>
      </c>
      <c r="M2039" s="137">
        <f>'PVWatts Hourly Results (1)'!L2050/1000</f>
        <v>0</v>
      </c>
      <c r="N2039" s="3">
        <f>'PVWatts Hourly Results (2)'!L2050/1000</f>
        <v>0</v>
      </c>
      <c r="O2039" s="3">
        <f>'PVWatts Hourly Results (3)'!L2050/1000</f>
        <v>0</v>
      </c>
      <c r="P2039" s="3">
        <f>'PVWatts Hourly Results (4)'!L2050/1000</f>
        <v>0</v>
      </c>
      <c r="Q2039" s="130">
        <f>'PVWatts Hourly Results (5)'!L2050/1000</f>
        <v>0</v>
      </c>
    </row>
    <row r="2040" spans="2:17" x14ac:dyDescent="0.25">
      <c r="B2040" s="8">
        <v>3</v>
      </c>
      <c r="C2040" s="9">
        <v>26</v>
      </c>
      <c r="D2040" s="134">
        <f>'PVWatts Hourly Results (1)'!C2051</f>
        <v>0</v>
      </c>
      <c r="E2040" s="127">
        <f>DATE(YEAR(Inputs!$D$5),Summary!B2040,Summary!C2040)+TIME(D2040,0,0)</f>
        <v>86</v>
      </c>
      <c r="F2040" s="4">
        <f t="shared" si="221"/>
        <v>0</v>
      </c>
      <c r="G2040" s="4">
        <f t="shared" si="219"/>
        <v>2</v>
      </c>
      <c r="H2040" s="4">
        <f t="shared" si="222"/>
        <v>1</v>
      </c>
      <c r="I2040" s="4">
        <f t="shared" si="223"/>
        <v>0</v>
      </c>
      <c r="J2040" s="4">
        <f t="shared" si="224"/>
        <v>0</v>
      </c>
      <c r="K2040" s="4">
        <f t="shared" si="220"/>
        <v>0</v>
      </c>
      <c r="L2040" s="5">
        <f t="shared" si="225"/>
        <v>0</v>
      </c>
      <c r="M2040" s="137">
        <f>'PVWatts Hourly Results (1)'!L2051/1000</f>
        <v>0</v>
      </c>
      <c r="N2040" s="3">
        <f>'PVWatts Hourly Results (2)'!L2051/1000</f>
        <v>0</v>
      </c>
      <c r="O2040" s="3">
        <f>'PVWatts Hourly Results (3)'!L2051/1000</f>
        <v>0</v>
      </c>
      <c r="P2040" s="3">
        <f>'PVWatts Hourly Results (4)'!L2051/1000</f>
        <v>0</v>
      </c>
      <c r="Q2040" s="130">
        <f>'PVWatts Hourly Results (5)'!L2051/1000</f>
        <v>0</v>
      </c>
    </row>
    <row r="2041" spans="2:17" x14ac:dyDescent="0.25">
      <c r="B2041" s="8">
        <v>3</v>
      </c>
      <c r="C2041" s="9">
        <v>26</v>
      </c>
      <c r="D2041" s="134">
        <f>'PVWatts Hourly Results (1)'!C2052</f>
        <v>0</v>
      </c>
      <c r="E2041" s="127">
        <f>DATE(YEAR(Inputs!$D$5),Summary!B2041,Summary!C2041)+TIME(D2041,0,0)</f>
        <v>86</v>
      </c>
      <c r="F2041" s="4">
        <f t="shared" si="221"/>
        <v>0</v>
      </c>
      <c r="G2041" s="4">
        <f t="shared" si="219"/>
        <v>2</v>
      </c>
      <c r="H2041" s="4">
        <f t="shared" si="222"/>
        <v>1</v>
      </c>
      <c r="I2041" s="4">
        <f t="shared" si="223"/>
        <v>0</v>
      </c>
      <c r="J2041" s="4">
        <f t="shared" si="224"/>
        <v>0</v>
      </c>
      <c r="K2041" s="4">
        <f t="shared" si="220"/>
        <v>0</v>
      </c>
      <c r="L2041" s="5">
        <f t="shared" si="225"/>
        <v>0</v>
      </c>
      <c r="M2041" s="137">
        <f>'PVWatts Hourly Results (1)'!L2052/1000</f>
        <v>0</v>
      </c>
      <c r="N2041" s="3">
        <f>'PVWatts Hourly Results (2)'!L2052/1000</f>
        <v>0</v>
      </c>
      <c r="O2041" s="3">
        <f>'PVWatts Hourly Results (3)'!L2052/1000</f>
        <v>0</v>
      </c>
      <c r="P2041" s="3">
        <f>'PVWatts Hourly Results (4)'!L2052/1000</f>
        <v>0</v>
      </c>
      <c r="Q2041" s="130">
        <f>'PVWatts Hourly Results (5)'!L2052/1000</f>
        <v>0</v>
      </c>
    </row>
    <row r="2042" spans="2:17" x14ac:dyDescent="0.25">
      <c r="B2042" s="8">
        <v>3</v>
      </c>
      <c r="C2042" s="9">
        <v>26</v>
      </c>
      <c r="D2042" s="134">
        <f>'PVWatts Hourly Results (1)'!C2053</f>
        <v>0</v>
      </c>
      <c r="E2042" s="127">
        <f>DATE(YEAR(Inputs!$D$5),Summary!B2042,Summary!C2042)+TIME(D2042,0,0)</f>
        <v>86</v>
      </c>
      <c r="F2042" s="4">
        <f t="shared" si="221"/>
        <v>0</v>
      </c>
      <c r="G2042" s="4">
        <f t="shared" si="219"/>
        <v>2</v>
      </c>
      <c r="H2042" s="4">
        <f t="shared" si="222"/>
        <v>1</v>
      </c>
      <c r="I2042" s="4">
        <f t="shared" si="223"/>
        <v>0</v>
      </c>
      <c r="J2042" s="4">
        <f t="shared" si="224"/>
        <v>0</v>
      </c>
      <c r="K2042" s="4">
        <f t="shared" si="220"/>
        <v>0</v>
      </c>
      <c r="L2042" s="5">
        <f t="shared" si="225"/>
        <v>0</v>
      </c>
      <c r="M2042" s="137">
        <f>'PVWatts Hourly Results (1)'!L2053/1000</f>
        <v>0</v>
      </c>
      <c r="N2042" s="3">
        <f>'PVWatts Hourly Results (2)'!L2053/1000</f>
        <v>0</v>
      </c>
      <c r="O2042" s="3">
        <f>'PVWatts Hourly Results (3)'!L2053/1000</f>
        <v>0</v>
      </c>
      <c r="P2042" s="3">
        <f>'PVWatts Hourly Results (4)'!L2053/1000</f>
        <v>0</v>
      </c>
      <c r="Q2042" s="130">
        <f>'PVWatts Hourly Results (5)'!L2053/1000</f>
        <v>0</v>
      </c>
    </row>
    <row r="2043" spans="2:17" x14ac:dyDescent="0.25">
      <c r="B2043" s="8">
        <v>3</v>
      </c>
      <c r="C2043" s="9">
        <v>26</v>
      </c>
      <c r="D2043" s="134">
        <f>'PVWatts Hourly Results (1)'!C2054</f>
        <v>0</v>
      </c>
      <c r="E2043" s="127">
        <f>DATE(YEAR(Inputs!$D$5),Summary!B2043,Summary!C2043)+TIME(D2043,0,0)</f>
        <v>86</v>
      </c>
      <c r="F2043" s="4">
        <f t="shared" si="221"/>
        <v>0</v>
      </c>
      <c r="G2043" s="4">
        <f t="shared" si="219"/>
        <v>2</v>
      </c>
      <c r="H2043" s="4">
        <f t="shared" si="222"/>
        <v>1</v>
      </c>
      <c r="I2043" s="4">
        <f t="shared" si="223"/>
        <v>0</v>
      </c>
      <c r="J2043" s="4">
        <f t="shared" si="224"/>
        <v>0</v>
      </c>
      <c r="K2043" s="4">
        <f t="shared" si="220"/>
        <v>0</v>
      </c>
      <c r="L2043" s="5">
        <f t="shared" si="225"/>
        <v>0</v>
      </c>
      <c r="M2043" s="137">
        <f>'PVWatts Hourly Results (1)'!L2054/1000</f>
        <v>0</v>
      </c>
      <c r="N2043" s="3">
        <f>'PVWatts Hourly Results (2)'!L2054/1000</f>
        <v>0</v>
      </c>
      <c r="O2043" s="3">
        <f>'PVWatts Hourly Results (3)'!L2054/1000</f>
        <v>0</v>
      </c>
      <c r="P2043" s="3">
        <f>'PVWatts Hourly Results (4)'!L2054/1000</f>
        <v>0</v>
      </c>
      <c r="Q2043" s="130">
        <f>'PVWatts Hourly Results (5)'!L2054/1000</f>
        <v>0</v>
      </c>
    </row>
    <row r="2044" spans="2:17" x14ac:dyDescent="0.25">
      <c r="B2044" s="8">
        <v>3</v>
      </c>
      <c r="C2044" s="9">
        <v>26</v>
      </c>
      <c r="D2044" s="134">
        <f>'PVWatts Hourly Results (1)'!C2055</f>
        <v>0</v>
      </c>
      <c r="E2044" s="127">
        <f>DATE(YEAR(Inputs!$D$5),Summary!B2044,Summary!C2044)+TIME(D2044,0,0)</f>
        <v>86</v>
      </c>
      <c r="F2044" s="4">
        <f t="shared" si="221"/>
        <v>0</v>
      </c>
      <c r="G2044" s="4">
        <f t="shared" si="219"/>
        <v>2</v>
      </c>
      <c r="H2044" s="4">
        <f t="shared" si="222"/>
        <v>1</v>
      </c>
      <c r="I2044" s="4">
        <f t="shared" si="223"/>
        <v>0</v>
      </c>
      <c r="J2044" s="4">
        <f t="shared" si="224"/>
        <v>0</v>
      </c>
      <c r="K2044" s="4">
        <f t="shared" si="220"/>
        <v>0</v>
      </c>
      <c r="L2044" s="5">
        <f t="shared" si="225"/>
        <v>0</v>
      </c>
      <c r="M2044" s="137">
        <f>'PVWatts Hourly Results (1)'!L2055/1000</f>
        <v>0</v>
      </c>
      <c r="N2044" s="3">
        <f>'PVWatts Hourly Results (2)'!L2055/1000</f>
        <v>0</v>
      </c>
      <c r="O2044" s="3">
        <f>'PVWatts Hourly Results (3)'!L2055/1000</f>
        <v>0</v>
      </c>
      <c r="P2044" s="3">
        <f>'PVWatts Hourly Results (4)'!L2055/1000</f>
        <v>0</v>
      </c>
      <c r="Q2044" s="130">
        <f>'PVWatts Hourly Results (5)'!L2055/1000</f>
        <v>0</v>
      </c>
    </row>
    <row r="2045" spans="2:17" x14ac:dyDescent="0.25">
      <c r="B2045" s="8">
        <v>3</v>
      </c>
      <c r="C2045" s="9">
        <v>26</v>
      </c>
      <c r="D2045" s="134">
        <f>'PVWatts Hourly Results (1)'!C2056</f>
        <v>0</v>
      </c>
      <c r="E2045" s="127">
        <f>DATE(YEAR(Inputs!$D$5),Summary!B2045,Summary!C2045)+TIME(D2045,0,0)</f>
        <v>86</v>
      </c>
      <c r="F2045" s="4">
        <f t="shared" si="221"/>
        <v>0</v>
      </c>
      <c r="G2045" s="4">
        <f t="shared" si="219"/>
        <v>2</v>
      </c>
      <c r="H2045" s="4">
        <f t="shared" si="222"/>
        <v>1</v>
      </c>
      <c r="I2045" s="4">
        <f t="shared" si="223"/>
        <v>0</v>
      </c>
      <c r="J2045" s="4">
        <f t="shared" si="224"/>
        <v>0</v>
      </c>
      <c r="K2045" s="4">
        <f t="shared" si="220"/>
        <v>0</v>
      </c>
      <c r="L2045" s="5">
        <f t="shared" si="225"/>
        <v>0</v>
      </c>
      <c r="M2045" s="137">
        <f>'PVWatts Hourly Results (1)'!L2056/1000</f>
        <v>0</v>
      </c>
      <c r="N2045" s="3">
        <f>'PVWatts Hourly Results (2)'!L2056/1000</f>
        <v>0</v>
      </c>
      <c r="O2045" s="3">
        <f>'PVWatts Hourly Results (3)'!L2056/1000</f>
        <v>0</v>
      </c>
      <c r="P2045" s="3">
        <f>'PVWatts Hourly Results (4)'!L2056/1000</f>
        <v>0</v>
      </c>
      <c r="Q2045" s="130">
        <f>'PVWatts Hourly Results (5)'!L2056/1000</f>
        <v>0</v>
      </c>
    </row>
    <row r="2046" spans="2:17" x14ac:dyDescent="0.25">
      <c r="B2046" s="8">
        <v>3</v>
      </c>
      <c r="C2046" s="9">
        <v>26</v>
      </c>
      <c r="D2046" s="134">
        <f>'PVWatts Hourly Results (1)'!C2057</f>
        <v>0</v>
      </c>
      <c r="E2046" s="127">
        <f>DATE(YEAR(Inputs!$D$5),Summary!B2046,Summary!C2046)+TIME(D2046,0,0)</f>
        <v>86</v>
      </c>
      <c r="F2046" s="4">
        <f t="shared" si="221"/>
        <v>0</v>
      </c>
      <c r="G2046" s="4">
        <f t="shared" si="219"/>
        <v>2</v>
      </c>
      <c r="H2046" s="4">
        <f t="shared" si="222"/>
        <v>1</v>
      </c>
      <c r="I2046" s="4">
        <f t="shared" si="223"/>
        <v>0</v>
      </c>
      <c r="J2046" s="4">
        <f t="shared" si="224"/>
        <v>0</v>
      </c>
      <c r="K2046" s="4">
        <f t="shared" si="220"/>
        <v>0</v>
      </c>
      <c r="L2046" s="5">
        <f t="shared" si="225"/>
        <v>0</v>
      </c>
      <c r="M2046" s="137">
        <f>'PVWatts Hourly Results (1)'!L2057/1000</f>
        <v>0</v>
      </c>
      <c r="N2046" s="3">
        <f>'PVWatts Hourly Results (2)'!L2057/1000</f>
        <v>0</v>
      </c>
      <c r="O2046" s="3">
        <f>'PVWatts Hourly Results (3)'!L2057/1000</f>
        <v>0</v>
      </c>
      <c r="P2046" s="3">
        <f>'PVWatts Hourly Results (4)'!L2057/1000</f>
        <v>0</v>
      </c>
      <c r="Q2046" s="130">
        <f>'PVWatts Hourly Results (5)'!L2057/1000</f>
        <v>0</v>
      </c>
    </row>
    <row r="2047" spans="2:17" x14ac:dyDescent="0.25">
      <c r="B2047" s="8">
        <v>3</v>
      </c>
      <c r="C2047" s="9">
        <v>26</v>
      </c>
      <c r="D2047" s="134">
        <f>'PVWatts Hourly Results (1)'!C2058</f>
        <v>0</v>
      </c>
      <c r="E2047" s="127">
        <f>DATE(YEAR(Inputs!$D$5),Summary!B2047,Summary!C2047)+TIME(D2047,0,0)</f>
        <v>86</v>
      </c>
      <c r="F2047" s="4">
        <f t="shared" si="221"/>
        <v>0</v>
      </c>
      <c r="G2047" s="4">
        <f t="shared" si="219"/>
        <v>2</v>
      </c>
      <c r="H2047" s="4">
        <f t="shared" si="222"/>
        <v>1</v>
      </c>
      <c r="I2047" s="4">
        <f t="shared" si="223"/>
        <v>0</v>
      </c>
      <c r="J2047" s="4">
        <f t="shared" si="224"/>
        <v>0</v>
      </c>
      <c r="K2047" s="4">
        <f t="shared" si="220"/>
        <v>0</v>
      </c>
      <c r="L2047" s="5">
        <f t="shared" si="225"/>
        <v>0</v>
      </c>
      <c r="M2047" s="137">
        <f>'PVWatts Hourly Results (1)'!L2058/1000</f>
        <v>0</v>
      </c>
      <c r="N2047" s="3">
        <f>'PVWatts Hourly Results (2)'!L2058/1000</f>
        <v>0</v>
      </c>
      <c r="O2047" s="3">
        <f>'PVWatts Hourly Results (3)'!L2058/1000</f>
        <v>0</v>
      </c>
      <c r="P2047" s="3">
        <f>'PVWatts Hourly Results (4)'!L2058/1000</f>
        <v>0</v>
      </c>
      <c r="Q2047" s="130">
        <f>'PVWatts Hourly Results (5)'!L2058/1000</f>
        <v>0</v>
      </c>
    </row>
    <row r="2048" spans="2:17" x14ac:dyDescent="0.25">
      <c r="B2048" s="8">
        <v>3</v>
      </c>
      <c r="C2048" s="9">
        <v>26</v>
      </c>
      <c r="D2048" s="134">
        <f>'PVWatts Hourly Results (1)'!C2059</f>
        <v>0</v>
      </c>
      <c r="E2048" s="127">
        <f>DATE(YEAR(Inputs!$D$5),Summary!B2048,Summary!C2048)+TIME(D2048,0,0)</f>
        <v>86</v>
      </c>
      <c r="F2048" s="4">
        <f t="shared" si="221"/>
        <v>0</v>
      </c>
      <c r="G2048" s="4">
        <f t="shared" si="219"/>
        <v>2</v>
      </c>
      <c r="H2048" s="4">
        <f t="shared" si="222"/>
        <v>1</v>
      </c>
      <c r="I2048" s="4">
        <f t="shared" si="223"/>
        <v>0</v>
      </c>
      <c r="J2048" s="4">
        <f t="shared" si="224"/>
        <v>0</v>
      </c>
      <c r="K2048" s="4">
        <f t="shared" si="220"/>
        <v>0</v>
      </c>
      <c r="L2048" s="5">
        <f t="shared" si="225"/>
        <v>0</v>
      </c>
      <c r="M2048" s="137">
        <f>'PVWatts Hourly Results (1)'!L2059/1000</f>
        <v>0</v>
      </c>
      <c r="N2048" s="3">
        <f>'PVWatts Hourly Results (2)'!L2059/1000</f>
        <v>0</v>
      </c>
      <c r="O2048" s="3">
        <f>'PVWatts Hourly Results (3)'!L2059/1000</f>
        <v>0</v>
      </c>
      <c r="P2048" s="3">
        <f>'PVWatts Hourly Results (4)'!L2059/1000</f>
        <v>0</v>
      </c>
      <c r="Q2048" s="130">
        <f>'PVWatts Hourly Results (5)'!L2059/1000</f>
        <v>0</v>
      </c>
    </row>
    <row r="2049" spans="2:17" x14ac:dyDescent="0.25">
      <c r="B2049" s="8">
        <v>3</v>
      </c>
      <c r="C2049" s="9">
        <v>26</v>
      </c>
      <c r="D2049" s="134">
        <f>'PVWatts Hourly Results (1)'!C2060</f>
        <v>0</v>
      </c>
      <c r="E2049" s="127">
        <f>DATE(YEAR(Inputs!$D$5),Summary!B2049,Summary!C2049)+TIME(D2049,0,0)</f>
        <v>86</v>
      </c>
      <c r="F2049" s="4">
        <f t="shared" si="221"/>
        <v>0</v>
      </c>
      <c r="G2049" s="4">
        <f t="shared" si="219"/>
        <v>2</v>
      </c>
      <c r="H2049" s="4">
        <f t="shared" si="222"/>
        <v>1</v>
      </c>
      <c r="I2049" s="4">
        <f t="shared" si="223"/>
        <v>0</v>
      </c>
      <c r="J2049" s="4">
        <f t="shared" si="224"/>
        <v>0</v>
      </c>
      <c r="K2049" s="4">
        <f t="shared" si="220"/>
        <v>0</v>
      </c>
      <c r="L2049" s="5">
        <f t="shared" si="225"/>
        <v>0</v>
      </c>
      <c r="M2049" s="137">
        <f>'PVWatts Hourly Results (1)'!L2060/1000</f>
        <v>0</v>
      </c>
      <c r="N2049" s="3">
        <f>'PVWatts Hourly Results (2)'!L2060/1000</f>
        <v>0</v>
      </c>
      <c r="O2049" s="3">
        <f>'PVWatts Hourly Results (3)'!L2060/1000</f>
        <v>0</v>
      </c>
      <c r="P2049" s="3">
        <f>'PVWatts Hourly Results (4)'!L2060/1000</f>
        <v>0</v>
      </c>
      <c r="Q2049" s="130">
        <f>'PVWatts Hourly Results (5)'!L2060/1000</f>
        <v>0</v>
      </c>
    </row>
    <row r="2050" spans="2:17" x14ac:dyDescent="0.25">
      <c r="B2050" s="8">
        <v>3</v>
      </c>
      <c r="C2050" s="9">
        <v>26</v>
      </c>
      <c r="D2050" s="134">
        <f>'PVWatts Hourly Results (1)'!C2061</f>
        <v>0</v>
      </c>
      <c r="E2050" s="127">
        <f>DATE(YEAR(Inputs!$D$5),Summary!B2050,Summary!C2050)+TIME(D2050,0,0)</f>
        <v>86</v>
      </c>
      <c r="F2050" s="4">
        <f t="shared" si="221"/>
        <v>0</v>
      </c>
      <c r="G2050" s="4">
        <f t="shared" si="219"/>
        <v>2</v>
      </c>
      <c r="H2050" s="4">
        <f t="shared" si="222"/>
        <v>1</v>
      </c>
      <c r="I2050" s="4">
        <f t="shared" si="223"/>
        <v>0</v>
      </c>
      <c r="J2050" s="4">
        <f t="shared" si="224"/>
        <v>0</v>
      </c>
      <c r="K2050" s="4">
        <f t="shared" si="220"/>
        <v>0</v>
      </c>
      <c r="L2050" s="5">
        <f t="shared" si="225"/>
        <v>0</v>
      </c>
      <c r="M2050" s="137">
        <f>'PVWatts Hourly Results (1)'!L2061/1000</f>
        <v>0</v>
      </c>
      <c r="N2050" s="3">
        <f>'PVWatts Hourly Results (2)'!L2061/1000</f>
        <v>0</v>
      </c>
      <c r="O2050" s="3">
        <f>'PVWatts Hourly Results (3)'!L2061/1000</f>
        <v>0</v>
      </c>
      <c r="P2050" s="3">
        <f>'PVWatts Hourly Results (4)'!L2061/1000</f>
        <v>0</v>
      </c>
      <c r="Q2050" s="130">
        <f>'PVWatts Hourly Results (5)'!L2061/1000</f>
        <v>0</v>
      </c>
    </row>
    <row r="2051" spans="2:17" x14ac:dyDescent="0.25">
      <c r="B2051" s="8">
        <v>3</v>
      </c>
      <c r="C2051" s="9">
        <v>26</v>
      </c>
      <c r="D2051" s="134">
        <f>'PVWatts Hourly Results (1)'!C2062</f>
        <v>0</v>
      </c>
      <c r="E2051" s="127">
        <f>DATE(YEAR(Inputs!$D$5),Summary!B2051,Summary!C2051)+TIME(D2051,0,0)</f>
        <v>86</v>
      </c>
      <c r="F2051" s="4">
        <f t="shared" si="221"/>
        <v>0</v>
      </c>
      <c r="G2051" s="4">
        <f t="shared" si="219"/>
        <v>2</v>
      </c>
      <c r="H2051" s="4">
        <f t="shared" si="222"/>
        <v>1</v>
      </c>
      <c r="I2051" s="4">
        <f t="shared" si="223"/>
        <v>0</v>
      </c>
      <c r="J2051" s="4">
        <f t="shared" si="224"/>
        <v>0</v>
      </c>
      <c r="K2051" s="4">
        <f t="shared" si="220"/>
        <v>0</v>
      </c>
      <c r="L2051" s="5">
        <f t="shared" si="225"/>
        <v>0</v>
      </c>
      <c r="M2051" s="137">
        <f>'PVWatts Hourly Results (1)'!L2062/1000</f>
        <v>0</v>
      </c>
      <c r="N2051" s="3">
        <f>'PVWatts Hourly Results (2)'!L2062/1000</f>
        <v>0</v>
      </c>
      <c r="O2051" s="3">
        <f>'PVWatts Hourly Results (3)'!L2062/1000</f>
        <v>0</v>
      </c>
      <c r="P2051" s="3">
        <f>'PVWatts Hourly Results (4)'!L2062/1000</f>
        <v>0</v>
      </c>
      <c r="Q2051" s="130">
        <f>'PVWatts Hourly Results (5)'!L2062/1000</f>
        <v>0</v>
      </c>
    </row>
    <row r="2052" spans="2:17" x14ac:dyDescent="0.25">
      <c r="B2052" s="8">
        <v>3</v>
      </c>
      <c r="C2052" s="9">
        <v>26</v>
      </c>
      <c r="D2052" s="134">
        <f>'PVWatts Hourly Results (1)'!C2063</f>
        <v>0</v>
      </c>
      <c r="E2052" s="127">
        <f>DATE(YEAR(Inputs!$D$5),Summary!B2052,Summary!C2052)+TIME(D2052,0,0)</f>
        <v>86</v>
      </c>
      <c r="F2052" s="4">
        <f t="shared" si="221"/>
        <v>0</v>
      </c>
      <c r="G2052" s="4">
        <f t="shared" si="219"/>
        <v>2</v>
      </c>
      <c r="H2052" s="4">
        <f t="shared" si="222"/>
        <v>1</v>
      </c>
      <c r="I2052" s="4">
        <f t="shared" si="223"/>
        <v>0</v>
      </c>
      <c r="J2052" s="4">
        <f t="shared" si="224"/>
        <v>0</v>
      </c>
      <c r="K2052" s="4">
        <f t="shared" si="220"/>
        <v>0</v>
      </c>
      <c r="L2052" s="5">
        <f t="shared" si="225"/>
        <v>0</v>
      </c>
      <c r="M2052" s="137">
        <f>'PVWatts Hourly Results (1)'!L2063/1000</f>
        <v>0</v>
      </c>
      <c r="N2052" s="3">
        <f>'PVWatts Hourly Results (2)'!L2063/1000</f>
        <v>0</v>
      </c>
      <c r="O2052" s="3">
        <f>'PVWatts Hourly Results (3)'!L2063/1000</f>
        <v>0</v>
      </c>
      <c r="P2052" s="3">
        <f>'PVWatts Hourly Results (4)'!L2063/1000</f>
        <v>0</v>
      </c>
      <c r="Q2052" s="130">
        <f>'PVWatts Hourly Results (5)'!L2063/1000</f>
        <v>0</v>
      </c>
    </row>
    <row r="2053" spans="2:17" x14ac:dyDescent="0.25">
      <c r="B2053" s="8">
        <v>3</v>
      </c>
      <c r="C2053" s="9">
        <v>26</v>
      </c>
      <c r="D2053" s="134">
        <f>'PVWatts Hourly Results (1)'!C2064</f>
        <v>0</v>
      </c>
      <c r="E2053" s="127">
        <f>DATE(YEAR(Inputs!$D$5),Summary!B2053,Summary!C2053)+TIME(D2053,0,0)</f>
        <v>86</v>
      </c>
      <c r="F2053" s="4">
        <f t="shared" si="221"/>
        <v>0</v>
      </c>
      <c r="G2053" s="4">
        <f t="shared" si="219"/>
        <v>2</v>
      </c>
      <c r="H2053" s="4">
        <f t="shared" si="222"/>
        <v>1</v>
      </c>
      <c r="I2053" s="4">
        <f t="shared" si="223"/>
        <v>0</v>
      </c>
      <c r="J2053" s="4">
        <f t="shared" si="224"/>
        <v>0</v>
      </c>
      <c r="K2053" s="4">
        <f t="shared" si="220"/>
        <v>0</v>
      </c>
      <c r="L2053" s="5">
        <f t="shared" si="225"/>
        <v>0</v>
      </c>
      <c r="M2053" s="137">
        <f>'PVWatts Hourly Results (1)'!L2064/1000</f>
        <v>0</v>
      </c>
      <c r="N2053" s="3">
        <f>'PVWatts Hourly Results (2)'!L2064/1000</f>
        <v>0</v>
      </c>
      <c r="O2053" s="3">
        <f>'PVWatts Hourly Results (3)'!L2064/1000</f>
        <v>0</v>
      </c>
      <c r="P2053" s="3">
        <f>'PVWatts Hourly Results (4)'!L2064/1000</f>
        <v>0</v>
      </c>
      <c r="Q2053" s="130">
        <f>'PVWatts Hourly Results (5)'!L2064/1000</f>
        <v>0</v>
      </c>
    </row>
    <row r="2054" spans="2:17" x14ac:dyDescent="0.25">
      <c r="B2054" s="8">
        <v>3</v>
      </c>
      <c r="C2054" s="9">
        <v>26</v>
      </c>
      <c r="D2054" s="134">
        <f>'PVWatts Hourly Results (1)'!C2065</f>
        <v>0</v>
      </c>
      <c r="E2054" s="127">
        <f>DATE(YEAR(Inputs!$D$5),Summary!B2054,Summary!C2054)+TIME(D2054,0,0)</f>
        <v>86</v>
      </c>
      <c r="F2054" s="4">
        <f t="shared" si="221"/>
        <v>0</v>
      </c>
      <c r="G2054" s="4">
        <f t="shared" si="219"/>
        <v>2</v>
      </c>
      <c r="H2054" s="4">
        <f t="shared" si="222"/>
        <v>1</v>
      </c>
      <c r="I2054" s="4">
        <f t="shared" si="223"/>
        <v>0</v>
      </c>
      <c r="J2054" s="4">
        <f t="shared" si="224"/>
        <v>0</v>
      </c>
      <c r="K2054" s="4">
        <f t="shared" si="220"/>
        <v>0</v>
      </c>
      <c r="L2054" s="5">
        <f t="shared" si="225"/>
        <v>0</v>
      </c>
      <c r="M2054" s="137">
        <f>'PVWatts Hourly Results (1)'!L2065/1000</f>
        <v>0</v>
      </c>
      <c r="N2054" s="3">
        <f>'PVWatts Hourly Results (2)'!L2065/1000</f>
        <v>0</v>
      </c>
      <c r="O2054" s="3">
        <f>'PVWatts Hourly Results (3)'!L2065/1000</f>
        <v>0</v>
      </c>
      <c r="P2054" s="3">
        <f>'PVWatts Hourly Results (4)'!L2065/1000</f>
        <v>0</v>
      </c>
      <c r="Q2054" s="130">
        <f>'PVWatts Hourly Results (5)'!L2065/1000</f>
        <v>0</v>
      </c>
    </row>
    <row r="2055" spans="2:17" x14ac:dyDescent="0.25">
      <c r="B2055" s="8">
        <v>3</v>
      </c>
      <c r="C2055" s="9">
        <v>26</v>
      </c>
      <c r="D2055" s="134">
        <f>'PVWatts Hourly Results (1)'!C2066</f>
        <v>0</v>
      </c>
      <c r="E2055" s="127">
        <f>DATE(YEAR(Inputs!$D$5),Summary!B2055,Summary!C2055)+TIME(D2055,0,0)</f>
        <v>86</v>
      </c>
      <c r="F2055" s="4">
        <f t="shared" si="221"/>
        <v>0</v>
      </c>
      <c r="G2055" s="4">
        <f t="shared" si="219"/>
        <v>2</v>
      </c>
      <c r="H2055" s="4">
        <f t="shared" si="222"/>
        <v>1</v>
      </c>
      <c r="I2055" s="4">
        <f t="shared" si="223"/>
        <v>0</v>
      </c>
      <c r="J2055" s="4">
        <f t="shared" si="224"/>
        <v>0</v>
      </c>
      <c r="K2055" s="4">
        <f t="shared" si="220"/>
        <v>0</v>
      </c>
      <c r="L2055" s="5">
        <f t="shared" si="225"/>
        <v>0</v>
      </c>
      <c r="M2055" s="137">
        <f>'PVWatts Hourly Results (1)'!L2066/1000</f>
        <v>0</v>
      </c>
      <c r="N2055" s="3">
        <f>'PVWatts Hourly Results (2)'!L2066/1000</f>
        <v>0</v>
      </c>
      <c r="O2055" s="3">
        <f>'PVWatts Hourly Results (3)'!L2066/1000</f>
        <v>0</v>
      </c>
      <c r="P2055" s="3">
        <f>'PVWatts Hourly Results (4)'!L2066/1000</f>
        <v>0</v>
      </c>
      <c r="Q2055" s="130">
        <f>'PVWatts Hourly Results (5)'!L2066/1000</f>
        <v>0</v>
      </c>
    </row>
    <row r="2056" spans="2:17" x14ac:dyDescent="0.25">
      <c r="B2056" s="8">
        <v>3</v>
      </c>
      <c r="C2056" s="9">
        <v>26</v>
      </c>
      <c r="D2056" s="134">
        <f>'PVWatts Hourly Results (1)'!C2067</f>
        <v>0</v>
      </c>
      <c r="E2056" s="127">
        <f>DATE(YEAR(Inputs!$D$5),Summary!B2056,Summary!C2056)+TIME(D2056,0,0)</f>
        <v>86</v>
      </c>
      <c r="F2056" s="4">
        <f t="shared" si="221"/>
        <v>0</v>
      </c>
      <c r="G2056" s="4">
        <f t="shared" si="219"/>
        <v>2</v>
      </c>
      <c r="H2056" s="4">
        <f t="shared" si="222"/>
        <v>1</v>
      </c>
      <c r="I2056" s="4">
        <f t="shared" si="223"/>
        <v>0</v>
      </c>
      <c r="J2056" s="4">
        <f t="shared" si="224"/>
        <v>0</v>
      </c>
      <c r="K2056" s="4">
        <f t="shared" si="220"/>
        <v>0</v>
      </c>
      <c r="L2056" s="5">
        <f t="shared" si="225"/>
        <v>0</v>
      </c>
      <c r="M2056" s="137">
        <f>'PVWatts Hourly Results (1)'!L2067/1000</f>
        <v>0</v>
      </c>
      <c r="N2056" s="3">
        <f>'PVWatts Hourly Results (2)'!L2067/1000</f>
        <v>0</v>
      </c>
      <c r="O2056" s="3">
        <f>'PVWatts Hourly Results (3)'!L2067/1000</f>
        <v>0</v>
      </c>
      <c r="P2056" s="3">
        <f>'PVWatts Hourly Results (4)'!L2067/1000</f>
        <v>0</v>
      </c>
      <c r="Q2056" s="130">
        <f>'PVWatts Hourly Results (5)'!L2067/1000</f>
        <v>0</v>
      </c>
    </row>
    <row r="2057" spans="2:17" x14ac:dyDescent="0.25">
      <c r="B2057" s="8">
        <v>3</v>
      </c>
      <c r="C2057" s="9">
        <v>26</v>
      </c>
      <c r="D2057" s="134">
        <f>'PVWatts Hourly Results (1)'!C2068</f>
        <v>0</v>
      </c>
      <c r="E2057" s="127">
        <f>DATE(YEAR(Inputs!$D$5),Summary!B2057,Summary!C2057)+TIME(D2057,0,0)</f>
        <v>86</v>
      </c>
      <c r="F2057" s="4">
        <f t="shared" si="221"/>
        <v>0</v>
      </c>
      <c r="G2057" s="4">
        <f t="shared" si="219"/>
        <v>2</v>
      </c>
      <c r="H2057" s="4">
        <f t="shared" si="222"/>
        <v>1</v>
      </c>
      <c r="I2057" s="4">
        <f t="shared" si="223"/>
        <v>0</v>
      </c>
      <c r="J2057" s="4">
        <f t="shared" si="224"/>
        <v>0</v>
      </c>
      <c r="K2057" s="4">
        <f t="shared" si="220"/>
        <v>0</v>
      </c>
      <c r="L2057" s="5">
        <f t="shared" si="225"/>
        <v>0</v>
      </c>
      <c r="M2057" s="137">
        <f>'PVWatts Hourly Results (1)'!L2068/1000</f>
        <v>0</v>
      </c>
      <c r="N2057" s="3">
        <f>'PVWatts Hourly Results (2)'!L2068/1000</f>
        <v>0</v>
      </c>
      <c r="O2057" s="3">
        <f>'PVWatts Hourly Results (3)'!L2068/1000</f>
        <v>0</v>
      </c>
      <c r="P2057" s="3">
        <f>'PVWatts Hourly Results (4)'!L2068/1000</f>
        <v>0</v>
      </c>
      <c r="Q2057" s="130">
        <f>'PVWatts Hourly Results (5)'!L2068/1000</f>
        <v>0</v>
      </c>
    </row>
    <row r="2058" spans="2:17" x14ac:dyDescent="0.25">
      <c r="B2058" s="8">
        <v>3</v>
      </c>
      <c r="C2058" s="9">
        <v>26</v>
      </c>
      <c r="D2058" s="134">
        <f>'PVWatts Hourly Results (1)'!C2069</f>
        <v>0</v>
      </c>
      <c r="E2058" s="127">
        <f>DATE(YEAR(Inputs!$D$5),Summary!B2058,Summary!C2058)+TIME(D2058,0,0)</f>
        <v>86</v>
      </c>
      <c r="F2058" s="4">
        <f t="shared" si="221"/>
        <v>0</v>
      </c>
      <c r="G2058" s="4">
        <f t="shared" si="219"/>
        <v>2</v>
      </c>
      <c r="H2058" s="4">
        <f t="shared" si="222"/>
        <v>1</v>
      </c>
      <c r="I2058" s="4">
        <f t="shared" si="223"/>
        <v>0</v>
      </c>
      <c r="J2058" s="4">
        <f t="shared" si="224"/>
        <v>0</v>
      </c>
      <c r="K2058" s="4">
        <f t="shared" si="220"/>
        <v>0</v>
      </c>
      <c r="L2058" s="5">
        <f t="shared" si="225"/>
        <v>0</v>
      </c>
      <c r="M2058" s="137">
        <f>'PVWatts Hourly Results (1)'!L2069/1000</f>
        <v>0</v>
      </c>
      <c r="N2058" s="3">
        <f>'PVWatts Hourly Results (2)'!L2069/1000</f>
        <v>0</v>
      </c>
      <c r="O2058" s="3">
        <f>'PVWatts Hourly Results (3)'!L2069/1000</f>
        <v>0</v>
      </c>
      <c r="P2058" s="3">
        <f>'PVWatts Hourly Results (4)'!L2069/1000</f>
        <v>0</v>
      </c>
      <c r="Q2058" s="130">
        <f>'PVWatts Hourly Results (5)'!L2069/1000</f>
        <v>0</v>
      </c>
    </row>
    <row r="2059" spans="2:17" x14ac:dyDescent="0.25">
      <c r="B2059" s="8">
        <v>3</v>
      </c>
      <c r="C2059" s="9">
        <v>26</v>
      </c>
      <c r="D2059" s="134">
        <f>'PVWatts Hourly Results (1)'!C2070</f>
        <v>0</v>
      </c>
      <c r="E2059" s="127">
        <f>DATE(YEAR(Inputs!$D$5),Summary!B2059,Summary!C2059)+TIME(D2059,0,0)</f>
        <v>86</v>
      </c>
      <c r="F2059" s="4">
        <f t="shared" si="221"/>
        <v>0</v>
      </c>
      <c r="G2059" s="4">
        <f t="shared" si="219"/>
        <v>2</v>
      </c>
      <c r="H2059" s="4">
        <f t="shared" si="222"/>
        <v>1</v>
      </c>
      <c r="I2059" s="4">
        <f t="shared" si="223"/>
        <v>0</v>
      </c>
      <c r="J2059" s="4">
        <f t="shared" si="224"/>
        <v>0</v>
      </c>
      <c r="K2059" s="4">
        <f t="shared" si="220"/>
        <v>0</v>
      </c>
      <c r="L2059" s="5">
        <f t="shared" si="225"/>
        <v>0</v>
      </c>
      <c r="M2059" s="137">
        <f>'PVWatts Hourly Results (1)'!L2070/1000</f>
        <v>0</v>
      </c>
      <c r="N2059" s="3">
        <f>'PVWatts Hourly Results (2)'!L2070/1000</f>
        <v>0</v>
      </c>
      <c r="O2059" s="3">
        <f>'PVWatts Hourly Results (3)'!L2070/1000</f>
        <v>0</v>
      </c>
      <c r="P2059" s="3">
        <f>'PVWatts Hourly Results (4)'!L2070/1000</f>
        <v>0</v>
      </c>
      <c r="Q2059" s="130">
        <f>'PVWatts Hourly Results (5)'!L2070/1000</f>
        <v>0</v>
      </c>
    </row>
    <row r="2060" spans="2:17" x14ac:dyDescent="0.25">
      <c r="B2060" s="8">
        <v>3</v>
      </c>
      <c r="C2060" s="9">
        <v>26</v>
      </c>
      <c r="D2060" s="134">
        <f>'PVWatts Hourly Results (1)'!C2071</f>
        <v>0</v>
      </c>
      <c r="E2060" s="127">
        <f>DATE(YEAR(Inputs!$D$5),Summary!B2060,Summary!C2060)+TIME(D2060,0,0)</f>
        <v>86</v>
      </c>
      <c r="F2060" s="4">
        <f t="shared" si="221"/>
        <v>0</v>
      </c>
      <c r="G2060" s="4">
        <f t="shared" si="219"/>
        <v>2</v>
      </c>
      <c r="H2060" s="4">
        <f t="shared" si="222"/>
        <v>1</v>
      </c>
      <c r="I2060" s="4">
        <f t="shared" si="223"/>
        <v>0</v>
      </c>
      <c r="J2060" s="4">
        <f t="shared" si="224"/>
        <v>0</v>
      </c>
      <c r="K2060" s="4">
        <f t="shared" si="220"/>
        <v>0</v>
      </c>
      <c r="L2060" s="5">
        <f t="shared" si="225"/>
        <v>0</v>
      </c>
      <c r="M2060" s="137">
        <f>'PVWatts Hourly Results (1)'!L2071/1000</f>
        <v>0</v>
      </c>
      <c r="N2060" s="3">
        <f>'PVWatts Hourly Results (2)'!L2071/1000</f>
        <v>0</v>
      </c>
      <c r="O2060" s="3">
        <f>'PVWatts Hourly Results (3)'!L2071/1000</f>
        <v>0</v>
      </c>
      <c r="P2060" s="3">
        <f>'PVWatts Hourly Results (4)'!L2071/1000</f>
        <v>0</v>
      </c>
      <c r="Q2060" s="130">
        <f>'PVWatts Hourly Results (5)'!L2071/1000</f>
        <v>0</v>
      </c>
    </row>
    <row r="2061" spans="2:17" x14ac:dyDescent="0.25">
      <c r="B2061" s="8">
        <v>3</v>
      </c>
      <c r="C2061" s="9">
        <v>26</v>
      </c>
      <c r="D2061" s="134">
        <f>'PVWatts Hourly Results (1)'!C2072</f>
        <v>0</v>
      </c>
      <c r="E2061" s="127">
        <f>DATE(YEAR(Inputs!$D$5),Summary!B2061,Summary!C2061)+TIME(D2061,0,0)</f>
        <v>86</v>
      </c>
      <c r="F2061" s="4">
        <f t="shared" si="221"/>
        <v>0</v>
      </c>
      <c r="G2061" s="4">
        <f t="shared" si="219"/>
        <v>2</v>
      </c>
      <c r="H2061" s="4">
        <f t="shared" si="222"/>
        <v>1</v>
      </c>
      <c r="I2061" s="4">
        <f t="shared" si="223"/>
        <v>0</v>
      </c>
      <c r="J2061" s="4">
        <f t="shared" si="224"/>
        <v>0</v>
      </c>
      <c r="K2061" s="4">
        <f t="shared" si="220"/>
        <v>0</v>
      </c>
      <c r="L2061" s="5">
        <f t="shared" si="225"/>
        <v>0</v>
      </c>
      <c r="M2061" s="137">
        <f>'PVWatts Hourly Results (1)'!L2072/1000</f>
        <v>0</v>
      </c>
      <c r="N2061" s="3">
        <f>'PVWatts Hourly Results (2)'!L2072/1000</f>
        <v>0</v>
      </c>
      <c r="O2061" s="3">
        <f>'PVWatts Hourly Results (3)'!L2072/1000</f>
        <v>0</v>
      </c>
      <c r="P2061" s="3">
        <f>'PVWatts Hourly Results (4)'!L2072/1000</f>
        <v>0</v>
      </c>
      <c r="Q2061" s="130">
        <f>'PVWatts Hourly Results (5)'!L2072/1000</f>
        <v>0</v>
      </c>
    </row>
    <row r="2062" spans="2:17" x14ac:dyDescent="0.25">
      <c r="B2062" s="8">
        <v>3</v>
      </c>
      <c r="C2062" s="9">
        <v>27</v>
      </c>
      <c r="D2062" s="134">
        <f>'PVWatts Hourly Results (1)'!C2073</f>
        <v>0</v>
      </c>
      <c r="E2062" s="127">
        <f>DATE(YEAR(Inputs!$D$5),Summary!B2062,Summary!C2062)+TIME(D2062,0,0)</f>
        <v>87</v>
      </c>
      <c r="F2062" s="4">
        <f t="shared" si="221"/>
        <v>0</v>
      </c>
      <c r="G2062" s="4">
        <f t="shared" si="219"/>
        <v>3</v>
      </c>
      <c r="H2062" s="4">
        <f t="shared" si="222"/>
        <v>1</v>
      </c>
      <c r="I2062" s="4">
        <f t="shared" si="223"/>
        <v>0</v>
      </c>
      <c r="J2062" s="4">
        <f t="shared" si="224"/>
        <v>0</v>
      </c>
      <c r="K2062" s="4">
        <f t="shared" si="220"/>
        <v>0</v>
      </c>
      <c r="L2062" s="5">
        <f t="shared" si="225"/>
        <v>0</v>
      </c>
      <c r="M2062" s="137">
        <f>'PVWatts Hourly Results (1)'!L2073/1000</f>
        <v>0</v>
      </c>
      <c r="N2062" s="3">
        <f>'PVWatts Hourly Results (2)'!L2073/1000</f>
        <v>0</v>
      </c>
      <c r="O2062" s="3">
        <f>'PVWatts Hourly Results (3)'!L2073/1000</f>
        <v>0</v>
      </c>
      <c r="P2062" s="3">
        <f>'PVWatts Hourly Results (4)'!L2073/1000</f>
        <v>0</v>
      </c>
      <c r="Q2062" s="130">
        <f>'PVWatts Hourly Results (5)'!L2073/1000</f>
        <v>0</v>
      </c>
    </row>
    <row r="2063" spans="2:17" x14ac:dyDescent="0.25">
      <c r="B2063" s="8">
        <v>3</v>
      </c>
      <c r="C2063" s="9">
        <v>27</v>
      </c>
      <c r="D2063" s="134">
        <f>'PVWatts Hourly Results (1)'!C2074</f>
        <v>0</v>
      </c>
      <c r="E2063" s="127">
        <f>DATE(YEAR(Inputs!$D$5),Summary!B2063,Summary!C2063)+TIME(D2063,0,0)</f>
        <v>87</v>
      </c>
      <c r="F2063" s="4">
        <f t="shared" si="221"/>
        <v>0</v>
      </c>
      <c r="G2063" s="4">
        <f t="shared" si="219"/>
        <v>3</v>
      </c>
      <c r="H2063" s="4">
        <f t="shared" si="222"/>
        <v>1</v>
      </c>
      <c r="I2063" s="4">
        <f t="shared" si="223"/>
        <v>0</v>
      </c>
      <c r="J2063" s="4">
        <f t="shared" si="224"/>
        <v>0</v>
      </c>
      <c r="K2063" s="4">
        <f t="shared" si="220"/>
        <v>0</v>
      </c>
      <c r="L2063" s="5">
        <f t="shared" si="225"/>
        <v>0</v>
      </c>
      <c r="M2063" s="137">
        <f>'PVWatts Hourly Results (1)'!L2074/1000</f>
        <v>0</v>
      </c>
      <c r="N2063" s="3">
        <f>'PVWatts Hourly Results (2)'!L2074/1000</f>
        <v>0</v>
      </c>
      <c r="O2063" s="3">
        <f>'PVWatts Hourly Results (3)'!L2074/1000</f>
        <v>0</v>
      </c>
      <c r="P2063" s="3">
        <f>'PVWatts Hourly Results (4)'!L2074/1000</f>
        <v>0</v>
      </c>
      <c r="Q2063" s="130">
        <f>'PVWatts Hourly Results (5)'!L2074/1000</f>
        <v>0</v>
      </c>
    </row>
    <row r="2064" spans="2:17" x14ac:dyDescent="0.25">
      <c r="B2064" s="8">
        <v>3</v>
      </c>
      <c r="C2064" s="9">
        <v>27</v>
      </c>
      <c r="D2064" s="134">
        <f>'PVWatts Hourly Results (1)'!C2075</f>
        <v>0</v>
      </c>
      <c r="E2064" s="127">
        <f>DATE(YEAR(Inputs!$D$5),Summary!B2064,Summary!C2064)+TIME(D2064,0,0)</f>
        <v>87</v>
      </c>
      <c r="F2064" s="4">
        <f t="shared" si="221"/>
        <v>0</v>
      </c>
      <c r="G2064" s="4">
        <f t="shared" si="219"/>
        <v>3</v>
      </c>
      <c r="H2064" s="4">
        <f t="shared" si="222"/>
        <v>1</v>
      </c>
      <c r="I2064" s="4">
        <f t="shared" si="223"/>
        <v>0</v>
      </c>
      <c r="J2064" s="4">
        <f t="shared" si="224"/>
        <v>0</v>
      </c>
      <c r="K2064" s="4">
        <f t="shared" si="220"/>
        <v>0</v>
      </c>
      <c r="L2064" s="5">
        <f t="shared" si="225"/>
        <v>0</v>
      </c>
      <c r="M2064" s="137">
        <f>'PVWatts Hourly Results (1)'!L2075/1000</f>
        <v>0</v>
      </c>
      <c r="N2064" s="3">
        <f>'PVWatts Hourly Results (2)'!L2075/1000</f>
        <v>0</v>
      </c>
      <c r="O2064" s="3">
        <f>'PVWatts Hourly Results (3)'!L2075/1000</f>
        <v>0</v>
      </c>
      <c r="P2064" s="3">
        <f>'PVWatts Hourly Results (4)'!L2075/1000</f>
        <v>0</v>
      </c>
      <c r="Q2064" s="130">
        <f>'PVWatts Hourly Results (5)'!L2075/1000</f>
        <v>0</v>
      </c>
    </row>
    <row r="2065" spans="2:17" x14ac:dyDescent="0.25">
      <c r="B2065" s="8">
        <v>3</v>
      </c>
      <c r="C2065" s="9">
        <v>27</v>
      </c>
      <c r="D2065" s="134">
        <f>'PVWatts Hourly Results (1)'!C2076</f>
        <v>0</v>
      </c>
      <c r="E2065" s="127">
        <f>DATE(YEAR(Inputs!$D$5),Summary!B2065,Summary!C2065)+TIME(D2065,0,0)</f>
        <v>87</v>
      </c>
      <c r="F2065" s="4">
        <f t="shared" si="221"/>
        <v>0</v>
      </c>
      <c r="G2065" s="4">
        <f t="shared" si="219"/>
        <v>3</v>
      </c>
      <c r="H2065" s="4">
        <f t="shared" si="222"/>
        <v>1</v>
      </c>
      <c r="I2065" s="4">
        <f t="shared" si="223"/>
        <v>0</v>
      </c>
      <c r="J2065" s="4">
        <f t="shared" si="224"/>
        <v>0</v>
      </c>
      <c r="K2065" s="4">
        <f t="shared" si="220"/>
        <v>0</v>
      </c>
      <c r="L2065" s="5">
        <f t="shared" si="225"/>
        <v>0</v>
      </c>
      <c r="M2065" s="137">
        <f>'PVWatts Hourly Results (1)'!L2076/1000</f>
        <v>0</v>
      </c>
      <c r="N2065" s="3">
        <f>'PVWatts Hourly Results (2)'!L2076/1000</f>
        <v>0</v>
      </c>
      <c r="O2065" s="3">
        <f>'PVWatts Hourly Results (3)'!L2076/1000</f>
        <v>0</v>
      </c>
      <c r="P2065" s="3">
        <f>'PVWatts Hourly Results (4)'!L2076/1000</f>
        <v>0</v>
      </c>
      <c r="Q2065" s="130">
        <f>'PVWatts Hourly Results (5)'!L2076/1000</f>
        <v>0</v>
      </c>
    </row>
    <row r="2066" spans="2:17" x14ac:dyDescent="0.25">
      <c r="B2066" s="8">
        <v>3</v>
      </c>
      <c r="C2066" s="9">
        <v>27</v>
      </c>
      <c r="D2066" s="134">
        <f>'PVWatts Hourly Results (1)'!C2077</f>
        <v>0</v>
      </c>
      <c r="E2066" s="127">
        <f>DATE(YEAR(Inputs!$D$5),Summary!B2066,Summary!C2066)+TIME(D2066,0,0)</f>
        <v>87</v>
      </c>
      <c r="F2066" s="4">
        <f t="shared" si="221"/>
        <v>0</v>
      </c>
      <c r="G2066" s="4">
        <f t="shared" si="219"/>
        <v>3</v>
      </c>
      <c r="H2066" s="4">
        <f t="shared" si="222"/>
        <v>1</v>
      </c>
      <c r="I2066" s="4">
        <f t="shared" si="223"/>
        <v>0</v>
      </c>
      <c r="J2066" s="4">
        <f t="shared" si="224"/>
        <v>0</v>
      </c>
      <c r="K2066" s="4">
        <f t="shared" si="220"/>
        <v>0</v>
      </c>
      <c r="L2066" s="5">
        <f t="shared" si="225"/>
        <v>0</v>
      </c>
      <c r="M2066" s="137">
        <f>'PVWatts Hourly Results (1)'!L2077/1000</f>
        <v>0</v>
      </c>
      <c r="N2066" s="3">
        <f>'PVWatts Hourly Results (2)'!L2077/1000</f>
        <v>0</v>
      </c>
      <c r="O2066" s="3">
        <f>'PVWatts Hourly Results (3)'!L2077/1000</f>
        <v>0</v>
      </c>
      <c r="P2066" s="3">
        <f>'PVWatts Hourly Results (4)'!L2077/1000</f>
        <v>0</v>
      </c>
      <c r="Q2066" s="130">
        <f>'PVWatts Hourly Results (5)'!L2077/1000</f>
        <v>0</v>
      </c>
    </row>
    <row r="2067" spans="2:17" x14ac:dyDescent="0.25">
      <c r="B2067" s="8">
        <v>3</v>
      </c>
      <c r="C2067" s="9">
        <v>27</v>
      </c>
      <c r="D2067" s="134">
        <f>'PVWatts Hourly Results (1)'!C2078</f>
        <v>0</v>
      </c>
      <c r="E2067" s="127">
        <f>DATE(YEAR(Inputs!$D$5),Summary!B2067,Summary!C2067)+TIME(D2067,0,0)</f>
        <v>87</v>
      </c>
      <c r="F2067" s="4">
        <f t="shared" si="221"/>
        <v>0</v>
      </c>
      <c r="G2067" s="4">
        <f t="shared" si="219"/>
        <v>3</v>
      </c>
      <c r="H2067" s="4">
        <f t="shared" si="222"/>
        <v>1</v>
      </c>
      <c r="I2067" s="4">
        <f t="shared" si="223"/>
        <v>0</v>
      </c>
      <c r="J2067" s="4">
        <f t="shared" si="224"/>
        <v>0</v>
      </c>
      <c r="K2067" s="4">
        <f t="shared" si="220"/>
        <v>0</v>
      </c>
      <c r="L2067" s="5">
        <f t="shared" si="225"/>
        <v>0</v>
      </c>
      <c r="M2067" s="137">
        <f>'PVWatts Hourly Results (1)'!L2078/1000</f>
        <v>0</v>
      </c>
      <c r="N2067" s="3">
        <f>'PVWatts Hourly Results (2)'!L2078/1000</f>
        <v>0</v>
      </c>
      <c r="O2067" s="3">
        <f>'PVWatts Hourly Results (3)'!L2078/1000</f>
        <v>0</v>
      </c>
      <c r="P2067" s="3">
        <f>'PVWatts Hourly Results (4)'!L2078/1000</f>
        <v>0</v>
      </c>
      <c r="Q2067" s="130">
        <f>'PVWatts Hourly Results (5)'!L2078/1000</f>
        <v>0</v>
      </c>
    </row>
    <row r="2068" spans="2:17" x14ac:dyDescent="0.25">
      <c r="B2068" s="8">
        <v>3</v>
      </c>
      <c r="C2068" s="9">
        <v>27</v>
      </c>
      <c r="D2068" s="134">
        <f>'PVWatts Hourly Results (1)'!C2079</f>
        <v>0</v>
      </c>
      <c r="E2068" s="127">
        <f>DATE(YEAR(Inputs!$D$5),Summary!B2068,Summary!C2068)+TIME(D2068,0,0)</f>
        <v>87</v>
      </c>
      <c r="F2068" s="4">
        <f t="shared" si="221"/>
        <v>0</v>
      </c>
      <c r="G2068" s="4">
        <f t="shared" si="219"/>
        <v>3</v>
      </c>
      <c r="H2068" s="4">
        <f t="shared" si="222"/>
        <v>1</v>
      </c>
      <c r="I2068" s="4">
        <f t="shared" si="223"/>
        <v>0</v>
      </c>
      <c r="J2068" s="4">
        <f t="shared" si="224"/>
        <v>0</v>
      </c>
      <c r="K2068" s="4">
        <f t="shared" si="220"/>
        <v>0</v>
      </c>
      <c r="L2068" s="5">
        <f t="shared" si="225"/>
        <v>0</v>
      </c>
      <c r="M2068" s="137">
        <f>'PVWatts Hourly Results (1)'!L2079/1000</f>
        <v>0</v>
      </c>
      <c r="N2068" s="3">
        <f>'PVWatts Hourly Results (2)'!L2079/1000</f>
        <v>0</v>
      </c>
      <c r="O2068" s="3">
        <f>'PVWatts Hourly Results (3)'!L2079/1000</f>
        <v>0</v>
      </c>
      <c r="P2068" s="3">
        <f>'PVWatts Hourly Results (4)'!L2079/1000</f>
        <v>0</v>
      </c>
      <c r="Q2068" s="130">
        <f>'PVWatts Hourly Results (5)'!L2079/1000</f>
        <v>0</v>
      </c>
    </row>
    <row r="2069" spans="2:17" x14ac:dyDescent="0.25">
      <c r="B2069" s="8">
        <v>3</v>
      </c>
      <c r="C2069" s="9">
        <v>27</v>
      </c>
      <c r="D2069" s="134">
        <f>'PVWatts Hourly Results (1)'!C2080</f>
        <v>0</v>
      </c>
      <c r="E2069" s="127">
        <f>DATE(YEAR(Inputs!$D$5),Summary!B2069,Summary!C2069)+TIME(D2069,0,0)</f>
        <v>87</v>
      </c>
      <c r="F2069" s="4">
        <f t="shared" si="221"/>
        <v>0</v>
      </c>
      <c r="G2069" s="4">
        <f t="shared" si="219"/>
        <v>3</v>
      </c>
      <c r="H2069" s="4">
        <f t="shared" si="222"/>
        <v>1</v>
      </c>
      <c r="I2069" s="4">
        <f t="shared" si="223"/>
        <v>0</v>
      </c>
      <c r="J2069" s="4">
        <f t="shared" si="224"/>
        <v>0</v>
      </c>
      <c r="K2069" s="4">
        <f t="shared" si="220"/>
        <v>0</v>
      </c>
      <c r="L2069" s="5">
        <f t="shared" si="225"/>
        <v>0</v>
      </c>
      <c r="M2069" s="137">
        <f>'PVWatts Hourly Results (1)'!L2080/1000</f>
        <v>0</v>
      </c>
      <c r="N2069" s="3">
        <f>'PVWatts Hourly Results (2)'!L2080/1000</f>
        <v>0</v>
      </c>
      <c r="O2069" s="3">
        <f>'PVWatts Hourly Results (3)'!L2080/1000</f>
        <v>0</v>
      </c>
      <c r="P2069" s="3">
        <f>'PVWatts Hourly Results (4)'!L2080/1000</f>
        <v>0</v>
      </c>
      <c r="Q2069" s="130">
        <f>'PVWatts Hourly Results (5)'!L2080/1000</f>
        <v>0</v>
      </c>
    </row>
    <row r="2070" spans="2:17" x14ac:dyDescent="0.25">
      <c r="B2070" s="8">
        <v>3</v>
      </c>
      <c r="C2070" s="9">
        <v>27</v>
      </c>
      <c r="D2070" s="134">
        <f>'PVWatts Hourly Results (1)'!C2081</f>
        <v>0</v>
      </c>
      <c r="E2070" s="127">
        <f>DATE(YEAR(Inputs!$D$5),Summary!B2070,Summary!C2070)+TIME(D2070,0,0)</f>
        <v>87</v>
      </c>
      <c r="F2070" s="4">
        <f t="shared" si="221"/>
        <v>0</v>
      </c>
      <c r="G2070" s="4">
        <f t="shared" ref="G2070:G2133" si="226">WEEKDAY(E2070)</f>
        <v>3</v>
      </c>
      <c r="H2070" s="4">
        <f t="shared" si="222"/>
        <v>1</v>
      </c>
      <c r="I2070" s="4">
        <f t="shared" si="223"/>
        <v>0</v>
      </c>
      <c r="J2070" s="4">
        <f t="shared" si="224"/>
        <v>0</v>
      </c>
      <c r="K2070" s="4">
        <f t="shared" ref="K2070:K2133" si="227">IF(OR(AND(B2070=7,C2070=4),AND(B2070=1,C2070=1)),1,0)</f>
        <v>0</v>
      </c>
      <c r="L2070" s="5">
        <f t="shared" si="225"/>
        <v>0</v>
      </c>
      <c r="M2070" s="137">
        <f>'PVWatts Hourly Results (1)'!L2081/1000</f>
        <v>0</v>
      </c>
      <c r="N2070" s="3">
        <f>'PVWatts Hourly Results (2)'!L2081/1000</f>
        <v>0</v>
      </c>
      <c r="O2070" s="3">
        <f>'PVWatts Hourly Results (3)'!L2081/1000</f>
        <v>0</v>
      </c>
      <c r="P2070" s="3">
        <f>'PVWatts Hourly Results (4)'!L2081/1000</f>
        <v>0</v>
      </c>
      <c r="Q2070" s="130">
        <f>'PVWatts Hourly Results (5)'!L2081/1000</f>
        <v>0</v>
      </c>
    </row>
    <row r="2071" spans="2:17" x14ac:dyDescent="0.25">
      <c r="B2071" s="8">
        <v>3</v>
      </c>
      <c r="C2071" s="9">
        <v>27</v>
      </c>
      <c r="D2071" s="134">
        <f>'PVWatts Hourly Results (1)'!C2082</f>
        <v>0</v>
      </c>
      <c r="E2071" s="127">
        <f>DATE(YEAR(Inputs!$D$5),Summary!B2071,Summary!C2071)+TIME(D2071,0,0)</f>
        <v>87</v>
      </c>
      <c r="F2071" s="4">
        <f t="shared" ref="F2071:F2134" si="228">IF(OR(B2071&lt;3,B2071=6,B2071=7,B2071=8),1,0)</f>
        <v>0</v>
      </c>
      <c r="G2071" s="4">
        <f t="shared" si="226"/>
        <v>3</v>
      </c>
      <c r="H2071" s="4">
        <f t="shared" ref="H2071:H2134" si="229">IF(OR(G2071=2,G2071=3,G2071=4,G2071=5,G2071=6),1,0)</f>
        <v>1</v>
      </c>
      <c r="I2071" s="4">
        <f t="shared" ref="I2071:I2134" si="230">IF(AND(B2071&gt;5,B2071&lt;9,D2071&gt;=13,D2071&lt;=16,H2071=1),1,0)</f>
        <v>0</v>
      </c>
      <c r="J2071" s="4">
        <f t="shared" ref="J2071:J2134" si="231">IF(AND(B2071&lt;3,OR(AND(D2071&gt;6,D2071&lt;9),AND(D2071&gt;17,D2071&lt;20)),H2071=1),1,0)</f>
        <v>0</v>
      </c>
      <c r="K2071" s="4">
        <f t="shared" si="227"/>
        <v>0</v>
      </c>
      <c r="L2071" s="5">
        <f t="shared" ref="L2071:L2134" si="232">IFERROR(IF(AND(F2071=1,H2071=1,OR(I2071=1,J2071=1),K2071=0),1,0),"")</f>
        <v>0</v>
      </c>
      <c r="M2071" s="137">
        <f>'PVWatts Hourly Results (1)'!L2082/1000</f>
        <v>0</v>
      </c>
      <c r="N2071" s="3">
        <f>'PVWatts Hourly Results (2)'!L2082/1000</f>
        <v>0</v>
      </c>
      <c r="O2071" s="3">
        <f>'PVWatts Hourly Results (3)'!L2082/1000</f>
        <v>0</v>
      </c>
      <c r="P2071" s="3">
        <f>'PVWatts Hourly Results (4)'!L2082/1000</f>
        <v>0</v>
      </c>
      <c r="Q2071" s="130">
        <f>'PVWatts Hourly Results (5)'!L2082/1000</f>
        <v>0</v>
      </c>
    </row>
    <row r="2072" spans="2:17" x14ac:dyDescent="0.25">
      <c r="B2072" s="8">
        <v>3</v>
      </c>
      <c r="C2072" s="9">
        <v>27</v>
      </c>
      <c r="D2072" s="134">
        <f>'PVWatts Hourly Results (1)'!C2083</f>
        <v>0</v>
      </c>
      <c r="E2072" s="127">
        <f>DATE(YEAR(Inputs!$D$5),Summary!B2072,Summary!C2072)+TIME(D2072,0,0)</f>
        <v>87</v>
      </c>
      <c r="F2072" s="4">
        <f t="shared" si="228"/>
        <v>0</v>
      </c>
      <c r="G2072" s="4">
        <f t="shared" si="226"/>
        <v>3</v>
      </c>
      <c r="H2072" s="4">
        <f t="shared" si="229"/>
        <v>1</v>
      </c>
      <c r="I2072" s="4">
        <f t="shared" si="230"/>
        <v>0</v>
      </c>
      <c r="J2072" s="4">
        <f t="shared" si="231"/>
        <v>0</v>
      </c>
      <c r="K2072" s="4">
        <f t="shared" si="227"/>
        <v>0</v>
      </c>
      <c r="L2072" s="5">
        <f t="shared" si="232"/>
        <v>0</v>
      </c>
      <c r="M2072" s="137">
        <f>'PVWatts Hourly Results (1)'!L2083/1000</f>
        <v>0</v>
      </c>
      <c r="N2072" s="3">
        <f>'PVWatts Hourly Results (2)'!L2083/1000</f>
        <v>0</v>
      </c>
      <c r="O2072" s="3">
        <f>'PVWatts Hourly Results (3)'!L2083/1000</f>
        <v>0</v>
      </c>
      <c r="P2072" s="3">
        <f>'PVWatts Hourly Results (4)'!L2083/1000</f>
        <v>0</v>
      </c>
      <c r="Q2072" s="130">
        <f>'PVWatts Hourly Results (5)'!L2083/1000</f>
        <v>0</v>
      </c>
    </row>
    <row r="2073" spans="2:17" x14ac:dyDescent="0.25">
      <c r="B2073" s="8">
        <v>3</v>
      </c>
      <c r="C2073" s="9">
        <v>27</v>
      </c>
      <c r="D2073" s="134">
        <f>'PVWatts Hourly Results (1)'!C2084</f>
        <v>0</v>
      </c>
      <c r="E2073" s="127">
        <f>DATE(YEAR(Inputs!$D$5),Summary!B2073,Summary!C2073)+TIME(D2073,0,0)</f>
        <v>87</v>
      </c>
      <c r="F2073" s="4">
        <f t="shared" si="228"/>
        <v>0</v>
      </c>
      <c r="G2073" s="4">
        <f t="shared" si="226"/>
        <v>3</v>
      </c>
      <c r="H2073" s="4">
        <f t="shared" si="229"/>
        <v>1</v>
      </c>
      <c r="I2073" s="4">
        <f t="shared" si="230"/>
        <v>0</v>
      </c>
      <c r="J2073" s="4">
        <f t="shared" si="231"/>
        <v>0</v>
      </c>
      <c r="K2073" s="4">
        <f t="shared" si="227"/>
        <v>0</v>
      </c>
      <c r="L2073" s="5">
        <f t="shared" si="232"/>
        <v>0</v>
      </c>
      <c r="M2073" s="137">
        <f>'PVWatts Hourly Results (1)'!L2084/1000</f>
        <v>0</v>
      </c>
      <c r="N2073" s="3">
        <f>'PVWatts Hourly Results (2)'!L2084/1000</f>
        <v>0</v>
      </c>
      <c r="O2073" s="3">
        <f>'PVWatts Hourly Results (3)'!L2084/1000</f>
        <v>0</v>
      </c>
      <c r="P2073" s="3">
        <f>'PVWatts Hourly Results (4)'!L2084/1000</f>
        <v>0</v>
      </c>
      <c r="Q2073" s="130">
        <f>'PVWatts Hourly Results (5)'!L2084/1000</f>
        <v>0</v>
      </c>
    </row>
    <row r="2074" spans="2:17" x14ac:dyDescent="0.25">
      <c r="B2074" s="8">
        <v>3</v>
      </c>
      <c r="C2074" s="9">
        <v>27</v>
      </c>
      <c r="D2074" s="134">
        <f>'PVWatts Hourly Results (1)'!C2085</f>
        <v>0</v>
      </c>
      <c r="E2074" s="127">
        <f>DATE(YEAR(Inputs!$D$5),Summary!B2074,Summary!C2074)+TIME(D2074,0,0)</f>
        <v>87</v>
      </c>
      <c r="F2074" s="4">
        <f t="shared" si="228"/>
        <v>0</v>
      </c>
      <c r="G2074" s="4">
        <f t="shared" si="226"/>
        <v>3</v>
      </c>
      <c r="H2074" s="4">
        <f t="shared" si="229"/>
        <v>1</v>
      </c>
      <c r="I2074" s="4">
        <f t="shared" si="230"/>
        <v>0</v>
      </c>
      <c r="J2074" s="4">
        <f t="shared" si="231"/>
        <v>0</v>
      </c>
      <c r="K2074" s="4">
        <f t="shared" si="227"/>
        <v>0</v>
      </c>
      <c r="L2074" s="5">
        <f t="shared" si="232"/>
        <v>0</v>
      </c>
      <c r="M2074" s="137">
        <f>'PVWatts Hourly Results (1)'!L2085/1000</f>
        <v>0</v>
      </c>
      <c r="N2074" s="3">
        <f>'PVWatts Hourly Results (2)'!L2085/1000</f>
        <v>0</v>
      </c>
      <c r="O2074" s="3">
        <f>'PVWatts Hourly Results (3)'!L2085/1000</f>
        <v>0</v>
      </c>
      <c r="P2074" s="3">
        <f>'PVWatts Hourly Results (4)'!L2085/1000</f>
        <v>0</v>
      </c>
      <c r="Q2074" s="130">
        <f>'PVWatts Hourly Results (5)'!L2085/1000</f>
        <v>0</v>
      </c>
    </row>
    <row r="2075" spans="2:17" x14ac:dyDescent="0.25">
      <c r="B2075" s="8">
        <v>3</v>
      </c>
      <c r="C2075" s="9">
        <v>27</v>
      </c>
      <c r="D2075" s="134">
        <f>'PVWatts Hourly Results (1)'!C2086</f>
        <v>0</v>
      </c>
      <c r="E2075" s="127">
        <f>DATE(YEAR(Inputs!$D$5),Summary!B2075,Summary!C2075)+TIME(D2075,0,0)</f>
        <v>87</v>
      </c>
      <c r="F2075" s="4">
        <f t="shared" si="228"/>
        <v>0</v>
      </c>
      <c r="G2075" s="4">
        <f t="shared" si="226"/>
        <v>3</v>
      </c>
      <c r="H2075" s="4">
        <f t="shared" si="229"/>
        <v>1</v>
      </c>
      <c r="I2075" s="4">
        <f t="shared" si="230"/>
        <v>0</v>
      </c>
      <c r="J2075" s="4">
        <f t="shared" si="231"/>
        <v>0</v>
      </c>
      <c r="K2075" s="4">
        <f t="shared" si="227"/>
        <v>0</v>
      </c>
      <c r="L2075" s="5">
        <f t="shared" si="232"/>
        <v>0</v>
      </c>
      <c r="M2075" s="137">
        <f>'PVWatts Hourly Results (1)'!L2086/1000</f>
        <v>0</v>
      </c>
      <c r="N2075" s="3">
        <f>'PVWatts Hourly Results (2)'!L2086/1000</f>
        <v>0</v>
      </c>
      <c r="O2075" s="3">
        <f>'PVWatts Hourly Results (3)'!L2086/1000</f>
        <v>0</v>
      </c>
      <c r="P2075" s="3">
        <f>'PVWatts Hourly Results (4)'!L2086/1000</f>
        <v>0</v>
      </c>
      <c r="Q2075" s="130">
        <f>'PVWatts Hourly Results (5)'!L2086/1000</f>
        <v>0</v>
      </c>
    </row>
    <row r="2076" spans="2:17" x14ac:dyDescent="0.25">
      <c r="B2076" s="8">
        <v>3</v>
      </c>
      <c r="C2076" s="9">
        <v>27</v>
      </c>
      <c r="D2076" s="134">
        <f>'PVWatts Hourly Results (1)'!C2087</f>
        <v>0</v>
      </c>
      <c r="E2076" s="127">
        <f>DATE(YEAR(Inputs!$D$5),Summary!B2076,Summary!C2076)+TIME(D2076,0,0)</f>
        <v>87</v>
      </c>
      <c r="F2076" s="4">
        <f t="shared" si="228"/>
        <v>0</v>
      </c>
      <c r="G2076" s="4">
        <f t="shared" si="226"/>
        <v>3</v>
      </c>
      <c r="H2076" s="4">
        <f t="shared" si="229"/>
        <v>1</v>
      </c>
      <c r="I2076" s="4">
        <f t="shared" si="230"/>
        <v>0</v>
      </c>
      <c r="J2076" s="4">
        <f t="shared" si="231"/>
        <v>0</v>
      </c>
      <c r="K2076" s="4">
        <f t="shared" si="227"/>
        <v>0</v>
      </c>
      <c r="L2076" s="5">
        <f t="shared" si="232"/>
        <v>0</v>
      </c>
      <c r="M2076" s="137">
        <f>'PVWatts Hourly Results (1)'!L2087/1000</f>
        <v>0</v>
      </c>
      <c r="N2076" s="3">
        <f>'PVWatts Hourly Results (2)'!L2087/1000</f>
        <v>0</v>
      </c>
      <c r="O2076" s="3">
        <f>'PVWatts Hourly Results (3)'!L2087/1000</f>
        <v>0</v>
      </c>
      <c r="P2076" s="3">
        <f>'PVWatts Hourly Results (4)'!L2087/1000</f>
        <v>0</v>
      </c>
      <c r="Q2076" s="130">
        <f>'PVWatts Hourly Results (5)'!L2087/1000</f>
        <v>0</v>
      </c>
    </row>
    <row r="2077" spans="2:17" x14ac:dyDescent="0.25">
      <c r="B2077" s="8">
        <v>3</v>
      </c>
      <c r="C2077" s="9">
        <v>27</v>
      </c>
      <c r="D2077" s="134">
        <f>'PVWatts Hourly Results (1)'!C2088</f>
        <v>0</v>
      </c>
      <c r="E2077" s="127">
        <f>DATE(YEAR(Inputs!$D$5),Summary!B2077,Summary!C2077)+TIME(D2077,0,0)</f>
        <v>87</v>
      </c>
      <c r="F2077" s="4">
        <f t="shared" si="228"/>
        <v>0</v>
      </c>
      <c r="G2077" s="4">
        <f t="shared" si="226"/>
        <v>3</v>
      </c>
      <c r="H2077" s="4">
        <f t="shared" si="229"/>
        <v>1</v>
      </c>
      <c r="I2077" s="4">
        <f t="shared" si="230"/>
        <v>0</v>
      </c>
      <c r="J2077" s="4">
        <f t="shared" si="231"/>
        <v>0</v>
      </c>
      <c r="K2077" s="4">
        <f t="shared" si="227"/>
        <v>0</v>
      </c>
      <c r="L2077" s="5">
        <f t="shared" si="232"/>
        <v>0</v>
      </c>
      <c r="M2077" s="137">
        <f>'PVWatts Hourly Results (1)'!L2088/1000</f>
        <v>0</v>
      </c>
      <c r="N2077" s="3">
        <f>'PVWatts Hourly Results (2)'!L2088/1000</f>
        <v>0</v>
      </c>
      <c r="O2077" s="3">
        <f>'PVWatts Hourly Results (3)'!L2088/1000</f>
        <v>0</v>
      </c>
      <c r="P2077" s="3">
        <f>'PVWatts Hourly Results (4)'!L2088/1000</f>
        <v>0</v>
      </c>
      <c r="Q2077" s="130">
        <f>'PVWatts Hourly Results (5)'!L2088/1000</f>
        <v>0</v>
      </c>
    </row>
    <row r="2078" spans="2:17" x14ac:dyDescent="0.25">
      <c r="B2078" s="8">
        <v>3</v>
      </c>
      <c r="C2078" s="9">
        <v>27</v>
      </c>
      <c r="D2078" s="134">
        <f>'PVWatts Hourly Results (1)'!C2089</f>
        <v>0</v>
      </c>
      <c r="E2078" s="127">
        <f>DATE(YEAR(Inputs!$D$5),Summary!B2078,Summary!C2078)+TIME(D2078,0,0)</f>
        <v>87</v>
      </c>
      <c r="F2078" s="4">
        <f t="shared" si="228"/>
        <v>0</v>
      </c>
      <c r="G2078" s="4">
        <f t="shared" si="226"/>
        <v>3</v>
      </c>
      <c r="H2078" s="4">
        <f t="shared" si="229"/>
        <v>1</v>
      </c>
      <c r="I2078" s="4">
        <f t="shared" si="230"/>
        <v>0</v>
      </c>
      <c r="J2078" s="4">
        <f t="shared" si="231"/>
        <v>0</v>
      </c>
      <c r="K2078" s="4">
        <f t="shared" si="227"/>
        <v>0</v>
      </c>
      <c r="L2078" s="5">
        <f t="shared" si="232"/>
        <v>0</v>
      </c>
      <c r="M2078" s="137">
        <f>'PVWatts Hourly Results (1)'!L2089/1000</f>
        <v>0</v>
      </c>
      <c r="N2078" s="3">
        <f>'PVWatts Hourly Results (2)'!L2089/1000</f>
        <v>0</v>
      </c>
      <c r="O2078" s="3">
        <f>'PVWatts Hourly Results (3)'!L2089/1000</f>
        <v>0</v>
      </c>
      <c r="P2078" s="3">
        <f>'PVWatts Hourly Results (4)'!L2089/1000</f>
        <v>0</v>
      </c>
      <c r="Q2078" s="130">
        <f>'PVWatts Hourly Results (5)'!L2089/1000</f>
        <v>0</v>
      </c>
    </row>
    <row r="2079" spans="2:17" x14ac:dyDescent="0.25">
      <c r="B2079" s="8">
        <v>3</v>
      </c>
      <c r="C2079" s="9">
        <v>27</v>
      </c>
      <c r="D2079" s="134">
        <f>'PVWatts Hourly Results (1)'!C2090</f>
        <v>0</v>
      </c>
      <c r="E2079" s="127">
        <f>DATE(YEAR(Inputs!$D$5),Summary!B2079,Summary!C2079)+TIME(D2079,0,0)</f>
        <v>87</v>
      </c>
      <c r="F2079" s="4">
        <f t="shared" si="228"/>
        <v>0</v>
      </c>
      <c r="G2079" s="4">
        <f t="shared" si="226"/>
        <v>3</v>
      </c>
      <c r="H2079" s="4">
        <f t="shared" si="229"/>
        <v>1</v>
      </c>
      <c r="I2079" s="4">
        <f t="shared" si="230"/>
        <v>0</v>
      </c>
      <c r="J2079" s="4">
        <f t="shared" si="231"/>
        <v>0</v>
      </c>
      <c r="K2079" s="4">
        <f t="shared" si="227"/>
        <v>0</v>
      </c>
      <c r="L2079" s="5">
        <f t="shared" si="232"/>
        <v>0</v>
      </c>
      <c r="M2079" s="137">
        <f>'PVWatts Hourly Results (1)'!L2090/1000</f>
        <v>0</v>
      </c>
      <c r="N2079" s="3">
        <f>'PVWatts Hourly Results (2)'!L2090/1000</f>
        <v>0</v>
      </c>
      <c r="O2079" s="3">
        <f>'PVWatts Hourly Results (3)'!L2090/1000</f>
        <v>0</v>
      </c>
      <c r="P2079" s="3">
        <f>'PVWatts Hourly Results (4)'!L2090/1000</f>
        <v>0</v>
      </c>
      <c r="Q2079" s="130">
        <f>'PVWatts Hourly Results (5)'!L2090/1000</f>
        <v>0</v>
      </c>
    </row>
    <row r="2080" spans="2:17" x14ac:dyDescent="0.25">
      <c r="B2080" s="8">
        <v>3</v>
      </c>
      <c r="C2080" s="9">
        <v>27</v>
      </c>
      <c r="D2080" s="134">
        <f>'PVWatts Hourly Results (1)'!C2091</f>
        <v>0</v>
      </c>
      <c r="E2080" s="127">
        <f>DATE(YEAR(Inputs!$D$5),Summary!B2080,Summary!C2080)+TIME(D2080,0,0)</f>
        <v>87</v>
      </c>
      <c r="F2080" s="4">
        <f t="shared" si="228"/>
        <v>0</v>
      </c>
      <c r="G2080" s="4">
        <f t="shared" si="226"/>
        <v>3</v>
      </c>
      <c r="H2080" s="4">
        <f t="shared" si="229"/>
        <v>1</v>
      </c>
      <c r="I2080" s="4">
        <f t="shared" si="230"/>
        <v>0</v>
      </c>
      <c r="J2080" s="4">
        <f t="shared" si="231"/>
        <v>0</v>
      </c>
      <c r="K2080" s="4">
        <f t="shared" si="227"/>
        <v>0</v>
      </c>
      <c r="L2080" s="5">
        <f t="shared" si="232"/>
        <v>0</v>
      </c>
      <c r="M2080" s="137">
        <f>'PVWatts Hourly Results (1)'!L2091/1000</f>
        <v>0</v>
      </c>
      <c r="N2080" s="3">
        <f>'PVWatts Hourly Results (2)'!L2091/1000</f>
        <v>0</v>
      </c>
      <c r="O2080" s="3">
        <f>'PVWatts Hourly Results (3)'!L2091/1000</f>
        <v>0</v>
      </c>
      <c r="P2080" s="3">
        <f>'PVWatts Hourly Results (4)'!L2091/1000</f>
        <v>0</v>
      </c>
      <c r="Q2080" s="130">
        <f>'PVWatts Hourly Results (5)'!L2091/1000</f>
        <v>0</v>
      </c>
    </row>
    <row r="2081" spans="2:17" x14ac:dyDescent="0.25">
      <c r="B2081" s="8">
        <v>3</v>
      </c>
      <c r="C2081" s="9">
        <v>27</v>
      </c>
      <c r="D2081" s="134">
        <f>'PVWatts Hourly Results (1)'!C2092</f>
        <v>0</v>
      </c>
      <c r="E2081" s="127">
        <f>DATE(YEAR(Inputs!$D$5),Summary!B2081,Summary!C2081)+TIME(D2081,0,0)</f>
        <v>87</v>
      </c>
      <c r="F2081" s="4">
        <f t="shared" si="228"/>
        <v>0</v>
      </c>
      <c r="G2081" s="4">
        <f t="shared" si="226"/>
        <v>3</v>
      </c>
      <c r="H2081" s="4">
        <f t="shared" si="229"/>
        <v>1</v>
      </c>
      <c r="I2081" s="4">
        <f t="shared" si="230"/>
        <v>0</v>
      </c>
      <c r="J2081" s="4">
        <f t="shared" si="231"/>
        <v>0</v>
      </c>
      <c r="K2081" s="4">
        <f t="shared" si="227"/>
        <v>0</v>
      </c>
      <c r="L2081" s="5">
        <f t="shared" si="232"/>
        <v>0</v>
      </c>
      <c r="M2081" s="137">
        <f>'PVWatts Hourly Results (1)'!L2092/1000</f>
        <v>0</v>
      </c>
      <c r="N2081" s="3">
        <f>'PVWatts Hourly Results (2)'!L2092/1000</f>
        <v>0</v>
      </c>
      <c r="O2081" s="3">
        <f>'PVWatts Hourly Results (3)'!L2092/1000</f>
        <v>0</v>
      </c>
      <c r="P2081" s="3">
        <f>'PVWatts Hourly Results (4)'!L2092/1000</f>
        <v>0</v>
      </c>
      <c r="Q2081" s="130">
        <f>'PVWatts Hourly Results (5)'!L2092/1000</f>
        <v>0</v>
      </c>
    </row>
    <row r="2082" spans="2:17" x14ac:dyDescent="0.25">
      <c r="B2082" s="8">
        <v>3</v>
      </c>
      <c r="C2082" s="9">
        <v>27</v>
      </c>
      <c r="D2082" s="134">
        <f>'PVWatts Hourly Results (1)'!C2093</f>
        <v>0</v>
      </c>
      <c r="E2082" s="127">
        <f>DATE(YEAR(Inputs!$D$5),Summary!B2082,Summary!C2082)+TIME(D2082,0,0)</f>
        <v>87</v>
      </c>
      <c r="F2082" s="4">
        <f t="shared" si="228"/>
        <v>0</v>
      </c>
      <c r="G2082" s="4">
        <f t="shared" si="226"/>
        <v>3</v>
      </c>
      <c r="H2082" s="4">
        <f t="shared" si="229"/>
        <v>1</v>
      </c>
      <c r="I2082" s="4">
        <f t="shared" si="230"/>
        <v>0</v>
      </c>
      <c r="J2082" s="4">
        <f t="shared" si="231"/>
        <v>0</v>
      </c>
      <c r="K2082" s="4">
        <f t="shared" si="227"/>
        <v>0</v>
      </c>
      <c r="L2082" s="5">
        <f t="shared" si="232"/>
        <v>0</v>
      </c>
      <c r="M2082" s="137">
        <f>'PVWatts Hourly Results (1)'!L2093/1000</f>
        <v>0</v>
      </c>
      <c r="N2082" s="3">
        <f>'PVWatts Hourly Results (2)'!L2093/1000</f>
        <v>0</v>
      </c>
      <c r="O2082" s="3">
        <f>'PVWatts Hourly Results (3)'!L2093/1000</f>
        <v>0</v>
      </c>
      <c r="P2082" s="3">
        <f>'PVWatts Hourly Results (4)'!L2093/1000</f>
        <v>0</v>
      </c>
      <c r="Q2082" s="130">
        <f>'PVWatts Hourly Results (5)'!L2093/1000</f>
        <v>0</v>
      </c>
    </row>
    <row r="2083" spans="2:17" x14ac:dyDescent="0.25">
      <c r="B2083" s="8">
        <v>3</v>
      </c>
      <c r="C2083" s="9">
        <v>27</v>
      </c>
      <c r="D2083" s="134">
        <f>'PVWatts Hourly Results (1)'!C2094</f>
        <v>0</v>
      </c>
      <c r="E2083" s="127">
        <f>DATE(YEAR(Inputs!$D$5),Summary!B2083,Summary!C2083)+TIME(D2083,0,0)</f>
        <v>87</v>
      </c>
      <c r="F2083" s="4">
        <f t="shared" si="228"/>
        <v>0</v>
      </c>
      <c r="G2083" s="4">
        <f t="shared" si="226"/>
        <v>3</v>
      </c>
      <c r="H2083" s="4">
        <f t="shared" si="229"/>
        <v>1</v>
      </c>
      <c r="I2083" s="4">
        <f t="shared" si="230"/>
        <v>0</v>
      </c>
      <c r="J2083" s="4">
        <f t="shared" si="231"/>
        <v>0</v>
      </c>
      <c r="K2083" s="4">
        <f t="shared" si="227"/>
        <v>0</v>
      </c>
      <c r="L2083" s="5">
        <f t="shared" si="232"/>
        <v>0</v>
      </c>
      <c r="M2083" s="137">
        <f>'PVWatts Hourly Results (1)'!L2094/1000</f>
        <v>0</v>
      </c>
      <c r="N2083" s="3">
        <f>'PVWatts Hourly Results (2)'!L2094/1000</f>
        <v>0</v>
      </c>
      <c r="O2083" s="3">
        <f>'PVWatts Hourly Results (3)'!L2094/1000</f>
        <v>0</v>
      </c>
      <c r="P2083" s="3">
        <f>'PVWatts Hourly Results (4)'!L2094/1000</f>
        <v>0</v>
      </c>
      <c r="Q2083" s="130">
        <f>'PVWatts Hourly Results (5)'!L2094/1000</f>
        <v>0</v>
      </c>
    </row>
    <row r="2084" spans="2:17" x14ac:dyDescent="0.25">
      <c r="B2084" s="8">
        <v>3</v>
      </c>
      <c r="C2084" s="9">
        <v>27</v>
      </c>
      <c r="D2084" s="134">
        <f>'PVWatts Hourly Results (1)'!C2095</f>
        <v>0</v>
      </c>
      <c r="E2084" s="127">
        <f>DATE(YEAR(Inputs!$D$5),Summary!B2084,Summary!C2084)+TIME(D2084,0,0)</f>
        <v>87</v>
      </c>
      <c r="F2084" s="4">
        <f t="shared" si="228"/>
        <v>0</v>
      </c>
      <c r="G2084" s="4">
        <f t="shared" si="226"/>
        <v>3</v>
      </c>
      <c r="H2084" s="4">
        <f t="shared" si="229"/>
        <v>1</v>
      </c>
      <c r="I2084" s="4">
        <f t="shared" si="230"/>
        <v>0</v>
      </c>
      <c r="J2084" s="4">
        <f t="shared" si="231"/>
        <v>0</v>
      </c>
      <c r="K2084" s="4">
        <f t="shared" si="227"/>
        <v>0</v>
      </c>
      <c r="L2084" s="5">
        <f t="shared" si="232"/>
        <v>0</v>
      </c>
      <c r="M2084" s="137">
        <f>'PVWatts Hourly Results (1)'!L2095/1000</f>
        <v>0</v>
      </c>
      <c r="N2084" s="3">
        <f>'PVWatts Hourly Results (2)'!L2095/1000</f>
        <v>0</v>
      </c>
      <c r="O2084" s="3">
        <f>'PVWatts Hourly Results (3)'!L2095/1000</f>
        <v>0</v>
      </c>
      <c r="P2084" s="3">
        <f>'PVWatts Hourly Results (4)'!L2095/1000</f>
        <v>0</v>
      </c>
      <c r="Q2084" s="130">
        <f>'PVWatts Hourly Results (5)'!L2095/1000</f>
        <v>0</v>
      </c>
    </row>
    <row r="2085" spans="2:17" x14ac:dyDescent="0.25">
      <c r="B2085" s="8">
        <v>3</v>
      </c>
      <c r="C2085" s="9">
        <v>27</v>
      </c>
      <c r="D2085" s="134">
        <f>'PVWatts Hourly Results (1)'!C2096</f>
        <v>0</v>
      </c>
      <c r="E2085" s="127">
        <f>DATE(YEAR(Inputs!$D$5),Summary!B2085,Summary!C2085)+TIME(D2085,0,0)</f>
        <v>87</v>
      </c>
      <c r="F2085" s="4">
        <f t="shared" si="228"/>
        <v>0</v>
      </c>
      <c r="G2085" s="4">
        <f t="shared" si="226"/>
        <v>3</v>
      </c>
      <c r="H2085" s="4">
        <f t="shared" si="229"/>
        <v>1</v>
      </c>
      <c r="I2085" s="4">
        <f t="shared" si="230"/>
        <v>0</v>
      </c>
      <c r="J2085" s="4">
        <f t="shared" si="231"/>
        <v>0</v>
      </c>
      <c r="K2085" s="4">
        <f t="shared" si="227"/>
        <v>0</v>
      </c>
      <c r="L2085" s="5">
        <f t="shared" si="232"/>
        <v>0</v>
      </c>
      <c r="M2085" s="137">
        <f>'PVWatts Hourly Results (1)'!L2096/1000</f>
        <v>0</v>
      </c>
      <c r="N2085" s="3">
        <f>'PVWatts Hourly Results (2)'!L2096/1000</f>
        <v>0</v>
      </c>
      <c r="O2085" s="3">
        <f>'PVWatts Hourly Results (3)'!L2096/1000</f>
        <v>0</v>
      </c>
      <c r="P2085" s="3">
        <f>'PVWatts Hourly Results (4)'!L2096/1000</f>
        <v>0</v>
      </c>
      <c r="Q2085" s="130">
        <f>'PVWatts Hourly Results (5)'!L2096/1000</f>
        <v>0</v>
      </c>
    </row>
    <row r="2086" spans="2:17" x14ac:dyDescent="0.25">
      <c r="B2086" s="8">
        <v>3</v>
      </c>
      <c r="C2086" s="9">
        <v>28</v>
      </c>
      <c r="D2086" s="134">
        <f>'PVWatts Hourly Results (1)'!C2097</f>
        <v>0</v>
      </c>
      <c r="E2086" s="127">
        <f>DATE(YEAR(Inputs!$D$5),Summary!B2086,Summary!C2086)+TIME(D2086,0,0)</f>
        <v>88</v>
      </c>
      <c r="F2086" s="4">
        <f t="shared" si="228"/>
        <v>0</v>
      </c>
      <c r="G2086" s="4">
        <f t="shared" si="226"/>
        <v>4</v>
      </c>
      <c r="H2086" s="4">
        <f t="shared" si="229"/>
        <v>1</v>
      </c>
      <c r="I2086" s="4">
        <f t="shared" si="230"/>
        <v>0</v>
      </c>
      <c r="J2086" s="4">
        <f t="shared" si="231"/>
        <v>0</v>
      </c>
      <c r="K2086" s="4">
        <f t="shared" si="227"/>
        <v>0</v>
      </c>
      <c r="L2086" s="5">
        <f t="shared" si="232"/>
        <v>0</v>
      </c>
      <c r="M2086" s="137">
        <f>'PVWatts Hourly Results (1)'!L2097/1000</f>
        <v>0</v>
      </c>
      <c r="N2086" s="3">
        <f>'PVWatts Hourly Results (2)'!L2097/1000</f>
        <v>0</v>
      </c>
      <c r="O2086" s="3">
        <f>'PVWatts Hourly Results (3)'!L2097/1000</f>
        <v>0</v>
      </c>
      <c r="P2086" s="3">
        <f>'PVWatts Hourly Results (4)'!L2097/1000</f>
        <v>0</v>
      </c>
      <c r="Q2086" s="130">
        <f>'PVWatts Hourly Results (5)'!L2097/1000</f>
        <v>0</v>
      </c>
    </row>
    <row r="2087" spans="2:17" x14ac:dyDescent="0.25">
      <c r="B2087" s="8">
        <v>3</v>
      </c>
      <c r="C2087" s="9">
        <v>28</v>
      </c>
      <c r="D2087" s="134">
        <f>'PVWatts Hourly Results (1)'!C2098</f>
        <v>0</v>
      </c>
      <c r="E2087" s="127">
        <f>DATE(YEAR(Inputs!$D$5),Summary!B2087,Summary!C2087)+TIME(D2087,0,0)</f>
        <v>88</v>
      </c>
      <c r="F2087" s="4">
        <f t="shared" si="228"/>
        <v>0</v>
      </c>
      <c r="G2087" s="4">
        <f t="shared" si="226"/>
        <v>4</v>
      </c>
      <c r="H2087" s="4">
        <f t="shared" si="229"/>
        <v>1</v>
      </c>
      <c r="I2087" s="4">
        <f t="shared" si="230"/>
        <v>0</v>
      </c>
      <c r="J2087" s="4">
        <f t="shared" si="231"/>
        <v>0</v>
      </c>
      <c r="K2087" s="4">
        <f t="shared" si="227"/>
        <v>0</v>
      </c>
      <c r="L2087" s="5">
        <f t="shared" si="232"/>
        <v>0</v>
      </c>
      <c r="M2087" s="137">
        <f>'PVWatts Hourly Results (1)'!L2098/1000</f>
        <v>0</v>
      </c>
      <c r="N2087" s="3">
        <f>'PVWatts Hourly Results (2)'!L2098/1000</f>
        <v>0</v>
      </c>
      <c r="O2087" s="3">
        <f>'PVWatts Hourly Results (3)'!L2098/1000</f>
        <v>0</v>
      </c>
      <c r="P2087" s="3">
        <f>'PVWatts Hourly Results (4)'!L2098/1000</f>
        <v>0</v>
      </c>
      <c r="Q2087" s="130">
        <f>'PVWatts Hourly Results (5)'!L2098/1000</f>
        <v>0</v>
      </c>
    </row>
    <row r="2088" spans="2:17" x14ac:dyDescent="0.25">
      <c r="B2088" s="8">
        <v>3</v>
      </c>
      <c r="C2088" s="9">
        <v>28</v>
      </c>
      <c r="D2088" s="134">
        <f>'PVWatts Hourly Results (1)'!C2099</f>
        <v>0</v>
      </c>
      <c r="E2088" s="127">
        <f>DATE(YEAR(Inputs!$D$5),Summary!B2088,Summary!C2088)+TIME(D2088,0,0)</f>
        <v>88</v>
      </c>
      <c r="F2088" s="4">
        <f t="shared" si="228"/>
        <v>0</v>
      </c>
      <c r="G2088" s="4">
        <f t="shared" si="226"/>
        <v>4</v>
      </c>
      <c r="H2088" s="4">
        <f t="shared" si="229"/>
        <v>1</v>
      </c>
      <c r="I2088" s="4">
        <f t="shared" si="230"/>
        <v>0</v>
      </c>
      <c r="J2088" s="4">
        <f t="shared" si="231"/>
        <v>0</v>
      </c>
      <c r="K2088" s="4">
        <f t="shared" si="227"/>
        <v>0</v>
      </c>
      <c r="L2088" s="5">
        <f t="shared" si="232"/>
        <v>0</v>
      </c>
      <c r="M2088" s="137">
        <f>'PVWatts Hourly Results (1)'!L2099/1000</f>
        <v>0</v>
      </c>
      <c r="N2088" s="3">
        <f>'PVWatts Hourly Results (2)'!L2099/1000</f>
        <v>0</v>
      </c>
      <c r="O2088" s="3">
        <f>'PVWatts Hourly Results (3)'!L2099/1000</f>
        <v>0</v>
      </c>
      <c r="P2088" s="3">
        <f>'PVWatts Hourly Results (4)'!L2099/1000</f>
        <v>0</v>
      </c>
      <c r="Q2088" s="130">
        <f>'PVWatts Hourly Results (5)'!L2099/1000</f>
        <v>0</v>
      </c>
    </row>
    <row r="2089" spans="2:17" x14ac:dyDescent="0.25">
      <c r="B2089" s="8">
        <v>3</v>
      </c>
      <c r="C2089" s="9">
        <v>28</v>
      </c>
      <c r="D2089" s="134">
        <f>'PVWatts Hourly Results (1)'!C2100</f>
        <v>0</v>
      </c>
      <c r="E2089" s="127">
        <f>DATE(YEAR(Inputs!$D$5),Summary!B2089,Summary!C2089)+TIME(D2089,0,0)</f>
        <v>88</v>
      </c>
      <c r="F2089" s="4">
        <f t="shared" si="228"/>
        <v>0</v>
      </c>
      <c r="G2089" s="4">
        <f t="shared" si="226"/>
        <v>4</v>
      </c>
      <c r="H2089" s="4">
        <f t="shared" si="229"/>
        <v>1</v>
      </c>
      <c r="I2089" s="4">
        <f t="shared" si="230"/>
        <v>0</v>
      </c>
      <c r="J2089" s="4">
        <f t="shared" si="231"/>
        <v>0</v>
      </c>
      <c r="K2089" s="4">
        <f t="shared" si="227"/>
        <v>0</v>
      </c>
      <c r="L2089" s="5">
        <f t="shared" si="232"/>
        <v>0</v>
      </c>
      <c r="M2089" s="137">
        <f>'PVWatts Hourly Results (1)'!L2100/1000</f>
        <v>0</v>
      </c>
      <c r="N2089" s="3">
        <f>'PVWatts Hourly Results (2)'!L2100/1000</f>
        <v>0</v>
      </c>
      <c r="O2089" s="3">
        <f>'PVWatts Hourly Results (3)'!L2100/1000</f>
        <v>0</v>
      </c>
      <c r="P2089" s="3">
        <f>'PVWatts Hourly Results (4)'!L2100/1000</f>
        <v>0</v>
      </c>
      <c r="Q2089" s="130">
        <f>'PVWatts Hourly Results (5)'!L2100/1000</f>
        <v>0</v>
      </c>
    </row>
    <row r="2090" spans="2:17" x14ac:dyDescent="0.25">
      <c r="B2090" s="8">
        <v>3</v>
      </c>
      <c r="C2090" s="9">
        <v>28</v>
      </c>
      <c r="D2090" s="134">
        <f>'PVWatts Hourly Results (1)'!C2101</f>
        <v>0</v>
      </c>
      <c r="E2090" s="127">
        <f>DATE(YEAR(Inputs!$D$5),Summary!B2090,Summary!C2090)+TIME(D2090,0,0)</f>
        <v>88</v>
      </c>
      <c r="F2090" s="4">
        <f t="shared" si="228"/>
        <v>0</v>
      </c>
      <c r="G2090" s="4">
        <f t="shared" si="226"/>
        <v>4</v>
      </c>
      <c r="H2090" s="4">
        <f t="shared" si="229"/>
        <v>1</v>
      </c>
      <c r="I2090" s="4">
        <f t="shared" si="230"/>
        <v>0</v>
      </c>
      <c r="J2090" s="4">
        <f t="shared" si="231"/>
        <v>0</v>
      </c>
      <c r="K2090" s="4">
        <f t="shared" si="227"/>
        <v>0</v>
      </c>
      <c r="L2090" s="5">
        <f t="shared" si="232"/>
        <v>0</v>
      </c>
      <c r="M2090" s="137">
        <f>'PVWatts Hourly Results (1)'!L2101/1000</f>
        <v>0</v>
      </c>
      <c r="N2090" s="3">
        <f>'PVWatts Hourly Results (2)'!L2101/1000</f>
        <v>0</v>
      </c>
      <c r="O2090" s="3">
        <f>'PVWatts Hourly Results (3)'!L2101/1000</f>
        <v>0</v>
      </c>
      <c r="P2090" s="3">
        <f>'PVWatts Hourly Results (4)'!L2101/1000</f>
        <v>0</v>
      </c>
      <c r="Q2090" s="130">
        <f>'PVWatts Hourly Results (5)'!L2101/1000</f>
        <v>0</v>
      </c>
    </row>
    <row r="2091" spans="2:17" x14ac:dyDescent="0.25">
      <c r="B2091" s="8">
        <v>3</v>
      </c>
      <c r="C2091" s="9">
        <v>28</v>
      </c>
      <c r="D2091" s="134">
        <f>'PVWatts Hourly Results (1)'!C2102</f>
        <v>0</v>
      </c>
      <c r="E2091" s="127">
        <f>DATE(YEAR(Inputs!$D$5),Summary!B2091,Summary!C2091)+TIME(D2091,0,0)</f>
        <v>88</v>
      </c>
      <c r="F2091" s="4">
        <f t="shared" si="228"/>
        <v>0</v>
      </c>
      <c r="G2091" s="4">
        <f t="shared" si="226"/>
        <v>4</v>
      </c>
      <c r="H2091" s="4">
        <f t="shared" si="229"/>
        <v>1</v>
      </c>
      <c r="I2091" s="4">
        <f t="shared" si="230"/>
        <v>0</v>
      </c>
      <c r="J2091" s="4">
        <f t="shared" si="231"/>
        <v>0</v>
      </c>
      <c r="K2091" s="4">
        <f t="shared" si="227"/>
        <v>0</v>
      </c>
      <c r="L2091" s="5">
        <f t="shared" si="232"/>
        <v>0</v>
      </c>
      <c r="M2091" s="137">
        <f>'PVWatts Hourly Results (1)'!L2102/1000</f>
        <v>0</v>
      </c>
      <c r="N2091" s="3">
        <f>'PVWatts Hourly Results (2)'!L2102/1000</f>
        <v>0</v>
      </c>
      <c r="O2091" s="3">
        <f>'PVWatts Hourly Results (3)'!L2102/1000</f>
        <v>0</v>
      </c>
      <c r="P2091" s="3">
        <f>'PVWatts Hourly Results (4)'!L2102/1000</f>
        <v>0</v>
      </c>
      <c r="Q2091" s="130">
        <f>'PVWatts Hourly Results (5)'!L2102/1000</f>
        <v>0</v>
      </c>
    </row>
    <row r="2092" spans="2:17" x14ac:dyDescent="0.25">
      <c r="B2092" s="8">
        <v>3</v>
      </c>
      <c r="C2092" s="9">
        <v>28</v>
      </c>
      <c r="D2092" s="134">
        <f>'PVWatts Hourly Results (1)'!C2103</f>
        <v>0</v>
      </c>
      <c r="E2092" s="127">
        <f>DATE(YEAR(Inputs!$D$5),Summary!B2092,Summary!C2092)+TIME(D2092,0,0)</f>
        <v>88</v>
      </c>
      <c r="F2092" s="4">
        <f t="shared" si="228"/>
        <v>0</v>
      </c>
      <c r="G2092" s="4">
        <f t="shared" si="226"/>
        <v>4</v>
      </c>
      <c r="H2092" s="4">
        <f t="shared" si="229"/>
        <v>1</v>
      </c>
      <c r="I2092" s="4">
        <f t="shared" si="230"/>
        <v>0</v>
      </c>
      <c r="J2092" s="4">
        <f t="shared" si="231"/>
        <v>0</v>
      </c>
      <c r="K2092" s="4">
        <f t="shared" si="227"/>
        <v>0</v>
      </c>
      <c r="L2092" s="5">
        <f t="shared" si="232"/>
        <v>0</v>
      </c>
      <c r="M2092" s="137">
        <f>'PVWatts Hourly Results (1)'!L2103/1000</f>
        <v>0</v>
      </c>
      <c r="N2092" s="3">
        <f>'PVWatts Hourly Results (2)'!L2103/1000</f>
        <v>0</v>
      </c>
      <c r="O2092" s="3">
        <f>'PVWatts Hourly Results (3)'!L2103/1000</f>
        <v>0</v>
      </c>
      <c r="P2092" s="3">
        <f>'PVWatts Hourly Results (4)'!L2103/1000</f>
        <v>0</v>
      </c>
      <c r="Q2092" s="130">
        <f>'PVWatts Hourly Results (5)'!L2103/1000</f>
        <v>0</v>
      </c>
    </row>
    <row r="2093" spans="2:17" x14ac:dyDescent="0.25">
      <c r="B2093" s="8">
        <v>3</v>
      </c>
      <c r="C2093" s="9">
        <v>28</v>
      </c>
      <c r="D2093" s="134">
        <f>'PVWatts Hourly Results (1)'!C2104</f>
        <v>0</v>
      </c>
      <c r="E2093" s="127">
        <f>DATE(YEAR(Inputs!$D$5),Summary!B2093,Summary!C2093)+TIME(D2093,0,0)</f>
        <v>88</v>
      </c>
      <c r="F2093" s="4">
        <f t="shared" si="228"/>
        <v>0</v>
      </c>
      <c r="G2093" s="4">
        <f t="shared" si="226"/>
        <v>4</v>
      </c>
      <c r="H2093" s="4">
        <f t="shared" si="229"/>
        <v>1</v>
      </c>
      <c r="I2093" s="4">
        <f t="shared" si="230"/>
        <v>0</v>
      </c>
      <c r="J2093" s="4">
        <f t="shared" si="231"/>
        <v>0</v>
      </c>
      <c r="K2093" s="4">
        <f t="shared" si="227"/>
        <v>0</v>
      </c>
      <c r="L2093" s="5">
        <f t="shared" si="232"/>
        <v>0</v>
      </c>
      <c r="M2093" s="137">
        <f>'PVWatts Hourly Results (1)'!L2104/1000</f>
        <v>0</v>
      </c>
      <c r="N2093" s="3">
        <f>'PVWatts Hourly Results (2)'!L2104/1000</f>
        <v>0</v>
      </c>
      <c r="O2093" s="3">
        <f>'PVWatts Hourly Results (3)'!L2104/1000</f>
        <v>0</v>
      </c>
      <c r="P2093" s="3">
        <f>'PVWatts Hourly Results (4)'!L2104/1000</f>
        <v>0</v>
      </c>
      <c r="Q2093" s="130">
        <f>'PVWatts Hourly Results (5)'!L2104/1000</f>
        <v>0</v>
      </c>
    </row>
    <row r="2094" spans="2:17" x14ac:dyDescent="0.25">
      <c r="B2094" s="8">
        <v>3</v>
      </c>
      <c r="C2094" s="9">
        <v>28</v>
      </c>
      <c r="D2094" s="134">
        <f>'PVWatts Hourly Results (1)'!C2105</f>
        <v>0</v>
      </c>
      <c r="E2094" s="127">
        <f>DATE(YEAR(Inputs!$D$5),Summary!B2094,Summary!C2094)+TIME(D2094,0,0)</f>
        <v>88</v>
      </c>
      <c r="F2094" s="4">
        <f t="shared" si="228"/>
        <v>0</v>
      </c>
      <c r="G2094" s="4">
        <f t="shared" si="226"/>
        <v>4</v>
      </c>
      <c r="H2094" s="4">
        <f t="shared" si="229"/>
        <v>1</v>
      </c>
      <c r="I2094" s="4">
        <f t="shared" si="230"/>
        <v>0</v>
      </c>
      <c r="J2094" s="4">
        <f t="shared" si="231"/>
        <v>0</v>
      </c>
      <c r="K2094" s="4">
        <f t="shared" si="227"/>
        <v>0</v>
      </c>
      <c r="L2094" s="5">
        <f t="shared" si="232"/>
        <v>0</v>
      </c>
      <c r="M2094" s="137">
        <f>'PVWatts Hourly Results (1)'!L2105/1000</f>
        <v>0</v>
      </c>
      <c r="N2094" s="3">
        <f>'PVWatts Hourly Results (2)'!L2105/1000</f>
        <v>0</v>
      </c>
      <c r="O2094" s="3">
        <f>'PVWatts Hourly Results (3)'!L2105/1000</f>
        <v>0</v>
      </c>
      <c r="P2094" s="3">
        <f>'PVWatts Hourly Results (4)'!L2105/1000</f>
        <v>0</v>
      </c>
      <c r="Q2094" s="130">
        <f>'PVWatts Hourly Results (5)'!L2105/1000</f>
        <v>0</v>
      </c>
    </row>
    <row r="2095" spans="2:17" x14ac:dyDescent="0.25">
      <c r="B2095" s="8">
        <v>3</v>
      </c>
      <c r="C2095" s="9">
        <v>28</v>
      </c>
      <c r="D2095" s="134">
        <f>'PVWatts Hourly Results (1)'!C2106</f>
        <v>0</v>
      </c>
      <c r="E2095" s="127">
        <f>DATE(YEAR(Inputs!$D$5),Summary!B2095,Summary!C2095)+TIME(D2095,0,0)</f>
        <v>88</v>
      </c>
      <c r="F2095" s="4">
        <f t="shared" si="228"/>
        <v>0</v>
      </c>
      <c r="G2095" s="4">
        <f t="shared" si="226"/>
        <v>4</v>
      </c>
      <c r="H2095" s="4">
        <f t="shared" si="229"/>
        <v>1</v>
      </c>
      <c r="I2095" s="4">
        <f t="shared" si="230"/>
        <v>0</v>
      </c>
      <c r="J2095" s="4">
        <f t="shared" si="231"/>
        <v>0</v>
      </c>
      <c r="K2095" s="4">
        <f t="shared" si="227"/>
        <v>0</v>
      </c>
      <c r="L2095" s="5">
        <f t="shared" si="232"/>
        <v>0</v>
      </c>
      <c r="M2095" s="137">
        <f>'PVWatts Hourly Results (1)'!L2106/1000</f>
        <v>0</v>
      </c>
      <c r="N2095" s="3">
        <f>'PVWatts Hourly Results (2)'!L2106/1000</f>
        <v>0</v>
      </c>
      <c r="O2095" s="3">
        <f>'PVWatts Hourly Results (3)'!L2106/1000</f>
        <v>0</v>
      </c>
      <c r="P2095" s="3">
        <f>'PVWatts Hourly Results (4)'!L2106/1000</f>
        <v>0</v>
      </c>
      <c r="Q2095" s="130">
        <f>'PVWatts Hourly Results (5)'!L2106/1000</f>
        <v>0</v>
      </c>
    </row>
    <row r="2096" spans="2:17" x14ac:dyDescent="0.25">
      <c r="B2096" s="8">
        <v>3</v>
      </c>
      <c r="C2096" s="9">
        <v>28</v>
      </c>
      <c r="D2096" s="134">
        <f>'PVWatts Hourly Results (1)'!C2107</f>
        <v>0</v>
      </c>
      <c r="E2096" s="127">
        <f>DATE(YEAR(Inputs!$D$5),Summary!B2096,Summary!C2096)+TIME(D2096,0,0)</f>
        <v>88</v>
      </c>
      <c r="F2096" s="4">
        <f t="shared" si="228"/>
        <v>0</v>
      </c>
      <c r="G2096" s="4">
        <f t="shared" si="226"/>
        <v>4</v>
      </c>
      <c r="H2096" s="4">
        <f t="shared" si="229"/>
        <v>1</v>
      </c>
      <c r="I2096" s="4">
        <f t="shared" si="230"/>
        <v>0</v>
      </c>
      <c r="J2096" s="4">
        <f t="shared" si="231"/>
        <v>0</v>
      </c>
      <c r="K2096" s="4">
        <f t="shared" si="227"/>
        <v>0</v>
      </c>
      <c r="L2096" s="5">
        <f t="shared" si="232"/>
        <v>0</v>
      </c>
      <c r="M2096" s="137">
        <f>'PVWatts Hourly Results (1)'!L2107/1000</f>
        <v>0</v>
      </c>
      <c r="N2096" s="3">
        <f>'PVWatts Hourly Results (2)'!L2107/1000</f>
        <v>0</v>
      </c>
      <c r="O2096" s="3">
        <f>'PVWatts Hourly Results (3)'!L2107/1000</f>
        <v>0</v>
      </c>
      <c r="P2096" s="3">
        <f>'PVWatts Hourly Results (4)'!L2107/1000</f>
        <v>0</v>
      </c>
      <c r="Q2096" s="130">
        <f>'PVWatts Hourly Results (5)'!L2107/1000</f>
        <v>0</v>
      </c>
    </row>
    <row r="2097" spans="2:17" x14ac:dyDescent="0.25">
      <c r="B2097" s="8">
        <v>3</v>
      </c>
      <c r="C2097" s="9">
        <v>28</v>
      </c>
      <c r="D2097" s="134">
        <f>'PVWatts Hourly Results (1)'!C2108</f>
        <v>0</v>
      </c>
      <c r="E2097" s="127">
        <f>DATE(YEAR(Inputs!$D$5),Summary!B2097,Summary!C2097)+TIME(D2097,0,0)</f>
        <v>88</v>
      </c>
      <c r="F2097" s="4">
        <f t="shared" si="228"/>
        <v>0</v>
      </c>
      <c r="G2097" s="4">
        <f t="shared" si="226"/>
        <v>4</v>
      </c>
      <c r="H2097" s="4">
        <f t="shared" si="229"/>
        <v>1</v>
      </c>
      <c r="I2097" s="4">
        <f t="shared" si="230"/>
        <v>0</v>
      </c>
      <c r="J2097" s="4">
        <f t="shared" si="231"/>
        <v>0</v>
      </c>
      <c r="K2097" s="4">
        <f t="shared" si="227"/>
        <v>0</v>
      </c>
      <c r="L2097" s="5">
        <f t="shared" si="232"/>
        <v>0</v>
      </c>
      <c r="M2097" s="137">
        <f>'PVWatts Hourly Results (1)'!L2108/1000</f>
        <v>0</v>
      </c>
      <c r="N2097" s="3">
        <f>'PVWatts Hourly Results (2)'!L2108/1000</f>
        <v>0</v>
      </c>
      <c r="O2097" s="3">
        <f>'PVWatts Hourly Results (3)'!L2108/1000</f>
        <v>0</v>
      </c>
      <c r="P2097" s="3">
        <f>'PVWatts Hourly Results (4)'!L2108/1000</f>
        <v>0</v>
      </c>
      <c r="Q2097" s="130">
        <f>'PVWatts Hourly Results (5)'!L2108/1000</f>
        <v>0</v>
      </c>
    </row>
    <row r="2098" spans="2:17" x14ac:dyDescent="0.25">
      <c r="B2098" s="8">
        <v>3</v>
      </c>
      <c r="C2098" s="9">
        <v>28</v>
      </c>
      <c r="D2098" s="134">
        <f>'PVWatts Hourly Results (1)'!C2109</f>
        <v>0</v>
      </c>
      <c r="E2098" s="127">
        <f>DATE(YEAR(Inputs!$D$5),Summary!B2098,Summary!C2098)+TIME(D2098,0,0)</f>
        <v>88</v>
      </c>
      <c r="F2098" s="4">
        <f t="shared" si="228"/>
        <v>0</v>
      </c>
      <c r="G2098" s="4">
        <f t="shared" si="226"/>
        <v>4</v>
      </c>
      <c r="H2098" s="4">
        <f t="shared" si="229"/>
        <v>1</v>
      </c>
      <c r="I2098" s="4">
        <f t="shared" si="230"/>
        <v>0</v>
      </c>
      <c r="J2098" s="4">
        <f t="shared" si="231"/>
        <v>0</v>
      </c>
      <c r="K2098" s="4">
        <f t="shared" si="227"/>
        <v>0</v>
      </c>
      <c r="L2098" s="5">
        <f t="shared" si="232"/>
        <v>0</v>
      </c>
      <c r="M2098" s="137">
        <f>'PVWatts Hourly Results (1)'!L2109/1000</f>
        <v>0</v>
      </c>
      <c r="N2098" s="3">
        <f>'PVWatts Hourly Results (2)'!L2109/1000</f>
        <v>0</v>
      </c>
      <c r="O2098" s="3">
        <f>'PVWatts Hourly Results (3)'!L2109/1000</f>
        <v>0</v>
      </c>
      <c r="P2098" s="3">
        <f>'PVWatts Hourly Results (4)'!L2109/1000</f>
        <v>0</v>
      </c>
      <c r="Q2098" s="130">
        <f>'PVWatts Hourly Results (5)'!L2109/1000</f>
        <v>0</v>
      </c>
    </row>
    <row r="2099" spans="2:17" x14ac:dyDescent="0.25">
      <c r="B2099" s="8">
        <v>3</v>
      </c>
      <c r="C2099" s="9">
        <v>28</v>
      </c>
      <c r="D2099" s="134">
        <f>'PVWatts Hourly Results (1)'!C2110</f>
        <v>0</v>
      </c>
      <c r="E2099" s="127">
        <f>DATE(YEAR(Inputs!$D$5),Summary!B2099,Summary!C2099)+TIME(D2099,0,0)</f>
        <v>88</v>
      </c>
      <c r="F2099" s="4">
        <f t="shared" si="228"/>
        <v>0</v>
      </c>
      <c r="G2099" s="4">
        <f t="shared" si="226"/>
        <v>4</v>
      </c>
      <c r="H2099" s="4">
        <f t="shared" si="229"/>
        <v>1</v>
      </c>
      <c r="I2099" s="4">
        <f t="shared" si="230"/>
        <v>0</v>
      </c>
      <c r="J2099" s="4">
        <f t="shared" si="231"/>
        <v>0</v>
      </c>
      <c r="K2099" s="4">
        <f t="shared" si="227"/>
        <v>0</v>
      </c>
      <c r="L2099" s="5">
        <f t="shared" si="232"/>
        <v>0</v>
      </c>
      <c r="M2099" s="137">
        <f>'PVWatts Hourly Results (1)'!L2110/1000</f>
        <v>0</v>
      </c>
      <c r="N2099" s="3">
        <f>'PVWatts Hourly Results (2)'!L2110/1000</f>
        <v>0</v>
      </c>
      <c r="O2099" s="3">
        <f>'PVWatts Hourly Results (3)'!L2110/1000</f>
        <v>0</v>
      </c>
      <c r="P2099" s="3">
        <f>'PVWatts Hourly Results (4)'!L2110/1000</f>
        <v>0</v>
      </c>
      <c r="Q2099" s="130">
        <f>'PVWatts Hourly Results (5)'!L2110/1000</f>
        <v>0</v>
      </c>
    </row>
    <row r="2100" spans="2:17" x14ac:dyDescent="0.25">
      <c r="B2100" s="8">
        <v>3</v>
      </c>
      <c r="C2100" s="9">
        <v>28</v>
      </c>
      <c r="D2100" s="134">
        <f>'PVWatts Hourly Results (1)'!C2111</f>
        <v>0</v>
      </c>
      <c r="E2100" s="127">
        <f>DATE(YEAR(Inputs!$D$5),Summary!B2100,Summary!C2100)+TIME(D2100,0,0)</f>
        <v>88</v>
      </c>
      <c r="F2100" s="4">
        <f t="shared" si="228"/>
        <v>0</v>
      </c>
      <c r="G2100" s="4">
        <f t="shared" si="226"/>
        <v>4</v>
      </c>
      <c r="H2100" s="4">
        <f t="shared" si="229"/>
        <v>1</v>
      </c>
      <c r="I2100" s="4">
        <f t="shared" si="230"/>
        <v>0</v>
      </c>
      <c r="J2100" s="4">
        <f t="shared" si="231"/>
        <v>0</v>
      </c>
      <c r="K2100" s="4">
        <f t="shared" si="227"/>
        <v>0</v>
      </c>
      <c r="L2100" s="5">
        <f t="shared" si="232"/>
        <v>0</v>
      </c>
      <c r="M2100" s="137">
        <f>'PVWatts Hourly Results (1)'!L2111/1000</f>
        <v>0</v>
      </c>
      <c r="N2100" s="3">
        <f>'PVWatts Hourly Results (2)'!L2111/1000</f>
        <v>0</v>
      </c>
      <c r="O2100" s="3">
        <f>'PVWatts Hourly Results (3)'!L2111/1000</f>
        <v>0</v>
      </c>
      <c r="P2100" s="3">
        <f>'PVWatts Hourly Results (4)'!L2111/1000</f>
        <v>0</v>
      </c>
      <c r="Q2100" s="130">
        <f>'PVWatts Hourly Results (5)'!L2111/1000</f>
        <v>0</v>
      </c>
    </row>
    <row r="2101" spans="2:17" x14ac:dyDescent="0.25">
      <c r="B2101" s="8">
        <v>3</v>
      </c>
      <c r="C2101" s="9">
        <v>28</v>
      </c>
      <c r="D2101" s="134">
        <f>'PVWatts Hourly Results (1)'!C2112</f>
        <v>0</v>
      </c>
      <c r="E2101" s="127">
        <f>DATE(YEAR(Inputs!$D$5),Summary!B2101,Summary!C2101)+TIME(D2101,0,0)</f>
        <v>88</v>
      </c>
      <c r="F2101" s="4">
        <f t="shared" si="228"/>
        <v>0</v>
      </c>
      <c r="G2101" s="4">
        <f t="shared" si="226"/>
        <v>4</v>
      </c>
      <c r="H2101" s="4">
        <f t="shared" si="229"/>
        <v>1</v>
      </c>
      <c r="I2101" s="4">
        <f t="shared" si="230"/>
        <v>0</v>
      </c>
      <c r="J2101" s="4">
        <f t="shared" si="231"/>
        <v>0</v>
      </c>
      <c r="K2101" s="4">
        <f t="shared" si="227"/>
        <v>0</v>
      </c>
      <c r="L2101" s="5">
        <f t="shared" si="232"/>
        <v>0</v>
      </c>
      <c r="M2101" s="137">
        <f>'PVWatts Hourly Results (1)'!L2112/1000</f>
        <v>0</v>
      </c>
      <c r="N2101" s="3">
        <f>'PVWatts Hourly Results (2)'!L2112/1000</f>
        <v>0</v>
      </c>
      <c r="O2101" s="3">
        <f>'PVWatts Hourly Results (3)'!L2112/1000</f>
        <v>0</v>
      </c>
      <c r="P2101" s="3">
        <f>'PVWatts Hourly Results (4)'!L2112/1000</f>
        <v>0</v>
      </c>
      <c r="Q2101" s="130">
        <f>'PVWatts Hourly Results (5)'!L2112/1000</f>
        <v>0</v>
      </c>
    </row>
    <row r="2102" spans="2:17" x14ac:dyDescent="0.25">
      <c r="B2102" s="8">
        <v>3</v>
      </c>
      <c r="C2102" s="9">
        <v>28</v>
      </c>
      <c r="D2102" s="134">
        <f>'PVWatts Hourly Results (1)'!C2113</f>
        <v>0</v>
      </c>
      <c r="E2102" s="127">
        <f>DATE(YEAR(Inputs!$D$5),Summary!B2102,Summary!C2102)+TIME(D2102,0,0)</f>
        <v>88</v>
      </c>
      <c r="F2102" s="4">
        <f t="shared" si="228"/>
        <v>0</v>
      </c>
      <c r="G2102" s="4">
        <f t="shared" si="226"/>
        <v>4</v>
      </c>
      <c r="H2102" s="4">
        <f t="shared" si="229"/>
        <v>1</v>
      </c>
      <c r="I2102" s="4">
        <f t="shared" si="230"/>
        <v>0</v>
      </c>
      <c r="J2102" s="4">
        <f t="shared" si="231"/>
        <v>0</v>
      </c>
      <c r="K2102" s="4">
        <f t="shared" si="227"/>
        <v>0</v>
      </c>
      <c r="L2102" s="5">
        <f t="shared" si="232"/>
        <v>0</v>
      </c>
      <c r="M2102" s="137">
        <f>'PVWatts Hourly Results (1)'!L2113/1000</f>
        <v>0</v>
      </c>
      <c r="N2102" s="3">
        <f>'PVWatts Hourly Results (2)'!L2113/1000</f>
        <v>0</v>
      </c>
      <c r="O2102" s="3">
        <f>'PVWatts Hourly Results (3)'!L2113/1000</f>
        <v>0</v>
      </c>
      <c r="P2102" s="3">
        <f>'PVWatts Hourly Results (4)'!L2113/1000</f>
        <v>0</v>
      </c>
      <c r="Q2102" s="130">
        <f>'PVWatts Hourly Results (5)'!L2113/1000</f>
        <v>0</v>
      </c>
    </row>
    <row r="2103" spans="2:17" x14ac:dyDescent="0.25">
      <c r="B2103" s="8">
        <v>3</v>
      </c>
      <c r="C2103" s="9">
        <v>28</v>
      </c>
      <c r="D2103" s="134">
        <f>'PVWatts Hourly Results (1)'!C2114</f>
        <v>0</v>
      </c>
      <c r="E2103" s="127">
        <f>DATE(YEAR(Inputs!$D$5),Summary!B2103,Summary!C2103)+TIME(D2103,0,0)</f>
        <v>88</v>
      </c>
      <c r="F2103" s="4">
        <f t="shared" si="228"/>
        <v>0</v>
      </c>
      <c r="G2103" s="4">
        <f t="shared" si="226"/>
        <v>4</v>
      </c>
      <c r="H2103" s="4">
        <f t="shared" si="229"/>
        <v>1</v>
      </c>
      <c r="I2103" s="4">
        <f t="shared" si="230"/>
        <v>0</v>
      </c>
      <c r="J2103" s="4">
        <f t="shared" si="231"/>
        <v>0</v>
      </c>
      <c r="K2103" s="4">
        <f t="shared" si="227"/>
        <v>0</v>
      </c>
      <c r="L2103" s="5">
        <f t="shared" si="232"/>
        <v>0</v>
      </c>
      <c r="M2103" s="137">
        <f>'PVWatts Hourly Results (1)'!L2114/1000</f>
        <v>0</v>
      </c>
      <c r="N2103" s="3">
        <f>'PVWatts Hourly Results (2)'!L2114/1000</f>
        <v>0</v>
      </c>
      <c r="O2103" s="3">
        <f>'PVWatts Hourly Results (3)'!L2114/1000</f>
        <v>0</v>
      </c>
      <c r="P2103" s="3">
        <f>'PVWatts Hourly Results (4)'!L2114/1000</f>
        <v>0</v>
      </c>
      <c r="Q2103" s="130">
        <f>'PVWatts Hourly Results (5)'!L2114/1000</f>
        <v>0</v>
      </c>
    </row>
    <row r="2104" spans="2:17" x14ac:dyDescent="0.25">
      <c r="B2104" s="8">
        <v>3</v>
      </c>
      <c r="C2104" s="9">
        <v>28</v>
      </c>
      <c r="D2104" s="134">
        <f>'PVWatts Hourly Results (1)'!C2115</f>
        <v>0</v>
      </c>
      <c r="E2104" s="127">
        <f>DATE(YEAR(Inputs!$D$5),Summary!B2104,Summary!C2104)+TIME(D2104,0,0)</f>
        <v>88</v>
      </c>
      <c r="F2104" s="4">
        <f t="shared" si="228"/>
        <v>0</v>
      </c>
      <c r="G2104" s="4">
        <f t="shared" si="226"/>
        <v>4</v>
      </c>
      <c r="H2104" s="4">
        <f t="shared" si="229"/>
        <v>1</v>
      </c>
      <c r="I2104" s="4">
        <f t="shared" si="230"/>
        <v>0</v>
      </c>
      <c r="J2104" s="4">
        <f t="shared" si="231"/>
        <v>0</v>
      </c>
      <c r="K2104" s="4">
        <f t="shared" si="227"/>
        <v>0</v>
      </c>
      <c r="L2104" s="5">
        <f t="shared" si="232"/>
        <v>0</v>
      </c>
      <c r="M2104" s="137">
        <f>'PVWatts Hourly Results (1)'!L2115/1000</f>
        <v>0</v>
      </c>
      <c r="N2104" s="3">
        <f>'PVWatts Hourly Results (2)'!L2115/1000</f>
        <v>0</v>
      </c>
      <c r="O2104" s="3">
        <f>'PVWatts Hourly Results (3)'!L2115/1000</f>
        <v>0</v>
      </c>
      <c r="P2104" s="3">
        <f>'PVWatts Hourly Results (4)'!L2115/1000</f>
        <v>0</v>
      </c>
      <c r="Q2104" s="130">
        <f>'PVWatts Hourly Results (5)'!L2115/1000</f>
        <v>0</v>
      </c>
    </row>
    <row r="2105" spans="2:17" x14ac:dyDescent="0.25">
      <c r="B2105" s="8">
        <v>3</v>
      </c>
      <c r="C2105" s="9">
        <v>28</v>
      </c>
      <c r="D2105" s="134">
        <f>'PVWatts Hourly Results (1)'!C2116</f>
        <v>0</v>
      </c>
      <c r="E2105" s="127">
        <f>DATE(YEAR(Inputs!$D$5),Summary!B2105,Summary!C2105)+TIME(D2105,0,0)</f>
        <v>88</v>
      </c>
      <c r="F2105" s="4">
        <f t="shared" si="228"/>
        <v>0</v>
      </c>
      <c r="G2105" s="4">
        <f t="shared" si="226"/>
        <v>4</v>
      </c>
      <c r="H2105" s="4">
        <f t="shared" si="229"/>
        <v>1</v>
      </c>
      <c r="I2105" s="4">
        <f t="shared" si="230"/>
        <v>0</v>
      </c>
      <c r="J2105" s="4">
        <f t="shared" si="231"/>
        <v>0</v>
      </c>
      <c r="K2105" s="4">
        <f t="shared" si="227"/>
        <v>0</v>
      </c>
      <c r="L2105" s="5">
        <f t="shared" si="232"/>
        <v>0</v>
      </c>
      <c r="M2105" s="137">
        <f>'PVWatts Hourly Results (1)'!L2116/1000</f>
        <v>0</v>
      </c>
      <c r="N2105" s="3">
        <f>'PVWatts Hourly Results (2)'!L2116/1000</f>
        <v>0</v>
      </c>
      <c r="O2105" s="3">
        <f>'PVWatts Hourly Results (3)'!L2116/1000</f>
        <v>0</v>
      </c>
      <c r="P2105" s="3">
        <f>'PVWatts Hourly Results (4)'!L2116/1000</f>
        <v>0</v>
      </c>
      <c r="Q2105" s="130">
        <f>'PVWatts Hourly Results (5)'!L2116/1000</f>
        <v>0</v>
      </c>
    </row>
    <row r="2106" spans="2:17" x14ac:dyDescent="0.25">
      <c r="B2106" s="8">
        <v>3</v>
      </c>
      <c r="C2106" s="9">
        <v>28</v>
      </c>
      <c r="D2106" s="134">
        <f>'PVWatts Hourly Results (1)'!C2117</f>
        <v>0</v>
      </c>
      <c r="E2106" s="127">
        <f>DATE(YEAR(Inputs!$D$5),Summary!B2106,Summary!C2106)+TIME(D2106,0,0)</f>
        <v>88</v>
      </c>
      <c r="F2106" s="4">
        <f t="shared" si="228"/>
        <v>0</v>
      </c>
      <c r="G2106" s="4">
        <f t="shared" si="226"/>
        <v>4</v>
      </c>
      <c r="H2106" s="4">
        <f t="shared" si="229"/>
        <v>1</v>
      </c>
      <c r="I2106" s="4">
        <f t="shared" si="230"/>
        <v>0</v>
      </c>
      <c r="J2106" s="4">
        <f t="shared" si="231"/>
        <v>0</v>
      </c>
      <c r="K2106" s="4">
        <f t="shared" si="227"/>
        <v>0</v>
      </c>
      <c r="L2106" s="5">
        <f t="shared" si="232"/>
        <v>0</v>
      </c>
      <c r="M2106" s="137">
        <f>'PVWatts Hourly Results (1)'!L2117/1000</f>
        <v>0</v>
      </c>
      <c r="N2106" s="3">
        <f>'PVWatts Hourly Results (2)'!L2117/1000</f>
        <v>0</v>
      </c>
      <c r="O2106" s="3">
        <f>'PVWatts Hourly Results (3)'!L2117/1000</f>
        <v>0</v>
      </c>
      <c r="P2106" s="3">
        <f>'PVWatts Hourly Results (4)'!L2117/1000</f>
        <v>0</v>
      </c>
      <c r="Q2106" s="130">
        <f>'PVWatts Hourly Results (5)'!L2117/1000</f>
        <v>0</v>
      </c>
    </row>
    <row r="2107" spans="2:17" x14ac:dyDescent="0.25">
      <c r="B2107" s="8">
        <v>3</v>
      </c>
      <c r="C2107" s="9">
        <v>28</v>
      </c>
      <c r="D2107" s="134">
        <f>'PVWatts Hourly Results (1)'!C2118</f>
        <v>0</v>
      </c>
      <c r="E2107" s="127">
        <f>DATE(YEAR(Inputs!$D$5),Summary!B2107,Summary!C2107)+TIME(D2107,0,0)</f>
        <v>88</v>
      </c>
      <c r="F2107" s="4">
        <f t="shared" si="228"/>
        <v>0</v>
      </c>
      <c r="G2107" s="4">
        <f t="shared" si="226"/>
        <v>4</v>
      </c>
      <c r="H2107" s="4">
        <f t="shared" si="229"/>
        <v>1</v>
      </c>
      <c r="I2107" s="4">
        <f t="shared" si="230"/>
        <v>0</v>
      </c>
      <c r="J2107" s="4">
        <f t="shared" si="231"/>
        <v>0</v>
      </c>
      <c r="K2107" s="4">
        <f t="shared" si="227"/>
        <v>0</v>
      </c>
      <c r="L2107" s="5">
        <f t="shared" si="232"/>
        <v>0</v>
      </c>
      <c r="M2107" s="137">
        <f>'PVWatts Hourly Results (1)'!L2118/1000</f>
        <v>0</v>
      </c>
      <c r="N2107" s="3">
        <f>'PVWatts Hourly Results (2)'!L2118/1000</f>
        <v>0</v>
      </c>
      <c r="O2107" s="3">
        <f>'PVWatts Hourly Results (3)'!L2118/1000</f>
        <v>0</v>
      </c>
      <c r="P2107" s="3">
        <f>'PVWatts Hourly Results (4)'!L2118/1000</f>
        <v>0</v>
      </c>
      <c r="Q2107" s="130">
        <f>'PVWatts Hourly Results (5)'!L2118/1000</f>
        <v>0</v>
      </c>
    </row>
    <row r="2108" spans="2:17" x14ac:dyDescent="0.25">
      <c r="B2108" s="8">
        <v>3</v>
      </c>
      <c r="C2108" s="9">
        <v>28</v>
      </c>
      <c r="D2108" s="134">
        <f>'PVWatts Hourly Results (1)'!C2119</f>
        <v>0</v>
      </c>
      <c r="E2108" s="127">
        <f>DATE(YEAR(Inputs!$D$5),Summary!B2108,Summary!C2108)+TIME(D2108,0,0)</f>
        <v>88</v>
      </c>
      <c r="F2108" s="4">
        <f t="shared" si="228"/>
        <v>0</v>
      </c>
      <c r="G2108" s="4">
        <f t="shared" si="226"/>
        <v>4</v>
      </c>
      <c r="H2108" s="4">
        <f t="shared" si="229"/>
        <v>1</v>
      </c>
      <c r="I2108" s="4">
        <f t="shared" si="230"/>
        <v>0</v>
      </c>
      <c r="J2108" s="4">
        <f t="shared" si="231"/>
        <v>0</v>
      </c>
      <c r="K2108" s="4">
        <f t="shared" si="227"/>
        <v>0</v>
      </c>
      <c r="L2108" s="5">
        <f t="shared" si="232"/>
        <v>0</v>
      </c>
      <c r="M2108" s="137">
        <f>'PVWatts Hourly Results (1)'!L2119/1000</f>
        <v>0</v>
      </c>
      <c r="N2108" s="3">
        <f>'PVWatts Hourly Results (2)'!L2119/1000</f>
        <v>0</v>
      </c>
      <c r="O2108" s="3">
        <f>'PVWatts Hourly Results (3)'!L2119/1000</f>
        <v>0</v>
      </c>
      <c r="P2108" s="3">
        <f>'PVWatts Hourly Results (4)'!L2119/1000</f>
        <v>0</v>
      </c>
      <c r="Q2108" s="130">
        <f>'PVWatts Hourly Results (5)'!L2119/1000</f>
        <v>0</v>
      </c>
    </row>
    <row r="2109" spans="2:17" x14ac:dyDescent="0.25">
      <c r="B2109" s="8">
        <v>3</v>
      </c>
      <c r="C2109" s="9">
        <v>28</v>
      </c>
      <c r="D2109" s="134">
        <f>'PVWatts Hourly Results (1)'!C2120</f>
        <v>0</v>
      </c>
      <c r="E2109" s="127">
        <f>DATE(YEAR(Inputs!$D$5),Summary!B2109,Summary!C2109)+TIME(D2109,0,0)</f>
        <v>88</v>
      </c>
      <c r="F2109" s="4">
        <f t="shared" si="228"/>
        <v>0</v>
      </c>
      <c r="G2109" s="4">
        <f t="shared" si="226"/>
        <v>4</v>
      </c>
      <c r="H2109" s="4">
        <f t="shared" si="229"/>
        <v>1</v>
      </c>
      <c r="I2109" s="4">
        <f t="shared" si="230"/>
        <v>0</v>
      </c>
      <c r="J2109" s="4">
        <f t="shared" si="231"/>
        <v>0</v>
      </c>
      <c r="K2109" s="4">
        <f t="shared" si="227"/>
        <v>0</v>
      </c>
      <c r="L2109" s="5">
        <f t="shared" si="232"/>
        <v>0</v>
      </c>
      <c r="M2109" s="137">
        <f>'PVWatts Hourly Results (1)'!L2120/1000</f>
        <v>0</v>
      </c>
      <c r="N2109" s="3">
        <f>'PVWatts Hourly Results (2)'!L2120/1000</f>
        <v>0</v>
      </c>
      <c r="O2109" s="3">
        <f>'PVWatts Hourly Results (3)'!L2120/1000</f>
        <v>0</v>
      </c>
      <c r="P2109" s="3">
        <f>'PVWatts Hourly Results (4)'!L2120/1000</f>
        <v>0</v>
      </c>
      <c r="Q2109" s="130">
        <f>'PVWatts Hourly Results (5)'!L2120/1000</f>
        <v>0</v>
      </c>
    </row>
    <row r="2110" spans="2:17" x14ac:dyDescent="0.25">
      <c r="B2110" s="8">
        <v>3</v>
      </c>
      <c r="C2110" s="9">
        <v>29</v>
      </c>
      <c r="D2110" s="134">
        <f>'PVWatts Hourly Results (1)'!C2121</f>
        <v>0</v>
      </c>
      <c r="E2110" s="127">
        <f>DATE(YEAR(Inputs!$D$5),Summary!B2110,Summary!C2110)+TIME(D2110,0,0)</f>
        <v>89</v>
      </c>
      <c r="F2110" s="4">
        <f t="shared" si="228"/>
        <v>0</v>
      </c>
      <c r="G2110" s="4">
        <f t="shared" si="226"/>
        <v>5</v>
      </c>
      <c r="H2110" s="4">
        <f t="shared" si="229"/>
        <v>1</v>
      </c>
      <c r="I2110" s="4">
        <f t="shared" si="230"/>
        <v>0</v>
      </c>
      <c r="J2110" s="4">
        <f t="shared" si="231"/>
        <v>0</v>
      </c>
      <c r="K2110" s="4">
        <f t="shared" si="227"/>
        <v>0</v>
      </c>
      <c r="L2110" s="5">
        <f t="shared" si="232"/>
        <v>0</v>
      </c>
      <c r="M2110" s="137">
        <f>'PVWatts Hourly Results (1)'!L2121/1000</f>
        <v>0</v>
      </c>
      <c r="N2110" s="3">
        <f>'PVWatts Hourly Results (2)'!L2121/1000</f>
        <v>0</v>
      </c>
      <c r="O2110" s="3">
        <f>'PVWatts Hourly Results (3)'!L2121/1000</f>
        <v>0</v>
      </c>
      <c r="P2110" s="3">
        <f>'PVWatts Hourly Results (4)'!L2121/1000</f>
        <v>0</v>
      </c>
      <c r="Q2110" s="130">
        <f>'PVWatts Hourly Results (5)'!L2121/1000</f>
        <v>0</v>
      </c>
    </row>
    <row r="2111" spans="2:17" x14ac:dyDescent="0.25">
      <c r="B2111" s="8">
        <v>3</v>
      </c>
      <c r="C2111" s="9">
        <v>29</v>
      </c>
      <c r="D2111" s="134">
        <f>'PVWatts Hourly Results (1)'!C2122</f>
        <v>0</v>
      </c>
      <c r="E2111" s="127">
        <f>DATE(YEAR(Inputs!$D$5),Summary!B2111,Summary!C2111)+TIME(D2111,0,0)</f>
        <v>89</v>
      </c>
      <c r="F2111" s="4">
        <f t="shared" si="228"/>
        <v>0</v>
      </c>
      <c r="G2111" s="4">
        <f t="shared" si="226"/>
        <v>5</v>
      </c>
      <c r="H2111" s="4">
        <f t="shared" si="229"/>
        <v>1</v>
      </c>
      <c r="I2111" s="4">
        <f t="shared" si="230"/>
        <v>0</v>
      </c>
      <c r="J2111" s="4">
        <f t="shared" si="231"/>
        <v>0</v>
      </c>
      <c r="K2111" s="4">
        <f t="shared" si="227"/>
        <v>0</v>
      </c>
      <c r="L2111" s="5">
        <f t="shared" si="232"/>
        <v>0</v>
      </c>
      <c r="M2111" s="137">
        <f>'PVWatts Hourly Results (1)'!L2122/1000</f>
        <v>0</v>
      </c>
      <c r="N2111" s="3">
        <f>'PVWatts Hourly Results (2)'!L2122/1000</f>
        <v>0</v>
      </c>
      <c r="O2111" s="3">
        <f>'PVWatts Hourly Results (3)'!L2122/1000</f>
        <v>0</v>
      </c>
      <c r="P2111" s="3">
        <f>'PVWatts Hourly Results (4)'!L2122/1000</f>
        <v>0</v>
      </c>
      <c r="Q2111" s="130">
        <f>'PVWatts Hourly Results (5)'!L2122/1000</f>
        <v>0</v>
      </c>
    </row>
    <row r="2112" spans="2:17" x14ac:dyDescent="0.25">
      <c r="B2112" s="8">
        <v>3</v>
      </c>
      <c r="C2112" s="9">
        <v>29</v>
      </c>
      <c r="D2112" s="134">
        <f>'PVWatts Hourly Results (1)'!C2123</f>
        <v>0</v>
      </c>
      <c r="E2112" s="127">
        <f>DATE(YEAR(Inputs!$D$5),Summary!B2112,Summary!C2112)+TIME(D2112,0,0)</f>
        <v>89</v>
      </c>
      <c r="F2112" s="4">
        <f t="shared" si="228"/>
        <v>0</v>
      </c>
      <c r="G2112" s="4">
        <f t="shared" si="226"/>
        <v>5</v>
      </c>
      <c r="H2112" s="4">
        <f t="shared" si="229"/>
        <v>1</v>
      </c>
      <c r="I2112" s="4">
        <f t="shared" si="230"/>
        <v>0</v>
      </c>
      <c r="J2112" s="4">
        <f t="shared" si="231"/>
        <v>0</v>
      </c>
      <c r="K2112" s="4">
        <f t="shared" si="227"/>
        <v>0</v>
      </c>
      <c r="L2112" s="5">
        <f t="shared" si="232"/>
        <v>0</v>
      </c>
      <c r="M2112" s="137">
        <f>'PVWatts Hourly Results (1)'!L2123/1000</f>
        <v>0</v>
      </c>
      <c r="N2112" s="3">
        <f>'PVWatts Hourly Results (2)'!L2123/1000</f>
        <v>0</v>
      </c>
      <c r="O2112" s="3">
        <f>'PVWatts Hourly Results (3)'!L2123/1000</f>
        <v>0</v>
      </c>
      <c r="P2112" s="3">
        <f>'PVWatts Hourly Results (4)'!L2123/1000</f>
        <v>0</v>
      </c>
      <c r="Q2112" s="130">
        <f>'PVWatts Hourly Results (5)'!L2123/1000</f>
        <v>0</v>
      </c>
    </row>
    <row r="2113" spans="2:17" x14ac:dyDescent="0.25">
      <c r="B2113" s="8">
        <v>3</v>
      </c>
      <c r="C2113" s="9">
        <v>29</v>
      </c>
      <c r="D2113" s="134">
        <f>'PVWatts Hourly Results (1)'!C2124</f>
        <v>0</v>
      </c>
      <c r="E2113" s="127">
        <f>DATE(YEAR(Inputs!$D$5),Summary!B2113,Summary!C2113)+TIME(D2113,0,0)</f>
        <v>89</v>
      </c>
      <c r="F2113" s="4">
        <f t="shared" si="228"/>
        <v>0</v>
      </c>
      <c r="G2113" s="4">
        <f t="shared" si="226"/>
        <v>5</v>
      </c>
      <c r="H2113" s="4">
        <f t="shared" si="229"/>
        <v>1</v>
      </c>
      <c r="I2113" s="4">
        <f t="shared" si="230"/>
        <v>0</v>
      </c>
      <c r="J2113" s="4">
        <f t="shared" si="231"/>
        <v>0</v>
      </c>
      <c r="K2113" s="4">
        <f t="shared" si="227"/>
        <v>0</v>
      </c>
      <c r="L2113" s="5">
        <f t="shared" si="232"/>
        <v>0</v>
      </c>
      <c r="M2113" s="137">
        <f>'PVWatts Hourly Results (1)'!L2124/1000</f>
        <v>0</v>
      </c>
      <c r="N2113" s="3">
        <f>'PVWatts Hourly Results (2)'!L2124/1000</f>
        <v>0</v>
      </c>
      <c r="O2113" s="3">
        <f>'PVWatts Hourly Results (3)'!L2124/1000</f>
        <v>0</v>
      </c>
      <c r="P2113" s="3">
        <f>'PVWatts Hourly Results (4)'!L2124/1000</f>
        <v>0</v>
      </c>
      <c r="Q2113" s="130">
        <f>'PVWatts Hourly Results (5)'!L2124/1000</f>
        <v>0</v>
      </c>
    </row>
    <row r="2114" spans="2:17" x14ac:dyDescent="0.25">
      <c r="B2114" s="8">
        <v>3</v>
      </c>
      <c r="C2114" s="9">
        <v>29</v>
      </c>
      <c r="D2114" s="134">
        <f>'PVWatts Hourly Results (1)'!C2125</f>
        <v>0</v>
      </c>
      <c r="E2114" s="127">
        <f>DATE(YEAR(Inputs!$D$5),Summary!B2114,Summary!C2114)+TIME(D2114,0,0)</f>
        <v>89</v>
      </c>
      <c r="F2114" s="4">
        <f t="shared" si="228"/>
        <v>0</v>
      </c>
      <c r="G2114" s="4">
        <f t="shared" si="226"/>
        <v>5</v>
      </c>
      <c r="H2114" s="4">
        <f t="shared" si="229"/>
        <v>1</v>
      </c>
      <c r="I2114" s="4">
        <f t="shared" si="230"/>
        <v>0</v>
      </c>
      <c r="J2114" s="4">
        <f t="shared" si="231"/>
        <v>0</v>
      </c>
      <c r="K2114" s="4">
        <f t="shared" si="227"/>
        <v>0</v>
      </c>
      <c r="L2114" s="5">
        <f t="shared" si="232"/>
        <v>0</v>
      </c>
      <c r="M2114" s="137">
        <f>'PVWatts Hourly Results (1)'!L2125/1000</f>
        <v>0</v>
      </c>
      <c r="N2114" s="3">
        <f>'PVWatts Hourly Results (2)'!L2125/1000</f>
        <v>0</v>
      </c>
      <c r="O2114" s="3">
        <f>'PVWatts Hourly Results (3)'!L2125/1000</f>
        <v>0</v>
      </c>
      <c r="P2114" s="3">
        <f>'PVWatts Hourly Results (4)'!L2125/1000</f>
        <v>0</v>
      </c>
      <c r="Q2114" s="130">
        <f>'PVWatts Hourly Results (5)'!L2125/1000</f>
        <v>0</v>
      </c>
    </row>
    <row r="2115" spans="2:17" x14ac:dyDescent="0.25">
      <c r="B2115" s="8">
        <v>3</v>
      </c>
      <c r="C2115" s="9">
        <v>29</v>
      </c>
      <c r="D2115" s="134">
        <f>'PVWatts Hourly Results (1)'!C2126</f>
        <v>0</v>
      </c>
      <c r="E2115" s="127">
        <f>DATE(YEAR(Inputs!$D$5),Summary!B2115,Summary!C2115)+TIME(D2115,0,0)</f>
        <v>89</v>
      </c>
      <c r="F2115" s="4">
        <f t="shared" si="228"/>
        <v>0</v>
      </c>
      <c r="G2115" s="4">
        <f t="shared" si="226"/>
        <v>5</v>
      </c>
      <c r="H2115" s="4">
        <f t="shared" si="229"/>
        <v>1</v>
      </c>
      <c r="I2115" s="4">
        <f t="shared" si="230"/>
        <v>0</v>
      </c>
      <c r="J2115" s="4">
        <f t="shared" si="231"/>
        <v>0</v>
      </c>
      <c r="K2115" s="4">
        <f t="shared" si="227"/>
        <v>0</v>
      </c>
      <c r="L2115" s="5">
        <f t="shared" si="232"/>
        <v>0</v>
      </c>
      <c r="M2115" s="137">
        <f>'PVWatts Hourly Results (1)'!L2126/1000</f>
        <v>0</v>
      </c>
      <c r="N2115" s="3">
        <f>'PVWatts Hourly Results (2)'!L2126/1000</f>
        <v>0</v>
      </c>
      <c r="O2115" s="3">
        <f>'PVWatts Hourly Results (3)'!L2126/1000</f>
        <v>0</v>
      </c>
      <c r="P2115" s="3">
        <f>'PVWatts Hourly Results (4)'!L2126/1000</f>
        <v>0</v>
      </c>
      <c r="Q2115" s="130">
        <f>'PVWatts Hourly Results (5)'!L2126/1000</f>
        <v>0</v>
      </c>
    </row>
    <row r="2116" spans="2:17" x14ac:dyDescent="0.25">
      <c r="B2116" s="8">
        <v>3</v>
      </c>
      <c r="C2116" s="9">
        <v>29</v>
      </c>
      <c r="D2116" s="134">
        <f>'PVWatts Hourly Results (1)'!C2127</f>
        <v>0</v>
      </c>
      <c r="E2116" s="127">
        <f>DATE(YEAR(Inputs!$D$5),Summary!B2116,Summary!C2116)+TIME(D2116,0,0)</f>
        <v>89</v>
      </c>
      <c r="F2116" s="4">
        <f t="shared" si="228"/>
        <v>0</v>
      </c>
      <c r="G2116" s="4">
        <f t="shared" si="226"/>
        <v>5</v>
      </c>
      <c r="H2116" s="4">
        <f t="shared" si="229"/>
        <v>1</v>
      </c>
      <c r="I2116" s="4">
        <f t="shared" si="230"/>
        <v>0</v>
      </c>
      <c r="J2116" s="4">
        <f t="shared" si="231"/>
        <v>0</v>
      </c>
      <c r="K2116" s="4">
        <f t="shared" si="227"/>
        <v>0</v>
      </c>
      <c r="L2116" s="5">
        <f t="shared" si="232"/>
        <v>0</v>
      </c>
      <c r="M2116" s="137">
        <f>'PVWatts Hourly Results (1)'!L2127/1000</f>
        <v>0</v>
      </c>
      <c r="N2116" s="3">
        <f>'PVWatts Hourly Results (2)'!L2127/1000</f>
        <v>0</v>
      </c>
      <c r="O2116" s="3">
        <f>'PVWatts Hourly Results (3)'!L2127/1000</f>
        <v>0</v>
      </c>
      <c r="P2116" s="3">
        <f>'PVWatts Hourly Results (4)'!L2127/1000</f>
        <v>0</v>
      </c>
      <c r="Q2116" s="130">
        <f>'PVWatts Hourly Results (5)'!L2127/1000</f>
        <v>0</v>
      </c>
    </row>
    <row r="2117" spans="2:17" x14ac:dyDescent="0.25">
      <c r="B2117" s="8">
        <v>3</v>
      </c>
      <c r="C2117" s="9">
        <v>29</v>
      </c>
      <c r="D2117" s="134">
        <f>'PVWatts Hourly Results (1)'!C2128</f>
        <v>0</v>
      </c>
      <c r="E2117" s="127">
        <f>DATE(YEAR(Inputs!$D$5),Summary!B2117,Summary!C2117)+TIME(D2117,0,0)</f>
        <v>89</v>
      </c>
      <c r="F2117" s="4">
        <f t="shared" si="228"/>
        <v>0</v>
      </c>
      <c r="G2117" s="4">
        <f t="shared" si="226"/>
        <v>5</v>
      </c>
      <c r="H2117" s="4">
        <f t="shared" si="229"/>
        <v>1</v>
      </c>
      <c r="I2117" s="4">
        <f t="shared" si="230"/>
        <v>0</v>
      </c>
      <c r="J2117" s="4">
        <f t="shared" si="231"/>
        <v>0</v>
      </c>
      <c r="K2117" s="4">
        <f t="shared" si="227"/>
        <v>0</v>
      </c>
      <c r="L2117" s="5">
        <f t="shared" si="232"/>
        <v>0</v>
      </c>
      <c r="M2117" s="137">
        <f>'PVWatts Hourly Results (1)'!L2128/1000</f>
        <v>0</v>
      </c>
      <c r="N2117" s="3">
        <f>'PVWatts Hourly Results (2)'!L2128/1000</f>
        <v>0</v>
      </c>
      <c r="O2117" s="3">
        <f>'PVWatts Hourly Results (3)'!L2128/1000</f>
        <v>0</v>
      </c>
      <c r="P2117" s="3">
        <f>'PVWatts Hourly Results (4)'!L2128/1000</f>
        <v>0</v>
      </c>
      <c r="Q2117" s="130">
        <f>'PVWatts Hourly Results (5)'!L2128/1000</f>
        <v>0</v>
      </c>
    </row>
    <row r="2118" spans="2:17" x14ac:dyDescent="0.25">
      <c r="B2118" s="8">
        <v>3</v>
      </c>
      <c r="C2118" s="9">
        <v>29</v>
      </c>
      <c r="D2118" s="134">
        <f>'PVWatts Hourly Results (1)'!C2129</f>
        <v>0</v>
      </c>
      <c r="E2118" s="127">
        <f>DATE(YEAR(Inputs!$D$5),Summary!B2118,Summary!C2118)+TIME(D2118,0,0)</f>
        <v>89</v>
      </c>
      <c r="F2118" s="4">
        <f t="shared" si="228"/>
        <v>0</v>
      </c>
      <c r="G2118" s="4">
        <f t="shared" si="226"/>
        <v>5</v>
      </c>
      <c r="H2118" s="4">
        <f t="shared" si="229"/>
        <v>1</v>
      </c>
      <c r="I2118" s="4">
        <f t="shared" si="230"/>
        <v>0</v>
      </c>
      <c r="J2118" s="4">
        <f t="shared" si="231"/>
        <v>0</v>
      </c>
      <c r="K2118" s="4">
        <f t="shared" si="227"/>
        <v>0</v>
      </c>
      <c r="L2118" s="5">
        <f t="shared" si="232"/>
        <v>0</v>
      </c>
      <c r="M2118" s="137">
        <f>'PVWatts Hourly Results (1)'!L2129/1000</f>
        <v>0</v>
      </c>
      <c r="N2118" s="3">
        <f>'PVWatts Hourly Results (2)'!L2129/1000</f>
        <v>0</v>
      </c>
      <c r="O2118" s="3">
        <f>'PVWatts Hourly Results (3)'!L2129/1000</f>
        <v>0</v>
      </c>
      <c r="P2118" s="3">
        <f>'PVWatts Hourly Results (4)'!L2129/1000</f>
        <v>0</v>
      </c>
      <c r="Q2118" s="130">
        <f>'PVWatts Hourly Results (5)'!L2129/1000</f>
        <v>0</v>
      </c>
    </row>
    <row r="2119" spans="2:17" x14ac:dyDescent="0.25">
      <c r="B2119" s="8">
        <v>3</v>
      </c>
      <c r="C2119" s="9">
        <v>29</v>
      </c>
      <c r="D2119" s="134">
        <f>'PVWatts Hourly Results (1)'!C2130</f>
        <v>0</v>
      </c>
      <c r="E2119" s="127">
        <f>DATE(YEAR(Inputs!$D$5),Summary!B2119,Summary!C2119)+TIME(D2119,0,0)</f>
        <v>89</v>
      </c>
      <c r="F2119" s="4">
        <f t="shared" si="228"/>
        <v>0</v>
      </c>
      <c r="G2119" s="4">
        <f t="shared" si="226"/>
        <v>5</v>
      </c>
      <c r="H2119" s="4">
        <f t="shared" si="229"/>
        <v>1</v>
      </c>
      <c r="I2119" s="4">
        <f t="shared" si="230"/>
        <v>0</v>
      </c>
      <c r="J2119" s="4">
        <f t="shared" si="231"/>
        <v>0</v>
      </c>
      <c r="K2119" s="4">
        <f t="shared" si="227"/>
        <v>0</v>
      </c>
      <c r="L2119" s="5">
        <f t="shared" si="232"/>
        <v>0</v>
      </c>
      <c r="M2119" s="137">
        <f>'PVWatts Hourly Results (1)'!L2130/1000</f>
        <v>0</v>
      </c>
      <c r="N2119" s="3">
        <f>'PVWatts Hourly Results (2)'!L2130/1000</f>
        <v>0</v>
      </c>
      <c r="O2119" s="3">
        <f>'PVWatts Hourly Results (3)'!L2130/1000</f>
        <v>0</v>
      </c>
      <c r="P2119" s="3">
        <f>'PVWatts Hourly Results (4)'!L2130/1000</f>
        <v>0</v>
      </c>
      <c r="Q2119" s="130">
        <f>'PVWatts Hourly Results (5)'!L2130/1000</f>
        <v>0</v>
      </c>
    </row>
    <row r="2120" spans="2:17" x14ac:dyDescent="0.25">
      <c r="B2120" s="8">
        <v>3</v>
      </c>
      <c r="C2120" s="9">
        <v>29</v>
      </c>
      <c r="D2120" s="134">
        <f>'PVWatts Hourly Results (1)'!C2131</f>
        <v>0</v>
      </c>
      <c r="E2120" s="127">
        <f>DATE(YEAR(Inputs!$D$5),Summary!B2120,Summary!C2120)+TIME(D2120,0,0)</f>
        <v>89</v>
      </c>
      <c r="F2120" s="4">
        <f t="shared" si="228"/>
        <v>0</v>
      </c>
      <c r="G2120" s="4">
        <f t="shared" si="226"/>
        <v>5</v>
      </c>
      <c r="H2120" s="4">
        <f t="shared" si="229"/>
        <v>1</v>
      </c>
      <c r="I2120" s="4">
        <f t="shared" si="230"/>
        <v>0</v>
      </c>
      <c r="J2120" s="4">
        <f t="shared" si="231"/>
        <v>0</v>
      </c>
      <c r="K2120" s="4">
        <f t="shared" si="227"/>
        <v>0</v>
      </c>
      <c r="L2120" s="5">
        <f t="shared" si="232"/>
        <v>0</v>
      </c>
      <c r="M2120" s="137">
        <f>'PVWatts Hourly Results (1)'!L2131/1000</f>
        <v>0</v>
      </c>
      <c r="N2120" s="3">
        <f>'PVWatts Hourly Results (2)'!L2131/1000</f>
        <v>0</v>
      </c>
      <c r="O2120" s="3">
        <f>'PVWatts Hourly Results (3)'!L2131/1000</f>
        <v>0</v>
      </c>
      <c r="P2120" s="3">
        <f>'PVWatts Hourly Results (4)'!L2131/1000</f>
        <v>0</v>
      </c>
      <c r="Q2120" s="130">
        <f>'PVWatts Hourly Results (5)'!L2131/1000</f>
        <v>0</v>
      </c>
    </row>
    <row r="2121" spans="2:17" x14ac:dyDescent="0.25">
      <c r="B2121" s="8">
        <v>3</v>
      </c>
      <c r="C2121" s="9">
        <v>29</v>
      </c>
      <c r="D2121" s="134">
        <f>'PVWatts Hourly Results (1)'!C2132</f>
        <v>0</v>
      </c>
      <c r="E2121" s="127">
        <f>DATE(YEAR(Inputs!$D$5),Summary!B2121,Summary!C2121)+TIME(D2121,0,0)</f>
        <v>89</v>
      </c>
      <c r="F2121" s="4">
        <f t="shared" si="228"/>
        <v>0</v>
      </c>
      <c r="G2121" s="4">
        <f t="shared" si="226"/>
        <v>5</v>
      </c>
      <c r="H2121" s="4">
        <f t="shared" si="229"/>
        <v>1</v>
      </c>
      <c r="I2121" s="4">
        <f t="shared" si="230"/>
        <v>0</v>
      </c>
      <c r="J2121" s="4">
        <f t="shared" si="231"/>
        <v>0</v>
      </c>
      <c r="K2121" s="4">
        <f t="shared" si="227"/>
        <v>0</v>
      </c>
      <c r="L2121" s="5">
        <f t="shared" si="232"/>
        <v>0</v>
      </c>
      <c r="M2121" s="137">
        <f>'PVWatts Hourly Results (1)'!L2132/1000</f>
        <v>0</v>
      </c>
      <c r="N2121" s="3">
        <f>'PVWatts Hourly Results (2)'!L2132/1000</f>
        <v>0</v>
      </c>
      <c r="O2121" s="3">
        <f>'PVWatts Hourly Results (3)'!L2132/1000</f>
        <v>0</v>
      </c>
      <c r="P2121" s="3">
        <f>'PVWatts Hourly Results (4)'!L2132/1000</f>
        <v>0</v>
      </c>
      <c r="Q2121" s="130">
        <f>'PVWatts Hourly Results (5)'!L2132/1000</f>
        <v>0</v>
      </c>
    </row>
    <row r="2122" spans="2:17" x14ac:dyDescent="0.25">
      <c r="B2122" s="8">
        <v>3</v>
      </c>
      <c r="C2122" s="9">
        <v>29</v>
      </c>
      <c r="D2122" s="134">
        <f>'PVWatts Hourly Results (1)'!C2133</f>
        <v>0</v>
      </c>
      <c r="E2122" s="127">
        <f>DATE(YEAR(Inputs!$D$5),Summary!B2122,Summary!C2122)+TIME(D2122,0,0)</f>
        <v>89</v>
      </c>
      <c r="F2122" s="4">
        <f t="shared" si="228"/>
        <v>0</v>
      </c>
      <c r="G2122" s="4">
        <f t="shared" si="226"/>
        <v>5</v>
      </c>
      <c r="H2122" s="4">
        <f t="shared" si="229"/>
        <v>1</v>
      </c>
      <c r="I2122" s="4">
        <f t="shared" si="230"/>
        <v>0</v>
      </c>
      <c r="J2122" s="4">
        <f t="shared" si="231"/>
        <v>0</v>
      </c>
      <c r="K2122" s="4">
        <f t="shared" si="227"/>
        <v>0</v>
      </c>
      <c r="L2122" s="5">
        <f t="shared" si="232"/>
        <v>0</v>
      </c>
      <c r="M2122" s="137">
        <f>'PVWatts Hourly Results (1)'!L2133/1000</f>
        <v>0</v>
      </c>
      <c r="N2122" s="3">
        <f>'PVWatts Hourly Results (2)'!L2133/1000</f>
        <v>0</v>
      </c>
      <c r="O2122" s="3">
        <f>'PVWatts Hourly Results (3)'!L2133/1000</f>
        <v>0</v>
      </c>
      <c r="P2122" s="3">
        <f>'PVWatts Hourly Results (4)'!L2133/1000</f>
        <v>0</v>
      </c>
      <c r="Q2122" s="130">
        <f>'PVWatts Hourly Results (5)'!L2133/1000</f>
        <v>0</v>
      </c>
    </row>
    <row r="2123" spans="2:17" x14ac:dyDescent="0.25">
      <c r="B2123" s="8">
        <v>3</v>
      </c>
      <c r="C2123" s="9">
        <v>29</v>
      </c>
      <c r="D2123" s="134">
        <f>'PVWatts Hourly Results (1)'!C2134</f>
        <v>0</v>
      </c>
      <c r="E2123" s="127">
        <f>DATE(YEAR(Inputs!$D$5),Summary!B2123,Summary!C2123)+TIME(D2123,0,0)</f>
        <v>89</v>
      </c>
      <c r="F2123" s="4">
        <f t="shared" si="228"/>
        <v>0</v>
      </c>
      <c r="G2123" s="4">
        <f t="shared" si="226"/>
        <v>5</v>
      </c>
      <c r="H2123" s="4">
        <f t="shared" si="229"/>
        <v>1</v>
      </c>
      <c r="I2123" s="4">
        <f t="shared" si="230"/>
        <v>0</v>
      </c>
      <c r="J2123" s="4">
        <f t="shared" si="231"/>
        <v>0</v>
      </c>
      <c r="K2123" s="4">
        <f t="shared" si="227"/>
        <v>0</v>
      </c>
      <c r="L2123" s="5">
        <f t="shared" si="232"/>
        <v>0</v>
      </c>
      <c r="M2123" s="137">
        <f>'PVWatts Hourly Results (1)'!L2134/1000</f>
        <v>0</v>
      </c>
      <c r="N2123" s="3">
        <f>'PVWatts Hourly Results (2)'!L2134/1000</f>
        <v>0</v>
      </c>
      <c r="O2123" s="3">
        <f>'PVWatts Hourly Results (3)'!L2134/1000</f>
        <v>0</v>
      </c>
      <c r="P2123" s="3">
        <f>'PVWatts Hourly Results (4)'!L2134/1000</f>
        <v>0</v>
      </c>
      <c r="Q2123" s="130">
        <f>'PVWatts Hourly Results (5)'!L2134/1000</f>
        <v>0</v>
      </c>
    </row>
    <row r="2124" spans="2:17" x14ac:dyDescent="0.25">
      <c r="B2124" s="8">
        <v>3</v>
      </c>
      <c r="C2124" s="9">
        <v>29</v>
      </c>
      <c r="D2124" s="134">
        <f>'PVWatts Hourly Results (1)'!C2135</f>
        <v>0</v>
      </c>
      <c r="E2124" s="127">
        <f>DATE(YEAR(Inputs!$D$5),Summary!B2124,Summary!C2124)+TIME(D2124,0,0)</f>
        <v>89</v>
      </c>
      <c r="F2124" s="4">
        <f t="shared" si="228"/>
        <v>0</v>
      </c>
      <c r="G2124" s="4">
        <f t="shared" si="226"/>
        <v>5</v>
      </c>
      <c r="H2124" s="4">
        <f t="shared" si="229"/>
        <v>1</v>
      </c>
      <c r="I2124" s="4">
        <f t="shared" si="230"/>
        <v>0</v>
      </c>
      <c r="J2124" s="4">
        <f t="shared" si="231"/>
        <v>0</v>
      </c>
      <c r="K2124" s="4">
        <f t="shared" si="227"/>
        <v>0</v>
      </c>
      <c r="L2124" s="5">
        <f t="shared" si="232"/>
        <v>0</v>
      </c>
      <c r="M2124" s="137">
        <f>'PVWatts Hourly Results (1)'!L2135/1000</f>
        <v>0</v>
      </c>
      <c r="N2124" s="3">
        <f>'PVWatts Hourly Results (2)'!L2135/1000</f>
        <v>0</v>
      </c>
      <c r="O2124" s="3">
        <f>'PVWatts Hourly Results (3)'!L2135/1000</f>
        <v>0</v>
      </c>
      <c r="P2124" s="3">
        <f>'PVWatts Hourly Results (4)'!L2135/1000</f>
        <v>0</v>
      </c>
      <c r="Q2124" s="130">
        <f>'PVWatts Hourly Results (5)'!L2135/1000</f>
        <v>0</v>
      </c>
    </row>
    <row r="2125" spans="2:17" x14ac:dyDescent="0.25">
      <c r="B2125" s="8">
        <v>3</v>
      </c>
      <c r="C2125" s="9">
        <v>29</v>
      </c>
      <c r="D2125" s="134">
        <f>'PVWatts Hourly Results (1)'!C2136</f>
        <v>0</v>
      </c>
      <c r="E2125" s="127">
        <f>DATE(YEAR(Inputs!$D$5),Summary!B2125,Summary!C2125)+TIME(D2125,0,0)</f>
        <v>89</v>
      </c>
      <c r="F2125" s="4">
        <f t="shared" si="228"/>
        <v>0</v>
      </c>
      <c r="G2125" s="4">
        <f t="shared" si="226"/>
        <v>5</v>
      </c>
      <c r="H2125" s="4">
        <f t="shared" si="229"/>
        <v>1</v>
      </c>
      <c r="I2125" s="4">
        <f t="shared" si="230"/>
        <v>0</v>
      </c>
      <c r="J2125" s="4">
        <f t="shared" si="231"/>
        <v>0</v>
      </c>
      <c r="K2125" s="4">
        <f t="shared" si="227"/>
        <v>0</v>
      </c>
      <c r="L2125" s="5">
        <f t="shared" si="232"/>
        <v>0</v>
      </c>
      <c r="M2125" s="137">
        <f>'PVWatts Hourly Results (1)'!L2136/1000</f>
        <v>0</v>
      </c>
      <c r="N2125" s="3">
        <f>'PVWatts Hourly Results (2)'!L2136/1000</f>
        <v>0</v>
      </c>
      <c r="O2125" s="3">
        <f>'PVWatts Hourly Results (3)'!L2136/1000</f>
        <v>0</v>
      </c>
      <c r="P2125" s="3">
        <f>'PVWatts Hourly Results (4)'!L2136/1000</f>
        <v>0</v>
      </c>
      <c r="Q2125" s="130">
        <f>'PVWatts Hourly Results (5)'!L2136/1000</f>
        <v>0</v>
      </c>
    </row>
    <row r="2126" spans="2:17" x14ac:dyDescent="0.25">
      <c r="B2126" s="8">
        <v>3</v>
      </c>
      <c r="C2126" s="9">
        <v>29</v>
      </c>
      <c r="D2126" s="134">
        <f>'PVWatts Hourly Results (1)'!C2137</f>
        <v>0</v>
      </c>
      <c r="E2126" s="127">
        <f>DATE(YEAR(Inputs!$D$5),Summary!B2126,Summary!C2126)+TIME(D2126,0,0)</f>
        <v>89</v>
      </c>
      <c r="F2126" s="4">
        <f t="shared" si="228"/>
        <v>0</v>
      </c>
      <c r="G2126" s="4">
        <f t="shared" si="226"/>
        <v>5</v>
      </c>
      <c r="H2126" s="4">
        <f t="shared" si="229"/>
        <v>1</v>
      </c>
      <c r="I2126" s="4">
        <f t="shared" si="230"/>
        <v>0</v>
      </c>
      <c r="J2126" s="4">
        <f t="shared" si="231"/>
        <v>0</v>
      </c>
      <c r="K2126" s="4">
        <f t="shared" si="227"/>
        <v>0</v>
      </c>
      <c r="L2126" s="5">
        <f t="shared" si="232"/>
        <v>0</v>
      </c>
      <c r="M2126" s="137">
        <f>'PVWatts Hourly Results (1)'!L2137/1000</f>
        <v>0</v>
      </c>
      <c r="N2126" s="3">
        <f>'PVWatts Hourly Results (2)'!L2137/1000</f>
        <v>0</v>
      </c>
      <c r="O2126" s="3">
        <f>'PVWatts Hourly Results (3)'!L2137/1000</f>
        <v>0</v>
      </c>
      <c r="P2126" s="3">
        <f>'PVWatts Hourly Results (4)'!L2137/1000</f>
        <v>0</v>
      </c>
      <c r="Q2126" s="130">
        <f>'PVWatts Hourly Results (5)'!L2137/1000</f>
        <v>0</v>
      </c>
    </row>
    <row r="2127" spans="2:17" x14ac:dyDescent="0.25">
      <c r="B2127" s="8">
        <v>3</v>
      </c>
      <c r="C2127" s="9">
        <v>29</v>
      </c>
      <c r="D2127" s="134">
        <f>'PVWatts Hourly Results (1)'!C2138</f>
        <v>0</v>
      </c>
      <c r="E2127" s="127">
        <f>DATE(YEAR(Inputs!$D$5),Summary!B2127,Summary!C2127)+TIME(D2127,0,0)</f>
        <v>89</v>
      </c>
      <c r="F2127" s="4">
        <f t="shared" si="228"/>
        <v>0</v>
      </c>
      <c r="G2127" s="4">
        <f t="shared" si="226"/>
        <v>5</v>
      </c>
      <c r="H2127" s="4">
        <f t="shared" si="229"/>
        <v>1</v>
      </c>
      <c r="I2127" s="4">
        <f t="shared" si="230"/>
        <v>0</v>
      </c>
      <c r="J2127" s="4">
        <f t="shared" si="231"/>
        <v>0</v>
      </c>
      <c r="K2127" s="4">
        <f t="shared" si="227"/>
        <v>0</v>
      </c>
      <c r="L2127" s="5">
        <f t="shared" si="232"/>
        <v>0</v>
      </c>
      <c r="M2127" s="137">
        <f>'PVWatts Hourly Results (1)'!L2138/1000</f>
        <v>0</v>
      </c>
      <c r="N2127" s="3">
        <f>'PVWatts Hourly Results (2)'!L2138/1000</f>
        <v>0</v>
      </c>
      <c r="O2127" s="3">
        <f>'PVWatts Hourly Results (3)'!L2138/1000</f>
        <v>0</v>
      </c>
      <c r="P2127" s="3">
        <f>'PVWatts Hourly Results (4)'!L2138/1000</f>
        <v>0</v>
      </c>
      <c r="Q2127" s="130">
        <f>'PVWatts Hourly Results (5)'!L2138/1000</f>
        <v>0</v>
      </c>
    </row>
    <row r="2128" spans="2:17" x14ac:dyDescent="0.25">
      <c r="B2128" s="8">
        <v>3</v>
      </c>
      <c r="C2128" s="9">
        <v>29</v>
      </c>
      <c r="D2128" s="134">
        <f>'PVWatts Hourly Results (1)'!C2139</f>
        <v>0</v>
      </c>
      <c r="E2128" s="127">
        <f>DATE(YEAR(Inputs!$D$5),Summary!B2128,Summary!C2128)+TIME(D2128,0,0)</f>
        <v>89</v>
      </c>
      <c r="F2128" s="4">
        <f t="shared" si="228"/>
        <v>0</v>
      </c>
      <c r="G2128" s="4">
        <f t="shared" si="226"/>
        <v>5</v>
      </c>
      <c r="H2128" s="4">
        <f t="shared" si="229"/>
        <v>1</v>
      </c>
      <c r="I2128" s="4">
        <f t="shared" si="230"/>
        <v>0</v>
      </c>
      <c r="J2128" s="4">
        <f t="shared" si="231"/>
        <v>0</v>
      </c>
      <c r="K2128" s="4">
        <f t="shared" si="227"/>
        <v>0</v>
      </c>
      <c r="L2128" s="5">
        <f t="shared" si="232"/>
        <v>0</v>
      </c>
      <c r="M2128" s="137">
        <f>'PVWatts Hourly Results (1)'!L2139/1000</f>
        <v>0</v>
      </c>
      <c r="N2128" s="3">
        <f>'PVWatts Hourly Results (2)'!L2139/1000</f>
        <v>0</v>
      </c>
      <c r="O2128" s="3">
        <f>'PVWatts Hourly Results (3)'!L2139/1000</f>
        <v>0</v>
      </c>
      <c r="P2128" s="3">
        <f>'PVWatts Hourly Results (4)'!L2139/1000</f>
        <v>0</v>
      </c>
      <c r="Q2128" s="130">
        <f>'PVWatts Hourly Results (5)'!L2139/1000</f>
        <v>0</v>
      </c>
    </row>
    <row r="2129" spans="2:17" x14ac:dyDescent="0.25">
      <c r="B2129" s="8">
        <v>3</v>
      </c>
      <c r="C2129" s="9">
        <v>29</v>
      </c>
      <c r="D2129" s="134">
        <f>'PVWatts Hourly Results (1)'!C2140</f>
        <v>0</v>
      </c>
      <c r="E2129" s="127">
        <f>DATE(YEAR(Inputs!$D$5),Summary!B2129,Summary!C2129)+TIME(D2129,0,0)</f>
        <v>89</v>
      </c>
      <c r="F2129" s="4">
        <f t="shared" si="228"/>
        <v>0</v>
      </c>
      <c r="G2129" s="4">
        <f t="shared" si="226"/>
        <v>5</v>
      </c>
      <c r="H2129" s="4">
        <f t="shared" si="229"/>
        <v>1</v>
      </c>
      <c r="I2129" s="4">
        <f t="shared" si="230"/>
        <v>0</v>
      </c>
      <c r="J2129" s="4">
        <f t="shared" si="231"/>
        <v>0</v>
      </c>
      <c r="K2129" s="4">
        <f t="shared" si="227"/>
        <v>0</v>
      </c>
      <c r="L2129" s="5">
        <f t="shared" si="232"/>
        <v>0</v>
      </c>
      <c r="M2129" s="137">
        <f>'PVWatts Hourly Results (1)'!L2140/1000</f>
        <v>0</v>
      </c>
      <c r="N2129" s="3">
        <f>'PVWatts Hourly Results (2)'!L2140/1000</f>
        <v>0</v>
      </c>
      <c r="O2129" s="3">
        <f>'PVWatts Hourly Results (3)'!L2140/1000</f>
        <v>0</v>
      </c>
      <c r="P2129" s="3">
        <f>'PVWatts Hourly Results (4)'!L2140/1000</f>
        <v>0</v>
      </c>
      <c r="Q2129" s="130">
        <f>'PVWatts Hourly Results (5)'!L2140/1000</f>
        <v>0</v>
      </c>
    </row>
    <row r="2130" spans="2:17" x14ac:dyDescent="0.25">
      <c r="B2130" s="8">
        <v>3</v>
      </c>
      <c r="C2130" s="9">
        <v>29</v>
      </c>
      <c r="D2130" s="134">
        <f>'PVWatts Hourly Results (1)'!C2141</f>
        <v>0</v>
      </c>
      <c r="E2130" s="127">
        <f>DATE(YEAR(Inputs!$D$5),Summary!B2130,Summary!C2130)+TIME(D2130,0,0)</f>
        <v>89</v>
      </c>
      <c r="F2130" s="4">
        <f t="shared" si="228"/>
        <v>0</v>
      </c>
      <c r="G2130" s="4">
        <f t="shared" si="226"/>
        <v>5</v>
      </c>
      <c r="H2130" s="4">
        <f t="shared" si="229"/>
        <v>1</v>
      </c>
      <c r="I2130" s="4">
        <f t="shared" si="230"/>
        <v>0</v>
      </c>
      <c r="J2130" s="4">
        <f t="shared" si="231"/>
        <v>0</v>
      </c>
      <c r="K2130" s="4">
        <f t="shared" si="227"/>
        <v>0</v>
      </c>
      <c r="L2130" s="5">
        <f t="shared" si="232"/>
        <v>0</v>
      </c>
      <c r="M2130" s="137">
        <f>'PVWatts Hourly Results (1)'!L2141/1000</f>
        <v>0</v>
      </c>
      <c r="N2130" s="3">
        <f>'PVWatts Hourly Results (2)'!L2141/1000</f>
        <v>0</v>
      </c>
      <c r="O2130" s="3">
        <f>'PVWatts Hourly Results (3)'!L2141/1000</f>
        <v>0</v>
      </c>
      <c r="P2130" s="3">
        <f>'PVWatts Hourly Results (4)'!L2141/1000</f>
        <v>0</v>
      </c>
      <c r="Q2130" s="130">
        <f>'PVWatts Hourly Results (5)'!L2141/1000</f>
        <v>0</v>
      </c>
    </row>
    <row r="2131" spans="2:17" x14ac:dyDescent="0.25">
      <c r="B2131" s="8">
        <v>3</v>
      </c>
      <c r="C2131" s="9">
        <v>29</v>
      </c>
      <c r="D2131" s="134">
        <f>'PVWatts Hourly Results (1)'!C2142</f>
        <v>0</v>
      </c>
      <c r="E2131" s="127">
        <f>DATE(YEAR(Inputs!$D$5),Summary!B2131,Summary!C2131)+TIME(D2131,0,0)</f>
        <v>89</v>
      </c>
      <c r="F2131" s="4">
        <f t="shared" si="228"/>
        <v>0</v>
      </c>
      <c r="G2131" s="4">
        <f t="shared" si="226"/>
        <v>5</v>
      </c>
      <c r="H2131" s="4">
        <f t="shared" si="229"/>
        <v>1</v>
      </c>
      <c r="I2131" s="4">
        <f t="shared" si="230"/>
        <v>0</v>
      </c>
      <c r="J2131" s="4">
        <f t="shared" si="231"/>
        <v>0</v>
      </c>
      <c r="K2131" s="4">
        <f t="shared" si="227"/>
        <v>0</v>
      </c>
      <c r="L2131" s="5">
        <f t="shared" si="232"/>
        <v>0</v>
      </c>
      <c r="M2131" s="137">
        <f>'PVWatts Hourly Results (1)'!L2142/1000</f>
        <v>0</v>
      </c>
      <c r="N2131" s="3">
        <f>'PVWatts Hourly Results (2)'!L2142/1000</f>
        <v>0</v>
      </c>
      <c r="O2131" s="3">
        <f>'PVWatts Hourly Results (3)'!L2142/1000</f>
        <v>0</v>
      </c>
      <c r="P2131" s="3">
        <f>'PVWatts Hourly Results (4)'!L2142/1000</f>
        <v>0</v>
      </c>
      <c r="Q2131" s="130">
        <f>'PVWatts Hourly Results (5)'!L2142/1000</f>
        <v>0</v>
      </c>
    </row>
    <row r="2132" spans="2:17" x14ac:dyDescent="0.25">
      <c r="B2132" s="8">
        <v>3</v>
      </c>
      <c r="C2132" s="9">
        <v>29</v>
      </c>
      <c r="D2132" s="134">
        <f>'PVWatts Hourly Results (1)'!C2143</f>
        <v>0</v>
      </c>
      <c r="E2132" s="127">
        <f>DATE(YEAR(Inputs!$D$5),Summary!B2132,Summary!C2132)+TIME(D2132,0,0)</f>
        <v>89</v>
      </c>
      <c r="F2132" s="4">
        <f t="shared" si="228"/>
        <v>0</v>
      </c>
      <c r="G2132" s="4">
        <f t="shared" si="226"/>
        <v>5</v>
      </c>
      <c r="H2132" s="4">
        <f t="shared" si="229"/>
        <v>1</v>
      </c>
      <c r="I2132" s="4">
        <f t="shared" si="230"/>
        <v>0</v>
      </c>
      <c r="J2132" s="4">
        <f t="shared" si="231"/>
        <v>0</v>
      </c>
      <c r="K2132" s="4">
        <f t="shared" si="227"/>
        <v>0</v>
      </c>
      <c r="L2132" s="5">
        <f t="shared" si="232"/>
        <v>0</v>
      </c>
      <c r="M2132" s="137">
        <f>'PVWatts Hourly Results (1)'!L2143/1000</f>
        <v>0</v>
      </c>
      <c r="N2132" s="3">
        <f>'PVWatts Hourly Results (2)'!L2143/1000</f>
        <v>0</v>
      </c>
      <c r="O2132" s="3">
        <f>'PVWatts Hourly Results (3)'!L2143/1000</f>
        <v>0</v>
      </c>
      <c r="P2132" s="3">
        <f>'PVWatts Hourly Results (4)'!L2143/1000</f>
        <v>0</v>
      </c>
      <c r="Q2132" s="130">
        <f>'PVWatts Hourly Results (5)'!L2143/1000</f>
        <v>0</v>
      </c>
    </row>
    <row r="2133" spans="2:17" x14ac:dyDescent="0.25">
      <c r="B2133" s="8">
        <v>3</v>
      </c>
      <c r="C2133" s="9">
        <v>29</v>
      </c>
      <c r="D2133" s="134">
        <f>'PVWatts Hourly Results (1)'!C2144</f>
        <v>0</v>
      </c>
      <c r="E2133" s="127">
        <f>DATE(YEAR(Inputs!$D$5),Summary!B2133,Summary!C2133)+TIME(D2133,0,0)</f>
        <v>89</v>
      </c>
      <c r="F2133" s="4">
        <f t="shared" si="228"/>
        <v>0</v>
      </c>
      <c r="G2133" s="4">
        <f t="shared" si="226"/>
        <v>5</v>
      </c>
      <c r="H2133" s="4">
        <f t="shared" si="229"/>
        <v>1</v>
      </c>
      <c r="I2133" s="4">
        <f t="shared" si="230"/>
        <v>0</v>
      </c>
      <c r="J2133" s="4">
        <f t="shared" si="231"/>
        <v>0</v>
      </c>
      <c r="K2133" s="4">
        <f t="shared" si="227"/>
        <v>0</v>
      </c>
      <c r="L2133" s="5">
        <f t="shared" si="232"/>
        <v>0</v>
      </c>
      <c r="M2133" s="137">
        <f>'PVWatts Hourly Results (1)'!L2144/1000</f>
        <v>0</v>
      </c>
      <c r="N2133" s="3">
        <f>'PVWatts Hourly Results (2)'!L2144/1000</f>
        <v>0</v>
      </c>
      <c r="O2133" s="3">
        <f>'PVWatts Hourly Results (3)'!L2144/1000</f>
        <v>0</v>
      </c>
      <c r="P2133" s="3">
        <f>'PVWatts Hourly Results (4)'!L2144/1000</f>
        <v>0</v>
      </c>
      <c r="Q2133" s="130">
        <f>'PVWatts Hourly Results (5)'!L2144/1000</f>
        <v>0</v>
      </c>
    </row>
    <row r="2134" spans="2:17" x14ac:dyDescent="0.25">
      <c r="B2134" s="8">
        <v>3</v>
      </c>
      <c r="C2134" s="9">
        <v>30</v>
      </c>
      <c r="D2134" s="134">
        <f>'PVWatts Hourly Results (1)'!C2145</f>
        <v>0</v>
      </c>
      <c r="E2134" s="127">
        <f>DATE(YEAR(Inputs!$D$5),Summary!B2134,Summary!C2134)+TIME(D2134,0,0)</f>
        <v>90</v>
      </c>
      <c r="F2134" s="4">
        <f t="shared" si="228"/>
        <v>0</v>
      </c>
      <c r="G2134" s="4">
        <f t="shared" ref="G2134:G2197" si="233">WEEKDAY(E2134)</f>
        <v>6</v>
      </c>
      <c r="H2134" s="4">
        <f t="shared" si="229"/>
        <v>1</v>
      </c>
      <c r="I2134" s="4">
        <f t="shared" si="230"/>
        <v>0</v>
      </c>
      <c r="J2134" s="4">
        <f t="shared" si="231"/>
        <v>0</v>
      </c>
      <c r="K2134" s="4">
        <f t="shared" ref="K2134:K2197" si="234">IF(OR(AND(B2134=7,C2134=4),AND(B2134=1,C2134=1)),1,0)</f>
        <v>0</v>
      </c>
      <c r="L2134" s="5">
        <f t="shared" si="232"/>
        <v>0</v>
      </c>
      <c r="M2134" s="137">
        <f>'PVWatts Hourly Results (1)'!L2145/1000</f>
        <v>0</v>
      </c>
      <c r="N2134" s="3">
        <f>'PVWatts Hourly Results (2)'!L2145/1000</f>
        <v>0</v>
      </c>
      <c r="O2134" s="3">
        <f>'PVWatts Hourly Results (3)'!L2145/1000</f>
        <v>0</v>
      </c>
      <c r="P2134" s="3">
        <f>'PVWatts Hourly Results (4)'!L2145/1000</f>
        <v>0</v>
      </c>
      <c r="Q2134" s="130">
        <f>'PVWatts Hourly Results (5)'!L2145/1000</f>
        <v>0</v>
      </c>
    </row>
    <row r="2135" spans="2:17" x14ac:dyDescent="0.25">
      <c r="B2135" s="8">
        <v>3</v>
      </c>
      <c r="C2135" s="9">
        <v>30</v>
      </c>
      <c r="D2135" s="134">
        <f>'PVWatts Hourly Results (1)'!C2146</f>
        <v>0</v>
      </c>
      <c r="E2135" s="127">
        <f>DATE(YEAR(Inputs!$D$5),Summary!B2135,Summary!C2135)+TIME(D2135,0,0)</f>
        <v>90</v>
      </c>
      <c r="F2135" s="4">
        <f t="shared" ref="F2135:F2198" si="235">IF(OR(B2135&lt;3,B2135=6,B2135=7,B2135=8),1,0)</f>
        <v>0</v>
      </c>
      <c r="G2135" s="4">
        <f t="shared" si="233"/>
        <v>6</v>
      </c>
      <c r="H2135" s="4">
        <f t="shared" ref="H2135:H2198" si="236">IF(OR(G2135=2,G2135=3,G2135=4,G2135=5,G2135=6),1,0)</f>
        <v>1</v>
      </c>
      <c r="I2135" s="4">
        <f t="shared" ref="I2135:I2198" si="237">IF(AND(B2135&gt;5,B2135&lt;9,D2135&gt;=13,D2135&lt;=16,H2135=1),1,0)</f>
        <v>0</v>
      </c>
      <c r="J2135" s="4">
        <f t="shared" ref="J2135:J2198" si="238">IF(AND(B2135&lt;3,OR(AND(D2135&gt;6,D2135&lt;9),AND(D2135&gt;17,D2135&lt;20)),H2135=1),1,0)</f>
        <v>0</v>
      </c>
      <c r="K2135" s="4">
        <f t="shared" si="234"/>
        <v>0</v>
      </c>
      <c r="L2135" s="5">
        <f t="shared" ref="L2135:L2198" si="239">IFERROR(IF(AND(F2135=1,H2135=1,OR(I2135=1,J2135=1),K2135=0),1,0),"")</f>
        <v>0</v>
      </c>
      <c r="M2135" s="137">
        <f>'PVWatts Hourly Results (1)'!L2146/1000</f>
        <v>0</v>
      </c>
      <c r="N2135" s="3">
        <f>'PVWatts Hourly Results (2)'!L2146/1000</f>
        <v>0</v>
      </c>
      <c r="O2135" s="3">
        <f>'PVWatts Hourly Results (3)'!L2146/1000</f>
        <v>0</v>
      </c>
      <c r="P2135" s="3">
        <f>'PVWatts Hourly Results (4)'!L2146/1000</f>
        <v>0</v>
      </c>
      <c r="Q2135" s="130">
        <f>'PVWatts Hourly Results (5)'!L2146/1000</f>
        <v>0</v>
      </c>
    </row>
    <row r="2136" spans="2:17" x14ac:dyDescent="0.25">
      <c r="B2136" s="8">
        <v>3</v>
      </c>
      <c r="C2136" s="9">
        <v>30</v>
      </c>
      <c r="D2136" s="134">
        <f>'PVWatts Hourly Results (1)'!C2147</f>
        <v>0</v>
      </c>
      <c r="E2136" s="127">
        <f>DATE(YEAR(Inputs!$D$5),Summary!B2136,Summary!C2136)+TIME(D2136,0,0)</f>
        <v>90</v>
      </c>
      <c r="F2136" s="4">
        <f t="shared" si="235"/>
        <v>0</v>
      </c>
      <c r="G2136" s="4">
        <f t="shared" si="233"/>
        <v>6</v>
      </c>
      <c r="H2136" s="4">
        <f t="shared" si="236"/>
        <v>1</v>
      </c>
      <c r="I2136" s="4">
        <f t="shared" si="237"/>
        <v>0</v>
      </c>
      <c r="J2136" s="4">
        <f t="shared" si="238"/>
        <v>0</v>
      </c>
      <c r="K2136" s="4">
        <f t="shared" si="234"/>
        <v>0</v>
      </c>
      <c r="L2136" s="5">
        <f t="shared" si="239"/>
        <v>0</v>
      </c>
      <c r="M2136" s="137">
        <f>'PVWatts Hourly Results (1)'!L2147/1000</f>
        <v>0</v>
      </c>
      <c r="N2136" s="3">
        <f>'PVWatts Hourly Results (2)'!L2147/1000</f>
        <v>0</v>
      </c>
      <c r="O2136" s="3">
        <f>'PVWatts Hourly Results (3)'!L2147/1000</f>
        <v>0</v>
      </c>
      <c r="P2136" s="3">
        <f>'PVWatts Hourly Results (4)'!L2147/1000</f>
        <v>0</v>
      </c>
      <c r="Q2136" s="130">
        <f>'PVWatts Hourly Results (5)'!L2147/1000</f>
        <v>0</v>
      </c>
    </row>
    <row r="2137" spans="2:17" x14ac:dyDescent="0.25">
      <c r="B2137" s="8">
        <v>3</v>
      </c>
      <c r="C2137" s="9">
        <v>30</v>
      </c>
      <c r="D2137" s="134">
        <f>'PVWatts Hourly Results (1)'!C2148</f>
        <v>0</v>
      </c>
      <c r="E2137" s="127">
        <f>DATE(YEAR(Inputs!$D$5),Summary!B2137,Summary!C2137)+TIME(D2137,0,0)</f>
        <v>90</v>
      </c>
      <c r="F2137" s="4">
        <f t="shared" si="235"/>
        <v>0</v>
      </c>
      <c r="G2137" s="4">
        <f t="shared" si="233"/>
        <v>6</v>
      </c>
      <c r="H2137" s="4">
        <f t="shared" si="236"/>
        <v>1</v>
      </c>
      <c r="I2137" s="4">
        <f t="shared" si="237"/>
        <v>0</v>
      </c>
      <c r="J2137" s="4">
        <f t="shared" si="238"/>
        <v>0</v>
      </c>
      <c r="K2137" s="4">
        <f t="shared" si="234"/>
        <v>0</v>
      </c>
      <c r="L2137" s="5">
        <f t="shared" si="239"/>
        <v>0</v>
      </c>
      <c r="M2137" s="137">
        <f>'PVWatts Hourly Results (1)'!L2148/1000</f>
        <v>0</v>
      </c>
      <c r="N2137" s="3">
        <f>'PVWatts Hourly Results (2)'!L2148/1000</f>
        <v>0</v>
      </c>
      <c r="O2137" s="3">
        <f>'PVWatts Hourly Results (3)'!L2148/1000</f>
        <v>0</v>
      </c>
      <c r="P2137" s="3">
        <f>'PVWatts Hourly Results (4)'!L2148/1000</f>
        <v>0</v>
      </c>
      <c r="Q2137" s="130">
        <f>'PVWatts Hourly Results (5)'!L2148/1000</f>
        <v>0</v>
      </c>
    </row>
    <row r="2138" spans="2:17" x14ac:dyDescent="0.25">
      <c r="B2138" s="8">
        <v>3</v>
      </c>
      <c r="C2138" s="9">
        <v>30</v>
      </c>
      <c r="D2138" s="134">
        <f>'PVWatts Hourly Results (1)'!C2149</f>
        <v>0</v>
      </c>
      <c r="E2138" s="127">
        <f>DATE(YEAR(Inputs!$D$5),Summary!B2138,Summary!C2138)+TIME(D2138,0,0)</f>
        <v>90</v>
      </c>
      <c r="F2138" s="4">
        <f t="shared" si="235"/>
        <v>0</v>
      </c>
      <c r="G2138" s="4">
        <f t="shared" si="233"/>
        <v>6</v>
      </c>
      <c r="H2138" s="4">
        <f t="shared" si="236"/>
        <v>1</v>
      </c>
      <c r="I2138" s="4">
        <f t="shared" si="237"/>
        <v>0</v>
      </c>
      <c r="J2138" s="4">
        <f t="shared" si="238"/>
        <v>0</v>
      </c>
      <c r="K2138" s="4">
        <f t="shared" si="234"/>
        <v>0</v>
      </c>
      <c r="L2138" s="5">
        <f t="shared" si="239"/>
        <v>0</v>
      </c>
      <c r="M2138" s="137">
        <f>'PVWatts Hourly Results (1)'!L2149/1000</f>
        <v>0</v>
      </c>
      <c r="N2138" s="3">
        <f>'PVWatts Hourly Results (2)'!L2149/1000</f>
        <v>0</v>
      </c>
      <c r="O2138" s="3">
        <f>'PVWatts Hourly Results (3)'!L2149/1000</f>
        <v>0</v>
      </c>
      <c r="P2138" s="3">
        <f>'PVWatts Hourly Results (4)'!L2149/1000</f>
        <v>0</v>
      </c>
      <c r="Q2138" s="130">
        <f>'PVWatts Hourly Results (5)'!L2149/1000</f>
        <v>0</v>
      </c>
    </row>
    <row r="2139" spans="2:17" x14ac:dyDescent="0.25">
      <c r="B2139" s="8">
        <v>3</v>
      </c>
      <c r="C2139" s="9">
        <v>30</v>
      </c>
      <c r="D2139" s="134">
        <f>'PVWatts Hourly Results (1)'!C2150</f>
        <v>0</v>
      </c>
      <c r="E2139" s="127">
        <f>DATE(YEAR(Inputs!$D$5),Summary!B2139,Summary!C2139)+TIME(D2139,0,0)</f>
        <v>90</v>
      </c>
      <c r="F2139" s="4">
        <f t="shared" si="235"/>
        <v>0</v>
      </c>
      <c r="G2139" s="4">
        <f t="shared" si="233"/>
        <v>6</v>
      </c>
      <c r="H2139" s="4">
        <f t="shared" si="236"/>
        <v>1</v>
      </c>
      <c r="I2139" s="4">
        <f t="shared" si="237"/>
        <v>0</v>
      </c>
      <c r="J2139" s="4">
        <f t="shared" si="238"/>
        <v>0</v>
      </c>
      <c r="K2139" s="4">
        <f t="shared" si="234"/>
        <v>0</v>
      </c>
      <c r="L2139" s="5">
        <f t="shared" si="239"/>
        <v>0</v>
      </c>
      <c r="M2139" s="137">
        <f>'PVWatts Hourly Results (1)'!L2150/1000</f>
        <v>0</v>
      </c>
      <c r="N2139" s="3">
        <f>'PVWatts Hourly Results (2)'!L2150/1000</f>
        <v>0</v>
      </c>
      <c r="O2139" s="3">
        <f>'PVWatts Hourly Results (3)'!L2150/1000</f>
        <v>0</v>
      </c>
      <c r="P2139" s="3">
        <f>'PVWatts Hourly Results (4)'!L2150/1000</f>
        <v>0</v>
      </c>
      <c r="Q2139" s="130">
        <f>'PVWatts Hourly Results (5)'!L2150/1000</f>
        <v>0</v>
      </c>
    </row>
    <row r="2140" spans="2:17" x14ac:dyDescent="0.25">
      <c r="B2140" s="8">
        <v>3</v>
      </c>
      <c r="C2140" s="9">
        <v>30</v>
      </c>
      <c r="D2140" s="134">
        <f>'PVWatts Hourly Results (1)'!C2151</f>
        <v>0</v>
      </c>
      <c r="E2140" s="127">
        <f>DATE(YEAR(Inputs!$D$5),Summary!B2140,Summary!C2140)+TIME(D2140,0,0)</f>
        <v>90</v>
      </c>
      <c r="F2140" s="4">
        <f t="shared" si="235"/>
        <v>0</v>
      </c>
      <c r="G2140" s="4">
        <f t="shared" si="233"/>
        <v>6</v>
      </c>
      <c r="H2140" s="4">
        <f t="shared" si="236"/>
        <v>1</v>
      </c>
      <c r="I2140" s="4">
        <f t="shared" si="237"/>
        <v>0</v>
      </c>
      <c r="J2140" s="4">
        <f t="shared" si="238"/>
        <v>0</v>
      </c>
      <c r="K2140" s="4">
        <f t="shared" si="234"/>
        <v>0</v>
      </c>
      <c r="L2140" s="5">
        <f t="shared" si="239"/>
        <v>0</v>
      </c>
      <c r="M2140" s="137">
        <f>'PVWatts Hourly Results (1)'!L2151/1000</f>
        <v>0</v>
      </c>
      <c r="N2140" s="3">
        <f>'PVWatts Hourly Results (2)'!L2151/1000</f>
        <v>0</v>
      </c>
      <c r="O2140" s="3">
        <f>'PVWatts Hourly Results (3)'!L2151/1000</f>
        <v>0</v>
      </c>
      <c r="P2140" s="3">
        <f>'PVWatts Hourly Results (4)'!L2151/1000</f>
        <v>0</v>
      </c>
      <c r="Q2140" s="130">
        <f>'PVWatts Hourly Results (5)'!L2151/1000</f>
        <v>0</v>
      </c>
    </row>
    <row r="2141" spans="2:17" x14ac:dyDescent="0.25">
      <c r="B2141" s="8">
        <v>3</v>
      </c>
      <c r="C2141" s="9">
        <v>30</v>
      </c>
      <c r="D2141" s="134">
        <f>'PVWatts Hourly Results (1)'!C2152</f>
        <v>0</v>
      </c>
      <c r="E2141" s="127">
        <f>DATE(YEAR(Inputs!$D$5),Summary!B2141,Summary!C2141)+TIME(D2141,0,0)</f>
        <v>90</v>
      </c>
      <c r="F2141" s="4">
        <f t="shared" si="235"/>
        <v>0</v>
      </c>
      <c r="G2141" s="4">
        <f t="shared" si="233"/>
        <v>6</v>
      </c>
      <c r="H2141" s="4">
        <f t="shared" si="236"/>
        <v>1</v>
      </c>
      <c r="I2141" s="4">
        <f t="shared" si="237"/>
        <v>0</v>
      </c>
      <c r="J2141" s="4">
        <f t="shared" si="238"/>
        <v>0</v>
      </c>
      <c r="K2141" s="4">
        <f t="shared" si="234"/>
        <v>0</v>
      </c>
      <c r="L2141" s="5">
        <f t="shared" si="239"/>
        <v>0</v>
      </c>
      <c r="M2141" s="137">
        <f>'PVWatts Hourly Results (1)'!L2152/1000</f>
        <v>0</v>
      </c>
      <c r="N2141" s="3">
        <f>'PVWatts Hourly Results (2)'!L2152/1000</f>
        <v>0</v>
      </c>
      <c r="O2141" s="3">
        <f>'PVWatts Hourly Results (3)'!L2152/1000</f>
        <v>0</v>
      </c>
      <c r="P2141" s="3">
        <f>'PVWatts Hourly Results (4)'!L2152/1000</f>
        <v>0</v>
      </c>
      <c r="Q2141" s="130">
        <f>'PVWatts Hourly Results (5)'!L2152/1000</f>
        <v>0</v>
      </c>
    </row>
    <row r="2142" spans="2:17" x14ac:dyDescent="0.25">
      <c r="B2142" s="8">
        <v>3</v>
      </c>
      <c r="C2142" s="9">
        <v>30</v>
      </c>
      <c r="D2142" s="134">
        <f>'PVWatts Hourly Results (1)'!C2153</f>
        <v>0</v>
      </c>
      <c r="E2142" s="127">
        <f>DATE(YEAR(Inputs!$D$5),Summary!B2142,Summary!C2142)+TIME(D2142,0,0)</f>
        <v>90</v>
      </c>
      <c r="F2142" s="4">
        <f t="shared" si="235"/>
        <v>0</v>
      </c>
      <c r="G2142" s="4">
        <f t="shared" si="233"/>
        <v>6</v>
      </c>
      <c r="H2142" s="4">
        <f t="shared" si="236"/>
        <v>1</v>
      </c>
      <c r="I2142" s="4">
        <f t="shared" si="237"/>
        <v>0</v>
      </c>
      <c r="J2142" s="4">
        <f t="shared" si="238"/>
        <v>0</v>
      </c>
      <c r="K2142" s="4">
        <f t="shared" si="234"/>
        <v>0</v>
      </c>
      <c r="L2142" s="5">
        <f t="shared" si="239"/>
        <v>0</v>
      </c>
      <c r="M2142" s="137">
        <f>'PVWatts Hourly Results (1)'!L2153/1000</f>
        <v>0</v>
      </c>
      <c r="N2142" s="3">
        <f>'PVWatts Hourly Results (2)'!L2153/1000</f>
        <v>0</v>
      </c>
      <c r="O2142" s="3">
        <f>'PVWatts Hourly Results (3)'!L2153/1000</f>
        <v>0</v>
      </c>
      <c r="P2142" s="3">
        <f>'PVWatts Hourly Results (4)'!L2153/1000</f>
        <v>0</v>
      </c>
      <c r="Q2142" s="130">
        <f>'PVWatts Hourly Results (5)'!L2153/1000</f>
        <v>0</v>
      </c>
    </row>
    <row r="2143" spans="2:17" x14ac:dyDescent="0.25">
      <c r="B2143" s="8">
        <v>3</v>
      </c>
      <c r="C2143" s="9">
        <v>30</v>
      </c>
      <c r="D2143" s="134">
        <f>'PVWatts Hourly Results (1)'!C2154</f>
        <v>0</v>
      </c>
      <c r="E2143" s="127">
        <f>DATE(YEAR(Inputs!$D$5),Summary!B2143,Summary!C2143)+TIME(D2143,0,0)</f>
        <v>90</v>
      </c>
      <c r="F2143" s="4">
        <f t="shared" si="235"/>
        <v>0</v>
      </c>
      <c r="G2143" s="4">
        <f t="shared" si="233"/>
        <v>6</v>
      </c>
      <c r="H2143" s="4">
        <f t="shared" si="236"/>
        <v>1</v>
      </c>
      <c r="I2143" s="4">
        <f t="shared" si="237"/>
        <v>0</v>
      </c>
      <c r="J2143" s="4">
        <f t="shared" si="238"/>
        <v>0</v>
      </c>
      <c r="K2143" s="4">
        <f t="shared" si="234"/>
        <v>0</v>
      </c>
      <c r="L2143" s="5">
        <f t="shared" si="239"/>
        <v>0</v>
      </c>
      <c r="M2143" s="137">
        <f>'PVWatts Hourly Results (1)'!L2154/1000</f>
        <v>0</v>
      </c>
      <c r="N2143" s="3">
        <f>'PVWatts Hourly Results (2)'!L2154/1000</f>
        <v>0</v>
      </c>
      <c r="O2143" s="3">
        <f>'PVWatts Hourly Results (3)'!L2154/1000</f>
        <v>0</v>
      </c>
      <c r="P2143" s="3">
        <f>'PVWatts Hourly Results (4)'!L2154/1000</f>
        <v>0</v>
      </c>
      <c r="Q2143" s="130">
        <f>'PVWatts Hourly Results (5)'!L2154/1000</f>
        <v>0</v>
      </c>
    </row>
    <row r="2144" spans="2:17" x14ac:dyDescent="0.25">
      <c r="B2144" s="8">
        <v>3</v>
      </c>
      <c r="C2144" s="9">
        <v>30</v>
      </c>
      <c r="D2144" s="134">
        <f>'PVWatts Hourly Results (1)'!C2155</f>
        <v>0</v>
      </c>
      <c r="E2144" s="127">
        <f>DATE(YEAR(Inputs!$D$5),Summary!B2144,Summary!C2144)+TIME(D2144,0,0)</f>
        <v>90</v>
      </c>
      <c r="F2144" s="4">
        <f t="shared" si="235"/>
        <v>0</v>
      </c>
      <c r="G2144" s="4">
        <f t="shared" si="233"/>
        <v>6</v>
      </c>
      <c r="H2144" s="4">
        <f t="shared" si="236"/>
        <v>1</v>
      </c>
      <c r="I2144" s="4">
        <f t="shared" si="237"/>
        <v>0</v>
      </c>
      <c r="J2144" s="4">
        <f t="shared" si="238"/>
        <v>0</v>
      </c>
      <c r="K2144" s="4">
        <f t="shared" si="234"/>
        <v>0</v>
      </c>
      <c r="L2144" s="5">
        <f t="shared" si="239"/>
        <v>0</v>
      </c>
      <c r="M2144" s="137">
        <f>'PVWatts Hourly Results (1)'!L2155/1000</f>
        <v>0</v>
      </c>
      <c r="N2144" s="3">
        <f>'PVWatts Hourly Results (2)'!L2155/1000</f>
        <v>0</v>
      </c>
      <c r="O2144" s="3">
        <f>'PVWatts Hourly Results (3)'!L2155/1000</f>
        <v>0</v>
      </c>
      <c r="P2144" s="3">
        <f>'PVWatts Hourly Results (4)'!L2155/1000</f>
        <v>0</v>
      </c>
      <c r="Q2144" s="130">
        <f>'PVWatts Hourly Results (5)'!L2155/1000</f>
        <v>0</v>
      </c>
    </row>
    <row r="2145" spans="2:17" x14ac:dyDescent="0.25">
      <c r="B2145" s="8">
        <v>3</v>
      </c>
      <c r="C2145" s="9">
        <v>30</v>
      </c>
      <c r="D2145" s="134">
        <f>'PVWatts Hourly Results (1)'!C2156</f>
        <v>0</v>
      </c>
      <c r="E2145" s="127">
        <f>DATE(YEAR(Inputs!$D$5),Summary!B2145,Summary!C2145)+TIME(D2145,0,0)</f>
        <v>90</v>
      </c>
      <c r="F2145" s="4">
        <f t="shared" si="235"/>
        <v>0</v>
      </c>
      <c r="G2145" s="4">
        <f t="shared" si="233"/>
        <v>6</v>
      </c>
      <c r="H2145" s="4">
        <f t="shared" si="236"/>
        <v>1</v>
      </c>
      <c r="I2145" s="4">
        <f t="shared" si="237"/>
        <v>0</v>
      </c>
      <c r="J2145" s="4">
        <f t="shared" si="238"/>
        <v>0</v>
      </c>
      <c r="K2145" s="4">
        <f t="shared" si="234"/>
        <v>0</v>
      </c>
      <c r="L2145" s="5">
        <f t="shared" si="239"/>
        <v>0</v>
      </c>
      <c r="M2145" s="137">
        <f>'PVWatts Hourly Results (1)'!L2156/1000</f>
        <v>0</v>
      </c>
      <c r="N2145" s="3">
        <f>'PVWatts Hourly Results (2)'!L2156/1000</f>
        <v>0</v>
      </c>
      <c r="O2145" s="3">
        <f>'PVWatts Hourly Results (3)'!L2156/1000</f>
        <v>0</v>
      </c>
      <c r="P2145" s="3">
        <f>'PVWatts Hourly Results (4)'!L2156/1000</f>
        <v>0</v>
      </c>
      <c r="Q2145" s="130">
        <f>'PVWatts Hourly Results (5)'!L2156/1000</f>
        <v>0</v>
      </c>
    </row>
    <row r="2146" spans="2:17" x14ac:dyDescent="0.25">
      <c r="B2146" s="8">
        <v>3</v>
      </c>
      <c r="C2146" s="9">
        <v>30</v>
      </c>
      <c r="D2146" s="134">
        <f>'PVWatts Hourly Results (1)'!C2157</f>
        <v>0</v>
      </c>
      <c r="E2146" s="127">
        <f>DATE(YEAR(Inputs!$D$5),Summary!B2146,Summary!C2146)+TIME(D2146,0,0)</f>
        <v>90</v>
      </c>
      <c r="F2146" s="4">
        <f t="shared" si="235"/>
        <v>0</v>
      </c>
      <c r="G2146" s="4">
        <f t="shared" si="233"/>
        <v>6</v>
      </c>
      <c r="H2146" s="4">
        <f t="shared" si="236"/>
        <v>1</v>
      </c>
      <c r="I2146" s="4">
        <f t="shared" si="237"/>
        <v>0</v>
      </c>
      <c r="J2146" s="4">
        <f t="shared" si="238"/>
        <v>0</v>
      </c>
      <c r="K2146" s="4">
        <f t="shared" si="234"/>
        <v>0</v>
      </c>
      <c r="L2146" s="5">
        <f t="shared" si="239"/>
        <v>0</v>
      </c>
      <c r="M2146" s="137">
        <f>'PVWatts Hourly Results (1)'!L2157/1000</f>
        <v>0</v>
      </c>
      <c r="N2146" s="3">
        <f>'PVWatts Hourly Results (2)'!L2157/1000</f>
        <v>0</v>
      </c>
      <c r="O2146" s="3">
        <f>'PVWatts Hourly Results (3)'!L2157/1000</f>
        <v>0</v>
      </c>
      <c r="P2146" s="3">
        <f>'PVWatts Hourly Results (4)'!L2157/1000</f>
        <v>0</v>
      </c>
      <c r="Q2146" s="130">
        <f>'PVWatts Hourly Results (5)'!L2157/1000</f>
        <v>0</v>
      </c>
    </row>
    <row r="2147" spans="2:17" x14ac:dyDescent="0.25">
      <c r="B2147" s="8">
        <v>3</v>
      </c>
      <c r="C2147" s="9">
        <v>30</v>
      </c>
      <c r="D2147" s="134">
        <f>'PVWatts Hourly Results (1)'!C2158</f>
        <v>0</v>
      </c>
      <c r="E2147" s="127">
        <f>DATE(YEAR(Inputs!$D$5),Summary!B2147,Summary!C2147)+TIME(D2147,0,0)</f>
        <v>90</v>
      </c>
      <c r="F2147" s="4">
        <f t="shared" si="235"/>
        <v>0</v>
      </c>
      <c r="G2147" s="4">
        <f t="shared" si="233"/>
        <v>6</v>
      </c>
      <c r="H2147" s="4">
        <f t="shared" si="236"/>
        <v>1</v>
      </c>
      <c r="I2147" s="4">
        <f t="shared" si="237"/>
        <v>0</v>
      </c>
      <c r="J2147" s="4">
        <f t="shared" si="238"/>
        <v>0</v>
      </c>
      <c r="K2147" s="4">
        <f t="shared" si="234"/>
        <v>0</v>
      </c>
      <c r="L2147" s="5">
        <f t="shared" si="239"/>
        <v>0</v>
      </c>
      <c r="M2147" s="137">
        <f>'PVWatts Hourly Results (1)'!L2158/1000</f>
        <v>0</v>
      </c>
      <c r="N2147" s="3">
        <f>'PVWatts Hourly Results (2)'!L2158/1000</f>
        <v>0</v>
      </c>
      <c r="O2147" s="3">
        <f>'PVWatts Hourly Results (3)'!L2158/1000</f>
        <v>0</v>
      </c>
      <c r="P2147" s="3">
        <f>'PVWatts Hourly Results (4)'!L2158/1000</f>
        <v>0</v>
      </c>
      <c r="Q2147" s="130">
        <f>'PVWatts Hourly Results (5)'!L2158/1000</f>
        <v>0</v>
      </c>
    </row>
    <row r="2148" spans="2:17" x14ac:dyDescent="0.25">
      <c r="B2148" s="8">
        <v>3</v>
      </c>
      <c r="C2148" s="9">
        <v>30</v>
      </c>
      <c r="D2148" s="134">
        <f>'PVWatts Hourly Results (1)'!C2159</f>
        <v>0</v>
      </c>
      <c r="E2148" s="127">
        <f>DATE(YEAR(Inputs!$D$5),Summary!B2148,Summary!C2148)+TIME(D2148,0,0)</f>
        <v>90</v>
      </c>
      <c r="F2148" s="4">
        <f t="shared" si="235"/>
        <v>0</v>
      </c>
      <c r="G2148" s="4">
        <f t="shared" si="233"/>
        <v>6</v>
      </c>
      <c r="H2148" s="4">
        <f t="shared" si="236"/>
        <v>1</v>
      </c>
      <c r="I2148" s="4">
        <f t="shared" si="237"/>
        <v>0</v>
      </c>
      <c r="J2148" s="4">
        <f t="shared" si="238"/>
        <v>0</v>
      </c>
      <c r="K2148" s="4">
        <f t="shared" si="234"/>
        <v>0</v>
      </c>
      <c r="L2148" s="5">
        <f t="shared" si="239"/>
        <v>0</v>
      </c>
      <c r="M2148" s="137">
        <f>'PVWatts Hourly Results (1)'!L2159/1000</f>
        <v>0</v>
      </c>
      <c r="N2148" s="3">
        <f>'PVWatts Hourly Results (2)'!L2159/1000</f>
        <v>0</v>
      </c>
      <c r="O2148" s="3">
        <f>'PVWatts Hourly Results (3)'!L2159/1000</f>
        <v>0</v>
      </c>
      <c r="P2148" s="3">
        <f>'PVWatts Hourly Results (4)'!L2159/1000</f>
        <v>0</v>
      </c>
      <c r="Q2148" s="130">
        <f>'PVWatts Hourly Results (5)'!L2159/1000</f>
        <v>0</v>
      </c>
    </row>
    <row r="2149" spans="2:17" x14ac:dyDescent="0.25">
      <c r="B2149" s="8">
        <v>3</v>
      </c>
      <c r="C2149" s="9">
        <v>30</v>
      </c>
      <c r="D2149" s="134">
        <f>'PVWatts Hourly Results (1)'!C2160</f>
        <v>0</v>
      </c>
      <c r="E2149" s="127">
        <f>DATE(YEAR(Inputs!$D$5),Summary!B2149,Summary!C2149)+TIME(D2149,0,0)</f>
        <v>90</v>
      </c>
      <c r="F2149" s="4">
        <f t="shared" si="235"/>
        <v>0</v>
      </c>
      <c r="G2149" s="4">
        <f t="shared" si="233"/>
        <v>6</v>
      </c>
      <c r="H2149" s="4">
        <f t="shared" si="236"/>
        <v>1</v>
      </c>
      <c r="I2149" s="4">
        <f t="shared" si="237"/>
        <v>0</v>
      </c>
      <c r="J2149" s="4">
        <f t="shared" si="238"/>
        <v>0</v>
      </c>
      <c r="K2149" s="4">
        <f t="shared" si="234"/>
        <v>0</v>
      </c>
      <c r="L2149" s="5">
        <f t="shared" si="239"/>
        <v>0</v>
      </c>
      <c r="M2149" s="137">
        <f>'PVWatts Hourly Results (1)'!L2160/1000</f>
        <v>0</v>
      </c>
      <c r="N2149" s="3">
        <f>'PVWatts Hourly Results (2)'!L2160/1000</f>
        <v>0</v>
      </c>
      <c r="O2149" s="3">
        <f>'PVWatts Hourly Results (3)'!L2160/1000</f>
        <v>0</v>
      </c>
      <c r="P2149" s="3">
        <f>'PVWatts Hourly Results (4)'!L2160/1000</f>
        <v>0</v>
      </c>
      <c r="Q2149" s="130">
        <f>'PVWatts Hourly Results (5)'!L2160/1000</f>
        <v>0</v>
      </c>
    </row>
    <row r="2150" spans="2:17" x14ac:dyDescent="0.25">
      <c r="B2150" s="8">
        <v>3</v>
      </c>
      <c r="C2150" s="9">
        <v>30</v>
      </c>
      <c r="D2150" s="134">
        <f>'PVWatts Hourly Results (1)'!C2161</f>
        <v>0</v>
      </c>
      <c r="E2150" s="127">
        <f>DATE(YEAR(Inputs!$D$5),Summary!B2150,Summary!C2150)+TIME(D2150,0,0)</f>
        <v>90</v>
      </c>
      <c r="F2150" s="4">
        <f t="shared" si="235"/>
        <v>0</v>
      </c>
      <c r="G2150" s="4">
        <f t="shared" si="233"/>
        <v>6</v>
      </c>
      <c r="H2150" s="4">
        <f t="shared" si="236"/>
        <v>1</v>
      </c>
      <c r="I2150" s="4">
        <f t="shared" si="237"/>
        <v>0</v>
      </c>
      <c r="J2150" s="4">
        <f t="shared" si="238"/>
        <v>0</v>
      </c>
      <c r="K2150" s="4">
        <f t="shared" si="234"/>
        <v>0</v>
      </c>
      <c r="L2150" s="5">
        <f t="shared" si="239"/>
        <v>0</v>
      </c>
      <c r="M2150" s="137">
        <f>'PVWatts Hourly Results (1)'!L2161/1000</f>
        <v>0</v>
      </c>
      <c r="N2150" s="3">
        <f>'PVWatts Hourly Results (2)'!L2161/1000</f>
        <v>0</v>
      </c>
      <c r="O2150" s="3">
        <f>'PVWatts Hourly Results (3)'!L2161/1000</f>
        <v>0</v>
      </c>
      <c r="P2150" s="3">
        <f>'PVWatts Hourly Results (4)'!L2161/1000</f>
        <v>0</v>
      </c>
      <c r="Q2150" s="130">
        <f>'PVWatts Hourly Results (5)'!L2161/1000</f>
        <v>0</v>
      </c>
    </row>
    <row r="2151" spans="2:17" x14ac:dyDescent="0.25">
      <c r="B2151" s="8">
        <v>3</v>
      </c>
      <c r="C2151" s="9">
        <v>30</v>
      </c>
      <c r="D2151" s="134">
        <f>'PVWatts Hourly Results (1)'!C2162</f>
        <v>0</v>
      </c>
      <c r="E2151" s="127">
        <f>DATE(YEAR(Inputs!$D$5),Summary!B2151,Summary!C2151)+TIME(D2151,0,0)</f>
        <v>90</v>
      </c>
      <c r="F2151" s="4">
        <f t="shared" si="235"/>
        <v>0</v>
      </c>
      <c r="G2151" s="4">
        <f t="shared" si="233"/>
        <v>6</v>
      </c>
      <c r="H2151" s="4">
        <f t="shared" si="236"/>
        <v>1</v>
      </c>
      <c r="I2151" s="4">
        <f t="shared" si="237"/>
        <v>0</v>
      </c>
      <c r="J2151" s="4">
        <f t="shared" si="238"/>
        <v>0</v>
      </c>
      <c r="K2151" s="4">
        <f t="shared" si="234"/>
        <v>0</v>
      </c>
      <c r="L2151" s="5">
        <f t="shared" si="239"/>
        <v>0</v>
      </c>
      <c r="M2151" s="137">
        <f>'PVWatts Hourly Results (1)'!L2162/1000</f>
        <v>0</v>
      </c>
      <c r="N2151" s="3">
        <f>'PVWatts Hourly Results (2)'!L2162/1000</f>
        <v>0</v>
      </c>
      <c r="O2151" s="3">
        <f>'PVWatts Hourly Results (3)'!L2162/1000</f>
        <v>0</v>
      </c>
      <c r="P2151" s="3">
        <f>'PVWatts Hourly Results (4)'!L2162/1000</f>
        <v>0</v>
      </c>
      <c r="Q2151" s="130">
        <f>'PVWatts Hourly Results (5)'!L2162/1000</f>
        <v>0</v>
      </c>
    </row>
    <row r="2152" spans="2:17" x14ac:dyDescent="0.25">
      <c r="B2152" s="8">
        <v>3</v>
      </c>
      <c r="C2152" s="9">
        <v>30</v>
      </c>
      <c r="D2152" s="134">
        <f>'PVWatts Hourly Results (1)'!C2163</f>
        <v>0</v>
      </c>
      <c r="E2152" s="127">
        <f>DATE(YEAR(Inputs!$D$5),Summary!B2152,Summary!C2152)+TIME(D2152,0,0)</f>
        <v>90</v>
      </c>
      <c r="F2152" s="4">
        <f t="shared" si="235"/>
        <v>0</v>
      </c>
      <c r="G2152" s="4">
        <f t="shared" si="233"/>
        <v>6</v>
      </c>
      <c r="H2152" s="4">
        <f t="shared" si="236"/>
        <v>1</v>
      </c>
      <c r="I2152" s="4">
        <f t="shared" si="237"/>
        <v>0</v>
      </c>
      <c r="J2152" s="4">
        <f t="shared" si="238"/>
        <v>0</v>
      </c>
      <c r="K2152" s="4">
        <f t="shared" si="234"/>
        <v>0</v>
      </c>
      <c r="L2152" s="5">
        <f t="shared" si="239"/>
        <v>0</v>
      </c>
      <c r="M2152" s="137">
        <f>'PVWatts Hourly Results (1)'!L2163/1000</f>
        <v>0</v>
      </c>
      <c r="N2152" s="3">
        <f>'PVWatts Hourly Results (2)'!L2163/1000</f>
        <v>0</v>
      </c>
      <c r="O2152" s="3">
        <f>'PVWatts Hourly Results (3)'!L2163/1000</f>
        <v>0</v>
      </c>
      <c r="P2152" s="3">
        <f>'PVWatts Hourly Results (4)'!L2163/1000</f>
        <v>0</v>
      </c>
      <c r="Q2152" s="130">
        <f>'PVWatts Hourly Results (5)'!L2163/1000</f>
        <v>0</v>
      </c>
    </row>
    <row r="2153" spans="2:17" x14ac:dyDescent="0.25">
      <c r="B2153" s="8">
        <v>3</v>
      </c>
      <c r="C2153" s="9">
        <v>30</v>
      </c>
      <c r="D2153" s="134">
        <f>'PVWatts Hourly Results (1)'!C2164</f>
        <v>0</v>
      </c>
      <c r="E2153" s="127">
        <f>DATE(YEAR(Inputs!$D$5),Summary!B2153,Summary!C2153)+TIME(D2153,0,0)</f>
        <v>90</v>
      </c>
      <c r="F2153" s="4">
        <f t="shared" si="235"/>
        <v>0</v>
      </c>
      <c r="G2153" s="4">
        <f t="shared" si="233"/>
        <v>6</v>
      </c>
      <c r="H2153" s="4">
        <f t="shared" si="236"/>
        <v>1</v>
      </c>
      <c r="I2153" s="4">
        <f t="shared" si="237"/>
        <v>0</v>
      </c>
      <c r="J2153" s="4">
        <f t="shared" si="238"/>
        <v>0</v>
      </c>
      <c r="K2153" s="4">
        <f t="shared" si="234"/>
        <v>0</v>
      </c>
      <c r="L2153" s="5">
        <f t="shared" si="239"/>
        <v>0</v>
      </c>
      <c r="M2153" s="137">
        <f>'PVWatts Hourly Results (1)'!L2164/1000</f>
        <v>0</v>
      </c>
      <c r="N2153" s="3">
        <f>'PVWatts Hourly Results (2)'!L2164/1000</f>
        <v>0</v>
      </c>
      <c r="O2153" s="3">
        <f>'PVWatts Hourly Results (3)'!L2164/1000</f>
        <v>0</v>
      </c>
      <c r="P2153" s="3">
        <f>'PVWatts Hourly Results (4)'!L2164/1000</f>
        <v>0</v>
      </c>
      <c r="Q2153" s="130">
        <f>'PVWatts Hourly Results (5)'!L2164/1000</f>
        <v>0</v>
      </c>
    </row>
    <row r="2154" spans="2:17" x14ac:dyDescent="0.25">
      <c r="B2154" s="8">
        <v>3</v>
      </c>
      <c r="C2154" s="9">
        <v>30</v>
      </c>
      <c r="D2154" s="134">
        <f>'PVWatts Hourly Results (1)'!C2165</f>
        <v>0</v>
      </c>
      <c r="E2154" s="127">
        <f>DATE(YEAR(Inputs!$D$5),Summary!B2154,Summary!C2154)+TIME(D2154,0,0)</f>
        <v>90</v>
      </c>
      <c r="F2154" s="4">
        <f t="shared" si="235"/>
        <v>0</v>
      </c>
      <c r="G2154" s="4">
        <f t="shared" si="233"/>
        <v>6</v>
      </c>
      <c r="H2154" s="4">
        <f t="shared" si="236"/>
        <v>1</v>
      </c>
      <c r="I2154" s="4">
        <f t="shared" si="237"/>
        <v>0</v>
      </c>
      <c r="J2154" s="4">
        <f t="shared" si="238"/>
        <v>0</v>
      </c>
      <c r="K2154" s="4">
        <f t="shared" si="234"/>
        <v>0</v>
      </c>
      <c r="L2154" s="5">
        <f t="shared" si="239"/>
        <v>0</v>
      </c>
      <c r="M2154" s="137">
        <f>'PVWatts Hourly Results (1)'!L2165/1000</f>
        <v>0</v>
      </c>
      <c r="N2154" s="3">
        <f>'PVWatts Hourly Results (2)'!L2165/1000</f>
        <v>0</v>
      </c>
      <c r="O2154" s="3">
        <f>'PVWatts Hourly Results (3)'!L2165/1000</f>
        <v>0</v>
      </c>
      <c r="P2154" s="3">
        <f>'PVWatts Hourly Results (4)'!L2165/1000</f>
        <v>0</v>
      </c>
      <c r="Q2154" s="130">
        <f>'PVWatts Hourly Results (5)'!L2165/1000</f>
        <v>0</v>
      </c>
    </row>
    <row r="2155" spans="2:17" x14ac:dyDescent="0.25">
      <c r="B2155" s="8">
        <v>3</v>
      </c>
      <c r="C2155" s="9">
        <v>30</v>
      </c>
      <c r="D2155" s="134">
        <f>'PVWatts Hourly Results (1)'!C2166</f>
        <v>0</v>
      </c>
      <c r="E2155" s="127">
        <f>DATE(YEAR(Inputs!$D$5),Summary!B2155,Summary!C2155)+TIME(D2155,0,0)</f>
        <v>90</v>
      </c>
      <c r="F2155" s="4">
        <f t="shared" si="235"/>
        <v>0</v>
      </c>
      <c r="G2155" s="4">
        <f t="shared" si="233"/>
        <v>6</v>
      </c>
      <c r="H2155" s="4">
        <f t="shared" si="236"/>
        <v>1</v>
      </c>
      <c r="I2155" s="4">
        <f t="shared" si="237"/>
        <v>0</v>
      </c>
      <c r="J2155" s="4">
        <f t="shared" si="238"/>
        <v>0</v>
      </c>
      <c r="K2155" s="4">
        <f t="shared" si="234"/>
        <v>0</v>
      </c>
      <c r="L2155" s="5">
        <f t="shared" si="239"/>
        <v>0</v>
      </c>
      <c r="M2155" s="137">
        <f>'PVWatts Hourly Results (1)'!L2166/1000</f>
        <v>0</v>
      </c>
      <c r="N2155" s="3">
        <f>'PVWatts Hourly Results (2)'!L2166/1000</f>
        <v>0</v>
      </c>
      <c r="O2155" s="3">
        <f>'PVWatts Hourly Results (3)'!L2166/1000</f>
        <v>0</v>
      </c>
      <c r="P2155" s="3">
        <f>'PVWatts Hourly Results (4)'!L2166/1000</f>
        <v>0</v>
      </c>
      <c r="Q2155" s="130">
        <f>'PVWatts Hourly Results (5)'!L2166/1000</f>
        <v>0</v>
      </c>
    </row>
    <row r="2156" spans="2:17" x14ac:dyDescent="0.25">
      <c r="B2156" s="8">
        <v>3</v>
      </c>
      <c r="C2156" s="9">
        <v>30</v>
      </c>
      <c r="D2156" s="134">
        <f>'PVWatts Hourly Results (1)'!C2167</f>
        <v>0</v>
      </c>
      <c r="E2156" s="127">
        <f>DATE(YEAR(Inputs!$D$5),Summary!B2156,Summary!C2156)+TIME(D2156,0,0)</f>
        <v>90</v>
      </c>
      <c r="F2156" s="4">
        <f t="shared" si="235"/>
        <v>0</v>
      </c>
      <c r="G2156" s="4">
        <f t="shared" si="233"/>
        <v>6</v>
      </c>
      <c r="H2156" s="4">
        <f t="shared" si="236"/>
        <v>1</v>
      </c>
      <c r="I2156" s="4">
        <f t="shared" si="237"/>
        <v>0</v>
      </c>
      <c r="J2156" s="4">
        <f t="shared" si="238"/>
        <v>0</v>
      </c>
      <c r="K2156" s="4">
        <f t="shared" si="234"/>
        <v>0</v>
      </c>
      <c r="L2156" s="5">
        <f t="shared" si="239"/>
        <v>0</v>
      </c>
      <c r="M2156" s="137">
        <f>'PVWatts Hourly Results (1)'!L2167/1000</f>
        <v>0</v>
      </c>
      <c r="N2156" s="3">
        <f>'PVWatts Hourly Results (2)'!L2167/1000</f>
        <v>0</v>
      </c>
      <c r="O2156" s="3">
        <f>'PVWatts Hourly Results (3)'!L2167/1000</f>
        <v>0</v>
      </c>
      <c r="P2156" s="3">
        <f>'PVWatts Hourly Results (4)'!L2167/1000</f>
        <v>0</v>
      </c>
      <c r="Q2156" s="130">
        <f>'PVWatts Hourly Results (5)'!L2167/1000</f>
        <v>0</v>
      </c>
    </row>
    <row r="2157" spans="2:17" x14ac:dyDescent="0.25">
      <c r="B2157" s="8">
        <v>3</v>
      </c>
      <c r="C2157" s="9">
        <v>30</v>
      </c>
      <c r="D2157" s="134">
        <f>'PVWatts Hourly Results (1)'!C2168</f>
        <v>0</v>
      </c>
      <c r="E2157" s="127">
        <f>DATE(YEAR(Inputs!$D$5),Summary!B2157,Summary!C2157)+TIME(D2157,0,0)</f>
        <v>90</v>
      </c>
      <c r="F2157" s="4">
        <f t="shared" si="235"/>
        <v>0</v>
      </c>
      <c r="G2157" s="4">
        <f t="shared" si="233"/>
        <v>6</v>
      </c>
      <c r="H2157" s="4">
        <f t="shared" si="236"/>
        <v>1</v>
      </c>
      <c r="I2157" s="4">
        <f t="shared" si="237"/>
        <v>0</v>
      </c>
      <c r="J2157" s="4">
        <f t="shared" si="238"/>
        <v>0</v>
      </c>
      <c r="K2157" s="4">
        <f t="shared" si="234"/>
        <v>0</v>
      </c>
      <c r="L2157" s="5">
        <f t="shared" si="239"/>
        <v>0</v>
      </c>
      <c r="M2157" s="137">
        <f>'PVWatts Hourly Results (1)'!L2168/1000</f>
        <v>0</v>
      </c>
      <c r="N2157" s="3">
        <f>'PVWatts Hourly Results (2)'!L2168/1000</f>
        <v>0</v>
      </c>
      <c r="O2157" s="3">
        <f>'PVWatts Hourly Results (3)'!L2168/1000</f>
        <v>0</v>
      </c>
      <c r="P2157" s="3">
        <f>'PVWatts Hourly Results (4)'!L2168/1000</f>
        <v>0</v>
      </c>
      <c r="Q2157" s="130">
        <f>'PVWatts Hourly Results (5)'!L2168/1000</f>
        <v>0</v>
      </c>
    </row>
    <row r="2158" spans="2:17" x14ac:dyDescent="0.25">
      <c r="B2158" s="8">
        <v>3</v>
      </c>
      <c r="C2158" s="9">
        <v>31</v>
      </c>
      <c r="D2158" s="134">
        <f>'PVWatts Hourly Results (1)'!C2169</f>
        <v>0</v>
      </c>
      <c r="E2158" s="127">
        <f>DATE(YEAR(Inputs!$D$5),Summary!B2158,Summary!C2158)+TIME(D2158,0,0)</f>
        <v>91</v>
      </c>
      <c r="F2158" s="4">
        <f t="shared" si="235"/>
        <v>0</v>
      </c>
      <c r="G2158" s="4">
        <f t="shared" si="233"/>
        <v>7</v>
      </c>
      <c r="H2158" s="4">
        <f t="shared" si="236"/>
        <v>0</v>
      </c>
      <c r="I2158" s="4">
        <f t="shared" si="237"/>
        <v>0</v>
      </c>
      <c r="J2158" s="4">
        <f t="shared" si="238"/>
        <v>0</v>
      </c>
      <c r="K2158" s="4">
        <f t="shared" si="234"/>
        <v>0</v>
      </c>
      <c r="L2158" s="5">
        <f t="shared" si="239"/>
        <v>0</v>
      </c>
      <c r="M2158" s="137">
        <f>'PVWatts Hourly Results (1)'!L2169/1000</f>
        <v>0</v>
      </c>
      <c r="N2158" s="3">
        <f>'PVWatts Hourly Results (2)'!L2169/1000</f>
        <v>0</v>
      </c>
      <c r="O2158" s="3">
        <f>'PVWatts Hourly Results (3)'!L2169/1000</f>
        <v>0</v>
      </c>
      <c r="P2158" s="3">
        <f>'PVWatts Hourly Results (4)'!L2169/1000</f>
        <v>0</v>
      </c>
      <c r="Q2158" s="130">
        <f>'PVWatts Hourly Results (5)'!L2169/1000</f>
        <v>0</v>
      </c>
    </row>
    <row r="2159" spans="2:17" x14ac:dyDescent="0.25">
      <c r="B2159" s="8">
        <v>3</v>
      </c>
      <c r="C2159" s="9">
        <v>31</v>
      </c>
      <c r="D2159" s="134">
        <f>'PVWatts Hourly Results (1)'!C2170</f>
        <v>0</v>
      </c>
      <c r="E2159" s="127">
        <f>DATE(YEAR(Inputs!$D$5),Summary!B2159,Summary!C2159)+TIME(D2159,0,0)</f>
        <v>91</v>
      </c>
      <c r="F2159" s="4">
        <f t="shared" si="235"/>
        <v>0</v>
      </c>
      <c r="G2159" s="4">
        <f t="shared" si="233"/>
        <v>7</v>
      </c>
      <c r="H2159" s="4">
        <f t="shared" si="236"/>
        <v>0</v>
      </c>
      <c r="I2159" s="4">
        <f t="shared" si="237"/>
        <v>0</v>
      </c>
      <c r="J2159" s="4">
        <f t="shared" si="238"/>
        <v>0</v>
      </c>
      <c r="K2159" s="4">
        <f t="shared" si="234"/>
        <v>0</v>
      </c>
      <c r="L2159" s="5">
        <f t="shared" si="239"/>
        <v>0</v>
      </c>
      <c r="M2159" s="137">
        <f>'PVWatts Hourly Results (1)'!L2170/1000</f>
        <v>0</v>
      </c>
      <c r="N2159" s="3">
        <f>'PVWatts Hourly Results (2)'!L2170/1000</f>
        <v>0</v>
      </c>
      <c r="O2159" s="3">
        <f>'PVWatts Hourly Results (3)'!L2170/1000</f>
        <v>0</v>
      </c>
      <c r="P2159" s="3">
        <f>'PVWatts Hourly Results (4)'!L2170/1000</f>
        <v>0</v>
      </c>
      <c r="Q2159" s="130">
        <f>'PVWatts Hourly Results (5)'!L2170/1000</f>
        <v>0</v>
      </c>
    </row>
    <row r="2160" spans="2:17" x14ac:dyDescent="0.25">
      <c r="B2160" s="8">
        <v>3</v>
      </c>
      <c r="C2160" s="9">
        <v>31</v>
      </c>
      <c r="D2160" s="134">
        <f>'PVWatts Hourly Results (1)'!C2171</f>
        <v>0</v>
      </c>
      <c r="E2160" s="127">
        <f>DATE(YEAR(Inputs!$D$5),Summary!B2160,Summary!C2160)+TIME(D2160,0,0)</f>
        <v>91</v>
      </c>
      <c r="F2160" s="4">
        <f t="shared" si="235"/>
        <v>0</v>
      </c>
      <c r="G2160" s="4">
        <f t="shared" si="233"/>
        <v>7</v>
      </c>
      <c r="H2160" s="4">
        <f t="shared" si="236"/>
        <v>0</v>
      </c>
      <c r="I2160" s="4">
        <f t="shared" si="237"/>
        <v>0</v>
      </c>
      <c r="J2160" s="4">
        <f t="shared" si="238"/>
        <v>0</v>
      </c>
      <c r="K2160" s="4">
        <f t="shared" si="234"/>
        <v>0</v>
      </c>
      <c r="L2160" s="5">
        <f t="shared" si="239"/>
        <v>0</v>
      </c>
      <c r="M2160" s="137">
        <f>'PVWatts Hourly Results (1)'!L2171/1000</f>
        <v>0</v>
      </c>
      <c r="N2160" s="3">
        <f>'PVWatts Hourly Results (2)'!L2171/1000</f>
        <v>0</v>
      </c>
      <c r="O2160" s="3">
        <f>'PVWatts Hourly Results (3)'!L2171/1000</f>
        <v>0</v>
      </c>
      <c r="P2160" s="3">
        <f>'PVWatts Hourly Results (4)'!L2171/1000</f>
        <v>0</v>
      </c>
      <c r="Q2160" s="130">
        <f>'PVWatts Hourly Results (5)'!L2171/1000</f>
        <v>0</v>
      </c>
    </row>
    <row r="2161" spans="2:17" x14ac:dyDescent="0.25">
      <c r="B2161" s="8">
        <v>3</v>
      </c>
      <c r="C2161" s="9">
        <v>31</v>
      </c>
      <c r="D2161" s="134">
        <f>'PVWatts Hourly Results (1)'!C2172</f>
        <v>0</v>
      </c>
      <c r="E2161" s="127">
        <f>DATE(YEAR(Inputs!$D$5),Summary!B2161,Summary!C2161)+TIME(D2161,0,0)</f>
        <v>91</v>
      </c>
      <c r="F2161" s="4">
        <f t="shared" si="235"/>
        <v>0</v>
      </c>
      <c r="G2161" s="4">
        <f t="shared" si="233"/>
        <v>7</v>
      </c>
      <c r="H2161" s="4">
        <f t="shared" si="236"/>
        <v>0</v>
      </c>
      <c r="I2161" s="4">
        <f t="shared" si="237"/>
        <v>0</v>
      </c>
      <c r="J2161" s="4">
        <f t="shared" si="238"/>
        <v>0</v>
      </c>
      <c r="K2161" s="4">
        <f t="shared" si="234"/>
        <v>0</v>
      </c>
      <c r="L2161" s="5">
        <f t="shared" si="239"/>
        <v>0</v>
      </c>
      <c r="M2161" s="137">
        <f>'PVWatts Hourly Results (1)'!L2172/1000</f>
        <v>0</v>
      </c>
      <c r="N2161" s="3">
        <f>'PVWatts Hourly Results (2)'!L2172/1000</f>
        <v>0</v>
      </c>
      <c r="O2161" s="3">
        <f>'PVWatts Hourly Results (3)'!L2172/1000</f>
        <v>0</v>
      </c>
      <c r="P2161" s="3">
        <f>'PVWatts Hourly Results (4)'!L2172/1000</f>
        <v>0</v>
      </c>
      <c r="Q2161" s="130">
        <f>'PVWatts Hourly Results (5)'!L2172/1000</f>
        <v>0</v>
      </c>
    </row>
    <row r="2162" spans="2:17" x14ac:dyDescent="0.25">
      <c r="B2162" s="8">
        <v>3</v>
      </c>
      <c r="C2162" s="9">
        <v>31</v>
      </c>
      <c r="D2162" s="134">
        <f>'PVWatts Hourly Results (1)'!C2173</f>
        <v>0</v>
      </c>
      <c r="E2162" s="127">
        <f>DATE(YEAR(Inputs!$D$5),Summary!B2162,Summary!C2162)+TIME(D2162,0,0)</f>
        <v>91</v>
      </c>
      <c r="F2162" s="4">
        <f t="shared" si="235"/>
        <v>0</v>
      </c>
      <c r="G2162" s="4">
        <f t="shared" si="233"/>
        <v>7</v>
      </c>
      <c r="H2162" s="4">
        <f t="shared" si="236"/>
        <v>0</v>
      </c>
      <c r="I2162" s="4">
        <f t="shared" si="237"/>
        <v>0</v>
      </c>
      <c r="J2162" s="4">
        <f t="shared" si="238"/>
        <v>0</v>
      </c>
      <c r="K2162" s="4">
        <f t="shared" si="234"/>
        <v>0</v>
      </c>
      <c r="L2162" s="5">
        <f t="shared" si="239"/>
        <v>0</v>
      </c>
      <c r="M2162" s="137">
        <f>'PVWatts Hourly Results (1)'!L2173/1000</f>
        <v>0</v>
      </c>
      <c r="N2162" s="3">
        <f>'PVWatts Hourly Results (2)'!L2173/1000</f>
        <v>0</v>
      </c>
      <c r="O2162" s="3">
        <f>'PVWatts Hourly Results (3)'!L2173/1000</f>
        <v>0</v>
      </c>
      <c r="P2162" s="3">
        <f>'PVWatts Hourly Results (4)'!L2173/1000</f>
        <v>0</v>
      </c>
      <c r="Q2162" s="130">
        <f>'PVWatts Hourly Results (5)'!L2173/1000</f>
        <v>0</v>
      </c>
    </row>
    <row r="2163" spans="2:17" x14ac:dyDescent="0.25">
      <c r="B2163" s="8">
        <v>3</v>
      </c>
      <c r="C2163" s="9">
        <v>31</v>
      </c>
      <c r="D2163" s="134">
        <f>'PVWatts Hourly Results (1)'!C2174</f>
        <v>0</v>
      </c>
      <c r="E2163" s="127">
        <f>DATE(YEAR(Inputs!$D$5),Summary!B2163,Summary!C2163)+TIME(D2163,0,0)</f>
        <v>91</v>
      </c>
      <c r="F2163" s="4">
        <f t="shared" si="235"/>
        <v>0</v>
      </c>
      <c r="G2163" s="4">
        <f t="shared" si="233"/>
        <v>7</v>
      </c>
      <c r="H2163" s="4">
        <f t="shared" si="236"/>
        <v>0</v>
      </c>
      <c r="I2163" s="4">
        <f t="shared" si="237"/>
        <v>0</v>
      </c>
      <c r="J2163" s="4">
        <f t="shared" si="238"/>
        <v>0</v>
      </c>
      <c r="K2163" s="4">
        <f t="shared" si="234"/>
        <v>0</v>
      </c>
      <c r="L2163" s="5">
        <f t="shared" si="239"/>
        <v>0</v>
      </c>
      <c r="M2163" s="137">
        <f>'PVWatts Hourly Results (1)'!L2174/1000</f>
        <v>0</v>
      </c>
      <c r="N2163" s="3">
        <f>'PVWatts Hourly Results (2)'!L2174/1000</f>
        <v>0</v>
      </c>
      <c r="O2163" s="3">
        <f>'PVWatts Hourly Results (3)'!L2174/1000</f>
        <v>0</v>
      </c>
      <c r="P2163" s="3">
        <f>'PVWatts Hourly Results (4)'!L2174/1000</f>
        <v>0</v>
      </c>
      <c r="Q2163" s="130">
        <f>'PVWatts Hourly Results (5)'!L2174/1000</f>
        <v>0</v>
      </c>
    </row>
    <row r="2164" spans="2:17" x14ac:dyDescent="0.25">
      <c r="B2164" s="8">
        <v>3</v>
      </c>
      <c r="C2164" s="9">
        <v>31</v>
      </c>
      <c r="D2164" s="134">
        <f>'PVWatts Hourly Results (1)'!C2175</f>
        <v>0</v>
      </c>
      <c r="E2164" s="127">
        <f>DATE(YEAR(Inputs!$D$5),Summary!B2164,Summary!C2164)+TIME(D2164,0,0)</f>
        <v>91</v>
      </c>
      <c r="F2164" s="4">
        <f t="shared" si="235"/>
        <v>0</v>
      </c>
      <c r="G2164" s="4">
        <f t="shared" si="233"/>
        <v>7</v>
      </c>
      <c r="H2164" s="4">
        <f t="shared" si="236"/>
        <v>0</v>
      </c>
      <c r="I2164" s="4">
        <f t="shared" si="237"/>
        <v>0</v>
      </c>
      <c r="J2164" s="4">
        <f t="shared" si="238"/>
        <v>0</v>
      </c>
      <c r="K2164" s="4">
        <f t="shared" si="234"/>
        <v>0</v>
      </c>
      <c r="L2164" s="5">
        <f t="shared" si="239"/>
        <v>0</v>
      </c>
      <c r="M2164" s="137">
        <f>'PVWatts Hourly Results (1)'!L2175/1000</f>
        <v>0</v>
      </c>
      <c r="N2164" s="3">
        <f>'PVWatts Hourly Results (2)'!L2175/1000</f>
        <v>0</v>
      </c>
      <c r="O2164" s="3">
        <f>'PVWatts Hourly Results (3)'!L2175/1000</f>
        <v>0</v>
      </c>
      <c r="P2164" s="3">
        <f>'PVWatts Hourly Results (4)'!L2175/1000</f>
        <v>0</v>
      </c>
      <c r="Q2164" s="130">
        <f>'PVWatts Hourly Results (5)'!L2175/1000</f>
        <v>0</v>
      </c>
    </row>
    <row r="2165" spans="2:17" x14ac:dyDescent="0.25">
      <c r="B2165" s="8">
        <v>3</v>
      </c>
      <c r="C2165" s="9">
        <v>31</v>
      </c>
      <c r="D2165" s="134">
        <f>'PVWatts Hourly Results (1)'!C2176</f>
        <v>0</v>
      </c>
      <c r="E2165" s="127">
        <f>DATE(YEAR(Inputs!$D$5),Summary!B2165,Summary!C2165)+TIME(D2165,0,0)</f>
        <v>91</v>
      </c>
      <c r="F2165" s="4">
        <f t="shared" si="235"/>
        <v>0</v>
      </c>
      <c r="G2165" s="4">
        <f t="shared" si="233"/>
        <v>7</v>
      </c>
      <c r="H2165" s="4">
        <f t="shared" si="236"/>
        <v>0</v>
      </c>
      <c r="I2165" s="4">
        <f t="shared" si="237"/>
        <v>0</v>
      </c>
      <c r="J2165" s="4">
        <f t="shared" si="238"/>
        <v>0</v>
      </c>
      <c r="K2165" s="4">
        <f t="shared" si="234"/>
        <v>0</v>
      </c>
      <c r="L2165" s="5">
        <f t="shared" si="239"/>
        <v>0</v>
      </c>
      <c r="M2165" s="137">
        <f>'PVWatts Hourly Results (1)'!L2176/1000</f>
        <v>0</v>
      </c>
      <c r="N2165" s="3">
        <f>'PVWatts Hourly Results (2)'!L2176/1000</f>
        <v>0</v>
      </c>
      <c r="O2165" s="3">
        <f>'PVWatts Hourly Results (3)'!L2176/1000</f>
        <v>0</v>
      </c>
      <c r="P2165" s="3">
        <f>'PVWatts Hourly Results (4)'!L2176/1000</f>
        <v>0</v>
      </c>
      <c r="Q2165" s="130">
        <f>'PVWatts Hourly Results (5)'!L2176/1000</f>
        <v>0</v>
      </c>
    </row>
    <row r="2166" spans="2:17" x14ac:dyDescent="0.25">
      <c r="B2166" s="8">
        <v>3</v>
      </c>
      <c r="C2166" s="9">
        <v>31</v>
      </c>
      <c r="D2166" s="134">
        <f>'PVWatts Hourly Results (1)'!C2177</f>
        <v>0</v>
      </c>
      <c r="E2166" s="127">
        <f>DATE(YEAR(Inputs!$D$5),Summary!B2166,Summary!C2166)+TIME(D2166,0,0)</f>
        <v>91</v>
      </c>
      <c r="F2166" s="4">
        <f t="shared" si="235"/>
        <v>0</v>
      </c>
      <c r="G2166" s="4">
        <f t="shared" si="233"/>
        <v>7</v>
      </c>
      <c r="H2166" s="4">
        <f t="shared" si="236"/>
        <v>0</v>
      </c>
      <c r="I2166" s="4">
        <f t="shared" si="237"/>
        <v>0</v>
      </c>
      <c r="J2166" s="4">
        <f t="shared" si="238"/>
        <v>0</v>
      </c>
      <c r="K2166" s="4">
        <f t="shared" si="234"/>
        <v>0</v>
      </c>
      <c r="L2166" s="5">
        <f t="shared" si="239"/>
        <v>0</v>
      </c>
      <c r="M2166" s="137">
        <f>'PVWatts Hourly Results (1)'!L2177/1000</f>
        <v>0</v>
      </c>
      <c r="N2166" s="3">
        <f>'PVWatts Hourly Results (2)'!L2177/1000</f>
        <v>0</v>
      </c>
      <c r="O2166" s="3">
        <f>'PVWatts Hourly Results (3)'!L2177/1000</f>
        <v>0</v>
      </c>
      <c r="P2166" s="3">
        <f>'PVWatts Hourly Results (4)'!L2177/1000</f>
        <v>0</v>
      </c>
      <c r="Q2166" s="130">
        <f>'PVWatts Hourly Results (5)'!L2177/1000</f>
        <v>0</v>
      </c>
    </row>
    <row r="2167" spans="2:17" x14ac:dyDescent="0.25">
      <c r="B2167" s="8">
        <v>3</v>
      </c>
      <c r="C2167" s="9">
        <v>31</v>
      </c>
      <c r="D2167" s="134">
        <f>'PVWatts Hourly Results (1)'!C2178</f>
        <v>0</v>
      </c>
      <c r="E2167" s="127">
        <f>DATE(YEAR(Inputs!$D$5),Summary!B2167,Summary!C2167)+TIME(D2167,0,0)</f>
        <v>91</v>
      </c>
      <c r="F2167" s="4">
        <f t="shared" si="235"/>
        <v>0</v>
      </c>
      <c r="G2167" s="4">
        <f t="shared" si="233"/>
        <v>7</v>
      </c>
      <c r="H2167" s="4">
        <f t="shared" si="236"/>
        <v>0</v>
      </c>
      <c r="I2167" s="4">
        <f t="shared" si="237"/>
        <v>0</v>
      </c>
      <c r="J2167" s="4">
        <f t="shared" si="238"/>
        <v>0</v>
      </c>
      <c r="K2167" s="4">
        <f t="shared" si="234"/>
        <v>0</v>
      </c>
      <c r="L2167" s="5">
        <f t="shared" si="239"/>
        <v>0</v>
      </c>
      <c r="M2167" s="137">
        <f>'PVWatts Hourly Results (1)'!L2178/1000</f>
        <v>0</v>
      </c>
      <c r="N2167" s="3">
        <f>'PVWatts Hourly Results (2)'!L2178/1000</f>
        <v>0</v>
      </c>
      <c r="O2167" s="3">
        <f>'PVWatts Hourly Results (3)'!L2178/1000</f>
        <v>0</v>
      </c>
      <c r="P2167" s="3">
        <f>'PVWatts Hourly Results (4)'!L2178/1000</f>
        <v>0</v>
      </c>
      <c r="Q2167" s="130">
        <f>'PVWatts Hourly Results (5)'!L2178/1000</f>
        <v>0</v>
      </c>
    </row>
    <row r="2168" spans="2:17" x14ac:dyDescent="0.25">
      <c r="B2168" s="8">
        <v>3</v>
      </c>
      <c r="C2168" s="9">
        <v>31</v>
      </c>
      <c r="D2168" s="134">
        <f>'PVWatts Hourly Results (1)'!C2179</f>
        <v>0</v>
      </c>
      <c r="E2168" s="127">
        <f>DATE(YEAR(Inputs!$D$5),Summary!B2168,Summary!C2168)+TIME(D2168,0,0)</f>
        <v>91</v>
      </c>
      <c r="F2168" s="4">
        <f t="shared" si="235"/>
        <v>0</v>
      </c>
      <c r="G2168" s="4">
        <f t="shared" si="233"/>
        <v>7</v>
      </c>
      <c r="H2168" s="4">
        <f t="shared" si="236"/>
        <v>0</v>
      </c>
      <c r="I2168" s="4">
        <f t="shared" si="237"/>
        <v>0</v>
      </c>
      <c r="J2168" s="4">
        <f t="shared" si="238"/>
        <v>0</v>
      </c>
      <c r="K2168" s="4">
        <f t="shared" si="234"/>
        <v>0</v>
      </c>
      <c r="L2168" s="5">
        <f t="shared" si="239"/>
        <v>0</v>
      </c>
      <c r="M2168" s="137">
        <f>'PVWatts Hourly Results (1)'!L2179/1000</f>
        <v>0</v>
      </c>
      <c r="N2168" s="3">
        <f>'PVWatts Hourly Results (2)'!L2179/1000</f>
        <v>0</v>
      </c>
      <c r="O2168" s="3">
        <f>'PVWatts Hourly Results (3)'!L2179/1000</f>
        <v>0</v>
      </c>
      <c r="P2168" s="3">
        <f>'PVWatts Hourly Results (4)'!L2179/1000</f>
        <v>0</v>
      </c>
      <c r="Q2168" s="130">
        <f>'PVWatts Hourly Results (5)'!L2179/1000</f>
        <v>0</v>
      </c>
    </row>
    <row r="2169" spans="2:17" x14ac:dyDescent="0.25">
      <c r="B2169" s="8">
        <v>3</v>
      </c>
      <c r="C2169" s="9">
        <v>31</v>
      </c>
      <c r="D2169" s="134">
        <f>'PVWatts Hourly Results (1)'!C2180</f>
        <v>0</v>
      </c>
      <c r="E2169" s="127">
        <f>DATE(YEAR(Inputs!$D$5),Summary!B2169,Summary!C2169)+TIME(D2169,0,0)</f>
        <v>91</v>
      </c>
      <c r="F2169" s="4">
        <f t="shared" si="235"/>
        <v>0</v>
      </c>
      <c r="G2169" s="4">
        <f t="shared" si="233"/>
        <v>7</v>
      </c>
      <c r="H2169" s="4">
        <f t="shared" si="236"/>
        <v>0</v>
      </c>
      <c r="I2169" s="4">
        <f t="shared" si="237"/>
        <v>0</v>
      </c>
      <c r="J2169" s="4">
        <f t="shared" si="238"/>
        <v>0</v>
      </c>
      <c r="K2169" s="4">
        <f t="shared" si="234"/>
        <v>0</v>
      </c>
      <c r="L2169" s="5">
        <f t="shared" si="239"/>
        <v>0</v>
      </c>
      <c r="M2169" s="137">
        <f>'PVWatts Hourly Results (1)'!L2180/1000</f>
        <v>0</v>
      </c>
      <c r="N2169" s="3">
        <f>'PVWatts Hourly Results (2)'!L2180/1000</f>
        <v>0</v>
      </c>
      <c r="O2169" s="3">
        <f>'PVWatts Hourly Results (3)'!L2180/1000</f>
        <v>0</v>
      </c>
      <c r="P2169" s="3">
        <f>'PVWatts Hourly Results (4)'!L2180/1000</f>
        <v>0</v>
      </c>
      <c r="Q2169" s="130">
        <f>'PVWatts Hourly Results (5)'!L2180/1000</f>
        <v>0</v>
      </c>
    </row>
    <row r="2170" spans="2:17" x14ac:dyDescent="0.25">
      <c r="B2170" s="8">
        <v>3</v>
      </c>
      <c r="C2170" s="9">
        <v>31</v>
      </c>
      <c r="D2170" s="134">
        <f>'PVWatts Hourly Results (1)'!C2181</f>
        <v>0</v>
      </c>
      <c r="E2170" s="127">
        <f>DATE(YEAR(Inputs!$D$5),Summary!B2170,Summary!C2170)+TIME(D2170,0,0)</f>
        <v>91</v>
      </c>
      <c r="F2170" s="4">
        <f t="shared" si="235"/>
        <v>0</v>
      </c>
      <c r="G2170" s="4">
        <f t="shared" si="233"/>
        <v>7</v>
      </c>
      <c r="H2170" s="4">
        <f t="shared" si="236"/>
        <v>0</v>
      </c>
      <c r="I2170" s="4">
        <f t="shared" si="237"/>
        <v>0</v>
      </c>
      <c r="J2170" s="4">
        <f t="shared" si="238"/>
        <v>0</v>
      </c>
      <c r="K2170" s="4">
        <f t="shared" si="234"/>
        <v>0</v>
      </c>
      <c r="L2170" s="5">
        <f t="shared" si="239"/>
        <v>0</v>
      </c>
      <c r="M2170" s="137">
        <f>'PVWatts Hourly Results (1)'!L2181/1000</f>
        <v>0</v>
      </c>
      <c r="N2170" s="3">
        <f>'PVWatts Hourly Results (2)'!L2181/1000</f>
        <v>0</v>
      </c>
      <c r="O2170" s="3">
        <f>'PVWatts Hourly Results (3)'!L2181/1000</f>
        <v>0</v>
      </c>
      <c r="P2170" s="3">
        <f>'PVWatts Hourly Results (4)'!L2181/1000</f>
        <v>0</v>
      </c>
      <c r="Q2170" s="130">
        <f>'PVWatts Hourly Results (5)'!L2181/1000</f>
        <v>0</v>
      </c>
    </row>
    <row r="2171" spans="2:17" x14ac:dyDescent="0.25">
      <c r="B2171" s="8">
        <v>3</v>
      </c>
      <c r="C2171" s="9">
        <v>31</v>
      </c>
      <c r="D2171" s="134">
        <f>'PVWatts Hourly Results (1)'!C2182</f>
        <v>0</v>
      </c>
      <c r="E2171" s="127">
        <f>DATE(YEAR(Inputs!$D$5),Summary!B2171,Summary!C2171)+TIME(D2171,0,0)</f>
        <v>91</v>
      </c>
      <c r="F2171" s="4">
        <f t="shared" si="235"/>
        <v>0</v>
      </c>
      <c r="G2171" s="4">
        <f t="shared" si="233"/>
        <v>7</v>
      </c>
      <c r="H2171" s="4">
        <f t="shared" si="236"/>
        <v>0</v>
      </c>
      <c r="I2171" s="4">
        <f t="shared" si="237"/>
        <v>0</v>
      </c>
      <c r="J2171" s="4">
        <f t="shared" si="238"/>
        <v>0</v>
      </c>
      <c r="K2171" s="4">
        <f t="shared" si="234"/>
        <v>0</v>
      </c>
      <c r="L2171" s="5">
        <f t="shared" si="239"/>
        <v>0</v>
      </c>
      <c r="M2171" s="137">
        <f>'PVWatts Hourly Results (1)'!L2182/1000</f>
        <v>0</v>
      </c>
      <c r="N2171" s="3">
        <f>'PVWatts Hourly Results (2)'!L2182/1000</f>
        <v>0</v>
      </c>
      <c r="O2171" s="3">
        <f>'PVWatts Hourly Results (3)'!L2182/1000</f>
        <v>0</v>
      </c>
      <c r="P2171" s="3">
        <f>'PVWatts Hourly Results (4)'!L2182/1000</f>
        <v>0</v>
      </c>
      <c r="Q2171" s="130">
        <f>'PVWatts Hourly Results (5)'!L2182/1000</f>
        <v>0</v>
      </c>
    </row>
    <row r="2172" spans="2:17" x14ac:dyDescent="0.25">
      <c r="B2172" s="8">
        <v>3</v>
      </c>
      <c r="C2172" s="9">
        <v>31</v>
      </c>
      <c r="D2172" s="134">
        <f>'PVWatts Hourly Results (1)'!C2183</f>
        <v>0</v>
      </c>
      <c r="E2172" s="127">
        <f>DATE(YEAR(Inputs!$D$5),Summary!B2172,Summary!C2172)+TIME(D2172,0,0)</f>
        <v>91</v>
      </c>
      <c r="F2172" s="4">
        <f t="shared" si="235"/>
        <v>0</v>
      </c>
      <c r="G2172" s="4">
        <f t="shared" si="233"/>
        <v>7</v>
      </c>
      <c r="H2172" s="4">
        <f t="shared" si="236"/>
        <v>0</v>
      </c>
      <c r="I2172" s="4">
        <f t="shared" si="237"/>
        <v>0</v>
      </c>
      <c r="J2172" s="4">
        <f t="shared" si="238"/>
        <v>0</v>
      </c>
      <c r="K2172" s="4">
        <f t="shared" si="234"/>
        <v>0</v>
      </c>
      <c r="L2172" s="5">
        <f t="shared" si="239"/>
        <v>0</v>
      </c>
      <c r="M2172" s="137">
        <f>'PVWatts Hourly Results (1)'!L2183/1000</f>
        <v>0</v>
      </c>
      <c r="N2172" s="3">
        <f>'PVWatts Hourly Results (2)'!L2183/1000</f>
        <v>0</v>
      </c>
      <c r="O2172" s="3">
        <f>'PVWatts Hourly Results (3)'!L2183/1000</f>
        <v>0</v>
      </c>
      <c r="P2172" s="3">
        <f>'PVWatts Hourly Results (4)'!L2183/1000</f>
        <v>0</v>
      </c>
      <c r="Q2172" s="130">
        <f>'PVWatts Hourly Results (5)'!L2183/1000</f>
        <v>0</v>
      </c>
    </row>
    <row r="2173" spans="2:17" x14ac:dyDescent="0.25">
      <c r="B2173" s="8">
        <v>3</v>
      </c>
      <c r="C2173" s="9">
        <v>31</v>
      </c>
      <c r="D2173" s="134">
        <f>'PVWatts Hourly Results (1)'!C2184</f>
        <v>0</v>
      </c>
      <c r="E2173" s="127">
        <f>DATE(YEAR(Inputs!$D$5),Summary!B2173,Summary!C2173)+TIME(D2173,0,0)</f>
        <v>91</v>
      </c>
      <c r="F2173" s="4">
        <f t="shared" si="235"/>
        <v>0</v>
      </c>
      <c r="G2173" s="4">
        <f t="shared" si="233"/>
        <v>7</v>
      </c>
      <c r="H2173" s="4">
        <f t="shared" si="236"/>
        <v>0</v>
      </c>
      <c r="I2173" s="4">
        <f t="shared" si="237"/>
        <v>0</v>
      </c>
      <c r="J2173" s="4">
        <f t="shared" si="238"/>
        <v>0</v>
      </c>
      <c r="K2173" s="4">
        <f t="shared" si="234"/>
        <v>0</v>
      </c>
      <c r="L2173" s="5">
        <f t="shared" si="239"/>
        <v>0</v>
      </c>
      <c r="M2173" s="137">
        <f>'PVWatts Hourly Results (1)'!L2184/1000</f>
        <v>0</v>
      </c>
      <c r="N2173" s="3">
        <f>'PVWatts Hourly Results (2)'!L2184/1000</f>
        <v>0</v>
      </c>
      <c r="O2173" s="3">
        <f>'PVWatts Hourly Results (3)'!L2184/1000</f>
        <v>0</v>
      </c>
      <c r="P2173" s="3">
        <f>'PVWatts Hourly Results (4)'!L2184/1000</f>
        <v>0</v>
      </c>
      <c r="Q2173" s="130">
        <f>'PVWatts Hourly Results (5)'!L2184/1000</f>
        <v>0</v>
      </c>
    </row>
    <row r="2174" spans="2:17" x14ac:dyDescent="0.25">
      <c r="B2174" s="8">
        <v>3</v>
      </c>
      <c r="C2174" s="9">
        <v>31</v>
      </c>
      <c r="D2174" s="134">
        <f>'PVWatts Hourly Results (1)'!C2185</f>
        <v>0</v>
      </c>
      <c r="E2174" s="127">
        <f>DATE(YEAR(Inputs!$D$5),Summary!B2174,Summary!C2174)+TIME(D2174,0,0)</f>
        <v>91</v>
      </c>
      <c r="F2174" s="4">
        <f t="shared" si="235"/>
        <v>0</v>
      </c>
      <c r="G2174" s="4">
        <f t="shared" si="233"/>
        <v>7</v>
      </c>
      <c r="H2174" s="4">
        <f t="shared" si="236"/>
        <v>0</v>
      </c>
      <c r="I2174" s="4">
        <f t="shared" si="237"/>
        <v>0</v>
      </c>
      <c r="J2174" s="4">
        <f t="shared" si="238"/>
        <v>0</v>
      </c>
      <c r="K2174" s="4">
        <f t="shared" si="234"/>
        <v>0</v>
      </c>
      <c r="L2174" s="5">
        <f t="shared" si="239"/>
        <v>0</v>
      </c>
      <c r="M2174" s="137">
        <f>'PVWatts Hourly Results (1)'!L2185/1000</f>
        <v>0</v>
      </c>
      <c r="N2174" s="3">
        <f>'PVWatts Hourly Results (2)'!L2185/1000</f>
        <v>0</v>
      </c>
      <c r="O2174" s="3">
        <f>'PVWatts Hourly Results (3)'!L2185/1000</f>
        <v>0</v>
      </c>
      <c r="P2174" s="3">
        <f>'PVWatts Hourly Results (4)'!L2185/1000</f>
        <v>0</v>
      </c>
      <c r="Q2174" s="130">
        <f>'PVWatts Hourly Results (5)'!L2185/1000</f>
        <v>0</v>
      </c>
    </row>
    <row r="2175" spans="2:17" x14ac:dyDescent="0.25">
      <c r="B2175" s="8">
        <v>3</v>
      </c>
      <c r="C2175" s="9">
        <v>31</v>
      </c>
      <c r="D2175" s="134">
        <f>'PVWatts Hourly Results (1)'!C2186</f>
        <v>0</v>
      </c>
      <c r="E2175" s="127">
        <f>DATE(YEAR(Inputs!$D$5),Summary!B2175,Summary!C2175)+TIME(D2175,0,0)</f>
        <v>91</v>
      </c>
      <c r="F2175" s="4">
        <f t="shared" si="235"/>
        <v>0</v>
      </c>
      <c r="G2175" s="4">
        <f t="shared" si="233"/>
        <v>7</v>
      </c>
      <c r="H2175" s="4">
        <f t="shared" si="236"/>
        <v>0</v>
      </c>
      <c r="I2175" s="4">
        <f t="shared" si="237"/>
        <v>0</v>
      </c>
      <c r="J2175" s="4">
        <f t="shared" si="238"/>
        <v>0</v>
      </c>
      <c r="K2175" s="4">
        <f t="shared" si="234"/>
        <v>0</v>
      </c>
      <c r="L2175" s="5">
        <f t="shared" si="239"/>
        <v>0</v>
      </c>
      <c r="M2175" s="137">
        <f>'PVWatts Hourly Results (1)'!L2186/1000</f>
        <v>0</v>
      </c>
      <c r="N2175" s="3">
        <f>'PVWatts Hourly Results (2)'!L2186/1000</f>
        <v>0</v>
      </c>
      <c r="O2175" s="3">
        <f>'PVWatts Hourly Results (3)'!L2186/1000</f>
        <v>0</v>
      </c>
      <c r="P2175" s="3">
        <f>'PVWatts Hourly Results (4)'!L2186/1000</f>
        <v>0</v>
      </c>
      <c r="Q2175" s="130">
        <f>'PVWatts Hourly Results (5)'!L2186/1000</f>
        <v>0</v>
      </c>
    </row>
    <row r="2176" spans="2:17" x14ac:dyDescent="0.25">
      <c r="B2176" s="8">
        <v>3</v>
      </c>
      <c r="C2176" s="9">
        <v>31</v>
      </c>
      <c r="D2176" s="134">
        <f>'PVWatts Hourly Results (1)'!C2187</f>
        <v>0</v>
      </c>
      <c r="E2176" s="127">
        <f>DATE(YEAR(Inputs!$D$5),Summary!B2176,Summary!C2176)+TIME(D2176,0,0)</f>
        <v>91</v>
      </c>
      <c r="F2176" s="4">
        <f t="shared" si="235"/>
        <v>0</v>
      </c>
      <c r="G2176" s="4">
        <f t="shared" si="233"/>
        <v>7</v>
      </c>
      <c r="H2176" s="4">
        <f t="shared" si="236"/>
        <v>0</v>
      </c>
      <c r="I2176" s="4">
        <f t="shared" si="237"/>
        <v>0</v>
      </c>
      <c r="J2176" s="4">
        <f t="shared" si="238"/>
        <v>0</v>
      </c>
      <c r="K2176" s="4">
        <f t="shared" si="234"/>
        <v>0</v>
      </c>
      <c r="L2176" s="5">
        <f t="shared" si="239"/>
        <v>0</v>
      </c>
      <c r="M2176" s="137">
        <f>'PVWatts Hourly Results (1)'!L2187/1000</f>
        <v>0</v>
      </c>
      <c r="N2176" s="3">
        <f>'PVWatts Hourly Results (2)'!L2187/1000</f>
        <v>0</v>
      </c>
      <c r="O2176" s="3">
        <f>'PVWatts Hourly Results (3)'!L2187/1000</f>
        <v>0</v>
      </c>
      <c r="P2176" s="3">
        <f>'PVWatts Hourly Results (4)'!L2187/1000</f>
        <v>0</v>
      </c>
      <c r="Q2176" s="130">
        <f>'PVWatts Hourly Results (5)'!L2187/1000</f>
        <v>0</v>
      </c>
    </row>
    <row r="2177" spans="2:17" x14ac:dyDescent="0.25">
      <c r="B2177" s="8">
        <v>3</v>
      </c>
      <c r="C2177" s="9">
        <v>31</v>
      </c>
      <c r="D2177" s="134">
        <f>'PVWatts Hourly Results (1)'!C2188</f>
        <v>0</v>
      </c>
      <c r="E2177" s="127">
        <f>DATE(YEAR(Inputs!$D$5),Summary!B2177,Summary!C2177)+TIME(D2177,0,0)</f>
        <v>91</v>
      </c>
      <c r="F2177" s="4">
        <f t="shared" si="235"/>
        <v>0</v>
      </c>
      <c r="G2177" s="4">
        <f t="shared" si="233"/>
        <v>7</v>
      </c>
      <c r="H2177" s="4">
        <f t="shared" si="236"/>
        <v>0</v>
      </c>
      <c r="I2177" s="4">
        <f t="shared" si="237"/>
        <v>0</v>
      </c>
      <c r="J2177" s="4">
        <f t="shared" si="238"/>
        <v>0</v>
      </c>
      <c r="K2177" s="4">
        <f t="shared" si="234"/>
        <v>0</v>
      </c>
      <c r="L2177" s="5">
        <f t="shared" si="239"/>
        <v>0</v>
      </c>
      <c r="M2177" s="137">
        <f>'PVWatts Hourly Results (1)'!L2188/1000</f>
        <v>0</v>
      </c>
      <c r="N2177" s="3">
        <f>'PVWatts Hourly Results (2)'!L2188/1000</f>
        <v>0</v>
      </c>
      <c r="O2177" s="3">
        <f>'PVWatts Hourly Results (3)'!L2188/1000</f>
        <v>0</v>
      </c>
      <c r="P2177" s="3">
        <f>'PVWatts Hourly Results (4)'!L2188/1000</f>
        <v>0</v>
      </c>
      <c r="Q2177" s="130">
        <f>'PVWatts Hourly Results (5)'!L2188/1000</f>
        <v>0</v>
      </c>
    </row>
    <row r="2178" spans="2:17" x14ac:dyDescent="0.25">
      <c r="B2178" s="8">
        <v>3</v>
      </c>
      <c r="C2178" s="9">
        <v>31</v>
      </c>
      <c r="D2178" s="134">
        <f>'PVWatts Hourly Results (1)'!C2189</f>
        <v>0</v>
      </c>
      <c r="E2178" s="127">
        <f>DATE(YEAR(Inputs!$D$5),Summary!B2178,Summary!C2178)+TIME(D2178,0,0)</f>
        <v>91</v>
      </c>
      <c r="F2178" s="4">
        <f t="shared" si="235"/>
        <v>0</v>
      </c>
      <c r="G2178" s="4">
        <f t="shared" si="233"/>
        <v>7</v>
      </c>
      <c r="H2178" s="4">
        <f t="shared" si="236"/>
        <v>0</v>
      </c>
      <c r="I2178" s="4">
        <f t="shared" si="237"/>
        <v>0</v>
      </c>
      <c r="J2178" s="4">
        <f t="shared" si="238"/>
        <v>0</v>
      </c>
      <c r="K2178" s="4">
        <f t="shared" si="234"/>
        <v>0</v>
      </c>
      <c r="L2178" s="5">
        <f t="shared" si="239"/>
        <v>0</v>
      </c>
      <c r="M2178" s="137">
        <f>'PVWatts Hourly Results (1)'!L2189/1000</f>
        <v>0</v>
      </c>
      <c r="N2178" s="3">
        <f>'PVWatts Hourly Results (2)'!L2189/1000</f>
        <v>0</v>
      </c>
      <c r="O2178" s="3">
        <f>'PVWatts Hourly Results (3)'!L2189/1000</f>
        <v>0</v>
      </c>
      <c r="P2178" s="3">
        <f>'PVWatts Hourly Results (4)'!L2189/1000</f>
        <v>0</v>
      </c>
      <c r="Q2178" s="130">
        <f>'PVWatts Hourly Results (5)'!L2189/1000</f>
        <v>0</v>
      </c>
    </row>
    <row r="2179" spans="2:17" x14ac:dyDescent="0.25">
      <c r="B2179" s="8">
        <v>3</v>
      </c>
      <c r="C2179" s="9">
        <v>31</v>
      </c>
      <c r="D2179" s="134">
        <f>'PVWatts Hourly Results (1)'!C2190</f>
        <v>0</v>
      </c>
      <c r="E2179" s="127">
        <f>DATE(YEAR(Inputs!$D$5),Summary!B2179,Summary!C2179)+TIME(D2179,0,0)</f>
        <v>91</v>
      </c>
      <c r="F2179" s="4">
        <f t="shared" si="235"/>
        <v>0</v>
      </c>
      <c r="G2179" s="4">
        <f t="shared" si="233"/>
        <v>7</v>
      </c>
      <c r="H2179" s="4">
        <f t="shared" si="236"/>
        <v>0</v>
      </c>
      <c r="I2179" s="4">
        <f t="shared" si="237"/>
        <v>0</v>
      </c>
      <c r="J2179" s="4">
        <f t="shared" si="238"/>
        <v>0</v>
      </c>
      <c r="K2179" s="4">
        <f t="shared" si="234"/>
        <v>0</v>
      </c>
      <c r="L2179" s="5">
        <f t="shared" si="239"/>
        <v>0</v>
      </c>
      <c r="M2179" s="137">
        <f>'PVWatts Hourly Results (1)'!L2190/1000</f>
        <v>0</v>
      </c>
      <c r="N2179" s="3">
        <f>'PVWatts Hourly Results (2)'!L2190/1000</f>
        <v>0</v>
      </c>
      <c r="O2179" s="3">
        <f>'PVWatts Hourly Results (3)'!L2190/1000</f>
        <v>0</v>
      </c>
      <c r="P2179" s="3">
        <f>'PVWatts Hourly Results (4)'!L2190/1000</f>
        <v>0</v>
      </c>
      <c r="Q2179" s="130">
        <f>'PVWatts Hourly Results (5)'!L2190/1000</f>
        <v>0</v>
      </c>
    </row>
    <row r="2180" spans="2:17" x14ac:dyDescent="0.25">
      <c r="B2180" s="8">
        <v>3</v>
      </c>
      <c r="C2180" s="9">
        <v>31</v>
      </c>
      <c r="D2180" s="134">
        <f>'PVWatts Hourly Results (1)'!C2191</f>
        <v>0</v>
      </c>
      <c r="E2180" s="127">
        <f>DATE(YEAR(Inputs!$D$5),Summary!B2180,Summary!C2180)+TIME(D2180,0,0)</f>
        <v>91</v>
      </c>
      <c r="F2180" s="4">
        <f t="shared" si="235"/>
        <v>0</v>
      </c>
      <c r="G2180" s="4">
        <f t="shared" si="233"/>
        <v>7</v>
      </c>
      <c r="H2180" s="4">
        <f t="shared" si="236"/>
        <v>0</v>
      </c>
      <c r="I2180" s="4">
        <f t="shared" si="237"/>
        <v>0</v>
      </c>
      <c r="J2180" s="4">
        <f t="shared" si="238"/>
        <v>0</v>
      </c>
      <c r="K2180" s="4">
        <f t="shared" si="234"/>
        <v>0</v>
      </c>
      <c r="L2180" s="5">
        <f t="shared" si="239"/>
        <v>0</v>
      </c>
      <c r="M2180" s="137">
        <f>'PVWatts Hourly Results (1)'!L2191/1000</f>
        <v>0</v>
      </c>
      <c r="N2180" s="3">
        <f>'PVWatts Hourly Results (2)'!L2191/1000</f>
        <v>0</v>
      </c>
      <c r="O2180" s="3">
        <f>'PVWatts Hourly Results (3)'!L2191/1000</f>
        <v>0</v>
      </c>
      <c r="P2180" s="3">
        <f>'PVWatts Hourly Results (4)'!L2191/1000</f>
        <v>0</v>
      </c>
      <c r="Q2180" s="130">
        <f>'PVWatts Hourly Results (5)'!L2191/1000</f>
        <v>0</v>
      </c>
    </row>
    <row r="2181" spans="2:17" x14ac:dyDescent="0.25">
      <c r="B2181" s="8">
        <v>3</v>
      </c>
      <c r="C2181" s="9">
        <v>31</v>
      </c>
      <c r="D2181" s="134">
        <f>'PVWatts Hourly Results (1)'!C2192</f>
        <v>0</v>
      </c>
      <c r="E2181" s="127">
        <f>DATE(YEAR(Inputs!$D$5),Summary!B2181,Summary!C2181)+TIME(D2181,0,0)</f>
        <v>91</v>
      </c>
      <c r="F2181" s="4">
        <f t="shared" si="235"/>
        <v>0</v>
      </c>
      <c r="G2181" s="4">
        <f t="shared" si="233"/>
        <v>7</v>
      </c>
      <c r="H2181" s="4">
        <f t="shared" si="236"/>
        <v>0</v>
      </c>
      <c r="I2181" s="4">
        <f t="shared" si="237"/>
        <v>0</v>
      </c>
      <c r="J2181" s="4">
        <f t="shared" si="238"/>
        <v>0</v>
      </c>
      <c r="K2181" s="4">
        <f t="shared" si="234"/>
        <v>0</v>
      </c>
      <c r="L2181" s="5">
        <f t="shared" si="239"/>
        <v>0</v>
      </c>
      <c r="M2181" s="137">
        <f>'PVWatts Hourly Results (1)'!L2192/1000</f>
        <v>0</v>
      </c>
      <c r="N2181" s="3">
        <f>'PVWatts Hourly Results (2)'!L2192/1000</f>
        <v>0</v>
      </c>
      <c r="O2181" s="3">
        <f>'PVWatts Hourly Results (3)'!L2192/1000</f>
        <v>0</v>
      </c>
      <c r="P2181" s="3">
        <f>'PVWatts Hourly Results (4)'!L2192/1000</f>
        <v>0</v>
      </c>
      <c r="Q2181" s="130">
        <f>'PVWatts Hourly Results (5)'!L2192/1000</f>
        <v>0</v>
      </c>
    </row>
    <row r="2182" spans="2:17" x14ac:dyDescent="0.25">
      <c r="B2182" s="8">
        <v>4</v>
      </c>
      <c r="C2182" s="9">
        <v>1</v>
      </c>
      <c r="D2182" s="134">
        <f>'PVWatts Hourly Results (1)'!C2193</f>
        <v>0</v>
      </c>
      <c r="E2182" s="127">
        <f>DATE(YEAR(Inputs!$D$5),Summary!B2182,Summary!C2182)+TIME(D2182,0,0)</f>
        <v>92</v>
      </c>
      <c r="F2182" s="4">
        <f t="shared" si="235"/>
        <v>0</v>
      </c>
      <c r="G2182" s="4">
        <f t="shared" si="233"/>
        <v>1</v>
      </c>
      <c r="H2182" s="4">
        <f t="shared" si="236"/>
        <v>0</v>
      </c>
      <c r="I2182" s="4">
        <f t="shared" si="237"/>
        <v>0</v>
      </c>
      <c r="J2182" s="4">
        <f t="shared" si="238"/>
        <v>0</v>
      </c>
      <c r="K2182" s="4">
        <f t="shared" si="234"/>
        <v>0</v>
      </c>
      <c r="L2182" s="5">
        <f t="shared" si="239"/>
        <v>0</v>
      </c>
      <c r="M2182" s="137">
        <f>'PVWatts Hourly Results (1)'!L2193/1000</f>
        <v>0</v>
      </c>
      <c r="N2182" s="3">
        <f>'PVWatts Hourly Results (2)'!L2193/1000</f>
        <v>0</v>
      </c>
      <c r="O2182" s="3">
        <f>'PVWatts Hourly Results (3)'!L2193/1000</f>
        <v>0</v>
      </c>
      <c r="P2182" s="3">
        <f>'PVWatts Hourly Results (4)'!L2193/1000</f>
        <v>0</v>
      </c>
      <c r="Q2182" s="130">
        <f>'PVWatts Hourly Results (5)'!L2193/1000</f>
        <v>0</v>
      </c>
    </row>
    <row r="2183" spans="2:17" x14ac:dyDescent="0.25">
      <c r="B2183" s="8">
        <v>4</v>
      </c>
      <c r="C2183" s="9">
        <v>1</v>
      </c>
      <c r="D2183" s="134">
        <f>'PVWatts Hourly Results (1)'!C2194</f>
        <v>0</v>
      </c>
      <c r="E2183" s="127">
        <f>DATE(YEAR(Inputs!$D$5),Summary!B2183,Summary!C2183)+TIME(D2183,0,0)</f>
        <v>92</v>
      </c>
      <c r="F2183" s="4">
        <f t="shared" si="235"/>
        <v>0</v>
      </c>
      <c r="G2183" s="4">
        <f t="shared" si="233"/>
        <v>1</v>
      </c>
      <c r="H2183" s="4">
        <f t="shared" si="236"/>
        <v>0</v>
      </c>
      <c r="I2183" s="4">
        <f t="shared" si="237"/>
        <v>0</v>
      </c>
      <c r="J2183" s="4">
        <f t="shared" si="238"/>
        <v>0</v>
      </c>
      <c r="K2183" s="4">
        <f t="shared" si="234"/>
        <v>0</v>
      </c>
      <c r="L2183" s="5">
        <f t="shared" si="239"/>
        <v>0</v>
      </c>
      <c r="M2183" s="137">
        <f>'PVWatts Hourly Results (1)'!L2194/1000</f>
        <v>0</v>
      </c>
      <c r="N2183" s="3">
        <f>'PVWatts Hourly Results (2)'!L2194/1000</f>
        <v>0</v>
      </c>
      <c r="O2183" s="3">
        <f>'PVWatts Hourly Results (3)'!L2194/1000</f>
        <v>0</v>
      </c>
      <c r="P2183" s="3">
        <f>'PVWatts Hourly Results (4)'!L2194/1000</f>
        <v>0</v>
      </c>
      <c r="Q2183" s="130">
        <f>'PVWatts Hourly Results (5)'!L2194/1000</f>
        <v>0</v>
      </c>
    </row>
    <row r="2184" spans="2:17" x14ac:dyDescent="0.25">
      <c r="B2184" s="8">
        <v>4</v>
      </c>
      <c r="C2184" s="9">
        <v>1</v>
      </c>
      <c r="D2184" s="134">
        <f>'PVWatts Hourly Results (1)'!C2195</f>
        <v>0</v>
      </c>
      <c r="E2184" s="127">
        <f>DATE(YEAR(Inputs!$D$5),Summary!B2184,Summary!C2184)+TIME(D2184,0,0)</f>
        <v>92</v>
      </c>
      <c r="F2184" s="4">
        <f t="shared" si="235"/>
        <v>0</v>
      </c>
      <c r="G2184" s="4">
        <f t="shared" si="233"/>
        <v>1</v>
      </c>
      <c r="H2184" s="4">
        <f t="shared" si="236"/>
        <v>0</v>
      </c>
      <c r="I2184" s="4">
        <f t="shared" si="237"/>
        <v>0</v>
      </c>
      <c r="J2184" s="4">
        <f t="shared" si="238"/>
        <v>0</v>
      </c>
      <c r="K2184" s="4">
        <f t="shared" si="234"/>
        <v>0</v>
      </c>
      <c r="L2184" s="5">
        <f t="shared" si="239"/>
        <v>0</v>
      </c>
      <c r="M2184" s="137">
        <f>'PVWatts Hourly Results (1)'!L2195/1000</f>
        <v>0</v>
      </c>
      <c r="N2184" s="3">
        <f>'PVWatts Hourly Results (2)'!L2195/1000</f>
        <v>0</v>
      </c>
      <c r="O2184" s="3">
        <f>'PVWatts Hourly Results (3)'!L2195/1000</f>
        <v>0</v>
      </c>
      <c r="P2184" s="3">
        <f>'PVWatts Hourly Results (4)'!L2195/1000</f>
        <v>0</v>
      </c>
      <c r="Q2184" s="130">
        <f>'PVWatts Hourly Results (5)'!L2195/1000</f>
        <v>0</v>
      </c>
    </row>
    <row r="2185" spans="2:17" x14ac:dyDescent="0.25">
      <c r="B2185" s="8">
        <v>4</v>
      </c>
      <c r="C2185" s="9">
        <v>1</v>
      </c>
      <c r="D2185" s="134">
        <f>'PVWatts Hourly Results (1)'!C2196</f>
        <v>0</v>
      </c>
      <c r="E2185" s="127">
        <f>DATE(YEAR(Inputs!$D$5),Summary!B2185,Summary!C2185)+TIME(D2185,0,0)</f>
        <v>92</v>
      </c>
      <c r="F2185" s="4">
        <f t="shared" si="235"/>
        <v>0</v>
      </c>
      <c r="G2185" s="4">
        <f t="shared" si="233"/>
        <v>1</v>
      </c>
      <c r="H2185" s="4">
        <f t="shared" si="236"/>
        <v>0</v>
      </c>
      <c r="I2185" s="4">
        <f t="shared" si="237"/>
        <v>0</v>
      </c>
      <c r="J2185" s="4">
        <f t="shared" si="238"/>
        <v>0</v>
      </c>
      <c r="K2185" s="4">
        <f t="shared" si="234"/>
        <v>0</v>
      </c>
      <c r="L2185" s="5">
        <f t="shared" si="239"/>
        <v>0</v>
      </c>
      <c r="M2185" s="137">
        <f>'PVWatts Hourly Results (1)'!L2196/1000</f>
        <v>0</v>
      </c>
      <c r="N2185" s="3">
        <f>'PVWatts Hourly Results (2)'!L2196/1000</f>
        <v>0</v>
      </c>
      <c r="O2185" s="3">
        <f>'PVWatts Hourly Results (3)'!L2196/1000</f>
        <v>0</v>
      </c>
      <c r="P2185" s="3">
        <f>'PVWatts Hourly Results (4)'!L2196/1000</f>
        <v>0</v>
      </c>
      <c r="Q2185" s="130">
        <f>'PVWatts Hourly Results (5)'!L2196/1000</f>
        <v>0</v>
      </c>
    </row>
    <row r="2186" spans="2:17" x14ac:dyDescent="0.25">
      <c r="B2186" s="8">
        <v>4</v>
      </c>
      <c r="C2186" s="9">
        <v>1</v>
      </c>
      <c r="D2186" s="134">
        <f>'PVWatts Hourly Results (1)'!C2197</f>
        <v>0</v>
      </c>
      <c r="E2186" s="127">
        <f>DATE(YEAR(Inputs!$D$5),Summary!B2186,Summary!C2186)+TIME(D2186,0,0)</f>
        <v>92</v>
      </c>
      <c r="F2186" s="4">
        <f t="shared" si="235"/>
        <v>0</v>
      </c>
      <c r="G2186" s="4">
        <f t="shared" si="233"/>
        <v>1</v>
      </c>
      <c r="H2186" s="4">
        <f t="shared" si="236"/>
        <v>0</v>
      </c>
      <c r="I2186" s="4">
        <f t="shared" si="237"/>
        <v>0</v>
      </c>
      <c r="J2186" s="4">
        <f t="shared" si="238"/>
        <v>0</v>
      </c>
      <c r="K2186" s="4">
        <f t="shared" si="234"/>
        <v>0</v>
      </c>
      <c r="L2186" s="5">
        <f t="shared" si="239"/>
        <v>0</v>
      </c>
      <c r="M2186" s="137">
        <f>'PVWatts Hourly Results (1)'!L2197/1000</f>
        <v>0</v>
      </c>
      <c r="N2186" s="3">
        <f>'PVWatts Hourly Results (2)'!L2197/1000</f>
        <v>0</v>
      </c>
      <c r="O2186" s="3">
        <f>'PVWatts Hourly Results (3)'!L2197/1000</f>
        <v>0</v>
      </c>
      <c r="P2186" s="3">
        <f>'PVWatts Hourly Results (4)'!L2197/1000</f>
        <v>0</v>
      </c>
      <c r="Q2186" s="130">
        <f>'PVWatts Hourly Results (5)'!L2197/1000</f>
        <v>0</v>
      </c>
    </row>
    <row r="2187" spans="2:17" x14ac:dyDescent="0.25">
      <c r="B2187" s="8">
        <v>4</v>
      </c>
      <c r="C2187" s="9">
        <v>1</v>
      </c>
      <c r="D2187" s="134">
        <f>'PVWatts Hourly Results (1)'!C2198</f>
        <v>0</v>
      </c>
      <c r="E2187" s="127">
        <f>DATE(YEAR(Inputs!$D$5),Summary!B2187,Summary!C2187)+TIME(D2187,0,0)</f>
        <v>92</v>
      </c>
      <c r="F2187" s="4">
        <f t="shared" si="235"/>
        <v>0</v>
      </c>
      <c r="G2187" s="4">
        <f t="shared" si="233"/>
        <v>1</v>
      </c>
      <c r="H2187" s="4">
        <f t="shared" si="236"/>
        <v>0</v>
      </c>
      <c r="I2187" s="4">
        <f t="shared" si="237"/>
        <v>0</v>
      </c>
      <c r="J2187" s="4">
        <f t="shared" si="238"/>
        <v>0</v>
      </c>
      <c r="K2187" s="4">
        <f t="shared" si="234"/>
        <v>0</v>
      </c>
      <c r="L2187" s="5">
        <f t="shared" si="239"/>
        <v>0</v>
      </c>
      <c r="M2187" s="137">
        <f>'PVWatts Hourly Results (1)'!L2198/1000</f>
        <v>0</v>
      </c>
      <c r="N2187" s="3">
        <f>'PVWatts Hourly Results (2)'!L2198/1000</f>
        <v>0</v>
      </c>
      <c r="O2187" s="3">
        <f>'PVWatts Hourly Results (3)'!L2198/1000</f>
        <v>0</v>
      </c>
      <c r="P2187" s="3">
        <f>'PVWatts Hourly Results (4)'!L2198/1000</f>
        <v>0</v>
      </c>
      <c r="Q2187" s="130">
        <f>'PVWatts Hourly Results (5)'!L2198/1000</f>
        <v>0</v>
      </c>
    </row>
    <row r="2188" spans="2:17" x14ac:dyDescent="0.25">
      <c r="B2188" s="8">
        <v>4</v>
      </c>
      <c r="C2188" s="9">
        <v>1</v>
      </c>
      <c r="D2188" s="134">
        <f>'PVWatts Hourly Results (1)'!C2199</f>
        <v>0</v>
      </c>
      <c r="E2188" s="127">
        <f>DATE(YEAR(Inputs!$D$5),Summary!B2188,Summary!C2188)+TIME(D2188,0,0)</f>
        <v>92</v>
      </c>
      <c r="F2188" s="4">
        <f t="shared" si="235"/>
        <v>0</v>
      </c>
      <c r="G2188" s="4">
        <f t="shared" si="233"/>
        <v>1</v>
      </c>
      <c r="H2188" s="4">
        <f t="shared" si="236"/>
        <v>0</v>
      </c>
      <c r="I2188" s="4">
        <f t="shared" si="237"/>
        <v>0</v>
      </c>
      <c r="J2188" s="4">
        <f t="shared" si="238"/>
        <v>0</v>
      </c>
      <c r="K2188" s="4">
        <f t="shared" si="234"/>
        <v>0</v>
      </c>
      <c r="L2188" s="5">
        <f t="shared" si="239"/>
        <v>0</v>
      </c>
      <c r="M2188" s="137">
        <f>'PVWatts Hourly Results (1)'!L2199/1000</f>
        <v>0</v>
      </c>
      <c r="N2188" s="3">
        <f>'PVWatts Hourly Results (2)'!L2199/1000</f>
        <v>0</v>
      </c>
      <c r="O2188" s="3">
        <f>'PVWatts Hourly Results (3)'!L2199/1000</f>
        <v>0</v>
      </c>
      <c r="P2188" s="3">
        <f>'PVWatts Hourly Results (4)'!L2199/1000</f>
        <v>0</v>
      </c>
      <c r="Q2188" s="130">
        <f>'PVWatts Hourly Results (5)'!L2199/1000</f>
        <v>0</v>
      </c>
    </row>
    <row r="2189" spans="2:17" x14ac:dyDescent="0.25">
      <c r="B2189" s="8">
        <v>4</v>
      </c>
      <c r="C2189" s="9">
        <v>1</v>
      </c>
      <c r="D2189" s="134">
        <f>'PVWatts Hourly Results (1)'!C2200</f>
        <v>0</v>
      </c>
      <c r="E2189" s="127">
        <f>DATE(YEAR(Inputs!$D$5),Summary!B2189,Summary!C2189)+TIME(D2189,0,0)</f>
        <v>92</v>
      </c>
      <c r="F2189" s="4">
        <f t="shared" si="235"/>
        <v>0</v>
      </c>
      <c r="G2189" s="4">
        <f t="shared" si="233"/>
        <v>1</v>
      </c>
      <c r="H2189" s="4">
        <f t="shared" si="236"/>
        <v>0</v>
      </c>
      <c r="I2189" s="4">
        <f t="shared" si="237"/>
        <v>0</v>
      </c>
      <c r="J2189" s="4">
        <f t="shared" si="238"/>
        <v>0</v>
      </c>
      <c r="K2189" s="4">
        <f t="shared" si="234"/>
        <v>0</v>
      </c>
      <c r="L2189" s="5">
        <f t="shared" si="239"/>
        <v>0</v>
      </c>
      <c r="M2189" s="137">
        <f>'PVWatts Hourly Results (1)'!L2200/1000</f>
        <v>0</v>
      </c>
      <c r="N2189" s="3">
        <f>'PVWatts Hourly Results (2)'!L2200/1000</f>
        <v>0</v>
      </c>
      <c r="O2189" s="3">
        <f>'PVWatts Hourly Results (3)'!L2200/1000</f>
        <v>0</v>
      </c>
      <c r="P2189" s="3">
        <f>'PVWatts Hourly Results (4)'!L2200/1000</f>
        <v>0</v>
      </c>
      <c r="Q2189" s="130">
        <f>'PVWatts Hourly Results (5)'!L2200/1000</f>
        <v>0</v>
      </c>
    </row>
    <row r="2190" spans="2:17" x14ac:dyDescent="0.25">
      <c r="B2190" s="8">
        <v>4</v>
      </c>
      <c r="C2190" s="9">
        <v>1</v>
      </c>
      <c r="D2190" s="134">
        <f>'PVWatts Hourly Results (1)'!C2201</f>
        <v>0</v>
      </c>
      <c r="E2190" s="127">
        <f>DATE(YEAR(Inputs!$D$5),Summary!B2190,Summary!C2190)+TIME(D2190,0,0)</f>
        <v>92</v>
      </c>
      <c r="F2190" s="4">
        <f t="shared" si="235"/>
        <v>0</v>
      </c>
      <c r="G2190" s="4">
        <f t="shared" si="233"/>
        <v>1</v>
      </c>
      <c r="H2190" s="4">
        <f t="shared" si="236"/>
        <v>0</v>
      </c>
      <c r="I2190" s="4">
        <f t="shared" si="237"/>
        <v>0</v>
      </c>
      <c r="J2190" s="4">
        <f t="shared" si="238"/>
        <v>0</v>
      </c>
      <c r="K2190" s="4">
        <f t="shared" si="234"/>
        <v>0</v>
      </c>
      <c r="L2190" s="5">
        <f t="shared" si="239"/>
        <v>0</v>
      </c>
      <c r="M2190" s="137">
        <f>'PVWatts Hourly Results (1)'!L2201/1000</f>
        <v>0</v>
      </c>
      <c r="N2190" s="3">
        <f>'PVWatts Hourly Results (2)'!L2201/1000</f>
        <v>0</v>
      </c>
      <c r="O2190" s="3">
        <f>'PVWatts Hourly Results (3)'!L2201/1000</f>
        <v>0</v>
      </c>
      <c r="P2190" s="3">
        <f>'PVWatts Hourly Results (4)'!L2201/1000</f>
        <v>0</v>
      </c>
      <c r="Q2190" s="130">
        <f>'PVWatts Hourly Results (5)'!L2201/1000</f>
        <v>0</v>
      </c>
    </row>
    <row r="2191" spans="2:17" x14ac:dyDescent="0.25">
      <c r="B2191" s="8">
        <v>4</v>
      </c>
      <c r="C2191" s="9">
        <v>1</v>
      </c>
      <c r="D2191" s="134">
        <f>'PVWatts Hourly Results (1)'!C2202</f>
        <v>0</v>
      </c>
      <c r="E2191" s="127">
        <f>DATE(YEAR(Inputs!$D$5),Summary!B2191,Summary!C2191)+TIME(D2191,0,0)</f>
        <v>92</v>
      </c>
      <c r="F2191" s="4">
        <f t="shared" si="235"/>
        <v>0</v>
      </c>
      <c r="G2191" s="4">
        <f t="shared" si="233"/>
        <v>1</v>
      </c>
      <c r="H2191" s="4">
        <f t="shared" si="236"/>
        <v>0</v>
      </c>
      <c r="I2191" s="4">
        <f t="shared" si="237"/>
        <v>0</v>
      </c>
      <c r="J2191" s="4">
        <f t="shared" si="238"/>
        <v>0</v>
      </c>
      <c r="K2191" s="4">
        <f t="shared" si="234"/>
        <v>0</v>
      </c>
      <c r="L2191" s="5">
        <f t="shared" si="239"/>
        <v>0</v>
      </c>
      <c r="M2191" s="137">
        <f>'PVWatts Hourly Results (1)'!L2202/1000</f>
        <v>0</v>
      </c>
      <c r="N2191" s="3">
        <f>'PVWatts Hourly Results (2)'!L2202/1000</f>
        <v>0</v>
      </c>
      <c r="O2191" s="3">
        <f>'PVWatts Hourly Results (3)'!L2202/1000</f>
        <v>0</v>
      </c>
      <c r="P2191" s="3">
        <f>'PVWatts Hourly Results (4)'!L2202/1000</f>
        <v>0</v>
      </c>
      <c r="Q2191" s="130">
        <f>'PVWatts Hourly Results (5)'!L2202/1000</f>
        <v>0</v>
      </c>
    </row>
    <row r="2192" spans="2:17" x14ac:dyDescent="0.25">
      <c r="B2192" s="8">
        <v>4</v>
      </c>
      <c r="C2192" s="9">
        <v>1</v>
      </c>
      <c r="D2192" s="134">
        <f>'PVWatts Hourly Results (1)'!C2203</f>
        <v>0</v>
      </c>
      <c r="E2192" s="127">
        <f>DATE(YEAR(Inputs!$D$5),Summary!B2192,Summary!C2192)+TIME(D2192,0,0)</f>
        <v>92</v>
      </c>
      <c r="F2192" s="4">
        <f t="shared" si="235"/>
        <v>0</v>
      </c>
      <c r="G2192" s="4">
        <f t="shared" si="233"/>
        <v>1</v>
      </c>
      <c r="H2192" s="4">
        <f t="shared" si="236"/>
        <v>0</v>
      </c>
      <c r="I2192" s="4">
        <f t="shared" si="237"/>
        <v>0</v>
      </c>
      <c r="J2192" s="4">
        <f t="shared" si="238"/>
        <v>0</v>
      </c>
      <c r="K2192" s="4">
        <f t="shared" si="234"/>
        <v>0</v>
      </c>
      <c r="L2192" s="5">
        <f t="shared" si="239"/>
        <v>0</v>
      </c>
      <c r="M2192" s="137">
        <f>'PVWatts Hourly Results (1)'!L2203/1000</f>
        <v>0</v>
      </c>
      <c r="N2192" s="3">
        <f>'PVWatts Hourly Results (2)'!L2203/1000</f>
        <v>0</v>
      </c>
      <c r="O2192" s="3">
        <f>'PVWatts Hourly Results (3)'!L2203/1000</f>
        <v>0</v>
      </c>
      <c r="P2192" s="3">
        <f>'PVWatts Hourly Results (4)'!L2203/1000</f>
        <v>0</v>
      </c>
      <c r="Q2192" s="130">
        <f>'PVWatts Hourly Results (5)'!L2203/1000</f>
        <v>0</v>
      </c>
    </row>
    <row r="2193" spans="2:17" x14ac:dyDescent="0.25">
      <c r="B2193" s="8">
        <v>4</v>
      </c>
      <c r="C2193" s="9">
        <v>1</v>
      </c>
      <c r="D2193" s="134">
        <f>'PVWatts Hourly Results (1)'!C2204</f>
        <v>0</v>
      </c>
      <c r="E2193" s="127">
        <f>DATE(YEAR(Inputs!$D$5),Summary!B2193,Summary!C2193)+TIME(D2193,0,0)</f>
        <v>92</v>
      </c>
      <c r="F2193" s="4">
        <f t="shared" si="235"/>
        <v>0</v>
      </c>
      <c r="G2193" s="4">
        <f t="shared" si="233"/>
        <v>1</v>
      </c>
      <c r="H2193" s="4">
        <f t="shared" si="236"/>
        <v>0</v>
      </c>
      <c r="I2193" s="4">
        <f t="shared" si="237"/>
        <v>0</v>
      </c>
      <c r="J2193" s="4">
        <f t="shared" si="238"/>
        <v>0</v>
      </c>
      <c r="K2193" s="4">
        <f t="shared" si="234"/>
        <v>0</v>
      </c>
      <c r="L2193" s="5">
        <f t="shared" si="239"/>
        <v>0</v>
      </c>
      <c r="M2193" s="137">
        <f>'PVWatts Hourly Results (1)'!L2204/1000</f>
        <v>0</v>
      </c>
      <c r="N2193" s="3">
        <f>'PVWatts Hourly Results (2)'!L2204/1000</f>
        <v>0</v>
      </c>
      <c r="O2193" s="3">
        <f>'PVWatts Hourly Results (3)'!L2204/1000</f>
        <v>0</v>
      </c>
      <c r="P2193" s="3">
        <f>'PVWatts Hourly Results (4)'!L2204/1000</f>
        <v>0</v>
      </c>
      <c r="Q2193" s="130">
        <f>'PVWatts Hourly Results (5)'!L2204/1000</f>
        <v>0</v>
      </c>
    </row>
    <row r="2194" spans="2:17" x14ac:dyDescent="0.25">
      <c r="B2194" s="8">
        <v>4</v>
      </c>
      <c r="C2194" s="9">
        <v>1</v>
      </c>
      <c r="D2194" s="134">
        <f>'PVWatts Hourly Results (1)'!C2205</f>
        <v>0</v>
      </c>
      <c r="E2194" s="127">
        <f>DATE(YEAR(Inputs!$D$5),Summary!B2194,Summary!C2194)+TIME(D2194,0,0)</f>
        <v>92</v>
      </c>
      <c r="F2194" s="4">
        <f t="shared" si="235"/>
        <v>0</v>
      </c>
      <c r="G2194" s="4">
        <f t="shared" si="233"/>
        <v>1</v>
      </c>
      <c r="H2194" s="4">
        <f t="shared" si="236"/>
        <v>0</v>
      </c>
      <c r="I2194" s="4">
        <f t="shared" si="237"/>
        <v>0</v>
      </c>
      <c r="J2194" s="4">
        <f t="shared" si="238"/>
        <v>0</v>
      </c>
      <c r="K2194" s="4">
        <f t="shared" si="234"/>
        <v>0</v>
      </c>
      <c r="L2194" s="5">
        <f t="shared" si="239"/>
        <v>0</v>
      </c>
      <c r="M2194" s="137">
        <f>'PVWatts Hourly Results (1)'!L2205/1000</f>
        <v>0</v>
      </c>
      <c r="N2194" s="3">
        <f>'PVWatts Hourly Results (2)'!L2205/1000</f>
        <v>0</v>
      </c>
      <c r="O2194" s="3">
        <f>'PVWatts Hourly Results (3)'!L2205/1000</f>
        <v>0</v>
      </c>
      <c r="P2194" s="3">
        <f>'PVWatts Hourly Results (4)'!L2205/1000</f>
        <v>0</v>
      </c>
      <c r="Q2194" s="130">
        <f>'PVWatts Hourly Results (5)'!L2205/1000</f>
        <v>0</v>
      </c>
    </row>
    <row r="2195" spans="2:17" x14ac:dyDescent="0.25">
      <c r="B2195" s="8">
        <v>4</v>
      </c>
      <c r="C2195" s="9">
        <v>1</v>
      </c>
      <c r="D2195" s="134">
        <f>'PVWatts Hourly Results (1)'!C2206</f>
        <v>0</v>
      </c>
      <c r="E2195" s="127">
        <f>DATE(YEAR(Inputs!$D$5),Summary!B2195,Summary!C2195)+TIME(D2195,0,0)</f>
        <v>92</v>
      </c>
      <c r="F2195" s="4">
        <f t="shared" si="235"/>
        <v>0</v>
      </c>
      <c r="G2195" s="4">
        <f t="shared" si="233"/>
        <v>1</v>
      </c>
      <c r="H2195" s="4">
        <f t="shared" si="236"/>
        <v>0</v>
      </c>
      <c r="I2195" s="4">
        <f t="shared" si="237"/>
        <v>0</v>
      </c>
      <c r="J2195" s="4">
        <f t="shared" si="238"/>
        <v>0</v>
      </c>
      <c r="K2195" s="4">
        <f t="shared" si="234"/>
        <v>0</v>
      </c>
      <c r="L2195" s="5">
        <f t="shared" si="239"/>
        <v>0</v>
      </c>
      <c r="M2195" s="137">
        <f>'PVWatts Hourly Results (1)'!L2206/1000</f>
        <v>0</v>
      </c>
      <c r="N2195" s="3">
        <f>'PVWatts Hourly Results (2)'!L2206/1000</f>
        <v>0</v>
      </c>
      <c r="O2195" s="3">
        <f>'PVWatts Hourly Results (3)'!L2206/1000</f>
        <v>0</v>
      </c>
      <c r="P2195" s="3">
        <f>'PVWatts Hourly Results (4)'!L2206/1000</f>
        <v>0</v>
      </c>
      <c r="Q2195" s="130">
        <f>'PVWatts Hourly Results (5)'!L2206/1000</f>
        <v>0</v>
      </c>
    </row>
    <row r="2196" spans="2:17" x14ac:dyDescent="0.25">
      <c r="B2196" s="8">
        <v>4</v>
      </c>
      <c r="C2196" s="9">
        <v>1</v>
      </c>
      <c r="D2196" s="134">
        <f>'PVWatts Hourly Results (1)'!C2207</f>
        <v>0</v>
      </c>
      <c r="E2196" s="127">
        <f>DATE(YEAR(Inputs!$D$5),Summary!B2196,Summary!C2196)+TIME(D2196,0,0)</f>
        <v>92</v>
      </c>
      <c r="F2196" s="4">
        <f t="shared" si="235"/>
        <v>0</v>
      </c>
      <c r="G2196" s="4">
        <f t="shared" si="233"/>
        <v>1</v>
      </c>
      <c r="H2196" s="4">
        <f t="shared" si="236"/>
        <v>0</v>
      </c>
      <c r="I2196" s="4">
        <f t="shared" si="237"/>
        <v>0</v>
      </c>
      <c r="J2196" s="4">
        <f t="shared" si="238"/>
        <v>0</v>
      </c>
      <c r="K2196" s="4">
        <f t="shared" si="234"/>
        <v>0</v>
      </c>
      <c r="L2196" s="5">
        <f t="shared" si="239"/>
        <v>0</v>
      </c>
      <c r="M2196" s="137">
        <f>'PVWatts Hourly Results (1)'!L2207/1000</f>
        <v>0</v>
      </c>
      <c r="N2196" s="3">
        <f>'PVWatts Hourly Results (2)'!L2207/1000</f>
        <v>0</v>
      </c>
      <c r="O2196" s="3">
        <f>'PVWatts Hourly Results (3)'!L2207/1000</f>
        <v>0</v>
      </c>
      <c r="P2196" s="3">
        <f>'PVWatts Hourly Results (4)'!L2207/1000</f>
        <v>0</v>
      </c>
      <c r="Q2196" s="130">
        <f>'PVWatts Hourly Results (5)'!L2207/1000</f>
        <v>0</v>
      </c>
    </row>
    <row r="2197" spans="2:17" x14ac:dyDescent="0.25">
      <c r="B2197" s="8">
        <v>4</v>
      </c>
      <c r="C2197" s="9">
        <v>1</v>
      </c>
      <c r="D2197" s="134">
        <f>'PVWatts Hourly Results (1)'!C2208</f>
        <v>0</v>
      </c>
      <c r="E2197" s="127">
        <f>DATE(YEAR(Inputs!$D$5),Summary!B2197,Summary!C2197)+TIME(D2197,0,0)</f>
        <v>92</v>
      </c>
      <c r="F2197" s="4">
        <f t="shared" si="235"/>
        <v>0</v>
      </c>
      <c r="G2197" s="4">
        <f t="shared" si="233"/>
        <v>1</v>
      </c>
      <c r="H2197" s="4">
        <f t="shared" si="236"/>
        <v>0</v>
      </c>
      <c r="I2197" s="4">
        <f t="shared" si="237"/>
        <v>0</v>
      </c>
      <c r="J2197" s="4">
        <f t="shared" si="238"/>
        <v>0</v>
      </c>
      <c r="K2197" s="4">
        <f t="shared" si="234"/>
        <v>0</v>
      </c>
      <c r="L2197" s="5">
        <f t="shared" si="239"/>
        <v>0</v>
      </c>
      <c r="M2197" s="137">
        <f>'PVWatts Hourly Results (1)'!L2208/1000</f>
        <v>0</v>
      </c>
      <c r="N2197" s="3">
        <f>'PVWatts Hourly Results (2)'!L2208/1000</f>
        <v>0</v>
      </c>
      <c r="O2197" s="3">
        <f>'PVWatts Hourly Results (3)'!L2208/1000</f>
        <v>0</v>
      </c>
      <c r="P2197" s="3">
        <f>'PVWatts Hourly Results (4)'!L2208/1000</f>
        <v>0</v>
      </c>
      <c r="Q2197" s="130">
        <f>'PVWatts Hourly Results (5)'!L2208/1000</f>
        <v>0</v>
      </c>
    </row>
    <row r="2198" spans="2:17" x14ac:dyDescent="0.25">
      <c r="B2198" s="8">
        <v>4</v>
      </c>
      <c r="C2198" s="9">
        <v>1</v>
      </c>
      <c r="D2198" s="134">
        <f>'PVWatts Hourly Results (1)'!C2209</f>
        <v>0</v>
      </c>
      <c r="E2198" s="127">
        <f>DATE(YEAR(Inputs!$D$5),Summary!B2198,Summary!C2198)+TIME(D2198,0,0)</f>
        <v>92</v>
      </c>
      <c r="F2198" s="4">
        <f t="shared" si="235"/>
        <v>0</v>
      </c>
      <c r="G2198" s="4">
        <f t="shared" ref="G2198:G2261" si="240">WEEKDAY(E2198)</f>
        <v>1</v>
      </c>
      <c r="H2198" s="4">
        <f t="shared" si="236"/>
        <v>0</v>
      </c>
      <c r="I2198" s="4">
        <f t="shared" si="237"/>
        <v>0</v>
      </c>
      <c r="J2198" s="4">
        <f t="shared" si="238"/>
        <v>0</v>
      </c>
      <c r="K2198" s="4">
        <f t="shared" ref="K2198:K2261" si="241">IF(OR(AND(B2198=7,C2198=4),AND(B2198=1,C2198=1)),1,0)</f>
        <v>0</v>
      </c>
      <c r="L2198" s="5">
        <f t="shared" si="239"/>
        <v>0</v>
      </c>
      <c r="M2198" s="137">
        <f>'PVWatts Hourly Results (1)'!L2209/1000</f>
        <v>0</v>
      </c>
      <c r="N2198" s="3">
        <f>'PVWatts Hourly Results (2)'!L2209/1000</f>
        <v>0</v>
      </c>
      <c r="O2198" s="3">
        <f>'PVWatts Hourly Results (3)'!L2209/1000</f>
        <v>0</v>
      </c>
      <c r="P2198" s="3">
        <f>'PVWatts Hourly Results (4)'!L2209/1000</f>
        <v>0</v>
      </c>
      <c r="Q2198" s="130">
        <f>'PVWatts Hourly Results (5)'!L2209/1000</f>
        <v>0</v>
      </c>
    </row>
    <row r="2199" spans="2:17" x14ac:dyDescent="0.25">
      <c r="B2199" s="8">
        <v>4</v>
      </c>
      <c r="C2199" s="9">
        <v>1</v>
      </c>
      <c r="D2199" s="134">
        <f>'PVWatts Hourly Results (1)'!C2210</f>
        <v>0</v>
      </c>
      <c r="E2199" s="127">
        <f>DATE(YEAR(Inputs!$D$5),Summary!B2199,Summary!C2199)+TIME(D2199,0,0)</f>
        <v>92</v>
      </c>
      <c r="F2199" s="4">
        <f t="shared" ref="F2199:F2262" si="242">IF(OR(B2199&lt;3,B2199=6,B2199=7,B2199=8),1,0)</f>
        <v>0</v>
      </c>
      <c r="G2199" s="4">
        <f t="shared" si="240"/>
        <v>1</v>
      </c>
      <c r="H2199" s="4">
        <f t="shared" ref="H2199:H2262" si="243">IF(OR(G2199=2,G2199=3,G2199=4,G2199=5,G2199=6),1,0)</f>
        <v>0</v>
      </c>
      <c r="I2199" s="4">
        <f t="shared" ref="I2199:I2262" si="244">IF(AND(B2199&gt;5,B2199&lt;9,D2199&gt;=13,D2199&lt;=16,H2199=1),1,0)</f>
        <v>0</v>
      </c>
      <c r="J2199" s="4">
        <f t="shared" ref="J2199:J2262" si="245">IF(AND(B2199&lt;3,OR(AND(D2199&gt;6,D2199&lt;9),AND(D2199&gt;17,D2199&lt;20)),H2199=1),1,0)</f>
        <v>0</v>
      </c>
      <c r="K2199" s="4">
        <f t="shared" si="241"/>
        <v>0</v>
      </c>
      <c r="L2199" s="5">
        <f t="shared" ref="L2199:L2262" si="246">IFERROR(IF(AND(F2199=1,H2199=1,OR(I2199=1,J2199=1),K2199=0),1,0),"")</f>
        <v>0</v>
      </c>
      <c r="M2199" s="137">
        <f>'PVWatts Hourly Results (1)'!L2210/1000</f>
        <v>0</v>
      </c>
      <c r="N2199" s="3">
        <f>'PVWatts Hourly Results (2)'!L2210/1000</f>
        <v>0</v>
      </c>
      <c r="O2199" s="3">
        <f>'PVWatts Hourly Results (3)'!L2210/1000</f>
        <v>0</v>
      </c>
      <c r="P2199" s="3">
        <f>'PVWatts Hourly Results (4)'!L2210/1000</f>
        <v>0</v>
      </c>
      <c r="Q2199" s="130">
        <f>'PVWatts Hourly Results (5)'!L2210/1000</f>
        <v>0</v>
      </c>
    </row>
    <row r="2200" spans="2:17" x14ac:dyDescent="0.25">
      <c r="B2200" s="8">
        <v>4</v>
      </c>
      <c r="C2200" s="9">
        <v>1</v>
      </c>
      <c r="D2200" s="134">
        <f>'PVWatts Hourly Results (1)'!C2211</f>
        <v>0</v>
      </c>
      <c r="E2200" s="127">
        <f>DATE(YEAR(Inputs!$D$5),Summary!B2200,Summary!C2200)+TIME(D2200,0,0)</f>
        <v>92</v>
      </c>
      <c r="F2200" s="4">
        <f t="shared" si="242"/>
        <v>0</v>
      </c>
      <c r="G2200" s="4">
        <f t="shared" si="240"/>
        <v>1</v>
      </c>
      <c r="H2200" s="4">
        <f t="shared" si="243"/>
        <v>0</v>
      </c>
      <c r="I2200" s="4">
        <f t="shared" si="244"/>
        <v>0</v>
      </c>
      <c r="J2200" s="4">
        <f t="shared" si="245"/>
        <v>0</v>
      </c>
      <c r="K2200" s="4">
        <f t="shared" si="241"/>
        <v>0</v>
      </c>
      <c r="L2200" s="5">
        <f t="shared" si="246"/>
        <v>0</v>
      </c>
      <c r="M2200" s="137">
        <f>'PVWatts Hourly Results (1)'!L2211/1000</f>
        <v>0</v>
      </c>
      <c r="N2200" s="3">
        <f>'PVWatts Hourly Results (2)'!L2211/1000</f>
        <v>0</v>
      </c>
      <c r="O2200" s="3">
        <f>'PVWatts Hourly Results (3)'!L2211/1000</f>
        <v>0</v>
      </c>
      <c r="P2200" s="3">
        <f>'PVWatts Hourly Results (4)'!L2211/1000</f>
        <v>0</v>
      </c>
      <c r="Q2200" s="130">
        <f>'PVWatts Hourly Results (5)'!L2211/1000</f>
        <v>0</v>
      </c>
    </row>
    <row r="2201" spans="2:17" x14ac:dyDescent="0.25">
      <c r="B2201" s="8">
        <v>4</v>
      </c>
      <c r="C2201" s="9">
        <v>1</v>
      </c>
      <c r="D2201" s="134">
        <f>'PVWatts Hourly Results (1)'!C2212</f>
        <v>0</v>
      </c>
      <c r="E2201" s="127">
        <f>DATE(YEAR(Inputs!$D$5),Summary!B2201,Summary!C2201)+TIME(D2201,0,0)</f>
        <v>92</v>
      </c>
      <c r="F2201" s="4">
        <f t="shared" si="242"/>
        <v>0</v>
      </c>
      <c r="G2201" s="4">
        <f t="shared" si="240"/>
        <v>1</v>
      </c>
      <c r="H2201" s="4">
        <f t="shared" si="243"/>
        <v>0</v>
      </c>
      <c r="I2201" s="4">
        <f t="shared" si="244"/>
        <v>0</v>
      </c>
      <c r="J2201" s="4">
        <f t="shared" si="245"/>
        <v>0</v>
      </c>
      <c r="K2201" s="4">
        <f t="shared" si="241"/>
        <v>0</v>
      </c>
      <c r="L2201" s="5">
        <f t="shared" si="246"/>
        <v>0</v>
      </c>
      <c r="M2201" s="137">
        <f>'PVWatts Hourly Results (1)'!L2212/1000</f>
        <v>0</v>
      </c>
      <c r="N2201" s="3">
        <f>'PVWatts Hourly Results (2)'!L2212/1000</f>
        <v>0</v>
      </c>
      <c r="O2201" s="3">
        <f>'PVWatts Hourly Results (3)'!L2212/1000</f>
        <v>0</v>
      </c>
      <c r="P2201" s="3">
        <f>'PVWatts Hourly Results (4)'!L2212/1000</f>
        <v>0</v>
      </c>
      <c r="Q2201" s="130">
        <f>'PVWatts Hourly Results (5)'!L2212/1000</f>
        <v>0</v>
      </c>
    </row>
    <row r="2202" spans="2:17" x14ac:dyDescent="0.25">
      <c r="B2202" s="8">
        <v>4</v>
      </c>
      <c r="C2202" s="9">
        <v>1</v>
      </c>
      <c r="D2202" s="134">
        <f>'PVWatts Hourly Results (1)'!C2213</f>
        <v>0</v>
      </c>
      <c r="E2202" s="127">
        <f>DATE(YEAR(Inputs!$D$5),Summary!B2202,Summary!C2202)+TIME(D2202,0,0)</f>
        <v>92</v>
      </c>
      <c r="F2202" s="4">
        <f t="shared" si="242"/>
        <v>0</v>
      </c>
      <c r="G2202" s="4">
        <f t="shared" si="240"/>
        <v>1</v>
      </c>
      <c r="H2202" s="4">
        <f t="shared" si="243"/>
        <v>0</v>
      </c>
      <c r="I2202" s="4">
        <f t="shared" si="244"/>
        <v>0</v>
      </c>
      <c r="J2202" s="4">
        <f t="shared" si="245"/>
        <v>0</v>
      </c>
      <c r="K2202" s="4">
        <f t="shared" si="241"/>
        <v>0</v>
      </c>
      <c r="L2202" s="5">
        <f t="shared" si="246"/>
        <v>0</v>
      </c>
      <c r="M2202" s="137">
        <f>'PVWatts Hourly Results (1)'!L2213/1000</f>
        <v>0</v>
      </c>
      <c r="N2202" s="3">
        <f>'PVWatts Hourly Results (2)'!L2213/1000</f>
        <v>0</v>
      </c>
      <c r="O2202" s="3">
        <f>'PVWatts Hourly Results (3)'!L2213/1000</f>
        <v>0</v>
      </c>
      <c r="P2202" s="3">
        <f>'PVWatts Hourly Results (4)'!L2213/1000</f>
        <v>0</v>
      </c>
      <c r="Q2202" s="130">
        <f>'PVWatts Hourly Results (5)'!L2213/1000</f>
        <v>0</v>
      </c>
    </row>
    <row r="2203" spans="2:17" x14ac:dyDescent="0.25">
      <c r="B2203" s="8">
        <v>4</v>
      </c>
      <c r="C2203" s="9">
        <v>1</v>
      </c>
      <c r="D2203" s="134">
        <f>'PVWatts Hourly Results (1)'!C2214</f>
        <v>0</v>
      </c>
      <c r="E2203" s="127">
        <f>DATE(YEAR(Inputs!$D$5),Summary!B2203,Summary!C2203)+TIME(D2203,0,0)</f>
        <v>92</v>
      </c>
      <c r="F2203" s="4">
        <f t="shared" si="242"/>
        <v>0</v>
      </c>
      <c r="G2203" s="4">
        <f t="shared" si="240"/>
        <v>1</v>
      </c>
      <c r="H2203" s="4">
        <f t="shared" si="243"/>
        <v>0</v>
      </c>
      <c r="I2203" s="4">
        <f t="shared" si="244"/>
        <v>0</v>
      </c>
      <c r="J2203" s="4">
        <f t="shared" si="245"/>
        <v>0</v>
      </c>
      <c r="K2203" s="4">
        <f t="shared" si="241"/>
        <v>0</v>
      </c>
      <c r="L2203" s="5">
        <f t="shared" si="246"/>
        <v>0</v>
      </c>
      <c r="M2203" s="137">
        <f>'PVWatts Hourly Results (1)'!L2214/1000</f>
        <v>0</v>
      </c>
      <c r="N2203" s="3">
        <f>'PVWatts Hourly Results (2)'!L2214/1000</f>
        <v>0</v>
      </c>
      <c r="O2203" s="3">
        <f>'PVWatts Hourly Results (3)'!L2214/1000</f>
        <v>0</v>
      </c>
      <c r="P2203" s="3">
        <f>'PVWatts Hourly Results (4)'!L2214/1000</f>
        <v>0</v>
      </c>
      <c r="Q2203" s="130">
        <f>'PVWatts Hourly Results (5)'!L2214/1000</f>
        <v>0</v>
      </c>
    </row>
    <row r="2204" spans="2:17" x14ac:dyDescent="0.25">
      <c r="B2204" s="8">
        <v>4</v>
      </c>
      <c r="C2204" s="9">
        <v>1</v>
      </c>
      <c r="D2204" s="134">
        <f>'PVWatts Hourly Results (1)'!C2215</f>
        <v>0</v>
      </c>
      <c r="E2204" s="127">
        <f>DATE(YEAR(Inputs!$D$5),Summary!B2204,Summary!C2204)+TIME(D2204,0,0)</f>
        <v>92</v>
      </c>
      <c r="F2204" s="4">
        <f t="shared" si="242"/>
        <v>0</v>
      </c>
      <c r="G2204" s="4">
        <f t="shared" si="240"/>
        <v>1</v>
      </c>
      <c r="H2204" s="4">
        <f t="shared" si="243"/>
        <v>0</v>
      </c>
      <c r="I2204" s="4">
        <f t="shared" si="244"/>
        <v>0</v>
      </c>
      <c r="J2204" s="4">
        <f t="shared" si="245"/>
        <v>0</v>
      </c>
      <c r="K2204" s="4">
        <f t="shared" si="241"/>
        <v>0</v>
      </c>
      <c r="L2204" s="5">
        <f t="shared" si="246"/>
        <v>0</v>
      </c>
      <c r="M2204" s="137">
        <f>'PVWatts Hourly Results (1)'!L2215/1000</f>
        <v>0</v>
      </c>
      <c r="N2204" s="3">
        <f>'PVWatts Hourly Results (2)'!L2215/1000</f>
        <v>0</v>
      </c>
      <c r="O2204" s="3">
        <f>'PVWatts Hourly Results (3)'!L2215/1000</f>
        <v>0</v>
      </c>
      <c r="P2204" s="3">
        <f>'PVWatts Hourly Results (4)'!L2215/1000</f>
        <v>0</v>
      </c>
      <c r="Q2204" s="130">
        <f>'PVWatts Hourly Results (5)'!L2215/1000</f>
        <v>0</v>
      </c>
    </row>
    <row r="2205" spans="2:17" x14ac:dyDescent="0.25">
      <c r="B2205" s="8">
        <v>4</v>
      </c>
      <c r="C2205" s="9">
        <v>1</v>
      </c>
      <c r="D2205" s="134">
        <f>'PVWatts Hourly Results (1)'!C2216</f>
        <v>0</v>
      </c>
      <c r="E2205" s="127">
        <f>DATE(YEAR(Inputs!$D$5),Summary!B2205,Summary!C2205)+TIME(D2205,0,0)</f>
        <v>92</v>
      </c>
      <c r="F2205" s="4">
        <f t="shared" si="242"/>
        <v>0</v>
      </c>
      <c r="G2205" s="4">
        <f t="shared" si="240"/>
        <v>1</v>
      </c>
      <c r="H2205" s="4">
        <f t="shared" si="243"/>
        <v>0</v>
      </c>
      <c r="I2205" s="4">
        <f t="shared" si="244"/>
        <v>0</v>
      </c>
      <c r="J2205" s="4">
        <f t="shared" si="245"/>
        <v>0</v>
      </c>
      <c r="K2205" s="4">
        <f t="shared" si="241"/>
        <v>0</v>
      </c>
      <c r="L2205" s="5">
        <f t="shared" si="246"/>
        <v>0</v>
      </c>
      <c r="M2205" s="137">
        <f>'PVWatts Hourly Results (1)'!L2216/1000</f>
        <v>0</v>
      </c>
      <c r="N2205" s="3">
        <f>'PVWatts Hourly Results (2)'!L2216/1000</f>
        <v>0</v>
      </c>
      <c r="O2205" s="3">
        <f>'PVWatts Hourly Results (3)'!L2216/1000</f>
        <v>0</v>
      </c>
      <c r="P2205" s="3">
        <f>'PVWatts Hourly Results (4)'!L2216/1000</f>
        <v>0</v>
      </c>
      <c r="Q2205" s="130">
        <f>'PVWatts Hourly Results (5)'!L2216/1000</f>
        <v>0</v>
      </c>
    </row>
    <row r="2206" spans="2:17" x14ac:dyDescent="0.25">
      <c r="B2206" s="8">
        <v>4</v>
      </c>
      <c r="C2206" s="9">
        <v>2</v>
      </c>
      <c r="D2206" s="134">
        <f>'PVWatts Hourly Results (1)'!C2217</f>
        <v>0</v>
      </c>
      <c r="E2206" s="127">
        <f>DATE(YEAR(Inputs!$D$5),Summary!B2206,Summary!C2206)+TIME(D2206,0,0)</f>
        <v>93</v>
      </c>
      <c r="F2206" s="4">
        <f t="shared" si="242"/>
        <v>0</v>
      </c>
      <c r="G2206" s="4">
        <f t="shared" si="240"/>
        <v>2</v>
      </c>
      <c r="H2206" s="4">
        <f t="shared" si="243"/>
        <v>1</v>
      </c>
      <c r="I2206" s="4">
        <f t="shared" si="244"/>
        <v>0</v>
      </c>
      <c r="J2206" s="4">
        <f t="shared" si="245"/>
        <v>0</v>
      </c>
      <c r="K2206" s="4">
        <f t="shared" si="241"/>
        <v>0</v>
      </c>
      <c r="L2206" s="5">
        <f t="shared" si="246"/>
        <v>0</v>
      </c>
      <c r="M2206" s="137">
        <f>'PVWatts Hourly Results (1)'!L2217/1000</f>
        <v>0</v>
      </c>
      <c r="N2206" s="3">
        <f>'PVWatts Hourly Results (2)'!L2217/1000</f>
        <v>0</v>
      </c>
      <c r="O2206" s="3">
        <f>'PVWatts Hourly Results (3)'!L2217/1000</f>
        <v>0</v>
      </c>
      <c r="P2206" s="3">
        <f>'PVWatts Hourly Results (4)'!L2217/1000</f>
        <v>0</v>
      </c>
      <c r="Q2206" s="130">
        <f>'PVWatts Hourly Results (5)'!L2217/1000</f>
        <v>0</v>
      </c>
    </row>
    <row r="2207" spans="2:17" x14ac:dyDescent="0.25">
      <c r="B2207" s="8">
        <v>4</v>
      </c>
      <c r="C2207" s="9">
        <v>2</v>
      </c>
      <c r="D2207" s="134">
        <f>'PVWatts Hourly Results (1)'!C2218</f>
        <v>0</v>
      </c>
      <c r="E2207" s="127">
        <f>DATE(YEAR(Inputs!$D$5),Summary!B2207,Summary!C2207)+TIME(D2207,0,0)</f>
        <v>93</v>
      </c>
      <c r="F2207" s="4">
        <f t="shared" si="242"/>
        <v>0</v>
      </c>
      <c r="G2207" s="4">
        <f t="shared" si="240"/>
        <v>2</v>
      </c>
      <c r="H2207" s="4">
        <f t="shared" si="243"/>
        <v>1</v>
      </c>
      <c r="I2207" s="4">
        <f t="shared" si="244"/>
        <v>0</v>
      </c>
      <c r="J2207" s="4">
        <f t="shared" si="245"/>
        <v>0</v>
      </c>
      <c r="K2207" s="4">
        <f t="shared" si="241"/>
        <v>0</v>
      </c>
      <c r="L2207" s="5">
        <f t="shared" si="246"/>
        <v>0</v>
      </c>
      <c r="M2207" s="137">
        <f>'PVWatts Hourly Results (1)'!L2218/1000</f>
        <v>0</v>
      </c>
      <c r="N2207" s="3">
        <f>'PVWatts Hourly Results (2)'!L2218/1000</f>
        <v>0</v>
      </c>
      <c r="O2207" s="3">
        <f>'PVWatts Hourly Results (3)'!L2218/1000</f>
        <v>0</v>
      </c>
      <c r="P2207" s="3">
        <f>'PVWatts Hourly Results (4)'!L2218/1000</f>
        <v>0</v>
      </c>
      <c r="Q2207" s="130">
        <f>'PVWatts Hourly Results (5)'!L2218/1000</f>
        <v>0</v>
      </c>
    </row>
    <row r="2208" spans="2:17" x14ac:dyDescent="0.25">
      <c r="B2208" s="8">
        <v>4</v>
      </c>
      <c r="C2208" s="9">
        <v>2</v>
      </c>
      <c r="D2208" s="134">
        <f>'PVWatts Hourly Results (1)'!C2219</f>
        <v>0</v>
      </c>
      <c r="E2208" s="127">
        <f>DATE(YEAR(Inputs!$D$5),Summary!B2208,Summary!C2208)+TIME(D2208,0,0)</f>
        <v>93</v>
      </c>
      <c r="F2208" s="4">
        <f t="shared" si="242"/>
        <v>0</v>
      </c>
      <c r="G2208" s="4">
        <f t="shared" si="240"/>
        <v>2</v>
      </c>
      <c r="H2208" s="4">
        <f t="shared" si="243"/>
        <v>1</v>
      </c>
      <c r="I2208" s="4">
        <f t="shared" si="244"/>
        <v>0</v>
      </c>
      <c r="J2208" s="4">
        <f t="shared" si="245"/>
        <v>0</v>
      </c>
      <c r="K2208" s="4">
        <f t="shared" si="241"/>
        <v>0</v>
      </c>
      <c r="L2208" s="5">
        <f t="shared" si="246"/>
        <v>0</v>
      </c>
      <c r="M2208" s="137">
        <f>'PVWatts Hourly Results (1)'!L2219/1000</f>
        <v>0</v>
      </c>
      <c r="N2208" s="3">
        <f>'PVWatts Hourly Results (2)'!L2219/1000</f>
        <v>0</v>
      </c>
      <c r="O2208" s="3">
        <f>'PVWatts Hourly Results (3)'!L2219/1000</f>
        <v>0</v>
      </c>
      <c r="P2208" s="3">
        <f>'PVWatts Hourly Results (4)'!L2219/1000</f>
        <v>0</v>
      </c>
      <c r="Q2208" s="130">
        <f>'PVWatts Hourly Results (5)'!L2219/1000</f>
        <v>0</v>
      </c>
    </row>
    <row r="2209" spans="2:17" x14ac:dyDescent="0.25">
      <c r="B2209" s="8">
        <v>4</v>
      </c>
      <c r="C2209" s="9">
        <v>2</v>
      </c>
      <c r="D2209" s="134">
        <f>'PVWatts Hourly Results (1)'!C2220</f>
        <v>0</v>
      </c>
      <c r="E2209" s="127">
        <f>DATE(YEAR(Inputs!$D$5),Summary!B2209,Summary!C2209)+TIME(D2209,0,0)</f>
        <v>93</v>
      </c>
      <c r="F2209" s="4">
        <f t="shared" si="242"/>
        <v>0</v>
      </c>
      <c r="G2209" s="4">
        <f t="shared" si="240"/>
        <v>2</v>
      </c>
      <c r="H2209" s="4">
        <f t="shared" si="243"/>
        <v>1</v>
      </c>
      <c r="I2209" s="4">
        <f t="shared" si="244"/>
        <v>0</v>
      </c>
      <c r="J2209" s="4">
        <f t="shared" si="245"/>
        <v>0</v>
      </c>
      <c r="K2209" s="4">
        <f t="shared" si="241"/>
        <v>0</v>
      </c>
      <c r="L2209" s="5">
        <f t="shared" si="246"/>
        <v>0</v>
      </c>
      <c r="M2209" s="137">
        <f>'PVWatts Hourly Results (1)'!L2220/1000</f>
        <v>0</v>
      </c>
      <c r="N2209" s="3">
        <f>'PVWatts Hourly Results (2)'!L2220/1000</f>
        <v>0</v>
      </c>
      <c r="O2209" s="3">
        <f>'PVWatts Hourly Results (3)'!L2220/1000</f>
        <v>0</v>
      </c>
      <c r="P2209" s="3">
        <f>'PVWatts Hourly Results (4)'!L2220/1000</f>
        <v>0</v>
      </c>
      <c r="Q2209" s="130">
        <f>'PVWatts Hourly Results (5)'!L2220/1000</f>
        <v>0</v>
      </c>
    </row>
    <row r="2210" spans="2:17" x14ac:dyDescent="0.25">
      <c r="B2210" s="8">
        <v>4</v>
      </c>
      <c r="C2210" s="9">
        <v>2</v>
      </c>
      <c r="D2210" s="134">
        <f>'PVWatts Hourly Results (1)'!C2221</f>
        <v>0</v>
      </c>
      <c r="E2210" s="127">
        <f>DATE(YEAR(Inputs!$D$5),Summary!B2210,Summary!C2210)+TIME(D2210,0,0)</f>
        <v>93</v>
      </c>
      <c r="F2210" s="4">
        <f t="shared" si="242"/>
        <v>0</v>
      </c>
      <c r="G2210" s="4">
        <f t="shared" si="240"/>
        <v>2</v>
      </c>
      <c r="H2210" s="4">
        <f t="shared" si="243"/>
        <v>1</v>
      </c>
      <c r="I2210" s="4">
        <f t="shared" si="244"/>
        <v>0</v>
      </c>
      <c r="J2210" s="4">
        <f t="shared" si="245"/>
        <v>0</v>
      </c>
      <c r="K2210" s="4">
        <f t="shared" si="241"/>
        <v>0</v>
      </c>
      <c r="L2210" s="5">
        <f t="shared" si="246"/>
        <v>0</v>
      </c>
      <c r="M2210" s="137">
        <f>'PVWatts Hourly Results (1)'!L2221/1000</f>
        <v>0</v>
      </c>
      <c r="N2210" s="3">
        <f>'PVWatts Hourly Results (2)'!L2221/1000</f>
        <v>0</v>
      </c>
      <c r="O2210" s="3">
        <f>'PVWatts Hourly Results (3)'!L2221/1000</f>
        <v>0</v>
      </c>
      <c r="P2210" s="3">
        <f>'PVWatts Hourly Results (4)'!L2221/1000</f>
        <v>0</v>
      </c>
      <c r="Q2210" s="130">
        <f>'PVWatts Hourly Results (5)'!L2221/1000</f>
        <v>0</v>
      </c>
    </row>
    <row r="2211" spans="2:17" x14ac:dyDescent="0.25">
      <c r="B2211" s="8">
        <v>4</v>
      </c>
      <c r="C2211" s="9">
        <v>2</v>
      </c>
      <c r="D2211" s="134">
        <f>'PVWatts Hourly Results (1)'!C2222</f>
        <v>0</v>
      </c>
      <c r="E2211" s="127">
        <f>DATE(YEAR(Inputs!$D$5),Summary!B2211,Summary!C2211)+TIME(D2211,0,0)</f>
        <v>93</v>
      </c>
      <c r="F2211" s="4">
        <f t="shared" si="242"/>
        <v>0</v>
      </c>
      <c r="G2211" s="4">
        <f t="shared" si="240"/>
        <v>2</v>
      </c>
      <c r="H2211" s="4">
        <f t="shared" si="243"/>
        <v>1</v>
      </c>
      <c r="I2211" s="4">
        <f t="shared" si="244"/>
        <v>0</v>
      </c>
      <c r="J2211" s="4">
        <f t="shared" si="245"/>
        <v>0</v>
      </c>
      <c r="K2211" s="4">
        <f t="shared" si="241"/>
        <v>0</v>
      </c>
      <c r="L2211" s="5">
        <f t="shared" si="246"/>
        <v>0</v>
      </c>
      <c r="M2211" s="137">
        <f>'PVWatts Hourly Results (1)'!L2222/1000</f>
        <v>0</v>
      </c>
      <c r="N2211" s="3">
        <f>'PVWatts Hourly Results (2)'!L2222/1000</f>
        <v>0</v>
      </c>
      <c r="O2211" s="3">
        <f>'PVWatts Hourly Results (3)'!L2222/1000</f>
        <v>0</v>
      </c>
      <c r="P2211" s="3">
        <f>'PVWatts Hourly Results (4)'!L2222/1000</f>
        <v>0</v>
      </c>
      <c r="Q2211" s="130">
        <f>'PVWatts Hourly Results (5)'!L2222/1000</f>
        <v>0</v>
      </c>
    </row>
    <row r="2212" spans="2:17" x14ac:dyDescent="0.25">
      <c r="B2212" s="8">
        <v>4</v>
      </c>
      <c r="C2212" s="9">
        <v>2</v>
      </c>
      <c r="D2212" s="134">
        <f>'PVWatts Hourly Results (1)'!C2223</f>
        <v>0</v>
      </c>
      <c r="E2212" s="127">
        <f>DATE(YEAR(Inputs!$D$5),Summary!B2212,Summary!C2212)+TIME(D2212,0,0)</f>
        <v>93</v>
      </c>
      <c r="F2212" s="4">
        <f t="shared" si="242"/>
        <v>0</v>
      </c>
      <c r="G2212" s="4">
        <f t="shared" si="240"/>
        <v>2</v>
      </c>
      <c r="H2212" s="4">
        <f t="shared" si="243"/>
        <v>1</v>
      </c>
      <c r="I2212" s="4">
        <f t="shared" si="244"/>
        <v>0</v>
      </c>
      <c r="J2212" s="4">
        <f t="shared" si="245"/>
        <v>0</v>
      </c>
      <c r="K2212" s="4">
        <f t="shared" si="241"/>
        <v>0</v>
      </c>
      <c r="L2212" s="5">
        <f t="shared" si="246"/>
        <v>0</v>
      </c>
      <c r="M2212" s="137">
        <f>'PVWatts Hourly Results (1)'!L2223/1000</f>
        <v>0</v>
      </c>
      <c r="N2212" s="3">
        <f>'PVWatts Hourly Results (2)'!L2223/1000</f>
        <v>0</v>
      </c>
      <c r="O2212" s="3">
        <f>'PVWatts Hourly Results (3)'!L2223/1000</f>
        <v>0</v>
      </c>
      <c r="P2212" s="3">
        <f>'PVWatts Hourly Results (4)'!L2223/1000</f>
        <v>0</v>
      </c>
      <c r="Q2212" s="130">
        <f>'PVWatts Hourly Results (5)'!L2223/1000</f>
        <v>0</v>
      </c>
    </row>
    <row r="2213" spans="2:17" x14ac:dyDescent="0.25">
      <c r="B2213" s="8">
        <v>4</v>
      </c>
      <c r="C2213" s="9">
        <v>2</v>
      </c>
      <c r="D2213" s="134">
        <f>'PVWatts Hourly Results (1)'!C2224</f>
        <v>0</v>
      </c>
      <c r="E2213" s="127">
        <f>DATE(YEAR(Inputs!$D$5),Summary!B2213,Summary!C2213)+TIME(D2213,0,0)</f>
        <v>93</v>
      </c>
      <c r="F2213" s="4">
        <f t="shared" si="242"/>
        <v>0</v>
      </c>
      <c r="G2213" s="4">
        <f t="shared" si="240"/>
        <v>2</v>
      </c>
      <c r="H2213" s="4">
        <f t="shared" si="243"/>
        <v>1</v>
      </c>
      <c r="I2213" s="4">
        <f t="shared" si="244"/>
        <v>0</v>
      </c>
      <c r="J2213" s="4">
        <f t="shared" si="245"/>
        <v>0</v>
      </c>
      <c r="K2213" s="4">
        <f t="shared" si="241"/>
        <v>0</v>
      </c>
      <c r="L2213" s="5">
        <f t="shared" si="246"/>
        <v>0</v>
      </c>
      <c r="M2213" s="137">
        <f>'PVWatts Hourly Results (1)'!L2224/1000</f>
        <v>0</v>
      </c>
      <c r="N2213" s="3">
        <f>'PVWatts Hourly Results (2)'!L2224/1000</f>
        <v>0</v>
      </c>
      <c r="O2213" s="3">
        <f>'PVWatts Hourly Results (3)'!L2224/1000</f>
        <v>0</v>
      </c>
      <c r="P2213" s="3">
        <f>'PVWatts Hourly Results (4)'!L2224/1000</f>
        <v>0</v>
      </c>
      <c r="Q2213" s="130">
        <f>'PVWatts Hourly Results (5)'!L2224/1000</f>
        <v>0</v>
      </c>
    </row>
    <row r="2214" spans="2:17" x14ac:dyDescent="0.25">
      <c r="B2214" s="8">
        <v>4</v>
      </c>
      <c r="C2214" s="9">
        <v>2</v>
      </c>
      <c r="D2214" s="134">
        <f>'PVWatts Hourly Results (1)'!C2225</f>
        <v>0</v>
      </c>
      <c r="E2214" s="127">
        <f>DATE(YEAR(Inputs!$D$5),Summary!B2214,Summary!C2214)+TIME(D2214,0,0)</f>
        <v>93</v>
      </c>
      <c r="F2214" s="4">
        <f t="shared" si="242"/>
        <v>0</v>
      </c>
      <c r="G2214" s="4">
        <f t="shared" si="240"/>
        <v>2</v>
      </c>
      <c r="H2214" s="4">
        <f t="shared" si="243"/>
        <v>1</v>
      </c>
      <c r="I2214" s="4">
        <f t="shared" si="244"/>
        <v>0</v>
      </c>
      <c r="J2214" s="4">
        <f t="shared" si="245"/>
        <v>0</v>
      </c>
      <c r="K2214" s="4">
        <f t="shared" si="241"/>
        <v>0</v>
      </c>
      <c r="L2214" s="5">
        <f t="shared" si="246"/>
        <v>0</v>
      </c>
      <c r="M2214" s="137">
        <f>'PVWatts Hourly Results (1)'!L2225/1000</f>
        <v>0</v>
      </c>
      <c r="N2214" s="3">
        <f>'PVWatts Hourly Results (2)'!L2225/1000</f>
        <v>0</v>
      </c>
      <c r="O2214" s="3">
        <f>'PVWatts Hourly Results (3)'!L2225/1000</f>
        <v>0</v>
      </c>
      <c r="P2214" s="3">
        <f>'PVWatts Hourly Results (4)'!L2225/1000</f>
        <v>0</v>
      </c>
      <c r="Q2214" s="130">
        <f>'PVWatts Hourly Results (5)'!L2225/1000</f>
        <v>0</v>
      </c>
    </row>
    <row r="2215" spans="2:17" x14ac:dyDescent="0.25">
      <c r="B2215" s="8">
        <v>4</v>
      </c>
      <c r="C2215" s="9">
        <v>2</v>
      </c>
      <c r="D2215" s="134">
        <f>'PVWatts Hourly Results (1)'!C2226</f>
        <v>0</v>
      </c>
      <c r="E2215" s="127">
        <f>DATE(YEAR(Inputs!$D$5),Summary!B2215,Summary!C2215)+TIME(D2215,0,0)</f>
        <v>93</v>
      </c>
      <c r="F2215" s="4">
        <f t="shared" si="242"/>
        <v>0</v>
      </c>
      <c r="G2215" s="4">
        <f t="shared" si="240"/>
        <v>2</v>
      </c>
      <c r="H2215" s="4">
        <f t="shared" si="243"/>
        <v>1</v>
      </c>
      <c r="I2215" s="4">
        <f t="shared" si="244"/>
        <v>0</v>
      </c>
      <c r="J2215" s="4">
        <f t="shared" si="245"/>
        <v>0</v>
      </c>
      <c r="K2215" s="4">
        <f t="shared" si="241"/>
        <v>0</v>
      </c>
      <c r="L2215" s="5">
        <f t="shared" si="246"/>
        <v>0</v>
      </c>
      <c r="M2215" s="137">
        <f>'PVWatts Hourly Results (1)'!L2226/1000</f>
        <v>0</v>
      </c>
      <c r="N2215" s="3">
        <f>'PVWatts Hourly Results (2)'!L2226/1000</f>
        <v>0</v>
      </c>
      <c r="O2215" s="3">
        <f>'PVWatts Hourly Results (3)'!L2226/1000</f>
        <v>0</v>
      </c>
      <c r="P2215" s="3">
        <f>'PVWatts Hourly Results (4)'!L2226/1000</f>
        <v>0</v>
      </c>
      <c r="Q2215" s="130">
        <f>'PVWatts Hourly Results (5)'!L2226/1000</f>
        <v>0</v>
      </c>
    </row>
    <row r="2216" spans="2:17" x14ac:dyDescent="0.25">
      <c r="B2216" s="8">
        <v>4</v>
      </c>
      <c r="C2216" s="9">
        <v>2</v>
      </c>
      <c r="D2216" s="134">
        <f>'PVWatts Hourly Results (1)'!C2227</f>
        <v>0</v>
      </c>
      <c r="E2216" s="127">
        <f>DATE(YEAR(Inputs!$D$5),Summary!B2216,Summary!C2216)+TIME(D2216,0,0)</f>
        <v>93</v>
      </c>
      <c r="F2216" s="4">
        <f t="shared" si="242"/>
        <v>0</v>
      </c>
      <c r="G2216" s="4">
        <f t="shared" si="240"/>
        <v>2</v>
      </c>
      <c r="H2216" s="4">
        <f t="shared" si="243"/>
        <v>1</v>
      </c>
      <c r="I2216" s="4">
        <f t="shared" si="244"/>
        <v>0</v>
      </c>
      <c r="J2216" s="4">
        <f t="shared" si="245"/>
        <v>0</v>
      </c>
      <c r="K2216" s="4">
        <f t="shared" si="241"/>
        <v>0</v>
      </c>
      <c r="L2216" s="5">
        <f t="shared" si="246"/>
        <v>0</v>
      </c>
      <c r="M2216" s="137">
        <f>'PVWatts Hourly Results (1)'!L2227/1000</f>
        <v>0</v>
      </c>
      <c r="N2216" s="3">
        <f>'PVWatts Hourly Results (2)'!L2227/1000</f>
        <v>0</v>
      </c>
      <c r="O2216" s="3">
        <f>'PVWatts Hourly Results (3)'!L2227/1000</f>
        <v>0</v>
      </c>
      <c r="P2216" s="3">
        <f>'PVWatts Hourly Results (4)'!L2227/1000</f>
        <v>0</v>
      </c>
      <c r="Q2216" s="130">
        <f>'PVWatts Hourly Results (5)'!L2227/1000</f>
        <v>0</v>
      </c>
    </row>
    <row r="2217" spans="2:17" x14ac:dyDescent="0.25">
      <c r="B2217" s="8">
        <v>4</v>
      </c>
      <c r="C2217" s="9">
        <v>2</v>
      </c>
      <c r="D2217" s="134">
        <f>'PVWatts Hourly Results (1)'!C2228</f>
        <v>0</v>
      </c>
      <c r="E2217" s="127">
        <f>DATE(YEAR(Inputs!$D$5),Summary!B2217,Summary!C2217)+TIME(D2217,0,0)</f>
        <v>93</v>
      </c>
      <c r="F2217" s="4">
        <f t="shared" si="242"/>
        <v>0</v>
      </c>
      <c r="G2217" s="4">
        <f t="shared" si="240"/>
        <v>2</v>
      </c>
      <c r="H2217" s="4">
        <f t="shared" si="243"/>
        <v>1</v>
      </c>
      <c r="I2217" s="4">
        <f t="shared" si="244"/>
        <v>0</v>
      </c>
      <c r="J2217" s="4">
        <f t="shared" si="245"/>
        <v>0</v>
      </c>
      <c r="K2217" s="4">
        <f t="shared" si="241"/>
        <v>0</v>
      </c>
      <c r="L2217" s="5">
        <f t="shared" si="246"/>
        <v>0</v>
      </c>
      <c r="M2217" s="137">
        <f>'PVWatts Hourly Results (1)'!L2228/1000</f>
        <v>0</v>
      </c>
      <c r="N2217" s="3">
        <f>'PVWatts Hourly Results (2)'!L2228/1000</f>
        <v>0</v>
      </c>
      <c r="O2217" s="3">
        <f>'PVWatts Hourly Results (3)'!L2228/1000</f>
        <v>0</v>
      </c>
      <c r="P2217" s="3">
        <f>'PVWatts Hourly Results (4)'!L2228/1000</f>
        <v>0</v>
      </c>
      <c r="Q2217" s="130">
        <f>'PVWatts Hourly Results (5)'!L2228/1000</f>
        <v>0</v>
      </c>
    </row>
    <row r="2218" spans="2:17" x14ac:dyDescent="0.25">
      <c r="B2218" s="8">
        <v>4</v>
      </c>
      <c r="C2218" s="9">
        <v>2</v>
      </c>
      <c r="D2218" s="134">
        <f>'PVWatts Hourly Results (1)'!C2229</f>
        <v>0</v>
      </c>
      <c r="E2218" s="127">
        <f>DATE(YEAR(Inputs!$D$5),Summary!B2218,Summary!C2218)+TIME(D2218,0,0)</f>
        <v>93</v>
      </c>
      <c r="F2218" s="4">
        <f t="shared" si="242"/>
        <v>0</v>
      </c>
      <c r="G2218" s="4">
        <f t="shared" si="240"/>
        <v>2</v>
      </c>
      <c r="H2218" s="4">
        <f t="shared" si="243"/>
        <v>1</v>
      </c>
      <c r="I2218" s="4">
        <f t="shared" si="244"/>
        <v>0</v>
      </c>
      <c r="J2218" s="4">
        <f t="shared" si="245"/>
        <v>0</v>
      </c>
      <c r="K2218" s="4">
        <f t="shared" si="241"/>
        <v>0</v>
      </c>
      <c r="L2218" s="5">
        <f t="shared" si="246"/>
        <v>0</v>
      </c>
      <c r="M2218" s="137">
        <f>'PVWatts Hourly Results (1)'!L2229/1000</f>
        <v>0</v>
      </c>
      <c r="N2218" s="3">
        <f>'PVWatts Hourly Results (2)'!L2229/1000</f>
        <v>0</v>
      </c>
      <c r="O2218" s="3">
        <f>'PVWatts Hourly Results (3)'!L2229/1000</f>
        <v>0</v>
      </c>
      <c r="P2218" s="3">
        <f>'PVWatts Hourly Results (4)'!L2229/1000</f>
        <v>0</v>
      </c>
      <c r="Q2218" s="130">
        <f>'PVWatts Hourly Results (5)'!L2229/1000</f>
        <v>0</v>
      </c>
    </row>
    <row r="2219" spans="2:17" x14ac:dyDescent="0.25">
      <c r="B2219" s="8">
        <v>4</v>
      </c>
      <c r="C2219" s="9">
        <v>2</v>
      </c>
      <c r="D2219" s="134">
        <f>'PVWatts Hourly Results (1)'!C2230</f>
        <v>0</v>
      </c>
      <c r="E2219" s="127">
        <f>DATE(YEAR(Inputs!$D$5),Summary!B2219,Summary!C2219)+TIME(D2219,0,0)</f>
        <v>93</v>
      </c>
      <c r="F2219" s="4">
        <f t="shared" si="242"/>
        <v>0</v>
      </c>
      <c r="G2219" s="4">
        <f t="shared" si="240"/>
        <v>2</v>
      </c>
      <c r="H2219" s="4">
        <f t="shared" si="243"/>
        <v>1</v>
      </c>
      <c r="I2219" s="4">
        <f t="shared" si="244"/>
        <v>0</v>
      </c>
      <c r="J2219" s="4">
        <f t="shared" si="245"/>
        <v>0</v>
      </c>
      <c r="K2219" s="4">
        <f t="shared" si="241"/>
        <v>0</v>
      </c>
      <c r="L2219" s="5">
        <f t="shared" si="246"/>
        <v>0</v>
      </c>
      <c r="M2219" s="137">
        <f>'PVWatts Hourly Results (1)'!L2230/1000</f>
        <v>0</v>
      </c>
      <c r="N2219" s="3">
        <f>'PVWatts Hourly Results (2)'!L2230/1000</f>
        <v>0</v>
      </c>
      <c r="O2219" s="3">
        <f>'PVWatts Hourly Results (3)'!L2230/1000</f>
        <v>0</v>
      </c>
      <c r="P2219" s="3">
        <f>'PVWatts Hourly Results (4)'!L2230/1000</f>
        <v>0</v>
      </c>
      <c r="Q2219" s="130">
        <f>'PVWatts Hourly Results (5)'!L2230/1000</f>
        <v>0</v>
      </c>
    </row>
    <row r="2220" spans="2:17" x14ac:dyDescent="0.25">
      <c r="B2220" s="8">
        <v>4</v>
      </c>
      <c r="C2220" s="9">
        <v>2</v>
      </c>
      <c r="D2220" s="134">
        <f>'PVWatts Hourly Results (1)'!C2231</f>
        <v>0</v>
      </c>
      <c r="E2220" s="127">
        <f>DATE(YEAR(Inputs!$D$5),Summary!B2220,Summary!C2220)+TIME(D2220,0,0)</f>
        <v>93</v>
      </c>
      <c r="F2220" s="4">
        <f t="shared" si="242"/>
        <v>0</v>
      </c>
      <c r="G2220" s="4">
        <f t="shared" si="240"/>
        <v>2</v>
      </c>
      <c r="H2220" s="4">
        <f t="shared" si="243"/>
        <v>1</v>
      </c>
      <c r="I2220" s="4">
        <f t="shared" si="244"/>
        <v>0</v>
      </c>
      <c r="J2220" s="4">
        <f t="shared" si="245"/>
        <v>0</v>
      </c>
      <c r="K2220" s="4">
        <f t="shared" si="241"/>
        <v>0</v>
      </c>
      <c r="L2220" s="5">
        <f t="shared" si="246"/>
        <v>0</v>
      </c>
      <c r="M2220" s="137">
        <f>'PVWatts Hourly Results (1)'!L2231/1000</f>
        <v>0</v>
      </c>
      <c r="N2220" s="3">
        <f>'PVWatts Hourly Results (2)'!L2231/1000</f>
        <v>0</v>
      </c>
      <c r="O2220" s="3">
        <f>'PVWatts Hourly Results (3)'!L2231/1000</f>
        <v>0</v>
      </c>
      <c r="P2220" s="3">
        <f>'PVWatts Hourly Results (4)'!L2231/1000</f>
        <v>0</v>
      </c>
      <c r="Q2220" s="130">
        <f>'PVWatts Hourly Results (5)'!L2231/1000</f>
        <v>0</v>
      </c>
    </row>
    <row r="2221" spans="2:17" x14ac:dyDescent="0.25">
      <c r="B2221" s="8">
        <v>4</v>
      </c>
      <c r="C2221" s="9">
        <v>2</v>
      </c>
      <c r="D2221" s="134">
        <f>'PVWatts Hourly Results (1)'!C2232</f>
        <v>0</v>
      </c>
      <c r="E2221" s="127">
        <f>DATE(YEAR(Inputs!$D$5),Summary!B2221,Summary!C2221)+TIME(D2221,0,0)</f>
        <v>93</v>
      </c>
      <c r="F2221" s="4">
        <f t="shared" si="242"/>
        <v>0</v>
      </c>
      <c r="G2221" s="4">
        <f t="shared" si="240"/>
        <v>2</v>
      </c>
      <c r="H2221" s="4">
        <f t="shared" si="243"/>
        <v>1</v>
      </c>
      <c r="I2221" s="4">
        <f t="shared" si="244"/>
        <v>0</v>
      </c>
      <c r="J2221" s="4">
        <f t="shared" si="245"/>
        <v>0</v>
      </c>
      <c r="K2221" s="4">
        <f t="shared" si="241"/>
        <v>0</v>
      </c>
      <c r="L2221" s="5">
        <f t="shared" si="246"/>
        <v>0</v>
      </c>
      <c r="M2221" s="137">
        <f>'PVWatts Hourly Results (1)'!L2232/1000</f>
        <v>0</v>
      </c>
      <c r="N2221" s="3">
        <f>'PVWatts Hourly Results (2)'!L2232/1000</f>
        <v>0</v>
      </c>
      <c r="O2221" s="3">
        <f>'PVWatts Hourly Results (3)'!L2232/1000</f>
        <v>0</v>
      </c>
      <c r="P2221" s="3">
        <f>'PVWatts Hourly Results (4)'!L2232/1000</f>
        <v>0</v>
      </c>
      <c r="Q2221" s="130">
        <f>'PVWatts Hourly Results (5)'!L2232/1000</f>
        <v>0</v>
      </c>
    </row>
    <row r="2222" spans="2:17" x14ac:dyDescent="0.25">
      <c r="B2222" s="8">
        <v>4</v>
      </c>
      <c r="C2222" s="9">
        <v>2</v>
      </c>
      <c r="D2222" s="134">
        <f>'PVWatts Hourly Results (1)'!C2233</f>
        <v>0</v>
      </c>
      <c r="E2222" s="127">
        <f>DATE(YEAR(Inputs!$D$5),Summary!B2222,Summary!C2222)+TIME(D2222,0,0)</f>
        <v>93</v>
      </c>
      <c r="F2222" s="4">
        <f t="shared" si="242"/>
        <v>0</v>
      </c>
      <c r="G2222" s="4">
        <f t="shared" si="240"/>
        <v>2</v>
      </c>
      <c r="H2222" s="4">
        <f t="shared" si="243"/>
        <v>1</v>
      </c>
      <c r="I2222" s="4">
        <f t="shared" si="244"/>
        <v>0</v>
      </c>
      <c r="J2222" s="4">
        <f t="shared" si="245"/>
        <v>0</v>
      </c>
      <c r="K2222" s="4">
        <f t="shared" si="241"/>
        <v>0</v>
      </c>
      <c r="L2222" s="5">
        <f t="shared" si="246"/>
        <v>0</v>
      </c>
      <c r="M2222" s="137">
        <f>'PVWatts Hourly Results (1)'!L2233/1000</f>
        <v>0</v>
      </c>
      <c r="N2222" s="3">
        <f>'PVWatts Hourly Results (2)'!L2233/1000</f>
        <v>0</v>
      </c>
      <c r="O2222" s="3">
        <f>'PVWatts Hourly Results (3)'!L2233/1000</f>
        <v>0</v>
      </c>
      <c r="P2222" s="3">
        <f>'PVWatts Hourly Results (4)'!L2233/1000</f>
        <v>0</v>
      </c>
      <c r="Q2222" s="130">
        <f>'PVWatts Hourly Results (5)'!L2233/1000</f>
        <v>0</v>
      </c>
    </row>
    <row r="2223" spans="2:17" x14ac:dyDescent="0.25">
      <c r="B2223" s="8">
        <v>4</v>
      </c>
      <c r="C2223" s="9">
        <v>2</v>
      </c>
      <c r="D2223" s="134">
        <f>'PVWatts Hourly Results (1)'!C2234</f>
        <v>0</v>
      </c>
      <c r="E2223" s="127">
        <f>DATE(YEAR(Inputs!$D$5),Summary!B2223,Summary!C2223)+TIME(D2223,0,0)</f>
        <v>93</v>
      </c>
      <c r="F2223" s="4">
        <f t="shared" si="242"/>
        <v>0</v>
      </c>
      <c r="G2223" s="4">
        <f t="shared" si="240"/>
        <v>2</v>
      </c>
      <c r="H2223" s="4">
        <f t="shared" si="243"/>
        <v>1</v>
      </c>
      <c r="I2223" s="4">
        <f t="shared" si="244"/>
        <v>0</v>
      </c>
      <c r="J2223" s="4">
        <f t="shared" si="245"/>
        <v>0</v>
      </c>
      <c r="K2223" s="4">
        <f t="shared" si="241"/>
        <v>0</v>
      </c>
      <c r="L2223" s="5">
        <f t="shared" si="246"/>
        <v>0</v>
      </c>
      <c r="M2223" s="137">
        <f>'PVWatts Hourly Results (1)'!L2234/1000</f>
        <v>0</v>
      </c>
      <c r="N2223" s="3">
        <f>'PVWatts Hourly Results (2)'!L2234/1000</f>
        <v>0</v>
      </c>
      <c r="O2223" s="3">
        <f>'PVWatts Hourly Results (3)'!L2234/1000</f>
        <v>0</v>
      </c>
      <c r="P2223" s="3">
        <f>'PVWatts Hourly Results (4)'!L2234/1000</f>
        <v>0</v>
      </c>
      <c r="Q2223" s="130">
        <f>'PVWatts Hourly Results (5)'!L2234/1000</f>
        <v>0</v>
      </c>
    </row>
    <row r="2224" spans="2:17" x14ac:dyDescent="0.25">
      <c r="B2224" s="8">
        <v>4</v>
      </c>
      <c r="C2224" s="9">
        <v>2</v>
      </c>
      <c r="D2224" s="134">
        <f>'PVWatts Hourly Results (1)'!C2235</f>
        <v>0</v>
      </c>
      <c r="E2224" s="127">
        <f>DATE(YEAR(Inputs!$D$5),Summary!B2224,Summary!C2224)+TIME(D2224,0,0)</f>
        <v>93</v>
      </c>
      <c r="F2224" s="4">
        <f t="shared" si="242"/>
        <v>0</v>
      </c>
      <c r="G2224" s="4">
        <f t="shared" si="240"/>
        <v>2</v>
      </c>
      <c r="H2224" s="4">
        <f t="shared" si="243"/>
        <v>1</v>
      </c>
      <c r="I2224" s="4">
        <f t="shared" si="244"/>
        <v>0</v>
      </c>
      <c r="J2224" s="4">
        <f t="shared" si="245"/>
        <v>0</v>
      </c>
      <c r="K2224" s="4">
        <f t="shared" si="241"/>
        <v>0</v>
      </c>
      <c r="L2224" s="5">
        <f t="shared" si="246"/>
        <v>0</v>
      </c>
      <c r="M2224" s="137">
        <f>'PVWatts Hourly Results (1)'!L2235/1000</f>
        <v>0</v>
      </c>
      <c r="N2224" s="3">
        <f>'PVWatts Hourly Results (2)'!L2235/1000</f>
        <v>0</v>
      </c>
      <c r="O2224" s="3">
        <f>'PVWatts Hourly Results (3)'!L2235/1000</f>
        <v>0</v>
      </c>
      <c r="P2224" s="3">
        <f>'PVWatts Hourly Results (4)'!L2235/1000</f>
        <v>0</v>
      </c>
      <c r="Q2224" s="130">
        <f>'PVWatts Hourly Results (5)'!L2235/1000</f>
        <v>0</v>
      </c>
    </row>
    <row r="2225" spans="2:17" x14ac:dyDescent="0.25">
      <c r="B2225" s="8">
        <v>4</v>
      </c>
      <c r="C2225" s="9">
        <v>2</v>
      </c>
      <c r="D2225" s="134">
        <f>'PVWatts Hourly Results (1)'!C2236</f>
        <v>0</v>
      </c>
      <c r="E2225" s="127">
        <f>DATE(YEAR(Inputs!$D$5),Summary!B2225,Summary!C2225)+TIME(D2225,0,0)</f>
        <v>93</v>
      </c>
      <c r="F2225" s="4">
        <f t="shared" si="242"/>
        <v>0</v>
      </c>
      <c r="G2225" s="4">
        <f t="shared" si="240"/>
        <v>2</v>
      </c>
      <c r="H2225" s="4">
        <f t="shared" si="243"/>
        <v>1</v>
      </c>
      <c r="I2225" s="4">
        <f t="shared" si="244"/>
        <v>0</v>
      </c>
      <c r="J2225" s="4">
        <f t="shared" si="245"/>
        <v>0</v>
      </c>
      <c r="K2225" s="4">
        <f t="shared" si="241"/>
        <v>0</v>
      </c>
      <c r="L2225" s="5">
        <f t="shared" si="246"/>
        <v>0</v>
      </c>
      <c r="M2225" s="137">
        <f>'PVWatts Hourly Results (1)'!L2236/1000</f>
        <v>0</v>
      </c>
      <c r="N2225" s="3">
        <f>'PVWatts Hourly Results (2)'!L2236/1000</f>
        <v>0</v>
      </c>
      <c r="O2225" s="3">
        <f>'PVWatts Hourly Results (3)'!L2236/1000</f>
        <v>0</v>
      </c>
      <c r="P2225" s="3">
        <f>'PVWatts Hourly Results (4)'!L2236/1000</f>
        <v>0</v>
      </c>
      <c r="Q2225" s="130">
        <f>'PVWatts Hourly Results (5)'!L2236/1000</f>
        <v>0</v>
      </c>
    </row>
    <row r="2226" spans="2:17" x14ac:dyDescent="0.25">
      <c r="B2226" s="8">
        <v>4</v>
      </c>
      <c r="C2226" s="9">
        <v>2</v>
      </c>
      <c r="D2226" s="134">
        <f>'PVWatts Hourly Results (1)'!C2237</f>
        <v>0</v>
      </c>
      <c r="E2226" s="127">
        <f>DATE(YEAR(Inputs!$D$5),Summary!B2226,Summary!C2226)+TIME(D2226,0,0)</f>
        <v>93</v>
      </c>
      <c r="F2226" s="4">
        <f t="shared" si="242"/>
        <v>0</v>
      </c>
      <c r="G2226" s="4">
        <f t="shared" si="240"/>
        <v>2</v>
      </c>
      <c r="H2226" s="4">
        <f t="shared" si="243"/>
        <v>1</v>
      </c>
      <c r="I2226" s="4">
        <f t="shared" si="244"/>
        <v>0</v>
      </c>
      <c r="J2226" s="4">
        <f t="shared" si="245"/>
        <v>0</v>
      </c>
      <c r="K2226" s="4">
        <f t="shared" si="241"/>
        <v>0</v>
      </c>
      <c r="L2226" s="5">
        <f t="shared" si="246"/>
        <v>0</v>
      </c>
      <c r="M2226" s="137">
        <f>'PVWatts Hourly Results (1)'!L2237/1000</f>
        <v>0</v>
      </c>
      <c r="N2226" s="3">
        <f>'PVWatts Hourly Results (2)'!L2237/1000</f>
        <v>0</v>
      </c>
      <c r="O2226" s="3">
        <f>'PVWatts Hourly Results (3)'!L2237/1000</f>
        <v>0</v>
      </c>
      <c r="P2226" s="3">
        <f>'PVWatts Hourly Results (4)'!L2237/1000</f>
        <v>0</v>
      </c>
      <c r="Q2226" s="130">
        <f>'PVWatts Hourly Results (5)'!L2237/1000</f>
        <v>0</v>
      </c>
    </row>
    <row r="2227" spans="2:17" x14ac:dyDescent="0.25">
      <c r="B2227" s="8">
        <v>4</v>
      </c>
      <c r="C2227" s="9">
        <v>2</v>
      </c>
      <c r="D2227" s="134">
        <f>'PVWatts Hourly Results (1)'!C2238</f>
        <v>0</v>
      </c>
      <c r="E2227" s="127">
        <f>DATE(YEAR(Inputs!$D$5),Summary!B2227,Summary!C2227)+TIME(D2227,0,0)</f>
        <v>93</v>
      </c>
      <c r="F2227" s="4">
        <f t="shared" si="242"/>
        <v>0</v>
      </c>
      <c r="G2227" s="4">
        <f t="shared" si="240"/>
        <v>2</v>
      </c>
      <c r="H2227" s="4">
        <f t="shared" si="243"/>
        <v>1</v>
      </c>
      <c r="I2227" s="4">
        <f t="shared" si="244"/>
        <v>0</v>
      </c>
      <c r="J2227" s="4">
        <f t="shared" si="245"/>
        <v>0</v>
      </c>
      <c r="K2227" s="4">
        <f t="shared" si="241"/>
        <v>0</v>
      </c>
      <c r="L2227" s="5">
        <f t="shared" si="246"/>
        <v>0</v>
      </c>
      <c r="M2227" s="137">
        <f>'PVWatts Hourly Results (1)'!L2238/1000</f>
        <v>0</v>
      </c>
      <c r="N2227" s="3">
        <f>'PVWatts Hourly Results (2)'!L2238/1000</f>
        <v>0</v>
      </c>
      <c r="O2227" s="3">
        <f>'PVWatts Hourly Results (3)'!L2238/1000</f>
        <v>0</v>
      </c>
      <c r="P2227" s="3">
        <f>'PVWatts Hourly Results (4)'!L2238/1000</f>
        <v>0</v>
      </c>
      <c r="Q2227" s="130">
        <f>'PVWatts Hourly Results (5)'!L2238/1000</f>
        <v>0</v>
      </c>
    </row>
    <row r="2228" spans="2:17" x14ac:dyDescent="0.25">
      <c r="B2228" s="8">
        <v>4</v>
      </c>
      <c r="C2228" s="9">
        <v>2</v>
      </c>
      <c r="D2228" s="134">
        <f>'PVWatts Hourly Results (1)'!C2239</f>
        <v>0</v>
      </c>
      <c r="E2228" s="127">
        <f>DATE(YEAR(Inputs!$D$5),Summary!B2228,Summary!C2228)+TIME(D2228,0,0)</f>
        <v>93</v>
      </c>
      <c r="F2228" s="4">
        <f t="shared" si="242"/>
        <v>0</v>
      </c>
      <c r="G2228" s="4">
        <f t="shared" si="240"/>
        <v>2</v>
      </c>
      <c r="H2228" s="4">
        <f t="shared" si="243"/>
        <v>1</v>
      </c>
      <c r="I2228" s="4">
        <f t="shared" si="244"/>
        <v>0</v>
      </c>
      <c r="J2228" s="4">
        <f t="shared" si="245"/>
        <v>0</v>
      </c>
      <c r="K2228" s="4">
        <f t="shared" si="241"/>
        <v>0</v>
      </c>
      <c r="L2228" s="5">
        <f t="shared" si="246"/>
        <v>0</v>
      </c>
      <c r="M2228" s="137">
        <f>'PVWatts Hourly Results (1)'!L2239/1000</f>
        <v>0</v>
      </c>
      <c r="N2228" s="3">
        <f>'PVWatts Hourly Results (2)'!L2239/1000</f>
        <v>0</v>
      </c>
      <c r="O2228" s="3">
        <f>'PVWatts Hourly Results (3)'!L2239/1000</f>
        <v>0</v>
      </c>
      <c r="P2228" s="3">
        <f>'PVWatts Hourly Results (4)'!L2239/1000</f>
        <v>0</v>
      </c>
      <c r="Q2228" s="130">
        <f>'PVWatts Hourly Results (5)'!L2239/1000</f>
        <v>0</v>
      </c>
    </row>
    <row r="2229" spans="2:17" x14ac:dyDescent="0.25">
      <c r="B2229" s="8">
        <v>4</v>
      </c>
      <c r="C2229" s="9">
        <v>2</v>
      </c>
      <c r="D2229" s="134">
        <f>'PVWatts Hourly Results (1)'!C2240</f>
        <v>0</v>
      </c>
      <c r="E2229" s="127">
        <f>DATE(YEAR(Inputs!$D$5),Summary!B2229,Summary!C2229)+TIME(D2229,0,0)</f>
        <v>93</v>
      </c>
      <c r="F2229" s="4">
        <f t="shared" si="242"/>
        <v>0</v>
      </c>
      <c r="G2229" s="4">
        <f t="shared" si="240"/>
        <v>2</v>
      </c>
      <c r="H2229" s="4">
        <f t="shared" si="243"/>
        <v>1</v>
      </c>
      <c r="I2229" s="4">
        <f t="shared" si="244"/>
        <v>0</v>
      </c>
      <c r="J2229" s="4">
        <f t="shared" si="245"/>
        <v>0</v>
      </c>
      <c r="K2229" s="4">
        <f t="shared" si="241"/>
        <v>0</v>
      </c>
      <c r="L2229" s="5">
        <f t="shared" si="246"/>
        <v>0</v>
      </c>
      <c r="M2229" s="137">
        <f>'PVWatts Hourly Results (1)'!L2240/1000</f>
        <v>0</v>
      </c>
      <c r="N2229" s="3">
        <f>'PVWatts Hourly Results (2)'!L2240/1000</f>
        <v>0</v>
      </c>
      <c r="O2229" s="3">
        <f>'PVWatts Hourly Results (3)'!L2240/1000</f>
        <v>0</v>
      </c>
      <c r="P2229" s="3">
        <f>'PVWatts Hourly Results (4)'!L2240/1000</f>
        <v>0</v>
      </c>
      <c r="Q2229" s="130">
        <f>'PVWatts Hourly Results (5)'!L2240/1000</f>
        <v>0</v>
      </c>
    </row>
    <row r="2230" spans="2:17" x14ac:dyDescent="0.25">
      <c r="B2230" s="8">
        <v>4</v>
      </c>
      <c r="C2230" s="9">
        <v>3</v>
      </c>
      <c r="D2230" s="134">
        <f>'PVWatts Hourly Results (1)'!C2241</f>
        <v>0</v>
      </c>
      <c r="E2230" s="127">
        <f>DATE(YEAR(Inputs!$D$5),Summary!B2230,Summary!C2230)+TIME(D2230,0,0)</f>
        <v>94</v>
      </c>
      <c r="F2230" s="4">
        <f t="shared" si="242"/>
        <v>0</v>
      </c>
      <c r="G2230" s="4">
        <f t="shared" si="240"/>
        <v>3</v>
      </c>
      <c r="H2230" s="4">
        <f t="shared" si="243"/>
        <v>1</v>
      </c>
      <c r="I2230" s="4">
        <f t="shared" si="244"/>
        <v>0</v>
      </c>
      <c r="J2230" s="4">
        <f t="shared" si="245"/>
        <v>0</v>
      </c>
      <c r="K2230" s="4">
        <f t="shared" si="241"/>
        <v>0</v>
      </c>
      <c r="L2230" s="5">
        <f t="shared" si="246"/>
        <v>0</v>
      </c>
      <c r="M2230" s="137">
        <f>'PVWatts Hourly Results (1)'!L2241/1000</f>
        <v>0</v>
      </c>
      <c r="N2230" s="3">
        <f>'PVWatts Hourly Results (2)'!L2241/1000</f>
        <v>0</v>
      </c>
      <c r="O2230" s="3">
        <f>'PVWatts Hourly Results (3)'!L2241/1000</f>
        <v>0</v>
      </c>
      <c r="P2230" s="3">
        <f>'PVWatts Hourly Results (4)'!L2241/1000</f>
        <v>0</v>
      </c>
      <c r="Q2230" s="130">
        <f>'PVWatts Hourly Results (5)'!L2241/1000</f>
        <v>0</v>
      </c>
    </row>
    <row r="2231" spans="2:17" x14ac:dyDescent="0.25">
      <c r="B2231" s="8">
        <v>4</v>
      </c>
      <c r="C2231" s="9">
        <v>3</v>
      </c>
      <c r="D2231" s="134">
        <f>'PVWatts Hourly Results (1)'!C2242</f>
        <v>0</v>
      </c>
      <c r="E2231" s="127">
        <f>DATE(YEAR(Inputs!$D$5),Summary!B2231,Summary!C2231)+TIME(D2231,0,0)</f>
        <v>94</v>
      </c>
      <c r="F2231" s="4">
        <f t="shared" si="242"/>
        <v>0</v>
      </c>
      <c r="G2231" s="4">
        <f t="shared" si="240"/>
        <v>3</v>
      </c>
      <c r="H2231" s="4">
        <f t="shared" si="243"/>
        <v>1</v>
      </c>
      <c r="I2231" s="4">
        <f t="shared" si="244"/>
        <v>0</v>
      </c>
      <c r="J2231" s="4">
        <f t="shared" si="245"/>
        <v>0</v>
      </c>
      <c r="K2231" s="4">
        <f t="shared" si="241"/>
        <v>0</v>
      </c>
      <c r="L2231" s="5">
        <f t="shared" si="246"/>
        <v>0</v>
      </c>
      <c r="M2231" s="137">
        <f>'PVWatts Hourly Results (1)'!L2242/1000</f>
        <v>0</v>
      </c>
      <c r="N2231" s="3">
        <f>'PVWatts Hourly Results (2)'!L2242/1000</f>
        <v>0</v>
      </c>
      <c r="O2231" s="3">
        <f>'PVWatts Hourly Results (3)'!L2242/1000</f>
        <v>0</v>
      </c>
      <c r="P2231" s="3">
        <f>'PVWatts Hourly Results (4)'!L2242/1000</f>
        <v>0</v>
      </c>
      <c r="Q2231" s="130">
        <f>'PVWatts Hourly Results (5)'!L2242/1000</f>
        <v>0</v>
      </c>
    </row>
    <row r="2232" spans="2:17" x14ac:dyDescent="0.25">
      <c r="B2232" s="8">
        <v>4</v>
      </c>
      <c r="C2232" s="9">
        <v>3</v>
      </c>
      <c r="D2232" s="134">
        <f>'PVWatts Hourly Results (1)'!C2243</f>
        <v>0</v>
      </c>
      <c r="E2232" s="127">
        <f>DATE(YEAR(Inputs!$D$5),Summary!B2232,Summary!C2232)+TIME(D2232,0,0)</f>
        <v>94</v>
      </c>
      <c r="F2232" s="4">
        <f t="shared" si="242"/>
        <v>0</v>
      </c>
      <c r="G2232" s="4">
        <f t="shared" si="240"/>
        <v>3</v>
      </c>
      <c r="H2232" s="4">
        <f t="shared" si="243"/>
        <v>1</v>
      </c>
      <c r="I2232" s="4">
        <f t="shared" si="244"/>
        <v>0</v>
      </c>
      <c r="J2232" s="4">
        <f t="shared" si="245"/>
        <v>0</v>
      </c>
      <c r="K2232" s="4">
        <f t="shared" si="241"/>
        <v>0</v>
      </c>
      <c r="L2232" s="5">
        <f t="shared" si="246"/>
        <v>0</v>
      </c>
      <c r="M2232" s="137">
        <f>'PVWatts Hourly Results (1)'!L2243/1000</f>
        <v>0</v>
      </c>
      <c r="N2232" s="3">
        <f>'PVWatts Hourly Results (2)'!L2243/1000</f>
        <v>0</v>
      </c>
      <c r="O2232" s="3">
        <f>'PVWatts Hourly Results (3)'!L2243/1000</f>
        <v>0</v>
      </c>
      <c r="P2232" s="3">
        <f>'PVWatts Hourly Results (4)'!L2243/1000</f>
        <v>0</v>
      </c>
      <c r="Q2232" s="130">
        <f>'PVWatts Hourly Results (5)'!L2243/1000</f>
        <v>0</v>
      </c>
    </row>
    <row r="2233" spans="2:17" x14ac:dyDescent="0.25">
      <c r="B2233" s="8">
        <v>4</v>
      </c>
      <c r="C2233" s="9">
        <v>3</v>
      </c>
      <c r="D2233" s="134">
        <f>'PVWatts Hourly Results (1)'!C2244</f>
        <v>0</v>
      </c>
      <c r="E2233" s="127">
        <f>DATE(YEAR(Inputs!$D$5),Summary!B2233,Summary!C2233)+TIME(D2233,0,0)</f>
        <v>94</v>
      </c>
      <c r="F2233" s="4">
        <f t="shared" si="242"/>
        <v>0</v>
      </c>
      <c r="G2233" s="4">
        <f t="shared" si="240"/>
        <v>3</v>
      </c>
      <c r="H2233" s="4">
        <f t="shared" si="243"/>
        <v>1</v>
      </c>
      <c r="I2233" s="4">
        <f t="shared" si="244"/>
        <v>0</v>
      </c>
      <c r="J2233" s="4">
        <f t="shared" si="245"/>
        <v>0</v>
      </c>
      <c r="K2233" s="4">
        <f t="shared" si="241"/>
        <v>0</v>
      </c>
      <c r="L2233" s="5">
        <f t="shared" si="246"/>
        <v>0</v>
      </c>
      <c r="M2233" s="137">
        <f>'PVWatts Hourly Results (1)'!L2244/1000</f>
        <v>0</v>
      </c>
      <c r="N2233" s="3">
        <f>'PVWatts Hourly Results (2)'!L2244/1000</f>
        <v>0</v>
      </c>
      <c r="O2233" s="3">
        <f>'PVWatts Hourly Results (3)'!L2244/1000</f>
        <v>0</v>
      </c>
      <c r="P2233" s="3">
        <f>'PVWatts Hourly Results (4)'!L2244/1000</f>
        <v>0</v>
      </c>
      <c r="Q2233" s="130">
        <f>'PVWatts Hourly Results (5)'!L2244/1000</f>
        <v>0</v>
      </c>
    </row>
    <row r="2234" spans="2:17" x14ac:dyDescent="0.25">
      <c r="B2234" s="8">
        <v>4</v>
      </c>
      <c r="C2234" s="9">
        <v>3</v>
      </c>
      <c r="D2234" s="134">
        <f>'PVWatts Hourly Results (1)'!C2245</f>
        <v>0</v>
      </c>
      <c r="E2234" s="127">
        <f>DATE(YEAR(Inputs!$D$5),Summary!B2234,Summary!C2234)+TIME(D2234,0,0)</f>
        <v>94</v>
      </c>
      <c r="F2234" s="4">
        <f t="shared" si="242"/>
        <v>0</v>
      </c>
      <c r="G2234" s="4">
        <f t="shared" si="240"/>
        <v>3</v>
      </c>
      <c r="H2234" s="4">
        <f t="shared" si="243"/>
        <v>1</v>
      </c>
      <c r="I2234" s="4">
        <f t="shared" si="244"/>
        <v>0</v>
      </c>
      <c r="J2234" s="4">
        <f t="shared" si="245"/>
        <v>0</v>
      </c>
      <c r="K2234" s="4">
        <f t="shared" si="241"/>
        <v>0</v>
      </c>
      <c r="L2234" s="5">
        <f t="shared" si="246"/>
        <v>0</v>
      </c>
      <c r="M2234" s="137">
        <f>'PVWatts Hourly Results (1)'!L2245/1000</f>
        <v>0</v>
      </c>
      <c r="N2234" s="3">
        <f>'PVWatts Hourly Results (2)'!L2245/1000</f>
        <v>0</v>
      </c>
      <c r="O2234" s="3">
        <f>'PVWatts Hourly Results (3)'!L2245/1000</f>
        <v>0</v>
      </c>
      <c r="P2234" s="3">
        <f>'PVWatts Hourly Results (4)'!L2245/1000</f>
        <v>0</v>
      </c>
      <c r="Q2234" s="130">
        <f>'PVWatts Hourly Results (5)'!L2245/1000</f>
        <v>0</v>
      </c>
    </row>
    <row r="2235" spans="2:17" x14ac:dyDescent="0.25">
      <c r="B2235" s="8">
        <v>4</v>
      </c>
      <c r="C2235" s="9">
        <v>3</v>
      </c>
      <c r="D2235" s="134">
        <f>'PVWatts Hourly Results (1)'!C2246</f>
        <v>0</v>
      </c>
      <c r="E2235" s="127">
        <f>DATE(YEAR(Inputs!$D$5),Summary!B2235,Summary!C2235)+TIME(D2235,0,0)</f>
        <v>94</v>
      </c>
      <c r="F2235" s="4">
        <f t="shared" si="242"/>
        <v>0</v>
      </c>
      <c r="G2235" s="4">
        <f t="shared" si="240"/>
        <v>3</v>
      </c>
      <c r="H2235" s="4">
        <f t="shared" si="243"/>
        <v>1</v>
      </c>
      <c r="I2235" s="4">
        <f t="shared" si="244"/>
        <v>0</v>
      </c>
      <c r="J2235" s="4">
        <f t="shared" si="245"/>
        <v>0</v>
      </c>
      <c r="K2235" s="4">
        <f t="shared" si="241"/>
        <v>0</v>
      </c>
      <c r="L2235" s="5">
        <f t="shared" si="246"/>
        <v>0</v>
      </c>
      <c r="M2235" s="137">
        <f>'PVWatts Hourly Results (1)'!L2246/1000</f>
        <v>0</v>
      </c>
      <c r="N2235" s="3">
        <f>'PVWatts Hourly Results (2)'!L2246/1000</f>
        <v>0</v>
      </c>
      <c r="O2235" s="3">
        <f>'PVWatts Hourly Results (3)'!L2246/1000</f>
        <v>0</v>
      </c>
      <c r="P2235" s="3">
        <f>'PVWatts Hourly Results (4)'!L2246/1000</f>
        <v>0</v>
      </c>
      <c r="Q2235" s="130">
        <f>'PVWatts Hourly Results (5)'!L2246/1000</f>
        <v>0</v>
      </c>
    </row>
    <row r="2236" spans="2:17" x14ac:dyDescent="0.25">
      <c r="B2236" s="8">
        <v>4</v>
      </c>
      <c r="C2236" s="9">
        <v>3</v>
      </c>
      <c r="D2236" s="134">
        <f>'PVWatts Hourly Results (1)'!C2247</f>
        <v>0</v>
      </c>
      <c r="E2236" s="127">
        <f>DATE(YEAR(Inputs!$D$5),Summary!B2236,Summary!C2236)+TIME(D2236,0,0)</f>
        <v>94</v>
      </c>
      <c r="F2236" s="4">
        <f t="shared" si="242"/>
        <v>0</v>
      </c>
      <c r="G2236" s="4">
        <f t="shared" si="240"/>
        <v>3</v>
      </c>
      <c r="H2236" s="4">
        <f t="shared" si="243"/>
        <v>1</v>
      </c>
      <c r="I2236" s="4">
        <f t="shared" si="244"/>
        <v>0</v>
      </c>
      <c r="J2236" s="4">
        <f t="shared" si="245"/>
        <v>0</v>
      </c>
      <c r="K2236" s="4">
        <f t="shared" si="241"/>
        <v>0</v>
      </c>
      <c r="L2236" s="5">
        <f t="shared" si="246"/>
        <v>0</v>
      </c>
      <c r="M2236" s="137">
        <f>'PVWatts Hourly Results (1)'!L2247/1000</f>
        <v>0</v>
      </c>
      <c r="N2236" s="3">
        <f>'PVWatts Hourly Results (2)'!L2247/1000</f>
        <v>0</v>
      </c>
      <c r="O2236" s="3">
        <f>'PVWatts Hourly Results (3)'!L2247/1000</f>
        <v>0</v>
      </c>
      <c r="P2236" s="3">
        <f>'PVWatts Hourly Results (4)'!L2247/1000</f>
        <v>0</v>
      </c>
      <c r="Q2236" s="130">
        <f>'PVWatts Hourly Results (5)'!L2247/1000</f>
        <v>0</v>
      </c>
    </row>
    <row r="2237" spans="2:17" x14ac:dyDescent="0.25">
      <c r="B2237" s="8">
        <v>4</v>
      </c>
      <c r="C2237" s="9">
        <v>3</v>
      </c>
      <c r="D2237" s="134">
        <f>'PVWatts Hourly Results (1)'!C2248</f>
        <v>0</v>
      </c>
      <c r="E2237" s="127">
        <f>DATE(YEAR(Inputs!$D$5),Summary!B2237,Summary!C2237)+TIME(D2237,0,0)</f>
        <v>94</v>
      </c>
      <c r="F2237" s="4">
        <f t="shared" si="242"/>
        <v>0</v>
      </c>
      <c r="G2237" s="4">
        <f t="shared" si="240"/>
        <v>3</v>
      </c>
      <c r="H2237" s="4">
        <f t="shared" si="243"/>
        <v>1</v>
      </c>
      <c r="I2237" s="4">
        <f t="shared" si="244"/>
        <v>0</v>
      </c>
      <c r="J2237" s="4">
        <f t="shared" si="245"/>
        <v>0</v>
      </c>
      <c r="K2237" s="4">
        <f t="shared" si="241"/>
        <v>0</v>
      </c>
      <c r="L2237" s="5">
        <f t="shared" si="246"/>
        <v>0</v>
      </c>
      <c r="M2237" s="137">
        <f>'PVWatts Hourly Results (1)'!L2248/1000</f>
        <v>0</v>
      </c>
      <c r="N2237" s="3">
        <f>'PVWatts Hourly Results (2)'!L2248/1000</f>
        <v>0</v>
      </c>
      <c r="O2237" s="3">
        <f>'PVWatts Hourly Results (3)'!L2248/1000</f>
        <v>0</v>
      </c>
      <c r="P2237" s="3">
        <f>'PVWatts Hourly Results (4)'!L2248/1000</f>
        <v>0</v>
      </c>
      <c r="Q2237" s="130">
        <f>'PVWatts Hourly Results (5)'!L2248/1000</f>
        <v>0</v>
      </c>
    </row>
    <row r="2238" spans="2:17" x14ac:dyDescent="0.25">
      <c r="B2238" s="8">
        <v>4</v>
      </c>
      <c r="C2238" s="9">
        <v>3</v>
      </c>
      <c r="D2238" s="134">
        <f>'PVWatts Hourly Results (1)'!C2249</f>
        <v>0</v>
      </c>
      <c r="E2238" s="127">
        <f>DATE(YEAR(Inputs!$D$5),Summary!B2238,Summary!C2238)+TIME(D2238,0,0)</f>
        <v>94</v>
      </c>
      <c r="F2238" s="4">
        <f t="shared" si="242"/>
        <v>0</v>
      </c>
      <c r="G2238" s="4">
        <f t="shared" si="240"/>
        <v>3</v>
      </c>
      <c r="H2238" s="4">
        <f t="shared" si="243"/>
        <v>1</v>
      </c>
      <c r="I2238" s="4">
        <f t="shared" si="244"/>
        <v>0</v>
      </c>
      <c r="J2238" s="4">
        <f t="shared" si="245"/>
        <v>0</v>
      </c>
      <c r="K2238" s="4">
        <f t="shared" si="241"/>
        <v>0</v>
      </c>
      <c r="L2238" s="5">
        <f t="shared" si="246"/>
        <v>0</v>
      </c>
      <c r="M2238" s="137">
        <f>'PVWatts Hourly Results (1)'!L2249/1000</f>
        <v>0</v>
      </c>
      <c r="N2238" s="3">
        <f>'PVWatts Hourly Results (2)'!L2249/1000</f>
        <v>0</v>
      </c>
      <c r="O2238" s="3">
        <f>'PVWatts Hourly Results (3)'!L2249/1000</f>
        <v>0</v>
      </c>
      <c r="P2238" s="3">
        <f>'PVWatts Hourly Results (4)'!L2249/1000</f>
        <v>0</v>
      </c>
      <c r="Q2238" s="130">
        <f>'PVWatts Hourly Results (5)'!L2249/1000</f>
        <v>0</v>
      </c>
    </row>
    <row r="2239" spans="2:17" x14ac:dyDescent="0.25">
      <c r="B2239" s="8">
        <v>4</v>
      </c>
      <c r="C2239" s="9">
        <v>3</v>
      </c>
      <c r="D2239" s="134">
        <f>'PVWatts Hourly Results (1)'!C2250</f>
        <v>0</v>
      </c>
      <c r="E2239" s="127">
        <f>DATE(YEAR(Inputs!$D$5),Summary!B2239,Summary!C2239)+TIME(D2239,0,0)</f>
        <v>94</v>
      </c>
      <c r="F2239" s="4">
        <f t="shared" si="242"/>
        <v>0</v>
      </c>
      <c r="G2239" s="4">
        <f t="shared" si="240"/>
        <v>3</v>
      </c>
      <c r="H2239" s="4">
        <f t="shared" si="243"/>
        <v>1</v>
      </c>
      <c r="I2239" s="4">
        <f t="shared" si="244"/>
        <v>0</v>
      </c>
      <c r="J2239" s="4">
        <f t="shared" si="245"/>
        <v>0</v>
      </c>
      <c r="K2239" s="4">
        <f t="shared" si="241"/>
        <v>0</v>
      </c>
      <c r="L2239" s="5">
        <f t="shared" si="246"/>
        <v>0</v>
      </c>
      <c r="M2239" s="137">
        <f>'PVWatts Hourly Results (1)'!L2250/1000</f>
        <v>0</v>
      </c>
      <c r="N2239" s="3">
        <f>'PVWatts Hourly Results (2)'!L2250/1000</f>
        <v>0</v>
      </c>
      <c r="O2239" s="3">
        <f>'PVWatts Hourly Results (3)'!L2250/1000</f>
        <v>0</v>
      </c>
      <c r="P2239" s="3">
        <f>'PVWatts Hourly Results (4)'!L2250/1000</f>
        <v>0</v>
      </c>
      <c r="Q2239" s="130">
        <f>'PVWatts Hourly Results (5)'!L2250/1000</f>
        <v>0</v>
      </c>
    </row>
    <row r="2240" spans="2:17" x14ac:dyDescent="0.25">
      <c r="B2240" s="8">
        <v>4</v>
      </c>
      <c r="C2240" s="9">
        <v>3</v>
      </c>
      <c r="D2240" s="134">
        <f>'PVWatts Hourly Results (1)'!C2251</f>
        <v>0</v>
      </c>
      <c r="E2240" s="127">
        <f>DATE(YEAR(Inputs!$D$5),Summary!B2240,Summary!C2240)+TIME(D2240,0,0)</f>
        <v>94</v>
      </c>
      <c r="F2240" s="4">
        <f t="shared" si="242"/>
        <v>0</v>
      </c>
      <c r="G2240" s="4">
        <f t="shared" si="240"/>
        <v>3</v>
      </c>
      <c r="H2240" s="4">
        <f t="shared" si="243"/>
        <v>1</v>
      </c>
      <c r="I2240" s="4">
        <f t="shared" si="244"/>
        <v>0</v>
      </c>
      <c r="J2240" s="4">
        <f t="shared" si="245"/>
        <v>0</v>
      </c>
      <c r="K2240" s="4">
        <f t="shared" si="241"/>
        <v>0</v>
      </c>
      <c r="L2240" s="5">
        <f t="shared" si="246"/>
        <v>0</v>
      </c>
      <c r="M2240" s="137">
        <f>'PVWatts Hourly Results (1)'!L2251/1000</f>
        <v>0</v>
      </c>
      <c r="N2240" s="3">
        <f>'PVWatts Hourly Results (2)'!L2251/1000</f>
        <v>0</v>
      </c>
      <c r="O2240" s="3">
        <f>'PVWatts Hourly Results (3)'!L2251/1000</f>
        <v>0</v>
      </c>
      <c r="P2240" s="3">
        <f>'PVWatts Hourly Results (4)'!L2251/1000</f>
        <v>0</v>
      </c>
      <c r="Q2240" s="130">
        <f>'PVWatts Hourly Results (5)'!L2251/1000</f>
        <v>0</v>
      </c>
    </row>
    <row r="2241" spans="2:17" x14ac:dyDescent="0.25">
      <c r="B2241" s="8">
        <v>4</v>
      </c>
      <c r="C2241" s="9">
        <v>3</v>
      </c>
      <c r="D2241" s="134">
        <f>'PVWatts Hourly Results (1)'!C2252</f>
        <v>0</v>
      </c>
      <c r="E2241" s="127">
        <f>DATE(YEAR(Inputs!$D$5),Summary!B2241,Summary!C2241)+TIME(D2241,0,0)</f>
        <v>94</v>
      </c>
      <c r="F2241" s="4">
        <f t="shared" si="242"/>
        <v>0</v>
      </c>
      <c r="G2241" s="4">
        <f t="shared" si="240"/>
        <v>3</v>
      </c>
      <c r="H2241" s="4">
        <f t="shared" si="243"/>
        <v>1</v>
      </c>
      <c r="I2241" s="4">
        <f t="shared" si="244"/>
        <v>0</v>
      </c>
      <c r="J2241" s="4">
        <f t="shared" si="245"/>
        <v>0</v>
      </c>
      <c r="K2241" s="4">
        <f t="shared" si="241"/>
        <v>0</v>
      </c>
      <c r="L2241" s="5">
        <f t="shared" si="246"/>
        <v>0</v>
      </c>
      <c r="M2241" s="137">
        <f>'PVWatts Hourly Results (1)'!L2252/1000</f>
        <v>0</v>
      </c>
      <c r="N2241" s="3">
        <f>'PVWatts Hourly Results (2)'!L2252/1000</f>
        <v>0</v>
      </c>
      <c r="O2241" s="3">
        <f>'PVWatts Hourly Results (3)'!L2252/1000</f>
        <v>0</v>
      </c>
      <c r="P2241" s="3">
        <f>'PVWatts Hourly Results (4)'!L2252/1000</f>
        <v>0</v>
      </c>
      <c r="Q2241" s="130">
        <f>'PVWatts Hourly Results (5)'!L2252/1000</f>
        <v>0</v>
      </c>
    </row>
    <row r="2242" spans="2:17" x14ac:dyDescent="0.25">
      <c r="B2242" s="8">
        <v>4</v>
      </c>
      <c r="C2242" s="9">
        <v>3</v>
      </c>
      <c r="D2242" s="134">
        <f>'PVWatts Hourly Results (1)'!C2253</f>
        <v>0</v>
      </c>
      <c r="E2242" s="127">
        <f>DATE(YEAR(Inputs!$D$5),Summary!B2242,Summary!C2242)+TIME(D2242,0,0)</f>
        <v>94</v>
      </c>
      <c r="F2242" s="4">
        <f t="shared" si="242"/>
        <v>0</v>
      </c>
      <c r="G2242" s="4">
        <f t="shared" si="240"/>
        <v>3</v>
      </c>
      <c r="H2242" s="4">
        <f t="shared" si="243"/>
        <v>1</v>
      </c>
      <c r="I2242" s="4">
        <f t="shared" si="244"/>
        <v>0</v>
      </c>
      <c r="J2242" s="4">
        <f t="shared" si="245"/>
        <v>0</v>
      </c>
      <c r="K2242" s="4">
        <f t="shared" si="241"/>
        <v>0</v>
      </c>
      <c r="L2242" s="5">
        <f t="shared" si="246"/>
        <v>0</v>
      </c>
      <c r="M2242" s="137">
        <f>'PVWatts Hourly Results (1)'!L2253/1000</f>
        <v>0</v>
      </c>
      <c r="N2242" s="3">
        <f>'PVWatts Hourly Results (2)'!L2253/1000</f>
        <v>0</v>
      </c>
      <c r="O2242" s="3">
        <f>'PVWatts Hourly Results (3)'!L2253/1000</f>
        <v>0</v>
      </c>
      <c r="P2242" s="3">
        <f>'PVWatts Hourly Results (4)'!L2253/1000</f>
        <v>0</v>
      </c>
      <c r="Q2242" s="130">
        <f>'PVWatts Hourly Results (5)'!L2253/1000</f>
        <v>0</v>
      </c>
    </row>
    <row r="2243" spans="2:17" x14ac:dyDescent="0.25">
      <c r="B2243" s="8">
        <v>4</v>
      </c>
      <c r="C2243" s="9">
        <v>3</v>
      </c>
      <c r="D2243" s="134">
        <f>'PVWatts Hourly Results (1)'!C2254</f>
        <v>0</v>
      </c>
      <c r="E2243" s="127">
        <f>DATE(YEAR(Inputs!$D$5),Summary!B2243,Summary!C2243)+TIME(D2243,0,0)</f>
        <v>94</v>
      </c>
      <c r="F2243" s="4">
        <f t="shared" si="242"/>
        <v>0</v>
      </c>
      <c r="G2243" s="4">
        <f t="shared" si="240"/>
        <v>3</v>
      </c>
      <c r="H2243" s="4">
        <f t="shared" si="243"/>
        <v>1</v>
      </c>
      <c r="I2243" s="4">
        <f t="shared" si="244"/>
        <v>0</v>
      </c>
      <c r="J2243" s="4">
        <f t="shared" si="245"/>
        <v>0</v>
      </c>
      <c r="K2243" s="4">
        <f t="shared" si="241"/>
        <v>0</v>
      </c>
      <c r="L2243" s="5">
        <f t="shared" si="246"/>
        <v>0</v>
      </c>
      <c r="M2243" s="137">
        <f>'PVWatts Hourly Results (1)'!L2254/1000</f>
        <v>0</v>
      </c>
      <c r="N2243" s="3">
        <f>'PVWatts Hourly Results (2)'!L2254/1000</f>
        <v>0</v>
      </c>
      <c r="O2243" s="3">
        <f>'PVWatts Hourly Results (3)'!L2254/1000</f>
        <v>0</v>
      </c>
      <c r="P2243" s="3">
        <f>'PVWatts Hourly Results (4)'!L2254/1000</f>
        <v>0</v>
      </c>
      <c r="Q2243" s="130">
        <f>'PVWatts Hourly Results (5)'!L2254/1000</f>
        <v>0</v>
      </c>
    </row>
    <row r="2244" spans="2:17" x14ac:dyDescent="0.25">
      <c r="B2244" s="8">
        <v>4</v>
      </c>
      <c r="C2244" s="9">
        <v>3</v>
      </c>
      <c r="D2244" s="134">
        <f>'PVWatts Hourly Results (1)'!C2255</f>
        <v>0</v>
      </c>
      <c r="E2244" s="127">
        <f>DATE(YEAR(Inputs!$D$5),Summary!B2244,Summary!C2244)+TIME(D2244,0,0)</f>
        <v>94</v>
      </c>
      <c r="F2244" s="4">
        <f t="shared" si="242"/>
        <v>0</v>
      </c>
      <c r="G2244" s="4">
        <f t="shared" si="240"/>
        <v>3</v>
      </c>
      <c r="H2244" s="4">
        <f t="shared" si="243"/>
        <v>1</v>
      </c>
      <c r="I2244" s="4">
        <f t="shared" si="244"/>
        <v>0</v>
      </c>
      <c r="J2244" s="4">
        <f t="shared" si="245"/>
        <v>0</v>
      </c>
      <c r="K2244" s="4">
        <f t="shared" si="241"/>
        <v>0</v>
      </c>
      <c r="L2244" s="5">
        <f t="shared" si="246"/>
        <v>0</v>
      </c>
      <c r="M2244" s="137">
        <f>'PVWatts Hourly Results (1)'!L2255/1000</f>
        <v>0</v>
      </c>
      <c r="N2244" s="3">
        <f>'PVWatts Hourly Results (2)'!L2255/1000</f>
        <v>0</v>
      </c>
      <c r="O2244" s="3">
        <f>'PVWatts Hourly Results (3)'!L2255/1000</f>
        <v>0</v>
      </c>
      <c r="P2244" s="3">
        <f>'PVWatts Hourly Results (4)'!L2255/1000</f>
        <v>0</v>
      </c>
      <c r="Q2244" s="130">
        <f>'PVWatts Hourly Results (5)'!L2255/1000</f>
        <v>0</v>
      </c>
    </row>
    <row r="2245" spans="2:17" x14ac:dyDescent="0.25">
      <c r="B2245" s="8">
        <v>4</v>
      </c>
      <c r="C2245" s="9">
        <v>3</v>
      </c>
      <c r="D2245" s="134">
        <f>'PVWatts Hourly Results (1)'!C2256</f>
        <v>0</v>
      </c>
      <c r="E2245" s="127">
        <f>DATE(YEAR(Inputs!$D$5),Summary!B2245,Summary!C2245)+TIME(D2245,0,0)</f>
        <v>94</v>
      </c>
      <c r="F2245" s="4">
        <f t="shared" si="242"/>
        <v>0</v>
      </c>
      <c r="G2245" s="4">
        <f t="shared" si="240"/>
        <v>3</v>
      </c>
      <c r="H2245" s="4">
        <f t="shared" si="243"/>
        <v>1</v>
      </c>
      <c r="I2245" s="4">
        <f t="shared" si="244"/>
        <v>0</v>
      </c>
      <c r="J2245" s="4">
        <f t="shared" si="245"/>
        <v>0</v>
      </c>
      <c r="K2245" s="4">
        <f t="shared" si="241"/>
        <v>0</v>
      </c>
      <c r="L2245" s="5">
        <f t="shared" si="246"/>
        <v>0</v>
      </c>
      <c r="M2245" s="137">
        <f>'PVWatts Hourly Results (1)'!L2256/1000</f>
        <v>0</v>
      </c>
      <c r="N2245" s="3">
        <f>'PVWatts Hourly Results (2)'!L2256/1000</f>
        <v>0</v>
      </c>
      <c r="O2245" s="3">
        <f>'PVWatts Hourly Results (3)'!L2256/1000</f>
        <v>0</v>
      </c>
      <c r="P2245" s="3">
        <f>'PVWatts Hourly Results (4)'!L2256/1000</f>
        <v>0</v>
      </c>
      <c r="Q2245" s="130">
        <f>'PVWatts Hourly Results (5)'!L2256/1000</f>
        <v>0</v>
      </c>
    </row>
    <row r="2246" spans="2:17" x14ac:dyDescent="0.25">
      <c r="B2246" s="8">
        <v>4</v>
      </c>
      <c r="C2246" s="9">
        <v>3</v>
      </c>
      <c r="D2246" s="134">
        <f>'PVWatts Hourly Results (1)'!C2257</f>
        <v>0</v>
      </c>
      <c r="E2246" s="127">
        <f>DATE(YEAR(Inputs!$D$5),Summary!B2246,Summary!C2246)+TIME(D2246,0,0)</f>
        <v>94</v>
      </c>
      <c r="F2246" s="4">
        <f t="shared" si="242"/>
        <v>0</v>
      </c>
      <c r="G2246" s="4">
        <f t="shared" si="240"/>
        <v>3</v>
      </c>
      <c r="H2246" s="4">
        <f t="shared" si="243"/>
        <v>1</v>
      </c>
      <c r="I2246" s="4">
        <f t="shared" si="244"/>
        <v>0</v>
      </c>
      <c r="J2246" s="4">
        <f t="shared" si="245"/>
        <v>0</v>
      </c>
      <c r="K2246" s="4">
        <f t="shared" si="241"/>
        <v>0</v>
      </c>
      <c r="L2246" s="5">
        <f t="shared" si="246"/>
        <v>0</v>
      </c>
      <c r="M2246" s="137">
        <f>'PVWatts Hourly Results (1)'!L2257/1000</f>
        <v>0</v>
      </c>
      <c r="N2246" s="3">
        <f>'PVWatts Hourly Results (2)'!L2257/1000</f>
        <v>0</v>
      </c>
      <c r="O2246" s="3">
        <f>'PVWatts Hourly Results (3)'!L2257/1000</f>
        <v>0</v>
      </c>
      <c r="P2246" s="3">
        <f>'PVWatts Hourly Results (4)'!L2257/1000</f>
        <v>0</v>
      </c>
      <c r="Q2246" s="130">
        <f>'PVWatts Hourly Results (5)'!L2257/1000</f>
        <v>0</v>
      </c>
    </row>
    <row r="2247" spans="2:17" x14ac:dyDescent="0.25">
      <c r="B2247" s="8">
        <v>4</v>
      </c>
      <c r="C2247" s="9">
        <v>3</v>
      </c>
      <c r="D2247" s="134">
        <f>'PVWatts Hourly Results (1)'!C2258</f>
        <v>0</v>
      </c>
      <c r="E2247" s="127">
        <f>DATE(YEAR(Inputs!$D$5),Summary!B2247,Summary!C2247)+TIME(D2247,0,0)</f>
        <v>94</v>
      </c>
      <c r="F2247" s="4">
        <f t="shared" si="242"/>
        <v>0</v>
      </c>
      <c r="G2247" s="4">
        <f t="shared" si="240"/>
        <v>3</v>
      </c>
      <c r="H2247" s="4">
        <f t="shared" si="243"/>
        <v>1</v>
      </c>
      <c r="I2247" s="4">
        <f t="shared" si="244"/>
        <v>0</v>
      </c>
      <c r="J2247" s="4">
        <f t="shared" si="245"/>
        <v>0</v>
      </c>
      <c r="K2247" s="4">
        <f t="shared" si="241"/>
        <v>0</v>
      </c>
      <c r="L2247" s="5">
        <f t="shared" si="246"/>
        <v>0</v>
      </c>
      <c r="M2247" s="137">
        <f>'PVWatts Hourly Results (1)'!L2258/1000</f>
        <v>0</v>
      </c>
      <c r="N2247" s="3">
        <f>'PVWatts Hourly Results (2)'!L2258/1000</f>
        <v>0</v>
      </c>
      <c r="O2247" s="3">
        <f>'PVWatts Hourly Results (3)'!L2258/1000</f>
        <v>0</v>
      </c>
      <c r="P2247" s="3">
        <f>'PVWatts Hourly Results (4)'!L2258/1000</f>
        <v>0</v>
      </c>
      <c r="Q2247" s="130">
        <f>'PVWatts Hourly Results (5)'!L2258/1000</f>
        <v>0</v>
      </c>
    </row>
    <row r="2248" spans="2:17" x14ac:dyDescent="0.25">
      <c r="B2248" s="8">
        <v>4</v>
      </c>
      <c r="C2248" s="9">
        <v>3</v>
      </c>
      <c r="D2248" s="134">
        <f>'PVWatts Hourly Results (1)'!C2259</f>
        <v>0</v>
      </c>
      <c r="E2248" s="127">
        <f>DATE(YEAR(Inputs!$D$5),Summary!B2248,Summary!C2248)+TIME(D2248,0,0)</f>
        <v>94</v>
      </c>
      <c r="F2248" s="4">
        <f t="shared" si="242"/>
        <v>0</v>
      </c>
      <c r="G2248" s="4">
        <f t="shared" si="240"/>
        <v>3</v>
      </c>
      <c r="H2248" s="4">
        <f t="shared" si="243"/>
        <v>1</v>
      </c>
      <c r="I2248" s="4">
        <f t="shared" si="244"/>
        <v>0</v>
      </c>
      <c r="J2248" s="4">
        <f t="shared" si="245"/>
        <v>0</v>
      </c>
      <c r="K2248" s="4">
        <f t="shared" si="241"/>
        <v>0</v>
      </c>
      <c r="L2248" s="5">
        <f t="shared" si="246"/>
        <v>0</v>
      </c>
      <c r="M2248" s="137">
        <f>'PVWatts Hourly Results (1)'!L2259/1000</f>
        <v>0</v>
      </c>
      <c r="N2248" s="3">
        <f>'PVWatts Hourly Results (2)'!L2259/1000</f>
        <v>0</v>
      </c>
      <c r="O2248" s="3">
        <f>'PVWatts Hourly Results (3)'!L2259/1000</f>
        <v>0</v>
      </c>
      <c r="P2248" s="3">
        <f>'PVWatts Hourly Results (4)'!L2259/1000</f>
        <v>0</v>
      </c>
      <c r="Q2248" s="130">
        <f>'PVWatts Hourly Results (5)'!L2259/1000</f>
        <v>0</v>
      </c>
    </row>
    <row r="2249" spans="2:17" x14ac:dyDescent="0.25">
      <c r="B2249" s="8">
        <v>4</v>
      </c>
      <c r="C2249" s="9">
        <v>3</v>
      </c>
      <c r="D2249" s="134">
        <f>'PVWatts Hourly Results (1)'!C2260</f>
        <v>0</v>
      </c>
      <c r="E2249" s="127">
        <f>DATE(YEAR(Inputs!$D$5),Summary!B2249,Summary!C2249)+TIME(D2249,0,0)</f>
        <v>94</v>
      </c>
      <c r="F2249" s="4">
        <f t="shared" si="242"/>
        <v>0</v>
      </c>
      <c r="G2249" s="4">
        <f t="shared" si="240"/>
        <v>3</v>
      </c>
      <c r="H2249" s="4">
        <f t="shared" si="243"/>
        <v>1</v>
      </c>
      <c r="I2249" s="4">
        <f t="shared" si="244"/>
        <v>0</v>
      </c>
      <c r="J2249" s="4">
        <f t="shared" si="245"/>
        <v>0</v>
      </c>
      <c r="K2249" s="4">
        <f t="shared" si="241"/>
        <v>0</v>
      </c>
      <c r="L2249" s="5">
        <f t="shared" si="246"/>
        <v>0</v>
      </c>
      <c r="M2249" s="137">
        <f>'PVWatts Hourly Results (1)'!L2260/1000</f>
        <v>0</v>
      </c>
      <c r="N2249" s="3">
        <f>'PVWatts Hourly Results (2)'!L2260/1000</f>
        <v>0</v>
      </c>
      <c r="O2249" s="3">
        <f>'PVWatts Hourly Results (3)'!L2260/1000</f>
        <v>0</v>
      </c>
      <c r="P2249" s="3">
        <f>'PVWatts Hourly Results (4)'!L2260/1000</f>
        <v>0</v>
      </c>
      <c r="Q2249" s="130">
        <f>'PVWatts Hourly Results (5)'!L2260/1000</f>
        <v>0</v>
      </c>
    </row>
    <row r="2250" spans="2:17" x14ac:dyDescent="0.25">
      <c r="B2250" s="8">
        <v>4</v>
      </c>
      <c r="C2250" s="9">
        <v>3</v>
      </c>
      <c r="D2250" s="134">
        <f>'PVWatts Hourly Results (1)'!C2261</f>
        <v>0</v>
      </c>
      <c r="E2250" s="127">
        <f>DATE(YEAR(Inputs!$D$5),Summary!B2250,Summary!C2250)+TIME(D2250,0,0)</f>
        <v>94</v>
      </c>
      <c r="F2250" s="4">
        <f t="shared" si="242"/>
        <v>0</v>
      </c>
      <c r="G2250" s="4">
        <f t="shared" si="240"/>
        <v>3</v>
      </c>
      <c r="H2250" s="4">
        <f t="shared" si="243"/>
        <v>1</v>
      </c>
      <c r="I2250" s="4">
        <f t="shared" si="244"/>
        <v>0</v>
      </c>
      <c r="J2250" s="4">
        <f t="shared" si="245"/>
        <v>0</v>
      </c>
      <c r="K2250" s="4">
        <f t="shared" si="241"/>
        <v>0</v>
      </c>
      <c r="L2250" s="5">
        <f t="shared" si="246"/>
        <v>0</v>
      </c>
      <c r="M2250" s="137">
        <f>'PVWatts Hourly Results (1)'!L2261/1000</f>
        <v>0</v>
      </c>
      <c r="N2250" s="3">
        <f>'PVWatts Hourly Results (2)'!L2261/1000</f>
        <v>0</v>
      </c>
      <c r="O2250" s="3">
        <f>'PVWatts Hourly Results (3)'!L2261/1000</f>
        <v>0</v>
      </c>
      <c r="P2250" s="3">
        <f>'PVWatts Hourly Results (4)'!L2261/1000</f>
        <v>0</v>
      </c>
      <c r="Q2250" s="130">
        <f>'PVWatts Hourly Results (5)'!L2261/1000</f>
        <v>0</v>
      </c>
    </row>
    <row r="2251" spans="2:17" x14ac:dyDescent="0.25">
      <c r="B2251" s="8">
        <v>4</v>
      </c>
      <c r="C2251" s="9">
        <v>3</v>
      </c>
      <c r="D2251" s="134">
        <f>'PVWatts Hourly Results (1)'!C2262</f>
        <v>0</v>
      </c>
      <c r="E2251" s="127">
        <f>DATE(YEAR(Inputs!$D$5),Summary!B2251,Summary!C2251)+TIME(D2251,0,0)</f>
        <v>94</v>
      </c>
      <c r="F2251" s="4">
        <f t="shared" si="242"/>
        <v>0</v>
      </c>
      <c r="G2251" s="4">
        <f t="shared" si="240"/>
        <v>3</v>
      </c>
      <c r="H2251" s="4">
        <f t="shared" si="243"/>
        <v>1</v>
      </c>
      <c r="I2251" s="4">
        <f t="shared" si="244"/>
        <v>0</v>
      </c>
      <c r="J2251" s="4">
        <f t="shared" si="245"/>
        <v>0</v>
      </c>
      <c r="K2251" s="4">
        <f t="shared" si="241"/>
        <v>0</v>
      </c>
      <c r="L2251" s="5">
        <f t="shared" si="246"/>
        <v>0</v>
      </c>
      <c r="M2251" s="137">
        <f>'PVWatts Hourly Results (1)'!L2262/1000</f>
        <v>0</v>
      </c>
      <c r="N2251" s="3">
        <f>'PVWatts Hourly Results (2)'!L2262/1000</f>
        <v>0</v>
      </c>
      <c r="O2251" s="3">
        <f>'PVWatts Hourly Results (3)'!L2262/1000</f>
        <v>0</v>
      </c>
      <c r="P2251" s="3">
        <f>'PVWatts Hourly Results (4)'!L2262/1000</f>
        <v>0</v>
      </c>
      <c r="Q2251" s="130">
        <f>'PVWatts Hourly Results (5)'!L2262/1000</f>
        <v>0</v>
      </c>
    </row>
    <row r="2252" spans="2:17" x14ac:dyDescent="0.25">
      <c r="B2252" s="8">
        <v>4</v>
      </c>
      <c r="C2252" s="9">
        <v>3</v>
      </c>
      <c r="D2252" s="134">
        <f>'PVWatts Hourly Results (1)'!C2263</f>
        <v>0</v>
      </c>
      <c r="E2252" s="127">
        <f>DATE(YEAR(Inputs!$D$5),Summary!B2252,Summary!C2252)+TIME(D2252,0,0)</f>
        <v>94</v>
      </c>
      <c r="F2252" s="4">
        <f t="shared" si="242"/>
        <v>0</v>
      </c>
      <c r="G2252" s="4">
        <f t="shared" si="240"/>
        <v>3</v>
      </c>
      <c r="H2252" s="4">
        <f t="shared" si="243"/>
        <v>1</v>
      </c>
      <c r="I2252" s="4">
        <f t="shared" si="244"/>
        <v>0</v>
      </c>
      <c r="J2252" s="4">
        <f t="shared" si="245"/>
        <v>0</v>
      </c>
      <c r="K2252" s="4">
        <f t="shared" si="241"/>
        <v>0</v>
      </c>
      <c r="L2252" s="5">
        <f t="shared" si="246"/>
        <v>0</v>
      </c>
      <c r="M2252" s="137">
        <f>'PVWatts Hourly Results (1)'!L2263/1000</f>
        <v>0</v>
      </c>
      <c r="N2252" s="3">
        <f>'PVWatts Hourly Results (2)'!L2263/1000</f>
        <v>0</v>
      </c>
      <c r="O2252" s="3">
        <f>'PVWatts Hourly Results (3)'!L2263/1000</f>
        <v>0</v>
      </c>
      <c r="P2252" s="3">
        <f>'PVWatts Hourly Results (4)'!L2263/1000</f>
        <v>0</v>
      </c>
      <c r="Q2252" s="130">
        <f>'PVWatts Hourly Results (5)'!L2263/1000</f>
        <v>0</v>
      </c>
    </row>
    <row r="2253" spans="2:17" x14ac:dyDescent="0.25">
      <c r="B2253" s="8">
        <v>4</v>
      </c>
      <c r="C2253" s="9">
        <v>3</v>
      </c>
      <c r="D2253" s="134">
        <f>'PVWatts Hourly Results (1)'!C2264</f>
        <v>0</v>
      </c>
      <c r="E2253" s="127">
        <f>DATE(YEAR(Inputs!$D$5),Summary!B2253,Summary!C2253)+TIME(D2253,0,0)</f>
        <v>94</v>
      </c>
      <c r="F2253" s="4">
        <f t="shared" si="242"/>
        <v>0</v>
      </c>
      <c r="G2253" s="4">
        <f t="shared" si="240"/>
        <v>3</v>
      </c>
      <c r="H2253" s="4">
        <f t="shared" si="243"/>
        <v>1</v>
      </c>
      <c r="I2253" s="4">
        <f t="shared" si="244"/>
        <v>0</v>
      </c>
      <c r="J2253" s="4">
        <f t="shared" si="245"/>
        <v>0</v>
      </c>
      <c r="K2253" s="4">
        <f t="shared" si="241"/>
        <v>0</v>
      </c>
      <c r="L2253" s="5">
        <f t="shared" si="246"/>
        <v>0</v>
      </c>
      <c r="M2253" s="137">
        <f>'PVWatts Hourly Results (1)'!L2264/1000</f>
        <v>0</v>
      </c>
      <c r="N2253" s="3">
        <f>'PVWatts Hourly Results (2)'!L2264/1000</f>
        <v>0</v>
      </c>
      <c r="O2253" s="3">
        <f>'PVWatts Hourly Results (3)'!L2264/1000</f>
        <v>0</v>
      </c>
      <c r="P2253" s="3">
        <f>'PVWatts Hourly Results (4)'!L2264/1000</f>
        <v>0</v>
      </c>
      <c r="Q2253" s="130">
        <f>'PVWatts Hourly Results (5)'!L2264/1000</f>
        <v>0</v>
      </c>
    </row>
    <row r="2254" spans="2:17" x14ac:dyDescent="0.25">
      <c r="B2254" s="8">
        <v>4</v>
      </c>
      <c r="C2254" s="9">
        <v>4</v>
      </c>
      <c r="D2254" s="134">
        <f>'PVWatts Hourly Results (1)'!C2265</f>
        <v>0</v>
      </c>
      <c r="E2254" s="127">
        <f>DATE(YEAR(Inputs!$D$5),Summary!B2254,Summary!C2254)+TIME(D2254,0,0)</f>
        <v>95</v>
      </c>
      <c r="F2254" s="4">
        <f t="shared" si="242"/>
        <v>0</v>
      </c>
      <c r="G2254" s="4">
        <f t="shared" si="240"/>
        <v>4</v>
      </c>
      <c r="H2254" s="4">
        <f t="shared" si="243"/>
        <v>1</v>
      </c>
      <c r="I2254" s="4">
        <f t="shared" si="244"/>
        <v>0</v>
      </c>
      <c r="J2254" s="4">
        <f t="shared" si="245"/>
        <v>0</v>
      </c>
      <c r="K2254" s="4">
        <f t="shared" si="241"/>
        <v>0</v>
      </c>
      <c r="L2254" s="5">
        <f t="shared" si="246"/>
        <v>0</v>
      </c>
      <c r="M2254" s="137">
        <f>'PVWatts Hourly Results (1)'!L2265/1000</f>
        <v>0</v>
      </c>
      <c r="N2254" s="3">
        <f>'PVWatts Hourly Results (2)'!L2265/1000</f>
        <v>0</v>
      </c>
      <c r="O2254" s="3">
        <f>'PVWatts Hourly Results (3)'!L2265/1000</f>
        <v>0</v>
      </c>
      <c r="P2254" s="3">
        <f>'PVWatts Hourly Results (4)'!L2265/1000</f>
        <v>0</v>
      </c>
      <c r="Q2254" s="130">
        <f>'PVWatts Hourly Results (5)'!L2265/1000</f>
        <v>0</v>
      </c>
    </row>
    <row r="2255" spans="2:17" x14ac:dyDescent="0.25">
      <c r="B2255" s="8">
        <v>4</v>
      </c>
      <c r="C2255" s="9">
        <v>4</v>
      </c>
      <c r="D2255" s="134">
        <f>'PVWatts Hourly Results (1)'!C2266</f>
        <v>0</v>
      </c>
      <c r="E2255" s="127">
        <f>DATE(YEAR(Inputs!$D$5),Summary!B2255,Summary!C2255)+TIME(D2255,0,0)</f>
        <v>95</v>
      </c>
      <c r="F2255" s="4">
        <f t="shared" si="242"/>
        <v>0</v>
      </c>
      <c r="G2255" s="4">
        <f t="shared" si="240"/>
        <v>4</v>
      </c>
      <c r="H2255" s="4">
        <f t="shared" si="243"/>
        <v>1</v>
      </c>
      <c r="I2255" s="4">
        <f t="shared" si="244"/>
        <v>0</v>
      </c>
      <c r="J2255" s="4">
        <f t="shared" si="245"/>
        <v>0</v>
      </c>
      <c r="K2255" s="4">
        <f t="shared" si="241"/>
        <v>0</v>
      </c>
      <c r="L2255" s="5">
        <f t="shared" si="246"/>
        <v>0</v>
      </c>
      <c r="M2255" s="137">
        <f>'PVWatts Hourly Results (1)'!L2266/1000</f>
        <v>0</v>
      </c>
      <c r="N2255" s="3">
        <f>'PVWatts Hourly Results (2)'!L2266/1000</f>
        <v>0</v>
      </c>
      <c r="O2255" s="3">
        <f>'PVWatts Hourly Results (3)'!L2266/1000</f>
        <v>0</v>
      </c>
      <c r="P2255" s="3">
        <f>'PVWatts Hourly Results (4)'!L2266/1000</f>
        <v>0</v>
      </c>
      <c r="Q2255" s="130">
        <f>'PVWatts Hourly Results (5)'!L2266/1000</f>
        <v>0</v>
      </c>
    </row>
    <row r="2256" spans="2:17" x14ac:dyDescent="0.25">
      <c r="B2256" s="8">
        <v>4</v>
      </c>
      <c r="C2256" s="9">
        <v>4</v>
      </c>
      <c r="D2256" s="134">
        <f>'PVWatts Hourly Results (1)'!C2267</f>
        <v>0</v>
      </c>
      <c r="E2256" s="127">
        <f>DATE(YEAR(Inputs!$D$5),Summary!B2256,Summary!C2256)+TIME(D2256,0,0)</f>
        <v>95</v>
      </c>
      <c r="F2256" s="4">
        <f t="shared" si="242"/>
        <v>0</v>
      </c>
      <c r="G2256" s="4">
        <f t="shared" si="240"/>
        <v>4</v>
      </c>
      <c r="H2256" s="4">
        <f t="shared" si="243"/>
        <v>1</v>
      </c>
      <c r="I2256" s="4">
        <f t="shared" si="244"/>
        <v>0</v>
      </c>
      <c r="J2256" s="4">
        <f t="shared" si="245"/>
        <v>0</v>
      </c>
      <c r="K2256" s="4">
        <f t="shared" si="241"/>
        <v>0</v>
      </c>
      <c r="L2256" s="5">
        <f t="shared" si="246"/>
        <v>0</v>
      </c>
      <c r="M2256" s="137">
        <f>'PVWatts Hourly Results (1)'!L2267/1000</f>
        <v>0</v>
      </c>
      <c r="N2256" s="3">
        <f>'PVWatts Hourly Results (2)'!L2267/1000</f>
        <v>0</v>
      </c>
      <c r="O2256" s="3">
        <f>'PVWatts Hourly Results (3)'!L2267/1000</f>
        <v>0</v>
      </c>
      <c r="P2256" s="3">
        <f>'PVWatts Hourly Results (4)'!L2267/1000</f>
        <v>0</v>
      </c>
      <c r="Q2256" s="130">
        <f>'PVWatts Hourly Results (5)'!L2267/1000</f>
        <v>0</v>
      </c>
    </row>
    <row r="2257" spans="2:17" x14ac:dyDescent="0.25">
      <c r="B2257" s="8">
        <v>4</v>
      </c>
      <c r="C2257" s="9">
        <v>4</v>
      </c>
      <c r="D2257" s="134">
        <f>'PVWatts Hourly Results (1)'!C2268</f>
        <v>0</v>
      </c>
      <c r="E2257" s="127">
        <f>DATE(YEAR(Inputs!$D$5),Summary!B2257,Summary!C2257)+TIME(D2257,0,0)</f>
        <v>95</v>
      </c>
      <c r="F2257" s="4">
        <f t="shared" si="242"/>
        <v>0</v>
      </c>
      <c r="G2257" s="4">
        <f t="shared" si="240"/>
        <v>4</v>
      </c>
      <c r="H2257" s="4">
        <f t="shared" si="243"/>
        <v>1</v>
      </c>
      <c r="I2257" s="4">
        <f t="shared" si="244"/>
        <v>0</v>
      </c>
      <c r="J2257" s="4">
        <f t="shared" si="245"/>
        <v>0</v>
      </c>
      <c r="K2257" s="4">
        <f t="shared" si="241"/>
        <v>0</v>
      </c>
      <c r="L2257" s="5">
        <f t="shared" si="246"/>
        <v>0</v>
      </c>
      <c r="M2257" s="137">
        <f>'PVWatts Hourly Results (1)'!L2268/1000</f>
        <v>0</v>
      </c>
      <c r="N2257" s="3">
        <f>'PVWatts Hourly Results (2)'!L2268/1000</f>
        <v>0</v>
      </c>
      <c r="O2257" s="3">
        <f>'PVWatts Hourly Results (3)'!L2268/1000</f>
        <v>0</v>
      </c>
      <c r="P2257" s="3">
        <f>'PVWatts Hourly Results (4)'!L2268/1000</f>
        <v>0</v>
      </c>
      <c r="Q2257" s="130">
        <f>'PVWatts Hourly Results (5)'!L2268/1000</f>
        <v>0</v>
      </c>
    </row>
    <row r="2258" spans="2:17" x14ac:dyDescent="0.25">
      <c r="B2258" s="8">
        <v>4</v>
      </c>
      <c r="C2258" s="9">
        <v>4</v>
      </c>
      <c r="D2258" s="134">
        <f>'PVWatts Hourly Results (1)'!C2269</f>
        <v>0</v>
      </c>
      <c r="E2258" s="127">
        <f>DATE(YEAR(Inputs!$D$5),Summary!B2258,Summary!C2258)+TIME(D2258,0,0)</f>
        <v>95</v>
      </c>
      <c r="F2258" s="4">
        <f t="shared" si="242"/>
        <v>0</v>
      </c>
      <c r="G2258" s="4">
        <f t="shared" si="240"/>
        <v>4</v>
      </c>
      <c r="H2258" s="4">
        <f t="shared" si="243"/>
        <v>1</v>
      </c>
      <c r="I2258" s="4">
        <f t="shared" si="244"/>
        <v>0</v>
      </c>
      <c r="J2258" s="4">
        <f t="shared" si="245"/>
        <v>0</v>
      </c>
      <c r="K2258" s="4">
        <f t="shared" si="241"/>
        <v>0</v>
      </c>
      <c r="L2258" s="5">
        <f t="shared" si="246"/>
        <v>0</v>
      </c>
      <c r="M2258" s="137">
        <f>'PVWatts Hourly Results (1)'!L2269/1000</f>
        <v>0</v>
      </c>
      <c r="N2258" s="3">
        <f>'PVWatts Hourly Results (2)'!L2269/1000</f>
        <v>0</v>
      </c>
      <c r="O2258" s="3">
        <f>'PVWatts Hourly Results (3)'!L2269/1000</f>
        <v>0</v>
      </c>
      <c r="P2258" s="3">
        <f>'PVWatts Hourly Results (4)'!L2269/1000</f>
        <v>0</v>
      </c>
      <c r="Q2258" s="130">
        <f>'PVWatts Hourly Results (5)'!L2269/1000</f>
        <v>0</v>
      </c>
    </row>
    <row r="2259" spans="2:17" x14ac:dyDescent="0.25">
      <c r="B2259" s="8">
        <v>4</v>
      </c>
      <c r="C2259" s="9">
        <v>4</v>
      </c>
      <c r="D2259" s="134">
        <f>'PVWatts Hourly Results (1)'!C2270</f>
        <v>0</v>
      </c>
      <c r="E2259" s="127">
        <f>DATE(YEAR(Inputs!$D$5),Summary!B2259,Summary!C2259)+TIME(D2259,0,0)</f>
        <v>95</v>
      </c>
      <c r="F2259" s="4">
        <f t="shared" si="242"/>
        <v>0</v>
      </c>
      <c r="G2259" s="4">
        <f t="shared" si="240"/>
        <v>4</v>
      </c>
      <c r="H2259" s="4">
        <f t="shared" si="243"/>
        <v>1</v>
      </c>
      <c r="I2259" s="4">
        <f t="shared" si="244"/>
        <v>0</v>
      </c>
      <c r="J2259" s="4">
        <f t="shared" si="245"/>
        <v>0</v>
      </c>
      <c r="K2259" s="4">
        <f t="shared" si="241"/>
        <v>0</v>
      </c>
      <c r="L2259" s="5">
        <f t="shared" si="246"/>
        <v>0</v>
      </c>
      <c r="M2259" s="137">
        <f>'PVWatts Hourly Results (1)'!L2270/1000</f>
        <v>0</v>
      </c>
      <c r="N2259" s="3">
        <f>'PVWatts Hourly Results (2)'!L2270/1000</f>
        <v>0</v>
      </c>
      <c r="O2259" s="3">
        <f>'PVWatts Hourly Results (3)'!L2270/1000</f>
        <v>0</v>
      </c>
      <c r="P2259" s="3">
        <f>'PVWatts Hourly Results (4)'!L2270/1000</f>
        <v>0</v>
      </c>
      <c r="Q2259" s="130">
        <f>'PVWatts Hourly Results (5)'!L2270/1000</f>
        <v>0</v>
      </c>
    </row>
    <row r="2260" spans="2:17" x14ac:dyDescent="0.25">
      <c r="B2260" s="8">
        <v>4</v>
      </c>
      <c r="C2260" s="9">
        <v>4</v>
      </c>
      <c r="D2260" s="134">
        <f>'PVWatts Hourly Results (1)'!C2271</f>
        <v>0</v>
      </c>
      <c r="E2260" s="127">
        <f>DATE(YEAR(Inputs!$D$5),Summary!B2260,Summary!C2260)+TIME(D2260,0,0)</f>
        <v>95</v>
      </c>
      <c r="F2260" s="4">
        <f t="shared" si="242"/>
        <v>0</v>
      </c>
      <c r="G2260" s="4">
        <f t="shared" si="240"/>
        <v>4</v>
      </c>
      <c r="H2260" s="4">
        <f t="shared" si="243"/>
        <v>1</v>
      </c>
      <c r="I2260" s="4">
        <f t="shared" si="244"/>
        <v>0</v>
      </c>
      <c r="J2260" s="4">
        <f t="shared" si="245"/>
        <v>0</v>
      </c>
      <c r="K2260" s="4">
        <f t="shared" si="241"/>
        <v>0</v>
      </c>
      <c r="L2260" s="5">
        <f t="shared" si="246"/>
        <v>0</v>
      </c>
      <c r="M2260" s="137">
        <f>'PVWatts Hourly Results (1)'!L2271/1000</f>
        <v>0</v>
      </c>
      <c r="N2260" s="3">
        <f>'PVWatts Hourly Results (2)'!L2271/1000</f>
        <v>0</v>
      </c>
      <c r="O2260" s="3">
        <f>'PVWatts Hourly Results (3)'!L2271/1000</f>
        <v>0</v>
      </c>
      <c r="P2260" s="3">
        <f>'PVWatts Hourly Results (4)'!L2271/1000</f>
        <v>0</v>
      </c>
      <c r="Q2260" s="130">
        <f>'PVWatts Hourly Results (5)'!L2271/1000</f>
        <v>0</v>
      </c>
    </row>
    <row r="2261" spans="2:17" x14ac:dyDescent="0.25">
      <c r="B2261" s="8">
        <v>4</v>
      </c>
      <c r="C2261" s="9">
        <v>4</v>
      </c>
      <c r="D2261" s="134">
        <f>'PVWatts Hourly Results (1)'!C2272</f>
        <v>0</v>
      </c>
      <c r="E2261" s="127">
        <f>DATE(YEAR(Inputs!$D$5),Summary!B2261,Summary!C2261)+TIME(D2261,0,0)</f>
        <v>95</v>
      </c>
      <c r="F2261" s="4">
        <f t="shared" si="242"/>
        <v>0</v>
      </c>
      <c r="G2261" s="4">
        <f t="shared" si="240"/>
        <v>4</v>
      </c>
      <c r="H2261" s="4">
        <f t="shared" si="243"/>
        <v>1</v>
      </c>
      <c r="I2261" s="4">
        <f t="shared" si="244"/>
        <v>0</v>
      </c>
      <c r="J2261" s="4">
        <f t="shared" si="245"/>
        <v>0</v>
      </c>
      <c r="K2261" s="4">
        <f t="shared" si="241"/>
        <v>0</v>
      </c>
      <c r="L2261" s="5">
        <f t="shared" si="246"/>
        <v>0</v>
      </c>
      <c r="M2261" s="137">
        <f>'PVWatts Hourly Results (1)'!L2272/1000</f>
        <v>0</v>
      </c>
      <c r="N2261" s="3">
        <f>'PVWatts Hourly Results (2)'!L2272/1000</f>
        <v>0</v>
      </c>
      <c r="O2261" s="3">
        <f>'PVWatts Hourly Results (3)'!L2272/1000</f>
        <v>0</v>
      </c>
      <c r="P2261" s="3">
        <f>'PVWatts Hourly Results (4)'!L2272/1000</f>
        <v>0</v>
      </c>
      <c r="Q2261" s="130">
        <f>'PVWatts Hourly Results (5)'!L2272/1000</f>
        <v>0</v>
      </c>
    </row>
    <row r="2262" spans="2:17" x14ac:dyDescent="0.25">
      <c r="B2262" s="8">
        <v>4</v>
      </c>
      <c r="C2262" s="9">
        <v>4</v>
      </c>
      <c r="D2262" s="134">
        <f>'PVWatts Hourly Results (1)'!C2273</f>
        <v>0</v>
      </c>
      <c r="E2262" s="127">
        <f>DATE(YEAR(Inputs!$D$5),Summary!B2262,Summary!C2262)+TIME(D2262,0,0)</f>
        <v>95</v>
      </c>
      <c r="F2262" s="4">
        <f t="shared" si="242"/>
        <v>0</v>
      </c>
      <c r="G2262" s="4">
        <f t="shared" ref="G2262:G2325" si="247">WEEKDAY(E2262)</f>
        <v>4</v>
      </c>
      <c r="H2262" s="4">
        <f t="shared" si="243"/>
        <v>1</v>
      </c>
      <c r="I2262" s="4">
        <f t="shared" si="244"/>
        <v>0</v>
      </c>
      <c r="J2262" s="4">
        <f t="shared" si="245"/>
        <v>0</v>
      </c>
      <c r="K2262" s="4">
        <f t="shared" ref="K2262:K2325" si="248">IF(OR(AND(B2262=7,C2262=4),AND(B2262=1,C2262=1)),1,0)</f>
        <v>0</v>
      </c>
      <c r="L2262" s="5">
        <f t="shared" si="246"/>
        <v>0</v>
      </c>
      <c r="M2262" s="137">
        <f>'PVWatts Hourly Results (1)'!L2273/1000</f>
        <v>0</v>
      </c>
      <c r="N2262" s="3">
        <f>'PVWatts Hourly Results (2)'!L2273/1000</f>
        <v>0</v>
      </c>
      <c r="O2262" s="3">
        <f>'PVWatts Hourly Results (3)'!L2273/1000</f>
        <v>0</v>
      </c>
      <c r="P2262" s="3">
        <f>'PVWatts Hourly Results (4)'!L2273/1000</f>
        <v>0</v>
      </c>
      <c r="Q2262" s="130">
        <f>'PVWatts Hourly Results (5)'!L2273/1000</f>
        <v>0</v>
      </c>
    </row>
    <row r="2263" spans="2:17" x14ac:dyDescent="0.25">
      <c r="B2263" s="8">
        <v>4</v>
      </c>
      <c r="C2263" s="9">
        <v>4</v>
      </c>
      <c r="D2263" s="134">
        <f>'PVWatts Hourly Results (1)'!C2274</f>
        <v>0</v>
      </c>
      <c r="E2263" s="127">
        <f>DATE(YEAR(Inputs!$D$5),Summary!B2263,Summary!C2263)+TIME(D2263,0,0)</f>
        <v>95</v>
      </c>
      <c r="F2263" s="4">
        <f t="shared" ref="F2263:F2326" si="249">IF(OR(B2263&lt;3,B2263=6,B2263=7,B2263=8),1,0)</f>
        <v>0</v>
      </c>
      <c r="G2263" s="4">
        <f t="shared" si="247"/>
        <v>4</v>
      </c>
      <c r="H2263" s="4">
        <f t="shared" ref="H2263:H2326" si="250">IF(OR(G2263=2,G2263=3,G2263=4,G2263=5,G2263=6),1,0)</f>
        <v>1</v>
      </c>
      <c r="I2263" s="4">
        <f t="shared" ref="I2263:I2326" si="251">IF(AND(B2263&gt;5,B2263&lt;9,D2263&gt;=13,D2263&lt;=16,H2263=1),1,0)</f>
        <v>0</v>
      </c>
      <c r="J2263" s="4">
        <f t="shared" ref="J2263:J2326" si="252">IF(AND(B2263&lt;3,OR(AND(D2263&gt;6,D2263&lt;9),AND(D2263&gt;17,D2263&lt;20)),H2263=1),1,0)</f>
        <v>0</v>
      </c>
      <c r="K2263" s="4">
        <f t="shared" si="248"/>
        <v>0</v>
      </c>
      <c r="L2263" s="5">
        <f t="shared" ref="L2263:L2326" si="253">IFERROR(IF(AND(F2263=1,H2263=1,OR(I2263=1,J2263=1),K2263=0),1,0),"")</f>
        <v>0</v>
      </c>
      <c r="M2263" s="137">
        <f>'PVWatts Hourly Results (1)'!L2274/1000</f>
        <v>0</v>
      </c>
      <c r="N2263" s="3">
        <f>'PVWatts Hourly Results (2)'!L2274/1000</f>
        <v>0</v>
      </c>
      <c r="O2263" s="3">
        <f>'PVWatts Hourly Results (3)'!L2274/1000</f>
        <v>0</v>
      </c>
      <c r="P2263" s="3">
        <f>'PVWatts Hourly Results (4)'!L2274/1000</f>
        <v>0</v>
      </c>
      <c r="Q2263" s="130">
        <f>'PVWatts Hourly Results (5)'!L2274/1000</f>
        <v>0</v>
      </c>
    </row>
    <row r="2264" spans="2:17" x14ac:dyDescent="0.25">
      <c r="B2264" s="8">
        <v>4</v>
      </c>
      <c r="C2264" s="9">
        <v>4</v>
      </c>
      <c r="D2264" s="134">
        <f>'PVWatts Hourly Results (1)'!C2275</f>
        <v>0</v>
      </c>
      <c r="E2264" s="127">
        <f>DATE(YEAR(Inputs!$D$5),Summary!B2264,Summary!C2264)+TIME(D2264,0,0)</f>
        <v>95</v>
      </c>
      <c r="F2264" s="4">
        <f t="shared" si="249"/>
        <v>0</v>
      </c>
      <c r="G2264" s="4">
        <f t="shared" si="247"/>
        <v>4</v>
      </c>
      <c r="H2264" s="4">
        <f t="shared" si="250"/>
        <v>1</v>
      </c>
      <c r="I2264" s="4">
        <f t="shared" si="251"/>
        <v>0</v>
      </c>
      <c r="J2264" s="4">
        <f t="shared" si="252"/>
        <v>0</v>
      </c>
      <c r="K2264" s="4">
        <f t="shared" si="248"/>
        <v>0</v>
      </c>
      <c r="L2264" s="5">
        <f t="shared" si="253"/>
        <v>0</v>
      </c>
      <c r="M2264" s="137">
        <f>'PVWatts Hourly Results (1)'!L2275/1000</f>
        <v>0</v>
      </c>
      <c r="N2264" s="3">
        <f>'PVWatts Hourly Results (2)'!L2275/1000</f>
        <v>0</v>
      </c>
      <c r="O2264" s="3">
        <f>'PVWatts Hourly Results (3)'!L2275/1000</f>
        <v>0</v>
      </c>
      <c r="P2264" s="3">
        <f>'PVWatts Hourly Results (4)'!L2275/1000</f>
        <v>0</v>
      </c>
      <c r="Q2264" s="130">
        <f>'PVWatts Hourly Results (5)'!L2275/1000</f>
        <v>0</v>
      </c>
    </row>
    <row r="2265" spans="2:17" x14ac:dyDescent="0.25">
      <c r="B2265" s="8">
        <v>4</v>
      </c>
      <c r="C2265" s="9">
        <v>4</v>
      </c>
      <c r="D2265" s="134">
        <f>'PVWatts Hourly Results (1)'!C2276</f>
        <v>0</v>
      </c>
      <c r="E2265" s="127">
        <f>DATE(YEAR(Inputs!$D$5),Summary!B2265,Summary!C2265)+TIME(D2265,0,0)</f>
        <v>95</v>
      </c>
      <c r="F2265" s="4">
        <f t="shared" si="249"/>
        <v>0</v>
      </c>
      <c r="G2265" s="4">
        <f t="shared" si="247"/>
        <v>4</v>
      </c>
      <c r="H2265" s="4">
        <f t="shared" si="250"/>
        <v>1</v>
      </c>
      <c r="I2265" s="4">
        <f t="shared" si="251"/>
        <v>0</v>
      </c>
      <c r="J2265" s="4">
        <f t="shared" si="252"/>
        <v>0</v>
      </c>
      <c r="K2265" s="4">
        <f t="shared" si="248"/>
        <v>0</v>
      </c>
      <c r="L2265" s="5">
        <f t="shared" si="253"/>
        <v>0</v>
      </c>
      <c r="M2265" s="137">
        <f>'PVWatts Hourly Results (1)'!L2276/1000</f>
        <v>0</v>
      </c>
      <c r="N2265" s="3">
        <f>'PVWatts Hourly Results (2)'!L2276/1000</f>
        <v>0</v>
      </c>
      <c r="O2265" s="3">
        <f>'PVWatts Hourly Results (3)'!L2276/1000</f>
        <v>0</v>
      </c>
      <c r="P2265" s="3">
        <f>'PVWatts Hourly Results (4)'!L2276/1000</f>
        <v>0</v>
      </c>
      <c r="Q2265" s="130">
        <f>'PVWatts Hourly Results (5)'!L2276/1000</f>
        <v>0</v>
      </c>
    </row>
    <row r="2266" spans="2:17" x14ac:dyDescent="0.25">
      <c r="B2266" s="8">
        <v>4</v>
      </c>
      <c r="C2266" s="9">
        <v>4</v>
      </c>
      <c r="D2266" s="134">
        <f>'PVWatts Hourly Results (1)'!C2277</f>
        <v>0</v>
      </c>
      <c r="E2266" s="127">
        <f>DATE(YEAR(Inputs!$D$5),Summary!B2266,Summary!C2266)+TIME(D2266,0,0)</f>
        <v>95</v>
      </c>
      <c r="F2266" s="4">
        <f t="shared" si="249"/>
        <v>0</v>
      </c>
      <c r="G2266" s="4">
        <f t="shared" si="247"/>
        <v>4</v>
      </c>
      <c r="H2266" s="4">
        <f t="shared" si="250"/>
        <v>1</v>
      </c>
      <c r="I2266" s="4">
        <f t="shared" si="251"/>
        <v>0</v>
      </c>
      <c r="J2266" s="4">
        <f t="shared" si="252"/>
        <v>0</v>
      </c>
      <c r="K2266" s="4">
        <f t="shared" si="248"/>
        <v>0</v>
      </c>
      <c r="L2266" s="5">
        <f t="shared" si="253"/>
        <v>0</v>
      </c>
      <c r="M2266" s="137">
        <f>'PVWatts Hourly Results (1)'!L2277/1000</f>
        <v>0</v>
      </c>
      <c r="N2266" s="3">
        <f>'PVWatts Hourly Results (2)'!L2277/1000</f>
        <v>0</v>
      </c>
      <c r="O2266" s="3">
        <f>'PVWatts Hourly Results (3)'!L2277/1000</f>
        <v>0</v>
      </c>
      <c r="P2266" s="3">
        <f>'PVWatts Hourly Results (4)'!L2277/1000</f>
        <v>0</v>
      </c>
      <c r="Q2266" s="130">
        <f>'PVWatts Hourly Results (5)'!L2277/1000</f>
        <v>0</v>
      </c>
    </row>
    <row r="2267" spans="2:17" x14ac:dyDescent="0.25">
      <c r="B2267" s="8">
        <v>4</v>
      </c>
      <c r="C2267" s="9">
        <v>4</v>
      </c>
      <c r="D2267" s="134">
        <f>'PVWatts Hourly Results (1)'!C2278</f>
        <v>0</v>
      </c>
      <c r="E2267" s="127">
        <f>DATE(YEAR(Inputs!$D$5),Summary!B2267,Summary!C2267)+TIME(D2267,0,0)</f>
        <v>95</v>
      </c>
      <c r="F2267" s="4">
        <f t="shared" si="249"/>
        <v>0</v>
      </c>
      <c r="G2267" s="4">
        <f t="shared" si="247"/>
        <v>4</v>
      </c>
      <c r="H2267" s="4">
        <f t="shared" si="250"/>
        <v>1</v>
      </c>
      <c r="I2267" s="4">
        <f t="shared" si="251"/>
        <v>0</v>
      </c>
      <c r="J2267" s="4">
        <f t="shared" si="252"/>
        <v>0</v>
      </c>
      <c r="K2267" s="4">
        <f t="shared" si="248"/>
        <v>0</v>
      </c>
      <c r="L2267" s="5">
        <f t="shared" si="253"/>
        <v>0</v>
      </c>
      <c r="M2267" s="137">
        <f>'PVWatts Hourly Results (1)'!L2278/1000</f>
        <v>0</v>
      </c>
      <c r="N2267" s="3">
        <f>'PVWatts Hourly Results (2)'!L2278/1000</f>
        <v>0</v>
      </c>
      <c r="O2267" s="3">
        <f>'PVWatts Hourly Results (3)'!L2278/1000</f>
        <v>0</v>
      </c>
      <c r="P2267" s="3">
        <f>'PVWatts Hourly Results (4)'!L2278/1000</f>
        <v>0</v>
      </c>
      <c r="Q2267" s="130">
        <f>'PVWatts Hourly Results (5)'!L2278/1000</f>
        <v>0</v>
      </c>
    </row>
    <row r="2268" spans="2:17" x14ac:dyDescent="0.25">
      <c r="B2268" s="8">
        <v>4</v>
      </c>
      <c r="C2268" s="9">
        <v>4</v>
      </c>
      <c r="D2268" s="134">
        <f>'PVWatts Hourly Results (1)'!C2279</f>
        <v>0</v>
      </c>
      <c r="E2268" s="127">
        <f>DATE(YEAR(Inputs!$D$5),Summary!B2268,Summary!C2268)+TIME(D2268,0,0)</f>
        <v>95</v>
      </c>
      <c r="F2268" s="4">
        <f t="shared" si="249"/>
        <v>0</v>
      </c>
      <c r="G2268" s="4">
        <f t="shared" si="247"/>
        <v>4</v>
      </c>
      <c r="H2268" s="4">
        <f t="shared" si="250"/>
        <v>1</v>
      </c>
      <c r="I2268" s="4">
        <f t="shared" si="251"/>
        <v>0</v>
      </c>
      <c r="J2268" s="4">
        <f t="shared" si="252"/>
        <v>0</v>
      </c>
      <c r="K2268" s="4">
        <f t="shared" si="248"/>
        <v>0</v>
      </c>
      <c r="L2268" s="5">
        <f t="shared" si="253"/>
        <v>0</v>
      </c>
      <c r="M2268" s="137">
        <f>'PVWatts Hourly Results (1)'!L2279/1000</f>
        <v>0</v>
      </c>
      <c r="N2268" s="3">
        <f>'PVWatts Hourly Results (2)'!L2279/1000</f>
        <v>0</v>
      </c>
      <c r="O2268" s="3">
        <f>'PVWatts Hourly Results (3)'!L2279/1000</f>
        <v>0</v>
      </c>
      <c r="P2268" s="3">
        <f>'PVWatts Hourly Results (4)'!L2279/1000</f>
        <v>0</v>
      </c>
      <c r="Q2268" s="130">
        <f>'PVWatts Hourly Results (5)'!L2279/1000</f>
        <v>0</v>
      </c>
    </row>
    <row r="2269" spans="2:17" x14ac:dyDescent="0.25">
      <c r="B2269" s="8">
        <v>4</v>
      </c>
      <c r="C2269" s="9">
        <v>4</v>
      </c>
      <c r="D2269" s="134">
        <f>'PVWatts Hourly Results (1)'!C2280</f>
        <v>0</v>
      </c>
      <c r="E2269" s="127">
        <f>DATE(YEAR(Inputs!$D$5),Summary!B2269,Summary!C2269)+TIME(D2269,0,0)</f>
        <v>95</v>
      </c>
      <c r="F2269" s="4">
        <f t="shared" si="249"/>
        <v>0</v>
      </c>
      <c r="G2269" s="4">
        <f t="shared" si="247"/>
        <v>4</v>
      </c>
      <c r="H2269" s="4">
        <f t="shared" si="250"/>
        <v>1</v>
      </c>
      <c r="I2269" s="4">
        <f t="shared" si="251"/>
        <v>0</v>
      </c>
      <c r="J2269" s="4">
        <f t="shared" si="252"/>
        <v>0</v>
      </c>
      <c r="K2269" s="4">
        <f t="shared" si="248"/>
        <v>0</v>
      </c>
      <c r="L2269" s="5">
        <f t="shared" si="253"/>
        <v>0</v>
      </c>
      <c r="M2269" s="137">
        <f>'PVWatts Hourly Results (1)'!L2280/1000</f>
        <v>0</v>
      </c>
      <c r="N2269" s="3">
        <f>'PVWatts Hourly Results (2)'!L2280/1000</f>
        <v>0</v>
      </c>
      <c r="O2269" s="3">
        <f>'PVWatts Hourly Results (3)'!L2280/1000</f>
        <v>0</v>
      </c>
      <c r="P2269" s="3">
        <f>'PVWatts Hourly Results (4)'!L2280/1000</f>
        <v>0</v>
      </c>
      <c r="Q2269" s="130">
        <f>'PVWatts Hourly Results (5)'!L2280/1000</f>
        <v>0</v>
      </c>
    </row>
    <row r="2270" spans="2:17" x14ac:dyDescent="0.25">
      <c r="B2270" s="8">
        <v>4</v>
      </c>
      <c r="C2270" s="9">
        <v>4</v>
      </c>
      <c r="D2270" s="134">
        <f>'PVWatts Hourly Results (1)'!C2281</f>
        <v>0</v>
      </c>
      <c r="E2270" s="127">
        <f>DATE(YEAR(Inputs!$D$5),Summary!B2270,Summary!C2270)+TIME(D2270,0,0)</f>
        <v>95</v>
      </c>
      <c r="F2270" s="4">
        <f t="shared" si="249"/>
        <v>0</v>
      </c>
      <c r="G2270" s="4">
        <f t="shared" si="247"/>
        <v>4</v>
      </c>
      <c r="H2270" s="4">
        <f t="shared" si="250"/>
        <v>1</v>
      </c>
      <c r="I2270" s="4">
        <f t="shared" si="251"/>
        <v>0</v>
      </c>
      <c r="J2270" s="4">
        <f t="shared" si="252"/>
        <v>0</v>
      </c>
      <c r="K2270" s="4">
        <f t="shared" si="248"/>
        <v>0</v>
      </c>
      <c r="L2270" s="5">
        <f t="shared" si="253"/>
        <v>0</v>
      </c>
      <c r="M2270" s="137">
        <f>'PVWatts Hourly Results (1)'!L2281/1000</f>
        <v>0</v>
      </c>
      <c r="N2270" s="3">
        <f>'PVWatts Hourly Results (2)'!L2281/1000</f>
        <v>0</v>
      </c>
      <c r="O2270" s="3">
        <f>'PVWatts Hourly Results (3)'!L2281/1000</f>
        <v>0</v>
      </c>
      <c r="P2270" s="3">
        <f>'PVWatts Hourly Results (4)'!L2281/1000</f>
        <v>0</v>
      </c>
      <c r="Q2270" s="130">
        <f>'PVWatts Hourly Results (5)'!L2281/1000</f>
        <v>0</v>
      </c>
    </row>
    <row r="2271" spans="2:17" x14ac:dyDescent="0.25">
      <c r="B2271" s="8">
        <v>4</v>
      </c>
      <c r="C2271" s="9">
        <v>4</v>
      </c>
      <c r="D2271" s="134">
        <f>'PVWatts Hourly Results (1)'!C2282</f>
        <v>0</v>
      </c>
      <c r="E2271" s="127">
        <f>DATE(YEAR(Inputs!$D$5),Summary!B2271,Summary!C2271)+TIME(D2271,0,0)</f>
        <v>95</v>
      </c>
      <c r="F2271" s="4">
        <f t="shared" si="249"/>
        <v>0</v>
      </c>
      <c r="G2271" s="4">
        <f t="shared" si="247"/>
        <v>4</v>
      </c>
      <c r="H2271" s="4">
        <f t="shared" si="250"/>
        <v>1</v>
      </c>
      <c r="I2271" s="4">
        <f t="shared" si="251"/>
        <v>0</v>
      </c>
      <c r="J2271" s="4">
        <f t="shared" si="252"/>
        <v>0</v>
      </c>
      <c r="K2271" s="4">
        <f t="shared" si="248"/>
        <v>0</v>
      </c>
      <c r="L2271" s="5">
        <f t="shared" si="253"/>
        <v>0</v>
      </c>
      <c r="M2271" s="137">
        <f>'PVWatts Hourly Results (1)'!L2282/1000</f>
        <v>0</v>
      </c>
      <c r="N2271" s="3">
        <f>'PVWatts Hourly Results (2)'!L2282/1000</f>
        <v>0</v>
      </c>
      <c r="O2271" s="3">
        <f>'PVWatts Hourly Results (3)'!L2282/1000</f>
        <v>0</v>
      </c>
      <c r="P2271" s="3">
        <f>'PVWatts Hourly Results (4)'!L2282/1000</f>
        <v>0</v>
      </c>
      <c r="Q2271" s="130">
        <f>'PVWatts Hourly Results (5)'!L2282/1000</f>
        <v>0</v>
      </c>
    </row>
    <row r="2272" spans="2:17" x14ac:dyDescent="0.25">
      <c r="B2272" s="8">
        <v>4</v>
      </c>
      <c r="C2272" s="9">
        <v>4</v>
      </c>
      <c r="D2272" s="134">
        <f>'PVWatts Hourly Results (1)'!C2283</f>
        <v>0</v>
      </c>
      <c r="E2272" s="127">
        <f>DATE(YEAR(Inputs!$D$5),Summary!B2272,Summary!C2272)+TIME(D2272,0,0)</f>
        <v>95</v>
      </c>
      <c r="F2272" s="4">
        <f t="shared" si="249"/>
        <v>0</v>
      </c>
      <c r="G2272" s="4">
        <f t="shared" si="247"/>
        <v>4</v>
      </c>
      <c r="H2272" s="4">
        <f t="shared" si="250"/>
        <v>1</v>
      </c>
      <c r="I2272" s="4">
        <f t="shared" si="251"/>
        <v>0</v>
      </c>
      <c r="J2272" s="4">
        <f t="shared" si="252"/>
        <v>0</v>
      </c>
      <c r="K2272" s="4">
        <f t="shared" si="248"/>
        <v>0</v>
      </c>
      <c r="L2272" s="5">
        <f t="shared" si="253"/>
        <v>0</v>
      </c>
      <c r="M2272" s="137">
        <f>'PVWatts Hourly Results (1)'!L2283/1000</f>
        <v>0</v>
      </c>
      <c r="N2272" s="3">
        <f>'PVWatts Hourly Results (2)'!L2283/1000</f>
        <v>0</v>
      </c>
      <c r="O2272" s="3">
        <f>'PVWatts Hourly Results (3)'!L2283/1000</f>
        <v>0</v>
      </c>
      <c r="P2272" s="3">
        <f>'PVWatts Hourly Results (4)'!L2283/1000</f>
        <v>0</v>
      </c>
      <c r="Q2272" s="130">
        <f>'PVWatts Hourly Results (5)'!L2283/1000</f>
        <v>0</v>
      </c>
    </row>
    <row r="2273" spans="2:17" x14ac:dyDescent="0.25">
      <c r="B2273" s="8">
        <v>4</v>
      </c>
      <c r="C2273" s="9">
        <v>4</v>
      </c>
      <c r="D2273" s="134">
        <f>'PVWatts Hourly Results (1)'!C2284</f>
        <v>0</v>
      </c>
      <c r="E2273" s="127">
        <f>DATE(YEAR(Inputs!$D$5),Summary!B2273,Summary!C2273)+TIME(D2273,0,0)</f>
        <v>95</v>
      </c>
      <c r="F2273" s="4">
        <f t="shared" si="249"/>
        <v>0</v>
      </c>
      <c r="G2273" s="4">
        <f t="shared" si="247"/>
        <v>4</v>
      </c>
      <c r="H2273" s="4">
        <f t="shared" si="250"/>
        <v>1</v>
      </c>
      <c r="I2273" s="4">
        <f t="shared" si="251"/>
        <v>0</v>
      </c>
      <c r="J2273" s="4">
        <f t="shared" si="252"/>
        <v>0</v>
      </c>
      <c r="K2273" s="4">
        <f t="shared" si="248"/>
        <v>0</v>
      </c>
      <c r="L2273" s="5">
        <f t="shared" si="253"/>
        <v>0</v>
      </c>
      <c r="M2273" s="137">
        <f>'PVWatts Hourly Results (1)'!L2284/1000</f>
        <v>0</v>
      </c>
      <c r="N2273" s="3">
        <f>'PVWatts Hourly Results (2)'!L2284/1000</f>
        <v>0</v>
      </c>
      <c r="O2273" s="3">
        <f>'PVWatts Hourly Results (3)'!L2284/1000</f>
        <v>0</v>
      </c>
      <c r="P2273" s="3">
        <f>'PVWatts Hourly Results (4)'!L2284/1000</f>
        <v>0</v>
      </c>
      <c r="Q2273" s="130">
        <f>'PVWatts Hourly Results (5)'!L2284/1000</f>
        <v>0</v>
      </c>
    </row>
    <row r="2274" spans="2:17" x14ac:dyDescent="0.25">
      <c r="B2274" s="8">
        <v>4</v>
      </c>
      <c r="C2274" s="9">
        <v>4</v>
      </c>
      <c r="D2274" s="134">
        <f>'PVWatts Hourly Results (1)'!C2285</f>
        <v>0</v>
      </c>
      <c r="E2274" s="127">
        <f>DATE(YEAR(Inputs!$D$5),Summary!B2274,Summary!C2274)+TIME(D2274,0,0)</f>
        <v>95</v>
      </c>
      <c r="F2274" s="4">
        <f t="shared" si="249"/>
        <v>0</v>
      </c>
      <c r="G2274" s="4">
        <f t="shared" si="247"/>
        <v>4</v>
      </c>
      <c r="H2274" s="4">
        <f t="shared" si="250"/>
        <v>1</v>
      </c>
      <c r="I2274" s="4">
        <f t="shared" si="251"/>
        <v>0</v>
      </c>
      <c r="J2274" s="4">
        <f t="shared" si="252"/>
        <v>0</v>
      </c>
      <c r="K2274" s="4">
        <f t="shared" si="248"/>
        <v>0</v>
      </c>
      <c r="L2274" s="5">
        <f t="shared" si="253"/>
        <v>0</v>
      </c>
      <c r="M2274" s="137">
        <f>'PVWatts Hourly Results (1)'!L2285/1000</f>
        <v>0</v>
      </c>
      <c r="N2274" s="3">
        <f>'PVWatts Hourly Results (2)'!L2285/1000</f>
        <v>0</v>
      </c>
      <c r="O2274" s="3">
        <f>'PVWatts Hourly Results (3)'!L2285/1000</f>
        <v>0</v>
      </c>
      <c r="P2274" s="3">
        <f>'PVWatts Hourly Results (4)'!L2285/1000</f>
        <v>0</v>
      </c>
      <c r="Q2274" s="130">
        <f>'PVWatts Hourly Results (5)'!L2285/1000</f>
        <v>0</v>
      </c>
    </row>
    <row r="2275" spans="2:17" x14ac:dyDescent="0.25">
      <c r="B2275" s="8">
        <v>4</v>
      </c>
      <c r="C2275" s="9">
        <v>4</v>
      </c>
      <c r="D2275" s="134">
        <f>'PVWatts Hourly Results (1)'!C2286</f>
        <v>0</v>
      </c>
      <c r="E2275" s="127">
        <f>DATE(YEAR(Inputs!$D$5),Summary!B2275,Summary!C2275)+TIME(D2275,0,0)</f>
        <v>95</v>
      </c>
      <c r="F2275" s="4">
        <f t="shared" si="249"/>
        <v>0</v>
      </c>
      <c r="G2275" s="4">
        <f t="shared" si="247"/>
        <v>4</v>
      </c>
      <c r="H2275" s="4">
        <f t="shared" si="250"/>
        <v>1</v>
      </c>
      <c r="I2275" s="4">
        <f t="shared" si="251"/>
        <v>0</v>
      </c>
      <c r="J2275" s="4">
        <f t="shared" si="252"/>
        <v>0</v>
      </c>
      <c r="K2275" s="4">
        <f t="shared" si="248"/>
        <v>0</v>
      </c>
      <c r="L2275" s="5">
        <f t="shared" si="253"/>
        <v>0</v>
      </c>
      <c r="M2275" s="137">
        <f>'PVWatts Hourly Results (1)'!L2286/1000</f>
        <v>0</v>
      </c>
      <c r="N2275" s="3">
        <f>'PVWatts Hourly Results (2)'!L2286/1000</f>
        <v>0</v>
      </c>
      <c r="O2275" s="3">
        <f>'PVWatts Hourly Results (3)'!L2286/1000</f>
        <v>0</v>
      </c>
      <c r="P2275" s="3">
        <f>'PVWatts Hourly Results (4)'!L2286/1000</f>
        <v>0</v>
      </c>
      <c r="Q2275" s="130">
        <f>'PVWatts Hourly Results (5)'!L2286/1000</f>
        <v>0</v>
      </c>
    </row>
    <row r="2276" spans="2:17" x14ac:dyDescent="0.25">
      <c r="B2276" s="8">
        <v>4</v>
      </c>
      <c r="C2276" s="9">
        <v>4</v>
      </c>
      <c r="D2276" s="134">
        <f>'PVWatts Hourly Results (1)'!C2287</f>
        <v>0</v>
      </c>
      <c r="E2276" s="127">
        <f>DATE(YEAR(Inputs!$D$5),Summary!B2276,Summary!C2276)+TIME(D2276,0,0)</f>
        <v>95</v>
      </c>
      <c r="F2276" s="4">
        <f t="shared" si="249"/>
        <v>0</v>
      </c>
      <c r="G2276" s="4">
        <f t="shared" si="247"/>
        <v>4</v>
      </c>
      <c r="H2276" s="4">
        <f t="shared" si="250"/>
        <v>1</v>
      </c>
      <c r="I2276" s="4">
        <f t="shared" si="251"/>
        <v>0</v>
      </c>
      <c r="J2276" s="4">
        <f t="shared" si="252"/>
        <v>0</v>
      </c>
      <c r="K2276" s="4">
        <f t="shared" si="248"/>
        <v>0</v>
      </c>
      <c r="L2276" s="5">
        <f t="shared" si="253"/>
        <v>0</v>
      </c>
      <c r="M2276" s="137">
        <f>'PVWatts Hourly Results (1)'!L2287/1000</f>
        <v>0</v>
      </c>
      <c r="N2276" s="3">
        <f>'PVWatts Hourly Results (2)'!L2287/1000</f>
        <v>0</v>
      </c>
      <c r="O2276" s="3">
        <f>'PVWatts Hourly Results (3)'!L2287/1000</f>
        <v>0</v>
      </c>
      <c r="P2276" s="3">
        <f>'PVWatts Hourly Results (4)'!L2287/1000</f>
        <v>0</v>
      </c>
      <c r="Q2276" s="130">
        <f>'PVWatts Hourly Results (5)'!L2287/1000</f>
        <v>0</v>
      </c>
    </row>
    <row r="2277" spans="2:17" x14ac:dyDescent="0.25">
      <c r="B2277" s="8">
        <v>4</v>
      </c>
      <c r="C2277" s="9">
        <v>4</v>
      </c>
      <c r="D2277" s="134">
        <f>'PVWatts Hourly Results (1)'!C2288</f>
        <v>0</v>
      </c>
      <c r="E2277" s="127">
        <f>DATE(YEAR(Inputs!$D$5),Summary!B2277,Summary!C2277)+TIME(D2277,0,0)</f>
        <v>95</v>
      </c>
      <c r="F2277" s="4">
        <f t="shared" si="249"/>
        <v>0</v>
      </c>
      <c r="G2277" s="4">
        <f t="shared" si="247"/>
        <v>4</v>
      </c>
      <c r="H2277" s="4">
        <f t="shared" si="250"/>
        <v>1</v>
      </c>
      <c r="I2277" s="4">
        <f t="shared" si="251"/>
        <v>0</v>
      </c>
      <c r="J2277" s="4">
        <f t="shared" si="252"/>
        <v>0</v>
      </c>
      <c r="K2277" s="4">
        <f t="shared" si="248"/>
        <v>0</v>
      </c>
      <c r="L2277" s="5">
        <f t="shared" si="253"/>
        <v>0</v>
      </c>
      <c r="M2277" s="137">
        <f>'PVWatts Hourly Results (1)'!L2288/1000</f>
        <v>0</v>
      </c>
      <c r="N2277" s="3">
        <f>'PVWatts Hourly Results (2)'!L2288/1000</f>
        <v>0</v>
      </c>
      <c r="O2277" s="3">
        <f>'PVWatts Hourly Results (3)'!L2288/1000</f>
        <v>0</v>
      </c>
      <c r="P2277" s="3">
        <f>'PVWatts Hourly Results (4)'!L2288/1000</f>
        <v>0</v>
      </c>
      <c r="Q2277" s="130">
        <f>'PVWatts Hourly Results (5)'!L2288/1000</f>
        <v>0</v>
      </c>
    </row>
    <row r="2278" spans="2:17" x14ac:dyDescent="0.25">
      <c r="B2278" s="8">
        <v>4</v>
      </c>
      <c r="C2278" s="9">
        <v>5</v>
      </c>
      <c r="D2278" s="134">
        <f>'PVWatts Hourly Results (1)'!C2289</f>
        <v>0</v>
      </c>
      <c r="E2278" s="127">
        <f>DATE(YEAR(Inputs!$D$5),Summary!B2278,Summary!C2278)+TIME(D2278,0,0)</f>
        <v>96</v>
      </c>
      <c r="F2278" s="4">
        <f t="shared" si="249"/>
        <v>0</v>
      </c>
      <c r="G2278" s="4">
        <f t="shared" si="247"/>
        <v>5</v>
      </c>
      <c r="H2278" s="4">
        <f t="shared" si="250"/>
        <v>1</v>
      </c>
      <c r="I2278" s="4">
        <f t="shared" si="251"/>
        <v>0</v>
      </c>
      <c r="J2278" s="4">
        <f t="shared" si="252"/>
        <v>0</v>
      </c>
      <c r="K2278" s="4">
        <f t="shared" si="248"/>
        <v>0</v>
      </c>
      <c r="L2278" s="5">
        <f t="shared" si="253"/>
        <v>0</v>
      </c>
      <c r="M2278" s="137">
        <f>'PVWatts Hourly Results (1)'!L2289/1000</f>
        <v>0</v>
      </c>
      <c r="N2278" s="3">
        <f>'PVWatts Hourly Results (2)'!L2289/1000</f>
        <v>0</v>
      </c>
      <c r="O2278" s="3">
        <f>'PVWatts Hourly Results (3)'!L2289/1000</f>
        <v>0</v>
      </c>
      <c r="P2278" s="3">
        <f>'PVWatts Hourly Results (4)'!L2289/1000</f>
        <v>0</v>
      </c>
      <c r="Q2278" s="130">
        <f>'PVWatts Hourly Results (5)'!L2289/1000</f>
        <v>0</v>
      </c>
    </row>
    <row r="2279" spans="2:17" x14ac:dyDescent="0.25">
      <c r="B2279" s="8">
        <v>4</v>
      </c>
      <c r="C2279" s="9">
        <v>5</v>
      </c>
      <c r="D2279" s="134">
        <f>'PVWatts Hourly Results (1)'!C2290</f>
        <v>0</v>
      </c>
      <c r="E2279" s="127">
        <f>DATE(YEAR(Inputs!$D$5),Summary!B2279,Summary!C2279)+TIME(D2279,0,0)</f>
        <v>96</v>
      </c>
      <c r="F2279" s="4">
        <f t="shared" si="249"/>
        <v>0</v>
      </c>
      <c r="G2279" s="4">
        <f t="shared" si="247"/>
        <v>5</v>
      </c>
      <c r="H2279" s="4">
        <f t="shared" si="250"/>
        <v>1</v>
      </c>
      <c r="I2279" s="4">
        <f t="shared" si="251"/>
        <v>0</v>
      </c>
      <c r="J2279" s="4">
        <f t="shared" si="252"/>
        <v>0</v>
      </c>
      <c r="K2279" s="4">
        <f t="shared" si="248"/>
        <v>0</v>
      </c>
      <c r="L2279" s="5">
        <f t="shared" si="253"/>
        <v>0</v>
      </c>
      <c r="M2279" s="137">
        <f>'PVWatts Hourly Results (1)'!L2290/1000</f>
        <v>0</v>
      </c>
      <c r="N2279" s="3">
        <f>'PVWatts Hourly Results (2)'!L2290/1000</f>
        <v>0</v>
      </c>
      <c r="O2279" s="3">
        <f>'PVWatts Hourly Results (3)'!L2290/1000</f>
        <v>0</v>
      </c>
      <c r="P2279" s="3">
        <f>'PVWatts Hourly Results (4)'!L2290/1000</f>
        <v>0</v>
      </c>
      <c r="Q2279" s="130">
        <f>'PVWatts Hourly Results (5)'!L2290/1000</f>
        <v>0</v>
      </c>
    </row>
    <row r="2280" spans="2:17" x14ac:dyDescent="0.25">
      <c r="B2280" s="8">
        <v>4</v>
      </c>
      <c r="C2280" s="9">
        <v>5</v>
      </c>
      <c r="D2280" s="134">
        <f>'PVWatts Hourly Results (1)'!C2291</f>
        <v>0</v>
      </c>
      <c r="E2280" s="127">
        <f>DATE(YEAR(Inputs!$D$5),Summary!B2280,Summary!C2280)+TIME(D2280,0,0)</f>
        <v>96</v>
      </c>
      <c r="F2280" s="4">
        <f t="shared" si="249"/>
        <v>0</v>
      </c>
      <c r="G2280" s="4">
        <f t="shared" si="247"/>
        <v>5</v>
      </c>
      <c r="H2280" s="4">
        <f t="shared" si="250"/>
        <v>1</v>
      </c>
      <c r="I2280" s="4">
        <f t="shared" si="251"/>
        <v>0</v>
      </c>
      <c r="J2280" s="4">
        <f t="shared" si="252"/>
        <v>0</v>
      </c>
      <c r="K2280" s="4">
        <f t="shared" si="248"/>
        <v>0</v>
      </c>
      <c r="L2280" s="5">
        <f t="shared" si="253"/>
        <v>0</v>
      </c>
      <c r="M2280" s="137">
        <f>'PVWatts Hourly Results (1)'!L2291/1000</f>
        <v>0</v>
      </c>
      <c r="N2280" s="3">
        <f>'PVWatts Hourly Results (2)'!L2291/1000</f>
        <v>0</v>
      </c>
      <c r="O2280" s="3">
        <f>'PVWatts Hourly Results (3)'!L2291/1000</f>
        <v>0</v>
      </c>
      <c r="P2280" s="3">
        <f>'PVWatts Hourly Results (4)'!L2291/1000</f>
        <v>0</v>
      </c>
      <c r="Q2280" s="130">
        <f>'PVWatts Hourly Results (5)'!L2291/1000</f>
        <v>0</v>
      </c>
    </row>
    <row r="2281" spans="2:17" x14ac:dyDescent="0.25">
      <c r="B2281" s="8">
        <v>4</v>
      </c>
      <c r="C2281" s="9">
        <v>5</v>
      </c>
      <c r="D2281" s="134">
        <f>'PVWatts Hourly Results (1)'!C2292</f>
        <v>0</v>
      </c>
      <c r="E2281" s="127">
        <f>DATE(YEAR(Inputs!$D$5),Summary!B2281,Summary!C2281)+TIME(D2281,0,0)</f>
        <v>96</v>
      </c>
      <c r="F2281" s="4">
        <f t="shared" si="249"/>
        <v>0</v>
      </c>
      <c r="G2281" s="4">
        <f t="shared" si="247"/>
        <v>5</v>
      </c>
      <c r="H2281" s="4">
        <f t="shared" si="250"/>
        <v>1</v>
      </c>
      <c r="I2281" s="4">
        <f t="shared" si="251"/>
        <v>0</v>
      </c>
      <c r="J2281" s="4">
        <f t="shared" si="252"/>
        <v>0</v>
      </c>
      <c r="K2281" s="4">
        <f t="shared" si="248"/>
        <v>0</v>
      </c>
      <c r="L2281" s="5">
        <f t="shared" si="253"/>
        <v>0</v>
      </c>
      <c r="M2281" s="137">
        <f>'PVWatts Hourly Results (1)'!L2292/1000</f>
        <v>0</v>
      </c>
      <c r="N2281" s="3">
        <f>'PVWatts Hourly Results (2)'!L2292/1000</f>
        <v>0</v>
      </c>
      <c r="O2281" s="3">
        <f>'PVWatts Hourly Results (3)'!L2292/1000</f>
        <v>0</v>
      </c>
      <c r="P2281" s="3">
        <f>'PVWatts Hourly Results (4)'!L2292/1000</f>
        <v>0</v>
      </c>
      <c r="Q2281" s="130">
        <f>'PVWatts Hourly Results (5)'!L2292/1000</f>
        <v>0</v>
      </c>
    </row>
    <row r="2282" spans="2:17" x14ac:dyDescent="0.25">
      <c r="B2282" s="8">
        <v>4</v>
      </c>
      <c r="C2282" s="9">
        <v>5</v>
      </c>
      <c r="D2282" s="134">
        <f>'PVWatts Hourly Results (1)'!C2293</f>
        <v>0</v>
      </c>
      <c r="E2282" s="127">
        <f>DATE(YEAR(Inputs!$D$5),Summary!B2282,Summary!C2282)+TIME(D2282,0,0)</f>
        <v>96</v>
      </c>
      <c r="F2282" s="4">
        <f t="shared" si="249"/>
        <v>0</v>
      </c>
      <c r="G2282" s="4">
        <f t="shared" si="247"/>
        <v>5</v>
      </c>
      <c r="H2282" s="4">
        <f t="shared" si="250"/>
        <v>1</v>
      </c>
      <c r="I2282" s="4">
        <f t="shared" si="251"/>
        <v>0</v>
      </c>
      <c r="J2282" s="4">
        <f t="shared" si="252"/>
        <v>0</v>
      </c>
      <c r="K2282" s="4">
        <f t="shared" si="248"/>
        <v>0</v>
      </c>
      <c r="L2282" s="5">
        <f t="shared" si="253"/>
        <v>0</v>
      </c>
      <c r="M2282" s="137">
        <f>'PVWatts Hourly Results (1)'!L2293/1000</f>
        <v>0</v>
      </c>
      <c r="N2282" s="3">
        <f>'PVWatts Hourly Results (2)'!L2293/1000</f>
        <v>0</v>
      </c>
      <c r="O2282" s="3">
        <f>'PVWatts Hourly Results (3)'!L2293/1000</f>
        <v>0</v>
      </c>
      <c r="P2282" s="3">
        <f>'PVWatts Hourly Results (4)'!L2293/1000</f>
        <v>0</v>
      </c>
      <c r="Q2282" s="130">
        <f>'PVWatts Hourly Results (5)'!L2293/1000</f>
        <v>0</v>
      </c>
    </row>
    <row r="2283" spans="2:17" x14ac:dyDescent="0.25">
      <c r="B2283" s="8">
        <v>4</v>
      </c>
      <c r="C2283" s="9">
        <v>5</v>
      </c>
      <c r="D2283" s="134">
        <f>'PVWatts Hourly Results (1)'!C2294</f>
        <v>0</v>
      </c>
      <c r="E2283" s="127">
        <f>DATE(YEAR(Inputs!$D$5),Summary!B2283,Summary!C2283)+TIME(D2283,0,0)</f>
        <v>96</v>
      </c>
      <c r="F2283" s="4">
        <f t="shared" si="249"/>
        <v>0</v>
      </c>
      <c r="G2283" s="4">
        <f t="shared" si="247"/>
        <v>5</v>
      </c>
      <c r="H2283" s="4">
        <f t="shared" si="250"/>
        <v>1</v>
      </c>
      <c r="I2283" s="4">
        <f t="shared" si="251"/>
        <v>0</v>
      </c>
      <c r="J2283" s="4">
        <f t="shared" si="252"/>
        <v>0</v>
      </c>
      <c r="K2283" s="4">
        <f t="shared" si="248"/>
        <v>0</v>
      </c>
      <c r="L2283" s="5">
        <f t="shared" si="253"/>
        <v>0</v>
      </c>
      <c r="M2283" s="137">
        <f>'PVWatts Hourly Results (1)'!L2294/1000</f>
        <v>0</v>
      </c>
      <c r="N2283" s="3">
        <f>'PVWatts Hourly Results (2)'!L2294/1000</f>
        <v>0</v>
      </c>
      <c r="O2283" s="3">
        <f>'PVWatts Hourly Results (3)'!L2294/1000</f>
        <v>0</v>
      </c>
      <c r="P2283" s="3">
        <f>'PVWatts Hourly Results (4)'!L2294/1000</f>
        <v>0</v>
      </c>
      <c r="Q2283" s="130">
        <f>'PVWatts Hourly Results (5)'!L2294/1000</f>
        <v>0</v>
      </c>
    </row>
    <row r="2284" spans="2:17" x14ac:dyDescent="0.25">
      <c r="B2284" s="8">
        <v>4</v>
      </c>
      <c r="C2284" s="9">
        <v>5</v>
      </c>
      <c r="D2284" s="134">
        <f>'PVWatts Hourly Results (1)'!C2295</f>
        <v>0</v>
      </c>
      <c r="E2284" s="127">
        <f>DATE(YEAR(Inputs!$D$5),Summary!B2284,Summary!C2284)+TIME(D2284,0,0)</f>
        <v>96</v>
      </c>
      <c r="F2284" s="4">
        <f t="shared" si="249"/>
        <v>0</v>
      </c>
      <c r="G2284" s="4">
        <f t="shared" si="247"/>
        <v>5</v>
      </c>
      <c r="H2284" s="4">
        <f t="shared" si="250"/>
        <v>1</v>
      </c>
      <c r="I2284" s="4">
        <f t="shared" si="251"/>
        <v>0</v>
      </c>
      <c r="J2284" s="4">
        <f t="shared" si="252"/>
        <v>0</v>
      </c>
      <c r="K2284" s="4">
        <f t="shared" si="248"/>
        <v>0</v>
      </c>
      <c r="L2284" s="5">
        <f t="shared" si="253"/>
        <v>0</v>
      </c>
      <c r="M2284" s="137">
        <f>'PVWatts Hourly Results (1)'!L2295/1000</f>
        <v>0</v>
      </c>
      <c r="N2284" s="3">
        <f>'PVWatts Hourly Results (2)'!L2295/1000</f>
        <v>0</v>
      </c>
      <c r="O2284" s="3">
        <f>'PVWatts Hourly Results (3)'!L2295/1000</f>
        <v>0</v>
      </c>
      <c r="P2284" s="3">
        <f>'PVWatts Hourly Results (4)'!L2295/1000</f>
        <v>0</v>
      </c>
      <c r="Q2284" s="130">
        <f>'PVWatts Hourly Results (5)'!L2295/1000</f>
        <v>0</v>
      </c>
    </row>
    <row r="2285" spans="2:17" x14ac:dyDescent="0.25">
      <c r="B2285" s="8">
        <v>4</v>
      </c>
      <c r="C2285" s="9">
        <v>5</v>
      </c>
      <c r="D2285" s="134">
        <f>'PVWatts Hourly Results (1)'!C2296</f>
        <v>0</v>
      </c>
      <c r="E2285" s="127">
        <f>DATE(YEAR(Inputs!$D$5),Summary!B2285,Summary!C2285)+TIME(D2285,0,0)</f>
        <v>96</v>
      </c>
      <c r="F2285" s="4">
        <f t="shared" si="249"/>
        <v>0</v>
      </c>
      <c r="G2285" s="4">
        <f t="shared" si="247"/>
        <v>5</v>
      </c>
      <c r="H2285" s="4">
        <f t="shared" si="250"/>
        <v>1</v>
      </c>
      <c r="I2285" s="4">
        <f t="shared" si="251"/>
        <v>0</v>
      </c>
      <c r="J2285" s="4">
        <f t="shared" si="252"/>
        <v>0</v>
      </c>
      <c r="K2285" s="4">
        <f t="shared" si="248"/>
        <v>0</v>
      </c>
      <c r="L2285" s="5">
        <f t="shared" si="253"/>
        <v>0</v>
      </c>
      <c r="M2285" s="137">
        <f>'PVWatts Hourly Results (1)'!L2296/1000</f>
        <v>0</v>
      </c>
      <c r="N2285" s="3">
        <f>'PVWatts Hourly Results (2)'!L2296/1000</f>
        <v>0</v>
      </c>
      <c r="O2285" s="3">
        <f>'PVWatts Hourly Results (3)'!L2296/1000</f>
        <v>0</v>
      </c>
      <c r="P2285" s="3">
        <f>'PVWatts Hourly Results (4)'!L2296/1000</f>
        <v>0</v>
      </c>
      <c r="Q2285" s="130">
        <f>'PVWatts Hourly Results (5)'!L2296/1000</f>
        <v>0</v>
      </c>
    </row>
    <row r="2286" spans="2:17" x14ac:dyDescent="0.25">
      <c r="B2286" s="8">
        <v>4</v>
      </c>
      <c r="C2286" s="9">
        <v>5</v>
      </c>
      <c r="D2286" s="134">
        <f>'PVWatts Hourly Results (1)'!C2297</f>
        <v>0</v>
      </c>
      <c r="E2286" s="127">
        <f>DATE(YEAR(Inputs!$D$5),Summary!B2286,Summary!C2286)+TIME(D2286,0,0)</f>
        <v>96</v>
      </c>
      <c r="F2286" s="4">
        <f t="shared" si="249"/>
        <v>0</v>
      </c>
      <c r="G2286" s="4">
        <f t="shared" si="247"/>
        <v>5</v>
      </c>
      <c r="H2286" s="4">
        <f t="shared" si="250"/>
        <v>1</v>
      </c>
      <c r="I2286" s="4">
        <f t="shared" si="251"/>
        <v>0</v>
      </c>
      <c r="J2286" s="4">
        <f t="shared" si="252"/>
        <v>0</v>
      </c>
      <c r="K2286" s="4">
        <f t="shared" si="248"/>
        <v>0</v>
      </c>
      <c r="L2286" s="5">
        <f t="shared" si="253"/>
        <v>0</v>
      </c>
      <c r="M2286" s="137">
        <f>'PVWatts Hourly Results (1)'!L2297/1000</f>
        <v>0</v>
      </c>
      <c r="N2286" s="3">
        <f>'PVWatts Hourly Results (2)'!L2297/1000</f>
        <v>0</v>
      </c>
      <c r="O2286" s="3">
        <f>'PVWatts Hourly Results (3)'!L2297/1000</f>
        <v>0</v>
      </c>
      <c r="P2286" s="3">
        <f>'PVWatts Hourly Results (4)'!L2297/1000</f>
        <v>0</v>
      </c>
      <c r="Q2286" s="130">
        <f>'PVWatts Hourly Results (5)'!L2297/1000</f>
        <v>0</v>
      </c>
    </row>
    <row r="2287" spans="2:17" x14ac:dyDescent="0.25">
      <c r="B2287" s="8">
        <v>4</v>
      </c>
      <c r="C2287" s="9">
        <v>5</v>
      </c>
      <c r="D2287" s="134">
        <f>'PVWatts Hourly Results (1)'!C2298</f>
        <v>0</v>
      </c>
      <c r="E2287" s="127">
        <f>DATE(YEAR(Inputs!$D$5),Summary!B2287,Summary!C2287)+TIME(D2287,0,0)</f>
        <v>96</v>
      </c>
      <c r="F2287" s="4">
        <f t="shared" si="249"/>
        <v>0</v>
      </c>
      <c r="G2287" s="4">
        <f t="shared" si="247"/>
        <v>5</v>
      </c>
      <c r="H2287" s="4">
        <f t="shared" si="250"/>
        <v>1</v>
      </c>
      <c r="I2287" s="4">
        <f t="shared" si="251"/>
        <v>0</v>
      </c>
      <c r="J2287" s="4">
        <f t="shared" si="252"/>
        <v>0</v>
      </c>
      <c r="K2287" s="4">
        <f t="shared" si="248"/>
        <v>0</v>
      </c>
      <c r="L2287" s="5">
        <f t="shared" si="253"/>
        <v>0</v>
      </c>
      <c r="M2287" s="137">
        <f>'PVWatts Hourly Results (1)'!L2298/1000</f>
        <v>0</v>
      </c>
      <c r="N2287" s="3">
        <f>'PVWatts Hourly Results (2)'!L2298/1000</f>
        <v>0</v>
      </c>
      <c r="O2287" s="3">
        <f>'PVWatts Hourly Results (3)'!L2298/1000</f>
        <v>0</v>
      </c>
      <c r="P2287" s="3">
        <f>'PVWatts Hourly Results (4)'!L2298/1000</f>
        <v>0</v>
      </c>
      <c r="Q2287" s="130">
        <f>'PVWatts Hourly Results (5)'!L2298/1000</f>
        <v>0</v>
      </c>
    </row>
    <row r="2288" spans="2:17" x14ac:dyDescent="0.25">
      <c r="B2288" s="8">
        <v>4</v>
      </c>
      <c r="C2288" s="9">
        <v>5</v>
      </c>
      <c r="D2288" s="134">
        <f>'PVWatts Hourly Results (1)'!C2299</f>
        <v>0</v>
      </c>
      <c r="E2288" s="127">
        <f>DATE(YEAR(Inputs!$D$5),Summary!B2288,Summary!C2288)+TIME(D2288,0,0)</f>
        <v>96</v>
      </c>
      <c r="F2288" s="4">
        <f t="shared" si="249"/>
        <v>0</v>
      </c>
      <c r="G2288" s="4">
        <f t="shared" si="247"/>
        <v>5</v>
      </c>
      <c r="H2288" s="4">
        <f t="shared" si="250"/>
        <v>1</v>
      </c>
      <c r="I2288" s="4">
        <f t="shared" si="251"/>
        <v>0</v>
      </c>
      <c r="J2288" s="4">
        <f t="shared" si="252"/>
        <v>0</v>
      </c>
      <c r="K2288" s="4">
        <f t="shared" si="248"/>
        <v>0</v>
      </c>
      <c r="L2288" s="5">
        <f t="shared" si="253"/>
        <v>0</v>
      </c>
      <c r="M2288" s="137">
        <f>'PVWatts Hourly Results (1)'!L2299/1000</f>
        <v>0</v>
      </c>
      <c r="N2288" s="3">
        <f>'PVWatts Hourly Results (2)'!L2299/1000</f>
        <v>0</v>
      </c>
      <c r="O2288" s="3">
        <f>'PVWatts Hourly Results (3)'!L2299/1000</f>
        <v>0</v>
      </c>
      <c r="P2288" s="3">
        <f>'PVWatts Hourly Results (4)'!L2299/1000</f>
        <v>0</v>
      </c>
      <c r="Q2288" s="130">
        <f>'PVWatts Hourly Results (5)'!L2299/1000</f>
        <v>0</v>
      </c>
    </row>
    <row r="2289" spans="2:17" x14ac:dyDescent="0.25">
      <c r="B2289" s="8">
        <v>4</v>
      </c>
      <c r="C2289" s="9">
        <v>5</v>
      </c>
      <c r="D2289" s="134">
        <f>'PVWatts Hourly Results (1)'!C2300</f>
        <v>0</v>
      </c>
      <c r="E2289" s="127">
        <f>DATE(YEAR(Inputs!$D$5),Summary!B2289,Summary!C2289)+TIME(D2289,0,0)</f>
        <v>96</v>
      </c>
      <c r="F2289" s="4">
        <f t="shared" si="249"/>
        <v>0</v>
      </c>
      <c r="G2289" s="4">
        <f t="shared" si="247"/>
        <v>5</v>
      </c>
      <c r="H2289" s="4">
        <f t="shared" si="250"/>
        <v>1</v>
      </c>
      <c r="I2289" s="4">
        <f t="shared" si="251"/>
        <v>0</v>
      </c>
      <c r="J2289" s="4">
        <f t="shared" si="252"/>
        <v>0</v>
      </c>
      <c r="K2289" s="4">
        <f t="shared" si="248"/>
        <v>0</v>
      </c>
      <c r="L2289" s="5">
        <f t="shared" si="253"/>
        <v>0</v>
      </c>
      <c r="M2289" s="137">
        <f>'PVWatts Hourly Results (1)'!L2300/1000</f>
        <v>0</v>
      </c>
      <c r="N2289" s="3">
        <f>'PVWatts Hourly Results (2)'!L2300/1000</f>
        <v>0</v>
      </c>
      <c r="O2289" s="3">
        <f>'PVWatts Hourly Results (3)'!L2300/1000</f>
        <v>0</v>
      </c>
      <c r="P2289" s="3">
        <f>'PVWatts Hourly Results (4)'!L2300/1000</f>
        <v>0</v>
      </c>
      <c r="Q2289" s="130">
        <f>'PVWatts Hourly Results (5)'!L2300/1000</f>
        <v>0</v>
      </c>
    </row>
    <row r="2290" spans="2:17" x14ac:dyDescent="0.25">
      <c r="B2290" s="8">
        <v>4</v>
      </c>
      <c r="C2290" s="9">
        <v>5</v>
      </c>
      <c r="D2290" s="134">
        <f>'PVWatts Hourly Results (1)'!C2301</f>
        <v>0</v>
      </c>
      <c r="E2290" s="127">
        <f>DATE(YEAR(Inputs!$D$5),Summary!B2290,Summary!C2290)+TIME(D2290,0,0)</f>
        <v>96</v>
      </c>
      <c r="F2290" s="4">
        <f t="shared" si="249"/>
        <v>0</v>
      </c>
      <c r="G2290" s="4">
        <f t="shared" si="247"/>
        <v>5</v>
      </c>
      <c r="H2290" s="4">
        <f t="shared" si="250"/>
        <v>1</v>
      </c>
      <c r="I2290" s="4">
        <f t="shared" si="251"/>
        <v>0</v>
      </c>
      <c r="J2290" s="4">
        <f t="shared" si="252"/>
        <v>0</v>
      </c>
      <c r="K2290" s="4">
        <f t="shared" si="248"/>
        <v>0</v>
      </c>
      <c r="L2290" s="5">
        <f t="shared" si="253"/>
        <v>0</v>
      </c>
      <c r="M2290" s="137">
        <f>'PVWatts Hourly Results (1)'!L2301/1000</f>
        <v>0</v>
      </c>
      <c r="N2290" s="3">
        <f>'PVWatts Hourly Results (2)'!L2301/1000</f>
        <v>0</v>
      </c>
      <c r="O2290" s="3">
        <f>'PVWatts Hourly Results (3)'!L2301/1000</f>
        <v>0</v>
      </c>
      <c r="P2290" s="3">
        <f>'PVWatts Hourly Results (4)'!L2301/1000</f>
        <v>0</v>
      </c>
      <c r="Q2290" s="130">
        <f>'PVWatts Hourly Results (5)'!L2301/1000</f>
        <v>0</v>
      </c>
    </row>
    <row r="2291" spans="2:17" x14ac:dyDescent="0.25">
      <c r="B2291" s="8">
        <v>4</v>
      </c>
      <c r="C2291" s="9">
        <v>5</v>
      </c>
      <c r="D2291" s="134">
        <f>'PVWatts Hourly Results (1)'!C2302</f>
        <v>0</v>
      </c>
      <c r="E2291" s="127">
        <f>DATE(YEAR(Inputs!$D$5),Summary!B2291,Summary!C2291)+TIME(D2291,0,0)</f>
        <v>96</v>
      </c>
      <c r="F2291" s="4">
        <f t="shared" si="249"/>
        <v>0</v>
      </c>
      <c r="G2291" s="4">
        <f t="shared" si="247"/>
        <v>5</v>
      </c>
      <c r="H2291" s="4">
        <f t="shared" si="250"/>
        <v>1</v>
      </c>
      <c r="I2291" s="4">
        <f t="shared" si="251"/>
        <v>0</v>
      </c>
      <c r="J2291" s="4">
        <f t="shared" si="252"/>
        <v>0</v>
      </c>
      <c r="K2291" s="4">
        <f t="shared" si="248"/>
        <v>0</v>
      </c>
      <c r="L2291" s="5">
        <f t="shared" si="253"/>
        <v>0</v>
      </c>
      <c r="M2291" s="137">
        <f>'PVWatts Hourly Results (1)'!L2302/1000</f>
        <v>0</v>
      </c>
      <c r="N2291" s="3">
        <f>'PVWatts Hourly Results (2)'!L2302/1000</f>
        <v>0</v>
      </c>
      <c r="O2291" s="3">
        <f>'PVWatts Hourly Results (3)'!L2302/1000</f>
        <v>0</v>
      </c>
      <c r="P2291" s="3">
        <f>'PVWatts Hourly Results (4)'!L2302/1000</f>
        <v>0</v>
      </c>
      <c r="Q2291" s="130">
        <f>'PVWatts Hourly Results (5)'!L2302/1000</f>
        <v>0</v>
      </c>
    </row>
    <row r="2292" spans="2:17" x14ac:dyDescent="0.25">
      <c r="B2292" s="8">
        <v>4</v>
      </c>
      <c r="C2292" s="9">
        <v>5</v>
      </c>
      <c r="D2292" s="134">
        <f>'PVWatts Hourly Results (1)'!C2303</f>
        <v>0</v>
      </c>
      <c r="E2292" s="127">
        <f>DATE(YEAR(Inputs!$D$5),Summary!B2292,Summary!C2292)+TIME(D2292,0,0)</f>
        <v>96</v>
      </c>
      <c r="F2292" s="4">
        <f t="shared" si="249"/>
        <v>0</v>
      </c>
      <c r="G2292" s="4">
        <f t="shared" si="247"/>
        <v>5</v>
      </c>
      <c r="H2292" s="4">
        <f t="shared" si="250"/>
        <v>1</v>
      </c>
      <c r="I2292" s="4">
        <f t="shared" si="251"/>
        <v>0</v>
      </c>
      <c r="J2292" s="4">
        <f t="shared" si="252"/>
        <v>0</v>
      </c>
      <c r="K2292" s="4">
        <f t="shared" si="248"/>
        <v>0</v>
      </c>
      <c r="L2292" s="5">
        <f t="shared" si="253"/>
        <v>0</v>
      </c>
      <c r="M2292" s="137">
        <f>'PVWatts Hourly Results (1)'!L2303/1000</f>
        <v>0</v>
      </c>
      <c r="N2292" s="3">
        <f>'PVWatts Hourly Results (2)'!L2303/1000</f>
        <v>0</v>
      </c>
      <c r="O2292" s="3">
        <f>'PVWatts Hourly Results (3)'!L2303/1000</f>
        <v>0</v>
      </c>
      <c r="P2292" s="3">
        <f>'PVWatts Hourly Results (4)'!L2303/1000</f>
        <v>0</v>
      </c>
      <c r="Q2292" s="130">
        <f>'PVWatts Hourly Results (5)'!L2303/1000</f>
        <v>0</v>
      </c>
    </row>
    <row r="2293" spans="2:17" x14ac:dyDescent="0.25">
      <c r="B2293" s="8">
        <v>4</v>
      </c>
      <c r="C2293" s="9">
        <v>5</v>
      </c>
      <c r="D2293" s="134">
        <f>'PVWatts Hourly Results (1)'!C2304</f>
        <v>0</v>
      </c>
      <c r="E2293" s="127">
        <f>DATE(YEAR(Inputs!$D$5),Summary!B2293,Summary!C2293)+TIME(D2293,0,0)</f>
        <v>96</v>
      </c>
      <c r="F2293" s="4">
        <f t="shared" si="249"/>
        <v>0</v>
      </c>
      <c r="G2293" s="4">
        <f t="shared" si="247"/>
        <v>5</v>
      </c>
      <c r="H2293" s="4">
        <f t="shared" si="250"/>
        <v>1</v>
      </c>
      <c r="I2293" s="4">
        <f t="shared" si="251"/>
        <v>0</v>
      </c>
      <c r="J2293" s="4">
        <f t="shared" si="252"/>
        <v>0</v>
      </c>
      <c r="K2293" s="4">
        <f t="shared" si="248"/>
        <v>0</v>
      </c>
      <c r="L2293" s="5">
        <f t="shared" si="253"/>
        <v>0</v>
      </c>
      <c r="M2293" s="137">
        <f>'PVWatts Hourly Results (1)'!L2304/1000</f>
        <v>0</v>
      </c>
      <c r="N2293" s="3">
        <f>'PVWatts Hourly Results (2)'!L2304/1000</f>
        <v>0</v>
      </c>
      <c r="O2293" s="3">
        <f>'PVWatts Hourly Results (3)'!L2304/1000</f>
        <v>0</v>
      </c>
      <c r="P2293" s="3">
        <f>'PVWatts Hourly Results (4)'!L2304/1000</f>
        <v>0</v>
      </c>
      <c r="Q2293" s="130">
        <f>'PVWatts Hourly Results (5)'!L2304/1000</f>
        <v>0</v>
      </c>
    </row>
    <row r="2294" spans="2:17" x14ac:dyDescent="0.25">
      <c r="B2294" s="8">
        <v>4</v>
      </c>
      <c r="C2294" s="9">
        <v>5</v>
      </c>
      <c r="D2294" s="134">
        <f>'PVWatts Hourly Results (1)'!C2305</f>
        <v>0</v>
      </c>
      <c r="E2294" s="127">
        <f>DATE(YEAR(Inputs!$D$5),Summary!B2294,Summary!C2294)+TIME(D2294,0,0)</f>
        <v>96</v>
      </c>
      <c r="F2294" s="4">
        <f t="shared" si="249"/>
        <v>0</v>
      </c>
      <c r="G2294" s="4">
        <f t="shared" si="247"/>
        <v>5</v>
      </c>
      <c r="H2294" s="4">
        <f t="shared" si="250"/>
        <v>1</v>
      </c>
      <c r="I2294" s="4">
        <f t="shared" si="251"/>
        <v>0</v>
      </c>
      <c r="J2294" s="4">
        <f t="shared" si="252"/>
        <v>0</v>
      </c>
      <c r="K2294" s="4">
        <f t="shared" si="248"/>
        <v>0</v>
      </c>
      <c r="L2294" s="5">
        <f t="shared" si="253"/>
        <v>0</v>
      </c>
      <c r="M2294" s="137">
        <f>'PVWatts Hourly Results (1)'!L2305/1000</f>
        <v>0</v>
      </c>
      <c r="N2294" s="3">
        <f>'PVWatts Hourly Results (2)'!L2305/1000</f>
        <v>0</v>
      </c>
      <c r="O2294" s="3">
        <f>'PVWatts Hourly Results (3)'!L2305/1000</f>
        <v>0</v>
      </c>
      <c r="P2294" s="3">
        <f>'PVWatts Hourly Results (4)'!L2305/1000</f>
        <v>0</v>
      </c>
      <c r="Q2294" s="130">
        <f>'PVWatts Hourly Results (5)'!L2305/1000</f>
        <v>0</v>
      </c>
    </row>
    <row r="2295" spans="2:17" x14ac:dyDescent="0.25">
      <c r="B2295" s="8">
        <v>4</v>
      </c>
      <c r="C2295" s="9">
        <v>5</v>
      </c>
      <c r="D2295" s="134">
        <f>'PVWatts Hourly Results (1)'!C2306</f>
        <v>0</v>
      </c>
      <c r="E2295" s="127">
        <f>DATE(YEAR(Inputs!$D$5),Summary!B2295,Summary!C2295)+TIME(D2295,0,0)</f>
        <v>96</v>
      </c>
      <c r="F2295" s="4">
        <f t="shared" si="249"/>
        <v>0</v>
      </c>
      <c r="G2295" s="4">
        <f t="shared" si="247"/>
        <v>5</v>
      </c>
      <c r="H2295" s="4">
        <f t="shared" si="250"/>
        <v>1</v>
      </c>
      <c r="I2295" s="4">
        <f t="shared" si="251"/>
        <v>0</v>
      </c>
      <c r="J2295" s="4">
        <f t="shared" si="252"/>
        <v>0</v>
      </c>
      <c r="K2295" s="4">
        <f t="shared" si="248"/>
        <v>0</v>
      </c>
      <c r="L2295" s="5">
        <f t="shared" si="253"/>
        <v>0</v>
      </c>
      <c r="M2295" s="137">
        <f>'PVWatts Hourly Results (1)'!L2306/1000</f>
        <v>0</v>
      </c>
      <c r="N2295" s="3">
        <f>'PVWatts Hourly Results (2)'!L2306/1000</f>
        <v>0</v>
      </c>
      <c r="O2295" s="3">
        <f>'PVWatts Hourly Results (3)'!L2306/1000</f>
        <v>0</v>
      </c>
      <c r="P2295" s="3">
        <f>'PVWatts Hourly Results (4)'!L2306/1000</f>
        <v>0</v>
      </c>
      <c r="Q2295" s="130">
        <f>'PVWatts Hourly Results (5)'!L2306/1000</f>
        <v>0</v>
      </c>
    </row>
    <row r="2296" spans="2:17" x14ac:dyDescent="0.25">
      <c r="B2296" s="8">
        <v>4</v>
      </c>
      <c r="C2296" s="9">
        <v>5</v>
      </c>
      <c r="D2296" s="134">
        <f>'PVWatts Hourly Results (1)'!C2307</f>
        <v>0</v>
      </c>
      <c r="E2296" s="127">
        <f>DATE(YEAR(Inputs!$D$5),Summary!B2296,Summary!C2296)+TIME(D2296,0,0)</f>
        <v>96</v>
      </c>
      <c r="F2296" s="4">
        <f t="shared" si="249"/>
        <v>0</v>
      </c>
      <c r="G2296" s="4">
        <f t="shared" si="247"/>
        <v>5</v>
      </c>
      <c r="H2296" s="4">
        <f t="shared" si="250"/>
        <v>1</v>
      </c>
      <c r="I2296" s="4">
        <f t="shared" si="251"/>
        <v>0</v>
      </c>
      <c r="J2296" s="4">
        <f t="shared" si="252"/>
        <v>0</v>
      </c>
      <c r="K2296" s="4">
        <f t="shared" si="248"/>
        <v>0</v>
      </c>
      <c r="L2296" s="5">
        <f t="shared" si="253"/>
        <v>0</v>
      </c>
      <c r="M2296" s="137">
        <f>'PVWatts Hourly Results (1)'!L2307/1000</f>
        <v>0</v>
      </c>
      <c r="N2296" s="3">
        <f>'PVWatts Hourly Results (2)'!L2307/1000</f>
        <v>0</v>
      </c>
      <c r="O2296" s="3">
        <f>'PVWatts Hourly Results (3)'!L2307/1000</f>
        <v>0</v>
      </c>
      <c r="P2296" s="3">
        <f>'PVWatts Hourly Results (4)'!L2307/1000</f>
        <v>0</v>
      </c>
      <c r="Q2296" s="130">
        <f>'PVWatts Hourly Results (5)'!L2307/1000</f>
        <v>0</v>
      </c>
    </row>
    <row r="2297" spans="2:17" x14ac:dyDescent="0.25">
      <c r="B2297" s="8">
        <v>4</v>
      </c>
      <c r="C2297" s="9">
        <v>5</v>
      </c>
      <c r="D2297" s="134">
        <f>'PVWatts Hourly Results (1)'!C2308</f>
        <v>0</v>
      </c>
      <c r="E2297" s="127">
        <f>DATE(YEAR(Inputs!$D$5),Summary!B2297,Summary!C2297)+TIME(D2297,0,0)</f>
        <v>96</v>
      </c>
      <c r="F2297" s="4">
        <f t="shared" si="249"/>
        <v>0</v>
      </c>
      <c r="G2297" s="4">
        <f t="shared" si="247"/>
        <v>5</v>
      </c>
      <c r="H2297" s="4">
        <f t="shared" si="250"/>
        <v>1</v>
      </c>
      <c r="I2297" s="4">
        <f t="shared" si="251"/>
        <v>0</v>
      </c>
      <c r="J2297" s="4">
        <f t="shared" si="252"/>
        <v>0</v>
      </c>
      <c r="K2297" s="4">
        <f t="shared" si="248"/>
        <v>0</v>
      </c>
      <c r="L2297" s="5">
        <f t="shared" si="253"/>
        <v>0</v>
      </c>
      <c r="M2297" s="137">
        <f>'PVWatts Hourly Results (1)'!L2308/1000</f>
        <v>0</v>
      </c>
      <c r="N2297" s="3">
        <f>'PVWatts Hourly Results (2)'!L2308/1000</f>
        <v>0</v>
      </c>
      <c r="O2297" s="3">
        <f>'PVWatts Hourly Results (3)'!L2308/1000</f>
        <v>0</v>
      </c>
      <c r="P2297" s="3">
        <f>'PVWatts Hourly Results (4)'!L2308/1000</f>
        <v>0</v>
      </c>
      <c r="Q2297" s="130">
        <f>'PVWatts Hourly Results (5)'!L2308/1000</f>
        <v>0</v>
      </c>
    </row>
    <row r="2298" spans="2:17" x14ac:dyDescent="0.25">
      <c r="B2298" s="8">
        <v>4</v>
      </c>
      <c r="C2298" s="9">
        <v>5</v>
      </c>
      <c r="D2298" s="134">
        <f>'PVWatts Hourly Results (1)'!C2309</f>
        <v>0</v>
      </c>
      <c r="E2298" s="127">
        <f>DATE(YEAR(Inputs!$D$5),Summary!B2298,Summary!C2298)+TIME(D2298,0,0)</f>
        <v>96</v>
      </c>
      <c r="F2298" s="4">
        <f t="shared" si="249"/>
        <v>0</v>
      </c>
      <c r="G2298" s="4">
        <f t="shared" si="247"/>
        <v>5</v>
      </c>
      <c r="H2298" s="4">
        <f t="shared" si="250"/>
        <v>1</v>
      </c>
      <c r="I2298" s="4">
        <f t="shared" si="251"/>
        <v>0</v>
      </c>
      <c r="J2298" s="4">
        <f t="shared" si="252"/>
        <v>0</v>
      </c>
      <c r="K2298" s="4">
        <f t="shared" si="248"/>
        <v>0</v>
      </c>
      <c r="L2298" s="5">
        <f t="shared" si="253"/>
        <v>0</v>
      </c>
      <c r="M2298" s="137">
        <f>'PVWatts Hourly Results (1)'!L2309/1000</f>
        <v>0</v>
      </c>
      <c r="N2298" s="3">
        <f>'PVWatts Hourly Results (2)'!L2309/1000</f>
        <v>0</v>
      </c>
      <c r="O2298" s="3">
        <f>'PVWatts Hourly Results (3)'!L2309/1000</f>
        <v>0</v>
      </c>
      <c r="P2298" s="3">
        <f>'PVWatts Hourly Results (4)'!L2309/1000</f>
        <v>0</v>
      </c>
      <c r="Q2298" s="130">
        <f>'PVWatts Hourly Results (5)'!L2309/1000</f>
        <v>0</v>
      </c>
    </row>
    <row r="2299" spans="2:17" x14ac:dyDescent="0.25">
      <c r="B2299" s="8">
        <v>4</v>
      </c>
      <c r="C2299" s="9">
        <v>5</v>
      </c>
      <c r="D2299" s="134">
        <f>'PVWatts Hourly Results (1)'!C2310</f>
        <v>0</v>
      </c>
      <c r="E2299" s="127">
        <f>DATE(YEAR(Inputs!$D$5),Summary!B2299,Summary!C2299)+TIME(D2299,0,0)</f>
        <v>96</v>
      </c>
      <c r="F2299" s="4">
        <f t="shared" si="249"/>
        <v>0</v>
      </c>
      <c r="G2299" s="4">
        <f t="shared" si="247"/>
        <v>5</v>
      </c>
      <c r="H2299" s="4">
        <f t="shared" si="250"/>
        <v>1</v>
      </c>
      <c r="I2299" s="4">
        <f t="shared" si="251"/>
        <v>0</v>
      </c>
      <c r="J2299" s="4">
        <f t="shared" si="252"/>
        <v>0</v>
      </c>
      <c r="K2299" s="4">
        <f t="shared" si="248"/>
        <v>0</v>
      </c>
      <c r="L2299" s="5">
        <f t="shared" si="253"/>
        <v>0</v>
      </c>
      <c r="M2299" s="137">
        <f>'PVWatts Hourly Results (1)'!L2310/1000</f>
        <v>0</v>
      </c>
      <c r="N2299" s="3">
        <f>'PVWatts Hourly Results (2)'!L2310/1000</f>
        <v>0</v>
      </c>
      <c r="O2299" s="3">
        <f>'PVWatts Hourly Results (3)'!L2310/1000</f>
        <v>0</v>
      </c>
      <c r="P2299" s="3">
        <f>'PVWatts Hourly Results (4)'!L2310/1000</f>
        <v>0</v>
      </c>
      <c r="Q2299" s="130">
        <f>'PVWatts Hourly Results (5)'!L2310/1000</f>
        <v>0</v>
      </c>
    </row>
    <row r="2300" spans="2:17" x14ac:dyDescent="0.25">
      <c r="B2300" s="8">
        <v>4</v>
      </c>
      <c r="C2300" s="9">
        <v>5</v>
      </c>
      <c r="D2300" s="134">
        <f>'PVWatts Hourly Results (1)'!C2311</f>
        <v>0</v>
      </c>
      <c r="E2300" s="127">
        <f>DATE(YEAR(Inputs!$D$5),Summary!B2300,Summary!C2300)+TIME(D2300,0,0)</f>
        <v>96</v>
      </c>
      <c r="F2300" s="4">
        <f t="shared" si="249"/>
        <v>0</v>
      </c>
      <c r="G2300" s="4">
        <f t="shared" si="247"/>
        <v>5</v>
      </c>
      <c r="H2300" s="4">
        <f t="shared" si="250"/>
        <v>1</v>
      </c>
      <c r="I2300" s="4">
        <f t="shared" si="251"/>
        <v>0</v>
      </c>
      <c r="J2300" s="4">
        <f t="shared" si="252"/>
        <v>0</v>
      </c>
      <c r="K2300" s="4">
        <f t="shared" si="248"/>
        <v>0</v>
      </c>
      <c r="L2300" s="5">
        <f t="shared" si="253"/>
        <v>0</v>
      </c>
      <c r="M2300" s="137">
        <f>'PVWatts Hourly Results (1)'!L2311/1000</f>
        <v>0</v>
      </c>
      <c r="N2300" s="3">
        <f>'PVWatts Hourly Results (2)'!L2311/1000</f>
        <v>0</v>
      </c>
      <c r="O2300" s="3">
        <f>'PVWatts Hourly Results (3)'!L2311/1000</f>
        <v>0</v>
      </c>
      <c r="P2300" s="3">
        <f>'PVWatts Hourly Results (4)'!L2311/1000</f>
        <v>0</v>
      </c>
      <c r="Q2300" s="130">
        <f>'PVWatts Hourly Results (5)'!L2311/1000</f>
        <v>0</v>
      </c>
    </row>
    <row r="2301" spans="2:17" x14ac:dyDescent="0.25">
      <c r="B2301" s="8">
        <v>4</v>
      </c>
      <c r="C2301" s="9">
        <v>5</v>
      </c>
      <c r="D2301" s="134">
        <f>'PVWatts Hourly Results (1)'!C2312</f>
        <v>0</v>
      </c>
      <c r="E2301" s="127">
        <f>DATE(YEAR(Inputs!$D$5),Summary!B2301,Summary!C2301)+TIME(D2301,0,0)</f>
        <v>96</v>
      </c>
      <c r="F2301" s="4">
        <f t="shared" si="249"/>
        <v>0</v>
      </c>
      <c r="G2301" s="4">
        <f t="shared" si="247"/>
        <v>5</v>
      </c>
      <c r="H2301" s="4">
        <f t="shared" si="250"/>
        <v>1</v>
      </c>
      <c r="I2301" s="4">
        <f t="shared" si="251"/>
        <v>0</v>
      </c>
      <c r="J2301" s="4">
        <f t="shared" si="252"/>
        <v>0</v>
      </c>
      <c r="K2301" s="4">
        <f t="shared" si="248"/>
        <v>0</v>
      </c>
      <c r="L2301" s="5">
        <f t="shared" si="253"/>
        <v>0</v>
      </c>
      <c r="M2301" s="137">
        <f>'PVWatts Hourly Results (1)'!L2312/1000</f>
        <v>0</v>
      </c>
      <c r="N2301" s="3">
        <f>'PVWatts Hourly Results (2)'!L2312/1000</f>
        <v>0</v>
      </c>
      <c r="O2301" s="3">
        <f>'PVWatts Hourly Results (3)'!L2312/1000</f>
        <v>0</v>
      </c>
      <c r="P2301" s="3">
        <f>'PVWatts Hourly Results (4)'!L2312/1000</f>
        <v>0</v>
      </c>
      <c r="Q2301" s="130">
        <f>'PVWatts Hourly Results (5)'!L2312/1000</f>
        <v>0</v>
      </c>
    </row>
    <row r="2302" spans="2:17" x14ac:dyDescent="0.25">
      <c r="B2302" s="8">
        <v>4</v>
      </c>
      <c r="C2302" s="9">
        <v>6</v>
      </c>
      <c r="D2302" s="134">
        <f>'PVWatts Hourly Results (1)'!C2313</f>
        <v>0</v>
      </c>
      <c r="E2302" s="127">
        <f>DATE(YEAR(Inputs!$D$5),Summary!B2302,Summary!C2302)+TIME(D2302,0,0)</f>
        <v>97</v>
      </c>
      <c r="F2302" s="4">
        <f t="shared" si="249"/>
        <v>0</v>
      </c>
      <c r="G2302" s="4">
        <f t="shared" si="247"/>
        <v>6</v>
      </c>
      <c r="H2302" s="4">
        <f t="shared" si="250"/>
        <v>1</v>
      </c>
      <c r="I2302" s="4">
        <f t="shared" si="251"/>
        <v>0</v>
      </c>
      <c r="J2302" s="4">
        <f t="shared" si="252"/>
        <v>0</v>
      </c>
      <c r="K2302" s="4">
        <f t="shared" si="248"/>
        <v>0</v>
      </c>
      <c r="L2302" s="5">
        <f t="shared" si="253"/>
        <v>0</v>
      </c>
      <c r="M2302" s="137">
        <f>'PVWatts Hourly Results (1)'!L2313/1000</f>
        <v>0</v>
      </c>
      <c r="N2302" s="3">
        <f>'PVWatts Hourly Results (2)'!L2313/1000</f>
        <v>0</v>
      </c>
      <c r="O2302" s="3">
        <f>'PVWatts Hourly Results (3)'!L2313/1000</f>
        <v>0</v>
      </c>
      <c r="P2302" s="3">
        <f>'PVWatts Hourly Results (4)'!L2313/1000</f>
        <v>0</v>
      </c>
      <c r="Q2302" s="130">
        <f>'PVWatts Hourly Results (5)'!L2313/1000</f>
        <v>0</v>
      </c>
    </row>
    <row r="2303" spans="2:17" x14ac:dyDescent="0.25">
      <c r="B2303" s="8">
        <v>4</v>
      </c>
      <c r="C2303" s="9">
        <v>6</v>
      </c>
      <c r="D2303" s="134">
        <f>'PVWatts Hourly Results (1)'!C2314</f>
        <v>0</v>
      </c>
      <c r="E2303" s="127">
        <f>DATE(YEAR(Inputs!$D$5),Summary!B2303,Summary!C2303)+TIME(D2303,0,0)</f>
        <v>97</v>
      </c>
      <c r="F2303" s="4">
        <f t="shared" si="249"/>
        <v>0</v>
      </c>
      <c r="G2303" s="4">
        <f t="shared" si="247"/>
        <v>6</v>
      </c>
      <c r="H2303" s="4">
        <f t="shared" si="250"/>
        <v>1</v>
      </c>
      <c r="I2303" s="4">
        <f t="shared" si="251"/>
        <v>0</v>
      </c>
      <c r="J2303" s="4">
        <f t="shared" si="252"/>
        <v>0</v>
      </c>
      <c r="K2303" s="4">
        <f t="shared" si="248"/>
        <v>0</v>
      </c>
      <c r="L2303" s="5">
        <f t="shared" si="253"/>
        <v>0</v>
      </c>
      <c r="M2303" s="137">
        <f>'PVWatts Hourly Results (1)'!L2314/1000</f>
        <v>0</v>
      </c>
      <c r="N2303" s="3">
        <f>'PVWatts Hourly Results (2)'!L2314/1000</f>
        <v>0</v>
      </c>
      <c r="O2303" s="3">
        <f>'PVWatts Hourly Results (3)'!L2314/1000</f>
        <v>0</v>
      </c>
      <c r="P2303" s="3">
        <f>'PVWatts Hourly Results (4)'!L2314/1000</f>
        <v>0</v>
      </c>
      <c r="Q2303" s="130">
        <f>'PVWatts Hourly Results (5)'!L2314/1000</f>
        <v>0</v>
      </c>
    </row>
    <row r="2304" spans="2:17" x14ac:dyDescent="0.25">
      <c r="B2304" s="8">
        <v>4</v>
      </c>
      <c r="C2304" s="9">
        <v>6</v>
      </c>
      <c r="D2304" s="134">
        <f>'PVWatts Hourly Results (1)'!C2315</f>
        <v>0</v>
      </c>
      <c r="E2304" s="127">
        <f>DATE(YEAR(Inputs!$D$5),Summary!B2304,Summary!C2304)+TIME(D2304,0,0)</f>
        <v>97</v>
      </c>
      <c r="F2304" s="4">
        <f t="shared" si="249"/>
        <v>0</v>
      </c>
      <c r="G2304" s="4">
        <f t="shared" si="247"/>
        <v>6</v>
      </c>
      <c r="H2304" s="4">
        <f t="shared" si="250"/>
        <v>1</v>
      </c>
      <c r="I2304" s="4">
        <f t="shared" si="251"/>
        <v>0</v>
      </c>
      <c r="J2304" s="4">
        <f t="shared" si="252"/>
        <v>0</v>
      </c>
      <c r="K2304" s="4">
        <f t="shared" si="248"/>
        <v>0</v>
      </c>
      <c r="L2304" s="5">
        <f t="shared" si="253"/>
        <v>0</v>
      </c>
      <c r="M2304" s="137">
        <f>'PVWatts Hourly Results (1)'!L2315/1000</f>
        <v>0</v>
      </c>
      <c r="N2304" s="3">
        <f>'PVWatts Hourly Results (2)'!L2315/1000</f>
        <v>0</v>
      </c>
      <c r="O2304" s="3">
        <f>'PVWatts Hourly Results (3)'!L2315/1000</f>
        <v>0</v>
      </c>
      <c r="P2304" s="3">
        <f>'PVWatts Hourly Results (4)'!L2315/1000</f>
        <v>0</v>
      </c>
      <c r="Q2304" s="130">
        <f>'PVWatts Hourly Results (5)'!L2315/1000</f>
        <v>0</v>
      </c>
    </row>
    <row r="2305" spans="2:17" x14ac:dyDescent="0.25">
      <c r="B2305" s="8">
        <v>4</v>
      </c>
      <c r="C2305" s="9">
        <v>6</v>
      </c>
      <c r="D2305" s="134">
        <f>'PVWatts Hourly Results (1)'!C2316</f>
        <v>0</v>
      </c>
      <c r="E2305" s="127">
        <f>DATE(YEAR(Inputs!$D$5),Summary!B2305,Summary!C2305)+TIME(D2305,0,0)</f>
        <v>97</v>
      </c>
      <c r="F2305" s="4">
        <f t="shared" si="249"/>
        <v>0</v>
      </c>
      <c r="G2305" s="4">
        <f t="shared" si="247"/>
        <v>6</v>
      </c>
      <c r="H2305" s="4">
        <f t="shared" si="250"/>
        <v>1</v>
      </c>
      <c r="I2305" s="4">
        <f t="shared" si="251"/>
        <v>0</v>
      </c>
      <c r="J2305" s="4">
        <f t="shared" si="252"/>
        <v>0</v>
      </c>
      <c r="K2305" s="4">
        <f t="shared" si="248"/>
        <v>0</v>
      </c>
      <c r="L2305" s="5">
        <f t="shared" si="253"/>
        <v>0</v>
      </c>
      <c r="M2305" s="137">
        <f>'PVWatts Hourly Results (1)'!L2316/1000</f>
        <v>0</v>
      </c>
      <c r="N2305" s="3">
        <f>'PVWatts Hourly Results (2)'!L2316/1000</f>
        <v>0</v>
      </c>
      <c r="O2305" s="3">
        <f>'PVWatts Hourly Results (3)'!L2316/1000</f>
        <v>0</v>
      </c>
      <c r="P2305" s="3">
        <f>'PVWatts Hourly Results (4)'!L2316/1000</f>
        <v>0</v>
      </c>
      <c r="Q2305" s="130">
        <f>'PVWatts Hourly Results (5)'!L2316/1000</f>
        <v>0</v>
      </c>
    </row>
    <row r="2306" spans="2:17" x14ac:dyDescent="0.25">
      <c r="B2306" s="8">
        <v>4</v>
      </c>
      <c r="C2306" s="9">
        <v>6</v>
      </c>
      <c r="D2306" s="134">
        <f>'PVWatts Hourly Results (1)'!C2317</f>
        <v>0</v>
      </c>
      <c r="E2306" s="127">
        <f>DATE(YEAR(Inputs!$D$5),Summary!B2306,Summary!C2306)+TIME(D2306,0,0)</f>
        <v>97</v>
      </c>
      <c r="F2306" s="4">
        <f t="shared" si="249"/>
        <v>0</v>
      </c>
      <c r="G2306" s="4">
        <f t="shared" si="247"/>
        <v>6</v>
      </c>
      <c r="H2306" s="4">
        <f t="shared" si="250"/>
        <v>1</v>
      </c>
      <c r="I2306" s="4">
        <f t="shared" si="251"/>
        <v>0</v>
      </c>
      <c r="J2306" s="4">
        <f t="shared" si="252"/>
        <v>0</v>
      </c>
      <c r="K2306" s="4">
        <f t="shared" si="248"/>
        <v>0</v>
      </c>
      <c r="L2306" s="5">
        <f t="shared" si="253"/>
        <v>0</v>
      </c>
      <c r="M2306" s="137">
        <f>'PVWatts Hourly Results (1)'!L2317/1000</f>
        <v>0</v>
      </c>
      <c r="N2306" s="3">
        <f>'PVWatts Hourly Results (2)'!L2317/1000</f>
        <v>0</v>
      </c>
      <c r="O2306" s="3">
        <f>'PVWatts Hourly Results (3)'!L2317/1000</f>
        <v>0</v>
      </c>
      <c r="P2306" s="3">
        <f>'PVWatts Hourly Results (4)'!L2317/1000</f>
        <v>0</v>
      </c>
      <c r="Q2306" s="130">
        <f>'PVWatts Hourly Results (5)'!L2317/1000</f>
        <v>0</v>
      </c>
    </row>
    <row r="2307" spans="2:17" x14ac:dyDescent="0.25">
      <c r="B2307" s="8">
        <v>4</v>
      </c>
      <c r="C2307" s="9">
        <v>6</v>
      </c>
      <c r="D2307" s="134">
        <f>'PVWatts Hourly Results (1)'!C2318</f>
        <v>0</v>
      </c>
      <c r="E2307" s="127">
        <f>DATE(YEAR(Inputs!$D$5),Summary!B2307,Summary!C2307)+TIME(D2307,0,0)</f>
        <v>97</v>
      </c>
      <c r="F2307" s="4">
        <f t="shared" si="249"/>
        <v>0</v>
      </c>
      <c r="G2307" s="4">
        <f t="shared" si="247"/>
        <v>6</v>
      </c>
      <c r="H2307" s="4">
        <f t="shared" si="250"/>
        <v>1</v>
      </c>
      <c r="I2307" s="4">
        <f t="shared" si="251"/>
        <v>0</v>
      </c>
      <c r="J2307" s="4">
        <f t="shared" si="252"/>
        <v>0</v>
      </c>
      <c r="K2307" s="4">
        <f t="shared" si="248"/>
        <v>0</v>
      </c>
      <c r="L2307" s="5">
        <f t="shared" si="253"/>
        <v>0</v>
      </c>
      <c r="M2307" s="137">
        <f>'PVWatts Hourly Results (1)'!L2318/1000</f>
        <v>0</v>
      </c>
      <c r="N2307" s="3">
        <f>'PVWatts Hourly Results (2)'!L2318/1000</f>
        <v>0</v>
      </c>
      <c r="O2307" s="3">
        <f>'PVWatts Hourly Results (3)'!L2318/1000</f>
        <v>0</v>
      </c>
      <c r="P2307" s="3">
        <f>'PVWatts Hourly Results (4)'!L2318/1000</f>
        <v>0</v>
      </c>
      <c r="Q2307" s="130">
        <f>'PVWatts Hourly Results (5)'!L2318/1000</f>
        <v>0</v>
      </c>
    </row>
    <row r="2308" spans="2:17" x14ac:dyDescent="0.25">
      <c r="B2308" s="8">
        <v>4</v>
      </c>
      <c r="C2308" s="9">
        <v>6</v>
      </c>
      <c r="D2308" s="134">
        <f>'PVWatts Hourly Results (1)'!C2319</f>
        <v>0</v>
      </c>
      <c r="E2308" s="127">
        <f>DATE(YEAR(Inputs!$D$5),Summary!B2308,Summary!C2308)+TIME(D2308,0,0)</f>
        <v>97</v>
      </c>
      <c r="F2308" s="4">
        <f t="shared" si="249"/>
        <v>0</v>
      </c>
      <c r="G2308" s="4">
        <f t="shared" si="247"/>
        <v>6</v>
      </c>
      <c r="H2308" s="4">
        <f t="shared" si="250"/>
        <v>1</v>
      </c>
      <c r="I2308" s="4">
        <f t="shared" si="251"/>
        <v>0</v>
      </c>
      <c r="J2308" s="4">
        <f t="shared" si="252"/>
        <v>0</v>
      </c>
      <c r="K2308" s="4">
        <f t="shared" si="248"/>
        <v>0</v>
      </c>
      <c r="L2308" s="5">
        <f t="shared" si="253"/>
        <v>0</v>
      </c>
      <c r="M2308" s="137">
        <f>'PVWatts Hourly Results (1)'!L2319/1000</f>
        <v>0</v>
      </c>
      <c r="N2308" s="3">
        <f>'PVWatts Hourly Results (2)'!L2319/1000</f>
        <v>0</v>
      </c>
      <c r="O2308" s="3">
        <f>'PVWatts Hourly Results (3)'!L2319/1000</f>
        <v>0</v>
      </c>
      <c r="P2308" s="3">
        <f>'PVWatts Hourly Results (4)'!L2319/1000</f>
        <v>0</v>
      </c>
      <c r="Q2308" s="130">
        <f>'PVWatts Hourly Results (5)'!L2319/1000</f>
        <v>0</v>
      </c>
    </row>
    <row r="2309" spans="2:17" x14ac:dyDescent="0.25">
      <c r="B2309" s="8">
        <v>4</v>
      </c>
      <c r="C2309" s="9">
        <v>6</v>
      </c>
      <c r="D2309" s="134">
        <f>'PVWatts Hourly Results (1)'!C2320</f>
        <v>0</v>
      </c>
      <c r="E2309" s="127">
        <f>DATE(YEAR(Inputs!$D$5),Summary!B2309,Summary!C2309)+TIME(D2309,0,0)</f>
        <v>97</v>
      </c>
      <c r="F2309" s="4">
        <f t="shared" si="249"/>
        <v>0</v>
      </c>
      <c r="G2309" s="4">
        <f t="shared" si="247"/>
        <v>6</v>
      </c>
      <c r="H2309" s="4">
        <f t="shared" si="250"/>
        <v>1</v>
      </c>
      <c r="I2309" s="4">
        <f t="shared" si="251"/>
        <v>0</v>
      </c>
      <c r="J2309" s="4">
        <f t="shared" si="252"/>
        <v>0</v>
      </c>
      <c r="K2309" s="4">
        <f t="shared" si="248"/>
        <v>0</v>
      </c>
      <c r="L2309" s="5">
        <f t="shared" si="253"/>
        <v>0</v>
      </c>
      <c r="M2309" s="137">
        <f>'PVWatts Hourly Results (1)'!L2320/1000</f>
        <v>0</v>
      </c>
      <c r="N2309" s="3">
        <f>'PVWatts Hourly Results (2)'!L2320/1000</f>
        <v>0</v>
      </c>
      <c r="O2309" s="3">
        <f>'PVWatts Hourly Results (3)'!L2320/1000</f>
        <v>0</v>
      </c>
      <c r="P2309" s="3">
        <f>'PVWatts Hourly Results (4)'!L2320/1000</f>
        <v>0</v>
      </c>
      <c r="Q2309" s="130">
        <f>'PVWatts Hourly Results (5)'!L2320/1000</f>
        <v>0</v>
      </c>
    </row>
    <row r="2310" spans="2:17" x14ac:dyDescent="0.25">
      <c r="B2310" s="8">
        <v>4</v>
      </c>
      <c r="C2310" s="9">
        <v>6</v>
      </c>
      <c r="D2310" s="134">
        <f>'PVWatts Hourly Results (1)'!C2321</f>
        <v>0</v>
      </c>
      <c r="E2310" s="127">
        <f>DATE(YEAR(Inputs!$D$5),Summary!B2310,Summary!C2310)+TIME(D2310,0,0)</f>
        <v>97</v>
      </c>
      <c r="F2310" s="4">
        <f t="shared" si="249"/>
        <v>0</v>
      </c>
      <c r="G2310" s="4">
        <f t="shared" si="247"/>
        <v>6</v>
      </c>
      <c r="H2310" s="4">
        <f t="shared" si="250"/>
        <v>1</v>
      </c>
      <c r="I2310" s="4">
        <f t="shared" si="251"/>
        <v>0</v>
      </c>
      <c r="J2310" s="4">
        <f t="shared" si="252"/>
        <v>0</v>
      </c>
      <c r="K2310" s="4">
        <f t="shared" si="248"/>
        <v>0</v>
      </c>
      <c r="L2310" s="5">
        <f t="shared" si="253"/>
        <v>0</v>
      </c>
      <c r="M2310" s="137">
        <f>'PVWatts Hourly Results (1)'!L2321/1000</f>
        <v>0</v>
      </c>
      <c r="N2310" s="3">
        <f>'PVWatts Hourly Results (2)'!L2321/1000</f>
        <v>0</v>
      </c>
      <c r="O2310" s="3">
        <f>'PVWatts Hourly Results (3)'!L2321/1000</f>
        <v>0</v>
      </c>
      <c r="P2310" s="3">
        <f>'PVWatts Hourly Results (4)'!L2321/1000</f>
        <v>0</v>
      </c>
      <c r="Q2310" s="130">
        <f>'PVWatts Hourly Results (5)'!L2321/1000</f>
        <v>0</v>
      </c>
    </row>
    <row r="2311" spans="2:17" x14ac:dyDescent="0.25">
      <c r="B2311" s="8">
        <v>4</v>
      </c>
      <c r="C2311" s="9">
        <v>6</v>
      </c>
      <c r="D2311" s="134">
        <f>'PVWatts Hourly Results (1)'!C2322</f>
        <v>0</v>
      </c>
      <c r="E2311" s="127">
        <f>DATE(YEAR(Inputs!$D$5),Summary!B2311,Summary!C2311)+TIME(D2311,0,0)</f>
        <v>97</v>
      </c>
      <c r="F2311" s="4">
        <f t="shared" si="249"/>
        <v>0</v>
      </c>
      <c r="G2311" s="4">
        <f t="shared" si="247"/>
        <v>6</v>
      </c>
      <c r="H2311" s="4">
        <f t="shared" si="250"/>
        <v>1</v>
      </c>
      <c r="I2311" s="4">
        <f t="shared" si="251"/>
        <v>0</v>
      </c>
      <c r="J2311" s="4">
        <f t="shared" si="252"/>
        <v>0</v>
      </c>
      <c r="K2311" s="4">
        <f t="shared" si="248"/>
        <v>0</v>
      </c>
      <c r="L2311" s="5">
        <f t="shared" si="253"/>
        <v>0</v>
      </c>
      <c r="M2311" s="137">
        <f>'PVWatts Hourly Results (1)'!L2322/1000</f>
        <v>0</v>
      </c>
      <c r="N2311" s="3">
        <f>'PVWatts Hourly Results (2)'!L2322/1000</f>
        <v>0</v>
      </c>
      <c r="O2311" s="3">
        <f>'PVWatts Hourly Results (3)'!L2322/1000</f>
        <v>0</v>
      </c>
      <c r="P2311" s="3">
        <f>'PVWatts Hourly Results (4)'!L2322/1000</f>
        <v>0</v>
      </c>
      <c r="Q2311" s="130">
        <f>'PVWatts Hourly Results (5)'!L2322/1000</f>
        <v>0</v>
      </c>
    </row>
    <row r="2312" spans="2:17" x14ac:dyDescent="0.25">
      <c r="B2312" s="8">
        <v>4</v>
      </c>
      <c r="C2312" s="9">
        <v>6</v>
      </c>
      <c r="D2312" s="134">
        <f>'PVWatts Hourly Results (1)'!C2323</f>
        <v>0</v>
      </c>
      <c r="E2312" s="127">
        <f>DATE(YEAR(Inputs!$D$5),Summary!B2312,Summary!C2312)+TIME(D2312,0,0)</f>
        <v>97</v>
      </c>
      <c r="F2312" s="4">
        <f t="shared" si="249"/>
        <v>0</v>
      </c>
      <c r="G2312" s="4">
        <f t="shared" si="247"/>
        <v>6</v>
      </c>
      <c r="H2312" s="4">
        <f t="shared" si="250"/>
        <v>1</v>
      </c>
      <c r="I2312" s="4">
        <f t="shared" si="251"/>
        <v>0</v>
      </c>
      <c r="J2312" s="4">
        <f t="shared" si="252"/>
        <v>0</v>
      </c>
      <c r="K2312" s="4">
        <f t="shared" si="248"/>
        <v>0</v>
      </c>
      <c r="L2312" s="5">
        <f t="shared" si="253"/>
        <v>0</v>
      </c>
      <c r="M2312" s="137">
        <f>'PVWatts Hourly Results (1)'!L2323/1000</f>
        <v>0</v>
      </c>
      <c r="N2312" s="3">
        <f>'PVWatts Hourly Results (2)'!L2323/1000</f>
        <v>0</v>
      </c>
      <c r="O2312" s="3">
        <f>'PVWatts Hourly Results (3)'!L2323/1000</f>
        <v>0</v>
      </c>
      <c r="P2312" s="3">
        <f>'PVWatts Hourly Results (4)'!L2323/1000</f>
        <v>0</v>
      </c>
      <c r="Q2312" s="130">
        <f>'PVWatts Hourly Results (5)'!L2323/1000</f>
        <v>0</v>
      </c>
    </row>
    <row r="2313" spans="2:17" x14ac:dyDescent="0.25">
      <c r="B2313" s="8">
        <v>4</v>
      </c>
      <c r="C2313" s="9">
        <v>6</v>
      </c>
      <c r="D2313" s="134">
        <f>'PVWatts Hourly Results (1)'!C2324</f>
        <v>0</v>
      </c>
      <c r="E2313" s="127">
        <f>DATE(YEAR(Inputs!$D$5),Summary!B2313,Summary!C2313)+TIME(D2313,0,0)</f>
        <v>97</v>
      </c>
      <c r="F2313" s="4">
        <f t="shared" si="249"/>
        <v>0</v>
      </c>
      <c r="G2313" s="4">
        <f t="shared" si="247"/>
        <v>6</v>
      </c>
      <c r="H2313" s="4">
        <f t="shared" si="250"/>
        <v>1</v>
      </c>
      <c r="I2313" s="4">
        <f t="shared" si="251"/>
        <v>0</v>
      </c>
      <c r="J2313" s="4">
        <f t="shared" si="252"/>
        <v>0</v>
      </c>
      <c r="K2313" s="4">
        <f t="shared" si="248"/>
        <v>0</v>
      </c>
      <c r="L2313" s="5">
        <f t="shared" si="253"/>
        <v>0</v>
      </c>
      <c r="M2313" s="137">
        <f>'PVWatts Hourly Results (1)'!L2324/1000</f>
        <v>0</v>
      </c>
      <c r="N2313" s="3">
        <f>'PVWatts Hourly Results (2)'!L2324/1000</f>
        <v>0</v>
      </c>
      <c r="O2313" s="3">
        <f>'PVWatts Hourly Results (3)'!L2324/1000</f>
        <v>0</v>
      </c>
      <c r="P2313" s="3">
        <f>'PVWatts Hourly Results (4)'!L2324/1000</f>
        <v>0</v>
      </c>
      <c r="Q2313" s="130">
        <f>'PVWatts Hourly Results (5)'!L2324/1000</f>
        <v>0</v>
      </c>
    </row>
    <row r="2314" spans="2:17" x14ac:dyDescent="0.25">
      <c r="B2314" s="8">
        <v>4</v>
      </c>
      <c r="C2314" s="9">
        <v>6</v>
      </c>
      <c r="D2314" s="134">
        <f>'PVWatts Hourly Results (1)'!C2325</f>
        <v>0</v>
      </c>
      <c r="E2314" s="127">
        <f>DATE(YEAR(Inputs!$D$5),Summary!B2314,Summary!C2314)+TIME(D2314,0,0)</f>
        <v>97</v>
      </c>
      <c r="F2314" s="4">
        <f t="shared" si="249"/>
        <v>0</v>
      </c>
      <c r="G2314" s="4">
        <f t="shared" si="247"/>
        <v>6</v>
      </c>
      <c r="H2314" s="4">
        <f t="shared" si="250"/>
        <v>1</v>
      </c>
      <c r="I2314" s="4">
        <f t="shared" si="251"/>
        <v>0</v>
      </c>
      <c r="J2314" s="4">
        <f t="shared" si="252"/>
        <v>0</v>
      </c>
      <c r="K2314" s="4">
        <f t="shared" si="248"/>
        <v>0</v>
      </c>
      <c r="L2314" s="5">
        <f t="shared" si="253"/>
        <v>0</v>
      </c>
      <c r="M2314" s="137">
        <f>'PVWatts Hourly Results (1)'!L2325/1000</f>
        <v>0</v>
      </c>
      <c r="N2314" s="3">
        <f>'PVWatts Hourly Results (2)'!L2325/1000</f>
        <v>0</v>
      </c>
      <c r="O2314" s="3">
        <f>'PVWatts Hourly Results (3)'!L2325/1000</f>
        <v>0</v>
      </c>
      <c r="P2314" s="3">
        <f>'PVWatts Hourly Results (4)'!L2325/1000</f>
        <v>0</v>
      </c>
      <c r="Q2314" s="130">
        <f>'PVWatts Hourly Results (5)'!L2325/1000</f>
        <v>0</v>
      </c>
    </row>
    <row r="2315" spans="2:17" x14ac:dyDescent="0.25">
      <c r="B2315" s="8">
        <v>4</v>
      </c>
      <c r="C2315" s="9">
        <v>6</v>
      </c>
      <c r="D2315" s="134">
        <f>'PVWatts Hourly Results (1)'!C2326</f>
        <v>0</v>
      </c>
      <c r="E2315" s="127">
        <f>DATE(YEAR(Inputs!$D$5),Summary!B2315,Summary!C2315)+TIME(D2315,0,0)</f>
        <v>97</v>
      </c>
      <c r="F2315" s="4">
        <f t="shared" si="249"/>
        <v>0</v>
      </c>
      <c r="G2315" s="4">
        <f t="shared" si="247"/>
        <v>6</v>
      </c>
      <c r="H2315" s="4">
        <f t="shared" si="250"/>
        <v>1</v>
      </c>
      <c r="I2315" s="4">
        <f t="shared" si="251"/>
        <v>0</v>
      </c>
      <c r="J2315" s="4">
        <f t="shared" si="252"/>
        <v>0</v>
      </c>
      <c r="K2315" s="4">
        <f t="shared" si="248"/>
        <v>0</v>
      </c>
      <c r="L2315" s="5">
        <f t="shared" si="253"/>
        <v>0</v>
      </c>
      <c r="M2315" s="137">
        <f>'PVWatts Hourly Results (1)'!L2326/1000</f>
        <v>0</v>
      </c>
      <c r="N2315" s="3">
        <f>'PVWatts Hourly Results (2)'!L2326/1000</f>
        <v>0</v>
      </c>
      <c r="O2315" s="3">
        <f>'PVWatts Hourly Results (3)'!L2326/1000</f>
        <v>0</v>
      </c>
      <c r="P2315" s="3">
        <f>'PVWatts Hourly Results (4)'!L2326/1000</f>
        <v>0</v>
      </c>
      <c r="Q2315" s="130">
        <f>'PVWatts Hourly Results (5)'!L2326/1000</f>
        <v>0</v>
      </c>
    </row>
    <row r="2316" spans="2:17" x14ac:dyDescent="0.25">
      <c r="B2316" s="8">
        <v>4</v>
      </c>
      <c r="C2316" s="9">
        <v>6</v>
      </c>
      <c r="D2316" s="134">
        <f>'PVWatts Hourly Results (1)'!C2327</f>
        <v>0</v>
      </c>
      <c r="E2316" s="127">
        <f>DATE(YEAR(Inputs!$D$5),Summary!B2316,Summary!C2316)+TIME(D2316,0,0)</f>
        <v>97</v>
      </c>
      <c r="F2316" s="4">
        <f t="shared" si="249"/>
        <v>0</v>
      </c>
      <c r="G2316" s="4">
        <f t="shared" si="247"/>
        <v>6</v>
      </c>
      <c r="H2316" s="4">
        <f t="shared" si="250"/>
        <v>1</v>
      </c>
      <c r="I2316" s="4">
        <f t="shared" si="251"/>
        <v>0</v>
      </c>
      <c r="J2316" s="4">
        <f t="shared" si="252"/>
        <v>0</v>
      </c>
      <c r="K2316" s="4">
        <f t="shared" si="248"/>
        <v>0</v>
      </c>
      <c r="L2316" s="5">
        <f t="shared" si="253"/>
        <v>0</v>
      </c>
      <c r="M2316" s="137">
        <f>'PVWatts Hourly Results (1)'!L2327/1000</f>
        <v>0</v>
      </c>
      <c r="N2316" s="3">
        <f>'PVWatts Hourly Results (2)'!L2327/1000</f>
        <v>0</v>
      </c>
      <c r="O2316" s="3">
        <f>'PVWatts Hourly Results (3)'!L2327/1000</f>
        <v>0</v>
      </c>
      <c r="P2316" s="3">
        <f>'PVWatts Hourly Results (4)'!L2327/1000</f>
        <v>0</v>
      </c>
      <c r="Q2316" s="130">
        <f>'PVWatts Hourly Results (5)'!L2327/1000</f>
        <v>0</v>
      </c>
    </row>
    <row r="2317" spans="2:17" x14ac:dyDescent="0.25">
      <c r="B2317" s="8">
        <v>4</v>
      </c>
      <c r="C2317" s="9">
        <v>6</v>
      </c>
      <c r="D2317" s="134">
        <f>'PVWatts Hourly Results (1)'!C2328</f>
        <v>0</v>
      </c>
      <c r="E2317" s="127">
        <f>DATE(YEAR(Inputs!$D$5),Summary!B2317,Summary!C2317)+TIME(D2317,0,0)</f>
        <v>97</v>
      </c>
      <c r="F2317" s="4">
        <f t="shared" si="249"/>
        <v>0</v>
      </c>
      <c r="G2317" s="4">
        <f t="shared" si="247"/>
        <v>6</v>
      </c>
      <c r="H2317" s="4">
        <f t="shared" si="250"/>
        <v>1</v>
      </c>
      <c r="I2317" s="4">
        <f t="shared" si="251"/>
        <v>0</v>
      </c>
      <c r="J2317" s="4">
        <f t="shared" si="252"/>
        <v>0</v>
      </c>
      <c r="K2317" s="4">
        <f t="shared" si="248"/>
        <v>0</v>
      </c>
      <c r="L2317" s="5">
        <f t="shared" si="253"/>
        <v>0</v>
      </c>
      <c r="M2317" s="137">
        <f>'PVWatts Hourly Results (1)'!L2328/1000</f>
        <v>0</v>
      </c>
      <c r="N2317" s="3">
        <f>'PVWatts Hourly Results (2)'!L2328/1000</f>
        <v>0</v>
      </c>
      <c r="O2317" s="3">
        <f>'PVWatts Hourly Results (3)'!L2328/1000</f>
        <v>0</v>
      </c>
      <c r="P2317" s="3">
        <f>'PVWatts Hourly Results (4)'!L2328/1000</f>
        <v>0</v>
      </c>
      <c r="Q2317" s="130">
        <f>'PVWatts Hourly Results (5)'!L2328/1000</f>
        <v>0</v>
      </c>
    </row>
    <row r="2318" spans="2:17" x14ac:dyDescent="0.25">
      <c r="B2318" s="8">
        <v>4</v>
      </c>
      <c r="C2318" s="9">
        <v>6</v>
      </c>
      <c r="D2318" s="134">
        <f>'PVWatts Hourly Results (1)'!C2329</f>
        <v>0</v>
      </c>
      <c r="E2318" s="127">
        <f>DATE(YEAR(Inputs!$D$5),Summary!B2318,Summary!C2318)+TIME(D2318,0,0)</f>
        <v>97</v>
      </c>
      <c r="F2318" s="4">
        <f t="shared" si="249"/>
        <v>0</v>
      </c>
      <c r="G2318" s="4">
        <f t="shared" si="247"/>
        <v>6</v>
      </c>
      <c r="H2318" s="4">
        <f t="shared" si="250"/>
        <v>1</v>
      </c>
      <c r="I2318" s="4">
        <f t="shared" si="251"/>
        <v>0</v>
      </c>
      <c r="J2318" s="4">
        <f t="shared" si="252"/>
        <v>0</v>
      </c>
      <c r="K2318" s="4">
        <f t="shared" si="248"/>
        <v>0</v>
      </c>
      <c r="L2318" s="5">
        <f t="shared" si="253"/>
        <v>0</v>
      </c>
      <c r="M2318" s="137">
        <f>'PVWatts Hourly Results (1)'!L2329/1000</f>
        <v>0</v>
      </c>
      <c r="N2318" s="3">
        <f>'PVWatts Hourly Results (2)'!L2329/1000</f>
        <v>0</v>
      </c>
      <c r="O2318" s="3">
        <f>'PVWatts Hourly Results (3)'!L2329/1000</f>
        <v>0</v>
      </c>
      <c r="P2318" s="3">
        <f>'PVWatts Hourly Results (4)'!L2329/1000</f>
        <v>0</v>
      </c>
      <c r="Q2318" s="130">
        <f>'PVWatts Hourly Results (5)'!L2329/1000</f>
        <v>0</v>
      </c>
    </row>
    <row r="2319" spans="2:17" x14ac:dyDescent="0.25">
      <c r="B2319" s="8">
        <v>4</v>
      </c>
      <c r="C2319" s="9">
        <v>6</v>
      </c>
      <c r="D2319" s="134">
        <f>'PVWatts Hourly Results (1)'!C2330</f>
        <v>0</v>
      </c>
      <c r="E2319" s="127">
        <f>DATE(YEAR(Inputs!$D$5),Summary!B2319,Summary!C2319)+TIME(D2319,0,0)</f>
        <v>97</v>
      </c>
      <c r="F2319" s="4">
        <f t="shared" si="249"/>
        <v>0</v>
      </c>
      <c r="G2319" s="4">
        <f t="shared" si="247"/>
        <v>6</v>
      </c>
      <c r="H2319" s="4">
        <f t="shared" si="250"/>
        <v>1</v>
      </c>
      <c r="I2319" s="4">
        <f t="shared" si="251"/>
        <v>0</v>
      </c>
      <c r="J2319" s="4">
        <f t="shared" si="252"/>
        <v>0</v>
      </c>
      <c r="K2319" s="4">
        <f t="shared" si="248"/>
        <v>0</v>
      </c>
      <c r="L2319" s="5">
        <f t="shared" si="253"/>
        <v>0</v>
      </c>
      <c r="M2319" s="137">
        <f>'PVWatts Hourly Results (1)'!L2330/1000</f>
        <v>0</v>
      </c>
      <c r="N2319" s="3">
        <f>'PVWatts Hourly Results (2)'!L2330/1000</f>
        <v>0</v>
      </c>
      <c r="O2319" s="3">
        <f>'PVWatts Hourly Results (3)'!L2330/1000</f>
        <v>0</v>
      </c>
      <c r="P2319" s="3">
        <f>'PVWatts Hourly Results (4)'!L2330/1000</f>
        <v>0</v>
      </c>
      <c r="Q2319" s="130">
        <f>'PVWatts Hourly Results (5)'!L2330/1000</f>
        <v>0</v>
      </c>
    </row>
    <row r="2320" spans="2:17" x14ac:dyDescent="0.25">
      <c r="B2320" s="8">
        <v>4</v>
      </c>
      <c r="C2320" s="9">
        <v>6</v>
      </c>
      <c r="D2320" s="134">
        <f>'PVWatts Hourly Results (1)'!C2331</f>
        <v>0</v>
      </c>
      <c r="E2320" s="127">
        <f>DATE(YEAR(Inputs!$D$5),Summary!B2320,Summary!C2320)+TIME(D2320,0,0)</f>
        <v>97</v>
      </c>
      <c r="F2320" s="4">
        <f t="shared" si="249"/>
        <v>0</v>
      </c>
      <c r="G2320" s="4">
        <f t="shared" si="247"/>
        <v>6</v>
      </c>
      <c r="H2320" s="4">
        <f t="shared" si="250"/>
        <v>1</v>
      </c>
      <c r="I2320" s="4">
        <f t="shared" si="251"/>
        <v>0</v>
      </c>
      <c r="J2320" s="4">
        <f t="shared" si="252"/>
        <v>0</v>
      </c>
      <c r="K2320" s="4">
        <f t="shared" si="248"/>
        <v>0</v>
      </c>
      <c r="L2320" s="5">
        <f t="shared" si="253"/>
        <v>0</v>
      </c>
      <c r="M2320" s="137">
        <f>'PVWatts Hourly Results (1)'!L2331/1000</f>
        <v>0</v>
      </c>
      <c r="N2320" s="3">
        <f>'PVWatts Hourly Results (2)'!L2331/1000</f>
        <v>0</v>
      </c>
      <c r="O2320" s="3">
        <f>'PVWatts Hourly Results (3)'!L2331/1000</f>
        <v>0</v>
      </c>
      <c r="P2320" s="3">
        <f>'PVWatts Hourly Results (4)'!L2331/1000</f>
        <v>0</v>
      </c>
      <c r="Q2320" s="130">
        <f>'PVWatts Hourly Results (5)'!L2331/1000</f>
        <v>0</v>
      </c>
    </row>
    <row r="2321" spans="2:17" x14ac:dyDescent="0.25">
      <c r="B2321" s="8">
        <v>4</v>
      </c>
      <c r="C2321" s="9">
        <v>6</v>
      </c>
      <c r="D2321" s="134">
        <f>'PVWatts Hourly Results (1)'!C2332</f>
        <v>0</v>
      </c>
      <c r="E2321" s="127">
        <f>DATE(YEAR(Inputs!$D$5),Summary!B2321,Summary!C2321)+TIME(D2321,0,0)</f>
        <v>97</v>
      </c>
      <c r="F2321" s="4">
        <f t="shared" si="249"/>
        <v>0</v>
      </c>
      <c r="G2321" s="4">
        <f t="shared" si="247"/>
        <v>6</v>
      </c>
      <c r="H2321" s="4">
        <f t="shared" si="250"/>
        <v>1</v>
      </c>
      <c r="I2321" s="4">
        <f t="shared" si="251"/>
        <v>0</v>
      </c>
      <c r="J2321" s="4">
        <f t="shared" si="252"/>
        <v>0</v>
      </c>
      <c r="K2321" s="4">
        <f t="shared" si="248"/>
        <v>0</v>
      </c>
      <c r="L2321" s="5">
        <f t="shared" si="253"/>
        <v>0</v>
      </c>
      <c r="M2321" s="137">
        <f>'PVWatts Hourly Results (1)'!L2332/1000</f>
        <v>0</v>
      </c>
      <c r="N2321" s="3">
        <f>'PVWatts Hourly Results (2)'!L2332/1000</f>
        <v>0</v>
      </c>
      <c r="O2321" s="3">
        <f>'PVWatts Hourly Results (3)'!L2332/1000</f>
        <v>0</v>
      </c>
      <c r="P2321" s="3">
        <f>'PVWatts Hourly Results (4)'!L2332/1000</f>
        <v>0</v>
      </c>
      <c r="Q2321" s="130">
        <f>'PVWatts Hourly Results (5)'!L2332/1000</f>
        <v>0</v>
      </c>
    </row>
    <row r="2322" spans="2:17" x14ac:dyDescent="0.25">
      <c r="B2322" s="8">
        <v>4</v>
      </c>
      <c r="C2322" s="9">
        <v>6</v>
      </c>
      <c r="D2322" s="134">
        <f>'PVWatts Hourly Results (1)'!C2333</f>
        <v>0</v>
      </c>
      <c r="E2322" s="127">
        <f>DATE(YEAR(Inputs!$D$5),Summary!B2322,Summary!C2322)+TIME(D2322,0,0)</f>
        <v>97</v>
      </c>
      <c r="F2322" s="4">
        <f t="shared" si="249"/>
        <v>0</v>
      </c>
      <c r="G2322" s="4">
        <f t="shared" si="247"/>
        <v>6</v>
      </c>
      <c r="H2322" s="4">
        <f t="shared" si="250"/>
        <v>1</v>
      </c>
      <c r="I2322" s="4">
        <f t="shared" si="251"/>
        <v>0</v>
      </c>
      <c r="J2322" s="4">
        <f t="shared" si="252"/>
        <v>0</v>
      </c>
      <c r="K2322" s="4">
        <f t="shared" si="248"/>
        <v>0</v>
      </c>
      <c r="L2322" s="5">
        <f t="shared" si="253"/>
        <v>0</v>
      </c>
      <c r="M2322" s="137">
        <f>'PVWatts Hourly Results (1)'!L2333/1000</f>
        <v>0</v>
      </c>
      <c r="N2322" s="3">
        <f>'PVWatts Hourly Results (2)'!L2333/1000</f>
        <v>0</v>
      </c>
      <c r="O2322" s="3">
        <f>'PVWatts Hourly Results (3)'!L2333/1000</f>
        <v>0</v>
      </c>
      <c r="P2322" s="3">
        <f>'PVWatts Hourly Results (4)'!L2333/1000</f>
        <v>0</v>
      </c>
      <c r="Q2322" s="130">
        <f>'PVWatts Hourly Results (5)'!L2333/1000</f>
        <v>0</v>
      </c>
    </row>
    <row r="2323" spans="2:17" x14ac:dyDescent="0.25">
      <c r="B2323" s="8">
        <v>4</v>
      </c>
      <c r="C2323" s="9">
        <v>6</v>
      </c>
      <c r="D2323" s="134">
        <f>'PVWatts Hourly Results (1)'!C2334</f>
        <v>0</v>
      </c>
      <c r="E2323" s="127">
        <f>DATE(YEAR(Inputs!$D$5),Summary!B2323,Summary!C2323)+TIME(D2323,0,0)</f>
        <v>97</v>
      </c>
      <c r="F2323" s="4">
        <f t="shared" si="249"/>
        <v>0</v>
      </c>
      <c r="G2323" s="4">
        <f t="shared" si="247"/>
        <v>6</v>
      </c>
      <c r="H2323" s="4">
        <f t="shared" si="250"/>
        <v>1</v>
      </c>
      <c r="I2323" s="4">
        <f t="shared" si="251"/>
        <v>0</v>
      </c>
      <c r="J2323" s="4">
        <f t="shared" si="252"/>
        <v>0</v>
      </c>
      <c r="K2323" s="4">
        <f t="shared" si="248"/>
        <v>0</v>
      </c>
      <c r="L2323" s="5">
        <f t="shared" si="253"/>
        <v>0</v>
      </c>
      <c r="M2323" s="137">
        <f>'PVWatts Hourly Results (1)'!L2334/1000</f>
        <v>0</v>
      </c>
      <c r="N2323" s="3">
        <f>'PVWatts Hourly Results (2)'!L2334/1000</f>
        <v>0</v>
      </c>
      <c r="O2323" s="3">
        <f>'PVWatts Hourly Results (3)'!L2334/1000</f>
        <v>0</v>
      </c>
      <c r="P2323" s="3">
        <f>'PVWatts Hourly Results (4)'!L2334/1000</f>
        <v>0</v>
      </c>
      <c r="Q2323" s="130">
        <f>'PVWatts Hourly Results (5)'!L2334/1000</f>
        <v>0</v>
      </c>
    </row>
    <row r="2324" spans="2:17" x14ac:dyDescent="0.25">
      <c r="B2324" s="8">
        <v>4</v>
      </c>
      <c r="C2324" s="9">
        <v>6</v>
      </c>
      <c r="D2324" s="134">
        <f>'PVWatts Hourly Results (1)'!C2335</f>
        <v>0</v>
      </c>
      <c r="E2324" s="127">
        <f>DATE(YEAR(Inputs!$D$5),Summary!B2324,Summary!C2324)+TIME(D2324,0,0)</f>
        <v>97</v>
      </c>
      <c r="F2324" s="4">
        <f t="shared" si="249"/>
        <v>0</v>
      </c>
      <c r="G2324" s="4">
        <f t="shared" si="247"/>
        <v>6</v>
      </c>
      <c r="H2324" s="4">
        <f t="shared" si="250"/>
        <v>1</v>
      </c>
      <c r="I2324" s="4">
        <f t="shared" si="251"/>
        <v>0</v>
      </c>
      <c r="J2324" s="4">
        <f t="shared" si="252"/>
        <v>0</v>
      </c>
      <c r="K2324" s="4">
        <f t="shared" si="248"/>
        <v>0</v>
      </c>
      <c r="L2324" s="5">
        <f t="shared" si="253"/>
        <v>0</v>
      </c>
      <c r="M2324" s="137">
        <f>'PVWatts Hourly Results (1)'!L2335/1000</f>
        <v>0</v>
      </c>
      <c r="N2324" s="3">
        <f>'PVWatts Hourly Results (2)'!L2335/1000</f>
        <v>0</v>
      </c>
      <c r="O2324" s="3">
        <f>'PVWatts Hourly Results (3)'!L2335/1000</f>
        <v>0</v>
      </c>
      <c r="P2324" s="3">
        <f>'PVWatts Hourly Results (4)'!L2335/1000</f>
        <v>0</v>
      </c>
      <c r="Q2324" s="130">
        <f>'PVWatts Hourly Results (5)'!L2335/1000</f>
        <v>0</v>
      </c>
    </row>
    <row r="2325" spans="2:17" x14ac:dyDescent="0.25">
      <c r="B2325" s="8">
        <v>4</v>
      </c>
      <c r="C2325" s="9">
        <v>6</v>
      </c>
      <c r="D2325" s="134">
        <f>'PVWatts Hourly Results (1)'!C2336</f>
        <v>0</v>
      </c>
      <c r="E2325" s="127">
        <f>DATE(YEAR(Inputs!$D$5),Summary!B2325,Summary!C2325)+TIME(D2325,0,0)</f>
        <v>97</v>
      </c>
      <c r="F2325" s="4">
        <f t="shared" si="249"/>
        <v>0</v>
      </c>
      <c r="G2325" s="4">
        <f t="shared" si="247"/>
        <v>6</v>
      </c>
      <c r="H2325" s="4">
        <f t="shared" si="250"/>
        <v>1</v>
      </c>
      <c r="I2325" s="4">
        <f t="shared" si="251"/>
        <v>0</v>
      </c>
      <c r="J2325" s="4">
        <f t="shared" si="252"/>
        <v>0</v>
      </c>
      <c r="K2325" s="4">
        <f t="shared" si="248"/>
        <v>0</v>
      </c>
      <c r="L2325" s="5">
        <f t="shared" si="253"/>
        <v>0</v>
      </c>
      <c r="M2325" s="137">
        <f>'PVWatts Hourly Results (1)'!L2336/1000</f>
        <v>0</v>
      </c>
      <c r="N2325" s="3">
        <f>'PVWatts Hourly Results (2)'!L2336/1000</f>
        <v>0</v>
      </c>
      <c r="O2325" s="3">
        <f>'PVWatts Hourly Results (3)'!L2336/1000</f>
        <v>0</v>
      </c>
      <c r="P2325" s="3">
        <f>'PVWatts Hourly Results (4)'!L2336/1000</f>
        <v>0</v>
      </c>
      <c r="Q2325" s="130">
        <f>'PVWatts Hourly Results (5)'!L2336/1000</f>
        <v>0</v>
      </c>
    </row>
    <row r="2326" spans="2:17" x14ac:dyDescent="0.25">
      <c r="B2326" s="8">
        <v>4</v>
      </c>
      <c r="C2326" s="9">
        <v>7</v>
      </c>
      <c r="D2326" s="134">
        <f>'PVWatts Hourly Results (1)'!C2337</f>
        <v>0</v>
      </c>
      <c r="E2326" s="127">
        <f>DATE(YEAR(Inputs!$D$5),Summary!B2326,Summary!C2326)+TIME(D2326,0,0)</f>
        <v>98</v>
      </c>
      <c r="F2326" s="4">
        <f t="shared" si="249"/>
        <v>0</v>
      </c>
      <c r="G2326" s="4">
        <f t="shared" ref="G2326:G2389" si="254">WEEKDAY(E2326)</f>
        <v>7</v>
      </c>
      <c r="H2326" s="4">
        <f t="shared" si="250"/>
        <v>0</v>
      </c>
      <c r="I2326" s="4">
        <f t="shared" si="251"/>
        <v>0</v>
      </c>
      <c r="J2326" s="4">
        <f t="shared" si="252"/>
        <v>0</v>
      </c>
      <c r="K2326" s="4">
        <f t="shared" ref="K2326:K2389" si="255">IF(OR(AND(B2326=7,C2326=4),AND(B2326=1,C2326=1)),1,0)</f>
        <v>0</v>
      </c>
      <c r="L2326" s="5">
        <f t="shared" si="253"/>
        <v>0</v>
      </c>
      <c r="M2326" s="137">
        <f>'PVWatts Hourly Results (1)'!L2337/1000</f>
        <v>0</v>
      </c>
      <c r="N2326" s="3">
        <f>'PVWatts Hourly Results (2)'!L2337/1000</f>
        <v>0</v>
      </c>
      <c r="O2326" s="3">
        <f>'PVWatts Hourly Results (3)'!L2337/1000</f>
        <v>0</v>
      </c>
      <c r="P2326" s="3">
        <f>'PVWatts Hourly Results (4)'!L2337/1000</f>
        <v>0</v>
      </c>
      <c r="Q2326" s="130">
        <f>'PVWatts Hourly Results (5)'!L2337/1000</f>
        <v>0</v>
      </c>
    </row>
    <row r="2327" spans="2:17" x14ac:dyDescent="0.25">
      <c r="B2327" s="8">
        <v>4</v>
      </c>
      <c r="C2327" s="9">
        <v>7</v>
      </c>
      <c r="D2327" s="134">
        <f>'PVWatts Hourly Results (1)'!C2338</f>
        <v>0</v>
      </c>
      <c r="E2327" s="127">
        <f>DATE(YEAR(Inputs!$D$5),Summary!B2327,Summary!C2327)+TIME(D2327,0,0)</f>
        <v>98</v>
      </c>
      <c r="F2327" s="4">
        <f t="shared" ref="F2327:F2390" si="256">IF(OR(B2327&lt;3,B2327=6,B2327=7,B2327=8),1,0)</f>
        <v>0</v>
      </c>
      <c r="G2327" s="4">
        <f t="shared" si="254"/>
        <v>7</v>
      </c>
      <c r="H2327" s="4">
        <f t="shared" ref="H2327:H2390" si="257">IF(OR(G2327=2,G2327=3,G2327=4,G2327=5,G2327=6),1,0)</f>
        <v>0</v>
      </c>
      <c r="I2327" s="4">
        <f t="shared" ref="I2327:I2390" si="258">IF(AND(B2327&gt;5,B2327&lt;9,D2327&gt;=13,D2327&lt;=16,H2327=1),1,0)</f>
        <v>0</v>
      </c>
      <c r="J2327" s="4">
        <f t="shared" ref="J2327:J2390" si="259">IF(AND(B2327&lt;3,OR(AND(D2327&gt;6,D2327&lt;9),AND(D2327&gt;17,D2327&lt;20)),H2327=1),1,0)</f>
        <v>0</v>
      </c>
      <c r="K2327" s="4">
        <f t="shared" si="255"/>
        <v>0</v>
      </c>
      <c r="L2327" s="5">
        <f t="shared" ref="L2327:L2390" si="260">IFERROR(IF(AND(F2327=1,H2327=1,OR(I2327=1,J2327=1),K2327=0),1,0),"")</f>
        <v>0</v>
      </c>
      <c r="M2327" s="137">
        <f>'PVWatts Hourly Results (1)'!L2338/1000</f>
        <v>0</v>
      </c>
      <c r="N2327" s="3">
        <f>'PVWatts Hourly Results (2)'!L2338/1000</f>
        <v>0</v>
      </c>
      <c r="O2327" s="3">
        <f>'PVWatts Hourly Results (3)'!L2338/1000</f>
        <v>0</v>
      </c>
      <c r="P2327" s="3">
        <f>'PVWatts Hourly Results (4)'!L2338/1000</f>
        <v>0</v>
      </c>
      <c r="Q2327" s="130">
        <f>'PVWatts Hourly Results (5)'!L2338/1000</f>
        <v>0</v>
      </c>
    </row>
    <row r="2328" spans="2:17" x14ac:dyDescent="0.25">
      <c r="B2328" s="8">
        <v>4</v>
      </c>
      <c r="C2328" s="9">
        <v>7</v>
      </c>
      <c r="D2328" s="134">
        <f>'PVWatts Hourly Results (1)'!C2339</f>
        <v>0</v>
      </c>
      <c r="E2328" s="127">
        <f>DATE(YEAR(Inputs!$D$5),Summary!B2328,Summary!C2328)+TIME(D2328,0,0)</f>
        <v>98</v>
      </c>
      <c r="F2328" s="4">
        <f t="shared" si="256"/>
        <v>0</v>
      </c>
      <c r="G2328" s="4">
        <f t="shared" si="254"/>
        <v>7</v>
      </c>
      <c r="H2328" s="4">
        <f t="shared" si="257"/>
        <v>0</v>
      </c>
      <c r="I2328" s="4">
        <f t="shared" si="258"/>
        <v>0</v>
      </c>
      <c r="J2328" s="4">
        <f t="shared" si="259"/>
        <v>0</v>
      </c>
      <c r="K2328" s="4">
        <f t="shared" si="255"/>
        <v>0</v>
      </c>
      <c r="L2328" s="5">
        <f t="shared" si="260"/>
        <v>0</v>
      </c>
      <c r="M2328" s="137">
        <f>'PVWatts Hourly Results (1)'!L2339/1000</f>
        <v>0</v>
      </c>
      <c r="N2328" s="3">
        <f>'PVWatts Hourly Results (2)'!L2339/1000</f>
        <v>0</v>
      </c>
      <c r="O2328" s="3">
        <f>'PVWatts Hourly Results (3)'!L2339/1000</f>
        <v>0</v>
      </c>
      <c r="P2328" s="3">
        <f>'PVWatts Hourly Results (4)'!L2339/1000</f>
        <v>0</v>
      </c>
      <c r="Q2328" s="130">
        <f>'PVWatts Hourly Results (5)'!L2339/1000</f>
        <v>0</v>
      </c>
    </row>
    <row r="2329" spans="2:17" x14ac:dyDescent="0.25">
      <c r="B2329" s="8">
        <v>4</v>
      </c>
      <c r="C2329" s="9">
        <v>7</v>
      </c>
      <c r="D2329" s="134">
        <f>'PVWatts Hourly Results (1)'!C2340</f>
        <v>0</v>
      </c>
      <c r="E2329" s="127">
        <f>DATE(YEAR(Inputs!$D$5),Summary!B2329,Summary!C2329)+TIME(D2329,0,0)</f>
        <v>98</v>
      </c>
      <c r="F2329" s="4">
        <f t="shared" si="256"/>
        <v>0</v>
      </c>
      <c r="G2329" s="4">
        <f t="shared" si="254"/>
        <v>7</v>
      </c>
      <c r="H2329" s="4">
        <f t="shared" si="257"/>
        <v>0</v>
      </c>
      <c r="I2329" s="4">
        <f t="shared" si="258"/>
        <v>0</v>
      </c>
      <c r="J2329" s="4">
        <f t="shared" si="259"/>
        <v>0</v>
      </c>
      <c r="K2329" s="4">
        <f t="shared" si="255"/>
        <v>0</v>
      </c>
      <c r="L2329" s="5">
        <f t="shared" si="260"/>
        <v>0</v>
      </c>
      <c r="M2329" s="137">
        <f>'PVWatts Hourly Results (1)'!L2340/1000</f>
        <v>0</v>
      </c>
      <c r="N2329" s="3">
        <f>'PVWatts Hourly Results (2)'!L2340/1000</f>
        <v>0</v>
      </c>
      <c r="O2329" s="3">
        <f>'PVWatts Hourly Results (3)'!L2340/1000</f>
        <v>0</v>
      </c>
      <c r="P2329" s="3">
        <f>'PVWatts Hourly Results (4)'!L2340/1000</f>
        <v>0</v>
      </c>
      <c r="Q2329" s="130">
        <f>'PVWatts Hourly Results (5)'!L2340/1000</f>
        <v>0</v>
      </c>
    </row>
    <row r="2330" spans="2:17" x14ac:dyDescent="0.25">
      <c r="B2330" s="8">
        <v>4</v>
      </c>
      <c r="C2330" s="9">
        <v>7</v>
      </c>
      <c r="D2330" s="134">
        <f>'PVWatts Hourly Results (1)'!C2341</f>
        <v>0</v>
      </c>
      <c r="E2330" s="127">
        <f>DATE(YEAR(Inputs!$D$5),Summary!B2330,Summary!C2330)+TIME(D2330,0,0)</f>
        <v>98</v>
      </c>
      <c r="F2330" s="4">
        <f t="shared" si="256"/>
        <v>0</v>
      </c>
      <c r="G2330" s="4">
        <f t="shared" si="254"/>
        <v>7</v>
      </c>
      <c r="H2330" s="4">
        <f t="shared" si="257"/>
        <v>0</v>
      </c>
      <c r="I2330" s="4">
        <f t="shared" si="258"/>
        <v>0</v>
      </c>
      <c r="J2330" s="4">
        <f t="shared" si="259"/>
        <v>0</v>
      </c>
      <c r="K2330" s="4">
        <f t="shared" si="255"/>
        <v>0</v>
      </c>
      <c r="L2330" s="5">
        <f t="shared" si="260"/>
        <v>0</v>
      </c>
      <c r="M2330" s="137">
        <f>'PVWatts Hourly Results (1)'!L2341/1000</f>
        <v>0</v>
      </c>
      <c r="N2330" s="3">
        <f>'PVWatts Hourly Results (2)'!L2341/1000</f>
        <v>0</v>
      </c>
      <c r="O2330" s="3">
        <f>'PVWatts Hourly Results (3)'!L2341/1000</f>
        <v>0</v>
      </c>
      <c r="P2330" s="3">
        <f>'PVWatts Hourly Results (4)'!L2341/1000</f>
        <v>0</v>
      </c>
      <c r="Q2330" s="130">
        <f>'PVWatts Hourly Results (5)'!L2341/1000</f>
        <v>0</v>
      </c>
    </row>
    <row r="2331" spans="2:17" x14ac:dyDescent="0.25">
      <c r="B2331" s="8">
        <v>4</v>
      </c>
      <c r="C2331" s="9">
        <v>7</v>
      </c>
      <c r="D2331" s="134">
        <f>'PVWatts Hourly Results (1)'!C2342</f>
        <v>0</v>
      </c>
      <c r="E2331" s="127">
        <f>DATE(YEAR(Inputs!$D$5),Summary!B2331,Summary!C2331)+TIME(D2331,0,0)</f>
        <v>98</v>
      </c>
      <c r="F2331" s="4">
        <f t="shared" si="256"/>
        <v>0</v>
      </c>
      <c r="G2331" s="4">
        <f t="shared" si="254"/>
        <v>7</v>
      </c>
      <c r="H2331" s="4">
        <f t="shared" si="257"/>
        <v>0</v>
      </c>
      <c r="I2331" s="4">
        <f t="shared" si="258"/>
        <v>0</v>
      </c>
      <c r="J2331" s="4">
        <f t="shared" si="259"/>
        <v>0</v>
      </c>
      <c r="K2331" s="4">
        <f t="shared" si="255"/>
        <v>0</v>
      </c>
      <c r="L2331" s="5">
        <f t="shared" si="260"/>
        <v>0</v>
      </c>
      <c r="M2331" s="137">
        <f>'PVWatts Hourly Results (1)'!L2342/1000</f>
        <v>0</v>
      </c>
      <c r="N2331" s="3">
        <f>'PVWatts Hourly Results (2)'!L2342/1000</f>
        <v>0</v>
      </c>
      <c r="O2331" s="3">
        <f>'PVWatts Hourly Results (3)'!L2342/1000</f>
        <v>0</v>
      </c>
      <c r="P2331" s="3">
        <f>'PVWatts Hourly Results (4)'!L2342/1000</f>
        <v>0</v>
      </c>
      <c r="Q2331" s="130">
        <f>'PVWatts Hourly Results (5)'!L2342/1000</f>
        <v>0</v>
      </c>
    </row>
    <row r="2332" spans="2:17" x14ac:dyDescent="0.25">
      <c r="B2332" s="8">
        <v>4</v>
      </c>
      <c r="C2332" s="9">
        <v>7</v>
      </c>
      <c r="D2332" s="134">
        <f>'PVWatts Hourly Results (1)'!C2343</f>
        <v>0</v>
      </c>
      <c r="E2332" s="127">
        <f>DATE(YEAR(Inputs!$D$5),Summary!B2332,Summary!C2332)+TIME(D2332,0,0)</f>
        <v>98</v>
      </c>
      <c r="F2332" s="4">
        <f t="shared" si="256"/>
        <v>0</v>
      </c>
      <c r="G2332" s="4">
        <f t="shared" si="254"/>
        <v>7</v>
      </c>
      <c r="H2332" s="4">
        <f t="shared" si="257"/>
        <v>0</v>
      </c>
      <c r="I2332" s="4">
        <f t="shared" si="258"/>
        <v>0</v>
      </c>
      <c r="J2332" s="4">
        <f t="shared" si="259"/>
        <v>0</v>
      </c>
      <c r="K2332" s="4">
        <f t="shared" si="255"/>
        <v>0</v>
      </c>
      <c r="L2332" s="5">
        <f t="shared" si="260"/>
        <v>0</v>
      </c>
      <c r="M2332" s="137">
        <f>'PVWatts Hourly Results (1)'!L2343/1000</f>
        <v>0</v>
      </c>
      <c r="N2332" s="3">
        <f>'PVWatts Hourly Results (2)'!L2343/1000</f>
        <v>0</v>
      </c>
      <c r="O2332" s="3">
        <f>'PVWatts Hourly Results (3)'!L2343/1000</f>
        <v>0</v>
      </c>
      <c r="P2332" s="3">
        <f>'PVWatts Hourly Results (4)'!L2343/1000</f>
        <v>0</v>
      </c>
      <c r="Q2332" s="130">
        <f>'PVWatts Hourly Results (5)'!L2343/1000</f>
        <v>0</v>
      </c>
    </row>
    <row r="2333" spans="2:17" x14ac:dyDescent="0.25">
      <c r="B2333" s="8">
        <v>4</v>
      </c>
      <c r="C2333" s="9">
        <v>7</v>
      </c>
      <c r="D2333" s="134">
        <f>'PVWatts Hourly Results (1)'!C2344</f>
        <v>0</v>
      </c>
      <c r="E2333" s="127">
        <f>DATE(YEAR(Inputs!$D$5),Summary!B2333,Summary!C2333)+TIME(D2333,0,0)</f>
        <v>98</v>
      </c>
      <c r="F2333" s="4">
        <f t="shared" si="256"/>
        <v>0</v>
      </c>
      <c r="G2333" s="4">
        <f t="shared" si="254"/>
        <v>7</v>
      </c>
      <c r="H2333" s="4">
        <f t="shared" si="257"/>
        <v>0</v>
      </c>
      <c r="I2333" s="4">
        <f t="shared" si="258"/>
        <v>0</v>
      </c>
      <c r="J2333" s="4">
        <f t="shared" si="259"/>
        <v>0</v>
      </c>
      <c r="K2333" s="4">
        <f t="shared" si="255"/>
        <v>0</v>
      </c>
      <c r="L2333" s="5">
        <f t="shared" si="260"/>
        <v>0</v>
      </c>
      <c r="M2333" s="137">
        <f>'PVWatts Hourly Results (1)'!L2344/1000</f>
        <v>0</v>
      </c>
      <c r="N2333" s="3">
        <f>'PVWatts Hourly Results (2)'!L2344/1000</f>
        <v>0</v>
      </c>
      <c r="O2333" s="3">
        <f>'PVWatts Hourly Results (3)'!L2344/1000</f>
        <v>0</v>
      </c>
      <c r="P2333" s="3">
        <f>'PVWatts Hourly Results (4)'!L2344/1000</f>
        <v>0</v>
      </c>
      <c r="Q2333" s="130">
        <f>'PVWatts Hourly Results (5)'!L2344/1000</f>
        <v>0</v>
      </c>
    </row>
    <row r="2334" spans="2:17" x14ac:dyDescent="0.25">
      <c r="B2334" s="8">
        <v>4</v>
      </c>
      <c r="C2334" s="9">
        <v>7</v>
      </c>
      <c r="D2334" s="134">
        <f>'PVWatts Hourly Results (1)'!C2345</f>
        <v>0</v>
      </c>
      <c r="E2334" s="127">
        <f>DATE(YEAR(Inputs!$D$5),Summary!B2334,Summary!C2334)+TIME(D2334,0,0)</f>
        <v>98</v>
      </c>
      <c r="F2334" s="4">
        <f t="shared" si="256"/>
        <v>0</v>
      </c>
      <c r="G2334" s="4">
        <f t="shared" si="254"/>
        <v>7</v>
      </c>
      <c r="H2334" s="4">
        <f t="shared" si="257"/>
        <v>0</v>
      </c>
      <c r="I2334" s="4">
        <f t="shared" si="258"/>
        <v>0</v>
      </c>
      <c r="J2334" s="4">
        <f t="shared" si="259"/>
        <v>0</v>
      </c>
      <c r="K2334" s="4">
        <f t="shared" si="255"/>
        <v>0</v>
      </c>
      <c r="L2334" s="5">
        <f t="shared" si="260"/>
        <v>0</v>
      </c>
      <c r="M2334" s="137">
        <f>'PVWatts Hourly Results (1)'!L2345/1000</f>
        <v>0</v>
      </c>
      <c r="N2334" s="3">
        <f>'PVWatts Hourly Results (2)'!L2345/1000</f>
        <v>0</v>
      </c>
      <c r="O2334" s="3">
        <f>'PVWatts Hourly Results (3)'!L2345/1000</f>
        <v>0</v>
      </c>
      <c r="P2334" s="3">
        <f>'PVWatts Hourly Results (4)'!L2345/1000</f>
        <v>0</v>
      </c>
      <c r="Q2334" s="130">
        <f>'PVWatts Hourly Results (5)'!L2345/1000</f>
        <v>0</v>
      </c>
    </row>
    <row r="2335" spans="2:17" x14ac:dyDescent="0.25">
      <c r="B2335" s="8">
        <v>4</v>
      </c>
      <c r="C2335" s="9">
        <v>7</v>
      </c>
      <c r="D2335" s="134">
        <f>'PVWatts Hourly Results (1)'!C2346</f>
        <v>0</v>
      </c>
      <c r="E2335" s="127">
        <f>DATE(YEAR(Inputs!$D$5),Summary!B2335,Summary!C2335)+TIME(D2335,0,0)</f>
        <v>98</v>
      </c>
      <c r="F2335" s="4">
        <f t="shared" si="256"/>
        <v>0</v>
      </c>
      <c r="G2335" s="4">
        <f t="shared" si="254"/>
        <v>7</v>
      </c>
      <c r="H2335" s="4">
        <f t="shared" si="257"/>
        <v>0</v>
      </c>
      <c r="I2335" s="4">
        <f t="shared" si="258"/>
        <v>0</v>
      </c>
      <c r="J2335" s="4">
        <f t="shared" si="259"/>
        <v>0</v>
      </c>
      <c r="K2335" s="4">
        <f t="shared" si="255"/>
        <v>0</v>
      </c>
      <c r="L2335" s="5">
        <f t="shared" si="260"/>
        <v>0</v>
      </c>
      <c r="M2335" s="137">
        <f>'PVWatts Hourly Results (1)'!L2346/1000</f>
        <v>0</v>
      </c>
      <c r="N2335" s="3">
        <f>'PVWatts Hourly Results (2)'!L2346/1000</f>
        <v>0</v>
      </c>
      <c r="O2335" s="3">
        <f>'PVWatts Hourly Results (3)'!L2346/1000</f>
        <v>0</v>
      </c>
      <c r="P2335" s="3">
        <f>'PVWatts Hourly Results (4)'!L2346/1000</f>
        <v>0</v>
      </c>
      <c r="Q2335" s="130">
        <f>'PVWatts Hourly Results (5)'!L2346/1000</f>
        <v>0</v>
      </c>
    </row>
    <row r="2336" spans="2:17" x14ac:dyDescent="0.25">
      <c r="B2336" s="8">
        <v>4</v>
      </c>
      <c r="C2336" s="9">
        <v>7</v>
      </c>
      <c r="D2336" s="134">
        <f>'PVWatts Hourly Results (1)'!C2347</f>
        <v>0</v>
      </c>
      <c r="E2336" s="127">
        <f>DATE(YEAR(Inputs!$D$5),Summary!B2336,Summary!C2336)+TIME(D2336,0,0)</f>
        <v>98</v>
      </c>
      <c r="F2336" s="4">
        <f t="shared" si="256"/>
        <v>0</v>
      </c>
      <c r="G2336" s="4">
        <f t="shared" si="254"/>
        <v>7</v>
      </c>
      <c r="H2336" s="4">
        <f t="shared" si="257"/>
        <v>0</v>
      </c>
      <c r="I2336" s="4">
        <f t="shared" si="258"/>
        <v>0</v>
      </c>
      <c r="J2336" s="4">
        <f t="shared" si="259"/>
        <v>0</v>
      </c>
      <c r="K2336" s="4">
        <f t="shared" si="255"/>
        <v>0</v>
      </c>
      <c r="L2336" s="5">
        <f t="shared" si="260"/>
        <v>0</v>
      </c>
      <c r="M2336" s="137">
        <f>'PVWatts Hourly Results (1)'!L2347/1000</f>
        <v>0</v>
      </c>
      <c r="N2336" s="3">
        <f>'PVWatts Hourly Results (2)'!L2347/1000</f>
        <v>0</v>
      </c>
      <c r="O2336" s="3">
        <f>'PVWatts Hourly Results (3)'!L2347/1000</f>
        <v>0</v>
      </c>
      <c r="P2336" s="3">
        <f>'PVWatts Hourly Results (4)'!L2347/1000</f>
        <v>0</v>
      </c>
      <c r="Q2336" s="130">
        <f>'PVWatts Hourly Results (5)'!L2347/1000</f>
        <v>0</v>
      </c>
    </row>
    <row r="2337" spans="2:17" x14ac:dyDescent="0.25">
      <c r="B2337" s="8">
        <v>4</v>
      </c>
      <c r="C2337" s="9">
        <v>7</v>
      </c>
      <c r="D2337" s="134">
        <f>'PVWatts Hourly Results (1)'!C2348</f>
        <v>0</v>
      </c>
      <c r="E2337" s="127">
        <f>DATE(YEAR(Inputs!$D$5),Summary!B2337,Summary!C2337)+TIME(D2337,0,0)</f>
        <v>98</v>
      </c>
      <c r="F2337" s="4">
        <f t="shared" si="256"/>
        <v>0</v>
      </c>
      <c r="G2337" s="4">
        <f t="shared" si="254"/>
        <v>7</v>
      </c>
      <c r="H2337" s="4">
        <f t="shared" si="257"/>
        <v>0</v>
      </c>
      <c r="I2337" s="4">
        <f t="shared" si="258"/>
        <v>0</v>
      </c>
      <c r="J2337" s="4">
        <f t="shared" si="259"/>
        <v>0</v>
      </c>
      <c r="K2337" s="4">
        <f t="shared" si="255"/>
        <v>0</v>
      </c>
      <c r="L2337" s="5">
        <f t="shared" si="260"/>
        <v>0</v>
      </c>
      <c r="M2337" s="137">
        <f>'PVWatts Hourly Results (1)'!L2348/1000</f>
        <v>0</v>
      </c>
      <c r="N2337" s="3">
        <f>'PVWatts Hourly Results (2)'!L2348/1000</f>
        <v>0</v>
      </c>
      <c r="O2337" s="3">
        <f>'PVWatts Hourly Results (3)'!L2348/1000</f>
        <v>0</v>
      </c>
      <c r="P2337" s="3">
        <f>'PVWatts Hourly Results (4)'!L2348/1000</f>
        <v>0</v>
      </c>
      <c r="Q2337" s="130">
        <f>'PVWatts Hourly Results (5)'!L2348/1000</f>
        <v>0</v>
      </c>
    </row>
    <row r="2338" spans="2:17" x14ac:dyDescent="0.25">
      <c r="B2338" s="8">
        <v>4</v>
      </c>
      <c r="C2338" s="9">
        <v>7</v>
      </c>
      <c r="D2338" s="134">
        <f>'PVWatts Hourly Results (1)'!C2349</f>
        <v>0</v>
      </c>
      <c r="E2338" s="127">
        <f>DATE(YEAR(Inputs!$D$5),Summary!B2338,Summary!C2338)+TIME(D2338,0,0)</f>
        <v>98</v>
      </c>
      <c r="F2338" s="4">
        <f t="shared" si="256"/>
        <v>0</v>
      </c>
      <c r="G2338" s="4">
        <f t="shared" si="254"/>
        <v>7</v>
      </c>
      <c r="H2338" s="4">
        <f t="shared" si="257"/>
        <v>0</v>
      </c>
      <c r="I2338" s="4">
        <f t="shared" si="258"/>
        <v>0</v>
      </c>
      <c r="J2338" s="4">
        <f t="shared" si="259"/>
        <v>0</v>
      </c>
      <c r="K2338" s="4">
        <f t="shared" si="255"/>
        <v>0</v>
      </c>
      <c r="L2338" s="5">
        <f t="shared" si="260"/>
        <v>0</v>
      </c>
      <c r="M2338" s="137">
        <f>'PVWatts Hourly Results (1)'!L2349/1000</f>
        <v>0</v>
      </c>
      <c r="N2338" s="3">
        <f>'PVWatts Hourly Results (2)'!L2349/1000</f>
        <v>0</v>
      </c>
      <c r="O2338" s="3">
        <f>'PVWatts Hourly Results (3)'!L2349/1000</f>
        <v>0</v>
      </c>
      <c r="P2338" s="3">
        <f>'PVWatts Hourly Results (4)'!L2349/1000</f>
        <v>0</v>
      </c>
      <c r="Q2338" s="130">
        <f>'PVWatts Hourly Results (5)'!L2349/1000</f>
        <v>0</v>
      </c>
    </row>
    <row r="2339" spans="2:17" x14ac:dyDescent="0.25">
      <c r="B2339" s="8">
        <v>4</v>
      </c>
      <c r="C2339" s="9">
        <v>7</v>
      </c>
      <c r="D2339" s="134">
        <f>'PVWatts Hourly Results (1)'!C2350</f>
        <v>0</v>
      </c>
      <c r="E2339" s="127">
        <f>DATE(YEAR(Inputs!$D$5),Summary!B2339,Summary!C2339)+TIME(D2339,0,0)</f>
        <v>98</v>
      </c>
      <c r="F2339" s="4">
        <f t="shared" si="256"/>
        <v>0</v>
      </c>
      <c r="G2339" s="4">
        <f t="shared" si="254"/>
        <v>7</v>
      </c>
      <c r="H2339" s="4">
        <f t="shared" si="257"/>
        <v>0</v>
      </c>
      <c r="I2339" s="4">
        <f t="shared" si="258"/>
        <v>0</v>
      </c>
      <c r="J2339" s="4">
        <f t="shared" si="259"/>
        <v>0</v>
      </c>
      <c r="K2339" s="4">
        <f t="shared" si="255"/>
        <v>0</v>
      </c>
      <c r="L2339" s="5">
        <f t="shared" si="260"/>
        <v>0</v>
      </c>
      <c r="M2339" s="137">
        <f>'PVWatts Hourly Results (1)'!L2350/1000</f>
        <v>0</v>
      </c>
      <c r="N2339" s="3">
        <f>'PVWatts Hourly Results (2)'!L2350/1000</f>
        <v>0</v>
      </c>
      <c r="O2339" s="3">
        <f>'PVWatts Hourly Results (3)'!L2350/1000</f>
        <v>0</v>
      </c>
      <c r="P2339" s="3">
        <f>'PVWatts Hourly Results (4)'!L2350/1000</f>
        <v>0</v>
      </c>
      <c r="Q2339" s="130">
        <f>'PVWatts Hourly Results (5)'!L2350/1000</f>
        <v>0</v>
      </c>
    </row>
    <row r="2340" spans="2:17" x14ac:dyDescent="0.25">
      <c r="B2340" s="8">
        <v>4</v>
      </c>
      <c r="C2340" s="9">
        <v>7</v>
      </c>
      <c r="D2340" s="134">
        <f>'PVWatts Hourly Results (1)'!C2351</f>
        <v>0</v>
      </c>
      <c r="E2340" s="127">
        <f>DATE(YEAR(Inputs!$D$5),Summary!B2340,Summary!C2340)+TIME(D2340,0,0)</f>
        <v>98</v>
      </c>
      <c r="F2340" s="4">
        <f t="shared" si="256"/>
        <v>0</v>
      </c>
      <c r="G2340" s="4">
        <f t="shared" si="254"/>
        <v>7</v>
      </c>
      <c r="H2340" s="4">
        <f t="shared" si="257"/>
        <v>0</v>
      </c>
      <c r="I2340" s="4">
        <f t="shared" si="258"/>
        <v>0</v>
      </c>
      <c r="J2340" s="4">
        <f t="shared" si="259"/>
        <v>0</v>
      </c>
      <c r="K2340" s="4">
        <f t="shared" si="255"/>
        <v>0</v>
      </c>
      <c r="L2340" s="5">
        <f t="shared" si="260"/>
        <v>0</v>
      </c>
      <c r="M2340" s="137">
        <f>'PVWatts Hourly Results (1)'!L2351/1000</f>
        <v>0</v>
      </c>
      <c r="N2340" s="3">
        <f>'PVWatts Hourly Results (2)'!L2351/1000</f>
        <v>0</v>
      </c>
      <c r="O2340" s="3">
        <f>'PVWatts Hourly Results (3)'!L2351/1000</f>
        <v>0</v>
      </c>
      <c r="P2340" s="3">
        <f>'PVWatts Hourly Results (4)'!L2351/1000</f>
        <v>0</v>
      </c>
      <c r="Q2340" s="130">
        <f>'PVWatts Hourly Results (5)'!L2351/1000</f>
        <v>0</v>
      </c>
    </row>
    <row r="2341" spans="2:17" x14ac:dyDescent="0.25">
      <c r="B2341" s="8">
        <v>4</v>
      </c>
      <c r="C2341" s="9">
        <v>7</v>
      </c>
      <c r="D2341" s="134">
        <f>'PVWatts Hourly Results (1)'!C2352</f>
        <v>0</v>
      </c>
      <c r="E2341" s="127">
        <f>DATE(YEAR(Inputs!$D$5),Summary!B2341,Summary!C2341)+TIME(D2341,0,0)</f>
        <v>98</v>
      </c>
      <c r="F2341" s="4">
        <f t="shared" si="256"/>
        <v>0</v>
      </c>
      <c r="G2341" s="4">
        <f t="shared" si="254"/>
        <v>7</v>
      </c>
      <c r="H2341" s="4">
        <f t="shared" si="257"/>
        <v>0</v>
      </c>
      <c r="I2341" s="4">
        <f t="shared" si="258"/>
        <v>0</v>
      </c>
      <c r="J2341" s="4">
        <f t="shared" si="259"/>
        <v>0</v>
      </c>
      <c r="K2341" s="4">
        <f t="shared" si="255"/>
        <v>0</v>
      </c>
      <c r="L2341" s="5">
        <f t="shared" si="260"/>
        <v>0</v>
      </c>
      <c r="M2341" s="137">
        <f>'PVWatts Hourly Results (1)'!L2352/1000</f>
        <v>0</v>
      </c>
      <c r="N2341" s="3">
        <f>'PVWatts Hourly Results (2)'!L2352/1000</f>
        <v>0</v>
      </c>
      <c r="O2341" s="3">
        <f>'PVWatts Hourly Results (3)'!L2352/1000</f>
        <v>0</v>
      </c>
      <c r="P2341" s="3">
        <f>'PVWatts Hourly Results (4)'!L2352/1000</f>
        <v>0</v>
      </c>
      <c r="Q2341" s="130">
        <f>'PVWatts Hourly Results (5)'!L2352/1000</f>
        <v>0</v>
      </c>
    </row>
    <row r="2342" spans="2:17" x14ac:dyDescent="0.25">
      <c r="B2342" s="8">
        <v>4</v>
      </c>
      <c r="C2342" s="9">
        <v>7</v>
      </c>
      <c r="D2342" s="134">
        <f>'PVWatts Hourly Results (1)'!C2353</f>
        <v>0</v>
      </c>
      <c r="E2342" s="127">
        <f>DATE(YEAR(Inputs!$D$5),Summary!B2342,Summary!C2342)+TIME(D2342,0,0)</f>
        <v>98</v>
      </c>
      <c r="F2342" s="4">
        <f t="shared" si="256"/>
        <v>0</v>
      </c>
      <c r="G2342" s="4">
        <f t="shared" si="254"/>
        <v>7</v>
      </c>
      <c r="H2342" s="4">
        <f t="shared" si="257"/>
        <v>0</v>
      </c>
      <c r="I2342" s="4">
        <f t="shared" si="258"/>
        <v>0</v>
      </c>
      <c r="J2342" s="4">
        <f t="shared" si="259"/>
        <v>0</v>
      </c>
      <c r="K2342" s="4">
        <f t="shared" si="255"/>
        <v>0</v>
      </c>
      <c r="L2342" s="5">
        <f t="shared" si="260"/>
        <v>0</v>
      </c>
      <c r="M2342" s="137">
        <f>'PVWatts Hourly Results (1)'!L2353/1000</f>
        <v>0</v>
      </c>
      <c r="N2342" s="3">
        <f>'PVWatts Hourly Results (2)'!L2353/1000</f>
        <v>0</v>
      </c>
      <c r="O2342" s="3">
        <f>'PVWatts Hourly Results (3)'!L2353/1000</f>
        <v>0</v>
      </c>
      <c r="P2342" s="3">
        <f>'PVWatts Hourly Results (4)'!L2353/1000</f>
        <v>0</v>
      </c>
      <c r="Q2342" s="130">
        <f>'PVWatts Hourly Results (5)'!L2353/1000</f>
        <v>0</v>
      </c>
    </row>
    <row r="2343" spans="2:17" x14ac:dyDescent="0.25">
      <c r="B2343" s="8">
        <v>4</v>
      </c>
      <c r="C2343" s="9">
        <v>7</v>
      </c>
      <c r="D2343" s="134">
        <f>'PVWatts Hourly Results (1)'!C2354</f>
        <v>0</v>
      </c>
      <c r="E2343" s="127">
        <f>DATE(YEAR(Inputs!$D$5),Summary!B2343,Summary!C2343)+TIME(D2343,0,0)</f>
        <v>98</v>
      </c>
      <c r="F2343" s="4">
        <f t="shared" si="256"/>
        <v>0</v>
      </c>
      <c r="G2343" s="4">
        <f t="shared" si="254"/>
        <v>7</v>
      </c>
      <c r="H2343" s="4">
        <f t="shared" si="257"/>
        <v>0</v>
      </c>
      <c r="I2343" s="4">
        <f t="shared" si="258"/>
        <v>0</v>
      </c>
      <c r="J2343" s="4">
        <f t="shared" si="259"/>
        <v>0</v>
      </c>
      <c r="K2343" s="4">
        <f t="shared" si="255"/>
        <v>0</v>
      </c>
      <c r="L2343" s="5">
        <f t="shared" si="260"/>
        <v>0</v>
      </c>
      <c r="M2343" s="137">
        <f>'PVWatts Hourly Results (1)'!L2354/1000</f>
        <v>0</v>
      </c>
      <c r="N2343" s="3">
        <f>'PVWatts Hourly Results (2)'!L2354/1000</f>
        <v>0</v>
      </c>
      <c r="O2343" s="3">
        <f>'PVWatts Hourly Results (3)'!L2354/1000</f>
        <v>0</v>
      </c>
      <c r="P2343" s="3">
        <f>'PVWatts Hourly Results (4)'!L2354/1000</f>
        <v>0</v>
      </c>
      <c r="Q2343" s="130">
        <f>'PVWatts Hourly Results (5)'!L2354/1000</f>
        <v>0</v>
      </c>
    </row>
    <row r="2344" spans="2:17" x14ac:dyDescent="0.25">
      <c r="B2344" s="8">
        <v>4</v>
      </c>
      <c r="C2344" s="9">
        <v>7</v>
      </c>
      <c r="D2344" s="134">
        <f>'PVWatts Hourly Results (1)'!C2355</f>
        <v>0</v>
      </c>
      <c r="E2344" s="127">
        <f>DATE(YEAR(Inputs!$D$5),Summary!B2344,Summary!C2344)+TIME(D2344,0,0)</f>
        <v>98</v>
      </c>
      <c r="F2344" s="4">
        <f t="shared" si="256"/>
        <v>0</v>
      </c>
      <c r="G2344" s="4">
        <f t="shared" si="254"/>
        <v>7</v>
      </c>
      <c r="H2344" s="4">
        <f t="shared" si="257"/>
        <v>0</v>
      </c>
      <c r="I2344" s="4">
        <f t="shared" si="258"/>
        <v>0</v>
      </c>
      <c r="J2344" s="4">
        <f t="shared" si="259"/>
        <v>0</v>
      </c>
      <c r="K2344" s="4">
        <f t="shared" si="255"/>
        <v>0</v>
      </c>
      <c r="L2344" s="5">
        <f t="shared" si="260"/>
        <v>0</v>
      </c>
      <c r="M2344" s="137">
        <f>'PVWatts Hourly Results (1)'!L2355/1000</f>
        <v>0</v>
      </c>
      <c r="N2344" s="3">
        <f>'PVWatts Hourly Results (2)'!L2355/1000</f>
        <v>0</v>
      </c>
      <c r="O2344" s="3">
        <f>'PVWatts Hourly Results (3)'!L2355/1000</f>
        <v>0</v>
      </c>
      <c r="P2344" s="3">
        <f>'PVWatts Hourly Results (4)'!L2355/1000</f>
        <v>0</v>
      </c>
      <c r="Q2344" s="130">
        <f>'PVWatts Hourly Results (5)'!L2355/1000</f>
        <v>0</v>
      </c>
    </row>
    <row r="2345" spans="2:17" x14ac:dyDescent="0.25">
      <c r="B2345" s="8">
        <v>4</v>
      </c>
      <c r="C2345" s="9">
        <v>7</v>
      </c>
      <c r="D2345" s="134">
        <f>'PVWatts Hourly Results (1)'!C2356</f>
        <v>0</v>
      </c>
      <c r="E2345" s="127">
        <f>DATE(YEAR(Inputs!$D$5),Summary!B2345,Summary!C2345)+TIME(D2345,0,0)</f>
        <v>98</v>
      </c>
      <c r="F2345" s="4">
        <f t="shared" si="256"/>
        <v>0</v>
      </c>
      <c r="G2345" s="4">
        <f t="shared" si="254"/>
        <v>7</v>
      </c>
      <c r="H2345" s="4">
        <f t="shared" si="257"/>
        <v>0</v>
      </c>
      <c r="I2345" s="4">
        <f t="shared" si="258"/>
        <v>0</v>
      </c>
      <c r="J2345" s="4">
        <f t="shared" si="259"/>
        <v>0</v>
      </c>
      <c r="K2345" s="4">
        <f t="shared" si="255"/>
        <v>0</v>
      </c>
      <c r="L2345" s="5">
        <f t="shared" si="260"/>
        <v>0</v>
      </c>
      <c r="M2345" s="137">
        <f>'PVWatts Hourly Results (1)'!L2356/1000</f>
        <v>0</v>
      </c>
      <c r="N2345" s="3">
        <f>'PVWatts Hourly Results (2)'!L2356/1000</f>
        <v>0</v>
      </c>
      <c r="O2345" s="3">
        <f>'PVWatts Hourly Results (3)'!L2356/1000</f>
        <v>0</v>
      </c>
      <c r="P2345" s="3">
        <f>'PVWatts Hourly Results (4)'!L2356/1000</f>
        <v>0</v>
      </c>
      <c r="Q2345" s="130">
        <f>'PVWatts Hourly Results (5)'!L2356/1000</f>
        <v>0</v>
      </c>
    </row>
    <row r="2346" spans="2:17" x14ac:dyDescent="0.25">
      <c r="B2346" s="8">
        <v>4</v>
      </c>
      <c r="C2346" s="9">
        <v>7</v>
      </c>
      <c r="D2346" s="134">
        <f>'PVWatts Hourly Results (1)'!C2357</f>
        <v>0</v>
      </c>
      <c r="E2346" s="127">
        <f>DATE(YEAR(Inputs!$D$5),Summary!B2346,Summary!C2346)+TIME(D2346,0,0)</f>
        <v>98</v>
      </c>
      <c r="F2346" s="4">
        <f t="shared" si="256"/>
        <v>0</v>
      </c>
      <c r="G2346" s="4">
        <f t="shared" si="254"/>
        <v>7</v>
      </c>
      <c r="H2346" s="4">
        <f t="shared" si="257"/>
        <v>0</v>
      </c>
      <c r="I2346" s="4">
        <f t="shared" si="258"/>
        <v>0</v>
      </c>
      <c r="J2346" s="4">
        <f t="shared" si="259"/>
        <v>0</v>
      </c>
      <c r="K2346" s="4">
        <f t="shared" si="255"/>
        <v>0</v>
      </c>
      <c r="L2346" s="5">
        <f t="shared" si="260"/>
        <v>0</v>
      </c>
      <c r="M2346" s="137">
        <f>'PVWatts Hourly Results (1)'!L2357/1000</f>
        <v>0</v>
      </c>
      <c r="N2346" s="3">
        <f>'PVWatts Hourly Results (2)'!L2357/1000</f>
        <v>0</v>
      </c>
      <c r="O2346" s="3">
        <f>'PVWatts Hourly Results (3)'!L2357/1000</f>
        <v>0</v>
      </c>
      <c r="P2346" s="3">
        <f>'PVWatts Hourly Results (4)'!L2357/1000</f>
        <v>0</v>
      </c>
      <c r="Q2346" s="130">
        <f>'PVWatts Hourly Results (5)'!L2357/1000</f>
        <v>0</v>
      </c>
    </row>
    <row r="2347" spans="2:17" x14ac:dyDescent="0.25">
      <c r="B2347" s="8">
        <v>4</v>
      </c>
      <c r="C2347" s="9">
        <v>7</v>
      </c>
      <c r="D2347" s="134">
        <f>'PVWatts Hourly Results (1)'!C2358</f>
        <v>0</v>
      </c>
      <c r="E2347" s="127">
        <f>DATE(YEAR(Inputs!$D$5),Summary!B2347,Summary!C2347)+TIME(D2347,0,0)</f>
        <v>98</v>
      </c>
      <c r="F2347" s="4">
        <f t="shared" si="256"/>
        <v>0</v>
      </c>
      <c r="G2347" s="4">
        <f t="shared" si="254"/>
        <v>7</v>
      </c>
      <c r="H2347" s="4">
        <f t="shared" si="257"/>
        <v>0</v>
      </c>
      <c r="I2347" s="4">
        <f t="shared" si="258"/>
        <v>0</v>
      </c>
      <c r="J2347" s="4">
        <f t="shared" si="259"/>
        <v>0</v>
      </c>
      <c r="K2347" s="4">
        <f t="shared" si="255"/>
        <v>0</v>
      </c>
      <c r="L2347" s="5">
        <f t="shared" si="260"/>
        <v>0</v>
      </c>
      <c r="M2347" s="137">
        <f>'PVWatts Hourly Results (1)'!L2358/1000</f>
        <v>0</v>
      </c>
      <c r="N2347" s="3">
        <f>'PVWatts Hourly Results (2)'!L2358/1000</f>
        <v>0</v>
      </c>
      <c r="O2347" s="3">
        <f>'PVWatts Hourly Results (3)'!L2358/1000</f>
        <v>0</v>
      </c>
      <c r="P2347" s="3">
        <f>'PVWatts Hourly Results (4)'!L2358/1000</f>
        <v>0</v>
      </c>
      <c r="Q2347" s="130">
        <f>'PVWatts Hourly Results (5)'!L2358/1000</f>
        <v>0</v>
      </c>
    </row>
    <row r="2348" spans="2:17" x14ac:dyDescent="0.25">
      <c r="B2348" s="8">
        <v>4</v>
      </c>
      <c r="C2348" s="9">
        <v>7</v>
      </c>
      <c r="D2348" s="134">
        <f>'PVWatts Hourly Results (1)'!C2359</f>
        <v>0</v>
      </c>
      <c r="E2348" s="127">
        <f>DATE(YEAR(Inputs!$D$5),Summary!B2348,Summary!C2348)+TIME(D2348,0,0)</f>
        <v>98</v>
      </c>
      <c r="F2348" s="4">
        <f t="shared" si="256"/>
        <v>0</v>
      </c>
      <c r="G2348" s="4">
        <f t="shared" si="254"/>
        <v>7</v>
      </c>
      <c r="H2348" s="4">
        <f t="shared" si="257"/>
        <v>0</v>
      </c>
      <c r="I2348" s="4">
        <f t="shared" si="258"/>
        <v>0</v>
      </c>
      <c r="J2348" s="4">
        <f t="shared" si="259"/>
        <v>0</v>
      </c>
      <c r="K2348" s="4">
        <f t="shared" si="255"/>
        <v>0</v>
      </c>
      <c r="L2348" s="5">
        <f t="shared" si="260"/>
        <v>0</v>
      </c>
      <c r="M2348" s="137">
        <f>'PVWatts Hourly Results (1)'!L2359/1000</f>
        <v>0</v>
      </c>
      <c r="N2348" s="3">
        <f>'PVWatts Hourly Results (2)'!L2359/1000</f>
        <v>0</v>
      </c>
      <c r="O2348" s="3">
        <f>'PVWatts Hourly Results (3)'!L2359/1000</f>
        <v>0</v>
      </c>
      <c r="P2348" s="3">
        <f>'PVWatts Hourly Results (4)'!L2359/1000</f>
        <v>0</v>
      </c>
      <c r="Q2348" s="130">
        <f>'PVWatts Hourly Results (5)'!L2359/1000</f>
        <v>0</v>
      </c>
    </row>
    <row r="2349" spans="2:17" x14ac:dyDescent="0.25">
      <c r="B2349" s="8">
        <v>4</v>
      </c>
      <c r="C2349" s="9">
        <v>7</v>
      </c>
      <c r="D2349" s="134">
        <f>'PVWatts Hourly Results (1)'!C2360</f>
        <v>0</v>
      </c>
      <c r="E2349" s="127">
        <f>DATE(YEAR(Inputs!$D$5),Summary!B2349,Summary!C2349)+TIME(D2349,0,0)</f>
        <v>98</v>
      </c>
      <c r="F2349" s="4">
        <f t="shared" si="256"/>
        <v>0</v>
      </c>
      <c r="G2349" s="4">
        <f t="shared" si="254"/>
        <v>7</v>
      </c>
      <c r="H2349" s="4">
        <f t="shared" si="257"/>
        <v>0</v>
      </c>
      <c r="I2349" s="4">
        <f t="shared" si="258"/>
        <v>0</v>
      </c>
      <c r="J2349" s="4">
        <f t="shared" si="259"/>
        <v>0</v>
      </c>
      <c r="K2349" s="4">
        <f t="shared" si="255"/>
        <v>0</v>
      </c>
      <c r="L2349" s="5">
        <f t="shared" si="260"/>
        <v>0</v>
      </c>
      <c r="M2349" s="137">
        <f>'PVWatts Hourly Results (1)'!L2360/1000</f>
        <v>0</v>
      </c>
      <c r="N2349" s="3">
        <f>'PVWatts Hourly Results (2)'!L2360/1000</f>
        <v>0</v>
      </c>
      <c r="O2349" s="3">
        <f>'PVWatts Hourly Results (3)'!L2360/1000</f>
        <v>0</v>
      </c>
      <c r="P2349" s="3">
        <f>'PVWatts Hourly Results (4)'!L2360/1000</f>
        <v>0</v>
      </c>
      <c r="Q2349" s="130">
        <f>'PVWatts Hourly Results (5)'!L2360/1000</f>
        <v>0</v>
      </c>
    </row>
    <row r="2350" spans="2:17" x14ac:dyDescent="0.25">
      <c r="B2350" s="8">
        <v>4</v>
      </c>
      <c r="C2350" s="9">
        <v>8</v>
      </c>
      <c r="D2350" s="134">
        <f>'PVWatts Hourly Results (1)'!C2361</f>
        <v>0</v>
      </c>
      <c r="E2350" s="127">
        <f>DATE(YEAR(Inputs!$D$5),Summary!B2350,Summary!C2350)+TIME(D2350,0,0)</f>
        <v>99</v>
      </c>
      <c r="F2350" s="4">
        <f t="shared" si="256"/>
        <v>0</v>
      </c>
      <c r="G2350" s="4">
        <f t="shared" si="254"/>
        <v>1</v>
      </c>
      <c r="H2350" s="4">
        <f t="shared" si="257"/>
        <v>0</v>
      </c>
      <c r="I2350" s="4">
        <f t="shared" si="258"/>
        <v>0</v>
      </c>
      <c r="J2350" s="4">
        <f t="shared" si="259"/>
        <v>0</v>
      </c>
      <c r="K2350" s="4">
        <f t="shared" si="255"/>
        <v>0</v>
      </c>
      <c r="L2350" s="5">
        <f t="shared" si="260"/>
        <v>0</v>
      </c>
      <c r="M2350" s="137">
        <f>'PVWatts Hourly Results (1)'!L2361/1000</f>
        <v>0</v>
      </c>
      <c r="N2350" s="3">
        <f>'PVWatts Hourly Results (2)'!L2361/1000</f>
        <v>0</v>
      </c>
      <c r="O2350" s="3">
        <f>'PVWatts Hourly Results (3)'!L2361/1000</f>
        <v>0</v>
      </c>
      <c r="P2350" s="3">
        <f>'PVWatts Hourly Results (4)'!L2361/1000</f>
        <v>0</v>
      </c>
      <c r="Q2350" s="130">
        <f>'PVWatts Hourly Results (5)'!L2361/1000</f>
        <v>0</v>
      </c>
    </row>
    <row r="2351" spans="2:17" x14ac:dyDescent="0.25">
      <c r="B2351" s="8">
        <v>4</v>
      </c>
      <c r="C2351" s="9">
        <v>8</v>
      </c>
      <c r="D2351" s="134">
        <f>'PVWatts Hourly Results (1)'!C2362</f>
        <v>0</v>
      </c>
      <c r="E2351" s="127">
        <f>DATE(YEAR(Inputs!$D$5),Summary!B2351,Summary!C2351)+TIME(D2351,0,0)</f>
        <v>99</v>
      </c>
      <c r="F2351" s="4">
        <f t="shared" si="256"/>
        <v>0</v>
      </c>
      <c r="G2351" s="4">
        <f t="shared" si="254"/>
        <v>1</v>
      </c>
      <c r="H2351" s="4">
        <f t="shared" si="257"/>
        <v>0</v>
      </c>
      <c r="I2351" s="4">
        <f t="shared" si="258"/>
        <v>0</v>
      </c>
      <c r="J2351" s="4">
        <f t="shared" si="259"/>
        <v>0</v>
      </c>
      <c r="K2351" s="4">
        <f t="shared" si="255"/>
        <v>0</v>
      </c>
      <c r="L2351" s="5">
        <f t="shared" si="260"/>
        <v>0</v>
      </c>
      <c r="M2351" s="137">
        <f>'PVWatts Hourly Results (1)'!L2362/1000</f>
        <v>0</v>
      </c>
      <c r="N2351" s="3">
        <f>'PVWatts Hourly Results (2)'!L2362/1000</f>
        <v>0</v>
      </c>
      <c r="O2351" s="3">
        <f>'PVWatts Hourly Results (3)'!L2362/1000</f>
        <v>0</v>
      </c>
      <c r="P2351" s="3">
        <f>'PVWatts Hourly Results (4)'!L2362/1000</f>
        <v>0</v>
      </c>
      <c r="Q2351" s="130">
        <f>'PVWatts Hourly Results (5)'!L2362/1000</f>
        <v>0</v>
      </c>
    </row>
    <row r="2352" spans="2:17" x14ac:dyDescent="0.25">
      <c r="B2352" s="8">
        <v>4</v>
      </c>
      <c r="C2352" s="9">
        <v>8</v>
      </c>
      <c r="D2352" s="134">
        <f>'PVWatts Hourly Results (1)'!C2363</f>
        <v>0</v>
      </c>
      <c r="E2352" s="127">
        <f>DATE(YEAR(Inputs!$D$5),Summary!B2352,Summary!C2352)+TIME(D2352,0,0)</f>
        <v>99</v>
      </c>
      <c r="F2352" s="4">
        <f t="shared" si="256"/>
        <v>0</v>
      </c>
      <c r="G2352" s="4">
        <f t="shared" si="254"/>
        <v>1</v>
      </c>
      <c r="H2352" s="4">
        <f t="shared" si="257"/>
        <v>0</v>
      </c>
      <c r="I2352" s="4">
        <f t="shared" si="258"/>
        <v>0</v>
      </c>
      <c r="J2352" s="4">
        <f t="shared" si="259"/>
        <v>0</v>
      </c>
      <c r="K2352" s="4">
        <f t="shared" si="255"/>
        <v>0</v>
      </c>
      <c r="L2352" s="5">
        <f t="shared" si="260"/>
        <v>0</v>
      </c>
      <c r="M2352" s="137">
        <f>'PVWatts Hourly Results (1)'!L2363/1000</f>
        <v>0</v>
      </c>
      <c r="N2352" s="3">
        <f>'PVWatts Hourly Results (2)'!L2363/1000</f>
        <v>0</v>
      </c>
      <c r="O2352" s="3">
        <f>'PVWatts Hourly Results (3)'!L2363/1000</f>
        <v>0</v>
      </c>
      <c r="P2352" s="3">
        <f>'PVWatts Hourly Results (4)'!L2363/1000</f>
        <v>0</v>
      </c>
      <c r="Q2352" s="130">
        <f>'PVWatts Hourly Results (5)'!L2363/1000</f>
        <v>0</v>
      </c>
    </row>
    <row r="2353" spans="2:17" x14ac:dyDescent="0.25">
      <c r="B2353" s="8">
        <v>4</v>
      </c>
      <c r="C2353" s="9">
        <v>8</v>
      </c>
      <c r="D2353" s="134">
        <f>'PVWatts Hourly Results (1)'!C2364</f>
        <v>0</v>
      </c>
      <c r="E2353" s="127">
        <f>DATE(YEAR(Inputs!$D$5),Summary!B2353,Summary!C2353)+TIME(D2353,0,0)</f>
        <v>99</v>
      </c>
      <c r="F2353" s="4">
        <f t="shared" si="256"/>
        <v>0</v>
      </c>
      <c r="G2353" s="4">
        <f t="shared" si="254"/>
        <v>1</v>
      </c>
      <c r="H2353" s="4">
        <f t="shared" si="257"/>
        <v>0</v>
      </c>
      <c r="I2353" s="4">
        <f t="shared" si="258"/>
        <v>0</v>
      </c>
      <c r="J2353" s="4">
        <f t="shared" si="259"/>
        <v>0</v>
      </c>
      <c r="K2353" s="4">
        <f t="shared" si="255"/>
        <v>0</v>
      </c>
      <c r="L2353" s="5">
        <f t="shared" si="260"/>
        <v>0</v>
      </c>
      <c r="M2353" s="137">
        <f>'PVWatts Hourly Results (1)'!L2364/1000</f>
        <v>0</v>
      </c>
      <c r="N2353" s="3">
        <f>'PVWatts Hourly Results (2)'!L2364/1000</f>
        <v>0</v>
      </c>
      <c r="O2353" s="3">
        <f>'PVWatts Hourly Results (3)'!L2364/1000</f>
        <v>0</v>
      </c>
      <c r="P2353" s="3">
        <f>'PVWatts Hourly Results (4)'!L2364/1000</f>
        <v>0</v>
      </c>
      <c r="Q2353" s="130">
        <f>'PVWatts Hourly Results (5)'!L2364/1000</f>
        <v>0</v>
      </c>
    </row>
    <row r="2354" spans="2:17" x14ac:dyDescent="0.25">
      <c r="B2354" s="8">
        <v>4</v>
      </c>
      <c r="C2354" s="9">
        <v>8</v>
      </c>
      <c r="D2354" s="134">
        <f>'PVWatts Hourly Results (1)'!C2365</f>
        <v>0</v>
      </c>
      <c r="E2354" s="127">
        <f>DATE(YEAR(Inputs!$D$5),Summary!B2354,Summary!C2354)+TIME(D2354,0,0)</f>
        <v>99</v>
      </c>
      <c r="F2354" s="4">
        <f t="shared" si="256"/>
        <v>0</v>
      </c>
      <c r="G2354" s="4">
        <f t="shared" si="254"/>
        <v>1</v>
      </c>
      <c r="H2354" s="4">
        <f t="shared" si="257"/>
        <v>0</v>
      </c>
      <c r="I2354" s="4">
        <f t="shared" si="258"/>
        <v>0</v>
      </c>
      <c r="J2354" s="4">
        <f t="shared" si="259"/>
        <v>0</v>
      </c>
      <c r="K2354" s="4">
        <f t="shared" si="255"/>
        <v>0</v>
      </c>
      <c r="L2354" s="5">
        <f t="shared" si="260"/>
        <v>0</v>
      </c>
      <c r="M2354" s="137">
        <f>'PVWatts Hourly Results (1)'!L2365/1000</f>
        <v>0</v>
      </c>
      <c r="N2354" s="3">
        <f>'PVWatts Hourly Results (2)'!L2365/1000</f>
        <v>0</v>
      </c>
      <c r="O2354" s="3">
        <f>'PVWatts Hourly Results (3)'!L2365/1000</f>
        <v>0</v>
      </c>
      <c r="P2354" s="3">
        <f>'PVWatts Hourly Results (4)'!L2365/1000</f>
        <v>0</v>
      </c>
      <c r="Q2354" s="130">
        <f>'PVWatts Hourly Results (5)'!L2365/1000</f>
        <v>0</v>
      </c>
    </row>
    <row r="2355" spans="2:17" x14ac:dyDescent="0.25">
      <c r="B2355" s="8">
        <v>4</v>
      </c>
      <c r="C2355" s="9">
        <v>8</v>
      </c>
      <c r="D2355" s="134">
        <f>'PVWatts Hourly Results (1)'!C2366</f>
        <v>0</v>
      </c>
      <c r="E2355" s="127">
        <f>DATE(YEAR(Inputs!$D$5),Summary!B2355,Summary!C2355)+TIME(D2355,0,0)</f>
        <v>99</v>
      </c>
      <c r="F2355" s="4">
        <f t="shared" si="256"/>
        <v>0</v>
      </c>
      <c r="G2355" s="4">
        <f t="shared" si="254"/>
        <v>1</v>
      </c>
      <c r="H2355" s="4">
        <f t="shared" si="257"/>
        <v>0</v>
      </c>
      <c r="I2355" s="4">
        <f t="shared" si="258"/>
        <v>0</v>
      </c>
      <c r="J2355" s="4">
        <f t="shared" si="259"/>
        <v>0</v>
      </c>
      <c r="K2355" s="4">
        <f t="shared" si="255"/>
        <v>0</v>
      </c>
      <c r="L2355" s="5">
        <f t="shared" si="260"/>
        <v>0</v>
      </c>
      <c r="M2355" s="137">
        <f>'PVWatts Hourly Results (1)'!L2366/1000</f>
        <v>0</v>
      </c>
      <c r="N2355" s="3">
        <f>'PVWatts Hourly Results (2)'!L2366/1000</f>
        <v>0</v>
      </c>
      <c r="O2355" s="3">
        <f>'PVWatts Hourly Results (3)'!L2366/1000</f>
        <v>0</v>
      </c>
      <c r="P2355" s="3">
        <f>'PVWatts Hourly Results (4)'!L2366/1000</f>
        <v>0</v>
      </c>
      <c r="Q2355" s="130">
        <f>'PVWatts Hourly Results (5)'!L2366/1000</f>
        <v>0</v>
      </c>
    </row>
    <row r="2356" spans="2:17" x14ac:dyDescent="0.25">
      <c r="B2356" s="8">
        <v>4</v>
      </c>
      <c r="C2356" s="9">
        <v>8</v>
      </c>
      <c r="D2356" s="134">
        <f>'PVWatts Hourly Results (1)'!C2367</f>
        <v>0</v>
      </c>
      <c r="E2356" s="127">
        <f>DATE(YEAR(Inputs!$D$5),Summary!B2356,Summary!C2356)+TIME(D2356,0,0)</f>
        <v>99</v>
      </c>
      <c r="F2356" s="4">
        <f t="shared" si="256"/>
        <v>0</v>
      </c>
      <c r="G2356" s="4">
        <f t="shared" si="254"/>
        <v>1</v>
      </c>
      <c r="H2356" s="4">
        <f t="shared" si="257"/>
        <v>0</v>
      </c>
      <c r="I2356" s="4">
        <f t="shared" si="258"/>
        <v>0</v>
      </c>
      <c r="J2356" s="4">
        <f t="shared" si="259"/>
        <v>0</v>
      </c>
      <c r="K2356" s="4">
        <f t="shared" si="255"/>
        <v>0</v>
      </c>
      <c r="L2356" s="5">
        <f t="shared" si="260"/>
        <v>0</v>
      </c>
      <c r="M2356" s="137">
        <f>'PVWatts Hourly Results (1)'!L2367/1000</f>
        <v>0</v>
      </c>
      <c r="N2356" s="3">
        <f>'PVWatts Hourly Results (2)'!L2367/1000</f>
        <v>0</v>
      </c>
      <c r="O2356" s="3">
        <f>'PVWatts Hourly Results (3)'!L2367/1000</f>
        <v>0</v>
      </c>
      <c r="P2356" s="3">
        <f>'PVWatts Hourly Results (4)'!L2367/1000</f>
        <v>0</v>
      </c>
      <c r="Q2356" s="130">
        <f>'PVWatts Hourly Results (5)'!L2367/1000</f>
        <v>0</v>
      </c>
    </row>
    <row r="2357" spans="2:17" x14ac:dyDescent="0.25">
      <c r="B2357" s="8">
        <v>4</v>
      </c>
      <c r="C2357" s="9">
        <v>8</v>
      </c>
      <c r="D2357" s="134">
        <f>'PVWatts Hourly Results (1)'!C2368</f>
        <v>0</v>
      </c>
      <c r="E2357" s="127">
        <f>DATE(YEAR(Inputs!$D$5),Summary!B2357,Summary!C2357)+TIME(D2357,0,0)</f>
        <v>99</v>
      </c>
      <c r="F2357" s="4">
        <f t="shared" si="256"/>
        <v>0</v>
      </c>
      <c r="G2357" s="4">
        <f t="shared" si="254"/>
        <v>1</v>
      </c>
      <c r="H2357" s="4">
        <f t="shared" si="257"/>
        <v>0</v>
      </c>
      <c r="I2357" s="4">
        <f t="shared" si="258"/>
        <v>0</v>
      </c>
      <c r="J2357" s="4">
        <f t="shared" si="259"/>
        <v>0</v>
      </c>
      <c r="K2357" s="4">
        <f t="shared" si="255"/>
        <v>0</v>
      </c>
      <c r="L2357" s="5">
        <f t="shared" si="260"/>
        <v>0</v>
      </c>
      <c r="M2357" s="137">
        <f>'PVWatts Hourly Results (1)'!L2368/1000</f>
        <v>0</v>
      </c>
      <c r="N2357" s="3">
        <f>'PVWatts Hourly Results (2)'!L2368/1000</f>
        <v>0</v>
      </c>
      <c r="O2357" s="3">
        <f>'PVWatts Hourly Results (3)'!L2368/1000</f>
        <v>0</v>
      </c>
      <c r="P2357" s="3">
        <f>'PVWatts Hourly Results (4)'!L2368/1000</f>
        <v>0</v>
      </c>
      <c r="Q2357" s="130">
        <f>'PVWatts Hourly Results (5)'!L2368/1000</f>
        <v>0</v>
      </c>
    </row>
    <row r="2358" spans="2:17" x14ac:dyDescent="0.25">
      <c r="B2358" s="8">
        <v>4</v>
      </c>
      <c r="C2358" s="9">
        <v>8</v>
      </c>
      <c r="D2358" s="134">
        <f>'PVWatts Hourly Results (1)'!C2369</f>
        <v>0</v>
      </c>
      <c r="E2358" s="127">
        <f>DATE(YEAR(Inputs!$D$5),Summary!B2358,Summary!C2358)+TIME(D2358,0,0)</f>
        <v>99</v>
      </c>
      <c r="F2358" s="4">
        <f t="shared" si="256"/>
        <v>0</v>
      </c>
      <c r="G2358" s="4">
        <f t="shared" si="254"/>
        <v>1</v>
      </c>
      <c r="H2358" s="4">
        <f t="shared" si="257"/>
        <v>0</v>
      </c>
      <c r="I2358" s="4">
        <f t="shared" si="258"/>
        <v>0</v>
      </c>
      <c r="J2358" s="4">
        <f t="shared" si="259"/>
        <v>0</v>
      </c>
      <c r="K2358" s="4">
        <f t="shared" si="255"/>
        <v>0</v>
      </c>
      <c r="L2358" s="5">
        <f t="shared" si="260"/>
        <v>0</v>
      </c>
      <c r="M2358" s="137">
        <f>'PVWatts Hourly Results (1)'!L2369/1000</f>
        <v>0</v>
      </c>
      <c r="N2358" s="3">
        <f>'PVWatts Hourly Results (2)'!L2369/1000</f>
        <v>0</v>
      </c>
      <c r="O2358" s="3">
        <f>'PVWatts Hourly Results (3)'!L2369/1000</f>
        <v>0</v>
      </c>
      <c r="P2358" s="3">
        <f>'PVWatts Hourly Results (4)'!L2369/1000</f>
        <v>0</v>
      </c>
      <c r="Q2358" s="130">
        <f>'PVWatts Hourly Results (5)'!L2369/1000</f>
        <v>0</v>
      </c>
    </row>
    <row r="2359" spans="2:17" x14ac:dyDescent="0.25">
      <c r="B2359" s="8">
        <v>4</v>
      </c>
      <c r="C2359" s="9">
        <v>8</v>
      </c>
      <c r="D2359" s="134">
        <f>'PVWatts Hourly Results (1)'!C2370</f>
        <v>0</v>
      </c>
      <c r="E2359" s="127">
        <f>DATE(YEAR(Inputs!$D$5),Summary!B2359,Summary!C2359)+TIME(D2359,0,0)</f>
        <v>99</v>
      </c>
      <c r="F2359" s="4">
        <f t="shared" si="256"/>
        <v>0</v>
      </c>
      <c r="G2359" s="4">
        <f t="shared" si="254"/>
        <v>1</v>
      </c>
      <c r="H2359" s="4">
        <f t="shared" si="257"/>
        <v>0</v>
      </c>
      <c r="I2359" s="4">
        <f t="shared" si="258"/>
        <v>0</v>
      </c>
      <c r="J2359" s="4">
        <f t="shared" si="259"/>
        <v>0</v>
      </c>
      <c r="K2359" s="4">
        <f t="shared" si="255"/>
        <v>0</v>
      </c>
      <c r="L2359" s="5">
        <f t="shared" si="260"/>
        <v>0</v>
      </c>
      <c r="M2359" s="137">
        <f>'PVWatts Hourly Results (1)'!L2370/1000</f>
        <v>0</v>
      </c>
      <c r="N2359" s="3">
        <f>'PVWatts Hourly Results (2)'!L2370/1000</f>
        <v>0</v>
      </c>
      <c r="O2359" s="3">
        <f>'PVWatts Hourly Results (3)'!L2370/1000</f>
        <v>0</v>
      </c>
      <c r="P2359" s="3">
        <f>'PVWatts Hourly Results (4)'!L2370/1000</f>
        <v>0</v>
      </c>
      <c r="Q2359" s="130">
        <f>'PVWatts Hourly Results (5)'!L2370/1000</f>
        <v>0</v>
      </c>
    </row>
    <row r="2360" spans="2:17" x14ac:dyDescent="0.25">
      <c r="B2360" s="8">
        <v>4</v>
      </c>
      <c r="C2360" s="9">
        <v>8</v>
      </c>
      <c r="D2360" s="134">
        <f>'PVWatts Hourly Results (1)'!C2371</f>
        <v>0</v>
      </c>
      <c r="E2360" s="127">
        <f>DATE(YEAR(Inputs!$D$5),Summary!B2360,Summary!C2360)+TIME(D2360,0,0)</f>
        <v>99</v>
      </c>
      <c r="F2360" s="4">
        <f t="shared" si="256"/>
        <v>0</v>
      </c>
      <c r="G2360" s="4">
        <f t="shared" si="254"/>
        <v>1</v>
      </c>
      <c r="H2360" s="4">
        <f t="shared" si="257"/>
        <v>0</v>
      </c>
      <c r="I2360" s="4">
        <f t="shared" si="258"/>
        <v>0</v>
      </c>
      <c r="J2360" s="4">
        <f t="shared" si="259"/>
        <v>0</v>
      </c>
      <c r="K2360" s="4">
        <f t="shared" si="255"/>
        <v>0</v>
      </c>
      <c r="L2360" s="5">
        <f t="shared" si="260"/>
        <v>0</v>
      </c>
      <c r="M2360" s="137">
        <f>'PVWatts Hourly Results (1)'!L2371/1000</f>
        <v>0</v>
      </c>
      <c r="N2360" s="3">
        <f>'PVWatts Hourly Results (2)'!L2371/1000</f>
        <v>0</v>
      </c>
      <c r="O2360" s="3">
        <f>'PVWatts Hourly Results (3)'!L2371/1000</f>
        <v>0</v>
      </c>
      <c r="P2360" s="3">
        <f>'PVWatts Hourly Results (4)'!L2371/1000</f>
        <v>0</v>
      </c>
      <c r="Q2360" s="130">
        <f>'PVWatts Hourly Results (5)'!L2371/1000</f>
        <v>0</v>
      </c>
    </row>
    <row r="2361" spans="2:17" x14ac:dyDescent="0.25">
      <c r="B2361" s="8">
        <v>4</v>
      </c>
      <c r="C2361" s="9">
        <v>8</v>
      </c>
      <c r="D2361" s="134">
        <f>'PVWatts Hourly Results (1)'!C2372</f>
        <v>0</v>
      </c>
      <c r="E2361" s="127">
        <f>DATE(YEAR(Inputs!$D$5),Summary!B2361,Summary!C2361)+TIME(D2361,0,0)</f>
        <v>99</v>
      </c>
      <c r="F2361" s="4">
        <f t="shared" si="256"/>
        <v>0</v>
      </c>
      <c r="G2361" s="4">
        <f t="shared" si="254"/>
        <v>1</v>
      </c>
      <c r="H2361" s="4">
        <f t="shared" si="257"/>
        <v>0</v>
      </c>
      <c r="I2361" s="4">
        <f t="shared" si="258"/>
        <v>0</v>
      </c>
      <c r="J2361" s="4">
        <f t="shared" si="259"/>
        <v>0</v>
      </c>
      <c r="K2361" s="4">
        <f t="shared" si="255"/>
        <v>0</v>
      </c>
      <c r="L2361" s="5">
        <f t="shared" si="260"/>
        <v>0</v>
      </c>
      <c r="M2361" s="137">
        <f>'PVWatts Hourly Results (1)'!L2372/1000</f>
        <v>0</v>
      </c>
      <c r="N2361" s="3">
        <f>'PVWatts Hourly Results (2)'!L2372/1000</f>
        <v>0</v>
      </c>
      <c r="O2361" s="3">
        <f>'PVWatts Hourly Results (3)'!L2372/1000</f>
        <v>0</v>
      </c>
      <c r="P2361" s="3">
        <f>'PVWatts Hourly Results (4)'!L2372/1000</f>
        <v>0</v>
      </c>
      <c r="Q2361" s="130">
        <f>'PVWatts Hourly Results (5)'!L2372/1000</f>
        <v>0</v>
      </c>
    </row>
    <row r="2362" spans="2:17" x14ac:dyDescent="0.25">
      <c r="B2362" s="8">
        <v>4</v>
      </c>
      <c r="C2362" s="9">
        <v>8</v>
      </c>
      <c r="D2362" s="134">
        <f>'PVWatts Hourly Results (1)'!C2373</f>
        <v>0</v>
      </c>
      <c r="E2362" s="127">
        <f>DATE(YEAR(Inputs!$D$5),Summary!B2362,Summary!C2362)+TIME(D2362,0,0)</f>
        <v>99</v>
      </c>
      <c r="F2362" s="4">
        <f t="shared" si="256"/>
        <v>0</v>
      </c>
      <c r="G2362" s="4">
        <f t="shared" si="254"/>
        <v>1</v>
      </c>
      <c r="H2362" s="4">
        <f t="shared" si="257"/>
        <v>0</v>
      </c>
      <c r="I2362" s="4">
        <f t="shared" si="258"/>
        <v>0</v>
      </c>
      <c r="J2362" s="4">
        <f t="shared" si="259"/>
        <v>0</v>
      </c>
      <c r="K2362" s="4">
        <f t="shared" si="255"/>
        <v>0</v>
      </c>
      <c r="L2362" s="5">
        <f t="shared" si="260"/>
        <v>0</v>
      </c>
      <c r="M2362" s="137">
        <f>'PVWatts Hourly Results (1)'!L2373/1000</f>
        <v>0</v>
      </c>
      <c r="N2362" s="3">
        <f>'PVWatts Hourly Results (2)'!L2373/1000</f>
        <v>0</v>
      </c>
      <c r="O2362" s="3">
        <f>'PVWatts Hourly Results (3)'!L2373/1000</f>
        <v>0</v>
      </c>
      <c r="P2362" s="3">
        <f>'PVWatts Hourly Results (4)'!L2373/1000</f>
        <v>0</v>
      </c>
      <c r="Q2362" s="130">
        <f>'PVWatts Hourly Results (5)'!L2373/1000</f>
        <v>0</v>
      </c>
    </row>
    <row r="2363" spans="2:17" x14ac:dyDescent="0.25">
      <c r="B2363" s="8">
        <v>4</v>
      </c>
      <c r="C2363" s="9">
        <v>8</v>
      </c>
      <c r="D2363" s="134">
        <f>'PVWatts Hourly Results (1)'!C2374</f>
        <v>0</v>
      </c>
      <c r="E2363" s="127">
        <f>DATE(YEAR(Inputs!$D$5),Summary!B2363,Summary!C2363)+TIME(D2363,0,0)</f>
        <v>99</v>
      </c>
      <c r="F2363" s="4">
        <f t="shared" si="256"/>
        <v>0</v>
      </c>
      <c r="G2363" s="4">
        <f t="shared" si="254"/>
        <v>1</v>
      </c>
      <c r="H2363" s="4">
        <f t="shared" si="257"/>
        <v>0</v>
      </c>
      <c r="I2363" s="4">
        <f t="shared" si="258"/>
        <v>0</v>
      </c>
      <c r="J2363" s="4">
        <f t="shared" si="259"/>
        <v>0</v>
      </c>
      <c r="K2363" s="4">
        <f t="shared" si="255"/>
        <v>0</v>
      </c>
      <c r="L2363" s="5">
        <f t="shared" si="260"/>
        <v>0</v>
      </c>
      <c r="M2363" s="137">
        <f>'PVWatts Hourly Results (1)'!L2374/1000</f>
        <v>0</v>
      </c>
      <c r="N2363" s="3">
        <f>'PVWatts Hourly Results (2)'!L2374/1000</f>
        <v>0</v>
      </c>
      <c r="O2363" s="3">
        <f>'PVWatts Hourly Results (3)'!L2374/1000</f>
        <v>0</v>
      </c>
      <c r="P2363" s="3">
        <f>'PVWatts Hourly Results (4)'!L2374/1000</f>
        <v>0</v>
      </c>
      <c r="Q2363" s="130">
        <f>'PVWatts Hourly Results (5)'!L2374/1000</f>
        <v>0</v>
      </c>
    </row>
    <row r="2364" spans="2:17" x14ac:dyDescent="0.25">
      <c r="B2364" s="8">
        <v>4</v>
      </c>
      <c r="C2364" s="9">
        <v>8</v>
      </c>
      <c r="D2364" s="134">
        <f>'PVWatts Hourly Results (1)'!C2375</f>
        <v>0</v>
      </c>
      <c r="E2364" s="127">
        <f>DATE(YEAR(Inputs!$D$5),Summary!B2364,Summary!C2364)+TIME(D2364,0,0)</f>
        <v>99</v>
      </c>
      <c r="F2364" s="4">
        <f t="shared" si="256"/>
        <v>0</v>
      </c>
      <c r="G2364" s="4">
        <f t="shared" si="254"/>
        <v>1</v>
      </c>
      <c r="H2364" s="4">
        <f t="shared" si="257"/>
        <v>0</v>
      </c>
      <c r="I2364" s="4">
        <f t="shared" si="258"/>
        <v>0</v>
      </c>
      <c r="J2364" s="4">
        <f t="shared" si="259"/>
        <v>0</v>
      </c>
      <c r="K2364" s="4">
        <f t="shared" si="255"/>
        <v>0</v>
      </c>
      <c r="L2364" s="5">
        <f t="shared" si="260"/>
        <v>0</v>
      </c>
      <c r="M2364" s="137">
        <f>'PVWatts Hourly Results (1)'!L2375/1000</f>
        <v>0</v>
      </c>
      <c r="N2364" s="3">
        <f>'PVWatts Hourly Results (2)'!L2375/1000</f>
        <v>0</v>
      </c>
      <c r="O2364" s="3">
        <f>'PVWatts Hourly Results (3)'!L2375/1000</f>
        <v>0</v>
      </c>
      <c r="P2364" s="3">
        <f>'PVWatts Hourly Results (4)'!L2375/1000</f>
        <v>0</v>
      </c>
      <c r="Q2364" s="130">
        <f>'PVWatts Hourly Results (5)'!L2375/1000</f>
        <v>0</v>
      </c>
    </row>
    <row r="2365" spans="2:17" x14ac:dyDescent="0.25">
      <c r="B2365" s="8">
        <v>4</v>
      </c>
      <c r="C2365" s="9">
        <v>8</v>
      </c>
      <c r="D2365" s="134">
        <f>'PVWatts Hourly Results (1)'!C2376</f>
        <v>0</v>
      </c>
      <c r="E2365" s="127">
        <f>DATE(YEAR(Inputs!$D$5),Summary!B2365,Summary!C2365)+TIME(D2365,0,0)</f>
        <v>99</v>
      </c>
      <c r="F2365" s="4">
        <f t="shared" si="256"/>
        <v>0</v>
      </c>
      <c r="G2365" s="4">
        <f t="shared" si="254"/>
        <v>1</v>
      </c>
      <c r="H2365" s="4">
        <f t="shared" si="257"/>
        <v>0</v>
      </c>
      <c r="I2365" s="4">
        <f t="shared" si="258"/>
        <v>0</v>
      </c>
      <c r="J2365" s="4">
        <f t="shared" si="259"/>
        <v>0</v>
      </c>
      <c r="K2365" s="4">
        <f t="shared" si="255"/>
        <v>0</v>
      </c>
      <c r="L2365" s="5">
        <f t="shared" si="260"/>
        <v>0</v>
      </c>
      <c r="M2365" s="137">
        <f>'PVWatts Hourly Results (1)'!L2376/1000</f>
        <v>0</v>
      </c>
      <c r="N2365" s="3">
        <f>'PVWatts Hourly Results (2)'!L2376/1000</f>
        <v>0</v>
      </c>
      <c r="O2365" s="3">
        <f>'PVWatts Hourly Results (3)'!L2376/1000</f>
        <v>0</v>
      </c>
      <c r="P2365" s="3">
        <f>'PVWatts Hourly Results (4)'!L2376/1000</f>
        <v>0</v>
      </c>
      <c r="Q2365" s="130">
        <f>'PVWatts Hourly Results (5)'!L2376/1000</f>
        <v>0</v>
      </c>
    </row>
    <row r="2366" spans="2:17" x14ac:dyDescent="0.25">
      <c r="B2366" s="8">
        <v>4</v>
      </c>
      <c r="C2366" s="9">
        <v>8</v>
      </c>
      <c r="D2366" s="134">
        <f>'PVWatts Hourly Results (1)'!C2377</f>
        <v>0</v>
      </c>
      <c r="E2366" s="127">
        <f>DATE(YEAR(Inputs!$D$5),Summary!B2366,Summary!C2366)+TIME(D2366,0,0)</f>
        <v>99</v>
      </c>
      <c r="F2366" s="4">
        <f t="shared" si="256"/>
        <v>0</v>
      </c>
      <c r="G2366" s="4">
        <f t="shared" si="254"/>
        <v>1</v>
      </c>
      <c r="H2366" s="4">
        <f t="shared" si="257"/>
        <v>0</v>
      </c>
      <c r="I2366" s="4">
        <f t="shared" si="258"/>
        <v>0</v>
      </c>
      <c r="J2366" s="4">
        <f t="shared" si="259"/>
        <v>0</v>
      </c>
      <c r="K2366" s="4">
        <f t="shared" si="255"/>
        <v>0</v>
      </c>
      <c r="L2366" s="5">
        <f t="shared" si="260"/>
        <v>0</v>
      </c>
      <c r="M2366" s="137">
        <f>'PVWatts Hourly Results (1)'!L2377/1000</f>
        <v>0</v>
      </c>
      <c r="N2366" s="3">
        <f>'PVWatts Hourly Results (2)'!L2377/1000</f>
        <v>0</v>
      </c>
      <c r="O2366" s="3">
        <f>'PVWatts Hourly Results (3)'!L2377/1000</f>
        <v>0</v>
      </c>
      <c r="P2366" s="3">
        <f>'PVWatts Hourly Results (4)'!L2377/1000</f>
        <v>0</v>
      </c>
      <c r="Q2366" s="130">
        <f>'PVWatts Hourly Results (5)'!L2377/1000</f>
        <v>0</v>
      </c>
    </row>
    <row r="2367" spans="2:17" x14ac:dyDescent="0.25">
      <c r="B2367" s="8">
        <v>4</v>
      </c>
      <c r="C2367" s="9">
        <v>8</v>
      </c>
      <c r="D2367" s="134">
        <f>'PVWatts Hourly Results (1)'!C2378</f>
        <v>0</v>
      </c>
      <c r="E2367" s="127">
        <f>DATE(YEAR(Inputs!$D$5),Summary!B2367,Summary!C2367)+TIME(D2367,0,0)</f>
        <v>99</v>
      </c>
      <c r="F2367" s="4">
        <f t="shared" si="256"/>
        <v>0</v>
      </c>
      <c r="G2367" s="4">
        <f t="shared" si="254"/>
        <v>1</v>
      </c>
      <c r="H2367" s="4">
        <f t="shared" si="257"/>
        <v>0</v>
      </c>
      <c r="I2367" s="4">
        <f t="shared" si="258"/>
        <v>0</v>
      </c>
      <c r="J2367" s="4">
        <f t="shared" si="259"/>
        <v>0</v>
      </c>
      <c r="K2367" s="4">
        <f t="shared" si="255"/>
        <v>0</v>
      </c>
      <c r="L2367" s="5">
        <f t="shared" si="260"/>
        <v>0</v>
      </c>
      <c r="M2367" s="137">
        <f>'PVWatts Hourly Results (1)'!L2378/1000</f>
        <v>0</v>
      </c>
      <c r="N2367" s="3">
        <f>'PVWatts Hourly Results (2)'!L2378/1000</f>
        <v>0</v>
      </c>
      <c r="O2367" s="3">
        <f>'PVWatts Hourly Results (3)'!L2378/1000</f>
        <v>0</v>
      </c>
      <c r="P2367" s="3">
        <f>'PVWatts Hourly Results (4)'!L2378/1000</f>
        <v>0</v>
      </c>
      <c r="Q2367" s="130">
        <f>'PVWatts Hourly Results (5)'!L2378/1000</f>
        <v>0</v>
      </c>
    </row>
    <row r="2368" spans="2:17" x14ac:dyDescent="0.25">
      <c r="B2368" s="8">
        <v>4</v>
      </c>
      <c r="C2368" s="9">
        <v>8</v>
      </c>
      <c r="D2368" s="134">
        <f>'PVWatts Hourly Results (1)'!C2379</f>
        <v>0</v>
      </c>
      <c r="E2368" s="127">
        <f>DATE(YEAR(Inputs!$D$5),Summary!B2368,Summary!C2368)+TIME(D2368,0,0)</f>
        <v>99</v>
      </c>
      <c r="F2368" s="4">
        <f t="shared" si="256"/>
        <v>0</v>
      </c>
      <c r="G2368" s="4">
        <f t="shared" si="254"/>
        <v>1</v>
      </c>
      <c r="H2368" s="4">
        <f t="shared" si="257"/>
        <v>0</v>
      </c>
      <c r="I2368" s="4">
        <f t="shared" si="258"/>
        <v>0</v>
      </c>
      <c r="J2368" s="4">
        <f t="shared" si="259"/>
        <v>0</v>
      </c>
      <c r="K2368" s="4">
        <f t="shared" si="255"/>
        <v>0</v>
      </c>
      <c r="L2368" s="5">
        <f t="shared" si="260"/>
        <v>0</v>
      </c>
      <c r="M2368" s="137">
        <f>'PVWatts Hourly Results (1)'!L2379/1000</f>
        <v>0</v>
      </c>
      <c r="N2368" s="3">
        <f>'PVWatts Hourly Results (2)'!L2379/1000</f>
        <v>0</v>
      </c>
      <c r="O2368" s="3">
        <f>'PVWatts Hourly Results (3)'!L2379/1000</f>
        <v>0</v>
      </c>
      <c r="P2368" s="3">
        <f>'PVWatts Hourly Results (4)'!L2379/1000</f>
        <v>0</v>
      </c>
      <c r="Q2368" s="130">
        <f>'PVWatts Hourly Results (5)'!L2379/1000</f>
        <v>0</v>
      </c>
    </row>
    <row r="2369" spans="2:17" x14ac:dyDescent="0.25">
      <c r="B2369" s="8">
        <v>4</v>
      </c>
      <c r="C2369" s="9">
        <v>8</v>
      </c>
      <c r="D2369" s="134">
        <f>'PVWatts Hourly Results (1)'!C2380</f>
        <v>0</v>
      </c>
      <c r="E2369" s="127">
        <f>DATE(YEAR(Inputs!$D$5),Summary!B2369,Summary!C2369)+TIME(D2369,0,0)</f>
        <v>99</v>
      </c>
      <c r="F2369" s="4">
        <f t="shared" si="256"/>
        <v>0</v>
      </c>
      <c r="G2369" s="4">
        <f t="shared" si="254"/>
        <v>1</v>
      </c>
      <c r="H2369" s="4">
        <f t="shared" si="257"/>
        <v>0</v>
      </c>
      <c r="I2369" s="4">
        <f t="shared" si="258"/>
        <v>0</v>
      </c>
      <c r="J2369" s="4">
        <f t="shared" si="259"/>
        <v>0</v>
      </c>
      <c r="K2369" s="4">
        <f t="shared" si="255"/>
        <v>0</v>
      </c>
      <c r="L2369" s="5">
        <f t="shared" si="260"/>
        <v>0</v>
      </c>
      <c r="M2369" s="137">
        <f>'PVWatts Hourly Results (1)'!L2380/1000</f>
        <v>0</v>
      </c>
      <c r="N2369" s="3">
        <f>'PVWatts Hourly Results (2)'!L2380/1000</f>
        <v>0</v>
      </c>
      <c r="O2369" s="3">
        <f>'PVWatts Hourly Results (3)'!L2380/1000</f>
        <v>0</v>
      </c>
      <c r="P2369" s="3">
        <f>'PVWatts Hourly Results (4)'!L2380/1000</f>
        <v>0</v>
      </c>
      <c r="Q2369" s="130">
        <f>'PVWatts Hourly Results (5)'!L2380/1000</f>
        <v>0</v>
      </c>
    </row>
    <row r="2370" spans="2:17" x14ac:dyDescent="0.25">
      <c r="B2370" s="8">
        <v>4</v>
      </c>
      <c r="C2370" s="9">
        <v>8</v>
      </c>
      <c r="D2370" s="134">
        <f>'PVWatts Hourly Results (1)'!C2381</f>
        <v>0</v>
      </c>
      <c r="E2370" s="127">
        <f>DATE(YEAR(Inputs!$D$5),Summary!B2370,Summary!C2370)+TIME(D2370,0,0)</f>
        <v>99</v>
      </c>
      <c r="F2370" s="4">
        <f t="shared" si="256"/>
        <v>0</v>
      </c>
      <c r="G2370" s="4">
        <f t="shared" si="254"/>
        <v>1</v>
      </c>
      <c r="H2370" s="4">
        <f t="shared" si="257"/>
        <v>0</v>
      </c>
      <c r="I2370" s="4">
        <f t="shared" si="258"/>
        <v>0</v>
      </c>
      <c r="J2370" s="4">
        <f t="shared" si="259"/>
        <v>0</v>
      </c>
      <c r="K2370" s="4">
        <f t="shared" si="255"/>
        <v>0</v>
      </c>
      <c r="L2370" s="5">
        <f t="shared" si="260"/>
        <v>0</v>
      </c>
      <c r="M2370" s="137">
        <f>'PVWatts Hourly Results (1)'!L2381/1000</f>
        <v>0</v>
      </c>
      <c r="N2370" s="3">
        <f>'PVWatts Hourly Results (2)'!L2381/1000</f>
        <v>0</v>
      </c>
      <c r="O2370" s="3">
        <f>'PVWatts Hourly Results (3)'!L2381/1000</f>
        <v>0</v>
      </c>
      <c r="P2370" s="3">
        <f>'PVWatts Hourly Results (4)'!L2381/1000</f>
        <v>0</v>
      </c>
      <c r="Q2370" s="130">
        <f>'PVWatts Hourly Results (5)'!L2381/1000</f>
        <v>0</v>
      </c>
    </row>
    <row r="2371" spans="2:17" x14ac:dyDescent="0.25">
      <c r="B2371" s="8">
        <v>4</v>
      </c>
      <c r="C2371" s="9">
        <v>8</v>
      </c>
      <c r="D2371" s="134">
        <f>'PVWatts Hourly Results (1)'!C2382</f>
        <v>0</v>
      </c>
      <c r="E2371" s="127">
        <f>DATE(YEAR(Inputs!$D$5),Summary!B2371,Summary!C2371)+TIME(D2371,0,0)</f>
        <v>99</v>
      </c>
      <c r="F2371" s="4">
        <f t="shared" si="256"/>
        <v>0</v>
      </c>
      <c r="G2371" s="4">
        <f t="shared" si="254"/>
        <v>1</v>
      </c>
      <c r="H2371" s="4">
        <f t="shared" si="257"/>
        <v>0</v>
      </c>
      <c r="I2371" s="4">
        <f t="shared" si="258"/>
        <v>0</v>
      </c>
      <c r="J2371" s="4">
        <f t="shared" si="259"/>
        <v>0</v>
      </c>
      <c r="K2371" s="4">
        <f t="shared" si="255"/>
        <v>0</v>
      </c>
      <c r="L2371" s="5">
        <f t="shared" si="260"/>
        <v>0</v>
      </c>
      <c r="M2371" s="137">
        <f>'PVWatts Hourly Results (1)'!L2382/1000</f>
        <v>0</v>
      </c>
      <c r="N2371" s="3">
        <f>'PVWatts Hourly Results (2)'!L2382/1000</f>
        <v>0</v>
      </c>
      <c r="O2371" s="3">
        <f>'PVWatts Hourly Results (3)'!L2382/1000</f>
        <v>0</v>
      </c>
      <c r="P2371" s="3">
        <f>'PVWatts Hourly Results (4)'!L2382/1000</f>
        <v>0</v>
      </c>
      <c r="Q2371" s="130">
        <f>'PVWatts Hourly Results (5)'!L2382/1000</f>
        <v>0</v>
      </c>
    </row>
    <row r="2372" spans="2:17" x14ac:dyDescent="0.25">
      <c r="B2372" s="8">
        <v>4</v>
      </c>
      <c r="C2372" s="9">
        <v>8</v>
      </c>
      <c r="D2372" s="134">
        <f>'PVWatts Hourly Results (1)'!C2383</f>
        <v>0</v>
      </c>
      <c r="E2372" s="127">
        <f>DATE(YEAR(Inputs!$D$5),Summary!B2372,Summary!C2372)+TIME(D2372,0,0)</f>
        <v>99</v>
      </c>
      <c r="F2372" s="4">
        <f t="shared" si="256"/>
        <v>0</v>
      </c>
      <c r="G2372" s="4">
        <f t="shared" si="254"/>
        <v>1</v>
      </c>
      <c r="H2372" s="4">
        <f t="shared" si="257"/>
        <v>0</v>
      </c>
      <c r="I2372" s="4">
        <f t="shared" si="258"/>
        <v>0</v>
      </c>
      <c r="J2372" s="4">
        <f t="shared" si="259"/>
        <v>0</v>
      </c>
      <c r="K2372" s="4">
        <f t="shared" si="255"/>
        <v>0</v>
      </c>
      <c r="L2372" s="5">
        <f t="shared" si="260"/>
        <v>0</v>
      </c>
      <c r="M2372" s="137">
        <f>'PVWatts Hourly Results (1)'!L2383/1000</f>
        <v>0</v>
      </c>
      <c r="N2372" s="3">
        <f>'PVWatts Hourly Results (2)'!L2383/1000</f>
        <v>0</v>
      </c>
      <c r="O2372" s="3">
        <f>'PVWatts Hourly Results (3)'!L2383/1000</f>
        <v>0</v>
      </c>
      <c r="P2372" s="3">
        <f>'PVWatts Hourly Results (4)'!L2383/1000</f>
        <v>0</v>
      </c>
      <c r="Q2372" s="130">
        <f>'PVWatts Hourly Results (5)'!L2383/1000</f>
        <v>0</v>
      </c>
    </row>
    <row r="2373" spans="2:17" x14ac:dyDescent="0.25">
      <c r="B2373" s="8">
        <v>4</v>
      </c>
      <c r="C2373" s="9">
        <v>8</v>
      </c>
      <c r="D2373" s="134">
        <f>'PVWatts Hourly Results (1)'!C2384</f>
        <v>0</v>
      </c>
      <c r="E2373" s="127">
        <f>DATE(YEAR(Inputs!$D$5),Summary!B2373,Summary!C2373)+TIME(D2373,0,0)</f>
        <v>99</v>
      </c>
      <c r="F2373" s="4">
        <f t="shared" si="256"/>
        <v>0</v>
      </c>
      <c r="G2373" s="4">
        <f t="shared" si="254"/>
        <v>1</v>
      </c>
      <c r="H2373" s="4">
        <f t="shared" si="257"/>
        <v>0</v>
      </c>
      <c r="I2373" s="4">
        <f t="shared" si="258"/>
        <v>0</v>
      </c>
      <c r="J2373" s="4">
        <f t="shared" si="259"/>
        <v>0</v>
      </c>
      <c r="K2373" s="4">
        <f t="shared" si="255"/>
        <v>0</v>
      </c>
      <c r="L2373" s="5">
        <f t="shared" si="260"/>
        <v>0</v>
      </c>
      <c r="M2373" s="137">
        <f>'PVWatts Hourly Results (1)'!L2384/1000</f>
        <v>0</v>
      </c>
      <c r="N2373" s="3">
        <f>'PVWatts Hourly Results (2)'!L2384/1000</f>
        <v>0</v>
      </c>
      <c r="O2373" s="3">
        <f>'PVWatts Hourly Results (3)'!L2384/1000</f>
        <v>0</v>
      </c>
      <c r="P2373" s="3">
        <f>'PVWatts Hourly Results (4)'!L2384/1000</f>
        <v>0</v>
      </c>
      <c r="Q2373" s="130">
        <f>'PVWatts Hourly Results (5)'!L2384/1000</f>
        <v>0</v>
      </c>
    </row>
    <row r="2374" spans="2:17" x14ac:dyDescent="0.25">
      <c r="B2374" s="8">
        <v>4</v>
      </c>
      <c r="C2374" s="9">
        <v>9</v>
      </c>
      <c r="D2374" s="134">
        <f>'PVWatts Hourly Results (1)'!C2385</f>
        <v>0</v>
      </c>
      <c r="E2374" s="127">
        <f>DATE(YEAR(Inputs!$D$5),Summary!B2374,Summary!C2374)+TIME(D2374,0,0)</f>
        <v>100</v>
      </c>
      <c r="F2374" s="4">
        <f t="shared" si="256"/>
        <v>0</v>
      </c>
      <c r="G2374" s="4">
        <f t="shared" si="254"/>
        <v>2</v>
      </c>
      <c r="H2374" s="4">
        <f t="shared" si="257"/>
        <v>1</v>
      </c>
      <c r="I2374" s="4">
        <f t="shared" si="258"/>
        <v>0</v>
      </c>
      <c r="J2374" s="4">
        <f t="shared" si="259"/>
        <v>0</v>
      </c>
      <c r="K2374" s="4">
        <f t="shared" si="255"/>
        <v>0</v>
      </c>
      <c r="L2374" s="5">
        <f t="shared" si="260"/>
        <v>0</v>
      </c>
      <c r="M2374" s="137">
        <f>'PVWatts Hourly Results (1)'!L2385/1000</f>
        <v>0</v>
      </c>
      <c r="N2374" s="3">
        <f>'PVWatts Hourly Results (2)'!L2385/1000</f>
        <v>0</v>
      </c>
      <c r="O2374" s="3">
        <f>'PVWatts Hourly Results (3)'!L2385/1000</f>
        <v>0</v>
      </c>
      <c r="P2374" s="3">
        <f>'PVWatts Hourly Results (4)'!L2385/1000</f>
        <v>0</v>
      </c>
      <c r="Q2374" s="130">
        <f>'PVWatts Hourly Results (5)'!L2385/1000</f>
        <v>0</v>
      </c>
    </row>
    <row r="2375" spans="2:17" x14ac:dyDescent="0.25">
      <c r="B2375" s="8">
        <v>4</v>
      </c>
      <c r="C2375" s="9">
        <v>9</v>
      </c>
      <c r="D2375" s="134">
        <f>'PVWatts Hourly Results (1)'!C2386</f>
        <v>0</v>
      </c>
      <c r="E2375" s="127">
        <f>DATE(YEAR(Inputs!$D$5),Summary!B2375,Summary!C2375)+TIME(D2375,0,0)</f>
        <v>100</v>
      </c>
      <c r="F2375" s="4">
        <f t="shared" si="256"/>
        <v>0</v>
      </c>
      <c r="G2375" s="4">
        <f t="shared" si="254"/>
        <v>2</v>
      </c>
      <c r="H2375" s="4">
        <f t="shared" si="257"/>
        <v>1</v>
      </c>
      <c r="I2375" s="4">
        <f t="shared" si="258"/>
        <v>0</v>
      </c>
      <c r="J2375" s="4">
        <f t="shared" si="259"/>
        <v>0</v>
      </c>
      <c r="K2375" s="4">
        <f t="shared" si="255"/>
        <v>0</v>
      </c>
      <c r="L2375" s="5">
        <f t="shared" si="260"/>
        <v>0</v>
      </c>
      <c r="M2375" s="137">
        <f>'PVWatts Hourly Results (1)'!L2386/1000</f>
        <v>0</v>
      </c>
      <c r="N2375" s="3">
        <f>'PVWatts Hourly Results (2)'!L2386/1000</f>
        <v>0</v>
      </c>
      <c r="O2375" s="3">
        <f>'PVWatts Hourly Results (3)'!L2386/1000</f>
        <v>0</v>
      </c>
      <c r="P2375" s="3">
        <f>'PVWatts Hourly Results (4)'!L2386/1000</f>
        <v>0</v>
      </c>
      <c r="Q2375" s="130">
        <f>'PVWatts Hourly Results (5)'!L2386/1000</f>
        <v>0</v>
      </c>
    </row>
    <row r="2376" spans="2:17" x14ac:dyDescent="0.25">
      <c r="B2376" s="8">
        <v>4</v>
      </c>
      <c r="C2376" s="9">
        <v>9</v>
      </c>
      <c r="D2376" s="134">
        <f>'PVWatts Hourly Results (1)'!C2387</f>
        <v>0</v>
      </c>
      <c r="E2376" s="127">
        <f>DATE(YEAR(Inputs!$D$5),Summary!B2376,Summary!C2376)+TIME(D2376,0,0)</f>
        <v>100</v>
      </c>
      <c r="F2376" s="4">
        <f t="shared" si="256"/>
        <v>0</v>
      </c>
      <c r="G2376" s="4">
        <f t="shared" si="254"/>
        <v>2</v>
      </c>
      <c r="H2376" s="4">
        <f t="shared" si="257"/>
        <v>1</v>
      </c>
      <c r="I2376" s="4">
        <f t="shared" si="258"/>
        <v>0</v>
      </c>
      <c r="J2376" s="4">
        <f t="shared" si="259"/>
        <v>0</v>
      </c>
      <c r="K2376" s="4">
        <f t="shared" si="255"/>
        <v>0</v>
      </c>
      <c r="L2376" s="5">
        <f t="shared" si="260"/>
        <v>0</v>
      </c>
      <c r="M2376" s="137">
        <f>'PVWatts Hourly Results (1)'!L2387/1000</f>
        <v>0</v>
      </c>
      <c r="N2376" s="3">
        <f>'PVWatts Hourly Results (2)'!L2387/1000</f>
        <v>0</v>
      </c>
      <c r="O2376" s="3">
        <f>'PVWatts Hourly Results (3)'!L2387/1000</f>
        <v>0</v>
      </c>
      <c r="P2376" s="3">
        <f>'PVWatts Hourly Results (4)'!L2387/1000</f>
        <v>0</v>
      </c>
      <c r="Q2376" s="130">
        <f>'PVWatts Hourly Results (5)'!L2387/1000</f>
        <v>0</v>
      </c>
    </row>
    <row r="2377" spans="2:17" x14ac:dyDescent="0.25">
      <c r="B2377" s="8">
        <v>4</v>
      </c>
      <c r="C2377" s="9">
        <v>9</v>
      </c>
      <c r="D2377" s="134">
        <f>'PVWatts Hourly Results (1)'!C2388</f>
        <v>0</v>
      </c>
      <c r="E2377" s="127">
        <f>DATE(YEAR(Inputs!$D$5),Summary!B2377,Summary!C2377)+TIME(D2377,0,0)</f>
        <v>100</v>
      </c>
      <c r="F2377" s="4">
        <f t="shared" si="256"/>
        <v>0</v>
      </c>
      <c r="G2377" s="4">
        <f t="shared" si="254"/>
        <v>2</v>
      </c>
      <c r="H2377" s="4">
        <f t="shared" si="257"/>
        <v>1</v>
      </c>
      <c r="I2377" s="4">
        <f t="shared" si="258"/>
        <v>0</v>
      </c>
      <c r="J2377" s="4">
        <f t="shared" si="259"/>
        <v>0</v>
      </c>
      <c r="K2377" s="4">
        <f t="shared" si="255"/>
        <v>0</v>
      </c>
      <c r="L2377" s="5">
        <f t="shared" si="260"/>
        <v>0</v>
      </c>
      <c r="M2377" s="137">
        <f>'PVWatts Hourly Results (1)'!L2388/1000</f>
        <v>0</v>
      </c>
      <c r="N2377" s="3">
        <f>'PVWatts Hourly Results (2)'!L2388/1000</f>
        <v>0</v>
      </c>
      <c r="O2377" s="3">
        <f>'PVWatts Hourly Results (3)'!L2388/1000</f>
        <v>0</v>
      </c>
      <c r="P2377" s="3">
        <f>'PVWatts Hourly Results (4)'!L2388/1000</f>
        <v>0</v>
      </c>
      <c r="Q2377" s="130">
        <f>'PVWatts Hourly Results (5)'!L2388/1000</f>
        <v>0</v>
      </c>
    </row>
    <row r="2378" spans="2:17" x14ac:dyDescent="0.25">
      <c r="B2378" s="8">
        <v>4</v>
      </c>
      <c r="C2378" s="9">
        <v>9</v>
      </c>
      <c r="D2378" s="134">
        <f>'PVWatts Hourly Results (1)'!C2389</f>
        <v>0</v>
      </c>
      <c r="E2378" s="127">
        <f>DATE(YEAR(Inputs!$D$5),Summary!B2378,Summary!C2378)+TIME(D2378,0,0)</f>
        <v>100</v>
      </c>
      <c r="F2378" s="4">
        <f t="shared" si="256"/>
        <v>0</v>
      </c>
      <c r="G2378" s="4">
        <f t="shared" si="254"/>
        <v>2</v>
      </c>
      <c r="H2378" s="4">
        <f t="shared" si="257"/>
        <v>1</v>
      </c>
      <c r="I2378" s="4">
        <f t="shared" si="258"/>
        <v>0</v>
      </c>
      <c r="J2378" s="4">
        <f t="shared" si="259"/>
        <v>0</v>
      </c>
      <c r="K2378" s="4">
        <f t="shared" si="255"/>
        <v>0</v>
      </c>
      <c r="L2378" s="5">
        <f t="shared" si="260"/>
        <v>0</v>
      </c>
      <c r="M2378" s="137">
        <f>'PVWatts Hourly Results (1)'!L2389/1000</f>
        <v>0</v>
      </c>
      <c r="N2378" s="3">
        <f>'PVWatts Hourly Results (2)'!L2389/1000</f>
        <v>0</v>
      </c>
      <c r="O2378" s="3">
        <f>'PVWatts Hourly Results (3)'!L2389/1000</f>
        <v>0</v>
      </c>
      <c r="P2378" s="3">
        <f>'PVWatts Hourly Results (4)'!L2389/1000</f>
        <v>0</v>
      </c>
      <c r="Q2378" s="130">
        <f>'PVWatts Hourly Results (5)'!L2389/1000</f>
        <v>0</v>
      </c>
    </row>
    <row r="2379" spans="2:17" x14ac:dyDescent="0.25">
      <c r="B2379" s="8">
        <v>4</v>
      </c>
      <c r="C2379" s="9">
        <v>9</v>
      </c>
      <c r="D2379" s="134">
        <f>'PVWatts Hourly Results (1)'!C2390</f>
        <v>0</v>
      </c>
      <c r="E2379" s="127">
        <f>DATE(YEAR(Inputs!$D$5),Summary!B2379,Summary!C2379)+TIME(D2379,0,0)</f>
        <v>100</v>
      </c>
      <c r="F2379" s="4">
        <f t="shared" si="256"/>
        <v>0</v>
      </c>
      <c r="G2379" s="4">
        <f t="shared" si="254"/>
        <v>2</v>
      </c>
      <c r="H2379" s="4">
        <f t="shared" si="257"/>
        <v>1</v>
      </c>
      <c r="I2379" s="4">
        <f t="shared" si="258"/>
        <v>0</v>
      </c>
      <c r="J2379" s="4">
        <f t="shared" si="259"/>
        <v>0</v>
      </c>
      <c r="K2379" s="4">
        <f t="shared" si="255"/>
        <v>0</v>
      </c>
      <c r="L2379" s="5">
        <f t="shared" si="260"/>
        <v>0</v>
      </c>
      <c r="M2379" s="137">
        <f>'PVWatts Hourly Results (1)'!L2390/1000</f>
        <v>0</v>
      </c>
      <c r="N2379" s="3">
        <f>'PVWatts Hourly Results (2)'!L2390/1000</f>
        <v>0</v>
      </c>
      <c r="O2379" s="3">
        <f>'PVWatts Hourly Results (3)'!L2390/1000</f>
        <v>0</v>
      </c>
      <c r="P2379" s="3">
        <f>'PVWatts Hourly Results (4)'!L2390/1000</f>
        <v>0</v>
      </c>
      <c r="Q2379" s="130">
        <f>'PVWatts Hourly Results (5)'!L2390/1000</f>
        <v>0</v>
      </c>
    </row>
    <row r="2380" spans="2:17" x14ac:dyDescent="0.25">
      <c r="B2380" s="8">
        <v>4</v>
      </c>
      <c r="C2380" s="9">
        <v>9</v>
      </c>
      <c r="D2380" s="134">
        <f>'PVWatts Hourly Results (1)'!C2391</f>
        <v>0</v>
      </c>
      <c r="E2380" s="127">
        <f>DATE(YEAR(Inputs!$D$5),Summary!B2380,Summary!C2380)+TIME(D2380,0,0)</f>
        <v>100</v>
      </c>
      <c r="F2380" s="4">
        <f t="shared" si="256"/>
        <v>0</v>
      </c>
      <c r="G2380" s="4">
        <f t="shared" si="254"/>
        <v>2</v>
      </c>
      <c r="H2380" s="4">
        <f t="shared" si="257"/>
        <v>1</v>
      </c>
      <c r="I2380" s="4">
        <f t="shared" si="258"/>
        <v>0</v>
      </c>
      <c r="J2380" s="4">
        <f t="shared" si="259"/>
        <v>0</v>
      </c>
      <c r="K2380" s="4">
        <f t="shared" si="255"/>
        <v>0</v>
      </c>
      <c r="L2380" s="5">
        <f t="shared" si="260"/>
        <v>0</v>
      </c>
      <c r="M2380" s="137">
        <f>'PVWatts Hourly Results (1)'!L2391/1000</f>
        <v>0</v>
      </c>
      <c r="N2380" s="3">
        <f>'PVWatts Hourly Results (2)'!L2391/1000</f>
        <v>0</v>
      </c>
      <c r="O2380" s="3">
        <f>'PVWatts Hourly Results (3)'!L2391/1000</f>
        <v>0</v>
      </c>
      <c r="P2380" s="3">
        <f>'PVWatts Hourly Results (4)'!L2391/1000</f>
        <v>0</v>
      </c>
      <c r="Q2380" s="130">
        <f>'PVWatts Hourly Results (5)'!L2391/1000</f>
        <v>0</v>
      </c>
    </row>
    <row r="2381" spans="2:17" x14ac:dyDescent="0.25">
      <c r="B2381" s="8">
        <v>4</v>
      </c>
      <c r="C2381" s="9">
        <v>9</v>
      </c>
      <c r="D2381" s="134">
        <f>'PVWatts Hourly Results (1)'!C2392</f>
        <v>0</v>
      </c>
      <c r="E2381" s="127">
        <f>DATE(YEAR(Inputs!$D$5),Summary!B2381,Summary!C2381)+TIME(D2381,0,0)</f>
        <v>100</v>
      </c>
      <c r="F2381" s="4">
        <f t="shared" si="256"/>
        <v>0</v>
      </c>
      <c r="G2381" s="4">
        <f t="shared" si="254"/>
        <v>2</v>
      </c>
      <c r="H2381" s="4">
        <f t="shared" si="257"/>
        <v>1</v>
      </c>
      <c r="I2381" s="4">
        <f t="shared" si="258"/>
        <v>0</v>
      </c>
      <c r="J2381" s="4">
        <f t="shared" si="259"/>
        <v>0</v>
      </c>
      <c r="K2381" s="4">
        <f t="shared" si="255"/>
        <v>0</v>
      </c>
      <c r="L2381" s="5">
        <f t="shared" si="260"/>
        <v>0</v>
      </c>
      <c r="M2381" s="137">
        <f>'PVWatts Hourly Results (1)'!L2392/1000</f>
        <v>0</v>
      </c>
      <c r="N2381" s="3">
        <f>'PVWatts Hourly Results (2)'!L2392/1000</f>
        <v>0</v>
      </c>
      <c r="O2381" s="3">
        <f>'PVWatts Hourly Results (3)'!L2392/1000</f>
        <v>0</v>
      </c>
      <c r="P2381" s="3">
        <f>'PVWatts Hourly Results (4)'!L2392/1000</f>
        <v>0</v>
      </c>
      <c r="Q2381" s="130">
        <f>'PVWatts Hourly Results (5)'!L2392/1000</f>
        <v>0</v>
      </c>
    </row>
    <row r="2382" spans="2:17" x14ac:dyDescent="0.25">
      <c r="B2382" s="8">
        <v>4</v>
      </c>
      <c r="C2382" s="9">
        <v>9</v>
      </c>
      <c r="D2382" s="134">
        <f>'PVWatts Hourly Results (1)'!C2393</f>
        <v>0</v>
      </c>
      <c r="E2382" s="127">
        <f>DATE(YEAR(Inputs!$D$5),Summary!B2382,Summary!C2382)+TIME(D2382,0,0)</f>
        <v>100</v>
      </c>
      <c r="F2382" s="4">
        <f t="shared" si="256"/>
        <v>0</v>
      </c>
      <c r="G2382" s="4">
        <f t="shared" si="254"/>
        <v>2</v>
      </c>
      <c r="H2382" s="4">
        <f t="shared" si="257"/>
        <v>1</v>
      </c>
      <c r="I2382" s="4">
        <f t="shared" si="258"/>
        <v>0</v>
      </c>
      <c r="J2382" s="4">
        <f t="shared" si="259"/>
        <v>0</v>
      </c>
      <c r="K2382" s="4">
        <f t="shared" si="255"/>
        <v>0</v>
      </c>
      <c r="L2382" s="5">
        <f t="shared" si="260"/>
        <v>0</v>
      </c>
      <c r="M2382" s="137">
        <f>'PVWatts Hourly Results (1)'!L2393/1000</f>
        <v>0</v>
      </c>
      <c r="N2382" s="3">
        <f>'PVWatts Hourly Results (2)'!L2393/1000</f>
        <v>0</v>
      </c>
      <c r="O2382" s="3">
        <f>'PVWatts Hourly Results (3)'!L2393/1000</f>
        <v>0</v>
      </c>
      <c r="P2382" s="3">
        <f>'PVWatts Hourly Results (4)'!L2393/1000</f>
        <v>0</v>
      </c>
      <c r="Q2382" s="130">
        <f>'PVWatts Hourly Results (5)'!L2393/1000</f>
        <v>0</v>
      </c>
    </row>
    <row r="2383" spans="2:17" x14ac:dyDescent="0.25">
      <c r="B2383" s="8">
        <v>4</v>
      </c>
      <c r="C2383" s="9">
        <v>9</v>
      </c>
      <c r="D2383" s="134">
        <f>'PVWatts Hourly Results (1)'!C2394</f>
        <v>0</v>
      </c>
      <c r="E2383" s="127">
        <f>DATE(YEAR(Inputs!$D$5),Summary!B2383,Summary!C2383)+TIME(D2383,0,0)</f>
        <v>100</v>
      </c>
      <c r="F2383" s="4">
        <f t="shared" si="256"/>
        <v>0</v>
      </c>
      <c r="G2383" s="4">
        <f t="shared" si="254"/>
        <v>2</v>
      </c>
      <c r="H2383" s="4">
        <f t="shared" si="257"/>
        <v>1</v>
      </c>
      <c r="I2383" s="4">
        <f t="shared" si="258"/>
        <v>0</v>
      </c>
      <c r="J2383" s="4">
        <f t="shared" si="259"/>
        <v>0</v>
      </c>
      <c r="K2383" s="4">
        <f t="shared" si="255"/>
        <v>0</v>
      </c>
      <c r="L2383" s="5">
        <f t="shared" si="260"/>
        <v>0</v>
      </c>
      <c r="M2383" s="137">
        <f>'PVWatts Hourly Results (1)'!L2394/1000</f>
        <v>0</v>
      </c>
      <c r="N2383" s="3">
        <f>'PVWatts Hourly Results (2)'!L2394/1000</f>
        <v>0</v>
      </c>
      <c r="O2383" s="3">
        <f>'PVWatts Hourly Results (3)'!L2394/1000</f>
        <v>0</v>
      </c>
      <c r="P2383" s="3">
        <f>'PVWatts Hourly Results (4)'!L2394/1000</f>
        <v>0</v>
      </c>
      <c r="Q2383" s="130">
        <f>'PVWatts Hourly Results (5)'!L2394/1000</f>
        <v>0</v>
      </c>
    </row>
    <row r="2384" spans="2:17" x14ac:dyDescent="0.25">
      <c r="B2384" s="8">
        <v>4</v>
      </c>
      <c r="C2384" s="9">
        <v>9</v>
      </c>
      <c r="D2384" s="134">
        <f>'PVWatts Hourly Results (1)'!C2395</f>
        <v>0</v>
      </c>
      <c r="E2384" s="127">
        <f>DATE(YEAR(Inputs!$D$5),Summary!B2384,Summary!C2384)+TIME(D2384,0,0)</f>
        <v>100</v>
      </c>
      <c r="F2384" s="4">
        <f t="shared" si="256"/>
        <v>0</v>
      </c>
      <c r="G2384" s="4">
        <f t="shared" si="254"/>
        <v>2</v>
      </c>
      <c r="H2384" s="4">
        <f t="shared" si="257"/>
        <v>1</v>
      </c>
      <c r="I2384" s="4">
        <f t="shared" si="258"/>
        <v>0</v>
      </c>
      <c r="J2384" s="4">
        <f t="shared" si="259"/>
        <v>0</v>
      </c>
      <c r="K2384" s="4">
        <f t="shared" si="255"/>
        <v>0</v>
      </c>
      <c r="L2384" s="5">
        <f t="shared" si="260"/>
        <v>0</v>
      </c>
      <c r="M2384" s="137">
        <f>'PVWatts Hourly Results (1)'!L2395/1000</f>
        <v>0</v>
      </c>
      <c r="N2384" s="3">
        <f>'PVWatts Hourly Results (2)'!L2395/1000</f>
        <v>0</v>
      </c>
      <c r="O2384" s="3">
        <f>'PVWatts Hourly Results (3)'!L2395/1000</f>
        <v>0</v>
      </c>
      <c r="P2384" s="3">
        <f>'PVWatts Hourly Results (4)'!L2395/1000</f>
        <v>0</v>
      </c>
      <c r="Q2384" s="130">
        <f>'PVWatts Hourly Results (5)'!L2395/1000</f>
        <v>0</v>
      </c>
    </row>
    <row r="2385" spans="2:17" x14ac:dyDescent="0.25">
      <c r="B2385" s="8">
        <v>4</v>
      </c>
      <c r="C2385" s="9">
        <v>9</v>
      </c>
      <c r="D2385" s="134">
        <f>'PVWatts Hourly Results (1)'!C2396</f>
        <v>0</v>
      </c>
      <c r="E2385" s="127">
        <f>DATE(YEAR(Inputs!$D$5),Summary!B2385,Summary!C2385)+TIME(D2385,0,0)</f>
        <v>100</v>
      </c>
      <c r="F2385" s="4">
        <f t="shared" si="256"/>
        <v>0</v>
      </c>
      <c r="G2385" s="4">
        <f t="shared" si="254"/>
        <v>2</v>
      </c>
      <c r="H2385" s="4">
        <f t="shared" si="257"/>
        <v>1</v>
      </c>
      <c r="I2385" s="4">
        <f t="shared" si="258"/>
        <v>0</v>
      </c>
      <c r="J2385" s="4">
        <f t="shared" si="259"/>
        <v>0</v>
      </c>
      <c r="K2385" s="4">
        <f t="shared" si="255"/>
        <v>0</v>
      </c>
      <c r="L2385" s="5">
        <f t="shared" si="260"/>
        <v>0</v>
      </c>
      <c r="M2385" s="137">
        <f>'PVWatts Hourly Results (1)'!L2396/1000</f>
        <v>0</v>
      </c>
      <c r="N2385" s="3">
        <f>'PVWatts Hourly Results (2)'!L2396/1000</f>
        <v>0</v>
      </c>
      <c r="O2385" s="3">
        <f>'PVWatts Hourly Results (3)'!L2396/1000</f>
        <v>0</v>
      </c>
      <c r="P2385" s="3">
        <f>'PVWatts Hourly Results (4)'!L2396/1000</f>
        <v>0</v>
      </c>
      <c r="Q2385" s="130">
        <f>'PVWatts Hourly Results (5)'!L2396/1000</f>
        <v>0</v>
      </c>
    </row>
    <row r="2386" spans="2:17" x14ac:dyDescent="0.25">
      <c r="B2386" s="8">
        <v>4</v>
      </c>
      <c r="C2386" s="9">
        <v>9</v>
      </c>
      <c r="D2386" s="134">
        <f>'PVWatts Hourly Results (1)'!C2397</f>
        <v>0</v>
      </c>
      <c r="E2386" s="127">
        <f>DATE(YEAR(Inputs!$D$5),Summary!B2386,Summary!C2386)+TIME(D2386,0,0)</f>
        <v>100</v>
      </c>
      <c r="F2386" s="4">
        <f t="shared" si="256"/>
        <v>0</v>
      </c>
      <c r="G2386" s="4">
        <f t="shared" si="254"/>
        <v>2</v>
      </c>
      <c r="H2386" s="4">
        <f t="shared" si="257"/>
        <v>1</v>
      </c>
      <c r="I2386" s="4">
        <f t="shared" si="258"/>
        <v>0</v>
      </c>
      <c r="J2386" s="4">
        <f t="shared" si="259"/>
        <v>0</v>
      </c>
      <c r="K2386" s="4">
        <f t="shared" si="255"/>
        <v>0</v>
      </c>
      <c r="L2386" s="5">
        <f t="shared" si="260"/>
        <v>0</v>
      </c>
      <c r="M2386" s="137">
        <f>'PVWatts Hourly Results (1)'!L2397/1000</f>
        <v>0</v>
      </c>
      <c r="N2386" s="3">
        <f>'PVWatts Hourly Results (2)'!L2397/1000</f>
        <v>0</v>
      </c>
      <c r="O2386" s="3">
        <f>'PVWatts Hourly Results (3)'!L2397/1000</f>
        <v>0</v>
      </c>
      <c r="P2386" s="3">
        <f>'PVWatts Hourly Results (4)'!L2397/1000</f>
        <v>0</v>
      </c>
      <c r="Q2386" s="130">
        <f>'PVWatts Hourly Results (5)'!L2397/1000</f>
        <v>0</v>
      </c>
    </row>
    <row r="2387" spans="2:17" x14ac:dyDescent="0.25">
      <c r="B2387" s="8">
        <v>4</v>
      </c>
      <c r="C2387" s="9">
        <v>9</v>
      </c>
      <c r="D2387" s="134">
        <f>'PVWatts Hourly Results (1)'!C2398</f>
        <v>0</v>
      </c>
      <c r="E2387" s="127">
        <f>DATE(YEAR(Inputs!$D$5),Summary!B2387,Summary!C2387)+TIME(D2387,0,0)</f>
        <v>100</v>
      </c>
      <c r="F2387" s="4">
        <f t="shared" si="256"/>
        <v>0</v>
      </c>
      <c r="G2387" s="4">
        <f t="shared" si="254"/>
        <v>2</v>
      </c>
      <c r="H2387" s="4">
        <f t="shared" si="257"/>
        <v>1</v>
      </c>
      <c r="I2387" s="4">
        <f t="shared" si="258"/>
        <v>0</v>
      </c>
      <c r="J2387" s="4">
        <f t="shared" si="259"/>
        <v>0</v>
      </c>
      <c r="K2387" s="4">
        <f t="shared" si="255"/>
        <v>0</v>
      </c>
      <c r="L2387" s="5">
        <f t="shared" si="260"/>
        <v>0</v>
      </c>
      <c r="M2387" s="137">
        <f>'PVWatts Hourly Results (1)'!L2398/1000</f>
        <v>0</v>
      </c>
      <c r="N2387" s="3">
        <f>'PVWatts Hourly Results (2)'!L2398/1000</f>
        <v>0</v>
      </c>
      <c r="O2387" s="3">
        <f>'PVWatts Hourly Results (3)'!L2398/1000</f>
        <v>0</v>
      </c>
      <c r="P2387" s="3">
        <f>'PVWatts Hourly Results (4)'!L2398/1000</f>
        <v>0</v>
      </c>
      <c r="Q2387" s="130">
        <f>'PVWatts Hourly Results (5)'!L2398/1000</f>
        <v>0</v>
      </c>
    </row>
    <row r="2388" spans="2:17" x14ac:dyDescent="0.25">
      <c r="B2388" s="8">
        <v>4</v>
      </c>
      <c r="C2388" s="9">
        <v>9</v>
      </c>
      <c r="D2388" s="134">
        <f>'PVWatts Hourly Results (1)'!C2399</f>
        <v>0</v>
      </c>
      <c r="E2388" s="127">
        <f>DATE(YEAR(Inputs!$D$5),Summary!B2388,Summary!C2388)+TIME(D2388,0,0)</f>
        <v>100</v>
      </c>
      <c r="F2388" s="4">
        <f t="shared" si="256"/>
        <v>0</v>
      </c>
      <c r="G2388" s="4">
        <f t="shared" si="254"/>
        <v>2</v>
      </c>
      <c r="H2388" s="4">
        <f t="shared" si="257"/>
        <v>1</v>
      </c>
      <c r="I2388" s="4">
        <f t="shared" si="258"/>
        <v>0</v>
      </c>
      <c r="J2388" s="4">
        <f t="shared" si="259"/>
        <v>0</v>
      </c>
      <c r="K2388" s="4">
        <f t="shared" si="255"/>
        <v>0</v>
      </c>
      <c r="L2388" s="5">
        <f t="shared" si="260"/>
        <v>0</v>
      </c>
      <c r="M2388" s="137">
        <f>'PVWatts Hourly Results (1)'!L2399/1000</f>
        <v>0</v>
      </c>
      <c r="N2388" s="3">
        <f>'PVWatts Hourly Results (2)'!L2399/1000</f>
        <v>0</v>
      </c>
      <c r="O2388" s="3">
        <f>'PVWatts Hourly Results (3)'!L2399/1000</f>
        <v>0</v>
      </c>
      <c r="P2388" s="3">
        <f>'PVWatts Hourly Results (4)'!L2399/1000</f>
        <v>0</v>
      </c>
      <c r="Q2388" s="130">
        <f>'PVWatts Hourly Results (5)'!L2399/1000</f>
        <v>0</v>
      </c>
    </row>
    <row r="2389" spans="2:17" x14ac:dyDescent="0.25">
      <c r="B2389" s="8">
        <v>4</v>
      </c>
      <c r="C2389" s="9">
        <v>9</v>
      </c>
      <c r="D2389" s="134">
        <f>'PVWatts Hourly Results (1)'!C2400</f>
        <v>0</v>
      </c>
      <c r="E2389" s="127">
        <f>DATE(YEAR(Inputs!$D$5),Summary!B2389,Summary!C2389)+TIME(D2389,0,0)</f>
        <v>100</v>
      </c>
      <c r="F2389" s="4">
        <f t="shared" si="256"/>
        <v>0</v>
      </c>
      <c r="G2389" s="4">
        <f t="shared" si="254"/>
        <v>2</v>
      </c>
      <c r="H2389" s="4">
        <f t="shared" si="257"/>
        <v>1</v>
      </c>
      <c r="I2389" s="4">
        <f t="shared" si="258"/>
        <v>0</v>
      </c>
      <c r="J2389" s="4">
        <f t="shared" si="259"/>
        <v>0</v>
      </c>
      <c r="K2389" s="4">
        <f t="shared" si="255"/>
        <v>0</v>
      </c>
      <c r="L2389" s="5">
        <f t="shared" si="260"/>
        <v>0</v>
      </c>
      <c r="M2389" s="137">
        <f>'PVWatts Hourly Results (1)'!L2400/1000</f>
        <v>0</v>
      </c>
      <c r="N2389" s="3">
        <f>'PVWatts Hourly Results (2)'!L2400/1000</f>
        <v>0</v>
      </c>
      <c r="O2389" s="3">
        <f>'PVWatts Hourly Results (3)'!L2400/1000</f>
        <v>0</v>
      </c>
      <c r="P2389" s="3">
        <f>'PVWatts Hourly Results (4)'!L2400/1000</f>
        <v>0</v>
      </c>
      <c r="Q2389" s="130">
        <f>'PVWatts Hourly Results (5)'!L2400/1000</f>
        <v>0</v>
      </c>
    </row>
    <row r="2390" spans="2:17" x14ac:dyDescent="0.25">
      <c r="B2390" s="8">
        <v>4</v>
      </c>
      <c r="C2390" s="9">
        <v>9</v>
      </c>
      <c r="D2390" s="134">
        <f>'PVWatts Hourly Results (1)'!C2401</f>
        <v>0</v>
      </c>
      <c r="E2390" s="127">
        <f>DATE(YEAR(Inputs!$D$5),Summary!B2390,Summary!C2390)+TIME(D2390,0,0)</f>
        <v>100</v>
      </c>
      <c r="F2390" s="4">
        <f t="shared" si="256"/>
        <v>0</v>
      </c>
      <c r="G2390" s="4">
        <f t="shared" ref="G2390:G2453" si="261">WEEKDAY(E2390)</f>
        <v>2</v>
      </c>
      <c r="H2390" s="4">
        <f t="shared" si="257"/>
        <v>1</v>
      </c>
      <c r="I2390" s="4">
        <f t="shared" si="258"/>
        <v>0</v>
      </c>
      <c r="J2390" s="4">
        <f t="shared" si="259"/>
        <v>0</v>
      </c>
      <c r="K2390" s="4">
        <f t="shared" ref="K2390:K2453" si="262">IF(OR(AND(B2390=7,C2390=4),AND(B2390=1,C2390=1)),1,0)</f>
        <v>0</v>
      </c>
      <c r="L2390" s="5">
        <f t="shared" si="260"/>
        <v>0</v>
      </c>
      <c r="M2390" s="137">
        <f>'PVWatts Hourly Results (1)'!L2401/1000</f>
        <v>0</v>
      </c>
      <c r="N2390" s="3">
        <f>'PVWatts Hourly Results (2)'!L2401/1000</f>
        <v>0</v>
      </c>
      <c r="O2390" s="3">
        <f>'PVWatts Hourly Results (3)'!L2401/1000</f>
        <v>0</v>
      </c>
      <c r="P2390" s="3">
        <f>'PVWatts Hourly Results (4)'!L2401/1000</f>
        <v>0</v>
      </c>
      <c r="Q2390" s="130">
        <f>'PVWatts Hourly Results (5)'!L2401/1000</f>
        <v>0</v>
      </c>
    </row>
    <row r="2391" spans="2:17" x14ac:dyDescent="0.25">
      <c r="B2391" s="8">
        <v>4</v>
      </c>
      <c r="C2391" s="9">
        <v>9</v>
      </c>
      <c r="D2391" s="134">
        <f>'PVWatts Hourly Results (1)'!C2402</f>
        <v>0</v>
      </c>
      <c r="E2391" s="127">
        <f>DATE(YEAR(Inputs!$D$5),Summary!B2391,Summary!C2391)+TIME(D2391,0,0)</f>
        <v>100</v>
      </c>
      <c r="F2391" s="4">
        <f t="shared" ref="F2391:F2454" si="263">IF(OR(B2391&lt;3,B2391=6,B2391=7,B2391=8),1,0)</f>
        <v>0</v>
      </c>
      <c r="G2391" s="4">
        <f t="shared" si="261"/>
        <v>2</v>
      </c>
      <c r="H2391" s="4">
        <f t="shared" ref="H2391:H2454" si="264">IF(OR(G2391=2,G2391=3,G2391=4,G2391=5,G2391=6),1,0)</f>
        <v>1</v>
      </c>
      <c r="I2391" s="4">
        <f t="shared" ref="I2391:I2454" si="265">IF(AND(B2391&gt;5,B2391&lt;9,D2391&gt;=13,D2391&lt;=16,H2391=1),1,0)</f>
        <v>0</v>
      </c>
      <c r="J2391" s="4">
        <f t="shared" ref="J2391:J2454" si="266">IF(AND(B2391&lt;3,OR(AND(D2391&gt;6,D2391&lt;9),AND(D2391&gt;17,D2391&lt;20)),H2391=1),1,0)</f>
        <v>0</v>
      </c>
      <c r="K2391" s="4">
        <f t="shared" si="262"/>
        <v>0</v>
      </c>
      <c r="L2391" s="5">
        <f t="shared" ref="L2391:L2454" si="267">IFERROR(IF(AND(F2391=1,H2391=1,OR(I2391=1,J2391=1),K2391=0),1,0),"")</f>
        <v>0</v>
      </c>
      <c r="M2391" s="137">
        <f>'PVWatts Hourly Results (1)'!L2402/1000</f>
        <v>0</v>
      </c>
      <c r="N2391" s="3">
        <f>'PVWatts Hourly Results (2)'!L2402/1000</f>
        <v>0</v>
      </c>
      <c r="O2391" s="3">
        <f>'PVWatts Hourly Results (3)'!L2402/1000</f>
        <v>0</v>
      </c>
      <c r="P2391" s="3">
        <f>'PVWatts Hourly Results (4)'!L2402/1000</f>
        <v>0</v>
      </c>
      <c r="Q2391" s="130">
        <f>'PVWatts Hourly Results (5)'!L2402/1000</f>
        <v>0</v>
      </c>
    </row>
    <row r="2392" spans="2:17" x14ac:dyDescent="0.25">
      <c r="B2392" s="8">
        <v>4</v>
      </c>
      <c r="C2392" s="9">
        <v>9</v>
      </c>
      <c r="D2392" s="134">
        <f>'PVWatts Hourly Results (1)'!C2403</f>
        <v>0</v>
      </c>
      <c r="E2392" s="127">
        <f>DATE(YEAR(Inputs!$D$5),Summary!B2392,Summary!C2392)+TIME(D2392,0,0)</f>
        <v>100</v>
      </c>
      <c r="F2392" s="4">
        <f t="shared" si="263"/>
        <v>0</v>
      </c>
      <c r="G2392" s="4">
        <f t="shared" si="261"/>
        <v>2</v>
      </c>
      <c r="H2392" s="4">
        <f t="shared" si="264"/>
        <v>1</v>
      </c>
      <c r="I2392" s="4">
        <f t="shared" si="265"/>
        <v>0</v>
      </c>
      <c r="J2392" s="4">
        <f t="shared" si="266"/>
        <v>0</v>
      </c>
      <c r="K2392" s="4">
        <f t="shared" si="262"/>
        <v>0</v>
      </c>
      <c r="L2392" s="5">
        <f t="shared" si="267"/>
        <v>0</v>
      </c>
      <c r="M2392" s="137">
        <f>'PVWatts Hourly Results (1)'!L2403/1000</f>
        <v>0</v>
      </c>
      <c r="N2392" s="3">
        <f>'PVWatts Hourly Results (2)'!L2403/1000</f>
        <v>0</v>
      </c>
      <c r="O2392" s="3">
        <f>'PVWatts Hourly Results (3)'!L2403/1000</f>
        <v>0</v>
      </c>
      <c r="P2392" s="3">
        <f>'PVWatts Hourly Results (4)'!L2403/1000</f>
        <v>0</v>
      </c>
      <c r="Q2392" s="130">
        <f>'PVWatts Hourly Results (5)'!L2403/1000</f>
        <v>0</v>
      </c>
    </row>
    <row r="2393" spans="2:17" x14ac:dyDescent="0.25">
      <c r="B2393" s="8">
        <v>4</v>
      </c>
      <c r="C2393" s="9">
        <v>9</v>
      </c>
      <c r="D2393" s="134">
        <f>'PVWatts Hourly Results (1)'!C2404</f>
        <v>0</v>
      </c>
      <c r="E2393" s="127">
        <f>DATE(YEAR(Inputs!$D$5),Summary!B2393,Summary!C2393)+TIME(D2393,0,0)</f>
        <v>100</v>
      </c>
      <c r="F2393" s="4">
        <f t="shared" si="263"/>
        <v>0</v>
      </c>
      <c r="G2393" s="4">
        <f t="shared" si="261"/>
        <v>2</v>
      </c>
      <c r="H2393" s="4">
        <f t="shared" si="264"/>
        <v>1</v>
      </c>
      <c r="I2393" s="4">
        <f t="shared" si="265"/>
        <v>0</v>
      </c>
      <c r="J2393" s="4">
        <f t="shared" si="266"/>
        <v>0</v>
      </c>
      <c r="K2393" s="4">
        <f t="shared" si="262"/>
        <v>0</v>
      </c>
      <c r="L2393" s="5">
        <f t="shared" si="267"/>
        <v>0</v>
      </c>
      <c r="M2393" s="137">
        <f>'PVWatts Hourly Results (1)'!L2404/1000</f>
        <v>0</v>
      </c>
      <c r="N2393" s="3">
        <f>'PVWatts Hourly Results (2)'!L2404/1000</f>
        <v>0</v>
      </c>
      <c r="O2393" s="3">
        <f>'PVWatts Hourly Results (3)'!L2404/1000</f>
        <v>0</v>
      </c>
      <c r="P2393" s="3">
        <f>'PVWatts Hourly Results (4)'!L2404/1000</f>
        <v>0</v>
      </c>
      <c r="Q2393" s="130">
        <f>'PVWatts Hourly Results (5)'!L2404/1000</f>
        <v>0</v>
      </c>
    </row>
    <row r="2394" spans="2:17" x14ac:dyDescent="0.25">
      <c r="B2394" s="8">
        <v>4</v>
      </c>
      <c r="C2394" s="9">
        <v>9</v>
      </c>
      <c r="D2394" s="134">
        <f>'PVWatts Hourly Results (1)'!C2405</f>
        <v>0</v>
      </c>
      <c r="E2394" s="127">
        <f>DATE(YEAR(Inputs!$D$5),Summary!B2394,Summary!C2394)+TIME(D2394,0,0)</f>
        <v>100</v>
      </c>
      <c r="F2394" s="4">
        <f t="shared" si="263"/>
        <v>0</v>
      </c>
      <c r="G2394" s="4">
        <f t="shared" si="261"/>
        <v>2</v>
      </c>
      <c r="H2394" s="4">
        <f t="shared" si="264"/>
        <v>1</v>
      </c>
      <c r="I2394" s="4">
        <f t="shared" si="265"/>
        <v>0</v>
      </c>
      <c r="J2394" s="4">
        <f t="shared" si="266"/>
        <v>0</v>
      </c>
      <c r="K2394" s="4">
        <f t="shared" si="262"/>
        <v>0</v>
      </c>
      <c r="L2394" s="5">
        <f t="shared" si="267"/>
        <v>0</v>
      </c>
      <c r="M2394" s="137">
        <f>'PVWatts Hourly Results (1)'!L2405/1000</f>
        <v>0</v>
      </c>
      <c r="N2394" s="3">
        <f>'PVWatts Hourly Results (2)'!L2405/1000</f>
        <v>0</v>
      </c>
      <c r="O2394" s="3">
        <f>'PVWatts Hourly Results (3)'!L2405/1000</f>
        <v>0</v>
      </c>
      <c r="P2394" s="3">
        <f>'PVWatts Hourly Results (4)'!L2405/1000</f>
        <v>0</v>
      </c>
      <c r="Q2394" s="130">
        <f>'PVWatts Hourly Results (5)'!L2405/1000</f>
        <v>0</v>
      </c>
    </row>
    <row r="2395" spans="2:17" x14ac:dyDescent="0.25">
      <c r="B2395" s="8">
        <v>4</v>
      </c>
      <c r="C2395" s="9">
        <v>9</v>
      </c>
      <c r="D2395" s="134">
        <f>'PVWatts Hourly Results (1)'!C2406</f>
        <v>0</v>
      </c>
      <c r="E2395" s="127">
        <f>DATE(YEAR(Inputs!$D$5),Summary!B2395,Summary!C2395)+TIME(D2395,0,0)</f>
        <v>100</v>
      </c>
      <c r="F2395" s="4">
        <f t="shared" si="263"/>
        <v>0</v>
      </c>
      <c r="G2395" s="4">
        <f t="shared" si="261"/>
        <v>2</v>
      </c>
      <c r="H2395" s="4">
        <f t="shared" si="264"/>
        <v>1</v>
      </c>
      <c r="I2395" s="4">
        <f t="shared" si="265"/>
        <v>0</v>
      </c>
      <c r="J2395" s="4">
        <f t="shared" si="266"/>
        <v>0</v>
      </c>
      <c r="K2395" s="4">
        <f t="shared" si="262"/>
        <v>0</v>
      </c>
      <c r="L2395" s="5">
        <f t="shared" si="267"/>
        <v>0</v>
      </c>
      <c r="M2395" s="137">
        <f>'PVWatts Hourly Results (1)'!L2406/1000</f>
        <v>0</v>
      </c>
      <c r="N2395" s="3">
        <f>'PVWatts Hourly Results (2)'!L2406/1000</f>
        <v>0</v>
      </c>
      <c r="O2395" s="3">
        <f>'PVWatts Hourly Results (3)'!L2406/1000</f>
        <v>0</v>
      </c>
      <c r="P2395" s="3">
        <f>'PVWatts Hourly Results (4)'!L2406/1000</f>
        <v>0</v>
      </c>
      <c r="Q2395" s="130">
        <f>'PVWatts Hourly Results (5)'!L2406/1000</f>
        <v>0</v>
      </c>
    </row>
    <row r="2396" spans="2:17" x14ac:dyDescent="0.25">
      <c r="B2396" s="8">
        <v>4</v>
      </c>
      <c r="C2396" s="9">
        <v>9</v>
      </c>
      <c r="D2396" s="134">
        <f>'PVWatts Hourly Results (1)'!C2407</f>
        <v>0</v>
      </c>
      <c r="E2396" s="127">
        <f>DATE(YEAR(Inputs!$D$5),Summary!B2396,Summary!C2396)+TIME(D2396,0,0)</f>
        <v>100</v>
      </c>
      <c r="F2396" s="4">
        <f t="shared" si="263"/>
        <v>0</v>
      </c>
      <c r="G2396" s="4">
        <f t="shared" si="261"/>
        <v>2</v>
      </c>
      <c r="H2396" s="4">
        <f t="shared" si="264"/>
        <v>1</v>
      </c>
      <c r="I2396" s="4">
        <f t="shared" si="265"/>
        <v>0</v>
      </c>
      <c r="J2396" s="4">
        <f t="shared" si="266"/>
        <v>0</v>
      </c>
      <c r="K2396" s="4">
        <f t="shared" si="262"/>
        <v>0</v>
      </c>
      <c r="L2396" s="5">
        <f t="shared" si="267"/>
        <v>0</v>
      </c>
      <c r="M2396" s="137">
        <f>'PVWatts Hourly Results (1)'!L2407/1000</f>
        <v>0</v>
      </c>
      <c r="N2396" s="3">
        <f>'PVWatts Hourly Results (2)'!L2407/1000</f>
        <v>0</v>
      </c>
      <c r="O2396" s="3">
        <f>'PVWatts Hourly Results (3)'!L2407/1000</f>
        <v>0</v>
      </c>
      <c r="P2396" s="3">
        <f>'PVWatts Hourly Results (4)'!L2407/1000</f>
        <v>0</v>
      </c>
      <c r="Q2396" s="130">
        <f>'PVWatts Hourly Results (5)'!L2407/1000</f>
        <v>0</v>
      </c>
    </row>
    <row r="2397" spans="2:17" x14ac:dyDescent="0.25">
      <c r="B2397" s="8">
        <v>4</v>
      </c>
      <c r="C2397" s="9">
        <v>9</v>
      </c>
      <c r="D2397" s="134">
        <f>'PVWatts Hourly Results (1)'!C2408</f>
        <v>0</v>
      </c>
      <c r="E2397" s="127">
        <f>DATE(YEAR(Inputs!$D$5),Summary!B2397,Summary!C2397)+TIME(D2397,0,0)</f>
        <v>100</v>
      </c>
      <c r="F2397" s="4">
        <f t="shared" si="263"/>
        <v>0</v>
      </c>
      <c r="G2397" s="4">
        <f t="shared" si="261"/>
        <v>2</v>
      </c>
      <c r="H2397" s="4">
        <f t="shared" si="264"/>
        <v>1</v>
      </c>
      <c r="I2397" s="4">
        <f t="shared" si="265"/>
        <v>0</v>
      </c>
      <c r="J2397" s="4">
        <f t="shared" si="266"/>
        <v>0</v>
      </c>
      <c r="K2397" s="4">
        <f t="shared" si="262"/>
        <v>0</v>
      </c>
      <c r="L2397" s="5">
        <f t="shared" si="267"/>
        <v>0</v>
      </c>
      <c r="M2397" s="137">
        <f>'PVWatts Hourly Results (1)'!L2408/1000</f>
        <v>0</v>
      </c>
      <c r="N2397" s="3">
        <f>'PVWatts Hourly Results (2)'!L2408/1000</f>
        <v>0</v>
      </c>
      <c r="O2397" s="3">
        <f>'PVWatts Hourly Results (3)'!L2408/1000</f>
        <v>0</v>
      </c>
      <c r="P2397" s="3">
        <f>'PVWatts Hourly Results (4)'!L2408/1000</f>
        <v>0</v>
      </c>
      <c r="Q2397" s="130">
        <f>'PVWatts Hourly Results (5)'!L2408/1000</f>
        <v>0</v>
      </c>
    </row>
    <row r="2398" spans="2:17" x14ac:dyDescent="0.25">
      <c r="B2398" s="8">
        <v>4</v>
      </c>
      <c r="C2398" s="9">
        <v>10</v>
      </c>
      <c r="D2398" s="134">
        <f>'PVWatts Hourly Results (1)'!C2409</f>
        <v>0</v>
      </c>
      <c r="E2398" s="127">
        <f>DATE(YEAR(Inputs!$D$5),Summary!B2398,Summary!C2398)+TIME(D2398,0,0)</f>
        <v>101</v>
      </c>
      <c r="F2398" s="4">
        <f t="shared" si="263"/>
        <v>0</v>
      </c>
      <c r="G2398" s="4">
        <f t="shared" si="261"/>
        <v>3</v>
      </c>
      <c r="H2398" s="4">
        <f t="shared" si="264"/>
        <v>1</v>
      </c>
      <c r="I2398" s="4">
        <f t="shared" si="265"/>
        <v>0</v>
      </c>
      <c r="J2398" s="4">
        <f t="shared" si="266"/>
        <v>0</v>
      </c>
      <c r="K2398" s="4">
        <f t="shared" si="262"/>
        <v>0</v>
      </c>
      <c r="L2398" s="5">
        <f t="shared" si="267"/>
        <v>0</v>
      </c>
      <c r="M2398" s="137">
        <f>'PVWatts Hourly Results (1)'!L2409/1000</f>
        <v>0</v>
      </c>
      <c r="N2398" s="3">
        <f>'PVWatts Hourly Results (2)'!L2409/1000</f>
        <v>0</v>
      </c>
      <c r="O2398" s="3">
        <f>'PVWatts Hourly Results (3)'!L2409/1000</f>
        <v>0</v>
      </c>
      <c r="P2398" s="3">
        <f>'PVWatts Hourly Results (4)'!L2409/1000</f>
        <v>0</v>
      </c>
      <c r="Q2398" s="130">
        <f>'PVWatts Hourly Results (5)'!L2409/1000</f>
        <v>0</v>
      </c>
    </row>
    <row r="2399" spans="2:17" x14ac:dyDescent="0.25">
      <c r="B2399" s="8">
        <v>4</v>
      </c>
      <c r="C2399" s="9">
        <v>10</v>
      </c>
      <c r="D2399" s="134">
        <f>'PVWatts Hourly Results (1)'!C2410</f>
        <v>0</v>
      </c>
      <c r="E2399" s="127">
        <f>DATE(YEAR(Inputs!$D$5),Summary!B2399,Summary!C2399)+TIME(D2399,0,0)</f>
        <v>101</v>
      </c>
      <c r="F2399" s="4">
        <f t="shared" si="263"/>
        <v>0</v>
      </c>
      <c r="G2399" s="4">
        <f t="shared" si="261"/>
        <v>3</v>
      </c>
      <c r="H2399" s="4">
        <f t="shared" si="264"/>
        <v>1</v>
      </c>
      <c r="I2399" s="4">
        <f t="shared" si="265"/>
        <v>0</v>
      </c>
      <c r="J2399" s="4">
        <f t="shared" si="266"/>
        <v>0</v>
      </c>
      <c r="K2399" s="4">
        <f t="shared" si="262"/>
        <v>0</v>
      </c>
      <c r="L2399" s="5">
        <f t="shared" si="267"/>
        <v>0</v>
      </c>
      <c r="M2399" s="137">
        <f>'PVWatts Hourly Results (1)'!L2410/1000</f>
        <v>0</v>
      </c>
      <c r="N2399" s="3">
        <f>'PVWatts Hourly Results (2)'!L2410/1000</f>
        <v>0</v>
      </c>
      <c r="O2399" s="3">
        <f>'PVWatts Hourly Results (3)'!L2410/1000</f>
        <v>0</v>
      </c>
      <c r="P2399" s="3">
        <f>'PVWatts Hourly Results (4)'!L2410/1000</f>
        <v>0</v>
      </c>
      <c r="Q2399" s="130">
        <f>'PVWatts Hourly Results (5)'!L2410/1000</f>
        <v>0</v>
      </c>
    </row>
    <row r="2400" spans="2:17" x14ac:dyDescent="0.25">
      <c r="B2400" s="8">
        <v>4</v>
      </c>
      <c r="C2400" s="9">
        <v>10</v>
      </c>
      <c r="D2400" s="134">
        <f>'PVWatts Hourly Results (1)'!C2411</f>
        <v>0</v>
      </c>
      <c r="E2400" s="127">
        <f>DATE(YEAR(Inputs!$D$5),Summary!B2400,Summary!C2400)+TIME(D2400,0,0)</f>
        <v>101</v>
      </c>
      <c r="F2400" s="4">
        <f t="shared" si="263"/>
        <v>0</v>
      </c>
      <c r="G2400" s="4">
        <f t="shared" si="261"/>
        <v>3</v>
      </c>
      <c r="H2400" s="4">
        <f t="shared" si="264"/>
        <v>1</v>
      </c>
      <c r="I2400" s="4">
        <f t="shared" si="265"/>
        <v>0</v>
      </c>
      <c r="J2400" s="4">
        <f t="shared" si="266"/>
        <v>0</v>
      </c>
      <c r="K2400" s="4">
        <f t="shared" si="262"/>
        <v>0</v>
      </c>
      <c r="L2400" s="5">
        <f t="shared" si="267"/>
        <v>0</v>
      </c>
      <c r="M2400" s="137">
        <f>'PVWatts Hourly Results (1)'!L2411/1000</f>
        <v>0</v>
      </c>
      <c r="N2400" s="3">
        <f>'PVWatts Hourly Results (2)'!L2411/1000</f>
        <v>0</v>
      </c>
      <c r="O2400" s="3">
        <f>'PVWatts Hourly Results (3)'!L2411/1000</f>
        <v>0</v>
      </c>
      <c r="P2400" s="3">
        <f>'PVWatts Hourly Results (4)'!L2411/1000</f>
        <v>0</v>
      </c>
      <c r="Q2400" s="130">
        <f>'PVWatts Hourly Results (5)'!L2411/1000</f>
        <v>0</v>
      </c>
    </row>
    <row r="2401" spans="2:17" x14ac:dyDescent="0.25">
      <c r="B2401" s="8">
        <v>4</v>
      </c>
      <c r="C2401" s="9">
        <v>10</v>
      </c>
      <c r="D2401" s="134">
        <f>'PVWatts Hourly Results (1)'!C2412</f>
        <v>0</v>
      </c>
      <c r="E2401" s="127">
        <f>DATE(YEAR(Inputs!$D$5),Summary!B2401,Summary!C2401)+TIME(D2401,0,0)</f>
        <v>101</v>
      </c>
      <c r="F2401" s="4">
        <f t="shared" si="263"/>
        <v>0</v>
      </c>
      <c r="G2401" s="4">
        <f t="shared" si="261"/>
        <v>3</v>
      </c>
      <c r="H2401" s="4">
        <f t="shared" si="264"/>
        <v>1</v>
      </c>
      <c r="I2401" s="4">
        <f t="shared" si="265"/>
        <v>0</v>
      </c>
      <c r="J2401" s="4">
        <f t="shared" si="266"/>
        <v>0</v>
      </c>
      <c r="K2401" s="4">
        <f t="shared" si="262"/>
        <v>0</v>
      </c>
      <c r="L2401" s="5">
        <f t="shared" si="267"/>
        <v>0</v>
      </c>
      <c r="M2401" s="137">
        <f>'PVWatts Hourly Results (1)'!L2412/1000</f>
        <v>0</v>
      </c>
      <c r="N2401" s="3">
        <f>'PVWatts Hourly Results (2)'!L2412/1000</f>
        <v>0</v>
      </c>
      <c r="O2401" s="3">
        <f>'PVWatts Hourly Results (3)'!L2412/1000</f>
        <v>0</v>
      </c>
      <c r="P2401" s="3">
        <f>'PVWatts Hourly Results (4)'!L2412/1000</f>
        <v>0</v>
      </c>
      <c r="Q2401" s="130">
        <f>'PVWatts Hourly Results (5)'!L2412/1000</f>
        <v>0</v>
      </c>
    </row>
    <row r="2402" spans="2:17" x14ac:dyDescent="0.25">
      <c r="B2402" s="8">
        <v>4</v>
      </c>
      <c r="C2402" s="9">
        <v>10</v>
      </c>
      <c r="D2402" s="134">
        <f>'PVWatts Hourly Results (1)'!C2413</f>
        <v>0</v>
      </c>
      <c r="E2402" s="127">
        <f>DATE(YEAR(Inputs!$D$5),Summary!B2402,Summary!C2402)+TIME(D2402,0,0)</f>
        <v>101</v>
      </c>
      <c r="F2402" s="4">
        <f t="shared" si="263"/>
        <v>0</v>
      </c>
      <c r="G2402" s="4">
        <f t="shared" si="261"/>
        <v>3</v>
      </c>
      <c r="H2402" s="4">
        <f t="shared" si="264"/>
        <v>1</v>
      </c>
      <c r="I2402" s="4">
        <f t="shared" si="265"/>
        <v>0</v>
      </c>
      <c r="J2402" s="4">
        <f t="shared" si="266"/>
        <v>0</v>
      </c>
      <c r="K2402" s="4">
        <f t="shared" si="262"/>
        <v>0</v>
      </c>
      <c r="L2402" s="5">
        <f t="shared" si="267"/>
        <v>0</v>
      </c>
      <c r="M2402" s="137">
        <f>'PVWatts Hourly Results (1)'!L2413/1000</f>
        <v>0</v>
      </c>
      <c r="N2402" s="3">
        <f>'PVWatts Hourly Results (2)'!L2413/1000</f>
        <v>0</v>
      </c>
      <c r="O2402" s="3">
        <f>'PVWatts Hourly Results (3)'!L2413/1000</f>
        <v>0</v>
      </c>
      <c r="P2402" s="3">
        <f>'PVWatts Hourly Results (4)'!L2413/1000</f>
        <v>0</v>
      </c>
      <c r="Q2402" s="130">
        <f>'PVWatts Hourly Results (5)'!L2413/1000</f>
        <v>0</v>
      </c>
    </row>
    <row r="2403" spans="2:17" x14ac:dyDescent="0.25">
      <c r="B2403" s="8">
        <v>4</v>
      </c>
      <c r="C2403" s="9">
        <v>10</v>
      </c>
      <c r="D2403" s="134">
        <f>'PVWatts Hourly Results (1)'!C2414</f>
        <v>0</v>
      </c>
      <c r="E2403" s="127">
        <f>DATE(YEAR(Inputs!$D$5),Summary!B2403,Summary!C2403)+TIME(D2403,0,0)</f>
        <v>101</v>
      </c>
      <c r="F2403" s="4">
        <f t="shared" si="263"/>
        <v>0</v>
      </c>
      <c r="G2403" s="4">
        <f t="shared" si="261"/>
        <v>3</v>
      </c>
      <c r="H2403" s="4">
        <f t="shared" si="264"/>
        <v>1</v>
      </c>
      <c r="I2403" s="4">
        <f t="shared" si="265"/>
        <v>0</v>
      </c>
      <c r="J2403" s="4">
        <f t="shared" si="266"/>
        <v>0</v>
      </c>
      <c r="K2403" s="4">
        <f t="shared" si="262"/>
        <v>0</v>
      </c>
      <c r="L2403" s="5">
        <f t="shared" si="267"/>
        <v>0</v>
      </c>
      <c r="M2403" s="137">
        <f>'PVWatts Hourly Results (1)'!L2414/1000</f>
        <v>0</v>
      </c>
      <c r="N2403" s="3">
        <f>'PVWatts Hourly Results (2)'!L2414/1000</f>
        <v>0</v>
      </c>
      <c r="O2403" s="3">
        <f>'PVWatts Hourly Results (3)'!L2414/1000</f>
        <v>0</v>
      </c>
      <c r="P2403" s="3">
        <f>'PVWatts Hourly Results (4)'!L2414/1000</f>
        <v>0</v>
      </c>
      <c r="Q2403" s="130">
        <f>'PVWatts Hourly Results (5)'!L2414/1000</f>
        <v>0</v>
      </c>
    </row>
    <row r="2404" spans="2:17" x14ac:dyDescent="0.25">
      <c r="B2404" s="8">
        <v>4</v>
      </c>
      <c r="C2404" s="9">
        <v>10</v>
      </c>
      <c r="D2404" s="134">
        <f>'PVWatts Hourly Results (1)'!C2415</f>
        <v>0</v>
      </c>
      <c r="E2404" s="127">
        <f>DATE(YEAR(Inputs!$D$5),Summary!B2404,Summary!C2404)+TIME(D2404,0,0)</f>
        <v>101</v>
      </c>
      <c r="F2404" s="4">
        <f t="shared" si="263"/>
        <v>0</v>
      </c>
      <c r="G2404" s="4">
        <f t="shared" si="261"/>
        <v>3</v>
      </c>
      <c r="H2404" s="4">
        <f t="shared" si="264"/>
        <v>1</v>
      </c>
      <c r="I2404" s="4">
        <f t="shared" si="265"/>
        <v>0</v>
      </c>
      <c r="J2404" s="4">
        <f t="shared" si="266"/>
        <v>0</v>
      </c>
      <c r="K2404" s="4">
        <f t="shared" si="262"/>
        <v>0</v>
      </c>
      <c r="L2404" s="5">
        <f t="shared" si="267"/>
        <v>0</v>
      </c>
      <c r="M2404" s="137">
        <f>'PVWatts Hourly Results (1)'!L2415/1000</f>
        <v>0</v>
      </c>
      <c r="N2404" s="3">
        <f>'PVWatts Hourly Results (2)'!L2415/1000</f>
        <v>0</v>
      </c>
      <c r="O2404" s="3">
        <f>'PVWatts Hourly Results (3)'!L2415/1000</f>
        <v>0</v>
      </c>
      <c r="P2404" s="3">
        <f>'PVWatts Hourly Results (4)'!L2415/1000</f>
        <v>0</v>
      </c>
      <c r="Q2404" s="130">
        <f>'PVWatts Hourly Results (5)'!L2415/1000</f>
        <v>0</v>
      </c>
    </row>
    <row r="2405" spans="2:17" x14ac:dyDescent="0.25">
      <c r="B2405" s="8">
        <v>4</v>
      </c>
      <c r="C2405" s="9">
        <v>10</v>
      </c>
      <c r="D2405" s="134">
        <f>'PVWatts Hourly Results (1)'!C2416</f>
        <v>0</v>
      </c>
      <c r="E2405" s="127">
        <f>DATE(YEAR(Inputs!$D$5),Summary!B2405,Summary!C2405)+TIME(D2405,0,0)</f>
        <v>101</v>
      </c>
      <c r="F2405" s="4">
        <f t="shared" si="263"/>
        <v>0</v>
      </c>
      <c r="G2405" s="4">
        <f t="shared" si="261"/>
        <v>3</v>
      </c>
      <c r="H2405" s="4">
        <f t="shared" si="264"/>
        <v>1</v>
      </c>
      <c r="I2405" s="4">
        <f t="shared" si="265"/>
        <v>0</v>
      </c>
      <c r="J2405" s="4">
        <f t="shared" si="266"/>
        <v>0</v>
      </c>
      <c r="K2405" s="4">
        <f t="shared" si="262"/>
        <v>0</v>
      </c>
      <c r="L2405" s="5">
        <f t="shared" si="267"/>
        <v>0</v>
      </c>
      <c r="M2405" s="137">
        <f>'PVWatts Hourly Results (1)'!L2416/1000</f>
        <v>0</v>
      </c>
      <c r="N2405" s="3">
        <f>'PVWatts Hourly Results (2)'!L2416/1000</f>
        <v>0</v>
      </c>
      <c r="O2405" s="3">
        <f>'PVWatts Hourly Results (3)'!L2416/1000</f>
        <v>0</v>
      </c>
      <c r="P2405" s="3">
        <f>'PVWatts Hourly Results (4)'!L2416/1000</f>
        <v>0</v>
      </c>
      <c r="Q2405" s="130">
        <f>'PVWatts Hourly Results (5)'!L2416/1000</f>
        <v>0</v>
      </c>
    </row>
    <row r="2406" spans="2:17" x14ac:dyDescent="0.25">
      <c r="B2406" s="8">
        <v>4</v>
      </c>
      <c r="C2406" s="9">
        <v>10</v>
      </c>
      <c r="D2406" s="134">
        <f>'PVWatts Hourly Results (1)'!C2417</f>
        <v>0</v>
      </c>
      <c r="E2406" s="127">
        <f>DATE(YEAR(Inputs!$D$5),Summary!B2406,Summary!C2406)+TIME(D2406,0,0)</f>
        <v>101</v>
      </c>
      <c r="F2406" s="4">
        <f t="shared" si="263"/>
        <v>0</v>
      </c>
      <c r="G2406" s="4">
        <f t="shared" si="261"/>
        <v>3</v>
      </c>
      <c r="H2406" s="4">
        <f t="shared" si="264"/>
        <v>1</v>
      </c>
      <c r="I2406" s="4">
        <f t="shared" si="265"/>
        <v>0</v>
      </c>
      <c r="J2406" s="4">
        <f t="shared" si="266"/>
        <v>0</v>
      </c>
      <c r="K2406" s="4">
        <f t="shared" si="262"/>
        <v>0</v>
      </c>
      <c r="L2406" s="5">
        <f t="shared" si="267"/>
        <v>0</v>
      </c>
      <c r="M2406" s="137">
        <f>'PVWatts Hourly Results (1)'!L2417/1000</f>
        <v>0</v>
      </c>
      <c r="N2406" s="3">
        <f>'PVWatts Hourly Results (2)'!L2417/1000</f>
        <v>0</v>
      </c>
      <c r="O2406" s="3">
        <f>'PVWatts Hourly Results (3)'!L2417/1000</f>
        <v>0</v>
      </c>
      <c r="P2406" s="3">
        <f>'PVWatts Hourly Results (4)'!L2417/1000</f>
        <v>0</v>
      </c>
      <c r="Q2406" s="130">
        <f>'PVWatts Hourly Results (5)'!L2417/1000</f>
        <v>0</v>
      </c>
    </row>
    <row r="2407" spans="2:17" x14ac:dyDescent="0.25">
      <c r="B2407" s="8">
        <v>4</v>
      </c>
      <c r="C2407" s="9">
        <v>10</v>
      </c>
      <c r="D2407" s="134">
        <f>'PVWatts Hourly Results (1)'!C2418</f>
        <v>0</v>
      </c>
      <c r="E2407" s="127">
        <f>DATE(YEAR(Inputs!$D$5),Summary!B2407,Summary!C2407)+TIME(D2407,0,0)</f>
        <v>101</v>
      </c>
      <c r="F2407" s="4">
        <f t="shared" si="263"/>
        <v>0</v>
      </c>
      <c r="G2407" s="4">
        <f t="shared" si="261"/>
        <v>3</v>
      </c>
      <c r="H2407" s="4">
        <f t="shared" si="264"/>
        <v>1</v>
      </c>
      <c r="I2407" s="4">
        <f t="shared" si="265"/>
        <v>0</v>
      </c>
      <c r="J2407" s="4">
        <f t="shared" si="266"/>
        <v>0</v>
      </c>
      <c r="K2407" s="4">
        <f t="shared" si="262"/>
        <v>0</v>
      </c>
      <c r="L2407" s="5">
        <f t="shared" si="267"/>
        <v>0</v>
      </c>
      <c r="M2407" s="137">
        <f>'PVWatts Hourly Results (1)'!L2418/1000</f>
        <v>0</v>
      </c>
      <c r="N2407" s="3">
        <f>'PVWatts Hourly Results (2)'!L2418/1000</f>
        <v>0</v>
      </c>
      <c r="O2407" s="3">
        <f>'PVWatts Hourly Results (3)'!L2418/1000</f>
        <v>0</v>
      </c>
      <c r="P2407" s="3">
        <f>'PVWatts Hourly Results (4)'!L2418/1000</f>
        <v>0</v>
      </c>
      <c r="Q2407" s="130">
        <f>'PVWatts Hourly Results (5)'!L2418/1000</f>
        <v>0</v>
      </c>
    </row>
    <row r="2408" spans="2:17" x14ac:dyDescent="0.25">
      <c r="B2408" s="8">
        <v>4</v>
      </c>
      <c r="C2408" s="9">
        <v>10</v>
      </c>
      <c r="D2408" s="134">
        <f>'PVWatts Hourly Results (1)'!C2419</f>
        <v>0</v>
      </c>
      <c r="E2408" s="127">
        <f>DATE(YEAR(Inputs!$D$5),Summary!B2408,Summary!C2408)+TIME(D2408,0,0)</f>
        <v>101</v>
      </c>
      <c r="F2408" s="4">
        <f t="shared" si="263"/>
        <v>0</v>
      </c>
      <c r="G2408" s="4">
        <f t="shared" si="261"/>
        <v>3</v>
      </c>
      <c r="H2408" s="4">
        <f t="shared" si="264"/>
        <v>1</v>
      </c>
      <c r="I2408" s="4">
        <f t="shared" si="265"/>
        <v>0</v>
      </c>
      <c r="J2408" s="4">
        <f t="shared" si="266"/>
        <v>0</v>
      </c>
      <c r="K2408" s="4">
        <f t="shared" si="262"/>
        <v>0</v>
      </c>
      <c r="L2408" s="5">
        <f t="shared" si="267"/>
        <v>0</v>
      </c>
      <c r="M2408" s="137">
        <f>'PVWatts Hourly Results (1)'!L2419/1000</f>
        <v>0</v>
      </c>
      <c r="N2408" s="3">
        <f>'PVWatts Hourly Results (2)'!L2419/1000</f>
        <v>0</v>
      </c>
      <c r="O2408" s="3">
        <f>'PVWatts Hourly Results (3)'!L2419/1000</f>
        <v>0</v>
      </c>
      <c r="P2408" s="3">
        <f>'PVWatts Hourly Results (4)'!L2419/1000</f>
        <v>0</v>
      </c>
      <c r="Q2408" s="130">
        <f>'PVWatts Hourly Results (5)'!L2419/1000</f>
        <v>0</v>
      </c>
    </row>
    <row r="2409" spans="2:17" x14ac:dyDescent="0.25">
      <c r="B2409" s="8">
        <v>4</v>
      </c>
      <c r="C2409" s="9">
        <v>10</v>
      </c>
      <c r="D2409" s="134">
        <f>'PVWatts Hourly Results (1)'!C2420</f>
        <v>0</v>
      </c>
      <c r="E2409" s="127">
        <f>DATE(YEAR(Inputs!$D$5),Summary!B2409,Summary!C2409)+TIME(D2409,0,0)</f>
        <v>101</v>
      </c>
      <c r="F2409" s="4">
        <f t="shared" si="263"/>
        <v>0</v>
      </c>
      <c r="G2409" s="4">
        <f t="shared" si="261"/>
        <v>3</v>
      </c>
      <c r="H2409" s="4">
        <f t="shared" si="264"/>
        <v>1</v>
      </c>
      <c r="I2409" s="4">
        <f t="shared" si="265"/>
        <v>0</v>
      </c>
      <c r="J2409" s="4">
        <f t="shared" si="266"/>
        <v>0</v>
      </c>
      <c r="K2409" s="4">
        <f t="shared" si="262"/>
        <v>0</v>
      </c>
      <c r="L2409" s="5">
        <f t="shared" si="267"/>
        <v>0</v>
      </c>
      <c r="M2409" s="137">
        <f>'PVWatts Hourly Results (1)'!L2420/1000</f>
        <v>0</v>
      </c>
      <c r="N2409" s="3">
        <f>'PVWatts Hourly Results (2)'!L2420/1000</f>
        <v>0</v>
      </c>
      <c r="O2409" s="3">
        <f>'PVWatts Hourly Results (3)'!L2420/1000</f>
        <v>0</v>
      </c>
      <c r="P2409" s="3">
        <f>'PVWatts Hourly Results (4)'!L2420/1000</f>
        <v>0</v>
      </c>
      <c r="Q2409" s="130">
        <f>'PVWatts Hourly Results (5)'!L2420/1000</f>
        <v>0</v>
      </c>
    </row>
    <row r="2410" spans="2:17" x14ac:dyDescent="0.25">
      <c r="B2410" s="8">
        <v>4</v>
      </c>
      <c r="C2410" s="9">
        <v>10</v>
      </c>
      <c r="D2410" s="134">
        <f>'PVWatts Hourly Results (1)'!C2421</f>
        <v>0</v>
      </c>
      <c r="E2410" s="127">
        <f>DATE(YEAR(Inputs!$D$5),Summary!B2410,Summary!C2410)+TIME(D2410,0,0)</f>
        <v>101</v>
      </c>
      <c r="F2410" s="4">
        <f t="shared" si="263"/>
        <v>0</v>
      </c>
      <c r="G2410" s="4">
        <f t="shared" si="261"/>
        <v>3</v>
      </c>
      <c r="H2410" s="4">
        <f t="shared" si="264"/>
        <v>1</v>
      </c>
      <c r="I2410" s="4">
        <f t="shared" si="265"/>
        <v>0</v>
      </c>
      <c r="J2410" s="4">
        <f t="shared" si="266"/>
        <v>0</v>
      </c>
      <c r="K2410" s="4">
        <f t="shared" si="262"/>
        <v>0</v>
      </c>
      <c r="L2410" s="5">
        <f t="shared" si="267"/>
        <v>0</v>
      </c>
      <c r="M2410" s="137">
        <f>'PVWatts Hourly Results (1)'!L2421/1000</f>
        <v>0</v>
      </c>
      <c r="N2410" s="3">
        <f>'PVWatts Hourly Results (2)'!L2421/1000</f>
        <v>0</v>
      </c>
      <c r="O2410" s="3">
        <f>'PVWatts Hourly Results (3)'!L2421/1000</f>
        <v>0</v>
      </c>
      <c r="P2410" s="3">
        <f>'PVWatts Hourly Results (4)'!L2421/1000</f>
        <v>0</v>
      </c>
      <c r="Q2410" s="130">
        <f>'PVWatts Hourly Results (5)'!L2421/1000</f>
        <v>0</v>
      </c>
    </row>
    <row r="2411" spans="2:17" x14ac:dyDescent="0.25">
      <c r="B2411" s="8">
        <v>4</v>
      </c>
      <c r="C2411" s="9">
        <v>10</v>
      </c>
      <c r="D2411" s="134">
        <f>'PVWatts Hourly Results (1)'!C2422</f>
        <v>0</v>
      </c>
      <c r="E2411" s="127">
        <f>DATE(YEAR(Inputs!$D$5),Summary!B2411,Summary!C2411)+TIME(D2411,0,0)</f>
        <v>101</v>
      </c>
      <c r="F2411" s="4">
        <f t="shared" si="263"/>
        <v>0</v>
      </c>
      <c r="G2411" s="4">
        <f t="shared" si="261"/>
        <v>3</v>
      </c>
      <c r="H2411" s="4">
        <f t="shared" si="264"/>
        <v>1</v>
      </c>
      <c r="I2411" s="4">
        <f t="shared" si="265"/>
        <v>0</v>
      </c>
      <c r="J2411" s="4">
        <f t="shared" si="266"/>
        <v>0</v>
      </c>
      <c r="K2411" s="4">
        <f t="shared" si="262"/>
        <v>0</v>
      </c>
      <c r="L2411" s="5">
        <f t="shared" si="267"/>
        <v>0</v>
      </c>
      <c r="M2411" s="137">
        <f>'PVWatts Hourly Results (1)'!L2422/1000</f>
        <v>0</v>
      </c>
      <c r="N2411" s="3">
        <f>'PVWatts Hourly Results (2)'!L2422/1000</f>
        <v>0</v>
      </c>
      <c r="O2411" s="3">
        <f>'PVWatts Hourly Results (3)'!L2422/1000</f>
        <v>0</v>
      </c>
      <c r="P2411" s="3">
        <f>'PVWatts Hourly Results (4)'!L2422/1000</f>
        <v>0</v>
      </c>
      <c r="Q2411" s="130">
        <f>'PVWatts Hourly Results (5)'!L2422/1000</f>
        <v>0</v>
      </c>
    </row>
    <row r="2412" spans="2:17" x14ac:dyDescent="0.25">
      <c r="B2412" s="8">
        <v>4</v>
      </c>
      <c r="C2412" s="9">
        <v>10</v>
      </c>
      <c r="D2412" s="134">
        <f>'PVWatts Hourly Results (1)'!C2423</f>
        <v>0</v>
      </c>
      <c r="E2412" s="127">
        <f>DATE(YEAR(Inputs!$D$5),Summary!B2412,Summary!C2412)+TIME(D2412,0,0)</f>
        <v>101</v>
      </c>
      <c r="F2412" s="4">
        <f t="shared" si="263"/>
        <v>0</v>
      </c>
      <c r="G2412" s="4">
        <f t="shared" si="261"/>
        <v>3</v>
      </c>
      <c r="H2412" s="4">
        <f t="shared" si="264"/>
        <v>1</v>
      </c>
      <c r="I2412" s="4">
        <f t="shared" si="265"/>
        <v>0</v>
      </c>
      <c r="J2412" s="4">
        <f t="shared" si="266"/>
        <v>0</v>
      </c>
      <c r="K2412" s="4">
        <f t="shared" si="262"/>
        <v>0</v>
      </c>
      <c r="L2412" s="5">
        <f t="shared" si="267"/>
        <v>0</v>
      </c>
      <c r="M2412" s="137">
        <f>'PVWatts Hourly Results (1)'!L2423/1000</f>
        <v>0</v>
      </c>
      <c r="N2412" s="3">
        <f>'PVWatts Hourly Results (2)'!L2423/1000</f>
        <v>0</v>
      </c>
      <c r="O2412" s="3">
        <f>'PVWatts Hourly Results (3)'!L2423/1000</f>
        <v>0</v>
      </c>
      <c r="P2412" s="3">
        <f>'PVWatts Hourly Results (4)'!L2423/1000</f>
        <v>0</v>
      </c>
      <c r="Q2412" s="130">
        <f>'PVWatts Hourly Results (5)'!L2423/1000</f>
        <v>0</v>
      </c>
    </row>
    <row r="2413" spans="2:17" x14ac:dyDescent="0.25">
      <c r="B2413" s="8">
        <v>4</v>
      </c>
      <c r="C2413" s="9">
        <v>10</v>
      </c>
      <c r="D2413" s="134">
        <f>'PVWatts Hourly Results (1)'!C2424</f>
        <v>0</v>
      </c>
      <c r="E2413" s="127">
        <f>DATE(YEAR(Inputs!$D$5),Summary!B2413,Summary!C2413)+TIME(D2413,0,0)</f>
        <v>101</v>
      </c>
      <c r="F2413" s="4">
        <f t="shared" si="263"/>
        <v>0</v>
      </c>
      <c r="G2413" s="4">
        <f t="shared" si="261"/>
        <v>3</v>
      </c>
      <c r="H2413" s="4">
        <f t="shared" si="264"/>
        <v>1</v>
      </c>
      <c r="I2413" s="4">
        <f t="shared" si="265"/>
        <v>0</v>
      </c>
      <c r="J2413" s="4">
        <f t="shared" si="266"/>
        <v>0</v>
      </c>
      <c r="K2413" s="4">
        <f t="shared" si="262"/>
        <v>0</v>
      </c>
      <c r="L2413" s="5">
        <f t="shared" si="267"/>
        <v>0</v>
      </c>
      <c r="M2413" s="137">
        <f>'PVWatts Hourly Results (1)'!L2424/1000</f>
        <v>0</v>
      </c>
      <c r="N2413" s="3">
        <f>'PVWatts Hourly Results (2)'!L2424/1000</f>
        <v>0</v>
      </c>
      <c r="O2413" s="3">
        <f>'PVWatts Hourly Results (3)'!L2424/1000</f>
        <v>0</v>
      </c>
      <c r="P2413" s="3">
        <f>'PVWatts Hourly Results (4)'!L2424/1000</f>
        <v>0</v>
      </c>
      <c r="Q2413" s="130">
        <f>'PVWatts Hourly Results (5)'!L2424/1000</f>
        <v>0</v>
      </c>
    </row>
    <row r="2414" spans="2:17" x14ac:dyDescent="0.25">
      <c r="B2414" s="8">
        <v>4</v>
      </c>
      <c r="C2414" s="9">
        <v>10</v>
      </c>
      <c r="D2414" s="134">
        <f>'PVWatts Hourly Results (1)'!C2425</f>
        <v>0</v>
      </c>
      <c r="E2414" s="127">
        <f>DATE(YEAR(Inputs!$D$5),Summary!B2414,Summary!C2414)+TIME(D2414,0,0)</f>
        <v>101</v>
      </c>
      <c r="F2414" s="4">
        <f t="shared" si="263"/>
        <v>0</v>
      </c>
      <c r="G2414" s="4">
        <f t="shared" si="261"/>
        <v>3</v>
      </c>
      <c r="H2414" s="4">
        <f t="shared" si="264"/>
        <v>1</v>
      </c>
      <c r="I2414" s="4">
        <f t="shared" si="265"/>
        <v>0</v>
      </c>
      <c r="J2414" s="4">
        <f t="shared" si="266"/>
        <v>0</v>
      </c>
      <c r="K2414" s="4">
        <f t="shared" si="262"/>
        <v>0</v>
      </c>
      <c r="L2414" s="5">
        <f t="shared" si="267"/>
        <v>0</v>
      </c>
      <c r="M2414" s="137">
        <f>'PVWatts Hourly Results (1)'!L2425/1000</f>
        <v>0</v>
      </c>
      <c r="N2414" s="3">
        <f>'PVWatts Hourly Results (2)'!L2425/1000</f>
        <v>0</v>
      </c>
      <c r="O2414" s="3">
        <f>'PVWatts Hourly Results (3)'!L2425/1000</f>
        <v>0</v>
      </c>
      <c r="P2414" s="3">
        <f>'PVWatts Hourly Results (4)'!L2425/1000</f>
        <v>0</v>
      </c>
      <c r="Q2414" s="130">
        <f>'PVWatts Hourly Results (5)'!L2425/1000</f>
        <v>0</v>
      </c>
    </row>
    <row r="2415" spans="2:17" x14ac:dyDescent="0.25">
      <c r="B2415" s="8">
        <v>4</v>
      </c>
      <c r="C2415" s="9">
        <v>10</v>
      </c>
      <c r="D2415" s="134">
        <f>'PVWatts Hourly Results (1)'!C2426</f>
        <v>0</v>
      </c>
      <c r="E2415" s="127">
        <f>DATE(YEAR(Inputs!$D$5),Summary!B2415,Summary!C2415)+TIME(D2415,0,0)</f>
        <v>101</v>
      </c>
      <c r="F2415" s="4">
        <f t="shared" si="263"/>
        <v>0</v>
      </c>
      <c r="G2415" s="4">
        <f t="shared" si="261"/>
        <v>3</v>
      </c>
      <c r="H2415" s="4">
        <f t="shared" si="264"/>
        <v>1</v>
      </c>
      <c r="I2415" s="4">
        <f t="shared" si="265"/>
        <v>0</v>
      </c>
      <c r="J2415" s="4">
        <f t="shared" si="266"/>
        <v>0</v>
      </c>
      <c r="K2415" s="4">
        <f t="shared" si="262"/>
        <v>0</v>
      </c>
      <c r="L2415" s="5">
        <f t="shared" si="267"/>
        <v>0</v>
      </c>
      <c r="M2415" s="137">
        <f>'PVWatts Hourly Results (1)'!L2426/1000</f>
        <v>0</v>
      </c>
      <c r="N2415" s="3">
        <f>'PVWatts Hourly Results (2)'!L2426/1000</f>
        <v>0</v>
      </c>
      <c r="O2415" s="3">
        <f>'PVWatts Hourly Results (3)'!L2426/1000</f>
        <v>0</v>
      </c>
      <c r="P2415" s="3">
        <f>'PVWatts Hourly Results (4)'!L2426/1000</f>
        <v>0</v>
      </c>
      <c r="Q2415" s="130">
        <f>'PVWatts Hourly Results (5)'!L2426/1000</f>
        <v>0</v>
      </c>
    </row>
    <row r="2416" spans="2:17" x14ac:dyDescent="0.25">
      <c r="B2416" s="8">
        <v>4</v>
      </c>
      <c r="C2416" s="9">
        <v>10</v>
      </c>
      <c r="D2416" s="134">
        <f>'PVWatts Hourly Results (1)'!C2427</f>
        <v>0</v>
      </c>
      <c r="E2416" s="127">
        <f>DATE(YEAR(Inputs!$D$5),Summary!B2416,Summary!C2416)+TIME(D2416,0,0)</f>
        <v>101</v>
      </c>
      <c r="F2416" s="4">
        <f t="shared" si="263"/>
        <v>0</v>
      </c>
      <c r="G2416" s="4">
        <f t="shared" si="261"/>
        <v>3</v>
      </c>
      <c r="H2416" s="4">
        <f t="shared" si="264"/>
        <v>1</v>
      </c>
      <c r="I2416" s="4">
        <f t="shared" si="265"/>
        <v>0</v>
      </c>
      <c r="J2416" s="4">
        <f t="shared" si="266"/>
        <v>0</v>
      </c>
      <c r="K2416" s="4">
        <f t="shared" si="262"/>
        <v>0</v>
      </c>
      <c r="L2416" s="5">
        <f t="shared" si="267"/>
        <v>0</v>
      </c>
      <c r="M2416" s="137">
        <f>'PVWatts Hourly Results (1)'!L2427/1000</f>
        <v>0</v>
      </c>
      <c r="N2416" s="3">
        <f>'PVWatts Hourly Results (2)'!L2427/1000</f>
        <v>0</v>
      </c>
      <c r="O2416" s="3">
        <f>'PVWatts Hourly Results (3)'!L2427/1000</f>
        <v>0</v>
      </c>
      <c r="P2416" s="3">
        <f>'PVWatts Hourly Results (4)'!L2427/1000</f>
        <v>0</v>
      </c>
      <c r="Q2416" s="130">
        <f>'PVWatts Hourly Results (5)'!L2427/1000</f>
        <v>0</v>
      </c>
    </row>
    <row r="2417" spans="2:17" x14ac:dyDescent="0.25">
      <c r="B2417" s="8">
        <v>4</v>
      </c>
      <c r="C2417" s="9">
        <v>10</v>
      </c>
      <c r="D2417" s="134">
        <f>'PVWatts Hourly Results (1)'!C2428</f>
        <v>0</v>
      </c>
      <c r="E2417" s="127">
        <f>DATE(YEAR(Inputs!$D$5),Summary!B2417,Summary!C2417)+TIME(D2417,0,0)</f>
        <v>101</v>
      </c>
      <c r="F2417" s="4">
        <f t="shared" si="263"/>
        <v>0</v>
      </c>
      <c r="G2417" s="4">
        <f t="shared" si="261"/>
        <v>3</v>
      </c>
      <c r="H2417" s="4">
        <f t="shared" si="264"/>
        <v>1</v>
      </c>
      <c r="I2417" s="4">
        <f t="shared" si="265"/>
        <v>0</v>
      </c>
      <c r="J2417" s="4">
        <f t="shared" si="266"/>
        <v>0</v>
      </c>
      <c r="K2417" s="4">
        <f t="shared" si="262"/>
        <v>0</v>
      </c>
      <c r="L2417" s="5">
        <f t="shared" si="267"/>
        <v>0</v>
      </c>
      <c r="M2417" s="137">
        <f>'PVWatts Hourly Results (1)'!L2428/1000</f>
        <v>0</v>
      </c>
      <c r="N2417" s="3">
        <f>'PVWatts Hourly Results (2)'!L2428/1000</f>
        <v>0</v>
      </c>
      <c r="O2417" s="3">
        <f>'PVWatts Hourly Results (3)'!L2428/1000</f>
        <v>0</v>
      </c>
      <c r="P2417" s="3">
        <f>'PVWatts Hourly Results (4)'!L2428/1000</f>
        <v>0</v>
      </c>
      <c r="Q2417" s="130">
        <f>'PVWatts Hourly Results (5)'!L2428/1000</f>
        <v>0</v>
      </c>
    </row>
    <row r="2418" spans="2:17" x14ac:dyDescent="0.25">
      <c r="B2418" s="8">
        <v>4</v>
      </c>
      <c r="C2418" s="9">
        <v>10</v>
      </c>
      <c r="D2418" s="134">
        <f>'PVWatts Hourly Results (1)'!C2429</f>
        <v>0</v>
      </c>
      <c r="E2418" s="127">
        <f>DATE(YEAR(Inputs!$D$5),Summary!B2418,Summary!C2418)+TIME(D2418,0,0)</f>
        <v>101</v>
      </c>
      <c r="F2418" s="4">
        <f t="shared" si="263"/>
        <v>0</v>
      </c>
      <c r="G2418" s="4">
        <f t="shared" si="261"/>
        <v>3</v>
      </c>
      <c r="H2418" s="4">
        <f t="shared" si="264"/>
        <v>1</v>
      </c>
      <c r="I2418" s="4">
        <f t="shared" si="265"/>
        <v>0</v>
      </c>
      <c r="J2418" s="4">
        <f t="shared" si="266"/>
        <v>0</v>
      </c>
      <c r="K2418" s="4">
        <f t="shared" si="262"/>
        <v>0</v>
      </c>
      <c r="L2418" s="5">
        <f t="shared" si="267"/>
        <v>0</v>
      </c>
      <c r="M2418" s="137">
        <f>'PVWatts Hourly Results (1)'!L2429/1000</f>
        <v>0</v>
      </c>
      <c r="N2418" s="3">
        <f>'PVWatts Hourly Results (2)'!L2429/1000</f>
        <v>0</v>
      </c>
      <c r="O2418" s="3">
        <f>'PVWatts Hourly Results (3)'!L2429/1000</f>
        <v>0</v>
      </c>
      <c r="P2418" s="3">
        <f>'PVWatts Hourly Results (4)'!L2429/1000</f>
        <v>0</v>
      </c>
      <c r="Q2418" s="130">
        <f>'PVWatts Hourly Results (5)'!L2429/1000</f>
        <v>0</v>
      </c>
    </row>
    <row r="2419" spans="2:17" x14ac:dyDescent="0.25">
      <c r="B2419" s="8">
        <v>4</v>
      </c>
      <c r="C2419" s="9">
        <v>10</v>
      </c>
      <c r="D2419" s="134">
        <f>'PVWatts Hourly Results (1)'!C2430</f>
        <v>0</v>
      </c>
      <c r="E2419" s="127">
        <f>DATE(YEAR(Inputs!$D$5),Summary!B2419,Summary!C2419)+TIME(D2419,0,0)</f>
        <v>101</v>
      </c>
      <c r="F2419" s="4">
        <f t="shared" si="263"/>
        <v>0</v>
      </c>
      <c r="G2419" s="4">
        <f t="shared" si="261"/>
        <v>3</v>
      </c>
      <c r="H2419" s="4">
        <f t="shared" si="264"/>
        <v>1</v>
      </c>
      <c r="I2419" s="4">
        <f t="shared" si="265"/>
        <v>0</v>
      </c>
      <c r="J2419" s="4">
        <f t="shared" si="266"/>
        <v>0</v>
      </c>
      <c r="K2419" s="4">
        <f t="shared" si="262"/>
        <v>0</v>
      </c>
      <c r="L2419" s="5">
        <f t="shared" si="267"/>
        <v>0</v>
      </c>
      <c r="M2419" s="137">
        <f>'PVWatts Hourly Results (1)'!L2430/1000</f>
        <v>0</v>
      </c>
      <c r="N2419" s="3">
        <f>'PVWatts Hourly Results (2)'!L2430/1000</f>
        <v>0</v>
      </c>
      <c r="O2419" s="3">
        <f>'PVWatts Hourly Results (3)'!L2430/1000</f>
        <v>0</v>
      </c>
      <c r="P2419" s="3">
        <f>'PVWatts Hourly Results (4)'!L2430/1000</f>
        <v>0</v>
      </c>
      <c r="Q2419" s="130">
        <f>'PVWatts Hourly Results (5)'!L2430/1000</f>
        <v>0</v>
      </c>
    </row>
    <row r="2420" spans="2:17" x14ac:dyDescent="0.25">
      <c r="B2420" s="8">
        <v>4</v>
      </c>
      <c r="C2420" s="9">
        <v>10</v>
      </c>
      <c r="D2420" s="134">
        <f>'PVWatts Hourly Results (1)'!C2431</f>
        <v>0</v>
      </c>
      <c r="E2420" s="127">
        <f>DATE(YEAR(Inputs!$D$5),Summary!B2420,Summary!C2420)+TIME(D2420,0,0)</f>
        <v>101</v>
      </c>
      <c r="F2420" s="4">
        <f t="shared" si="263"/>
        <v>0</v>
      </c>
      <c r="G2420" s="4">
        <f t="shared" si="261"/>
        <v>3</v>
      </c>
      <c r="H2420" s="4">
        <f t="shared" si="264"/>
        <v>1</v>
      </c>
      <c r="I2420" s="4">
        <f t="shared" si="265"/>
        <v>0</v>
      </c>
      <c r="J2420" s="4">
        <f t="shared" si="266"/>
        <v>0</v>
      </c>
      <c r="K2420" s="4">
        <f t="shared" si="262"/>
        <v>0</v>
      </c>
      <c r="L2420" s="5">
        <f t="shared" si="267"/>
        <v>0</v>
      </c>
      <c r="M2420" s="137">
        <f>'PVWatts Hourly Results (1)'!L2431/1000</f>
        <v>0</v>
      </c>
      <c r="N2420" s="3">
        <f>'PVWatts Hourly Results (2)'!L2431/1000</f>
        <v>0</v>
      </c>
      <c r="O2420" s="3">
        <f>'PVWatts Hourly Results (3)'!L2431/1000</f>
        <v>0</v>
      </c>
      <c r="P2420" s="3">
        <f>'PVWatts Hourly Results (4)'!L2431/1000</f>
        <v>0</v>
      </c>
      <c r="Q2420" s="130">
        <f>'PVWatts Hourly Results (5)'!L2431/1000</f>
        <v>0</v>
      </c>
    </row>
    <row r="2421" spans="2:17" x14ac:dyDescent="0.25">
      <c r="B2421" s="8">
        <v>4</v>
      </c>
      <c r="C2421" s="9">
        <v>10</v>
      </c>
      <c r="D2421" s="134">
        <f>'PVWatts Hourly Results (1)'!C2432</f>
        <v>0</v>
      </c>
      <c r="E2421" s="127">
        <f>DATE(YEAR(Inputs!$D$5),Summary!B2421,Summary!C2421)+TIME(D2421,0,0)</f>
        <v>101</v>
      </c>
      <c r="F2421" s="4">
        <f t="shared" si="263"/>
        <v>0</v>
      </c>
      <c r="G2421" s="4">
        <f t="shared" si="261"/>
        <v>3</v>
      </c>
      <c r="H2421" s="4">
        <f t="shared" si="264"/>
        <v>1</v>
      </c>
      <c r="I2421" s="4">
        <f t="shared" si="265"/>
        <v>0</v>
      </c>
      <c r="J2421" s="4">
        <f t="shared" si="266"/>
        <v>0</v>
      </c>
      <c r="K2421" s="4">
        <f t="shared" si="262"/>
        <v>0</v>
      </c>
      <c r="L2421" s="5">
        <f t="shared" si="267"/>
        <v>0</v>
      </c>
      <c r="M2421" s="137">
        <f>'PVWatts Hourly Results (1)'!L2432/1000</f>
        <v>0</v>
      </c>
      <c r="N2421" s="3">
        <f>'PVWatts Hourly Results (2)'!L2432/1000</f>
        <v>0</v>
      </c>
      <c r="O2421" s="3">
        <f>'PVWatts Hourly Results (3)'!L2432/1000</f>
        <v>0</v>
      </c>
      <c r="P2421" s="3">
        <f>'PVWatts Hourly Results (4)'!L2432/1000</f>
        <v>0</v>
      </c>
      <c r="Q2421" s="130">
        <f>'PVWatts Hourly Results (5)'!L2432/1000</f>
        <v>0</v>
      </c>
    </row>
    <row r="2422" spans="2:17" x14ac:dyDescent="0.25">
      <c r="B2422" s="8">
        <v>4</v>
      </c>
      <c r="C2422" s="9">
        <v>11</v>
      </c>
      <c r="D2422" s="134">
        <f>'PVWatts Hourly Results (1)'!C2433</f>
        <v>0</v>
      </c>
      <c r="E2422" s="127">
        <f>DATE(YEAR(Inputs!$D$5),Summary!B2422,Summary!C2422)+TIME(D2422,0,0)</f>
        <v>102</v>
      </c>
      <c r="F2422" s="4">
        <f t="shared" si="263"/>
        <v>0</v>
      </c>
      <c r="G2422" s="4">
        <f t="shared" si="261"/>
        <v>4</v>
      </c>
      <c r="H2422" s="4">
        <f t="shared" si="264"/>
        <v>1</v>
      </c>
      <c r="I2422" s="4">
        <f t="shared" si="265"/>
        <v>0</v>
      </c>
      <c r="J2422" s="4">
        <f t="shared" si="266"/>
        <v>0</v>
      </c>
      <c r="K2422" s="4">
        <f t="shared" si="262"/>
        <v>0</v>
      </c>
      <c r="L2422" s="5">
        <f t="shared" si="267"/>
        <v>0</v>
      </c>
      <c r="M2422" s="137">
        <f>'PVWatts Hourly Results (1)'!L2433/1000</f>
        <v>0</v>
      </c>
      <c r="N2422" s="3">
        <f>'PVWatts Hourly Results (2)'!L2433/1000</f>
        <v>0</v>
      </c>
      <c r="O2422" s="3">
        <f>'PVWatts Hourly Results (3)'!L2433/1000</f>
        <v>0</v>
      </c>
      <c r="P2422" s="3">
        <f>'PVWatts Hourly Results (4)'!L2433/1000</f>
        <v>0</v>
      </c>
      <c r="Q2422" s="130">
        <f>'PVWatts Hourly Results (5)'!L2433/1000</f>
        <v>0</v>
      </c>
    </row>
    <row r="2423" spans="2:17" x14ac:dyDescent="0.25">
      <c r="B2423" s="8">
        <v>4</v>
      </c>
      <c r="C2423" s="9">
        <v>11</v>
      </c>
      <c r="D2423" s="134">
        <f>'PVWatts Hourly Results (1)'!C2434</f>
        <v>0</v>
      </c>
      <c r="E2423" s="127">
        <f>DATE(YEAR(Inputs!$D$5),Summary!B2423,Summary!C2423)+TIME(D2423,0,0)</f>
        <v>102</v>
      </c>
      <c r="F2423" s="4">
        <f t="shared" si="263"/>
        <v>0</v>
      </c>
      <c r="G2423" s="4">
        <f t="shared" si="261"/>
        <v>4</v>
      </c>
      <c r="H2423" s="4">
        <f t="shared" si="264"/>
        <v>1</v>
      </c>
      <c r="I2423" s="4">
        <f t="shared" si="265"/>
        <v>0</v>
      </c>
      <c r="J2423" s="4">
        <f t="shared" si="266"/>
        <v>0</v>
      </c>
      <c r="K2423" s="4">
        <f t="shared" si="262"/>
        <v>0</v>
      </c>
      <c r="L2423" s="5">
        <f t="shared" si="267"/>
        <v>0</v>
      </c>
      <c r="M2423" s="137">
        <f>'PVWatts Hourly Results (1)'!L2434/1000</f>
        <v>0</v>
      </c>
      <c r="N2423" s="3">
        <f>'PVWatts Hourly Results (2)'!L2434/1000</f>
        <v>0</v>
      </c>
      <c r="O2423" s="3">
        <f>'PVWatts Hourly Results (3)'!L2434/1000</f>
        <v>0</v>
      </c>
      <c r="P2423" s="3">
        <f>'PVWatts Hourly Results (4)'!L2434/1000</f>
        <v>0</v>
      </c>
      <c r="Q2423" s="130">
        <f>'PVWatts Hourly Results (5)'!L2434/1000</f>
        <v>0</v>
      </c>
    </row>
    <row r="2424" spans="2:17" x14ac:dyDescent="0.25">
      <c r="B2424" s="8">
        <v>4</v>
      </c>
      <c r="C2424" s="9">
        <v>11</v>
      </c>
      <c r="D2424" s="134">
        <f>'PVWatts Hourly Results (1)'!C2435</f>
        <v>0</v>
      </c>
      <c r="E2424" s="127">
        <f>DATE(YEAR(Inputs!$D$5),Summary!B2424,Summary!C2424)+TIME(D2424,0,0)</f>
        <v>102</v>
      </c>
      <c r="F2424" s="4">
        <f t="shared" si="263"/>
        <v>0</v>
      </c>
      <c r="G2424" s="4">
        <f t="shared" si="261"/>
        <v>4</v>
      </c>
      <c r="H2424" s="4">
        <f t="shared" si="264"/>
        <v>1</v>
      </c>
      <c r="I2424" s="4">
        <f t="shared" si="265"/>
        <v>0</v>
      </c>
      <c r="J2424" s="4">
        <f t="shared" si="266"/>
        <v>0</v>
      </c>
      <c r="K2424" s="4">
        <f t="shared" si="262"/>
        <v>0</v>
      </c>
      <c r="L2424" s="5">
        <f t="shared" si="267"/>
        <v>0</v>
      </c>
      <c r="M2424" s="137">
        <f>'PVWatts Hourly Results (1)'!L2435/1000</f>
        <v>0</v>
      </c>
      <c r="N2424" s="3">
        <f>'PVWatts Hourly Results (2)'!L2435/1000</f>
        <v>0</v>
      </c>
      <c r="O2424" s="3">
        <f>'PVWatts Hourly Results (3)'!L2435/1000</f>
        <v>0</v>
      </c>
      <c r="P2424" s="3">
        <f>'PVWatts Hourly Results (4)'!L2435/1000</f>
        <v>0</v>
      </c>
      <c r="Q2424" s="130">
        <f>'PVWatts Hourly Results (5)'!L2435/1000</f>
        <v>0</v>
      </c>
    </row>
    <row r="2425" spans="2:17" x14ac:dyDescent="0.25">
      <c r="B2425" s="8">
        <v>4</v>
      </c>
      <c r="C2425" s="9">
        <v>11</v>
      </c>
      <c r="D2425" s="134">
        <f>'PVWatts Hourly Results (1)'!C2436</f>
        <v>0</v>
      </c>
      <c r="E2425" s="127">
        <f>DATE(YEAR(Inputs!$D$5),Summary!B2425,Summary!C2425)+TIME(D2425,0,0)</f>
        <v>102</v>
      </c>
      <c r="F2425" s="4">
        <f t="shared" si="263"/>
        <v>0</v>
      </c>
      <c r="G2425" s="4">
        <f t="shared" si="261"/>
        <v>4</v>
      </c>
      <c r="H2425" s="4">
        <f t="shared" si="264"/>
        <v>1</v>
      </c>
      <c r="I2425" s="4">
        <f t="shared" si="265"/>
        <v>0</v>
      </c>
      <c r="J2425" s="4">
        <f t="shared" si="266"/>
        <v>0</v>
      </c>
      <c r="K2425" s="4">
        <f t="shared" si="262"/>
        <v>0</v>
      </c>
      <c r="L2425" s="5">
        <f t="shared" si="267"/>
        <v>0</v>
      </c>
      <c r="M2425" s="137">
        <f>'PVWatts Hourly Results (1)'!L2436/1000</f>
        <v>0</v>
      </c>
      <c r="N2425" s="3">
        <f>'PVWatts Hourly Results (2)'!L2436/1000</f>
        <v>0</v>
      </c>
      <c r="O2425" s="3">
        <f>'PVWatts Hourly Results (3)'!L2436/1000</f>
        <v>0</v>
      </c>
      <c r="P2425" s="3">
        <f>'PVWatts Hourly Results (4)'!L2436/1000</f>
        <v>0</v>
      </c>
      <c r="Q2425" s="130">
        <f>'PVWatts Hourly Results (5)'!L2436/1000</f>
        <v>0</v>
      </c>
    </row>
    <row r="2426" spans="2:17" x14ac:dyDescent="0.25">
      <c r="B2426" s="8">
        <v>4</v>
      </c>
      <c r="C2426" s="9">
        <v>11</v>
      </c>
      <c r="D2426" s="134">
        <f>'PVWatts Hourly Results (1)'!C2437</f>
        <v>0</v>
      </c>
      <c r="E2426" s="127">
        <f>DATE(YEAR(Inputs!$D$5),Summary!B2426,Summary!C2426)+TIME(D2426,0,0)</f>
        <v>102</v>
      </c>
      <c r="F2426" s="4">
        <f t="shared" si="263"/>
        <v>0</v>
      </c>
      <c r="G2426" s="4">
        <f t="shared" si="261"/>
        <v>4</v>
      </c>
      <c r="H2426" s="4">
        <f t="shared" si="264"/>
        <v>1</v>
      </c>
      <c r="I2426" s="4">
        <f t="shared" si="265"/>
        <v>0</v>
      </c>
      <c r="J2426" s="4">
        <f t="shared" si="266"/>
        <v>0</v>
      </c>
      <c r="K2426" s="4">
        <f t="shared" si="262"/>
        <v>0</v>
      </c>
      <c r="L2426" s="5">
        <f t="shared" si="267"/>
        <v>0</v>
      </c>
      <c r="M2426" s="137">
        <f>'PVWatts Hourly Results (1)'!L2437/1000</f>
        <v>0</v>
      </c>
      <c r="N2426" s="3">
        <f>'PVWatts Hourly Results (2)'!L2437/1000</f>
        <v>0</v>
      </c>
      <c r="O2426" s="3">
        <f>'PVWatts Hourly Results (3)'!L2437/1000</f>
        <v>0</v>
      </c>
      <c r="P2426" s="3">
        <f>'PVWatts Hourly Results (4)'!L2437/1000</f>
        <v>0</v>
      </c>
      <c r="Q2426" s="130">
        <f>'PVWatts Hourly Results (5)'!L2437/1000</f>
        <v>0</v>
      </c>
    </row>
    <row r="2427" spans="2:17" x14ac:dyDescent="0.25">
      <c r="B2427" s="8">
        <v>4</v>
      </c>
      <c r="C2427" s="9">
        <v>11</v>
      </c>
      <c r="D2427" s="134">
        <f>'PVWatts Hourly Results (1)'!C2438</f>
        <v>0</v>
      </c>
      <c r="E2427" s="127">
        <f>DATE(YEAR(Inputs!$D$5),Summary!B2427,Summary!C2427)+TIME(D2427,0,0)</f>
        <v>102</v>
      </c>
      <c r="F2427" s="4">
        <f t="shared" si="263"/>
        <v>0</v>
      </c>
      <c r="G2427" s="4">
        <f t="shared" si="261"/>
        <v>4</v>
      </c>
      <c r="H2427" s="4">
        <f t="shared" si="264"/>
        <v>1</v>
      </c>
      <c r="I2427" s="4">
        <f t="shared" si="265"/>
        <v>0</v>
      </c>
      <c r="J2427" s="4">
        <f t="shared" si="266"/>
        <v>0</v>
      </c>
      <c r="K2427" s="4">
        <f t="shared" si="262"/>
        <v>0</v>
      </c>
      <c r="L2427" s="5">
        <f t="shared" si="267"/>
        <v>0</v>
      </c>
      <c r="M2427" s="137">
        <f>'PVWatts Hourly Results (1)'!L2438/1000</f>
        <v>0</v>
      </c>
      <c r="N2427" s="3">
        <f>'PVWatts Hourly Results (2)'!L2438/1000</f>
        <v>0</v>
      </c>
      <c r="O2427" s="3">
        <f>'PVWatts Hourly Results (3)'!L2438/1000</f>
        <v>0</v>
      </c>
      <c r="P2427" s="3">
        <f>'PVWatts Hourly Results (4)'!L2438/1000</f>
        <v>0</v>
      </c>
      <c r="Q2427" s="130">
        <f>'PVWatts Hourly Results (5)'!L2438/1000</f>
        <v>0</v>
      </c>
    </row>
    <row r="2428" spans="2:17" x14ac:dyDescent="0.25">
      <c r="B2428" s="8">
        <v>4</v>
      </c>
      <c r="C2428" s="9">
        <v>11</v>
      </c>
      <c r="D2428" s="134">
        <f>'PVWatts Hourly Results (1)'!C2439</f>
        <v>0</v>
      </c>
      <c r="E2428" s="127">
        <f>DATE(YEAR(Inputs!$D$5),Summary!B2428,Summary!C2428)+TIME(D2428,0,0)</f>
        <v>102</v>
      </c>
      <c r="F2428" s="4">
        <f t="shared" si="263"/>
        <v>0</v>
      </c>
      <c r="G2428" s="4">
        <f t="shared" si="261"/>
        <v>4</v>
      </c>
      <c r="H2428" s="4">
        <f t="shared" si="264"/>
        <v>1</v>
      </c>
      <c r="I2428" s="4">
        <f t="shared" si="265"/>
        <v>0</v>
      </c>
      <c r="J2428" s="4">
        <f t="shared" si="266"/>
        <v>0</v>
      </c>
      <c r="K2428" s="4">
        <f t="shared" si="262"/>
        <v>0</v>
      </c>
      <c r="L2428" s="5">
        <f t="shared" si="267"/>
        <v>0</v>
      </c>
      <c r="M2428" s="137">
        <f>'PVWatts Hourly Results (1)'!L2439/1000</f>
        <v>0</v>
      </c>
      <c r="N2428" s="3">
        <f>'PVWatts Hourly Results (2)'!L2439/1000</f>
        <v>0</v>
      </c>
      <c r="O2428" s="3">
        <f>'PVWatts Hourly Results (3)'!L2439/1000</f>
        <v>0</v>
      </c>
      <c r="P2428" s="3">
        <f>'PVWatts Hourly Results (4)'!L2439/1000</f>
        <v>0</v>
      </c>
      <c r="Q2428" s="130">
        <f>'PVWatts Hourly Results (5)'!L2439/1000</f>
        <v>0</v>
      </c>
    </row>
    <row r="2429" spans="2:17" x14ac:dyDescent="0.25">
      <c r="B2429" s="8">
        <v>4</v>
      </c>
      <c r="C2429" s="9">
        <v>11</v>
      </c>
      <c r="D2429" s="134">
        <f>'PVWatts Hourly Results (1)'!C2440</f>
        <v>0</v>
      </c>
      <c r="E2429" s="127">
        <f>DATE(YEAR(Inputs!$D$5),Summary!B2429,Summary!C2429)+TIME(D2429,0,0)</f>
        <v>102</v>
      </c>
      <c r="F2429" s="4">
        <f t="shared" si="263"/>
        <v>0</v>
      </c>
      <c r="G2429" s="4">
        <f t="shared" si="261"/>
        <v>4</v>
      </c>
      <c r="H2429" s="4">
        <f t="shared" si="264"/>
        <v>1</v>
      </c>
      <c r="I2429" s="4">
        <f t="shared" si="265"/>
        <v>0</v>
      </c>
      <c r="J2429" s="4">
        <f t="shared" si="266"/>
        <v>0</v>
      </c>
      <c r="K2429" s="4">
        <f t="shared" si="262"/>
        <v>0</v>
      </c>
      <c r="L2429" s="5">
        <f t="shared" si="267"/>
        <v>0</v>
      </c>
      <c r="M2429" s="137">
        <f>'PVWatts Hourly Results (1)'!L2440/1000</f>
        <v>0</v>
      </c>
      <c r="N2429" s="3">
        <f>'PVWatts Hourly Results (2)'!L2440/1000</f>
        <v>0</v>
      </c>
      <c r="O2429" s="3">
        <f>'PVWatts Hourly Results (3)'!L2440/1000</f>
        <v>0</v>
      </c>
      <c r="P2429" s="3">
        <f>'PVWatts Hourly Results (4)'!L2440/1000</f>
        <v>0</v>
      </c>
      <c r="Q2429" s="130">
        <f>'PVWatts Hourly Results (5)'!L2440/1000</f>
        <v>0</v>
      </c>
    </row>
    <row r="2430" spans="2:17" x14ac:dyDescent="0.25">
      <c r="B2430" s="8">
        <v>4</v>
      </c>
      <c r="C2430" s="9">
        <v>11</v>
      </c>
      <c r="D2430" s="134">
        <f>'PVWatts Hourly Results (1)'!C2441</f>
        <v>0</v>
      </c>
      <c r="E2430" s="127">
        <f>DATE(YEAR(Inputs!$D$5),Summary!B2430,Summary!C2430)+TIME(D2430,0,0)</f>
        <v>102</v>
      </c>
      <c r="F2430" s="4">
        <f t="shared" si="263"/>
        <v>0</v>
      </c>
      <c r="G2430" s="4">
        <f t="shared" si="261"/>
        <v>4</v>
      </c>
      <c r="H2430" s="4">
        <f t="shared" si="264"/>
        <v>1</v>
      </c>
      <c r="I2430" s="4">
        <f t="shared" si="265"/>
        <v>0</v>
      </c>
      <c r="J2430" s="4">
        <f t="shared" si="266"/>
        <v>0</v>
      </c>
      <c r="K2430" s="4">
        <f t="shared" si="262"/>
        <v>0</v>
      </c>
      <c r="L2430" s="5">
        <f t="shared" si="267"/>
        <v>0</v>
      </c>
      <c r="M2430" s="137">
        <f>'PVWatts Hourly Results (1)'!L2441/1000</f>
        <v>0</v>
      </c>
      <c r="N2430" s="3">
        <f>'PVWatts Hourly Results (2)'!L2441/1000</f>
        <v>0</v>
      </c>
      <c r="O2430" s="3">
        <f>'PVWatts Hourly Results (3)'!L2441/1000</f>
        <v>0</v>
      </c>
      <c r="P2430" s="3">
        <f>'PVWatts Hourly Results (4)'!L2441/1000</f>
        <v>0</v>
      </c>
      <c r="Q2430" s="130">
        <f>'PVWatts Hourly Results (5)'!L2441/1000</f>
        <v>0</v>
      </c>
    </row>
    <row r="2431" spans="2:17" x14ac:dyDescent="0.25">
      <c r="B2431" s="8">
        <v>4</v>
      </c>
      <c r="C2431" s="9">
        <v>11</v>
      </c>
      <c r="D2431" s="134">
        <f>'PVWatts Hourly Results (1)'!C2442</f>
        <v>0</v>
      </c>
      <c r="E2431" s="127">
        <f>DATE(YEAR(Inputs!$D$5),Summary!B2431,Summary!C2431)+TIME(D2431,0,0)</f>
        <v>102</v>
      </c>
      <c r="F2431" s="4">
        <f t="shared" si="263"/>
        <v>0</v>
      </c>
      <c r="G2431" s="4">
        <f t="shared" si="261"/>
        <v>4</v>
      </c>
      <c r="H2431" s="4">
        <f t="shared" si="264"/>
        <v>1</v>
      </c>
      <c r="I2431" s="4">
        <f t="shared" si="265"/>
        <v>0</v>
      </c>
      <c r="J2431" s="4">
        <f t="shared" si="266"/>
        <v>0</v>
      </c>
      <c r="K2431" s="4">
        <f t="shared" si="262"/>
        <v>0</v>
      </c>
      <c r="L2431" s="5">
        <f t="shared" si="267"/>
        <v>0</v>
      </c>
      <c r="M2431" s="137">
        <f>'PVWatts Hourly Results (1)'!L2442/1000</f>
        <v>0</v>
      </c>
      <c r="N2431" s="3">
        <f>'PVWatts Hourly Results (2)'!L2442/1000</f>
        <v>0</v>
      </c>
      <c r="O2431" s="3">
        <f>'PVWatts Hourly Results (3)'!L2442/1000</f>
        <v>0</v>
      </c>
      <c r="P2431" s="3">
        <f>'PVWatts Hourly Results (4)'!L2442/1000</f>
        <v>0</v>
      </c>
      <c r="Q2431" s="130">
        <f>'PVWatts Hourly Results (5)'!L2442/1000</f>
        <v>0</v>
      </c>
    </row>
    <row r="2432" spans="2:17" x14ac:dyDescent="0.25">
      <c r="B2432" s="8">
        <v>4</v>
      </c>
      <c r="C2432" s="9">
        <v>11</v>
      </c>
      <c r="D2432" s="134">
        <f>'PVWatts Hourly Results (1)'!C2443</f>
        <v>0</v>
      </c>
      <c r="E2432" s="127">
        <f>DATE(YEAR(Inputs!$D$5),Summary!B2432,Summary!C2432)+TIME(D2432,0,0)</f>
        <v>102</v>
      </c>
      <c r="F2432" s="4">
        <f t="shared" si="263"/>
        <v>0</v>
      </c>
      <c r="G2432" s="4">
        <f t="shared" si="261"/>
        <v>4</v>
      </c>
      <c r="H2432" s="4">
        <f t="shared" si="264"/>
        <v>1</v>
      </c>
      <c r="I2432" s="4">
        <f t="shared" si="265"/>
        <v>0</v>
      </c>
      <c r="J2432" s="4">
        <f t="shared" si="266"/>
        <v>0</v>
      </c>
      <c r="K2432" s="4">
        <f t="shared" si="262"/>
        <v>0</v>
      </c>
      <c r="L2432" s="5">
        <f t="shared" si="267"/>
        <v>0</v>
      </c>
      <c r="M2432" s="137">
        <f>'PVWatts Hourly Results (1)'!L2443/1000</f>
        <v>0</v>
      </c>
      <c r="N2432" s="3">
        <f>'PVWatts Hourly Results (2)'!L2443/1000</f>
        <v>0</v>
      </c>
      <c r="O2432" s="3">
        <f>'PVWatts Hourly Results (3)'!L2443/1000</f>
        <v>0</v>
      </c>
      <c r="P2432" s="3">
        <f>'PVWatts Hourly Results (4)'!L2443/1000</f>
        <v>0</v>
      </c>
      <c r="Q2432" s="130">
        <f>'PVWatts Hourly Results (5)'!L2443/1000</f>
        <v>0</v>
      </c>
    </row>
    <row r="2433" spans="2:17" x14ac:dyDescent="0.25">
      <c r="B2433" s="8">
        <v>4</v>
      </c>
      <c r="C2433" s="9">
        <v>11</v>
      </c>
      <c r="D2433" s="134">
        <f>'PVWatts Hourly Results (1)'!C2444</f>
        <v>0</v>
      </c>
      <c r="E2433" s="127">
        <f>DATE(YEAR(Inputs!$D$5),Summary!B2433,Summary!C2433)+TIME(D2433,0,0)</f>
        <v>102</v>
      </c>
      <c r="F2433" s="4">
        <f t="shared" si="263"/>
        <v>0</v>
      </c>
      <c r="G2433" s="4">
        <f t="shared" si="261"/>
        <v>4</v>
      </c>
      <c r="H2433" s="4">
        <f t="shared" si="264"/>
        <v>1</v>
      </c>
      <c r="I2433" s="4">
        <f t="shared" si="265"/>
        <v>0</v>
      </c>
      <c r="J2433" s="4">
        <f t="shared" si="266"/>
        <v>0</v>
      </c>
      <c r="K2433" s="4">
        <f t="shared" si="262"/>
        <v>0</v>
      </c>
      <c r="L2433" s="5">
        <f t="shared" si="267"/>
        <v>0</v>
      </c>
      <c r="M2433" s="137">
        <f>'PVWatts Hourly Results (1)'!L2444/1000</f>
        <v>0</v>
      </c>
      <c r="N2433" s="3">
        <f>'PVWatts Hourly Results (2)'!L2444/1000</f>
        <v>0</v>
      </c>
      <c r="O2433" s="3">
        <f>'PVWatts Hourly Results (3)'!L2444/1000</f>
        <v>0</v>
      </c>
      <c r="P2433" s="3">
        <f>'PVWatts Hourly Results (4)'!L2444/1000</f>
        <v>0</v>
      </c>
      <c r="Q2433" s="130">
        <f>'PVWatts Hourly Results (5)'!L2444/1000</f>
        <v>0</v>
      </c>
    </row>
    <row r="2434" spans="2:17" x14ac:dyDescent="0.25">
      <c r="B2434" s="8">
        <v>4</v>
      </c>
      <c r="C2434" s="9">
        <v>11</v>
      </c>
      <c r="D2434" s="134">
        <f>'PVWatts Hourly Results (1)'!C2445</f>
        <v>0</v>
      </c>
      <c r="E2434" s="127">
        <f>DATE(YEAR(Inputs!$D$5),Summary!B2434,Summary!C2434)+TIME(D2434,0,0)</f>
        <v>102</v>
      </c>
      <c r="F2434" s="4">
        <f t="shared" si="263"/>
        <v>0</v>
      </c>
      <c r="G2434" s="4">
        <f t="shared" si="261"/>
        <v>4</v>
      </c>
      <c r="H2434" s="4">
        <f t="shared" si="264"/>
        <v>1</v>
      </c>
      <c r="I2434" s="4">
        <f t="shared" si="265"/>
        <v>0</v>
      </c>
      <c r="J2434" s="4">
        <f t="shared" si="266"/>
        <v>0</v>
      </c>
      <c r="K2434" s="4">
        <f t="shared" si="262"/>
        <v>0</v>
      </c>
      <c r="L2434" s="5">
        <f t="shared" si="267"/>
        <v>0</v>
      </c>
      <c r="M2434" s="137">
        <f>'PVWatts Hourly Results (1)'!L2445/1000</f>
        <v>0</v>
      </c>
      <c r="N2434" s="3">
        <f>'PVWatts Hourly Results (2)'!L2445/1000</f>
        <v>0</v>
      </c>
      <c r="O2434" s="3">
        <f>'PVWatts Hourly Results (3)'!L2445/1000</f>
        <v>0</v>
      </c>
      <c r="P2434" s="3">
        <f>'PVWatts Hourly Results (4)'!L2445/1000</f>
        <v>0</v>
      </c>
      <c r="Q2434" s="130">
        <f>'PVWatts Hourly Results (5)'!L2445/1000</f>
        <v>0</v>
      </c>
    </row>
    <row r="2435" spans="2:17" x14ac:dyDescent="0.25">
      <c r="B2435" s="8">
        <v>4</v>
      </c>
      <c r="C2435" s="9">
        <v>11</v>
      </c>
      <c r="D2435" s="134">
        <f>'PVWatts Hourly Results (1)'!C2446</f>
        <v>0</v>
      </c>
      <c r="E2435" s="127">
        <f>DATE(YEAR(Inputs!$D$5),Summary!B2435,Summary!C2435)+TIME(D2435,0,0)</f>
        <v>102</v>
      </c>
      <c r="F2435" s="4">
        <f t="shared" si="263"/>
        <v>0</v>
      </c>
      <c r="G2435" s="4">
        <f t="shared" si="261"/>
        <v>4</v>
      </c>
      <c r="H2435" s="4">
        <f t="shared" si="264"/>
        <v>1</v>
      </c>
      <c r="I2435" s="4">
        <f t="shared" si="265"/>
        <v>0</v>
      </c>
      <c r="J2435" s="4">
        <f t="shared" si="266"/>
        <v>0</v>
      </c>
      <c r="K2435" s="4">
        <f t="shared" si="262"/>
        <v>0</v>
      </c>
      <c r="L2435" s="5">
        <f t="shared" si="267"/>
        <v>0</v>
      </c>
      <c r="M2435" s="137">
        <f>'PVWatts Hourly Results (1)'!L2446/1000</f>
        <v>0</v>
      </c>
      <c r="N2435" s="3">
        <f>'PVWatts Hourly Results (2)'!L2446/1000</f>
        <v>0</v>
      </c>
      <c r="O2435" s="3">
        <f>'PVWatts Hourly Results (3)'!L2446/1000</f>
        <v>0</v>
      </c>
      <c r="P2435" s="3">
        <f>'PVWatts Hourly Results (4)'!L2446/1000</f>
        <v>0</v>
      </c>
      <c r="Q2435" s="130">
        <f>'PVWatts Hourly Results (5)'!L2446/1000</f>
        <v>0</v>
      </c>
    </row>
    <row r="2436" spans="2:17" x14ac:dyDescent="0.25">
      <c r="B2436" s="8">
        <v>4</v>
      </c>
      <c r="C2436" s="9">
        <v>11</v>
      </c>
      <c r="D2436" s="134">
        <f>'PVWatts Hourly Results (1)'!C2447</f>
        <v>0</v>
      </c>
      <c r="E2436" s="127">
        <f>DATE(YEAR(Inputs!$D$5),Summary!B2436,Summary!C2436)+TIME(D2436,0,0)</f>
        <v>102</v>
      </c>
      <c r="F2436" s="4">
        <f t="shared" si="263"/>
        <v>0</v>
      </c>
      <c r="G2436" s="4">
        <f t="shared" si="261"/>
        <v>4</v>
      </c>
      <c r="H2436" s="4">
        <f t="shared" si="264"/>
        <v>1</v>
      </c>
      <c r="I2436" s="4">
        <f t="shared" si="265"/>
        <v>0</v>
      </c>
      <c r="J2436" s="4">
        <f t="shared" si="266"/>
        <v>0</v>
      </c>
      <c r="K2436" s="4">
        <f t="shared" si="262"/>
        <v>0</v>
      </c>
      <c r="L2436" s="5">
        <f t="shared" si="267"/>
        <v>0</v>
      </c>
      <c r="M2436" s="137">
        <f>'PVWatts Hourly Results (1)'!L2447/1000</f>
        <v>0</v>
      </c>
      <c r="N2436" s="3">
        <f>'PVWatts Hourly Results (2)'!L2447/1000</f>
        <v>0</v>
      </c>
      <c r="O2436" s="3">
        <f>'PVWatts Hourly Results (3)'!L2447/1000</f>
        <v>0</v>
      </c>
      <c r="P2436" s="3">
        <f>'PVWatts Hourly Results (4)'!L2447/1000</f>
        <v>0</v>
      </c>
      <c r="Q2436" s="130">
        <f>'PVWatts Hourly Results (5)'!L2447/1000</f>
        <v>0</v>
      </c>
    </row>
    <row r="2437" spans="2:17" x14ac:dyDescent="0.25">
      <c r="B2437" s="8">
        <v>4</v>
      </c>
      <c r="C2437" s="9">
        <v>11</v>
      </c>
      <c r="D2437" s="134">
        <f>'PVWatts Hourly Results (1)'!C2448</f>
        <v>0</v>
      </c>
      <c r="E2437" s="127">
        <f>DATE(YEAR(Inputs!$D$5),Summary!B2437,Summary!C2437)+TIME(D2437,0,0)</f>
        <v>102</v>
      </c>
      <c r="F2437" s="4">
        <f t="shared" si="263"/>
        <v>0</v>
      </c>
      <c r="G2437" s="4">
        <f t="shared" si="261"/>
        <v>4</v>
      </c>
      <c r="H2437" s="4">
        <f t="shared" si="264"/>
        <v>1</v>
      </c>
      <c r="I2437" s="4">
        <f t="shared" si="265"/>
        <v>0</v>
      </c>
      <c r="J2437" s="4">
        <f t="shared" si="266"/>
        <v>0</v>
      </c>
      <c r="K2437" s="4">
        <f t="shared" si="262"/>
        <v>0</v>
      </c>
      <c r="L2437" s="5">
        <f t="shared" si="267"/>
        <v>0</v>
      </c>
      <c r="M2437" s="137">
        <f>'PVWatts Hourly Results (1)'!L2448/1000</f>
        <v>0</v>
      </c>
      <c r="N2437" s="3">
        <f>'PVWatts Hourly Results (2)'!L2448/1000</f>
        <v>0</v>
      </c>
      <c r="O2437" s="3">
        <f>'PVWatts Hourly Results (3)'!L2448/1000</f>
        <v>0</v>
      </c>
      <c r="P2437" s="3">
        <f>'PVWatts Hourly Results (4)'!L2448/1000</f>
        <v>0</v>
      </c>
      <c r="Q2437" s="130">
        <f>'PVWatts Hourly Results (5)'!L2448/1000</f>
        <v>0</v>
      </c>
    </row>
    <row r="2438" spans="2:17" x14ac:dyDescent="0.25">
      <c r="B2438" s="8">
        <v>4</v>
      </c>
      <c r="C2438" s="9">
        <v>11</v>
      </c>
      <c r="D2438" s="134">
        <f>'PVWatts Hourly Results (1)'!C2449</f>
        <v>0</v>
      </c>
      <c r="E2438" s="127">
        <f>DATE(YEAR(Inputs!$D$5),Summary!B2438,Summary!C2438)+TIME(D2438,0,0)</f>
        <v>102</v>
      </c>
      <c r="F2438" s="4">
        <f t="shared" si="263"/>
        <v>0</v>
      </c>
      <c r="G2438" s="4">
        <f t="shared" si="261"/>
        <v>4</v>
      </c>
      <c r="H2438" s="4">
        <f t="shared" si="264"/>
        <v>1</v>
      </c>
      <c r="I2438" s="4">
        <f t="shared" si="265"/>
        <v>0</v>
      </c>
      <c r="J2438" s="4">
        <f t="shared" si="266"/>
        <v>0</v>
      </c>
      <c r="K2438" s="4">
        <f t="shared" si="262"/>
        <v>0</v>
      </c>
      <c r="L2438" s="5">
        <f t="shared" si="267"/>
        <v>0</v>
      </c>
      <c r="M2438" s="137">
        <f>'PVWatts Hourly Results (1)'!L2449/1000</f>
        <v>0</v>
      </c>
      <c r="N2438" s="3">
        <f>'PVWatts Hourly Results (2)'!L2449/1000</f>
        <v>0</v>
      </c>
      <c r="O2438" s="3">
        <f>'PVWatts Hourly Results (3)'!L2449/1000</f>
        <v>0</v>
      </c>
      <c r="P2438" s="3">
        <f>'PVWatts Hourly Results (4)'!L2449/1000</f>
        <v>0</v>
      </c>
      <c r="Q2438" s="130">
        <f>'PVWatts Hourly Results (5)'!L2449/1000</f>
        <v>0</v>
      </c>
    </row>
    <row r="2439" spans="2:17" x14ac:dyDescent="0.25">
      <c r="B2439" s="8">
        <v>4</v>
      </c>
      <c r="C2439" s="9">
        <v>11</v>
      </c>
      <c r="D2439" s="134">
        <f>'PVWatts Hourly Results (1)'!C2450</f>
        <v>0</v>
      </c>
      <c r="E2439" s="127">
        <f>DATE(YEAR(Inputs!$D$5),Summary!B2439,Summary!C2439)+TIME(D2439,0,0)</f>
        <v>102</v>
      </c>
      <c r="F2439" s="4">
        <f t="shared" si="263"/>
        <v>0</v>
      </c>
      <c r="G2439" s="4">
        <f t="shared" si="261"/>
        <v>4</v>
      </c>
      <c r="H2439" s="4">
        <f t="shared" si="264"/>
        <v>1</v>
      </c>
      <c r="I2439" s="4">
        <f t="shared" si="265"/>
        <v>0</v>
      </c>
      <c r="J2439" s="4">
        <f t="shared" si="266"/>
        <v>0</v>
      </c>
      <c r="K2439" s="4">
        <f t="shared" si="262"/>
        <v>0</v>
      </c>
      <c r="L2439" s="5">
        <f t="shared" si="267"/>
        <v>0</v>
      </c>
      <c r="M2439" s="137">
        <f>'PVWatts Hourly Results (1)'!L2450/1000</f>
        <v>0</v>
      </c>
      <c r="N2439" s="3">
        <f>'PVWatts Hourly Results (2)'!L2450/1000</f>
        <v>0</v>
      </c>
      <c r="O2439" s="3">
        <f>'PVWatts Hourly Results (3)'!L2450/1000</f>
        <v>0</v>
      </c>
      <c r="P2439" s="3">
        <f>'PVWatts Hourly Results (4)'!L2450/1000</f>
        <v>0</v>
      </c>
      <c r="Q2439" s="130">
        <f>'PVWatts Hourly Results (5)'!L2450/1000</f>
        <v>0</v>
      </c>
    </row>
    <row r="2440" spans="2:17" x14ac:dyDescent="0.25">
      <c r="B2440" s="8">
        <v>4</v>
      </c>
      <c r="C2440" s="9">
        <v>11</v>
      </c>
      <c r="D2440" s="134">
        <f>'PVWatts Hourly Results (1)'!C2451</f>
        <v>0</v>
      </c>
      <c r="E2440" s="127">
        <f>DATE(YEAR(Inputs!$D$5),Summary!B2440,Summary!C2440)+TIME(D2440,0,0)</f>
        <v>102</v>
      </c>
      <c r="F2440" s="4">
        <f t="shared" si="263"/>
        <v>0</v>
      </c>
      <c r="G2440" s="4">
        <f t="shared" si="261"/>
        <v>4</v>
      </c>
      <c r="H2440" s="4">
        <f t="shared" si="264"/>
        <v>1</v>
      </c>
      <c r="I2440" s="4">
        <f t="shared" si="265"/>
        <v>0</v>
      </c>
      <c r="J2440" s="4">
        <f t="shared" si="266"/>
        <v>0</v>
      </c>
      <c r="K2440" s="4">
        <f t="shared" si="262"/>
        <v>0</v>
      </c>
      <c r="L2440" s="5">
        <f t="shared" si="267"/>
        <v>0</v>
      </c>
      <c r="M2440" s="137">
        <f>'PVWatts Hourly Results (1)'!L2451/1000</f>
        <v>0</v>
      </c>
      <c r="N2440" s="3">
        <f>'PVWatts Hourly Results (2)'!L2451/1000</f>
        <v>0</v>
      </c>
      <c r="O2440" s="3">
        <f>'PVWatts Hourly Results (3)'!L2451/1000</f>
        <v>0</v>
      </c>
      <c r="P2440" s="3">
        <f>'PVWatts Hourly Results (4)'!L2451/1000</f>
        <v>0</v>
      </c>
      <c r="Q2440" s="130">
        <f>'PVWatts Hourly Results (5)'!L2451/1000</f>
        <v>0</v>
      </c>
    </row>
    <row r="2441" spans="2:17" x14ac:dyDescent="0.25">
      <c r="B2441" s="8">
        <v>4</v>
      </c>
      <c r="C2441" s="9">
        <v>11</v>
      </c>
      <c r="D2441" s="134">
        <f>'PVWatts Hourly Results (1)'!C2452</f>
        <v>0</v>
      </c>
      <c r="E2441" s="127">
        <f>DATE(YEAR(Inputs!$D$5),Summary!B2441,Summary!C2441)+TIME(D2441,0,0)</f>
        <v>102</v>
      </c>
      <c r="F2441" s="4">
        <f t="shared" si="263"/>
        <v>0</v>
      </c>
      <c r="G2441" s="4">
        <f t="shared" si="261"/>
        <v>4</v>
      </c>
      <c r="H2441" s="4">
        <f t="shared" si="264"/>
        <v>1</v>
      </c>
      <c r="I2441" s="4">
        <f t="shared" si="265"/>
        <v>0</v>
      </c>
      <c r="J2441" s="4">
        <f t="shared" si="266"/>
        <v>0</v>
      </c>
      <c r="K2441" s="4">
        <f t="shared" si="262"/>
        <v>0</v>
      </c>
      <c r="L2441" s="5">
        <f t="shared" si="267"/>
        <v>0</v>
      </c>
      <c r="M2441" s="137">
        <f>'PVWatts Hourly Results (1)'!L2452/1000</f>
        <v>0</v>
      </c>
      <c r="N2441" s="3">
        <f>'PVWatts Hourly Results (2)'!L2452/1000</f>
        <v>0</v>
      </c>
      <c r="O2441" s="3">
        <f>'PVWatts Hourly Results (3)'!L2452/1000</f>
        <v>0</v>
      </c>
      <c r="P2441" s="3">
        <f>'PVWatts Hourly Results (4)'!L2452/1000</f>
        <v>0</v>
      </c>
      <c r="Q2441" s="130">
        <f>'PVWatts Hourly Results (5)'!L2452/1000</f>
        <v>0</v>
      </c>
    </row>
    <row r="2442" spans="2:17" x14ac:dyDescent="0.25">
      <c r="B2442" s="8">
        <v>4</v>
      </c>
      <c r="C2442" s="9">
        <v>11</v>
      </c>
      <c r="D2442" s="134">
        <f>'PVWatts Hourly Results (1)'!C2453</f>
        <v>0</v>
      </c>
      <c r="E2442" s="127">
        <f>DATE(YEAR(Inputs!$D$5),Summary!B2442,Summary!C2442)+TIME(D2442,0,0)</f>
        <v>102</v>
      </c>
      <c r="F2442" s="4">
        <f t="shared" si="263"/>
        <v>0</v>
      </c>
      <c r="G2442" s="4">
        <f t="shared" si="261"/>
        <v>4</v>
      </c>
      <c r="H2442" s="4">
        <f t="shared" si="264"/>
        <v>1</v>
      </c>
      <c r="I2442" s="4">
        <f t="shared" si="265"/>
        <v>0</v>
      </c>
      <c r="J2442" s="4">
        <f t="shared" si="266"/>
        <v>0</v>
      </c>
      <c r="K2442" s="4">
        <f t="shared" si="262"/>
        <v>0</v>
      </c>
      <c r="L2442" s="5">
        <f t="shared" si="267"/>
        <v>0</v>
      </c>
      <c r="M2442" s="137">
        <f>'PVWatts Hourly Results (1)'!L2453/1000</f>
        <v>0</v>
      </c>
      <c r="N2442" s="3">
        <f>'PVWatts Hourly Results (2)'!L2453/1000</f>
        <v>0</v>
      </c>
      <c r="O2442" s="3">
        <f>'PVWatts Hourly Results (3)'!L2453/1000</f>
        <v>0</v>
      </c>
      <c r="P2442" s="3">
        <f>'PVWatts Hourly Results (4)'!L2453/1000</f>
        <v>0</v>
      </c>
      <c r="Q2442" s="130">
        <f>'PVWatts Hourly Results (5)'!L2453/1000</f>
        <v>0</v>
      </c>
    </row>
    <row r="2443" spans="2:17" x14ac:dyDescent="0.25">
      <c r="B2443" s="8">
        <v>4</v>
      </c>
      <c r="C2443" s="9">
        <v>11</v>
      </c>
      <c r="D2443" s="134">
        <f>'PVWatts Hourly Results (1)'!C2454</f>
        <v>0</v>
      </c>
      <c r="E2443" s="127">
        <f>DATE(YEAR(Inputs!$D$5),Summary!B2443,Summary!C2443)+TIME(D2443,0,0)</f>
        <v>102</v>
      </c>
      <c r="F2443" s="4">
        <f t="shared" si="263"/>
        <v>0</v>
      </c>
      <c r="G2443" s="4">
        <f t="shared" si="261"/>
        <v>4</v>
      </c>
      <c r="H2443" s="4">
        <f t="shared" si="264"/>
        <v>1</v>
      </c>
      <c r="I2443" s="4">
        <f t="shared" si="265"/>
        <v>0</v>
      </c>
      <c r="J2443" s="4">
        <f t="shared" si="266"/>
        <v>0</v>
      </c>
      <c r="K2443" s="4">
        <f t="shared" si="262"/>
        <v>0</v>
      </c>
      <c r="L2443" s="5">
        <f t="shared" si="267"/>
        <v>0</v>
      </c>
      <c r="M2443" s="137">
        <f>'PVWatts Hourly Results (1)'!L2454/1000</f>
        <v>0</v>
      </c>
      <c r="N2443" s="3">
        <f>'PVWatts Hourly Results (2)'!L2454/1000</f>
        <v>0</v>
      </c>
      <c r="O2443" s="3">
        <f>'PVWatts Hourly Results (3)'!L2454/1000</f>
        <v>0</v>
      </c>
      <c r="P2443" s="3">
        <f>'PVWatts Hourly Results (4)'!L2454/1000</f>
        <v>0</v>
      </c>
      <c r="Q2443" s="130">
        <f>'PVWatts Hourly Results (5)'!L2454/1000</f>
        <v>0</v>
      </c>
    </row>
    <row r="2444" spans="2:17" x14ac:dyDescent="0.25">
      <c r="B2444" s="8">
        <v>4</v>
      </c>
      <c r="C2444" s="9">
        <v>11</v>
      </c>
      <c r="D2444" s="134">
        <f>'PVWatts Hourly Results (1)'!C2455</f>
        <v>0</v>
      </c>
      <c r="E2444" s="127">
        <f>DATE(YEAR(Inputs!$D$5),Summary!B2444,Summary!C2444)+TIME(D2444,0,0)</f>
        <v>102</v>
      </c>
      <c r="F2444" s="4">
        <f t="shared" si="263"/>
        <v>0</v>
      </c>
      <c r="G2444" s="4">
        <f t="shared" si="261"/>
        <v>4</v>
      </c>
      <c r="H2444" s="4">
        <f t="shared" si="264"/>
        <v>1</v>
      </c>
      <c r="I2444" s="4">
        <f t="shared" si="265"/>
        <v>0</v>
      </c>
      <c r="J2444" s="4">
        <f t="shared" si="266"/>
        <v>0</v>
      </c>
      <c r="K2444" s="4">
        <f t="shared" si="262"/>
        <v>0</v>
      </c>
      <c r="L2444" s="5">
        <f t="shared" si="267"/>
        <v>0</v>
      </c>
      <c r="M2444" s="137">
        <f>'PVWatts Hourly Results (1)'!L2455/1000</f>
        <v>0</v>
      </c>
      <c r="N2444" s="3">
        <f>'PVWatts Hourly Results (2)'!L2455/1000</f>
        <v>0</v>
      </c>
      <c r="O2444" s="3">
        <f>'PVWatts Hourly Results (3)'!L2455/1000</f>
        <v>0</v>
      </c>
      <c r="P2444" s="3">
        <f>'PVWatts Hourly Results (4)'!L2455/1000</f>
        <v>0</v>
      </c>
      <c r="Q2444" s="130">
        <f>'PVWatts Hourly Results (5)'!L2455/1000</f>
        <v>0</v>
      </c>
    </row>
    <row r="2445" spans="2:17" x14ac:dyDescent="0.25">
      <c r="B2445" s="8">
        <v>4</v>
      </c>
      <c r="C2445" s="9">
        <v>11</v>
      </c>
      <c r="D2445" s="134">
        <f>'PVWatts Hourly Results (1)'!C2456</f>
        <v>0</v>
      </c>
      <c r="E2445" s="127">
        <f>DATE(YEAR(Inputs!$D$5),Summary!B2445,Summary!C2445)+TIME(D2445,0,0)</f>
        <v>102</v>
      </c>
      <c r="F2445" s="4">
        <f t="shared" si="263"/>
        <v>0</v>
      </c>
      <c r="G2445" s="4">
        <f t="shared" si="261"/>
        <v>4</v>
      </c>
      <c r="H2445" s="4">
        <f t="shared" si="264"/>
        <v>1</v>
      </c>
      <c r="I2445" s="4">
        <f t="shared" si="265"/>
        <v>0</v>
      </c>
      <c r="J2445" s="4">
        <f t="shared" si="266"/>
        <v>0</v>
      </c>
      <c r="K2445" s="4">
        <f t="shared" si="262"/>
        <v>0</v>
      </c>
      <c r="L2445" s="5">
        <f t="shared" si="267"/>
        <v>0</v>
      </c>
      <c r="M2445" s="137">
        <f>'PVWatts Hourly Results (1)'!L2456/1000</f>
        <v>0</v>
      </c>
      <c r="N2445" s="3">
        <f>'PVWatts Hourly Results (2)'!L2456/1000</f>
        <v>0</v>
      </c>
      <c r="O2445" s="3">
        <f>'PVWatts Hourly Results (3)'!L2456/1000</f>
        <v>0</v>
      </c>
      <c r="P2445" s="3">
        <f>'PVWatts Hourly Results (4)'!L2456/1000</f>
        <v>0</v>
      </c>
      <c r="Q2445" s="130">
        <f>'PVWatts Hourly Results (5)'!L2456/1000</f>
        <v>0</v>
      </c>
    </row>
    <row r="2446" spans="2:17" x14ac:dyDescent="0.25">
      <c r="B2446" s="8">
        <v>4</v>
      </c>
      <c r="C2446" s="9">
        <v>12</v>
      </c>
      <c r="D2446" s="134">
        <f>'PVWatts Hourly Results (1)'!C2457</f>
        <v>0</v>
      </c>
      <c r="E2446" s="127">
        <f>DATE(YEAR(Inputs!$D$5),Summary!B2446,Summary!C2446)+TIME(D2446,0,0)</f>
        <v>103</v>
      </c>
      <c r="F2446" s="4">
        <f t="shared" si="263"/>
        <v>0</v>
      </c>
      <c r="G2446" s="4">
        <f t="shared" si="261"/>
        <v>5</v>
      </c>
      <c r="H2446" s="4">
        <f t="shared" si="264"/>
        <v>1</v>
      </c>
      <c r="I2446" s="4">
        <f t="shared" si="265"/>
        <v>0</v>
      </c>
      <c r="J2446" s="4">
        <f t="shared" si="266"/>
        <v>0</v>
      </c>
      <c r="K2446" s="4">
        <f t="shared" si="262"/>
        <v>0</v>
      </c>
      <c r="L2446" s="5">
        <f t="shared" si="267"/>
        <v>0</v>
      </c>
      <c r="M2446" s="137">
        <f>'PVWatts Hourly Results (1)'!L2457/1000</f>
        <v>0</v>
      </c>
      <c r="N2446" s="3">
        <f>'PVWatts Hourly Results (2)'!L2457/1000</f>
        <v>0</v>
      </c>
      <c r="O2446" s="3">
        <f>'PVWatts Hourly Results (3)'!L2457/1000</f>
        <v>0</v>
      </c>
      <c r="P2446" s="3">
        <f>'PVWatts Hourly Results (4)'!L2457/1000</f>
        <v>0</v>
      </c>
      <c r="Q2446" s="130">
        <f>'PVWatts Hourly Results (5)'!L2457/1000</f>
        <v>0</v>
      </c>
    </row>
    <row r="2447" spans="2:17" x14ac:dyDescent="0.25">
      <c r="B2447" s="8">
        <v>4</v>
      </c>
      <c r="C2447" s="9">
        <v>12</v>
      </c>
      <c r="D2447" s="134">
        <f>'PVWatts Hourly Results (1)'!C2458</f>
        <v>0</v>
      </c>
      <c r="E2447" s="127">
        <f>DATE(YEAR(Inputs!$D$5),Summary!B2447,Summary!C2447)+TIME(D2447,0,0)</f>
        <v>103</v>
      </c>
      <c r="F2447" s="4">
        <f t="shared" si="263"/>
        <v>0</v>
      </c>
      <c r="G2447" s="4">
        <f t="shared" si="261"/>
        <v>5</v>
      </c>
      <c r="H2447" s="4">
        <f t="shared" si="264"/>
        <v>1</v>
      </c>
      <c r="I2447" s="4">
        <f t="shared" si="265"/>
        <v>0</v>
      </c>
      <c r="J2447" s="4">
        <f t="shared" si="266"/>
        <v>0</v>
      </c>
      <c r="K2447" s="4">
        <f t="shared" si="262"/>
        <v>0</v>
      </c>
      <c r="L2447" s="5">
        <f t="shared" si="267"/>
        <v>0</v>
      </c>
      <c r="M2447" s="137">
        <f>'PVWatts Hourly Results (1)'!L2458/1000</f>
        <v>0</v>
      </c>
      <c r="N2447" s="3">
        <f>'PVWatts Hourly Results (2)'!L2458/1000</f>
        <v>0</v>
      </c>
      <c r="O2447" s="3">
        <f>'PVWatts Hourly Results (3)'!L2458/1000</f>
        <v>0</v>
      </c>
      <c r="P2447" s="3">
        <f>'PVWatts Hourly Results (4)'!L2458/1000</f>
        <v>0</v>
      </c>
      <c r="Q2447" s="130">
        <f>'PVWatts Hourly Results (5)'!L2458/1000</f>
        <v>0</v>
      </c>
    </row>
    <row r="2448" spans="2:17" x14ac:dyDescent="0.25">
      <c r="B2448" s="8">
        <v>4</v>
      </c>
      <c r="C2448" s="9">
        <v>12</v>
      </c>
      <c r="D2448" s="134">
        <f>'PVWatts Hourly Results (1)'!C2459</f>
        <v>0</v>
      </c>
      <c r="E2448" s="127">
        <f>DATE(YEAR(Inputs!$D$5),Summary!B2448,Summary!C2448)+TIME(D2448,0,0)</f>
        <v>103</v>
      </c>
      <c r="F2448" s="4">
        <f t="shared" si="263"/>
        <v>0</v>
      </c>
      <c r="G2448" s="4">
        <f t="shared" si="261"/>
        <v>5</v>
      </c>
      <c r="H2448" s="4">
        <f t="shared" si="264"/>
        <v>1</v>
      </c>
      <c r="I2448" s="4">
        <f t="shared" si="265"/>
        <v>0</v>
      </c>
      <c r="J2448" s="4">
        <f t="shared" si="266"/>
        <v>0</v>
      </c>
      <c r="K2448" s="4">
        <f t="shared" si="262"/>
        <v>0</v>
      </c>
      <c r="L2448" s="5">
        <f t="shared" si="267"/>
        <v>0</v>
      </c>
      <c r="M2448" s="137">
        <f>'PVWatts Hourly Results (1)'!L2459/1000</f>
        <v>0</v>
      </c>
      <c r="N2448" s="3">
        <f>'PVWatts Hourly Results (2)'!L2459/1000</f>
        <v>0</v>
      </c>
      <c r="O2448" s="3">
        <f>'PVWatts Hourly Results (3)'!L2459/1000</f>
        <v>0</v>
      </c>
      <c r="P2448" s="3">
        <f>'PVWatts Hourly Results (4)'!L2459/1000</f>
        <v>0</v>
      </c>
      <c r="Q2448" s="130">
        <f>'PVWatts Hourly Results (5)'!L2459/1000</f>
        <v>0</v>
      </c>
    </row>
    <row r="2449" spans="2:17" x14ac:dyDescent="0.25">
      <c r="B2449" s="8">
        <v>4</v>
      </c>
      <c r="C2449" s="9">
        <v>12</v>
      </c>
      <c r="D2449" s="134">
        <f>'PVWatts Hourly Results (1)'!C2460</f>
        <v>0</v>
      </c>
      <c r="E2449" s="127">
        <f>DATE(YEAR(Inputs!$D$5),Summary!B2449,Summary!C2449)+TIME(D2449,0,0)</f>
        <v>103</v>
      </c>
      <c r="F2449" s="4">
        <f t="shared" si="263"/>
        <v>0</v>
      </c>
      <c r="G2449" s="4">
        <f t="shared" si="261"/>
        <v>5</v>
      </c>
      <c r="H2449" s="4">
        <f t="shared" si="264"/>
        <v>1</v>
      </c>
      <c r="I2449" s="4">
        <f t="shared" si="265"/>
        <v>0</v>
      </c>
      <c r="J2449" s="4">
        <f t="shared" si="266"/>
        <v>0</v>
      </c>
      <c r="K2449" s="4">
        <f t="shared" si="262"/>
        <v>0</v>
      </c>
      <c r="L2449" s="5">
        <f t="shared" si="267"/>
        <v>0</v>
      </c>
      <c r="M2449" s="137">
        <f>'PVWatts Hourly Results (1)'!L2460/1000</f>
        <v>0</v>
      </c>
      <c r="N2449" s="3">
        <f>'PVWatts Hourly Results (2)'!L2460/1000</f>
        <v>0</v>
      </c>
      <c r="O2449" s="3">
        <f>'PVWatts Hourly Results (3)'!L2460/1000</f>
        <v>0</v>
      </c>
      <c r="P2449" s="3">
        <f>'PVWatts Hourly Results (4)'!L2460/1000</f>
        <v>0</v>
      </c>
      <c r="Q2449" s="130">
        <f>'PVWatts Hourly Results (5)'!L2460/1000</f>
        <v>0</v>
      </c>
    </row>
    <row r="2450" spans="2:17" x14ac:dyDescent="0.25">
      <c r="B2450" s="8">
        <v>4</v>
      </c>
      <c r="C2450" s="9">
        <v>12</v>
      </c>
      <c r="D2450" s="134">
        <f>'PVWatts Hourly Results (1)'!C2461</f>
        <v>0</v>
      </c>
      <c r="E2450" s="127">
        <f>DATE(YEAR(Inputs!$D$5),Summary!B2450,Summary!C2450)+TIME(D2450,0,0)</f>
        <v>103</v>
      </c>
      <c r="F2450" s="4">
        <f t="shared" si="263"/>
        <v>0</v>
      </c>
      <c r="G2450" s="4">
        <f t="shared" si="261"/>
        <v>5</v>
      </c>
      <c r="H2450" s="4">
        <f t="shared" si="264"/>
        <v>1</v>
      </c>
      <c r="I2450" s="4">
        <f t="shared" si="265"/>
        <v>0</v>
      </c>
      <c r="J2450" s="4">
        <f t="shared" si="266"/>
        <v>0</v>
      </c>
      <c r="K2450" s="4">
        <f t="shared" si="262"/>
        <v>0</v>
      </c>
      <c r="L2450" s="5">
        <f t="shared" si="267"/>
        <v>0</v>
      </c>
      <c r="M2450" s="137">
        <f>'PVWatts Hourly Results (1)'!L2461/1000</f>
        <v>0</v>
      </c>
      <c r="N2450" s="3">
        <f>'PVWatts Hourly Results (2)'!L2461/1000</f>
        <v>0</v>
      </c>
      <c r="O2450" s="3">
        <f>'PVWatts Hourly Results (3)'!L2461/1000</f>
        <v>0</v>
      </c>
      <c r="P2450" s="3">
        <f>'PVWatts Hourly Results (4)'!L2461/1000</f>
        <v>0</v>
      </c>
      <c r="Q2450" s="130">
        <f>'PVWatts Hourly Results (5)'!L2461/1000</f>
        <v>0</v>
      </c>
    </row>
    <row r="2451" spans="2:17" x14ac:dyDescent="0.25">
      <c r="B2451" s="8">
        <v>4</v>
      </c>
      <c r="C2451" s="9">
        <v>12</v>
      </c>
      <c r="D2451" s="134">
        <f>'PVWatts Hourly Results (1)'!C2462</f>
        <v>0</v>
      </c>
      <c r="E2451" s="127">
        <f>DATE(YEAR(Inputs!$D$5),Summary!B2451,Summary!C2451)+TIME(D2451,0,0)</f>
        <v>103</v>
      </c>
      <c r="F2451" s="4">
        <f t="shared" si="263"/>
        <v>0</v>
      </c>
      <c r="G2451" s="4">
        <f t="shared" si="261"/>
        <v>5</v>
      </c>
      <c r="H2451" s="4">
        <f t="shared" si="264"/>
        <v>1</v>
      </c>
      <c r="I2451" s="4">
        <f t="shared" si="265"/>
        <v>0</v>
      </c>
      <c r="J2451" s="4">
        <f t="shared" si="266"/>
        <v>0</v>
      </c>
      <c r="K2451" s="4">
        <f t="shared" si="262"/>
        <v>0</v>
      </c>
      <c r="L2451" s="5">
        <f t="shared" si="267"/>
        <v>0</v>
      </c>
      <c r="M2451" s="137">
        <f>'PVWatts Hourly Results (1)'!L2462/1000</f>
        <v>0</v>
      </c>
      <c r="N2451" s="3">
        <f>'PVWatts Hourly Results (2)'!L2462/1000</f>
        <v>0</v>
      </c>
      <c r="O2451" s="3">
        <f>'PVWatts Hourly Results (3)'!L2462/1000</f>
        <v>0</v>
      </c>
      <c r="P2451" s="3">
        <f>'PVWatts Hourly Results (4)'!L2462/1000</f>
        <v>0</v>
      </c>
      <c r="Q2451" s="130">
        <f>'PVWatts Hourly Results (5)'!L2462/1000</f>
        <v>0</v>
      </c>
    </row>
    <row r="2452" spans="2:17" x14ac:dyDescent="0.25">
      <c r="B2452" s="8">
        <v>4</v>
      </c>
      <c r="C2452" s="9">
        <v>12</v>
      </c>
      <c r="D2452" s="134">
        <f>'PVWatts Hourly Results (1)'!C2463</f>
        <v>0</v>
      </c>
      <c r="E2452" s="127">
        <f>DATE(YEAR(Inputs!$D$5),Summary!B2452,Summary!C2452)+TIME(D2452,0,0)</f>
        <v>103</v>
      </c>
      <c r="F2452" s="4">
        <f t="shared" si="263"/>
        <v>0</v>
      </c>
      <c r="G2452" s="4">
        <f t="shared" si="261"/>
        <v>5</v>
      </c>
      <c r="H2452" s="4">
        <f t="shared" si="264"/>
        <v>1</v>
      </c>
      <c r="I2452" s="4">
        <f t="shared" si="265"/>
        <v>0</v>
      </c>
      <c r="J2452" s="4">
        <f t="shared" si="266"/>
        <v>0</v>
      </c>
      <c r="K2452" s="4">
        <f t="shared" si="262"/>
        <v>0</v>
      </c>
      <c r="L2452" s="5">
        <f t="shared" si="267"/>
        <v>0</v>
      </c>
      <c r="M2452" s="137">
        <f>'PVWatts Hourly Results (1)'!L2463/1000</f>
        <v>0</v>
      </c>
      <c r="N2452" s="3">
        <f>'PVWatts Hourly Results (2)'!L2463/1000</f>
        <v>0</v>
      </c>
      <c r="O2452" s="3">
        <f>'PVWatts Hourly Results (3)'!L2463/1000</f>
        <v>0</v>
      </c>
      <c r="P2452" s="3">
        <f>'PVWatts Hourly Results (4)'!L2463/1000</f>
        <v>0</v>
      </c>
      <c r="Q2452" s="130">
        <f>'PVWatts Hourly Results (5)'!L2463/1000</f>
        <v>0</v>
      </c>
    </row>
    <row r="2453" spans="2:17" x14ac:dyDescent="0.25">
      <c r="B2453" s="8">
        <v>4</v>
      </c>
      <c r="C2453" s="9">
        <v>12</v>
      </c>
      <c r="D2453" s="134">
        <f>'PVWatts Hourly Results (1)'!C2464</f>
        <v>0</v>
      </c>
      <c r="E2453" s="127">
        <f>DATE(YEAR(Inputs!$D$5),Summary!B2453,Summary!C2453)+TIME(D2453,0,0)</f>
        <v>103</v>
      </c>
      <c r="F2453" s="4">
        <f t="shared" si="263"/>
        <v>0</v>
      </c>
      <c r="G2453" s="4">
        <f t="shared" si="261"/>
        <v>5</v>
      </c>
      <c r="H2453" s="4">
        <f t="shared" si="264"/>
        <v>1</v>
      </c>
      <c r="I2453" s="4">
        <f t="shared" si="265"/>
        <v>0</v>
      </c>
      <c r="J2453" s="4">
        <f t="shared" si="266"/>
        <v>0</v>
      </c>
      <c r="K2453" s="4">
        <f t="shared" si="262"/>
        <v>0</v>
      </c>
      <c r="L2453" s="5">
        <f t="shared" si="267"/>
        <v>0</v>
      </c>
      <c r="M2453" s="137">
        <f>'PVWatts Hourly Results (1)'!L2464/1000</f>
        <v>0</v>
      </c>
      <c r="N2453" s="3">
        <f>'PVWatts Hourly Results (2)'!L2464/1000</f>
        <v>0</v>
      </c>
      <c r="O2453" s="3">
        <f>'PVWatts Hourly Results (3)'!L2464/1000</f>
        <v>0</v>
      </c>
      <c r="P2453" s="3">
        <f>'PVWatts Hourly Results (4)'!L2464/1000</f>
        <v>0</v>
      </c>
      <c r="Q2453" s="130">
        <f>'PVWatts Hourly Results (5)'!L2464/1000</f>
        <v>0</v>
      </c>
    </row>
    <row r="2454" spans="2:17" x14ac:dyDescent="0.25">
      <c r="B2454" s="8">
        <v>4</v>
      </c>
      <c r="C2454" s="9">
        <v>12</v>
      </c>
      <c r="D2454" s="134">
        <f>'PVWatts Hourly Results (1)'!C2465</f>
        <v>0</v>
      </c>
      <c r="E2454" s="127">
        <f>DATE(YEAR(Inputs!$D$5),Summary!B2454,Summary!C2454)+TIME(D2454,0,0)</f>
        <v>103</v>
      </c>
      <c r="F2454" s="4">
        <f t="shared" si="263"/>
        <v>0</v>
      </c>
      <c r="G2454" s="4">
        <f t="shared" ref="G2454:G2517" si="268">WEEKDAY(E2454)</f>
        <v>5</v>
      </c>
      <c r="H2454" s="4">
        <f t="shared" si="264"/>
        <v>1</v>
      </c>
      <c r="I2454" s="4">
        <f t="shared" si="265"/>
        <v>0</v>
      </c>
      <c r="J2454" s="4">
        <f t="shared" si="266"/>
        <v>0</v>
      </c>
      <c r="K2454" s="4">
        <f t="shared" ref="K2454:K2517" si="269">IF(OR(AND(B2454=7,C2454=4),AND(B2454=1,C2454=1)),1,0)</f>
        <v>0</v>
      </c>
      <c r="L2454" s="5">
        <f t="shared" si="267"/>
        <v>0</v>
      </c>
      <c r="M2454" s="137">
        <f>'PVWatts Hourly Results (1)'!L2465/1000</f>
        <v>0</v>
      </c>
      <c r="N2454" s="3">
        <f>'PVWatts Hourly Results (2)'!L2465/1000</f>
        <v>0</v>
      </c>
      <c r="O2454" s="3">
        <f>'PVWatts Hourly Results (3)'!L2465/1000</f>
        <v>0</v>
      </c>
      <c r="P2454" s="3">
        <f>'PVWatts Hourly Results (4)'!L2465/1000</f>
        <v>0</v>
      </c>
      <c r="Q2454" s="130">
        <f>'PVWatts Hourly Results (5)'!L2465/1000</f>
        <v>0</v>
      </c>
    </row>
    <row r="2455" spans="2:17" x14ac:dyDescent="0.25">
      <c r="B2455" s="8">
        <v>4</v>
      </c>
      <c r="C2455" s="9">
        <v>12</v>
      </c>
      <c r="D2455" s="134">
        <f>'PVWatts Hourly Results (1)'!C2466</f>
        <v>0</v>
      </c>
      <c r="E2455" s="127">
        <f>DATE(YEAR(Inputs!$D$5),Summary!B2455,Summary!C2455)+TIME(D2455,0,0)</f>
        <v>103</v>
      </c>
      <c r="F2455" s="4">
        <f t="shared" ref="F2455:F2518" si="270">IF(OR(B2455&lt;3,B2455=6,B2455=7,B2455=8),1,0)</f>
        <v>0</v>
      </c>
      <c r="G2455" s="4">
        <f t="shared" si="268"/>
        <v>5</v>
      </c>
      <c r="H2455" s="4">
        <f t="shared" ref="H2455:H2518" si="271">IF(OR(G2455=2,G2455=3,G2455=4,G2455=5,G2455=6),1,0)</f>
        <v>1</v>
      </c>
      <c r="I2455" s="4">
        <f t="shared" ref="I2455:I2518" si="272">IF(AND(B2455&gt;5,B2455&lt;9,D2455&gt;=13,D2455&lt;=16,H2455=1),1,0)</f>
        <v>0</v>
      </c>
      <c r="J2455" s="4">
        <f t="shared" ref="J2455:J2518" si="273">IF(AND(B2455&lt;3,OR(AND(D2455&gt;6,D2455&lt;9),AND(D2455&gt;17,D2455&lt;20)),H2455=1),1,0)</f>
        <v>0</v>
      </c>
      <c r="K2455" s="4">
        <f t="shared" si="269"/>
        <v>0</v>
      </c>
      <c r="L2455" s="5">
        <f t="shared" ref="L2455:L2518" si="274">IFERROR(IF(AND(F2455=1,H2455=1,OR(I2455=1,J2455=1),K2455=0),1,0),"")</f>
        <v>0</v>
      </c>
      <c r="M2455" s="137">
        <f>'PVWatts Hourly Results (1)'!L2466/1000</f>
        <v>0</v>
      </c>
      <c r="N2455" s="3">
        <f>'PVWatts Hourly Results (2)'!L2466/1000</f>
        <v>0</v>
      </c>
      <c r="O2455" s="3">
        <f>'PVWatts Hourly Results (3)'!L2466/1000</f>
        <v>0</v>
      </c>
      <c r="P2455" s="3">
        <f>'PVWatts Hourly Results (4)'!L2466/1000</f>
        <v>0</v>
      </c>
      <c r="Q2455" s="130">
        <f>'PVWatts Hourly Results (5)'!L2466/1000</f>
        <v>0</v>
      </c>
    </row>
    <row r="2456" spans="2:17" x14ac:dyDescent="0.25">
      <c r="B2456" s="8">
        <v>4</v>
      </c>
      <c r="C2456" s="9">
        <v>12</v>
      </c>
      <c r="D2456" s="134">
        <f>'PVWatts Hourly Results (1)'!C2467</f>
        <v>0</v>
      </c>
      <c r="E2456" s="127">
        <f>DATE(YEAR(Inputs!$D$5),Summary!B2456,Summary!C2456)+TIME(D2456,0,0)</f>
        <v>103</v>
      </c>
      <c r="F2456" s="4">
        <f t="shared" si="270"/>
        <v>0</v>
      </c>
      <c r="G2456" s="4">
        <f t="shared" si="268"/>
        <v>5</v>
      </c>
      <c r="H2456" s="4">
        <f t="shared" si="271"/>
        <v>1</v>
      </c>
      <c r="I2456" s="4">
        <f t="shared" si="272"/>
        <v>0</v>
      </c>
      <c r="J2456" s="4">
        <f t="shared" si="273"/>
        <v>0</v>
      </c>
      <c r="K2456" s="4">
        <f t="shared" si="269"/>
        <v>0</v>
      </c>
      <c r="L2456" s="5">
        <f t="shared" si="274"/>
        <v>0</v>
      </c>
      <c r="M2456" s="137">
        <f>'PVWatts Hourly Results (1)'!L2467/1000</f>
        <v>0</v>
      </c>
      <c r="N2456" s="3">
        <f>'PVWatts Hourly Results (2)'!L2467/1000</f>
        <v>0</v>
      </c>
      <c r="O2456" s="3">
        <f>'PVWatts Hourly Results (3)'!L2467/1000</f>
        <v>0</v>
      </c>
      <c r="P2456" s="3">
        <f>'PVWatts Hourly Results (4)'!L2467/1000</f>
        <v>0</v>
      </c>
      <c r="Q2456" s="130">
        <f>'PVWatts Hourly Results (5)'!L2467/1000</f>
        <v>0</v>
      </c>
    </row>
    <row r="2457" spans="2:17" x14ac:dyDescent="0.25">
      <c r="B2457" s="8">
        <v>4</v>
      </c>
      <c r="C2457" s="9">
        <v>12</v>
      </c>
      <c r="D2457" s="134">
        <f>'PVWatts Hourly Results (1)'!C2468</f>
        <v>0</v>
      </c>
      <c r="E2457" s="127">
        <f>DATE(YEAR(Inputs!$D$5),Summary!B2457,Summary!C2457)+TIME(D2457,0,0)</f>
        <v>103</v>
      </c>
      <c r="F2457" s="4">
        <f t="shared" si="270"/>
        <v>0</v>
      </c>
      <c r="G2457" s="4">
        <f t="shared" si="268"/>
        <v>5</v>
      </c>
      <c r="H2457" s="4">
        <f t="shared" si="271"/>
        <v>1</v>
      </c>
      <c r="I2457" s="4">
        <f t="shared" si="272"/>
        <v>0</v>
      </c>
      <c r="J2457" s="4">
        <f t="shared" si="273"/>
        <v>0</v>
      </c>
      <c r="K2457" s="4">
        <f t="shared" si="269"/>
        <v>0</v>
      </c>
      <c r="L2457" s="5">
        <f t="shared" si="274"/>
        <v>0</v>
      </c>
      <c r="M2457" s="137">
        <f>'PVWatts Hourly Results (1)'!L2468/1000</f>
        <v>0</v>
      </c>
      <c r="N2457" s="3">
        <f>'PVWatts Hourly Results (2)'!L2468/1000</f>
        <v>0</v>
      </c>
      <c r="O2457" s="3">
        <f>'PVWatts Hourly Results (3)'!L2468/1000</f>
        <v>0</v>
      </c>
      <c r="P2457" s="3">
        <f>'PVWatts Hourly Results (4)'!L2468/1000</f>
        <v>0</v>
      </c>
      <c r="Q2457" s="130">
        <f>'PVWatts Hourly Results (5)'!L2468/1000</f>
        <v>0</v>
      </c>
    </row>
    <row r="2458" spans="2:17" x14ac:dyDescent="0.25">
      <c r="B2458" s="8">
        <v>4</v>
      </c>
      <c r="C2458" s="9">
        <v>12</v>
      </c>
      <c r="D2458" s="134">
        <f>'PVWatts Hourly Results (1)'!C2469</f>
        <v>0</v>
      </c>
      <c r="E2458" s="127">
        <f>DATE(YEAR(Inputs!$D$5),Summary!B2458,Summary!C2458)+TIME(D2458,0,0)</f>
        <v>103</v>
      </c>
      <c r="F2458" s="4">
        <f t="shared" si="270"/>
        <v>0</v>
      </c>
      <c r="G2458" s="4">
        <f t="shared" si="268"/>
        <v>5</v>
      </c>
      <c r="H2458" s="4">
        <f t="shared" si="271"/>
        <v>1</v>
      </c>
      <c r="I2458" s="4">
        <f t="shared" si="272"/>
        <v>0</v>
      </c>
      <c r="J2458" s="4">
        <f t="shared" si="273"/>
        <v>0</v>
      </c>
      <c r="K2458" s="4">
        <f t="shared" si="269"/>
        <v>0</v>
      </c>
      <c r="L2458" s="5">
        <f t="shared" si="274"/>
        <v>0</v>
      </c>
      <c r="M2458" s="137">
        <f>'PVWatts Hourly Results (1)'!L2469/1000</f>
        <v>0</v>
      </c>
      <c r="N2458" s="3">
        <f>'PVWatts Hourly Results (2)'!L2469/1000</f>
        <v>0</v>
      </c>
      <c r="O2458" s="3">
        <f>'PVWatts Hourly Results (3)'!L2469/1000</f>
        <v>0</v>
      </c>
      <c r="P2458" s="3">
        <f>'PVWatts Hourly Results (4)'!L2469/1000</f>
        <v>0</v>
      </c>
      <c r="Q2458" s="130">
        <f>'PVWatts Hourly Results (5)'!L2469/1000</f>
        <v>0</v>
      </c>
    </row>
    <row r="2459" spans="2:17" x14ac:dyDescent="0.25">
      <c r="B2459" s="8">
        <v>4</v>
      </c>
      <c r="C2459" s="9">
        <v>12</v>
      </c>
      <c r="D2459" s="134">
        <f>'PVWatts Hourly Results (1)'!C2470</f>
        <v>0</v>
      </c>
      <c r="E2459" s="127">
        <f>DATE(YEAR(Inputs!$D$5),Summary!B2459,Summary!C2459)+TIME(D2459,0,0)</f>
        <v>103</v>
      </c>
      <c r="F2459" s="4">
        <f t="shared" si="270"/>
        <v>0</v>
      </c>
      <c r="G2459" s="4">
        <f t="shared" si="268"/>
        <v>5</v>
      </c>
      <c r="H2459" s="4">
        <f t="shared" si="271"/>
        <v>1</v>
      </c>
      <c r="I2459" s="4">
        <f t="shared" si="272"/>
        <v>0</v>
      </c>
      <c r="J2459" s="4">
        <f t="shared" si="273"/>
        <v>0</v>
      </c>
      <c r="K2459" s="4">
        <f t="shared" si="269"/>
        <v>0</v>
      </c>
      <c r="L2459" s="5">
        <f t="shared" si="274"/>
        <v>0</v>
      </c>
      <c r="M2459" s="137">
        <f>'PVWatts Hourly Results (1)'!L2470/1000</f>
        <v>0</v>
      </c>
      <c r="N2459" s="3">
        <f>'PVWatts Hourly Results (2)'!L2470/1000</f>
        <v>0</v>
      </c>
      <c r="O2459" s="3">
        <f>'PVWatts Hourly Results (3)'!L2470/1000</f>
        <v>0</v>
      </c>
      <c r="P2459" s="3">
        <f>'PVWatts Hourly Results (4)'!L2470/1000</f>
        <v>0</v>
      </c>
      <c r="Q2459" s="130">
        <f>'PVWatts Hourly Results (5)'!L2470/1000</f>
        <v>0</v>
      </c>
    </row>
    <row r="2460" spans="2:17" x14ac:dyDescent="0.25">
      <c r="B2460" s="8">
        <v>4</v>
      </c>
      <c r="C2460" s="9">
        <v>12</v>
      </c>
      <c r="D2460" s="134">
        <f>'PVWatts Hourly Results (1)'!C2471</f>
        <v>0</v>
      </c>
      <c r="E2460" s="127">
        <f>DATE(YEAR(Inputs!$D$5),Summary!B2460,Summary!C2460)+TIME(D2460,0,0)</f>
        <v>103</v>
      </c>
      <c r="F2460" s="4">
        <f t="shared" si="270"/>
        <v>0</v>
      </c>
      <c r="G2460" s="4">
        <f t="shared" si="268"/>
        <v>5</v>
      </c>
      <c r="H2460" s="4">
        <f t="shared" si="271"/>
        <v>1</v>
      </c>
      <c r="I2460" s="4">
        <f t="shared" si="272"/>
        <v>0</v>
      </c>
      <c r="J2460" s="4">
        <f t="shared" si="273"/>
        <v>0</v>
      </c>
      <c r="K2460" s="4">
        <f t="shared" si="269"/>
        <v>0</v>
      </c>
      <c r="L2460" s="5">
        <f t="shared" si="274"/>
        <v>0</v>
      </c>
      <c r="M2460" s="137">
        <f>'PVWatts Hourly Results (1)'!L2471/1000</f>
        <v>0</v>
      </c>
      <c r="N2460" s="3">
        <f>'PVWatts Hourly Results (2)'!L2471/1000</f>
        <v>0</v>
      </c>
      <c r="O2460" s="3">
        <f>'PVWatts Hourly Results (3)'!L2471/1000</f>
        <v>0</v>
      </c>
      <c r="P2460" s="3">
        <f>'PVWatts Hourly Results (4)'!L2471/1000</f>
        <v>0</v>
      </c>
      <c r="Q2460" s="130">
        <f>'PVWatts Hourly Results (5)'!L2471/1000</f>
        <v>0</v>
      </c>
    </row>
    <row r="2461" spans="2:17" x14ac:dyDescent="0.25">
      <c r="B2461" s="8">
        <v>4</v>
      </c>
      <c r="C2461" s="9">
        <v>12</v>
      </c>
      <c r="D2461" s="134">
        <f>'PVWatts Hourly Results (1)'!C2472</f>
        <v>0</v>
      </c>
      <c r="E2461" s="127">
        <f>DATE(YEAR(Inputs!$D$5),Summary!B2461,Summary!C2461)+TIME(D2461,0,0)</f>
        <v>103</v>
      </c>
      <c r="F2461" s="4">
        <f t="shared" si="270"/>
        <v>0</v>
      </c>
      <c r="G2461" s="4">
        <f t="shared" si="268"/>
        <v>5</v>
      </c>
      <c r="H2461" s="4">
        <f t="shared" si="271"/>
        <v>1</v>
      </c>
      <c r="I2461" s="4">
        <f t="shared" si="272"/>
        <v>0</v>
      </c>
      <c r="J2461" s="4">
        <f t="shared" si="273"/>
        <v>0</v>
      </c>
      <c r="K2461" s="4">
        <f t="shared" si="269"/>
        <v>0</v>
      </c>
      <c r="L2461" s="5">
        <f t="shared" si="274"/>
        <v>0</v>
      </c>
      <c r="M2461" s="137">
        <f>'PVWatts Hourly Results (1)'!L2472/1000</f>
        <v>0</v>
      </c>
      <c r="N2461" s="3">
        <f>'PVWatts Hourly Results (2)'!L2472/1000</f>
        <v>0</v>
      </c>
      <c r="O2461" s="3">
        <f>'PVWatts Hourly Results (3)'!L2472/1000</f>
        <v>0</v>
      </c>
      <c r="P2461" s="3">
        <f>'PVWatts Hourly Results (4)'!L2472/1000</f>
        <v>0</v>
      </c>
      <c r="Q2461" s="130">
        <f>'PVWatts Hourly Results (5)'!L2472/1000</f>
        <v>0</v>
      </c>
    </row>
    <row r="2462" spans="2:17" x14ac:dyDescent="0.25">
      <c r="B2462" s="8">
        <v>4</v>
      </c>
      <c r="C2462" s="9">
        <v>12</v>
      </c>
      <c r="D2462" s="134">
        <f>'PVWatts Hourly Results (1)'!C2473</f>
        <v>0</v>
      </c>
      <c r="E2462" s="127">
        <f>DATE(YEAR(Inputs!$D$5),Summary!B2462,Summary!C2462)+TIME(D2462,0,0)</f>
        <v>103</v>
      </c>
      <c r="F2462" s="4">
        <f t="shared" si="270"/>
        <v>0</v>
      </c>
      <c r="G2462" s="4">
        <f t="shared" si="268"/>
        <v>5</v>
      </c>
      <c r="H2462" s="4">
        <f t="shared" si="271"/>
        <v>1</v>
      </c>
      <c r="I2462" s="4">
        <f t="shared" si="272"/>
        <v>0</v>
      </c>
      <c r="J2462" s="4">
        <f t="shared" si="273"/>
        <v>0</v>
      </c>
      <c r="K2462" s="4">
        <f t="shared" si="269"/>
        <v>0</v>
      </c>
      <c r="L2462" s="5">
        <f t="shared" si="274"/>
        <v>0</v>
      </c>
      <c r="M2462" s="137">
        <f>'PVWatts Hourly Results (1)'!L2473/1000</f>
        <v>0</v>
      </c>
      <c r="N2462" s="3">
        <f>'PVWatts Hourly Results (2)'!L2473/1000</f>
        <v>0</v>
      </c>
      <c r="O2462" s="3">
        <f>'PVWatts Hourly Results (3)'!L2473/1000</f>
        <v>0</v>
      </c>
      <c r="P2462" s="3">
        <f>'PVWatts Hourly Results (4)'!L2473/1000</f>
        <v>0</v>
      </c>
      <c r="Q2462" s="130">
        <f>'PVWatts Hourly Results (5)'!L2473/1000</f>
        <v>0</v>
      </c>
    </row>
    <row r="2463" spans="2:17" x14ac:dyDescent="0.25">
      <c r="B2463" s="8">
        <v>4</v>
      </c>
      <c r="C2463" s="9">
        <v>12</v>
      </c>
      <c r="D2463" s="134">
        <f>'PVWatts Hourly Results (1)'!C2474</f>
        <v>0</v>
      </c>
      <c r="E2463" s="127">
        <f>DATE(YEAR(Inputs!$D$5),Summary!B2463,Summary!C2463)+TIME(D2463,0,0)</f>
        <v>103</v>
      </c>
      <c r="F2463" s="4">
        <f t="shared" si="270"/>
        <v>0</v>
      </c>
      <c r="G2463" s="4">
        <f t="shared" si="268"/>
        <v>5</v>
      </c>
      <c r="H2463" s="4">
        <f t="shared" si="271"/>
        <v>1</v>
      </c>
      <c r="I2463" s="4">
        <f t="shared" si="272"/>
        <v>0</v>
      </c>
      <c r="J2463" s="4">
        <f t="shared" si="273"/>
        <v>0</v>
      </c>
      <c r="K2463" s="4">
        <f t="shared" si="269"/>
        <v>0</v>
      </c>
      <c r="L2463" s="5">
        <f t="shared" si="274"/>
        <v>0</v>
      </c>
      <c r="M2463" s="137">
        <f>'PVWatts Hourly Results (1)'!L2474/1000</f>
        <v>0</v>
      </c>
      <c r="N2463" s="3">
        <f>'PVWatts Hourly Results (2)'!L2474/1000</f>
        <v>0</v>
      </c>
      <c r="O2463" s="3">
        <f>'PVWatts Hourly Results (3)'!L2474/1000</f>
        <v>0</v>
      </c>
      <c r="P2463" s="3">
        <f>'PVWatts Hourly Results (4)'!L2474/1000</f>
        <v>0</v>
      </c>
      <c r="Q2463" s="130">
        <f>'PVWatts Hourly Results (5)'!L2474/1000</f>
        <v>0</v>
      </c>
    </row>
    <row r="2464" spans="2:17" x14ac:dyDescent="0.25">
      <c r="B2464" s="8">
        <v>4</v>
      </c>
      <c r="C2464" s="9">
        <v>12</v>
      </c>
      <c r="D2464" s="134">
        <f>'PVWatts Hourly Results (1)'!C2475</f>
        <v>0</v>
      </c>
      <c r="E2464" s="127">
        <f>DATE(YEAR(Inputs!$D$5),Summary!B2464,Summary!C2464)+TIME(D2464,0,0)</f>
        <v>103</v>
      </c>
      <c r="F2464" s="4">
        <f t="shared" si="270"/>
        <v>0</v>
      </c>
      <c r="G2464" s="4">
        <f t="shared" si="268"/>
        <v>5</v>
      </c>
      <c r="H2464" s="4">
        <f t="shared" si="271"/>
        <v>1</v>
      </c>
      <c r="I2464" s="4">
        <f t="shared" si="272"/>
        <v>0</v>
      </c>
      <c r="J2464" s="4">
        <f t="shared" si="273"/>
        <v>0</v>
      </c>
      <c r="K2464" s="4">
        <f t="shared" si="269"/>
        <v>0</v>
      </c>
      <c r="L2464" s="5">
        <f t="shared" si="274"/>
        <v>0</v>
      </c>
      <c r="M2464" s="137">
        <f>'PVWatts Hourly Results (1)'!L2475/1000</f>
        <v>0</v>
      </c>
      <c r="N2464" s="3">
        <f>'PVWatts Hourly Results (2)'!L2475/1000</f>
        <v>0</v>
      </c>
      <c r="O2464" s="3">
        <f>'PVWatts Hourly Results (3)'!L2475/1000</f>
        <v>0</v>
      </c>
      <c r="P2464" s="3">
        <f>'PVWatts Hourly Results (4)'!L2475/1000</f>
        <v>0</v>
      </c>
      <c r="Q2464" s="130">
        <f>'PVWatts Hourly Results (5)'!L2475/1000</f>
        <v>0</v>
      </c>
    </row>
    <row r="2465" spans="2:17" x14ac:dyDescent="0.25">
      <c r="B2465" s="8">
        <v>4</v>
      </c>
      <c r="C2465" s="9">
        <v>12</v>
      </c>
      <c r="D2465" s="134">
        <f>'PVWatts Hourly Results (1)'!C2476</f>
        <v>0</v>
      </c>
      <c r="E2465" s="127">
        <f>DATE(YEAR(Inputs!$D$5),Summary!B2465,Summary!C2465)+TIME(D2465,0,0)</f>
        <v>103</v>
      </c>
      <c r="F2465" s="4">
        <f t="shared" si="270"/>
        <v>0</v>
      </c>
      <c r="G2465" s="4">
        <f t="shared" si="268"/>
        <v>5</v>
      </c>
      <c r="H2465" s="4">
        <f t="shared" si="271"/>
        <v>1</v>
      </c>
      <c r="I2465" s="4">
        <f t="shared" si="272"/>
        <v>0</v>
      </c>
      <c r="J2465" s="4">
        <f t="shared" si="273"/>
        <v>0</v>
      </c>
      <c r="K2465" s="4">
        <f t="shared" si="269"/>
        <v>0</v>
      </c>
      <c r="L2465" s="5">
        <f t="shared" si="274"/>
        <v>0</v>
      </c>
      <c r="M2465" s="137">
        <f>'PVWatts Hourly Results (1)'!L2476/1000</f>
        <v>0</v>
      </c>
      <c r="N2465" s="3">
        <f>'PVWatts Hourly Results (2)'!L2476/1000</f>
        <v>0</v>
      </c>
      <c r="O2465" s="3">
        <f>'PVWatts Hourly Results (3)'!L2476/1000</f>
        <v>0</v>
      </c>
      <c r="P2465" s="3">
        <f>'PVWatts Hourly Results (4)'!L2476/1000</f>
        <v>0</v>
      </c>
      <c r="Q2465" s="130">
        <f>'PVWatts Hourly Results (5)'!L2476/1000</f>
        <v>0</v>
      </c>
    </row>
    <row r="2466" spans="2:17" x14ac:dyDescent="0.25">
      <c r="B2466" s="8">
        <v>4</v>
      </c>
      <c r="C2466" s="9">
        <v>12</v>
      </c>
      <c r="D2466" s="134">
        <f>'PVWatts Hourly Results (1)'!C2477</f>
        <v>0</v>
      </c>
      <c r="E2466" s="127">
        <f>DATE(YEAR(Inputs!$D$5),Summary!B2466,Summary!C2466)+TIME(D2466,0,0)</f>
        <v>103</v>
      </c>
      <c r="F2466" s="4">
        <f t="shared" si="270"/>
        <v>0</v>
      </c>
      <c r="G2466" s="4">
        <f t="shared" si="268"/>
        <v>5</v>
      </c>
      <c r="H2466" s="4">
        <f t="shared" si="271"/>
        <v>1</v>
      </c>
      <c r="I2466" s="4">
        <f t="shared" si="272"/>
        <v>0</v>
      </c>
      <c r="J2466" s="4">
        <f t="shared" si="273"/>
        <v>0</v>
      </c>
      <c r="K2466" s="4">
        <f t="shared" si="269"/>
        <v>0</v>
      </c>
      <c r="L2466" s="5">
        <f t="shared" si="274"/>
        <v>0</v>
      </c>
      <c r="M2466" s="137">
        <f>'PVWatts Hourly Results (1)'!L2477/1000</f>
        <v>0</v>
      </c>
      <c r="N2466" s="3">
        <f>'PVWatts Hourly Results (2)'!L2477/1000</f>
        <v>0</v>
      </c>
      <c r="O2466" s="3">
        <f>'PVWatts Hourly Results (3)'!L2477/1000</f>
        <v>0</v>
      </c>
      <c r="P2466" s="3">
        <f>'PVWatts Hourly Results (4)'!L2477/1000</f>
        <v>0</v>
      </c>
      <c r="Q2466" s="130">
        <f>'PVWatts Hourly Results (5)'!L2477/1000</f>
        <v>0</v>
      </c>
    </row>
    <row r="2467" spans="2:17" x14ac:dyDescent="0.25">
      <c r="B2467" s="8">
        <v>4</v>
      </c>
      <c r="C2467" s="9">
        <v>12</v>
      </c>
      <c r="D2467" s="134">
        <f>'PVWatts Hourly Results (1)'!C2478</f>
        <v>0</v>
      </c>
      <c r="E2467" s="127">
        <f>DATE(YEAR(Inputs!$D$5),Summary!B2467,Summary!C2467)+TIME(D2467,0,0)</f>
        <v>103</v>
      </c>
      <c r="F2467" s="4">
        <f t="shared" si="270"/>
        <v>0</v>
      </c>
      <c r="G2467" s="4">
        <f t="shared" si="268"/>
        <v>5</v>
      </c>
      <c r="H2467" s="4">
        <f t="shared" si="271"/>
        <v>1</v>
      </c>
      <c r="I2467" s="4">
        <f t="shared" si="272"/>
        <v>0</v>
      </c>
      <c r="J2467" s="4">
        <f t="shared" si="273"/>
        <v>0</v>
      </c>
      <c r="K2467" s="4">
        <f t="shared" si="269"/>
        <v>0</v>
      </c>
      <c r="L2467" s="5">
        <f t="shared" si="274"/>
        <v>0</v>
      </c>
      <c r="M2467" s="137">
        <f>'PVWatts Hourly Results (1)'!L2478/1000</f>
        <v>0</v>
      </c>
      <c r="N2467" s="3">
        <f>'PVWatts Hourly Results (2)'!L2478/1000</f>
        <v>0</v>
      </c>
      <c r="O2467" s="3">
        <f>'PVWatts Hourly Results (3)'!L2478/1000</f>
        <v>0</v>
      </c>
      <c r="P2467" s="3">
        <f>'PVWatts Hourly Results (4)'!L2478/1000</f>
        <v>0</v>
      </c>
      <c r="Q2467" s="130">
        <f>'PVWatts Hourly Results (5)'!L2478/1000</f>
        <v>0</v>
      </c>
    </row>
    <row r="2468" spans="2:17" x14ac:dyDescent="0.25">
      <c r="B2468" s="8">
        <v>4</v>
      </c>
      <c r="C2468" s="9">
        <v>12</v>
      </c>
      <c r="D2468" s="134">
        <f>'PVWatts Hourly Results (1)'!C2479</f>
        <v>0</v>
      </c>
      <c r="E2468" s="127">
        <f>DATE(YEAR(Inputs!$D$5),Summary!B2468,Summary!C2468)+TIME(D2468,0,0)</f>
        <v>103</v>
      </c>
      <c r="F2468" s="4">
        <f t="shared" si="270"/>
        <v>0</v>
      </c>
      <c r="G2468" s="4">
        <f t="shared" si="268"/>
        <v>5</v>
      </c>
      <c r="H2468" s="4">
        <f t="shared" si="271"/>
        <v>1</v>
      </c>
      <c r="I2468" s="4">
        <f t="shared" si="272"/>
        <v>0</v>
      </c>
      <c r="J2468" s="4">
        <f t="shared" si="273"/>
        <v>0</v>
      </c>
      <c r="K2468" s="4">
        <f t="shared" si="269"/>
        <v>0</v>
      </c>
      <c r="L2468" s="5">
        <f t="shared" si="274"/>
        <v>0</v>
      </c>
      <c r="M2468" s="137">
        <f>'PVWatts Hourly Results (1)'!L2479/1000</f>
        <v>0</v>
      </c>
      <c r="N2468" s="3">
        <f>'PVWatts Hourly Results (2)'!L2479/1000</f>
        <v>0</v>
      </c>
      <c r="O2468" s="3">
        <f>'PVWatts Hourly Results (3)'!L2479/1000</f>
        <v>0</v>
      </c>
      <c r="P2468" s="3">
        <f>'PVWatts Hourly Results (4)'!L2479/1000</f>
        <v>0</v>
      </c>
      <c r="Q2468" s="130">
        <f>'PVWatts Hourly Results (5)'!L2479/1000</f>
        <v>0</v>
      </c>
    </row>
    <row r="2469" spans="2:17" x14ac:dyDescent="0.25">
      <c r="B2469" s="8">
        <v>4</v>
      </c>
      <c r="C2469" s="9">
        <v>12</v>
      </c>
      <c r="D2469" s="134">
        <f>'PVWatts Hourly Results (1)'!C2480</f>
        <v>0</v>
      </c>
      <c r="E2469" s="127">
        <f>DATE(YEAR(Inputs!$D$5),Summary!B2469,Summary!C2469)+TIME(D2469,0,0)</f>
        <v>103</v>
      </c>
      <c r="F2469" s="4">
        <f t="shared" si="270"/>
        <v>0</v>
      </c>
      <c r="G2469" s="4">
        <f t="shared" si="268"/>
        <v>5</v>
      </c>
      <c r="H2469" s="4">
        <f t="shared" si="271"/>
        <v>1</v>
      </c>
      <c r="I2469" s="4">
        <f t="shared" si="272"/>
        <v>0</v>
      </c>
      <c r="J2469" s="4">
        <f t="shared" si="273"/>
        <v>0</v>
      </c>
      <c r="K2469" s="4">
        <f t="shared" si="269"/>
        <v>0</v>
      </c>
      <c r="L2469" s="5">
        <f t="shared" si="274"/>
        <v>0</v>
      </c>
      <c r="M2469" s="137">
        <f>'PVWatts Hourly Results (1)'!L2480/1000</f>
        <v>0</v>
      </c>
      <c r="N2469" s="3">
        <f>'PVWatts Hourly Results (2)'!L2480/1000</f>
        <v>0</v>
      </c>
      <c r="O2469" s="3">
        <f>'PVWatts Hourly Results (3)'!L2480/1000</f>
        <v>0</v>
      </c>
      <c r="P2469" s="3">
        <f>'PVWatts Hourly Results (4)'!L2480/1000</f>
        <v>0</v>
      </c>
      <c r="Q2469" s="130">
        <f>'PVWatts Hourly Results (5)'!L2480/1000</f>
        <v>0</v>
      </c>
    </row>
    <row r="2470" spans="2:17" x14ac:dyDescent="0.25">
      <c r="B2470" s="8">
        <v>4</v>
      </c>
      <c r="C2470" s="9">
        <v>13</v>
      </c>
      <c r="D2470" s="134">
        <f>'PVWatts Hourly Results (1)'!C2481</f>
        <v>0</v>
      </c>
      <c r="E2470" s="127">
        <f>DATE(YEAR(Inputs!$D$5),Summary!B2470,Summary!C2470)+TIME(D2470,0,0)</f>
        <v>104</v>
      </c>
      <c r="F2470" s="4">
        <f t="shared" si="270"/>
        <v>0</v>
      </c>
      <c r="G2470" s="4">
        <f t="shared" si="268"/>
        <v>6</v>
      </c>
      <c r="H2470" s="4">
        <f t="shared" si="271"/>
        <v>1</v>
      </c>
      <c r="I2470" s="4">
        <f t="shared" si="272"/>
        <v>0</v>
      </c>
      <c r="J2470" s="4">
        <f t="shared" si="273"/>
        <v>0</v>
      </c>
      <c r="K2470" s="4">
        <f t="shared" si="269"/>
        <v>0</v>
      </c>
      <c r="L2470" s="5">
        <f t="shared" si="274"/>
        <v>0</v>
      </c>
      <c r="M2470" s="137">
        <f>'PVWatts Hourly Results (1)'!L2481/1000</f>
        <v>0</v>
      </c>
      <c r="N2470" s="3">
        <f>'PVWatts Hourly Results (2)'!L2481/1000</f>
        <v>0</v>
      </c>
      <c r="O2470" s="3">
        <f>'PVWatts Hourly Results (3)'!L2481/1000</f>
        <v>0</v>
      </c>
      <c r="P2470" s="3">
        <f>'PVWatts Hourly Results (4)'!L2481/1000</f>
        <v>0</v>
      </c>
      <c r="Q2470" s="130">
        <f>'PVWatts Hourly Results (5)'!L2481/1000</f>
        <v>0</v>
      </c>
    </row>
    <row r="2471" spans="2:17" x14ac:dyDescent="0.25">
      <c r="B2471" s="8">
        <v>4</v>
      </c>
      <c r="C2471" s="9">
        <v>13</v>
      </c>
      <c r="D2471" s="134">
        <f>'PVWatts Hourly Results (1)'!C2482</f>
        <v>0</v>
      </c>
      <c r="E2471" s="127">
        <f>DATE(YEAR(Inputs!$D$5),Summary!B2471,Summary!C2471)+TIME(D2471,0,0)</f>
        <v>104</v>
      </c>
      <c r="F2471" s="4">
        <f t="shared" si="270"/>
        <v>0</v>
      </c>
      <c r="G2471" s="4">
        <f t="shared" si="268"/>
        <v>6</v>
      </c>
      <c r="H2471" s="4">
        <f t="shared" si="271"/>
        <v>1</v>
      </c>
      <c r="I2471" s="4">
        <f t="shared" si="272"/>
        <v>0</v>
      </c>
      <c r="J2471" s="4">
        <f t="shared" si="273"/>
        <v>0</v>
      </c>
      <c r="K2471" s="4">
        <f t="shared" si="269"/>
        <v>0</v>
      </c>
      <c r="L2471" s="5">
        <f t="shared" si="274"/>
        <v>0</v>
      </c>
      <c r="M2471" s="137">
        <f>'PVWatts Hourly Results (1)'!L2482/1000</f>
        <v>0</v>
      </c>
      <c r="N2471" s="3">
        <f>'PVWatts Hourly Results (2)'!L2482/1000</f>
        <v>0</v>
      </c>
      <c r="O2471" s="3">
        <f>'PVWatts Hourly Results (3)'!L2482/1000</f>
        <v>0</v>
      </c>
      <c r="P2471" s="3">
        <f>'PVWatts Hourly Results (4)'!L2482/1000</f>
        <v>0</v>
      </c>
      <c r="Q2471" s="130">
        <f>'PVWatts Hourly Results (5)'!L2482/1000</f>
        <v>0</v>
      </c>
    </row>
    <row r="2472" spans="2:17" x14ac:dyDescent="0.25">
      <c r="B2472" s="8">
        <v>4</v>
      </c>
      <c r="C2472" s="9">
        <v>13</v>
      </c>
      <c r="D2472" s="134">
        <f>'PVWatts Hourly Results (1)'!C2483</f>
        <v>0</v>
      </c>
      <c r="E2472" s="127">
        <f>DATE(YEAR(Inputs!$D$5),Summary!B2472,Summary!C2472)+TIME(D2472,0,0)</f>
        <v>104</v>
      </c>
      <c r="F2472" s="4">
        <f t="shared" si="270"/>
        <v>0</v>
      </c>
      <c r="G2472" s="4">
        <f t="shared" si="268"/>
        <v>6</v>
      </c>
      <c r="H2472" s="4">
        <f t="shared" si="271"/>
        <v>1</v>
      </c>
      <c r="I2472" s="4">
        <f t="shared" si="272"/>
        <v>0</v>
      </c>
      <c r="J2472" s="4">
        <f t="shared" si="273"/>
        <v>0</v>
      </c>
      <c r="K2472" s="4">
        <f t="shared" si="269"/>
        <v>0</v>
      </c>
      <c r="L2472" s="5">
        <f t="shared" si="274"/>
        <v>0</v>
      </c>
      <c r="M2472" s="137">
        <f>'PVWatts Hourly Results (1)'!L2483/1000</f>
        <v>0</v>
      </c>
      <c r="N2472" s="3">
        <f>'PVWatts Hourly Results (2)'!L2483/1000</f>
        <v>0</v>
      </c>
      <c r="O2472" s="3">
        <f>'PVWatts Hourly Results (3)'!L2483/1000</f>
        <v>0</v>
      </c>
      <c r="P2472" s="3">
        <f>'PVWatts Hourly Results (4)'!L2483/1000</f>
        <v>0</v>
      </c>
      <c r="Q2472" s="130">
        <f>'PVWatts Hourly Results (5)'!L2483/1000</f>
        <v>0</v>
      </c>
    </row>
    <row r="2473" spans="2:17" x14ac:dyDescent="0.25">
      <c r="B2473" s="8">
        <v>4</v>
      </c>
      <c r="C2473" s="9">
        <v>13</v>
      </c>
      <c r="D2473" s="134">
        <f>'PVWatts Hourly Results (1)'!C2484</f>
        <v>0</v>
      </c>
      <c r="E2473" s="127">
        <f>DATE(YEAR(Inputs!$D$5),Summary!B2473,Summary!C2473)+TIME(D2473,0,0)</f>
        <v>104</v>
      </c>
      <c r="F2473" s="4">
        <f t="shared" si="270"/>
        <v>0</v>
      </c>
      <c r="G2473" s="4">
        <f t="shared" si="268"/>
        <v>6</v>
      </c>
      <c r="H2473" s="4">
        <f t="shared" si="271"/>
        <v>1</v>
      </c>
      <c r="I2473" s="4">
        <f t="shared" si="272"/>
        <v>0</v>
      </c>
      <c r="J2473" s="4">
        <f t="shared" si="273"/>
        <v>0</v>
      </c>
      <c r="K2473" s="4">
        <f t="shared" si="269"/>
        <v>0</v>
      </c>
      <c r="L2473" s="5">
        <f t="shared" si="274"/>
        <v>0</v>
      </c>
      <c r="M2473" s="137">
        <f>'PVWatts Hourly Results (1)'!L2484/1000</f>
        <v>0</v>
      </c>
      <c r="N2473" s="3">
        <f>'PVWatts Hourly Results (2)'!L2484/1000</f>
        <v>0</v>
      </c>
      <c r="O2473" s="3">
        <f>'PVWatts Hourly Results (3)'!L2484/1000</f>
        <v>0</v>
      </c>
      <c r="P2473" s="3">
        <f>'PVWatts Hourly Results (4)'!L2484/1000</f>
        <v>0</v>
      </c>
      <c r="Q2473" s="130">
        <f>'PVWatts Hourly Results (5)'!L2484/1000</f>
        <v>0</v>
      </c>
    </row>
    <row r="2474" spans="2:17" x14ac:dyDescent="0.25">
      <c r="B2474" s="8">
        <v>4</v>
      </c>
      <c r="C2474" s="9">
        <v>13</v>
      </c>
      <c r="D2474" s="134">
        <f>'PVWatts Hourly Results (1)'!C2485</f>
        <v>0</v>
      </c>
      <c r="E2474" s="127">
        <f>DATE(YEAR(Inputs!$D$5),Summary!B2474,Summary!C2474)+TIME(D2474,0,0)</f>
        <v>104</v>
      </c>
      <c r="F2474" s="4">
        <f t="shared" si="270"/>
        <v>0</v>
      </c>
      <c r="G2474" s="4">
        <f t="shared" si="268"/>
        <v>6</v>
      </c>
      <c r="H2474" s="4">
        <f t="shared" si="271"/>
        <v>1</v>
      </c>
      <c r="I2474" s="4">
        <f t="shared" si="272"/>
        <v>0</v>
      </c>
      <c r="J2474" s="4">
        <f t="shared" si="273"/>
        <v>0</v>
      </c>
      <c r="K2474" s="4">
        <f t="shared" si="269"/>
        <v>0</v>
      </c>
      <c r="L2474" s="5">
        <f t="shared" si="274"/>
        <v>0</v>
      </c>
      <c r="M2474" s="137">
        <f>'PVWatts Hourly Results (1)'!L2485/1000</f>
        <v>0</v>
      </c>
      <c r="N2474" s="3">
        <f>'PVWatts Hourly Results (2)'!L2485/1000</f>
        <v>0</v>
      </c>
      <c r="O2474" s="3">
        <f>'PVWatts Hourly Results (3)'!L2485/1000</f>
        <v>0</v>
      </c>
      <c r="P2474" s="3">
        <f>'PVWatts Hourly Results (4)'!L2485/1000</f>
        <v>0</v>
      </c>
      <c r="Q2474" s="130">
        <f>'PVWatts Hourly Results (5)'!L2485/1000</f>
        <v>0</v>
      </c>
    </row>
    <row r="2475" spans="2:17" x14ac:dyDescent="0.25">
      <c r="B2475" s="8">
        <v>4</v>
      </c>
      <c r="C2475" s="9">
        <v>13</v>
      </c>
      <c r="D2475" s="134">
        <f>'PVWatts Hourly Results (1)'!C2486</f>
        <v>0</v>
      </c>
      <c r="E2475" s="127">
        <f>DATE(YEAR(Inputs!$D$5),Summary!B2475,Summary!C2475)+TIME(D2475,0,0)</f>
        <v>104</v>
      </c>
      <c r="F2475" s="4">
        <f t="shared" si="270"/>
        <v>0</v>
      </c>
      <c r="G2475" s="4">
        <f t="shared" si="268"/>
        <v>6</v>
      </c>
      <c r="H2475" s="4">
        <f t="shared" si="271"/>
        <v>1</v>
      </c>
      <c r="I2475" s="4">
        <f t="shared" si="272"/>
        <v>0</v>
      </c>
      <c r="J2475" s="4">
        <f t="shared" si="273"/>
        <v>0</v>
      </c>
      <c r="K2475" s="4">
        <f t="shared" si="269"/>
        <v>0</v>
      </c>
      <c r="L2475" s="5">
        <f t="shared" si="274"/>
        <v>0</v>
      </c>
      <c r="M2475" s="137">
        <f>'PVWatts Hourly Results (1)'!L2486/1000</f>
        <v>0</v>
      </c>
      <c r="N2475" s="3">
        <f>'PVWatts Hourly Results (2)'!L2486/1000</f>
        <v>0</v>
      </c>
      <c r="O2475" s="3">
        <f>'PVWatts Hourly Results (3)'!L2486/1000</f>
        <v>0</v>
      </c>
      <c r="P2475" s="3">
        <f>'PVWatts Hourly Results (4)'!L2486/1000</f>
        <v>0</v>
      </c>
      <c r="Q2475" s="130">
        <f>'PVWatts Hourly Results (5)'!L2486/1000</f>
        <v>0</v>
      </c>
    </row>
    <row r="2476" spans="2:17" x14ac:dyDescent="0.25">
      <c r="B2476" s="8">
        <v>4</v>
      </c>
      <c r="C2476" s="9">
        <v>13</v>
      </c>
      <c r="D2476" s="134">
        <f>'PVWatts Hourly Results (1)'!C2487</f>
        <v>0</v>
      </c>
      <c r="E2476" s="127">
        <f>DATE(YEAR(Inputs!$D$5),Summary!B2476,Summary!C2476)+TIME(D2476,0,0)</f>
        <v>104</v>
      </c>
      <c r="F2476" s="4">
        <f t="shared" si="270"/>
        <v>0</v>
      </c>
      <c r="G2476" s="4">
        <f t="shared" si="268"/>
        <v>6</v>
      </c>
      <c r="H2476" s="4">
        <f t="shared" si="271"/>
        <v>1</v>
      </c>
      <c r="I2476" s="4">
        <f t="shared" si="272"/>
        <v>0</v>
      </c>
      <c r="J2476" s="4">
        <f t="shared" si="273"/>
        <v>0</v>
      </c>
      <c r="K2476" s="4">
        <f t="shared" si="269"/>
        <v>0</v>
      </c>
      <c r="L2476" s="5">
        <f t="shared" si="274"/>
        <v>0</v>
      </c>
      <c r="M2476" s="137">
        <f>'PVWatts Hourly Results (1)'!L2487/1000</f>
        <v>0</v>
      </c>
      <c r="N2476" s="3">
        <f>'PVWatts Hourly Results (2)'!L2487/1000</f>
        <v>0</v>
      </c>
      <c r="O2476" s="3">
        <f>'PVWatts Hourly Results (3)'!L2487/1000</f>
        <v>0</v>
      </c>
      <c r="P2476" s="3">
        <f>'PVWatts Hourly Results (4)'!L2487/1000</f>
        <v>0</v>
      </c>
      <c r="Q2476" s="130">
        <f>'PVWatts Hourly Results (5)'!L2487/1000</f>
        <v>0</v>
      </c>
    </row>
    <row r="2477" spans="2:17" x14ac:dyDescent="0.25">
      <c r="B2477" s="8">
        <v>4</v>
      </c>
      <c r="C2477" s="9">
        <v>13</v>
      </c>
      <c r="D2477" s="134">
        <f>'PVWatts Hourly Results (1)'!C2488</f>
        <v>0</v>
      </c>
      <c r="E2477" s="127">
        <f>DATE(YEAR(Inputs!$D$5),Summary!B2477,Summary!C2477)+TIME(D2477,0,0)</f>
        <v>104</v>
      </c>
      <c r="F2477" s="4">
        <f t="shared" si="270"/>
        <v>0</v>
      </c>
      <c r="G2477" s="4">
        <f t="shared" si="268"/>
        <v>6</v>
      </c>
      <c r="H2477" s="4">
        <f t="shared" si="271"/>
        <v>1</v>
      </c>
      <c r="I2477" s="4">
        <f t="shared" si="272"/>
        <v>0</v>
      </c>
      <c r="J2477" s="4">
        <f t="shared" si="273"/>
        <v>0</v>
      </c>
      <c r="K2477" s="4">
        <f t="shared" si="269"/>
        <v>0</v>
      </c>
      <c r="L2477" s="5">
        <f t="shared" si="274"/>
        <v>0</v>
      </c>
      <c r="M2477" s="137">
        <f>'PVWatts Hourly Results (1)'!L2488/1000</f>
        <v>0</v>
      </c>
      <c r="N2477" s="3">
        <f>'PVWatts Hourly Results (2)'!L2488/1000</f>
        <v>0</v>
      </c>
      <c r="O2477" s="3">
        <f>'PVWatts Hourly Results (3)'!L2488/1000</f>
        <v>0</v>
      </c>
      <c r="P2477" s="3">
        <f>'PVWatts Hourly Results (4)'!L2488/1000</f>
        <v>0</v>
      </c>
      <c r="Q2477" s="130">
        <f>'PVWatts Hourly Results (5)'!L2488/1000</f>
        <v>0</v>
      </c>
    </row>
    <row r="2478" spans="2:17" x14ac:dyDescent="0.25">
      <c r="B2478" s="8">
        <v>4</v>
      </c>
      <c r="C2478" s="9">
        <v>13</v>
      </c>
      <c r="D2478" s="134">
        <f>'PVWatts Hourly Results (1)'!C2489</f>
        <v>0</v>
      </c>
      <c r="E2478" s="127">
        <f>DATE(YEAR(Inputs!$D$5),Summary!B2478,Summary!C2478)+TIME(D2478,0,0)</f>
        <v>104</v>
      </c>
      <c r="F2478" s="4">
        <f t="shared" si="270"/>
        <v>0</v>
      </c>
      <c r="G2478" s="4">
        <f t="shared" si="268"/>
        <v>6</v>
      </c>
      <c r="H2478" s="4">
        <f t="shared" si="271"/>
        <v>1</v>
      </c>
      <c r="I2478" s="4">
        <f t="shared" si="272"/>
        <v>0</v>
      </c>
      <c r="J2478" s="4">
        <f t="shared" si="273"/>
        <v>0</v>
      </c>
      <c r="K2478" s="4">
        <f t="shared" si="269"/>
        <v>0</v>
      </c>
      <c r="L2478" s="5">
        <f t="shared" si="274"/>
        <v>0</v>
      </c>
      <c r="M2478" s="137">
        <f>'PVWatts Hourly Results (1)'!L2489/1000</f>
        <v>0</v>
      </c>
      <c r="N2478" s="3">
        <f>'PVWatts Hourly Results (2)'!L2489/1000</f>
        <v>0</v>
      </c>
      <c r="O2478" s="3">
        <f>'PVWatts Hourly Results (3)'!L2489/1000</f>
        <v>0</v>
      </c>
      <c r="P2478" s="3">
        <f>'PVWatts Hourly Results (4)'!L2489/1000</f>
        <v>0</v>
      </c>
      <c r="Q2478" s="130">
        <f>'PVWatts Hourly Results (5)'!L2489/1000</f>
        <v>0</v>
      </c>
    </row>
    <row r="2479" spans="2:17" x14ac:dyDescent="0.25">
      <c r="B2479" s="8">
        <v>4</v>
      </c>
      <c r="C2479" s="9">
        <v>13</v>
      </c>
      <c r="D2479" s="134">
        <f>'PVWatts Hourly Results (1)'!C2490</f>
        <v>0</v>
      </c>
      <c r="E2479" s="127">
        <f>DATE(YEAR(Inputs!$D$5),Summary!B2479,Summary!C2479)+TIME(D2479,0,0)</f>
        <v>104</v>
      </c>
      <c r="F2479" s="4">
        <f t="shared" si="270"/>
        <v>0</v>
      </c>
      <c r="G2479" s="4">
        <f t="shared" si="268"/>
        <v>6</v>
      </c>
      <c r="H2479" s="4">
        <f t="shared" si="271"/>
        <v>1</v>
      </c>
      <c r="I2479" s="4">
        <f t="shared" si="272"/>
        <v>0</v>
      </c>
      <c r="J2479" s="4">
        <f t="shared" si="273"/>
        <v>0</v>
      </c>
      <c r="K2479" s="4">
        <f t="shared" si="269"/>
        <v>0</v>
      </c>
      <c r="L2479" s="5">
        <f t="shared" si="274"/>
        <v>0</v>
      </c>
      <c r="M2479" s="137">
        <f>'PVWatts Hourly Results (1)'!L2490/1000</f>
        <v>0</v>
      </c>
      <c r="N2479" s="3">
        <f>'PVWatts Hourly Results (2)'!L2490/1000</f>
        <v>0</v>
      </c>
      <c r="O2479" s="3">
        <f>'PVWatts Hourly Results (3)'!L2490/1000</f>
        <v>0</v>
      </c>
      <c r="P2479" s="3">
        <f>'PVWatts Hourly Results (4)'!L2490/1000</f>
        <v>0</v>
      </c>
      <c r="Q2479" s="130">
        <f>'PVWatts Hourly Results (5)'!L2490/1000</f>
        <v>0</v>
      </c>
    </row>
    <row r="2480" spans="2:17" x14ac:dyDescent="0.25">
      <c r="B2480" s="8">
        <v>4</v>
      </c>
      <c r="C2480" s="9">
        <v>13</v>
      </c>
      <c r="D2480" s="134">
        <f>'PVWatts Hourly Results (1)'!C2491</f>
        <v>0</v>
      </c>
      <c r="E2480" s="127">
        <f>DATE(YEAR(Inputs!$D$5),Summary!B2480,Summary!C2480)+TIME(D2480,0,0)</f>
        <v>104</v>
      </c>
      <c r="F2480" s="4">
        <f t="shared" si="270"/>
        <v>0</v>
      </c>
      <c r="G2480" s="4">
        <f t="shared" si="268"/>
        <v>6</v>
      </c>
      <c r="H2480" s="4">
        <f t="shared" si="271"/>
        <v>1</v>
      </c>
      <c r="I2480" s="4">
        <f t="shared" si="272"/>
        <v>0</v>
      </c>
      <c r="J2480" s="4">
        <f t="shared" si="273"/>
        <v>0</v>
      </c>
      <c r="K2480" s="4">
        <f t="shared" si="269"/>
        <v>0</v>
      </c>
      <c r="L2480" s="5">
        <f t="shared" si="274"/>
        <v>0</v>
      </c>
      <c r="M2480" s="137">
        <f>'PVWatts Hourly Results (1)'!L2491/1000</f>
        <v>0</v>
      </c>
      <c r="N2480" s="3">
        <f>'PVWatts Hourly Results (2)'!L2491/1000</f>
        <v>0</v>
      </c>
      <c r="O2480" s="3">
        <f>'PVWatts Hourly Results (3)'!L2491/1000</f>
        <v>0</v>
      </c>
      <c r="P2480" s="3">
        <f>'PVWatts Hourly Results (4)'!L2491/1000</f>
        <v>0</v>
      </c>
      <c r="Q2480" s="130">
        <f>'PVWatts Hourly Results (5)'!L2491/1000</f>
        <v>0</v>
      </c>
    </row>
    <row r="2481" spans="2:17" x14ac:dyDescent="0.25">
      <c r="B2481" s="8">
        <v>4</v>
      </c>
      <c r="C2481" s="9">
        <v>13</v>
      </c>
      <c r="D2481" s="134">
        <f>'PVWatts Hourly Results (1)'!C2492</f>
        <v>0</v>
      </c>
      <c r="E2481" s="127">
        <f>DATE(YEAR(Inputs!$D$5),Summary!B2481,Summary!C2481)+TIME(D2481,0,0)</f>
        <v>104</v>
      </c>
      <c r="F2481" s="4">
        <f t="shared" si="270"/>
        <v>0</v>
      </c>
      <c r="G2481" s="4">
        <f t="shared" si="268"/>
        <v>6</v>
      </c>
      <c r="H2481" s="4">
        <f t="shared" si="271"/>
        <v>1</v>
      </c>
      <c r="I2481" s="4">
        <f t="shared" si="272"/>
        <v>0</v>
      </c>
      <c r="J2481" s="4">
        <f t="shared" si="273"/>
        <v>0</v>
      </c>
      <c r="K2481" s="4">
        <f t="shared" si="269"/>
        <v>0</v>
      </c>
      <c r="L2481" s="5">
        <f t="shared" si="274"/>
        <v>0</v>
      </c>
      <c r="M2481" s="137">
        <f>'PVWatts Hourly Results (1)'!L2492/1000</f>
        <v>0</v>
      </c>
      <c r="N2481" s="3">
        <f>'PVWatts Hourly Results (2)'!L2492/1000</f>
        <v>0</v>
      </c>
      <c r="O2481" s="3">
        <f>'PVWatts Hourly Results (3)'!L2492/1000</f>
        <v>0</v>
      </c>
      <c r="P2481" s="3">
        <f>'PVWatts Hourly Results (4)'!L2492/1000</f>
        <v>0</v>
      </c>
      <c r="Q2481" s="130">
        <f>'PVWatts Hourly Results (5)'!L2492/1000</f>
        <v>0</v>
      </c>
    </row>
    <row r="2482" spans="2:17" x14ac:dyDescent="0.25">
      <c r="B2482" s="8">
        <v>4</v>
      </c>
      <c r="C2482" s="9">
        <v>13</v>
      </c>
      <c r="D2482" s="134">
        <f>'PVWatts Hourly Results (1)'!C2493</f>
        <v>0</v>
      </c>
      <c r="E2482" s="127">
        <f>DATE(YEAR(Inputs!$D$5),Summary!B2482,Summary!C2482)+TIME(D2482,0,0)</f>
        <v>104</v>
      </c>
      <c r="F2482" s="4">
        <f t="shared" si="270"/>
        <v>0</v>
      </c>
      <c r="G2482" s="4">
        <f t="shared" si="268"/>
        <v>6</v>
      </c>
      <c r="H2482" s="4">
        <f t="shared" si="271"/>
        <v>1</v>
      </c>
      <c r="I2482" s="4">
        <f t="shared" si="272"/>
        <v>0</v>
      </c>
      <c r="J2482" s="4">
        <f t="shared" si="273"/>
        <v>0</v>
      </c>
      <c r="K2482" s="4">
        <f t="shared" si="269"/>
        <v>0</v>
      </c>
      <c r="L2482" s="5">
        <f t="shared" si="274"/>
        <v>0</v>
      </c>
      <c r="M2482" s="137">
        <f>'PVWatts Hourly Results (1)'!L2493/1000</f>
        <v>0</v>
      </c>
      <c r="N2482" s="3">
        <f>'PVWatts Hourly Results (2)'!L2493/1000</f>
        <v>0</v>
      </c>
      <c r="O2482" s="3">
        <f>'PVWatts Hourly Results (3)'!L2493/1000</f>
        <v>0</v>
      </c>
      <c r="P2482" s="3">
        <f>'PVWatts Hourly Results (4)'!L2493/1000</f>
        <v>0</v>
      </c>
      <c r="Q2482" s="130">
        <f>'PVWatts Hourly Results (5)'!L2493/1000</f>
        <v>0</v>
      </c>
    </row>
    <row r="2483" spans="2:17" x14ac:dyDescent="0.25">
      <c r="B2483" s="8">
        <v>4</v>
      </c>
      <c r="C2483" s="9">
        <v>13</v>
      </c>
      <c r="D2483" s="134">
        <f>'PVWatts Hourly Results (1)'!C2494</f>
        <v>0</v>
      </c>
      <c r="E2483" s="127">
        <f>DATE(YEAR(Inputs!$D$5),Summary!B2483,Summary!C2483)+TIME(D2483,0,0)</f>
        <v>104</v>
      </c>
      <c r="F2483" s="4">
        <f t="shared" si="270"/>
        <v>0</v>
      </c>
      <c r="G2483" s="4">
        <f t="shared" si="268"/>
        <v>6</v>
      </c>
      <c r="H2483" s="4">
        <f t="shared" si="271"/>
        <v>1</v>
      </c>
      <c r="I2483" s="4">
        <f t="shared" si="272"/>
        <v>0</v>
      </c>
      <c r="J2483" s="4">
        <f t="shared" si="273"/>
        <v>0</v>
      </c>
      <c r="K2483" s="4">
        <f t="shared" si="269"/>
        <v>0</v>
      </c>
      <c r="L2483" s="5">
        <f t="shared" si="274"/>
        <v>0</v>
      </c>
      <c r="M2483" s="137">
        <f>'PVWatts Hourly Results (1)'!L2494/1000</f>
        <v>0</v>
      </c>
      <c r="N2483" s="3">
        <f>'PVWatts Hourly Results (2)'!L2494/1000</f>
        <v>0</v>
      </c>
      <c r="O2483" s="3">
        <f>'PVWatts Hourly Results (3)'!L2494/1000</f>
        <v>0</v>
      </c>
      <c r="P2483" s="3">
        <f>'PVWatts Hourly Results (4)'!L2494/1000</f>
        <v>0</v>
      </c>
      <c r="Q2483" s="130">
        <f>'PVWatts Hourly Results (5)'!L2494/1000</f>
        <v>0</v>
      </c>
    </row>
    <row r="2484" spans="2:17" x14ac:dyDescent="0.25">
      <c r="B2484" s="8">
        <v>4</v>
      </c>
      <c r="C2484" s="9">
        <v>13</v>
      </c>
      <c r="D2484" s="134">
        <f>'PVWatts Hourly Results (1)'!C2495</f>
        <v>0</v>
      </c>
      <c r="E2484" s="127">
        <f>DATE(YEAR(Inputs!$D$5),Summary!B2484,Summary!C2484)+TIME(D2484,0,0)</f>
        <v>104</v>
      </c>
      <c r="F2484" s="4">
        <f t="shared" si="270"/>
        <v>0</v>
      </c>
      <c r="G2484" s="4">
        <f t="shared" si="268"/>
        <v>6</v>
      </c>
      <c r="H2484" s="4">
        <f t="shared" si="271"/>
        <v>1</v>
      </c>
      <c r="I2484" s="4">
        <f t="shared" si="272"/>
        <v>0</v>
      </c>
      <c r="J2484" s="4">
        <f t="shared" si="273"/>
        <v>0</v>
      </c>
      <c r="K2484" s="4">
        <f t="shared" si="269"/>
        <v>0</v>
      </c>
      <c r="L2484" s="5">
        <f t="shared" si="274"/>
        <v>0</v>
      </c>
      <c r="M2484" s="137">
        <f>'PVWatts Hourly Results (1)'!L2495/1000</f>
        <v>0</v>
      </c>
      <c r="N2484" s="3">
        <f>'PVWatts Hourly Results (2)'!L2495/1000</f>
        <v>0</v>
      </c>
      <c r="O2484" s="3">
        <f>'PVWatts Hourly Results (3)'!L2495/1000</f>
        <v>0</v>
      </c>
      <c r="P2484" s="3">
        <f>'PVWatts Hourly Results (4)'!L2495/1000</f>
        <v>0</v>
      </c>
      <c r="Q2484" s="130">
        <f>'PVWatts Hourly Results (5)'!L2495/1000</f>
        <v>0</v>
      </c>
    </row>
    <row r="2485" spans="2:17" x14ac:dyDescent="0.25">
      <c r="B2485" s="8">
        <v>4</v>
      </c>
      <c r="C2485" s="9">
        <v>13</v>
      </c>
      <c r="D2485" s="134">
        <f>'PVWatts Hourly Results (1)'!C2496</f>
        <v>0</v>
      </c>
      <c r="E2485" s="127">
        <f>DATE(YEAR(Inputs!$D$5),Summary!B2485,Summary!C2485)+TIME(D2485,0,0)</f>
        <v>104</v>
      </c>
      <c r="F2485" s="4">
        <f t="shared" si="270"/>
        <v>0</v>
      </c>
      <c r="G2485" s="4">
        <f t="shared" si="268"/>
        <v>6</v>
      </c>
      <c r="H2485" s="4">
        <f t="shared" si="271"/>
        <v>1</v>
      </c>
      <c r="I2485" s="4">
        <f t="shared" si="272"/>
        <v>0</v>
      </c>
      <c r="J2485" s="4">
        <f t="shared" si="273"/>
        <v>0</v>
      </c>
      <c r="K2485" s="4">
        <f t="shared" si="269"/>
        <v>0</v>
      </c>
      <c r="L2485" s="5">
        <f t="shared" si="274"/>
        <v>0</v>
      </c>
      <c r="M2485" s="137">
        <f>'PVWatts Hourly Results (1)'!L2496/1000</f>
        <v>0</v>
      </c>
      <c r="N2485" s="3">
        <f>'PVWatts Hourly Results (2)'!L2496/1000</f>
        <v>0</v>
      </c>
      <c r="O2485" s="3">
        <f>'PVWatts Hourly Results (3)'!L2496/1000</f>
        <v>0</v>
      </c>
      <c r="P2485" s="3">
        <f>'PVWatts Hourly Results (4)'!L2496/1000</f>
        <v>0</v>
      </c>
      <c r="Q2485" s="130">
        <f>'PVWatts Hourly Results (5)'!L2496/1000</f>
        <v>0</v>
      </c>
    </row>
    <row r="2486" spans="2:17" x14ac:dyDescent="0.25">
      <c r="B2486" s="8">
        <v>4</v>
      </c>
      <c r="C2486" s="9">
        <v>13</v>
      </c>
      <c r="D2486" s="134">
        <f>'PVWatts Hourly Results (1)'!C2497</f>
        <v>0</v>
      </c>
      <c r="E2486" s="127">
        <f>DATE(YEAR(Inputs!$D$5),Summary!B2486,Summary!C2486)+TIME(D2486,0,0)</f>
        <v>104</v>
      </c>
      <c r="F2486" s="4">
        <f t="shared" si="270"/>
        <v>0</v>
      </c>
      <c r="G2486" s="4">
        <f t="shared" si="268"/>
        <v>6</v>
      </c>
      <c r="H2486" s="4">
        <f t="shared" si="271"/>
        <v>1</v>
      </c>
      <c r="I2486" s="4">
        <f t="shared" si="272"/>
        <v>0</v>
      </c>
      <c r="J2486" s="4">
        <f t="shared" si="273"/>
        <v>0</v>
      </c>
      <c r="K2486" s="4">
        <f t="shared" si="269"/>
        <v>0</v>
      </c>
      <c r="L2486" s="5">
        <f t="shared" si="274"/>
        <v>0</v>
      </c>
      <c r="M2486" s="137">
        <f>'PVWatts Hourly Results (1)'!L2497/1000</f>
        <v>0</v>
      </c>
      <c r="N2486" s="3">
        <f>'PVWatts Hourly Results (2)'!L2497/1000</f>
        <v>0</v>
      </c>
      <c r="O2486" s="3">
        <f>'PVWatts Hourly Results (3)'!L2497/1000</f>
        <v>0</v>
      </c>
      <c r="P2486" s="3">
        <f>'PVWatts Hourly Results (4)'!L2497/1000</f>
        <v>0</v>
      </c>
      <c r="Q2486" s="130">
        <f>'PVWatts Hourly Results (5)'!L2497/1000</f>
        <v>0</v>
      </c>
    </row>
    <row r="2487" spans="2:17" x14ac:dyDescent="0.25">
      <c r="B2487" s="8">
        <v>4</v>
      </c>
      <c r="C2487" s="9">
        <v>13</v>
      </c>
      <c r="D2487" s="134">
        <f>'PVWatts Hourly Results (1)'!C2498</f>
        <v>0</v>
      </c>
      <c r="E2487" s="127">
        <f>DATE(YEAR(Inputs!$D$5),Summary!B2487,Summary!C2487)+TIME(D2487,0,0)</f>
        <v>104</v>
      </c>
      <c r="F2487" s="4">
        <f t="shared" si="270"/>
        <v>0</v>
      </c>
      <c r="G2487" s="4">
        <f t="shared" si="268"/>
        <v>6</v>
      </c>
      <c r="H2487" s="4">
        <f t="shared" si="271"/>
        <v>1</v>
      </c>
      <c r="I2487" s="4">
        <f t="shared" si="272"/>
        <v>0</v>
      </c>
      <c r="J2487" s="4">
        <f t="shared" si="273"/>
        <v>0</v>
      </c>
      <c r="K2487" s="4">
        <f t="shared" si="269"/>
        <v>0</v>
      </c>
      <c r="L2487" s="5">
        <f t="shared" si="274"/>
        <v>0</v>
      </c>
      <c r="M2487" s="137">
        <f>'PVWatts Hourly Results (1)'!L2498/1000</f>
        <v>0</v>
      </c>
      <c r="N2487" s="3">
        <f>'PVWatts Hourly Results (2)'!L2498/1000</f>
        <v>0</v>
      </c>
      <c r="O2487" s="3">
        <f>'PVWatts Hourly Results (3)'!L2498/1000</f>
        <v>0</v>
      </c>
      <c r="P2487" s="3">
        <f>'PVWatts Hourly Results (4)'!L2498/1000</f>
        <v>0</v>
      </c>
      <c r="Q2487" s="130">
        <f>'PVWatts Hourly Results (5)'!L2498/1000</f>
        <v>0</v>
      </c>
    </row>
    <row r="2488" spans="2:17" x14ac:dyDescent="0.25">
      <c r="B2488" s="8">
        <v>4</v>
      </c>
      <c r="C2488" s="9">
        <v>13</v>
      </c>
      <c r="D2488" s="134">
        <f>'PVWatts Hourly Results (1)'!C2499</f>
        <v>0</v>
      </c>
      <c r="E2488" s="127">
        <f>DATE(YEAR(Inputs!$D$5),Summary!B2488,Summary!C2488)+TIME(D2488,0,0)</f>
        <v>104</v>
      </c>
      <c r="F2488" s="4">
        <f t="shared" si="270"/>
        <v>0</v>
      </c>
      <c r="G2488" s="4">
        <f t="shared" si="268"/>
        <v>6</v>
      </c>
      <c r="H2488" s="4">
        <f t="shared" si="271"/>
        <v>1</v>
      </c>
      <c r="I2488" s="4">
        <f t="shared" si="272"/>
        <v>0</v>
      </c>
      <c r="J2488" s="4">
        <f t="shared" si="273"/>
        <v>0</v>
      </c>
      <c r="K2488" s="4">
        <f t="shared" si="269"/>
        <v>0</v>
      </c>
      <c r="L2488" s="5">
        <f t="shared" si="274"/>
        <v>0</v>
      </c>
      <c r="M2488" s="137">
        <f>'PVWatts Hourly Results (1)'!L2499/1000</f>
        <v>0</v>
      </c>
      <c r="N2488" s="3">
        <f>'PVWatts Hourly Results (2)'!L2499/1000</f>
        <v>0</v>
      </c>
      <c r="O2488" s="3">
        <f>'PVWatts Hourly Results (3)'!L2499/1000</f>
        <v>0</v>
      </c>
      <c r="P2488" s="3">
        <f>'PVWatts Hourly Results (4)'!L2499/1000</f>
        <v>0</v>
      </c>
      <c r="Q2488" s="130">
        <f>'PVWatts Hourly Results (5)'!L2499/1000</f>
        <v>0</v>
      </c>
    </row>
    <row r="2489" spans="2:17" x14ac:dyDescent="0.25">
      <c r="B2489" s="8">
        <v>4</v>
      </c>
      <c r="C2489" s="9">
        <v>13</v>
      </c>
      <c r="D2489" s="134">
        <f>'PVWatts Hourly Results (1)'!C2500</f>
        <v>0</v>
      </c>
      <c r="E2489" s="127">
        <f>DATE(YEAR(Inputs!$D$5),Summary!B2489,Summary!C2489)+TIME(D2489,0,0)</f>
        <v>104</v>
      </c>
      <c r="F2489" s="4">
        <f t="shared" si="270"/>
        <v>0</v>
      </c>
      <c r="G2489" s="4">
        <f t="shared" si="268"/>
        <v>6</v>
      </c>
      <c r="H2489" s="4">
        <f t="shared" si="271"/>
        <v>1</v>
      </c>
      <c r="I2489" s="4">
        <f t="shared" si="272"/>
        <v>0</v>
      </c>
      <c r="J2489" s="4">
        <f t="shared" si="273"/>
        <v>0</v>
      </c>
      <c r="K2489" s="4">
        <f t="shared" si="269"/>
        <v>0</v>
      </c>
      <c r="L2489" s="5">
        <f t="shared" si="274"/>
        <v>0</v>
      </c>
      <c r="M2489" s="137">
        <f>'PVWatts Hourly Results (1)'!L2500/1000</f>
        <v>0</v>
      </c>
      <c r="N2489" s="3">
        <f>'PVWatts Hourly Results (2)'!L2500/1000</f>
        <v>0</v>
      </c>
      <c r="O2489" s="3">
        <f>'PVWatts Hourly Results (3)'!L2500/1000</f>
        <v>0</v>
      </c>
      <c r="P2489" s="3">
        <f>'PVWatts Hourly Results (4)'!L2500/1000</f>
        <v>0</v>
      </c>
      <c r="Q2489" s="130">
        <f>'PVWatts Hourly Results (5)'!L2500/1000</f>
        <v>0</v>
      </c>
    </row>
    <row r="2490" spans="2:17" x14ac:dyDescent="0.25">
      <c r="B2490" s="8">
        <v>4</v>
      </c>
      <c r="C2490" s="9">
        <v>13</v>
      </c>
      <c r="D2490" s="134">
        <f>'PVWatts Hourly Results (1)'!C2501</f>
        <v>0</v>
      </c>
      <c r="E2490" s="127">
        <f>DATE(YEAR(Inputs!$D$5),Summary!B2490,Summary!C2490)+TIME(D2490,0,0)</f>
        <v>104</v>
      </c>
      <c r="F2490" s="4">
        <f t="shared" si="270"/>
        <v>0</v>
      </c>
      <c r="G2490" s="4">
        <f t="shared" si="268"/>
        <v>6</v>
      </c>
      <c r="H2490" s="4">
        <f t="shared" si="271"/>
        <v>1</v>
      </c>
      <c r="I2490" s="4">
        <f t="shared" si="272"/>
        <v>0</v>
      </c>
      <c r="J2490" s="4">
        <f t="shared" si="273"/>
        <v>0</v>
      </c>
      <c r="K2490" s="4">
        <f t="shared" si="269"/>
        <v>0</v>
      </c>
      <c r="L2490" s="5">
        <f t="shared" si="274"/>
        <v>0</v>
      </c>
      <c r="M2490" s="137">
        <f>'PVWatts Hourly Results (1)'!L2501/1000</f>
        <v>0</v>
      </c>
      <c r="N2490" s="3">
        <f>'PVWatts Hourly Results (2)'!L2501/1000</f>
        <v>0</v>
      </c>
      <c r="O2490" s="3">
        <f>'PVWatts Hourly Results (3)'!L2501/1000</f>
        <v>0</v>
      </c>
      <c r="P2490" s="3">
        <f>'PVWatts Hourly Results (4)'!L2501/1000</f>
        <v>0</v>
      </c>
      <c r="Q2490" s="130">
        <f>'PVWatts Hourly Results (5)'!L2501/1000</f>
        <v>0</v>
      </c>
    </row>
    <row r="2491" spans="2:17" x14ac:dyDescent="0.25">
      <c r="B2491" s="8">
        <v>4</v>
      </c>
      <c r="C2491" s="9">
        <v>13</v>
      </c>
      <c r="D2491" s="134">
        <f>'PVWatts Hourly Results (1)'!C2502</f>
        <v>0</v>
      </c>
      <c r="E2491" s="127">
        <f>DATE(YEAR(Inputs!$D$5),Summary!B2491,Summary!C2491)+TIME(D2491,0,0)</f>
        <v>104</v>
      </c>
      <c r="F2491" s="4">
        <f t="shared" si="270"/>
        <v>0</v>
      </c>
      <c r="G2491" s="4">
        <f t="shared" si="268"/>
        <v>6</v>
      </c>
      <c r="H2491" s="4">
        <f t="shared" si="271"/>
        <v>1</v>
      </c>
      <c r="I2491" s="4">
        <f t="shared" si="272"/>
        <v>0</v>
      </c>
      <c r="J2491" s="4">
        <f t="shared" si="273"/>
        <v>0</v>
      </c>
      <c r="K2491" s="4">
        <f t="shared" si="269"/>
        <v>0</v>
      </c>
      <c r="L2491" s="5">
        <f t="shared" si="274"/>
        <v>0</v>
      </c>
      <c r="M2491" s="137">
        <f>'PVWatts Hourly Results (1)'!L2502/1000</f>
        <v>0</v>
      </c>
      <c r="N2491" s="3">
        <f>'PVWatts Hourly Results (2)'!L2502/1000</f>
        <v>0</v>
      </c>
      <c r="O2491" s="3">
        <f>'PVWatts Hourly Results (3)'!L2502/1000</f>
        <v>0</v>
      </c>
      <c r="P2491" s="3">
        <f>'PVWatts Hourly Results (4)'!L2502/1000</f>
        <v>0</v>
      </c>
      <c r="Q2491" s="130">
        <f>'PVWatts Hourly Results (5)'!L2502/1000</f>
        <v>0</v>
      </c>
    </row>
    <row r="2492" spans="2:17" x14ac:dyDescent="0.25">
      <c r="B2492" s="8">
        <v>4</v>
      </c>
      <c r="C2492" s="9">
        <v>13</v>
      </c>
      <c r="D2492" s="134">
        <f>'PVWatts Hourly Results (1)'!C2503</f>
        <v>0</v>
      </c>
      <c r="E2492" s="127">
        <f>DATE(YEAR(Inputs!$D$5),Summary!B2492,Summary!C2492)+TIME(D2492,0,0)</f>
        <v>104</v>
      </c>
      <c r="F2492" s="4">
        <f t="shared" si="270"/>
        <v>0</v>
      </c>
      <c r="G2492" s="4">
        <f t="shared" si="268"/>
        <v>6</v>
      </c>
      <c r="H2492" s="4">
        <f t="shared" si="271"/>
        <v>1</v>
      </c>
      <c r="I2492" s="4">
        <f t="shared" si="272"/>
        <v>0</v>
      </c>
      <c r="J2492" s="4">
        <f t="shared" si="273"/>
        <v>0</v>
      </c>
      <c r="K2492" s="4">
        <f t="shared" si="269"/>
        <v>0</v>
      </c>
      <c r="L2492" s="5">
        <f t="shared" si="274"/>
        <v>0</v>
      </c>
      <c r="M2492" s="137">
        <f>'PVWatts Hourly Results (1)'!L2503/1000</f>
        <v>0</v>
      </c>
      <c r="N2492" s="3">
        <f>'PVWatts Hourly Results (2)'!L2503/1000</f>
        <v>0</v>
      </c>
      <c r="O2492" s="3">
        <f>'PVWatts Hourly Results (3)'!L2503/1000</f>
        <v>0</v>
      </c>
      <c r="P2492" s="3">
        <f>'PVWatts Hourly Results (4)'!L2503/1000</f>
        <v>0</v>
      </c>
      <c r="Q2492" s="130">
        <f>'PVWatts Hourly Results (5)'!L2503/1000</f>
        <v>0</v>
      </c>
    </row>
    <row r="2493" spans="2:17" x14ac:dyDescent="0.25">
      <c r="B2493" s="8">
        <v>4</v>
      </c>
      <c r="C2493" s="9">
        <v>13</v>
      </c>
      <c r="D2493" s="134">
        <f>'PVWatts Hourly Results (1)'!C2504</f>
        <v>0</v>
      </c>
      <c r="E2493" s="127">
        <f>DATE(YEAR(Inputs!$D$5),Summary!B2493,Summary!C2493)+TIME(D2493,0,0)</f>
        <v>104</v>
      </c>
      <c r="F2493" s="4">
        <f t="shared" si="270"/>
        <v>0</v>
      </c>
      <c r="G2493" s="4">
        <f t="shared" si="268"/>
        <v>6</v>
      </c>
      <c r="H2493" s="4">
        <f t="shared" si="271"/>
        <v>1</v>
      </c>
      <c r="I2493" s="4">
        <f t="shared" si="272"/>
        <v>0</v>
      </c>
      <c r="J2493" s="4">
        <f t="shared" si="273"/>
        <v>0</v>
      </c>
      <c r="K2493" s="4">
        <f t="shared" si="269"/>
        <v>0</v>
      </c>
      <c r="L2493" s="5">
        <f t="shared" si="274"/>
        <v>0</v>
      </c>
      <c r="M2493" s="137">
        <f>'PVWatts Hourly Results (1)'!L2504/1000</f>
        <v>0</v>
      </c>
      <c r="N2493" s="3">
        <f>'PVWatts Hourly Results (2)'!L2504/1000</f>
        <v>0</v>
      </c>
      <c r="O2493" s="3">
        <f>'PVWatts Hourly Results (3)'!L2504/1000</f>
        <v>0</v>
      </c>
      <c r="P2493" s="3">
        <f>'PVWatts Hourly Results (4)'!L2504/1000</f>
        <v>0</v>
      </c>
      <c r="Q2493" s="130">
        <f>'PVWatts Hourly Results (5)'!L2504/1000</f>
        <v>0</v>
      </c>
    </row>
    <row r="2494" spans="2:17" x14ac:dyDescent="0.25">
      <c r="B2494" s="8">
        <v>4</v>
      </c>
      <c r="C2494" s="9">
        <v>14</v>
      </c>
      <c r="D2494" s="134">
        <f>'PVWatts Hourly Results (1)'!C2505</f>
        <v>0</v>
      </c>
      <c r="E2494" s="127">
        <f>DATE(YEAR(Inputs!$D$5),Summary!B2494,Summary!C2494)+TIME(D2494,0,0)</f>
        <v>105</v>
      </c>
      <c r="F2494" s="4">
        <f t="shared" si="270"/>
        <v>0</v>
      </c>
      <c r="G2494" s="4">
        <f t="shared" si="268"/>
        <v>7</v>
      </c>
      <c r="H2494" s="4">
        <f t="shared" si="271"/>
        <v>0</v>
      </c>
      <c r="I2494" s="4">
        <f t="shared" si="272"/>
        <v>0</v>
      </c>
      <c r="J2494" s="4">
        <f t="shared" si="273"/>
        <v>0</v>
      </c>
      <c r="K2494" s="4">
        <f t="shared" si="269"/>
        <v>0</v>
      </c>
      <c r="L2494" s="5">
        <f t="shared" si="274"/>
        <v>0</v>
      </c>
      <c r="M2494" s="137">
        <f>'PVWatts Hourly Results (1)'!L2505/1000</f>
        <v>0</v>
      </c>
      <c r="N2494" s="3">
        <f>'PVWatts Hourly Results (2)'!L2505/1000</f>
        <v>0</v>
      </c>
      <c r="O2494" s="3">
        <f>'PVWatts Hourly Results (3)'!L2505/1000</f>
        <v>0</v>
      </c>
      <c r="P2494" s="3">
        <f>'PVWatts Hourly Results (4)'!L2505/1000</f>
        <v>0</v>
      </c>
      <c r="Q2494" s="130">
        <f>'PVWatts Hourly Results (5)'!L2505/1000</f>
        <v>0</v>
      </c>
    </row>
    <row r="2495" spans="2:17" x14ac:dyDescent="0.25">
      <c r="B2495" s="8">
        <v>4</v>
      </c>
      <c r="C2495" s="9">
        <v>14</v>
      </c>
      <c r="D2495" s="134">
        <f>'PVWatts Hourly Results (1)'!C2506</f>
        <v>0</v>
      </c>
      <c r="E2495" s="127">
        <f>DATE(YEAR(Inputs!$D$5),Summary!B2495,Summary!C2495)+TIME(D2495,0,0)</f>
        <v>105</v>
      </c>
      <c r="F2495" s="4">
        <f t="shared" si="270"/>
        <v>0</v>
      </c>
      <c r="G2495" s="4">
        <f t="shared" si="268"/>
        <v>7</v>
      </c>
      <c r="H2495" s="4">
        <f t="shared" si="271"/>
        <v>0</v>
      </c>
      <c r="I2495" s="4">
        <f t="shared" si="272"/>
        <v>0</v>
      </c>
      <c r="J2495" s="4">
        <f t="shared" si="273"/>
        <v>0</v>
      </c>
      <c r="K2495" s="4">
        <f t="shared" si="269"/>
        <v>0</v>
      </c>
      <c r="L2495" s="5">
        <f t="shared" si="274"/>
        <v>0</v>
      </c>
      <c r="M2495" s="137">
        <f>'PVWatts Hourly Results (1)'!L2506/1000</f>
        <v>0</v>
      </c>
      <c r="N2495" s="3">
        <f>'PVWatts Hourly Results (2)'!L2506/1000</f>
        <v>0</v>
      </c>
      <c r="O2495" s="3">
        <f>'PVWatts Hourly Results (3)'!L2506/1000</f>
        <v>0</v>
      </c>
      <c r="P2495" s="3">
        <f>'PVWatts Hourly Results (4)'!L2506/1000</f>
        <v>0</v>
      </c>
      <c r="Q2495" s="130">
        <f>'PVWatts Hourly Results (5)'!L2506/1000</f>
        <v>0</v>
      </c>
    </row>
    <row r="2496" spans="2:17" x14ac:dyDescent="0.25">
      <c r="B2496" s="8">
        <v>4</v>
      </c>
      <c r="C2496" s="9">
        <v>14</v>
      </c>
      <c r="D2496" s="134">
        <f>'PVWatts Hourly Results (1)'!C2507</f>
        <v>0</v>
      </c>
      <c r="E2496" s="127">
        <f>DATE(YEAR(Inputs!$D$5),Summary!B2496,Summary!C2496)+TIME(D2496,0,0)</f>
        <v>105</v>
      </c>
      <c r="F2496" s="4">
        <f t="shared" si="270"/>
        <v>0</v>
      </c>
      <c r="G2496" s="4">
        <f t="shared" si="268"/>
        <v>7</v>
      </c>
      <c r="H2496" s="4">
        <f t="shared" si="271"/>
        <v>0</v>
      </c>
      <c r="I2496" s="4">
        <f t="shared" si="272"/>
        <v>0</v>
      </c>
      <c r="J2496" s="4">
        <f t="shared" si="273"/>
        <v>0</v>
      </c>
      <c r="K2496" s="4">
        <f t="shared" si="269"/>
        <v>0</v>
      </c>
      <c r="L2496" s="5">
        <f t="shared" si="274"/>
        <v>0</v>
      </c>
      <c r="M2496" s="137">
        <f>'PVWatts Hourly Results (1)'!L2507/1000</f>
        <v>0</v>
      </c>
      <c r="N2496" s="3">
        <f>'PVWatts Hourly Results (2)'!L2507/1000</f>
        <v>0</v>
      </c>
      <c r="O2496" s="3">
        <f>'PVWatts Hourly Results (3)'!L2507/1000</f>
        <v>0</v>
      </c>
      <c r="P2496" s="3">
        <f>'PVWatts Hourly Results (4)'!L2507/1000</f>
        <v>0</v>
      </c>
      <c r="Q2496" s="130">
        <f>'PVWatts Hourly Results (5)'!L2507/1000</f>
        <v>0</v>
      </c>
    </row>
    <row r="2497" spans="2:17" x14ac:dyDescent="0.25">
      <c r="B2497" s="8">
        <v>4</v>
      </c>
      <c r="C2497" s="9">
        <v>14</v>
      </c>
      <c r="D2497" s="134">
        <f>'PVWatts Hourly Results (1)'!C2508</f>
        <v>0</v>
      </c>
      <c r="E2497" s="127">
        <f>DATE(YEAR(Inputs!$D$5),Summary!B2497,Summary!C2497)+TIME(D2497,0,0)</f>
        <v>105</v>
      </c>
      <c r="F2497" s="4">
        <f t="shared" si="270"/>
        <v>0</v>
      </c>
      <c r="G2497" s="4">
        <f t="shared" si="268"/>
        <v>7</v>
      </c>
      <c r="H2497" s="4">
        <f t="shared" si="271"/>
        <v>0</v>
      </c>
      <c r="I2497" s="4">
        <f t="shared" si="272"/>
        <v>0</v>
      </c>
      <c r="J2497" s="4">
        <f t="shared" si="273"/>
        <v>0</v>
      </c>
      <c r="K2497" s="4">
        <f t="shared" si="269"/>
        <v>0</v>
      </c>
      <c r="L2497" s="5">
        <f t="shared" si="274"/>
        <v>0</v>
      </c>
      <c r="M2497" s="137">
        <f>'PVWatts Hourly Results (1)'!L2508/1000</f>
        <v>0</v>
      </c>
      <c r="N2497" s="3">
        <f>'PVWatts Hourly Results (2)'!L2508/1000</f>
        <v>0</v>
      </c>
      <c r="O2497" s="3">
        <f>'PVWatts Hourly Results (3)'!L2508/1000</f>
        <v>0</v>
      </c>
      <c r="P2497" s="3">
        <f>'PVWatts Hourly Results (4)'!L2508/1000</f>
        <v>0</v>
      </c>
      <c r="Q2497" s="130">
        <f>'PVWatts Hourly Results (5)'!L2508/1000</f>
        <v>0</v>
      </c>
    </row>
    <row r="2498" spans="2:17" x14ac:dyDescent="0.25">
      <c r="B2498" s="8">
        <v>4</v>
      </c>
      <c r="C2498" s="9">
        <v>14</v>
      </c>
      <c r="D2498" s="134">
        <f>'PVWatts Hourly Results (1)'!C2509</f>
        <v>0</v>
      </c>
      <c r="E2498" s="127">
        <f>DATE(YEAR(Inputs!$D$5),Summary!B2498,Summary!C2498)+TIME(D2498,0,0)</f>
        <v>105</v>
      </c>
      <c r="F2498" s="4">
        <f t="shared" si="270"/>
        <v>0</v>
      </c>
      <c r="G2498" s="4">
        <f t="shared" si="268"/>
        <v>7</v>
      </c>
      <c r="H2498" s="4">
        <f t="shared" si="271"/>
        <v>0</v>
      </c>
      <c r="I2498" s="4">
        <f t="shared" si="272"/>
        <v>0</v>
      </c>
      <c r="J2498" s="4">
        <f t="shared" si="273"/>
        <v>0</v>
      </c>
      <c r="K2498" s="4">
        <f t="shared" si="269"/>
        <v>0</v>
      </c>
      <c r="L2498" s="5">
        <f t="shared" si="274"/>
        <v>0</v>
      </c>
      <c r="M2498" s="137">
        <f>'PVWatts Hourly Results (1)'!L2509/1000</f>
        <v>0</v>
      </c>
      <c r="N2498" s="3">
        <f>'PVWatts Hourly Results (2)'!L2509/1000</f>
        <v>0</v>
      </c>
      <c r="O2498" s="3">
        <f>'PVWatts Hourly Results (3)'!L2509/1000</f>
        <v>0</v>
      </c>
      <c r="P2498" s="3">
        <f>'PVWatts Hourly Results (4)'!L2509/1000</f>
        <v>0</v>
      </c>
      <c r="Q2498" s="130">
        <f>'PVWatts Hourly Results (5)'!L2509/1000</f>
        <v>0</v>
      </c>
    </row>
    <row r="2499" spans="2:17" x14ac:dyDescent="0.25">
      <c r="B2499" s="8">
        <v>4</v>
      </c>
      <c r="C2499" s="9">
        <v>14</v>
      </c>
      <c r="D2499" s="134">
        <f>'PVWatts Hourly Results (1)'!C2510</f>
        <v>0</v>
      </c>
      <c r="E2499" s="127">
        <f>DATE(YEAR(Inputs!$D$5),Summary!B2499,Summary!C2499)+TIME(D2499,0,0)</f>
        <v>105</v>
      </c>
      <c r="F2499" s="4">
        <f t="shared" si="270"/>
        <v>0</v>
      </c>
      <c r="G2499" s="4">
        <f t="shared" si="268"/>
        <v>7</v>
      </c>
      <c r="H2499" s="4">
        <f t="shared" si="271"/>
        <v>0</v>
      </c>
      <c r="I2499" s="4">
        <f t="shared" si="272"/>
        <v>0</v>
      </c>
      <c r="J2499" s="4">
        <f t="shared" si="273"/>
        <v>0</v>
      </c>
      <c r="K2499" s="4">
        <f t="shared" si="269"/>
        <v>0</v>
      </c>
      <c r="L2499" s="5">
        <f t="shared" si="274"/>
        <v>0</v>
      </c>
      <c r="M2499" s="137">
        <f>'PVWatts Hourly Results (1)'!L2510/1000</f>
        <v>0</v>
      </c>
      <c r="N2499" s="3">
        <f>'PVWatts Hourly Results (2)'!L2510/1000</f>
        <v>0</v>
      </c>
      <c r="O2499" s="3">
        <f>'PVWatts Hourly Results (3)'!L2510/1000</f>
        <v>0</v>
      </c>
      <c r="P2499" s="3">
        <f>'PVWatts Hourly Results (4)'!L2510/1000</f>
        <v>0</v>
      </c>
      <c r="Q2499" s="130">
        <f>'PVWatts Hourly Results (5)'!L2510/1000</f>
        <v>0</v>
      </c>
    </row>
    <row r="2500" spans="2:17" x14ac:dyDescent="0.25">
      <c r="B2500" s="8">
        <v>4</v>
      </c>
      <c r="C2500" s="9">
        <v>14</v>
      </c>
      <c r="D2500" s="134">
        <f>'PVWatts Hourly Results (1)'!C2511</f>
        <v>0</v>
      </c>
      <c r="E2500" s="127">
        <f>DATE(YEAR(Inputs!$D$5),Summary!B2500,Summary!C2500)+TIME(D2500,0,0)</f>
        <v>105</v>
      </c>
      <c r="F2500" s="4">
        <f t="shared" si="270"/>
        <v>0</v>
      </c>
      <c r="G2500" s="4">
        <f t="shared" si="268"/>
        <v>7</v>
      </c>
      <c r="H2500" s="4">
        <f t="shared" si="271"/>
        <v>0</v>
      </c>
      <c r="I2500" s="4">
        <f t="shared" si="272"/>
        <v>0</v>
      </c>
      <c r="J2500" s="4">
        <f t="shared" si="273"/>
        <v>0</v>
      </c>
      <c r="K2500" s="4">
        <f t="shared" si="269"/>
        <v>0</v>
      </c>
      <c r="L2500" s="5">
        <f t="shared" si="274"/>
        <v>0</v>
      </c>
      <c r="M2500" s="137">
        <f>'PVWatts Hourly Results (1)'!L2511/1000</f>
        <v>0</v>
      </c>
      <c r="N2500" s="3">
        <f>'PVWatts Hourly Results (2)'!L2511/1000</f>
        <v>0</v>
      </c>
      <c r="O2500" s="3">
        <f>'PVWatts Hourly Results (3)'!L2511/1000</f>
        <v>0</v>
      </c>
      <c r="P2500" s="3">
        <f>'PVWatts Hourly Results (4)'!L2511/1000</f>
        <v>0</v>
      </c>
      <c r="Q2500" s="130">
        <f>'PVWatts Hourly Results (5)'!L2511/1000</f>
        <v>0</v>
      </c>
    </row>
    <row r="2501" spans="2:17" x14ac:dyDescent="0.25">
      <c r="B2501" s="8">
        <v>4</v>
      </c>
      <c r="C2501" s="9">
        <v>14</v>
      </c>
      <c r="D2501" s="134">
        <f>'PVWatts Hourly Results (1)'!C2512</f>
        <v>0</v>
      </c>
      <c r="E2501" s="127">
        <f>DATE(YEAR(Inputs!$D$5),Summary!B2501,Summary!C2501)+TIME(D2501,0,0)</f>
        <v>105</v>
      </c>
      <c r="F2501" s="4">
        <f t="shared" si="270"/>
        <v>0</v>
      </c>
      <c r="G2501" s="4">
        <f t="shared" si="268"/>
        <v>7</v>
      </c>
      <c r="H2501" s="4">
        <f t="shared" si="271"/>
        <v>0</v>
      </c>
      <c r="I2501" s="4">
        <f t="shared" si="272"/>
        <v>0</v>
      </c>
      <c r="J2501" s="4">
        <f t="shared" si="273"/>
        <v>0</v>
      </c>
      <c r="K2501" s="4">
        <f t="shared" si="269"/>
        <v>0</v>
      </c>
      <c r="L2501" s="5">
        <f t="shared" si="274"/>
        <v>0</v>
      </c>
      <c r="M2501" s="137">
        <f>'PVWatts Hourly Results (1)'!L2512/1000</f>
        <v>0</v>
      </c>
      <c r="N2501" s="3">
        <f>'PVWatts Hourly Results (2)'!L2512/1000</f>
        <v>0</v>
      </c>
      <c r="O2501" s="3">
        <f>'PVWatts Hourly Results (3)'!L2512/1000</f>
        <v>0</v>
      </c>
      <c r="P2501" s="3">
        <f>'PVWatts Hourly Results (4)'!L2512/1000</f>
        <v>0</v>
      </c>
      <c r="Q2501" s="130">
        <f>'PVWatts Hourly Results (5)'!L2512/1000</f>
        <v>0</v>
      </c>
    </row>
    <row r="2502" spans="2:17" x14ac:dyDescent="0.25">
      <c r="B2502" s="8">
        <v>4</v>
      </c>
      <c r="C2502" s="9">
        <v>14</v>
      </c>
      <c r="D2502" s="134">
        <f>'PVWatts Hourly Results (1)'!C2513</f>
        <v>0</v>
      </c>
      <c r="E2502" s="127">
        <f>DATE(YEAR(Inputs!$D$5),Summary!B2502,Summary!C2502)+TIME(D2502,0,0)</f>
        <v>105</v>
      </c>
      <c r="F2502" s="4">
        <f t="shared" si="270"/>
        <v>0</v>
      </c>
      <c r="G2502" s="4">
        <f t="shared" si="268"/>
        <v>7</v>
      </c>
      <c r="H2502" s="4">
        <f t="shared" si="271"/>
        <v>0</v>
      </c>
      <c r="I2502" s="4">
        <f t="shared" si="272"/>
        <v>0</v>
      </c>
      <c r="J2502" s="4">
        <f t="shared" si="273"/>
        <v>0</v>
      </c>
      <c r="K2502" s="4">
        <f t="shared" si="269"/>
        <v>0</v>
      </c>
      <c r="L2502" s="5">
        <f t="shared" si="274"/>
        <v>0</v>
      </c>
      <c r="M2502" s="137">
        <f>'PVWatts Hourly Results (1)'!L2513/1000</f>
        <v>0</v>
      </c>
      <c r="N2502" s="3">
        <f>'PVWatts Hourly Results (2)'!L2513/1000</f>
        <v>0</v>
      </c>
      <c r="O2502" s="3">
        <f>'PVWatts Hourly Results (3)'!L2513/1000</f>
        <v>0</v>
      </c>
      <c r="P2502" s="3">
        <f>'PVWatts Hourly Results (4)'!L2513/1000</f>
        <v>0</v>
      </c>
      <c r="Q2502" s="130">
        <f>'PVWatts Hourly Results (5)'!L2513/1000</f>
        <v>0</v>
      </c>
    </row>
    <row r="2503" spans="2:17" x14ac:dyDescent="0.25">
      <c r="B2503" s="8">
        <v>4</v>
      </c>
      <c r="C2503" s="9">
        <v>14</v>
      </c>
      <c r="D2503" s="134">
        <f>'PVWatts Hourly Results (1)'!C2514</f>
        <v>0</v>
      </c>
      <c r="E2503" s="127">
        <f>DATE(YEAR(Inputs!$D$5),Summary!B2503,Summary!C2503)+TIME(D2503,0,0)</f>
        <v>105</v>
      </c>
      <c r="F2503" s="4">
        <f t="shared" si="270"/>
        <v>0</v>
      </c>
      <c r="G2503" s="4">
        <f t="shared" si="268"/>
        <v>7</v>
      </c>
      <c r="H2503" s="4">
        <f t="shared" si="271"/>
        <v>0</v>
      </c>
      <c r="I2503" s="4">
        <f t="shared" si="272"/>
        <v>0</v>
      </c>
      <c r="J2503" s="4">
        <f t="shared" si="273"/>
        <v>0</v>
      </c>
      <c r="K2503" s="4">
        <f t="shared" si="269"/>
        <v>0</v>
      </c>
      <c r="L2503" s="5">
        <f t="shared" si="274"/>
        <v>0</v>
      </c>
      <c r="M2503" s="137">
        <f>'PVWatts Hourly Results (1)'!L2514/1000</f>
        <v>0</v>
      </c>
      <c r="N2503" s="3">
        <f>'PVWatts Hourly Results (2)'!L2514/1000</f>
        <v>0</v>
      </c>
      <c r="O2503" s="3">
        <f>'PVWatts Hourly Results (3)'!L2514/1000</f>
        <v>0</v>
      </c>
      <c r="P2503" s="3">
        <f>'PVWatts Hourly Results (4)'!L2514/1000</f>
        <v>0</v>
      </c>
      <c r="Q2503" s="130">
        <f>'PVWatts Hourly Results (5)'!L2514/1000</f>
        <v>0</v>
      </c>
    </row>
    <row r="2504" spans="2:17" x14ac:dyDescent="0.25">
      <c r="B2504" s="8">
        <v>4</v>
      </c>
      <c r="C2504" s="9">
        <v>14</v>
      </c>
      <c r="D2504" s="134">
        <f>'PVWatts Hourly Results (1)'!C2515</f>
        <v>0</v>
      </c>
      <c r="E2504" s="127">
        <f>DATE(YEAR(Inputs!$D$5),Summary!B2504,Summary!C2504)+TIME(D2504,0,0)</f>
        <v>105</v>
      </c>
      <c r="F2504" s="4">
        <f t="shared" si="270"/>
        <v>0</v>
      </c>
      <c r="G2504" s="4">
        <f t="shared" si="268"/>
        <v>7</v>
      </c>
      <c r="H2504" s="4">
        <f t="shared" si="271"/>
        <v>0</v>
      </c>
      <c r="I2504" s="4">
        <f t="shared" si="272"/>
        <v>0</v>
      </c>
      <c r="J2504" s="4">
        <f t="shared" si="273"/>
        <v>0</v>
      </c>
      <c r="K2504" s="4">
        <f t="shared" si="269"/>
        <v>0</v>
      </c>
      <c r="L2504" s="5">
        <f t="shared" si="274"/>
        <v>0</v>
      </c>
      <c r="M2504" s="137">
        <f>'PVWatts Hourly Results (1)'!L2515/1000</f>
        <v>0</v>
      </c>
      <c r="N2504" s="3">
        <f>'PVWatts Hourly Results (2)'!L2515/1000</f>
        <v>0</v>
      </c>
      <c r="O2504" s="3">
        <f>'PVWatts Hourly Results (3)'!L2515/1000</f>
        <v>0</v>
      </c>
      <c r="P2504" s="3">
        <f>'PVWatts Hourly Results (4)'!L2515/1000</f>
        <v>0</v>
      </c>
      <c r="Q2504" s="130">
        <f>'PVWatts Hourly Results (5)'!L2515/1000</f>
        <v>0</v>
      </c>
    </row>
    <row r="2505" spans="2:17" x14ac:dyDescent="0.25">
      <c r="B2505" s="8">
        <v>4</v>
      </c>
      <c r="C2505" s="9">
        <v>14</v>
      </c>
      <c r="D2505" s="134">
        <f>'PVWatts Hourly Results (1)'!C2516</f>
        <v>0</v>
      </c>
      <c r="E2505" s="127">
        <f>DATE(YEAR(Inputs!$D$5),Summary!B2505,Summary!C2505)+TIME(D2505,0,0)</f>
        <v>105</v>
      </c>
      <c r="F2505" s="4">
        <f t="shared" si="270"/>
        <v>0</v>
      </c>
      <c r="G2505" s="4">
        <f t="shared" si="268"/>
        <v>7</v>
      </c>
      <c r="H2505" s="4">
        <f t="shared" si="271"/>
        <v>0</v>
      </c>
      <c r="I2505" s="4">
        <f t="shared" si="272"/>
        <v>0</v>
      </c>
      <c r="J2505" s="4">
        <f t="shared" si="273"/>
        <v>0</v>
      </c>
      <c r="K2505" s="4">
        <f t="shared" si="269"/>
        <v>0</v>
      </c>
      <c r="L2505" s="5">
        <f t="shared" si="274"/>
        <v>0</v>
      </c>
      <c r="M2505" s="137">
        <f>'PVWatts Hourly Results (1)'!L2516/1000</f>
        <v>0</v>
      </c>
      <c r="N2505" s="3">
        <f>'PVWatts Hourly Results (2)'!L2516/1000</f>
        <v>0</v>
      </c>
      <c r="O2505" s="3">
        <f>'PVWatts Hourly Results (3)'!L2516/1000</f>
        <v>0</v>
      </c>
      <c r="P2505" s="3">
        <f>'PVWatts Hourly Results (4)'!L2516/1000</f>
        <v>0</v>
      </c>
      <c r="Q2505" s="130">
        <f>'PVWatts Hourly Results (5)'!L2516/1000</f>
        <v>0</v>
      </c>
    </row>
    <row r="2506" spans="2:17" x14ac:dyDescent="0.25">
      <c r="B2506" s="8">
        <v>4</v>
      </c>
      <c r="C2506" s="9">
        <v>14</v>
      </c>
      <c r="D2506" s="134">
        <f>'PVWatts Hourly Results (1)'!C2517</f>
        <v>0</v>
      </c>
      <c r="E2506" s="127">
        <f>DATE(YEAR(Inputs!$D$5),Summary!B2506,Summary!C2506)+TIME(D2506,0,0)</f>
        <v>105</v>
      </c>
      <c r="F2506" s="4">
        <f t="shared" si="270"/>
        <v>0</v>
      </c>
      <c r="G2506" s="4">
        <f t="shared" si="268"/>
        <v>7</v>
      </c>
      <c r="H2506" s="4">
        <f t="shared" si="271"/>
        <v>0</v>
      </c>
      <c r="I2506" s="4">
        <f t="shared" si="272"/>
        <v>0</v>
      </c>
      <c r="J2506" s="4">
        <f t="shared" si="273"/>
        <v>0</v>
      </c>
      <c r="K2506" s="4">
        <f t="shared" si="269"/>
        <v>0</v>
      </c>
      <c r="L2506" s="5">
        <f t="shared" si="274"/>
        <v>0</v>
      </c>
      <c r="M2506" s="137">
        <f>'PVWatts Hourly Results (1)'!L2517/1000</f>
        <v>0</v>
      </c>
      <c r="N2506" s="3">
        <f>'PVWatts Hourly Results (2)'!L2517/1000</f>
        <v>0</v>
      </c>
      <c r="O2506" s="3">
        <f>'PVWatts Hourly Results (3)'!L2517/1000</f>
        <v>0</v>
      </c>
      <c r="P2506" s="3">
        <f>'PVWatts Hourly Results (4)'!L2517/1000</f>
        <v>0</v>
      </c>
      <c r="Q2506" s="130">
        <f>'PVWatts Hourly Results (5)'!L2517/1000</f>
        <v>0</v>
      </c>
    </row>
    <row r="2507" spans="2:17" x14ac:dyDescent="0.25">
      <c r="B2507" s="8">
        <v>4</v>
      </c>
      <c r="C2507" s="9">
        <v>14</v>
      </c>
      <c r="D2507" s="134">
        <f>'PVWatts Hourly Results (1)'!C2518</f>
        <v>0</v>
      </c>
      <c r="E2507" s="127">
        <f>DATE(YEAR(Inputs!$D$5),Summary!B2507,Summary!C2507)+TIME(D2507,0,0)</f>
        <v>105</v>
      </c>
      <c r="F2507" s="4">
        <f t="shared" si="270"/>
        <v>0</v>
      </c>
      <c r="G2507" s="4">
        <f t="shared" si="268"/>
        <v>7</v>
      </c>
      <c r="H2507" s="4">
        <f t="shared" si="271"/>
        <v>0</v>
      </c>
      <c r="I2507" s="4">
        <f t="shared" si="272"/>
        <v>0</v>
      </c>
      <c r="J2507" s="4">
        <f t="shared" si="273"/>
        <v>0</v>
      </c>
      <c r="K2507" s="4">
        <f t="shared" si="269"/>
        <v>0</v>
      </c>
      <c r="L2507" s="5">
        <f t="shared" si="274"/>
        <v>0</v>
      </c>
      <c r="M2507" s="137">
        <f>'PVWatts Hourly Results (1)'!L2518/1000</f>
        <v>0</v>
      </c>
      <c r="N2507" s="3">
        <f>'PVWatts Hourly Results (2)'!L2518/1000</f>
        <v>0</v>
      </c>
      <c r="O2507" s="3">
        <f>'PVWatts Hourly Results (3)'!L2518/1000</f>
        <v>0</v>
      </c>
      <c r="P2507" s="3">
        <f>'PVWatts Hourly Results (4)'!L2518/1000</f>
        <v>0</v>
      </c>
      <c r="Q2507" s="130">
        <f>'PVWatts Hourly Results (5)'!L2518/1000</f>
        <v>0</v>
      </c>
    </row>
    <row r="2508" spans="2:17" x14ac:dyDescent="0.25">
      <c r="B2508" s="8">
        <v>4</v>
      </c>
      <c r="C2508" s="9">
        <v>14</v>
      </c>
      <c r="D2508" s="134">
        <f>'PVWatts Hourly Results (1)'!C2519</f>
        <v>0</v>
      </c>
      <c r="E2508" s="127">
        <f>DATE(YEAR(Inputs!$D$5),Summary!B2508,Summary!C2508)+TIME(D2508,0,0)</f>
        <v>105</v>
      </c>
      <c r="F2508" s="4">
        <f t="shared" si="270"/>
        <v>0</v>
      </c>
      <c r="G2508" s="4">
        <f t="shared" si="268"/>
        <v>7</v>
      </c>
      <c r="H2508" s="4">
        <f t="shared" si="271"/>
        <v>0</v>
      </c>
      <c r="I2508" s="4">
        <f t="shared" si="272"/>
        <v>0</v>
      </c>
      <c r="J2508" s="4">
        <f t="shared" si="273"/>
        <v>0</v>
      </c>
      <c r="K2508" s="4">
        <f t="shared" si="269"/>
        <v>0</v>
      </c>
      <c r="L2508" s="5">
        <f t="shared" si="274"/>
        <v>0</v>
      </c>
      <c r="M2508" s="137">
        <f>'PVWatts Hourly Results (1)'!L2519/1000</f>
        <v>0</v>
      </c>
      <c r="N2508" s="3">
        <f>'PVWatts Hourly Results (2)'!L2519/1000</f>
        <v>0</v>
      </c>
      <c r="O2508" s="3">
        <f>'PVWatts Hourly Results (3)'!L2519/1000</f>
        <v>0</v>
      </c>
      <c r="P2508" s="3">
        <f>'PVWatts Hourly Results (4)'!L2519/1000</f>
        <v>0</v>
      </c>
      <c r="Q2508" s="130">
        <f>'PVWatts Hourly Results (5)'!L2519/1000</f>
        <v>0</v>
      </c>
    </row>
    <row r="2509" spans="2:17" x14ac:dyDescent="0.25">
      <c r="B2509" s="8">
        <v>4</v>
      </c>
      <c r="C2509" s="9">
        <v>14</v>
      </c>
      <c r="D2509" s="134">
        <f>'PVWatts Hourly Results (1)'!C2520</f>
        <v>0</v>
      </c>
      <c r="E2509" s="127">
        <f>DATE(YEAR(Inputs!$D$5),Summary!B2509,Summary!C2509)+TIME(D2509,0,0)</f>
        <v>105</v>
      </c>
      <c r="F2509" s="4">
        <f t="shared" si="270"/>
        <v>0</v>
      </c>
      <c r="G2509" s="4">
        <f t="shared" si="268"/>
        <v>7</v>
      </c>
      <c r="H2509" s="4">
        <f t="shared" si="271"/>
        <v>0</v>
      </c>
      <c r="I2509" s="4">
        <f t="shared" si="272"/>
        <v>0</v>
      </c>
      <c r="J2509" s="4">
        <f t="shared" si="273"/>
        <v>0</v>
      </c>
      <c r="K2509" s="4">
        <f t="shared" si="269"/>
        <v>0</v>
      </c>
      <c r="L2509" s="5">
        <f t="shared" si="274"/>
        <v>0</v>
      </c>
      <c r="M2509" s="137">
        <f>'PVWatts Hourly Results (1)'!L2520/1000</f>
        <v>0</v>
      </c>
      <c r="N2509" s="3">
        <f>'PVWatts Hourly Results (2)'!L2520/1000</f>
        <v>0</v>
      </c>
      <c r="O2509" s="3">
        <f>'PVWatts Hourly Results (3)'!L2520/1000</f>
        <v>0</v>
      </c>
      <c r="P2509" s="3">
        <f>'PVWatts Hourly Results (4)'!L2520/1000</f>
        <v>0</v>
      </c>
      <c r="Q2509" s="130">
        <f>'PVWatts Hourly Results (5)'!L2520/1000</f>
        <v>0</v>
      </c>
    </row>
    <row r="2510" spans="2:17" x14ac:dyDescent="0.25">
      <c r="B2510" s="8">
        <v>4</v>
      </c>
      <c r="C2510" s="9">
        <v>14</v>
      </c>
      <c r="D2510" s="134">
        <f>'PVWatts Hourly Results (1)'!C2521</f>
        <v>0</v>
      </c>
      <c r="E2510" s="127">
        <f>DATE(YEAR(Inputs!$D$5),Summary!B2510,Summary!C2510)+TIME(D2510,0,0)</f>
        <v>105</v>
      </c>
      <c r="F2510" s="4">
        <f t="shared" si="270"/>
        <v>0</v>
      </c>
      <c r="G2510" s="4">
        <f t="shared" si="268"/>
        <v>7</v>
      </c>
      <c r="H2510" s="4">
        <f t="shared" si="271"/>
        <v>0</v>
      </c>
      <c r="I2510" s="4">
        <f t="shared" si="272"/>
        <v>0</v>
      </c>
      <c r="J2510" s="4">
        <f t="shared" si="273"/>
        <v>0</v>
      </c>
      <c r="K2510" s="4">
        <f t="shared" si="269"/>
        <v>0</v>
      </c>
      <c r="L2510" s="5">
        <f t="shared" si="274"/>
        <v>0</v>
      </c>
      <c r="M2510" s="137">
        <f>'PVWatts Hourly Results (1)'!L2521/1000</f>
        <v>0</v>
      </c>
      <c r="N2510" s="3">
        <f>'PVWatts Hourly Results (2)'!L2521/1000</f>
        <v>0</v>
      </c>
      <c r="O2510" s="3">
        <f>'PVWatts Hourly Results (3)'!L2521/1000</f>
        <v>0</v>
      </c>
      <c r="P2510" s="3">
        <f>'PVWatts Hourly Results (4)'!L2521/1000</f>
        <v>0</v>
      </c>
      <c r="Q2510" s="130">
        <f>'PVWatts Hourly Results (5)'!L2521/1000</f>
        <v>0</v>
      </c>
    </row>
    <row r="2511" spans="2:17" x14ac:dyDescent="0.25">
      <c r="B2511" s="8">
        <v>4</v>
      </c>
      <c r="C2511" s="9">
        <v>14</v>
      </c>
      <c r="D2511" s="134">
        <f>'PVWatts Hourly Results (1)'!C2522</f>
        <v>0</v>
      </c>
      <c r="E2511" s="127">
        <f>DATE(YEAR(Inputs!$D$5),Summary!B2511,Summary!C2511)+TIME(D2511,0,0)</f>
        <v>105</v>
      </c>
      <c r="F2511" s="4">
        <f t="shared" si="270"/>
        <v>0</v>
      </c>
      <c r="G2511" s="4">
        <f t="shared" si="268"/>
        <v>7</v>
      </c>
      <c r="H2511" s="4">
        <f t="shared" si="271"/>
        <v>0</v>
      </c>
      <c r="I2511" s="4">
        <f t="shared" si="272"/>
        <v>0</v>
      </c>
      <c r="J2511" s="4">
        <f t="shared" si="273"/>
        <v>0</v>
      </c>
      <c r="K2511" s="4">
        <f t="shared" si="269"/>
        <v>0</v>
      </c>
      <c r="L2511" s="5">
        <f t="shared" si="274"/>
        <v>0</v>
      </c>
      <c r="M2511" s="137">
        <f>'PVWatts Hourly Results (1)'!L2522/1000</f>
        <v>0</v>
      </c>
      <c r="N2511" s="3">
        <f>'PVWatts Hourly Results (2)'!L2522/1000</f>
        <v>0</v>
      </c>
      <c r="O2511" s="3">
        <f>'PVWatts Hourly Results (3)'!L2522/1000</f>
        <v>0</v>
      </c>
      <c r="P2511" s="3">
        <f>'PVWatts Hourly Results (4)'!L2522/1000</f>
        <v>0</v>
      </c>
      <c r="Q2511" s="130">
        <f>'PVWatts Hourly Results (5)'!L2522/1000</f>
        <v>0</v>
      </c>
    </row>
    <row r="2512" spans="2:17" x14ac:dyDescent="0.25">
      <c r="B2512" s="8">
        <v>4</v>
      </c>
      <c r="C2512" s="9">
        <v>14</v>
      </c>
      <c r="D2512" s="134">
        <f>'PVWatts Hourly Results (1)'!C2523</f>
        <v>0</v>
      </c>
      <c r="E2512" s="127">
        <f>DATE(YEAR(Inputs!$D$5),Summary!B2512,Summary!C2512)+TIME(D2512,0,0)</f>
        <v>105</v>
      </c>
      <c r="F2512" s="4">
        <f t="shared" si="270"/>
        <v>0</v>
      </c>
      <c r="G2512" s="4">
        <f t="shared" si="268"/>
        <v>7</v>
      </c>
      <c r="H2512" s="4">
        <f t="shared" si="271"/>
        <v>0</v>
      </c>
      <c r="I2512" s="4">
        <f t="shared" si="272"/>
        <v>0</v>
      </c>
      <c r="J2512" s="4">
        <f t="shared" si="273"/>
        <v>0</v>
      </c>
      <c r="K2512" s="4">
        <f t="shared" si="269"/>
        <v>0</v>
      </c>
      <c r="L2512" s="5">
        <f t="shared" si="274"/>
        <v>0</v>
      </c>
      <c r="M2512" s="137">
        <f>'PVWatts Hourly Results (1)'!L2523/1000</f>
        <v>0</v>
      </c>
      <c r="N2512" s="3">
        <f>'PVWatts Hourly Results (2)'!L2523/1000</f>
        <v>0</v>
      </c>
      <c r="O2512" s="3">
        <f>'PVWatts Hourly Results (3)'!L2523/1000</f>
        <v>0</v>
      </c>
      <c r="P2512" s="3">
        <f>'PVWatts Hourly Results (4)'!L2523/1000</f>
        <v>0</v>
      </c>
      <c r="Q2512" s="130">
        <f>'PVWatts Hourly Results (5)'!L2523/1000</f>
        <v>0</v>
      </c>
    </row>
    <row r="2513" spans="2:17" x14ac:dyDescent="0.25">
      <c r="B2513" s="8">
        <v>4</v>
      </c>
      <c r="C2513" s="9">
        <v>14</v>
      </c>
      <c r="D2513" s="134">
        <f>'PVWatts Hourly Results (1)'!C2524</f>
        <v>0</v>
      </c>
      <c r="E2513" s="127">
        <f>DATE(YEAR(Inputs!$D$5),Summary!B2513,Summary!C2513)+TIME(D2513,0,0)</f>
        <v>105</v>
      </c>
      <c r="F2513" s="4">
        <f t="shared" si="270"/>
        <v>0</v>
      </c>
      <c r="G2513" s="4">
        <f t="shared" si="268"/>
        <v>7</v>
      </c>
      <c r="H2513" s="4">
        <f t="shared" si="271"/>
        <v>0</v>
      </c>
      <c r="I2513" s="4">
        <f t="shared" si="272"/>
        <v>0</v>
      </c>
      <c r="J2513" s="4">
        <f t="shared" si="273"/>
        <v>0</v>
      </c>
      <c r="K2513" s="4">
        <f t="shared" si="269"/>
        <v>0</v>
      </c>
      <c r="L2513" s="5">
        <f t="shared" si="274"/>
        <v>0</v>
      </c>
      <c r="M2513" s="137">
        <f>'PVWatts Hourly Results (1)'!L2524/1000</f>
        <v>0</v>
      </c>
      <c r="N2513" s="3">
        <f>'PVWatts Hourly Results (2)'!L2524/1000</f>
        <v>0</v>
      </c>
      <c r="O2513" s="3">
        <f>'PVWatts Hourly Results (3)'!L2524/1000</f>
        <v>0</v>
      </c>
      <c r="P2513" s="3">
        <f>'PVWatts Hourly Results (4)'!L2524/1000</f>
        <v>0</v>
      </c>
      <c r="Q2513" s="130">
        <f>'PVWatts Hourly Results (5)'!L2524/1000</f>
        <v>0</v>
      </c>
    </row>
    <row r="2514" spans="2:17" x14ac:dyDescent="0.25">
      <c r="B2514" s="8">
        <v>4</v>
      </c>
      <c r="C2514" s="9">
        <v>14</v>
      </c>
      <c r="D2514" s="134">
        <f>'PVWatts Hourly Results (1)'!C2525</f>
        <v>0</v>
      </c>
      <c r="E2514" s="127">
        <f>DATE(YEAR(Inputs!$D$5),Summary!B2514,Summary!C2514)+TIME(D2514,0,0)</f>
        <v>105</v>
      </c>
      <c r="F2514" s="4">
        <f t="shared" si="270"/>
        <v>0</v>
      </c>
      <c r="G2514" s="4">
        <f t="shared" si="268"/>
        <v>7</v>
      </c>
      <c r="H2514" s="4">
        <f t="shared" si="271"/>
        <v>0</v>
      </c>
      <c r="I2514" s="4">
        <f t="shared" si="272"/>
        <v>0</v>
      </c>
      <c r="J2514" s="4">
        <f t="shared" si="273"/>
        <v>0</v>
      </c>
      <c r="K2514" s="4">
        <f t="shared" si="269"/>
        <v>0</v>
      </c>
      <c r="L2514" s="5">
        <f t="shared" si="274"/>
        <v>0</v>
      </c>
      <c r="M2514" s="137">
        <f>'PVWatts Hourly Results (1)'!L2525/1000</f>
        <v>0</v>
      </c>
      <c r="N2514" s="3">
        <f>'PVWatts Hourly Results (2)'!L2525/1000</f>
        <v>0</v>
      </c>
      <c r="O2514" s="3">
        <f>'PVWatts Hourly Results (3)'!L2525/1000</f>
        <v>0</v>
      </c>
      <c r="P2514" s="3">
        <f>'PVWatts Hourly Results (4)'!L2525/1000</f>
        <v>0</v>
      </c>
      <c r="Q2514" s="130">
        <f>'PVWatts Hourly Results (5)'!L2525/1000</f>
        <v>0</v>
      </c>
    </row>
    <row r="2515" spans="2:17" x14ac:dyDescent="0.25">
      <c r="B2515" s="8">
        <v>4</v>
      </c>
      <c r="C2515" s="9">
        <v>14</v>
      </c>
      <c r="D2515" s="134">
        <f>'PVWatts Hourly Results (1)'!C2526</f>
        <v>0</v>
      </c>
      <c r="E2515" s="127">
        <f>DATE(YEAR(Inputs!$D$5),Summary!B2515,Summary!C2515)+TIME(D2515,0,0)</f>
        <v>105</v>
      </c>
      <c r="F2515" s="4">
        <f t="shared" si="270"/>
        <v>0</v>
      </c>
      <c r="G2515" s="4">
        <f t="shared" si="268"/>
        <v>7</v>
      </c>
      <c r="H2515" s="4">
        <f t="shared" si="271"/>
        <v>0</v>
      </c>
      <c r="I2515" s="4">
        <f t="shared" si="272"/>
        <v>0</v>
      </c>
      <c r="J2515" s="4">
        <f t="shared" si="273"/>
        <v>0</v>
      </c>
      <c r="K2515" s="4">
        <f t="shared" si="269"/>
        <v>0</v>
      </c>
      <c r="L2515" s="5">
        <f t="shared" si="274"/>
        <v>0</v>
      </c>
      <c r="M2515" s="137">
        <f>'PVWatts Hourly Results (1)'!L2526/1000</f>
        <v>0</v>
      </c>
      <c r="N2515" s="3">
        <f>'PVWatts Hourly Results (2)'!L2526/1000</f>
        <v>0</v>
      </c>
      <c r="O2515" s="3">
        <f>'PVWatts Hourly Results (3)'!L2526/1000</f>
        <v>0</v>
      </c>
      <c r="P2515" s="3">
        <f>'PVWatts Hourly Results (4)'!L2526/1000</f>
        <v>0</v>
      </c>
      <c r="Q2515" s="130">
        <f>'PVWatts Hourly Results (5)'!L2526/1000</f>
        <v>0</v>
      </c>
    </row>
    <row r="2516" spans="2:17" x14ac:dyDescent="0.25">
      <c r="B2516" s="8">
        <v>4</v>
      </c>
      <c r="C2516" s="9">
        <v>14</v>
      </c>
      <c r="D2516" s="134">
        <f>'PVWatts Hourly Results (1)'!C2527</f>
        <v>0</v>
      </c>
      <c r="E2516" s="127">
        <f>DATE(YEAR(Inputs!$D$5),Summary!B2516,Summary!C2516)+TIME(D2516,0,0)</f>
        <v>105</v>
      </c>
      <c r="F2516" s="4">
        <f t="shared" si="270"/>
        <v>0</v>
      </c>
      <c r="G2516" s="4">
        <f t="shared" si="268"/>
        <v>7</v>
      </c>
      <c r="H2516" s="4">
        <f t="shared" si="271"/>
        <v>0</v>
      </c>
      <c r="I2516" s="4">
        <f t="shared" si="272"/>
        <v>0</v>
      </c>
      <c r="J2516" s="4">
        <f t="shared" si="273"/>
        <v>0</v>
      </c>
      <c r="K2516" s="4">
        <f t="shared" si="269"/>
        <v>0</v>
      </c>
      <c r="L2516" s="5">
        <f t="shared" si="274"/>
        <v>0</v>
      </c>
      <c r="M2516" s="137">
        <f>'PVWatts Hourly Results (1)'!L2527/1000</f>
        <v>0</v>
      </c>
      <c r="N2516" s="3">
        <f>'PVWatts Hourly Results (2)'!L2527/1000</f>
        <v>0</v>
      </c>
      <c r="O2516" s="3">
        <f>'PVWatts Hourly Results (3)'!L2527/1000</f>
        <v>0</v>
      </c>
      <c r="P2516" s="3">
        <f>'PVWatts Hourly Results (4)'!L2527/1000</f>
        <v>0</v>
      </c>
      <c r="Q2516" s="130">
        <f>'PVWatts Hourly Results (5)'!L2527/1000</f>
        <v>0</v>
      </c>
    </row>
    <row r="2517" spans="2:17" x14ac:dyDescent="0.25">
      <c r="B2517" s="8">
        <v>4</v>
      </c>
      <c r="C2517" s="9">
        <v>14</v>
      </c>
      <c r="D2517" s="134">
        <f>'PVWatts Hourly Results (1)'!C2528</f>
        <v>0</v>
      </c>
      <c r="E2517" s="127">
        <f>DATE(YEAR(Inputs!$D$5),Summary!B2517,Summary!C2517)+TIME(D2517,0,0)</f>
        <v>105</v>
      </c>
      <c r="F2517" s="4">
        <f t="shared" si="270"/>
        <v>0</v>
      </c>
      <c r="G2517" s="4">
        <f t="shared" si="268"/>
        <v>7</v>
      </c>
      <c r="H2517" s="4">
        <f t="shared" si="271"/>
        <v>0</v>
      </c>
      <c r="I2517" s="4">
        <f t="shared" si="272"/>
        <v>0</v>
      </c>
      <c r="J2517" s="4">
        <f t="shared" si="273"/>
        <v>0</v>
      </c>
      <c r="K2517" s="4">
        <f t="shared" si="269"/>
        <v>0</v>
      </c>
      <c r="L2517" s="5">
        <f t="shared" si="274"/>
        <v>0</v>
      </c>
      <c r="M2517" s="137">
        <f>'PVWatts Hourly Results (1)'!L2528/1000</f>
        <v>0</v>
      </c>
      <c r="N2517" s="3">
        <f>'PVWatts Hourly Results (2)'!L2528/1000</f>
        <v>0</v>
      </c>
      <c r="O2517" s="3">
        <f>'PVWatts Hourly Results (3)'!L2528/1000</f>
        <v>0</v>
      </c>
      <c r="P2517" s="3">
        <f>'PVWatts Hourly Results (4)'!L2528/1000</f>
        <v>0</v>
      </c>
      <c r="Q2517" s="130">
        <f>'PVWatts Hourly Results (5)'!L2528/1000</f>
        <v>0</v>
      </c>
    </row>
    <row r="2518" spans="2:17" x14ac:dyDescent="0.25">
      <c r="B2518" s="8">
        <v>4</v>
      </c>
      <c r="C2518" s="9">
        <v>15</v>
      </c>
      <c r="D2518" s="134">
        <f>'PVWatts Hourly Results (1)'!C2529</f>
        <v>0</v>
      </c>
      <c r="E2518" s="127">
        <f>DATE(YEAR(Inputs!$D$5),Summary!B2518,Summary!C2518)+TIME(D2518,0,0)</f>
        <v>106</v>
      </c>
      <c r="F2518" s="4">
        <f t="shared" si="270"/>
        <v>0</v>
      </c>
      <c r="G2518" s="4">
        <f t="shared" ref="G2518:G2581" si="275">WEEKDAY(E2518)</f>
        <v>1</v>
      </c>
      <c r="H2518" s="4">
        <f t="shared" si="271"/>
        <v>0</v>
      </c>
      <c r="I2518" s="4">
        <f t="shared" si="272"/>
        <v>0</v>
      </c>
      <c r="J2518" s="4">
        <f t="shared" si="273"/>
        <v>0</v>
      </c>
      <c r="K2518" s="4">
        <f t="shared" ref="K2518:K2581" si="276">IF(OR(AND(B2518=7,C2518=4),AND(B2518=1,C2518=1)),1,0)</f>
        <v>0</v>
      </c>
      <c r="L2518" s="5">
        <f t="shared" si="274"/>
        <v>0</v>
      </c>
      <c r="M2518" s="137">
        <f>'PVWatts Hourly Results (1)'!L2529/1000</f>
        <v>0</v>
      </c>
      <c r="N2518" s="3">
        <f>'PVWatts Hourly Results (2)'!L2529/1000</f>
        <v>0</v>
      </c>
      <c r="O2518" s="3">
        <f>'PVWatts Hourly Results (3)'!L2529/1000</f>
        <v>0</v>
      </c>
      <c r="P2518" s="3">
        <f>'PVWatts Hourly Results (4)'!L2529/1000</f>
        <v>0</v>
      </c>
      <c r="Q2518" s="130">
        <f>'PVWatts Hourly Results (5)'!L2529/1000</f>
        <v>0</v>
      </c>
    </row>
    <row r="2519" spans="2:17" x14ac:dyDescent="0.25">
      <c r="B2519" s="8">
        <v>4</v>
      </c>
      <c r="C2519" s="9">
        <v>15</v>
      </c>
      <c r="D2519" s="134">
        <f>'PVWatts Hourly Results (1)'!C2530</f>
        <v>0</v>
      </c>
      <c r="E2519" s="127">
        <f>DATE(YEAR(Inputs!$D$5),Summary!B2519,Summary!C2519)+TIME(D2519,0,0)</f>
        <v>106</v>
      </c>
      <c r="F2519" s="4">
        <f t="shared" ref="F2519:F2582" si="277">IF(OR(B2519&lt;3,B2519=6,B2519=7,B2519=8),1,0)</f>
        <v>0</v>
      </c>
      <c r="G2519" s="4">
        <f t="shared" si="275"/>
        <v>1</v>
      </c>
      <c r="H2519" s="4">
        <f t="shared" ref="H2519:H2582" si="278">IF(OR(G2519=2,G2519=3,G2519=4,G2519=5,G2519=6),1,0)</f>
        <v>0</v>
      </c>
      <c r="I2519" s="4">
        <f t="shared" ref="I2519:I2582" si="279">IF(AND(B2519&gt;5,B2519&lt;9,D2519&gt;=13,D2519&lt;=16,H2519=1),1,0)</f>
        <v>0</v>
      </c>
      <c r="J2519" s="4">
        <f t="shared" ref="J2519:J2582" si="280">IF(AND(B2519&lt;3,OR(AND(D2519&gt;6,D2519&lt;9),AND(D2519&gt;17,D2519&lt;20)),H2519=1),1,0)</f>
        <v>0</v>
      </c>
      <c r="K2519" s="4">
        <f t="shared" si="276"/>
        <v>0</v>
      </c>
      <c r="L2519" s="5">
        <f t="shared" ref="L2519:L2582" si="281">IFERROR(IF(AND(F2519=1,H2519=1,OR(I2519=1,J2519=1),K2519=0),1,0),"")</f>
        <v>0</v>
      </c>
      <c r="M2519" s="137">
        <f>'PVWatts Hourly Results (1)'!L2530/1000</f>
        <v>0</v>
      </c>
      <c r="N2519" s="3">
        <f>'PVWatts Hourly Results (2)'!L2530/1000</f>
        <v>0</v>
      </c>
      <c r="O2519" s="3">
        <f>'PVWatts Hourly Results (3)'!L2530/1000</f>
        <v>0</v>
      </c>
      <c r="P2519" s="3">
        <f>'PVWatts Hourly Results (4)'!L2530/1000</f>
        <v>0</v>
      </c>
      <c r="Q2519" s="130">
        <f>'PVWatts Hourly Results (5)'!L2530/1000</f>
        <v>0</v>
      </c>
    </row>
    <row r="2520" spans="2:17" x14ac:dyDescent="0.25">
      <c r="B2520" s="8">
        <v>4</v>
      </c>
      <c r="C2520" s="9">
        <v>15</v>
      </c>
      <c r="D2520" s="134">
        <f>'PVWatts Hourly Results (1)'!C2531</f>
        <v>0</v>
      </c>
      <c r="E2520" s="127">
        <f>DATE(YEAR(Inputs!$D$5),Summary!B2520,Summary!C2520)+TIME(D2520,0,0)</f>
        <v>106</v>
      </c>
      <c r="F2520" s="4">
        <f t="shared" si="277"/>
        <v>0</v>
      </c>
      <c r="G2520" s="4">
        <f t="shared" si="275"/>
        <v>1</v>
      </c>
      <c r="H2520" s="4">
        <f t="shared" si="278"/>
        <v>0</v>
      </c>
      <c r="I2520" s="4">
        <f t="shared" si="279"/>
        <v>0</v>
      </c>
      <c r="J2520" s="4">
        <f t="shared" si="280"/>
        <v>0</v>
      </c>
      <c r="K2520" s="4">
        <f t="shared" si="276"/>
        <v>0</v>
      </c>
      <c r="L2520" s="5">
        <f t="shared" si="281"/>
        <v>0</v>
      </c>
      <c r="M2520" s="137">
        <f>'PVWatts Hourly Results (1)'!L2531/1000</f>
        <v>0</v>
      </c>
      <c r="N2520" s="3">
        <f>'PVWatts Hourly Results (2)'!L2531/1000</f>
        <v>0</v>
      </c>
      <c r="O2520" s="3">
        <f>'PVWatts Hourly Results (3)'!L2531/1000</f>
        <v>0</v>
      </c>
      <c r="P2520" s="3">
        <f>'PVWatts Hourly Results (4)'!L2531/1000</f>
        <v>0</v>
      </c>
      <c r="Q2520" s="130">
        <f>'PVWatts Hourly Results (5)'!L2531/1000</f>
        <v>0</v>
      </c>
    </row>
    <row r="2521" spans="2:17" x14ac:dyDescent="0.25">
      <c r="B2521" s="8">
        <v>4</v>
      </c>
      <c r="C2521" s="9">
        <v>15</v>
      </c>
      <c r="D2521" s="134">
        <f>'PVWatts Hourly Results (1)'!C2532</f>
        <v>0</v>
      </c>
      <c r="E2521" s="127">
        <f>DATE(YEAR(Inputs!$D$5),Summary!B2521,Summary!C2521)+TIME(D2521,0,0)</f>
        <v>106</v>
      </c>
      <c r="F2521" s="4">
        <f t="shared" si="277"/>
        <v>0</v>
      </c>
      <c r="G2521" s="4">
        <f t="shared" si="275"/>
        <v>1</v>
      </c>
      <c r="H2521" s="4">
        <f t="shared" si="278"/>
        <v>0</v>
      </c>
      <c r="I2521" s="4">
        <f t="shared" si="279"/>
        <v>0</v>
      </c>
      <c r="J2521" s="4">
        <f t="shared" si="280"/>
        <v>0</v>
      </c>
      <c r="K2521" s="4">
        <f t="shared" si="276"/>
        <v>0</v>
      </c>
      <c r="L2521" s="5">
        <f t="shared" si="281"/>
        <v>0</v>
      </c>
      <c r="M2521" s="137">
        <f>'PVWatts Hourly Results (1)'!L2532/1000</f>
        <v>0</v>
      </c>
      <c r="N2521" s="3">
        <f>'PVWatts Hourly Results (2)'!L2532/1000</f>
        <v>0</v>
      </c>
      <c r="O2521" s="3">
        <f>'PVWatts Hourly Results (3)'!L2532/1000</f>
        <v>0</v>
      </c>
      <c r="P2521" s="3">
        <f>'PVWatts Hourly Results (4)'!L2532/1000</f>
        <v>0</v>
      </c>
      <c r="Q2521" s="130">
        <f>'PVWatts Hourly Results (5)'!L2532/1000</f>
        <v>0</v>
      </c>
    </row>
    <row r="2522" spans="2:17" x14ac:dyDescent="0.25">
      <c r="B2522" s="8">
        <v>4</v>
      </c>
      <c r="C2522" s="9">
        <v>15</v>
      </c>
      <c r="D2522" s="134">
        <f>'PVWatts Hourly Results (1)'!C2533</f>
        <v>0</v>
      </c>
      <c r="E2522" s="127">
        <f>DATE(YEAR(Inputs!$D$5),Summary!B2522,Summary!C2522)+TIME(D2522,0,0)</f>
        <v>106</v>
      </c>
      <c r="F2522" s="4">
        <f t="shared" si="277"/>
        <v>0</v>
      </c>
      <c r="G2522" s="4">
        <f t="shared" si="275"/>
        <v>1</v>
      </c>
      <c r="H2522" s="4">
        <f t="shared" si="278"/>
        <v>0</v>
      </c>
      <c r="I2522" s="4">
        <f t="shared" si="279"/>
        <v>0</v>
      </c>
      <c r="J2522" s="4">
        <f t="shared" si="280"/>
        <v>0</v>
      </c>
      <c r="K2522" s="4">
        <f t="shared" si="276"/>
        <v>0</v>
      </c>
      <c r="L2522" s="5">
        <f t="shared" si="281"/>
        <v>0</v>
      </c>
      <c r="M2522" s="137">
        <f>'PVWatts Hourly Results (1)'!L2533/1000</f>
        <v>0</v>
      </c>
      <c r="N2522" s="3">
        <f>'PVWatts Hourly Results (2)'!L2533/1000</f>
        <v>0</v>
      </c>
      <c r="O2522" s="3">
        <f>'PVWatts Hourly Results (3)'!L2533/1000</f>
        <v>0</v>
      </c>
      <c r="P2522" s="3">
        <f>'PVWatts Hourly Results (4)'!L2533/1000</f>
        <v>0</v>
      </c>
      <c r="Q2522" s="130">
        <f>'PVWatts Hourly Results (5)'!L2533/1000</f>
        <v>0</v>
      </c>
    </row>
    <row r="2523" spans="2:17" x14ac:dyDescent="0.25">
      <c r="B2523" s="8">
        <v>4</v>
      </c>
      <c r="C2523" s="9">
        <v>15</v>
      </c>
      <c r="D2523" s="134">
        <f>'PVWatts Hourly Results (1)'!C2534</f>
        <v>0</v>
      </c>
      <c r="E2523" s="127">
        <f>DATE(YEAR(Inputs!$D$5),Summary!B2523,Summary!C2523)+TIME(D2523,0,0)</f>
        <v>106</v>
      </c>
      <c r="F2523" s="4">
        <f t="shared" si="277"/>
        <v>0</v>
      </c>
      <c r="G2523" s="4">
        <f t="shared" si="275"/>
        <v>1</v>
      </c>
      <c r="H2523" s="4">
        <f t="shared" si="278"/>
        <v>0</v>
      </c>
      <c r="I2523" s="4">
        <f t="shared" si="279"/>
        <v>0</v>
      </c>
      <c r="J2523" s="4">
        <f t="shared" si="280"/>
        <v>0</v>
      </c>
      <c r="K2523" s="4">
        <f t="shared" si="276"/>
        <v>0</v>
      </c>
      <c r="L2523" s="5">
        <f t="shared" si="281"/>
        <v>0</v>
      </c>
      <c r="M2523" s="137">
        <f>'PVWatts Hourly Results (1)'!L2534/1000</f>
        <v>0</v>
      </c>
      <c r="N2523" s="3">
        <f>'PVWatts Hourly Results (2)'!L2534/1000</f>
        <v>0</v>
      </c>
      <c r="O2523" s="3">
        <f>'PVWatts Hourly Results (3)'!L2534/1000</f>
        <v>0</v>
      </c>
      <c r="P2523" s="3">
        <f>'PVWatts Hourly Results (4)'!L2534/1000</f>
        <v>0</v>
      </c>
      <c r="Q2523" s="130">
        <f>'PVWatts Hourly Results (5)'!L2534/1000</f>
        <v>0</v>
      </c>
    </row>
    <row r="2524" spans="2:17" x14ac:dyDescent="0.25">
      <c r="B2524" s="8">
        <v>4</v>
      </c>
      <c r="C2524" s="9">
        <v>15</v>
      </c>
      <c r="D2524" s="134">
        <f>'PVWatts Hourly Results (1)'!C2535</f>
        <v>0</v>
      </c>
      <c r="E2524" s="127">
        <f>DATE(YEAR(Inputs!$D$5),Summary!B2524,Summary!C2524)+TIME(D2524,0,0)</f>
        <v>106</v>
      </c>
      <c r="F2524" s="4">
        <f t="shared" si="277"/>
        <v>0</v>
      </c>
      <c r="G2524" s="4">
        <f t="shared" si="275"/>
        <v>1</v>
      </c>
      <c r="H2524" s="4">
        <f t="shared" si="278"/>
        <v>0</v>
      </c>
      <c r="I2524" s="4">
        <f t="shared" si="279"/>
        <v>0</v>
      </c>
      <c r="J2524" s="4">
        <f t="shared" si="280"/>
        <v>0</v>
      </c>
      <c r="K2524" s="4">
        <f t="shared" si="276"/>
        <v>0</v>
      </c>
      <c r="L2524" s="5">
        <f t="shared" si="281"/>
        <v>0</v>
      </c>
      <c r="M2524" s="137">
        <f>'PVWatts Hourly Results (1)'!L2535/1000</f>
        <v>0</v>
      </c>
      <c r="N2524" s="3">
        <f>'PVWatts Hourly Results (2)'!L2535/1000</f>
        <v>0</v>
      </c>
      <c r="O2524" s="3">
        <f>'PVWatts Hourly Results (3)'!L2535/1000</f>
        <v>0</v>
      </c>
      <c r="P2524" s="3">
        <f>'PVWatts Hourly Results (4)'!L2535/1000</f>
        <v>0</v>
      </c>
      <c r="Q2524" s="130">
        <f>'PVWatts Hourly Results (5)'!L2535/1000</f>
        <v>0</v>
      </c>
    </row>
    <row r="2525" spans="2:17" x14ac:dyDescent="0.25">
      <c r="B2525" s="8">
        <v>4</v>
      </c>
      <c r="C2525" s="9">
        <v>15</v>
      </c>
      <c r="D2525" s="134">
        <f>'PVWatts Hourly Results (1)'!C2536</f>
        <v>0</v>
      </c>
      <c r="E2525" s="127">
        <f>DATE(YEAR(Inputs!$D$5),Summary!B2525,Summary!C2525)+TIME(D2525,0,0)</f>
        <v>106</v>
      </c>
      <c r="F2525" s="4">
        <f t="shared" si="277"/>
        <v>0</v>
      </c>
      <c r="G2525" s="4">
        <f t="shared" si="275"/>
        <v>1</v>
      </c>
      <c r="H2525" s="4">
        <f t="shared" si="278"/>
        <v>0</v>
      </c>
      <c r="I2525" s="4">
        <f t="shared" si="279"/>
        <v>0</v>
      </c>
      <c r="J2525" s="4">
        <f t="shared" si="280"/>
        <v>0</v>
      </c>
      <c r="K2525" s="4">
        <f t="shared" si="276"/>
        <v>0</v>
      </c>
      <c r="L2525" s="5">
        <f t="shared" si="281"/>
        <v>0</v>
      </c>
      <c r="M2525" s="137">
        <f>'PVWatts Hourly Results (1)'!L2536/1000</f>
        <v>0</v>
      </c>
      <c r="N2525" s="3">
        <f>'PVWatts Hourly Results (2)'!L2536/1000</f>
        <v>0</v>
      </c>
      <c r="O2525" s="3">
        <f>'PVWatts Hourly Results (3)'!L2536/1000</f>
        <v>0</v>
      </c>
      <c r="P2525" s="3">
        <f>'PVWatts Hourly Results (4)'!L2536/1000</f>
        <v>0</v>
      </c>
      <c r="Q2525" s="130">
        <f>'PVWatts Hourly Results (5)'!L2536/1000</f>
        <v>0</v>
      </c>
    </row>
    <row r="2526" spans="2:17" x14ac:dyDescent="0.25">
      <c r="B2526" s="8">
        <v>4</v>
      </c>
      <c r="C2526" s="9">
        <v>15</v>
      </c>
      <c r="D2526" s="134">
        <f>'PVWatts Hourly Results (1)'!C2537</f>
        <v>0</v>
      </c>
      <c r="E2526" s="127">
        <f>DATE(YEAR(Inputs!$D$5),Summary!B2526,Summary!C2526)+TIME(D2526,0,0)</f>
        <v>106</v>
      </c>
      <c r="F2526" s="4">
        <f t="shared" si="277"/>
        <v>0</v>
      </c>
      <c r="G2526" s="4">
        <f t="shared" si="275"/>
        <v>1</v>
      </c>
      <c r="H2526" s="4">
        <f t="shared" si="278"/>
        <v>0</v>
      </c>
      <c r="I2526" s="4">
        <f t="shared" si="279"/>
        <v>0</v>
      </c>
      <c r="J2526" s="4">
        <f t="shared" si="280"/>
        <v>0</v>
      </c>
      <c r="K2526" s="4">
        <f t="shared" si="276"/>
        <v>0</v>
      </c>
      <c r="L2526" s="5">
        <f t="shared" si="281"/>
        <v>0</v>
      </c>
      <c r="M2526" s="137">
        <f>'PVWatts Hourly Results (1)'!L2537/1000</f>
        <v>0</v>
      </c>
      <c r="N2526" s="3">
        <f>'PVWatts Hourly Results (2)'!L2537/1000</f>
        <v>0</v>
      </c>
      <c r="O2526" s="3">
        <f>'PVWatts Hourly Results (3)'!L2537/1000</f>
        <v>0</v>
      </c>
      <c r="P2526" s="3">
        <f>'PVWatts Hourly Results (4)'!L2537/1000</f>
        <v>0</v>
      </c>
      <c r="Q2526" s="130">
        <f>'PVWatts Hourly Results (5)'!L2537/1000</f>
        <v>0</v>
      </c>
    </row>
    <row r="2527" spans="2:17" x14ac:dyDescent="0.25">
      <c r="B2527" s="8">
        <v>4</v>
      </c>
      <c r="C2527" s="9">
        <v>15</v>
      </c>
      <c r="D2527" s="134">
        <f>'PVWatts Hourly Results (1)'!C2538</f>
        <v>0</v>
      </c>
      <c r="E2527" s="127">
        <f>DATE(YEAR(Inputs!$D$5),Summary!B2527,Summary!C2527)+TIME(D2527,0,0)</f>
        <v>106</v>
      </c>
      <c r="F2527" s="4">
        <f t="shared" si="277"/>
        <v>0</v>
      </c>
      <c r="G2527" s="4">
        <f t="shared" si="275"/>
        <v>1</v>
      </c>
      <c r="H2527" s="4">
        <f t="shared" si="278"/>
        <v>0</v>
      </c>
      <c r="I2527" s="4">
        <f t="shared" si="279"/>
        <v>0</v>
      </c>
      <c r="J2527" s="4">
        <f t="shared" si="280"/>
        <v>0</v>
      </c>
      <c r="K2527" s="4">
        <f t="shared" si="276"/>
        <v>0</v>
      </c>
      <c r="L2527" s="5">
        <f t="shared" si="281"/>
        <v>0</v>
      </c>
      <c r="M2527" s="137">
        <f>'PVWatts Hourly Results (1)'!L2538/1000</f>
        <v>0</v>
      </c>
      <c r="N2527" s="3">
        <f>'PVWatts Hourly Results (2)'!L2538/1000</f>
        <v>0</v>
      </c>
      <c r="O2527" s="3">
        <f>'PVWatts Hourly Results (3)'!L2538/1000</f>
        <v>0</v>
      </c>
      <c r="P2527" s="3">
        <f>'PVWatts Hourly Results (4)'!L2538/1000</f>
        <v>0</v>
      </c>
      <c r="Q2527" s="130">
        <f>'PVWatts Hourly Results (5)'!L2538/1000</f>
        <v>0</v>
      </c>
    </row>
    <row r="2528" spans="2:17" x14ac:dyDescent="0.25">
      <c r="B2528" s="8">
        <v>4</v>
      </c>
      <c r="C2528" s="9">
        <v>15</v>
      </c>
      <c r="D2528" s="134">
        <f>'PVWatts Hourly Results (1)'!C2539</f>
        <v>0</v>
      </c>
      <c r="E2528" s="127">
        <f>DATE(YEAR(Inputs!$D$5),Summary!B2528,Summary!C2528)+TIME(D2528,0,0)</f>
        <v>106</v>
      </c>
      <c r="F2528" s="4">
        <f t="shared" si="277"/>
        <v>0</v>
      </c>
      <c r="G2528" s="4">
        <f t="shared" si="275"/>
        <v>1</v>
      </c>
      <c r="H2528" s="4">
        <f t="shared" si="278"/>
        <v>0</v>
      </c>
      <c r="I2528" s="4">
        <f t="shared" si="279"/>
        <v>0</v>
      </c>
      <c r="J2528" s="4">
        <f t="shared" si="280"/>
        <v>0</v>
      </c>
      <c r="K2528" s="4">
        <f t="shared" si="276"/>
        <v>0</v>
      </c>
      <c r="L2528" s="5">
        <f t="shared" si="281"/>
        <v>0</v>
      </c>
      <c r="M2528" s="137">
        <f>'PVWatts Hourly Results (1)'!L2539/1000</f>
        <v>0</v>
      </c>
      <c r="N2528" s="3">
        <f>'PVWatts Hourly Results (2)'!L2539/1000</f>
        <v>0</v>
      </c>
      <c r="O2528" s="3">
        <f>'PVWatts Hourly Results (3)'!L2539/1000</f>
        <v>0</v>
      </c>
      <c r="P2528" s="3">
        <f>'PVWatts Hourly Results (4)'!L2539/1000</f>
        <v>0</v>
      </c>
      <c r="Q2528" s="130">
        <f>'PVWatts Hourly Results (5)'!L2539/1000</f>
        <v>0</v>
      </c>
    </row>
    <row r="2529" spans="2:17" x14ac:dyDescent="0.25">
      <c r="B2529" s="8">
        <v>4</v>
      </c>
      <c r="C2529" s="9">
        <v>15</v>
      </c>
      <c r="D2529" s="134">
        <f>'PVWatts Hourly Results (1)'!C2540</f>
        <v>0</v>
      </c>
      <c r="E2529" s="127">
        <f>DATE(YEAR(Inputs!$D$5),Summary!B2529,Summary!C2529)+TIME(D2529,0,0)</f>
        <v>106</v>
      </c>
      <c r="F2529" s="4">
        <f t="shared" si="277"/>
        <v>0</v>
      </c>
      <c r="G2529" s="4">
        <f t="shared" si="275"/>
        <v>1</v>
      </c>
      <c r="H2529" s="4">
        <f t="shared" si="278"/>
        <v>0</v>
      </c>
      <c r="I2529" s="4">
        <f t="shared" si="279"/>
        <v>0</v>
      </c>
      <c r="J2529" s="4">
        <f t="shared" si="280"/>
        <v>0</v>
      </c>
      <c r="K2529" s="4">
        <f t="shared" si="276"/>
        <v>0</v>
      </c>
      <c r="L2529" s="5">
        <f t="shared" si="281"/>
        <v>0</v>
      </c>
      <c r="M2529" s="137">
        <f>'PVWatts Hourly Results (1)'!L2540/1000</f>
        <v>0</v>
      </c>
      <c r="N2529" s="3">
        <f>'PVWatts Hourly Results (2)'!L2540/1000</f>
        <v>0</v>
      </c>
      <c r="O2529" s="3">
        <f>'PVWatts Hourly Results (3)'!L2540/1000</f>
        <v>0</v>
      </c>
      <c r="P2529" s="3">
        <f>'PVWatts Hourly Results (4)'!L2540/1000</f>
        <v>0</v>
      </c>
      <c r="Q2529" s="130">
        <f>'PVWatts Hourly Results (5)'!L2540/1000</f>
        <v>0</v>
      </c>
    </row>
    <row r="2530" spans="2:17" x14ac:dyDescent="0.25">
      <c r="B2530" s="8">
        <v>4</v>
      </c>
      <c r="C2530" s="9">
        <v>15</v>
      </c>
      <c r="D2530" s="134">
        <f>'PVWatts Hourly Results (1)'!C2541</f>
        <v>0</v>
      </c>
      <c r="E2530" s="127">
        <f>DATE(YEAR(Inputs!$D$5),Summary!B2530,Summary!C2530)+TIME(D2530,0,0)</f>
        <v>106</v>
      </c>
      <c r="F2530" s="4">
        <f t="shared" si="277"/>
        <v>0</v>
      </c>
      <c r="G2530" s="4">
        <f t="shared" si="275"/>
        <v>1</v>
      </c>
      <c r="H2530" s="4">
        <f t="shared" si="278"/>
        <v>0</v>
      </c>
      <c r="I2530" s="4">
        <f t="shared" si="279"/>
        <v>0</v>
      </c>
      <c r="J2530" s="4">
        <f t="shared" si="280"/>
        <v>0</v>
      </c>
      <c r="K2530" s="4">
        <f t="shared" si="276"/>
        <v>0</v>
      </c>
      <c r="L2530" s="5">
        <f t="shared" si="281"/>
        <v>0</v>
      </c>
      <c r="M2530" s="137">
        <f>'PVWatts Hourly Results (1)'!L2541/1000</f>
        <v>0</v>
      </c>
      <c r="N2530" s="3">
        <f>'PVWatts Hourly Results (2)'!L2541/1000</f>
        <v>0</v>
      </c>
      <c r="O2530" s="3">
        <f>'PVWatts Hourly Results (3)'!L2541/1000</f>
        <v>0</v>
      </c>
      <c r="P2530" s="3">
        <f>'PVWatts Hourly Results (4)'!L2541/1000</f>
        <v>0</v>
      </c>
      <c r="Q2530" s="130">
        <f>'PVWatts Hourly Results (5)'!L2541/1000</f>
        <v>0</v>
      </c>
    </row>
    <row r="2531" spans="2:17" x14ac:dyDescent="0.25">
      <c r="B2531" s="8">
        <v>4</v>
      </c>
      <c r="C2531" s="9">
        <v>15</v>
      </c>
      <c r="D2531" s="134">
        <f>'PVWatts Hourly Results (1)'!C2542</f>
        <v>0</v>
      </c>
      <c r="E2531" s="127">
        <f>DATE(YEAR(Inputs!$D$5),Summary!B2531,Summary!C2531)+TIME(D2531,0,0)</f>
        <v>106</v>
      </c>
      <c r="F2531" s="4">
        <f t="shared" si="277"/>
        <v>0</v>
      </c>
      <c r="G2531" s="4">
        <f t="shared" si="275"/>
        <v>1</v>
      </c>
      <c r="H2531" s="4">
        <f t="shared" si="278"/>
        <v>0</v>
      </c>
      <c r="I2531" s="4">
        <f t="shared" si="279"/>
        <v>0</v>
      </c>
      <c r="J2531" s="4">
        <f t="shared" si="280"/>
        <v>0</v>
      </c>
      <c r="K2531" s="4">
        <f t="shared" si="276"/>
        <v>0</v>
      </c>
      <c r="L2531" s="5">
        <f t="shared" si="281"/>
        <v>0</v>
      </c>
      <c r="M2531" s="137">
        <f>'PVWatts Hourly Results (1)'!L2542/1000</f>
        <v>0</v>
      </c>
      <c r="N2531" s="3">
        <f>'PVWatts Hourly Results (2)'!L2542/1000</f>
        <v>0</v>
      </c>
      <c r="O2531" s="3">
        <f>'PVWatts Hourly Results (3)'!L2542/1000</f>
        <v>0</v>
      </c>
      <c r="P2531" s="3">
        <f>'PVWatts Hourly Results (4)'!L2542/1000</f>
        <v>0</v>
      </c>
      <c r="Q2531" s="130">
        <f>'PVWatts Hourly Results (5)'!L2542/1000</f>
        <v>0</v>
      </c>
    </row>
    <row r="2532" spans="2:17" x14ac:dyDescent="0.25">
      <c r="B2532" s="8">
        <v>4</v>
      </c>
      <c r="C2532" s="9">
        <v>15</v>
      </c>
      <c r="D2532" s="134">
        <f>'PVWatts Hourly Results (1)'!C2543</f>
        <v>0</v>
      </c>
      <c r="E2532" s="127">
        <f>DATE(YEAR(Inputs!$D$5),Summary!B2532,Summary!C2532)+TIME(D2532,0,0)</f>
        <v>106</v>
      </c>
      <c r="F2532" s="4">
        <f t="shared" si="277"/>
        <v>0</v>
      </c>
      <c r="G2532" s="4">
        <f t="shared" si="275"/>
        <v>1</v>
      </c>
      <c r="H2532" s="4">
        <f t="shared" si="278"/>
        <v>0</v>
      </c>
      <c r="I2532" s="4">
        <f t="shared" si="279"/>
        <v>0</v>
      </c>
      <c r="J2532" s="4">
        <f t="shared" si="280"/>
        <v>0</v>
      </c>
      <c r="K2532" s="4">
        <f t="shared" si="276"/>
        <v>0</v>
      </c>
      <c r="L2532" s="5">
        <f t="shared" si="281"/>
        <v>0</v>
      </c>
      <c r="M2532" s="137">
        <f>'PVWatts Hourly Results (1)'!L2543/1000</f>
        <v>0</v>
      </c>
      <c r="N2532" s="3">
        <f>'PVWatts Hourly Results (2)'!L2543/1000</f>
        <v>0</v>
      </c>
      <c r="O2532" s="3">
        <f>'PVWatts Hourly Results (3)'!L2543/1000</f>
        <v>0</v>
      </c>
      <c r="P2532" s="3">
        <f>'PVWatts Hourly Results (4)'!L2543/1000</f>
        <v>0</v>
      </c>
      <c r="Q2532" s="130">
        <f>'PVWatts Hourly Results (5)'!L2543/1000</f>
        <v>0</v>
      </c>
    </row>
    <row r="2533" spans="2:17" x14ac:dyDescent="0.25">
      <c r="B2533" s="8">
        <v>4</v>
      </c>
      <c r="C2533" s="9">
        <v>15</v>
      </c>
      <c r="D2533" s="134">
        <f>'PVWatts Hourly Results (1)'!C2544</f>
        <v>0</v>
      </c>
      <c r="E2533" s="127">
        <f>DATE(YEAR(Inputs!$D$5),Summary!B2533,Summary!C2533)+TIME(D2533,0,0)</f>
        <v>106</v>
      </c>
      <c r="F2533" s="4">
        <f t="shared" si="277"/>
        <v>0</v>
      </c>
      <c r="G2533" s="4">
        <f t="shared" si="275"/>
        <v>1</v>
      </c>
      <c r="H2533" s="4">
        <f t="shared" si="278"/>
        <v>0</v>
      </c>
      <c r="I2533" s="4">
        <f t="shared" si="279"/>
        <v>0</v>
      </c>
      <c r="J2533" s="4">
        <f t="shared" si="280"/>
        <v>0</v>
      </c>
      <c r="K2533" s="4">
        <f t="shared" si="276"/>
        <v>0</v>
      </c>
      <c r="L2533" s="5">
        <f t="shared" si="281"/>
        <v>0</v>
      </c>
      <c r="M2533" s="137">
        <f>'PVWatts Hourly Results (1)'!L2544/1000</f>
        <v>0</v>
      </c>
      <c r="N2533" s="3">
        <f>'PVWatts Hourly Results (2)'!L2544/1000</f>
        <v>0</v>
      </c>
      <c r="O2533" s="3">
        <f>'PVWatts Hourly Results (3)'!L2544/1000</f>
        <v>0</v>
      </c>
      <c r="P2533" s="3">
        <f>'PVWatts Hourly Results (4)'!L2544/1000</f>
        <v>0</v>
      </c>
      <c r="Q2533" s="130">
        <f>'PVWatts Hourly Results (5)'!L2544/1000</f>
        <v>0</v>
      </c>
    </row>
    <row r="2534" spans="2:17" x14ac:dyDescent="0.25">
      <c r="B2534" s="8">
        <v>4</v>
      </c>
      <c r="C2534" s="9">
        <v>15</v>
      </c>
      <c r="D2534" s="134">
        <f>'PVWatts Hourly Results (1)'!C2545</f>
        <v>0</v>
      </c>
      <c r="E2534" s="127">
        <f>DATE(YEAR(Inputs!$D$5),Summary!B2534,Summary!C2534)+TIME(D2534,0,0)</f>
        <v>106</v>
      </c>
      <c r="F2534" s="4">
        <f t="shared" si="277"/>
        <v>0</v>
      </c>
      <c r="G2534" s="4">
        <f t="shared" si="275"/>
        <v>1</v>
      </c>
      <c r="H2534" s="4">
        <f t="shared" si="278"/>
        <v>0</v>
      </c>
      <c r="I2534" s="4">
        <f t="shared" si="279"/>
        <v>0</v>
      </c>
      <c r="J2534" s="4">
        <f t="shared" si="280"/>
        <v>0</v>
      </c>
      <c r="K2534" s="4">
        <f t="shared" si="276"/>
        <v>0</v>
      </c>
      <c r="L2534" s="5">
        <f t="shared" si="281"/>
        <v>0</v>
      </c>
      <c r="M2534" s="137">
        <f>'PVWatts Hourly Results (1)'!L2545/1000</f>
        <v>0</v>
      </c>
      <c r="N2534" s="3">
        <f>'PVWatts Hourly Results (2)'!L2545/1000</f>
        <v>0</v>
      </c>
      <c r="O2534" s="3">
        <f>'PVWatts Hourly Results (3)'!L2545/1000</f>
        <v>0</v>
      </c>
      <c r="P2534" s="3">
        <f>'PVWatts Hourly Results (4)'!L2545/1000</f>
        <v>0</v>
      </c>
      <c r="Q2534" s="130">
        <f>'PVWatts Hourly Results (5)'!L2545/1000</f>
        <v>0</v>
      </c>
    </row>
    <row r="2535" spans="2:17" x14ac:dyDescent="0.25">
      <c r="B2535" s="8">
        <v>4</v>
      </c>
      <c r="C2535" s="9">
        <v>15</v>
      </c>
      <c r="D2535" s="134">
        <f>'PVWatts Hourly Results (1)'!C2546</f>
        <v>0</v>
      </c>
      <c r="E2535" s="127">
        <f>DATE(YEAR(Inputs!$D$5),Summary!B2535,Summary!C2535)+TIME(D2535,0,0)</f>
        <v>106</v>
      </c>
      <c r="F2535" s="4">
        <f t="shared" si="277"/>
        <v>0</v>
      </c>
      <c r="G2535" s="4">
        <f t="shared" si="275"/>
        <v>1</v>
      </c>
      <c r="H2535" s="4">
        <f t="shared" si="278"/>
        <v>0</v>
      </c>
      <c r="I2535" s="4">
        <f t="shared" si="279"/>
        <v>0</v>
      </c>
      <c r="J2535" s="4">
        <f t="shared" si="280"/>
        <v>0</v>
      </c>
      <c r="K2535" s="4">
        <f t="shared" si="276"/>
        <v>0</v>
      </c>
      <c r="L2535" s="5">
        <f t="shared" si="281"/>
        <v>0</v>
      </c>
      <c r="M2535" s="137">
        <f>'PVWatts Hourly Results (1)'!L2546/1000</f>
        <v>0</v>
      </c>
      <c r="N2535" s="3">
        <f>'PVWatts Hourly Results (2)'!L2546/1000</f>
        <v>0</v>
      </c>
      <c r="O2535" s="3">
        <f>'PVWatts Hourly Results (3)'!L2546/1000</f>
        <v>0</v>
      </c>
      <c r="P2535" s="3">
        <f>'PVWatts Hourly Results (4)'!L2546/1000</f>
        <v>0</v>
      </c>
      <c r="Q2535" s="130">
        <f>'PVWatts Hourly Results (5)'!L2546/1000</f>
        <v>0</v>
      </c>
    </row>
    <row r="2536" spans="2:17" x14ac:dyDescent="0.25">
      <c r="B2536" s="8">
        <v>4</v>
      </c>
      <c r="C2536" s="9">
        <v>15</v>
      </c>
      <c r="D2536" s="134">
        <f>'PVWatts Hourly Results (1)'!C2547</f>
        <v>0</v>
      </c>
      <c r="E2536" s="127">
        <f>DATE(YEAR(Inputs!$D$5),Summary!B2536,Summary!C2536)+TIME(D2536,0,0)</f>
        <v>106</v>
      </c>
      <c r="F2536" s="4">
        <f t="shared" si="277"/>
        <v>0</v>
      </c>
      <c r="G2536" s="4">
        <f t="shared" si="275"/>
        <v>1</v>
      </c>
      <c r="H2536" s="4">
        <f t="shared" si="278"/>
        <v>0</v>
      </c>
      <c r="I2536" s="4">
        <f t="shared" si="279"/>
        <v>0</v>
      </c>
      <c r="J2536" s="4">
        <f t="shared" si="280"/>
        <v>0</v>
      </c>
      <c r="K2536" s="4">
        <f t="shared" si="276"/>
        <v>0</v>
      </c>
      <c r="L2536" s="5">
        <f t="shared" si="281"/>
        <v>0</v>
      </c>
      <c r="M2536" s="137">
        <f>'PVWatts Hourly Results (1)'!L2547/1000</f>
        <v>0</v>
      </c>
      <c r="N2536" s="3">
        <f>'PVWatts Hourly Results (2)'!L2547/1000</f>
        <v>0</v>
      </c>
      <c r="O2536" s="3">
        <f>'PVWatts Hourly Results (3)'!L2547/1000</f>
        <v>0</v>
      </c>
      <c r="P2536" s="3">
        <f>'PVWatts Hourly Results (4)'!L2547/1000</f>
        <v>0</v>
      </c>
      <c r="Q2536" s="130">
        <f>'PVWatts Hourly Results (5)'!L2547/1000</f>
        <v>0</v>
      </c>
    </row>
    <row r="2537" spans="2:17" x14ac:dyDescent="0.25">
      <c r="B2537" s="8">
        <v>4</v>
      </c>
      <c r="C2537" s="9">
        <v>15</v>
      </c>
      <c r="D2537" s="134">
        <f>'PVWatts Hourly Results (1)'!C2548</f>
        <v>0</v>
      </c>
      <c r="E2537" s="127">
        <f>DATE(YEAR(Inputs!$D$5),Summary!B2537,Summary!C2537)+TIME(D2537,0,0)</f>
        <v>106</v>
      </c>
      <c r="F2537" s="4">
        <f t="shared" si="277"/>
        <v>0</v>
      </c>
      <c r="G2537" s="4">
        <f t="shared" si="275"/>
        <v>1</v>
      </c>
      <c r="H2537" s="4">
        <f t="shared" si="278"/>
        <v>0</v>
      </c>
      <c r="I2537" s="4">
        <f t="shared" si="279"/>
        <v>0</v>
      </c>
      <c r="J2537" s="4">
        <f t="shared" si="280"/>
        <v>0</v>
      </c>
      <c r="K2537" s="4">
        <f t="shared" si="276"/>
        <v>0</v>
      </c>
      <c r="L2537" s="5">
        <f t="shared" si="281"/>
        <v>0</v>
      </c>
      <c r="M2537" s="137">
        <f>'PVWatts Hourly Results (1)'!L2548/1000</f>
        <v>0</v>
      </c>
      <c r="N2537" s="3">
        <f>'PVWatts Hourly Results (2)'!L2548/1000</f>
        <v>0</v>
      </c>
      <c r="O2537" s="3">
        <f>'PVWatts Hourly Results (3)'!L2548/1000</f>
        <v>0</v>
      </c>
      <c r="P2537" s="3">
        <f>'PVWatts Hourly Results (4)'!L2548/1000</f>
        <v>0</v>
      </c>
      <c r="Q2537" s="130">
        <f>'PVWatts Hourly Results (5)'!L2548/1000</f>
        <v>0</v>
      </c>
    </row>
    <row r="2538" spans="2:17" x14ac:dyDescent="0.25">
      <c r="B2538" s="8">
        <v>4</v>
      </c>
      <c r="C2538" s="9">
        <v>15</v>
      </c>
      <c r="D2538" s="134">
        <f>'PVWatts Hourly Results (1)'!C2549</f>
        <v>0</v>
      </c>
      <c r="E2538" s="127">
        <f>DATE(YEAR(Inputs!$D$5),Summary!B2538,Summary!C2538)+TIME(D2538,0,0)</f>
        <v>106</v>
      </c>
      <c r="F2538" s="4">
        <f t="shared" si="277"/>
        <v>0</v>
      </c>
      <c r="G2538" s="4">
        <f t="shared" si="275"/>
        <v>1</v>
      </c>
      <c r="H2538" s="4">
        <f t="shared" si="278"/>
        <v>0</v>
      </c>
      <c r="I2538" s="4">
        <f t="shared" si="279"/>
        <v>0</v>
      </c>
      <c r="J2538" s="4">
        <f t="shared" si="280"/>
        <v>0</v>
      </c>
      <c r="K2538" s="4">
        <f t="shared" si="276"/>
        <v>0</v>
      </c>
      <c r="L2538" s="5">
        <f t="shared" si="281"/>
        <v>0</v>
      </c>
      <c r="M2538" s="137">
        <f>'PVWatts Hourly Results (1)'!L2549/1000</f>
        <v>0</v>
      </c>
      <c r="N2538" s="3">
        <f>'PVWatts Hourly Results (2)'!L2549/1000</f>
        <v>0</v>
      </c>
      <c r="O2538" s="3">
        <f>'PVWatts Hourly Results (3)'!L2549/1000</f>
        <v>0</v>
      </c>
      <c r="P2538" s="3">
        <f>'PVWatts Hourly Results (4)'!L2549/1000</f>
        <v>0</v>
      </c>
      <c r="Q2538" s="130">
        <f>'PVWatts Hourly Results (5)'!L2549/1000</f>
        <v>0</v>
      </c>
    </row>
    <row r="2539" spans="2:17" x14ac:dyDescent="0.25">
      <c r="B2539" s="8">
        <v>4</v>
      </c>
      <c r="C2539" s="9">
        <v>15</v>
      </c>
      <c r="D2539" s="134">
        <f>'PVWatts Hourly Results (1)'!C2550</f>
        <v>0</v>
      </c>
      <c r="E2539" s="127">
        <f>DATE(YEAR(Inputs!$D$5),Summary!B2539,Summary!C2539)+TIME(D2539,0,0)</f>
        <v>106</v>
      </c>
      <c r="F2539" s="4">
        <f t="shared" si="277"/>
        <v>0</v>
      </c>
      <c r="G2539" s="4">
        <f t="shared" si="275"/>
        <v>1</v>
      </c>
      <c r="H2539" s="4">
        <f t="shared" si="278"/>
        <v>0</v>
      </c>
      <c r="I2539" s="4">
        <f t="shared" si="279"/>
        <v>0</v>
      </c>
      <c r="J2539" s="4">
        <f t="shared" si="280"/>
        <v>0</v>
      </c>
      <c r="K2539" s="4">
        <f t="shared" si="276"/>
        <v>0</v>
      </c>
      <c r="L2539" s="5">
        <f t="shared" si="281"/>
        <v>0</v>
      </c>
      <c r="M2539" s="137">
        <f>'PVWatts Hourly Results (1)'!L2550/1000</f>
        <v>0</v>
      </c>
      <c r="N2539" s="3">
        <f>'PVWatts Hourly Results (2)'!L2550/1000</f>
        <v>0</v>
      </c>
      <c r="O2539" s="3">
        <f>'PVWatts Hourly Results (3)'!L2550/1000</f>
        <v>0</v>
      </c>
      <c r="P2539" s="3">
        <f>'PVWatts Hourly Results (4)'!L2550/1000</f>
        <v>0</v>
      </c>
      <c r="Q2539" s="130">
        <f>'PVWatts Hourly Results (5)'!L2550/1000</f>
        <v>0</v>
      </c>
    </row>
    <row r="2540" spans="2:17" x14ac:dyDescent="0.25">
      <c r="B2540" s="8">
        <v>4</v>
      </c>
      <c r="C2540" s="9">
        <v>15</v>
      </c>
      <c r="D2540" s="134">
        <f>'PVWatts Hourly Results (1)'!C2551</f>
        <v>0</v>
      </c>
      <c r="E2540" s="127">
        <f>DATE(YEAR(Inputs!$D$5),Summary!B2540,Summary!C2540)+TIME(D2540,0,0)</f>
        <v>106</v>
      </c>
      <c r="F2540" s="4">
        <f t="shared" si="277"/>
        <v>0</v>
      </c>
      <c r="G2540" s="4">
        <f t="shared" si="275"/>
        <v>1</v>
      </c>
      <c r="H2540" s="4">
        <f t="shared" si="278"/>
        <v>0</v>
      </c>
      <c r="I2540" s="4">
        <f t="shared" si="279"/>
        <v>0</v>
      </c>
      <c r="J2540" s="4">
        <f t="shared" si="280"/>
        <v>0</v>
      </c>
      <c r="K2540" s="4">
        <f t="shared" si="276"/>
        <v>0</v>
      </c>
      <c r="L2540" s="5">
        <f t="shared" si="281"/>
        <v>0</v>
      </c>
      <c r="M2540" s="137">
        <f>'PVWatts Hourly Results (1)'!L2551/1000</f>
        <v>0</v>
      </c>
      <c r="N2540" s="3">
        <f>'PVWatts Hourly Results (2)'!L2551/1000</f>
        <v>0</v>
      </c>
      <c r="O2540" s="3">
        <f>'PVWatts Hourly Results (3)'!L2551/1000</f>
        <v>0</v>
      </c>
      <c r="P2540" s="3">
        <f>'PVWatts Hourly Results (4)'!L2551/1000</f>
        <v>0</v>
      </c>
      <c r="Q2540" s="130">
        <f>'PVWatts Hourly Results (5)'!L2551/1000</f>
        <v>0</v>
      </c>
    </row>
    <row r="2541" spans="2:17" x14ac:dyDescent="0.25">
      <c r="B2541" s="8">
        <v>4</v>
      </c>
      <c r="C2541" s="9">
        <v>15</v>
      </c>
      <c r="D2541" s="134">
        <f>'PVWatts Hourly Results (1)'!C2552</f>
        <v>0</v>
      </c>
      <c r="E2541" s="127">
        <f>DATE(YEAR(Inputs!$D$5),Summary!B2541,Summary!C2541)+TIME(D2541,0,0)</f>
        <v>106</v>
      </c>
      <c r="F2541" s="4">
        <f t="shared" si="277"/>
        <v>0</v>
      </c>
      <c r="G2541" s="4">
        <f t="shared" si="275"/>
        <v>1</v>
      </c>
      <c r="H2541" s="4">
        <f t="shared" si="278"/>
        <v>0</v>
      </c>
      <c r="I2541" s="4">
        <f t="shared" si="279"/>
        <v>0</v>
      </c>
      <c r="J2541" s="4">
        <f t="shared" si="280"/>
        <v>0</v>
      </c>
      <c r="K2541" s="4">
        <f t="shared" si="276"/>
        <v>0</v>
      </c>
      <c r="L2541" s="5">
        <f t="shared" si="281"/>
        <v>0</v>
      </c>
      <c r="M2541" s="137">
        <f>'PVWatts Hourly Results (1)'!L2552/1000</f>
        <v>0</v>
      </c>
      <c r="N2541" s="3">
        <f>'PVWatts Hourly Results (2)'!L2552/1000</f>
        <v>0</v>
      </c>
      <c r="O2541" s="3">
        <f>'PVWatts Hourly Results (3)'!L2552/1000</f>
        <v>0</v>
      </c>
      <c r="P2541" s="3">
        <f>'PVWatts Hourly Results (4)'!L2552/1000</f>
        <v>0</v>
      </c>
      <c r="Q2541" s="130">
        <f>'PVWatts Hourly Results (5)'!L2552/1000</f>
        <v>0</v>
      </c>
    </row>
    <row r="2542" spans="2:17" x14ac:dyDescent="0.25">
      <c r="B2542" s="8">
        <v>4</v>
      </c>
      <c r="C2542" s="9">
        <v>16</v>
      </c>
      <c r="D2542" s="134">
        <f>'PVWatts Hourly Results (1)'!C2553</f>
        <v>0</v>
      </c>
      <c r="E2542" s="127">
        <f>DATE(YEAR(Inputs!$D$5),Summary!B2542,Summary!C2542)+TIME(D2542,0,0)</f>
        <v>107</v>
      </c>
      <c r="F2542" s="4">
        <f t="shared" si="277"/>
        <v>0</v>
      </c>
      <c r="G2542" s="4">
        <f t="shared" si="275"/>
        <v>2</v>
      </c>
      <c r="H2542" s="4">
        <f t="shared" si="278"/>
        <v>1</v>
      </c>
      <c r="I2542" s="4">
        <f t="shared" si="279"/>
        <v>0</v>
      </c>
      <c r="J2542" s="4">
        <f t="shared" si="280"/>
        <v>0</v>
      </c>
      <c r="K2542" s="4">
        <f t="shared" si="276"/>
        <v>0</v>
      </c>
      <c r="L2542" s="5">
        <f t="shared" si="281"/>
        <v>0</v>
      </c>
      <c r="M2542" s="137">
        <f>'PVWatts Hourly Results (1)'!L2553/1000</f>
        <v>0</v>
      </c>
      <c r="N2542" s="3">
        <f>'PVWatts Hourly Results (2)'!L2553/1000</f>
        <v>0</v>
      </c>
      <c r="O2542" s="3">
        <f>'PVWatts Hourly Results (3)'!L2553/1000</f>
        <v>0</v>
      </c>
      <c r="P2542" s="3">
        <f>'PVWatts Hourly Results (4)'!L2553/1000</f>
        <v>0</v>
      </c>
      <c r="Q2542" s="130">
        <f>'PVWatts Hourly Results (5)'!L2553/1000</f>
        <v>0</v>
      </c>
    </row>
    <row r="2543" spans="2:17" x14ac:dyDescent="0.25">
      <c r="B2543" s="8">
        <v>4</v>
      </c>
      <c r="C2543" s="9">
        <v>16</v>
      </c>
      <c r="D2543" s="134">
        <f>'PVWatts Hourly Results (1)'!C2554</f>
        <v>0</v>
      </c>
      <c r="E2543" s="127">
        <f>DATE(YEAR(Inputs!$D$5),Summary!B2543,Summary!C2543)+TIME(D2543,0,0)</f>
        <v>107</v>
      </c>
      <c r="F2543" s="4">
        <f t="shared" si="277"/>
        <v>0</v>
      </c>
      <c r="G2543" s="4">
        <f t="shared" si="275"/>
        <v>2</v>
      </c>
      <c r="H2543" s="4">
        <f t="shared" si="278"/>
        <v>1</v>
      </c>
      <c r="I2543" s="4">
        <f t="shared" si="279"/>
        <v>0</v>
      </c>
      <c r="J2543" s="4">
        <f t="shared" si="280"/>
        <v>0</v>
      </c>
      <c r="K2543" s="4">
        <f t="shared" si="276"/>
        <v>0</v>
      </c>
      <c r="L2543" s="5">
        <f t="shared" si="281"/>
        <v>0</v>
      </c>
      <c r="M2543" s="137">
        <f>'PVWatts Hourly Results (1)'!L2554/1000</f>
        <v>0</v>
      </c>
      <c r="N2543" s="3">
        <f>'PVWatts Hourly Results (2)'!L2554/1000</f>
        <v>0</v>
      </c>
      <c r="O2543" s="3">
        <f>'PVWatts Hourly Results (3)'!L2554/1000</f>
        <v>0</v>
      </c>
      <c r="P2543" s="3">
        <f>'PVWatts Hourly Results (4)'!L2554/1000</f>
        <v>0</v>
      </c>
      <c r="Q2543" s="130">
        <f>'PVWatts Hourly Results (5)'!L2554/1000</f>
        <v>0</v>
      </c>
    </row>
    <row r="2544" spans="2:17" x14ac:dyDescent="0.25">
      <c r="B2544" s="8">
        <v>4</v>
      </c>
      <c r="C2544" s="9">
        <v>16</v>
      </c>
      <c r="D2544" s="134">
        <f>'PVWatts Hourly Results (1)'!C2555</f>
        <v>0</v>
      </c>
      <c r="E2544" s="127">
        <f>DATE(YEAR(Inputs!$D$5),Summary!B2544,Summary!C2544)+TIME(D2544,0,0)</f>
        <v>107</v>
      </c>
      <c r="F2544" s="4">
        <f t="shared" si="277"/>
        <v>0</v>
      </c>
      <c r="G2544" s="4">
        <f t="shared" si="275"/>
        <v>2</v>
      </c>
      <c r="H2544" s="4">
        <f t="shared" si="278"/>
        <v>1</v>
      </c>
      <c r="I2544" s="4">
        <f t="shared" si="279"/>
        <v>0</v>
      </c>
      <c r="J2544" s="4">
        <f t="shared" si="280"/>
        <v>0</v>
      </c>
      <c r="K2544" s="4">
        <f t="shared" si="276"/>
        <v>0</v>
      </c>
      <c r="L2544" s="5">
        <f t="shared" si="281"/>
        <v>0</v>
      </c>
      <c r="M2544" s="137">
        <f>'PVWatts Hourly Results (1)'!L2555/1000</f>
        <v>0</v>
      </c>
      <c r="N2544" s="3">
        <f>'PVWatts Hourly Results (2)'!L2555/1000</f>
        <v>0</v>
      </c>
      <c r="O2544" s="3">
        <f>'PVWatts Hourly Results (3)'!L2555/1000</f>
        <v>0</v>
      </c>
      <c r="P2544" s="3">
        <f>'PVWatts Hourly Results (4)'!L2555/1000</f>
        <v>0</v>
      </c>
      <c r="Q2544" s="130">
        <f>'PVWatts Hourly Results (5)'!L2555/1000</f>
        <v>0</v>
      </c>
    </row>
    <row r="2545" spans="2:17" x14ac:dyDescent="0.25">
      <c r="B2545" s="8">
        <v>4</v>
      </c>
      <c r="C2545" s="9">
        <v>16</v>
      </c>
      <c r="D2545" s="134">
        <f>'PVWatts Hourly Results (1)'!C2556</f>
        <v>0</v>
      </c>
      <c r="E2545" s="127">
        <f>DATE(YEAR(Inputs!$D$5),Summary!B2545,Summary!C2545)+TIME(D2545,0,0)</f>
        <v>107</v>
      </c>
      <c r="F2545" s="4">
        <f t="shared" si="277"/>
        <v>0</v>
      </c>
      <c r="G2545" s="4">
        <f t="shared" si="275"/>
        <v>2</v>
      </c>
      <c r="H2545" s="4">
        <f t="shared" si="278"/>
        <v>1</v>
      </c>
      <c r="I2545" s="4">
        <f t="shared" si="279"/>
        <v>0</v>
      </c>
      <c r="J2545" s="4">
        <f t="shared" si="280"/>
        <v>0</v>
      </c>
      <c r="K2545" s="4">
        <f t="shared" si="276"/>
        <v>0</v>
      </c>
      <c r="L2545" s="5">
        <f t="shared" si="281"/>
        <v>0</v>
      </c>
      <c r="M2545" s="137">
        <f>'PVWatts Hourly Results (1)'!L2556/1000</f>
        <v>0</v>
      </c>
      <c r="N2545" s="3">
        <f>'PVWatts Hourly Results (2)'!L2556/1000</f>
        <v>0</v>
      </c>
      <c r="O2545" s="3">
        <f>'PVWatts Hourly Results (3)'!L2556/1000</f>
        <v>0</v>
      </c>
      <c r="P2545" s="3">
        <f>'PVWatts Hourly Results (4)'!L2556/1000</f>
        <v>0</v>
      </c>
      <c r="Q2545" s="130">
        <f>'PVWatts Hourly Results (5)'!L2556/1000</f>
        <v>0</v>
      </c>
    </row>
    <row r="2546" spans="2:17" x14ac:dyDescent="0.25">
      <c r="B2546" s="8">
        <v>4</v>
      </c>
      <c r="C2546" s="9">
        <v>16</v>
      </c>
      <c r="D2546" s="134">
        <f>'PVWatts Hourly Results (1)'!C2557</f>
        <v>0</v>
      </c>
      <c r="E2546" s="127">
        <f>DATE(YEAR(Inputs!$D$5),Summary!B2546,Summary!C2546)+TIME(D2546,0,0)</f>
        <v>107</v>
      </c>
      <c r="F2546" s="4">
        <f t="shared" si="277"/>
        <v>0</v>
      </c>
      <c r="G2546" s="4">
        <f t="shared" si="275"/>
        <v>2</v>
      </c>
      <c r="H2546" s="4">
        <f t="shared" si="278"/>
        <v>1</v>
      </c>
      <c r="I2546" s="4">
        <f t="shared" si="279"/>
        <v>0</v>
      </c>
      <c r="J2546" s="4">
        <f t="shared" si="280"/>
        <v>0</v>
      </c>
      <c r="K2546" s="4">
        <f t="shared" si="276"/>
        <v>0</v>
      </c>
      <c r="L2546" s="5">
        <f t="shared" si="281"/>
        <v>0</v>
      </c>
      <c r="M2546" s="137">
        <f>'PVWatts Hourly Results (1)'!L2557/1000</f>
        <v>0</v>
      </c>
      <c r="N2546" s="3">
        <f>'PVWatts Hourly Results (2)'!L2557/1000</f>
        <v>0</v>
      </c>
      <c r="O2546" s="3">
        <f>'PVWatts Hourly Results (3)'!L2557/1000</f>
        <v>0</v>
      </c>
      <c r="P2546" s="3">
        <f>'PVWatts Hourly Results (4)'!L2557/1000</f>
        <v>0</v>
      </c>
      <c r="Q2546" s="130">
        <f>'PVWatts Hourly Results (5)'!L2557/1000</f>
        <v>0</v>
      </c>
    </row>
    <row r="2547" spans="2:17" x14ac:dyDescent="0.25">
      <c r="B2547" s="8">
        <v>4</v>
      </c>
      <c r="C2547" s="9">
        <v>16</v>
      </c>
      <c r="D2547" s="134">
        <f>'PVWatts Hourly Results (1)'!C2558</f>
        <v>0</v>
      </c>
      <c r="E2547" s="127">
        <f>DATE(YEAR(Inputs!$D$5),Summary!B2547,Summary!C2547)+TIME(D2547,0,0)</f>
        <v>107</v>
      </c>
      <c r="F2547" s="4">
        <f t="shared" si="277"/>
        <v>0</v>
      </c>
      <c r="G2547" s="4">
        <f t="shared" si="275"/>
        <v>2</v>
      </c>
      <c r="H2547" s="4">
        <f t="shared" si="278"/>
        <v>1</v>
      </c>
      <c r="I2547" s="4">
        <f t="shared" si="279"/>
        <v>0</v>
      </c>
      <c r="J2547" s="4">
        <f t="shared" si="280"/>
        <v>0</v>
      </c>
      <c r="K2547" s="4">
        <f t="shared" si="276"/>
        <v>0</v>
      </c>
      <c r="L2547" s="5">
        <f t="shared" si="281"/>
        <v>0</v>
      </c>
      <c r="M2547" s="137">
        <f>'PVWatts Hourly Results (1)'!L2558/1000</f>
        <v>0</v>
      </c>
      <c r="N2547" s="3">
        <f>'PVWatts Hourly Results (2)'!L2558/1000</f>
        <v>0</v>
      </c>
      <c r="O2547" s="3">
        <f>'PVWatts Hourly Results (3)'!L2558/1000</f>
        <v>0</v>
      </c>
      <c r="P2547" s="3">
        <f>'PVWatts Hourly Results (4)'!L2558/1000</f>
        <v>0</v>
      </c>
      <c r="Q2547" s="130">
        <f>'PVWatts Hourly Results (5)'!L2558/1000</f>
        <v>0</v>
      </c>
    </row>
    <row r="2548" spans="2:17" x14ac:dyDescent="0.25">
      <c r="B2548" s="8">
        <v>4</v>
      </c>
      <c r="C2548" s="9">
        <v>16</v>
      </c>
      <c r="D2548" s="134">
        <f>'PVWatts Hourly Results (1)'!C2559</f>
        <v>0</v>
      </c>
      <c r="E2548" s="127">
        <f>DATE(YEAR(Inputs!$D$5),Summary!B2548,Summary!C2548)+TIME(D2548,0,0)</f>
        <v>107</v>
      </c>
      <c r="F2548" s="4">
        <f t="shared" si="277"/>
        <v>0</v>
      </c>
      <c r="G2548" s="4">
        <f t="shared" si="275"/>
        <v>2</v>
      </c>
      <c r="H2548" s="4">
        <f t="shared" si="278"/>
        <v>1</v>
      </c>
      <c r="I2548" s="4">
        <f t="shared" si="279"/>
        <v>0</v>
      </c>
      <c r="J2548" s="4">
        <f t="shared" si="280"/>
        <v>0</v>
      </c>
      <c r="K2548" s="4">
        <f t="shared" si="276"/>
        <v>0</v>
      </c>
      <c r="L2548" s="5">
        <f t="shared" si="281"/>
        <v>0</v>
      </c>
      <c r="M2548" s="137">
        <f>'PVWatts Hourly Results (1)'!L2559/1000</f>
        <v>0</v>
      </c>
      <c r="N2548" s="3">
        <f>'PVWatts Hourly Results (2)'!L2559/1000</f>
        <v>0</v>
      </c>
      <c r="O2548" s="3">
        <f>'PVWatts Hourly Results (3)'!L2559/1000</f>
        <v>0</v>
      </c>
      <c r="P2548" s="3">
        <f>'PVWatts Hourly Results (4)'!L2559/1000</f>
        <v>0</v>
      </c>
      <c r="Q2548" s="130">
        <f>'PVWatts Hourly Results (5)'!L2559/1000</f>
        <v>0</v>
      </c>
    </row>
    <row r="2549" spans="2:17" x14ac:dyDescent="0.25">
      <c r="B2549" s="8">
        <v>4</v>
      </c>
      <c r="C2549" s="9">
        <v>16</v>
      </c>
      <c r="D2549" s="134">
        <f>'PVWatts Hourly Results (1)'!C2560</f>
        <v>0</v>
      </c>
      <c r="E2549" s="127">
        <f>DATE(YEAR(Inputs!$D$5),Summary!B2549,Summary!C2549)+TIME(D2549,0,0)</f>
        <v>107</v>
      </c>
      <c r="F2549" s="4">
        <f t="shared" si="277"/>
        <v>0</v>
      </c>
      <c r="G2549" s="4">
        <f t="shared" si="275"/>
        <v>2</v>
      </c>
      <c r="H2549" s="4">
        <f t="shared" si="278"/>
        <v>1</v>
      </c>
      <c r="I2549" s="4">
        <f t="shared" si="279"/>
        <v>0</v>
      </c>
      <c r="J2549" s="4">
        <f t="shared" si="280"/>
        <v>0</v>
      </c>
      <c r="K2549" s="4">
        <f t="shared" si="276"/>
        <v>0</v>
      </c>
      <c r="L2549" s="5">
        <f t="shared" si="281"/>
        <v>0</v>
      </c>
      <c r="M2549" s="137">
        <f>'PVWatts Hourly Results (1)'!L2560/1000</f>
        <v>0</v>
      </c>
      <c r="N2549" s="3">
        <f>'PVWatts Hourly Results (2)'!L2560/1000</f>
        <v>0</v>
      </c>
      <c r="O2549" s="3">
        <f>'PVWatts Hourly Results (3)'!L2560/1000</f>
        <v>0</v>
      </c>
      <c r="P2549" s="3">
        <f>'PVWatts Hourly Results (4)'!L2560/1000</f>
        <v>0</v>
      </c>
      <c r="Q2549" s="130">
        <f>'PVWatts Hourly Results (5)'!L2560/1000</f>
        <v>0</v>
      </c>
    </row>
    <row r="2550" spans="2:17" x14ac:dyDescent="0.25">
      <c r="B2550" s="8">
        <v>4</v>
      </c>
      <c r="C2550" s="9">
        <v>16</v>
      </c>
      <c r="D2550" s="134">
        <f>'PVWatts Hourly Results (1)'!C2561</f>
        <v>0</v>
      </c>
      <c r="E2550" s="127">
        <f>DATE(YEAR(Inputs!$D$5),Summary!B2550,Summary!C2550)+TIME(D2550,0,0)</f>
        <v>107</v>
      </c>
      <c r="F2550" s="4">
        <f t="shared" si="277"/>
        <v>0</v>
      </c>
      <c r="G2550" s="4">
        <f t="shared" si="275"/>
        <v>2</v>
      </c>
      <c r="H2550" s="4">
        <f t="shared" si="278"/>
        <v>1</v>
      </c>
      <c r="I2550" s="4">
        <f t="shared" si="279"/>
        <v>0</v>
      </c>
      <c r="J2550" s="4">
        <f t="shared" si="280"/>
        <v>0</v>
      </c>
      <c r="K2550" s="4">
        <f t="shared" si="276"/>
        <v>0</v>
      </c>
      <c r="L2550" s="5">
        <f t="shared" si="281"/>
        <v>0</v>
      </c>
      <c r="M2550" s="137">
        <f>'PVWatts Hourly Results (1)'!L2561/1000</f>
        <v>0</v>
      </c>
      <c r="N2550" s="3">
        <f>'PVWatts Hourly Results (2)'!L2561/1000</f>
        <v>0</v>
      </c>
      <c r="O2550" s="3">
        <f>'PVWatts Hourly Results (3)'!L2561/1000</f>
        <v>0</v>
      </c>
      <c r="P2550" s="3">
        <f>'PVWatts Hourly Results (4)'!L2561/1000</f>
        <v>0</v>
      </c>
      <c r="Q2550" s="130">
        <f>'PVWatts Hourly Results (5)'!L2561/1000</f>
        <v>0</v>
      </c>
    </row>
    <row r="2551" spans="2:17" x14ac:dyDescent="0.25">
      <c r="B2551" s="8">
        <v>4</v>
      </c>
      <c r="C2551" s="9">
        <v>16</v>
      </c>
      <c r="D2551" s="134">
        <f>'PVWatts Hourly Results (1)'!C2562</f>
        <v>0</v>
      </c>
      <c r="E2551" s="127">
        <f>DATE(YEAR(Inputs!$D$5),Summary!B2551,Summary!C2551)+TIME(D2551,0,0)</f>
        <v>107</v>
      </c>
      <c r="F2551" s="4">
        <f t="shared" si="277"/>
        <v>0</v>
      </c>
      <c r="G2551" s="4">
        <f t="shared" si="275"/>
        <v>2</v>
      </c>
      <c r="H2551" s="4">
        <f t="shared" si="278"/>
        <v>1</v>
      </c>
      <c r="I2551" s="4">
        <f t="shared" si="279"/>
        <v>0</v>
      </c>
      <c r="J2551" s="4">
        <f t="shared" si="280"/>
        <v>0</v>
      </c>
      <c r="K2551" s="4">
        <f t="shared" si="276"/>
        <v>0</v>
      </c>
      <c r="L2551" s="5">
        <f t="shared" si="281"/>
        <v>0</v>
      </c>
      <c r="M2551" s="137">
        <f>'PVWatts Hourly Results (1)'!L2562/1000</f>
        <v>0</v>
      </c>
      <c r="N2551" s="3">
        <f>'PVWatts Hourly Results (2)'!L2562/1000</f>
        <v>0</v>
      </c>
      <c r="O2551" s="3">
        <f>'PVWatts Hourly Results (3)'!L2562/1000</f>
        <v>0</v>
      </c>
      <c r="P2551" s="3">
        <f>'PVWatts Hourly Results (4)'!L2562/1000</f>
        <v>0</v>
      </c>
      <c r="Q2551" s="130">
        <f>'PVWatts Hourly Results (5)'!L2562/1000</f>
        <v>0</v>
      </c>
    </row>
    <row r="2552" spans="2:17" x14ac:dyDescent="0.25">
      <c r="B2552" s="8">
        <v>4</v>
      </c>
      <c r="C2552" s="9">
        <v>16</v>
      </c>
      <c r="D2552" s="134">
        <f>'PVWatts Hourly Results (1)'!C2563</f>
        <v>0</v>
      </c>
      <c r="E2552" s="127">
        <f>DATE(YEAR(Inputs!$D$5),Summary!B2552,Summary!C2552)+TIME(D2552,0,0)</f>
        <v>107</v>
      </c>
      <c r="F2552" s="4">
        <f t="shared" si="277"/>
        <v>0</v>
      </c>
      <c r="G2552" s="4">
        <f t="shared" si="275"/>
        <v>2</v>
      </c>
      <c r="H2552" s="4">
        <f t="shared" si="278"/>
        <v>1</v>
      </c>
      <c r="I2552" s="4">
        <f t="shared" si="279"/>
        <v>0</v>
      </c>
      <c r="J2552" s="4">
        <f t="shared" si="280"/>
        <v>0</v>
      </c>
      <c r="K2552" s="4">
        <f t="shared" si="276"/>
        <v>0</v>
      </c>
      <c r="L2552" s="5">
        <f t="shared" si="281"/>
        <v>0</v>
      </c>
      <c r="M2552" s="137">
        <f>'PVWatts Hourly Results (1)'!L2563/1000</f>
        <v>0</v>
      </c>
      <c r="N2552" s="3">
        <f>'PVWatts Hourly Results (2)'!L2563/1000</f>
        <v>0</v>
      </c>
      <c r="O2552" s="3">
        <f>'PVWatts Hourly Results (3)'!L2563/1000</f>
        <v>0</v>
      </c>
      <c r="P2552" s="3">
        <f>'PVWatts Hourly Results (4)'!L2563/1000</f>
        <v>0</v>
      </c>
      <c r="Q2552" s="130">
        <f>'PVWatts Hourly Results (5)'!L2563/1000</f>
        <v>0</v>
      </c>
    </row>
    <row r="2553" spans="2:17" x14ac:dyDescent="0.25">
      <c r="B2553" s="8">
        <v>4</v>
      </c>
      <c r="C2553" s="9">
        <v>16</v>
      </c>
      <c r="D2553" s="134">
        <f>'PVWatts Hourly Results (1)'!C2564</f>
        <v>0</v>
      </c>
      <c r="E2553" s="127">
        <f>DATE(YEAR(Inputs!$D$5),Summary!B2553,Summary!C2553)+TIME(D2553,0,0)</f>
        <v>107</v>
      </c>
      <c r="F2553" s="4">
        <f t="shared" si="277"/>
        <v>0</v>
      </c>
      <c r="G2553" s="4">
        <f t="shared" si="275"/>
        <v>2</v>
      </c>
      <c r="H2553" s="4">
        <f t="shared" si="278"/>
        <v>1</v>
      </c>
      <c r="I2553" s="4">
        <f t="shared" si="279"/>
        <v>0</v>
      </c>
      <c r="J2553" s="4">
        <f t="shared" si="280"/>
        <v>0</v>
      </c>
      <c r="K2553" s="4">
        <f t="shared" si="276"/>
        <v>0</v>
      </c>
      <c r="L2553" s="5">
        <f t="shared" si="281"/>
        <v>0</v>
      </c>
      <c r="M2553" s="137">
        <f>'PVWatts Hourly Results (1)'!L2564/1000</f>
        <v>0</v>
      </c>
      <c r="N2553" s="3">
        <f>'PVWatts Hourly Results (2)'!L2564/1000</f>
        <v>0</v>
      </c>
      <c r="O2553" s="3">
        <f>'PVWatts Hourly Results (3)'!L2564/1000</f>
        <v>0</v>
      </c>
      <c r="P2553" s="3">
        <f>'PVWatts Hourly Results (4)'!L2564/1000</f>
        <v>0</v>
      </c>
      <c r="Q2553" s="130">
        <f>'PVWatts Hourly Results (5)'!L2564/1000</f>
        <v>0</v>
      </c>
    </row>
    <row r="2554" spans="2:17" x14ac:dyDescent="0.25">
      <c r="B2554" s="8">
        <v>4</v>
      </c>
      <c r="C2554" s="9">
        <v>16</v>
      </c>
      <c r="D2554" s="134">
        <f>'PVWatts Hourly Results (1)'!C2565</f>
        <v>0</v>
      </c>
      <c r="E2554" s="127">
        <f>DATE(YEAR(Inputs!$D$5),Summary!B2554,Summary!C2554)+TIME(D2554,0,0)</f>
        <v>107</v>
      </c>
      <c r="F2554" s="4">
        <f t="shared" si="277"/>
        <v>0</v>
      </c>
      <c r="G2554" s="4">
        <f t="shared" si="275"/>
        <v>2</v>
      </c>
      <c r="H2554" s="4">
        <f t="shared" si="278"/>
        <v>1</v>
      </c>
      <c r="I2554" s="4">
        <f t="shared" si="279"/>
        <v>0</v>
      </c>
      <c r="J2554" s="4">
        <f t="shared" si="280"/>
        <v>0</v>
      </c>
      <c r="K2554" s="4">
        <f t="shared" si="276"/>
        <v>0</v>
      </c>
      <c r="L2554" s="5">
        <f t="shared" si="281"/>
        <v>0</v>
      </c>
      <c r="M2554" s="137">
        <f>'PVWatts Hourly Results (1)'!L2565/1000</f>
        <v>0</v>
      </c>
      <c r="N2554" s="3">
        <f>'PVWatts Hourly Results (2)'!L2565/1000</f>
        <v>0</v>
      </c>
      <c r="O2554" s="3">
        <f>'PVWatts Hourly Results (3)'!L2565/1000</f>
        <v>0</v>
      </c>
      <c r="P2554" s="3">
        <f>'PVWatts Hourly Results (4)'!L2565/1000</f>
        <v>0</v>
      </c>
      <c r="Q2554" s="130">
        <f>'PVWatts Hourly Results (5)'!L2565/1000</f>
        <v>0</v>
      </c>
    </row>
    <row r="2555" spans="2:17" x14ac:dyDescent="0.25">
      <c r="B2555" s="8">
        <v>4</v>
      </c>
      <c r="C2555" s="9">
        <v>16</v>
      </c>
      <c r="D2555" s="134">
        <f>'PVWatts Hourly Results (1)'!C2566</f>
        <v>0</v>
      </c>
      <c r="E2555" s="127">
        <f>DATE(YEAR(Inputs!$D$5),Summary!B2555,Summary!C2555)+TIME(D2555,0,0)</f>
        <v>107</v>
      </c>
      <c r="F2555" s="4">
        <f t="shared" si="277"/>
        <v>0</v>
      </c>
      <c r="G2555" s="4">
        <f t="shared" si="275"/>
        <v>2</v>
      </c>
      <c r="H2555" s="4">
        <f t="shared" si="278"/>
        <v>1</v>
      </c>
      <c r="I2555" s="4">
        <f t="shared" si="279"/>
        <v>0</v>
      </c>
      <c r="J2555" s="4">
        <f t="shared" si="280"/>
        <v>0</v>
      </c>
      <c r="K2555" s="4">
        <f t="shared" si="276"/>
        <v>0</v>
      </c>
      <c r="L2555" s="5">
        <f t="shared" si="281"/>
        <v>0</v>
      </c>
      <c r="M2555" s="137">
        <f>'PVWatts Hourly Results (1)'!L2566/1000</f>
        <v>0</v>
      </c>
      <c r="N2555" s="3">
        <f>'PVWatts Hourly Results (2)'!L2566/1000</f>
        <v>0</v>
      </c>
      <c r="O2555" s="3">
        <f>'PVWatts Hourly Results (3)'!L2566/1000</f>
        <v>0</v>
      </c>
      <c r="P2555" s="3">
        <f>'PVWatts Hourly Results (4)'!L2566/1000</f>
        <v>0</v>
      </c>
      <c r="Q2555" s="130">
        <f>'PVWatts Hourly Results (5)'!L2566/1000</f>
        <v>0</v>
      </c>
    </row>
    <row r="2556" spans="2:17" x14ac:dyDescent="0.25">
      <c r="B2556" s="8">
        <v>4</v>
      </c>
      <c r="C2556" s="9">
        <v>16</v>
      </c>
      <c r="D2556" s="134">
        <f>'PVWatts Hourly Results (1)'!C2567</f>
        <v>0</v>
      </c>
      <c r="E2556" s="127">
        <f>DATE(YEAR(Inputs!$D$5),Summary!B2556,Summary!C2556)+TIME(D2556,0,0)</f>
        <v>107</v>
      </c>
      <c r="F2556" s="4">
        <f t="shared" si="277"/>
        <v>0</v>
      </c>
      <c r="G2556" s="4">
        <f t="shared" si="275"/>
        <v>2</v>
      </c>
      <c r="H2556" s="4">
        <f t="shared" si="278"/>
        <v>1</v>
      </c>
      <c r="I2556" s="4">
        <f t="shared" si="279"/>
        <v>0</v>
      </c>
      <c r="J2556" s="4">
        <f t="shared" si="280"/>
        <v>0</v>
      </c>
      <c r="K2556" s="4">
        <f t="shared" si="276"/>
        <v>0</v>
      </c>
      <c r="L2556" s="5">
        <f t="shared" si="281"/>
        <v>0</v>
      </c>
      <c r="M2556" s="137">
        <f>'PVWatts Hourly Results (1)'!L2567/1000</f>
        <v>0</v>
      </c>
      <c r="N2556" s="3">
        <f>'PVWatts Hourly Results (2)'!L2567/1000</f>
        <v>0</v>
      </c>
      <c r="O2556" s="3">
        <f>'PVWatts Hourly Results (3)'!L2567/1000</f>
        <v>0</v>
      </c>
      <c r="P2556" s="3">
        <f>'PVWatts Hourly Results (4)'!L2567/1000</f>
        <v>0</v>
      </c>
      <c r="Q2556" s="130">
        <f>'PVWatts Hourly Results (5)'!L2567/1000</f>
        <v>0</v>
      </c>
    </row>
    <row r="2557" spans="2:17" x14ac:dyDescent="0.25">
      <c r="B2557" s="8">
        <v>4</v>
      </c>
      <c r="C2557" s="9">
        <v>16</v>
      </c>
      <c r="D2557" s="134">
        <f>'PVWatts Hourly Results (1)'!C2568</f>
        <v>0</v>
      </c>
      <c r="E2557" s="127">
        <f>DATE(YEAR(Inputs!$D$5),Summary!B2557,Summary!C2557)+TIME(D2557,0,0)</f>
        <v>107</v>
      </c>
      <c r="F2557" s="4">
        <f t="shared" si="277"/>
        <v>0</v>
      </c>
      <c r="G2557" s="4">
        <f t="shared" si="275"/>
        <v>2</v>
      </c>
      <c r="H2557" s="4">
        <f t="shared" si="278"/>
        <v>1</v>
      </c>
      <c r="I2557" s="4">
        <f t="shared" si="279"/>
        <v>0</v>
      </c>
      <c r="J2557" s="4">
        <f t="shared" si="280"/>
        <v>0</v>
      </c>
      <c r="K2557" s="4">
        <f t="shared" si="276"/>
        <v>0</v>
      </c>
      <c r="L2557" s="5">
        <f t="shared" si="281"/>
        <v>0</v>
      </c>
      <c r="M2557" s="137">
        <f>'PVWatts Hourly Results (1)'!L2568/1000</f>
        <v>0</v>
      </c>
      <c r="N2557" s="3">
        <f>'PVWatts Hourly Results (2)'!L2568/1000</f>
        <v>0</v>
      </c>
      <c r="O2557" s="3">
        <f>'PVWatts Hourly Results (3)'!L2568/1000</f>
        <v>0</v>
      </c>
      <c r="P2557" s="3">
        <f>'PVWatts Hourly Results (4)'!L2568/1000</f>
        <v>0</v>
      </c>
      <c r="Q2557" s="130">
        <f>'PVWatts Hourly Results (5)'!L2568/1000</f>
        <v>0</v>
      </c>
    </row>
    <row r="2558" spans="2:17" x14ac:dyDescent="0.25">
      <c r="B2558" s="8">
        <v>4</v>
      </c>
      <c r="C2558" s="9">
        <v>16</v>
      </c>
      <c r="D2558" s="134">
        <f>'PVWatts Hourly Results (1)'!C2569</f>
        <v>0</v>
      </c>
      <c r="E2558" s="127">
        <f>DATE(YEAR(Inputs!$D$5),Summary!B2558,Summary!C2558)+TIME(D2558,0,0)</f>
        <v>107</v>
      </c>
      <c r="F2558" s="4">
        <f t="shared" si="277"/>
        <v>0</v>
      </c>
      <c r="G2558" s="4">
        <f t="shared" si="275"/>
        <v>2</v>
      </c>
      <c r="H2558" s="4">
        <f t="shared" si="278"/>
        <v>1</v>
      </c>
      <c r="I2558" s="4">
        <f t="shared" si="279"/>
        <v>0</v>
      </c>
      <c r="J2558" s="4">
        <f t="shared" si="280"/>
        <v>0</v>
      </c>
      <c r="K2558" s="4">
        <f t="shared" si="276"/>
        <v>0</v>
      </c>
      <c r="L2558" s="5">
        <f t="shared" si="281"/>
        <v>0</v>
      </c>
      <c r="M2558" s="137">
        <f>'PVWatts Hourly Results (1)'!L2569/1000</f>
        <v>0</v>
      </c>
      <c r="N2558" s="3">
        <f>'PVWatts Hourly Results (2)'!L2569/1000</f>
        <v>0</v>
      </c>
      <c r="O2558" s="3">
        <f>'PVWatts Hourly Results (3)'!L2569/1000</f>
        <v>0</v>
      </c>
      <c r="P2558" s="3">
        <f>'PVWatts Hourly Results (4)'!L2569/1000</f>
        <v>0</v>
      </c>
      <c r="Q2558" s="130">
        <f>'PVWatts Hourly Results (5)'!L2569/1000</f>
        <v>0</v>
      </c>
    </row>
    <row r="2559" spans="2:17" x14ac:dyDescent="0.25">
      <c r="B2559" s="8">
        <v>4</v>
      </c>
      <c r="C2559" s="9">
        <v>16</v>
      </c>
      <c r="D2559" s="134">
        <f>'PVWatts Hourly Results (1)'!C2570</f>
        <v>0</v>
      </c>
      <c r="E2559" s="127">
        <f>DATE(YEAR(Inputs!$D$5),Summary!B2559,Summary!C2559)+TIME(D2559,0,0)</f>
        <v>107</v>
      </c>
      <c r="F2559" s="4">
        <f t="shared" si="277"/>
        <v>0</v>
      </c>
      <c r="G2559" s="4">
        <f t="shared" si="275"/>
        <v>2</v>
      </c>
      <c r="H2559" s="4">
        <f t="shared" si="278"/>
        <v>1</v>
      </c>
      <c r="I2559" s="4">
        <f t="shared" si="279"/>
        <v>0</v>
      </c>
      <c r="J2559" s="4">
        <f t="shared" si="280"/>
        <v>0</v>
      </c>
      <c r="K2559" s="4">
        <f t="shared" si="276"/>
        <v>0</v>
      </c>
      <c r="L2559" s="5">
        <f t="shared" si="281"/>
        <v>0</v>
      </c>
      <c r="M2559" s="137">
        <f>'PVWatts Hourly Results (1)'!L2570/1000</f>
        <v>0</v>
      </c>
      <c r="N2559" s="3">
        <f>'PVWatts Hourly Results (2)'!L2570/1000</f>
        <v>0</v>
      </c>
      <c r="O2559" s="3">
        <f>'PVWatts Hourly Results (3)'!L2570/1000</f>
        <v>0</v>
      </c>
      <c r="P2559" s="3">
        <f>'PVWatts Hourly Results (4)'!L2570/1000</f>
        <v>0</v>
      </c>
      <c r="Q2559" s="130">
        <f>'PVWatts Hourly Results (5)'!L2570/1000</f>
        <v>0</v>
      </c>
    </row>
    <row r="2560" spans="2:17" x14ac:dyDescent="0.25">
      <c r="B2560" s="8">
        <v>4</v>
      </c>
      <c r="C2560" s="9">
        <v>16</v>
      </c>
      <c r="D2560" s="134">
        <f>'PVWatts Hourly Results (1)'!C2571</f>
        <v>0</v>
      </c>
      <c r="E2560" s="127">
        <f>DATE(YEAR(Inputs!$D$5),Summary!B2560,Summary!C2560)+TIME(D2560,0,0)</f>
        <v>107</v>
      </c>
      <c r="F2560" s="4">
        <f t="shared" si="277"/>
        <v>0</v>
      </c>
      <c r="G2560" s="4">
        <f t="shared" si="275"/>
        <v>2</v>
      </c>
      <c r="H2560" s="4">
        <f t="shared" si="278"/>
        <v>1</v>
      </c>
      <c r="I2560" s="4">
        <f t="shared" si="279"/>
        <v>0</v>
      </c>
      <c r="J2560" s="4">
        <f t="shared" si="280"/>
        <v>0</v>
      </c>
      <c r="K2560" s="4">
        <f t="shared" si="276"/>
        <v>0</v>
      </c>
      <c r="L2560" s="5">
        <f t="shared" si="281"/>
        <v>0</v>
      </c>
      <c r="M2560" s="137">
        <f>'PVWatts Hourly Results (1)'!L2571/1000</f>
        <v>0</v>
      </c>
      <c r="N2560" s="3">
        <f>'PVWatts Hourly Results (2)'!L2571/1000</f>
        <v>0</v>
      </c>
      <c r="O2560" s="3">
        <f>'PVWatts Hourly Results (3)'!L2571/1000</f>
        <v>0</v>
      </c>
      <c r="P2560" s="3">
        <f>'PVWatts Hourly Results (4)'!L2571/1000</f>
        <v>0</v>
      </c>
      <c r="Q2560" s="130">
        <f>'PVWatts Hourly Results (5)'!L2571/1000</f>
        <v>0</v>
      </c>
    </row>
    <row r="2561" spans="2:17" x14ac:dyDescent="0.25">
      <c r="B2561" s="8">
        <v>4</v>
      </c>
      <c r="C2561" s="9">
        <v>16</v>
      </c>
      <c r="D2561" s="134">
        <f>'PVWatts Hourly Results (1)'!C2572</f>
        <v>0</v>
      </c>
      <c r="E2561" s="127">
        <f>DATE(YEAR(Inputs!$D$5),Summary!B2561,Summary!C2561)+TIME(D2561,0,0)</f>
        <v>107</v>
      </c>
      <c r="F2561" s="4">
        <f t="shared" si="277"/>
        <v>0</v>
      </c>
      <c r="G2561" s="4">
        <f t="shared" si="275"/>
        <v>2</v>
      </c>
      <c r="H2561" s="4">
        <f t="shared" si="278"/>
        <v>1</v>
      </c>
      <c r="I2561" s="4">
        <f t="shared" si="279"/>
        <v>0</v>
      </c>
      <c r="J2561" s="4">
        <f t="shared" si="280"/>
        <v>0</v>
      </c>
      <c r="K2561" s="4">
        <f t="shared" si="276"/>
        <v>0</v>
      </c>
      <c r="L2561" s="5">
        <f t="shared" si="281"/>
        <v>0</v>
      </c>
      <c r="M2561" s="137">
        <f>'PVWatts Hourly Results (1)'!L2572/1000</f>
        <v>0</v>
      </c>
      <c r="N2561" s="3">
        <f>'PVWatts Hourly Results (2)'!L2572/1000</f>
        <v>0</v>
      </c>
      <c r="O2561" s="3">
        <f>'PVWatts Hourly Results (3)'!L2572/1000</f>
        <v>0</v>
      </c>
      <c r="P2561" s="3">
        <f>'PVWatts Hourly Results (4)'!L2572/1000</f>
        <v>0</v>
      </c>
      <c r="Q2561" s="130">
        <f>'PVWatts Hourly Results (5)'!L2572/1000</f>
        <v>0</v>
      </c>
    </row>
    <row r="2562" spans="2:17" x14ac:dyDescent="0.25">
      <c r="B2562" s="8">
        <v>4</v>
      </c>
      <c r="C2562" s="9">
        <v>16</v>
      </c>
      <c r="D2562" s="134">
        <f>'PVWatts Hourly Results (1)'!C2573</f>
        <v>0</v>
      </c>
      <c r="E2562" s="127">
        <f>DATE(YEAR(Inputs!$D$5),Summary!B2562,Summary!C2562)+TIME(D2562,0,0)</f>
        <v>107</v>
      </c>
      <c r="F2562" s="4">
        <f t="shared" si="277"/>
        <v>0</v>
      </c>
      <c r="G2562" s="4">
        <f t="shared" si="275"/>
        <v>2</v>
      </c>
      <c r="H2562" s="4">
        <f t="shared" si="278"/>
        <v>1</v>
      </c>
      <c r="I2562" s="4">
        <f t="shared" si="279"/>
        <v>0</v>
      </c>
      <c r="J2562" s="4">
        <f t="shared" si="280"/>
        <v>0</v>
      </c>
      <c r="K2562" s="4">
        <f t="shared" si="276"/>
        <v>0</v>
      </c>
      <c r="L2562" s="5">
        <f t="shared" si="281"/>
        <v>0</v>
      </c>
      <c r="M2562" s="137">
        <f>'PVWatts Hourly Results (1)'!L2573/1000</f>
        <v>0</v>
      </c>
      <c r="N2562" s="3">
        <f>'PVWatts Hourly Results (2)'!L2573/1000</f>
        <v>0</v>
      </c>
      <c r="O2562" s="3">
        <f>'PVWatts Hourly Results (3)'!L2573/1000</f>
        <v>0</v>
      </c>
      <c r="P2562" s="3">
        <f>'PVWatts Hourly Results (4)'!L2573/1000</f>
        <v>0</v>
      </c>
      <c r="Q2562" s="130">
        <f>'PVWatts Hourly Results (5)'!L2573/1000</f>
        <v>0</v>
      </c>
    </row>
    <row r="2563" spans="2:17" x14ac:dyDescent="0.25">
      <c r="B2563" s="8">
        <v>4</v>
      </c>
      <c r="C2563" s="9">
        <v>16</v>
      </c>
      <c r="D2563" s="134">
        <f>'PVWatts Hourly Results (1)'!C2574</f>
        <v>0</v>
      </c>
      <c r="E2563" s="127">
        <f>DATE(YEAR(Inputs!$D$5),Summary!B2563,Summary!C2563)+TIME(D2563,0,0)</f>
        <v>107</v>
      </c>
      <c r="F2563" s="4">
        <f t="shared" si="277"/>
        <v>0</v>
      </c>
      <c r="G2563" s="4">
        <f t="shared" si="275"/>
        <v>2</v>
      </c>
      <c r="H2563" s="4">
        <f t="shared" si="278"/>
        <v>1</v>
      </c>
      <c r="I2563" s="4">
        <f t="shared" si="279"/>
        <v>0</v>
      </c>
      <c r="J2563" s="4">
        <f t="shared" si="280"/>
        <v>0</v>
      </c>
      <c r="K2563" s="4">
        <f t="shared" si="276"/>
        <v>0</v>
      </c>
      <c r="L2563" s="5">
        <f t="shared" si="281"/>
        <v>0</v>
      </c>
      <c r="M2563" s="137">
        <f>'PVWatts Hourly Results (1)'!L2574/1000</f>
        <v>0</v>
      </c>
      <c r="N2563" s="3">
        <f>'PVWatts Hourly Results (2)'!L2574/1000</f>
        <v>0</v>
      </c>
      <c r="O2563" s="3">
        <f>'PVWatts Hourly Results (3)'!L2574/1000</f>
        <v>0</v>
      </c>
      <c r="P2563" s="3">
        <f>'PVWatts Hourly Results (4)'!L2574/1000</f>
        <v>0</v>
      </c>
      <c r="Q2563" s="130">
        <f>'PVWatts Hourly Results (5)'!L2574/1000</f>
        <v>0</v>
      </c>
    </row>
    <row r="2564" spans="2:17" x14ac:dyDescent="0.25">
      <c r="B2564" s="8">
        <v>4</v>
      </c>
      <c r="C2564" s="9">
        <v>16</v>
      </c>
      <c r="D2564" s="134">
        <f>'PVWatts Hourly Results (1)'!C2575</f>
        <v>0</v>
      </c>
      <c r="E2564" s="127">
        <f>DATE(YEAR(Inputs!$D$5),Summary!B2564,Summary!C2564)+TIME(D2564,0,0)</f>
        <v>107</v>
      </c>
      <c r="F2564" s="4">
        <f t="shared" si="277"/>
        <v>0</v>
      </c>
      <c r="G2564" s="4">
        <f t="shared" si="275"/>
        <v>2</v>
      </c>
      <c r="H2564" s="4">
        <f t="shared" si="278"/>
        <v>1</v>
      </c>
      <c r="I2564" s="4">
        <f t="shared" si="279"/>
        <v>0</v>
      </c>
      <c r="J2564" s="4">
        <f t="shared" si="280"/>
        <v>0</v>
      </c>
      <c r="K2564" s="4">
        <f t="shared" si="276"/>
        <v>0</v>
      </c>
      <c r="L2564" s="5">
        <f t="shared" si="281"/>
        <v>0</v>
      </c>
      <c r="M2564" s="137">
        <f>'PVWatts Hourly Results (1)'!L2575/1000</f>
        <v>0</v>
      </c>
      <c r="N2564" s="3">
        <f>'PVWatts Hourly Results (2)'!L2575/1000</f>
        <v>0</v>
      </c>
      <c r="O2564" s="3">
        <f>'PVWatts Hourly Results (3)'!L2575/1000</f>
        <v>0</v>
      </c>
      <c r="P2564" s="3">
        <f>'PVWatts Hourly Results (4)'!L2575/1000</f>
        <v>0</v>
      </c>
      <c r="Q2564" s="130">
        <f>'PVWatts Hourly Results (5)'!L2575/1000</f>
        <v>0</v>
      </c>
    </row>
    <row r="2565" spans="2:17" x14ac:dyDescent="0.25">
      <c r="B2565" s="8">
        <v>4</v>
      </c>
      <c r="C2565" s="9">
        <v>16</v>
      </c>
      <c r="D2565" s="134">
        <f>'PVWatts Hourly Results (1)'!C2576</f>
        <v>0</v>
      </c>
      <c r="E2565" s="127">
        <f>DATE(YEAR(Inputs!$D$5),Summary!B2565,Summary!C2565)+TIME(D2565,0,0)</f>
        <v>107</v>
      </c>
      <c r="F2565" s="4">
        <f t="shared" si="277"/>
        <v>0</v>
      </c>
      <c r="G2565" s="4">
        <f t="shared" si="275"/>
        <v>2</v>
      </c>
      <c r="H2565" s="4">
        <f t="shared" si="278"/>
        <v>1</v>
      </c>
      <c r="I2565" s="4">
        <f t="shared" si="279"/>
        <v>0</v>
      </c>
      <c r="J2565" s="4">
        <f t="shared" si="280"/>
        <v>0</v>
      </c>
      <c r="K2565" s="4">
        <f t="shared" si="276"/>
        <v>0</v>
      </c>
      <c r="L2565" s="5">
        <f t="shared" si="281"/>
        <v>0</v>
      </c>
      <c r="M2565" s="137">
        <f>'PVWatts Hourly Results (1)'!L2576/1000</f>
        <v>0</v>
      </c>
      <c r="N2565" s="3">
        <f>'PVWatts Hourly Results (2)'!L2576/1000</f>
        <v>0</v>
      </c>
      <c r="O2565" s="3">
        <f>'PVWatts Hourly Results (3)'!L2576/1000</f>
        <v>0</v>
      </c>
      <c r="P2565" s="3">
        <f>'PVWatts Hourly Results (4)'!L2576/1000</f>
        <v>0</v>
      </c>
      <c r="Q2565" s="130">
        <f>'PVWatts Hourly Results (5)'!L2576/1000</f>
        <v>0</v>
      </c>
    </row>
    <row r="2566" spans="2:17" x14ac:dyDescent="0.25">
      <c r="B2566" s="8">
        <v>4</v>
      </c>
      <c r="C2566" s="9">
        <v>17</v>
      </c>
      <c r="D2566" s="134">
        <f>'PVWatts Hourly Results (1)'!C2577</f>
        <v>0</v>
      </c>
      <c r="E2566" s="127">
        <f>DATE(YEAR(Inputs!$D$5),Summary!B2566,Summary!C2566)+TIME(D2566,0,0)</f>
        <v>108</v>
      </c>
      <c r="F2566" s="4">
        <f t="shared" si="277"/>
        <v>0</v>
      </c>
      <c r="G2566" s="4">
        <f t="shared" si="275"/>
        <v>3</v>
      </c>
      <c r="H2566" s="4">
        <f t="shared" si="278"/>
        <v>1</v>
      </c>
      <c r="I2566" s="4">
        <f t="shared" si="279"/>
        <v>0</v>
      </c>
      <c r="J2566" s="4">
        <f t="shared" si="280"/>
        <v>0</v>
      </c>
      <c r="K2566" s="4">
        <f t="shared" si="276"/>
        <v>0</v>
      </c>
      <c r="L2566" s="5">
        <f t="shared" si="281"/>
        <v>0</v>
      </c>
      <c r="M2566" s="137">
        <f>'PVWatts Hourly Results (1)'!L2577/1000</f>
        <v>0</v>
      </c>
      <c r="N2566" s="3">
        <f>'PVWatts Hourly Results (2)'!L2577/1000</f>
        <v>0</v>
      </c>
      <c r="O2566" s="3">
        <f>'PVWatts Hourly Results (3)'!L2577/1000</f>
        <v>0</v>
      </c>
      <c r="P2566" s="3">
        <f>'PVWatts Hourly Results (4)'!L2577/1000</f>
        <v>0</v>
      </c>
      <c r="Q2566" s="130">
        <f>'PVWatts Hourly Results (5)'!L2577/1000</f>
        <v>0</v>
      </c>
    </row>
    <row r="2567" spans="2:17" x14ac:dyDescent="0.25">
      <c r="B2567" s="8">
        <v>4</v>
      </c>
      <c r="C2567" s="9">
        <v>17</v>
      </c>
      <c r="D2567" s="134">
        <f>'PVWatts Hourly Results (1)'!C2578</f>
        <v>0</v>
      </c>
      <c r="E2567" s="127">
        <f>DATE(YEAR(Inputs!$D$5),Summary!B2567,Summary!C2567)+TIME(D2567,0,0)</f>
        <v>108</v>
      </c>
      <c r="F2567" s="4">
        <f t="shared" si="277"/>
        <v>0</v>
      </c>
      <c r="G2567" s="4">
        <f t="shared" si="275"/>
        <v>3</v>
      </c>
      <c r="H2567" s="4">
        <f t="shared" si="278"/>
        <v>1</v>
      </c>
      <c r="I2567" s="4">
        <f t="shared" si="279"/>
        <v>0</v>
      </c>
      <c r="J2567" s="4">
        <f t="shared" si="280"/>
        <v>0</v>
      </c>
      <c r="K2567" s="4">
        <f t="shared" si="276"/>
        <v>0</v>
      </c>
      <c r="L2567" s="5">
        <f t="shared" si="281"/>
        <v>0</v>
      </c>
      <c r="M2567" s="137">
        <f>'PVWatts Hourly Results (1)'!L2578/1000</f>
        <v>0</v>
      </c>
      <c r="N2567" s="3">
        <f>'PVWatts Hourly Results (2)'!L2578/1000</f>
        <v>0</v>
      </c>
      <c r="O2567" s="3">
        <f>'PVWatts Hourly Results (3)'!L2578/1000</f>
        <v>0</v>
      </c>
      <c r="P2567" s="3">
        <f>'PVWatts Hourly Results (4)'!L2578/1000</f>
        <v>0</v>
      </c>
      <c r="Q2567" s="130">
        <f>'PVWatts Hourly Results (5)'!L2578/1000</f>
        <v>0</v>
      </c>
    </row>
    <row r="2568" spans="2:17" x14ac:dyDescent="0.25">
      <c r="B2568" s="8">
        <v>4</v>
      </c>
      <c r="C2568" s="9">
        <v>17</v>
      </c>
      <c r="D2568" s="134">
        <f>'PVWatts Hourly Results (1)'!C2579</f>
        <v>0</v>
      </c>
      <c r="E2568" s="127">
        <f>DATE(YEAR(Inputs!$D$5),Summary!B2568,Summary!C2568)+TIME(D2568,0,0)</f>
        <v>108</v>
      </c>
      <c r="F2568" s="4">
        <f t="shared" si="277"/>
        <v>0</v>
      </c>
      <c r="G2568" s="4">
        <f t="shared" si="275"/>
        <v>3</v>
      </c>
      <c r="H2568" s="4">
        <f t="shared" si="278"/>
        <v>1</v>
      </c>
      <c r="I2568" s="4">
        <f t="shared" si="279"/>
        <v>0</v>
      </c>
      <c r="J2568" s="4">
        <f t="shared" si="280"/>
        <v>0</v>
      </c>
      <c r="K2568" s="4">
        <f t="shared" si="276"/>
        <v>0</v>
      </c>
      <c r="L2568" s="5">
        <f t="shared" si="281"/>
        <v>0</v>
      </c>
      <c r="M2568" s="137">
        <f>'PVWatts Hourly Results (1)'!L2579/1000</f>
        <v>0</v>
      </c>
      <c r="N2568" s="3">
        <f>'PVWatts Hourly Results (2)'!L2579/1000</f>
        <v>0</v>
      </c>
      <c r="O2568" s="3">
        <f>'PVWatts Hourly Results (3)'!L2579/1000</f>
        <v>0</v>
      </c>
      <c r="P2568" s="3">
        <f>'PVWatts Hourly Results (4)'!L2579/1000</f>
        <v>0</v>
      </c>
      <c r="Q2568" s="130">
        <f>'PVWatts Hourly Results (5)'!L2579/1000</f>
        <v>0</v>
      </c>
    </row>
    <row r="2569" spans="2:17" x14ac:dyDescent="0.25">
      <c r="B2569" s="8">
        <v>4</v>
      </c>
      <c r="C2569" s="9">
        <v>17</v>
      </c>
      <c r="D2569" s="134">
        <f>'PVWatts Hourly Results (1)'!C2580</f>
        <v>0</v>
      </c>
      <c r="E2569" s="127">
        <f>DATE(YEAR(Inputs!$D$5),Summary!B2569,Summary!C2569)+TIME(D2569,0,0)</f>
        <v>108</v>
      </c>
      <c r="F2569" s="4">
        <f t="shared" si="277"/>
        <v>0</v>
      </c>
      <c r="G2569" s="4">
        <f t="shared" si="275"/>
        <v>3</v>
      </c>
      <c r="H2569" s="4">
        <f t="shared" si="278"/>
        <v>1</v>
      </c>
      <c r="I2569" s="4">
        <f t="shared" si="279"/>
        <v>0</v>
      </c>
      <c r="J2569" s="4">
        <f t="shared" si="280"/>
        <v>0</v>
      </c>
      <c r="K2569" s="4">
        <f t="shared" si="276"/>
        <v>0</v>
      </c>
      <c r="L2569" s="5">
        <f t="shared" si="281"/>
        <v>0</v>
      </c>
      <c r="M2569" s="137">
        <f>'PVWatts Hourly Results (1)'!L2580/1000</f>
        <v>0</v>
      </c>
      <c r="N2569" s="3">
        <f>'PVWatts Hourly Results (2)'!L2580/1000</f>
        <v>0</v>
      </c>
      <c r="O2569" s="3">
        <f>'PVWatts Hourly Results (3)'!L2580/1000</f>
        <v>0</v>
      </c>
      <c r="P2569" s="3">
        <f>'PVWatts Hourly Results (4)'!L2580/1000</f>
        <v>0</v>
      </c>
      <c r="Q2569" s="130">
        <f>'PVWatts Hourly Results (5)'!L2580/1000</f>
        <v>0</v>
      </c>
    </row>
    <row r="2570" spans="2:17" x14ac:dyDescent="0.25">
      <c r="B2570" s="8">
        <v>4</v>
      </c>
      <c r="C2570" s="9">
        <v>17</v>
      </c>
      <c r="D2570" s="134">
        <f>'PVWatts Hourly Results (1)'!C2581</f>
        <v>0</v>
      </c>
      <c r="E2570" s="127">
        <f>DATE(YEAR(Inputs!$D$5),Summary!B2570,Summary!C2570)+TIME(D2570,0,0)</f>
        <v>108</v>
      </c>
      <c r="F2570" s="4">
        <f t="shared" si="277"/>
        <v>0</v>
      </c>
      <c r="G2570" s="4">
        <f t="shared" si="275"/>
        <v>3</v>
      </c>
      <c r="H2570" s="4">
        <f t="shared" si="278"/>
        <v>1</v>
      </c>
      <c r="I2570" s="4">
        <f t="shared" si="279"/>
        <v>0</v>
      </c>
      <c r="J2570" s="4">
        <f t="shared" si="280"/>
        <v>0</v>
      </c>
      <c r="K2570" s="4">
        <f t="shared" si="276"/>
        <v>0</v>
      </c>
      <c r="L2570" s="5">
        <f t="shared" si="281"/>
        <v>0</v>
      </c>
      <c r="M2570" s="137">
        <f>'PVWatts Hourly Results (1)'!L2581/1000</f>
        <v>0</v>
      </c>
      <c r="N2570" s="3">
        <f>'PVWatts Hourly Results (2)'!L2581/1000</f>
        <v>0</v>
      </c>
      <c r="O2570" s="3">
        <f>'PVWatts Hourly Results (3)'!L2581/1000</f>
        <v>0</v>
      </c>
      <c r="P2570" s="3">
        <f>'PVWatts Hourly Results (4)'!L2581/1000</f>
        <v>0</v>
      </c>
      <c r="Q2570" s="130">
        <f>'PVWatts Hourly Results (5)'!L2581/1000</f>
        <v>0</v>
      </c>
    </row>
    <row r="2571" spans="2:17" x14ac:dyDescent="0.25">
      <c r="B2571" s="8">
        <v>4</v>
      </c>
      <c r="C2571" s="9">
        <v>17</v>
      </c>
      <c r="D2571" s="134">
        <f>'PVWatts Hourly Results (1)'!C2582</f>
        <v>0</v>
      </c>
      <c r="E2571" s="127">
        <f>DATE(YEAR(Inputs!$D$5),Summary!B2571,Summary!C2571)+TIME(D2571,0,0)</f>
        <v>108</v>
      </c>
      <c r="F2571" s="4">
        <f t="shared" si="277"/>
        <v>0</v>
      </c>
      <c r="G2571" s="4">
        <f t="shared" si="275"/>
        <v>3</v>
      </c>
      <c r="H2571" s="4">
        <f t="shared" si="278"/>
        <v>1</v>
      </c>
      <c r="I2571" s="4">
        <f t="shared" si="279"/>
        <v>0</v>
      </c>
      <c r="J2571" s="4">
        <f t="shared" si="280"/>
        <v>0</v>
      </c>
      <c r="K2571" s="4">
        <f t="shared" si="276"/>
        <v>0</v>
      </c>
      <c r="L2571" s="5">
        <f t="shared" si="281"/>
        <v>0</v>
      </c>
      <c r="M2571" s="137">
        <f>'PVWatts Hourly Results (1)'!L2582/1000</f>
        <v>0</v>
      </c>
      <c r="N2571" s="3">
        <f>'PVWatts Hourly Results (2)'!L2582/1000</f>
        <v>0</v>
      </c>
      <c r="O2571" s="3">
        <f>'PVWatts Hourly Results (3)'!L2582/1000</f>
        <v>0</v>
      </c>
      <c r="P2571" s="3">
        <f>'PVWatts Hourly Results (4)'!L2582/1000</f>
        <v>0</v>
      </c>
      <c r="Q2571" s="130">
        <f>'PVWatts Hourly Results (5)'!L2582/1000</f>
        <v>0</v>
      </c>
    </row>
    <row r="2572" spans="2:17" x14ac:dyDescent="0.25">
      <c r="B2572" s="8">
        <v>4</v>
      </c>
      <c r="C2572" s="9">
        <v>17</v>
      </c>
      <c r="D2572" s="134">
        <f>'PVWatts Hourly Results (1)'!C2583</f>
        <v>0</v>
      </c>
      <c r="E2572" s="127">
        <f>DATE(YEAR(Inputs!$D$5),Summary!B2572,Summary!C2572)+TIME(D2572,0,0)</f>
        <v>108</v>
      </c>
      <c r="F2572" s="4">
        <f t="shared" si="277"/>
        <v>0</v>
      </c>
      <c r="G2572" s="4">
        <f t="shared" si="275"/>
        <v>3</v>
      </c>
      <c r="H2572" s="4">
        <f t="shared" si="278"/>
        <v>1</v>
      </c>
      <c r="I2572" s="4">
        <f t="shared" si="279"/>
        <v>0</v>
      </c>
      <c r="J2572" s="4">
        <f t="shared" si="280"/>
        <v>0</v>
      </c>
      <c r="K2572" s="4">
        <f t="shared" si="276"/>
        <v>0</v>
      </c>
      <c r="L2572" s="5">
        <f t="shared" si="281"/>
        <v>0</v>
      </c>
      <c r="M2572" s="137">
        <f>'PVWatts Hourly Results (1)'!L2583/1000</f>
        <v>0</v>
      </c>
      <c r="N2572" s="3">
        <f>'PVWatts Hourly Results (2)'!L2583/1000</f>
        <v>0</v>
      </c>
      <c r="O2572" s="3">
        <f>'PVWatts Hourly Results (3)'!L2583/1000</f>
        <v>0</v>
      </c>
      <c r="P2572" s="3">
        <f>'PVWatts Hourly Results (4)'!L2583/1000</f>
        <v>0</v>
      </c>
      <c r="Q2572" s="130">
        <f>'PVWatts Hourly Results (5)'!L2583/1000</f>
        <v>0</v>
      </c>
    </row>
    <row r="2573" spans="2:17" x14ac:dyDescent="0.25">
      <c r="B2573" s="8">
        <v>4</v>
      </c>
      <c r="C2573" s="9">
        <v>17</v>
      </c>
      <c r="D2573" s="134">
        <f>'PVWatts Hourly Results (1)'!C2584</f>
        <v>0</v>
      </c>
      <c r="E2573" s="127">
        <f>DATE(YEAR(Inputs!$D$5),Summary!B2573,Summary!C2573)+TIME(D2573,0,0)</f>
        <v>108</v>
      </c>
      <c r="F2573" s="4">
        <f t="shared" si="277"/>
        <v>0</v>
      </c>
      <c r="G2573" s="4">
        <f t="shared" si="275"/>
        <v>3</v>
      </c>
      <c r="H2573" s="4">
        <f t="shared" si="278"/>
        <v>1</v>
      </c>
      <c r="I2573" s="4">
        <f t="shared" si="279"/>
        <v>0</v>
      </c>
      <c r="J2573" s="4">
        <f t="shared" si="280"/>
        <v>0</v>
      </c>
      <c r="K2573" s="4">
        <f t="shared" si="276"/>
        <v>0</v>
      </c>
      <c r="L2573" s="5">
        <f t="shared" si="281"/>
        <v>0</v>
      </c>
      <c r="M2573" s="137">
        <f>'PVWatts Hourly Results (1)'!L2584/1000</f>
        <v>0</v>
      </c>
      <c r="N2573" s="3">
        <f>'PVWatts Hourly Results (2)'!L2584/1000</f>
        <v>0</v>
      </c>
      <c r="O2573" s="3">
        <f>'PVWatts Hourly Results (3)'!L2584/1000</f>
        <v>0</v>
      </c>
      <c r="P2573" s="3">
        <f>'PVWatts Hourly Results (4)'!L2584/1000</f>
        <v>0</v>
      </c>
      <c r="Q2573" s="130">
        <f>'PVWatts Hourly Results (5)'!L2584/1000</f>
        <v>0</v>
      </c>
    </row>
    <row r="2574" spans="2:17" x14ac:dyDescent="0.25">
      <c r="B2574" s="8">
        <v>4</v>
      </c>
      <c r="C2574" s="9">
        <v>17</v>
      </c>
      <c r="D2574" s="134">
        <f>'PVWatts Hourly Results (1)'!C2585</f>
        <v>0</v>
      </c>
      <c r="E2574" s="127">
        <f>DATE(YEAR(Inputs!$D$5),Summary!B2574,Summary!C2574)+TIME(D2574,0,0)</f>
        <v>108</v>
      </c>
      <c r="F2574" s="4">
        <f t="shared" si="277"/>
        <v>0</v>
      </c>
      <c r="G2574" s="4">
        <f t="shared" si="275"/>
        <v>3</v>
      </c>
      <c r="H2574" s="4">
        <f t="shared" si="278"/>
        <v>1</v>
      </c>
      <c r="I2574" s="4">
        <f t="shared" si="279"/>
        <v>0</v>
      </c>
      <c r="J2574" s="4">
        <f t="shared" si="280"/>
        <v>0</v>
      </c>
      <c r="K2574" s="4">
        <f t="shared" si="276"/>
        <v>0</v>
      </c>
      <c r="L2574" s="5">
        <f t="shared" si="281"/>
        <v>0</v>
      </c>
      <c r="M2574" s="137">
        <f>'PVWatts Hourly Results (1)'!L2585/1000</f>
        <v>0</v>
      </c>
      <c r="N2574" s="3">
        <f>'PVWatts Hourly Results (2)'!L2585/1000</f>
        <v>0</v>
      </c>
      <c r="O2574" s="3">
        <f>'PVWatts Hourly Results (3)'!L2585/1000</f>
        <v>0</v>
      </c>
      <c r="P2574" s="3">
        <f>'PVWatts Hourly Results (4)'!L2585/1000</f>
        <v>0</v>
      </c>
      <c r="Q2574" s="130">
        <f>'PVWatts Hourly Results (5)'!L2585/1000</f>
        <v>0</v>
      </c>
    </row>
    <row r="2575" spans="2:17" x14ac:dyDescent="0.25">
      <c r="B2575" s="8">
        <v>4</v>
      </c>
      <c r="C2575" s="9">
        <v>17</v>
      </c>
      <c r="D2575" s="134">
        <f>'PVWatts Hourly Results (1)'!C2586</f>
        <v>0</v>
      </c>
      <c r="E2575" s="127">
        <f>DATE(YEAR(Inputs!$D$5),Summary!B2575,Summary!C2575)+TIME(D2575,0,0)</f>
        <v>108</v>
      </c>
      <c r="F2575" s="4">
        <f t="shared" si="277"/>
        <v>0</v>
      </c>
      <c r="G2575" s="4">
        <f t="shared" si="275"/>
        <v>3</v>
      </c>
      <c r="H2575" s="4">
        <f t="shared" si="278"/>
        <v>1</v>
      </c>
      <c r="I2575" s="4">
        <f t="shared" si="279"/>
        <v>0</v>
      </c>
      <c r="J2575" s="4">
        <f t="shared" si="280"/>
        <v>0</v>
      </c>
      <c r="K2575" s="4">
        <f t="shared" si="276"/>
        <v>0</v>
      </c>
      <c r="L2575" s="5">
        <f t="shared" si="281"/>
        <v>0</v>
      </c>
      <c r="M2575" s="137">
        <f>'PVWatts Hourly Results (1)'!L2586/1000</f>
        <v>0</v>
      </c>
      <c r="N2575" s="3">
        <f>'PVWatts Hourly Results (2)'!L2586/1000</f>
        <v>0</v>
      </c>
      <c r="O2575" s="3">
        <f>'PVWatts Hourly Results (3)'!L2586/1000</f>
        <v>0</v>
      </c>
      <c r="P2575" s="3">
        <f>'PVWatts Hourly Results (4)'!L2586/1000</f>
        <v>0</v>
      </c>
      <c r="Q2575" s="130">
        <f>'PVWatts Hourly Results (5)'!L2586/1000</f>
        <v>0</v>
      </c>
    </row>
    <row r="2576" spans="2:17" x14ac:dyDescent="0.25">
      <c r="B2576" s="8">
        <v>4</v>
      </c>
      <c r="C2576" s="9">
        <v>17</v>
      </c>
      <c r="D2576" s="134">
        <f>'PVWatts Hourly Results (1)'!C2587</f>
        <v>0</v>
      </c>
      <c r="E2576" s="127">
        <f>DATE(YEAR(Inputs!$D$5),Summary!B2576,Summary!C2576)+TIME(D2576,0,0)</f>
        <v>108</v>
      </c>
      <c r="F2576" s="4">
        <f t="shared" si="277"/>
        <v>0</v>
      </c>
      <c r="G2576" s="4">
        <f t="shared" si="275"/>
        <v>3</v>
      </c>
      <c r="H2576" s="4">
        <f t="shared" si="278"/>
        <v>1</v>
      </c>
      <c r="I2576" s="4">
        <f t="shared" si="279"/>
        <v>0</v>
      </c>
      <c r="J2576" s="4">
        <f t="shared" si="280"/>
        <v>0</v>
      </c>
      <c r="K2576" s="4">
        <f t="shared" si="276"/>
        <v>0</v>
      </c>
      <c r="L2576" s="5">
        <f t="shared" si="281"/>
        <v>0</v>
      </c>
      <c r="M2576" s="137">
        <f>'PVWatts Hourly Results (1)'!L2587/1000</f>
        <v>0</v>
      </c>
      <c r="N2576" s="3">
        <f>'PVWatts Hourly Results (2)'!L2587/1000</f>
        <v>0</v>
      </c>
      <c r="O2576" s="3">
        <f>'PVWatts Hourly Results (3)'!L2587/1000</f>
        <v>0</v>
      </c>
      <c r="P2576" s="3">
        <f>'PVWatts Hourly Results (4)'!L2587/1000</f>
        <v>0</v>
      </c>
      <c r="Q2576" s="130">
        <f>'PVWatts Hourly Results (5)'!L2587/1000</f>
        <v>0</v>
      </c>
    </row>
    <row r="2577" spans="2:17" x14ac:dyDescent="0.25">
      <c r="B2577" s="8">
        <v>4</v>
      </c>
      <c r="C2577" s="9">
        <v>17</v>
      </c>
      <c r="D2577" s="134">
        <f>'PVWatts Hourly Results (1)'!C2588</f>
        <v>0</v>
      </c>
      <c r="E2577" s="127">
        <f>DATE(YEAR(Inputs!$D$5),Summary!B2577,Summary!C2577)+TIME(D2577,0,0)</f>
        <v>108</v>
      </c>
      <c r="F2577" s="4">
        <f t="shared" si="277"/>
        <v>0</v>
      </c>
      <c r="G2577" s="4">
        <f t="shared" si="275"/>
        <v>3</v>
      </c>
      <c r="H2577" s="4">
        <f t="shared" si="278"/>
        <v>1</v>
      </c>
      <c r="I2577" s="4">
        <f t="shared" si="279"/>
        <v>0</v>
      </c>
      <c r="J2577" s="4">
        <f t="shared" si="280"/>
        <v>0</v>
      </c>
      <c r="K2577" s="4">
        <f t="shared" si="276"/>
        <v>0</v>
      </c>
      <c r="L2577" s="5">
        <f t="shared" si="281"/>
        <v>0</v>
      </c>
      <c r="M2577" s="137">
        <f>'PVWatts Hourly Results (1)'!L2588/1000</f>
        <v>0</v>
      </c>
      <c r="N2577" s="3">
        <f>'PVWatts Hourly Results (2)'!L2588/1000</f>
        <v>0</v>
      </c>
      <c r="O2577" s="3">
        <f>'PVWatts Hourly Results (3)'!L2588/1000</f>
        <v>0</v>
      </c>
      <c r="P2577" s="3">
        <f>'PVWatts Hourly Results (4)'!L2588/1000</f>
        <v>0</v>
      </c>
      <c r="Q2577" s="130">
        <f>'PVWatts Hourly Results (5)'!L2588/1000</f>
        <v>0</v>
      </c>
    </row>
    <row r="2578" spans="2:17" x14ac:dyDescent="0.25">
      <c r="B2578" s="8">
        <v>4</v>
      </c>
      <c r="C2578" s="9">
        <v>17</v>
      </c>
      <c r="D2578" s="134">
        <f>'PVWatts Hourly Results (1)'!C2589</f>
        <v>0</v>
      </c>
      <c r="E2578" s="127">
        <f>DATE(YEAR(Inputs!$D$5),Summary!B2578,Summary!C2578)+TIME(D2578,0,0)</f>
        <v>108</v>
      </c>
      <c r="F2578" s="4">
        <f t="shared" si="277"/>
        <v>0</v>
      </c>
      <c r="G2578" s="4">
        <f t="shared" si="275"/>
        <v>3</v>
      </c>
      <c r="H2578" s="4">
        <f t="shared" si="278"/>
        <v>1</v>
      </c>
      <c r="I2578" s="4">
        <f t="shared" si="279"/>
        <v>0</v>
      </c>
      <c r="J2578" s="4">
        <f t="shared" si="280"/>
        <v>0</v>
      </c>
      <c r="K2578" s="4">
        <f t="shared" si="276"/>
        <v>0</v>
      </c>
      <c r="L2578" s="5">
        <f t="shared" si="281"/>
        <v>0</v>
      </c>
      <c r="M2578" s="137">
        <f>'PVWatts Hourly Results (1)'!L2589/1000</f>
        <v>0</v>
      </c>
      <c r="N2578" s="3">
        <f>'PVWatts Hourly Results (2)'!L2589/1000</f>
        <v>0</v>
      </c>
      <c r="O2578" s="3">
        <f>'PVWatts Hourly Results (3)'!L2589/1000</f>
        <v>0</v>
      </c>
      <c r="P2578" s="3">
        <f>'PVWatts Hourly Results (4)'!L2589/1000</f>
        <v>0</v>
      </c>
      <c r="Q2578" s="130">
        <f>'PVWatts Hourly Results (5)'!L2589/1000</f>
        <v>0</v>
      </c>
    </row>
    <row r="2579" spans="2:17" x14ac:dyDescent="0.25">
      <c r="B2579" s="8">
        <v>4</v>
      </c>
      <c r="C2579" s="9">
        <v>17</v>
      </c>
      <c r="D2579" s="134">
        <f>'PVWatts Hourly Results (1)'!C2590</f>
        <v>0</v>
      </c>
      <c r="E2579" s="127">
        <f>DATE(YEAR(Inputs!$D$5),Summary!B2579,Summary!C2579)+TIME(D2579,0,0)</f>
        <v>108</v>
      </c>
      <c r="F2579" s="4">
        <f t="shared" si="277"/>
        <v>0</v>
      </c>
      <c r="G2579" s="4">
        <f t="shared" si="275"/>
        <v>3</v>
      </c>
      <c r="H2579" s="4">
        <f t="shared" si="278"/>
        <v>1</v>
      </c>
      <c r="I2579" s="4">
        <f t="shared" si="279"/>
        <v>0</v>
      </c>
      <c r="J2579" s="4">
        <f t="shared" si="280"/>
        <v>0</v>
      </c>
      <c r="K2579" s="4">
        <f t="shared" si="276"/>
        <v>0</v>
      </c>
      <c r="L2579" s="5">
        <f t="shared" si="281"/>
        <v>0</v>
      </c>
      <c r="M2579" s="137">
        <f>'PVWatts Hourly Results (1)'!L2590/1000</f>
        <v>0</v>
      </c>
      <c r="N2579" s="3">
        <f>'PVWatts Hourly Results (2)'!L2590/1000</f>
        <v>0</v>
      </c>
      <c r="O2579" s="3">
        <f>'PVWatts Hourly Results (3)'!L2590/1000</f>
        <v>0</v>
      </c>
      <c r="P2579" s="3">
        <f>'PVWatts Hourly Results (4)'!L2590/1000</f>
        <v>0</v>
      </c>
      <c r="Q2579" s="130">
        <f>'PVWatts Hourly Results (5)'!L2590/1000</f>
        <v>0</v>
      </c>
    </row>
    <row r="2580" spans="2:17" x14ac:dyDescent="0.25">
      <c r="B2580" s="8">
        <v>4</v>
      </c>
      <c r="C2580" s="9">
        <v>17</v>
      </c>
      <c r="D2580" s="134">
        <f>'PVWatts Hourly Results (1)'!C2591</f>
        <v>0</v>
      </c>
      <c r="E2580" s="127">
        <f>DATE(YEAR(Inputs!$D$5),Summary!B2580,Summary!C2580)+TIME(D2580,0,0)</f>
        <v>108</v>
      </c>
      <c r="F2580" s="4">
        <f t="shared" si="277"/>
        <v>0</v>
      </c>
      <c r="G2580" s="4">
        <f t="shared" si="275"/>
        <v>3</v>
      </c>
      <c r="H2580" s="4">
        <f t="shared" si="278"/>
        <v>1</v>
      </c>
      <c r="I2580" s="4">
        <f t="shared" si="279"/>
        <v>0</v>
      </c>
      <c r="J2580" s="4">
        <f t="shared" si="280"/>
        <v>0</v>
      </c>
      <c r="K2580" s="4">
        <f t="shared" si="276"/>
        <v>0</v>
      </c>
      <c r="L2580" s="5">
        <f t="shared" si="281"/>
        <v>0</v>
      </c>
      <c r="M2580" s="137">
        <f>'PVWatts Hourly Results (1)'!L2591/1000</f>
        <v>0</v>
      </c>
      <c r="N2580" s="3">
        <f>'PVWatts Hourly Results (2)'!L2591/1000</f>
        <v>0</v>
      </c>
      <c r="O2580" s="3">
        <f>'PVWatts Hourly Results (3)'!L2591/1000</f>
        <v>0</v>
      </c>
      <c r="P2580" s="3">
        <f>'PVWatts Hourly Results (4)'!L2591/1000</f>
        <v>0</v>
      </c>
      <c r="Q2580" s="130">
        <f>'PVWatts Hourly Results (5)'!L2591/1000</f>
        <v>0</v>
      </c>
    </row>
    <row r="2581" spans="2:17" x14ac:dyDescent="0.25">
      <c r="B2581" s="8">
        <v>4</v>
      </c>
      <c r="C2581" s="9">
        <v>17</v>
      </c>
      <c r="D2581" s="134">
        <f>'PVWatts Hourly Results (1)'!C2592</f>
        <v>0</v>
      </c>
      <c r="E2581" s="127">
        <f>DATE(YEAR(Inputs!$D$5),Summary!B2581,Summary!C2581)+TIME(D2581,0,0)</f>
        <v>108</v>
      </c>
      <c r="F2581" s="4">
        <f t="shared" si="277"/>
        <v>0</v>
      </c>
      <c r="G2581" s="4">
        <f t="shared" si="275"/>
        <v>3</v>
      </c>
      <c r="H2581" s="4">
        <f t="shared" si="278"/>
        <v>1</v>
      </c>
      <c r="I2581" s="4">
        <f t="shared" si="279"/>
        <v>0</v>
      </c>
      <c r="J2581" s="4">
        <f t="shared" si="280"/>
        <v>0</v>
      </c>
      <c r="K2581" s="4">
        <f t="shared" si="276"/>
        <v>0</v>
      </c>
      <c r="L2581" s="5">
        <f t="shared" si="281"/>
        <v>0</v>
      </c>
      <c r="M2581" s="137">
        <f>'PVWatts Hourly Results (1)'!L2592/1000</f>
        <v>0</v>
      </c>
      <c r="N2581" s="3">
        <f>'PVWatts Hourly Results (2)'!L2592/1000</f>
        <v>0</v>
      </c>
      <c r="O2581" s="3">
        <f>'PVWatts Hourly Results (3)'!L2592/1000</f>
        <v>0</v>
      </c>
      <c r="P2581" s="3">
        <f>'PVWatts Hourly Results (4)'!L2592/1000</f>
        <v>0</v>
      </c>
      <c r="Q2581" s="130">
        <f>'PVWatts Hourly Results (5)'!L2592/1000</f>
        <v>0</v>
      </c>
    </row>
    <row r="2582" spans="2:17" x14ac:dyDescent="0.25">
      <c r="B2582" s="8">
        <v>4</v>
      </c>
      <c r="C2582" s="9">
        <v>17</v>
      </c>
      <c r="D2582" s="134">
        <f>'PVWatts Hourly Results (1)'!C2593</f>
        <v>0</v>
      </c>
      <c r="E2582" s="127">
        <f>DATE(YEAR(Inputs!$D$5),Summary!B2582,Summary!C2582)+TIME(D2582,0,0)</f>
        <v>108</v>
      </c>
      <c r="F2582" s="4">
        <f t="shared" si="277"/>
        <v>0</v>
      </c>
      <c r="G2582" s="4">
        <f t="shared" ref="G2582:G2645" si="282">WEEKDAY(E2582)</f>
        <v>3</v>
      </c>
      <c r="H2582" s="4">
        <f t="shared" si="278"/>
        <v>1</v>
      </c>
      <c r="I2582" s="4">
        <f t="shared" si="279"/>
        <v>0</v>
      </c>
      <c r="J2582" s="4">
        <f t="shared" si="280"/>
        <v>0</v>
      </c>
      <c r="K2582" s="4">
        <f t="shared" ref="K2582:K2645" si="283">IF(OR(AND(B2582=7,C2582=4),AND(B2582=1,C2582=1)),1,0)</f>
        <v>0</v>
      </c>
      <c r="L2582" s="5">
        <f t="shared" si="281"/>
        <v>0</v>
      </c>
      <c r="M2582" s="137">
        <f>'PVWatts Hourly Results (1)'!L2593/1000</f>
        <v>0</v>
      </c>
      <c r="N2582" s="3">
        <f>'PVWatts Hourly Results (2)'!L2593/1000</f>
        <v>0</v>
      </c>
      <c r="O2582" s="3">
        <f>'PVWatts Hourly Results (3)'!L2593/1000</f>
        <v>0</v>
      </c>
      <c r="P2582" s="3">
        <f>'PVWatts Hourly Results (4)'!L2593/1000</f>
        <v>0</v>
      </c>
      <c r="Q2582" s="130">
        <f>'PVWatts Hourly Results (5)'!L2593/1000</f>
        <v>0</v>
      </c>
    </row>
    <row r="2583" spans="2:17" x14ac:dyDescent="0.25">
      <c r="B2583" s="8">
        <v>4</v>
      </c>
      <c r="C2583" s="9">
        <v>17</v>
      </c>
      <c r="D2583" s="134">
        <f>'PVWatts Hourly Results (1)'!C2594</f>
        <v>0</v>
      </c>
      <c r="E2583" s="127">
        <f>DATE(YEAR(Inputs!$D$5),Summary!B2583,Summary!C2583)+TIME(D2583,0,0)</f>
        <v>108</v>
      </c>
      <c r="F2583" s="4">
        <f t="shared" ref="F2583:F2646" si="284">IF(OR(B2583&lt;3,B2583=6,B2583=7,B2583=8),1,0)</f>
        <v>0</v>
      </c>
      <c r="G2583" s="4">
        <f t="shared" si="282"/>
        <v>3</v>
      </c>
      <c r="H2583" s="4">
        <f t="shared" ref="H2583:H2646" si="285">IF(OR(G2583=2,G2583=3,G2583=4,G2583=5,G2583=6),1,0)</f>
        <v>1</v>
      </c>
      <c r="I2583" s="4">
        <f t="shared" ref="I2583:I2646" si="286">IF(AND(B2583&gt;5,B2583&lt;9,D2583&gt;=13,D2583&lt;=16,H2583=1),1,0)</f>
        <v>0</v>
      </c>
      <c r="J2583" s="4">
        <f t="shared" ref="J2583:J2646" si="287">IF(AND(B2583&lt;3,OR(AND(D2583&gt;6,D2583&lt;9),AND(D2583&gt;17,D2583&lt;20)),H2583=1),1,0)</f>
        <v>0</v>
      </c>
      <c r="K2583" s="4">
        <f t="shared" si="283"/>
        <v>0</v>
      </c>
      <c r="L2583" s="5">
        <f t="shared" ref="L2583:L2646" si="288">IFERROR(IF(AND(F2583=1,H2583=1,OR(I2583=1,J2583=1),K2583=0),1,0),"")</f>
        <v>0</v>
      </c>
      <c r="M2583" s="137">
        <f>'PVWatts Hourly Results (1)'!L2594/1000</f>
        <v>0</v>
      </c>
      <c r="N2583" s="3">
        <f>'PVWatts Hourly Results (2)'!L2594/1000</f>
        <v>0</v>
      </c>
      <c r="O2583" s="3">
        <f>'PVWatts Hourly Results (3)'!L2594/1000</f>
        <v>0</v>
      </c>
      <c r="P2583" s="3">
        <f>'PVWatts Hourly Results (4)'!L2594/1000</f>
        <v>0</v>
      </c>
      <c r="Q2583" s="130">
        <f>'PVWatts Hourly Results (5)'!L2594/1000</f>
        <v>0</v>
      </c>
    </row>
    <row r="2584" spans="2:17" x14ac:dyDescent="0.25">
      <c r="B2584" s="8">
        <v>4</v>
      </c>
      <c r="C2584" s="9">
        <v>17</v>
      </c>
      <c r="D2584" s="134">
        <f>'PVWatts Hourly Results (1)'!C2595</f>
        <v>0</v>
      </c>
      <c r="E2584" s="127">
        <f>DATE(YEAR(Inputs!$D$5),Summary!B2584,Summary!C2584)+TIME(D2584,0,0)</f>
        <v>108</v>
      </c>
      <c r="F2584" s="4">
        <f t="shared" si="284"/>
        <v>0</v>
      </c>
      <c r="G2584" s="4">
        <f t="shared" si="282"/>
        <v>3</v>
      </c>
      <c r="H2584" s="4">
        <f t="shared" si="285"/>
        <v>1</v>
      </c>
      <c r="I2584" s="4">
        <f t="shared" si="286"/>
        <v>0</v>
      </c>
      <c r="J2584" s="4">
        <f t="shared" si="287"/>
        <v>0</v>
      </c>
      <c r="K2584" s="4">
        <f t="shared" si="283"/>
        <v>0</v>
      </c>
      <c r="L2584" s="5">
        <f t="shared" si="288"/>
        <v>0</v>
      </c>
      <c r="M2584" s="137">
        <f>'PVWatts Hourly Results (1)'!L2595/1000</f>
        <v>0</v>
      </c>
      <c r="N2584" s="3">
        <f>'PVWatts Hourly Results (2)'!L2595/1000</f>
        <v>0</v>
      </c>
      <c r="O2584" s="3">
        <f>'PVWatts Hourly Results (3)'!L2595/1000</f>
        <v>0</v>
      </c>
      <c r="P2584" s="3">
        <f>'PVWatts Hourly Results (4)'!L2595/1000</f>
        <v>0</v>
      </c>
      <c r="Q2584" s="130">
        <f>'PVWatts Hourly Results (5)'!L2595/1000</f>
        <v>0</v>
      </c>
    </row>
    <row r="2585" spans="2:17" x14ac:dyDescent="0.25">
      <c r="B2585" s="8">
        <v>4</v>
      </c>
      <c r="C2585" s="9">
        <v>17</v>
      </c>
      <c r="D2585" s="134">
        <f>'PVWatts Hourly Results (1)'!C2596</f>
        <v>0</v>
      </c>
      <c r="E2585" s="127">
        <f>DATE(YEAR(Inputs!$D$5),Summary!B2585,Summary!C2585)+TIME(D2585,0,0)</f>
        <v>108</v>
      </c>
      <c r="F2585" s="4">
        <f t="shared" si="284"/>
        <v>0</v>
      </c>
      <c r="G2585" s="4">
        <f t="shared" si="282"/>
        <v>3</v>
      </c>
      <c r="H2585" s="4">
        <f t="shared" si="285"/>
        <v>1</v>
      </c>
      <c r="I2585" s="4">
        <f t="shared" si="286"/>
        <v>0</v>
      </c>
      <c r="J2585" s="4">
        <f t="shared" si="287"/>
        <v>0</v>
      </c>
      <c r="K2585" s="4">
        <f t="shared" si="283"/>
        <v>0</v>
      </c>
      <c r="L2585" s="5">
        <f t="shared" si="288"/>
        <v>0</v>
      </c>
      <c r="M2585" s="137">
        <f>'PVWatts Hourly Results (1)'!L2596/1000</f>
        <v>0</v>
      </c>
      <c r="N2585" s="3">
        <f>'PVWatts Hourly Results (2)'!L2596/1000</f>
        <v>0</v>
      </c>
      <c r="O2585" s="3">
        <f>'PVWatts Hourly Results (3)'!L2596/1000</f>
        <v>0</v>
      </c>
      <c r="P2585" s="3">
        <f>'PVWatts Hourly Results (4)'!L2596/1000</f>
        <v>0</v>
      </c>
      <c r="Q2585" s="130">
        <f>'PVWatts Hourly Results (5)'!L2596/1000</f>
        <v>0</v>
      </c>
    </row>
    <row r="2586" spans="2:17" x14ac:dyDescent="0.25">
      <c r="B2586" s="8">
        <v>4</v>
      </c>
      <c r="C2586" s="9">
        <v>17</v>
      </c>
      <c r="D2586" s="134">
        <f>'PVWatts Hourly Results (1)'!C2597</f>
        <v>0</v>
      </c>
      <c r="E2586" s="127">
        <f>DATE(YEAR(Inputs!$D$5),Summary!B2586,Summary!C2586)+TIME(D2586,0,0)</f>
        <v>108</v>
      </c>
      <c r="F2586" s="4">
        <f t="shared" si="284"/>
        <v>0</v>
      </c>
      <c r="G2586" s="4">
        <f t="shared" si="282"/>
        <v>3</v>
      </c>
      <c r="H2586" s="4">
        <f t="shared" si="285"/>
        <v>1</v>
      </c>
      <c r="I2586" s="4">
        <f t="shared" si="286"/>
        <v>0</v>
      </c>
      <c r="J2586" s="4">
        <f t="shared" si="287"/>
        <v>0</v>
      </c>
      <c r="K2586" s="4">
        <f t="shared" si="283"/>
        <v>0</v>
      </c>
      <c r="L2586" s="5">
        <f t="shared" si="288"/>
        <v>0</v>
      </c>
      <c r="M2586" s="137">
        <f>'PVWatts Hourly Results (1)'!L2597/1000</f>
        <v>0</v>
      </c>
      <c r="N2586" s="3">
        <f>'PVWatts Hourly Results (2)'!L2597/1000</f>
        <v>0</v>
      </c>
      <c r="O2586" s="3">
        <f>'PVWatts Hourly Results (3)'!L2597/1000</f>
        <v>0</v>
      </c>
      <c r="P2586" s="3">
        <f>'PVWatts Hourly Results (4)'!L2597/1000</f>
        <v>0</v>
      </c>
      <c r="Q2586" s="130">
        <f>'PVWatts Hourly Results (5)'!L2597/1000</f>
        <v>0</v>
      </c>
    </row>
    <row r="2587" spans="2:17" x14ac:dyDescent="0.25">
      <c r="B2587" s="8">
        <v>4</v>
      </c>
      <c r="C2587" s="9">
        <v>17</v>
      </c>
      <c r="D2587" s="134">
        <f>'PVWatts Hourly Results (1)'!C2598</f>
        <v>0</v>
      </c>
      <c r="E2587" s="127">
        <f>DATE(YEAR(Inputs!$D$5),Summary!B2587,Summary!C2587)+TIME(D2587,0,0)</f>
        <v>108</v>
      </c>
      <c r="F2587" s="4">
        <f t="shared" si="284"/>
        <v>0</v>
      </c>
      <c r="G2587" s="4">
        <f t="shared" si="282"/>
        <v>3</v>
      </c>
      <c r="H2587" s="4">
        <f t="shared" si="285"/>
        <v>1</v>
      </c>
      <c r="I2587" s="4">
        <f t="shared" si="286"/>
        <v>0</v>
      </c>
      <c r="J2587" s="4">
        <f t="shared" si="287"/>
        <v>0</v>
      </c>
      <c r="K2587" s="4">
        <f t="shared" si="283"/>
        <v>0</v>
      </c>
      <c r="L2587" s="5">
        <f t="shared" si="288"/>
        <v>0</v>
      </c>
      <c r="M2587" s="137">
        <f>'PVWatts Hourly Results (1)'!L2598/1000</f>
        <v>0</v>
      </c>
      <c r="N2587" s="3">
        <f>'PVWatts Hourly Results (2)'!L2598/1000</f>
        <v>0</v>
      </c>
      <c r="O2587" s="3">
        <f>'PVWatts Hourly Results (3)'!L2598/1000</f>
        <v>0</v>
      </c>
      <c r="P2587" s="3">
        <f>'PVWatts Hourly Results (4)'!L2598/1000</f>
        <v>0</v>
      </c>
      <c r="Q2587" s="130">
        <f>'PVWatts Hourly Results (5)'!L2598/1000</f>
        <v>0</v>
      </c>
    </row>
    <row r="2588" spans="2:17" x14ac:dyDescent="0.25">
      <c r="B2588" s="8">
        <v>4</v>
      </c>
      <c r="C2588" s="9">
        <v>17</v>
      </c>
      <c r="D2588" s="134">
        <f>'PVWatts Hourly Results (1)'!C2599</f>
        <v>0</v>
      </c>
      <c r="E2588" s="127">
        <f>DATE(YEAR(Inputs!$D$5),Summary!B2588,Summary!C2588)+TIME(D2588,0,0)</f>
        <v>108</v>
      </c>
      <c r="F2588" s="4">
        <f t="shared" si="284"/>
        <v>0</v>
      </c>
      <c r="G2588" s="4">
        <f t="shared" si="282"/>
        <v>3</v>
      </c>
      <c r="H2588" s="4">
        <f t="shared" si="285"/>
        <v>1</v>
      </c>
      <c r="I2588" s="4">
        <f t="shared" si="286"/>
        <v>0</v>
      </c>
      <c r="J2588" s="4">
        <f t="shared" si="287"/>
        <v>0</v>
      </c>
      <c r="K2588" s="4">
        <f t="shared" si="283"/>
        <v>0</v>
      </c>
      <c r="L2588" s="5">
        <f t="shared" si="288"/>
        <v>0</v>
      </c>
      <c r="M2588" s="137">
        <f>'PVWatts Hourly Results (1)'!L2599/1000</f>
        <v>0</v>
      </c>
      <c r="N2588" s="3">
        <f>'PVWatts Hourly Results (2)'!L2599/1000</f>
        <v>0</v>
      </c>
      <c r="O2588" s="3">
        <f>'PVWatts Hourly Results (3)'!L2599/1000</f>
        <v>0</v>
      </c>
      <c r="P2588" s="3">
        <f>'PVWatts Hourly Results (4)'!L2599/1000</f>
        <v>0</v>
      </c>
      <c r="Q2588" s="130">
        <f>'PVWatts Hourly Results (5)'!L2599/1000</f>
        <v>0</v>
      </c>
    </row>
    <row r="2589" spans="2:17" x14ac:dyDescent="0.25">
      <c r="B2589" s="8">
        <v>4</v>
      </c>
      <c r="C2589" s="9">
        <v>17</v>
      </c>
      <c r="D2589" s="134">
        <f>'PVWatts Hourly Results (1)'!C2600</f>
        <v>0</v>
      </c>
      <c r="E2589" s="127">
        <f>DATE(YEAR(Inputs!$D$5),Summary!B2589,Summary!C2589)+TIME(D2589,0,0)</f>
        <v>108</v>
      </c>
      <c r="F2589" s="4">
        <f t="shared" si="284"/>
        <v>0</v>
      </c>
      <c r="G2589" s="4">
        <f t="shared" si="282"/>
        <v>3</v>
      </c>
      <c r="H2589" s="4">
        <f t="shared" si="285"/>
        <v>1</v>
      </c>
      <c r="I2589" s="4">
        <f t="shared" si="286"/>
        <v>0</v>
      </c>
      <c r="J2589" s="4">
        <f t="shared" si="287"/>
        <v>0</v>
      </c>
      <c r="K2589" s="4">
        <f t="shared" si="283"/>
        <v>0</v>
      </c>
      <c r="L2589" s="5">
        <f t="shared" si="288"/>
        <v>0</v>
      </c>
      <c r="M2589" s="137">
        <f>'PVWatts Hourly Results (1)'!L2600/1000</f>
        <v>0</v>
      </c>
      <c r="N2589" s="3">
        <f>'PVWatts Hourly Results (2)'!L2600/1000</f>
        <v>0</v>
      </c>
      <c r="O2589" s="3">
        <f>'PVWatts Hourly Results (3)'!L2600/1000</f>
        <v>0</v>
      </c>
      <c r="P2589" s="3">
        <f>'PVWatts Hourly Results (4)'!L2600/1000</f>
        <v>0</v>
      </c>
      <c r="Q2589" s="130">
        <f>'PVWatts Hourly Results (5)'!L2600/1000</f>
        <v>0</v>
      </c>
    </row>
    <row r="2590" spans="2:17" x14ac:dyDescent="0.25">
      <c r="B2590" s="8">
        <v>4</v>
      </c>
      <c r="C2590" s="9">
        <v>18</v>
      </c>
      <c r="D2590" s="134">
        <f>'PVWatts Hourly Results (1)'!C2601</f>
        <v>0</v>
      </c>
      <c r="E2590" s="127">
        <f>DATE(YEAR(Inputs!$D$5),Summary!B2590,Summary!C2590)+TIME(D2590,0,0)</f>
        <v>109</v>
      </c>
      <c r="F2590" s="4">
        <f t="shared" si="284"/>
        <v>0</v>
      </c>
      <c r="G2590" s="4">
        <f t="shared" si="282"/>
        <v>4</v>
      </c>
      <c r="H2590" s="4">
        <f t="shared" si="285"/>
        <v>1</v>
      </c>
      <c r="I2590" s="4">
        <f t="shared" si="286"/>
        <v>0</v>
      </c>
      <c r="J2590" s="4">
        <f t="shared" si="287"/>
        <v>0</v>
      </c>
      <c r="K2590" s="4">
        <f t="shared" si="283"/>
        <v>0</v>
      </c>
      <c r="L2590" s="5">
        <f t="shared" si="288"/>
        <v>0</v>
      </c>
      <c r="M2590" s="137">
        <f>'PVWatts Hourly Results (1)'!L2601/1000</f>
        <v>0</v>
      </c>
      <c r="N2590" s="3">
        <f>'PVWatts Hourly Results (2)'!L2601/1000</f>
        <v>0</v>
      </c>
      <c r="O2590" s="3">
        <f>'PVWatts Hourly Results (3)'!L2601/1000</f>
        <v>0</v>
      </c>
      <c r="P2590" s="3">
        <f>'PVWatts Hourly Results (4)'!L2601/1000</f>
        <v>0</v>
      </c>
      <c r="Q2590" s="130">
        <f>'PVWatts Hourly Results (5)'!L2601/1000</f>
        <v>0</v>
      </c>
    </row>
    <row r="2591" spans="2:17" x14ac:dyDescent="0.25">
      <c r="B2591" s="8">
        <v>4</v>
      </c>
      <c r="C2591" s="9">
        <v>18</v>
      </c>
      <c r="D2591" s="134">
        <f>'PVWatts Hourly Results (1)'!C2602</f>
        <v>0</v>
      </c>
      <c r="E2591" s="127">
        <f>DATE(YEAR(Inputs!$D$5),Summary!B2591,Summary!C2591)+TIME(D2591,0,0)</f>
        <v>109</v>
      </c>
      <c r="F2591" s="4">
        <f t="shared" si="284"/>
        <v>0</v>
      </c>
      <c r="G2591" s="4">
        <f t="shared" si="282"/>
        <v>4</v>
      </c>
      <c r="H2591" s="4">
        <f t="shared" si="285"/>
        <v>1</v>
      </c>
      <c r="I2591" s="4">
        <f t="shared" si="286"/>
        <v>0</v>
      </c>
      <c r="J2591" s="4">
        <f t="shared" si="287"/>
        <v>0</v>
      </c>
      <c r="K2591" s="4">
        <f t="shared" si="283"/>
        <v>0</v>
      </c>
      <c r="L2591" s="5">
        <f t="shared" si="288"/>
        <v>0</v>
      </c>
      <c r="M2591" s="137">
        <f>'PVWatts Hourly Results (1)'!L2602/1000</f>
        <v>0</v>
      </c>
      <c r="N2591" s="3">
        <f>'PVWatts Hourly Results (2)'!L2602/1000</f>
        <v>0</v>
      </c>
      <c r="O2591" s="3">
        <f>'PVWatts Hourly Results (3)'!L2602/1000</f>
        <v>0</v>
      </c>
      <c r="P2591" s="3">
        <f>'PVWatts Hourly Results (4)'!L2602/1000</f>
        <v>0</v>
      </c>
      <c r="Q2591" s="130">
        <f>'PVWatts Hourly Results (5)'!L2602/1000</f>
        <v>0</v>
      </c>
    </row>
    <row r="2592" spans="2:17" x14ac:dyDescent="0.25">
      <c r="B2592" s="8">
        <v>4</v>
      </c>
      <c r="C2592" s="9">
        <v>18</v>
      </c>
      <c r="D2592" s="134">
        <f>'PVWatts Hourly Results (1)'!C2603</f>
        <v>0</v>
      </c>
      <c r="E2592" s="127">
        <f>DATE(YEAR(Inputs!$D$5),Summary!B2592,Summary!C2592)+TIME(D2592,0,0)</f>
        <v>109</v>
      </c>
      <c r="F2592" s="4">
        <f t="shared" si="284"/>
        <v>0</v>
      </c>
      <c r="G2592" s="4">
        <f t="shared" si="282"/>
        <v>4</v>
      </c>
      <c r="H2592" s="4">
        <f t="shared" si="285"/>
        <v>1</v>
      </c>
      <c r="I2592" s="4">
        <f t="shared" si="286"/>
        <v>0</v>
      </c>
      <c r="J2592" s="4">
        <f t="shared" si="287"/>
        <v>0</v>
      </c>
      <c r="K2592" s="4">
        <f t="shared" si="283"/>
        <v>0</v>
      </c>
      <c r="L2592" s="5">
        <f t="shared" si="288"/>
        <v>0</v>
      </c>
      <c r="M2592" s="137">
        <f>'PVWatts Hourly Results (1)'!L2603/1000</f>
        <v>0</v>
      </c>
      <c r="N2592" s="3">
        <f>'PVWatts Hourly Results (2)'!L2603/1000</f>
        <v>0</v>
      </c>
      <c r="O2592" s="3">
        <f>'PVWatts Hourly Results (3)'!L2603/1000</f>
        <v>0</v>
      </c>
      <c r="P2592" s="3">
        <f>'PVWatts Hourly Results (4)'!L2603/1000</f>
        <v>0</v>
      </c>
      <c r="Q2592" s="130">
        <f>'PVWatts Hourly Results (5)'!L2603/1000</f>
        <v>0</v>
      </c>
    </row>
    <row r="2593" spans="2:17" x14ac:dyDescent="0.25">
      <c r="B2593" s="8">
        <v>4</v>
      </c>
      <c r="C2593" s="9">
        <v>18</v>
      </c>
      <c r="D2593" s="134">
        <f>'PVWatts Hourly Results (1)'!C2604</f>
        <v>0</v>
      </c>
      <c r="E2593" s="127">
        <f>DATE(YEAR(Inputs!$D$5),Summary!B2593,Summary!C2593)+TIME(D2593,0,0)</f>
        <v>109</v>
      </c>
      <c r="F2593" s="4">
        <f t="shared" si="284"/>
        <v>0</v>
      </c>
      <c r="G2593" s="4">
        <f t="shared" si="282"/>
        <v>4</v>
      </c>
      <c r="H2593" s="4">
        <f t="shared" si="285"/>
        <v>1</v>
      </c>
      <c r="I2593" s="4">
        <f t="shared" si="286"/>
        <v>0</v>
      </c>
      <c r="J2593" s="4">
        <f t="shared" si="287"/>
        <v>0</v>
      </c>
      <c r="K2593" s="4">
        <f t="shared" si="283"/>
        <v>0</v>
      </c>
      <c r="L2593" s="5">
        <f t="shared" si="288"/>
        <v>0</v>
      </c>
      <c r="M2593" s="137">
        <f>'PVWatts Hourly Results (1)'!L2604/1000</f>
        <v>0</v>
      </c>
      <c r="N2593" s="3">
        <f>'PVWatts Hourly Results (2)'!L2604/1000</f>
        <v>0</v>
      </c>
      <c r="O2593" s="3">
        <f>'PVWatts Hourly Results (3)'!L2604/1000</f>
        <v>0</v>
      </c>
      <c r="P2593" s="3">
        <f>'PVWatts Hourly Results (4)'!L2604/1000</f>
        <v>0</v>
      </c>
      <c r="Q2593" s="130">
        <f>'PVWatts Hourly Results (5)'!L2604/1000</f>
        <v>0</v>
      </c>
    </row>
    <row r="2594" spans="2:17" x14ac:dyDescent="0.25">
      <c r="B2594" s="8">
        <v>4</v>
      </c>
      <c r="C2594" s="9">
        <v>18</v>
      </c>
      <c r="D2594" s="134">
        <f>'PVWatts Hourly Results (1)'!C2605</f>
        <v>0</v>
      </c>
      <c r="E2594" s="127">
        <f>DATE(YEAR(Inputs!$D$5),Summary!B2594,Summary!C2594)+TIME(D2594,0,0)</f>
        <v>109</v>
      </c>
      <c r="F2594" s="4">
        <f t="shared" si="284"/>
        <v>0</v>
      </c>
      <c r="G2594" s="4">
        <f t="shared" si="282"/>
        <v>4</v>
      </c>
      <c r="H2594" s="4">
        <f t="shared" si="285"/>
        <v>1</v>
      </c>
      <c r="I2594" s="4">
        <f t="shared" si="286"/>
        <v>0</v>
      </c>
      <c r="J2594" s="4">
        <f t="shared" si="287"/>
        <v>0</v>
      </c>
      <c r="K2594" s="4">
        <f t="shared" si="283"/>
        <v>0</v>
      </c>
      <c r="L2594" s="5">
        <f t="shared" si="288"/>
        <v>0</v>
      </c>
      <c r="M2594" s="137">
        <f>'PVWatts Hourly Results (1)'!L2605/1000</f>
        <v>0</v>
      </c>
      <c r="N2594" s="3">
        <f>'PVWatts Hourly Results (2)'!L2605/1000</f>
        <v>0</v>
      </c>
      <c r="O2594" s="3">
        <f>'PVWatts Hourly Results (3)'!L2605/1000</f>
        <v>0</v>
      </c>
      <c r="P2594" s="3">
        <f>'PVWatts Hourly Results (4)'!L2605/1000</f>
        <v>0</v>
      </c>
      <c r="Q2594" s="130">
        <f>'PVWatts Hourly Results (5)'!L2605/1000</f>
        <v>0</v>
      </c>
    </row>
    <row r="2595" spans="2:17" x14ac:dyDescent="0.25">
      <c r="B2595" s="8">
        <v>4</v>
      </c>
      <c r="C2595" s="9">
        <v>18</v>
      </c>
      <c r="D2595" s="134">
        <f>'PVWatts Hourly Results (1)'!C2606</f>
        <v>0</v>
      </c>
      <c r="E2595" s="127">
        <f>DATE(YEAR(Inputs!$D$5),Summary!B2595,Summary!C2595)+TIME(D2595,0,0)</f>
        <v>109</v>
      </c>
      <c r="F2595" s="4">
        <f t="shared" si="284"/>
        <v>0</v>
      </c>
      <c r="G2595" s="4">
        <f t="shared" si="282"/>
        <v>4</v>
      </c>
      <c r="H2595" s="4">
        <f t="shared" si="285"/>
        <v>1</v>
      </c>
      <c r="I2595" s="4">
        <f t="shared" si="286"/>
        <v>0</v>
      </c>
      <c r="J2595" s="4">
        <f t="shared" si="287"/>
        <v>0</v>
      </c>
      <c r="K2595" s="4">
        <f t="shared" si="283"/>
        <v>0</v>
      </c>
      <c r="L2595" s="5">
        <f t="shared" si="288"/>
        <v>0</v>
      </c>
      <c r="M2595" s="137">
        <f>'PVWatts Hourly Results (1)'!L2606/1000</f>
        <v>0</v>
      </c>
      <c r="N2595" s="3">
        <f>'PVWatts Hourly Results (2)'!L2606/1000</f>
        <v>0</v>
      </c>
      <c r="O2595" s="3">
        <f>'PVWatts Hourly Results (3)'!L2606/1000</f>
        <v>0</v>
      </c>
      <c r="P2595" s="3">
        <f>'PVWatts Hourly Results (4)'!L2606/1000</f>
        <v>0</v>
      </c>
      <c r="Q2595" s="130">
        <f>'PVWatts Hourly Results (5)'!L2606/1000</f>
        <v>0</v>
      </c>
    </row>
    <row r="2596" spans="2:17" x14ac:dyDescent="0.25">
      <c r="B2596" s="8">
        <v>4</v>
      </c>
      <c r="C2596" s="9">
        <v>18</v>
      </c>
      <c r="D2596" s="134">
        <f>'PVWatts Hourly Results (1)'!C2607</f>
        <v>0</v>
      </c>
      <c r="E2596" s="127">
        <f>DATE(YEAR(Inputs!$D$5),Summary!B2596,Summary!C2596)+TIME(D2596,0,0)</f>
        <v>109</v>
      </c>
      <c r="F2596" s="4">
        <f t="shared" si="284"/>
        <v>0</v>
      </c>
      <c r="G2596" s="4">
        <f t="shared" si="282"/>
        <v>4</v>
      </c>
      <c r="H2596" s="4">
        <f t="shared" si="285"/>
        <v>1</v>
      </c>
      <c r="I2596" s="4">
        <f t="shared" si="286"/>
        <v>0</v>
      </c>
      <c r="J2596" s="4">
        <f t="shared" si="287"/>
        <v>0</v>
      </c>
      <c r="K2596" s="4">
        <f t="shared" si="283"/>
        <v>0</v>
      </c>
      <c r="L2596" s="5">
        <f t="shared" si="288"/>
        <v>0</v>
      </c>
      <c r="M2596" s="137">
        <f>'PVWatts Hourly Results (1)'!L2607/1000</f>
        <v>0</v>
      </c>
      <c r="N2596" s="3">
        <f>'PVWatts Hourly Results (2)'!L2607/1000</f>
        <v>0</v>
      </c>
      <c r="O2596" s="3">
        <f>'PVWatts Hourly Results (3)'!L2607/1000</f>
        <v>0</v>
      </c>
      <c r="P2596" s="3">
        <f>'PVWatts Hourly Results (4)'!L2607/1000</f>
        <v>0</v>
      </c>
      <c r="Q2596" s="130">
        <f>'PVWatts Hourly Results (5)'!L2607/1000</f>
        <v>0</v>
      </c>
    </row>
    <row r="2597" spans="2:17" x14ac:dyDescent="0.25">
      <c r="B2597" s="8">
        <v>4</v>
      </c>
      <c r="C2597" s="9">
        <v>18</v>
      </c>
      <c r="D2597" s="134">
        <f>'PVWatts Hourly Results (1)'!C2608</f>
        <v>0</v>
      </c>
      <c r="E2597" s="127">
        <f>DATE(YEAR(Inputs!$D$5),Summary!B2597,Summary!C2597)+TIME(D2597,0,0)</f>
        <v>109</v>
      </c>
      <c r="F2597" s="4">
        <f t="shared" si="284"/>
        <v>0</v>
      </c>
      <c r="G2597" s="4">
        <f t="shared" si="282"/>
        <v>4</v>
      </c>
      <c r="H2597" s="4">
        <f t="shared" si="285"/>
        <v>1</v>
      </c>
      <c r="I2597" s="4">
        <f t="shared" si="286"/>
        <v>0</v>
      </c>
      <c r="J2597" s="4">
        <f t="shared" si="287"/>
        <v>0</v>
      </c>
      <c r="K2597" s="4">
        <f t="shared" si="283"/>
        <v>0</v>
      </c>
      <c r="L2597" s="5">
        <f t="shared" si="288"/>
        <v>0</v>
      </c>
      <c r="M2597" s="137">
        <f>'PVWatts Hourly Results (1)'!L2608/1000</f>
        <v>0</v>
      </c>
      <c r="N2597" s="3">
        <f>'PVWatts Hourly Results (2)'!L2608/1000</f>
        <v>0</v>
      </c>
      <c r="O2597" s="3">
        <f>'PVWatts Hourly Results (3)'!L2608/1000</f>
        <v>0</v>
      </c>
      <c r="P2597" s="3">
        <f>'PVWatts Hourly Results (4)'!L2608/1000</f>
        <v>0</v>
      </c>
      <c r="Q2597" s="130">
        <f>'PVWatts Hourly Results (5)'!L2608/1000</f>
        <v>0</v>
      </c>
    </row>
    <row r="2598" spans="2:17" x14ac:dyDescent="0.25">
      <c r="B2598" s="8">
        <v>4</v>
      </c>
      <c r="C2598" s="9">
        <v>18</v>
      </c>
      <c r="D2598" s="134">
        <f>'PVWatts Hourly Results (1)'!C2609</f>
        <v>0</v>
      </c>
      <c r="E2598" s="127">
        <f>DATE(YEAR(Inputs!$D$5),Summary!B2598,Summary!C2598)+TIME(D2598,0,0)</f>
        <v>109</v>
      </c>
      <c r="F2598" s="4">
        <f t="shared" si="284"/>
        <v>0</v>
      </c>
      <c r="G2598" s="4">
        <f t="shared" si="282"/>
        <v>4</v>
      </c>
      <c r="H2598" s="4">
        <f t="shared" si="285"/>
        <v>1</v>
      </c>
      <c r="I2598" s="4">
        <f t="shared" si="286"/>
        <v>0</v>
      </c>
      <c r="J2598" s="4">
        <f t="shared" si="287"/>
        <v>0</v>
      </c>
      <c r="K2598" s="4">
        <f t="shared" si="283"/>
        <v>0</v>
      </c>
      <c r="L2598" s="5">
        <f t="shared" si="288"/>
        <v>0</v>
      </c>
      <c r="M2598" s="137">
        <f>'PVWatts Hourly Results (1)'!L2609/1000</f>
        <v>0</v>
      </c>
      <c r="N2598" s="3">
        <f>'PVWatts Hourly Results (2)'!L2609/1000</f>
        <v>0</v>
      </c>
      <c r="O2598" s="3">
        <f>'PVWatts Hourly Results (3)'!L2609/1000</f>
        <v>0</v>
      </c>
      <c r="P2598" s="3">
        <f>'PVWatts Hourly Results (4)'!L2609/1000</f>
        <v>0</v>
      </c>
      <c r="Q2598" s="130">
        <f>'PVWatts Hourly Results (5)'!L2609/1000</f>
        <v>0</v>
      </c>
    </row>
    <row r="2599" spans="2:17" x14ac:dyDescent="0.25">
      <c r="B2599" s="8">
        <v>4</v>
      </c>
      <c r="C2599" s="9">
        <v>18</v>
      </c>
      <c r="D2599" s="134">
        <f>'PVWatts Hourly Results (1)'!C2610</f>
        <v>0</v>
      </c>
      <c r="E2599" s="127">
        <f>DATE(YEAR(Inputs!$D$5),Summary!B2599,Summary!C2599)+TIME(D2599,0,0)</f>
        <v>109</v>
      </c>
      <c r="F2599" s="4">
        <f t="shared" si="284"/>
        <v>0</v>
      </c>
      <c r="G2599" s="4">
        <f t="shared" si="282"/>
        <v>4</v>
      </c>
      <c r="H2599" s="4">
        <f t="shared" si="285"/>
        <v>1</v>
      </c>
      <c r="I2599" s="4">
        <f t="shared" si="286"/>
        <v>0</v>
      </c>
      <c r="J2599" s="4">
        <f t="shared" si="287"/>
        <v>0</v>
      </c>
      <c r="K2599" s="4">
        <f t="shared" si="283"/>
        <v>0</v>
      </c>
      <c r="L2599" s="5">
        <f t="shared" si="288"/>
        <v>0</v>
      </c>
      <c r="M2599" s="137">
        <f>'PVWatts Hourly Results (1)'!L2610/1000</f>
        <v>0</v>
      </c>
      <c r="N2599" s="3">
        <f>'PVWatts Hourly Results (2)'!L2610/1000</f>
        <v>0</v>
      </c>
      <c r="O2599" s="3">
        <f>'PVWatts Hourly Results (3)'!L2610/1000</f>
        <v>0</v>
      </c>
      <c r="P2599" s="3">
        <f>'PVWatts Hourly Results (4)'!L2610/1000</f>
        <v>0</v>
      </c>
      <c r="Q2599" s="130">
        <f>'PVWatts Hourly Results (5)'!L2610/1000</f>
        <v>0</v>
      </c>
    </row>
    <row r="2600" spans="2:17" x14ac:dyDescent="0.25">
      <c r="B2600" s="8">
        <v>4</v>
      </c>
      <c r="C2600" s="9">
        <v>18</v>
      </c>
      <c r="D2600" s="134">
        <f>'PVWatts Hourly Results (1)'!C2611</f>
        <v>0</v>
      </c>
      <c r="E2600" s="127">
        <f>DATE(YEAR(Inputs!$D$5),Summary!B2600,Summary!C2600)+TIME(D2600,0,0)</f>
        <v>109</v>
      </c>
      <c r="F2600" s="4">
        <f t="shared" si="284"/>
        <v>0</v>
      </c>
      <c r="G2600" s="4">
        <f t="shared" si="282"/>
        <v>4</v>
      </c>
      <c r="H2600" s="4">
        <f t="shared" si="285"/>
        <v>1</v>
      </c>
      <c r="I2600" s="4">
        <f t="shared" si="286"/>
        <v>0</v>
      </c>
      <c r="J2600" s="4">
        <f t="shared" si="287"/>
        <v>0</v>
      </c>
      <c r="K2600" s="4">
        <f t="shared" si="283"/>
        <v>0</v>
      </c>
      <c r="L2600" s="5">
        <f t="shared" si="288"/>
        <v>0</v>
      </c>
      <c r="M2600" s="137">
        <f>'PVWatts Hourly Results (1)'!L2611/1000</f>
        <v>0</v>
      </c>
      <c r="N2600" s="3">
        <f>'PVWatts Hourly Results (2)'!L2611/1000</f>
        <v>0</v>
      </c>
      <c r="O2600" s="3">
        <f>'PVWatts Hourly Results (3)'!L2611/1000</f>
        <v>0</v>
      </c>
      <c r="P2600" s="3">
        <f>'PVWatts Hourly Results (4)'!L2611/1000</f>
        <v>0</v>
      </c>
      <c r="Q2600" s="130">
        <f>'PVWatts Hourly Results (5)'!L2611/1000</f>
        <v>0</v>
      </c>
    </row>
    <row r="2601" spans="2:17" x14ac:dyDescent="0.25">
      <c r="B2601" s="8">
        <v>4</v>
      </c>
      <c r="C2601" s="9">
        <v>18</v>
      </c>
      <c r="D2601" s="134">
        <f>'PVWatts Hourly Results (1)'!C2612</f>
        <v>0</v>
      </c>
      <c r="E2601" s="127">
        <f>DATE(YEAR(Inputs!$D$5),Summary!B2601,Summary!C2601)+TIME(D2601,0,0)</f>
        <v>109</v>
      </c>
      <c r="F2601" s="4">
        <f t="shared" si="284"/>
        <v>0</v>
      </c>
      <c r="G2601" s="4">
        <f t="shared" si="282"/>
        <v>4</v>
      </c>
      <c r="H2601" s="4">
        <f t="shared" si="285"/>
        <v>1</v>
      </c>
      <c r="I2601" s="4">
        <f t="shared" si="286"/>
        <v>0</v>
      </c>
      <c r="J2601" s="4">
        <f t="shared" si="287"/>
        <v>0</v>
      </c>
      <c r="K2601" s="4">
        <f t="shared" si="283"/>
        <v>0</v>
      </c>
      <c r="L2601" s="5">
        <f t="shared" si="288"/>
        <v>0</v>
      </c>
      <c r="M2601" s="137">
        <f>'PVWatts Hourly Results (1)'!L2612/1000</f>
        <v>0</v>
      </c>
      <c r="N2601" s="3">
        <f>'PVWatts Hourly Results (2)'!L2612/1000</f>
        <v>0</v>
      </c>
      <c r="O2601" s="3">
        <f>'PVWatts Hourly Results (3)'!L2612/1000</f>
        <v>0</v>
      </c>
      <c r="P2601" s="3">
        <f>'PVWatts Hourly Results (4)'!L2612/1000</f>
        <v>0</v>
      </c>
      <c r="Q2601" s="130">
        <f>'PVWatts Hourly Results (5)'!L2612/1000</f>
        <v>0</v>
      </c>
    </row>
    <row r="2602" spans="2:17" x14ac:dyDescent="0.25">
      <c r="B2602" s="8">
        <v>4</v>
      </c>
      <c r="C2602" s="9">
        <v>18</v>
      </c>
      <c r="D2602" s="134">
        <f>'PVWatts Hourly Results (1)'!C2613</f>
        <v>0</v>
      </c>
      <c r="E2602" s="127">
        <f>DATE(YEAR(Inputs!$D$5),Summary!B2602,Summary!C2602)+TIME(D2602,0,0)</f>
        <v>109</v>
      </c>
      <c r="F2602" s="4">
        <f t="shared" si="284"/>
        <v>0</v>
      </c>
      <c r="G2602" s="4">
        <f t="shared" si="282"/>
        <v>4</v>
      </c>
      <c r="H2602" s="4">
        <f t="shared" si="285"/>
        <v>1</v>
      </c>
      <c r="I2602" s="4">
        <f t="shared" si="286"/>
        <v>0</v>
      </c>
      <c r="J2602" s="4">
        <f t="shared" si="287"/>
        <v>0</v>
      </c>
      <c r="K2602" s="4">
        <f t="shared" si="283"/>
        <v>0</v>
      </c>
      <c r="L2602" s="5">
        <f t="shared" si="288"/>
        <v>0</v>
      </c>
      <c r="M2602" s="137">
        <f>'PVWatts Hourly Results (1)'!L2613/1000</f>
        <v>0</v>
      </c>
      <c r="N2602" s="3">
        <f>'PVWatts Hourly Results (2)'!L2613/1000</f>
        <v>0</v>
      </c>
      <c r="O2602" s="3">
        <f>'PVWatts Hourly Results (3)'!L2613/1000</f>
        <v>0</v>
      </c>
      <c r="P2602" s="3">
        <f>'PVWatts Hourly Results (4)'!L2613/1000</f>
        <v>0</v>
      </c>
      <c r="Q2602" s="130">
        <f>'PVWatts Hourly Results (5)'!L2613/1000</f>
        <v>0</v>
      </c>
    </row>
    <row r="2603" spans="2:17" x14ac:dyDescent="0.25">
      <c r="B2603" s="8">
        <v>4</v>
      </c>
      <c r="C2603" s="9">
        <v>18</v>
      </c>
      <c r="D2603" s="134">
        <f>'PVWatts Hourly Results (1)'!C2614</f>
        <v>0</v>
      </c>
      <c r="E2603" s="127">
        <f>DATE(YEAR(Inputs!$D$5),Summary!B2603,Summary!C2603)+TIME(D2603,0,0)</f>
        <v>109</v>
      </c>
      <c r="F2603" s="4">
        <f t="shared" si="284"/>
        <v>0</v>
      </c>
      <c r="G2603" s="4">
        <f t="shared" si="282"/>
        <v>4</v>
      </c>
      <c r="H2603" s="4">
        <f t="shared" si="285"/>
        <v>1</v>
      </c>
      <c r="I2603" s="4">
        <f t="shared" si="286"/>
        <v>0</v>
      </c>
      <c r="J2603" s="4">
        <f t="shared" si="287"/>
        <v>0</v>
      </c>
      <c r="K2603" s="4">
        <f t="shared" si="283"/>
        <v>0</v>
      </c>
      <c r="L2603" s="5">
        <f t="shared" si="288"/>
        <v>0</v>
      </c>
      <c r="M2603" s="137">
        <f>'PVWatts Hourly Results (1)'!L2614/1000</f>
        <v>0</v>
      </c>
      <c r="N2603" s="3">
        <f>'PVWatts Hourly Results (2)'!L2614/1000</f>
        <v>0</v>
      </c>
      <c r="O2603" s="3">
        <f>'PVWatts Hourly Results (3)'!L2614/1000</f>
        <v>0</v>
      </c>
      <c r="P2603" s="3">
        <f>'PVWatts Hourly Results (4)'!L2614/1000</f>
        <v>0</v>
      </c>
      <c r="Q2603" s="130">
        <f>'PVWatts Hourly Results (5)'!L2614/1000</f>
        <v>0</v>
      </c>
    </row>
    <row r="2604" spans="2:17" x14ac:dyDescent="0.25">
      <c r="B2604" s="8">
        <v>4</v>
      </c>
      <c r="C2604" s="9">
        <v>18</v>
      </c>
      <c r="D2604" s="134">
        <f>'PVWatts Hourly Results (1)'!C2615</f>
        <v>0</v>
      </c>
      <c r="E2604" s="127">
        <f>DATE(YEAR(Inputs!$D$5),Summary!B2604,Summary!C2604)+TIME(D2604,0,0)</f>
        <v>109</v>
      </c>
      <c r="F2604" s="4">
        <f t="shared" si="284"/>
        <v>0</v>
      </c>
      <c r="G2604" s="4">
        <f t="shared" si="282"/>
        <v>4</v>
      </c>
      <c r="H2604" s="4">
        <f t="shared" si="285"/>
        <v>1</v>
      </c>
      <c r="I2604" s="4">
        <f t="shared" si="286"/>
        <v>0</v>
      </c>
      <c r="J2604" s="4">
        <f t="shared" si="287"/>
        <v>0</v>
      </c>
      <c r="K2604" s="4">
        <f t="shared" si="283"/>
        <v>0</v>
      </c>
      <c r="L2604" s="5">
        <f t="shared" si="288"/>
        <v>0</v>
      </c>
      <c r="M2604" s="137">
        <f>'PVWatts Hourly Results (1)'!L2615/1000</f>
        <v>0</v>
      </c>
      <c r="N2604" s="3">
        <f>'PVWatts Hourly Results (2)'!L2615/1000</f>
        <v>0</v>
      </c>
      <c r="O2604" s="3">
        <f>'PVWatts Hourly Results (3)'!L2615/1000</f>
        <v>0</v>
      </c>
      <c r="P2604" s="3">
        <f>'PVWatts Hourly Results (4)'!L2615/1000</f>
        <v>0</v>
      </c>
      <c r="Q2604" s="130">
        <f>'PVWatts Hourly Results (5)'!L2615/1000</f>
        <v>0</v>
      </c>
    </row>
    <row r="2605" spans="2:17" x14ac:dyDescent="0.25">
      <c r="B2605" s="8">
        <v>4</v>
      </c>
      <c r="C2605" s="9">
        <v>18</v>
      </c>
      <c r="D2605" s="134">
        <f>'PVWatts Hourly Results (1)'!C2616</f>
        <v>0</v>
      </c>
      <c r="E2605" s="127">
        <f>DATE(YEAR(Inputs!$D$5),Summary!B2605,Summary!C2605)+TIME(D2605,0,0)</f>
        <v>109</v>
      </c>
      <c r="F2605" s="4">
        <f t="shared" si="284"/>
        <v>0</v>
      </c>
      <c r="G2605" s="4">
        <f t="shared" si="282"/>
        <v>4</v>
      </c>
      <c r="H2605" s="4">
        <f t="shared" si="285"/>
        <v>1</v>
      </c>
      <c r="I2605" s="4">
        <f t="shared" si="286"/>
        <v>0</v>
      </c>
      <c r="J2605" s="4">
        <f t="shared" si="287"/>
        <v>0</v>
      </c>
      <c r="K2605" s="4">
        <f t="shared" si="283"/>
        <v>0</v>
      </c>
      <c r="L2605" s="5">
        <f t="shared" si="288"/>
        <v>0</v>
      </c>
      <c r="M2605" s="137">
        <f>'PVWatts Hourly Results (1)'!L2616/1000</f>
        <v>0</v>
      </c>
      <c r="N2605" s="3">
        <f>'PVWatts Hourly Results (2)'!L2616/1000</f>
        <v>0</v>
      </c>
      <c r="O2605" s="3">
        <f>'PVWatts Hourly Results (3)'!L2616/1000</f>
        <v>0</v>
      </c>
      <c r="P2605" s="3">
        <f>'PVWatts Hourly Results (4)'!L2616/1000</f>
        <v>0</v>
      </c>
      <c r="Q2605" s="130">
        <f>'PVWatts Hourly Results (5)'!L2616/1000</f>
        <v>0</v>
      </c>
    </row>
    <row r="2606" spans="2:17" x14ac:dyDescent="0.25">
      <c r="B2606" s="8">
        <v>4</v>
      </c>
      <c r="C2606" s="9">
        <v>18</v>
      </c>
      <c r="D2606" s="134">
        <f>'PVWatts Hourly Results (1)'!C2617</f>
        <v>0</v>
      </c>
      <c r="E2606" s="127">
        <f>DATE(YEAR(Inputs!$D$5),Summary!B2606,Summary!C2606)+TIME(D2606,0,0)</f>
        <v>109</v>
      </c>
      <c r="F2606" s="4">
        <f t="shared" si="284"/>
        <v>0</v>
      </c>
      <c r="G2606" s="4">
        <f t="shared" si="282"/>
        <v>4</v>
      </c>
      <c r="H2606" s="4">
        <f t="shared" si="285"/>
        <v>1</v>
      </c>
      <c r="I2606" s="4">
        <f t="shared" si="286"/>
        <v>0</v>
      </c>
      <c r="J2606" s="4">
        <f t="shared" si="287"/>
        <v>0</v>
      </c>
      <c r="K2606" s="4">
        <f t="shared" si="283"/>
        <v>0</v>
      </c>
      <c r="L2606" s="5">
        <f t="shared" si="288"/>
        <v>0</v>
      </c>
      <c r="M2606" s="137">
        <f>'PVWatts Hourly Results (1)'!L2617/1000</f>
        <v>0</v>
      </c>
      <c r="N2606" s="3">
        <f>'PVWatts Hourly Results (2)'!L2617/1000</f>
        <v>0</v>
      </c>
      <c r="O2606" s="3">
        <f>'PVWatts Hourly Results (3)'!L2617/1000</f>
        <v>0</v>
      </c>
      <c r="P2606" s="3">
        <f>'PVWatts Hourly Results (4)'!L2617/1000</f>
        <v>0</v>
      </c>
      <c r="Q2606" s="130">
        <f>'PVWatts Hourly Results (5)'!L2617/1000</f>
        <v>0</v>
      </c>
    </row>
    <row r="2607" spans="2:17" x14ac:dyDescent="0.25">
      <c r="B2607" s="8">
        <v>4</v>
      </c>
      <c r="C2607" s="9">
        <v>18</v>
      </c>
      <c r="D2607" s="134">
        <f>'PVWatts Hourly Results (1)'!C2618</f>
        <v>0</v>
      </c>
      <c r="E2607" s="127">
        <f>DATE(YEAR(Inputs!$D$5),Summary!B2607,Summary!C2607)+TIME(D2607,0,0)</f>
        <v>109</v>
      </c>
      <c r="F2607" s="4">
        <f t="shared" si="284"/>
        <v>0</v>
      </c>
      <c r="G2607" s="4">
        <f t="shared" si="282"/>
        <v>4</v>
      </c>
      <c r="H2607" s="4">
        <f t="shared" si="285"/>
        <v>1</v>
      </c>
      <c r="I2607" s="4">
        <f t="shared" si="286"/>
        <v>0</v>
      </c>
      <c r="J2607" s="4">
        <f t="shared" si="287"/>
        <v>0</v>
      </c>
      <c r="K2607" s="4">
        <f t="shared" si="283"/>
        <v>0</v>
      </c>
      <c r="L2607" s="5">
        <f t="shared" si="288"/>
        <v>0</v>
      </c>
      <c r="M2607" s="137">
        <f>'PVWatts Hourly Results (1)'!L2618/1000</f>
        <v>0</v>
      </c>
      <c r="N2607" s="3">
        <f>'PVWatts Hourly Results (2)'!L2618/1000</f>
        <v>0</v>
      </c>
      <c r="O2607" s="3">
        <f>'PVWatts Hourly Results (3)'!L2618/1000</f>
        <v>0</v>
      </c>
      <c r="P2607" s="3">
        <f>'PVWatts Hourly Results (4)'!L2618/1000</f>
        <v>0</v>
      </c>
      <c r="Q2607" s="130">
        <f>'PVWatts Hourly Results (5)'!L2618/1000</f>
        <v>0</v>
      </c>
    </row>
    <row r="2608" spans="2:17" x14ac:dyDescent="0.25">
      <c r="B2608" s="8">
        <v>4</v>
      </c>
      <c r="C2608" s="9">
        <v>18</v>
      </c>
      <c r="D2608" s="134">
        <f>'PVWatts Hourly Results (1)'!C2619</f>
        <v>0</v>
      </c>
      <c r="E2608" s="127">
        <f>DATE(YEAR(Inputs!$D$5),Summary!B2608,Summary!C2608)+TIME(D2608,0,0)</f>
        <v>109</v>
      </c>
      <c r="F2608" s="4">
        <f t="shared" si="284"/>
        <v>0</v>
      </c>
      <c r="G2608" s="4">
        <f t="shared" si="282"/>
        <v>4</v>
      </c>
      <c r="H2608" s="4">
        <f t="shared" si="285"/>
        <v>1</v>
      </c>
      <c r="I2608" s="4">
        <f t="shared" si="286"/>
        <v>0</v>
      </c>
      <c r="J2608" s="4">
        <f t="shared" si="287"/>
        <v>0</v>
      </c>
      <c r="K2608" s="4">
        <f t="shared" si="283"/>
        <v>0</v>
      </c>
      <c r="L2608" s="5">
        <f t="shared" si="288"/>
        <v>0</v>
      </c>
      <c r="M2608" s="137">
        <f>'PVWatts Hourly Results (1)'!L2619/1000</f>
        <v>0</v>
      </c>
      <c r="N2608" s="3">
        <f>'PVWatts Hourly Results (2)'!L2619/1000</f>
        <v>0</v>
      </c>
      <c r="O2608" s="3">
        <f>'PVWatts Hourly Results (3)'!L2619/1000</f>
        <v>0</v>
      </c>
      <c r="P2608" s="3">
        <f>'PVWatts Hourly Results (4)'!L2619/1000</f>
        <v>0</v>
      </c>
      <c r="Q2608" s="130">
        <f>'PVWatts Hourly Results (5)'!L2619/1000</f>
        <v>0</v>
      </c>
    </row>
    <row r="2609" spans="2:17" x14ac:dyDescent="0.25">
      <c r="B2609" s="8">
        <v>4</v>
      </c>
      <c r="C2609" s="9">
        <v>18</v>
      </c>
      <c r="D2609" s="134">
        <f>'PVWatts Hourly Results (1)'!C2620</f>
        <v>0</v>
      </c>
      <c r="E2609" s="127">
        <f>DATE(YEAR(Inputs!$D$5),Summary!B2609,Summary!C2609)+TIME(D2609,0,0)</f>
        <v>109</v>
      </c>
      <c r="F2609" s="4">
        <f t="shared" si="284"/>
        <v>0</v>
      </c>
      <c r="G2609" s="4">
        <f t="shared" si="282"/>
        <v>4</v>
      </c>
      <c r="H2609" s="4">
        <f t="shared" si="285"/>
        <v>1</v>
      </c>
      <c r="I2609" s="4">
        <f t="shared" si="286"/>
        <v>0</v>
      </c>
      <c r="J2609" s="4">
        <f t="shared" si="287"/>
        <v>0</v>
      </c>
      <c r="K2609" s="4">
        <f t="shared" si="283"/>
        <v>0</v>
      </c>
      <c r="L2609" s="5">
        <f t="shared" si="288"/>
        <v>0</v>
      </c>
      <c r="M2609" s="137">
        <f>'PVWatts Hourly Results (1)'!L2620/1000</f>
        <v>0</v>
      </c>
      <c r="N2609" s="3">
        <f>'PVWatts Hourly Results (2)'!L2620/1000</f>
        <v>0</v>
      </c>
      <c r="O2609" s="3">
        <f>'PVWatts Hourly Results (3)'!L2620/1000</f>
        <v>0</v>
      </c>
      <c r="P2609" s="3">
        <f>'PVWatts Hourly Results (4)'!L2620/1000</f>
        <v>0</v>
      </c>
      <c r="Q2609" s="130">
        <f>'PVWatts Hourly Results (5)'!L2620/1000</f>
        <v>0</v>
      </c>
    </row>
    <row r="2610" spans="2:17" x14ac:dyDescent="0.25">
      <c r="B2610" s="8">
        <v>4</v>
      </c>
      <c r="C2610" s="9">
        <v>18</v>
      </c>
      <c r="D2610" s="134">
        <f>'PVWatts Hourly Results (1)'!C2621</f>
        <v>0</v>
      </c>
      <c r="E2610" s="127">
        <f>DATE(YEAR(Inputs!$D$5),Summary!B2610,Summary!C2610)+TIME(D2610,0,0)</f>
        <v>109</v>
      </c>
      <c r="F2610" s="4">
        <f t="shared" si="284"/>
        <v>0</v>
      </c>
      <c r="G2610" s="4">
        <f t="shared" si="282"/>
        <v>4</v>
      </c>
      <c r="H2610" s="4">
        <f t="shared" si="285"/>
        <v>1</v>
      </c>
      <c r="I2610" s="4">
        <f t="shared" si="286"/>
        <v>0</v>
      </c>
      <c r="J2610" s="4">
        <f t="shared" si="287"/>
        <v>0</v>
      </c>
      <c r="K2610" s="4">
        <f t="shared" si="283"/>
        <v>0</v>
      </c>
      <c r="L2610" s="5">
        <f t="shared" si="288"/>
        <v>0</v>
      </c>
      <c r="M2610" s="137">
        <f>'PVWatts Hourly Results (1)'!L2621/1000</f>
        <v>0</v>
      </c>
      <c r="N2610" s="3">
        <f>'PVWatts Hourly Results (2)'!L2621/1000</f>
        <v>0</v>
      </c>
      <c r="O2610" s="3">
        <f>'PVWatts Hourly Results (3)'!L2621/1000</f>
        <v>0</v>
      </c>
      <c r="P2610" s="3">
        <f>'PVWatts Hourly Results (4)'!L2621/1000</f>
        <v>0</v>
      </c>
      <c r="Q2610" s="130">
        <f>'PVWatts Hourly Results (5)'!L2621/1000</f>
        <v>0</v>
      </c>
    </row>
    <row r="2611" spans="2:17" x14ac:dyDescent="0.25">
      <c r="B2611" s="8">
        <v>4</v>
      </c>
      <c r="C2611" s="9">
        <v>18</v>
      </c>
      <c r="D2611" s="134">
        <f>'PVWatts Hourly Results (1)'!C2622</f>
        <v>0</v>
      </c>
      <c r="E2611" s="127">
        <f>DATE(YEAR(Inputs!$D$5),Summary!B2611,Summary!C2611)+TIME(D2611,0,0)</f>
        <v>109</v>
      </c>
      <c r="F2611" s="4">
        <f t="shared" si="284"/>
        <v>0</v>
      </c>
      <c r="G2611" s="4">
        <f t="shared" si="282"/>
        <v>4</v>
      </c>
      <c r="H2611" s="4">
        <f t="shared" si="285"/>
        <v>1</v>
      </c>
      <c r="I2611" s="4">
        <f t="shared" si="286"/>
        <v>0</v>
      </c>
      <c r="J2611" s="4">
        <f t="shared" si="287"/>
        <v>0</v>
      </c>
      <c r="K2611" s="4">
        <f t="shared" si="283"/>
        <v>0</v>
      </c>
      <c r="L2611" s="5">
        <f t="shared" si="288"/>
        <v>0</v>
      </c>
      <c r="M2611" s="137">
        <f>'PVWatts Hourly Results (1)'!L2622/1000</f>
        <v>0</v>
      </c>
      <c r="N2611" s="3">
        <f>'PVWatts Hourly Results (2)'!L2622/1000</f>
        <v>0</v>
      </c>
      <c r="O2611" s="3">
        <f>'PVWatts Hourly Results (3)'!L2622/1000</f>
        <v>0</v>
      </c>
      <c r="P2611" s="3">
        <f>'PVWatts Hourly Results (4)'!L2622/1000</f>
        <v>0</v>
      </c>
      <c r="Q2611" s="130">
        <f>'PVWatts Hourly Results (5)'!L2622/1000</f>
        <v>0</v>
      </c>
    </row>
    <row r="2612" spans="2:17" x14ac:dyDescent="0.25">
      <c r="B2612" s="8">
        <v>4</v>
      </c>
      <c r="C2612" s="9">
        <v>18</v>
      </c>
      <c r="D2612" s="134">
        <f>'PVWatts Hourly Results (1)'!C2623</f>
        <v>0</v>
      </c>
      <c r="E2612" s="127">
        <f>DATE(YEAR(Inputs!$D$5),Summary!B2612,Summary!C2612)+TIME(D2612,0,0)</f>
        <v>109</v>
      </c>
      <c r="F2612" s="4">
        <f t="shared" si="284"/>
        <v>0</v>
      </c>
      <c r="G2612" s="4">
        <f t="shared" si="282"/>
        <v>4</v>
      </c>
      <c r="H2612" s="4">
        <f t="shared" si="285"/>
        <v>1</v>
      </c>
      <c r="I2612" s="4">
        <f t="shared" si="286"/>
        <v>0</v>
      </c>
      <c r="J2612" s="4">
        <f t="shared" si="287"/>
        <v>0</v>
      </c>
      <c r="K2612" s="4">
        <f t="shared" si="283"/>
        <v>0</v>
      </c>
      <c r="L2612" s="5">
        <f t="shared" si="288"/>
        <v>0</v>
      </c>
      <c r="M2612" s="137">
        <f>'PVWatts Hourly Results (1)'!L2623/1000</f>
        <v>0</v>
      </c>
      <c r="N2612" s="3">
        <f>'PVWatts Hourly Results (2)'!L2623/1000</f>
        <v>0</v>
      </c>
      <c r="O2612" s="3">
        <f>'PVWatts Hourly Results (3)'!L2623/1000</f>
        <v>0</v>
      </c>
      <c r="P2612" s="3">
        <f>'PVWatts Hourly Results (4)'!L2623/1000</f>
        <v>0</v>
      </c>
      <c r="Q2612" s="130">
        <f>'PVWatts Hourly Results (5)'!L2623/1000</f>
        <v>0</v>
      </c>
    </row>
    <row r="2613" spans="2:17" x14ac:dyDescent="0.25">
      <c r="B2613" s="8">
        <v>4</v>
      </c>
      <c r="C2613" s="9">
        <v>18</v>
      </c>
      <c r="D2613" s="134">
        <f>'PVWatts Hourly Results (1)'!C2624</f>
        <v>0</v>
      </c>
      <c r="E2613" s="127">
        <f>DATE(YEAR(Inputs!$D$5),Summary!B2613,Summary!C2613)+TIME(D2613,0,0)</f>
        <v>109</v>
      </c>
      <c r="F2613" s="4">
        <f t="shared" si="284"/>
        <v>0</v>
      </c>
      <c r="G2613" s="4">
        <f t="shared" si="282"/>
        <v>4</v>
      </c>
      <c r="H2613" s="4">
        <f t="shared" si="285"/>
        <v>1</v>
      </c>
      <c r="I2613" s="4">
        <f t="shared" si="286"/>
        <v>0</v>
      </c>
      <c r="J2613" s="4">
        <f t="shared" si="287"/>
        <v>0</v>
      </c>
      <c r="K2613" s="4">
        <f t="shared" si="283"/>
        <v>0</v>
      </c>
      <c r="L2613" s="5">
        <f t="shared" si="288"/>
        <v>0</v>
      </c>
      <c r="M2613" s="137">
        <f>'PVWatts Hourly Results (1)'!L2624/1000</f>
        <v>0</v>
      </c>
      <c r="N2613" s="3">
        <f>'PVWatts Hourly Results (2)'!L2624/1000</f>
        <v>0</v>
      </c>
      <c r="O2613" s="3">
        <f>'PVWatts Hourly Results (3)'!L2624/1000</f>
        <v>0</v>
      </c>
      <c r="P2613" s="3">
        <f>'PVWatts Hourly Results (4)'!L2624/1000</f>
        <v>0</v>
      </c>
      <c r="Q2613" s="130">
        <f>'PVWatts Hourly Results (5)'!L2624/1000</f>
        <v>0</v>
      </c>
    </row>
    <row r="2614" spans="2:17" x14ac:dyDescent="0.25">
      <c r="B2614" s="8">
        <v>4</v>
      </c>
      <c r="C2614" s="9">
        <v>19</v>
      </c>
      <c r="D2614" s="134">
        <f>'PVWatts Hourly Results (1)'!C2625</f>
        <v>0</v>
      </c>
      <c r="E2614" s="127">
        <f>DATE(YEAR(Inputs!$D$5),Summary!B2614,Summary!C2614)+TIME(D2614,0,0)</f>
        <v>110</v>
      </c>
      <c r="F2614" s="4">
        <f t="shared" si="284"/>
        <v>0</v>
      </c>
      <c r="G2614" s="4">
        <f t="shared" si="282"/>
        <v>5</v>
      </c>
      <c r="H2614" s="4">
        <f t="shared" si="285"/>
        <v>1</v>
      </c>
      <c r="I2614" s="4">
        <f t="shared" si="286"/>
        <v>0</v>
      </c>
      <c r="J2614" s="4">
        <f t="shared" si="287"/>
        <v>0</v>
      </c>
      <c r="K2614" s="4">
        <f t="shared" si="283"/>
        <v>0</v>
      </c>
      <c r="L2614" s="5">
        <f t="shared" si="288"/>
        <v>0</v>
      </c>
      <c r="M2614" s="137">
        <f>'PVWatts Hourly Results (1)'!L2625/1000</f>
        <v>0</v>
      </c>
      <c r="N2614" s="3">
        <f>'PVWatts Hourly Results (2)'!L2625/1000</f>
        <v>0</v>
      </c>
      <c r="O2614" s="3">
        <f>'PVWatts Hourly Results (3)'!L2625/1000</f>
        <v>0</v>
      </c>
      <c r="P2614" s="3">
        <f>'PVWatts Hourly Results (4)'!L2625/1000</f>
        <v>0</v>
      </c>
      <c r="Q2614" s="130">
        <f>'PVWatts Hourly Results (5)'!L2625/1000</f>
        <v>0</v>
      </c>
    </row>
    <row r="2615" spans="2:17" x14ac:dyDescent="0.25">
      <c r="B2615" s="8">
        <v>4</v>
      </c>
      <c r="C2615" s="9">
        <v>19</v>
      </c>
      <c r="D2615" s="134">
        <f>'PVWatts Hourly Results (1)'!C2626</f>
        <v>0</v>
      </c>
      <c r="E2615" s="127">
        <f>DATE(YEAR(Inputs!$D$5),Summary!B2615,Summary!C2615)+TIME(D2615,0,0)</f>
        <v>110</v>
      </c>
      <c r="F2615" s="4">
        <f t="shared" si="284"/>
        <v>0</v>
      </c>
      <c r="G2615" s="4">
        <f t="shared" si="282"/>
        <v>5</v>
      </c>
      <c r="H2615" s="4">
        <f t="shared" si="285"/>
        <v>1</v>
      </c>
      <c r="I2615" s="4">
        <f t="shared" si="286"/>
        <v>0</v>
      </c>
      <c r="J2615" s="4">
        <f t="shared" si="287"/>
        <v>0</v>
      </c>
      <c r="K2615" s="4">
        <f t="shared" si="283"/>
        <v>0</v>
      </c>
      <c r="L2615" s="5">
        <f t="shared" si="288"/>
        <v>0</v>
      </c>
      <c r="M2615" s="137">
        <f>'PVWatts Hourly Results (1)'!L2626/1000</f>
        <v>0</v>
      </c>
      <c r="N2615" s="3">
        <f>'PVWatts Hourly Results (2)'!L2626/1000</f>
        <v>0</v>
      </c>
      <c r="O2615" s="3">
        <f>'PVWatts Hourly Results (3)'!L2626/1000</f>
        <v>0</v>
      </c>
      <c r="P2615" s="3">
        <f>'PVWatts Hourly Results (4)'!L2626/1000</f>
        <v>0</v>
      </c>
      <c r="Q2615" s="130">
        <f>'PVWatts Hourly Results (5)'!L2626/1000</f>
        <v>0</v>
      </c>
    </row>
    <row r="2616" spans="2:17" x14ac:dyDescent="0.25">
      <c r="B2616" s="8">
        <v>4</v>
      </c>
      <c r="C2616" s="9">
        <v>19</v>
      </c>
      <c r="D2616" s="134">
        <f>'PVWatts Hourly Results (1)'!C2627</f>
        <v>0</v>
      </c>
      <c r="E2616" s="127">
        <f>DATE(YEAR(Inputs!$D$5),Summary!B2616,Summary!C2616)+TIME(D2616,0,0)</f>
        <v>110</v>
      </c>
      <c r="F2616" s="4">
        <f t="shared" si="284"/>
        <v>0</v>
      </c>
      <c r="G2616" s="4">
        <f t="shared" si="282"/>
        <v>5</v>
      </c>
      <c r="H2616" s="4">
        <f t="shared" si="285"/>
        <v>1</v>
      </c>
      <c r="I2616" s="4">
        <f t="shared" si="286"/>
        <v>0</v>
      </c>
      <c r="J2616" s="4">
        <f t="shared" si="287"/>
        <v>0</v>
      </c>
      <c r="K2616" s="4">
        <f t="shared" si="283"/>
        <v>0</v>
      </c>
      <c r="L2616" s="5">
        <f t="shared" si="288"/>
        <v>0</v>
      </c>
      <c r="M2616" s="137">
        <f>'PVWatts Hourly Results (1)'!L2627/1000</f>
        <v>0</v>
      </c>
      <c r="N2616" s="3">
        <f>'PVWatts Hourly Results (2)'!L2627/1000</f>
        <v>0</v>
      </c>
      <c r="O2616" s="3">
        <f>'PVWatts Hourly Results (3)'!L2627/1000</f>
        <v>0</v>
      </c>
      <c r="P2616" s="3">
        <f>'PVWatts Hourly Results (4)'!L2627/1000</f>
        <v>0</v>
      </c>
      <c r="Q2616" s="130">
        <f>'PVWatts Hourly Results (5)'!L2627/1000</f>
        <v>0</v>
      </c>
    </row>
    <row r="2617" spans="2:17" x14ac:dyDescent="0.25">
      <c r="B2617" s="8">
        <v>4</v>
      </c>
      <c r="C2617" s="9">
        <v>19</v>
      </c>
      <c r="D2617" s="134">
        <f>'PVWatts Hourly Results (1)'!C2628</f>
        <v>0</v>
      </c>
      <c r="E2617" s="127">
        <f>DATE(YEAR(Inputs!$D$5),Summary!B2617,Summary!C2617)+TIME(D2617,0,0)</f>
        <v>110</v>
      </c>
      <c r="F2617" s="4">
        <f t="shared" si="284"/>
        <v>0</v>
      </c>
      <c r="G2617" s="4">
        <f t="shared" si="282"/>
        <v>5</v>
      </c>
      <c r="H2617" s="4">
        <f t="shared" si="285"/>
        <v>1</v>
      </c>
      <c r="I2617" s="4">
        <f t="shared" si="286"/>
        <v>0</v>
      </c>
      <c r="J2617" s="4">
        <f t="shared" si="287"/>
        <v>0</v>
      </c>
      <c r="K2617" s="4">
        <f t="shared" si="283"/>
        <v>0</v>
      </c>
      <c r="L2617" s="5">
        <f t="shared" si="288"/>
        <v>0</v>
      </c>
      <c r="M2617" s="137">
        <f>'PVWatts Hourly Results (1)'!L2628/1000</f>
        <v>0</v>
      </c>
      <c r="N2617" s="3">
        <f>'PVWatts Hourly Results (2)'!L2628/1000</f>
        <v>0</v>
      </c>
      <c r="O2617" s="3">
        <f>'PVWatts Hourly Results (3)'!L2628/1000</f>
        <v>0</v>
      </c>
      <c r="P2617" s="3">
        <f>'PVWatts Hourly Results (4)'!L2628/1000</f>
        <v>0</v>
      </c>
      <c r="Q2617" s="130">
        <f>'PVWatts Hourly Results (5)'!L2628/1000</f>
        <v>0</v>
      </c>
    </row>
    <row r="2618" spans="2:17" x14ac:dyDescent="0.25">
      <c r="B2618" s="8">
        <v>4</v>
      </c>
      <c r="C2618" s="9">
        <v>19</v>
      </c>
      <c r="D2618" s="134">
        <f>'PVWatts Hourly Results (1)'!C2629</f>
        <v>0</v>
      </c>
      <c r="E2618" s="127">
        <f>DATE(YEAR(Inputs!$D$5),Summary!B2618,Summary!C2618)+TIME(D2618,0,0)</f>
        <v>110</v>
      </c>
      <c r="F2618" s="4">
        <f t="shared" si="284"/>
        <v>0</v>
      </c>
      <c r="G2618" s="4">
        <f t="shared" si="282"/>
        <v>5</v>
      </c>
      <c r="H2618" s="4">
        <f t="shared" si="285"/>
        <v>1</v>
      </c>
      <c r="I2618" s="4">
        <f t="shared" si="286"/>
        <v>0</v>
      </c>
      <c r="J2618" s="4">
        <f t="shared" si="287"/>
        <v>0</v>
      </c>
      <c r="K2618" s="4">
        <f t="shared" si="283"/>
        <v>0</v>
      </c>
      <c r="L2618" s="5">
        <f t="shared" si="288"/>
        <v>0</v>
      </c>
      <c r="M2618" s="137">
        <f>'PVWatts Hourly Results (1)'!L2629/1000</f>
        <v>0</v>
      </c>
      <c r="N2618" s="3">
        <f>'PVWatts Hourly Results (2)'!L2629/1000</f>
        <v>0</v>
      </c>
      <c r="O2618" s="3">
        <f>'PVWatts Hourly Results (3)'!L2629/1000</f>
        <v>0</v>
      </c>
      <c r="P2618" s="3">
        <f>'PVWatts Hourly Results (4)'!L2629/1000</f>
        <v>0</v>
      </c>
      <c r="Q2618" s="130">
        <f>'PVWatts Hourly Results (5)'!L2629/1000</f>
        <v>0</v>
      </c>
    </row>
    <row r="2619" spans="2:17" x14ac:dyDescent="0.25">
      <c r="B2619" s="8">
        <v>4</v>
      </c>
      <c r="C2619" s="9">
        <v>19</v>
      </c>
      <c r="D2619" s="134">
        <f>'PVWatts Hourly Results (1)'!C2630</f>
        <v>0</v>
      </c>
      <c r="E2619" s="127">
        <f>DATE(YEAR(Inputs!$D$5),Summary!B2619,Summary!C2619)+TIME(D2619,0,0)</f>
        <v>110</v>
      </c>
      <c r="F2619" s="4">
        <f t="shared" si="284"/>
        <v>0</v>
      </c>
      <c r="G2619" s="4">
        <f t="shared" si="282"/>
        <v>5</v>
      </c>
      <c r="H2619" s="4">
        <f t="shared" si="285"/>
        <v>1</v>
      </c>
      <c r="I2619" s="4">
        <f t="shared" si="286"/>
        <v>0</v>
      </c>
      <c r="J2619" s="4">
        <f t="shared" si="287"/>
        <v>0</v>
      </c>
      <c r="K2619" s="4">
        <f t="shared" si="283"/>
        <v>0</v>
      </c>
      <c r="L2619" s="5">
        <f t="shared" si="288"/>
        <v>0</v>
      </c>
      <c r="M2619" s="137">
        <f>'PVWatts Hourly Results (1)'!L2630/1000</f>
        <v>0</v>
      </c>
      <c r="N2619" s="3">
        <f>'PVWatts Hourly Results (2)'!L2630/1000</f>
        <v>0</v>
      </c>
      <c r="O2619" s="3">
        <f>'PVWatts Hourly Results (3)'!L2630/1000</f>
        <v>0</v>
      </c>
      <c r="P2619" s="3">
        <f>'PVWatts Hourly Results (4)'!L2630/1000</f>
        <v>0</v>
      </c>
      <c r="Q2619" s="130">
        <f>'PVWatts Hourly Results (5)'!L2630/1000</f>
        <v>0</v>
      </c>
    </row>
    <row r="2620" spans="2:17" x14ac:dyDescent="0.25">
      <c r="B2620" s="8">
        <v>4</v>
      </c>
      <c r="C2620" s="9">
        <v>19</v>
      </c>
      <c r="D2620" s="134">
        <f>'PVWatts Hourly Results (1)'!C2631</f>
        <v>0</v>
      </c>
      <c r="E2620" s="127">
        <f>DATE(YEAR(Inputs!$D$5),Summary!B2620,Summary!C2620)+TIME(D2620,0,0)</f>
        <v>110</v>
      </c>
      <c r="F2620" s="4">
        <f t="shared" si="284"/>
        <v>0</v>
      </c>
      <c r="G2620" s="4">
        <f t="shared" si="282"/>
        <v>5</v>
      </c>
      <c r="H2620" s="4">
        <f t="shared" si="285"/>
        <v>1</v>
      </c>
      <c r="I2620" s="4">
        <f t="shared" si="286"/>
        <v>0</v>
      </c>
      <c r="J2620" s="4">
        <f t="shared" si="287"/>
        <v>0</v>
      </c>
      <c r="K2620" s="4">
        <f t="shared" si="283"/>
        <v>0</v>
      </c>
      <c r="L2620" s="5">
        <f t="shared" si="288"/>
        <v>0</v>
      </c>
      <c r="M2620" s="137">
        <f>'PVWatts Hourly Results (1)'!L2631/1000</f>
        <v>0</v>
      </c>
      <c r="N2620" s="3">
        <f>'PVWatts Hourly Results (2)'!L2631/1000</f>
        <v>0</v>
      </c>
      <c r="O2620" s="3">
        <f>'PVWatts Hourly Results (3)'!L2631/1000</f>
        <v>0</v>
      </c>
      <c r="P2620" s="3">
        <f>'PVWatts Hourly Results (4)'!L2631/1000</f>
        <v>0</v>
      </c>
      <c r="Q2620" s="130">
        <f>'PVWatts Hourly Results (5)'!L2631/1000</f>
        <v>0</v>
      </c>
    </row>
    <row r="2621" spans="2:17" x14ac:dyDescent="0.25">
      <c r="B2621" s="8">
        <v>4</v>
      </c>
      <c r="C2621" s="9">
        <v>19</v>
      </c>
      <c r="D2621" s="134">
        <f>'PVWatts Hourly Results (1)'!C2632</f>
        <v>0</v>
      </c>
      <c r="E2621" s="127">
        <f>DATE(YEAR(Inputs!$D$5),Summary!B2621,Summary!C2621)+TIME(D2621,0,0)</f>
        <v>110</v>
      </c>
      <c r="F2621" s="4">
        <f t="shared" si="284"/>
        <v>0</v>
      </c>
      <c r="G2621" s="4">
        <f t="shared" si="282"/>
        <v>5</v>
      </c>
      <c r="H2621" s="4">
        <f t="shared" si="285"/>
        <v>1</v>
      </c>
      <c r="I2621" s="4">
        <f t="shared" si="286"/>
        <v>0</v>
      </c>
      <c r="J2621" s="4">
        <f t="shared" si="287"/>
        <v>0</v>
      </c>
      <c r="K2621" s="4">
        <f t="shared" si="283"/>
        <v>0</v>
      </c>
      <c r="L2621" s="5">
        <f t="shared" si="288"/>
        <v>0</v>
      </c>
      <c r="M2621" s="137">
        <f>'PVWatts Hourly Results (1)'!L2632/1000</f>
        <v>0</v>
      </c>
      <c r="N2621" s="3">
        <f>'PVWatts Hourly Results (2)'!L2632/1000</f>
        <v>0</v>
      </c>
      <c r="O2621" s="3">
        <f>'PVWatts Hourly Results (3)'!L2632/1000</f>
        <v>0</v>
      </c>
      <c r="P2621" s="3">
        <f>'PVWatts Hourly Results (4)'!L2632/1000</f>
        <v>0</v>
      </c>
      <c r="Q2621" s="130">
        <f>'PVWatts Hourly Results (5)'!L2632/1000</f>
        <v>0</v>
      </c>
    </row>
    <row r="2622" spans="2:17" x14ac:dyDescent="0.25">
      <c r="B2622" s="8">
        <v>4</v>
      </c>
      <c r="C2622" s="9">
        <v>19</v>
      </c>
      <c r="D2622" s="134">
        <f>'PVWatts Hourly Results (1)'!C2633</f>
        <v>0</v>
      </c>
      <c r="E2622" s="127">
        <f>DATE(YEAR(Inputs!$D$5),Summary!B2622,Summary!C2622)+TIME(D2622,0,0)</f>
        <v>110</v>
      </c>
      <c r="F2622" s="4">
        <f t="shared" si="284"/>
        <v>0</v>
      </c>
      <c r="G2622" s="4">
        <f t="shared" si="282"/>
        <v>5</v>
      </c>
      <c r="H2622" s="4">
        <f t="shared" si="285"/>
        <v>1</v>
      </c>
      <c r="I2622" s="4">
        <f t="shared" si="286"/>
        <v>0</v>
      </c>
      <c r="J2622" s="4">
        <f t="shared" si="287"/>
        <v>0</v>
      </c>
      <c r="K2622" s="4">
        <f t="shared" si="283"/>
        <v>0</v>
      </c>
      <c r="L2622" s="5">
        <f t="shared" si="288"/>
        <v>0</v>
      </c>
      <c r="M2622" s="137">
        <f>'PVWatts Hourly Results (1)'!L2633/1000</f>
        <v>0</v>
      </c>
      <c r="N2622" s="3">
        <f>'PVWatts Hourly Results (2)'!L2633/1000</f>
        <v>0</v>
      </c>
      <c r="O2622" s="3">
        <f>'PVWatts Hourly Results (3)'!L2633/1000</f>
        <v>0</v>
      </c>
      <c r="P2622" s="3">
        <f>'PVWatts Hourly Results (4)'!L2633/1000</f>
        <v>0</v>
      </c>
      <c r="Q2622" s="130">
        <f>'PVWatts Hourly Results (5)'!L2633/1000</f>
        <v>0</v>
      </c>
    </row>
    <row r="2623" spans="2:17" x14ac:dyDescent="0.25">
      <c r="B2623" s="8">
        <v>4</v>
      </c>
      <c r="C2623" s="9">
        <v>19</v>
      </c>
      <c r="D2623" s="134">
        <f>'PVWatts Hourly Results (1)'!C2634</f>
        <v>0</v>
      </c>
      <c r="E2623" s="127">
        <f>DATE(YEAR(Inputs!$D$5),Summary!B2623,Summary!C2623)+TIME(D2623,0,0)</f>
        <v>110</v>
      </c>
      <c r="F2623" s="4">
        <f t="shared" si="284"/>
        <v>0</v>
      </c>
      <c r="G2623" s="4">
        <f t="shared" si="282"/>
        <v>5</v>
      </c>
      <c r="H2623" s="4">
        <f t="shared" si="285"/>
        <v>1</v>
      </c>
      <c r="I2623" s="4">
        <f t="shared" si="286"/>
        <v>0</v>
      </c>
      <c r="J2623" s="4">
        <f t="shared" si="287"/>
        <v>0</v>
      </c>
      <c r="K2623" s="4">
        <f t="shared" si="283"/>
        <v>0</v>
      </c>
      <c r="L2623" s="5">
        <f t="shared" si="288"/>
        <v>0</v>
      </c>
      <c r="M2623" s="137">
        <f>'PVWatts Hourly Results (1)'!L2634/1000</f>
        <v>0</v>
      </c>
      <c r="N2623" s="3">
        <f>'PVWatts Hourly Results (2)'!L2634/1000</f>
        <v>0</v>
      </c>
      <c r="O2623" s="3">
        <f>'PVWatts Hourly Results (3)'!L2634/1000</f>
        <v>0</v>
      </c>
      <c r="P2623" s="3">
        <f>'PVWatts Hourly Results (4)'!L2634/1000</f>
        <v>0</v>
      </c>
      <c r="Q2623" s="130">
        <f>'PVWatts Hourly Results (5)'!L2634/1000</f>
        <v>0</v>
      </c>
    </row>
    <row r="2624" spans="2:17" x14ac:dyDescent="0.25">
      <c r="B2624" s="8">
        <v>4</v>
      </c>
      <c r="C2624" s="9">
        <v>19</v>
      </c>
      <c r="D2624" s="134">
        <f>'PVWatts Hourly Results (1)'!C2635</f>
        <v>0</v>
      </c>
      <c r="E2624" s="127">
        <f>DATE(YEAR(Inputs!$D$5),Summary!B2624,Summary!C2624)+TIME(D2624,0,0)</f>
        <v>110</v>
      </c>
      <c r="F2624" s="4">
        <f t="shared" si="284"/>
        <v>0</v>
      </c>
      <c r="G2624" s="4">
        <f t="shared" si="282"/>
        <v>5</v>
      </c>
      <c r="H2624" s="4">
        <f t="shared" si="285"/>
        <v>1</v>
      </c>
      <c r="I2624" s="4">
        <f t="shared" si="286"/>
        <v>0</v>
      </c>
      <c r="J2624" s="4">
        <f t="shared" si="287"/>
        <v>0</v>
      </c>
      <c r="K2624" s="4">
        <f t="shared" si="283"/>
        <v>0</v>
      </c>
      <c r="L2624" s="5">
        <f t="shared" si="288"/>
        <v>0</v>
      </c>
      <c r="M2624" s="137">
        <f>'PVWatts Hourly Results (1)'!L2635/1000</f>
        <v>0</v>
      </c>
      <c r="N2624" s="3">
        <f>'PVWatts Hourly Results (2)'!L2635/1000</f>
        <v>0</v>
      </c>
      <c r="O2624" s="3">
        <f>'PVWatts Hourly Results (3)'!L2635/1000</f>
        <v>0</v>
      </c>
      <c r="P2624" s="3">
        <f>'PVWatts Hourly Results (4)'!L2635/1000</f>
        <v>0</v>
      </c>
      <c r="Q2624" s="130">
        <f>'PVWatts Hourly Results (5)'!L2635/1000</f>
        <v>0</v>
      </c>
    </row>
    <row r="2625" spans="2:17" x14ac:dyDescent="0.25">
      <c r="B2625" s="8">
        <v>4</v>
      </c>
      <c r="C2625" s="9">
        <v>19</v>
      </c>
      <c r="D2625" s="134">
        <f>'PVWatts Hourly Results (1)'!C2636</f>
        <v>0</v>
      </c>
      <c r="E2625" s="127">
        <f>DATE(YEAR(Inputs!$D$5),Summary!B2625,Summary!C2625)+TIME(D2625,0,0)</f>
        <v>110</v>
      </c>
      <c r="F2625" s="4">
        <f t="shared" si="284"/>
        <v>0</v>
      </c>
      <c r="G2625" s="4">
        <f t="shared" si="282"/>
        <v>5</v>
      </c>
      <c r="H2625" s="4">
        <f t="shared" si="285"/>
        <v>1</v>
      </c>
      <c r="I2625" s="4">
        <f t="shared" si="286"/>
        <v>0</v>
      </c>
      <c r="J2625" s="4">
        <f t="shared" si="287"/>
        <v>0</v>
      </c>
      <c r="K2625" s="4">
        <f t="shared" si="283"/>
        <v>0</v>
      </c>
      <c r="L2625" s="5">
        <f t="shared" si="288"/>
        <v>0</v>
      </c>
      <c r="M2625" s="137">
        <f>'PVWatts Hourly Results (1)'!L2636/1000</f>
        <v>0</v>
      </c>
      <c r="N2625" s="3">
        <f>'PVWatts Hourly Results (2)'!L2636/1000</f>
        <v>0</v>
      </c>
      <c r="O2625" s="3">
        <f>'PVWatts Hourly Results (3)'!L2636/1000</f>
        <v>0</v>
      </c>
      <c r="P2625" s="3">
        <f>'PVWatts Hourly Results (4)'!L2636/1000</f>
        <v>0</v>
      </c>
      <c r="Q2625" s="130">
        <f>'PVWatts Hourly Results (5)'!L2636/1000</f>
        <v>0</v>
      </c>
    </row>
    <row r="2626" spans="2:17" x14ac:dyDescent="0.25">
      <c r="B2626" s="8">
        <v>4</v>
      </c>
      <c r="C2626" s="9">
        <v>19</v>
      </c>
      <c r="D2626" s="134">
        <f>'PVWatts Hourly Results (1)'!C2637</f>
        <v>0</v>
      </c>
      <c r="E2626" s="127">
        <f>DATE(YEAR(Inputs!$D$5),Summary!B2626,Summary!C2626)+TIME(D2626,0,0)</f>
        <v>110</v>
      </c>
      <c r="F2626" s="4">
        <f t="shared" si="284"/>
        <v>0</v>
      </c>
      <c r="G2626" s="4">
        <f t="shared" si="282"/>
        <v>5</v>
      </c>
      <c r="H2626" s="4">
        <f t="shared" si="285"/>
        <v>1</v>
      </c>
      <c r="I2626" s="4">
        <f t="shared" si="286"/>
        <v>0</v>
      </c>
      <c r="J2626" s="4">
        <f t="shared" si="287"/>
        <v>0</v>
      </c>
      <c r="K2626" s="4">
        <f t="shared" si="283"/>
        <v>0</v>
      </c>
      <c r="L2626" s="5">
        <f t="shared" si="288"/>
        <v>0</v>
      </c>
      <c r="M2626" s="137">
        <f>'PVWatts Hourly Results (1)'!L2637/1000</f>
        <v>0</v>
      </c>
      <c r="N2626" s="3">
        <f>'PVWatts Hourly Results (2)'!L2637/1000</f>
        <v>0</v>
      </c>
      <c r="O2626" s="3">
        <f>'PVWatts Hourly Results (3)'!L2637/1000</f>
        <v>0</v>
      </c>
      <c r="P2626" s="3">
        <f>'PVWatts Hourly Results (4)'!L2637/1000</f>
        <v>0</v>
      </c>
      <c r="Q2626" s="130">
        <f>'PVWatts Hourly Results (5)'!L2637/1000</f>
        <v>0</v>
      </c>
    </row>
    <row r="2627" spans="2:17" x14ac:dyDescent="0.25">
      <c r="B2627" s="8">
        <v>4</v>
      </c>
      <c r="C2627" s="9">
        <v>19</v>
      </c>
      <c r="D2627" s="134">
        <f>'PVWatts Hourly Results (1)'!C2638</f>
        <v>0</v>
      </c>
      <c r="E2627" s="127">
        <f>DATE(YEAR(Inputs!$D$5),Summary!B2627,Summary!C2627)+TIME(D2627,0,0)</f>
        <v>110</v>
      </c>
      <c r="F2627" s="4">
        <f t="shared" si="284"/>
        <v>0</v>
      </c>
      <c r="G2627" s="4">
        <f t="shared" si="282"/>
        <v>5</v>
      </c>
      <c r="H2627" s="4">
        <f t="shared" si="285"/>
        <v>1</v>
      </c>
      <c r="I2627" s="4">
        <f t="shared" si="286"/>
        <v>0</v>
      </c>
      <c r="J2627" s="4">
        <f t="shared" si="287"/>
        <v>0</v>
      </c>
      <c r="K2627" s="4">
        <f t="shared" si="283"/>
        <v>0</v>
      </c>
      <c r="L2627" s="5">
        <f t="shared" si="288"/>
        <v>0</v>
      </c>
      <c r="M2627" s="137">
        <f>'PVWatts Hourly Results (1)'!L2638/1000</f>
        <v>0</v>
      </c>
      <c r="N2627" s="3">
        <f>'PVWatts Hourly Results (2)'!L2638/1000</f>
        <v>0</v>
      </c>
      <c r="O2627" s="3">
        <f>'PVWatts Hourly Results (3)'!L2638/1000</f>
        <v>0</v>
      </c>
      <c r="P2627" s="3">
        <f>'PVWatts Hourly Results (4)'!L2638/1000</f>
        <v>0</v>
      </c>
      <c r="Q2627" s="130">
        <f>'PVWatts Hourly Results (5)'!L2638/1000</f>
        <v>0</v>
      </c>
    </row>
    <row r="2628" spans="2:17" x14ac:dyDescent="0.25">
      <c r="B2628" s="8">
        <v>4</v>
      </c>
      <c r="C2628" s="9">
        <v>19</v>
      </c>
      <c r="D2628" s="134">
        <f>'PVWatts Hourly Results (1)'!C2639</f>
        <v>0</v>
      </c>
      <c r="E2628" s="127">
        <f>DATE(YEAR(Inputs!$D$5),Summary!B2628,Summary!C2628)+TIME(D2628,0,0)</f>
        <v>110</v>
      </c>
      <c r="F2628" s="4">
        <f t="shared" si="284"/>
        <v>0</v>
      </c>
      <c r="G2628" s="4">
        <f t="shared" si="282"/>
        <v>5</v>
      </c>
      <c r="H2628" s="4">
        <f t="shared" si="285"/>
        <v>1</v>
      </c>
      <c r="I2628" s="4">
        <f t="shared" si="286"/>
        <v>0</v>
      </c>
      <c r="J2628" s="4">
        <f t="shared" si="287"/>
        <v>0</v>
      </c>
      <c r="K2628" s="4">
        <f t="shared" si="283"/>
        <v>0</v>
      </c>
      <c r="L2628" s="5">
        <f t="shared" si="288"/>
        <v>0</v>
      </c>
      <c r="M2628" s="137">
        <f>'PVWatts Hourly Results (1)'!L2639/1000</f>
        <v>0</v>
      </c>
      <c r="N2628" s="3">
        <f>'PVWatts Hourly Results (2)'!L2639/1000</f>
        <v>0</v>
      </c>
      <c r="O2628" s="3">
        <f>'PVWatts Hourly Results (3)'!L2639/1000</f>
        <v>0</v>
      </c>
      <c r="P2628" s="3">
        <f>'PVWatts Hourly Results (4)'!L2639/1000</f>
        <v>0</v>
      </c>
      <c r="Q2628" s="130">
        <f>'PVWatts Hourly Results (5)'!L2639/1000</f>
        <v>0</v>
      </c>
    </row>
    <row r="2629" spans="2:17" x14ac:dyDescent="0.25">
      <c r="B2629" s="8">
        <v>4</v>
      </c>
      <c r="C2629" s="9">
        <v>19</v>
      </c>
      <c r="D2629" s="134">
        <f>'PVWatts Hourly Results (1)'!C2640</f>
        <v>0</v>
      </c>
      <c r="E2629" s="127">
        <f>DATE(YEAR(Inputs!$D$5),Summary!B2629,Summary!C2629)+TIME(D2629,0,0)</f>
        <v>110</v>
      </c>
      <c r="F2629" s="4">
        <f t="shared" si="284"/>
        <v>0</v>
      </c>
      <c r="G2629" s="4">
        <f t="shared" si="282"/>
        <v>5</v>
      </c>
      <c r="H2629" s="4">
        <f t="shared" si="285"/>
        <v>1</v>
      </c>
      <c r="I2629" s="4">
        <f t="shared" si="286"/>
        <v>0</v>
      </c>
      <c r="J2629" s="4">
        <f t="shared" si="287"/>
        <v>0</v>
      </c>
      <c r="K2629" s="4">
        <f t="shared" si="283"/>
        <v>0</v>
      </c>
      <c r="L2629" s="5">
        <f t="shared" si="288"/>
        <v>0</v>
      </c>
      <c r="M2629" s="137">
        <f>'PVWatts Hourly Results (1)'!L2640/1000</f>
        <v>0</v>
      </c>
      <c r="N2629" s="3">
        <f>'PVWatts Hourly Results (2)'!L2640/1000</f>
        <v>0</v>
      </c>
      <c r="O2629" s="3">
        <f>'PVWatts Hourly Results (3)'!L2640/1000</f>
        <v>0</v>
      </c>
      <c r="P2629" s="3">
        <f>'PVWatts Hourly Results (4)'!L2640/1000</f>
        <v>0</v>
      </c>
      <c r="Q2629" s="130">
        <f>'PVWatts Hourly Results (5)'!L2640/1000</f>
        <v>0</v>
      </c>
    </row>
    <row r="2630" spans="2:17" x14ac:dyDescent="0.25">
      <c r="B2630" s="8">
        <v>4</v>
      </c>
      <c r="C2630" s="9">
        <v>19</v>
      </c>
      <c r="D2630" s="134">
        <f>'PVWatts Hourly Results (1)'!C2641</f>
        <v>0</v>
      </c>
      <c r="E2630" s="127">
        <f>DATE(YEAR(Inputs!$D$5),Summary!B2630,Summary!C2630)+TIME(D2630,0,0)</f>
        <v>110</v>
      </c>
      <c r="F2630" s="4">
        <f t="shared" si="284"/>
        <v>0</v>
      </c>
      <c r="G2630" s="4">
        <f t="shared" si="282"/>
        <v>5</v>
      </c>
      <c r="H2630" s="4">
        <f t="shared" si="285"/>
        <v>1</v>
      </c>
      <c r="I2630" s="4">
        <f t="shared" si="286"/>
        <v>0</v>
      </c>
      <c r="J2630" s="4">
        <f t="shared" si="287"/>
        <v>0</v>
      </c>
      <c r="K2630" s="4">
        <f t="shared" si="283"/>
        <v>0</v>
      </c>
      <c r="L2630" s="5">
        <f t="shared" si="288"/>
        <v>0</v>
      </c>
      <c r="M2630" s="137">
        <f>'PVWatts Hourly Results (1)'!L2641/1000</f>
        <v>0</v>
      </c>
      <c r="N2630" s="3">
        <f>'PVWatts Hourly Results (2)'!L2641/1000</f>
        <v>0</v>
      </c>
      <c r="O2630" s="3">
        <f>'PVWatts Hourly Results (3)'!L2641/1000</f>
        <v>0</v>
      </c>
      <c r="P2630" s="3">
        <f>'PVWatts Hourly Results (4)'!L2641/1000</f>
        <v>0</v>
      </c>
      <c r="Q2630" s="130">
        <f>'PVWatts Hourly Results (5)'!L2641/1000</f>
        <v>0</v>
      </c>
    </row>
    <row r="2631" spans="2:17" x14ac:dyDescent="0.25">
      <c r="B2631" s="8">
        <v>4</v>
      </c>
      <c r="C2631" s="9">
        <v>19</v>
      </c>
      <c r="D2631" s="134">
        <f>'PVWatts Hourly Results (1)'!C2642</f>
        <v>0</v>
      </c>
      <c r="E2631" s="127">
        <f>DATE(YEAR(Inputs!$D$5),Summary!B2631,Summary!C2631)+TIME(D2631,0,0)</f>
        <v>110</v>
      </c>
      <c r="F2631" s="4">
        <f t="shared" si="284"/>
        <v>0</v>
      </c>
      <c r="G2631" s="4">
        <f t="shared" si="282"/>
        <v>5</v>
      </c>
      <c r="H2631" s="4">
        <f t="shared" si="285"/>
        <v>1</v>
      </c>
      <c r="I2631" s="4">
        <f t="shared" si="286"/>
        <v>0</v>
      </c>
      <c r="J2631" s="4">
        <f t="shared" si="287"/>
        <v>0</v>
      </c>
      <c r="K2631" s="4">
        <f t="shared" si="283"/>
        <v>0</v>
      </c>
      <c r="L2631" s="5">
        <f t="shared" si="288"/>
        <v>0</v>
      </c>
      <c r="M2631" s="137">
        <f>'PVWatts Hourly Results (1)'!L2642/1000</f>
        <v>0</v>
      </c>
      <c r="N2631" s="3">
        <f>'PVWatts Hourly Results (2)'!L2642/1000</f>
        <v>0</v>
      </c>
      <c r="O2631" s="3">
        <f>'PVWatts Hourly Results (3)'!L2642/1000</f>
        <v>0</v>
      </c>
      <c r="P2631" s="3">
        <f>'PVWatts Hourly Results (4)'!L2642/1000</f>
        <v>0</v>
      </c>
      <c r="Q2631" s="130">
        <f>'PVWatts Hourly Results (5)'!L2642/1000</f>
        <v>0</v>
      </c>
    </row>
    <row r="2632" spans="2:17" x14ac:dyDescent="0.25">
      <c r="B2632" s="8">
        <v>4</v>
      </c>
      <c r="C2632" s="9">
        <v>19</v>
      </c>
      <c r="D2632" s="134">
        <f>'PVWatts Hourly Results (1)'!C2643</f>
        <v>0</v>
      </c>
      <c r="E2632" s="127">
        <f>DATE(YEAR(Inputs!$D$5),Summary!B2632,Summary!C2632)+TIME(D2632,0,0)</f>
        <v>110</v>
      </c>
      <c r="F2632" s="4">
        <f t="shared" si="284"/>
        <v>0</v>
      </c>
      <c r="G2632" s="4">
        <f t="shared" si="282"/>
        <v>5</v>
      </c>
      <c r="H2632" s="4">
        <f t="shared" si="285"/>
        <v>1</v>
      </c>
      <c r="I2632" s="4">
        <f t="shared" si="286"/>
        <v>0</v>
      </c>
      <c r="J2632" s="4">
        <f t="shared" si="287"/>
        <v>0</v>
      </c>
      <c r="K2632" s="4">
        <f t="shared" si="283"/>
        <v>0</v>
      </c>
      <c r="L2632" s="5">
        <f t="shared" si="288"/>
        <v>0</v>
      </c>
      <c r="M2632" s="137">
        <f>'PVWatts Hourly Results (1)'!L2643/1000</f>
        <v>0</v>
      </c>
      <c r="N2632" s="3">
        <f>'PVWatts Hourly Results (2)'!L2643/1000</f>
        <v>0</v>
      </c>
      <c r="O2632" s="3">
        <f>'PVWatts Hourly Results (3)'!L2643/1000</f>
        <v>0</v>
      </c>
      <c r="P2632" s="3">
        <f>'PVWatts Hourly Results (4)'!L2643/1000</f>
        <v>0</v>
      </c>
      <c r="Q2632" s="130">
        <f>'PVWatts Hourly Results (5)'!L2643/1000</f>
        <v>0</v>
      </c>
    </row>
    <row r="2633" spans="2:17" x14ac:dyDescent="0.25">
      <c r="B2633" s="8">
        <v>4</v>
      </c>
      <c r="C2633" s="9">
        <v>19</v>
      </c>
      <c r="D2633" s="134">
        <f>'PVWatts Hourly Results (1)'!C2644</f>
        <v>0</v>
      </c>
      <c r="E2633" s="127">
        <f>DATE(YEAR(Inputs!$D$5),Summary!B2633,Summary!C2633)+TIME(D2633,0,0)</f>
        <v>110</v>
      </c>
      <c r="F2633" s="4">
        <f t="shared" si="284"/>
        <v>0</v>
      </c>
      <c r="G2633" s="4">
        <f t="shared" si="282"/>
        <v>5</v>
      </c>
      <c r="H2633" s="4">
        <f t="shared" si="285"/>
        <v>1</v>
      </c>
      <c r="I2633" s="4">
        <f t="shared" si="286"/>
        <v>0</v>
      </c>
      <c r="J2633" s="4">
        <f t="shared" si="287"/>
        <v>0</v>
      </c>
      <c r="K2633" s="4">
        <f t="shared" si="283"/>
        <v>0</v>
      </c>
      <c r="L2633" s="5">
        <f t="shared" si="288"/>
        <v>0</v>
      </c>
      <c r="M2633" s="137">
        <f>'PVWatts Hourly Results (1)'!L2644/1000</f>
        <v>0</v>
      </c>
      <c r="N2633" s="3">
        <f>'PVWatts Hourly Results (2)'!L2644/1000</f>
        <v>0</v>
      </c>
      <c r="O2633" s="3">
        <f>'PVWatts Hourly Results (3)'!L2644/1000</f>
        <v>0</v>
      </c>
      <c r="P2633" s="3">
        <f>'PVWatts Hourly Results (4)'!L2644/1000</f>
        <v>0</v>
      </c>
      <c r="Q2633" s="130">
        <f>'PVWatts Hourly Results (5)'!L2644/1000</f>
        <v>0</v>
      </c>
    </row>
    <row r="2634" spans="2:17" x14ac:dyDescent="0.25">
      <c r="B2634" s="8">
        <v>4</v>
      </c>
      <c r="C2634" s="9">
        <v>19</v>
      </c>
      <c r="D2634" s="134">
        <f>'PVWatts Hourly Results (1)'!C2645</f>
        <v>0</v>
      </c>
      <c r="E2634" s="127">
        <f>DATE(YEAR(Inputs!$D$5),Summary!B2634,Summary!C2634)+TIME(D2634,0,0)</f>
        <v>110</v>
      </c>
      <c r="F2634" s="4">
        <f t="shared" si="284"/>
        <v>0</v>
      </c>
      <c r="G2634" s="4">
        <f t="shared" si="282"/>
        <v>5</v>
      </c>
      <c r="H2634" s="4">
        <f t="shared" si="285"/>
        <v>1</v>
      </c>
      <c r="I2634" s="4">
        <f t="shared" si="286"/>
        <v>0</v>
      </c>
      <c r="J2634" s="4">
        <f t="shared" si="287"/>
        <v>0</v>
      </c>
      <c r="K2634" s="4">
        <f t="shared" si="283"/>
        <v>0</v>
      </c>
      <c r="L2634" s="5">
        <f t="shared" si="288"/>
        <v>0</v>
      </c>
      <c r="M2634" s="137">
        <f>'PVWatts Hourly Results (1)'!L2645/1000</f>
        <v>0</v>
      </c>
      <c r="N2634" s="3">
        <f>'PVWatts Hourly Results (2)'!L2645/1000</f>
        <v>0</v>
      </c>
      <c r="O2634" s="3">
        <f>'PVWatts Hourly Results (3)'!L2645/1000</f>
        <v>0</v>
      </c>
      <c r="P2634" s="3">
        <f>'PVWatts Hourly Results (4)'!L2645/1000</f>
        <v>0</v>
      </c>
      <c r="Q2634" s="130">
        <f>'PVWatts Hourly Results (5)'!L2645/1000</f>
        <v>0</v>
      </c>
    </row>
    <row r="2635" spans="2:17" x14ac:dyDescent="0.25">
      <c r="B2635" s="8">
        <v>4</v>
      </c>
      <c r="C2635" s="9">
        <v>19</v>
      </c>
      <c r="D2635" s="134">
        <f>'PVWatts Hourly Results (1)'!C2646</f>
        <v>0</v>
      </c>
      <c r="E2635" s="127">
        <f>DATE(YEAR(Inputs!$D$5),Summary!B2635,Summary!C2635)+TIME(D2635,0,0)</f>
        <v>110</v>
      </c>
      <c r="F2635" s="4">
        <f t="shared" si="284"/>
        <v>0</v>
      </c>
      <c r="G2635" s="4">
        <f t="shared" si="282"/>
        <v>5</v>
      </c>
      <c r="H2635" s="4">
        <f t="shared" si="285"/>
        <v>1</v>
      </c>
      <c r="I2635" s="4">
        <f t="shared" si="286"/>
        <v>0</v>
      </c>
      <c r="J2635" s="4">
        <f t="shared" si="287"/>
        <v>0</v>
      </c>
      <c r="K2635" s="4">
        <f t="shared" si="283"/>
        <v>0</v>
      </c>
      <c r="L2635" s="5">
        <f t="shared" si="288"/>
        <v>0</v>
      </c>
      <c r="M2635" s="137">
        <f>'PVWatts Hourly Results (1)'!L2646/1000</f>
        <v>0</v>
      </c>
      <c r="N2635" s="3">
        <f>'PVWatts Hourly Results (2)'!L2646/1000</f>
        <v>0</v>
      </c>
      <c r="O2635" s="3">
        <f>'PVWatts Hourly Results (3)'!L2646/1000</f>
        <v>0</v>
      </c>
      <c r="P2635" s="3">
        <f>'PVWatts Hourly Results (4)'!L2646/1000</f>
        <v>0</v>
      </c>
      <c r="Q2635" s="130">
        <f>'PVWatts Hourly Results (5)'!L2646/1000</f>
        <v>0</v>
      </c>
    </row>
    <row r="2636" spans="2:17" x14ac:dyDescent="0.25">
      <c r="B2636" s="8">
        <v>4</v>
      </c>
      <c r="C2636" s="9">
        <v>19</v>
      </c>
      <c r="D2636" s="134">
        <f>'PVWatts Hourly Results (1)'!C2647</f>
        <v>0</v>
      </c>
      <c r="E2636" s="127">
        <f>DATE(YEAR(Inputs!$D$5),Summary!B2636,Summary!C2636)+TIME(D2636,0,0)</f>
        <v>110</v>
      </c>
      <c r="F2636" s="4">
        <f t="shared" si="284"/>
        <v>0</v>
      </c>
      <c r="G2636" s="4">
        <f t="shared" si="282"/>
        <v>5</v>
      </c>
      <c r="H2636" s="4">
        <f t="shared" si="285"/>
        <v>1</v>
      </c>
      <c r="I2636" s="4">
        <f t="shared" si="286"/>
        <v>0</v>
      </c>
      <c r="J2636" s="4">
        <f t="shared" si="287"/>
        <v>0</v>
      </c>
      <c r="K2636" s="4">
        <f t="shared" si="283"/>
        <v>0</v>
      </c>
      <c r="L2636" s="5">
        <f t="shared" si="288"/>
        <v>0</v>
      </c>
      <c r="M2636" s="137">
        <f>'PVWatts Hourly Results (1)'!L2647/1000</f>
        <v>0</v>
      </c>
      <c r="N2636" s="3">
        <f>'PVWatts Hourly Results (2)'!L2647/1000</f>
        <v>0</v>
      </c>
      <c r="O2636" s="3">
        <f>'PVWatts Hourly Results (3)'!L2647/1000</f>
        <v>0</v>
      </c>
      <c r="P2636" s="3">
        <f>'PVWatts Hourly Results (4)'!L2647/1000</f>
        <v>0</v>
      </c>
      <c r="Q2636" s="130">
        <f>'PVWatts Hourly Results (5)'!L2647/1000</f>
        <v>0</v>
      </c>
    </row>
    <row r="2637" spans="2:17" x14ac:dyDescent="0.25">
      <c r="B2637" s="8">
        <v>4</v>
      </c>
      <c r="C2637" s="9">
        <v>19</v>
      </c>
      <c r="D2637" s="134">
        <f>'PVWatts Hourly Results (1)'!C2648</f>
        <v>0</v>
      </c>
      <c r="E2637" s="127">
        <f>DATE(YEAR(Inputs!$D$5),Summary!B2637,Summary!C2637)+TIME(D2637,0,0)</f>
        <v>110</v>
      </c>
      <c r="F2637" s="4">
        <f t="shared" si="284"/>
        <v>0</v>
      </c>
      <c r="G2637" s="4">
        <f t="shared" si="282"/>
        <v>5</v>
      </c>
      <c r="H2637" s="4">
        <f t="shared" si="285"/>
        <v>1</v>
      </c>
      <c r="I2637" s="4">
        <f t="shared" si="286"/>
        <v>0</v>
      </c>
      <c r="J2637" s="4">
        <f t="shared" si="287"/>
        <v>0</v>
      </c>
      <c r="K2637" s="4">
        <f t="shared" si="283"/>
        <v>0</v>
      </c>
      <c r="L2637" s="5">
        <f t="shared" si="288"/>
        <v>0</v>
      </c>
      <c r="M2637" s="137">
        <f>'PVWatts Hourly Results (1)'!L2648/1000</f>
        <v>0</v>
      </c>
      <c r="N2637" s="3">
        <f>'PVWatts Hourly Results (2)'!L2648/1000</f>
        <v>0</v>
      </c>
      <c r="O2637" s="3">
        <f>'PVWatts Hourly Results (3)'!L2648/1000</f>
        <v>0</v>
      </c>
      <c r="P2637" s="3">
        <f>'PVWatts Hourly Results (4)'!L2648/1000</f>
        <v>0</v>
      </c>
      <c r="Q2637" s="130">
        <f>'PVWatts Hourly Results (5)'!L2648/1000</f>
        <v>0</v>
      </c>
    </row>
    <row r="2638" spans="2:17" x14ac:dyDescent="0.25">
      <c r="B2638" s="8">
        <v>4</v>
      </c>
      <c r="C2638" s="9">
        <v>20</v>
      </c>
      <c r="D2638" s="134">
        <f>'PVWatts Hourly Results (1)'!C2649</f>
        <v>0</v>
      </c>
      <c r="E2638" s="127">
        <f>DATE(YEAR(Inputs!$D$5),Summary!B2638,Summary!C2638)+TIME(D2638,0,0)</f>
        <v>111</v>
      </c>
      <c r="F2638" s="4">
        <f t="shared" si="284"/>
        <v>0</v>
      </c>
      <c r="G2638" s="4">
        <f t="shared" si="282"/>
        <v>6</v>
      </c>
      <c r="H2638" s="4">
        <f t="shared" si="285"/>
        <v>1</v>
      </c>
      <c r="I2638" s="4">
        <f t="shared" si="286"/>
        <v>0</v>
      </c>
      <c r="J2638" s="4">
        <f t="shared" si="287"/>
        <v>0</v>
      </c>
      <c r="K2638" s="4">
        <f t="shared" si="283"/>
        <v>0</v>
      </c>
      <c r="L2638" s="5">
        <f t="shared" si="288"/>
        <v>0</v>
      </c>
      <c r="M2638" s="137">
        <f>'PVWatts Hourly Results (1)'!L2649/1000</f>
        <v>0</v>
      </c>
      <c r="N2638" s="3">
        <f>'PVWatts Hourly Results (2)'!L2649/1000</f>
        <v>0</v>
      </c>
      <c r="O2638" s="3">
        <f>'PVWatts Hourly Results (3)'!L2649/1000</f>
        <v>0</v>
      </c>
      <c r="P2638" s="3">
        <f>'PVWatts Hourly Results (4)'!L2649/1000</f>
        <v>0</v>
      </c>
      <c r="Q2638" s="130">
        <f>'PVWatts Hourly Results (5)'!L2649/1000</f>
        <v>0</v>
      </c>
    </row>
    <row r="2639" spans="2:17" x14ac:dyDescent="0.25">
      <c r="B2639" s="8">
        <v>4</v>
      </c>
      <c r="C2639" s="9">
        <v>20</v>
      </c>
      <c r="D2639" s="134">
        <f>'PVWatts Hourly Results (1)'!C2650</f>
        <v>0</v>
      </c>
      <c r="E2639" s="127">
        <f>DATE(YEAR(Inputs!$D$5),Summary!B2639,Summary!C2639)+TIME(D2639,0,0)</f>
        <v>111</v>
      </c>
      <c r="F2639" s="4">
        <f t="shared" si="284"/>
        <v>0</v>
      </c>
      <c r="G2639" s="4">
        <f t="shared" si="282"/>
        <v>6</v>
      </c>
      <c r="H2639" s="4">
        <f t="shared" si="285"/>
        <v>1</v>
      </c>
      <c r="I2639" s="4">
        <f t="shared" si="286"/>
        <v>0</v>
      </c>
      <c r="J2639" s="4">
        <f t="shared" si="287"/>
        <v>0</v>
      </c>
      <c r="K2639" s="4">
        <f t="shared" si="283"/>
        <v>0</v>
      </c>
      <c r="L2639" s="5">
        <f t="shared" si="288"/>
        <v>0</v>
      </c>
      <c r="M2639" s="137">
        <f>'PVWatts Hourly Results (1)'!L2650/1000</f>
        <v>0</v>
      </c>
      <c r="N2639" s="3">
        <f>'PVWatts Hourly Results (2)'!L2650/1000</f>
        <v>0</v>
      </c>
      <c r="O2639" s="3">
        <f>'PVWatts Hourly Results (3)'!L2650/1000</f>
        <v>0</v>
      </c>
      <c r="P2639" s="3">
        <f>'PVWatts Hourly Results (4)'!L2650/1000</f>
        <v>0</v>
      </c>
      <c r="Q2639" s="130">
        <f>'PVWatts Hourly Results (5)'!L2650/1000</f>
        <v>0</v>
      </c>
    </row>
    <row r="2640" spans="2:17" x14ac:dyDescent="0.25">
      <c r="B2640" s="8">
        <v>4</v>
      </c>
      <c r="C2640" s="9">
        <v>20</v>
      </c>
      <c r="D2640" s="134">
        <f>'PVWatts Hourly Results (1)'!C2651</f>
        <v>0</v>
      </c>
      <c r="E2640" s="127">
        <f>DATE(YEAR(Inputs!$D$5),Summary!B2640,Summary!C2640)+TIME(D2640,0,0)</f>
        <v>111</v>
      </c>
      <c r="F2640" s="4">
        <f t="shared" si="284"/>
        <v>0</v>
      </c>
      <c r="G2640" s="4">
        <f t="shared" si="282"/>
        <v>6</v>
      </c>
      <c r="H2640" s="4">
        <f t="shared" si="285"/>
        <v>1</v>
      </c>
      <c r="I2640" s="4">
        <f t="shared" si="286"/>
        <v>0</v>
      </c>
      <c r="J2640" s="4">
        <f t="shared" si="287"/>
        <v>0</v>
      </c>
      <c r="K2640" s="4">
        <f t="shared" si="283"/>
        <v>0</v>
      </c>
      <c r="L2640" s="5">
        <f t="shared" si="288"/>
        <v>0</v>
      </c>
      <c r="M2640" s="137">
        <f>'PVWatts Hourly Results (1)'!L2651/1000</f>
        <v>0</v>
      </c>
      <c r="N2640" s="3">
        <f>'PVWatts Hourly Results (2)'!L2651/1000</f>
        <v>0</v>
      </c>
      <c r="O2640" s="3">
        <f>'PVWatts Hourly Results (3)'!L2651/1000</f>
        <v>0</v>
      </c>
      <c r="P2640" s="3">
        <f>'PVWatts Hourly Results (4)'!L2651/1000</f>
        <v>0</v>
      </c>
      <c r="Q2640" s="130">
        <f>'PVWatts Hourly Results (5)'!L2651/1000</f>
        <v>0</v>
      </c>
    </row>
    <row r="2641" spans="2:17" x14ac:dyDescent="0.25">
      <c r="B2641" s="8">
        <v>4</v>
      </c>
      <c r="C2641" s="9">
        <v>20</v>
      </c>
      <c r="D2641" s="134">
        <f>'PVWatts Hourly Results (1)'!C2652</f>
        <v>0</v>
      </c>
      <c r="E2641" s="127">
        <f>DATE(YEAR(Inputs!$D$5),Summary!B2641,Summary!C2641)+TIME(D2641,0,0)</f>
        <v>111</v>
      </c>
      <c r="F2641" s="4">
        <f t="shared" si="284"/>
        <v>0</v>
      </c>
      <c r="G2641" s="4">
        <f t="shared" si="282"/>
        <v>6</v>
      </c>
      <c r="H2641" s="4">
        <f t="shared" si="285"/>
        <v>1</v>
      </c>
      <c r="I2641" s="4">
        <f t="shared" si="286"/>
        <v>0</v>
      </c>
      <c r="J2641" s="4">
        <f t="shared" si="287"/>
        <v>0</v>
      </c>
      <c r="K2641" s="4">
        <f t="shared" si="283"/>
        <v>0</v>
      </c>
      <c r="L2641" s="5">
        <f t="shared" si="288"/>
        <v>0</v>
      </c>
      <c r="M2641" s="137">
        <f>'PVWatts Hourly Results (1)'!L2652/1000</f>
        <v>0</v>
      </c>
      <c r="N2641" s="3">
        <f>'PVWatts Hourly Results (2)'!L2652/1000</f>
        <v>0</v>
      </c>
      <c r="O2641" s="3">
        <f>'PVWatts Hourly Results (3)'!L2652/1000</f>
        <v>0</v>
      </c>
      <c r="P2641" s="3">
        <f>'PVWatts Hourly Results (4)'!L2652/1000</f>
        <v>0</v>
      </c>
      <c r="Q2641" s="130">
        <f>'PVWatts Hourly Results (5)'!L2652/1000</f>
        <v>0</v>
      </c>
    </row>
    <row r="2642" spans="2:17" x14ac:dyDescent="0.25">
      <c r="B2642" s="8">
        <v>4</v>
      </c>
      <c r="C2642" s="9">
        <v>20</v>
      </c>
      <c r="D2642" s="134">
        <f>'PVWatts Hourly Results (1)'!C2653</f>
        <v>0</v>
      </c>
      <c r="E2642" s="127">
        <f>DATE(YEAR(Inputs!$D$5),Summary!B2642,Summary!C2642)+TIME(D2642,0,0)</f>
        <v>111</v>
      </c>
      <c r="F2642" s="4">
        <f t="shared" si="284"/>
        <v>0</v>
      </c>
      <c r="G2642" s="4">
        <f t="shared" si="282"/>
        <v>6</v>
      </c>
      <c r="H2642" s="4">
        <f t="shared" si="285"/>
        <v>1</v>
      </c>
      <c r="I2642" s="4">
        <f t="shared" si="286"/>
        <v>0</v>
      </c>
      <c r="J2642" s="4">
        <f t="shared" si="287"/>
        <v>0</v>
      </c>
      <c r="K2642" s="4">
        <f t="shared" si="283"/>
        <v>0</v>
      </c>
      <c r="L2642" s="5">
        <f t="shared" si="288"/>
        <v>0</v>
      </c>
      <c r="M2642" s="137">
        <f>'PVWatts Hourly Results (1)'!L2653/1000</f>
        <v>0</v>
      </c>
      <c r="N2642" s="3">
        <f>'PVWatts Hourly Results (2)'!L2653/1000</f>
        <v>0</v>
      </c>
      <c r="O2642" s="3">
        <f>'PVWatts Hourly Results (3)'!L2653/1000</f>
        <v>0</v>
      </c>
      <c r="P2642" s="3">
        <f>'PVWatts Hourly Results (4)'!L2653/1000</f>
        <v>0</v>
      </c>
      <c r="Q2642" s="130">
        <f>'PVWatts Hourly Results (5)'!L2653/1000</f>
        <v>0</v>
      </c>
    </row>
    <row r="2643" spans="2:17" x14ac:dyDescent="0.25">
      <c r="B2643" s="8">
        <v>4</v>
      </c>
      <c r="C2643" s="9">
        <v>20</v>
      </c>
      <c r="D2643" s="134">
        <f>'PVWatts Hourly Results (1)'!C2654</f>
        <v>0</v>
      </c>
      <c r="E2643" s="127">
        <f>DATE(YEAR(Inputs!$D$5),Summary!B2643,Summary!C2643)+TIME(D2643,0,0)</f>
        <v>111</v>
      </c>
      <c r="F2643" s="4">
        <f t="shared" si="284"/>
        <v>0</v>
      </c>
      <c r="G2643" s="4">
        <f t="shared" si="282"/>
        <v>6</v>
      </c>
      <c r="H2643" s="4">
        <f t="shared" si="285"/>
        <v>1</v>
      </c>
      <c r="I2643" s="4">
        <f t="shared" si="286"/>
        <v>0</v>
      </c>
      <c r="J2643" s="4">
        <f t="shared" si="287"/>
        <v>0</v>
      </c>
      <c r="K2643" s="4">
        <f t="shared" si="283"/>
        <v>0</v>
      </c>
      <c r="L2643" s="5">
        <f t="shared" si="288"/>
        <v>0</v>
      </c>
      <c r="M2643" s="137">
        <f>'PVWatts Hourly Results (1)'!L2654/1000</f>
        <v>0</v>
      </c>
      <c r="N2643" s="3">
        <f>'PVWatts Hourly Results (2)'!L2654/1000</f>
        <v>0</v>
      </c>
      <c r="O2643" s="3">
        <f>'PVWatts Hourly Results (3)'!L2654/1000</f>
        <v>0</v>
      </c>
      <c r="P2643" s="3">
        <f>'PVWatts Hourly Results (4)'!L2654/1000</f>
        <v>0</v>
      </c>
      <c r="Q2643" s="130">
        <f>'PVWatts Hourly Results (5)'!L2654/1000</f>
        <v>0</v>
      </c>
    </row>
    <row r="2644" spans="2:17" x14ac:dyDescent="0.25">
      <c r="B2644" s="8">
        <v>4</v>
      </c>
      <c r="C2644" s="9">
        <v>20</v>
      </c>
      <c r="D2644" s="134">
        <f>'PVWatts Hourly Results (1)'!C2655</f>
        <v>0</v>
      </c>
      <c r="E2644" s="127">
        <f>DATE(YEAR(Inputs!$D$5),Summary!B2644,Summary!C2644)+TIME(D2644,0,0)</f>
        <v>111</v>
      </c>
      <c r="F2644" s="4">
        <f t="shared" si="284"/>
        <v>0</v>
      </c>
      <c r="G2644" s="4">
        <f t="shared" si="282"/>
        <v>6</v>
      </c>
      <c r="H2644" s="4">
        <f t="shared" si="285"/>
        <v>1</v>
      </c>
      <c r="I2644" s="4">
        <f t="shared" si="286"/>
        <v>0</v>
      </c>
      <c r="J2644" s="4">
        <f t="shared" si="287"/>
        <v>0</v>
      </c>
      <c r="K2644" s="4">
        <f t="shared" si="283"/>
        <v>0</v>
      </c>
      <c r="L2644" s="5">
        <f t="shared" si="288"/>
        <v>0</v>
      </c>
      <c r="M2644" s="137">
        <f>'PVWatts Hourly Results (1)'!L2655/1000</f>
        <v>0</v>
      </c>
      <c r="N2644" s="3">
        <f>'PVWatts Hourly Results (2)'!L2655/1000</f>
        <v>0</v>
      </c>
      <c r="O2644" s="3">
        <f>'PVWatts Hourly Results (3)'!L2655/1000</f>
        <v>0</v>
      </c>
      <c r="P2644" s="3">
        <f>'PVWatts Hourly Results (4)'!L2655/1000</f>
        <v>0</v>
      </c>
      <c r="Q2644" s="130">
        <f>'PVWatts Hourly Results (5)'!L2655/1000</f>
        <v>0</v>
      </c>
    </row>
    <row r="2645" spans="2:17" x14ac:dyDescent="0.25">
      <c r="B2645" s="8">
        <v>4</v>
      </c>
      <c r="C2645" s="9">
        <v>20</v>
      </c>
      <c r="D2645" s="134">
        <f>'PVWatts Hourly Results (1)'!C2656</f>
        <v>0</v>
      </c>
      <c r="E2645" s="127">
        <f>DATE(YEAR(Inputs!$D$5),Summary!B2645,Summary!C2645)+TIME(D2645,0,0)</f>
        <v>111</v>
      </c>
      <c r="F2645" s="4">
        <f t="shared" si="284"/>
        <v>0</v>
      </c>
      <c r="G2645" s="4">
        <f t="shared" si="282"/>
        <v>6</v>
      </c>
      <c r="H2645" s="4">
        <f t="shared" si="285"/>
        <v>1</v>
      </c>
      <c r="I2645" s="4">
        <f t="shared" si="286"/>
        <v>0</v>
      </c>
      <c r="J2645" s="4">
        <f t="shared" si="287"/>
        <v>0</v>
      </c>
      <c r="K2645" s="4">
        <f t="shared" si="283"/>
        <v>0</v>
      </c>
      <c r="L2645" s="5">
        <f t="shared" si="288"/>
        <v>0</v>
      </c>
      <c r="M2645" s="137">
        <f>'PVWatts Hourly Results (1)'!L2656/1000</f>
        <v>0</v>
      </c>
      <c r="N2645" s="3">
        <f>'PVWatts Hourly Results (2)'!L2656/1000</f>
        <v>0</v>
      </c>
      <c r="O2645" s="3">
        <f>'PVWatts Hourly Results (3)'!L2656/1000</f>
        <v>0</v>
      </c>
      <c r="P2645" s="3">
        <f>'PVWatts Hourly Results (4)'!L2656/1000</f>
        <v>0</v>
      </c>
      <c r="Q2645" s="130">
        <f>'PVWatts Hourly Results (5)'!L2656/1000</f>
        <v>0</v>
      </c>
    </row>
    <row r="2646" spans="2:17" x14ac:dyDescent="0.25">
      <c r="B2646" s="8">
        <v>4</v>
      </c>
      <c r="C2646" s="9">
        <v>20</v>
      </c>
      <c r="D2646" s="134">
        <f>'PVWatts Hourly Results (1)'!C2657</f>
        <v>0</v>
      </c>
      <c r="E2646" s="127">
        <f>DATE(YEAR(Inputs!$D$5),Summary!B2646,Summary!C2646)+TIME(D2646,0,0)</f>
        <v>111</v>
      </c>
      <c r="F2646" s="4">
        <f t="shared" si="284"/>
        <v>0</v>
      </c>
      <c r="G2646" s="4">
        <f t="shared" ref="G2646:G2709" si="289">WEEKDAY(E2646)</f>
        <v>6</v>
      </c>
      <c r="H2646" s="4">
        <f t="shared" si="285"/>
        <v>1</v>
      </c>
      <c r="I2646" s="4">
        <f t="shared" si="286"/>
        <v>0</v>
      </c>
      <c r="J2646" s="4">
        <f t="shared" si="287"/>
        <v>0</v>
      </c>
      <c r="K2646" s="4">
        <f t="shared" ref="K2646:K2709" si="290">IF(OR(AND(B2646=7,C2646=4),AND(B2646=1,C2646=1)),1,0)</f>
        <v>0</v>
      </c>
      <c r="L2646" s="5">
        <f t="shared" si="288"/>
        <v>0</v>
      </c>
      <c r="M2646" s="137">
        <f>'PVWatts Hourly Results (1)'!L2657/1000</f>
        <v>0</v>
      </c>
      <c r="N2646" s="3">
        <f>'PVWatts Hourly Results (2)'!L2657/1000</f>
        <v>0</v>
      </c>
      <c r="O2646" s="3">
        <f>'PVWatts Hourly Results (3)'!L2657/1000</f>
        <v>0</v>
      </c>
      <c r="P2646" s="3">
        <f>'PVWatts Hourly Results (4)'!L2657/1000</f>
        <v>0</v>
      </c>
      <c r="Q2646" s="130">
        <f>'PVWatts Hourly Results (5)'!L2657/1000</f>
        <v>0</v>
      </c>
    </row>
    <row r="2647" spans="2:17" x14ac:dyDescent="0.25">
      <c r="B2647" s="8">
        <v>4</v>
      </c>
      <c r="C2647" s="9">
        <v>20</v>
      </c>
      <c r="D2647" s="134">
        <f>'PVWatts Hourly Results (1)'!C2658</f>
        <v>0</v>
      </c>
      <c r="E2647" s="127">
        <f>DATE(YEAR(Inputs!$D$5),Summary!B2647,Summary!C2647)+TIME(D2647,0,0)</f>
        <v>111</v>
      </c>
      <c r="F2647" s="4">
        <f t="shared" ref="F2647:F2710" si="291">IF(OR(B2647&lt;3,B2647=6,B2647=7,B2647=8),1,0)</f>
        <v>0</v>
      </c>
      <c r="G2647" s="4">
        <f t="shared" si="289"/>
        <v>6</v>
      </c>
      <c r="H2647" s="4">
        <f t="shared" ref="H2647:H2710" si="292">IF(OR(G2647=2,G2647=3,G2647=4,G2647=5,G2647=6),1,0)</f>
        <v>1</v>
      </c>
      <c r="I2647" s="4">
        <f t="shared" ref="I2647:I2710" si="293">IF(AND(B2647&gt;5,B2647&lt;9,D2647&gt;=13,D2647&lt;=16,H2647=1),1,0)</f>
        <v>0</v>
      </c>
      <c r="J2647" s="4">
        <f t="shared" ref="J2647:J2710" si="294">IF(AND(B2647&lt;3,OR(AND(D2647&gt;6,D2647&lt;9),AND(D2647&gt;17,D2647&lt;20)),H2647=1),1,0)</f>
        <v>0</v>
      </c>
      <c r="K2647" s="4">
        <f t="shared" si="290"/>
        <v>0</v>
      </c>
      <c r="L2647" s="5">
        <f t="shared" ref="L2647:L2710" si="295">IFERROR(IF(AND(F2647=1,H2647=1,OR(I2647=1,J2647=1),K2647=0),1,0),"")</f>
        <v>0</v>
      </c>
      <c r="M2647" s="137">
        <f>'PVWatts Hourly Results (1)'!L2658/1000</f>
        <v>0</v>
      </c>
      <c r="N2647" s="3">
        <f>'PVWatts Hourly Results (2)'!L2658/1000</f>
        <v>0</v>
      </c>
      <c r="O2647" s="3">
        <f>'PVWatts Hourly Results (3)'!L2658/1000</f>
        <v>0</v>
      </c>
      <c r="P2647" s="3">
        <f>'PVWatts Hourly Results (4)'!L2658/1000</f>
        <v>0</v>
      </c>
      <c r="Q2647" s="130">
        <f>'PVWatts Hourly Results (5)'!L2658/1000</f>
        <v>0</v>
      </c>
    </row>
    <row r="2648" spans="2:17" x14ac:dyDescent="0.25">
      <c r="B2648" s="8">
        <v>4</v>
      </c>
      <c r="C2648" s="9">
        <v>20</v>
      </c>
      <c r="D2648" s="134">
        <f>'PVWatts Hourly Results (1)'!C2659</f>
        <v>0</v>
      </c>
      <c r="E2648" s="127">
        <f>DATE(YEAR(Inputs!$D$5),Summary!B2648,Summary!C2648)+TIME(D2648,0,0)</f>
        <v>111</v>
      </c>
      <c r="F2648" s="4">
        <f t="shared" si="291"/>
        <v>0</v>
      </c>
      <c r="G2648" s="4">
        <f t="shared" si="289"/>
        <v>6</v>
      </c>
      <c r="H2648" s="4">
        <f t="shared" si="292"/>
        <v>1</v>
      </c>
      <c r="I2648" s="4">
        <f t="shared" si="293"/>
        <v>0</v>
      </c>
      <c r="J2648" s="4">
        <f t="shared" si="294"/>
        <v>0</v>
      </c>
      <c r="K2648" s="4">
        <f t="shared" si="290"/>
        <v>0</v>
      </c>
      <c r="L2648" s="5">
        <f t="shared" si="295"/>
        <v>0</v>
      </c>
      <c r="M2648" s="137">
        <f>'PVWatts Hourly Results (1)'!L2659/1000</f>
        <v>0</v>
      </c>
      <c r="N2648" s="3">
        <f>'PVWatts Hourly Results (2)'!L2659/1000</f>
        <v>0</v>
      </c>
      <c r="O2648" s="3">
        <f>'PVWatts Hourly Results (3)'!L2659/1000</f>
        <v>0</v>
      </c>
      <c r="P2648" s="3">
        <f>'PVWatts Hourly Results (4)'!L2659/1000</f>
        <v>0</v>
      </c>
      <c r="Q2648" s="130">
        <f>'PVWatts Hourly Results (5)'!L2659/1000</f>
        <v>0</v>
      </c>
    </row>
    <row r="2649" spans="2:17" x14ac:dyDescent="0.25">
      <c r="B2649" s="8">
        <v>4</v>
      </c>
      <c r="C2649" s="9">
        <v>20</v>
      </c>
      <c r="D2649" s="134">
        <f>'PVWatts Hourly Results (1)'!C2660</f>
        <v>0</v>
      </c>
      <c r="E2649" s="127">
        <f>DATE(YEAR(Inputs!$D$5),Summary!B2649,Summary!C2649)+TIME(D2649,0,0)</f>
        <v>111</v>
      </c>
      <c r="F2649" s="4">
        <f t="shared" si="291"/>
        <v>0</v>
      </c>
      <c r="G2649" s="4">
        <f t="shared" si="289"/>
        <v>6</v>
      </c>
      <c r="H2649" s="4">
        <f t="shared" si="292"/>
        <v>1</v>
      </c>
      <c r="I2649" s="4">
        <f t="shared" si="293"/>
        <v>0</v>
      </c>
      <c r="J2649" s="4">
        <f t="shared" si="294"/>
        <v>0</v>
      </c>
      <c r="K2649" s="4">
        <f t="shared" si="290"/>
        <v>0</v>
      </c>
      <c r="L2649" s="5">
        <f t="shared" si="295"/>
        <v>0</v>
      </c>
      <c r="M2649" s="137">
        <f>'PVWatts Hourly Results (1)'!L2660/1000</f>
        <v>0</v>
      </c>
      <c r="N2649" s="3">
        <f>'PVWatts Hourly Results (2)'!L2660/1000</f>
        <v>0</v>
      </c>
      <c r="O2649" s="3">
        <f>'PVWatts Hourly Results (3)'!L2660/1000</f>
        <v>0</v>
      </c>
      <c r="P2649" s="3">
        <f>'PVWatts Hourly Results (4)'!L2660/1000</f>
        <v>0</v>
      </c>
      <c r="Q2649" s="130">
        <f>'PVWatts Hourly Results (5)'!L2660/1000</f>
        <v>0</v>
      </c>
    </row>
    <row r="2650" spans="2:17" x14ac:dyDescent="0.25">
      <c r="B2650" s="8">
        <v>4</v>
      </c>
      <c r="C2650" s="9">
        <v>20</v>
      </c>
      <c r="D2650" s="134">
        <f>'PVWatts Hourly Results (1)'!C2661</f>
        <v>0</v>
      </c>
      <c r="E2650" s="127">
        <f>DATE(YEAR(Inputs!$D$5),Summary!B2650,Summary!C2650)+TIME(D2650,0,0)</f>
        <v>111</v>
      </c>
      <c r="F2650" s="4">
        <f t="shared" si="291"/>
        <v>0</v>
      </c>
      <c r="G2650" s="4">
        <f t="shared" si="289"/>
        <v>6</v>
      </c>
      <c r="H2650" s="4">
        <f t="shared" si="292"/>
        <v>1</v>
      </c>
      <c r="I2650" s="4">
        <f t="shared" si="293"/>
        <v>0</v>
      </c>
      <c r="J2650" s="4">
        <f t="shared" si="294"/>
        <v>0</v>
      </c>
      <c r="K2650" s="4">
        <f t="shared" si="290"/>
        <v>0</v>
      </c>
      <c r="L2650" s="5">
        <f t="shared" si="295"/>
        <v>0</v>
      </c>
      <c r="M2650" s="137">
        <f>'PVWatts Hourly Results (1)'!L2661/1000</f>
        <v>0</v>
      </c>
      <c r="N2650" s="3">
        <f>'PVWatts Hourly Results (2)'!L2661/1000</f>
        <v>0</v>
      </c>
      <c r="O2650" s="3">
        <f>'PVWatts Hourly Results (3)'!L2661/1000</f>
        <v>0</v>
      </c>
      <c r="P2650" s="3">
        <f>'PVWatts Hourly Results (4)'!L2661/1000</f>
        <v>0</v>
      </c>
      <c r="Q2650" s="130">
        <f>'PVWatts Hourly Results (5)'!L2661/1000</f>
        <v>0</v>
      </c>
    </row>
    <row r="2651" spans="2:17" x14ac:dyDescent="0.25">
      <c r="B2651" s="8">
        <v>4</v>
      </c>
      <c r="C2651" s="9">
        <v>20</v>
      </c>
      <c r="D2651" s="134">
        <f>'PVWatts Hourly Results (1)'!C2662</f>
        <v>0</v>
      </c>
      <c r="E2651" s="127">
        <f>DATE(YEAR(Inputs!$D$5),Summary!B2651,Summary!C2651)+TIME(D2651,0,0)</f>
        <v>111</v>
      </c>
      <c r="F2651" s="4">
        <f t="shared" si="291"/>
        <v>0</v>
      </c>
      <c r="G2651" s="4">
        <f t="shared" si="289"/>
        <v>6</v>
      </c>
      <c r="H2651" s="4">
        <f t="shared" si="292"/>
        <v>1</v>
      </c>
      <c r="I2651" s="4">
        <f t="shared" si="293"/>
        <v>0</v>
      </c>
      <c r="J2651" s="4">
        <f t="shared" si="294"/>
        <v>0</v>
      </c>
      <c r="K2651" s="4">
        <f t="shared" si="290"/>
        <v>0</v>
      </c>
      <c r="L2651" s="5">
        <f t="shared" si="295"/>
        <v>0</v>
      </c>
      <c r="M2651" s="137">
        <f>'PVWatts Hourly Results (1)'!L2662/1000</f>
        <v>0</v>
      </c>
      <c r="N2651" s="3">
        <f>'PVWatts Hourly Results (2)'!L2662/1000</f>
        <v>0</v>
      </c>
      <c r="O2651" s="3">
        <f>'PVWatts Hourly Results (3)'!L2662/1000</f>
        <v>0</v>
      </c>
      <c r="P2651" s="3">
        <f>'PVWatts Hourly Results (4)'!L2662/1000</f>
        <v>0</v>
      </c>
      <c r="Q2651" s="130">
        <f>'PVWatts Hourly Results (5)'!L2662/1000</f>
        <v>0</v>
      </c>
    </row>
    <row r="2652" spans="2:17" x14ac:dyDescent="0.25">
      <c r="B2652" s="8">
        <v>4</v>
      </c>
      <c r="C2652" s="9">
        <v>20</v>
      </c>
      <c r="D2652" s="134">
        <f>'PVWatts Hourly Results (1)'!C2663</f>
        <v>0</v>
      </c>
      <c r="E2652" s="127">
        <f>DATE(YEAR(Inputs!$D$5),Summary!B2652,Summary!C2652)+TIME(D2652,0,0)</f>
        <v>111</v>
      </c>
      <c r="F2652" s="4">
        <f t="shared" si="291"/>
        <v>0</v>
      </c>
      <c r="G2652" s="4">
        <f t="shared" si="289"/>
        <v>6</v>
      </c>
      <c r="H2652" s="4">
        <f t="shared" si="292"/>
        <v>1</v>
      </c>
      <c r="I2652" s="4">
        <f t="shared" si="293"/>
        <v>0</v>
      </c>
      <c r="J2652" s="4">
        <f t="shared" si="294"/>
        <v>0</v>
      </c>
      <c r="K2652" s="4">
        <f t="shared" si="290"/>
        <v>0</v>
      </c>
      <c r="L2652" s="5">
        <f t="shared" si="295"/>
        <v>0</v>
      </c>
      <c r="M2652" s="137">
        <f>'PVWatts Hourly Results (1)'!L2663/1000</f>
        <v>0</v>
      </c>
      <c r="N2652" s="3">
        <f>'PVWatts Hourly Results (2)'!L2663/1000</f>
        <v>0</v>
      </c>
      <c r="O2652" s="3">
        <f>'PVWatts Hourly Results (3)'!L2663/1000</f>
        <v>0</v>
      </c>
      <c r="P2652" s="3">
        <f>'PVWatts Hourly Results (4)'!L2663/1000</f>
        <v>0</v>
      </c>
      <c r="Q2652" s="130">
        <f>'PVWatts Hourly Results (5)'!L2663/1000</f>
        <v>0</v>
      </c>
    </row>
    <row r="2653" spans="2:17" x14ac:dyDescent="0.25">
      <c r="B2653" s="8">
        <v>4</v>
      </c>
      <c r="C2653" s="9">
        <v>20</v>
      </c>
      <c r="D2653" s="134">
        <f>'PVWatts Hourly Results (1)'!C2664</f>
        <v>0</v>
      </c>
      <c r="E2653" s="127">
        <f>DATE(YEAR(Inputs!$D$5),Summary!B2653,Summary!C2653)+TIME(D2653,0,0)</f>
        <v>111</v>
      </c>
      <c r="F2653" s="4">
        <f t="shared" si="291"/>
        <v>0</v>
      </c>
      <c r="G2653" s="4">
        <f t="shared" si="289"/>
        <v>6</v>
      </c>
      <c r="H2653" s="4">
        <f t="shared" si="292"/>
        <v>1</v>
      </c>
      <c r="I2653" s="4">
        <f t="shared" si="293"/>
        <v>0</v>
      </c>
      <c r="J2653" s="4">
        <f t="shared" si="294"/>
        <v>0</v>
      </c>
      <c r="K2653" s="4">
        <f t="shared" si="290"/>
        <v>0</v>
      </c>
      <c r="L2653" s="5">
        <f t="shared" si="295"/>
        <v>0</v>
      </c>
      <c r="M2653" s="137">
        <f>'PVWatts Hourly Results (1)'!L2664/1000</f>
        <v>0</v>
      </c>
      <c r="N2653" s="3">
        <f>'PVWatts Hourly Results (2)'!L2664/1000</f>
        <v>0</v>
      </c>
      <c r="O2653" s="3">
        <f>'PVWatts Hourly Results (3)'!L2664/1000</f>
        <v>0</v>
      </c>
      <c r="P2653" s="3">
        <f>'PVWatts Hourly Results (4)'!L2664/1000</f>
        <v>0</v>
      </c>
      <c r="Q2653" s="130">
        <f>'PVWatts Hourly Results (5)'!L2664/1000</f>
        <v>0</v>
      </c>
    </row>
    <row r="2654" spans="2:17" x14ac:dyDescent="0.25">
      <c r="B2654" s="8">
        <v>4</v>
      </c>
      <c r="C2654" s="9">
        <v>20</v>
      </c>
      <c r="D2654" s="134">
        <f>'PVWatts Hourly Results (1)'!C2665</f>
        <v>0</v>
      </c>
      <c r="E2654" s="127">
        <f>DATE(YEAR(Inputs!$D$5),Summary!B2654,Summary!C2654)+TIME(D2654,0,0)</f>
        <v>111</v>
      </c>
      <c r="F2654" s="4">
        <f t="shared" si="291"/>
        <v>0</v>
      </c>
      <c r="G2654" s="4">
        <f t="shared" si="289"/>
        <v>6</v>
      </c>
      <c r="H2654" s="4">
        <f t="shared" si="292"/>
        <v>1</v>
      </c>
      <c r="I2654" s="4">
        <f t="shared" si="293"/>
        <v>0</v>
      </c>
      <c r="J2654" s="4">
        <f t="shared" si="294"/>
        <v>0</v>
      </c>
      <c r="K2654" s="4">
        <f t="shared" si="290"/>
        <v>0</v>
      </c>
      <c r="L2654" s="5">
        <f t="shared" si="295"/>
        <v>0</v>
      </c>
      <c r="M2654" s="137">
        <f>'PVWatts Hourly Results (1)'!L2665/1000</f>
        <v>0</v>
      </c>
      <c r="N2654" s="3">
        <f>'PVWatts Hourly Results (2)'!L2665/1000</f>
        <v>0</v>
      </c>
      <c r="O2654" s="3">
        <f>'PVWatts Hourly Results (3)'!L2665/1000</f>
        <v>0</v>
      </c>
      <c r="P2654" s="3">
        <f>'PVWatts Hourly Results (4)'!L2665/1000</f>
        <v>0</v>
      </c>
      <c r="Q2654" s="130">
        <f>'PVWatts Hourly Results (5)'!L2665/1000</f>
        <v>0</v>
      </c>
    </row>
    <row r="2655" spans="2:17" x14ac:dyDescent="0.25">
      <c r="B2655" s="8">
        <v>4</v>
      </c>
      <c r="C2655" s="9">
        <v>20</v>
      </c>
      <c r="D2655" s="134">
        <f>'PVWatts Hourly Results (1)'!C2666</f>
        <v>0</v>
      </c>
      <c r="E2655" s="127">
        <f>DATE(YEAR(Inputs!$D$5),Summary!B2655,Summary!C2655)+TIME(D2655,0,0)</f>
        <v>111</v>
      </c>
      <c r="F2655" s="4">
        <f t="shared" si="291"/>
        <v>0</v>
      </c>
      <c r="G2655" s="4">
        <f t="shared" si="289"/>
        <v>6</v>
      </c>
      <c r="H2655" s="4">
        <f t="shared" si="292"/>
        <v>1</v>
      </c>
      <c r="I2655" s="4">
        <f t="shared" si="293"/>
        <v>0</v>
      </c>
      <c r="J2655" s="4">
        <f t="shared" si="294"/>
        <v>0</v>
      </c>
      <c r="K2655" s="4">
        <f t="shared" si="290"/>
        <v>0</v>
      </c>
      <c r="L2655" s="5">
        <f t="shared" si="295"/>
        <v>0</v>
      </c>
      <c r="M2655" s="137">
        <f>'PVWatts Hourly Results (1)'!L2666/1000</f>
        <v>0</v>
      </c>
      <c r="N2655" s="3">
        <f>'PVWatts Hourly Results (2)'!L2666/1000</f>
        <v>0</v>
      </c>
      <c r="O2655" s="3">
        <f>'PVWatts Hourly Results (3)'!L2666/1000</f>
        <v>0</v>
      </c>
      <c r="P2655" s="3">
        <f>'PVWatts Hourly Results (4)'!L2666/1000</f>
        <v>0</v>
      </c>
      <c r="Q2655" s="130">
        <f>'PVWatts Hourly Results (5)'!L2666/1000</f>
        <v>0</v>
      </c>
    </row>
    <row r="2656" spans="2:17" x14ac:dyDescent="0.25">
      <c r="B2656" s="8">
        <v>4</v>
      </c>
      <c r="C2656" s="9">
        <v>20</v>
      </c>
      <c r="D2656" s="134">
        <f>'PVWatts Hourly Results (1)'!C2667</f>
        <v>0</v>
      </c>
      <c r="E2656" s="127">
        <f>DATE(YEAR(Inputs!$D$5),Summary!B2656,Summary!C2656)+TIME(D2656,0,0)</f>
        <v>111</v>
      </c>
      <c r="F2656" s="4">
        <f t="shared" si="291"/>
        <v>0</v>
      </c>
      <c r="G2656" s="4">
        <f t="shared" si="289"/>
        <v>6</v>
      </c>
      <c r="H2656" s="4">
        <f t="shared" si="292"/>
        <v>1</v>
      </c>
      <c r="I2656" s="4">
        <f t="shared" si="293"/>
        <v>0</v>
      </c>
      <c r="J2656" s="4">
        <f t="shared" si="294"/>
        <v>0</v>
      </c>
      <c r="K2656" s="4">
        <f t="shared" si="290"/>
        <v>0</v>
      </c>
      <c r="L2656" s="5">
        <f t="shared" si="295"/>
        <v>0</v>
      </c>
      <c r="M2656" s="137">
        <f>'PVWatts Hourly Results (1)'!L2667/1000</f>
        <v>0</v>
      </c>
      <c r="N2656" s="3">
        <f>'PVWatts Hourly Results (2)'!L2667/1000</f>
        <v>0</v>
      </c>
      <c r="O2656" s="3">
        <f>'PVWatts Hourly Results (3)'!L2667/1000</f>
        <v>0</v>
      </c>
      <c r="P2656" s="3">
        <f>'PVWatts Hourly Results (4)'!L2667/1000</f>
        <v>0</v>
      </c>
      <c r="Q2656" s="130">
        <f>'PVWatts Hourly Results (5)'!L2667/1000</f>
        <v>0</v>
      </c>
    </row>
    <row r="2657" spans="2:17" x14ac:dyDescent="0.25">
      <c r="B2657" s="8">
        <v>4</v>
      </c>
      <c r="C2657" s="9">
        <v>20</v>
      </c>
      <c r="D2657" s="134">
        <f>'PVWatts Hourly Results (1)'!C2668</f>
        <v>0</v>
      </c>
      <c r="E2657" s="127">
        <f>DATE(YEAR(Inputs!$D$5),Summary!B2657,Summary!C2657)+TIME(D2657,0,0)</f>
        <v>111</v>
      </c>
      <c r="F2657" s="4">
        <f t="shared" si="291"/>
        <v>0</v>
      </c>
      <c r="G2657" s="4">
        <f t="shared" si="289"/>
        <v>6</v>
      </c>
      <c r="H2657" s="4">
        <f t="shared" si="292"/>
        <v>1</v>
      </c>
      <c r="I2657" s="4">
        <f t="shared" si="293"/>
        <v>0</v>
      </c>
      <c r="J2657" s="4">
        <f t="shared" si="294"/>
        <v>0</v>
      </c>
      <c r="K2657" s="4">
        <f t="shared" si="290"/>
        <v>0</v>
      </c>
      <c r="L2657" s="5">
        <f t="shared" si="295"/>
        <v>0</v>
      </c>
      <c r="M2657" s="137">
        <f>'PVWatts Hourly Results (1)'!L2668/1000</f>
        <v>0</v>
      </c>
      <c r="N2657" s="3">
        <f>'PVWatts Hourly Results (2)'!L2668/1000</f>
        <v>0</v>
      </c>
      <c r="O2657" s="3">
        <f>'PVWatts Hourly Results (3)'!L2668/1000</f>
        <v>0</v>
      </c>
      <c r="P2657" s="3">
        <f>'PVWatts Hourly Results (4)'!L2668/1000</f>
        <v>0</v>
      </c>
      <c r="Q2657" s="130">
        <f>'PVWatts Hourly Results (5)'!L2668/1000</f>
        <v>0</v>
      </c>
    </row>
    <row r="2658" spans="2:17" x14ac:dyDescent="0.25">
      <c r="B2658" s="8">
        <v>4</v>
      </c>
      <c r="C2658" s="9">
        <v>20</v>
      </c>
      <c r="D2658" s="134">
        <f>'PVWatts Hourly Results (1)'!C2669</f>
        <v>0</v>
      </c>
      <c r="E2658" s="127">
        <f>DATE(YEAR(Inputs!$D$5),Summary!B2658,Summary!C2658)+TIME(D2658,0,0)</f>
        <v>111</v>
      </c>
      <c r="F2658" s="4">
        <f t="shared" si="291"/>
        <v>0</v>
      </c>
      <c r="G2658" s="4">
        <f t="shared" si="289"/>
        <v>6</v>
      </c>
      <c r="H2658" s="4">
        <f t="shared" si="292"/>
        <v>1</v>
      </c>
      <c r="I2658" s="4">
        <f t="shared" si="293"/>
        <v>0</v>
      </c>
      <c r="J2658" s="4">
        <f t="shared" si="294"/>
        <v>0</v>
      </c>
      <c r="K2658" s="4">
        <f t="shared" si="290"/>
        <v>0</v>
      </c>
      <c r="L2658" s="5">
        <f t="shared" si="295"/>
        <v>0</v>
      </c>
      <c r="M2658" s="137">
        <f>'PVWatts Hourly Results (1)'!L2669/1000</f>
        <v>0</v>
      </c>
      <c r="N2658" s="3">
        <f>'PVWatts Hourly Results (2)'!L2669/1000</f>
        <v>0</v>
      </c>
      <c r="O2658" s="3">
        <f>'PVWatts Hourly Results (3)'!L2669/1000</f>
        <v>0</v>
      </c>
      <c r="P2658" s="3">
        <f>'PVWatts Hourly Results (4)'!L2669/1000</f>
        <v>0</v>
      </c>
      <c r="Q2658" s="130">
        <f>'PVWatts Hourly Results (5)'!L2669/1000</f>
        <v>0</v>
      </c>
    </row>
    <row r="2659" spans="2:17" x14ac:dyDescent="0.25">
      <c r="B2659" s="8">
        <v>4</v>
      </c>
      <c r="C2659" s="9">
        <v>20</v>
      </c>
      <c r="D2659" s="134">
        <f>'PVWatts Hourly Results (1)'!C2670</f>
        <v>0</v>
      </c>
      <c r="E2659" s="127">
        <f>DATE(YEAR(Inputs!$D$5),Summary!B2659,Summary!C2659)+TIME(D2659,0,0)</f>
        <v>111</v>
      </c>
      <c r="F2659" s="4">
        <f t="shared" si="291"/>
        <v>0</v>
      </c>
      <c r="G2659" s="4">
        <f t="shared" si="289"/>
        <v>6</v>
      </c>
      <c r="H2659" s="4">
        <f t="shared" si="292"/>
        <v>1</v>
      </c>
      <c r="I2659" s="4">
        <f t="shared" si="293"/>
        <v>0</v>
      </c>
      <c r="J2659" s="4">
        <f t="shared" si="294"/>
        <v>0</v>
      </c>
      <c r="K2659" s="4">
        <f t="shared" si="290"/>
        <v>0</v>
      </c>
      <c r="L2659" s="5">
        <f t="shared" si="295"/>
        <v>0</v>
      </c>
      <c r="M2659" s="137">
        <f>'PVWatts Hourly Results (1)'!L2670/1000</f>
        <v>0</v>
      </c>
      <c r="N2659" s="3">
        <f>'PVWatts Hourly Results (2)'!L2670/1000</f>
        <v>0</v>
      </c>
      <c r="O2659" s="3">
        <f>'PVWatts Hourly Results (3)'!L2670/1000</f>
        <v>0</v>
      </c>
      <c r="P2659" s="3">
        <f>'PVWatts Hourly Results (4)'!L2670/1000</f>
        <v>0</v>
      </c>
      <c r="Q2659" s="130">
        <f>'PVWatts Hourly Results (5)'!L2670/1000</f>
        <v>0</v>
      </c>
    </row>
    <row r="2660" spans="2:17" x14ac:dyDescent="0.25">
      <c r="B2660" s="8">
        <v>4</v>
      </c>
      <c r="C2660" s="9">
        <v>20</v>
      </c>
      <c r="D2660" s="134">
        <f>'PVWatts Hourly Results (1)'!C2671</f>
        <v>0</v>
      </c>
      <c r="E2660" s="127">
        <f>DATE(YEAR(Inputs!$D$5),Summary!B2660,Summary!C2660)+TIME(D2660,0,0)</f>
        <v>111</v>
      </c>
      <c r="F2660" s="4">
        <f t="shared" si="291"/>
        <v>0</v>
      </c>
      <c r="G2660" s="4">
        <f t="shared" si="289"/>
        <v>6</v>
      </c>
      <c r="H2660" s="4">
        <f t="shared" si="292"/>
        <v>1</v>
      </c>
      <c r="I2660" s="4">
        <f t="shared" si="293"/>
        <v>0</v>
      </c>
      <c r="J2660" s="4">
        <f t="shared" si="294"/>
        <v>0</v>
      </c>
      <c r="K2660" s="4">
        <f t="shared" si="290"/>
        <v>0</v>
      </c>
      <c r="L2660" s="5">
        <f t="shared" si="295"/>
        <v>0</v>
      </c>
      <c r="M2660" s="137">
        <f>'PVWatts Hourly Results (1)'!L2671/1000</f>
        <v>0</v>
      </c>
      <c r="N2660" s="3">
        <f>'PVWatts Hourly Results (2)'!L2671/1000</f>
        <v>0</v>
      </c>
      <c r="O2660" s="3">
        <f>'PVWatts Hourly Results (3)'!L2671/1000</f>
        <v>0</v>
      </c>
      <c r="P2660" s="3">
        <f>'PVWatts Hourly Results (4)'!L2671/1000</f>
        <v>0</v>
      </c>
      <c r="Q2660" s="130">
        <f>'PVWatts Hourly Results (5)'!L2671/1000</f>
        <v>0</v>
      </c>
    </row>
    <row r="2661" spans="2:17" x14ac:dyDescent="0.25">
      <c r="B2661" s="8">
        <v>4</v>
      </c>
      <c r="C2661" s="9">
        <v>20</v>
      </c>
      <c r="D2661" s="134">
        <f>'PVWatts Hourly Results (1)'!C2672</f>
        <v>0</v>
      </c>
      <c r="E2661" s="127">
        <f>DATE(YEAR(Inputs!$D$5),Summary!B2661,Summary!C2661)+TIME(D2661,0,0)</f>
        <v>111</v>
      </c>
      <c r="F2661" s="4">
        <f t="shared" si="291"/>
        <v>0</v>
      </c>
      <c r="G2661" s="4">
        <f t="shared" si="289"/>
        <v>6</v>
      </c>
      <c r="H2661" s="4">
        <f t="shared" si="292"/>
        <v>1</v>
      </c>
      <c r="I2661" s="4">
        <f t="shared" si="293"/>
        <v>0</v>
      </c>
      <c r="J2661" s="4">
        <f t="shared" si="294"/>
        <v>0</v>
      </c>
      <c r="K2661" s="4">
        <f t="shared" si="290"/>
        <v>0</v>
      </c>
      <c r="L2661" s="5">
        <f t="shared" si="295"/>
        <v>0</v>
      </c>
      <c r="M2661" s="137">
        <f>'PVWatts Hourly Results (1)'!L2672/1000</f>
        <v>0</v>
      </c>
      <c r="N2661" s="3">
        <f>'PVWatts Hourly Results (2)'!L2672/1000</f>
        <v>0</v>
      </c>
      <c r="O2661" s="3">
        <f>'PVWatts Hourly Results (3)'!L2672/1000</f>
        <v>0</v>
      </c>
      <c r="P2661" s="3">
        <f>'PVWatts Hourly Results (4)'!L2672/1000</f>
        <v>0</v>
      </c>
      <c r="Q2661" s="130">
        <f>'PVWatts Hourly Results (5)'!L2672/1000</f>
        <v>0</v>
      </c>
    </row>
    <row r="2662" spans="2:17" x14ac:dyDescent="0.25">
      <c r="B2662" s="8">
        <v>4</v>
      </c>
      <c r="C2662" s="9">
        <v>21</v>
      </c>
      <c r="D2662" s="134">
        <f>'PVWatts Hourly Results (1)'!C2673</f>
        <v>0</v>
      </c>
      <c r="E2662" s="127">
        <f>DATE(YEAR(Inputs!$D$5),Summary!B2662,Summary!C2662)+TIME(D2662,0,0)</f>
        <v>112</v>
      </c>
      <c r="F2662" s="4">
        <f t="shared" si="291"/>
        <v>0</v>
      </c>
      <c r="G2662" s="4">
        <f t="shared" si="289"/>
        <v>7</v>
      </c>
      <c r="H2662" s="4">
        <f t="shared" si="292"/>
        <v>0</v>
      </c>
      <c r="I2662" s="4">
        <f t="shared" si="293"/>
        <v>0</v>
      </c>
      <c r="J2662" s="4">
        <f t="shared" si="294"/>
        <v>0</v>
      </c>
      <c r="K2662" s="4">
        <f t="shared" si="290"/>
        <v>0</v>
      </c>
      <c r="L2662" s="5">
        <f t="shared" si="295"/>
        <v>0</v>
      </c>
      <c r="M2662" s="137">
        <f>'PVWatts Hourly Results (1)'!L2673/1000</f>
        <v>0</v>
      </c>
      <c r="N2662" s="3">
        <f>'PVWatts Hourly Results (2)'!L2673/1000</f>
        <v>0</v>
      </c>
      <c r="O2662" s="3">
        <f>'PVWatts Hourly Results (3)'!L2673/1000</f>
        <v>0</v>
      </c>
      <c r="P2662" s="3">
        <f>'PVWatts Hourly Results (4)'!L2673/1000</f>
        <v>0</v>
      </c>
      <c r="Q2662" s="130">
        <f>'PVWatts Hourly Results (5)'!L2673/1000</f>
        <v>0</v>
      </c>
    </row>
    <row r="2663" spans="2:17" x14ac:dyDescent="0.25">
      <c r="B2663" s="8">
        <v>4</v>
      </c>
      <c r="C2663" s="9">
        <v>21</v>
      </c>
      <c r="D2663" s="134">
        <f>'PVWatts Hourly Results (1)'!C2674</f>
        <v>0</v>
      </c>
      <c r="E2663" s="127">
        <f>DATE(YEAR(Inputs!$D$5),Summary!B2663,Summary!C2663)+TIME(D2663,0,0)</f>
        <v>112</v>
      </c>
      <c r="F2663" s="4">
        <f t="shared" si="291"/>
        <v>0</v>
      </c>
      <c r="G2663" s="4">
        <f t="shared" si="289"/>
        <v>7</v>
      </c>
      <c r="H2663" s="4">
        <f t="shared" si="292"/>
        <v>0</v>
      </c>
      <c r="I2663" s="4">
        <f t="shared" si="293"/>
        <v>0</v>
      </c>
      <c r="J2663" s="4">
        <f t="shared" si="294"/>
        <v>0</v>
      </c>
      <c r="K2663" s="4">
        <f t="shared" si="290"/>
        <v>0</v>
      </c>
      <c r="L2663" s="5">
        <f t="shared" si="295"/>
        <v>0</v>
      </c>
      <c r="M2663" s="137">
        <f>'PVWatts Hourly Results (1)'!L2674/1000</f>
        <v>0</v>
      </c>
      <c r="N2663" s="3">
        <f>'PVWatts Hourly Results (2)'!L2674/1000</f>
        <v>0</v>
      </c>
      <c r="O2663" s="3">
        <f>'PVWatts Hourly Results (3)'!L2674/1000</f>
        <v>0</v>
      </c>
      <c r="P2663" s="3">
        <f>'PVWatts Hourly Results (4)'!L2674/1000</f>
        <v>0</v>
      </c>
      <c r="Q2663" s="130">
        <f>'PVWatts Hourly Results (5)'!L2674/1000</f>
        <v>0</v>
      </c>
    </row>
    <row r="2664" spans="2:17" x14ac:dyDescent="0.25">
      <c r="B2664" s="8">
        <v>4</v>
      </c>
      <c r="C2664" s="9">
        <v>21</v>
      </c>
      <c r="D2664" s="134">
        <f>'PVWatts Hourly Results (1)'!C2675</f>
        <v>0</v>
      </c>
      <c r="E2664" s="127">
        <f>DATE(YEAR(Inputs!$D$5),Summary!B2664,Summary!C2664)+TIME(D2664,0,0)</f>
        <v>112</v>
      </c>
      <c r="F2664" s="4">
        <f t="shared" si="291"/>
        <v>0</v>
      </c>
      <c r="G2664" s="4">
        <f t="shared" si="289"/>
        <v>7</v>
      </c>
      <c r="H2664" s="4">
        <f t="shared" si="292"/>
        <v>0</v>
      </c>
      <c r="I2664" s="4">
        <f t="shared" si="293"/>
        <v>0</v>
      </c>
      <c r="J2664" s="4">
        <f t="shared" si="294"/>
        <v>0</v>
      </c>
      <c r="K2664" s="4">
        <f t="shared" si="290"/>
        <v>0</v>
      </c>
      <c r="L2664" s="5">
        <f t="shared" si="295"/>
        <v>0</v>
      </c>
      <c r="M2664" s="137">
        <f>'PVWatts Hourly Results (1)'!L2675/1000</f>
        <v>0</v>
      </c>
      <c r="N2664" s="3">
        <f>'PVWatts Hourly Results (2)'!L2675/1000</f>
        <v>0</v>
      </c>
      <c r="O2664" s="3">
        <f>'PVWatts Hourly Results (3)'!L2675/1000</f>
        <v>0</v>
      </c>
      <c r="P2664" s="3">
        <f>'PVWatts Hourly Results (4)'!L2675/1000</f>
        <v>0</v>
      </c>
      <c r="Q2664" s="130">
        <f>'PVWatts Hourly Results (5)'!L2675/1000</f>
        <v>0</v>
      </c>
    </row>
    <row r="2665" spans="2:17" x14ac:dyDescent="0.25">
      <c r="B2665" s="8">
        <v>4</v>
      </c>
      <c r="C2665" s="9">
        <v>21</v>
      </c>
      <c r="D2665" s="134">
        <f>'PVWatts Hourly Results (1)'!C2676</f>
        <v>0</v>
      </c>
      <c r="E2665" s="127">
        <f>DATE(YEAR(Inputs!$D$5),Summary!B2665,Summary!C2665)+TIME(D2665,0,0)</f>
        <v>112</v>
      </c>
      <c r="F2665" s="4">
        <f t="shared" si="291"/>
        <v>0</v>
      </c>
      <c r="G2665" s="4">
        <f t="shared" si="289"/>
        <v>7</v>
      </c>
      <c r="H2665" s="4">
        <f t="shared" si="292"/>
        <v>0</v>
      </c>
      <c r="I2665" s="4">
        <f t="shared" si="293"/>
        <v>0</v>
      </c>
      <c r="J2665" s="4">
        <f t="shared" si="294"/>
        <v>0</v>
      </c>
      <c r="K2665" s="4">
        <f t="shared" si="290"/>
        <v>0</v>
      </c>
      <c r="L2665" s="5">
        <f t="shared" si="295"/>
        <v>0</v>
      </c>
      <c r="M2665" s="137">
        <f>'PVWatts Hourly Results (1)'!L2676/1000</f>
        <v>0</v>
      </c>
      <c r="N2665" s="3">
        <f>'PVWatts Hourly Results (2)'!L2676/1000</f>
        <v>0</v>
      </c>
      <c r="O2665" s="3">
        <f>'PVWatts Hourly Results (3)'!L2676/1000</f>
        <v>0</v>
      </c>
      <c r="P2665" s="3">
        <f>'PVWatts Hourly Results (4)'!L2676/1000</f>
        <v>0</v>
      </c>
      <c r="Q2665" s="130">
        <f>'PVWatts Hourly Results (5)'!L2676/1000</f>
        <v>0</v>
      </c>
    </row>
    <row r="2666" spans="2:17" x14ac:dyDescent="0.25">
      <c r="B2666" s="8">
        <v>4</v>
      </c>
      <c r="C2666" s="9">
        <v>21</v>
      </c>
      <c r="D2666" s="134">
        <f>'PVWatts Hourly Results (1)'!C2677</f>
        <v>0</v>
      </c>
      <c r="E2666" s="127">
        <f>DATE(YEAR(Inputs!$D$5),Summary!B2666,Summary!C2666)+TIME(D2666,0,0)</f>
        <v>112</v>
      </c>
      <c r="F2666" s="4">
        <f t="shared" si="291"/>
        <v>0</v>
      </c>
      <c r="G2666" s="4">
        <f t="shared" si="289"/>
        <v>7</v>
      </c>
      <c r="H2666" s="4">
        <f t="shared" si="292"/>
        <v>0</v>
      </c>
      <c r="I2666" s="4">
        <f t="shared" si="293"/>
        <v>0</v>
      </c>
      <c r="J2666" s="4">
        <f t="shared" si="294"/>
        <v>0</v>
      </c>
      <c r="K2666" s="4">
        <f t="shared" si="290"/>
        <v>0</v>
      </c>
      <c r="L2666" s="5">
        <f t="shared" si="295"/>
        <v>0</v>
      </c>
      <c r="M2666" s="137">
        <f>'PVWatts Hourly Results (1)'!L2677/1000</f>
        <v>0</v>
      </c>
      <c r="N2666" s="3">
        <f>'PVWatts Hourly Results (2)'!L2677/1000</f>
        <v>0</v>
      </c>
      <c r="O2666" s="3">
        <f>'PVWatts Hourly Results (3)'!L2677/1000</f>
        <v>0</v>
      </c>
      <c r="P2666" s="3">
        <f>'PVWatts Hourly Results (4)'!L2677/1000</f>
        <v>0</v>
      </c>
      <c r="Q2666" s="130">
        <f>'PVWatts Hourly Results (5)'!L2677/1000</f>
        <v>0</v>
      </c>
    </row>
    <row r="2667" spans="2:17" x14ac:dyDescent="0.25">
      <c r="B2667" s="8">
        <v>4</v>
      </c>
      <c r="C2667" s="9">
        <v>21</v>
      </c>
      <c r="D2667" s="134">
        <f>'PVWatts Hourly Results (1)'!C2678</f>
        <v>0</v>
      </c>
      <c r="E2667" s="127">
        <f>DATE(YEAR(Inputs!$D$5),Summary!B2667,Summary!C2667)+TIME(D2667,0,0)</f>
        <v>112</v>
      </c>
      <c r="F2667" s="4">
        <f t="shared" si="291"/>
        <v>0</v>
      </c>
      <c r="G2667" s="4">
        <f t="shared" si="289"/>
        <v>7</v>
      </c>
      <c r="H2667" s="4">
        <f t="shared" si="292"/>
        <v>0</v>
      </c>
      <c r="I2667" s="4">
        <f t="shared" si="293"/>
        <v>0</v>
      </c>
      <c r="J2667" s="4">
        <f t="shared" si="294"/>
        <v>0</v>
      </c>
      <c r="K2667" s="4">
        <f t="shared" si="290"/>
        <v>0</v>
      </c>
      <c r="L2667" s="5">
        <f t="shared" si="295"/>
        <v>0</v>
      </c>
      <c r="M2667" s="137">
        <f>'PVWatts Hourly Results (1)'!L2678/1000</f>
        <v>0</v>
      </c>
      <c r="N2667" s="3">
        <f>'PVWatts Hourly Results (2)'!L2678/1000</f>
        <v>0</v>
      </c>
      <c r="O2667" s="3">
        <f>'PVWatts Hourly Results (3)'!L2678/1000</f>
        <v>0</v>
      </c>
      <c r="P2667" s="3">
        <f>'PVWatts Hourly Results (4)'!L2678/1000</f>
        <v>0</v>
      </c>
      <c r="Q2667" s="130">
        <f>'PVWatts Hourly Results (5)'!L2678/1000</f>
        <v>0</v>
      </c>
    </row>
    <row r="2668" spans="2:17" x14ac:dyDescent="0.25">
      <c r="B2668" s="8">
        <v>4</v>
      </c>
      <c r="C2668" s="9">
        <v>21</v>
      </c>
      <c r="D2668" s="134">
        <f>'PVWatts Hourly Results (1)'!C2679</f>
        <v>0</v>
      </c>
      <c r="E2668" s="127">
        <f>DATE(YEAR(Inputs!$D$5),Summary!B2668,Summary!C2668)+TIME(D2668,0,0)</f>
        <v>112</v>
      </c>
      <c r="F2668" s="4">
        <f t="shared" si="291"/>
        <v>0</v>
      </c>
      <c r="G2668" s="4">
        <f t="shared" si="289"/>
        <v>7</v>
      </c>
      <c r="H2668" s="4">
        <f t="shared" si="292"/>
        <v>0</v>
      </c>
      <c r="I2668" s="4">
        <f t="shared" si="293"/>
        <v>0</v>
      </c>
      <c r="J2668" s="4">
        <f t="shared" si="294"/>
        <v>0</v>
      </c>
      <c r="K2668" s="4">
        <f t="shared" si="290"/>
        <v>0</v>
      </c>
      <c r="L2668" s="5">
        <f t="shared" si="295"/>
        <v>0</v>
      </c>
      <c r="M2668" s="137">
        <f>'PVWatts Hourly Results (1)'!L2679/1000</f>
        <v>0</v>
      </c>
      <c r="N2668" s="3">
        <f>'PVWatts Hourly Results (2)'!L2679/1000</f>
        <v>0</v>
      </c>
      <c r="O2668" s="3">
        <f>'PVWatts Hourly Results (3)'!L2679/1000</f>
        <v>0</v>
      </c>
      <c r="P2668" s="3">
        <f>'PVWatts Hourly Results (4)'!L2679/1000</f>
        <v>0</v>
      </c>
      <c r="Q2668" s="130">
        <f>'PVWatts Hourly Results (5)'!L2679/1000</f>
        <v>0</v>
      </c>
    </row>
    <row r="2669" spans="2:17" x14ac:dyDescent="0.25">
      <c r="B2669" s="8">
        <v>4</v>
      </c>
      <c r="C2669" s="9">
        <v>21</v>
      </c>
      <c r="D2669" s="134">
        <f>'PVWatts Hourly Results (1)'!C2680</f>
        <v>0</v>
      </c>
      <c r="E2669" s="127">
        <f>DATE(YEAR(Inputs!$D$5),Summary!B2669,Summary!C2669)+TIME(D2669,0,0)</f>
        <v>112</v>
      </c>
      <c r="F2669" s="4">
        <f t="shared" si="291"/>
        <v>0</v>
      </c>
      <c r="G2669" s="4">
        <f t="shared" si="289"/>
        <v>7</v>
      </c>
      <c r="H2669" s="4">
        <f t="shared" si="292"/>
        <v>0</v>
      </c>
      <c r="I2669" s="4">
        <f t="shared" si="293"/>
        <v>0</v>
      </c>
      <c r="J2669" s="4">
        <f t="shared" si="294"/>
        <v>0</v>
      </c>
      <c r="K2669" s="4">
        <f t="shared" si="290"/>
        <v>0</v>
      </c>
      <c r="L2669" s="5">
        <f t="shared" si="295"/>
        <v>0</v>
      </c>
      <c r="M2669" s="137">
        <f>'PVWatts Hourly Results (1)'!L2680/1000</f>
        <v>0</v>
      </c>
      <c r="N2669" s="3">
        <f>'PVWatts Hourly Results (2)'!L2680/1000</f>
        <v>0</v>
      </c>
      <c r="O2669" s="3">
        <f>'PVWatts Hourly Results (3)'!L2680/1000</f>
        <v>0</v>
      </c>
      <c r="P2669" s="3">
        <f>'PVWatts Hourly Results (4)'!L2680/1000</f>
        <v>0</v>
      </c>
      <c r="Q2669" s="130">
        <f>'PVWatts Hourly Results (5)'!L2680/1000</f>
        <v>0</v>
      </c>
    </row>
    <row r="2670" spans="2:17" x14ac:dyDescent="0.25">
      <c r="B2670" s="8">
        <v>4</v>
      </c>
      <c r="C2670" s="9">
        <v>21</v>
      </c>
      <c r="D2670" s="134">
        <f>'PVWatts Hourly Results (1)'!C2681</f>
        <v>0</v>
      </c>
      <c r="E2670" s="127">
        <f>DATE(YEAR(Inputs!$D$5),Summary!B2670,Summary!C2670)+TIME(D2670,0,0)</f>
        <v>112</v>
      </c>
      <c r="F2670" s="4">
        <f t="shared" si="291"/>
        <v>0</v>
      </c>
      <c r="G2670" s="4">
        <f t="shared" si="289"/>
        <v>7</v>
      </c>
      <c r="H2670" s="4">
        <f t="shared" si="292"/>
        <v>0</v>
      </c>
      <c r="I2670" s="4">
        <f t="shared" si="293"/>
        <v>0</v>
      </c>
      <c r="J2670" s="4">
        <f t="shared" si="294"/>
        <v>0</v>
      </c>
      <c r="K2670" s="4">
        <f t="shared" si="290"/>
        <v>0</v>
      </c>
      <c r="L2670" s="5">
        <f t="shared" si="295"/>
        <v>0</v>
      </c>
      <c r="M2670" s="137">
        <f>'PVWatts Hourly Results (1)'!L2681/1000</f>
        <v>0</v>
      </c>
      <c r="N2670" s="3">
        <f>'PVWatts Hourly Results (2)'!L2681/1000</f>
        <v>0</v>
      </c>
      <c r="O2670" s="3">
        <f>'PVWatts Hourly Results (3)'!L2681/1000</f>
        <v>0</v>
      </c>
      <c r="P2670" s="3">
        <f>'PVWatts Hourly Results (4)'!L2681/1000</f>
        <v>0</v>
      </c>
      <c r="Q2670" s="130">
        <f>'PVWatts Hourly Results (5)'!L2681/1000</f>
        <v>0</v>
      </c>
    </row>
    <row r="2671" spans="2:17" x14ac:dyDescent="0.25">
      <c r="B2671" s="8">
        <v>4</v>
      </c>
      <c r="C2671" s="9">
        <v>21</v>
      </c>
      <c r="D2671" s="134">
        <f>'PVWatts Hourly Results (1)'!C2682</f>
        <v>0</v>
      </c>
      <c r="E2671" s="127">
        <f>DATE(YEAR(Inputs!$D$5),Summary!B2671,Summary!C2671)+TIME(D2671,0,0)</f>
        <v>112</v>
      </c>
      <c r="F2671" s="4">
        <f t="shared" si="291"/>
        <v>0</v>
      </c>
      <c r="G2671" s="4">
        <f t="shared" si="289"/>
        <v>7</v>
      </c>
      <c r="H2671" s="4">
        <f t="shared" si="292"/>
        <v>0</v>
      </c>
      <c r="I2671" s="4">
        <f t="shared" si="293"/>
        <v>0</v>
      </c>
      <c r="J2671" s="4">
        <f t="shared" si="294"/>
        <v>0</v>
      </c>
      <c r="K2671" s="4">
        <f t="shared" si="290"/>
        <v>0</v>
      </c>
      <c r="L2671" s="5">
        <f t="shared" si="295"/>
        <v>0</v>
      </c>
      <c r="M2671" s="137">
        <f>'PVWatts Hourly Results (1)'!L2682/1000</f>
        <v>0</v>
      </c>
      <c r="N2671" s="3">
        <f>'PVWatts Hourly Results (2)'!L2682/1000</f>
        <v>0</v>
      </c>
      <c r="O2671" s="3">
        <f>'PVWatts Hourly Results (3)'!L2682/1000</f>
        <v>0</v>
      </c>
      <c r="P2671" s="3">
        <f>'PVWatts Hourly Results (4)'!L2682/1000</f>
        <v>0</v>
      </c>
      <c r="Q2671" s="130">
        <f>'PVWatts Hourly Results (5)'!L2682/1000</f>
        <v>0</v>
      </c>
    </row>
    <row r="2672" spans="2:17" x14ac:dyDescent="0.25">
      <c r="B2672" s="8">
        <v>4</v>
      </c>
      <c r="C2672" s="9">
        <v>21</v>
      </c>
      <c r="D2672" s="134">
        <f>'PVWatts Hourly Results (1)'!C2683</f>
        <v>0</v>
      </c>
      <c r="E2672" s="127">
        <f>DATE(YEAR(Inputs!$D$5),Summary!B2672,Summary!C2672)+TIME(D2672,0,0)</f>
        <v>112</v>
      </c>
      <c r="F2672" s="4">
        <f t="shared" si="291"/>
        <v>0</v>
      </c>
      <c r="G2672" s="4">
        <f t="shared" si="289"/>
        <v>7</v>
      </c>
      <c r="H2672" s="4">
        <f t="shared" si="292"/>
        <v>0</v>
      </c>
      <c r="I2672" s="4">
        <f t="shared" si="293"/>
        <v>0</v>
      </c>
      <c r="J2672" s="4">
        <f t="shared" si="294"/>
        <v>0</v>
      </c>
      <c r="K2672" s="4">
        <f t="shared" si="290"/>
        <v>0</v>
      </c>
      <c r="L2672" s="5">
        <f t="shared" si="295"/>
        <v>0</v>
      </c>
      <c r="M2672" s="137">
        <f>'PVWatts Hourly Results (1)'!L2683/1000</f>
        <v>0</v>
      </c>
      <c r="N2672" s="3">
        <f>'PVWatts Hourly Results (2)'!L2683/1000</f>
        <v>0</v>
      </c>
      <c r="O2672" s="3">
        <f>'PVWatts Hourly Results (3)'!L2683/1000</f>
        <v>0</v>
      </c>
      <c r="P2672" s="3">
        <f>'PVWatts Hourly Results (4)'!L2683/1000</f>
        <v>0</v>
      </c>
      <c r="Q2672" s="130">
        <f>'PVWatts Hourly Results (5)'!L2683/1000</f>
        <v>0</v>
      </c>
    </row>
    <row r="2673" spans="2:17" x14ac:dyDescent="0.25">
      <c r="B2673" s="8">
        <v>4</v>
      </c>
      <c r="C2673" s="9">
        <v>21</v>
      </c>
      <c r="D2673" s="134">
        <f>'PVWatts Hourly Results (1)'!C2684</f>
        <v>0</v>
      </c>
      <c r="E2673" s="127">
        <f>DATE(YEAR(Inputs!$D$5),Summary!B2673,Summary!C2673)+TIME(D2673,0,0)</f>
        <v>112</v>
      </c>
      <c r="F2673" s="4">
        <f t="shared" si="291"/>
        <v>0</v>
      </c>
      <c r="G2673" s="4">
        <f t="shared" si="289"/>
        <v>7</v>
      </c>
      <c r="H2673" s="4">
        <f t="shared" si="292"/>
        <v>0</v>
      </c>
      <c r="I2673" s="4">
        <f t="shared" si="293"/>
        <v>0</v>
      </c>
      <c r="J2673" s="4">
        <f t="shared" si="294"/>
        <v>0</v>
      </c>
      <c r="K2673" s="4">
        <f t="shared" si="290"/>
        <v>0</v>
      </c>
      <c r="L2673" s="5">
        <f t="shared" si="295"/>
        <v>0</v>
      </c>
      <c r="M2673" s="137">
        <f>'PVWatts Hourly Results (1)'!L2684/1000</f>
        <v>0</v>
      </c>
      <c r="N2673" s="3">
        <f>'PVWatts Hourly Results (2)'!L2684/1000</f>
        <v>0</v>
      </c>
      <c r="O2673" s="3">
        <f>'PVWatts Hourly Results (3)'!L2684/1000</f>
        <v>0</v>
      </c>
      <c r="P2673" s="3">
        <f>'PVWatts Hourly Results (4)'!L2684/1000</f>
        <v>0</v>
      </c>
      <c r="Q2673" s="130">
        <f>'PVWatts Hourly Results (5)'!L2684/1000</f>
        <v>0</v>
      </c>
    </row>
    <row r="2674" spans="2:17" x14ac:dyDescent="0.25">
      <c r="B2674" s="8">
        <v>4</v>
      </c>
      <c r="C2674" s="9">
        <v>21</v>
      </c>
      <c r="D2674" s="134">
        <f>'PVWatts Hourly Results (1)'!C2685</f>
        <v>0</v>
      </c>
      <c r="E2674" s="127">
        <f>DATE(YEAR(Inputs!$D$5),Summary!B2674,Summary!C2674)+TIME(D2674,0,0)</f>
        <v>112</v>
      </c>
      <c r="F2674" s="4">
        <f t="shared" si="291"/>
        <v>0</v>
      </c>
      <c r="G2674" s="4">
        <f t="shared" si="289"/>
        <v>7</v>
      </c>
      <c r="H2674" s="4">
        <f t="shared" si="292"/>
        <v>0</v>
      </c>
      <c r="I2674" s="4">
        <f t="shared" si="293"/>
        <v>0</v>
      </c>
      <c r="J2674" s="4">
        <f t="shared" si="294"/>
        <v>0</v>
      </c>
      <c r="K2674" s="4">
        <f t="shared" si="290"/>
        <v>0</v>
      </c>
      <c r="L2674" s="5">
        <f t="shared" si="295"/>
        <v>0</v>
      </c>
      <c r="M2674" s="137">
        <f>'PVWatts Hourly Results (1)'!L2685/1000</f>
        <v>0</v>
      </c>
      <c r="N2674" s="3">
        <f>'PVWatts Hourly Results (2)'!L2685/1000</f>
        <v>0</v>
      </c>
      <c r="O2674" s="3">
        <f>'PVWatts Hourly Results (3)'!L2685/1000</f>
        <v>0</v>
      </c>
      <c r="P2674" s="3">
        <f>'PVWatts Hourly Results (4)'!L2685/1000</f>
        <v>0</v>
      </c>
      <c r="Q2674" s="130">
        <f>'PVWatts Hourly Results (5)'!L2685/1000</f>
        <v>0</v>
      </c>
    </row>
    <row r="2675" spans="2:17" x14ac:dyDescent="0.25">
      <c r="B2675" s="8">
        <v>4</v>
      </c>
      <c r="C2675" s="9">
        <v>21</v>
      </c>
      <c r="D2675" s="134">
        <f>'PVWatts Hourly Results (1)'!C2686</f>
        <v>0</v>
      </c>
      <c r="E2675" s="127">
        <f>DATE(YEAR(Inputs!$D$5),Summary!B2675,Summary!C2675)+TIME(D2675,0,0)</f>
        <v>112</v>
      </c>
      <c r="F2675" s="4">
        <f t="shared" si="291"/>
        <v>0</v>
      </c>
      <c r="G2675" s="4">
        <f t="shared" si="289"/>
        <v>7</v>
      </c>
      <c r="H2675" s="4">
        <f t="shared" si="292"/>
        <v>0</v>
      </c>
      <c r="I2675" s="4">
        <f t="shared" si="293"/>
        <v>0</v>
      </c>
      <c r="J2675" s="4">
        <f t="shared" si="294"/>
        <v>0</v>
      </c>
      <c r="K2675" s="4">
        <f t="shared" si="290"/>
        <v>0</v>
      </c>
      <c r="L2675" s="5">
        <f t="shared" si="295"/>
        <v>0</v>
      </c>
      <c r="M2675" s="137">
        <f>'PVWatts Hourly Results (1)'!L2686/1000</f>
        <v>0</v>
      </c>
      <c r="N2675" s="3">
        <f>'PVWatts Hourly Results (2)'!L2686/1000</f>
        <v>0</v>
      </c>
      <c r="O2675" s="3">
        <f>'PVWatts Hourly Results (3)'!L2686/1000</f>
        <v>0</v>
      </c>
      <c r="P2675" s="3">
        <f>'PVWatts Hourly Results (4)'!L2686/1000</f>
        <v>0</v>
      </c>
      <c r="Q2675" s="130">
        <f>'PVWatts Hourly Results (5)'!L2686/1000</f>
        <v>0</v>
      </c>
    </row>
    <row r="2676" spans="2:17" x14ac:dyDescent="0.25">
      <c r="B2676" s="8">
        <v>4</v>
      </c>
      <c r="C2676" s="9">
        <v>21</v>
      </c>
      <c r="D2676" s="134">
        <f>'PVWatts Hourly Results (1)'!C2687</f>
        <v>0</v>
      </c>
      <c r="E2676" s="127">
        <f>DATE(YEAR(Inputs!$D$5),Summary!B2676,Summary!C2676)+TIME(D2676,0,0)</f>
        <v>112</v>
      </c>
      <c r="F2676" s="4">
        <f t="shared" si="291"/>
        <v>0</v>
      </c>
      <c r="G2676" s="4">
        <f t="shared" si="289"/>
        <v>7</v>
      </c>
      <c r="H2676" s="4">
        <f t="shared" si="292"/>
        <v>0</v>
      </c>
      <c r="I2676" s="4">
        <f t="shared" si="293"/>
        <v>0</v>
      </c>
      <c r="J2676" s="4">
        <f t="shared" si="294"/>
        <v>0</v>
      </c>
      <c r="K2676" s="4">
        <f t="shared" si="290"/>
        <v>0</v>
      </c>
      <c r="L2676" s="5">
        <f t="shared" si="295"/>
        <v>0</v>
      </c>
      <c r="M2676" s="137">
        <f>'PVWatts Hourly Results (1)'!L2687/1000</f>
        <v>0</v>
      </c>
      <c r="N2676" s="3">
        <f>'PVWatts Hourly Results (2)'!L2687/1000</f>
        <v>0</v>
      </c>
      <c r="O2676" s="3">
        <f>'PVWatts Hourly Results (3)'!L2687/1000</f>
        <v>0</v>
      </c>
      <c r="P2676" s="3">
        <f>'PVWatts Hourly Results (4)'!L2687/1000</f>
        <v>0</v>
      </c>
      <c r="Q2676" s="130">
        <f>'PVWatts Hourly Results (5)'!L2687/1000</f>
        <v>0</v>
      </c>
    </row>
    <row r="2677" spans="2:17" x14ac:dyDescent="0.25">
      <c r="B2677" s="8">
        <v>4</v>
      </c>
      <c r="C2677" s="9">
        <v>21</v>
      </c>
      <c r="D2677" s="134">
        <f>'PVWatts Hourly Results (1)'!C2688</f>
        <v>0</v>
      </c>
      <c r="E2677" s="127">
        <f>DATE(YEAR(Inputs!$D$5),Summary!B2677,Summary!C2677)+TIME(D2677,0,0)</f>
        <v>112</v>
      </c>
      <c r="F2677" s="4">
        <f t="shared" si="291"/>
        <v>0</v>
      </c>
      <c r="G2677" s="4">
        <f t="shared" si="289"/>
        <v>7</v>
      </c>
      <c r="H2677" s="4">
        <f t="shared" si="292"/>
        <v>0</v>
      </c>
      <c r="I2677" s="4">
        <f t="shared" si="293"/>
        <v>0</v>
      </c>
      <c r="J2677" s="4">
        <f t="shared" si="294"/>
        <v>0</v>
      </c>
      <c r="K2677" s="4">
        <f t="shared" si="290"/>
        <v>0</v>
      </c>
      <c r="L2677" s="5">
        <f t="shared" si="295"/>
        <v>0</v>
      </c>
      <c r="M2677" s="137">
        <f>'PVWatts Hourly Results (1)'!L2688/1000</f>
        <v>0</v>
      </c>
      <c r="N2677" s="3">
        <f>'PVWatts Hourly Results (2)'!L2688/1000</f>
        <v>0</v>
      </c>
      <c r="O2677" s="3">
        <f>'PVWatts Hourly Results (3)'!L2688/1000</f>
        <v>0</v>
      </c>
      <c r="P2677" s="3">
        <f>'PVWatts Hourly Results (4)'!L2688/1000</f>
        <v>0</v>
      </c>
      <c r="Q2677" s="130">
        <f>'PVWatts Hourly Results (5)'!L2688/1000</f>
        <v>0</v>
      </c>
    </row>
    <row r="2678" spans="2:17" x14ac:dyDescent="0.25">
      <c r="B2678" s="8">
        <v>4</v>
      </c>
      <c r="C2678" s="9">
        <v>21</v>
      </c>
      <c r="D2678" s="134">
        <f>'PVWatts Hourly Results (1)'!C2689</f>
        <v>0</v>
      </c>
      <c r="E2678" s="127">
        <f>DATE(YEAR(Inputs!$D$5),Summary!B2678,Summary!C2678)+TIME(D2678,0,0)</f>
        <v>112</v>
      </c>
      <c r="F2678" s="4">
        <f t="shared" si="291"/>
        <v>0</v>
      </c>
      <c r="G2678" s="4">
        <f t="shared" si="289"/>
        <v>7</v>
      </c>
      <c r="H2678" s="4">
        <f t="shared" si="292"/>
        <v>0</v>
      </c>
      <c r="I2678" s="4">
        <f t="shared" si="293"/>
        <v>0</v>
      </c>
      <c r="J2678" s="4">
        <f t="shared" si="294"/>
        <v>0</v>
      </c>
      <c r="K2678" s="4">
        <f t="shared" si="290"/>
        <v>0</v>
      </c>
      <c r="L2678" s="5">
        <f t="shared" si="295"/>
        <v>0</v>
      </c>
      <c r="M2678" s="137">
        <f>'PVWatts Hourly Results (1)'!L2689/1000</f>
        <v>0</v>
      </c>
      <c r="N2678" s="3">
        <f>'PVWatts Hourly Results (2)'!L2689/1000</f>
        <v>0</v>
      </c>
      <c r="O2678" s="3">
        <f>'PVWatts Hourly Results (3)'!L2689/1000</f>
        <v>0</v>
      </c>
      <c r="P2678" s="3">
        <f>'PVWatts Hourly Results (4)'!L2689/1000</f>
        <v>0</v>
      </c>
      <c r="Q2678" s="130">
        <f>'PVWatts Hourly Results (5)'!L2689/1000</f>
        <v>0</v>
      </c>
    </row>
    <row r="2679" spans="2:17" x14ac:dyDescent="0.25">
      <c r="B2679" s="8">
        <v>4</v>
      </c>
      <c r="C2679" s="9">
        <v>21</v>
      </c>
      <c r="D2679" s="134">
        <f>'PVWatts Hourly Results (1)'!C2690</f>
        <v>0</v>
      </c>
      <c r="E2679" s="127">
        <f>DATE(YEAR(Inputs!$D$5),Summary!B2679,Summary!C2679)+TIME(D2679,0,0)</f>
        <v>112</v>
      </c>
      <c r="F2679" s="4">
        <f t="shared" si="291"/>
        <v>0</v>
      </c>
      <c r="G2679" s="4">
        <f t="shared" si="289"/>
        <v>7</v>
      </c>
      <c r="H2679" s="4">
        <f t="shared" si="292"/>
        <v>0</v>
      </c>
      <c r="I2679" s="4">
        <f t="shared" si="293"/>
        <v>0</v>
      </c>
      <c r="J2679" s="4">
        <f t="shared" si="294"/>
        <v>0</v>
      </c>
      <c r="K2679" s="4">
        <f t="shared" si="290"/>
        <v>0</v>
      </c>
      <c r="L2679" s="5">
        <f t="shared" si="295"/>
        <v>0</v>
      </c>
      <c r="M2679" s="137">
        <f>'PVWatts Hourly Results (1)'!L2690/1000</f>
        <v>0</v>
      </c>
      <c r="N2679" s="3">
        <f>'PVWatts Hourly Results (2)'!L2690/1000</f>
        <v>0</v>
      </c>
      <c r="O2679" s="3">
        <f>'PVWatts Hourly Results (3)'!L2690/1000</f>
        <v>0</v>
      </c>
      <c r="P2679" s="3">
        <f>'PVWatts Hourly Results (4)'!L2690/1000</f>
        <v>0</v>
      </c>
      <c r="Q2679" s="130">
        <f>'PVWatts Hourly Results (5)'!L2690/1000</f>
        <v>0</v>
      </c>
    </row>
    <row r="2680" spans="2:17" x14ac:dyDescent="0.25">
      <c r="B2680" s="8">
        <v>4</v>
      </c>
      <c r="C2680" s="9">
        <v>21</v>
      </c>
      <c r="D2680" s="134">
        <f>'PVWatts Hourly Results (1)'!C2691</f>
        <v>0</v>
      </c>
      <c r="E2680" s="127">
        <f>DATE(YEAR(Inputs!$D$5),Summary!B2680,Summary!C2680)+TIME(D2680,0,0)</f>
        <v>112</v>
      </c>
      <c r="F2680" s="4">
        <f t="shared" si="291"/>
        <v>0</v>
      </c>
      <c r="G2680" s="4">
        <f t="shared" si="289"/>
        <v>7</v>
      </c>
      <c r="H2680" s="4">
        <f t="shared" si="292"/>
        <v>0</v>
      </c>
      <c r="I2680" s="4">
        <f t="shared" si="293"/>
        <v>0</v>
      </c>
      <c r="J2680" s="4">
        <f t="shared" si="294"/>
        <v>0</v>
      </c>
      <c r="K2680" s="4">
        <f t="shared" si="290"/>
        <v>0</v>
      </c>
      <c r="L2680" s="5">
        <f t="shared" si="295"/>
        <v>0</v>
      </c>
      <c r="M2680" s="137">
        <f>'PVWatts Hourly Results (1)'!L2691/1000</f>
        <v>0</v>
      </c>
      <c r="N2680" s="3">
        <f>'PVWatts Hourly Results (2)'!L2691/1000</f>
        <v>0</v>
      </c>
      <c r="O2680" s="3">
        <f>'PVWatts Hourly Results (3)'!L2691/1000</f>
        <v>0</v>
      </c>
      <c r="P2680" s="3">
        <f>'PVWatts Hourly Results (4)'!L2691/1000</f>
        <v>0</v>
      </c>
      <c r="Q2680" s="130">
        <f>'PVWatts Hourly Results (5)'!L2691/1000</f>
        <v>0</v>
      </c>
    </row>
    <row r="2681" spans="2:17" x14ac:dyDescent="0.25">
      <c r="B2681" s="8">
        <v>4</v>
      </c>
      <c r="C2681" s="9">
        <v>21</v>
      </c>
      <c r="D2681" s="134">
        <f>'PVWatts Hourly Results (1)'!C2692</f>
        <v>0</v>
      </c>
      <c r="E2681" s="127">
        <f>DATE(YEAR(Inputs!$D$5),Summary!B2681,Summary!C2681)+TIME(D2681,0,0)</f>
        <v>112</v>
      </c>
      <c r="F2681" s="4">
        <f t="shared" si="291"/>
        <v>0</v>
      </c>
      <c r="G2681" s="4">
        <f t="shared" si="289"/>
        <v>7</v>
      </c>
      <c r="H2681" s="4">
        <f t="shared" si="292"/>
        <v>0</v>
      </c>
      <c r="I2681" s="4">
        <f t="shared" si="293"/>
        <v>0</v>
      </c>
      <c r="J2681" s="4">
        <f t="shared" si="294"/>
        <v>0</v>
      </c>
      <c r="K2681" s="4">
        <f t="shared" si="290"/>
        <v>0</v>
      </c>
      <c r="L2681" s="5">
        <f t="shared" si="295"/>
        <v>0</v>
      </c>
      <c r="M2681" s="137">
        <f>'PVWatts Hourly Results (1)'!L2692/1000</f>
        <v>0</v>
      </c>
      <c r="N2681" s="3">
        <f>'PVWatts Hourly Results (2)'!L2692/1000</f>
        <v>0</v>
      </c>
      <c r="O2681" s="3">
        <f>'PVWatts Hourly Results (3)'!L2692/1000</f>
        <v>0</v>
      </c>
      <c r="P2681" s="3">
        <f>'PVWatts Hourly Results (4)'!L2692/1000</f>
        <v>0</v>
      </c>
      <c r="Q2681" s="130">
        <f>'PVWatts Hourly Results (5)'!L2692/1000</f>
        <v>0</v>
      </c>
    </row>
    <row r="2682" spans="2:17" x14ac:dyDescent="0.25">
      <c r="B2682" s="8">
        <v>4</v>
      </c>
      <c r="C2682" s="9">
        <v>21</v>
      </c>
      <c r="D2682" s="134">
        <f>'PVWatts Hourly Results (1)'!C2693</f>
        <v>0</v>
      </c>
      <c r="E2682" s="127">
        <f>DATE(YEAR(Inputs!$D$5),Summary!B2682,Summary!C2682)+TIME(D2682,0,0)</f>
        <v>112</v>
      </c>
      <c r="F2682" s="4">
        <f t="shared" si="291"/>
        <v>0</v>
      </c>
      <c r="G2682" s="4">
        <f t="shared" si="289"/>
        <v>7</v>
      </c>
      <c r="H2682" s="4">
        <f t="shared" si="292"/>
        <v>0</v>
      </c>
      <c r="I2682" s="4">
        <f t="shared" si="293"/>
        <v>0</v>
      </c>
      <c r="J2682" s="4">
        <f t="shared" si="294"/>
        <v>0</v>
      </c>
      <c r="K2682" s="4">
        <f t="shared" si="290"/>
        <v>0</v>
      </c>
      <c r="L2682" s="5">
        <f t="shared" si="295"/>
        <v>0</v>
      </c>
      <c r="M2682" s="137">
        <f>'PVWatts Hourly Results (1)'!L2693/1000</f>
        <v>0</v>
      </c>
      <c r="N2682" s="3">
        <f>'PVWatts Hourly Results (2)'!L2693/1000</f>
        <v>0</v>
      </c>
      <c r="O2682" s="3">
        <f>'PVWatts Hourly Results (3)'!L2693/1000</f>
        <v>0</v>
      </c>
      <c r="P2682" s="3">
        <f>'PVWatts Hourly Results (4)'!L2693/1000</f>
        <v>0</v>
      </c>
      <c r="Q2682" s="130">
        <f>'PVWatts Hourly Results (5)'!L2693/1000</f>
        <v>0</v>
      </c>
    </row>
    <row r="2683" spans="2:17" x14ac:dyDescent="0.25">
      <c r="B2683" s="8">
        <v>4</v>
      </c>
      <c r="C2683" s="9">
        <v>21</v>
      </c>
      <c r="D2683" s="134">
        <f>'PVWatts Hourly Results (1)'!C2694</f>
        <v>0</v>
      </c>
      <c r="E2683" s="127">
        <f>DATE(YEAR(Inputs!$D$5),Summary!B2683,Summary!C2683)+TIME(D2683,0,0)</f>
        <v>112</v>
      </c>
      <c r="F2683" s="4">
        <f t="shared" si="291"/>
        <v>0</v>
      </c>
      <c r="G2683" s="4">
        <f t="shared" si="289"/>
        <v>7</v>
      </c>
      <c r="H2683" s="4">
        <f t="shared" si="292"/>
        <v>0</v>
      </c>
      <c r="I2683" s="4">
        <f t="shared" si="293"/>
        <v>0</v>
      </c>
      <c r="J2683" s="4">
        <f t="shared" si="294"/>
        <v>0</v>
      </c>
      <c r="K2683" s="4">
        <f t="shared" si="290"/>
        <v>0</v>
      </c>
      <c r="L2683" s="5">
        <f t="shared" si="295"/>
        <v>0</v>
      </c>
      <c r="M2683" s="137">
        <f>'PVWatts Hourly Results (1)'!L2694/1000</f>
        <v>0</v>
      </c>
      <c r="N2683" s="3">
        <f>'PVWatts Hourly Results (2)'!L2694/1000</f>
        <v>0</v>
      </c>
      <c r="O2683" s="3">
        <f>'PVWatts Hourly Results (3)'!L2694/1000</f>
        <v>0</v>
      </c>
      <c r="P2683" s="3">
        <f>'PVWatts Hourly Results (4)'!L2694/1000</f>
        <v>0</v>
      </c>
      <c r="Q2683" s="130">
        <f>'PVWatts Hourly Results (5)'!L2694/1000</f>
        <v>0</v>
      </c>
    </row>
    <row r="2684" spans="2:17" x14ac:dyDescent="0.25">
      <c r="B2684" s="8">
        <v>4</v>
      </c>
      <c r="C2684" s="9">
        <v>21</v>
      </c>
      <c r="D2684" s="134">
        <f>'PVWatts Hourly Results (1)'!C2695</f>
        <v>0</v>
      </c>
      <c r="E2684" s="127">
        <f>DATE(YEAR(Inputs!$D$5),Summary!B2684,Summary!C2684)+TIME(D2684,0,0)</f>
        <v>112</v>
      </c>
      <c r="F2684" s="4">
        <f t="shared" si="291"/>
        <v>0</v>
      </c>
      <c r="G2684" s="4">
        <f t="shared" si="289"/>
        <v>7</v>
      </c>
      <c r="H2684" s="4">
        <f t="shared" si="292"/>
        <v>0</v>
      </c>
      <c r="I2684" s="4">
        <f t="shared" si="293"/>
        <v>0</v>
      </c>
      <c r="J2684" s="4">
        <f t="shared" si="294"/>
        <v>0</v>
      </c>
      <c r="K2684" s="4">
        <f t="shared" si="290"/>
        <v>0</v>
      </c>
      <c r="L2684" s="5">
        <f t="shared" si="295"/>
        <v>0</v>
      </c>
      <c r="M2684" s="137">
        <f>'PVWatts Hourly Results (1)'!L2695/1000</f>
        <v>0</v>
      </c>
      <c r="N2684" s="3">
        <f>'PVWatts Hourly Results (2)'!L2695/1000</f>
        <v>0</v>
      </c>
      <c r="O2684" s="3">
        <f>'PVWatts Hourly Results (3)'!L2695/1000</f>
        <v>0</v>
      </c>
      <c r="P2684" s="3">
        <f>'PVWatts Hourly Results (4)'!L2695/1000</f>
        <v>0</v>
      </c>
      <c r="Q2684" s="130">
        <f>'PVWatts Hourly Results (5)'!L2695/1000</f>
        <v>0</v>
      </c>
    </row>
    <row r="2685" spans="2:17" x14ac:dyDescent="0.25">
      <c r="B2685" s="8">
        <v>4</v>
      </c>
      <c r="C2685" s="9">
        <v>21</v>
      </c>
      <c r="D2685" s="134">
        <f>'PVWatts Hourly Results (1)'!C2696</f>
        <v>0</v>
      </c>
      <c r="E2685" s="127">
        <f>DATE(YEAR(Inputs!$D$5),Summary!B2685,Summary!C2685)+TIME(D2685,0,0)</f>
        <v>112</v>
      </c>
      <c r="F2685" s="4">
        <f t="shared" si="291"/>
        <v>0</v>
      </c>
      <c r="G2685" s="4">
        <f t="shared" si="289"/>
        <v>7</v>
      </c>
      <c r="H2685" s="4">
        <f t="shared" si="292"/>
        <v>0</v>
      </c>
      <c r="I2685" s="4">
        <f t="shared" si="293"/>
        <v>0</v>
      </c>
      <c r="J2685" s="4">
        <f t="shared" si="294"/>
        <v>0</v>
      </c>
      <c r="K2685" s="4">
        <f t="shared" si="290"/>
        <v>0</v>
      </c>
      <c r="L2685" s="5">
        <f t="shared" si="295"/>
        <v>0</v>
      </c>
      <c r="M2685" s="137">
        <f>'PVWatts Hourly Results (1)'!L2696/1000</f>
        <v>0</v>
      </c>
      <c r="N2685" s="3">
        <f>'PVWatts Hourly Results (2)'!L2696/1000</f>
        <v>0</v>
      </c>
      <c r="O2685" s="3">
        <f>'PVWatts Hourly Results (3)'!L2696/1000</f>
        <v>0</v>
      </c>
      <c r="P2685" s="3">
        <f>'PVWatts Hourly Results (4)'!L2696/1000</f>
        <v>0</v>
      </c>
      <c r="Q2685" s="130">
        <f>'PVWatts Hourly Results (5)'!L2696/1000</f>
        <v>0</v>
      </c>
    </row>
    <row r="2686" spans="2:17" x14ac:dyDescent="0.25">
      <c r="B2686" s="8">
        <v>4</v>
      </c>
      <c r="C2686" s="9">
        <v>22</v>
      </c>
      <c r="D2686" s="134">
        <f>'PVWatts Hourly Results (1)'!C2697</f>
        <v>0</v>
      </c>
      <c r="E2686" s="127">
        <f>DATE(YEAR(Inputs!$D$5),Summary!B2686,Summary!C2686)+TIME(D2686,0,0)</f>
        <v>113</v>
      </c>
      <c r="F2686" s="4">
        <f t="shared" si="291"/>
        <v>0</v>
      </c>
      <c r="G2686" s="4">
        <f t="shared" si="289"/>
        <v>1</v>
      </c>
      <c r="H2686" s="4">
        <f t="shared" si="292"/>
        <v>0</v>
      </c>
      <c r="I2686" s="4">
        <f t="shared" si="293"/>
        <v>0</v>
      </c>
      <c r="J2686" s="4">
        <f t="shared" si="294"/>
        <v>0</v>
      </c>
      <c r="K2686" s="4">
        <f t="shared" si="290"/>
        <v>0</v>
      </c>
      <c r="L2686" s="5">
        <f t="shared" si="295"/>
        <v>0</v>
      </c>
      <c r="M2686" s="137">
        <f>'PVWatts Hourly Results (1)'!L2697/1000</f>
        <v>0</v>
      </c>
      <c r="N2686" s="3">
        <f>'PVWatts Hourly Results (2)'!L2697/1000</f>
        <v>0</v>
      </c>
      <c r="O2686" s="3">
        <f>'PVWatts Hourly Results (3)'!L2697/1000</f>
        <v>0</v>
      </c>
      <c r="P2686" s="3">
        <f>'PVWatts Hourly Results (4)'!L2697/1000</f>
        <v>0</v>
      </c>
      <c r="Q2686" s="130">
        <f>'PVWatts Hourly Results (5)'!L2697/1000</f>
        <v>0</v>
      </c>
    </row>
    <row r="2687" spans="2:17" x14ac:dyDescent="0.25">
      <c r="B2687" s="8">
        <v>4</v>
      </c>
      <c r="C2687" s="9">
        <v>22</v>
      </c>
      <c r="D2687" s="134">
        <f>'PVWatts Hourly Results (1)'!C2698</f>
        <v>0</v>
      </c>
      <c r="E2687" s="127">
        <f>DATE(YEAR(Inputs!$D$5),Summary!B2687,Summary!C2687)+TIME(D2687,0,0)</f>
        <v>113</v>
      </c>
      <c r="F2687" s="4">
        <f t="shared" si="291"/>
        <v>0</v>
      </c>
      <c r="G2687" s="4">
        <f t="shared" si="289"/>
        <v>1</v>
      </c>
      <c r="H2687" s="4">
        <f t="shared" si="292"/>
        <v>0</v>
      </c>
      <c r="I2687" s="4">
        <f t="shared" si="293"/>
        <v>0</v>
      </c>
      <c r="J2687" s="4">
        <f t="shared" si="294"/>
        <v>0</v>
      </c>
      <c r="K2687" s="4">
        <f t="shared" si="290"/>
        <v>0</v>
      </c>
      <c r="L2687" s="5">
        <f t="shared" si="295"/>
        <v>0</v>
      </c>
      <c r="M2687" s="137">
        <f>'PVWatts Hourly Results (1)'!L2698/1000</f>
        <v>0</v>
      </c>
      <c r="N2687" s="3">
        <f>'PVWatts Hourly Results (2)'!L2698/1000</f>
        <v>0</v>
      </c>
      <c r="O2687" s="3">
        <f>'PVWatts Hourly Results (3)'!L2698/1000</f>
        <v>0</v>
      </c>
      <c r="P2687" s="3">
        <f>'PVWatts Hourly Results (4)'!L2698/1000</f>
        <v>0</v>
      </c>
      <c r="Q2687" s="130">
        <f>'PVWatts Hourly Results (5)'!L2698/1000</f>
        <v>0</v>
      </c>
    </row>
    <row r="2688" spans="2:17" x14ac:dyDescent="0.25">
      <c r="B2688" s="8">
        <v>4</v>
      </c>
      <c r="C2688" s="9">
        <v>22</v>
      </c>
      <c r="D2688" s="134">
        <f>'PVWatts Hourly Results (1)'!C2699</f>
        <v>0</v>
      </c>
      <c r="E2688" s="127">
        <f>DATE(YEAR(Inputs!$D$5),Summary!B2688,Summary!C2688)+TIME(D2688,0,0)</f>
        <v>113</v>
      </c>
      <c r="F2688" s="4">
        <f t="shared" si="291"/>
        <v>0</v>
      </c>
      <c r="G2688" s="4">
        <f t="shared" si="289"/>
        <v>1</v>
      </c>
      <c r="H2688" s="4">
        <f t="shared" si="292"/>
        <v>0</v>
      </c>
      <c r="I2688" s="4">
        <f t="shared" si="293"/>
        <v>0</v>
      </c>
      <c r="J2688" s="4">
        <f t="shared" si="294"/>
        <v>0</v>
      </c>
      <c r="K2688" s="4">
        <f t="shared" si="290"/>
        <v>0</v>
      </c>
      <c r="L2688" s="5">
        <f t="shared" si="295"/>
        <v>0</v>
      </c>
      <c r="M2688" s="137">
        <f>'PVWatts Hourly Results (1)'!L2699/1000</f>
        <v>0</v>
      </c>
      <c r="N2688" s="3">
        <f>'PVWatts Hourly Results (2)'!L2699/1000</f>
        <v>0</v>
      </c>
      <c r="O2688" s="3">
        <f>'PVWatts Hourly Results (3)'!L2699/1000</f>
        <v>0</v>
      </c>
      <c r="P2688" s="3">
        <f>'PVWatts Hourly Results (4)'!L2699/1000</f>
        <v>0</v>
      </c>
      <c r="Q2688" s="130">
        <f>'PVWatts Hourly Results (5)'!L2699/1000</f>
        <v>0</v>
      </c>
    </row>
    <row r="2689" spans="2:17" x14ac:dyDescent="0.25">
      <c r="B2689" s="8">
        <v>4</v>
      </c>
      <c r="C2689" s="9">
        <v>22</v>
      </c>
      <c r="D2689" s="134">
        <f>'PVWatts Hourly Results (1)'!C2700</f>
        <v>0</v>
      </c>
      <c r="E2689" s="127">
        <f>DATE(YEAR(Inputs!$D$5),Summary!B2689,Summary!C2689)+TIME(D2689,0,0)</f>
        <v>113</v>
      </c>
      <c r="F2689" s="4">
        <f t="shared" si="291"/>
        <v>0</v>
      </c>
      <c r="G2689" s="4">
        <f t="shared" si="289"/>
        <v>1</v>
      </c>
      <c r="H2689" s="4">
        <f t="shared" si="292"/>
        <v>0</v>
      </c>
      <c r="I2689" s="4">
        <f t="shared" si="293"/>
        <v>0</v>
      </c>
      <c r="J2689" s="4">
        <f t="shared" si="294"/>
        <v>0</v>
      </c>
      <c r="K2689" s="4">
        <f t="shared" si="290"/>
        <v>0</v>
      </c>
      <c r="L2689" s="5">
        <f t="shared" si="295"/>
        <v>0</v>
      </c>
      <c r="M2689" s="137">
        <f>'PVWatts Hourly Results (1)'!L2700/1000</f>
        <v>0</v>
      </c>
      <c r="N2689" s="3">
        <f>'PVWatts Hourly Results (2)'!L2700/1000</f>
        <v>0</v>
      </c>
      <c r="O2689" s="3">
        <f>'PVWatts Hourly Results (3)'!L2700/1000</f>
        <v>0</v>
      </c>
      <c r="P2689" s="3">
        <f>'PVWatts Hourly Results (4)'!L2700/1000</f>
        <v>0</v>
      </c>
      <c r="Q2689" s="130">
        <f>'PVWatts Hourly Results (5)'!L2700/1000</f>
        <v>0</v>
      </c>
    </row>
    <row r="2690" spans="2:17" x14ac:dyDescent="0.25">
      <c r="B2690" s="8">
        <v>4</v>
      </c>
      <c r="C2690" s="9">
        <v>22</v>
      </c>
      <c r="D2690" s="134">
        <f>'PVWatts Hourly Results (1)'!C2701</f>
        <v>0</v>
      </c>
      <c r="E2690" s="127">
        <f>DATE(YEAR(Inputs!$D$5),Summary!B2690,Summary!C2690)+TIME(D2690,0,0)</f>
        <v>113</v>
      </c>
      <c r="F2690" s="4">
        <f t="shared" si="291"/>
        <v>0</v>
      </c>
      <c r="G2690" s="4">
        <f t="shared" si="289"/>
        <v>1</v>
      </c>
      <c r="H2690" s="4">
        <f t="shared" si="292"/>
        <v>0</v>
      </c>
      <c r="I2690" s="4">
        <f t="shared" si="293"/>
        <v>0</v>
      </c>
      <c r="J2690" s="4">
        <f t="shared" si="294"/>
        <v>0</v>
      </c>
      <c r="K2690" s="4">
        <f t="shared" si="290"/>
        <v>0</v>
      </c>
      <c r="L2690" s="5">
        <f t="shared" si="295"/>
        <v>0</v>
      </c>
      <c r="M2690" s="137">
        <f>'PVWatts Hourly Results (1)'!L2701/1000</f>
        <v>0</v>
      </c>
      <c r="N2690" s="3">
        <f>'PVWatts Hourly Results (2)'!L2701/1000</f>
        <v>0</v>
      </c>
      <c r="O2690" s="3">
        <f>'PVWatts Hourly Results (3)'!L2701/1000</f>
        <v>0</v>
      </c>
      <c r="P2690" s="3">
        <f>'PVWatts Hourly Results (4)'!L2701/1000</f>
        <v>0</v>
      </c>
      <c r="Q2690" s="130">
        <f>'PVWatts Hourly Results (5)'!L2701/1000</f>
        <v>0</v>
      </c>
    </row>
    <row r="2691" spans="2:17" x14ac:dyDescent="0.25">
      <c r="B2691" s="8">
        <v>4</v>
      </c>
      <c r="C2691" s="9">
        <v>22</v>
      </c>
      <c r="D2691" s="134">
        <f>'PVWatts Hourly Results (1)'!C2702</f>
        <v>0</v>
      </c>
      <c r="E2691" s="127">
        <f>DATE(YEAR(Inputs!$D$5),Summary!B2691,Summary!C2691)+TIME(D2691,0,0)</f>
        <v>113</v>
      </c>
      <c r="F2691" s="4">
        <f t="shared" si="291"/>
        <v>0</v>
      </c>
      <c r="G2691" s="4">
        <f t="shared" si="289"/>
        <v>1</v>
      </c>
      <c r="H2691" s="4">
        <f t="shared" si="292"/>
        <v>0</v>
      </c>
      <c r="I2691" s="4">
        <f t="shared" si="293"/>
        <v>0</v>
      </c>
      <c r="J2691" s="4">
        <f t="shared" si="294"/>
        <v>0</v>
      </c>
      <c r="K2691" s="4">
        <f t="shared" si="290"/>
        <v>0</v>
      </c>
      <c r="L2691" s="5">
        <f t="shared" si="295"/>
        <v>0</v>
      </c>
      <c r="M2691" s="137">
        <f>'PVWatts Hourly Results (1)'!L2702/1000</f>
        <v>0</v>
      </c>
      <c r="N2691" s="3">
        <f>'PVWatts Hourly Results (2)'!L2702/1000</f>
        <v>0</v>
      </c>
      <c r="O2691" s="3">
        <f>'PVWatts Hourly Results (3)'!L2702/1000</f>
        <v>0</v>
      </c>
      <c r="P2691" s="3">
        <f>'PVWatts Hourly Results (4)'!L2702/1000</f>
        <v>0</v>
      </c>
      <c r="Q2691" s="130">
        <f>'PVWatts Hourly Results (5)'!L2702/1000</f>
        <v>0</v>
      </c>
    </row>
    <row r="2692" spans="2:17" x14ac:dyDescent="0.25">
      <c r="B2692" s="8">
        <v>4</v>
      </c>
      <c r="C2692" s="9">
        <v>22</v>
      </c>
      <c r="D2692" s="134">
        <f>'PVWatts Hourly Results (1)'!C2703</f>
        <v>0</v>
      </c>
      <c r="E2692" s="127">
        <f>DATE(YEAR(Inputs!$D$5),Summary!B2692,Summary!C2692)+TIME(D2692,0,0)</f>
        <v>113</v>
      </c>
      <c r="F2692" s="4">
        <f t="shared" si="291"/>
        <v>0</v>
      </c>
      <c r="G2692" s="4">
        <f t="shared" si="289"/>
        <v>1</v>
      </c>
      <c r="H2692" s="4">
        <f t="shared" si="292"/>
        <v>0</v>
      </c>
      <c r="I2692" s="4">
        <f t="shared" si="293"/>
        <v>0</v>
      </c>
      <c r="J2692" s="4">
        <f t="shared" si="294"/>
        <v>0</v>
      </c>
      <c r="K2692" s="4">
        <f t="shared" si="290"/>
        <v>0</v>
      </c>
      <c r="L2692" s="5">
        <f t="shared" si="295"/>
        <v>0</v>
      </c>
      <c r="M2692" s="137">
        <f>'PVWatts Hourly Results (1)'!L2703/1000</f>
        <v>0</v>
      </c>
      <c r="N2692" s="3">
        <f>'PVWatts Hourly Results (2)'!L2703/1000</f>
        <v>0</v>
      </c>
      <c r="O2692" s="3">
        <f>'PVWatts Hourly Results (3)'!L2703/1000</f>
        <v>0</v>
      </c>
      <c r="P2692" s="3">
        <f>'PVWatts Hourly Results (4)'!L2703/1000</f>
        <v>0</v>
      </c>
      <c r="Q2692" s="130">
        <f>'PVWatts Hourly Results (5)'!L2703/1000</f>
        <v>0</v>
      </c>
    </row>
    <row r="2693" spans="2:17" x14ac:dyDescent="0.25">
      <c r="B2693" s="8">
        <v>4</v>
      </c>
      <c r="C2693" s="9">
        <v>22</v>
      </c>
      <c r="D2693" s="134">
        <f>'PVWatts Hourly Results (1)'!C2704</f>
        <v>0</v>
      </c>
      <c r="E2693" s="127">
        <f>DATE(YEAR(Inputs!$D$5),Summary!B2693,Summary!C2693)+TIME(D2693,0,0)</f>
        <v>113</v>
      </c>
      <c r="F2693" s="4">
        <f t="shared" si="291"/>
        <v>0</v>
      </c>
      <c r="G2693" s="4">
        <f t="shared" si="289"/>
        <v>1</v>
      </c>
      <c r="H2693" s="4">
        <f t="shared" si="292"/>
        <v>0</v>
      </c>
      <c r="I2693" s="4">
        <f t="shared" si="293"/>
        <v>0</v>
      </c>
      <c r="J2693" s="4">
        <f t="shared" si="294"/>
        <v>0</v>
      </c>
      <c r="K2693" s="4">
        <f t="shared" si="290"/>
        <v>0</v>
      </c>
      <c r="L2693" s="5">
        <f t="shared" si="295"/>
        <v>0</v>
      </c>
      <c r="M2693" s="137">
        <f>'PVWatts Hourly Results (1)'!L2704/1000</f>
        <v>0</v>
      </c>
      <c r="N2693" s="3">
        <f>'PVWatts Hourly Results (2)'!L2704/1000</f>
        <v>0</v>
      </c>
      <c r="O2693" s="3">
        <f>'PVWatts Hourly Results (3)'!L2704/1000</f>
        <v>0</v>
      </c>
      <c r="P2693" s="3">
        <f>'PVWatts Hourly Results (4)'!L2704/1000</f>
        <v>0</v>
      </c>
      <c r="Q2693" s="130">
        <f>'PVWatts Hourly Results (5)'!L2704/1000</f>
        <v>0</v>
      </c>
    </row>
    <row r="2694" spans="2:17" x14ac:dyDescent="0.25">
      <c r="B2694" s="8">
        <v>4</v>
      </c>
      <c r="C2694" s="9">
        <v>22</v>
      </c>
      <c r="D2694" s="134">
        <f>'PVWatts Hourly Results (1)'!C2705</f>
        <v>0</v>
      </c>
      <c r="E2694" s="127">
        <f>DATE(YEAR(Inputs!$D$5),Summary!B2694,Summary!C2694)+TIME(D2694,0,0)</f>
        <v>113</v>
      </c>
      <c r="F2694" s="4">
        <f t="shared" si="291"/>
        <v>0</v>
      </c>
      <c r="G2694" s="4">
        <f t="shared" si="289"/>
        <v>1</v>
      </c>
      <c r="H2694" s="4">
        <f t="shared" si="292"/>
        <v>0</v>
      </c>
      <c r="I2694" s="4">
        <f t="shared" si="293"/>
        <v>0</v>
      </c>
      <c r="J2694" s="4">
        <f t="shared" si="294"/>
        <v>0</v>
      </c>
      <c r="K2694" s="4">
        <f t="shared" si="290"/>
        <v>0</v>
      </c>
      <c r="L2694" s="5">
        <f t="shared" si="295"/>
        <v>0</v>
      </c>
      <c r="M2694" s="137">
        <f>'PVWatts Hourly Results (1)'!L2705/1000</f>
        <v>0</v>
      </c>
      <c r="N2694" s="3">
        <f>'PVWatts Hourly Results (2)'!L2705/1000</f>
        <v>0</v>
      </c>
      <c r="O2694" s="3">
        <f>'PVWatts Hourly Results (3)'!L2705/1000</f>
        <v>0</v>
      </c>
      <c r="P2694" s="3">
        <f>'PVWatts Hourly Results (4)'!L2705/1000</f>
        <v>0</v>
      </c>
      <c r="Q2694" s="130">
        <f>'PVWatts Hourly Results (5)'!L2705/1000</f>
        <v>0</v>
      </c>
    </row>
    <row r="2695" spans="2:17" x14ac:dyDescent="0.25">
      <c r="B2695" s="8">
        <v>4</v>
      </c>
      <c r="C2695" s="9">
        <v>22</v>
      </c>
      <c r="D2695" s="134">
        <f>'PVWatts Hourly Results (1)'!C2706</f>
        <v>0</v>
      </c>
      <c r="E2695" s="127">
        <f>DATE(YEAR(Inputs!$D$5),Summary!B2695,Summary!C2695)+TIME(D2695,0,0)</f>
        <v>113</v>
      </c>
      <c r="F2695" s="4">
        <f t="shared" si="291"/>
        <v>0</v>
      </c>
      <c r="G2695" s="4">
        <f t="shared" si="289"/>
        <v>1</v>
      </c>
      <c r="H2695" s="4">
        <f t="shared" si="292"/>
        <v>0</v>
      </c>
      <c r="I2695" s="4">
        <f t="shared" si="293"/>
        <v>0</v>
      </c>
      <c r="J2695" s="4">
        <f t="shared" si="294"/>
        <v>0</v>
      </c>
      <c r="K2695" s="4">
        <f t="shared" si="290"/>
        <v>0</v>
      </c>
      <c r="L2695" s="5">
        <f t="shared" si="295"/>
        <v>0</v>
      </c>
      <c r="M2695" s="137">
        <f>'PVWatts Hourly Results (1)'!L2706/1000</f>
        <v>0</v>
      </c>
      <c r="N2695" s="3">
        <f>'PVWatts Hourly Results (2)'!L2706/1000</f>
        <v>0</v>
      </c>
      <c r="O2695" s="3">
        <f>'PVWatts Hourly Results (3)'!L2706/1000</f>
        <v>0</v>
      </c>
      <c r="P2695" s="3">
        <f>'PVWatts Hourly Results (4)'!L2706/1000</f>
        <v>0</v>
      </c>
      <c r="Q2695" s="130">
        <f>'PVWatts Hourly Results (5)'!L2706/1000</f>
        <v>0</v>
      </c>
    </row>
    <row r="2696" spans="2:17" x14ac:dyDescent="0.25">
      <c r="B2696" s="8">
        <v>4</v>
      </c>
      <c r="C2696" s="9">
        <v>22</v>
      </c>
      <c r="D2696" s="134">
        <f>'PVWatts Hourly Results (1)'!C2707</f>
        <v>0</v>
      </c>
      <c r="E2696" s="127">
        <f>DATE(YEAR(Inputs!$D$5),Summary!B2696,Summary!C2696)+TIME(D2696,0,0)</f>
        <v>113</v>
      </c>
      <c r="F2696" s="4">
        <f t="shared" si="291"/>
        <v>0</v>
      </c>
      <c r="G2696" s="4">
        <f t="shared" si="289"/>
        <v>1</v>
      </c>
      <c r="H2696" s="4">
        <f t="shared" si="292"/>
        <v>0</v>
      </c>
      <c r="I2696" s="4">
        <f t="shared" si="293"/>
        <v>0</v>
      </c>
      <c r="J2696" s="4">
        <f t="shared" si="294"/>
        <v>0</v>
      </c>
      <c r="K2696" s="4">
        <f t="shared" si="290"/>
        <v>0</v>
      </c>
      <c r="L2696" s="5">
        <f t="shared" si="295"/>
        <v>0</v>
      </c>
      <c r="M2696" s="137">
        <f>'PVWatts Hourly Results (1)'!L2707/1000</f>
        <v>0</v>
      </c>
      <c r="N2696" s="3">
        <f>'PVWatts Hourly Results (2)'!L2707/1000</f>
        <v>0</v>
      </c>
      <c r="O2696" s="3">
        <f>'PVWatts Hourly Results (3)'!L2707/1000</f>
        <v>0</v>
      </c>
      <c r="P2696" s="3">
        <f>'PVWatts Hourly Results (4)'!L2707/1000</f>
        <v>0</v>
      </c>
      <c r="Q2696" s="130">
        <f>'PVWatts Hourly Results (5)'!L2707/1000</f>
        <v>0</v>
      </c>
    </row>
    <row r="2697" spans="2:17" x14ac:dyDescent="0.25">
      <c r="B2697" s="8">
        <v>4</v>
      </c>
      <c r="C2697" s="9">
        <v>22</v>
      </c>
      <c r="D2697" s="134">
        <f>'PVWatts Hourly Results (1)'!C2708</f>
        <v>0</v>
      </c>
      <c r="E2697" s="127">
        <f>DATE(YEAR(Inputs!$D$5),Summary!B2697,Summary!C2697)+TIME(D2697,0,0)</f>
        <v>113</v>
      </c>
      <c r="F2697" s="4">
        <f t="shared" si="291"/>
        <v>0</v>
      </c>
      <c r="G2697" s="4">
        <f t="shared" si="289"/>
        <v>1</v>
      </c>
      <c r="H2697" s="4">
        <f t="shared" si="292"/>
        <v>0</v>
      </c>
      <c r="I2697" s="4">
        <f t="shared" si="293"/>
        <v>0</v>
      </c>
      <c r="J2697" s="4">
        <f t="shared" si="294"/>
        <v>0</v>
      </c>
      <c r="K2697" s="4">
        <f t="shared" si="290"/>
        <v>0</v>
      </c>
      <c r="L2697" s="5">
        <f t="shared" si="295"/>
        <v>0</v>
      </c>
      <c r="M2697" s="137">
        <f>'PVWatts Hourly Results (1)'!L2708/1000</f>
        <v>0</v>
      </c>
      <c r="N2697" s="3">
        <f>'PVWatts Hourly Results (2)'!L2708/1000</f>
        <v>0</v>
      </c>
      <c r="O2697" s="3">
        <f>'PVWatts Hourly Results (3)'!L2708/1000</f>
        <v>0</v>
      </c>
      <c r="P2697" s="3">
        <f>'PVWatts Hourly Results (4)'!L2708/1000</f>
        <v>0</v>
      </c>
      <c r="Q2697" s="130">
        <f>'PVWatts Hourly Results (5)'!L2708/1000</f>
        <v>0</v>
      </c>
    </row>
    <row r="2698" spans="2:17" x14ac:dyDescent="0.25">
      <c r="B2698" s="8">
        <v>4</v>
      </c>
      <c r="C2698" s="9">
        <v>22</v>
      </c>
      <c r="D2698" s="134">
        <f>'PVWatts Hourly Results (1)'!C2709</f>
        <v>0</v>
      </c>
      <c r="E2698" s="127">
        <f>DATE(YEAR(Inputs!$D$5),Summary!B2698,Summary!C2698)+TIME(D2698,0,0)</f>
        <v>113</v>
      </c>
      <c r="F2698" s="4">
        <f t="shared" si="291"/>
        <v>0</v>
      </c>
      <c r="G2698" s="4">
        <f t="shared" si="289"/>
        <v>1</v>
      </c>
      <c r="H2698" s="4">
        <f t="shared" si="292"/>
        <v>0</v>
      </c>
      <c r="I2698" s="4">
        <f t="shared" si="293"/>
        <v>0</v>
      </c>
      <c r="J2698" s="4">
        <f t="shared" si="294"/>
        <v>0</v>
      </c>
      <c r="K2698" s="4">
        <f t="shared" si="290"/>
        <v>0</v>
      </c>
      <c r="L2698" s="5">
        <f t="shared" si="295"/>
        <v>0</v>
      </c>
      <c r="M2698" s="137">
        <f>'PVWatts Hourly Results (1)'!L2709/1000</f>
        <v>0</v>
      </c>
      <c r="N2698" s="3">
        <f>'PVWatts Hourly Results (2)'!L2709/1000</f>
        <v>0</v>
      </c>
      <c r="O2698" s="3">
        <f>'PVWatts Hourly Results (3)'!L2709/1000</f>
        <v>0</v>
      </c>
      <c r="P2698" s="3">
        <f>'PVWatts Hourly Results (4)'!L2709/1000</f>
        <v>0</v>
      </c>
      <c r="Q2698" s="130">
        <f>'PVWatts Hourly Results (5)'!L2709/1000</f>
        <v>0</v>
      </c>
    </row>
    <row r="2699" spans="2:17" x14ac:dyDescent="0.25">
      <c r="B2699" s="8">
        <v>4</v>
      </c>
      <c r="C2699" s="9">
        <v>22</v>
      </c>
      <c r="D2699" s="134">
        <f>'PVWatts Hourly Results (1)'!C2710</f>
        <v>0</v>
      </c>
      <c r="E2699" s="127">
        <f>DATE(YEAR(Inputs!$D$5),Summary!B2699,Summary!C2699)+TIME(D2699,0,0)</f>
        <v>113</v>
      </c>
      <c r="F2699" s="4">
        <f t="shared" si="291"/>
        <v>0</v>
      </c>
      <c r="G2699" s="4">
        <f t="shared" si="289"/>
        <v>1</v>
      </c>
      <c r="H2699" s="4">
        <f t="shared" si="292"/>
        <v>0</v>
      </c>
      <c r="I2699" s="4">
        <f t="shared" si="293"/>
        <v>0</v>
      </c>
      <c r="J2699" s="4">
        <f t="shared" si="294"/>
        <v>0</v>
      </c>
      <c r="K2699" s="4">
        <f t="shared" si="290"/>
        <v>0</v>
      </c>
      <c r="L2699" s="5">
        <f t="shared" si="295"/>
        <v>0</v>
      </c>
      <c r="M2699" s="137">
        <f>'PVWatts Hourly Results (1)'!L2710/1000</f>
        <v>0</v>
      </c>
      <c r="N2699" s="3">
        <f>'PVWatts Hourly Results (2)'!L2710/1000</f>
        <v>0</v>
      </c>
      <c r="O2699" s="3">
        <f>'PVWatts Hourly Results (3)'!L2710/1000</f>
        <v>0</v>
      </c>
      <c r="P2699" s="3">
        <f>'PVWatts Hourly Results (4)'!L2710/1000</f>
        <v>0</v>
      </c>
      <c r="Q2699" s="130">
        <f>'PVWatts Hourly Results (5)'!L2710/1000</f>
        <v>0</v>
      </c>
    </row>
    <row r="2700" spans="2:17" x14ac:dyDescent="0.25">
      <c r="B2700" s="8">
        <v>4</v>
      </c>
      <c r="C2700" s="9">
        <v>22</v>
      </c>
      <c r="D2700" s="134">
        <f>'PVWatts Hourly Results (1)'!C2711</f>
        <v>0</v>
      </c>
      <c r="E2700" s="127">
        <f>DATE(YEAR(Inputs!$D$5),Summary!B2700,Summary!C2700)+TIME(D2700,0,0)</f>
        <v>113</v>
      </c>
      <c r="F2700" s="4">
        <f t="shared" si="291"/>
        <v>0</v>
      </c>
      <c r="G2700" s="4">
        <f t="shared" si="289"/>
        <v>1</v>
      </c>
      <c r="H2700" s="4">
        <f t="shared" si="292"/>
        <v>0</v>
      </c>
      <c r="I2700" s="4">
        <f t="shared" si="293"/>
        <v>0</v>
      </c>
      <c r="J2700" s="4">
        <f t="shared" si="294"/>
        <v>0</v>
      </c>
      <c r="K2700" s="4">
        <f t="shared" si="290"/>
        <v>0</v>
      </c>
      <c r="L2700" s="5">
        <f t="shared" si="295"/>
        <v>0</v>
      </c>
      <c r="M2700" s="137">
        <f>'PVWatts Hourly Results (1)'!L2711/1000</f>
        <v>0</v>
      </c>
      <c r="N2700" s="3">
        <f>'PVWatts Hourly Results (2)'!L2711/1000</f>
        <v>0</v>
      </c>
      <c r="O2700" s="3">
        <f>'PVWatts Hourly Results (3)'!L2711/1000</f>
        <v>0</v>
      </c>
      <c r="P2700" s="3">
        <f>'PVWatts Hourly Results (4)'!L2711/1000</f>
        <v>0</v>
      </c>
      <c r="Q2700" s="130">
        <f>'PVWatts Hourly Results (5)'!L2711/1000</f>
        <v>0</v>
      </c>
    </row>
    <row r="2701" spans="2:17" x14ac:dyDescent="0.25">
      <c r="B2701" s="8">
        <v>4</v>
      </c>
      <c r="C2701" s="9">
        <v>22</v>
      </c>
      <c r="D2701" s="134">
        <f>'PVWatts Hourly Results (1)'!C2712</f>
        <v>0</v>
      </c>
      <c r="E2701" s="127">
        <f>DATE(YEAR(Inputs!$D$5),Summary!B2701,Summary!C2701)+TIME(D2701,0,0)</f>
        <v>113</v>
      </c>
      <c r="F2701" s="4">
        <f t="shared" si="291"/>
        <v>0</v>
      </c>
      <c r="G2701" s="4">
        <f t="shared" si="289"/>
        <v>1</v>
      </c>
      <c r="H2701" s="4">
        <f t="shared" si="292"/>
        <v>0</v>
      </c>
      <c r="I2701" s="4">
        <f t="shared" si="293"/>
        <v>0</v>
      </c>
      <c r="J2701" s="4">
        <f t="shared" si="294"/>
        <v>0</v>
      </c>
      <c r="K2701" s="4">
        <f t="shared" si="290"/>
        <v>0</v>
      </c>
      <c r="L2701" s="5">
        <f t="shared" si="295"/>
        <v>0</v>
      </c>
      <c r="M2701" s="137">
        <f>'PVWatts Hourly Results (1)'!L2712/1000</f>
        <v>0</v>
      </c>
      <c r="N2701" s="3">
        <f>'PVWatts Hourly Results (2)'!L2712/1000</f>
        <v>0</v>
      </c>
      <c r="O2701" s="3">
        <f>'PVWatts Hourly Results (3)'!L2712/1000</f>
        <v>0</v>
      </c>
      <c r="P2701" s="3">
        <f>'PVWatts Hourly Results (4)'!L2712/1000</f>
        <v>0</v>
      </c>
      <c r="Q2701" s="130">
        <f>'PVWatts Hourly Results (5)'!L2712/1000</f>
        <v>0</v>
      </c>
    </row>
    <row r="2702" spans="2:17" x14ac:dyDescent="0.25">
      <c r="B2702" s="8">
        <v>4</v>
      </c>
      <c r="C2702" s="9">
        <v>22</v>
      </c>
      <c r="D2702" s="134">
        <f>'PVWatts Hourly Results (1)'!C2713</f>
        <v>0</v>
      </c>
      <c r="E2702" s="127">
        <f>DATE(YEAR(Inputs!$D$5),Summary!B2702,Summary!C2702)+TIME(D2702,0,0)</f>
        <v>113</v>
      </c>
      <c r="F2702" s="4">
        <f t="shared" si="291"/>
        <v>0</v>
      </c>
      <c r="G2702" s="4">
        <f t="shared" si="289"/>
        <v>1</v>
      </c>
      <c r="H2702" s="4">
        <f t="shared" si="292"/>
        <v>0</v>
      </c>
      <c r="I2702" s="4">
        <f t="shared" si="293"/>
        <v>0</v>
      </c>
      <c r="J2702" s="4">
        <f t="shared" si="294"/>
        <v>0</v>
      </c>
      <c r="K2702" s="4">
        <f t="shared" si="290"/>
        <v>0</v>
      </c>
      <c r="L2702" s="5">
        <f t="shared" si="295"/>
        <v>0</v>
      </c>
      <c r="M2702" s="137">
        <f>'PVWatts Hourly Results (1)'!L2713/1000</f>
        <v>0</v>
      </c>
      <c r="N2702" s="3">
        <f>'PVWatts Hourly Results (2)'!L2713/1000</f>
        <v>0</v>
      </c>
      <c r="O2702" s="3">
        <f>'PVWatts Hourly Results (3)'!L2713/1000</f>
        <v>0</v>
      </c>
      <c r="P2702" s="3">
        <f>'PVWatts Hourly Results (4)'!L2713/1000</f>
        <v>0</v>
      </c>
      <c r="Q2702" s="130">
        <f>'PVWatts Hourly Results (5)'!L2713/1000</f>
        <v>0</v>
      </c>
    </row>
    <row r="2703" spans="2:17" x14ac:dyDescent="0.25">
      <c r="B2703" s="8">
        <v>4</v>
      </c>
      <c r="C2703" s="9">
        <v>22</v>
      </c>
      <c r="D2703" s="134">
        <f>'PVWatts Hourly Results (1)'!C2714</f>
        <v>0</v>
      </c>
      <c r="E2703" s="127">
        <f>DATE(YEAR(Inputs!$D$5),Summary!B2703,Summary!C2703)+TIME(D2703,0,0)</f>
        <v>113</v>
      </c>
      <c r="F2703" s="4">
        <f t="shared" si="291"/>
        <v>0</v>
      </c>
      <c r="G2703" s="4">
        <f t="shared" si="289"/>
        <v>1</v>
      </c>
      <c r="H2703" s="4">
        <f t="shared" si="292"/>
        <v>0</v>
      </c>
      <c r="I2703" s="4">
        <f t="shared" si="293"/>
        <v>0</v>
      </c>
      <c r="J2703" s="4">
        <f t="shared" si="294"/>
        <v>0</v>
      </c>
      <c r="K2703" s="4">
        <f t="shared" si="290"/>
        <v>0</v>
      </c>
      <c r="L2703" s="5">
        <f t="shared" si="295"/>
        <v>0</v>
      </c>
      <c r="M2703" s="137">
        <f>'PVWatts Hourly Results (1)'!L2714/1000</f>
        <v>0</v>
      </c>
      <c r="N2703" s="3">
        <f>'PVWatts Hourly Results (2)'!L2714/1000</f>
        <v>0</v>
      </c>
      <c r="O2703" s="3">
        <f>'PVWatts Hourly Results (3)'!L2714/1000</f>
        <v>0</v>
      </c>
      <c r="P2703" s="3">
        <f>'PVWatts Hourly Results (4)'!L2714/1000</f>
        <v>0</v>
      </c>
      <c r="Q2703" s="130">
        <f>'PVWatts Hourly Results (5)'!L2714/1000</f>
        <v>0</v>
      </c>
    </row>
    <row r="2704" spans="2:17" x14ac:dyDescent="0.25">
      <c r="B2704" s="8">
        <v>4</v>
      </c>
      <c r="C2704" s="9">
        <v>22</v>
      </c>
      <c r="D2704" s="134">
        <f>'PVWatts Hourly Results (1)'!C2715</f>
        <v>0</v>
      </c>
      <c r="E2704" s="127">
        <f>DATE(YEAR(Inputs!$D$5),Summary!B2704,Summary!C2704)+TIME(D2704,0,0)</f>
        <v>113</v>
      </c>
      <c r="F2704" s="4">
        <f t="shared" si="291"/>
        <v>0</v>
      </c>
      <c r="G2704" s="4">
        <f t="shared" si="289"/>
        <v>1</v>
      </c>
      <c r="H2704" s="4">
        <f t="shared" si="292"/>
        <v>0</v>
      </c>
      <c r="I2704" s="4">
        <f t="shared" si="293"/>
        <v>0</v>
      </c>
      <c r="J2704" s="4">
        <f t="shared" si="294"/>
        <v>0</v>
      </c>
      <c r="K2704" s="4">
        <f t="shared" si="290"/>
        <v>0</v>
      </c>
      <c r="L2704" s="5">
        <f t="shared" si="295"/>
        <v>0</v>
      </c>
      <c r="M2704" s="137">
        <f>'PVWatts Hourly Results (1)'!L2715/1000</f>
        <v>0</v>
      </c>
      <c r="N2704" s="3">
        <f>'PVWatts Hourly Results (2)'!L2715/1000</f>
        <v>0</v>
      </c>
      <c r="O2704" s="3">
        <f>'PVWatts Hourly Results (3)'!L2715/1000</f>
        <v>0</v>
      </c>
      <c r="P2704" s="3">
        <f>'PVWatts Hourly Results (4)'!L2715/1000</f>
        <v>0</v>
      </c>
      <c r="Q2704" s="130">
        <f>'PVWatts Hourly Results (5)'!L2715/1000</f>
        <v>0</v>
      </c>
    </row>
    <row r="2705" spans="2:17" x14ac:dyDescent="0.25">
      <c r="B2705" s="8">
        <v>4</v>
      </c>
      <c r="C2705" s="9">
        <v>22</v>
      </c>
      <c r="D2705" s="134">
        <f>'PVWatts Hourly Results (1)'!C2716</f>
        <v>0</v>
      </c>
      <c r="E2705" s="127">
        <f>DATE(YEAR(Inputs!$D$5),Summary!B2705,Summary!C2705)+TIME(D2705,0,0)</f>
        <v>113</v>
      </c>
      <c r="F2705" s="4">
        <f t="shared" si="291"/>
        <v>0</v>
      </c>
      <c r="G2705" s="4">
        <f t="shared" si="289"/>
        <v>1</v>
      </c>
      <c r="H2705" s="4">
        <f t="shared" si="292"/>
        <v>0</v>
      </c>
      <c r="I2705" s="4">
        <f t="shared" si="293"/>
        <v>0</v>
      </c>
      <c r="J2705" s="4">
        <f t="shared" si="294"/>
        <v>0</v>
      </c>
      <c r="K2705" s="4">
        <f t="shared" si="290"/>
        <v>0</v>
      </c>
      <c r="L2705" s="5">
        <f t="shared" si="295"/>
        <v>0</v>
      </c>
      <c r="M2705" s="137">
        <f>'PVWatts Hourly Results (1)'!L2716/1000</f>
        <v>0</v>
      </c>
      <c r="N2705" s="3">
        <f>'PVWatts Hourly Results (2)'!L2716/1000</f>
        <v>0</v>
      </c>
      <c r="O2705" s="3">
        <f>'PVWatts Hourly Results (3)'!L2716/1000</f>
        <v>0</v>
      </c>
      <c r="P2705" s="3">
        <f>'PVWatts Hourly Results (4)'!L2716/1000</f>
        <v>0</v>
      </c>
      <c r="Q2705" s="130">
        <f>'PVWatts Hourly Results (5)'!L2716/1000</f>
        <v>0</v>
      </c>
    </row>
    <row r="2706" spans="2:17" x14ac:dyDescent="0.25">
      <c r="B2706" s="8">
        <v>4</v>
      </c>
      <c r="C2706" s="9">
        <v>22</v>
      </c>
      <c r="D2706" s="134">
        <f>'PVWatts Hourly Results (1)'!C2717</f>
        <v>0</v>
      </c>
      <c r="E2706" s="127">
        <f>DATE(YEAR(Inputs!$D$5),Summary!B2706,Summary!C2706)+TIME(D2706,0,0)</f>
        <v>113</v>
      </c>
      <c r="F2706" s="4">
        <f t="shared" si="291"/>
        <v>0</v>
      </c>
      <c r="G2706" s="4">
        <f t="shared" si="289"/>
        <v>1</v>
      </c>
      <c r="H2706" s="4">
        <f t="shared" si="292"/>
        <v>0</v>
      </c>
      <c r="I2706" s="4">
        <f t="shared" si="293"/>
        <v>0</v>
      </c>
      <c r="J2706" s="4">
        <f t="shared" si="294"/>
        <v>0</v>
      </c>
      <c r="K2706" s="4">
        <f t="shared" si="290"/>
        <v>0</v>
      </c>
      <c r="L2706" s="5">
        <f t="shared" si="295"/>
        <v>0</v>
      </c>
      <c r="M2706" s="137">
        <f>'PVWatts Hourly Results (1)'!L2717/1000</f>
        <v>0</v>
      </c>
      <c r="N2706" s="3">
        <f>'PVWatts Hourly Results (2)'!L2717/1000</f>
        <v>0</v>
      </c>
      <c r="O2706" s="3">
        <f>'PVWatts Hourly Results (3)'!L2717/1000</f>
        <v>0</v>
      </c>
      <c r="P2706" s="3">
        <f>'PVWatts Hourly Results (4)'!L2717/1000</f>
        <v>0</v>
      </c>
      <c r="Q2706" s="130">
        <f>'PVWatts Hourly Results (5)'!L2717/1000</f>
        <v>0</v>
      </c>
    </row>
    <row r="2707" spans="2:17" x14ac:dyDescent="0.25">
      <c r="B2707" s="8">
        <v>4</v>
      </c>
      <c r="C2707" s="9">
        <v>22</v>
      </c>
      <c r="D2707" s="134">
        <f>'PVWatts Hourly Results (1)'!C2718</f>
        <v>0</v>
      </c>
      <c r="E2707" s="127">
        <f>DATE(YEAR(Inputs!$D$5),Summary!B2707,Summary!C2707)+TIME(D2707,0,0)</f>
        <v>113</v>
      </c>
      <c r="F2707" s="4">
        <f t="shared" si="291"/>
        <v>0</v>
      </c>
      <c r="G2707" s="4">
        <f t="shared" si="289"/>
        <v>1</v>
      </c>
      <c r="H2707" s="4">
        <f t="shared" si="292"/>
        <v>0</v>
      </c>
      <c r="I2707" s="4">
        <f t="shared" si="293"/>
        <v>0</v>
      </c>
      <c r="J2707" s="4">
        <f t="shared" si="294"/>
        <v>0</v>
      </c>
      <c r="K2707" s="4">
        <f t="shared" si="290"/>
        <v>0</v>
      </c>
      <c r="L2707" s="5">
        <f t="shared" si="295"/>
        <v>0</v>
      </c>
      <c r="M2707" s="137">
        <f>'PVWatts Hourly Results (1)'!L2718/1000</f>
        <v>0</v>
      </c>
      <c r="N2707" s="3">
        <f>'PVWatts Hourly Results (2)'!L2718/1000</f>
        <v>0</v>
      </c>
      <c r="O2707" s="3">
        <f>'PVWatts Hourly Results (3)'!L2718/1000</f>
        <v>0</v>
      </c>
      <c r="P2707" s="3">
        <f>'PVWatts Hourly Results (4)'!L2718/1000</f>
        <v>0</v>
      </c>
      <c r="Q2707" s="130">
        <f>'PVWatts Hourly Results (5)'!L2718/1000</f>
        <v>0</v>
      </c>
    </row>
    <row r="2708" spans="2:17" x14ac:dyDescent="0.25">
      <c r="B2708" s="8">
        <v>4</v>
      </c>
      <c r="C2708" s="9">
        <v>22</v>
      </c>
      <c r="D2708" s="134">
        <f>'PVWatts Hourly Results (1)'!C2719</f>
        <v>0</v>
      </c>
      <c r="E2708" s="127">
        <f>DATE(YEAR(Inputs!$D$5),Summary!B2708,Summary!C2708)+TIME(D2708,0,0)</f>
        <v>113</v>
      </c>
      <c r="F2708" s="4">
        <f t="shared" si="291"/>
        <v>0</v>
      </c>
      <c r="G2708" s="4">
        <f t="shared" si="289"/>
        <v>1</v>
      </c>
      <c r="H2708" s="4">
        <f t="shared" si="292"/>
        <v>0</v>
      </c>
      <c r="I2708" s="4">
        <f t="shared" si="293"/>
        <v>0</v>
      </c>
      <c r="J2708" s="4">
        <f t="shared" si="294"/>
        <v>0</v>
      </c>
      <c r="K2708" s="4">
        <f t="shared" si="290"/>
        <v>0</v>
      </c>
      <c r="L2708" s="5">
        <f t="shared" si="295"/>
        <v>0</v>
      </c>
      <c r="M2708" s="137">
        <f>'PVWatts Hourly Results (1)'!L2719/1000</f>
        <v>0</v>
      </c>
      <c r="N2708" s="3">
        <f>'PVWatts Hourly Results (2)'!L2719/1000</f>
        <v>0</v>
      </c>
      <c r="O2708" s="3">
        <f>'PVWatts Hourly Results (3)'!L2719/1000</f>
        <v>0</v>
      </c>
      <c r="P2708" s="3">
        <f>'PVWatts Hourly Results (4)'!L2719/1000</f>
        <v>0</v>
      </c>
      <c r="Q2708" s="130">
        <f>'PVWatts Hourly Results (5)'!L2719/1000</f>
        <v>0</v>
      </c>
    </row>
    <row r="2709" spans="2:17" x14ac:dyDescent="0.25">
      <c r="B2709" s="8">
        <v>4</v>
      </c>
      <c r="C2709" s="9">
        <v>22</v>
      </c>
      <c r="D2709" s="134">
        <f>'PVWatts Hourly Results (1)'!C2720</f>
        <v>0</v>
      </c>
      <c r="E2709" s="127">
        <f>DATE(YEAR(Inputs!$D$5),Summary!B2709,Summary!C2709)+TIME(D2709,0,0)</f>
        <v>113</v>
      </c>
      <c r="F2709" s="4">
        <f t="shared" si="291"/>
        <v>0</v>
      </c>
      <c r="G2709" s="4">
        <f t="shared" si="289"/>
        <v>1</v>
      </c>
      <c r="H2709" s="4">
        <f t="shared" si="292"/>
        <v>0</v>
      </c>
      <c r="I2709" s="4">
        <f t="shared" si="293"/>
        <v>0</v>
      </c>
      <c r="J2709" s="4">
        <f t="shared" si="294"/>
        <v>0</v>
      </c>
      <c r="K2709" s="4">
        <f t="shared" si="290"/>
        <v>0</v>
      </c>
      <c r="L2709" s="5">
        <f t="shared" si="295"/>
        <v>0</v>
      </c>
      <c r="M2709" s="137">
        <f>'PVWatts Hourly Results (1)'!L2720/1000</f>
        <v>0</v>
      </c>
      <c r="N2709" s="3">
        <f>'PVWatts Hourly Results (2)'!L2720/1000</f>
        <v>0</v>
      </c>
      <c r="O2709" s="3">
        <f>'PVWatts Hourly Results (3)'!L2720/1000</f>
        <v>0</v>
      </c>
      <c r="P2709" s="3">
        <f>'PVWatts Hourly Results (4)'!L2720/1000</f>
        <v>0</v>
      </c>
      <c r="Q2709" s="130">
        <f>'PVWatts Hourly Results (5)'!L2720/1000</f>
        <v>0</v>
      </c>
    </row>
    <row r="2710" spans="2:17" x14ac:dyDescent="0.25">
      <c r="B2710" s="8">
        <v>4</v>
      </c>
      <c r="C2710" s="9">
        <v>23</v>
      </c>
      <c r="D2710" s="134">
        <f>'PVWatts Hourly Results (1)'!C2721</f>
        <v>0</v>
      </c>
      <c r="E2710" s="127">
        <f>DATE(YEAR(Inputs!$D$5),Summary!B2710,Summary!C2710)+TIME(D2710,0,0)</f>
        <v>114</v>
      </c>
      <c r="F2710" s="4">
        <f t="shared" si="291"/>
        <v>0</v>
      </c>
      <c r="G2710" s="4">
        <f t="shared" ref="G2710:G2773" si="296">WEEKDAY(E2710)</f>
        <v>2</v>
      </c>
      <c r="H2710" s="4">
        <f t="shared" si="292"/>
        <v>1</v>
      </c>
      <c r="I2710" s="4">
        <f t="shared" si="293"/>
        <v>0</v>
      </c>
      <c r="J2710" s="4">
        <f t="shared" si="294"/>
        <v>0</v>
      </c>
      <c r="K2710" s="4">
        <f t="shared" ref="K2710:K2773" si="297">IF(OR(AND(B2710=7,C2710=4),AND(B2710=1,C2710=1)),1,0)</f>
        <v>0</v>
      </c>
      <c r="L2710" s="5">
        <f t="shared" si="295"/>
        <v>0</v>
      </c>
      <c r="M2710" s="137">
        <f>'PVWatts Hourly Results (1)'!L2721/1000</f>
        <v>0</v>
      </c>
      <c r="N2710" s="3">
        <f>'PVWatts Hourly Results (2)'!L2721/1000</f>
        <v>0</v>
      </c>
      <c r="O2710" s="3">
        <f>'PVWatts Hourly Results (3)'!L2721/1000</f>
        <v>0</v>
      </c>
      <c r="P2710" s="3">
        <f>'PVWatts Hourly Results (4)'!L2721/1000</f>
        <v>0</v>
      </c>
      <c r="Q2710" s="130">
        <f>'PVWatts Hourly Results (5)'!L2721/1000</f>
        <v>0</v>
      </c>
    </row>
    <row r="2711" spans="2:17" x14ac:dyDescent="0.25">
      <c r="B2711" s="8">
        <v>4</v>
      </c>
      <c r="C2711" s="9">
        <v>23</v>
      </c>
      <c r="D2711" s="134">
        <f>'PVWatts Hourly Results (1)'!C2722</f>
        <v>0</v>
      </c>
      <c r="E2711" s="127">
        <f>DATE(YEAR(Inputs!$D$5),Summary!B2711,Summary!C2711)+TIME(D2711,0,0)</f>
        <v>114</v>
      </c>
      <c r="F2711" s="4">
        <f t="shared" ref="F2711:F2774" si="298">IF(OR(B2711&lt;3,B2711=6,B2711=7,B2711=8),1,0)</f>
        <v>0</v>
      </c>
      <c r="G2711" s="4">
        <f t="shared" si="296"/>
        <v>2</v>
      </c>
      <c r="H2711" s="4">
        <f t="shared" ref="H2711:H2774" si="299">IF(OR(G2711=2,G2711=3,G2711=4,G2711=5,G2711=6),1,0)</f>
        <v>1</v>
      </c>
      <c r="I2711" s="4">
        <f t="shared" ref="I2711:I2774" si="300">IF(AND(B2711&gt;5,B2711&lt;9,D2711&gt;=13,D2711&lt;=16,H2711=1),1,0)</f>
        <v>0</v>
      </c>
      <c r="J2711" s="4">
        <f t="shared" ref="J2711:J2774" si="301">IF(AND(B2711&lt;3,OR(AND(D2711&gt;6,D2711&lt;9),AND(D2711&gt;17,D2711&lt;20)),H2711=1),1,0)</f>
        <v>0</v>
      </c>
      <c r="K2711" s="4">
        <f t="shared" si="297"/>
        <v>0</v>
      </c>
      <c r="L2711" s="5">
        <f t="shared" ref="L2711:L2774" si="302">IFERROR(IF(AND(F2711=1,H2711=1,OR(I2711=1,J2711=1),K2711=0),1,0),"")</f>
        <v>0</v>
      </c>
      <c r="M2711" s="137">
        <f>'PVWatts Hourly Results (1)'!L2722/1000</f>
        <v>0</v>
      </c>
      <c r="N2711" s="3">
        <f>'PVWatts Hourly Results (2)'!L2722/1000</f>
        <v>0</v>
      </c>
      <c r="O2711" s="3">
        <f>'PVWatts Hourly Results (3)'!L2722/1000</f>
        <v>0</v>
      </c>
      <c r="P2711" s="3">
        <f>'PVWatts Hourly Results (4)'!L2722/1000</f>
        <v>0</v>
      </c>
      <c r="Q2711" s="130">
        <f>'PVWatts Hourly Results (5)'!L2722/1000</f>
        <v>0</v>
      </c>
    </row>
    <row r="2712" spans="2:17" x14ac:dyDescent="0.25">
      <c r="B2712" s="8">
        <v>4</v>
      </c>
      <c r="C2712" s="9">
        <v>23</v>
      </c>
      <c r="D2712" s="134">
        <f>'PVWatts Hourly Results (1)'!C2723</f>
        <v>0</v>
      </c>
      <c r="E2712" s="127">
        <f>DATE(YEAR(Inputs!$D$5),Summary!B2712,Summary!C2712)+TIME(D2712,0,0)</f>
        <v>114</v>
      </c>
      <c r="F2712" s="4">
        <f t="shared" si="298"/>
        <v>0</v>
      </c>
      <c r="G2712" s="4">
        <f t="shared" si="296"/>
        <v>2</v>
      </c>
      <c r="H2712" s="4">
        <f t="shared" si="299"/>
        <v>1</v>
      </c>
      <c r="I2712" s="4">
        <f t="shared" si="300"/>
        <v>0</v>
      </c>
      <c r="J2712" s="4">
        <f t="shared" si="301"/>
        <v>0</v>
      </c>
      <c r="K2712" s="4">
        <f t="shared" si="297"/>
        <v>0</v>
      </c>
      <c r="L2712" s="5">
        <f t="shared" si="302"/>
        <v>0</v>
      </c>
      <c r="M2712" s="137">
        <f>'PVWatts Hourly Results (1)'!L2723/1000</f>
        <v>0</v>
      </c>
      <c r="N2712" s="3">
        <f>'PVWatts Hourly Results (2)'!L2723/1000</f>
        <v>0</v>
      </c>
      <c r="O2712" s="3">
        <f>'PVWatts Hourly Results (3)'!L2723/1000</f>
        <v>0</v>
      </c>
      <c r="P2712" s="3">
        <f>'PVWatts Hourly Results (4)'!L2723/1000</f>
        <v>0</v>
      </c>
      <c r="Q2712" s="130">
        <f>'PVWatts Hourly Results (5)'!L2723/1000</f>
        <v>0</v>
      </c>
    </row>
    <row r="2713" spans="2:17" x14ac:dyDescent="0.25">
      <c r="B2713" s="8">
        <v>4</v>
      </c>
      <c r="C2713" s="9">
        <v>23</v>
      </c>
      <c r="D2713" s="134">
        <f>'PVWatts Hourly Results (1)'!C2724</f>
        <v>0</v>
      </c>
      <c r="E2713" s="127">
        <f>DATE(YEAR(Inputs!$D$5),Summary!B2713,Summary!C2713)+TIME(D2713,0,0)</f>
        <v>114</v>
      </c>
      <c r="F2713" s="4">
        <f t="shared" si="298"/>
        <v>0</v>
      </c>
      <c r="G2713" s="4">
        <f t="shared" si="296"/>
        <v>2</v>
      </c>
      <c r="H2713" s="4">
        <f t="shared" si="299"/>
        <v>1</v>
      </c>
      <c r="I2713" s="4">
        <f t="shared" si="300"/>
        <v>0</v>
      </c>
      <c r="J2713" s="4">
        <f t="shared" si="301"/>
        <v>0</v>
      </c>
      <c r="K2713" s="4">
        <f t="shared" si="297"/>
        <v>0</v>
      </c>
      <c r="L2713" s="5">
        <f t="shared" si="302"/>
        <v>0</v>
      </c>
      <c r="M2713" s="137">
        <f>'PVWatts Hourly Results (1)'!L2724/1000</f>
        <v>0</v>
      </c>
      <c r="N2713" s="3">
        <f>'PVWatts Hourly Results (2)'!L2724/1000</f>
        <v>0</v>
      </c>
      <c r="O2713" s="3">
        <f>'PVWatts Hourly Results (3)'!L2724/1000</f>
        <v>0</v>
      </c>
      <c r="P2713" s="3">
        <f>'PVWatts Hourly Results (4)'!L2724/1000</f>
        <v>0</v>
      </c>
      <c r="Q2713" s="130">
        <f>'PVWatts Hourly Results (5)'!L2724/1000</f>
        <v>0</v>
      </c>
    </row>
    <row r="2714" spans="2:17" x14ac:dyDescent="0.25">
      <c r="B2714" s="8">
        <v>4</v>
      </c>
      <c r="C2714" s="9">
        <v>23</v>
      </c>
      <c r="D2714" s="134">
        <f>'PVWatts Hourly Results (1)'!C2725</f>
        <v>0</v>
      </c>
      <c r="E2714" s="127">
        <f>DATE(YEAR(Inputs!$D$5),Summary!B2714,Summary!C2714)+TIME(D2714,0,0)</f>
        <v>114</v>
      </c>
      <c r="F2714" s="4">
        <f t="shared" si="298"/>
        <v>0</v>
      </c>
      <c r="G2714" s="4">
        <f t="shared" si="296"/>
        <v>2</v>
      </c>
      <c r="H2714" s="4">
        <f t="shared" si="299"/>
        <v>1</v>
      </c>
      <c r="I2714" s="4">
        <f t="shared" si="300"/>
        <v>0</v>
      </c>
      <c r="J2714" s="4">
        <f t="shared" si="301"/>
        <v>0</v>
      </c>
      <c r="K2714" s="4">
        <f t="shared" si="297"/>
        <v>0</v>
      </c>
      <c r="L2714" s="5">
        <f t="shared" si="302"/>
        <v>0</v>
      </c>
      <c r="M2714" s="137">
        <f>'PVWatts Hourly Results (1)'!L2725/1000</f>
        <v>0</v>
      </c>
      <c r="N2714" s="3">
        <f>'PVWatts Hourly Results (2)'!L2725/1000</f>
        <v>0</v>
      </c>
      <c r="O2714" s="3">
        <f>'PVWatts Hourly Results (3)'!L2725/1000</f>
        <v>0</v>
      </c>
      <c r="P2714" s="3">
        <f>'PVWatts Hourly Results (4)'!L2725/1000</f>
        <v>0</v>
      </c>
      <c r="Q2714" s="130">
        <f>'PVWatts Hourly Results (5)'!L2725/1000</f>
        <v>0</v>
      </c>
    </row>
    <row r="2715" spans="2:17" x14ac:dyDescent="0.25">
      <c r="B2715" s="8">
        <v>4</v>
      </c>
      <c r="C2715" s="9">
        <v>23</v>
      </c>
      <c r="D2715" s="134">
        <f>'PVWatts Hourly Results (1)'!C2726</f>
        <v>0</v>
      </c>
      <c r="E2715" s="127">
        <f>DATE(YEAR(Inputs!$D$5),Summary!B2715,Summary!C2715)+TIME(D2715,0,0)</f>
        <v>114</v>
      </c>
      <c r="F2715" s="4">
        <f t="shared" si="298"/>
        <v>0</v>
      </c>
      <c r="G2715" s="4">
        <f t="shared" si="296"/>
        <v>2</v>
      </c>
      <c r="H2715" s="4">
        <f t="shared" si="299"/>
        <v>1</v>
      </c>
      <c r="I2715" s="4">
        <f t="shared" si="300"/>
        <v>0</v>
      </c>
      <c r="J2715" s="4">
        <f t="shared" si="301"/>
        <v>0</v>
      </c>
      <c r="K2715" s="4">
        <f t="shared" si="297"/>
        <v>0</v>
      </c>
      <c r="L2715" s="5">
        <f t="shared" si="302"/>
        <v>0</v>
      </c>
      <c r="M2715" s="137">
        <f>'PVWatts Hourly Results (1)'!L2726/1000</f>
        <v>0</v>
      </c>
      <c r="N2715" s="3">
        <f>'PVWatts Hourly Results (2)'!L2726/1000</f>
        <v>0</v>
      </c>
      <c r="O2715" s="3">
        <f>'PVWatts Hourly Results (3)'!L2726/1000</f>
        <v>0</v>
      </c>
      <c r="P2715" s="3">
        <f>'PVWatts Hourly Results (4)'!L2726/1000</f>
        <v>0</v>
      </c>
      <c r="Q2715" s="130">
        <f>'PVWatts Hourly Results (5)'!L2726/1000</f>
        <v>0</v>
      </c>
    </row>
    <row r="2716" spans="2:17" x14ac:dyDescent="0.25">
      <c r="B2716" s="8">
        <v>4</v>
      </c>
      <c r="C2716" s="9">
        <v>23</v>
      </c>
      <c r="D2716" s="134">
        <f>'PVWatts Hourly Results (1)'!C2727</f>
        <v>0</v>
      </c>
      <c r="E2716" s="127">
        <f>DATE(YEAR(Inputs!$D$5),Summary!B2716,Summary!C2716)+TIME(D2716,0,0)</f>
        <v>114</v>
      </c>
      <c r="F2716" s="4">
        <f t="shared" si="298"/>
        <v>0</v>
      </c>
      <c r="G2716" s="4">
        <f t="shared" si="296"/>
        <v>2</v>
      </c>
      <c r="H2716" s="4">
        <f t="shared" si="299"/>
        <v>1</v>
      </c>
      <c r="I2716" s="4">
        <f t="shared" si="300"/>
        <v>0</v>
      </c>
      <c r="J2716" s="4">
        <f t="shared" si="301"/>
        <v>0</v>
      </c>
      <c r="K2716" s="4">
        <f t="shared" si="297"/>
        <v>0</v>
      </c>
      <c r="L2716" s="5">
        <f t="shared" si="302"/>
        <v>0</v>
      </c>
      <c r="M2716" s="137">
        <f>'PVWatts Hourly Results (1)'!L2727/1000</f>
        <v>0</v>
      </c>
      <c r="N2716" s="3">
        <f>'PVWatts Hourly Results (2)'!L2727/1000</f>
        <v>0</v>
      </c>
      <c r="O2716" s="3">
        <f>'PVWatts Hourly Results (3)'!L2727/1000</f>
        <v>0</v>
      </c>
      <c r="P2716" s="3">
        <f>'PVWatts Hourly Results (4)'!L2727/1000</f>
        <v>0</v>
      </c>
      <c r="Q2716" s="130">
        <f>'PVWatts Hourly Results (5)'!L2727/1000</f>
        <v>0</v>
      </c>
    </row>
    <row r="2717" spans="2:17" x14ac:dyDescent="0.25">
      <c r="B2717" s="8">
        <v>4</v>
      </c>
      <c r="C2717" s="9">
        <v>23</v>
      </c>
      <c r="D2717" s="134">
        <f>'PVWatts Hourly Results (1)'!C2728</f>
        <v>0</v>
      </c>
      <c r="E2717" s="127">
        <f>DATE(YEAR(Inputs!$D$5),Summary!B2717,Summary!C2717)+TIME(D2717,0,0)</f>
        <v>114</v>
      </c>
      <c r="F2717" s="4">
        <f t="shared" si="298"/>
        <v>0</v>
      </c>
      <c r="G2717" s="4">
        <f t="shared" si="296"/>
        <v>2</v>
      </c>
      <c r="H2717" s="4">
        <f t="shared" si="299"/>
        <v>1</v>
      </c>
      <c r="I2717" s="4">
        <f t="shared" si="300"/>
        <v>0</v>
      </c>
      <c r="J2717" s="4">
        <f t="shared" si="301"/>
        <v>0</v>
      </c>
      <c r="K2717" s="4">
        <f t="shared" si="297"/>
        <v>0</v>
      </c>
      <c r="L2717" s="5">
        <f t="shared" si="302"/>
        <v>0</v>
      </c>
      <c r="M2717" s="137">
        <f>'PVWatts Hourly Results (1)'!L2728/1000</f>
        <v>0</v>
      </c>
      <c r="N2717" s="3">
        <f>'PVWatts Hourly Results (2)'!L2728/1000</f>
        <v>0</v>
      </c>
      <c r="O2717" s="3">
        <f>'PVWatts Hourly Results (3)'!L2728/1000</f>
        <v>0</v>
      </c>
      <c r="P2717" s="3">
        <f>'PVWatts Hourly Results (4)'!L2728/1000</f>
        <v>0</v>
      </c>
      <c r="Q2717" s="130">
        <f>'PVWatts Hourly Results (5)'!L2728/1000</f>
        <v>0</v>
      </c>
    </row>
    <row r="2718" spans="2:17" x14ac:dyDescent="0.25">
      <c r="B2718" s="8">
        <v>4</v>
      </c>
      <c r="C2718" s="9">
        <v>23</v>
      </c>
      <c r="D2718" s="134">
        <f>'PVWatts Hourly Results (1)'!C2729</f>
        <v>0</v>
      </c>
      <c r="E2718" s="127">
        <f>DATE(YEAR(Inputs!$D$5),Summary!B2718,Summary!C2718)+TIME(D2718,0,0)</f>
        <v>114</v>
      </c>
      <c r="F2718" s="4">
        <f t="shared" si="298"/>
        <v>0</v>
      </c>
      <c r="G2718" s="4">
        <f t="shared" si="296"/>
        <v>2</v>
      </c>
      <c r="H2718" s="4">
        <f t="shared" si="299"/>
        <v>1</v>
      </c>
      <c r="I2718" s="4">
        <f t="shared" si="300"/>
        <v>0</v>
      </c>
      <c r="J2718" s="4">
        <f t="shared" si="301"/>
        <v>0</v>
      </c>
      <c r="K2718" s="4">
        <f t="shared" si="297"/>
        <v>0</v>
      </c>
      <c r="L2718" s="5">
        <f t="shared" si="302"/>
        <v>0</v>
      </c>
      <c r="M2718" s="137">
        <f>'PVWatts Hourly Results (1)'!L2729/1000</f>
        <v>0</v>
      </c>
      <c r="N2718" s="3">
        <f>'PVWatts Hourly Results (2)'!L2729/1000</f>
        <v>0</v>
      </c>
      <c r="O2718" s="3">
        <f>'PVWatts Hourly Results (3)'!L2729/1000</f>
        <v>0</v>
      </c>
      <c r="P2718" s="3">
        <f>'PVWatts Hourly Results (4)'!L2729/1000</f>
        <v>0</v>
      </c>
      <c r="Q2718" s="130">
        <f>'PVWatts Hourly Results (5)'!L2729/1000</f>
        <v>0</v>
      </c>
    </row>
    <row r="2719" spans="2:17" x14ac:dyDescent="0.25">
      <c r="B2719" s="8">
        <v>4</v>
      </c>
      <c r="C2719" s="9">
        <v>23</v>
      </c>
      <c r="D2719" s="134">
        <f>'PVWatts Hourly Results (1)'!C2730</f>
        <v>0</v>
      </c>
      <c r="E2719" s="127">
        <f>DATE(YEAR(Inputs!$D$5),Summary!B2719,Summary!C2719)+TIME(D2719,0,0)</f>
        <v>114</v>
      </c>
      <c r="F2719" s="4">
        <f t="shared" si="298"/>
        <v>0</v>
      </c>
      <c r="G2719" s="4">
        <f t="shared" si="296"/>
        <v>2</v>
      </c>
      <c r="H2719" s="4">
        <f t="shared" si="299"/>
        <v>1</v>
      </c>
      <c r="I2719" s="4">
        <f t="shared" si="300"/>
        <v>0</v>
      </c>
      <c r="J2719" s="4">
        <f t="shared" si="301"/>
        <v>0</v>
      </c>
      <c r="K2719" s="4">
        <f t="shared" si="297"/>
        <v>0</v>
      </c>
      <c r="L2719" s="5">
        <f t="shared" si="302"/>
        <v>0</v>
      </c>
      <c r="M2719" s="137">
        <f>'PVWatts Hourly Results (1)'!L2730/1000</f>
        <v>0</v>
      </c>
      <c r="N2719" s="3">
        <f>'PVWatts Hourly Results (2)'!L2730/1000</f>
        <v>0</v>
      </c>
      <c r="O2719" s="3">
        <f>'PVWatts Hourly Results (3)'!L2730/1000</f>
        <v>0</v>
      </c>
      <c r="P2719" s="3">
        <f>'PVWatts Hourly Results (4)'!L2730/1000</f>
        <v>0</v>
      </c>
      <c r="Q2719" s="130">
        <f>'PVWatts Hourly Results (5)'!L2730/1000</f>
        <v>0</v>
      </c>
    </row>
    <row r="2720" spans="2:17" x14ac:dyDescent="0.25">
      <c r="B2720" s="8">
        <v>4</v>
      </c>
      <c r="C2720" s="9">
        <v>23</v>
      </c>
      <c r="D2720" s="134">
        <f>'PVWatts Hourly Results (1)'!C2731</f>
        <v>0</v>
      </c>
      <c r="E2720" s="127">
        <f>DATE(YEAR(Inputs!$D$5),Summary!B2720,Summary!C2720)+TIME(D2720,0,0)</f>
        <v>114</v>
      </c>
      <c r="F2720" s="4">
        <f t="shared" si="298"/>
        <v>0</v>
      </c>
      <c r="G2720" s="4">
        <f t="shared" si="296"/>
        <v>2</v>
      </c>
      <c r="H2720" s="4">
        <f t="shared" si="299"/>
        <v>1</v>
      </c>
      <c r="I2720" s="4">
        <f t="shared" si="300"/>
        <v>0</v>
      </c>
      <c r="J2720" s="4">
        <f t="shared" si="301"/>
        <v>0</v>
      </c>
      <c r="K2720" s="4">
        <f t="shared" si="297"/>
        <v>0</v>
      </c>
      <c r="L2720" s="5">
        <f t="shared" si="302"/>
        <v>0</v>
      </c>
      <c r="M2720" s="137">
        <f>'PVWatts Hourly Results (1)'!L2731/1000</f>
        <v>0</v>
      </c>
      <c r="N2720" s="3">
        <f>'PVWatts Hourly Results (2)'!L2731/1000</f>
        <v>0</v>
      </c>
      <c r="O2720" s="3">
        <f>'PVWatts Hourly Results (3)'!L2731/1000</f>
        <v>0</v>
      </c>
      <c r="P2720" s="3">
        <f>'PVWatts Hourly Results (4)'!L2731/1000</f>
        <v>0</v>
      </c>
      <c r="Q2720" s="130">
        <f>'PVWatts Hourly Results (5)'!L2731/1000</f>
        <v>0</v>
      </c>
    </row>
    <row r="2721" spans="2:17" x14ac:dyDescent="0.25">
      <c r="B2721" s="8">
        <v>4</v>
      </c>
      <c r="C2721" s="9">
        <v>23</v>
      </c>
      <c r="D2721" s="134">
        <f>'PVWatts Hourly Results (1)'!C2732</f>
        <v>0</v>
      </c>
      <c r="E2721" s="127">
        <f>DATE(YEAR(Inputs!$D$5),Summary!B2721,Summary!C2721)+TIME(D2721,0,0)</f>
        <v>114</v>
      </c>
      <c r="F2721" s="4">
        <f t="shared" si="298"/>
        <v>0</v>
      </c>
      <c r="G2721" s="4">
        <f t="shared" si="296"/>
        <v>2</v>
      </c>
      <c r="H2721" s="4">
        <f t="shared" si="299"/>
        <v>1</v>
      </c>
      <c r="I2721" s="4">
        <f t="shared" si="300"/>
        <v>0</v>
      </c>
      <c r="J2721" s="4">
        <f t="shared" si="301"/>
        <v>0</v>
      </c>
      <c r="K2721" s="4">
        <f t="shared" si="297"/>
        <v>0</v>
      </c>
      <c r="L2721" s="5">
        <f t="shared" si="302"/>
        <v>0</v>
      </c>
      <c r="M2721" s="137">
        <f>'PVWatts Hourly Results (1)'!L2732/1000</f>
        <v>0</v>
      </c>
      <c r="N2721" s="3">
        <f>'PVWatts Hourly Results (2)'!L2732/1000</f>
        <v>0</v>
      </c>
      <c r="O2721" s="3">
        <f>'PVWatts Hourly Results (3)'!L2732/1000</f>
        <v>0</v>
      </c>
      <c r="P2721" s="3">
        <f>'PVWatts Hourly Results (4)'!L2732/1000</f>
        <v>0</v>
      </c>
      <c r="Q2721" s="130">
        <f>'PVWatts Hourly Results (5)'!L2732/1000</f>
        <v>0</v>
      </c>
    </row>
    <row r="2722" spans="2:17" x14ac:dyDescent="0.25">
      <c r="B2722" s="8">
        <v>4</v>
      </c>
      <c r="C2722" s="9">
        <v>23</v>
      </c>
      <c r="D2722" s="134">
        <f>'PVWatts Hourly Results (1)'!C2733</f>
        <v>0</v>
      </c>
      <c r="E2722" s="127">
        <f>DATE(YEAR(Inputs!$D$5),Summary!B2722,Summary!C2722)+TIME(D2722,0,0)</f>
        <v>114</v>
      </c>
      <c r="F2722" s="4">
        <f t="shared" si="298"/>
        <v>0</v>
      </c>
      <c r="G2722" s="4">
        <f t="shared" si="296"/>
        <v>2</v>
      </c>
      <c r="H2722" s="4">
        <f t="shared" si="299"/>
        <v>1</v>
      </c>
      <c r="I2722" s="4">
        <f t="shared" si="300"/>
        <v>0</v>
      </c>
      <c r="J2722" s="4">
        <f t="shared" si="301"/>
        <v>0</v>
      </c>
      <c r="K2722" s="4">
        <f t="shared" si="297"/>
        <v>0</v>
      </c>
      <c r="L2722" s="5">
        <f t="shared" si="302"/>
        <v>0</v>
      </c>
      <c r="M2722" s="137">
        <f>'PVWatts Hourly Results (1)'!L2733/1000</f>
        <v>0</v>
      </c>
      <c r="N2722" s="3">
        <f>'PVWatts Hourly Results (2)'!L2733/1000</f>
        <v>0</v>
      </c>
      <c r="O2722" s="3">
        <f>'PVWatts Hourly Results (3)'!L2733/1000</f>
        <v>0</v>
      </c>
      <c r="P2722" s="3">
        <f>'PVWatts Hourly Results (4)'!L2733/1000</f>
        <v>0</v>
      </c>
      <c r="Q2722" s="130">
        <f>'PVWatts Hourly Results (5)'!L2733/1000</f>
        <v>0</v>
      </c>
    </row>
    <row r="2723" spans="2:17" x14ac:dyDescent="0.25">
      <c r="B2723" s="8">
        <v>4</v>
      </c>
      <c r="C2723" s="9">
        <v>23</v>
      </c>
      <c r="D2723" s="134">
        <f>'PVWatts Hourly Results (1)'!C2734</f>
        <v>0</v>
      </c>
      <c r="E2723" s="127">
        <f>DATE(YEAR(Inputs!$D$5),Summary!B2723,Summary!C2723)+TIME(D2723,0,0)</f>
        <v>114</v>
      </c>
      <c r="F2723" s="4">
        <f t="shared" si="298"/>
        <v>0</v>
      </c>
      <c r="G2723" s="4">
        <f t="shared" si="296"/>
        <v>2</v>
      </c>
      <c r="H2723" s="4">
        <f t="shared" si="299"/>
        <v>1</v>
      </c>
      <c r="I2723" s="4">
        <f t="shared" si="300"/>
        <v>0</v>
      </c>
      <c r="J2723" s="4">
        <f t="shared" si="301"/>
        <v>0</v>
      </c>
      <c r="K2723" s="4">
        <f t="shared" si="297"/>
        <v>0</v>
      </c>
      <c r="L2723" s="5">
        <f t="shared" si="302"/>
        <v>0</v>
      </c>
      <c r="M2723" s="137">
        <f>'PVWatts Hourly Results (1)'!L2734/1000</f>
        <v>0</v>
      </c>
      <c r="N2723" s="3">
        <f>'PVWatts Hourly Results (2)'!L2734/1000</f>
        <v>0</v>
      </c>
      <c r="O2723" s="3">
        <f>'PVWatts Hourly Results (3)'!L2734/1000</f>
        <v>0</v>
      </c>
      <c r="P2723" s="3">
        <f>'PVWatts Hourly Results (4)'!L2734/1000</f>
        <v>0</v>
      </c>
      <c r="Q2723" s="130">
        <f>'PVWatts Hourly Results (5)'!L2734/1000</f>
        <v>0</v>
      </c>
    </row>
    <row r="2724" spans="2:17" x14ac:dyDescent="0.25">
      <c r="B2724" s="8">
        <v>4</v>
      </c>
      <c r="C2724" s="9">
        <v>23</v>
      </c>
      <c r="D2724" s="134">
        <f>'PVWatts Hourly Results (1)'!C2735</f>
        <v>0</v>
      </c>
      <c r="E2724" s="127">
        <f>DATE(YEAR(Inputs!$D$5),Summary!B2724,Summary!C2724)+TIME(D2724,0,0)</f>
        <v>114</v>
      </c>
      <c r="F2724" s="4">
        <f t="shared" si="298"/>
        <v>0</v>
      </c>
      <c r="G2724" s="4">
        <f t="shared" si="296"/>
        <v>2</v>
      </c>
      <c r="H2724" s="4">
        <f t="shared" si="299"/>
        <v>1</v>
      </c>
      <c r="I2724" s="4">
        <f t="shared" si="300"/>
        <v>0</v>
      </c>
      <c r="J2724" s="4">
        <f t="shared" si="301"/>
        <v>0</v>
      </c>
      <c r="K2724" s="4">
        <f t="shared" si="297"/>
        <v>0</v>
      </c>
      <c r="L2724" s="5">
        <f t="shared" si="302"/>
        <v>0</v>
      </c>
      <c r="M2724" s="137">
        <f>'PVWatts Hourly Results (1)'!L2735/1000</f>
        <v>0</v>
      </c>
      <c r="N2724" s="3">
        <f>'PVWatts Hourly Results (2)'!L2735/1000</f>
        <v>0</v>
      </c>
      <c r="O2724" s="3">
        <f>'PVWatts Hourly Results (3)'!L2735/1000</f>
        <v>0</v>
      </c>
      <c r="P2724" s="3">
        <f>'PVWatts Hourly Results (4)'!L2735/1000</f>
        <v>0</v>
      </c>
      <c r="Q2724" s="130">
        <f>'PVWatts Hourly Results (5)'!L2735/1000</f>
        <v>0</v>
      </c>
    </row>
    <row r="2725" spans="2:17" x14ac:dyDescent="0.25">
      <c r="B2725" s="8">
        <v>4</v>
      </c>
      <c r="C2725" s="9">
        <v>23</v>
      </c>
      <c r="D2725" s="134">
        <f>'PVWatts Hourly Results (1)'!C2736</f>
        <v>0</v>
      </c>
      <c r="E2725" s="127">
        <f>DATE(YEAR(Inputs!$D$5),Summary!B2725,Summary!C2725)+TIME(D2725,0,0)</f>
        <v>114</v>
      </c>
      <c r="F2725" s="4">
        <f t="shared" si="298"/>
        <v>0</v>
      </c>
      <c r="G2725" s="4">
        <f t="shared" si="296"/>
        <v>2</v>
      </c>
      <c r="H2725" s="4">
        <f t="shared" si="299"/>
        <v>1</v>
      </c>
      <c r="I2725" s="4">
        <f t="shared" si="300"/>
        <v>0</v>
      </c>
      <c r="J2725" s="4">
        <f t="shared" si="301"/>
        <v>0</v>
      </c>
      <c r="K2725" s="4">
        <f t="shared" si="297"/>
        <v>0</v>
      </c>
      <c r="L2725" s="5">
        <f t="shared" si="302"/>
        <v>0</v>
      </c>
      <c r="M2725" s="137">
        <f>'PVWatts Hourly Results (1)'!L2736/1000</f>
        <v>0</v>
      </c>
      <c r="N2725" s="3">
        <f>'PVWatts Hourly Results (2)'!L2736/1000</f>
        <v>0</v>
      </c>
      <c r="O2725" s="3">
        <f>'PVWatts Hourly Results (3)'!L2736/1000</f>
        <v>0</v>
      </c>
      <c r="P2725" s="3">
        <f>'PVWatts Hourly Results (4)'!L2736/1000</f>
        <v>0</v>
      </c>
      <c r="Q2725" s="130">
        <f>'PVWatts Hourly Results (5)'!L2736/1000</f>
        <v>0</v>
      </c>
    </row>
    <row r="2726" spans="2:17" x14ac:dyDescent="0.25">
      <c r="B2726" s="8">
        <v>4</v>
      </c>
      <c r="C2726" s="9">
        <v>23</v>
      </c>
      <c r="D2726" s="134">
        <f>'PVWatts Hourly Results (1)'!C2737</f>
        <v>0</v>
      </c>
      <c r="E2726" s="127">
        <f>DATE(YEAR(Inputs!$D$5),Summary!B2726,Summary!C2726)+TIME(D2726,0,0)</f>
        <v>114</v>
      </c>
      <c r="F2726" s="4">
        <f t="shared" si="298"/>
        <v>0</v>
      </c>
      <c r="G2726" s="4">
        <f t="shared" si="296"/>
        <v>2</v>
      </c>
      <c r="H2726" s="4">
        <f t="shared" si="299"/>
        <v>1</v>
      </c>
      <c r="I2726" s="4">
        <f t="shared" si="300"/>
        <v>0</v>
      </c>
      <c r="J2726" s="4">
        <f t="shared" si="301"/>
        <v>0</v>
      </c>
      <c r="K2726" s="4">
        <f t="shared" si="297"/>
        <v>0</v>
      </c>
      <c r="L2726" s="5">
        <f t="shared" si="302"/>
        <v>0</v>
      </c>
      <c r="M2726" s="137">
        <f>'PVWatts Hourly Results (1)'!L2737/1000</f>
        <v>0</v>
      </c>
      <c r="N2726" s="3">
        <f>'PVWatts Hourly Results (2)'!L2737/1000</f>
        <v>0</v>
      </c>
      <c r="O2726" s="3">
        <f>'PVWatts Hourly Results (3)'!L2737/1000</f>
        <v>0</v>
      </c>
      <c r="P2726" s="3">
        <f>'PVWatts Hourly Results (4)'!L2737/1000</f>
        <v>0</v>
      </c>
      <c r="Q2726" s="130">
        <f>'PVWatts Hourly Results (5)'!L2737/1000</f>
        <v>0</v>
      </c>
    </row>
    <row r="2727" spans="2:17" x14ac:dyDescent="0.25">
      <c r="B2727" s="8">
        <v>4</v>
      </c>
      <c r="C2727" s="9">
        <v>23</v>
      </c>
      <c r="D2727" s="134">
        <f>'PVWatts Hourly Results (1)'!C2738</f>
        <v>0</v>
      </c>
      <c r="E2727" s="127">
        <f>DATE(YEAR(Inputs!$D$5),Summary!B2727,Summary!C2727)+TIME(D2727,0,0)</f>
        <v>114</v>
      </c>
      <c r="F2727" s="4">
        <f t="shared" si="298"/>
        <v>0</v>
      </c>
      <c r="G2727" s="4">
        <f t="shared" si="296"/>
        <v>2</v>
      </c>
      <c r="H2727" s="4">
        <f t="shared" si="299"/>
        <v>1</v>
      </c>
      <c r="I2727" s="4">
        <f t="shared" si="300"/>
        <v>0</v>
      </c>
      <c r="J2727" s="4">
        <f t="shared" si="301"/>
        <v>0</v>
      </c>
      <c r="K2727" s="4">
        <f t="shared" si="297"/>
        <v>0</v>
      </c>
      <c r="L2727" s="5">
        <f t="shared" si="302"/>
        <v>0</v>
      </c>
      <c r="M2727" s="137">
        <f>'PVWatts Hourly Results (1)'!L2738/1000</f>
        <v>0</v>
      </c>
      <c r="N2727" s="3">
        <f>'PVWatts Hourly Results (2)'!L2738/1000</f>
        <v>0</v>
      </c>
      <c r="O2727" s="3">
        <f>'PVWatts Hourly Results (3)'!L2738/1000</f>
        <v>0</v>
      </c>
      <c r="P2727" s="3">
        <f>'PVWatts Hourly Results (4)'!L2738/1000</f>
        <v>0</v>
      </c>
      <c r="Q2727" s="130">
        <f>'PVWatts Hourly Results (5)'!L2738/1000</f>
        <v>0</v>
      </c>
    </row>
    <row r="2728" spans="2:17" x14ac:dyDescent="0.25">
      <c r="B2728" s="8">
        <v>4</v>
      </c>
      <c r="C2728" s="9">
        <v>23</v>
      </c>
      <c r="D2728" s="134">
        <f>'PVWatts Hourly Results (1)'!C2739</f>
        <v>0</v>
      </c>
      <c r="E2728" s="127">
        <f>DATE(YEAR(Inputs!$D$5),Summary!B2728,Summary!C2728)+TIME(D2728,0,0)</f>
        <v>114</v>
      </c>
      <c r="F2728" s="4">
        <f t="shared" si="298"/>
        <v>0</v>
      </c>
      <c r="G2728" s="4">
        <f t="shared" si="296"/>
        <v>2</v>
      </c>
      <c r="H2728" s="4">
        <f t="shared" si="299"/>
        <v>1</v>
      </c>
      <c r="I2728" s="4">
        <f t="shared" si="300"/>
        <v>0</v>
      </c>
      <c r="J2728" s="4">
        <f t="shared" si="301"/>
        <v>0</v>
      </c>
      <c r="K2728" s="4">
        <f t="shared" si="297"/>
        <v>0</v>
      </c>
      <c r="L2728" s="5">
        <f t="shared" si="302"/>
        <v>0</v>
      </c>
      <c r="M2728" s="137">
        <f>'PVWatts Hourly Results (1)'!L2739/1000</f>
        <v>0</v>
      </c>
      <c r="N2728" s="3">
        <f>'PVWatts Hourly Results (2)'!L2739/1000</f>
        <v>0</v>
      </c>
      <c r="O2728" s="3">
        <f>'PVWatts Hourly Results (3)'!L2739/1000</f>
        <v>0</v>
      </c>
      <c r="P2728" s="3">
        <f>'PVWatts Hourly Results (4)'!L2739/1000</f>
        <v>0</v>
      </c>
      <c r="Q2728" s="130">
        <f>'PVWatts Hourly Results (5)'!L2739/1000</f>
        <v>0</v>
      </c>
    </row>
    <row r="2729" spans="2:17" x14ac:dyDescent="0.25">
      <c r="B2729" s="8">
        <v>4</v>
      </c>
      <c r="C2729" s="9">
        <v>23</v>
      </c>
      <c r="D2729" s="134">
        <f>'PVWatts Hourly Results (1)'!C2740</f>
        <v>0</v>
      </c>
      <c r="E2729" s="127">
        <f>DATE(YEAR(Inputs!$D$5),Summary!B2729,Summary!C2729)+TIME(D2729,0,0)</f>
        <v>114</v>
      </c>
      <c r="F2729" s="4">
        <f t="shared" si="298"/>
        <v>0</v>
      </c>
      <c r="G2729" s="4">
        <f t="shared" si="296"/>
        <v>2</v>
      </c>
      <c r="H2729" s="4">
        <f t="shared" si="299"/>
        <v>1</v>
      </c>
      <c r="I2729" s="4">
        <f t="shared" si="300"/>
        <v>0</v>
      </c>
      <c r="J2729" s="4">
        <f t="shared" si="301"/>
        <v>0</v>
      </c>
      <c r="K2729" s="4">
        <f t="shared" si="297"/>
        <v>0</v>
      </c>
      <c r="L2729" s="5">
        <f t="shared" si="302"/>
        <v>0</v>
      </c>
      <c r="M2729" s="137">
        <f>'PVWatts Hourly Results (1)'!L2740/1000</f>
        <v>0</v>
      </c>
      <c r="N2729" s="3">
        <f>'PVWatts Hourly Results (2)'!L2740/1000</f>
        <v>0</v>
      </c>
      <c r="O2729" s="3">
        <f>'PVWatts Hourly Results (3)'!L2740/1000</f>
        <v>0</v>
      </c>
      <c r="P2729" s="3">
        <f>'PVWatts Hourly Results (4)'!L2740/1000</f>
        <v>0</v>
      </c>
      <c r="Q2729" s="130">
        <f>'PVWatts Hourly Results (5)'!L2740/1000</f>
        <v>0</v>
      </c>
    </row>
    <row r="2730" spans="2:17" x14ac:dyDescent="0.25">
      <c r="B2730" s="8">
        <v>4</v>
      </c>
      <c r="C2730" s="9">
        <v>23</v>
      </c>
      <c r="D2730" s="134">
        <f>'PVWatts Hourly Results (1)'!C2741</f>
        <v>0</v>
      </c>
      <c r="E2730" s="127">
        <f>DATE(YEAR(Inputs!$D$5),Summary!B2730,Summary!C2730)+TIME(D2730,0,0)</f>
        <v>114</v>
      </c>
      <c r="F2730" s="4">
        <f t="shared" si="298"/>
        <v>0</v>
      </c>
      <c r="G2730" s="4">
        <f t="shared" si="296"/>
        <v>2</v>
      </c>
      <c r="H2730" s="4">
        <f t="shared" si="299"/>
        <v>1</v>
      </c>
      <c r="I2730" s="4">
        <f t="shared" si="300"/>
        <v>0</v>
      </c>
      <c r="J2730" s="4">
        <f t="shared" si="301"/>
        <v>0</v>
      </c>
      <c r="K2730" s="4">
        <f t="shared" si="297"/>
        <v>0</v>
      </c>
      <c r="L2730" s="5">
        <f t="shared" si="302"/>
        <v>0</v>
      </c>
      <c r="M2730" s="137">
        <f>'PVWatts Hourly Results (1)'!L2741/1000</f>
        <v>0</v>
      </c>
      <c r="N2730" s="3">
        <f>'PVWatts Hourly Results (2)'!L2741/1000</f>
        <v>0</v>
      </c>
      <c r="O2730" s="3">
        <f>'PVWatts Hourly Results (3)'!L2741/1000</f>
        <v>0</v>
      </c>
      <c r="P2730" s="3">
        <f>'PVWatts Hourly Results (4)'!L2741/1000</f>
        <v>0</v>
      </c>
      <c r="Q2730" s="130">
        <f>'PVWatts Hourly Results (5)'!L2741/1000</f>
        <v>0</v>
      </c>
    </row>
    <row r="2731" spans="2:17" x14ac:dyDescent="0.25">
      <c r="B2731" s="8">
        <v>4</v>
      </c>
      <c r="C2731" s="9">
        <v>23</v>
      </c>
      <c r="D2731" s="134">
        <f>'PVWatts Hourly Results (1)'!C2742</f>
        <v>0</v>
      </c>
      <c r="E2731" s="127">
        <f>DATE(YEAR(Inputs!$D$5),Summary!B2731,Summary!C2731)+TIME(D2731,0,0)</f>
        <v>114</v>
      </c>
      <c r="F2731" s="4">
        <f t="shared" si="298"/>
        <v>0</v>
      </c>
      <c r="G2731" s="4">
        <f t="shared" si="296"/>
        <v>2</v>
      </c>
      <c r="H2731" s="4">
        <f t="shared" si="299"/>
        <v>1</v>
      </c>
      <c r="I2731" s="4">
        <f t="shared" si="300"/>
        <v>0</v>
      </c>
      <c r="J2731" s="4">
        <f t="shared" si="301"/>
        <v>0</v>
      </c>
      <c r="K2731" s="4">
        <f t="shared" si="297"/>
        <v>0</v>
      </c>
      <c r="L2731" s="5">
        <f t="shared" si="302"/>
        <v>0</v>
      </c>
      <c r="M2731" s="137">
        <f>'PVWatts Hourly Results (1)'!L2742/1000</f>
        <v>0</v>
      </c>
      <c r="N2731" s="3">
        <f>'PVWatts Hourly Results (2)'!L2742/1000</f>
        <v>0</v>
      </c>
      <c r="O2731" s="3">
        <f>'PVWatts Hourly Results (3)'!L2742/1000</f>
        <v>0</v>
      </c>
      <c r="P2731" s="3">
        <f>'PVWatts Hourly Results (4)'!L2742/1000</f>
        <v>0</v>
      </c>
      <c r="Q2731" s="130">
        <f>'PVWatts Hourly Results (5)'!L2742/1000</f>
        <v>0</v>
      </c>
    </row>
    <row r="2732" spans="2:17" x14ac:dyDescent="0.25">
      <c r="B2732" s="8">
        <v>4</v>
      </c>
      <c r="C2732" s="9">
        <v>23</v>
      </c>
      <c r="D2732" s="134">
        <f>'PVWatts Hourly Results (1)'!C2743</f>
        <v>0</v>
      </c>
      <c r="E2732" s="127">
        <f>DATE(YEAR(Inputs!$D$5),Summary!B2732,Summary!C2732)+TIME(D2732,0,0)</f>
        <v>114</v>
      </c>
      <c r="F2732" s="4">
        <f t="shared" si="298"/>
        <v>0</v>
      </c>
      <c r="G2732" s="4">
        <f t="shared" si="296"/>
        <v>2</v>
      </c>
      <c r="H2732" s="4">
        <f t="shared" si="299"/>
        <v>1</v>
      </c>
      <c r="I2732" s="4">
        <f t="shared" si="300"/>
        <v>0</v>
      </c>
      <c r="J2732" s="4">
        <f t="shared" si="301"/>
        <v>0</v>
      </c>
      <c r="K2732" s="4">
        <f t="shared" si="297"/>
        <v>0</v>
      </c>
      <c r="L2732" s="5">
        <f t="shared" si="302"/>
        <v>0</v>
      </c>
      <c r="M2732" s="137">
        <f>'PVWatts Hourly Results (1)'!L2743/1000</f>
        <v>0</v>
      </c>
      <c r="N2732" s="3">
        <f>'PVWatts Hourly Results (2)'!L2743/1000</f>
        <v>0</v>
      </c>
      <c r="O2732" s="3">
        <f>'PVWatts Hourly Results (3)'!L2743/1000</f>
        <v>0</v>
      </c>
      <c r="P2732" s="3">
        <f>'PVWatts Hourly Results (4)'!L2743/1000</f>
        <v>0</v>
      </c>
      <c r="Q2732" s="130">
        <f>'PVWatts Hourly Results (5)'!L2743/1000</f>
        <v>0</v>
      </c>
    </row>
    <row r="2733" spans="2:17" x14ac:dyDescent="0.25">
      <c r="B2733" s="8">
        <v>4</v>
      </c>
      <c r="C2733" s="9">
        <v>23</v>
      </c>
      <c r="D2733" s="134">
        <f>'PVWatts Hourly Results (1)'!C2744</f>
        <v>0</v>
      </c>
      <c r="E2733" s="127">
        <f>DATE(YEAR(Inputs!$D$5),Summary!B2733,Summary!C2733)+TIME(D2733,0,0)</f>
        <v>114</v>
      </c>
      <c r="F2733" s="4">
        <f t="shared" si="298"/>
        <v>0</v>
      </c>
      <c r="G2733" s="4">
        <f t="shared" si="296"/>
        <v>2</v>
      </c>
      <c r="H2733" s="4">
        <f t="shared" si="299"/>
        <v>1</v>
      </c>
      <c r="I2733" s="4">
        <f t="shared" si="300"/>
        <v>0</v>
      </c>
      <c r="J2733" s="4">
        <f t="shared" si="301"/>
        <v>0</v>
      </c>
      <c r="K2733" s="4">
        <f t="shared" si="297"/>
        <v>0</v>
      </c>
      <c r="L2733" s="5">
        <f t="shared" si="302"/>
        <v>0</v>
      </c>
      <c r="M2733" s="137">
        <f>'PVWatts Hourly Results (1)'!L2744/1000</f>
        <v>0</v>
      </c>
      <c r="N2733" s="3">
        <f>'PVWatts Hourly Results (2)'!L2744/1000</f>
        <v>0</v>
      </c>
      <c r="O2733" s="3">
        <f>'PVWatts Hourly Results (3)'!L2744/1000</f>
        <v>0</v>
      </c>
      <c r="P2733" s="3">
        <f>'PVWatts Hourly Results (4)'!L2744/1000</f>
        <v>0</v>
      </c>
      <c r="Q2733" s="130">
        <f>'PVWatts Hourly Results (5)'!L2744/1000</f>
        <v>0</v>
      </c>
    </row>
    <row r="2734" spans="2:17" x14ac:dyDescent="0.25">
      <c r="B2734" s="8">
        <v>4</v>
      </c>
      <c r="C2734" s="9">
        <v>24</v>
      </c>
      <c r="D2734" s="134">
        <f>'PVWatts Hourly Results (1)'!C2745</f>
        <v>0</v>
      </c>
      <c r="E2734" s="127">
        <f>DATE(YEAR(Inputs!$D$5),Summary!B2734,Summary!C2734)+TIME(D2734,0,0)</f>
        <v>115</v>
      </c>
      <c r="F2734" s="4">
        <f t="shared" si="298"/>
        <v>0</v>
      </c>
      <c r="G2734" s="4">
        <f t="shared" si="296"/>
        <v>3</v>
      </c>
      <c r="H2734" s="4">
        <f t="shared" si="299"/>
        <v>1</v>
      </c>
      <c r="I2734" s="4">
        <f t="shared" si="300"/>
        <v>0</v>
      </c>
      <c r="J2734" s="4">
        <f t="shared" si="301"/>
        <v>0</v>
      </c>
      <c r="K2734" s="4">
        <f t="shared" si="297"/>
        <v>0</v>
      </c>
      <c r="L2734" s="5">
        <f t="shared" si="302"/>
        <v>0</v>
      </c>
      <c r="M2734" s="137">
        <f>'PVWatts Hourly Results (1)'!L2745/1000</f>
        <v>0</v>
      </c>
      <c r="N2734" s="3">
        <f>'PVWatts Hourly Results (2)'!L2745/1000</f>
        <v>0</v>
      </c>
      <c r="O2734" s="3">
        <f>'PVWatts Hourly Results (3)'!L2745/1000</f>
        <v>0</v>
      </c>
      <c r="P2734" s="3">
        <f>'PVWatts Hourly Results (4)'!L2745/1000</f>
        <v>0</v>
      </c>
      <c r="Q2734" s="130">
        <f>'PVWatts Hourly Results (5)'!L2745/1000</f>
        <v>0</v>
      </c>
    </row>
    <row r="2735" spans="2:17" x14ac:dyDescent="0.25">
      <c r="B2735" s="8">
        <v>4</v>
      </c>
      <c r="C2735" s="9">
        <v>24</v>
      </c>
      <c r="D2735" s="134">
        <f>'PVWatts Hourly Results (1)'!C2746</f>
        <v>0</v>
      </c>
      <c r="E2735" s="127">
        <f>DATE(YEAR(Inputs!$D$5),Summary!B2735,Summary!C2735)+TIME(D2735,0,0)</f>
        <v>115</v>
      </c>
      <c r="F2735" s="4">
        <f t="shared" si="298"/>
        <v>0</v>
      </c>
      <c r="G2735" s="4">
        <f t="shared" si="296"/>
        <v>3</v>
      </c>
      <c r="H2735" s="4">
        <f t="shared" si="299"/>
        <v>1</v>
      </c>
      <c r="I2735" s="4">
        <f t="shared" si="300"/>
        <v>0</v>
      </c>
      <c r="J2735" s="4">
        <f t="shared" si="301"/>
        <v>0</v>
      </c>
      <c r="K2735" s="4">
        <f t="shared" si="297"/>
        <v>0</v>
      </c>
      <c r="L2735" s="5">
        <f t="shared" si="302"/>
        <v>0</v>
      </c>
      <c r="M2735" s="137">
        <f>'PVWatts Hourly Results (1)'!L2746/1000</f>
        <v>0</v>
      </c>
      <c r="N2735" s="3">
        <f>'PVWatts Hourly Results (2)'!L2746/1000</f>
        <v>0</v>
      </c>
      <c r="O2735" s="3">
        <f>'PVWatts Hourly Results (3)'!L2746/1000</f>
        <v>0</v>
      </c>
      <c r="P2735" s="3">
        <f>'PVWatts Hourly Results (4)'!L2746/1000</f>
        <v>0</v>
      </c>
      <c r="Q2735" s="130">
        <f>'PVWatts Hourly Results (5)'!L2746/1000</f>
        <v>0</v>
      </c>
    </row>
    <row r="2736" spans="2:17" x14ac:dyDescent="0.25">
      <c r="B2736" s="8">
        <v>4</v>
      </c>
      <c r="C2736" s="9">
        <v>24</v>
      </c>
      <c r="D2736" s="134">
        <f>'PVWatts Hourly Results (1)'!C2747</f>
        <v>0</v>
      </c>
      <c r="E2736" s="127">
        <f>DATE(YEAR(Inputs!$D$5),Summary!B2736,Summary!C2736)+TIME(D2736,0,0)</f>
        <v>115</v>
      </c>
      <c r="F2736" s="4">
        <f t="shared" si="298"/>
        <v>0</v>
      </c>
      <c r="G2736" s="4">
        <f t="shared" si="296"/>
        <v>3</v>
      </c>
      <c r="H2736" s="4">
        <f t="shared" si="299"/>
        <v>1</v>
      </c>
      <c r="I2736" s="4">
        <f t="shared" si="300"/>
        <v>0</v>
      </c>
      <c r="J2736" s="4">
        <f t="shared" si="301"/>
        <v>0</v>
      </c>
      <c r="K2736" s="4">
        <f t="shared" si="297"/>
        <v>0</v>
      </c>
      <c r="L2736" s="5">
        <f t="shared" si="302"/>
        <v>0</v>
      </c>
      <c r="M2736" s="137">
        <f>'PVWatts Hourly Results (1)'!L2747/1000</f>
        <v>0</v>
      </c>
      <c r="N2736" s="3">
        <f>'PVWatts Hourly Results (2)'!L2747/1000</f>
        <v>0</v>
      </c>
      <c r="O2736" s="3">
        <f>'PVWatts Hourly Results (3)'!L2747/1000</f>
        <v>0</v>
      </c>
      <c r="P2736" s="3">
        <f>'PVWatts Hourly Results (4)'!L2747/1000</f>
        <v>0</v>
      </c>
      <c r="Q2736" s="130">
        <f>'PVWatts Hourly Results (5)'!L2747/1000</f>
        <v>0</v>
      </c>
    </row>
    <row r="2737" spans="2:17" x14ac:dyDescent="0.25">
      <c r="B2737" s="8">
        <v>4</v>
      </c>
      <c r="C2737" s="9">
        <v>24</v>
      </c>
      <c r="D2737" s="134">
        <f>'PVWatts Hourly Results (1)'!C2748</f>
        <v>0</v>
      </c>
      <c r="E2737" s="127">
        <f>DATE(YEAR(Inputs!$D$5),Summary!B2737,Summary!C2737)+TIME(D2737,0,0)</f>
        <v>115</v>
      </c>
      <c r="F2737" s="4">
        <f t="shared" si="298"/>
        <v>0</v>
      </c>
      <c r="G2737" s="4">
        <f t="shared" si="296"/>
        <v>3</v>
      </c>
      <c r="H2737" s="4">
        <f t="shared" si="299"/>
        <v>1</v>
      </c>
      <c r="I2737" s="4">
        <f t="shared" si="300"/>
        <v>0</v>
      </c>
      <c r="J2737" s="4">
        <f t="shared" si="301"/>
        <v>0</v>
      </c>
      <c r="K2737" s="4">
        <f t="shared" si="297"/>
        <v>0</v>
      </c>
      <c r="L2737" s="5">
        <f t="shared" si="302"/>
        <v>0</v>
      </c>
      <c r="M2737" s="137">
        <f>'PVWatts Hourly Results (1)'!L2748/1000</f>
        <v>0</v>
      </c>
      <c r="N2737" s="3">
        <f>'PVWatts Hourly Results (2)'!L2748/1000</f>
        <v>0</v>
      </c>
      <c r="O2737" s="3">
        <f>'PVWatts Hourly Results (3)'!L2748/1000</f>
        <v>0</v>
      </c>
      <c r="P2737" s="3">
        <f>'PVWatts Hourly Results (4)'!L2748/1000</f>
        <v>0</v>
      </c>
      <c r="Q2737" s="130">
        <f>'PVWatts Hourly Results (5)'!L2748/1000</f>
        <v>0</v>
      </c>
    </row>
    <row r="2738" spans="2:17" x14ac:dyDescent="0.25">
      <c r="B2738" s="8">
        <v>4</v>
      </c>
      <c r="C2738" s="9">
        <v>24</v>
      </c>
      <c r="D2738" s="134">
        <f>'PVWatts Hourly Results (1)'!C2749</f>
        <v>0</v>
      </c>
      <c r="E2738" s="127">
        <f>DATE(YEAR(Inputs!$D$5),Summary!B2738,Summary!C2738)+TIME(D2738,0,0)</f>
        <v>115</v>
      </c>
      <c r="F2738" s="4">
        <f t="shared" si="298"/>
        <v>0</v>
      </c>
      <c r="G2738" s="4">
        <f t="shared" si="296"/>
        <v>3</v>
      </c>
      <c r="H2738" s="4">
        <f t="shared" si="299"/>
        <v>1</v>
      </c>
      <c r="I2738" s="4">
        <f t="shared" si="300"/>
        <v>0</v>
      </c>
      <c r="J2738" s="4">
        <f t="shared" si="301"/>
        <v>0</v>
      </c>
      <c r="K2738" s="4">
        <f t="shared" si="297"/>
        <v>0</v>
      </c>
      <c r="L2738" s="5">
        <f t="shared" si="302"/>
        <v>0</v>
      </c>
      <c r="M2738" s="137">
        <f>'PVWatts Hourly Results (1)'!L2749/1000</f>
        <v>0</v>
      </c>
      <c r="N2738" s="3">
        <f>'PVWatts Hourly Results (2)'!L2749/1000</f>
        <v>0</v>
      </c>
      <c r="O2738" s="3">
        <f>'PVWatts Hourly Results (3)'!L2749/1000</f>
        <v>0</v>
      </c>
      <c r="P2738" s="3">
        <f>'PVWatts Hourly Results (4)'!L2749/1000</f>
        <v>0</v>
      </c>
      <c r="Q2738" s="130">
        <f>'PVWatts Hourly Results (5)'!L2749/1000</f>
        <v>0</v>
      </c>
    </row>
    <row r="2739" spans="2:17" x14ac:dyDescent="0.25">
      <c r="B2739" s="8">
        <v>4</v>
      </c>
      <c r="C2739" s="9">
        <v>24</v>
      </c>
      <c r="D2739" s="134">
        <f>'PVWatts Hourly Results (1)'!C2750</f>
        <v>0</v>
      </c>
      <c r="E2739" s="127">
        <f>DATE(YEAR(Inputs!$D$5),Summary!B2739,Summary!C2739)+TIME(D2739,0,0)</f>
        <v>115</v>
      </c>
      <c r="F2739" s="4">
        <f t="shared" si="298"/>
        <v>0</v>
      </c>
      <c r="G2739" s="4">
        <f t="shared" si="296"/>
        <v>3</v>
      </c>
      <c r="H2739" s="4">
        <f t="shared" si="299"/>
        <v>1</v>
      </c>
      <c r="I2739" s="4">
        <f t="shared" si="300"/>
        <v>0</v>
      </c>
      <c r="J2739" s="4">
        <f t="shared" si="301"/>
        <v>0</v>
      </c>
      <c r="K2739" s="4">
        <f t="shared" si="297"/>
        <v>0</v>
      </c>
      <c r="L2739" s="5">
        <f t="shared" si="302"/>
        <v>0</v>
      </c>
      <c r="M2739" s="137">
        <f>'PVWatts Hourly Results (1)'!L2750/1000</f>
        <v>0</v>
      </c>
      <c r="N2739" s="3">
        <f>'PVWatts Hourly Results (2)'!L2750/1000</f>
        <v>0</v>
      </c>
      <c r="O2739" s="3">
        <f>'PVWatts Hourly Results (3)'!L2750/1000</f>
        <v>0</v>
      </c>
      <c r="P2739" s="3">
        <f>'PVWatts Hourly Results (4)'!L2750/1000</f>
        <v>0</v>
      </c>
      <c r="Q2739" s="130">
        <f>'PVWatts Hourly Results (5)'!L2750/1000</f>
        <v>0</v>
      </c>
    </row>
    <row r="2740" spans="2:17" x14ac:dyDescent="0.25">
      <c r="B2740" s="8">
        <v>4</v>
      </c>
      <c r="C2740" s="9">
        <v>24</v>
      </c>
      <c r="D2740" s="134">
        <f>'PVWatts Hourly Results (1)'!C2751</f>
        <v>0</v>
      </c>
      <c r="E2740" s="127">
        <f>DATE(YEAR(Inputs!$D$5),Summary!B2740,Summary!C2740)+TIME(D2740,0,0)</f>
        <v>115</v>
      </c>
      <c r="F2740" s="4">
        <f t="shared" si="298"/>
        <v>0</v>
      </c>
      <c r="G2740" s="4">
        <f t="shared" si="296"/>
        <v>3</v>
      </c>
      <c r="H2740" s="4">
        <f t="shared" si="299"/>
        <v>1</v>
      </c>
      <c r="I2740" s="4">
        <f t="shared" si="300"/>
        <v>0</v>
      </c>
      <c r="J2740" s="4">
        <f t="shared" si="301"/>
        <v>0</v>
      </c>
      <c r="K2740" s="4">
        <f t="shared" si="297"/>
        <v>0</v>
      </c>
      <c r="L2740" s="5">
        <f t="shared" si="302"/>
        <v>0</v>
      </c>
      <c r="M2740" s="137">
        <f>'PVWatts Hourly Results (1)'!L2751/1000</f>
        <v>0</v>
      </c>
      <c r="N2740" s="3">
        <f>'PVWatts Hourly Results (2)'!L2751/1000</f>
        <v>0</v>
      </c>
      <c r="O2740" s="3">
        <f>'PVWatts Hourly Results (3)'!L2751/1000</f>
        <v>0</v>
      </c>
      <c r="P2740" s="3">
        <f>'PVWatts Hourly Results (4)'!L2751/1000</f>
        <v>0</v>
      </c>
      <c r="Q2740" s="130">
        <f>'PVWatts Hourly Results (5)'!L2751/1000</f>
        <v>0</v>
      </c>
    </row>
    <row r="2741" spans="2:17" x14ac:dyDescent="0.25">
      <c r="B2741" s="8">
        <v>4</v>
      </c>
      <c r="C2741" s="9">
        <v>24</v>
      </c>
      <c r="D2741" s="134">
        <f>'PVWatts Hourly Results (1)'!C2752</f>
        <v>0</v>
      </c>
      <c r="E2741" s="127">
        <f>DATE(YEAR(Inputs!$D$5),Summary!B2741,Summary!C2741)+TIME(D2741,0,0)</f>
        <v>115</v>
      </c>
      <c r="F2741" s="4">
        <f t="shared" si="298"/>
        <v>0</v>
      </c>
      <c r="G2741" s="4">
        <f t="shared" si="296"/>
        <v>3</v>
      </c>
      <c r="H2741" s="4">
        <f t="shared" si="299"/>
        <v>1</v>
      </c>
      <c r="I2741" s="4">
        <f t="shared" si="300"/>
        <v>0</v>
      </c>
      <c r="J2741" s="4">
        <f t="shared" si="301"/>
        <v>0</v>
      </c>
      <c r="K2741" s="4">
        <f t="shared" si="297"/>
        <v>0</v>
      </c>
      <c r="L2741" s="5">
        <f t="shared" si="302"/>
        <v>0</v>
      </c>
      <c r="M2741" s="137">
        <f>'PVWatts Hourly Results (1)'!L2752/1000</f>
        <v>0</v>
      </c>
      <c r="N2741" s="3">
        <f>'PVWatts Hourly Results (2)'!L2752/1000</f>
        <v>0</v>
      </c>
      <c r="O2741" s="3">
        <f>'PVWatts Hourly Results (3)'!L2752/1000</f>
        <v>0</v>
      </c>
      <c r="P2741" s="3">
        <f>'PVWatts Hourly Results (4)'!L2752/1000</f>
        <v>0</v>
      </c>
      <c r="Q2741" s="130">
        <f>'PVWatts Hourly Results (5)'!L2752/1000</f>
        <v>0</v>
      </c>
    </row>
    <row r="2742" spans="2:17" x14ac:dyDescent="0.25">
      <c r="B2742" s="8">
        <v>4</v>
      </c>
      <c r="C2742" s="9">
        <v>24</v>
      </c>
      <c r="D2742" s="134">
        <f>'PVWatts Hourly Results (1)'!C2753</f>
        <v>0</v>
      </c>
      <c r="E2742" s="127">
        <f>DATE(YEAR(Inputs!$D$5),Summary!B2742,Summary!C2742)+TIME(D2742,0,0)</f>
        <v>115</v>
      </c>
      <c r="F2742" s="4">
        <f t="shared" si="298"/>
        <v>0</v>
      </c>
      <c r="G2742" s="4">
        <f t="shared" si="296"/>
        <v>3</v>
      </c>
      <c r="H2742" s="4">
        <f t="shared" si="299"/>
        <v>1</v>
      </c>
      <c r="I2742" s="4">
        <f t="shared" si="300"/>
        <v>0</v>
      </c>
      <c r="J2742" s="4">
        <f t="shared" si="301"/>
        <v>0</v>
      </c>
      <c r="K2742" s="4">
        <f t="shared" si="297"/>
        <v>0</v>
      </c>
      <c r="L2742" s="5">
        <f t="shared" si="302"/>
        <v>0</v>
      </c>
      <c r="M2742" s="137">
        <f>'PVWatts Hourly Results (1)'!L2753/1000</f>
        <v>0</v>
      </c>
      <c r="N2742" s="3">
        <f>'PVWatts Hourly Results (2)'!L2753/1000</f>
        <v>0</v>
      </c>
      <c r="O2742" s="3">
        <f>'PVWatts Hourly Results (3)'!L2753/1000</f>
        <v>0</v>
      </c>
      <c r="P2742" s="3">
        <f>'PVWatts Hourly Results (4)'!L2753/1000</f>
        <v>0</v>
      </c>
      <c r="Q2742" s="130">
        <f>'PVWatts Hourly Results (5)'!L2753/1000</f>
        <v>0</v>
      </c>
    </row>
    <row r="2743" spans="2:17" x14ac:dyDescent="0.25">
      <c r="B2743" s="8">
        <v>4</v>
      </c>
      <c r="C2743" s="9">
        <v>24</v>
      </c>
      <c r="D2743" s="134">
        <f>'PVWatts Hourly Results (1)'!C2754</f>
        <v>0</v>
      </c>
      <c r="E2743" s="127">
        <f>DATE(YEAR(Inputs!$D$5),Summary!B2743,Summary!C2743)+TIME(D2743,0,0)</f>
        <v>115</v>
      </c>
      <c r="F2743" s="4">
        <f t="shared" si="298"/>
        <v>0</v>
      </c>
      <c r="G2743" s="4">
        <f t="shared" si="296"/>
        <v>3</v>
      </c>
      <c r="H2743" s="4">
        <f t="shared" si="299"/>
        <v>1</v>
      </c>
      <c r="I2743" s="4">
        <f t="shared" si="300"/>
        <v>0</v>
      </c>
      <c r="J2743" s="4">
        <f t="shared" si="301"/>
        <v>0</v>
      </c>
      <c r="K2743" s="4">
        <f t="shared" si="297"/>
        <v>0</v>
      </c>
      <c r="L2743" s="5">
        <f t="shared" si="302"/>
        <v>0</v>
      </c>
      <c r="M2743" s="137">
        <f>'PVWatts Hourly Results (1)'!L2754/1000</f>
        <v>0</v>
      </c>
      <c r="N2743" s="3">
        <f>'PVWatts Hourly Results (2)'!L2754/1000</f>
        <v>0</v>
      </c>
      <c r="O2743" s="3">
        <f>'PVWatts Hourly Results (3)'!L2754/1000</f>
        <v>0</v>
      </c>
      <c r="P2743" s="3">
        <f>'PVWatts Hourly Results (4)'!L2754/1000</f>
        <v>0</v>
      </c>
      <c r="Q2743" s="130">
        <f>'PVWatts Hourly Results (5)'!L2754/1000</f>
        <v>0</v>
      </c>
    </row>
    <row r="2744" spans="2:17" x14ac:dyDescent="0.25">
      <c r="B2744" s="8">
        <v>4</v>
      </c>
      <c r="C2744" s="9">
        <v>24</v>
      </c>
      <c r="D2744" s="134">
        <f>'PVWatts Hourly Results (1)'!C2755</f>
        <v>0</v>
      </c>
      <c r="E2744" s="127">
        <f>DATE(YEAR(Inputs!$D$5),Summary!B2744,Summary!C2744)+TIME(D2744,0,0)</f>
        <v>115</v>
      </c>
      <c r="F2744" s="4">
        <f t="shared" si="298"/>
        <v>0</v>
      </c>
      <c r="G2744" s="4">
        <f t="shared" si="296"/>
        <v>3</v>
      </c>
      <c r="H2744" s="4">
        <f t="shared" si="299"/>
        <v>1</v>
      </c>
      <c r="I2744" s="4">
        <f t="shared" si="300"/>
        <v>0</v>
      </c>
      <c r="J2744" s="4">
        <f t="shared" si="301"/>
        <v>0</v>
      </c>
      <c r="K2744" s="4">
        <f t="shared" si="297"/>
        <v>0</v>
      </c>
      <c r="L2744" s="5">
        <f t="shared" si="302"/>
        <v>0</v>
      </c>
      <c r="M2744" s="137">
        <f>'PVWatts Hourly Results (1)'!L2755/1000</f>
        <v>0</v>
      </c>
      <c r="N2744" s="3">
        <f>'PVWatts Hourly Results (2)'!L2755/1000</f>
        <v>0</v>
      </c>
      <c r="O2744" s="3">
        <f>'PVWatts Hourly Results (3)'!L2755/1000</f>
        <v>0</v>
      </c>
      <c r="P2744" s="3">
        <f>'PVWatts Hourly Results (4)'!L2755/1000</f>
        <v>0</v>
      </c>
      <c r="Q2744" s="130">
        <f>'PVWatts Hourly Results (5)'!L2755/1000</f>
        <v>0</v>
      </c>
    </row>
    <row r="2745" spans="2:17" x14ac:dyDescent="0.25">
      <c r="B2745" s="8">
        <v>4</v>
      </c>
      <c r="C2745" s="9">
        <v>24</v>
      </c>
      <c r="D2745" s="134">
        <f>'PVWatts Hourly Results (1)'!C2756</f>
        <v>0</v>
      </c>
      <c r="E2745" s="127">
        <f>DATE(YEAR(Inputs!$D$5),Summary!B2745,Summary!C2745)+TIME(D2745,0,0)</f>
        <v>115</v>
      </c>
      <c r="F2745" s="4">
        <f t="shared" si="298"/>
        <v>0</v>
      </c>
      <c r="G2745" s="4">
        <f t="shared" si="296"/>
        <v>3</v>
      </c>
      <c r="H2745" s="4">
        <f t="shared" si="299"/>
        <v>1</v>
      </c>
      <c r="I2745" s="4">
        <f t="shared" si="300"/>
        <v>0</v>
      </c>
      <c r="J2745" s="4">
        <f t="shared" si="301"/>
        <v>0</v>
      </c>
      <c r="K2745" s="4">
        <f t="shared" si="297"/>
        <v>0</v>
      </c>
      <c r="L2745" s="5">
        <f t="shared" si="302"/>
        <v>0</v>
      </c>
      <c r="M2745" s="137">
        <f>'PVWatts Hourly Results (1)'!L2756/1000</f>
        <v>0</v>
      </c>
      <c r="N2745" s="3">
        <f>'PVWatts Hourly Results (2)'!L2756/1000</f>
        <v>0</v>
      </c>
      <c r="O2745" s="3">
        <f>'PVWatts Hourly Results (3)'!L2756/1000</f>
        <v>0</v>
      </c>
      <c r="P2745" s="3">
        <f>'PVWatts Hourly Results (4)'!L2756/1000</f>
        <v>0</v>
      </c>
      <c r="Q2745" s="130">
        <f>'PVWatts Hourly Results (5)'!L2756/1000</f>
        <v>0</v>
      </c>
    </row>
    <row r="2746" spans="2:17" x14ac:dyDescent="0.25">
      <c r="B2746" s="8">
        <v>4</v>
      </c>
      <c r="C2746" s="9">
        <v>24</v>
      </c>
      <c r="D2746" s="134">
        <f>'PVWatts Hourly Results (1)'!C2757</f>
        <v>0</v>
      </c>
      <c r="E2746" s="127">
        <f>DATE(YEAR(Inputs!$D$5),Summary!B2746,Summary!C2746)+TIME(D2746,0,0)</f>
        <v>115</v>
      </c>
      <c r="F2746" s="4">
        <f t="shared" si="298"/>
        <v>0</v>
      </c>
      <c r="G2746" s="4">
        <f t="shared" si="296"/>
        <v>3</v>
      </c>
      <c r="H2746" s="4">
        <f t="shared" si="299"/>
        <v>1</v>
      </c>
      <c r="I2746" s="4">
        <f t="shared" si="300"/>
        <v>0</v>
      </c>
      <c r="J2746" s="4">
        <f t="shared" si="301"/>
        <v>0</v>
      </c>
      <c r="K2746" s="4">
        <f t="shared" si="297"/>
        <v>0</v>
      </c>
      <c r="L2746" s="5">
        <f t="shared" si="302"/>
        <v>0</v>
      </c>
      <c r="M2746" s="137">
        <f>'PVWatts Hourly Results (1)'!L2757/1000</f>
        <v>0</v>
      </c>
      <c r="N2746" s="3">
        <f>'PVWatts Hourly Results (2)'!L2757/1000</f>
        <v>0</v>
      </c>
      <c r="O2746" s="3">
        <f>'PVWatts Hourly Results (3)'!L2757/1000</f>
        <v>0</v>
      </c>
      <c r="P2746" s="3">
        <f>'PVWatts Hourly Results (4)'!L2757/1000</f>
        <v>0</v>
      </c>
      <c r="Q2746" s="130">
        <f>'PVWatts Hourly Results (5)'!L2757/1000</f>
        <v>0</v>
      </c>
    </row>
    <row r="2747" spans="2:17" x14ac:dyDescent="0.25">
      <c r="B2747" s="8">
        <v>4</v>
      </c>
      <c r="C2747" s="9">
        <v>24</v>
      </c>
      <c r="D2747" s="134">
        <f>'PVWatts Hourly Results (1)'!C2758</f>
        <v>0</v>
      </c>
      <c r="E2747" s="127">
        <f>DATE(YEAR(Inputs!$D$5),Summary!B2747,Summary!C2747)+TIME(D2747,0,0)</f>
        <v>115</v>
      </c>
      <c r="F2747" s="4">
        <f t="shared" si="298"/>
        <v>0</v>
      </c>
      <c r="G2747" s="4">
        <f t="shared" si="296"/>
        <v>3</v>
      </c>
      <c r="H2747" s="4">
        <f t="shared" si="299"/>
        <v>1</v>
      </c>
      <c r="I2747" s="4">
        <f t="shared" si="300"/>
        <v>0</v>
      </c>
      <c r="J2747" s="4">
        <f t="shared" si="301"/>
        <v>0</v>
      </c>
      <c r="K2747" s="4">
        <f t="shared" si="297"/>
        <v>0</v>
      </c>
      <c r="L2747" s="5">
        <f t="shared" si="302"/>
        <v>0</v>
      </c>
      <c r="M2747" s="137">
        <f>'PVWatts Hourly Results (1)'!L2758/1000</f>
        <v>0</v>
      </c>
      <c r="N2747" s="3">
        <f>'PVWatts Hourly Results (2)'!L2758/1000</f>
        <v>0</v>
      </c>
      <c r="O2747" s="3">
        <f>'PVWatts Hourly Results (3)'!L2758/1000</f>
        <v>0</v>
      </c>
      <c r="P2747" s="3">
        <f>'PVWatts Hourly Results (4)'!L2758/1000</f>
        <v>0</v>
      </c>
      <c r="Q2747" s="130">
        <f>'PVWatts Hourly Results (5)'!L2758/1000</f>
        <v>0</v>
      </c>
    </row>
    <row r="2748" spans="2:17" x14ac:dyDescent="0.25">
      <c r="B2748" s="8">
        <v>4</v>
      </c>
      <c r="C2748" s="9">
        <v>24</v>
      </c>
      <c r="D2748" s="134">
        <f>'PVWatts Hourly Results (1)'!C2759</f>
        <v>0</v>
      </c>
      <c r="E2748" s="127">
        <f>DATE(YEAR(Inputs!$D$5),Summary!B2748,Summary!C2748)+TIME(D2748,0,0)</f>
        <v>115</v>
      </c>
      <c r="F2748" s="4">
        <f t="shared" si="298"/>
        <v>0</v>
      </c>
      <c r="G2748" s="4">
        <f t="shared" si="296"/>
        <v>3</v>
      </c>
      <c r="H2748" s="4">
        <f t="shared" si="299"/>
        <v>1</v>
      </c>
      <c r="I2748" s="4">
        <f t="shared" si="300"/>
        <v>0</v>
      </c>
      <c r="J2748" s="4">
        <f t="shared" si="301"/>
        <v>0</v>
      </c>
      <c r="K2748" s="4">
        <f t="shared" si="297"/>
        <v>0</v>
      </c>
      <c r="L2748" s="5">
        <f t="shared" si="302"/>
        <v>0</v>
      </c>
      <c r="M2748" s="137">
        <f>'PVWatts Hourly Results (1)'!L2759/1000</f>
        <v>0</v>
      </c>
      <c r="N2748" s="3">
        <f>'PVWatts Hourly Results (2)'!L2759/1000</f>
        <v>0</v>
      </c>
      <c r="O2748" s="3">
        <f>'PVWatts Hourly Results (3)'!L2759/1000</f>
        <v>0</v>
      </c>
      <c r="P2748" s="3">
        <f>'PVWatts Hourly Results (4)'!L2759/1000</f>
        <v>0</v>
      </c>
      <c r="Q2748" s="130">
        <f>'PVWatts Hourly Results (5)'!L2759/1000</f>
        <v>0</v>
      </c>
    </row>
    <row r="2749" spans="2:17" x14ac:dyDescent="0.25">
      <c r="B2749" s="8">
        <v>4</v>
      </c>
      <c r="C2749" s="9">
        <v>24</v>
      </c>
      <c r="D2749" s="134">
        <f>'PVWatts Hourly Results (1)'!C2760</f>
        <v>0</v>
      </c>
      <c r="E2749" s="127">
        <f>DATE(YEAR(Inputs!$D$5),Summary!B2749,Summary!C2749)+TIME(D2749,0,0)</f>
        <v>115</v>
      </c>
      <c r="F2749" s="4">
        <f t="shared" si="298"/>
        <v>0</v>
      </c>
      <c r="G2749" s="4">
        <f t="shared" si="296"/>
        <v>3</v>
      </c>
      <c r="H2749" s="4">
        <f t="shared" si="299"/>
        <v>1</v>
      </c>
      <c r="I2749" s="4">
        <f t="shared" si="300"/>
        <v>0</v>
      </c>
      <c r="J2749" s="4">
        <f t="shared" si="301"/>
        <v>0</v>
      </c>
      <c r="K2749" s="4">
        <f t="shared" si="297"/>
        <v>0</v>
      </c>
      <c r="L2749" s="5">
        <f t="shared" si="302"/>
        <v>0</v>
      </c>
      <c r="M2749" s="137">
        <f>'PVWatts Hourly Results (1)'!L2760/1000</f>
        <v>0</v>
      </c>
      <c r="N2749" s="3">
        <f>'PVWatts Hourly Results (2)'!L2760/1000</f>
        <v>0</v>
      </c>
      <c r="O2749" s="3">
        <f>'PVWatts Hourly Results (3)'!L2760/1000</f>
        <v>0</v>
      </c>
      <c r="P2749" s="3">
        <f>'PVWatts Hourly Results (4)'!L2760/1000</f>
        <v>0</v>
      </c>
      <c r="Q2749" s="130">
        <f>'PVWatts Hourly Results (5)'!L2760/1000</f>
        <v>0</v>
      </c>
    </row>
    <row r="2750" spans="2:17" x14ac:dyDescent="0.25">
      <c r="B2750" s="8">
        <v>4</v>
      </c>
      <c r="C2750" s="9">
        <v>24</v>
      </c>
      <c r="D2750" s="134">
        <f>'PVWatts Hourly Results (1)'!C2761</f>
        <v>0</v>
      </c>
      <c r="E2750" s="127">
        <f>DATE(YEAR(Inputs!$D$5),Summary!B2750,Summary!C2750)+TIME(D2750,0,0)</f>
        <v>115</v>
      </c>
      <c r="F2750" s="4">
        <f t="shared" si="298"/>
        <v>0</v>
      </c>
      <c r="G2750" s="4">
        <f t="shared" si="296"/>
        <v>3</v>
      </c>
      <c r="H2750" s="4">
        <f t="shared" si="299"/>
        <v>1</v>
      </c>
      <c r="I2750" s="4">
        <f t="shared" si="300"/>
        <v>0</v>
      </c>
      <c r="J2750" s="4">
        <f t="shared" si="301"/>
        <v>0</v>
      </c>
      <c r="K2750" s="4">
        <f t="shared" si="297"/>
        <v>0</v>
      </c>
      <c r="L2750" s="5">
        <f t="shared" si="302"/>
        <v>0</v>
      </c>
      <c r="M2750" s="137">
        <f>'PVWatts Hourly Results (1)'!L2761/1000</f>
        <v>0</v>
      </c>
      <c r="N2750" s="3">
        <f>'PVWatts Hourly Results (2)'!L2761/1000</f>
        <v>0</v>
      </c>
      <c r="O2750" s="3">
        <f>'PVWatts Hourly Results (3)'!L2761/1000</f>
        <v>0</v>
      </c>
      <c r="P2750" s="3">
        <f>'PVWatts Hourly Results (4)'!L2761/1000</f>
        <v>0</v>
      </c>
      <c r="Q2750" s="130">
        <f>'PVWatts Hourly Results (5)'!L2761/1000</f>
        <v>0</v>
      </c>
    </row>
    <row r="2751" spans="2:17" x14ac:dyDescent="0.25">
      <c r="B2751" s="8">
        <v>4</v>
      </c>
      <c r="C2751" s="9">
        <v>24</v>
      </c>
      <c r="D2751" s="134">
        <f>'PVWatts Hourly Results (1)'!C2762</f>
        <v>0</v>
      </c>
      <c r="E2751" s="127">
        <f>DATE(YEAR(Inputs!$D$5),Summary!B2751,Summary!C2751)+TIME(D2751,0,0)</f>
        <v>115</v>
      </c>
      <c r="F2751" s="4">
        <f t="shared" si="298"/>
        <v>0</v>
      </c>
      <c r="G2751" s="4">
        <f t="shared" si="296"/>
        <v>3</v>
      </c>
      <c r="H2751" s="4">
        <f t="shared" si="299"/>
        <v>1</v>
      </c>
      <c r="I2751" s="4">
        <f t="shared" si="300"/>
        <v>0</v>
      </c>
      <c r="J2751" s="4">
        <f t="shared" si="301"/>
        <v>0</v>
      </c>
      <c r="K2751" s="4">
        <f t="shared" si="297"/>
        <v>0</v>
      </c>
      <c r="L2751" s="5">
        <f t="shared" si="302"/>
        <v>0</v>
      </c>
      <c r="M2751" s="137">
        <f>'PVWatts Hourly Results (1)'!L2762/1000</f>
        <v>0</v>
      </c>
      <c r="N2751" s="3">
        <f>'PVWatts Hourly Results (2)'!L2762/1000</f>
        <v>0</v>
      </c>
      <c r="O2751" s="3">
        <f>'PVWatts Hourly Results (3)'!L2762/1000</f>
        <v>0</v>
      </c>
      <c r="P2751" s="3">
        <f>'PVWatts Hourly Results (4)'!L2762/1000</f>
        <v>0</v>
      </c>
      <c r="Q2751" s="130">
        <f>'PVWatts Hourly Results (5)'!L2762/1000</f>
        <v>0</v>
      </c>
    </row>
    <row r="2752" spans="2:17" x14ac:dyDescent="0.25">
      <c r="B2752" s="8">
        <v>4</v>
      </c>
      <c r="C2752" s="9">
        <v>24</v>
      </c>
      <c r="D2752" s="134">
        <f>'PVWatts Hourly Results (1)'!C2763</f>
        <v>0</v>
      </c>
      <c r="E2752" s="127">
        <f>DATE(YEAR(Inputs!$D$5),Summary!B2752,Summary!C2752)+TIME(D2752,0,0)</f>
        <v>115</v>
      </c>
      <c r="F2752" s="4">
        <f t="shared" si="298"/>
        <v>0</v>
      </c>
      <c r="G2752" s="4">
        <f t="shared" si="296"/>
        <v>3</v>
      </c>
      <c r="H2752" s="4">
        <f t="shared" si="299"/>
        <v>1</v>
      </c>
      <c r="I2752" s="4">
        <f t="shared" si="300"/>
        <v>0</v>
      </c>
      <c r="J2752" s="4">
        <f t="shared" si="301"/>
        <v>0</v>
      </c>
      <c r="K2752" s="4">
        <f t="shared" si="297"/>
        <v>0</v>
      </c>
      <c r="L2752" s="5">
        <f t="shared" si="302"/>
        <v>0</v>
      </c>
      <c r="M2752" s="137">
        <f>'PVWatts Hourly Results (1)'!L2763/1000</f>
        <v>0</v>
      </c>
      <c r="N2752" s="3">
        <f>'PVWatts Hourly Results (2)'!L2763/1000</f>
        <v>0</v>
      </c>
      <c r="O2752" s="3">
        <f>'PVWatts Hourly Results (3)'!L2763/1000</f>
        <v>0</v>
      </c>
      <c r="P2752" s="3">
        <f>'PVWatts Hourly Results (4)'!L2763/1000</f>
        <v>0</v>
      </c>
      <c r="Q2752" s="130">
        <f>'PVWatts Hourly Results (5)'!L2763/1000</f>
        <v>0</v>
      </c>
    </row>
    <row r="2753" spans="2:17" x14ac:dyDescent="0.25">
      <c r="B2753" s="8">
        <v>4</v>
      </c>
      <c r="C2753" s="9">
        <v>24</v>
      </c>
      <c r="D2753" s="134">
        <f>'PVWatts Hourly Results (1)'!C2764</f>
        <v>0</v>
      </c>
      <c r="E2753" s="127">
        <f>DATE(YEAR(Inputs!$D$5),Summary!B2753,Summary!C2753)+TIME(D2753,0,0)</f>
        <v>115</v>
      </c>
      <c r="F2753" s="4">
        <f t="shared" si="298"/>
        <v>0</v>
      </c>
      <c r="G2753" s="4">
        <f t="shared" si="296"/>
        <v>3</v>
      </c>
      <c r="H2753" s="4">
        <f t="shared" si="299"/>
        <v>1</v>
      </c>
      <c r="I2753" s="4">
        <f t="shared" si="300"/>
        <v>0</v>
      </c>
      <c r="J2753" s="4">
        <f t="shared" si="301"/>
        <v>0</v>
      </c>
      <c r="K2753" s="4">
        <f t="shared" si="297"/>
        <v>0</v>
      </c>
      <c r="L2753" s="5">
        <f t="shared" si="302"/>
        <v>0</v>
      </c>
      <c r="M2753" s="137">
        <f>'PVWatts Hourly Results (1)'!L2764/1000</f>
        <v>0</v>
      </c>
      <c r="N2753" s="3">
        <f>'PVWatts Hourly Results (2)'!L2764/1000</f>
        <v>0</v>
      </c>
      <c r="O2753" s="3">
        <f>'PVWatts Hourly Results (3)'!L2764/1000</f>
        <v>0</v>
      </c>
      <c r="P2753" s="3">
        <f>'PVWatts Hourly Results (4)'!L2764/1000</f>
        <v>0</v>
      </c>
      <c r="Q2753" s="130">
        <f>'PVWatts Hourly Results (5)'!L2764/1000</f>
        <v>0</v>
      </c>
    </row>
    <row r="2754" spans="2:17" x14ac:dyDescent="0.25">
      <c r="B2754" s="8">
        <v>4</v>
      </c>
      <c r="C2754" s="9">
        <v>24</v>
      </c>
      <c r="D2754" s="134">
        <f>'PVWatts Hourly Results (1)'!C2765</f>
        <v>0</v>
      </c>
      <c r="E2754" s="127">
        <f>DATE(YEAR(Inputs!$D$5),Summary!B2754,Summary!C2754)+TIME(D2754,0,0)</f>
        <v>115</v>
      </c>
      <c r="F2754" s="4">
        <f t="shared" si="298"/>
        <v>0</v>
      </c>
      <c r="G2754" s="4">
        <f t="shared" si="296"/>
        <v>3</v>
      </c>
      <c r="H2754" s="4">
        <f t="shared" si="299"/>
        <v>1</v>
      </c>
      <c r="I2754" s="4">
        <f t="shared" si="300"/>
        <v>0</v>
      </c>
      <c r="J2754" s="4">
        <f t="shared" si="301"/>
        <v>0</v>
      </c>
      <c r="K2754" s="4">
        <f t="shared" si="297"/>
        <v>0</v>
      </c>
      <c r="L2754" s="5">
        <f t="shared" si="302"/>
        <v>0</v>
      </c>
      <c r="M2754" s="137">
        <f>'PVWatts Hourly Results (1)'!L2765/1000</f>
        <v>0</v>
      </c>
      <c r="N2754" s="3">
        <f>'PVWatts Hourly Results (2)'!L2765/1000</f>
        <v>0</v>
      </c>
      <c r="O2754" s="3">
        <f>'PVWatts Hourly Results (3)'!L2765/1000</f>
        <v>0</v>
      </c>
      <c r="P2754" s="3">
        <f>'PVWatts Hourly Results (4)'!L2765/1000</f>
        <v>0</v>
      </c>
      <c r="Q2754" s="130">
        <f>'PVWatts Hourly Results (5)'!L2765/1000</f>
        <v>0</v>
      </c>
    </row>
    <row r="2755" spans="2:17" x14ac:dyDescent="0.25">
      <c r="B2755" s="8">
        <v>4</v>
      </c>
      <c r="C2755" s="9">
        <v>24</v>
      </c>
      <c r="D2755" s="134">
        <f>'PVWatts Hourly Results (1)'!C2766</f>
        <v>0</v>
      </c>
      <c r="E2755" s="127">
        <f>DATE(YEAR(Inputs!$D$5),Summary!B2755,Summary!C2755)+TIME(D2755,0,0)</f>
        <v>115</v>
      </c>
      <c r="F2755" s="4">
        <f t="shared" si="298"/>
        <v>0</v>
      </c>
      <c r="G2755" s="4">
        <f t="shared" si="296"/>
        <v>3</v>
      </c>
      <c r="H2755" s="4">
        <f t="shared" si="299"/>
        <v>1</v>
      </c>
      <c r="I2755" s="4">
        <f t="shared" si="300"/>
        <v>0</v>
      </c>
      <c r="J2755" s="4">
        <f t="shared" si="301"/>
        <v>0</v>
      </c>
      <c r="K2755" s="4">
        <f t="shared" si="297"/>
        <v>0</v>
      </c>
      <c r="L2755" s="5">
        <f t="shared" si="302"/>
        <v>0</v>
      </c>
      <c r="M2755" s="137">
        <f>'PVWatts Hourly Results (1)'!L2766/1000</f>
        <v>0</v>
      </c>
      <c r="N2755" s="3">
        <f>'PVWatts Hourly Results (2)'!L2766/1000</f>
        <v>0</v>
      </c>
      <c r="O2755" s="3">
        <f>'PVWatts Hourly Results (3)'!L2766/1000</f>
        <v>0</v>
      </c>
      <c r="P2755" s="3">
        <f>'PVWatts Hourly Results (4)'!L2766/1000</f>
        <v>0</v>
      </c>
      <c r="Q2755" s="130">
        <f>'PVWatts Hourly Results (5)'!L2766/1000</f>
        <v>0</v>
      </c>
    </row>
    <row r="2756" spans="2:17" x14ac:dyDescent="0.25">
      <c r="B2756" s="8">
        <v>4</v>
      </c>
      <c r="C2756" s="9">
        <v>24</v>
      </c>
      <c r="D2756" s="134">
        <f>'PVWatts Hourly Results (1)'!C2767</f>
        <v>0</v>
      </c>
      <c r="E2756" s="127">
        <f>DATE(YEAR(Inputs!$D$5),Summary!B2756,Summary!C2756)+TIME(D2756,0,0)</f>
        <v>115</v>
      </c>
      <c r="F2756" s="4">
        <f t="shared" si="298"/>
        <v>0</v>
      </c>
      <c r="G2756" s="4">
        <f t="shared" si="296"/>
        <v>3</v>
      </c>
      <c r="H2756" s="4">
        <f t="shared" si="299"/>
        <v>1</v>
      </c>
      <c r="I2756" s="4">
        <f t="shared" si="300"/>
        <v>0</v>
      </c>
      <c r="J2756" s="4">
        <f t="shared" si="301"/>
        <v>0</v>
      </c>
      <c r="K2756" s="4">
        <f t="shared" si="297"/>
        <v>0</v>
      </c>
      <c r="L2756" s="5">
        <f t="shared" si="302"/>
        <v>0</v>
      </c>
      <c r="M2756" s="137">
        <f>'PVWatts Hourly Results (1)'!L2767/1000</f>
        <v>0</v>
      </c>
      <c r="N2756" s="3">
        <f>'PVWatts Hourly Results (2)'!L2767/1000</f>
        <v>0</v>
      </c>
      <c r="O2756" s="3">
        <f>'PVWatts Hourly Results (3)'!L2767/1000</f>
        <v>0</v>
      </c>
      <c r="P2756" s="3">
        <f>'PVWatts Hourly Results (4)'!L2767/1000</f>
        <v>0</v>
      </c>
      <c r="Q2756" s="130">
        <f>'PVWatts Hourly Results (5)'!L2767/1000</f>
        <v>0</v>
      </c>
    </row>
    <row r="2757" spans="2:17" x14ac:dyDescent="0.25">
      <c r="B2757" s="8">
        <v>4</v>
      </c>
      <c r="C2757" s="9">
        <v>24</v>
      </c>
      <c r="D2757" s="134">
        <f>'PVWatts Hourly Results (1)'!C2768</f>
        <v>0</v>
      </c>
      <c r="E2757" s="127">
        <f>DATE(YEAR(Inputs!$D$5),Summary!B2757,Summary!C2757)+TIME(D2757,0,0)</f>
        <v>115</v>
      </c>
      <c r="F2757" s="4">
        <f t="shared" si="298"/>
        <v>0</v>
      </c>
      <c r="G2757" s="4">
        <f t="shared" si="296"/>
        <v>3</v>
      </c>
      <c r="H2757" s="4">
        <f t="shared" si="299"/>
        <v>1</v>
      </c>
      <c r="I2757" s="4">
        <f t="shared" si="300"/>
        <v>0</v>
      </c>
      <c r="J2757" s="4">
        <f t="shared" si="301"/>
        <v>0</v>
      </c>
      <c r="K2757" s="4">
        <f t="shared" si="297"/>
        <v>0</v>
      </c>
      <c r="L2757" s="5">
        <f t="shared" si="302"/>
        <v>0</v>
      </c>
      <c r="M2757" s="137">
        <f>'PVWatts Hourly Results (1)'!L2768/1000</f>
        <v>0</v>
      </c>
      <c r="N2757" s="3">
        <f>'PVWatts Hourly Results (2)'!L2768/1000</f>
        <v>0</v>
      </c>
      <c r="O2757" s="3">
        <f>'PVWatts Hourly Results (3)'!L2768/1000</f>
        <v>0</v>
      </c>
      <c r="P2757" s="3">
        <f>'PVWatts Hourly Results (4)'!L2768/1000</f>
        <v>0</v>
      </c>
      <c r="Q2757" s="130">
        <f>'PVWatts Hourly Results (5)'!L2768/1000</f>
        <v>0</v>
      </c>
    </row>
    <row r="2758" spans="2:17" x14ac:dyDescent="0.25">
      <c r="B2758" s="8">
        <v>4</v>
      </c>
      <c r="C2758" s="9">
        <v>25</v>
      </c>
      <c r="D2758" s="134">
        <f>'PVWatts Hourly Results (1)'!C2769</f>
        <v>0</v>
      </c>
      <c r="E2758" s="127">
        <f>DATE(YEAR(Inputs!$D$5),Summary!B2758,Summary!C2758)+TIME(D2758,0,0)</f>
        <v>116</v>
      </c>
      <c r="F2758" s="4">
        <f t="shared" si="298"/>
        <v>0</v>
      </c>
      <c r="G2758" s="4">
        <f t="shared" si="296"/>
        <v>4</v>
      </c>
      <c r="H2758" s="4">
        <f t="shared" si="299"/>
        <v>1</v>
      </c>
      <c r="I2758" s="4">
        <f t="shared" si="300"/>
        <v>0</v>
      </c>
      <c r="J2758" s="4">
        <f t="shared" si="301"/>
        <v>0</v>
      </c>
      <c r="K2758" s="4">
        <f t="shared" si="297"/>
        <v>0</v>
      </c>
      <c r="L2758" s="5">
        <f t="shared" si="302"/>
        <v>0</v>
      </c>
      <c r="M2758" s="137">
        <f>'PVWatts Hourly Results (1)'!L2769/1000</f>
        <v>0</v>
      </c>
      <c r="N2758" s="3">
        <f>'PVWatts Hourly Results (2)'!L2769/1000</f>
        <v>0</v>
      </c>
      <c r="O2758" s="3">
        <f>'PVWatts Hourly Results (3)'!L2769/1000</f>
        <v>0</v>
      </c>
      <c r="P2758" s="3">
        <f>'PVWatts Hourly Results (4)'!L2769/1000</f>
        <v>0</v>
      </c>
      <c r="Q2758" s="130">
        <f>'PVWatts Hourly Results (5)'!L2769/1000</f>
        <v>0</v>
      </c>
    </row>
    <row r="2759" spans="2:17" x14ac:dyDescent="0.25">
      <c r="B2759" s="8">
        <v>4</v>
      </c>
      <c r="C2759" s="9">
        <v>25</v>
      </c>
      <c r="D2759" s="134">
        <f>'PVWatts Hourly Results (1)'!C2770</f>
        <v>0</v>
      </c>
      <c r="E2759" s="127">
        <f>DATE(YEAR(Inputs!$D$5),Summary!B2759,Summary!C2759)+TIME(D2759,0,0)</f>
        <v>116</v>
      </c>
      <c r="F2759" s="4">
        <f t="shared" si="298"/>
        <v>0</v>
      </c>
      <c r="G2759" s="4">
        <f t="shared" si="296"/>
        <v>4</v>
      </c>
      <c r="H2759" s="4">
        <f t="shared" si="299"/>
        <v>1</v>
      </c>
      <c r="I2759" s="4">
        <f t="shared" si="300"/>
        <v>0</v>
      </c>
      <c r="J2759" s="4">
        <f t="shared" si="301"/>
        <v>0</v>
      </c>
      <c r="K2759" s="4">
        <f t="shared" si="297"/>
        <v>0</v>
      </c>
      <c r="L2759" s="5">
        <f t="shared" si="302"/>
        <v>0</v>
      </c>
      <c r="M2759" s="137">
        <f>'PVWatts Hourly Results (1)'!L2770/1000</f>
        <v>0</v>
      </c>
      <c r="N2759" s="3">
        <f>'PVWatts Hourly Results (2)'!L2770/1000</f>
        <v>0</v>
      </c>
      <c r="O2759" s="3">
        <f>'PVWatts Hourly Results (3)'!L2770/1000</f>
        <v>0</v>
      </c>
      <c r="P2759" s="3">
        <f>'PVWatts Hourly Results (4)'!L2770/1000</f>
        <v>0</v>
      </c>
      <c r="Q2759" s="130">
        <f>'PVWatts Hourly Results (5)'!L2770/1000</f>
        <v>0</v>
      </c>
    </row>
    <row r="2760" spans="2:17" x14ac:dyDescent="0.25">
      <c r="B2760" s="8">
        <v>4</v>
      </c>
      <c r="C2760" s="9">
        <v>25</v>
      </c>
      <c r="D2760" s="134">
        <f>'PVWatts Hourly Results (1)'!C2771</f>
        <v>0</v>
      </c>
      <c r="E2760" s="127">
        <f>DATE(YEAR(Inputs!$D$5),Summary!B2760,Summary!C2760)+TIME(D2760,0,0)</f>
        <v>116</v>
      </c>
      <c r="F2760" s="4">
        <f t="shared" si="298"/>
        <v>0</v>
      </c>
      <c r="G2760" s="4">
        <f t="shared" si="296"/>
        <v>4</v>
      </c>
      <c r="H2760" s="4">
        <f t="shared" si="299"/>
        <v>1</v>
      </c>
      <c r="I2760" s="4">
        <f t="shared" si="300"/>
        <v>0</v>
      </c>
      <c r="J2760" s="4">
        <f t="shared" si="301"/>
        <v>0</v>
      </c>
      <c r="K2760" s="4">
        <f t="shared" si="297"/>
        <v>0</v>
      </c>
      <c r="L2760" s="5">
        <f t="shared" si="302"/>
        <v>0</v>
      </c>
      <c r="M2760" s="137">
        <f>'PVWatts Hourly Results (1)'!L2771/1000</f>
        <v>0</v>
      </c>
      <c r="N2760" s="3">
        <f>'PVWatts Hourly Results (2)'!L2771/1000</f>
        <v>0</v>
      </c>
      <c r="O2760" s="3">
        <f>'PVWatts Hourly Results (3)'!L2771/1000</f>
        <v>0</v>
      </c>
      <c r="P2760" s="3">
        <f>'PVWatts Hourly Results (4)'!L2771/1000</f>
        <v>0</v>
      </c>
      <c r="Q2760" s="130">
        <f>'PVWatts Hourly Results (5)'!L2771/1000</f>
        <v>0</v>
      </c>
    </row>
    <row r="2761" spans="2:17" x14ac:dyDescent="0.25">
      <c r="B2761" s="8">
        <v>4</v>
      </c>
      <c r="C2761" s="9">
        <v>25</v>
      </c>
      <c r="D2761" s="134">
        <f>'PVWatts Hourly Results (1)'!C2772</f>
        <v>0</v>
      </c>
      <c r="E2761" s="127">
        <f>DATE(YEAR(Inputs!$D$5),Summary!B2761,Summary!C2761)+TIME(D2761,0,0)</f>
        <v>116</v>
      </c>
      <c r="F2761" s="4">
        <f t="shared" si="298"/>
        <v>0</v>
      </c>
      <c r="G2761" s="4">
        <f t="shared" si="296"/>
        <v>4</v>
      </c>
      <c r="H2761" s="4">
        <f t="shared" si="299"/>
        <v>1</v>
      </c>
      <c r="I2761" s="4">
        <f t="shared" si="300"/>
        <v>0</v>
      </c>
      <c r="J2761" s="4">
        <f t="shared" si="301"/>
        <v>0</v>
      </c>
      <c r="K2761" s="4">
        <f t="shared" si="297"/>
        <v>0</v>
      </c>
      <c r="L2761" s="5">
        <f t="shared" si="302"/>
        <v>0</v>
      </c>
      <c r="M2761" s="137">
        <f>'PVWatts Hourly Results (1)'!L2772/1000</f>
        <v>0</v>
      </c>
      <c r="N2761" s="3">
        <f>'PVWatts Hourly Results (2)'!L2772/1000</f>
        <v>0</v>
      </c>
      <c r="O2761" s="3">
        <f>'PVWatts Hourly Results (3)'!L2772/1000</f>
        <v>0</v>
      </c>
      <c r="P2761" s="3">
        <f>'PVWatts Hourly Results (4)'!L2772/1000</f>
        <v>0</v>
      </c>
      <c r="Q2761" s="130">
        <f>'PVWatts Hourly Results (5)'!L2772/1000</f>
        <v>0</v>
      </c>
    </row>
    <row r="2762" spans="2:17" x14ac:dyDescent="0.25">
      <c r="B2762" s="8">
        <v>4</v>
      </c>
      <c r="C2762" s="9">
        <v>25</v>
      </c>
      <c r="D2762" s="134">
        <f>'PVWatts Hourly Results (1)'!C2773</f>
        <v>0</v>
      </c>
      <c r="E2762" s="127">
        <f>DATE(YEAR(Inputs!$D$5),Summary!B2762,Summary!C2762)+TIME(D2762,0,0)</f>
        <v>116</v>
      </c>
      <c r="F2762" s="4">
        <f t="shared" si="298"/>
        <v>0</v>
      </c>
      <c r="G2762" s="4">
        <f t="shared" si="296"/>
        <v>4</v>
      </c>
      <c r="H2762" s="4">
        <f t="shared" si="299"/>
        <v>1</v>
      </c>
      <c r="I2762" s="4">
        <f t="shared" si="300"/>
        <v>0</v>
      </c>
      <c r="J2762" s="4">
        <f t="shared" si="301"/>
        <v>0</v>
      </c>
      <c r="K2762" s="4">
        <f t="shared" si="297"/>
        <v>0</v>
      </c>
      <c r="L2762" s="5">
        <f t="shared" si="302"/>
        <v>0</v>
      </c>
      <c r="M2762" s="137">
        <f>'PVWatts Hourly Results (1)'!L2773/1000</f>
        <v>0</v>
      </c>
      <c r="N2762" s="3">
        <f>'PVWatts Hourly Results (2)'!L2773/1000</f>
        <v>0</v>
      </c>
      <c r="O2762" s="3">
        <f>'PVWatts Hourly Results (3)'!L2773/1000</f>
        <v>0</v>
      </c>
      <c r="P2762" s="3">
        <f>'PVWatts Hourly Results (4)'!L2773/1000</f>
        <v>0</v>
      </c>
      <c r="Q2762" s="130">
        <f>'PVWatts Hourly Results (5)'!L2773/1000</f>
        <v>0</v>
      </c>
    </row>
    <row r="2763" spans="2:17" x14ac:dyDescent="0.25">
      <c r="B2763" s="8">
        <v>4</v>
      </c>
      <c r="C2763" s="9">
        <v>25</v>
      </c>
      <c r="D2763" s="134">
        <f>'PVWatts Hourly Results (1)'!C2774</f>
        <v>0</v>
      </c>
      <c r="E2763" s="127">
        <f>DATE(YEAR(Inputs!$D$5),Summary!B2763,Summary!C2763)+TIME(D2763,0,0)</f>
        <v>116</v>
      </c>
      <c r="F2763" s="4">
        <f t="shared" si="298"/>
        <v>0</v>
      </c>
      <c r="G2763" s="4">
        <f t="shared" si="296"/>
        <v>4</v>
      </c>
      <c r="H2763" s="4">
        <f t="shared" si="299"/>
        <v>1</v>
      </c>
      <c r="I2763" s="4">
        <f t="shared" si="300"/>
        <v>0</v>
      </c>
      <c r="J2763" s="4">
        <f t="shared" si="301"/>
        <v>0</v>
      </c>
      <c r="K2763" s="4">
        <f t="shared" si="297"/>
        <v>0</v>
      </c>
      <c r="L2763" s="5">
        <f t="shared" si="302"/>
        <v>0</v>
      </c>
      <c r="M2763" s="137">
        <f>'PVWatts Hourly Results (1)'!L2774/1000</f>
        <v>0</v>
      </c>
      <c r="N2763" s="3">
        <f>'PVWatts Hourly Results (2)'!L2774/1000</f>
        <v>0</v>
      </c>
      <c r="O2763" s="3">
        <f>'PVWatts Hourly Results (3)'!L2774/1000</f>
        <v>0</v>
      </c>
      <c r="P2763" s="3">
        <f>'PVWatts Hourly Results (4)'!L2774/1000</f>
        <v>0</v>
      </c>
      <c r="Q2763" s="130">
        <f>'PVWatts Hourly Results (5)'!L2774/1000</f>
        <v>0</v>
      </c>
    </row>
    <row r="2764" spans="2:17" x14ac:dyDescent="0.25">
      <c r="B2764" s="8">
        <v>4</v>
      </c>
      <c r="C2764" s="9">
        <v>25</v>
      </c>
      <c r="D2764" s="134">
        <f>'PVWatts Hourly Results (1)'!C2775</f>
        <v>0</v>
      </c>
      <c r="E2764" s="127">
        <f>DATE(YEAR(Inputs!$D$5),Summary!B2764,Summary!C2764)+TIME(D2764,0,0)</f>
        <v>116</v>
      </c>
      <c r="F2764" s="4">
        <f t="shared" si="298"/>
        <v>0</v>
      </c>
      <c r="G2764" s="4">
        <f t="shared" si="296"/>
        <v>4</v>
      </c>
      <c r="H2764" s="4">
        <f t="shared" si="299"/>
        <v>1</v>
      </c>
      <c r="I2764" s="4">
        <f t="shared" si="300"/>
        <v>0</v>
      </c>
      <c r="J2764" s="4">
        <f t="shared" si="301"/>
        <v>0</v>
      </c>
      <c r="K2764" s="4">
        <f t="shared" si="297"/>
        <v>0</v>
      </c>
      <c r="L2764" s="5">
        <f t="shared" si="302"/>
        <v>0</v>
      </c>
      <c r="M2764" s="137">
        <f>'PVWatts Hourly Results (1)'!L2775/1000</f>
        <v>0</v>
      </c>
      <c r="N2764" s="3">
        <f>'PVWatts Hourly Results (2)'!L2775/1000</f>
        <v>0</v>
      </c>
      <c r="O2764" s="3">
        <f>'PVWatts Hourly Results (3)'!L2775/1000</f>
        <v>0</v>
      </c>
      <c r="P2764" s="3">
        <f>'PVWatts Hourly Results (4)'!L2775/1000</f>
        <v>0</v>
      </c>
      <c r="Q2764" s="130">
        <f>'PVWatts Hourly Results (5)'!L2775/1000</f>
        <v>0</v>
      </c>
    </row>
    <row r="2765" spans="2:17" x14ac:dyDescent="0.25">
      <c r="B2765" s="8">
        <v>4</v>
      </c>
      <c r="C2765" s="9">
        <v>25</v>
      </c>
      <c r="D2765" s="134">
        <f>'PVWatts Hourly Results (1)'!C2776</f>
        <v>0</v>
      </c>
      <c r="E2765" s="127">
        <f>DATE(YEAR(Inputs!$D$5),Summary!B2765,Summary!C2765)+TIME(D2765,0,0)</f>
        <v>116</v>
      </c>
      <c r="F2765" s="4">
        <f t="shared" si="298"/>
        <v>0</v>
      </c>
      <c r="G2765" s="4">
        <f t="shared" si="296"/>
        <v>4</v>
      </c>
      <c r="H2765" s="4">
        <f t="shared" si="299"/>
        <v>1</v>
      </c>
      <c r="I2765" s="4">
        <f t="shared" si="300"/>
        <v>0</v>
      </c>
      <c r="J2765" s="4">
        <f t="shared" si="301"/>
        <v>0</v>
      </c>
      <c r="K2765" s="4">
        <f t="shared" si="297"/>
        <v>0</v>
      </c>
      <c r="L2765" s="5">
        <f t="shared" si="302"/>
        <v>0</v>
      </c>
      <c r="M2765" s="137">
        <f>'PVWatts Hourly Results (1)'!L2776/1000</f>
        <v>0</v>
      </c>
      <c r="N2765" s="3">
        <f>'PVWatts Hourly Results (2)'!L2776/1000</f>
        <v>0</v>
      </c>
      <c r="O2765" s="3">
        <f>'PVWatts Hourly Results (3)'!L2776/1000</f>
        <v>0</v>
      </c>
      <c r="P2765" s="3">
        <f>'PVWatts Hourly Results (4)'!L2776/1000</f>
        <v>0</v>
      </c>
      <c r="Q2765" s="130">
        <f>'PVWatts Hourly Results (5)'!L2776/1000</f>
        <v>0</v>
      </c>
    </row>
    <row r="2766" spans="2:17" x14ac:dyDescent="0.25">
      <c r="B2766" s="8">
        <v>4</v>
      </c>
      <c r="C2766" s="9">
        <v>25</v>
      </c>
      <c r="D2766" s="134">
        <f>'PVWatts Hourly Results (1)'!C2777</f>
        <v>0</v>
      </c>
      <c r="E2766" s="127">
        <f>DATE(YEAR(Inputs!$D$5),Summary!B2766,Summary!C2766)+TIME(D2766,0,0)</f>
        <v>116</v>
      </c>
      <c r="F2766" s="4">
        <f t="shared" si="298"/>
        <v>0</v>
      </c>
      <c r="G2766" s="4">
        <f t="shared" si="296"/>
        <v>4</v>
      </c>
      <c r="H2766" s="4">
        <f t="shared" si="299"/>
        <v>1</v>
      </c>
      <c r="I2766" s="4">
        <f t="shared" si="300"/>
        <v>0</v>
      </c>
      <c r="J2766" s="4">
        <f t="shared" si="301"/>
        <v>0</v>
      </c>
      <c r="K2766" s="4">
        <f t="shared" si="297"/>
        <v>0</v>
      </c>
      <c r="L2766" s="5">
        <f t="shared" si="302"/>
        <v>0</v>
      </c>
      <c r="M2766" s="137">
        <f>'PVWatts Hourly Results (1)'!L2777/1000</f>
        <v>0</v>
      </c>
      <c r="N2766" s="3">
        <f>'PVWatts Hourly Results (2)'!L2777/1000</f>
        <v>0</v>
      </c>
      <c r="O2766" s="3">
        <f>'PVWatts Hourly Results (3)'!L2777/1000</f>
        <v>0</v>
      </c>
      <c r="P2766" s="3">
        <f>'PVWatts Hourly Results (4)'!L2777/1000</f>
        <v>0</v>
      </c>
      <c r="Q2766" s="130">
        <f>'PVWatts Hourly Results (5)'!L2777/1000</f>
        <v>0</v>
      </c>
    </row>
    <row r="2767" spans="2:17" x14ac:dyDescent="0.25">
      <c r="B2767" s="8">
        <v>4</v>
      </c>
      <c r="C2767" s="9">
        <v>25</v>
      </c>
      <c r="D2767" s="134">
        <f>'PVWatts Hourly Results (1)'!C2778</f>
        <v>0</v>
      </c>
      <c r="E2767" s="127">
        <f>DATE(YEAR(Inputs!$D$5),Summary!B2767,Summary!C2767)+TIME(D2767,0,0)</f>
        <v>116</v>
      </c>
      <c r="F2767" s="4">
        <f t="shared" si="298"/>
        <v>0</v>
      </c>
      <c r="G2767" s="4">
        <f t="shared" si="296"/>
        <v>4</v>
      </c>
      <c r="H2767" s="4">
        <f t="shared" si="299"/>
        <v>1</v>
      </c>
      <c r="I2767" s="4">
        <f t="shared" si="300"/>
        <v>0</v>
      </c>
      <c r="J2767" s="4">
        <f t="shared" si="301"/>
        <v>0</v>
      </c>
      <c r="K2767" s="4">
        <f t="shared" si="297"/>
        <v>0</v>
      </c>
      <c r="L2767" s="5">
        <f t="shared" si="302"/>
        <v>0</v>
      </c>
      <c r="M2767" s="137">
        <f>'PVWatts Hourly Results (1)'!L2778/1000</f>
        <v>0</v>
      </c>
      <c r="N2767" s="3">
        <f>'PVWatts Hourly Results (2)'!L2778/1000</f>
        <v>0</v>
      </c>
      <c r="O2767" s="3">
        <f>'PVWatts Hourly Results (3)'!L2778/1000</f>
        <v>0</v>
      </c>
      <c r="P2767" s="3">
        <f>'PVWatts Hourly Results (4)'!L2778/1000</f>
        <v>0</v>
      </c>
      <c r="Q2767" s="130">
        <f>'PVWatts Hourly Results (5)'!L2778/1000</f>
        <v>0</v>
      </c>
    </row>
    <row r="2768" spans="2:17" x14ac:dyDescent="0.25">
      <c r="B2768" s="8">
        <v>4</v>
      </c>
      <c r="C2768" s="9">
        <v>25</v>
      </c>
      <c r="D2768" s="134">
        <f>'PVWatts Hourly Results (1)'!C2779</f>
        <v>0</v>
      </c>
      <c r="E2768" s="127">
        <f>DATE(YEAR(Inputs!$D$5),Summary!B2768,Summary!C2768)+TIME(D2768,0,0)</f>
        <v>116</v>
      </c>
      <c r="F2768" s="4">
        <f t="shared" si="298"/>
        <v>0</v>
      </c>
      <c r="G2768" s="4">
        <f t="shared" si="296"/>
        <v>4</v>
      </c>
      <c r="H2768" s="4">
        <f t="shared" si="299"/>
        <v>1</v>
      </c>
      <c r="I2768" s="4">
        <f t="shared" si="300"/>
        <v>0</v>
      </c>
      <c r="J2768" s="4">
        <f t="shared" si="301"/>
        <v>0</v>
      </c>
      <c r="K2768" s="4">
        <f t="shared" si="297"/>
        <v>0</v>
      </c>
      <c r="L2768" s="5">
        <f t="shared" si="302"/>
        <v>0</v>
      </c>
      <c r="M2768" s="137">
        <f>'PVWatts Hourly Results (1)'!L2779/1000</f>
        <v>0</v>
      </c>
      <c r="N2768" s="3">
        <f>'PVWatts Hourly Results (2)'!L2779/1000</f>
        <v>0</v>
      </c>
      <c r="O2768" s="3">
        <f>'PVWatts Hourly Results (3)'!L2779/1000</f>
        <v>0</v>
      </c>
      <c r="P2768" s="3">
        <f>'PVWatts Hourly Results (4)'!L2779/1000</f>
        <v>0</v>
      </c>
      <c r="Q2768" s="130">
        <f>'PVWatts Hourly Results (5)'!L2779/1000</f>
        <v>0</v>
      </c>
    </row>
    <row r="2769" spans="2:17" x14ac:dyDescent="0.25">
      <c r="B2769" s="8">
        <v>4</v>
      </c>
      <c r="C2769" s="9">
        <v>25</v>
      </c>
      <c r="D2769" s="134">
        <f>'PVWatts Hourly Results (1)'!C2780</f>
        <v>0</v>
      </c>
      <c r="E2769" s="127">
        <f>DATE(YEAR(Inputs!$D$5),Summary!B2769,Summary!C2769)+TIME(D2769,0,0)</f>
        <v>116</v>
      </c>
      <c r="F2769" s="4">
        <f t="shared" si="298"/>
        <v>0</v>
      </c>
      <c r="G2769" s="4">
        <f t="shared" si="296"/>
        <v>4</v>
      </c>
      <c r="H2769" s="4">
        <f t="shared" si="299"/>
        <v>1</v>
      </c>
      <c r="I2769" s="4">
        <f t="shared" si="300"/>
        <v>0</v>
      </c>
      <c r="J2769" s="4">
        <f t="shared" si="301"/>
        <v>0</v>
      </c>
      <c r="K2769" s="4">
        <f t="shared" si="297"/>
        <v>0</v>
      </c>
      <c r="L2769" s="5">
        <f t="shared" si="302"/>
        <v>0</v>
      </c>
      <c r="M2769" s="137">
        <f>'PVWatts Hourly Results (1)'!L2780/1000</f>
        <v>0</v>
      </c>
      <c r="N2769" s="3">
        <f>'PVWatts Hourly Results (2)'!L2780/1000</f>
        <v>0</v>
      </c>
      <c r="O2769" s="3">
        <f>'PVWatts Hourly Results (3)'!L2780/1000</f>
        <v>0</v>
      </c>
      <c r="P2769" s="3">
        <f>'PVWatts Hourly Results (4)'!L2780/1000</f>
        <v>0</v>
      </c>
      <c r="Q2769" s="130">
        <f>'PVWatts Hourly Results (5)'!L2780/1000</f>
        <v>0</v>
      </c>
    </row>
    <row r="2770" spans="2:17" x14ac:dyDescent="0.25">
      <c r="B2770" s="8">
        <v>4</v>
      </c>
      <c r="C2770" s="9">
        <v>25</v>
      </c>
      <c r="D2770" s="134">
        <f>'PVWatts Hourly Results (1)'!C2781</f>
        <v>0</v>
      </c>
      <c r="E2770" s="127">
        <f>DATE(YEAR(Inputs!$D$5),Summary!B2770,Summary!C2770)+TIME(D2770,0,0)</f>
        <v>116</v>
      </c>
      <c r="F2770" s="4">
        <f t="shared" si="298"/>
        <v>0</v>
      </c>
      <c r="G2770" s="4">
        <f t="shared" si="296"/>
        <v>4</v>
      </c>
      <c r="H2770" s="4">
        <f t="shared" si="299"/>
        <v>1</v>
      </c>
      <c r="I2770" s="4">
        <f t="shared" si="300"/>
        <v>0</v>
      </c>
      <c r="J2770" s="4">
        <f t="shared" si="301"/>
        <v>0</v>
      </c>
      <c r="K2770" s="4">
        <f t="shared" si="297"/>
        <v>0</v>
      </c>
      <c r="L2770" s="5">
        <f t="shared" si="302"/>
        <v>0</v>
      </c>
      <c r="M2770" s="137">
        <f>'PVWatts Hourly Results (1)'!L2781/1000</f>
        <v>0</v>
      </c>
      <c r="N2770" s="3">
        <f>'PVWatts Hourly Results (2)'!L2781/1000</f>
        <v>0</v>
      </c>
      <c r="O2770" s="3">
        <f>'PVWatts Hourly Results (3)'!L2781/1000</f>
        <v>0</v>
      </c>
      <c r="P2770" s="3">
        <f>'PVWatts Hourly Results (4)'!L2781/1000</f>
        <v>0</v>
      </c>
      <c r="Q2770" s="130">
        <f>'PVWatts Hourly Results (5)'!L2781/1000</f>
        <v>0</v>
      </c>
    </row>
    <row r="2771" spans="2:17" x14ac:dyDescent="0.25">
      <c r="B2771" s="8">
        <v>4</v>
      </c>
      <c r="C2771" s="9">
        <v>25</v>
      </c>
      <c r="D2771" s="134">
        <f>'PVWatts Hourly Results (1)'!C2782</f>
        <v>0</v>
      </c>
      <c r="E2771" s="127">
        <f>DATE(YEAR(Inputs!$D$5),Summary!B2771,Summary!C2771)+TIME(D2771,0,0)</f>
        <v>116</v>
      </c>
      <c r="F2771" s="4">
        <f t="shared" si="298"/>
        <v>0</v>
      </c>
      <c r="G2771" s="4">
        <f t="shared" si="296"/>
        <v>4</v>
      </c>
      <c r="H2771" s="4">
        <f t="shared" si="299"/>
        <v>1</v>
      </c>
      <c r="I2771" s="4">
        <f t="shared" si="300"/>
        <v>0</v>
      </c>
      <c r="J2771" s="4">
        <f t="shared" si="301"/>
        <v>0</v>
      </c>
      <c r="K2771" s="4">
        <f t="shared" si="297"/>
        <v>0</v>
      </c>
      <c r="L2771" s="5">
        <f t="shared" si="302"/>
        <v>0</v>
      </c>
      <c r="M2771" s="137">
        <f>'PVWatts Hourly Results (1)'!L2782/1000</f>
        <v>0</v>
      </c>
      <c r="N2771" s="3">
        <f>'PVWatts Hourly Results (2)'!L2782/1000</f>
        <v>0</v>
      </c>
      <c r="O2771" s="3">
        <f>'PVWatts Hourly Results (3)'!L2782/1000</f>
        <v>0</v>
      </c>
      <c r="P2771" s="3">
        <f>'PVWatts Hourly Results (4)'!L2782/1000</f>
        <v>0</v>
      </c>
      <c r="Q2771" s="130">
        <f>'PVWatts Hourly Results (5)'!L2782/1000</f>
        <v>0</v>
      </c>
    </row>
    <row r="2772" spans="2:17" x14ac:dyDescent="0.25">
      <c r="B2772" s="8">
        <v>4</v>
      </c>
      <c r="C2772" s="9">
        <v>25</v>
      </c>
      <c r="D2772" s="134">
        <f>'PVWatts Hourly Results (1)'!C2783</f>
        <v>0</v>
      </c>
      <c r="E2772" s="127">
        <f>DATE(YEAR(Inputs!$D$5),Summary!B2772,Summary!C2772)+TIME(D2772,0,0)</f>
        <v>116</v>
      </c>
      <c r="F2772" s="4">
        <f t="shared" si="298"/>
        <v>0</v>
      </c>
      <c r="G2772" s="4">
        <f t="shared" si="296"/>
        <v>4</v>
      </c>
      <c r="H2772" s="4">
        <f t="shared" si="299"/>
        <v>1</v>
      </c>
      <c r="I2772" s="4">
        <f t="shared" si="300"/>
        <v>0</v>
      </c>
      <c r="J2772" s="4">
        <f t="shared" si="301"/>
        <v>0</v>
      </c>
      <c r="K2772" s="4">
        <f t="shared" si="297"/>
        <v>0</v>
      </c>
      <c r="L2772" s="5">
        <f t="shared" si="302"/>
        <v>0</v>
      </c>
      <c r="M2772" s="137">
        <f>'PVWatts Hourly Results (1)'!L2783/1000</f>
        <v>0</v>
      </c>
      <c r="N2772" s="3">
        <f>'PVWatts Hourly Results (2)'!L2783/1000</f>
        <v>0</v>
      </c>
      <c r="O2772" s="3">
        <f>'PVWatts Hourly Results (3)'!L2783/1000</f>
        <v>0</v>
      </c>
      <c r="P2772" s="3">
        <f>'PVWatts Hourly Results (4)'!L2783/1000</f>
        <v>0</v>
      </c>
      <c r="Q2772" s="130">
        <f>'PVWatts Hourly Results (5)'!L2783/1000</f>
        <v>0</v>
      </c>
    </row>
    <row r="2773" spans="2:17" x14ac:dyDescent="0.25">
      <c r="B2773" s="8">
        <v>4</v>
      </c>
      <c r="C2773" s="9">
        <v>25</v>
      </c>
      <c r="D2773" s="134">
        <f>'PVWatts Hourly Results (1)'!C2784</f>
        <v>0</v>
      </c>
      <c r="E2773" s="127">
        <f>DATE(YEAR(Inputs!$D$5),Summary!B2773,Summary!C2773)+TIME(D2773,0,0)</f>
        <v>116</v>
      </c>
      <c r="F2773" s="4">
        <f t="shared" si="298"/>
        <v>0</v>
      </c>
      <c r="G2773" s="4">
        <f t="shared" si="296"/>
        <v>4</v>
      </c>
      <c r="H2773" s="4">
        <f t="shared" si="299"/>
        <v>1</v>
      </c>
      <c r="I2773" s="4">
        <f t="shared" si="300"/>
        <v>0</v>
      </c>
      <c r="J2773" s="4">
        <f t="shared" si="301"/>
        <v>0</v>
      </c>
      <c r="K2773" s="4">
        <f t="shared" si="297"/>
        <v>0</v>
      </c>
      <c r="L2773" s="5">
        <f t="shared" si="302"/>
        <v>0</v>
      </c>
      <c r="M2773" s="137">
        <f>'PVWatts Hourly Results (1)'!L2784/1000</f>
        <v>0</v>
      </c>
      <c r="N2773" s="3">
        <f>'PVWatts Hourly Results (2)'!L2784/1000</f>
        <v>0</v>
      </c>
      <c r="O2773" s="3">
        <f>'PVWatts Hourly Results (3)'!L2784/1000</f>
        <v>0</v>
      </c>
      <c r="P2773" s="3">
        <f>'PVWatts Hourly Results (4)'!L2784/1000</f>
        <v>0</v>
      </c>
      <c r="Q2773" s="130">
        <f>'PVWatts Hourly Results (5)'!L2784/1000</f>
        <v>0</v>
      </c>
    </row>
    <row r="2774" spans="2:17" x14ac:dyDescent="0.25">
      <c r="B2774" s="8">
        <v>4</v>
      </c>
      <c r="C2774" s="9">
        <v>25</v>
      </c>
      <c r="D2774" s="134">
        <f>'PVWatts Hourly Results (1)'!C2785</f>
        <v>0</v>
      </c>
      <c r="E2774" s="127">
        <f>DATE(YEAR(Inputs!$D$5),Summary!B2774,Summary!C2774)+TIME(D2774,0,0)</f>
        <v>116</v>
      </c>
      <c r="F2774" s="4">
        <f t="shared" si="298"/>
        <v>0</v>
      </c>
      <c r="G2774" s="4">
        <f t="shared" ref="G2774:G2837" si="303">WEEKDAY(E2774)</f>
        <v>4</v>
      </c>
      <c r="H2774" s="4">
        <f t="shared" si="299"/>
        <v>1</v>
      </c>
      <c r="I2774" s="4">
        <f t="shared" si="300"/>
        <v>0</v>
      </c>
      <c r="J2774" s="4">
        <f t="shared" si="301"/>
        <v>0</v>
      </c>
      <c r="K2774" s="4">
        <f t="shared" ref="K2774:K2837" si="304">IF(OR(AND(B2774=7,C2774=4),AND(B2774=1,C2774=1)),1,0)</f>
        <v>0</v>
      </c>
      <c r="L2774" s="5">
        <f t="shared" si="302"/>
        <v>0</v>
      </c>
      <c r="M2774" s="137">
        <f>'PVWatts Hourly Results (1)'!L2785/1000</f>
        <v>0</v>
      </c>
      <c r="N2774" s="3">
        <f>'PVWatts Hourly Results (2)'!L2785/1000</f>
        <v>0</v>
      </c>
      <c r="O2774" s="3">
        <f>'PVWatts Hourly Results (3)'!L2785/1000</f>
        <v>0</v>
      </c>
      <c r="P2774" s="3">
        <f>'PVWatts Hourly Results (4)'!L2785/1000</f>
        <v>0</v>
      </c>
      <c r="Q2774" s="130">
        <f>'PVWatts Hourly Results (5)'!L2785/1000</f>
        <v>0</v>
      </c>
    </row>
    <row r="2775" spans="2:17" x14ac:dyDescent="0.25">
      <c r="B2775" s="8">
        <v>4</v>
      </c>
      <c r="C2775" s="9">
        <v>25</v>
      </c>
      <c r="D2775" s="134">
        <f>'PVWatts Hourly Results (1)'!C2786</f>
        <v>0</v>
      </c>
      <c r="E2775" s="127">
        <f>DATE(YEAR(Inputs!$D$5),Summary!B2775,Summary!C2775)+TIME(D2775,0,0)</f>
        <v>116</v>
      </c>
      <c r="F2775" s="4">
        <f t="shared" ref="F2775:F2838" si="305">IF(OR(B2775&lt;3,B2775=6,B2775=7,B2775=8),1,0)</f>
        <v>0</v>
      </c>
      <c r="G2775" s="4">
        <f t="shared" si="303"/>
        <v>4</v>
      </c>
      <c r="H2775" s="4">
        <f t="shared" ref="H2775:H2838" si="306">IF(OR(G2775=2,G2775=3,G2775=4,G2775=5,G2775=6),1,0)</f>
        <v>1</v>
      </c>
      <c r="I2775" s="4">
        <f t="shared" ref="I2775:I2838" si="307">IF(AND(B2775&gt;5,B2775&lt;9,D2775&gt;=13,D2775&lt;=16,H2775=1),1,0)</f>
        <v>0</v>
      </c>
      <c r="J2775" s="4">
        <f t="shared" ref="J2775:J2838" si="308">IF(AND(B2775&lt;3,OR(AND(D2775&gt;6,D2775&lt;9),AND(D2775&gt;17,D2775&lt;20)),H2775=1),1,0)</f>
        <v>0</v>
      </c>
      <c r="K2775" s="4">
        <f t="shared" si="304"/>
        <v>0</v>
      </c>
      <c r="L2775" s="5">
        <f t="shared" ref="L2775:L2838" si="309">IFERROR(IF(AND(F2775=1,H2775=1,OR(I2775=1,J2775=1),K2775=0),1,0),"")</f>
        <v>0</v>
      </c>
      <c r="M2775" s="137">
        <f>'PVWatts Hourly Results (1)'!L2786/1000</f>
        <v>0</v>
      </c>
      <c r="N2775" s="3">
        <f>'PVWatts Hourly Results (2)'!L2786/1000</f>
        <v>0</v>
      </c>
      <c r="O2775" s="3">
        <f>'PVWatts Hourly Results (3)'!L2786/1000</f>
        <v>0</v>
      </c>
      <c r="P2775" s="3">
        <f>'PVWatts Hourly Results (4)'!L2786/1000</f>
        <v>0</v>
      </c>
      <c r="Q2775" s="130">
        <f>'PVWatts Hourly Results (5)'!L2786/1000</f>
        <v>0</v>
      </c>
    </row>
    <row r="2776" spans="2:17" x14ac:dyDescent="0.25">
      <c r="B2776" s="8">
        <v>4</v>
      </c>
      <c r="C2776" s="9">
        <v>25</v>
      </c>
      <c r="D2776" s="134">
        <f>'PVWatts Hourly Results (1)'!C2787</f>
        <v>0</v>
      </c>
      <c r="E2776" s="127">
        <f>DATE(YEAR(Inputs!$D$5),Summary!B2776,Summary!C2776)+TIME(D2776,0,0)</f>
        <v>116</v>
      </c>
      <c r="F2776" s="4">
        <f t="shared" si="305"/>
        <v>0</v>
      </c>
      <c r="G2776" s="4">
        <f t="shared" si="303"/>
        <v>4</v>
      </c>
      <c r="H2776" s="4">
        <f t="shared" si="306"/>
        <v>1</v>
      </c>
      <c r="I2776" s="4">
        <f t="shared" si="307"/>
        <v>0</v>
      </c>
      <c r="J2776" s="4">
        <f t="shared" si="308"/>
        <v>0</v>
      </c>
      <c r="K2776" s="4">
        <f t="shared" si="304"/>
        <v>0</v>
      </c>
      <c r="L2776" s="5">
        <f t="shared" si="309"/>
        <v>0</v>
      </c>
      <c r="M2776" s="137">
        <f>'PVWatts Hourly Results (1)'!L2787/1000</f>
        <v>0</v>
      </c>
      <c r="N2776" s="3">
        <f>'PVWatts Hourly Results (2)'!L2787/1000</f>
        <v>0</v>
      </c>
      <c r="O2776" s="3">
        <f>'PVWatts Hourly Results (3)'!L2787/1000</f>
        <v>0</v>
      </c>
      <c r="P2776" s="3">
        <f>'PVWatts Hourly Results (4)'!L2787/1000</f>
        <v>0</v>
      </c>
      <c r="Q2776" s="130">
        <f>'PVWatts Hourly Results (5)'!L2787/1000</f>
        <v>0</v>
      </c>
    </row>
    <row r="2777" spans="2:17" x14ac:dyDescent="0.25">
      <c r="B2777" s="8">
        <v>4</v>
      </c>
      <c r="C2777" s="9">
        <v>25</v>
      </c>
      <c r="D2777" s="134">
        <f>'PVWatts Hourly Results (1)'!C2788</f>
        <v>0</v>
      </c>
      <c r="E2777" s="127">
        <f>DATE(YEAR(Inputs!$D$5),Summary!B2777,Summary!C2777)+TIME(D2777,0,0)</f>
        <v>116</v>
      </c>
      <c r="F2777" s="4">
        <f t="shared" si="305"/>
        <v>0</v>
      </c>
      <c r="G2777" s="4">
        <f t="shared" si="303"/>
        <v>4</v>
      </c>
      <c r="H2777" s="4">
        <f t="shared" si="306"/>
        <v>1</v>
      </c>
      <c r="I2777" s="4">
        <f t="shared" si="307"/>
        <v>0</v>
      </c>
      <c r="J2777" s="4">
        <f t="shared" si="308"/>
        <v>0</v>
      </c>
      <c r="K2777" s="4">
        <f t="shared" si="304"/>
        <v>0</v>
      </c>
      <c r="L2777" s="5">
        <f t="shared" si="309"/>
        <v>0</v>
      </c>
      <c r="M2777" s="137">
        <f>'PVWatts Hourly Results (1)'!L2788/1000</f>
        <v>0</v>
      </c>
      <c r="N2777" s="3">
        <f>'PVWatts Hourly Results (2)'!L2788/1000</f>
        <v>0</v>
      </c>
      <c r="O2777" s="3">
        <f>'PVWatts Hourly Results (3)'!L2788/1000</f>
        <v>0</v>
      </c>
      <c r="P2777" s="3">
        <f>'PVWatts Hourly Results (4)'!L2788/1000</f>
        <v>0</v>
      </c>
      <c r="Q2777" s="130">
        <f>'PVWatts Hourly Results (5)'!L2788/1000</f>
        <v>0</v>
      </c>
    </row>
    <row r="2778" spans="2:17" x14ac:dyDescent="0.25">
      <c r="B2778" s="8">
        <v>4</v>
      </c>
      <c r="C2778" s="9">
        <v>25</v>
      </c>
      <c r="D2778" s="134">
        <f>'PVWatts Hourly Results (1)'!C2789</f>
        <v>0</v>
      </c>
      <c r="E2778" s="127">
        <f>DATE(YEAR(Inputs!$D$5),Summary!B2778,Summary!C2778)+TIME(D2778,0,0)</f>
        <v>116</v>
      </c>
      <c r="F2778" s="4">
        <f t="shared" si="305"/>
        <v>0</v>
      </c>
      <c r="G2778" s="4">
        <f t="shared" si="303"/>
        <v>4</v>
      </c>
      <c r="H2778" s="4">
        <f t="shared" si="306"/>
        <v>1</v>
      </c>
      <c r="I2778" s="4">
        <f t="shared" si="307"/>
        <v>0</v>
      </c>
      <c r="J2778" s="4">
        <f t="shared" si="308"/>
        <v>0</v>
      </c>
      <c r="K2778" s="4">
        <f t="shared" si="304"/>
        <v>0</v>
      </c>
      <c r="L2778" s="5">
        <f t="shared" si="309"/>
        <v>0</v>
      </c>
      <c r="M2778" s="137">
        <f>'PVWatts Hourly Results (1)'!L2789/1000</f>
        <v>0</v>
      </c>
      <c r="N2778" s="3">
        <f>'PVWatts Hourly Results (2)'!L2789/1000</f>
        <v>0</v>
      </c>
      <c r="O2778" s="3">
        <f>'PVWatts Hourly Results (3)'!L2789/1000</f>
        <v>0</v>
      </c>
      <c r="P2778" s="3">
        <f>'PVWatts Hourly Results (4)'!L2789/1000</f>
        <v>0</v>
      </c>
      <c r="Q2778" s="130">
        <f>'PVWatts Hourly Results (5)'!L2789/1000</f>
        <v>0</v>
      </c>
    </row>
    <row r="2779" spans="2:17" x14ac:dyDescent="0.25">
      <c r="B2779" s="8">
        <v>4</v>
      </c>
      <c r="C2779" s="9">
        <v>25</v>
      </c>
      <c r="D2779" s="134">
        <f>'PVWatts Hourly Results (1)'!C2790</f>
        <v>0</v>
      </c>
      <c r="E2779" s="127">
        <f>DATE(YEAR(Inputs!$D$5),Summary!B2779,Summary!C2779)+TIME(D2779,0,0)</f>
        <v>116</v>
      </c>
      <c r="F2779" s="4">
        <f t="shared" si="305"/>
        <v>0</v>
      </c>
      <c r="G2779" s="4">
        <f t="shared" si="303"/>
        <v>4</v>
      </c>
      <c r="H2779" s="4">
        <f t="shared" si="306"/>
        <v>1</v>
      </c>
      <c r="I2779" s="4">
        <f t="shared" si="307"/>
        <v>0</v>
      </c>
      <c r="J2779" s="4">
        <f t="shared" si="308"/>
        <v>0</v>
      </c>
      <c r="K2779" s="4">
        <f t="shared" si="304"/>
        <v>0</v>
      </c>
      <c r="L2779" s="5">
        <f t="shared" si="309"/>
        <v>0</v>
      </c>
      <c r="M2779" s="137">
        <f>'PVWatts Hourly Results (1)'!L2790/1000</f>
        <v>0</v>
      </c>
      <c r="N2779" s="3">
        <f>'PVWatts Hourly Results (2)'!L2790/1000</f>
        <v>0</v>
      </c>
      <c r="O2779" s="3">
        <f>'PVWatts Hourly Results (3)'!L2790/1000</f>
        <v>0</v>
      </c>
      <c r="P2779" s="3">
        <f>'PVWatts Hourly Results (4)'!L2790/1000</f>
        <v>0</v>
      </c>
      <c r="Q2779" s="130">
        <f>'PVWatts Hourly Results (5)'!L2790/1000</f>
        <v>0</v>
      </c>
    </row>
    <row r="2780" spans="2:17" x14ac:dyDescent="0.25">
      <c r="B2780" s="8">
        <v>4</v>
      </c>
      <c r="C2780" s="9">
        <v>25</v>
      </c>
      <c r="D2780" s="134">
        <f>'PVWatts Hourly Results (1)'!C2791</f>
        <v>0</v>
      </c>
      <c r="E2780" s="127">
        <f>DATE(YEAR(Inputs!$D$5),Summary!B2780,Summary!C2780)+TIME(D2780,0,0)</f>
        <v>116</v>
      </c>
      <c r="F2780" s="4">
        <f t="shared" si="305"/>
        <v>0</v>
      </c>
      <c r="G2780" s="4">
        <f t="shared" si="303"/>
        <v>4</v>
      </c>
      <c r="H2780" s="4">
        <f t="shared" si="306"/>
        <v>1</v>
      </c>
      <c r="I2780" s="4">
        <f t="shared" si="307"/>
        <v>0</v>
      </c>
      <c r="J2780" s="4">
        <f t="shared" si="308"/>
        <v>0</v>
      </c>
      <c r="K2780" s="4">
        <f t="shared" si="304"/>
        <v>0</v>
      </c>
      <c r="L2780" s="5">
        <f t="shared" si="309"/>
        <v>0</v>
      </c>
      <c r="M2780" s="137">
        <f>'PVWatts Hourly Results (1)'!L2791/1000</f>
        <v>0</v>
      </c>
      <c r="N2780" s="3">
        <f>'PVWatts Hourly Results (2)'!L2791/1000</f>
        <v>0</v>
      </c>
      <c r="O2780" s="3">
        <f>'PVWatts Hourly Results (3)'!L2791/1000</f>
        <v>0</v>
      </c>
      <c r="P2780" s="3">
        <f>'PVWatts Hourly Results (4)'!L2791/1000</f>
        <v>0</v>
      </c>
      <c r="Q2780" s="130">
        <f>'PVWatts Hourly Results (5)'!L2791/1000</f>
        <v>0</v>
      </c>
    </row>
    <row r="2781" spans="2:17" x14ac:dyDescent="0.25">
      <c r="B2781" s="8">
        <v>4</v>
      </c>
      <c r="C2781" s="9">
        <v>25</v>
      </c>
      <c r="D2781" s="134">
        <f>'PVWatts Hourly Results (1)'!C2792</f>
        <v>0</v>
      </c>
      <c r="E2781" s="127">
        <f>DATE(YEAR(Inputs!$D$5),Summary!B2781,Summary!C2781)+TIME(D2781,0,0)</f>
        <v>116</v>
      </c>
      <c r="F2781" s="4">
        <f t="shared" si="305"/>
        <v>0</v>
      </c>
      <c r="G2781" s="4">
        <f t="shared" si="303"/>
        <v>4</v>
      </c>
      <c r="H2781" s="4">
        <f t="shared" si="306"/>
        <v>1</v>
      </c>
      <c r="I2781" s="4">
        <f t="shared" si="307"/>
        <v>0</v>
      </c>
      <c r="J2781" s="4">
        <f t="shared" si="308"/>
        <v>0</v>
      </c>
      <c r="K2781" s="4">
        <f t="shared" si="304"/>
        <v>0</v>
      </c>
      <c r="L2781" s="5">
        <f t="shared" si="309"/>
        <v>0</v>
      </c>
      <c r="M2781" s="137">
        <f>'PVWatts Hourly Results (1)'!L2792/1000</f>
        <v>0</v>
      </c>
      <c r="N2781" s="3">
        <f>'PVWatts Hourly Results (2)'!L2792/1000</f>
        <v>0</v>
      </c>
      <c r="O2781" s="3">
        <f>'PVWatts Hourly Results (3)'!L2792/1000</f>
        <v>0</v>
      </c>
      <c r="P2781" s="3">
        <f>'PVWatts Hourly Results (4)'!L2792/1000</f>
        <v>0</v>
      </c>
      <c r="Q2781" s="130">
        <f>'PVWatts Hourly Results (5)'!L2792/1000</f>
        <v>0</v>
      </c>
    </row>
    <row r="2782" spans="2:17" x14ac:dyDescent="0.25">
      <c r="B2782" s="8">
        <v>4</v>
      </c>
      <c r="C2782" s="9">
        <v>26</v>
      </c>
      <c r="D2782" s="134">
        <f>'PVWatts Hourly Results (1)'!C2793</f>
        <v>0</v>
      </c>
      <c r="E2782" s="127">
        <f>DATE(YEAR(Inputs!$D$5),Summary!B2782,Summary!C2782)+TIME(D2782,0,0)</f>
        <v>117</v>
      </c>
      <c r="F2782" s="4">
        <f t="shared" si="305"/>
        <v>0</v>
      </c>
      <c r="G2782" s="4">
        <f t="shared" si="303"/>
        <v>5</v>
      </c>
      <c r="H2782" s="4">
        <f t="shared" si="306"/>
        <v>1</v>
      </c>
      <c r="I2782" s="4">
        <f t="shared" si="307"/>
        <v>0</v>
      </c>
      <c r="J2782" s="4">
        <f t="shared" si="308"/>
        <v>0</v>
      </c>
      <c r="K2782" s="4">
        <f t="shared" si="304"/>
        <v>0</v>
      </c>
      <c r="L2782" s="5">
        <f t="shared" si="309"/>
        <v>0</v>
      </c>
      <c r="M2782" s="137">
        <f>'PVWatts Hourly Results (1)'!L2793/1000</f>
        <v>0</v>
      </c>
      <c r="N2782" s="3">
        <f>'PVWatts Hourly Results (2)'!L2793/1000</f>
        <v>0</v>
      </c>
      <c r="O2782" s="3">
        <f>'PVWatts Hourly Results (3)'!L2793/1000</f>
        <v>0</v>
      </c>
      <c r="P2782" s="3">
        <f>'PVWatts Hourly Results (4)'!L2793/1000</f>
        <v>0</v>
      </c>
      <c r="Q2782" s="130">
        <f>'PVWatts Hourly Results (5)'!L2793/1000</f>
        <v>0</v>
      </c>
    </row>
    <row r="2783" spans="2:17" x14ac:dyDescent="0.25">
      <c r="B2783" s="8">
        <v>4</v>
      </c>
      <c r="C2783" s="9">
        <v>26</v>
      </c>
      <c r="D2783" s="134">
        <f>'PVWatts Hourly Results (1)'!C2794</f>
        <v>0</v>
      </c>
      <c r="E2783" s="127">
        <f>DATE(YEAR(Inputs!$D$5),Summary!B2783,Summary!C2783)+TIME(D2783,0,0)</f>
        <v>117</v>
      </c>
      <c r="F2783" s="4">
        <f t="shared" si="305"/>
        <v>0</v>
      </c>
      <c r="G2783" s="4">
        <f t="shared" si="303"/>
        <v>5</v>
      </c>
      <c r="H2783" s="4">
        <f t="shared" si="306"/>
        <v>1</v>
      </c>
      <c r="I2783" s="4">
        <f t="shared" si="307"/>
        <v>0</v>
      </c>
      <c r="J2783" s="4">
        <f t="shared" si="308"/>
        <v>0</v>
      </c>
      <c r="K2783" s="4">
        <f t="shared" si="304"/>
        <v>0</v>
      </c>
      <c r="L2783" s="5">
        <f t="shared" si="309"/>
        <v>0</v>
      </c>
      <c r="M2783" s="137">
        <f>'PVWatts Hourly Results (1)'!L2794/1000</f>
        <v>0</v>
      </c>
      <c r="N2783" s="3">
        <f>'PVWatts Hourly Results (2)'!L2794/1000</f>
        <v>0</v>
      </c>
      <c r="O2783" s="3">
        <f>'PVWatts Hourly Results (3)'!L2794/1000</f>
        <v>0</v>
      </c>
      <c r="P2783" s="3">
        <f>'PVWatts Hourly Results (4)'!L2794/1000</f>
        <v>0</v>
      </c>
      <c r="Q2783" s="130">
        <f>'PVWatts Hourly Results (5)'!L2794/1000</f>
        <v>0</v>
      </c>
    </row>
    <row r="2784" spans="2:17" x14ac:dyDescent="0.25">
      <c r="B2784" s="8">
        <v>4</v>
      </c>
      <c r="C2784" s="9">
        <v>26</v>
      </c>
      <c r="D2784" s="134">
        <f>'PVWatts Hourly Results (1)'!C2795</f>
        <v>0</v>
      </c>
      <c r="E2784" s="127">
        <f>DATE(YEAR(Inputs!$D$5),Summary!B2784,Summary!C2784)+TIME(D2784,0,0)</f>
        <v>117</v>
      </c>
      <c r="F2784" s="4">
        <f t="shared" si="305"/>
        <v>0</v>
      </c>
      <c r="G2784" s="4">
        <f t="shared" si="303"/>
        <v>5</v>
      </c>
      <c r="H2784" s="4">
        <f t="shared" si="306"/>
        <v>1</v>
      </c>
      <c r="I2784" s="4">
        <f t="shared" si="307"/>
        <v>0</v>
      </c>
      <c r="J2784" s="4">
        <f t="shared" si="308"/>
        <v>0</v>
      </c>
      <c r="K2784" s="4">
        <f t="shared" si="304"/>
        <v>0</v>
      </c>
      <c r="L2784" s="5">
        <f t="shared" si="309"/>
        <v>0</v>
      </c>
      <c r="M2784" s="137">
        <f>'PVWatts Hourly Results (1)'!L2795/1000</f>
        <v>0</v>
      </c>
      <c r="N2784" s="3">
        <f>'PVWatts Hourly Results (2)'!L2795/1000</f>
        <v>0</v>
      </c>
      <c r="O2784" s="3">
        <f>'PVWatts Hourly Results (3)'!L2795/1000</f>
        <v>0</v>
      </c>
      <c r="P2784" s="3">
        <f>'PVWatts Hourly Results (4)'!L2795/1000</f>
        <v>0</v>
      </c>
      <c r="Q2784" s="130">
        <f>'PVWatts Hourly Results (5)'!L2795/1000</f>
        <v>0</v>
      </c>
    </row>
    <row r="2785" spans="2:17" x14ac:dyDescent="0.25">
      <c r="B2785" s="8">
        <v>4</v>
      </c>
      <c r="C2785" s="9">
        <v>26</v>
      </c>
      <c r="D2785" s="134">
        <f>'PVWatts Hourly Results (1)'!C2796</f>
        <v>0</v>
      </c>
      <c r="E2785" s="127">
        <f>DATE(YEAR(Inputs!$D$5),Summary!B2785,Summary!C2785)+TIME(D2785,0,0)</f>
        <v>117</v>
      </c>
      <c r="F2785" s="4">
        <f t="shared" si="305"/>
        <v>0</v>
      </c>
      <c r="G2785" s="4">
        <f t="shared" si="303"/>
        <v>5</v>
      </c>
      <c r="H2785" s="4">
        <f t="shared" si="306"/>
        <v>1</v>
      </c>
      <c r="I2785" s="4">
        <f t="shared" si="307"/>
        <v>0</v>
      </c>
      <c r="J2785" s="4">
        <f t="shared" si="308"/>
        <v>0</v>
      </c>
      <c r="K2785" s="4">
        <f t="shared" si="304"/>
        <v>0</v>
      </c>
      <c r="L2785" s="5">
        <f t="shared" si="309"/>
        <v>0</v>
      </c>
      <c r="M2785" s="137">
        <f>'PVWatts Hourly Results (1)'!L2796/1000</f>
        <v>0</v>
      </c>
      <c r="N2785" s="3">
        <f>'PVWatts Hourly Results (2)'!L2796/1000</f>
        <v>0</v>
      </c>
      <c r="O2785" s="3">
        <f>'PVWatts Hourly Results (3)'!L2796/1000</f>
        <v>0</v>
      </c>
      <c r="P2785" s="3">
        <f>'PVWatts Hourly Results (4)'!L2796/1000</f>
        <v>0</v>
      </c>
      <c r="Q2785" s="130">
        <f>'PVWatts Hourly Results (5)'!L2796/1000</f>
        <v>0</v>
      </c>
    </row>
    <row r="2786" spans="2:17" x14ac:dyDescent="0.25">
      <c r="B2786" s="8">
        <v>4</v>
      </c>
      <c r="C2786" s="9">
        <v>26</v>
      </c>
      <c r="D2786" s="134">
        <f>'PVWatts Hourly Results (1)'!C2797</f>
        <v>0</v>
      </c>
      <c r="E2786" s="127">
        <f>DATE(YEAR(Inputs!$D$5),Summary!B2786,Summary!C2786)+TIME(D2786,0,0)</f>
        <v>117</v>
      </c>
      <c r="F2786" s="4">
        <f t="shared" si="305"/>
        <v>0</v>
      </c>
      <c r="G2786" s="4">
        <f t="shared" si="303"/>
        <v>5</v>
      </c>
      <c r="H2786" s="4">
        <f t="shared" si="306"/>
        <v>1</v>
      </c>
      <c r="I2786" s="4">
        <f t="shared" si="307"/>
        <v>0</v>
      </c>
      <c r="J2786" s="4">
        <f t="shared" si="308"/>
        <v>0</v>
      </c>
      <c r="K2786" s="4">
        <f t="shared" si="304"/>
        <v>0</v>
      </c>
      <c r="L2786" s="5">
        <f t="shared" si="309"/>
        <v>0</v>
      </c>
      <c r="M2786" s="137">
        <f>'PVWatts Hourly Results (1)'!L2797/1000</f>
        <v>0</v>
      </c>
      <c r="N2786" s="3">
        <f>'PVWatts Hourly Results (2)'!L2797/1000</f>
        <v>0</v>
      </c>
      <c r="O2786" s="3">
        <f>'PVWatts Hourly Results (3)'!L2797/1000</f>
        <v>0</v>
      </c>
      <c r="P2786" s="3">
        <f>'PVWatts Hourly Results (4)'!L2797/1000</f>
        <v>0</v>
      </c>
      <c r="Q2786" s="130">
        <f>'PVWatts Hourly Results (5)'!L2797/1000</f>
        <v>0</v>
      </c>
    </row>
    <row r="2787" spans="2:17" x14ac:dyDescent="0.25">
      <c r="B2787" s="8">
        <v>4</v>
      </c>
      <c r="C2787" s="9">
        <v>26</v>
      </c>
      <c r="D2787" s="134">
        <f>'PVWatts Hourly Results (1)'!C2798</f>
        <v>0</v>
      </c>
      <c r="E2787" s="127">
        <f>DATE(YEAR(Inputs!$D$5),Summary!B2787,Summary!C2787)+TIME(D2787,0,0)</f>
        <v>117</v>
      </c>
      <c r="F2787" s="4">
        <f t="shared" si="305"/>
        <v>0</v>
      </c>
      <c r="G2787" s="4">
        <f t="shared" si="303"/>
        <v>5</v>
      </c>
      <c r="H2787" s="4">
        <f t="shared" si="306"/>
        <v>1</v>
      </c>
      <c r="I2787" s="4">
        <f t="shared" si="307"/>
        <v>0</v>
      </c>
      <c r="J2787" s="4">
        <f t="shared" si="308"/>
        <v>0</v>
      </c>
      <c r="K2787" s="4">
        <f t="shared" si="304"/>
        <v>0</v>
      </c>
      <c r="L2787" s="5">
        <f t="shared" si="309"/>
        <v>0</v>
      </c>
      <c r="M2787" s="137">
        <f>'PVWatts Hourly Results (1)'!L2798/1000</f>
        <v>0</v>
      </c>
      <c r="N2787" s="3">
        <f>'PVWatts Hourly Results (2)'!L2798/1000</f>
        <v>0</v>
      </c>
      <c r="O2787" s="3">
        <f>'PVWatts Hourly Results (3)'!L2798/1000</f>
        <v>0</v>
      </c>
      <c r="P2787" s="3">
        <f>'PVWatts Hourly Results (4)'!L2798/1000</f>
        <v>0</v>
      </c>
      <c r="Q2787" s="130">
        <f>'PVWatts Hourly Results (5)'!L2798/1000</f>
        <v>0</v>
      </c>
    </row>
    <row r="2788" spans="2:17" x14ac:dyDescent="0.25">
      <c r="B2788" s="8">
        <v>4</v>
      </c>
      <c r="C2788" s="9">
        <v>26</v>
      </c>
      <c r="D2788" s="134">
        <f>'PVWatts Hourly Results (1)'!C2799</f>
        <v>0</v>
      </c>
      <c r="E2788" s="127">
        <f>DATE(YEAR(Inputs!$D$5),Summary!B2788,Summary!C2788)+TIME(D2788,0,0)</f>
        <v>117</v>
      </c>
      <c r="F2788" s="4">
        <f t="shared" si="305"/>
        <v>0</v>
      </c>
      <c r="G2788" s="4">
        <f t="shared" si="303"/>
        <v>5</v>
      </c>
      <c r="H2788" s="4">
        <f t="shared" si="306"/>
        <v>1</v>
      </c>
      <c r="I2788" s="4">
        <f t="shared" si="307"/>
        <v>0</v>
      </c>
      <c r="J2788" s="4">
        <f t="shared" si="308"/>
        <v>0</v>
      </c>
      <c r="K2788" s="4">
        <f t="shared" si="304"/>
        <v>0</v>
      </c>
      <c r="L2788" s="5">
        <f t="shared" si="309"/>
        <v>0</v>
      </c>
      <c r="M2788" s="137">
        <f>'PVWatts Hourly Results (1)'!L2799/1000</f>
        <v>0</v>
      </c>
      <c r="N2788" s="3">
        <f>'PVWatts Hourly Results (2)'!L2799/1000</f>
        <v>0</v>
      </c>
      <c r="O2788" s="3">
        <f>'PVWatts Hourly Results (3)'!L2799/1000</f>
        <v>0</v>
      </c>
      <c r="P2788" s="3">
        <f>'PVWatts Hourly Results (4)'!L2799/1000</f>
        <v>0</v>
      </c>
      <c r="Q2788" s="130">
        <f>'PVWatts Hourly Results (5)'!L2799/1000</f>
        <v>0</v>
      </c>
    </row>
    <row r="2789" spans="2:17" x14ac:dyDescent="0.25">
      <c r="B2789" s="8">
        <v>4</v>
      </c>
      <c r="C2789" s="9">
        <v>26</v>
      </c>
      <c r="D2789" s="134">
        <f>'PVWatts Hourly Results (1)'!C2800</f>
        <v>0</v>
      </c>
      <c r="E2789" s="127">
        <f>DATE(YEAR(Inputs!$D$5),Summary!B2789,Summary!C2789)+TIME(D2789,0,0)</f>
        <v>117</v>
      </c>
      <c r="F2789" s="4">
        <f t="shared" si="305"/>
        <v>0</v>
      </c>
      <c r="G2789" s="4">
        <f t="shared" si="303"/>
        <v>5</v>
      </c>
      <c r="H2789" s="4">
        <f t="shared" si="306"/>
        <v>1</v>
      </c>
      <c r="I2789" s="4">
        <f t="shared" si="307"/>
        <v>0</v>
      </c>
      <c r="J2789" s="4">
        <f t="shared" si="308"/>
        <v>0</v>
      </c>
      <c r="K2789" s="4">
        <f t="shared" si="304"/>
        <v>0</v>
      </c>
      <c r="L2789" s="5">
        <f t="shared" si="309"/>
        <v>0</v>
      </c>
      <c r="M2789" s="137">
        <f>'PVWatts Hourly Results (1)'!L2800/1000</f>
        <v>0</v>
      </c>
      <c r="N2789" s="3">
        <f>'PVWatts Hourly Results (2)'!L2800/1000</f>
        <v>0</v>
      </c>
      <c r="O2789" s="3">
        <f>'PVWatts Hourly Results (3)'!L2800/1000</f>
        <v>0</v>
      </c>
      <c r="P2789" s="3">
        <f>'PVWatts Hourly Results (4)'!L2800/1000</f>
        <v>0</v>
      </c>
      <c r="Q2789" s="130">
        <f>'PVWatts Hourly Results (5)'!L2800/1000</f>
        <v>0</v>
      </c>
    </row>
    <row r="2790" spans="2:17" x14ac:dyDescent="0.25">
      <c r="B2790" s="8">
        <v>4</v>
      </c>
      <c r="C2790" s="9">
        <v>26</v>
      </c>
      <c r="D2790" s="134">
        <f>'PVWatts Hourly Results (1)'!C2801</f>
        <v>0</v>
      </c>
      <c r="E2790" s="127">
        <f>DATE(YEAR(Inputs!$D$5),Summary!B2790,Summary!C2790)+TIME(D2790,0,0)</f>
        <v>117</v>
      </c>
      <c r="F2790" s="4">
        <f t="shared" si="305"/>
        <v>0</v>
      </c>
      <c r="G2790" s="4">
        <f t="shared" si="303"/>
        <v>5</v>
      </c>
      <c r="H2790" s="4">
        <f t="shared" si="306"/>
        <v>1</v>
      </c>
      <c r="I2790" s="4">
        <f t="shared" si="307"/>
        <v>0</v>
      </c>
      <c r="J2790" s="4">
        <f t="shared" si="308"/>
        <v>0</v>
      </c>
      <c r="K2790" s="4">
        <f t="shared" si="304"/>
        <v>0</v>
      </c>
      <c r="L2790" s="5">
        <f t="shared" si="309"/>
        <v>0</v>
      </c>
      <c r="M2790" s="137">
        <f>'PVWatts Hourly Results (1)'!L2801/1000</f>
        <v>0</v>
      </c>
      <c r="N2790" s="3">
        <f>'PVWatts Hourly Results (2)'!L2801/1000</f>
        <v>0</v>
      </c>
      <c r="O2790" s="3">
        <f>'PVWatts Hourly Results (3)'!L2801/1000</f>
        <v>0</v>
      </c>
      <c r="P2790" s="3">
        <f>'PVWatts Hourly Results (4)'!L2801/1000</f>
        <v>0</v>
      </c>
      <c r="Q2790" s="130">
        <f>'PVWatts Hourly Results (5)'!L2801/1000</f>
        <v>0</v>
      </c>
    </row>
    <row r="2791" spans="2:17" x14ac:dyDescent="0.25">
      <c r="B2791" s="8">
        <v>4</v>
      </c>
      <c r="C2791" s="9">
        <v>26</v>
      </c>
      <c r="D2791" s="134">
        <f>'PVWatts Hourly Results (1)'!C2802</f>
        <v>0</v>
      </c>
      <c r="E2791" s="127">
        <f>DATE(YEAR(Inputs!$D$5),Summary!B2791,Summary!C2791)+TIME(D2791,0,0)</f>
        <v>117</v>
      </c>
      <c r="F2791" s="4">
        <f t="shared" si="305"/>
        <v>0</v>
      </c>
      <c r="G2791" s="4">
        <f t="shared" si="303"/>
        <v>5</v>
      </c>
      <c r="H2791" s="4">
        <f t="shared" si="306"/>
        <v>1</v>
      </c>
      <c r="I2791" s="4">
        <f t="shared" si="307"/>
        <v>0</v>
      </c>
      <c r="J2791" s="4">
        <f t="shared" si="308"/>
        <v>0</v>
      </c>
      <c r="K2791" s="4">
        <f t="shared" si="304"/>
        <v>0</v>
      </c>
      <c r="L2791" s="5">
        <f t="shared" si="309"/>
        <v>0</v>
      </c>
      <c r="M2791" s="137">
        <f>'PVWatts Hourly Results (1)'!L2802/1000</f>
        <v>0</v>
      </c>
      <c r="N2791" s="3">
        <f>'PVWatts Hourly Results (2)'!L2802/1000</f>
        <v>0</v>
      </c>
      <c r="O2791" s="3">
        <f>'PVWatts Hourly Results (3)'!L2802/1000</f>
        <v>0</v>
      </c>
      <c r="P2791" s="3">
        <f>'PVWatts Hourly Results (4)'!L2802/1000</f>
        <v>0</v>
      </c>
      <c r="Q2791" s="130">
        <f>'PVWatts Hourly Results (5)'!L2802/1000</f>
        <v>0</v>
      </c>
    </row>
    <row r="2792" spans="2:17" x14ac:dyDescent="0.25">
      <c r="B2792" s="8">
        <v>4</v>
      </c>
      <c r="C2792" s="9">
        <v>26</v>
      </c>
      <c r="D2792" s="134">
        <f>'PVWatts Hourly Results (1)'!C2803</f>
        <v>0</v>
      </c>
      <c r="E2792" s="127">
        <f>DATE(YEAR(Inputs!$D$5),Summary!B2792,Summary!C2792)+TIME(D2792,0,0)</f>
        <v>117</v>
      </c>
      <c r="F2792" s="4">
        <f t="shared" si="305"/>
        <v>0</v>
      </c>
      <c r="G2792" s="4">
        <f t="shared" si="303"/>
        <v>5</v>
      </c>
      <c r="H2792" s="4">
        <f t="shared" si="306"/>
        <v>1</v>
      </c>
      <c r="I2792" s="4">
        <f t="shared" si="307"/>
        <v>0</v>
      </c>
      <c r="J2792" s="4">
        <f t="shared" si="308"/>
        <v>0</v>
      </c>
      <c r="K2792" s="4">
        <f t="shared" si="304"/>
        <v>0</v>
      </c>
      <c r="L2792" s="5">
        <f t="shared" si="309"/>
        <v>0</v>
      </c>
      <c r="M2792" s="137">
        <f>'PVWatts Hourly Results (1)'!L2803/1000</f>
        <v>0</v>
      </c>
      <c r="N2792" s="3">
        <f>'PVWatts Hourly Results (2)'!L2803/1000</f>
        <v>0</v>
      </c>
      <c r="O2792" s="3">
        <f>'PVWatts Hourly Results (3)'!L2803/1000</f>
        <v>0</v>
      </c>
      <c r="P2792" s="3">
        <f>'PVWatts Hourly Results (4)'!L2803/1000</f>
        <v>0</v>
      </c>
      <c r="Q2792" s="130">
        <f>'PVWatts Hourly Results (5)'!L2803/1000</f>
        <v>0</v>
      </c>
    </row>
    <row r="2793" spans="2:17" x14ac:dyDescent="0.25">
      <c r="B2793" s="8">
        <v>4</v>
      </c>
      <c r="C2793" s="9">
        <v>26</v>
      </c>
      <c r="D2793" s="134">
        <f>'PVWatts Hourly Results (1)'!C2804</f>
        <v>0</v>
      </c>
      <c r="E2793" s="127">
        <f>DATE(YEAR(Inputs!$D$5),Summary!B2793,Summary!C2793)+TIME(D2793,0,0)</f>
        <v>117</v>
      </c>
      <c r="F2793" s="4">
        <f t="shared" si="305"/>
        <v>0</v>
      </c>
      <c r="G2793" s="4">
        <f t="shared" si="303"/>
        <v>5</v>
      </c>
      <c r="H2793" s="4">
        <f t="shared" si="306"/>
        <v>1</v>
      </c>
      <c r="I2793" s="4">
        <f t="shared" si="307"/>
        <v>0</v>
      </c>
      <c r="J2793" s="4">
        <f t="shared" si="308"/>
        <v>0</v>
      </c>
      <c r="K2793" s="4">
        <f t="shared" si="304"/>
        <v>0</v>
      </c>
      <c r="L2793" s="5">
        <f t="shared" si="309"/>
        <v>0</v>
      </c>
      <c r="M2793" s="137">
        <f>'PVWatts Hourly Results (1)'!L2804/1000</f>
        <v>0</v>
      </c>
      <c r="N2793" s="3">
        <f>'PVWatts Hourly Results (2)'!L2804/1000</f>
        <v>0</v>
      </c>
      <c r="O2793" s="3">
        <f>'PVWatts Hourly Results (3)'!L2804/1000</f>
        <v>0</v>
      </c>
      <c r="P2793" s="3">
        <f>'PVWatts Hourly Results (4)'!L2804/1000</f>
        <v>0</v>
      </c>
      <c r="Q2793" s="130">
        <f>'PVWatts Hourly Results (5)'!L2804/1000</f>
        <v>0</v>
      </c>
    </row>
    <row r="2794" spans="2:17" x14ac:dyDescent="0.25">
      <c r="B2794" s="8">
        <v>4</v>
      </c>
      <c r="C2794" s="9">
        <v>26</v>
      </c>
      <c r="D2794" s="134">
        <f>'PVWatts Hourly Results (1)'!C2805</f>
        <v>0</v>
      </c>
      <c r="E2794" s="127">
        <f>DATE(YEAR(Inputs!$D$5),Summary!B2794,Summary!C2794)+TIME(D2794,0,0)</f>
        <v>117</v>
      </c>
      <c r="F2794" s="4">
        <f t="shared" si="305"/>
        <v>0</v>
      </c>
      <c r="G2794" s="4">
        <f t="shared" si="303"/>
        <v>5</v>
      </c>
      <c r="H2794" s="4">
        <f t="shared" si="306"/>
        <v>1</v>
      </c>
      <c r="I2794" s="4">
        <f t="shared" si="307"/>
        <v>0</v>
      </c>
      <c r="J2794" s="4">
        <f t="shared" si="308"/>
        <v>0</v>
      </c>
      <c r="K2794" s="4">
        <f t="shared" si="304"/>
        <v>0</v>
      </c>
      <c r="L2794" s="5">
        <f t="shared" si="309"/>
        <v>0</v>
      </c>
      <c r="M2794" s="137">
        <f>'PVWatts Hourly Results (1)'!L2805/1000</f>
        <v>0</v>
      </c>
      <c r="N2794" s="3">
        <f>'PVWatts Hourly Results (2)'!L2805/1000</f>
        <v>0</v>
      </c>
      <c r="O2794" s="3">
        <f>'PVWatts Hourly Results (3)'!L2805/1000</f>
        <v>0</v>
      </c>
      <c r="P2794" s="3">
        <f>'PVWatts Hourly Results (4)'!L2805/1000</f>
        <v>0</v>
      </c>
      <c r="Q2794" s="130">
        <f>'PVWatts Hourly Results (5)'!L2805/1000</f>
        <v>0</v>
      </c>
    </row>
    <row r="2795" spans="2:17" x14ac:dyDescent="0.25">
      <c r="B2795" s="8">
        <v>4</v>
      </c>
      <c r="C2795" s="9">
        <v>26</v>
      </c>
      <c r="D2795" s="134">
        <f>'PVWatts Hourly Results (1)'!C2806</f>
        <v>0</v>
      </c>
      <c r="E2795" s="127">
        <f>DATE(YEAR(Inputs!$D$5),Summary!B2795,Summary!C2795)+TIME(D2795,0,0)</f>
        <v>117</v>
      </c>
      <c r="F2795" s="4">
        <f t="shared" si="305"/>
        <v>0</v>
      </c>
      <c r="G2795" s="4">
        <f t="shared" si="303"/>
        <v>5</v>
      </c>
      <c r="H2795" s="4">
        <f t="shared" si="306"/>
        <v>1</v>
      </c>
      <c r="I2795" s="4">
        <f t="shared" si="307"/>
        <v>0</v>
      </c>
      <c r="J2795" s="4">
        <f t="shared" si="308"/>
        <v>0</v>
      </c>
      <c r="K2795" s="4">
        <f t="shared" si="304"/>
        <v>0</v>
      </c>
      <c r="L2795" s="5">
        <f t="shared" si="309"/>
        <v>0</v>
      </c>
      <c r="M2795" s="137">
        <f>'PVWatts Hourly Results (1)'!L2806/1000</f>
        <v>0</v>
      </c>
      <c r="N2795" s="3">
        <f>'PVWatts Hourly Results (2)'!L2806/1000</f>
        <v>0</v>
      </c>
      <c r="O2795" s="3">
        <f>'PVWatts Hourly Results (3)'!L2806/1000</f>
        <v>0</v>
      </c>
      <c r="P2795" s="3">
        <f>'PVWatts Hourly Results (4)'!L2806/1000</f>
        <v>0</v>
      </c>
      <c r="Q2795" s="130">
        <f>'PVWatts Hourly Results (5)'!L2806/1000</f>
        <v>0</v>
      </c>
    </row>
    <row r="2796" spans="2:17" x14ac:dyDescent="0.25">
      <c r="B2796" s="8">
        <v>4</v>
      </c>
      <c r="C2796" s="9">
        <v>26</v>
      </c>
      <c r="D2796" s="134">
        <f>'PVWatts Hourly Results (1)'!C2807</f>
        <v>0</v>
      </c>
      <c r="E2796" s="127">
        <f>DATE(YEAR(Inputs!$D$5),Summary!B2796,Summary!C2796)+TIME(D2796,0,0)</f>
        <v>117</v>
      </c>
      <c r="F2796" s="4">
        <f t="shared" si="305"/>
        <v>0</v>
      </c>
      <c r="G2796" s="4">
        <f t="shared" si="303"/>
        <v>5</v>
      </c>
      <c r="H2796" s="4">
        <f t="shared" si="306"/>
        <v>1</v>
      </c>
      <c r="I2796" s="4">
        <f t="shared" si="307"/>
        <v>0</v>
      </c>
      <c r="J2796" s="4">
        <f t="shared" si="308"/>
        <v>0</v>
      </c>
      <c r="K2796" s="4">
        <f t="shared" si="304"/>
        <v>0</v>
      </c>
      <c r="L2796" s="5">
        <f t="shared" si="309"/>
        <v>0</v>
      </c>
      <c r="M2796" s="137">
        <f>'PVWatts Hourly Results (1)'!L2807/1000</f>
        <v>0</v>
      </c>
      <c r="N2796" s="3">
        <f>'PVWatts Hourly Results (2)'!L2807/1000</f>
        <v>0</v>
      </c>
      <c r="O2796" s="3">
        <f>'PVWatts Hourly Results (3)'!L2807/1000</f>
        <v>0</v>
      </c>
      <c r="P2796" s="3">
        <f>'PVWatts Hourly Results (4)'!L2807/1000</f>
        <v>0</v>
      </c>
      <c r="Q2796" s="130">
        <f>'PVWatts Hourly Results (5)'!L2807/1000</f>
        <v>0</v>
      </c>
    </row>
    <row r="2797" spans="2:17" x14ac:dyDescent="0.25">
      <c r="B2797" s="8">
        <v>4</v>
      </c>
      <c r="C2797" s="9">
        <v>26</v>
      </c>
      <c r="D2797" s="134">
        <f>'PVWatts Hourly Results (1)'!C2808</f>
        <v>0</v>
      </c>
      <c r="E2797" s="127">
        <f>DATE(YEAR(Inputs!$D$5),Summary!B2797,Summary!C2797)+TIME(D2797,0,0)</f>
        <v>117</v>
      </c>
      <c r="F2797" s="4">
        <f t="shared" si="305"/>
        <v>0</v>
      </c>
      <c r="G2797" s="4">
        <f t="shared" si="303"/>
        <v>5</v>
      </c>
      <c r="H2797" s="4">
        <f t="shared" si="306"/>
        <v>1</v>
      </c>
      <c r="I2797" s="4">
        <f t="shared" si="307"/>
        <v>0</v>
      </c>
      <c r="J2797" s="4">
        <f t="shared" si="308"/>
        <v>0</v>
      </c>
      <c r="K2797" s="4">
        <f t="shared" si="304"/>
        <v>0</v>
      </c>
      <c r="L2797" s="5">
        <f t="shared" si="309"/>
        <v>0</v>
      </c>
      <c r="M2797" s="137">
        <f>'PVWatts Hourly Results (1)'!L2808/1000</f>
        <v>0</v>
      </c>
      <c r="N2797" s="3">
        <f>'PVWatts Hourly Results (2)'!L2808/1000</f>
        <v>0</v>
      </c>
      <c r="O2797" s="3">
        <f>'PVWatts Hourly Results (3)'!L2808/1000</f>
        <v>0</v>
      </c>
      <c r="P2797" s="3">
        <f>'PVWatts Hourly Results (4)'!L2808/1000</f>
        <v>0</v>
      </c>
      <c r="Q2797" s="130">
        <f>'PVWatts Hourly Results (5)'!L2808/1000</f>
        <v>0</v>
      </c>
    </row>
    <row r="2798" spans="2:17" x14ac:dyDescent="0.25">
      <c r="B2798" s="8">
        <v>4</v>
      </c>
      <c r="C2798" s="9">
        <v>26</v>
      </c>
      <c r="D2798" s="134">
        <f>'PVWatts Hourly Results (1)'!C2809</f>
        <v>0</v>
      </c>
      <c r="E2798" s="127">
        <f>DATE(YEAR(Inputs!$D$5),Summary!B2798,Summary!C2798)+TIME(D2798,0,0)</f>
        <v>117</v>
      </c>
      <c r="F2798" s="4">
        <f t="shared" si="305"/>
        <v>0</v>
      </c>
      <c r="G2798" s="4">
        <f t="shared" si="303"/>
        <v>5</v>
      </c>
      <c r="H2798" s="4">
        <f t="shared" si="306"/>
        <v>1</v>
      </c>
      <c r="I2798" s="4">
        <f t="shared" si="307"/>
        <v>0</v>
      </c>
      <c r="J2798" s="4">
        <f t="shared" si="308"/>
        <v>0</v>
      </c>
      <c r="K2798" s="4">
        <f t="shared" si="304"/>
        <v>0</v>
      </c>
      <c r="L2798" s="5">
        <f t="shared" si="309"/>
        <v>0</v>
      </c>
      <c r="M2798" s="137">
        <f>'PVWatts Hourly Results (1)'!L2809/1000</f>
        <v>0</v>
      </c>
      <c r="N2798" s="3">
        <f>'PVWatts Hourly Results (2)'!L2809/1000</f>
        <v>0</v>
      </c>
      <c r="O2798" s="3">
        <f>'PVWatts Hourly Results (3)'!L2809/1000</f>
        <v>0</v>
      </c>
      <c r="P2798" s="3">
        <f>'PVWatts Hourly Results (4)'!L2809/1000</f>
        <v>0</v>
      </c>
      <c r="Q2798" s="130">
        <f>'PVWatts Hourly Results (5)'!L2809/1000</f>
        <v>0</v>
      </c>
    </row>
    <row r="2799" spans="2:17" x14ac:dyDescent="0.25">
      <c r="B2799" s="8">
        <v>4</v>
      </c>
      <c r="C2799" s="9">
        <v>26</v>
      </c>
      <c r="D2799" s="134">
        <f>'PVWatts Hourly Results (1)'!C2810</f>
        <v>0</v>
      </c>
      <c r="E2799" s="127">
        <f>DATE(YEAR(Inputs!$D$5),Summary!B2799,Summary!C2799)+TIME(D2799,0,0)</f>
        <v>117</v>
      </c>
      <c r="F2799" s="4">
        <f t="shared" si="305"/>
        <v>0</v>
      </c>
      <c r="G2799" s="4">
        <f t="shared" si="303"/>
        <v>5</v>
      </c>
      <c r="H2799" s="4">
        <f t="shared" si="306"/>
        <v>1</v>
      </c>
      <c r="I2799" s="4">
        <f t="shared" si="307"/>
        <v>0</v>
      </c>
      <c r="J2799" s="4">
        <f t="shared" si="308"/>
        <v>0</v>
      </c>
      <c r="K2799" s="4">
        <f t="shared" si="304"/>
        <v>0</v>
      </c>
      <c r="L2799" s="5">
        <f t="shared" si="309"/>
        <v>0</v>
      </c>
      <c r="M2799" s="137">
        <f>'PVWatts Hourly Results (1)'!L2810/1000</f>
        <v>0</v>
      </c>
      <c r="N2799" s="3">
        <f>'PVWatts Hourly Results (2)'!L2810/1000</f>
        <v>0</v>
      </c>
      <c r="O2799" s="3">
        <f>'PVWatts Hourly Results (3)'!L2810/1000</f>
        <v>0</v>
      </c>
      <c r="P2799" s="3">
        <f>'PVWatts Hourly Results (4)'!L2810/1000</f>
        <v>0</v>
      </c>
      <c r="Q2799" s="130">
        <f>'PVWatts Hourly Results (5)'!L2810/1000</f>
        <v>0</v>
      </c>
    </row>
    <row r="2800" spans="2:17" x14ac:dyDescent="0.25">
      <c r="B2800" s="8">
        <v>4</v>
      </c>
      <c r="C2800" s="9">
        <v>26</v>
      </c>
      <c r="D2800" s="134">
        <f>'PVWatts Hourly Results (1)'!C2811</f>
        <v>0</v>
      </c>
      <c r="E2800" s="127">
        <f>DATE(YEAR(Inputs!$D$5),Summary!B2800,Summary!C2800)+TIME(D2800,0,0)</f>
        <v>117</v>
      </c>
      <c r="F2800" s="4">
        <f t="shared" si="305"/>
        <v>0</v>
      </c>
      <c r="G2800" s="4">
        <f t="shared" si="303"/>
        <v>5</v>
      </c>
      <c r="H2800" s="4">
        <f t="shared" si="306"/>
        <v>1</v>
      </c>
      <c r="I2800" s="4">
        <f t="shared" si="307"/>
        <v>0</v>
      </c>
      <c r="J2800" s="4">
        <f t="shared" si="308"/>
        <v>0</v>
      </c>
      <c r="K2800" s="4">
        <f t="shared" si="304"/>
        <v>0</v>
      </c>
      <c r="L2800" s="5">
        <f t="shared" si="309"/>
        <v>0</v>
      </c>
      <c r="M2800" s="137">
        <f>'PVWatts Hourly Results (1)'!L2811/1000</f>
        <v>0</v>
      </c>
      <c r="N2800" s="3">
        <f>'PVWatts Hourly Results (2)'!L2811/1000</f>
        <v>0</v>
      </c>
      <c r="O2800" s="3">
        <f>'PVWatts Hourly Results (3)'!L2811/1000</f>
        <v>0</v>
      </c>
      <c r="P2800" s="3">
        <f>'PVWatts Hourly Results (4)'!L2811/1000</f>
        <v>0</v>
      </c>
      <c r="Q2800" s="130">
        <f>'PVWatts Hourly Results (5)'!L2811/1000</f>
        <v>0</v>
      </c>
    </row>
    <row r="2801" spans="2:17" x14ac:dyDescent="0.25">
      <c r="B2801" s="8">
        <v>4</v>
      </c>
      <c r="C2801" s="9">
        <v>26</v>
      </c>
      <c r="D2801" s="134">
        <f>'PVWatts Hourly Results (1)'!C2812</f>
        <v>0</v>
      </c>
      <c r="E2801" s="127">
        <f>DATE(YEAR(Inputs!$D$5),Summary!B2801,Summary!C2801)+TIME(D2801,0,0)</f>
        <v>117</v>
      </c>
      <c r="F2801" s="4">
        <f t="shared" si="305"/>
        <v>0</v>
      </c>
      <c r="G2801" s="4">
        <f t="shared" si="303"/>
        <v>5</v>
      </c>
      <c r="H2801" s="4">
        <f t="shared" si="306"/>
        <v>1</v>
      </c>
      <c r="I2801" s="4">
        <f t="shared" si="307"/>
        <v>0</v>
      </c>
      <c r="J2801" s="4">
        <f t="shared" si="308"/>
        <v>0</v>
      </c>
      <c r="K2801" s="4">
        <f t="shared" si="304"/>
        <v>0</v>
      </c>
      <c r="L2801" s="5">
        <f t="shared" si="309"/>
        <v>0</v>
      </c>
      <c r="M2801" s="137">
        <f>'PVWatts Hourly Results (1)'!L2812/1000</f>
        <v>0</v>
      </c>
      <c r="N2801" s="3">
        <f>'PVWatts Hourly Results (2)'!L2812/1000</f>
        <v>0</v>
      </c>
      <c r="O2801" s="3">
        <f>'PVWatts Hourly Results (3)'!L2812/1000</f>
        <v>0</v>
      </c>
      <c r="P2801" s="3">
        <f>'PVWatts Hourly Results (4)'!L2812/1000</f>
        <v>0</v>
      </c>
      <c r="Q2801" s="130">
        <f>'PVWatts Hourly Results (5)'!L2812/1000</f>
        <v>0</v>
      </c>
    </row>
    <row r="2802" spans="2:17" x14ac:dyDescent="0.25">
      <c r="B2802" s="8">
        <v>4</v>
      </c>
      <c r="C2802" s="9">
        <v>26</v>
      </c>
      <c r="D2802" s="134">
        <f>'PVWatts Hourly Results (1)'!C2813</f>
        <v>0</v>
      </c>
      <c r="E2802" s="127">
        <f>DATE(YEAR(Inputs!$D$5),Summary!B2802,Summary!C2802)+TIME(D2802,0,0)</f>
        <v>117</v>
      </c>
      <c r="F2802" s="4">
        <f t="shared" si="305"/>
        <v>0</v>
      </c>
      <c r="G2802" s="4">
        <f t="shared" si="303"/>
        <v>5</v>
      </c>
      <c r="H2802" s="4">
        <f t="shared" si="306"/>
        <v>1</v>
      </c>
      <c r="I2802" s="4">
        <f t="shared" si="307"/>
        <v>0</v>
      </c>
      <c r="J2802" s="4">
        <f t="shared" si="308"/>
        <v>0</v>
      </c>
      <c r="K2802" s="4">
        <f t="shared" si="304"/>
        <v>0</v>
      </c>
      <c r="L2802" s="5">
        <f t="shared" si="309"/>
        <v>0</v>
      </c>
      <c r="M2802" s="137">
        <f>'PVWatts Hourly Results (1)'!L2813/1000</f>
        <v>0</v>
      </c>
      <c r="N2802" s="3">
        <f>'PVWatts Hourly Results (2)'!L2813/1000</f>
        <v>0</v>
      </c>
      <c r="O2802" s="3">
        <f>'PVWatts Hourly Results (3)'!L2813/1000</f>
        <v>0</v>
      </c>
      <c r="P2802" s="3">
        <f>'PVWatts Hourly Results (4)'!L2813/1000</f>
        <v>0</v>
      </c>
      <c r="Q2802" s="130">
        <f>'PVWatts Hourly Results (5)'!L2813/1000</f>
        <v>0</v>
      </c>
    </row>
    <row r="2803" spans="2:17" x14ac:dyDescent="0.25">
      <c r="B2803" s="8">
        <v>4</v>
      </c>
      <c r="C2803" s="9">
        <v>26</v>
      </c>
      <c r="D2803" s="134">
        <f>'PVWatts Hourly Results (1)'!C2814</f>
        <v>0</v>
      </c>
      <c r="E2803" s="127">
        <f>DATE(YEAR(Inputs!$D$5),Summary!B2803,Summary!C2803)+TIME(D2803,0,0)</f>
        <v>117</v>
      </c>
      <c r="F2803" s="4">
        <f t="shared" si="305"/>
        <v>0</v>
      </c>
      <c r="G2803" s="4">
        <f t="shared" si="303"/>
        <v>5</v>
      </c>
      <c r="H2803" s="4">
        <f t="shared" si="306"/>
        <v>1</v>
      </c>
      <c r="I2803" s="4">
        <f t="shared" si="307"/>
        <v>0</v>
      </c>
      <c r="J2803" s="4">
        <f t="shared" si="308"/>
        <v>0</v>
      </c>
      <c r="K2803" s="4">
        <f t="shared" si="304"/>
        <v>0</v>
      </c>
      <c r="L2803" s="5">
        <f t="shared" si="309"/>
        <v>0</v>
      </c>
      <c r="M2803" s="137">
        <f>'PVWatts Hourly Results (1)'!L2814/1000</f>
        <v>0</v>
      </c>
      <c r="N2803" s="3">
        <f>'PVWatts Hourly Results (2)'!L2814/1000</f>
        <v>0</v>
      </c>
      <c r="O2803" s="3">
        <f>'PVWatts Hourly Results (3)'!L2814/1000</f>
        <v>0</v>
      </c>
      <c r="P2803" s="3">
        <f>'PVWatts Hourly Results (4)'!L2814/1000</f>
        <v>0</v>
      </c>
      <c r="Q2803" s="130">
        <f>'PVWatts Hourly Results (5)'!L2814/1000</f>
        <v>0</v>
      </c>
    </row>
    <row r="2804" spans="2:17" x14ac:dyDescent="0.25">
      <c r="B2804" s="8">
        <v>4</v>
      </c>
      <c r="C2804" s="9">
        <v>26</v>
      </c>
      <c r="D2804" s="134">
        <f>'PVWatts Hourly Results (1)'!C2815</f>
        <v>0</v>
      </c>
      <c r="E2804" s="127">
        <f>DATE(YEAR(Inputs!$D$5),Summary!B2804,Summary!C2804)+TIME(D2804,0,0)</f>
        <v>117</v>
      </c>
      <c r="F2804" s="4">
        <f t="shared" si="305"/>
        <v>0</v>
      </c>
      <c r="G2804" s="4">
        <f t="shared" si="303"/>
        <v>5</v>
      </c>
      <c r="H2804" s="4">
        <f t="shared" si="306"/>
        <v>1</v>
      </c>
      <c r="I2804" s="4">
        <f t="shared" si="307"/>
        <v>0</v>
      </c>
      <c r="J2804" s="4">
        <f t="shared" si="308"/>
        <v>0</v>
      </c>
      <c r="K2804" s="4">
        <f t="shared" si="304"/>
        <v>0</v>
      </c>
      <c r="L2804" s="5">
        <f t="shared" si="309"/>
        <v>0</v>
      </c>
      <c r="M2804" s="137">
        <f>'PVWatts Hourly Results (1)'!L2815/1000</f>
        <v>0</v>
      </c>
      <c r="N2804" s="3">
        <f>'PVWatts Hourly Results (2)'!L2815/1000</f>
        <v>0</v>
      </c>
      <c r="O2804" s="3">
        <f>'PVWatts Hourly Results (3)'!L2815/1000</f>
        <v>0</v>
      </c>
      <c r="P2804" s="3">
        <f>'PVWatts Hourly Results (4)'!L2815/1000</f>
        <v>0</v>
      </c>
      <c r="Q2804" s="130">
        <f>'PVWatts Hourly Results (5)'!L2815/1000</f>
        <v>0</v>
      </c>
    </row>
    <row r="2805" spans="2:17" x14ac:dyDescent="0.25">
      <c r="B2805" s="8">
        <v>4</v>
      </c>
      <c r="C2805" s="9">
        <v>26</v>
      </c>
      <c r="D2805" s="134">
        <f>'PVWatts Hourly Results (1)'!C2816</f>
        <v>0</v>
      </c>
      <c r="E2805" s="127">
        <f>DATE(YEAR(Inputs!$D$5),Summary!B2805,Summary!C2805)+TIME(D2805,0,0)</f>
        <v>117</v>
      </c>
      <c r="F2805" s="4">
        <f t="shared" si="305"/>
        <v>0</v>
      </c>
      <c r="G2805" s="4">
        <f t="shared" si="303"/>
        <v>5</v>
      </c>
      <c r="H2805" s="4">
        <f t="shared" si="306"/>
        <v>1</v>
      </c>
      <c r="I2805" s="4">
        <f t="shared" si="307"/>
        <v>0</v>
      </c>
      <c r="J2805" s="4">
        <f t="shared" si="308"/>
        <v>0</v>
      </c>
      <c r="K2805" s="4">
        <f t="shared" si="304"/>
        <v>0</v>
      </c>
      <c r="L2805" s="5">
        <f t="shared" si="309"/>
        <v>0</v>
      </c>
      <c r="M2805" s="137">
        <f>'PVWatts Hourly Results (1)'!L2816/1000</f>
        <v>0</v>
      </c>
      <c r="N2805" s="3">
        <f>'PVWatts Hourly Results (2)'!L2816/1000</f>
        <v>0</v>
      </c>
      <c r="O2805" s="3">
        <f>'PVWatts Hourly Results (3)'!L2816/1000</f>
        <v>0</v>
      </c>
      <c r="P2805" s="3">
        <f>'PVWatts Hourly Results (4)'!L2816/1000</f>
        <v>0</v>
      </c>
      <c r="Q2805" s="130">
        <f>'PVWatts Hourly Results (5)'!L2816/1000</f>
        <v>0</v>
      </c>
    </row>
    <row r="2806" spans="2:17" x14ac:dyDescent="0.25">
      <c r="B2806" s="8">
        <v>4</v>
      </c>
      <c r="C2806" s="9">
        <v>27</v>
      </c>
      <c r="D2806" s="134">
        <f>'PVWatts Hourly Results (1)'!C2817</f>
        <v>0</v>
      </c>
      <c r="E2806" s="127">
        <f>DATE(YEAR(Inputs!$D$5),Summary!B2806,Summary!C2806)+TIME(D2806,0,0)</f>
        <v>118</v>
      </c>
      <c r="F2806" s="4">
        <f t="shared" si="305"/>
        <v>0</v>
      </c>
      <c r="G2806" s="4">
        <f t="shared" si="303"/>
        <v>6</v>
      </c>
      <c r="H2806" s="4">
        <f t="shared" si="306"/>
        <v>1</v>
      </c>
      <c r="I2806" s="4">
        <f t="shared" si="307"/>
        <v>0</v>
      </c>
      <c r="J2806" s="4">
        <f t="shared" si="308"/>
        <v>0</v>
      </c>
      <c r="K2806" s="4">
        <f t="shared" si="304"/>
        <v>0</v>
      </c>
      <c r="L2806" s="5">
        <f t="shared" si="309"/>
        <v>0</v>
      </c>
      <c r="M2806" s="137">
        <f>'PVWatts Hourly Results (1)'!L2817/1000</f>
        <v>0</v>
      </c>
      <c r="N2806" s="3">
        <f>'PVWatts Hourly Results (2)'!L2817/1000</f>
        <v>0</v>
      </c>
      <c r="O2806" s="3">
        <f>'PVWatts Hourly Results (3)'!L2817/1000</f>
        <v>0</v>
      </c>
      <c r="P2806" s="3">
        <f>'PVWatts Hourly Results (4)'!L2817/1000</f>
        <v>0</v>
      </c>
      <c r="Q2806" s="130">
        <f>'PVWatts Hourly Results (5)'!L2817/1000</f>
        <v>0</v>
      </c>
    </row>
    <row r="2807" spans="2:17" x14ac:dyDescent="0.25">
      <c r="B2807" s="8">
        <v>4</v>
      </c>
      <c r="C2807" s="9">
        <v>27</v>
      </c>
      <c r="D2807" s="134">
        <f>'PVWatts Hourly Results (1)'!C2818</f>
        <v>0</v>
      </c>
      <c r="E2807" s="127">
        <f>DATE(YEAR(Inputs!$D$5),Summary!B2807,Summary!C2807)+TIME(D2807,0,0)</f>
        <v>118</v>
      </c>
      <c r="F2807" s="4">
        <f t="shared" si="305"/>
        <v>0</v>
      </c>
      <c r="G2807" s="4">
        <f t="shared" si="303"/>
        <v>6</v>
      </c>
      <c r="H2807" s="4">
        <f t="shared" si="306"/>
        <v>1</v>
      </c>
      <c r="I2807" s="4">
        <f t="shared" si="307"/>
        <v>0</v>
      </c>
      <c r="J2807" s="4">
        <f t="shared" si="308"/>
        <v>0</v>
      </c>
      <c r="K2807" s="4">
        <f t="shared" si="304"/>
        <v>0</v>
      </c>
      <c r="L2807" s="5">
        <f t="shared" si="309"/>
        <v>0</v>
      </c>
      <c r="M2807" s="137">
        <f>'PVWatts Hourly Results (1)'!L2818/1000</f>
        <v>0</v>
      </c>
      <c r="N2807" s="3">
        <f>'PVWatts Hourly Results (2)'!L2818/1000</f>
        <v>0</v>
      </c>
      <c r="O2807" s="3">
        <f>'PVWatts Hourly Results (3)'!L2818/1000</f>
        <v>0</v>
      </c>
      <c r="P2807" s="3">
        <f>'PVWatts Hourly Results (4)'!L2818/1000</f>
        <v>0</v>
      </c>
      <c r="Q2807" s="130">
        <f>'PVWatts Hourly Results (5)'!L2818/1000</f>
        <v>0</v>
      </c>
    </row>
    <row r="2808" spans="2:17" x14ac:dyDescent="0.25">
      <c r="B2808" s="8">
        <v>4</v>
      </c>
      <c r="C2808" s="9">
        <v>27</v>
      </c>
      <c r="D2808" s="134">
        <f>'PVWatts Hourly Results (1)'!C2819</f>
        <v>0</v>
      </c>
      <c r="E2808" s="127">
        <f>DATE(YEAR(Inputs!$D$5),Summary!B2808,Summary!C2808)+TIME(D2808,0,0)</f>
        <v>118</v>
      </c>
      <c r="F2808" s="4">
        <f t="shared" si="305"/>
        <v>0</v>
      </c>
      <c r="G2808" s="4">
        <f t="shared" si="303"/>
        <v>6</v>
      </c>
      <c r="H2808" s="4">
        <f t="shared" si="306"/>
        <v>1</v>
      </c>
      <c r="I2808" s="4">
        <f t="shared" si="307"/>
        <v>0</v>
      </c>
      <c r="J2808" s="4">
        <f t="shared" si="308"/>
        <v>0</v>
      </c>
      <c r="K2808" s="4">
        <f t="shared" si="304"/>
        <v>0</v>
      </c>
      <c r="L2808" s="5">
        <f t="shared" si="309"/>
        <v>0</v>
      </c>
      <c r="M2808" s="137">
        <f>'PVWatts Hourly Results (1)'!L2819/1000</f>
        <v>0</v>
      </c>
      <c r="N2808" s="3">
        <f>'PVWatts Hourly Results (2)'!L2819/1000</f>
        <v>0</v>
      </c>
      <c r="O2808" s="3">
        <f>'PVWatts Hourly Results (3)'!L2819/1000</f>
        <v>0</v>
      </c>
      <c r="P2808" s="3">
        <f>'PVWatts Hourly Results (4)'!L2819/1000</f>
        <v>0</v>
      </c>
      <c r="Q2808" s="130">
        <f>'PVWatts Hourly Results (5)'!L2819/1000</f>
        <v>0</v>
      </c>
    </row>
    <row r="2809" spans="2:17" x14ac:dyDescent="0.25">
      <c r="B2809" s="8">
        <v>4</v>
      </c>
      <c r="C2809" s="9">
        <v>27</v>
      </c>
      <c r="D2809" s="134">
        <f>'PVWatts Hourly Results (1)'!C2820</f>
        <v>0</v>
      </c>
      <c r="E2809" s="127">
        <f>DATE(YEAR(Inputs!$D$5),Summary!B2809,Summary!C2809)+TIME(D2809,0,0)</f>
        <v>118</v>
      </c>
      <c r="F2809" s="4">
        <f t="shared" si="305"/>
        <v>0</v>
      </c>
      <c r="G2809" s="4">
        <f t="shared" si="303"/>
        <v>6</v>
      </c>
      <c r="H2809" s="4">
        <f t="shared" si="306"/>
        <v>1</v>
      </c>
      <c r="I2809" s="4">
        <f t="shared" si="307"/>
        <v>0</v>
      </c>
      <c r="J2809" s="4">
        <f t="shared" si="308"/>
        <v>0</v>
      </c>
      <c r="K2809" s="4">
        <f t="shared" si="304"/>
        <v>0</v>
      </c>
      <c r="L2809" s="5">
        <f t="shared" si="309"/>
        <v>0</v>
      </c>
      <c r="M2809" s="137">
        <f>'PVWatts Hourly Results (1)'!L2820/1000</f>
        <v>0</v>
      </c>
      <c r="N2809" s="3">
        <f>'PVWatts Hourly Results (2)'!L2820/1000</f>
        <v>0</v>
      </c>
      <c r="O2809" s="3">
        <f>'PVWatts Hourly Results (3)'!L2820/1000</f>
        <v>0</v>
      </c>
      <c r="P2809" s="3">
        <f>'PVWatts Hourly Results (4)'!L2820/1000</f>
        <v>0</v>
      </c>
      <c r="Q2809" s="130">
        <f>'PVWatts Hourly Results (5)'!L2820/1000</f>
        <v>0</v>
      </c>
    </row>
    <row r="2810" spans="2:17" x14ac:dyDescent="0.25">
      <c r="B2810" s="8">
        <v>4</v>
      </c>
      <c r="C2810" s="9">
        <v>27</v>
      </c>
      <c r="D2810" s="134">
        <f>'PVWatts Hourly Results (1)'!C2821</f>
        <v>0</v>
      </c>
      <c r="E2810" s="127">
        <f>DATE(YEAR(Inputs!$D$5),Summary!B2810,Summary!C2810)+TIME(D2810,0,0)</f>
        <v>118</v>
      </c>
      <c r="F2810" s="4">
        <f t="shared" si="305"/>
        <v>0</v>
      </c>
      <c r="G2810" s="4">
        <f t="shared" si="303"/>
        <v>6</v>
      </c>
      <c r="H2810" s="4">
        <f t="shared" si="306"/>
        <v>1</v>
      </c>
      <c r="I2810" s="4">
        <f t="shared" si="307"/>
        <v>0</v>
      </c>
      <c r="J2810" s="4">
        <f t="shared" si="308"/>
        <v>0</v>
      </c>
      <c r="K2810" s="4">
        <f t="shared" si="304"/>
        <v>0</v>
      </c>
      <c r="L2810" s="5">
        <f t="shared" si="309"/>
        <v>0</v>
      </c>
      <c r="M2810" s="137">
        <f>'PVWatts Hourly Results (1)'!L2821/1000</f>
        <v>0</v>
      </c>
      <c r="N2810" s="3">
        <f>'PVWatts Hourly Results (2)'!L2821/1000</f>
        <v>0</v>
      </c>
      <c r="O2810" s="3">
        <f>'PVWatts Hourly Results (3)'!L2821/1000</f>
        <v>0</v>
      </c>
      <c r="P2810" s="3">
        <f>'PVWatts Hourly Results (4)'!L2821/1000</f>
        <v>0</v>
      </c>
      <c r="Q2810" s="130">
        <f>'PVWatts Hourly Results (5)'!L2821/1000</f>
        <v>0</v>
      </c>
    </row>
    <row r="2811" spans="2:17" x14ac:dyDescent="0.25">
      <c r="B2811" s="8">
        <v>4</v>
      </c>
      <c r="C2811" s="9">
        <v>27</v>
      </c>
      <c r="D2811" s="134">
        <f>'PVWatts Hourly Results (1)'!C2822</f>
        <v>0</v>
      </c>
      <c r="E2811" s="127">
        <f>DATE(YEAR(Inputs!$D$5),Summary!B2811,Summary!C2811)+TIME(D2811,0,0)</f>
        <v>118</v>
      </c>
      <c r="F2811" s="4">
        <f t="shared" si="305"/>
        <v>0</v>
      </c>
      <c r="G2811" s="4">
        <f t="shared" si="303"/>
        <v>6</v>
      </c>
      <c r="H2811" s="4">
        <f t="shared" si="306"/>
        <v>1</v>
      </c>
      <c r="I2811" s="4">
        <f t="shared" si="307"/>
        <v>0</v>
      </c>
      <c r="J2811" s="4">
        <f t="shared" si="308"/>
        <v>0</v>
      </c>
      <c r="K2811" s="4">
        <f t="shared" si="304"/>
        <v>0</v>
      </c>
      <c r="L2811" s="5">
        <f t="shared" si="309"/>
        <v>0</v>
      </c>
      <c r="M2811" s="137">
        <f>'PVWatts Hourly Results (1)'!L2822/1000</f>
        <v>0</v>
      </c>
      <c r="N2811" s="3">
        <f>'PVWatts Hourly Results (2)'!L2822/1000</f>
        <v>0</v>
      </c>
      <c r="O2811" s="3">
        <f>'PVWatts Hourly Results (3)'!L2822/1000</f>
        <v>0</v>
      </c>
      <c r="P2811" s="3">
        <f>'PVWatts Hourly Results (4)'!L2822/1000</f>
        <v>0</v>
      </c>
      <c r="Q2811" s="130">
        <f>'PVWatts Hourly Results (5)'!L2822/1000</f>
        <v>0</v>
      </c>
    </row>
    <row r="2812" spans="2:17" x14ac:dyDescent="0.25">
      <c r="B2812" s="8">
        <v>4</v>
      </c>
      <c r="C2812" s="9">
        <v>27</v>
      </c>
      <c r="D2812" s="134">
        <f>'PVWatts Hourly Results (1)'!C2823</f>
        <v>0</v>
      </c>
      <c r="E2812" s="127">
        <f>DATE(YEAR(Inputs!$D$5),Summary!B2812,Summary!C2812)+TIME(D2812,0,0)</f>
        <v>118</v>
      </c>
      <c r="F2812" s="4">
        <f t="shared" si="305"/>
        <v>0</v>
      </c>
      <c r="G2812" s="4">
        <f t="shared" si="303"/>
        <v>6</v>
      </c>
      <c r="H2812" s="4">
        <f t="shared" si="306"/>
        <v>1</v>
      </c>
      <c r="I2812" s="4">
        <f t="shared" si="307"/>
        <v>0</v>
      </c>
      <c r="J2812" s="4">
        <f t="shared" si="308"/>
        <v>0</v>
      </c>
      <c r="K2812" s="4">
        <f t="shared" si="304"/>
        <v>0</v>
      </c>
      <c r="L2812" s="5">
        <f t="shared" si="309"/>
        <v>0</v>
      </c>
      <c r="M2812" s="137">
        <f>'PVWatts Hourly Results (1)'!L2823/1000</f>
        <v>0</v>
      </c>
      <c r="N2812" s="3">
        <f>'PVWatts Hourly Results (2)'!L2823/1000</f>
        <v>0</v>
      </c>
      <c r="O2812" s="3">
        <f>'PVWatts Hourly Results (3)'!L2823/1000</f>
        <v>0</v>
      </c>
      <c r="P2812" s="3">
        <f>'PVWatts Hourly Results (4)'!L2823/1000</f>
        <v>0</v>
      </c>
      <c r="Q2812" s="130">
        <f>'PVWatts Hourly Results (5)'!L2823/1000</f>
        <v>0</v>
      </c>
    </row>
    <row r="2813" spans="2:17" x14ac:dyDescent="0.25">
      <c r="B2813" s="8">
        <v>4</v>
      </c>
      <c r="C2813" s="9">
        <v>27</v>
      </c>
      <c r="D2813" s="134">
        <f>'PVWatts Hourly Results (1)'!C2824</f>
        <v>0</v>
      </c>
      <c r="E2813" s="127">
        <f>DATE(YEAR(Inputs!$D$5),Summary!B2813,Summary!C2813)+TIME(D2813,0,0)</f>
        <v>118</v>
      </c>
      <c r="F2813" s="4">
        <f t="shared" si="305"/>
        <v>0</v>
      </c>
      <c r="G2813" s="4">
        <f t="shared" si="303"/>
        <v>6</v>
      </c>
      <c r="H2813" s="4">
        <f t="shared" si="306"/>
        <v>1</v>
      </c>
      <c r="I2813" s="4">
        <f t="shared" si="307"/>
        <v>0</v>
      </c>
      <c r="J2813" s="4">
        <f t="shared" si="308"/>
        <v>0</v>
      </c>
      <c r="K2813" s="4">
        <f t="shared" si="304"/>
        <v>0</v>
      </c>
      <c r="L2813" s="5">
        <f t="shared" si="309"/>
        <v>0</v>
      </c>
      <c r="M2813" s="137">
        <f>'PVWatts Hourly Results (1)'!L2824/1000</f>
        <v>0</v>
      </c>
      <c r="N2813" s="3">
        <f>'PVWatts Hourly Results (2)'!L2824/1000</f>
        <v>0</v>
      </c>
      <c r="O2813" s="3">
        <f>'PVWatts Hourly Results (3)'!L2824/1000</f>
        <v>0</v>
      </c>
      <c r="P2813" s="3">
        <f>'PVWatts Hourly Results (4)'!L2824/1000</f>
        <v>0</v>
      </c>
      <c r="Q2813" s="130">
        <f>'PVWatts Hourly Results (5)'!L2824/1000</f>
        <v>0</v>
      </c>
    </row>
    <row r="2814" spans="2:17" x14ac:dyDescent="0.25">
      <c r="B2814" s="8">
        <v>4</v>
      </c>
      <c r="C2814" s="9">
        <v>27</v>
      </c>
      <c r="D2814" s="134">
        <f>'PVWatts Hourly Results (1)'!C2825</f>
        <v>0</v>
      </c>
      <c r="E2814" s="127">
        <f>DATE(YEAR(Inputs!$D$5),Summary!B2814,Summary!C2814)+TIME(D2814,0,0)</f>
        <v>118</v>
      </c>
      <c r="F2814" s="4">
        <f t="shared" si="305"/>
        <v>0</v>
      </c>
      <c r="G2814" s="4">
        <f t="shared" si="303"/>
        <v>6</v>
      </c>
      <c r="H2814" s="4">
        <f t="shared" si="306"/>
        <v>1</v>
      </c>
      <c r="I2814" s="4">
        <f t="shared" si="307"/>
        <v>0</v>
      </c>
      <c r="J2814" s="4">
        <f t="shared" si="308"/>
        <v>0</v>
      </c>
      <c r="K2814" s="4">
        <f t="shared" si="304"/>
        <v>0</v>
      </c>
      <c r="L2814" s="5">
        <f t="shared" si="309"/>
        <v>0</v>
      </c>
      <c r="M2814" s="137">
        <f>'PVWatts Hourly Results (1)'!L2825/1000</f>
        <v>0</v>
      </c>
      <c r="N2814" s="3">
        <f>'PVWatts Hourly Results (2)'!L2825/1000</f>
        <v>0</v>
      </c>
      <c r="O2814" s="3">
        <f>'PVWatts Hourly Results (3)'!L2825/1000</f>
        <v>0</v>
      </c>
      <c r="P2814" s="3">
        <f>'PVWatts Hourly Results (4)'!L2825/1000</f>
        <v>0</v>
      </c>
      <c r="Q2814" s="130">
        <f>'PVWatts Hourly Results (5)'!L2825/1000</f>
        <v>0</v>
      </c>
    </row>
    <row r="2815" spans="2:17" x14ac:dyDescent="0.25">
      <c r="B2815" s="8">
        <v>4</v>
      </c>
      <c r="C2815" s="9">
        <v>27</v>
      </c>
      <c r="D2815" s="134">
        <f>'PVWatts Hourly Results (1)'!C2826</f>
        <v>0</v>
      </c>
      <c r="E2815" s="127">
        <f>DATE(YEAR(Inputs!$D$5),Summary!B2815,Summary!C2815)+TIME(D2815,0,0)</f>
        <v>118</v>
      </c>
      <c r="F2815" s="4">
        <f t="shared" si="305"/>
        <v>0</v>
      </c>
      <c r="G2815" s="4">
        <f t="shared" si="303"/>
        <v>6</v>
      </c>
      <c r="H2815" s="4">
        <f t="shared" si="306"/>
        <v>1</v>
      </c>
      <c r="I2815" s="4">
        <f t="shared" si="307"/>
        <v>0</v>
      </c>
      <c r="J2815" s="4">
        <f t="shared" si="308"/>
        <v>0</v>
      </c>
      <c r="K2815" s="4">
        <f t="shared" si="304"/>
        <v>0</v>
      </c>
      <c r="L2815" s="5">
        <f t="shared" si="309"/>
        <v>0</v>
      </c>
      <c r="M2815" s="137">
        <f>'PVWatts Hourly Results (1)'!L2826/1000</f>
        <v>0</v>
      </c>
      <c r="N2815" s="3">
        <f>'PVWatts Hourly Results (2)'!L2826/1000</f>
        <v>0</v>
      </c>
      <c r="O2815" s="3">
        <f>'PVWatts Hourly Results (3)'!L2826/1000</f>
        <v>0</v>
      </c>
      <c r="P2815" s="3">
        <f>'PVWatts Hourly Results (4)'!L2826/1000</f>
        <v>0</v>
      </c>
      <c r="Q2815" s="130">
        <f>'PVWatts Hourly Results (5)'!L2826/1000</f>
        <v>0</v>
      </c>
    </row>
    <row r="2816" spans="2:17" x14ac:dyDescent="0.25">
      <c r="B2816" s="8">
        <v>4</v>
      </c>
      <c r="C2816" s="9">
        <v>27</v>
      </c>
      <c r="D2816" s="134">
        <f>'PVWatts Hourly Results (1)'!C2827</f>
        <v>0</v>
      </c>
      <c r="E2816" s="127">
        <f>DATE(YEAR(Inputs!$D$5),Summary!B2816,Summary!C2816)+TIME(D2816,0,0)</f>
        <v>118</v>
      </c>
      <c r="F2816" s="4">
        <f t="shared" si="305"/>
        <v>0</v>
      </c>
      <c r="G2816" s="4">
        <f t="shared" si="303"/>
        <v>6</v>
      </c>
      <c r="H2816" s="4">
        <f t="shared" si="306"/>
        <v>1</v>
      </c>
      <c r="I2816" s="4">
        <f t="shared" si="307"/>
        <v>0</v>
      </c>
      <c r="J2816" s="4">
        <f t="shared" si="308"/>
        <v>0</v>
      </c>
      <c r="K2816" s="4">
        <f t="shared" si="304"/>
        <v>0</v>
      </c>
      <c r="L2816" s="5">
        <f t="shared" si="309"/>
        <v>0</v>
      </c>
      <c r="M2816" s="137">
        <f>'PVWatts Hourly Results (1)'!L2827/1000</f>
        <v>0</v>
      </c>
      <c r="N2816" s="3">
        <f>'PVWatts Hourly Results (2)'!L2827/1000</f>
        <v>0</v>
      </c>
      <c r="O2816" s="3">
        <f>'PVWatts Hourly Results (3)'!L2827/1000</f>
        <v>0</v>
      </c>
      <c r="P2816" s="3">
        <f>'PVWatts Hourly Results (4)'!L2827/1000</f>
        <v>0</v>
      </c>
      <c r="Q2816" s="130">
        <f>'PVWatts Hourly Results (5)'!L2827/1000</f>
        <v>0</v>
      </c>
    </row>
    <row r="2817" spans="2:17" x14ac:dyDescent="0.25">
      <c r="B2817" s="8">
        <v>4</v>
      </c>
      <c r="C2817" s="9">
        <v>27</v>
      </c>
      <c r="D2817" s="134">
        <f>'PVWatts Hourly Results (1)'!C2828</f>
        <v>0</v>
      </c>
      <c r="E2817" s="127">
        <f>DATE(YEAR(Inputs!$D$5),Summary!B2817,Summary!C2817)+TIME(D2817,0,0)</f>
        <v>118</v>
      </c>
      <c r="F2817" s="4">
        <f t="shared" si="305"/>
        <v>0</v>
      </c>
      <c r="G2817" s="4">
        <f t="shared" si="303"/>
        <v>6</v>
      </c>
      <c r="H2817" s="4">
        <f t="shared" si="306"/>
        <v>1</v>
      </c>
      <c r="I2817" s="4">
        <f t="shared" si="307"/>
        <v>0</v>
      </c>
      <c r="J2817" s="4">
        <f t="shared" si="308"/>
        <v>0</v>
      </c>
      <c r="K2817" s="4">
        <f t="shared" si="304"/>
        <v>0</v>
      </c>
      <c r="L2817" s="5">
        <f t="shared" si="309"/>
        <v>0</v>
      </c>
      <c r="M2817" s="137">
        <f>'PVWatts Hourly Results (1)'!L2828/1000</f>
        <v>0</v>
      </c>
      <c r="N2817" s="3">
        <f>'PVWatts Hourly Results (2)'!L2828/1000</f>
        <v>0</v>
      </c>
      <c r="O2817" s="3">
        <f>'PVWatts Hourly Results (3)'!L2828/1000</f>
        <v>0</v>
      </c>
      <c r="P2817" s="3">
        <f>'PVWatts Hourly Results (4)'!L2828/1000</f>
        <v>0</v>
      </c>
      <c r="Q2817" s="130">
        <f>'PVWatts Hourly Results (5)'!L2828/1000</f>
        <v>0</v>
      </c>
    </row>
    <row r="2818" spans="2:17" x14ac:dyDescent="0.25">
      <c r="B2818" s="8">
        <v>4</v>
      </c>
      <c r="C2818" s="9">
        <v>27</v>
      </c>
      <c r="D2818" s="134">
        <f>'PVWatts Hourly Results (1)'!C2829</f>
        <v>0</v>
      </c>
      <c r="E2818" s="127">
        <f>DATE(YEAR(Inputs!$D$5),Summary!B2818,Summary!C2818)+TIME(D2818,0,0)</f>
        <v>118</v>
      </c>
      <c r="F2818" s="4">
        <f t="shared" si="305"/>
        <v>0</v>
      </c>
      <c r="G2818" s="4">
        <f t="shared" si="303"/>
        <v>6</v>
      </c>
      <c r="H2818" s="4">
        <f t="shared" si="306"/>
        <v>1</v>
      </c>
      <c r="I2818" s="4">
        <f t="shared" si="307"/>
        <v>0</v>
      </c>
      <c r="J2818" s="4">
        <f t="shared" si="308"/>
        <v>0</v>
      </c>
      <c r="K2818" s="4">
        <f t="shared" si="304"/>
        <v>0</v>
      </c>
      <c r="L2818" s="5">
        <f t="shared" si="309"/>
        <v>0</v>
      </c>
      <c r="M2818" s="137">
        <f>'PVWatts Hourly Results (1)'!L2829/1000</f>
        <v>0</v>
      </c>
      <c r="N2818" s="3">
        <f>'PVWatts Hourly Results (2)'!L2829/1000</f>
        <v>0</v>
      </c>
      <c r="O2818" s="3">
        <f>'PVWatts Hourly Results (3)'!L2829/1000</f>
        <v>0</v>
      </c>
      <c r="P2818" s="3">
        <f>'PVWatts Hourly Results (4)'!L2829/1000</f>
        <v>0</v>
      </c>
      <c r="Q2818" s="130">
        <f>'PVWatts Hourly Results (5)'!L2829/1000</f>
        <v>0</v>
      </c>
    </row>
    <row r="2819" spans="2:17" x14ac:dyDescent="0.25">
      <c r="B2819" s="8">
        <v>4</v>
      </c>
      <c r="C2819" s="9">
        <v>27</v>
      </c>
      <c r="D2819" s="134">
        <f>'PVWatts Hourly Results (1)'!C2830</f>
        <v>0</v>
      </c>
      <c r="E2819" s="127">
        <f>DATE(YEAR(Inputs!$D$5),Summary!B2819,Summary!C2819)+TIME(D2819,0,0)</f>
        <v>118</v>
      </c>
      <c r="F2819" s="4">
        <f t="shared" si="305"/>
        <v>0</v>
      </c>
      <c r="G2819" s="4">
        <f t="shared" si="303"/>
        <v>6</v>
      </c>
      <c r="H2819" s="4">
        <f t="shared" si="306"/>
        <v>1</v>
      </c>
      <c r="I2819" s="4">
        <f t="shared" si="307"/>
        <v>0</v>
      </c>
      <c r="J2819" s="4">
        <f t="shared" si="308"/>
        <v>0</v>
      </c>
      <c r="K2819" s="4">
        <f t="shared" si="304"/>
        <v>0</v>
      </c>
      <c r="L2819" s="5">
        <f t="shared" si="309"/>
        <v>0</v>
      </c>
      <c r="M2819" s="137">
        <f>'PVWatts Hourly Results (1)'!L2830/1000</f>
        <v>0</v>
      </c>
      <c r="N2819" s="3">
        <f>'PVWatts Hourly Results (2)'!L2830/1000</f>
        <v>0</v>
      </c>
      <c r="O2819" s="3">
        <f>'PVWatts Hourly Results (3)'!L2830/1000</f>
        <v>0</v>
      </c>
      <c r="P2819" s="3">
        <f>'PVWatts Hourly Results (4)'!L2830/1000</f>
        <v>0</v>
      </c>
      <c r="Q2819" s="130">
        <f>'PVWatts Hourly Results (5)'!L2830/1000</f>
        <v>0</v>
      </c>
    </row>
    <row r="2820" spans="2:17" x14ac:dyDescent="0.25">
      <c r="B2820" s="8">
        <v>4</v>
      </c>
      <c r="C2820" s="9">
        <v>27</v>
      </c>
      <c r="D2820" s="134">
        <f>'PVWatts Hourly Results (1)'!C2831</f>
        <v>0</v>
      </c>
      <c r="E2820" s="127">
        <f>DATE(YEAR(Inputs!$D$5),Summary!B2820,Summary!C2820)+TIME(D2820,0,0)</f>
        <v>118</v>
      </c>
      <c r="F2820" s="4">
        <f t="shared" si="305"/>
        <v>0</v>
      </c>
      <c r="G2820" s="4">
        <f t="shared" si="303"/>
        <v>6</v>
      </c>
      <c r="H2820" s="4">
        <f t="shared" si="306"/>
        <v>1</v>
      </c>
      <c r="I2820" s="4">
        <f t="shared" si="307"/>
        <v>0</v>
      </c>
      <c r="J2820" s="4">
        <f t="shared" si="308"/>
        <v>0</v>
      </c>
      <c r="K2820" s="4">
        <f t="shared" si="304"/>
        <v>0</v>
      </c>
      <c r="L2820" s="5">
        <f t="shared" si="309"/>
        <v>0</v>
      </c>
      <c r="M2820" s="137">
        <f>'PVWatts Hourly Results (1)'!L2831/1000</f>
        <v>0</v>
      </c>
      <c r="N2820" s="3">
        <f>'PVWatts Hourly Results (2)'!L2831/1000</f>
        <v>0</v>
      </c>
      <c r="O2820" s="3">
        <f>'PVWatts Hourly Results (3)'!L2831/1000</f>
        <v>0</v>
      </c>
      <c r="P2820" s="3">
        <f>'PVWatts Hourly Results (4)'!L2831/1000</f>
        <v>0</v>
      </c>
      <c r="Q2820" s="130">
        <f>'PVWatts Hourly Results (5)'!L2831/1000</f>
        <v>0</v>
      </c>
    </row>
    <row r="2821" spans="2:17" x14ac:dyDescent="0.25">
      <c r="B2821" s="8">
        <v>4</v>
      </c>
      <c r="C2821" s="9">
        <v>27</v>
      </c>
      <c r="D2821" s="134">
        <f>'PVWatts Hourly Results (1)'!C2832</f>
        <v>0</v>
      </c>
      <c r="E2821" s="127">
        <f>DATE(YEAR(Inputs!$D$5),Summary!B2821,Summary!C2821)+TIME(D2821,0,0)</f>
        <v>118</v>
      </c>
      <c r="F2821" s="4">
        <f t="shared" si="305"/>
        <v>0</v>
      </c>
      <c r="G2821" s="4">
        <f t="shared" si="303"/>
        <v>6</v>
      </c>
      <c r="H2821" s="4">
        <f t="shared" si="306"/>
        <v>1</v>
      </c>
      <c r="I2821" s="4">
        <f t="shared" si="307"/>
        <v>0</v>
      </c>
      <c r="J2821" s="4">
        <f t="shared" si="308"/>
        <v>0</v>
      </c>
      <c r="K2821" s="4">
        <f t="shared" si="304"/>
        <v>0</v>
      </c>
      <c r="L2821" s="5">
        <f t="shared" si="309"/>
        <v>0</v>
      </c>
      <c r="M2821" s="137">
        <f>'PVWatts Hourly Results (1)'!L2832/1000</f>
        <v>0</v>
      </c>
      <c r="N2821" s="3">
        <f>'PVWatts Hourly Results (2)'!L2832/1000</f>
        <v>0</v>
      </c>
      <c r="O2821" s="3">
        <f>'PVWatts Hourly Results (3)'!L2832/1000</f>
        <v>0</v>
      </c>
      <c r="P2821" s="3">
        <f>'PVWatts Hourly Results (4)'!L2832/1000</f>
        <v>0</v>
      </c>
      <c r="Q2821" s="130">
        <f>'PVWatts Hourly Results (5)'!L2832/1000</f>
        <v>0</v>
      </c>
    </row>
    <row r="2822" spans="2:17" x14ac:dyDescent="0.25">
      <c r="B2822" s="8">
        <v>4</v>
      </c>
      <c r="C2822" s="9">
        <v>27</v>
      </c>
      <c r="D2822" s="134">
        <f>'PVWatts Hourly Results (1)'!C2833</f>
        <v>0</v>
      </c>
      <c r="E2822" s="127">
        <f>DATE(YEAR(Inputs!$D$5),Summary!B2822,Summary!C2822)+TIME(D2822,0,0)</f>
        <v>118</v>
      </c>
      <c r="F2822" s="4">
        <f t="shared" si="305"/>
        <v>0</v>
      </c>
      <c r="G2822" s="4">
        <f t="shared" si="303"/>
        <v>6</v>
      </c>
      <c r="H2822" s="4">
        <f t="shared" si="306"/>
        <v>1</v>
      </c>
      <c r="I2822" s="4">
        <f t="shared" si="307"/>
        <v>0</v>
      </c>
      <c r="J2822" s="4">
        <f t="shared" si="308"/>
        <v>0</v>
      </c>
      <c r="K2822" s="4">
        <f t="shared" si="304"/>
        <v>0</v>
      </c>
      <c r="L2822" s="5">
        <f t="shared" si="309"/>
        <v>0</v>
      </c>
      <c r="M2822" s="137">
        <f>'PVWatts Hourly Results (1)'!L2833/1000</f>
        <v>0</v>
      </c>
      <c r="N2822" s="3">
        <f>'PVWatts Hourly Results (2)'!L2833/1000</f>
        <v>0</v>
      </c>
      <c r="O2822" s="3">
        <f>'PVWatts Hourly Results (3)'!L2833/1000</f>
        <v>0</v>
      </c>
      <c r="P2822" s="3">
        <f>'PVWatts Hourly Results (4)'!L2833/1000</f>
        <v>0</v>
      </c>
      <c r="Q2822" s="130">
        <f>'PVWatts Hourly Results (5)'!L2833/1000</f>
        <v>0</v>
      </c>
    </row>
    <row r="2823" spans="2:17" x14ac:dyDescent="0.25">
      <c r="B2823" s="8">
        <v>4</v>
      </c>
      <c r="C2823" s="9">
        <v>27</v>
      </c>
      <c r="D2823" s="134">
        <f>'PVWatts Hourly Results (1)'!C2834</f>
        <v>0</v>
      </c>
      <c r="E2823" s="127">
        <f>DATE(YEAR(Inputs!$D$5),Summary!B2823,Summary!C2823)+TIME(D2823,0,0)</f>
        <v>118</v>
      </c>
      <c r="F2823" s="4">
        <f t="shared" si="305"/>
        <v>0</v>
      </c>
      <c r="G2823" s="4">
        <f t="shared" si="303"/>
        <v>6</v>
      </c>
      <c r="H2823" s="4">
        <f t="shared" si="306"/>
        <v>1</v>
      </c>
      <c r="I2823" s="4">
        <f t="shared" si="307"/>
        <v>0</v>
      </c>
      <c r="J2823" s="4">
        <f t="shared" si="308"/>
        <v>0</v>
      </c>
      <c r="K2823" s="4">
        <f t="shared" si="304"/>
        <v>0</v>
      </c>
      <c r="L2823" s="5">
        <f t="shared" si="309"/>
        <v>0</v>
      </c>
      <c r="M2823" s="137">
        <f>'PVWatts Hourly Results (1)'!L2834/1000</f>
        <v>0</v>
      </c>
      <c r="N2823" s="3">
        <f>'PVWatts Hourly Results (2)'!L2834/1000</f>
        <v>0</v>
      </c>
      <c r="O2823" s="3">
        <f>'PVWatts Hourly Results (3)'!L2834/1000</f>
        <v>0</v>
      </c>
      <c r="P2823" s="3">
        <f>'PVWatts Hourly Results (4)'!L2834/1000</f>
        <v>0</v>
      </c>
      <c r="Q2823" s="130">
        <f>'PVWatts Hourly Results (5)'!L2834/1000</f>
        <v>0</v>
      </c>
    </row>
    <row r="2824" spans="2:17" x14ac:dyDescent="0.25">
      <c r="B2824" s="8">
        <v>4</v>
      </c>
      <c r="C2824" s="9">
        <v>27</v>
      </c>
      <c r="D2824" s="134">
        <f>'PVWatts Hourly Results (1)'!C2835</f>
        <v>0</v>
      </c>
      <c r="E2824" s="127">
        <f>DATE(YEAR(Inputs!$D$5),Summary!B2824,Summary!C2824)+TIME(D2824,0,0)</f>
        <v>118</v>
      </c>
      <c r="F2824" s="4">
        <f t="shared" si="305"/>
        <v>0</v>
      </c>
      <c r="G2824" s="4">
        <f t="shared" si="303"/>
        <v>6</v>
      </c>
      <c r="H2824" s="4">
        <f t="shared" si="306"/>
        <v>1</v>
      </c>
      <c r="I2824" s="4">
        <f t="shared" si="307"/>
        <v>0</v>
      </c>
      <c r="J2824" s="4">
        <f t="shared" si="308"/>
        <v>0</v>
      </c>
      <c r="K2824" s="4">
        <f t="shared" si="304"/>
        <v>0</v>
      </c>
      <c r="L2824" s="5">
        <f t="shared" si="309"/>
        <v>0</v>
      </c>
      <c r="M2824" s="137">
        <f>'PVWatts Hourly Results (1)'!L2835/1000</f>
        <v>0</v>
      </c>
      <c r="N2824" s="3">
        <f>'PVWatts Hourly Results (2)'!L2835/1000</f>
        <v>0</v>
      </c>
      <c r="O2824" s="3">
        <f>'PVWatts Hourly Results (3)'!L2835/1000</f>
        <v>0</v>
      </c>
      <c r="P2824" s="3">
        <f>'PVWatts Hourly Results (4)'!L2835/1000</f>
        <v>0</v>
      </c>
      <c r="Q2824" s="130">
        <f>'PVWatts Hourly Results (5)'!L2835/1000</f>
        <v>0</v>
      </c>
    </row>
    <row r="2825" spans="2:17" x14ac:dyDescent="0.25">
      <c r="B2825" s="8">
        <v>4</v>
      </c>
      <c r="C2825" s="9">
        <v>27</v>
      </c>
      <c r="D2825" s="134">
        <f>'PVWatts Hourly Results (1)'!C2836</f>
        <v>0</v>
      </c>
      <c r="E2825" s="127">
        <f>DATE(YEAR(Inputs!$D$5),Summary!B2825,Summary!C2825)+TIME(D2825,0,0)</f>
        <v>118</v>
      </c>
      <c r="F2825" s="4">
        <f t="shared" si="305"/>
        <v>0</v>
      </c>
      <c r="G2825" s="4">
        <f t="shared" si="303"/>
        <v>6</v>
      </c>
      <c r="H2825" s="4">
        <f t="shared" si="306"/>
        <v>1</v>
      </c>
      <c r="I2825" s="4">
        <f t="shared" si="307"/>
        <v>0</v>
      </c>
      <c r="J2825" s="4">
        <f t="shared" si="308"/>
        <v>0</v>
      </c>
      <c r="K2825" s="4">
        <f t="shared" si="304"/>
        <v>0</v>
      </c>
      <c r="L2825" s="5">
        <f t="shared" si="309"/>
        <v>0</v>
      </c>
      <c r="M2825" s="137">
        <f>'PVWatts Hourly Results (1)'!L2836/1000</f>
        <v>0</v>
      </c>
      <c r="N2825" s="3">
        <f>'PVWatts Hourly Results (2)'!L2836/1000</f>
        <v>0</v>
      </c>
      <c r="O2825" s="3">
        <f>'PVWatts Hourly Results (3)'!L2836/1000</f>
        <v>0</v>
      </c>
      <c r="P2825" s="3">
        <f>'PVWatts Hourly Results (4)'!L2836/1000</f>
        <v>0</v>
      </c>
      <c r="Q2825" s="130">
        <f>'PVWatts Hourly Results (5)'!L2836/1000</f>
        <v>0</v>
      </c>
    </row>
    <row r="2826" spans="2:17" x14ac:dyDescent="0.25">
      <c r="B2826" s="8">
        <v>4</v>
      </c>
      <c r="C2826" s="9">
        <v>27</v>
      </c>
      <c r="D2826" s="134">
        <f>'PVWatts Hourly Results (1)'!C2837</f>
        <v>0</v>
      </c>
      <c r="E2826" s="127">
        <f>DATE(YEAR(Inputs!$D$5),Summary!B2826,Summary!C2826)+TIME(D2826,0,0)</f>
        <v>118</v>
      </c>
      <c r="F2826" s="4">
        <f t="shared" si="305"/>
        <v>0</v>
      </c>
      <c r="G2826" s="4">
        <f t="shared" si="303"/>
        <v>6</v>
      </c>
      <c r="H2826" s="4">
        <f t="shared" si="306"/>
        <v>1</v>
      </c>
      <c r="I2826" s="4">
        <f t="shared" si="307"/>
        <v>0</v>
      </c>
      <c r="J2826" s="4">
        <f t="shared" si="308"/>
        <v>0</v>
      </c>
      <c r="K2826" s="4">
        <f t="shared" si="304"/>
        <v>0</v>
      </c>
      <c r="L2826" s="5">
        <f t="shared" si="309"/>
        <v>0</v>
      </c>
      <c r="M2826" s="137">
        <f>'PVWatts Hourly Results (1)'!L2837/1000</f>
        <v>0</v>
      </c>
      <c r="N2826" s="3">
        <f>'PVWatts Hourly Results (2)'!L2837/1000</f>
        <v>0</v>
      </c>
      <c r="O2826" s="3">
        <f>'PVWatts Hourly Results (3)'!L2837/1000</f>
        <v>0</v>
      </c>
      <c r="P2826" s="3">
        <f>'PVWatts Hourly Results (4)'!L2837/1000</f>
        <v>0</v>
      </c>
      <c r="Q2826" s="130">
        <f>'PVWatts Hourly Results (5)'!L2837/1000</f>
        <v>0</v>
      </c>
    </row>
    <row r="2827" spans="2:17" x14ac:dyDescent="0.25">
      <c r="B2827" s="8">
        <v>4</v>
      </c>
      <c r="C2827" s="9">
        <v>27</v>
      </c>
      <c r="D2827" s="134">
        <f>'PVWatts Hourly Results (1)'!C2838</f>
        <v>0</v>
      </c>
      <c r="E2827" s="127">
        <f>DATE(YEAR(Inputs!$D$5),Summary!B2827,Summary!C2827)+TIME(D2827,0,0)</f>
        <v>118</v>
      </c>
      <c r="F2827" s="4">
        <f t="shared" si="305"/>
        <v>0</v>
      </c>
      <c r="G2827" s="4">
        <f t="shared" si="303"/>
        <v>6</v>
      </c>
      <c r="H2827" s="4">
        <f t="shared" si="306"/>
        <v>1</v>
      </c>
      <c r="I2827" s="4">
        <f t="shared" si="307"/>
        <v>0</v>
      </c>
      <c r="J2827" s="4">
        <f t="shared" si="308"/>
        <v>0</v>
      </c>
      <c r="K2827" s="4">
        <f t="shared" si="304"/>
        <v>0</v>
      </c>
      <c r="L2827" s="5">
        <f t="shared" si="309"/>
        <v>0</v>
      </c>
      <c r="M2827" s="137">
        <f>'PVWatts Hourly Results (1)'!L2838/1000</f>
        <v>0</v>
      </c>
      <c r="N2827" s="3">
        <f>'PVWatts Hourly Results (2)'!L2838/1000</f>
        <v>0</v>
      </c>
      <c r="O2827" s="3">
        <f>'PVWatts Hourly Results (3)'!L2838/1000</f>
        <v>0</v>
      </c>
      <c r="P2827" s="3">
        <f>'PVWatts Hourly Results (4)'!L2838/1000</f>
        <v>0</v>
      </c>
      <c r="Q2827" s="130">
        <f>'PVWatts Hourly Results (5)'!L2838/1000</f>
        <v>0</v>
      </c>
    </row>
    <row r="2828" spans="2:17" x14ac:dyDescent="0.25">
      <c r="B2828" s="8">
        <v>4</v>
      </c>
      <c r="C2828" s="9">
        <v>27</v>
      </c>
      <c r="D2828" s="134">
        <f>'PVWatts Hourly Results (1)'!C2839</f>
        <v>0</v>
      </c>
      <c r="E2828" s="127">
        <f>DATE(YEAR(Inputs!$D$5),Summary!B2828,Summary!C2828)+TIME(D2828,0,0)</f>
        <v>118</v>
      </c>
      <c r="F2828" s="4">
        <f t="shared" si="305"/>
        <v>0</v>
      </c>
      <c r="G2828" s="4">
        <f t="shared" si="303"/>
        <v>6</v>
      </c>
      <c r="H2828" s="4">
        <f t="shared" si="306"/>
        <v>1</v>
      </c>
      <c r="I2828" s="4">
        <f t="shared" si="307"/>
        <v>0</v>
      </c>
      <c r="J2828" s="4">
        <f t="shared" si="308"/>
        <v>0</v>
      </c>
      <c r="K2828" s="4">
        <f t="shared" si="304"/>
        <v>0</v>
      </c>
      <c r="L2828" s="5">
        <f t="shared" si="309"/>
        <v>0</v>
      </c>
      <c r="M2828" s="137">
        <f>'PVWatts Hourly Results (1)'!L2839/1000</f>
        <v>0</v>
      </c>
      <c r="N2828" s="3">
        <f>'PVWatts Hourly Results (2)'!L2839/1000</f>
        <v>0</v>
      </c>
      <c r="O2828" s="3">
        <f>'PVWatts Hourly Results (3)'!L2839/1000</f>
        <v>0</v>
      </c>
      <c r="P2828" s="3">
        <f>'PVWatts Hourly Results (4)'!L2839/1000</f>
        <v>0</v>
      </c>
      <c r="Q2828" s="130">
        <f>'PVWatts Hourly Results (5)'!L2839/1000</f>
        <v>0</v>
      </c>
    </row>
    <row r="2829" spans="2:17" x14ac:dyDescent="0.25">
      <c r="B2829" s="8">
        <v>4</v>
      </c>
      <c r="C2829" s="9">
        <v>27</v>
      </c>
      <c r="D2829" s="134">
        <f>'PVWatts Hourly Results (1)'!C2840</f>
        <v>0</v>
      </c>
      <c r="E2829" s="127">
        <f>DATE(YEAR(Inputs!$D$5),Summary!B2829,Summary!C2829)+TIME(D2829,0,0)</f>
        <v>118</v>
      </c>
      <c r="F2829" s="4">
        <f t="shared" si="305"/>
        <v>0</v>
      </c>
      <c r="G2829" s="4">
        <f t="shared" si="303"/>
        <v>6</v>
      </c>
      <c r="H2829" s="4">
        <f t="shared" si="306"/>
        <v>1</v>
      </c>
      <c r="I2829" s="4">
        <f t="shared" si="307"/>
        <v>0</v>
      </c>
      <c r="J2829" s="4">
        <f t="shared" si="308"/>
        <v>0</v>
      </c>
      <c r="K2829" s="4">
        <f t="shared" si="304"/>
        <v>0</v>
      </c>
      <c r="L2829" s="5">
        <f t="shared" si="309"/>
        <v>0</v>
      </c>
      <c r="M2829" s="137">
        <f>'PVWatts Hourly Results (1)'!L2840/1000</f>
        <v>0</v>
      </c>
      <c r="N2829" s="3">
        <f>'PVWatts Hourly Results (2)'!L2840/1000</f>
        <v>0</v>
      </c>
      <c r="O2829" s="3">
        <f>'PVWatts Hourly Results (3)'!L2840/1000</f>
        <v>0</v>
      </c>
      <c r="P2829" s="3">
        <f>'PVWatts Hourly Results (4)'!L2840/1000</f>
        <v>0</v>
      </c>
      <c r="Q2829" s="130">
        <f>'PVWatts Hourly Results (5)'!L2840/1000</f>
        <v>0</v>
      </c>
    </row>
    <row r="2830" spans="2:17" x14ac:dyDescent="0.25">
      <c r="B2830" s="8">
        <v>4</v>
      </c>
      <c r="C2830" s="9">
        <v>28</v>
      </c>
      <c r="D2830" s="134">
        <f>'PVWatts Hourly Results (1)'!C2841</f>
        <v>0</v>
      </c>
      <c r="E2830" s="127">
        <f>DATE(YEAR(Inputs!$D$5),Summary!B2830,Summary!C2830)+TIME(D2830,0,0)</f>
        <v>119</v>
      </c>
      <c r="F2830" s="4">
        <f t="shared" si="305"/>
        <v>0</v>
      </c>
      <c r="G2830" s="4">
        <f t="shared" si="303"/>
        <v>7</v>
      </c>
      <c r="H2830" s="4">
        <f t="shared" si="306"/>
        <v>0</v>
      </c>
      <c r="I2830" s="4">
        <f t="shared" si="307"/>
        <v>0</v>
      </c>
      <c r="J2830" s="4">
        <f t="shared" si="308"/>
        <v>0</v>
      </c>
      <c r="K2830" s="4">
        <f t="shared" si="304"/>
        <v>0</v>
      </c>
      <c r="L2830" s="5">
        <f t="shared" si="309"/>
        <v>0</v>
      </c>
      <c r="M2830" s="137">
        <f>'PVWatts Hourly Results (1)'!L2841/1000</f>
        <v>0</v>
      </c>
      <c r="N2830" s="3">
        <f>'PVWatts Hourly Results (2)'!L2841/1000</f>
        <v>0</v>
      </c>
      <c r="O2830" s="3">
        <f>'PVWatts Hourly Results (3)'!L2841/1000</f>
        <v>0</v>
      </c>
      <c r="P2830" s="3">
        <f>'PVWatts Hourly Results (4)'!L2841/1000</f>
        <v>0</v>
      </c>
      <c r="Q2830" s="130">
        <f>'PVWatts Hourly Results (5)'!L2841/1000</f>
        <v>0</v>
      </c>
    </row>
    <row r="2831" spans="2:17" x14ac:dyDescent="0.25">
      <c r="B2831" s="8">
        <v>4</v>
      </c>
      <c r="C2831" s="9">
        <v>28</v>
      </c>
      <c r="D2831" s="134">
        <f>'PVWatts Hourly Results (1)'!C2842</f>
        <v>0</v>
      </c>
      <c r="E2831" s="127">
        <f>DATE(YEAR(Inputs!$D$5),Summary!B2831,Summary!C2831)+TIME(D2831,0,0)</f>
        <v>119</v>
      </c>
      <c r="F2831" s="4">
        <f t="shared" si="305"/>
        <v>0</v>
      </c>
      <c r="G2831" s="4">
        <f t="shared" si="303"/>
        <v>7</v>
      </c>
      <c r="H2831" s="4">
        <f t="shared" si="306"/>
        <v>0</v>
      </c>
      <c r="I2831" s="4">
        <f t="shared" si="307"/>
        <v>0</v>
      </c>
      <c r="J2831" s="4">
        <f t="shared" si="308"/>
        <v>0</v>
      </c>
      <c r="K2831" s="4">
        <f t="shared" si="304"/>
        <v>0</v>
      </c>
      <c r="L2831" s="5">
        <f t="shared" si="309"/>
        <v>0</v>
      </c>
      <c r="M2831" s="137">
        <f>'PVWatts Hourly Results (1)'!L2842/1000</f>
        <v>0</v>
      </c>
      <c r="N2831" s="3">
        <f>'PVWatts Hourly Results (2)'!L2842/1000</f>
        <v>0</v>
      </c>
      <c r="O2831" s="3">
        <f>'PVWatts Hourly Results (3)'!L2842/1000</f>
        <v>0</v>
      </c>
      <c r="P2831" s="3">
        <f>'PVWatts Hourly Results (4)'!L2842/1000</f>
        <v>0</v>
      </c>
      <c r="Q2831" s="130">
        <f>'PVWatts Hourly Results (5)'!L2842/1000</f>
        <v>0</v>
      </c>
    </row>
    <row r="2832" spans="2:17" x14ac:dyDescent="0.25">
      <c r="B2832" s="8">
        <v>4</v>
      </c>
      <c r="C2832" s="9">
        <v>28</v>
      </c>
      <c r="D2832" s="134">
        <f>'PVWatts Hourly Results (1)'!C2843</f>
        <v>0</v>
      </c>
      <c r="E2832" s="127">
        <f>DATE(YEAR(Inputs!$D$5),Summary!B2832,Summary!C2832)+TIME(D2832,0,0)</f>
        <v>119</v>
      </c>
      <c r="F2832" s="4">
        <f t="shared" si="305"/>
        <v>0</v>
      </c>
      <c r="G2832" s="4">
        <f t="shared" si="303"/>
        <v>7</v>
      </c>
      <c r="H2832" s="4">
        <f t="shared" si="306"/>
        <v>0</v>
      </c>
      <c r="I2832" s="4">
        <f t="shared" si="307"/>
        <v>0</v>
      </c>
      <c r="J2832" s="4">
        <f t="shared" si="308"/>
        <v>0</v>
      </c>
      <c r="K2832" s="4">
        <f t="shared" si="304"/>
        <v>0</v>
      </c>
      <c r="L2832" s="5">
        <f t="shared" si="309"/>
        <v>0</v>
      </c>
      <c r="M2832" s="137">
        <f>'PVWatts Hourly Results (1)'!L2843/1000</f>
        <v>0</v>
      </c>
      <c r="N2832" s="3">
        <f>'PVWatts Hourly Results (2)'!L2843/1000</f>
        <v>0</v>
      </c>
      <c r="O2832" s="3">
        <f>'PVWatts Hourly Results (3)'!L2843/1000</f>
        <v>0</v>
      </c>
      <c r="P2832" s="3">
        <f>'PVWatts Hourly Results (4)'!L2843/1000</f>
        <v>0</v>
      </c>
      <c r="Q2832" s="130">
        <f>'PVWatts Hourly Results (5)'!L2843/1000</f>
        <v>0</v>
      </c>
    </row>
    <row r="2833" spans="2:17" x14ac:dyDescent="0.25">
      <c r="B2833" s="8">
        <v>4</v>
      </c>
      <c r="C2833" s="9">
        <v>28</v>
      </c>
      <c r="D2833" s="134">
        <f>'PVWatts Hourly Results (1)'!C2844</f>
        <v>0</v>
      </c>
      <c r="E2833" s="127">
        <f>DATE(YEAR(Inputs!$D$5),Summary!B2833,Summary!C2833)+TIME(D2833,0,0)</f>
        <v>119</v>
      </c>
      <c r="F2833" s="4">
        <f t="shared" si="305"/>
        <v>0</v>
      </c>
      <c r="G2833" s="4">
        <f t="shared" si="303"/>
        <v>7</v>
      </c>
      <c r="H2833" s="4">
        <f t="shared" si="306"/>
        <v>0</v>
      </c>
      <c r="I2833" s="4">
        <f t="shared" si="307"/>
        <v>0</v>
      </c>
      <c r="J2833" s="4">
        <f t="shared" si="308"/>
        <v>0</v>
      </c>
      <c r="K2833" s="4">
        <f t="shared" si="304"/>
        <v>0</v>
      </c>
      <c r="L2833" s="5">
        <f t="shared" si="309"/>
        <v>0</v>
      </c>
      <c r="M2833" s="137">
        <f>'PVWatts Hourly Results (1)'!L2844/1000</f>
        <v>0</v>
      </c>
      <c r="N2833" s="3">
        <f>'PVWatts Hourly Results (2)'!L2844/1000</f>
        <v>0</v>
      </c>
      <c r="O2833" s="3">
        <f>'PVWatts Hourly Results (3)'!L2844/1000</f>
        <v>0</v>
      </c>
      <c r="P2833" s="3">
        <f>'PVWatts Hourly Results (4)'!L2844/1000</f>
        <v>0</v>
      </c>
      <c r="Q2833" s="130">
        <f>'PVWatts Hourly Results (5)'!L2844/1000</f>
        <v>0</v>
      </c>
    </row>
    <row r="2834" spans="2:17" x14ac:dyDescent="0.25">
      <c r="B2834" s="8">
        <v>4</v>
      </c>
      <c r="C2834" s="9">
        <v>28</v>
      </c>
      <c r="D2834" s="134">
        <f>'PVWatts Hourly Results (1)'!C2845</f>
        <v>0</v>
      </c>
      <c r="E2834" s="127">
        <f>DATE(YEAR(Inputs!$D$5),Summary!B2834,Summary!C2834)+TIME(D2834,0,0)</f>
        <v>119</v>
      </c>
      <c r="F2834" s="4">
        <f t="shared" si="305"/>
        <v>0</v>
      </c>
      <c r="G2834" s="4">
        <f t="shared" si="303"/>
        <v>7</v>
      </c>
      <c r="H2834" s="4">
        <f t="shared" si="306"/>
        <v>0</v>
      </c>
      <c r="I2834" s="4">
        <f t="shared" si="307"/>
        <v>0</v>
      </c>
      <c r="J2834" s="4">
        <f t="shared" si="308"/>
        <v>0</v>
      </c>
      <c r="K2834" s="4">
        <f t="shared" si="304"/>
        <v>0</v>
      </c>
      <c r="L2834" s="5">
        <f t="shared" si="309"/>
        <v>0</v>
      </c>
      <c r="M2834" s="137">
        <f>'PVWatts Hourly Results (1)'!L2845/1000</f>
        <v>0</v>
      </c>
      <c r="N2834" s="3">
        <f>'PVWatts Hourly Results (2)'!L2845/1000</f>
        <v>0</v>
      </c>
      <c r="O2834" s="3">
        <f>'PVWatts Hourly Results (3)'!L2845/1000</f>
        <v>0</v>
      </c>
      <c r="P2834" s="3">
        <f>'PVWatts Hourly Results (4)'!L2845/1000</f>
        <v>0</v>
      </c>
      <c r="Q2834" s="130">
        <f>'PVWatts Hourly Results (5)'!L2845/1000</f>
        <v>0</v>
      </c>
    </row>
    <row r="2835" spans="2:17" x14ac:dyDescent="0.25">
      <c r="B2835" s="8">
        <v>4</v>
      </c>
      <c r="C2835" s="9">
        <v>28</v>
      </c>
      <c r="D2835" s="134">
        <f>'PVWatts Hourly Results (1)'!C2846</f>
        <v>0</v>
      </c>
      <c r="E2835" s="127">
        <f>DATE(YEAR(Inputs!$D$5),Summary!B2835,Summary!C2835)+TIME(D2835,0,0)</f>
        <v>119</v>
      </c>
      <c r="F2835" s="4">
        <f t="shared" si="305"/>
        <v>0</v>
      </c>
      <c r="G2835" s="4">
        <f t="shared" si="303"/>
        <v>7</v>
      </c>
      <c r="H2835" s="4">
        <f t="shared" si="306"/>
        <v>0</v>
      </c>
      <c r="I2835" s="4">
        <f t="shared" si="307"/>
        <v>0</v>
      </c>
      <c r="J2835" s="4">
        <f t="shared" si="308"/>
        <v>0</v>
      </c>
      <c r="K2835" s="4">
        <f t="shared" si="304"/>
        <v>0</v>
      </c>
      <c r="L2835" s="5">
        <f t="shared" si="309"/>
        <v>0</v>
      </c>
      <c r="M2835" s="137">
        <f>'PVWatts Hourly Results (1)'!L2846/1000</f>
        <v>0</v>
      </c>
      <c r="N2835" s="3">
        <f>'PVWatts Hourly Results (2)'!L2846/1000</f>
        <v>0</v>
      </c>
      <c r="O2835" s="3">
        <f>'PVWatts Hourly Results (3)'!L2846/1000</f>
        <v>0</v>
      </c>
      <c r="P2835" s="3">
        <f>'PVWatts Hourly Results (4)'!L2846/1000</f>
        <v>0</v>
      </c>
      <c r="Q2835" s="130">
        <f>'PVWatts Hourly Results (5)'!L2846/1000</f>
        <v>0</v>
      </c>
    </row>
    <row r="2836" spans="2:17" x14ac:dyDescent="0.25">
      <c r="B2836" s="8">
        <v>4</v>
      </c>
      <c r="C2836" s="9">
        <v>28</v>
      </c>
      <c r="D2836" s="134">
        <f>'PVWatts Hourly Results (1)'!C2847</f>
        <v>0</v>
      </c>
      <c r="E2836" s="127">
        <f>DATE(YEAR(Inputs!$D$5),Summary!B2836,Summary!C2836)+TIME(D2836,0,0)</f>
        <v>119</v>
      </c>
      <c r="F2836" s="4">
        <f t="shared" si="305"/>
        <v>0</v>
      </c>
      <c r="G2836" s="4">
        <f t="shared" si="303"/>
        <v>7</v>
      </c>
      <c r="H2836" s="4">
        <f t="shared" si="306"/>
        <v>0</v>
      </c>
      <c r="I2836" s="4">
        <f t="shared" si="307"/>
        <v>0</v>
      </c>
      <c r="J2836" s="4">
        <f t="shared" si="308"/>
        <v>0</v>
      </c>
      <c r="K2836" s="4">
        <f t="shared" si="304"/>
        <v>0</v>
      </c>
      <c r="L2836" s="5">
        <f t="shared" si="309"/>
        <v>0</v>
      </c>
      <c r="M2836" s="137">
        <f>'PVWatts Hourly Results (1)'!L2847/1000</f>
        <v>0</v>
      </c>
      <c r="N2836" s="3">
        <f>'PVWatts Hourly Results (2)'!L2847/1000</f>
        <v>0</v>
      </c>
      <c r="O2836" s="3">
        <f>'PVWatts Hourly Results (3)'!L2847/1000</f>
        <v>0</v>
      </c>
      <c r="P2836" s="3">
        <f>'PVWatts Hourly Results (4)'!L2847/1000</f>
        <v>0</v>
      </c>
      <c r="Q2836" s="130">
        <f>'PVWatts Hourly Results (5)'!L2847/1000</f>
        <v>0</v>
      </c>
    </row>
    <row r="2837" spans="2:17" x14ac:dyDescent="0.25">
      <c r="B2837" s="8">
        <v>4</v>
      </c>
      <c r="C2837" s="9">
        <v>28</v>
      </c>
      <c r="D2837" s="134">
        <f>'PVWatts Hourly Results (1)'!C2848</f>
        <v>0</v>
      </c>
      <c r="E2837" s="127">
        <f>DATE(YEAR(Inputs!$D$5),Summary!B2837,Summary!C2837)+TIME(D2837,0,0)</f>
        <v>119</v>
      </c>
      <c r="F2837" s="4">
        <f t="shared" si="305"/>
        <v>0</v>
      </c>
      <c r="G2837" s="4">
        <f t="shared" si="303"/>
        <v>7</v>
      </c>
      <c r="H2837" s="4">
        <f t="shared" si="306"/>
        <v>0</v>
      </c>
      <c r="I2837" s="4">
        <f t="shared" si="307"/>
        <v>0</v>
      </c>
      <c r="J2837" s="4">
        <f t="shared" si="308"/>
        <v>0</v>
      </c>
      <c r="K2837" s="4">
        <f t="shared" si="304"/>
        <v>0</v>
      </c>
      <c r="L2837" s="5">
        <f t="shared" si="309"/>
        <v>0</v>
      </c>
      <c r="M2837" s="137">
        <f>'PVWatts Hourly Results (1)'!L2848/1000</f>
        <v>0</v>
      </c>
      <c r="N2837" s="3">
        <f>'PVWatts Hourly Results (2)'!L2848/1000</f>
        <v>0</v>
      </c>
      <c r="O2837" s="3">
        <f>'PVWatts Hourly Results (3)'!L2848/1000</f>
        <v>0</v>
      </c>
      <c r="P2837" s="3">
        <f>'PVWatts Hourly Results (4)'!L2848/1000</f>
        <v>0</v>
      </c>
      <c r="Q2837" s="130">
        <f>'PVWatts Hourly Results (5)'!L2848/1000</f>
        <v>0</v>
      </c>
    </row>
    <row r="2838" spans="2:17" x14ac:dyDescent="0.25">
      <c r="B2838" s="8">
        <v>4</v>
      </c>
      <c r="C2838" s="9">
        <v>28</v>
      </c>
      <c r="D2838" s="134">
        <f>'PVWatts Hourly Results (1)'!C2849</f>
        <v>0</v>
      </c>
      <c r="E2838" s="127">
        <f>DATE(YEAR(Inputs!$D$5),Summary!B2838,Summary!C2838)+TIME(D2838,0,0)</f>
        <v>119</v>
      </c>
      <c r="F2838" s="4">
        <f t="shared" si="305"/>
        <v>0</v>
      </c>
      <c r="G2838" s="4">
        <f t="shared" ref="G2838:G2901" si="310">WEEKDAY(E2838)</f>
        <v>7</v>
      </c>
      <c r="H2838" s="4">
        <f t="shared" si="306"/>
        <v>0</v>
      </c>
      <c r="I2838" s="4">
        <f t="shared" si="307"/>
        <v>0</v>
      </c>
      <c r="J2838" s="4">
        <f t="shared" si="308"/>
        <v>0</v>
      </c>
      <c r="K2838" s="4">
        <f t="shared" ref="K2838:K2901" si="311">IF(OR(AND(B2838=7,C2838=4),AND(B2838=1,C2838=1)),1,0)</f>
        <v>0</v>
      </c>
      <c r="L2838" s="5">
        <f t="shared" si="309"/>
        <v>0</v>
      </c>
      <c r="M2838" s="137">
        <f>'PVWatts Hourly Results (1)'!L2849/1000</f>
        <v>0</v>
      </c>
      <c r="N2838" s="3">
        <f>'PVWatts Hourly Results (2)'!L2849/1000</f>
        <v>0</v>
      </c>
      <c r="O2838" s="3">
        <f>'PVWatts Hourly Results (3)'!L2849/1000</f>
        <v>0</v>
      </c>
      <c r="P2838" s="3">
        <f>'PVWatts Hourly Results (4)'!L2849/1000</f>
        <v>0</v>
      </c>
      <c r="Q2838" s="130">
        <f>'PVWatts Hourly Results (5)'!L2849/1000</f>
        <v>0</v>
      </c>
    </row>
    <row r="2839" spans="2:17" x14ac:dyDescent="0.25">
      <c r="B2839" s="8">
        <v>4</v>
      </c>
      <c r="C2839" s="9">
        <v>28</v>
      </c>
      <c r="D2839" s="134">
        <f>'PVWatts Hourly Results (1)'!C2850</f>
        <v>0</v>
      </c>
      <c r="E2839" s="127">
        <f>DATE(YEAR(Inputs!$D$5),Summary!B2839,Summary!C2839)+TIME(D2839,0,0)</f>
        <v>119</v>
      </c>
      <c r="F2839" s="4">
        <f t="shared" ref="F2839:F2902" si="312">IF(OR(B2839&lt;3,B2839=6,B2839=7,B2839=8),1,0)</f>
        <v>0</v>
      </c>
      <c r="G2839" s="4">
        <f t="shared" si="310"/>
        <v>7</v>
      </c>
      <c r="H2839" s="4">
        <f t="shared" ref="H2839:H2902" si="313">IF(OR(G2839=2,G2839=3,G2839=4,G2839=5,G2839=6),1,0)</f>
        <v>0</v>
      </c>
      <c r="I2839" s="4">
        <f t="shared" ref="I2839:I2902" si="314">IF(AND(B2839&gt;5,B2839&lt;9,D2839&gt;=13,D2839&lt;=16,H2839=1),1,0)</f>
        <v>0</v>
      </c>
      <c r="J2839" s="4">
        <f t="shared" ref="J2839:J2902" si="315">IF(AND(B2839&lt;3,OR(AND(D2839&gt;6,D2839&lt;9),AND(D2839&gt;17,D2839&lt;20)),H2839=1),1,0)</f>
        <v>0</v>
      </c>
      <c r="K2839" s="4">
        <f t="shared" si="311"/>
        <v>0</v>
      </c>
      <c r="L2839" s="5">
        <f t="shared" ref="L2839:L2902" si="316">IFERROR(IF(AND(F2839=1,H2839=1,OR(I2839=1,J2839=1),K2839=0),1,0),"")</f>
        <v>0</v>
      </c>
      <c r="M2839" s="137">
        <f>'PVWatts Hourly Results (1)'!L2850/1000</f>
        <v>0</v>
      </c>
      <c r="N2839" s="3">
        <f>'PVWatts Hourly Results (2)'!L2850/1000</f>
        <v>0</v>
      </c>
      <c r="O2839" s="3">
        <f>'PVWatts Hourly Results (3)'!L2850/1000</f>
        <v>0</v>
      </c>
      <c r="P2839" s="3">
        <f>'PVWatts Hourly Results (4)'!L2850/1000</f>
        <v>0</v>
      </c>
      <c r="Q2839" s="130">
        <f>'PVWatts Hourly Results (5)'!L2850/1000</f>
        <v>0</v>
      </c>
    </row>
    <row r="2840" spans="2:17" x14ac:dyDescent="0.25">
      <c r="B2840" s="8">
        <v>4</v>
      </c>
      <c r="C2840" s="9">
        <v>28</v>
      </c>
      <c r="D2840" s="134">
        <f>'PVWatts Hourly Results (1)'!C2851</f>
        <v>0</v>
      </c>
      <c r="E2840" s="127">
        <f>DATE(YEAR(Inputs!$D$5),Summary!B2840,Summary!C2840)+TIME(D2840,0,0)</f>
        <v>119</v>
      </c>
      <c r="F2840" s="4">
        <f t="shared" si="312"/>
        <v>0</v>
      </c>
      <c r="G2840" s="4">
        <f t="shared" si="310"/>
        <v>7</v>
      </c>
      <c r="H2840" s="4">
        <f t="shared" si="313"/>
        <v>0</v>
      </c>
      <c r="I2840" s="4">
        <f t="shared" si="314"/>
        <v>0</v>
      </c>
      <c r="J2840" s="4">
        <f t="shared" si="315"/>
        <v>0</v>
      </c>
      <c r="K2840" s="4">
        <f t="shared" si="311"/>
        <v>0</v>
      </c>
      <c r="L2840" s="5">
        <f t="shared" si="316"/>
        <v>0</v>
      </c>
      <c r="M2840" s="137">
        <f>'PVWatts Hourly Results (1)'!L2851/1000</f>
        <v>0</v>
      </c>
      <c r="N2840" s="3">
        <f>'PVWatts Hourly Results (2)'!L2851/1000</f>
        <v>0</v>
      </c>
      <c r="O2840" s="3">
        <f>'PVWatts Hourly Results (3)'!L2851/1000</f>
        <v>0</v>
      </c>
      <c r="P2840" s="3">
        <f>'PVWatts Hourly Results (4)'!L2851/1000</f>
        <v>0</v>
      </c>
      <c r="Q2840" s="130">
        <f>'PVWatts Hourly Results (5)'!L2851/1000</f>
        <v>0</v>
      </c>
    </row>
    <row r="2841" spans="2:17" x14ac:dyDescent="0.25">
      <c r="B2841" s="8">
        <v>4</v>
      </c>
      <c r="C2841" s="9">
        <v>28</v>
      </c>
      <c r="D2841" s="134">
        <f>'PVWatts Hourly Results (1)'!C2852</f>
        <v>0</v>
      </c>
      <c r="E2841" s="127">
        <f>DATE(YEAR(Inputs!$D$5),Summary!B2841,Summary!C2841)+TIME(D2841,0,0)</f>
        <v>119</v>
      </c>
      <c r="F2841" s="4">
        <f t="shared" si="312"/>
        <v>0</v>
      </c>
      <c r="G2841" s="4">
        <f t="shared" si="310"/>
        <v>7</v>
      </c>
      <c r="H2841" s="4">
        <f t="shared" si="313"/>
        <v>0</v>
      </c>
      <c r="I2841" s="4">
        <f t="shared" si="314"/>
        <v>0</v>
      </c>
      <c r="J2841" s="4">
        <f t="shared" si="315"/>
        <v>0</v>
      </c>
      <c r="K2841" s="4">
        <f t="shared" si="311"/>
        <v>0</v>
      </c>
      <c r="L2841" s="5">
        <f t="shared" si="316"/>
        <v>0</v>
      </c>
      <c r="M2841" s="137">
        <f>'PVWatts Hourly Results (1)'!L2852/1000</f>
        <v>0</v>
      </c>
      <c r="N2841" s="3">
        <f>'PVWatts Hourly Results (2)'!L2852/1000</f>
        <v>0</v>
      </c>
      <c r="O2841" s="3">
        <f>'PVWatts Hourly Results (3)'!L2852/1000</f>
        <v>0</v>
      </c>
      <c r="P2841" s="3">
        <f>'PVWatts Hourly Results (4)'!L2852/1000</f>
        <v>0</v>
      </c>
      <c r="Q2841" s="130">
        <f>'PVWatts Hourly Results (5)'!L2852/1000</f>
        <v>0</v>
      </c>
    </row>
    <row r="2842" spans="2:17" x14ac:dyDescent="0.25">
      <c r="B2842" s="8">
        <v>4</v>
      </c>
      <c r="C2842" s="9">
        <v>28</v>
      </c>
      <c r="D2842" s="134">
        <f>'PVWatts Hourly Results (1)'!C2853</f>
        <v>0</v>
      </c>
      <c r="E2842" s="127">
        <f>DATE(YEAR(Inputs!$D$5),Summary!B2842,Summary!C2842)+TIME(D2842,0,0)</f>
        <v>119</v>
      </c>
      <c r="F2842" s="4">
        <f t="shared" si="312"/>
        <v>0</v>
      </c>
      <c r="G2842" s="4">
        <f t="shared" si="310"/>
        <v>7</v>
      </c>
      <c r="H2842" s="4">
        <f t="shared" si="313"/>
        <v>0</v>
      </c>
      <c r="I2842" s="4">
        <f t="shared" si="314"/>
        <v>0</v>
      </c>
      <c r="J2842" s="4">
        <f t="shared" si="315"/>
        <v>0</v>
      </c>
      <c r="K2842" s="4">
        <f t="shared" si="311"/>
        <v>0</v>
      </c>
      <c r="L2842" s="5">
        <f t="shared" si="316"/>
        <v>0</v>
      </c>
      <c r="M2842" s="137">
        <f>'PVWatts Hourly Results (1)'!L2853/1000</f>
        <v>0</v>
      </c>
      <c r="N2842" s="3">
        <f>'PVWatts Hourly Results (2)'!L2853/1000</f>
        <v>0</v>
      </c>
      <c r="O2842" s="3">
        <f>'PVWatts Hourly Results (3)'!L2853/1000</f>
        <v>0</v>
      </c>
      <c r="P2842" s="3">
        <f>'PVWatts Hourly Results (4)'!L2853/1000</f>
        <v>0</v>
      </c>
      <c r="Q2842" s="130">
        <f>'PVWatts Hourly Results (5)'!L2853/1000</f>
        <v>0</v>
      </c>
    </row>
    <row r="2843" spans="2:17" x14ac:dyDescent="0.25">
      <c r="B2843" s="8">
        <v>4</v>
      </c>
      <c r="C2843" s="9">
        <v>28</v>
      </c>
      <c r="D2843" s="134">
        <f>'PVWatts Hourly Results (1)'!C2854</f>
        <v>0</v>
      </c>
      <c r="E2843" s="127">
        <f>DATE(YEAR(Inputs!$D$5),Summary!B2843,Summary!C2843)+TIME(D2843,0,0)</f>
        <v>119</v>
      </c>
      <c r="F2843" s="4">
        <f t="shared" si="312"/>
        <v>0</v>
      </c>
      <c r="G2843" s="4">
        <f t="shared" si="310"/>
        <v>7</v>
      </c>
      <c r="H2843" s="4">
        <f t="shared" si="313"/>
        <v>0</v>
      </c>
      <c r="I2843" s="4">
        <f t="shared" si="314"/>
        <v>0</v>
      </c>
      <c r="J2843" s="4">
        <f t="shared" si="315"/>
        <v>0</v>
      </c>
      <c r="K2843" s="4">
        <f t="shared" si="311"/>
        <v>0</v>
      </c>
      <c r="L2843" s="5">
        <f t="shared" si="316"/>
        <v>0</v>
      </c>
      <c r="M2843" s="137">
        <f>'PVWatts Hourly Results (1)'!L2854/1000</f>
        <v>0</v>
      </c>
      <c r="N2843" s="3">
        <f>'PVWatts Hourly Results (2)'!L2854/1000</f>
        <v>0</v>
      </c>
      <c r="O2843" s="3">
        <f>'PVWatts Hourly Results (3)'!L2854/1000</f>
        <v>0</v>
      </c>
      <c r="P2843" s="3">
        <f>'PVWatts Hourly Results (4)'!L2854/1000</f>
        <v>0</v>
      </c>
      <c r="Q2843" s="130">
        <f>'PVWatts Hourly Results (5)'!L2854/1000</f>
        <v>0</v>
      </c>
    </row>
    <row r="2844" spans="2:17" x14ac:dyDescent="0.25">
      <c r="B2844" s="8">
        <v>4</v>
      </c>
      <c r="C2844" s="9">
        <v>28</v>
      </c>
      <c r="D2844" s="134">
        <f>'PVWatts Hourly Results (1)'!C2855</f>
        <v>0</v>
      </c>
      <c r="E2844" s="127">
        <f>DATE(YEAR(Inputs!$D$5),Summary!B2844,Summary!C2844)+TIME(D2844,0,0)</f>
        <v>119</v>
      </c>
      <c r="F2844" s="4">
        <f t="shared" si="312"/>
        <v>0</v>
      </c>
      <c r="G2844" s="4">
        <f t="shared" si="310"/>
        <v>7</v>
      </c>
      <c r="H2844" s="4">
        <f t="shared" si="313"/>
        <v>0</v>
      </c>
      <c r="I2844" s="4">
        <f t="shared" si="314"/>
        <v>0</v>
      </c>
      <c r="J2844" s="4">
        <f t="shared" si="315"/>
        <v>0</v>
      </c>
      <c r="K2844" s="4">
        <f t="shared" si="311"/>
        <v>0</v>
      </c>
      <c r="L2844" s="5">
        <f t="shared" si="316"/>
        <v>0</v>
      </c>
      <c r="M2844" s="137">
        <f>'PVWatts Hourly Results (1)'!L2855/1000</f>
        <v>0</v>
      </c>
      <c r="N2844" s="3">
        <f>'PVWatts Hourly Results (2)'!L2855/1000</f>
        <v>0</v>
      </c>
      <c r="O2844" s="3">
        <f>'PVWatts Hourly Results (3)'!L2855/1000</f>
        <v>0</v>
      </c>
      <c r="P2844" s="3">
        <f>'PVWatts Hourly Results (4)'!L2855/1000</f>
        <v>0</v>
      </c>
      <c r="Q2844" s="130">
        <f>'PVWatts Hourly Results (5)'!L2855/1000</f>
        <v>0</v>
      </c>
    </row>
    <row r="2845" spans="2:17" x14ac:dyDescent="0.25">
      <c r="B2845" s="8">
        <v>4</v>
      </c>
      <c r="C2845" s="9">
        <v>28</v>
      </c>
      <c r="D2845" s="134">
        <f>'PVWatts Hourly Results (1)'!C2856</f>
        <v>0</v>
      </c>
      <c r="E2845" s="127">
        <f>DATE(YEAR(Inputs!$D$5),Summary!B2845,Summary!C2845)+TIME(D2845,0,0)</f>
        <v>119</v>
      </c>
      <c r="F2845" s="4">
        <f t="shared" si="312"/>
        <v>0</v>
      </c>
      <c r="G2845" s="4">
        <f t="shared" si="310"/>
        <v>7</v>
      </c>
      <c r="H2845" s="4">
        <f t="shared" si="313"/>
        <v>0</v>
      </c>
      <c r="I2845" s="4">
        <f t="shared" si="314"/>
        <v>0</v>
      </c>
      <c r="J2845" s="4">
        <f t="shared" si="315"/>
        <v>0</v>
      </c>
      <c r="K2845" s="4">
        <f t="shared" si="311"/>
        <v>0</v>
      </c>
      <c r="L2845" s="5">
        <f t="shared" si="316"/>
        <v>0</v>
      </c>
      <c r="M2845" s="137">
        <f>'PVWatts Hourly Results (1)'!L2856/1000</f>
        <v>0</v>
      </c>
      <c r="N2845" s="3">
        <f>'PVWatts Hourly Results (2)'!L2856/1000</f>
        <v>0</v>
      </c>
      <c r="O2845" s="3">
        <f>'PVWatts Hourly Results (3)'!L2856/1000</f>
        <v>0</v>
      </c>
      <c r="P2845" s="3">
        <f>'PVWatts Hourly Results (4)'!L2856/1000</f>
        <v>0</v>
      </c>
      <c r="Q2845" s="130">
        <f>'PVWatts Hourly Results (5)'!L2856/1000</f>
        <v>0</v>
      </c>
    </row>
    <row r="2846" spans="2:17" x14ac:dyDescent="0.25">
      <c r="B2846" s="8">
        <v>4</v>
      </c>
      <c r="C2846" s="9">
        <v>28</v>
      </c>
      <c r="D2846" s="134">
        <f>'PVWatts Hourly Results (1)'!C2857</f>
        <v>0</v>
      </c>
      <c r="E2846" s="127">
        <f>DATE(YEAR(Inputs!$D$5),Summary!B2846,Summary!C2846)+TIME(D2846,0,0)</f>
        <v>119</v>
      </c>
      <c r="F2846" s="4">
        <f t="shared" si="312"/>
        <v>0</v>
      </c>
      <c r="G2846" s="4">
        <f t="shared" si="310"/>
        <v>7</v>
      </c>
      <c r="H2846" s="4">
        <f t="shared" si="313"/>
        <v>0</v>
      </c>
      <c r="I2846" s="4">
        <f t="shared" si="314"/>
        <v>0</v>
      </c>
      <c r="J2846" s="4">
        <f t="shared" si="315"/>
        <v>0</v>
      </c>
      <c r="K2846" s="4">
        <f t="shared" si="311"/>
        <v>0</v>
      </c>
      <c r="L2846" s="5">
        <f t="shared" si="316"/>
        <v>0</v>
      </c>
      <c r="M2846" s="137">
        <f>'PVWatts Hourly Results (1)'!L2857/1000</f>
        <v>0</v>
      </c>
      <c r="N2846" s="3">
        <f>'PVWatts Hourly Results (2)'!L2857/1000</f>
        <v>0</v>
      </c>
      <c r="O2846" s="3">
        <f>'PVWatts Hourly Results (3)'!L2857/1000</f>
        <v>0</v>
      </c>
      <c r="P2846" s="3">
        <f>'PVWatts Hourly Results (4)'!L2857/1000</f>
        <v>0</v>
      </c>
      <c r="Q2846" s="130">
        <f>'PVWatts Hourly Results (5)'!L2857/1000</f>
        <v>0</v>
      </c>
    </row>
    <row r="2847" spans="2:17" x14ac:dyDescent="0.25">
      <c r="B2847" s="8">
        <v>4</v>
      </c>
      <c r="C2847" s="9">
        <v>28</v>
      </c>
      <c r="D2847" s="134">
        <f>'PVWatts Hourly Results (1)'!C2858</f>
        <v>0</v>
      </c>
      <c r="E2847" s="127">
        <f>DATE(YEAR(Inputs!$D$5),Summary!B2847,Summary!C2847)+TIME(D2847,0,0)</f>
        <v>119</v>
      </c>
      <c r="F2847" s="4">
        <f t="shared" si="312"/>
        <v>0</v>
      </c>
      <c r="G2847" s="4">
        <f t="shared" si="310"/>
        <v>7</v>
      </c>
      <c r="H2847" s="4">
        <f t="shared" si="313"/>
        <v>0</v>
      </c>
      <c r="I2847" s="4">
        <f t="shared" si="314"/>
        <v>0</v>
      </c>
      <c r="J2847" s="4">
        <f t="shared" si="315"/>
        <v>0</v>
      </c>
      <c r="K2847" s="4">
        <f t="shared" si="311"/>
        <v>0</v>
      </c>
      <c r="L2847" s="5">
        <f t="shared" si="316"/>
        <v>0</v>
      </c>
      <c r="M2847" s="137">
        <f>'PVWatts Hourly Results (1)'!L2858/1000</f>
        <v>0</v>
      </c>
      <c r="N2847" s="3">
        <f>'PVWatts Hourly Results (2)'!L2858/1000</f>
        <v>0</v>
      </c>
      <c r="O2847" s="3">
        <f>'PVWatts Hourly Results (3)'!L2858/1000</f>
        <v>0</v>
      </c>
      <c r="P2847" s="3">
        <f>'PVWatts Hourly Results (4)'!L2858/1000</f>
        <v>0</v>
      </c>
      <c r="Q2847" s="130">
        <f>'PVWatts Hourly Results (5)'!L2858/1000</f>
        <v>0</v>
      </c>
    </row>
    <row r="2848" spans="2:17" x14ac:dyDescent="0.25">
      <c r="B2848" s="8">
        <v>4</v>
      </c>
      <c r="C2848" s="9">
        <v>28</v>
      </c>
      <c r="D2848" s="134">
        <f>'PVWatts Hourly Results (1)'!C2859</f>
        <v>0</v>
      </c>
      <c r="E2848" s="127">
        <f>DATE(YEAR(Inputs!$D$5),Summary!B2848,Summary!C2848)+TIME(D2848,0,0)</f>
        <v>119</v>
      </c>
      <c r="F2848" s="4">
        <f t="shared" si="312"/>
        <v>0</v>
      </c>
      <c r="G2848" s="4">
        <f t="shared" si="310"/>
        <v>7</v>
      </c>
      <c r="H2848" s="4">
        <f t="shared" si="313"/>
        <v>0</v>
      </c>
      <c r="I2848" s="4">
        <f t="shared" si="314"/>
        <v>0</v>
      </c>
      <c r="J2848" s="4">
        <f t="shared" si="315"/>
        <v>0</v>
      </c>
      <c r="K2848" s="4">
        <f t="shared" si="311"/>
        <v>0</v>
      </c>
      <c r="L2848" s="5">
        <f t="shared" si="316"/>
        <v>0</v>
      </c>
      <c r="M2848" s="137">
        <f>'PVWatts Hourly Results (1)'!L2859/1000</f>
        <v>0</v>
      </c>
      <c r="N2848" s="3">
        <f>'PVWatts Hourly Results (2)'!L2859/1000</f>
        <v>0</v>
      </c>
      <c r="O2848" s="3">
        <f>'PVWatts Hourly Results (3)'!L2859/1000</f>
        <v>0</v>
      </c>
      <c r="P2848" s="3">
        <f>'PVWatts Hourly Results (4)'!L2859/1000</f>
        <v>0</v>
      </c>
      <c r="Q2848" s="130">
        <f>'PVWatts Hourly Results (5)'!L2859/1000</f>
        <v>0</v>
      </c>
    </row>
    <row r="2849" spans="2:17" x14ac:dyDescent="0.25">
      <c r="B2849" s="8">
        <v>4</v>
      </c>
      <c r="C2849" s="9">
        <v>28</v>
      </c>
      <c r="D2849" s="134">
        <f>'PVWatts Hourly Results (1)'!C2860</f>
        <v>0</v>
      </c>
      <c r="E2849" s="127">
        <f>DATE(YEAR(Inputs!$D$5),Summary!B2849,Summary!C2849)+TIME(D2849,0,0)</f>
        <v>119</v>
      </c>
      <c r="F2849" s="4">
        <f t="shared" si="312"/>
        <v>0</v>
      </c>
      <c r="G2849" s="4">
        <f t="shared" si="310"/>
        <v>7</v>
      </c>
      <c r="H2849" s="4">
        <f t="shared" si="313"/>
        <v>0</v>
      </c>
      <c r="I2849" s="4">
        <f t="shared" si="314"/>
        <v>0</v>
      </c>
      <c r="J2849" s="4">
        <f t="shared" si="315"/>
        <v>0</v>
      </c>
      <c r="K2849" s="4">
        <f t="shared" si="311"/>
        <v>0</v>
      </c>
      <c r="L2849" s="5">
        <f t="shared" si="316"/>
        <v>0</v>
      </c>
      <c r="M2849" s="137">
        <f>'PVWatts Hourly Results (1)'!L2860/1000</f>
        <v>0</v>
      </c>
      <c r="N2849" s="3">
        <f>'PVWatts Hourly Results (2)'!L2860/1000</f>
        <v>0</v>
      </c>
      <c r="O2849" s="3">
        <f>'PVWatts Hourly Results (3)'!L2860/1000</f>
        <v>0</v>
      </c>
      <c r="P2849" s="3">
        <f>'PVWatts Hourly Results (4)'!L2860/1000</f>
        <v>0</v>
      </c>
      <c r="Q2849" s="130">
        <f>'PVWatts Hourly Results (5)'!L2860/1000</f>
        <v>0</v>
      </c>
    </row>
    <row r="2850" spans="2:17" x14ac:dyDescent="0.25">
      <c r="B2850" s="8">
        <v>4</v>
      </c>
      <c r="C2850" s="9">
        <v>28</v>
      </c>
      <c r="D2850" s="134">
        <f>'PVWatts Hourly Results (1)'!C2861</f>
        <v>0</v>
      </c>
      <c r="E2850" s="127">
        <f>DATE(YEAR(Inputs!$D$5),Summary!B2850,Summary!C2850)+TIME(D2850,0,0)</f>
        <v>119</v>
      </c>
      <c r="F2850" s="4">
        <f t="shared" si="312"/>
        <v>0</v>
      </c>
      <c r="G2850" s="4">
        <f t="shared" si="310"/>
        <v>7</v>
      </c>
      <c r="H2850" s="4">
        <f t="shared" si="313"/>
        <v>0</v>
      </c>
      <c r="I2850" s="4">
        <f t="shared" si="314"/>
        <v>0</v>
      </c>
      <c r="J2850" s="4">
        <f t="shared" si="315"/>
        <v>0</v>
      </c>
      <c r="K2850" s="4">
        <f t="shared" si="311"/>
        <v>0</v>
      </c>
      <c r="L2850" s="5">
        <f t="shared" si="316"/>
        <v>0</v>
      </c>
      <c r="M2850" s="137">
        <f>'PVWatts Hourly Results (1)'!L2861/1000</f>
        <v>0</v>
      </c>
      <c r="N2850" s="3">
        <f>'PVWatts Hourly Results (2)'!L2861/1000</f>
        <v>0</v>
      </c>
      <c r="O2850" s="3">
        <f>'PVWatts Hourly Results (3)'!L2861/1000</f>
        <v>0</v>
      </c>
      <c r="P2850" s="3">
        <f>'PVWatts Hourly Results (4)'!L2861/1000</f>
        <v>0</v>
      </c>
      <c r="Q2850" s="130">
        <f>'PVWatts Hourly Results (5)'!L2861/1000</f>
        <v>0</v>
      </c>
    </row>
    <row r="2851" spans="2:17" x14ac:dyDescent="0.25">
      <c r="B2851" s="8">
        <v>4</v>
      </c>
      <c r="C2851" s="9">
        <v>28</v>
      </c>
      <c r="D2851" s="134">
        <f>'PVWatts Hourly Results (1)'!C2862</f>
        <v>0</v>
      </c>
      <c r="E2851" s="127">
        <f>DATE(YEAR(Inputs!$D$5),Summary!B2851,Summary!C2851)+TIME(D2851,0,0)</f>
        <v>119</v>
      </c>
      <c r="F2851" s="4">
        <f t="shared" si="312"/>
        <v>0</v>
      </c>
      <c r="G2851" s="4">
        <f t="shared" si="310"/>
        <v>7</v>
      </c>
      <c r="H2851" s="4">
        <f t="shared" si="313"/>
        <v>0</v>
      </c>
      <c r="I2851" s="4">
        <f t="shared" si="314"/>
        <v>0</v>
      </c>
      <c r="J2851" s="4">
        <f t="shared" si="315"/>
        <v>0</v>
      </c>
      <c r="K2851" s="4">
        <f t="shared" si="311"/>
        <v>0</v>
      </c>
      <c r="L2851" s="5">
        <f t="shared" si="316"/>
        <v>0</v>
      </c>
      <c r="M2851" s="137">
        <f>'PVWatts Hourly Results (1)'!L2862/1000</f>
        <v>0</v>
      </c>
      <c r="N2851" s="3">
        <f>'PVWatts Hourly Results (2)'!L2862/1000</f>
        <v>0</v>
      </c>
      <c r="O2851" s="3">
        <f>'PVWatts Hourly Results (3)'!L2862/1000</f>
        <v>0</v>
      </c>
      <c r="P2851" s="3">
        <f>'PVWatts Hourly Results (4)'!L2862/1000</f>
        <v>0</v>
      </c>
      <c r="Q2851" s="130">
        <f>'PVWatts Hourly Results (5)'!L2862/1000</f>
        <v>0</v>
      </c>
    </row>
    <row r="2852" spans="2:17" x14ac:dyDescent="0.25">
      <c r="B2852" s="8">
        <v>4</v>
      </c>
      <c r="C2852" s="9">
        <v>28</v>
      </c>
      <c r="D2852" s="134">
        <f>'PVWatts Hourly Results (1)'!C2863</f>
        <v>0</v>
      </c>
      <c r="E2852" s="127">
        <f>DATE(YEAR(Inputs!$D$5),Summary!B2852,Summary!C2852)+TIME(D2852,0,0)</f>
        <v>119</v>
      </c>
      <c r="F2852" s="4">
        <f t="shared" si="312"/>
        <v>0</v>
      </c>
      <c r="G2852" s="4">
        <f t="shared" si="310"/>
        <v>7</v>
      </c>
      <c r="H2852" s="4">
        <f t="shared" si="313"/>
        <v>0</v>
      </c>
      <c r="I2852" s="4">
        <f t="shared" si="314"/>
        <v>0</v>
      </c>
      <c r="J2852" s="4">
        <f t="shared" si="315"/>
        <v>0</v>
      </c>
      <c r="K2852" s="4">
        <f t="shared" si="311"/>
        <v>0</v>
      </c>
      <c r="L2852" s="5">
        <f t="shared" si="316"/>
        <v>0</v>
      </c>
      <c r="M2852" s="137">
        <f>'PVWatts Hourly Results (1)'!L2863/1000</f>
        <v>0</v>
      </c>
      <c r="N2852" s="3">
        <f>'PVWatts Hourly Results (2)'!L2863/1000</f>
        <v>0</v>
      </c>
      <c r="O2852" s="3">
        <f>'PVWatts Hourly Results (3)'!L2863/1000</f>
        <v>0</v>
      </c>
      <c r="P2852" s="3">
        <f>'PVWatts Hourly Results (4)'!L2863/1000</f>
        <v>0</v>
      </c>
      <c r="Q2852" s="130">
        <f>'PVWatts Hourly Results (5)'!L2863/1000</f>
        <v>0</v>
      </c>
    </row>
    <row r="2853" spans="2:17" x14ac:dyDescent="0.25">
      <c r="B2853" s="8">
        <v>4</v>
      </c>
      <c r="C2853" s="9">
        <v>28</v>
      </c>
      <c r="D2853" s="134">
        <f>'PVWatts Hourly Results (1)'!C2864</f>
        <v>0</v>
      </c>
      <c r="E2853" s="127">
        <f>DATE(YEAR(Inputs!$D$5),Summary!B2853,Summary!C2853)+TIME(D2853,0,0)</f>
        <v>119</v>
      </c>
      <c r="F2853" s="4">
        <f t="shared" si="312"/>
        <v>0</v>
      </c>
      <c r="G2853" s="4">
        <f t="shared" si="310"/>
        <v>7</v>
      </c>
      <c r="H2853" s="4">
        <f t="shared" si="313"/>
        <v>0</v>
      </c>
      <c r="I2853" s="4">
        <f t="shared" si="314"/>
        <v>0</v>
      </c>
      <c r="J2853" s="4">
        <f t="shared" si="315"/>
        <v>0</v>
      </c>
      <c r="K2853" s="4">
        <f t="shared" si="311"/>
        <v>0</v>
      </c>
      <c r="L2853" s="5">
        <f t="shared" si="316"/>
        <v>0</v>
      </c>
      <c r="M2853" s="137">
        <f>'PVWatts Hourly Results (1)'!L2864/1000</f>
        <v>0</v>
      </c>
      <c r="N2853" s="3">
        <f>'PVWatts Hourly Results (2)'!L2864/1000</f>
        <v>0</v>
      </c>
      <c r="O2853" s="3">
        <f>'PVWatts Hourly Results (3)'!L2864/1000</f>
        <v>0</v>
      </c>
      <c r="P2853" s="3">
        <f>'PVWatts Hourly Results (4)'!L2864/1000</f>
        <v>0</v>
      </c>
      <c r="Q2853" s="130">
        <f>'PVWatts Hourly Results (5)'!L2864/1000</f>
        <v>0</v>
      </c>
    </row>
    <row r="2854" spans="2:17" x14ac:dyDescent="0.25">
      <c r="B2854" s="8">
        <v>4</v>
      </c>
      <c r="C2854" s="9">
        <v>29</v>
      </c>
      <c r="D2854" s="134">
        <f>'PVWatts Hourly Results (1)'!C2865</f>
        <v>0</v>
      </c>
      <c r="E2854" s="127">
        <f>DATE(YEAR(Inputs!$D$5),Summary!B2854,Summary!C2854)+TIME(D2854,0,0)</f>
        <v>120</v>
      </c>
      <c r="F2854" s="4">
        <f t="shared" si="312"/>
        <v>0</v>
      </c>
      <c r="G2854" s="4">
        <f t="shared" si="310"/>
        <v>1</v>
      </c>
      <c r="H2854" s="4">
        <f t="shared" si="313"/>
        <v>0</v>
      </c>
      <c r="I2854" s="4">
        <f t="shared" si="314"/>
        <v>0</v>
      </c>
      <c r="J2854" s="4">
        <f t="shared" si="315"/>
        <v>0</v>
      </c>
      <c r="K2854" s="4">
        <f t="shared" si="311"/>
        <v>0</v>
      </c>
      <c r="L2854" s="5">
        <f t="shared" si="316"/>
        <v>0</v>
      </c>
      <c r="M2854" s="137">
        <f>'PVWatts Hourly Results (1)'!L2865/1000</f>
        <v>0</v>
      </c>
      <c r="N2854" s="3">
        <f>'PVWatts Hourly Results (2)'!L2865/1000</f>
        <v>0</v>
      </c>
      <c r="O2854" s="3">
        <f>'PVWatts Hourly Results (3)'!L2865/1000</f>
        <v>0</v>
      </c>
      <c r="P2854" s="3">
        <f>'PVWatts Hourly Results (4)'!L2865/1000</f>
        <v>0</v>
      </c>
      <c r="Q2854" s="130">
        <f>'PVWatts Hourly Results (5)'!L2865/1000</f>
        <v>0</v>
      </c>
    </row>
    <row r="2855" spans="2:17" x14ac:dyDescent="0.25">
      <c r="B2855" s="8">
        <v>4</v>
      </c>
      <c r="C2855" s="9">
        <v>29</v>
      </c>
      <c r="D2855" s="134">
        <f>'PVWatts Hourly Results (1)'!C2866</f>
        <v>0</v>
      </c>
      <c r="E2855" s="127">
        <f>DATE(YEAR(Inputs!$D$5),Summary!B2855,Summary!C2855)+TIME(D2855,0,0)</f>
        <v>120</v>
      </c>
      <c r="F2855" s="4">
        <f t="shared" si="312"/>
        <v>0</v>
      </c>
      <c r="G2855" s="4">
        <f t="shared" si="310"/>
        <v>1</v>
      </c>
      <c r="H2855" s="4">
        <f t="shared" si="313"/>
        <v>0</v>
      </c>
      <c r="I2855" s="4">
        <f t="shared" si="314"/>
        <v>0</v>
      </c>
      <c r="J2855" s="4">
        <f t="shared" si="315"/>
        <v>0</v>
      </c>
      <c r="K2855" s="4">
        <f t="shared" si="311"/>
        <v>0</v>
      </c>
      <c r="L2855" s="5">
        <f t="shared" si="316"/>
        <v>0</v>
      </c>
      <c r="M2855" s="137">
        <f>'PVWatts Hourly Results (1)'!L2866/1000</f>
        <v>0</v>
      </c>
      <c r="N2855" s="3">
        <f>'PVWatts Hourly Results (2)'!L2866/1000</f>
        <v>0</v>
      </c>
      <c r="O2855" s="3">
        <f>'PVWatts Hourly Results (3)'!L2866/1000</f>
        <v>0</v>
      </c>
      <c r="P2855" s="3">
        <f>'PVWatts Hourly Results (4)'!L2866/1000</f>
        <v>0</v>
      </c>
      <c r="Q2855" s="130">
        <f>'PVWatts Hourly Results (5)'!L2866/1000</f>
        <v>0</v>
      </c>
    </row>
    <row r="2856" spans="2:17" x14ac:dyDescent="0.25">
      <c r="B2856" s="8">
        <v>4</v>
      </c>
      <c r="C2856" s="9">
        <v>29</v>
      </c>
      <c r="D2856" s="134">
        <f>'PVWatts Hourly Results (1)'!C2867</f>
        <v>0</v>
      </c>
      <c r="E2856" s="127">
        <f>DATE(YEAR(Inputs!$D$5),Summary!B2856,Summary!C2856)+TIME(D2856,0,0)</f>
        <v>120</v>
      </c>
      <c r="F2856" s="4">
        <f t="shared" si="312"/>
        <v>0</v>
      </c>
      <c r="G2856" s="4">
        <f t="shared" si="310"/>
        <v>1</v>
      </c>
      <c r="H2856" s="4">
        <f t="shared" si="313"/>
        <v>0</v>
      </c>
      <c r="I2856" s="4">
        <f t="shared" si="314"/>
        <v>0</v>
      </c>
      <c r="J2856" s="4">
        <f t="shared" si="315"/>
        <v>0</v>
      </c>
      <c r="K2856" s="4">
        <f t="shared" si="311"/>
        <v>0</v>
      </c>
      <c r="L2856" s="5">
        <f t="shared" si="316"/>
        <v>0</v>
      </c>
      <c r="M2856" s="137">
        <f>'PVWatts Hourly Results (1)'!L2867/1000</f>
        <v>0</v>
      </c>
      <c r="N2856" s="3">
        <f>'PVWatts Hourly Results (2)'!L2867/1000</f>
        <v>0</v>
      </c>
      <c r="O2856" s="3">
        <f>'PVWatts Hourly Results (3)'!L2867/1000</f>
        <v>0</v>
      </c>
      <c r="P2856" s="3">
        <f>'PVWatts Hourly Results (4)'!L2867/1000</f>
        <v>0</v>
      </c>
      <c r="Q2856" s="130">
        <f>'PVWatts Hourly Results (5)'!L2867/1000</f>
        <v>0</v>
      </c>
    </row>
    <row r="2857" spans="2:17" x14ac:dyDescent="0.25">
      <c r="B2857" s="8">
        <v>4</v>
      </c>
      <c r="C2857" s="9">
        <v>29</v>
      </c>
      <c r="D2857" s="134">
        <f>'PVWatts Hourly Results (1)'!C2868</f>
        <v>0</v>
      </c>
      <c r="E2857" s="127">
        <f>DATE(YEAR(Inputs!$D$5),Summary!B2857,Summary!C2857)+TIME(D2857,0,0)</f>
        <v>120</v>
      </c>
      <c r="F2857" s="4">
        <f t="shared" si="312"/>
        <v>0</v>
      </c>
      <c r="G2857" s="4">
        <f t="shared" si="310"/>
        <v>1</v>
      </c>
      <c r="H2857" s="4">
        <f t="shared" si="313"/>
        <v>0</v>
      </c>
      <c r="I2857" s="4">
        <f t="shared" si="314"/>
        <v>0</v>
      </c>
      <c r="J2857" s="4">
        <f t="shared" si="315"/>
        <v>0</v>
      </c>
      <c r="K2857" s="4">
        <f t="shared" si="311"/>
        <v>0</v>
      </c>
      <c r="L2857" s="5">
        <f t="shared" si="316"/>
        <v>0</v>
      </c>
      <c r="M2857" s="137">
        <f>'PVWatts Hourly Results (1)'!L2868/1000</f>
        <v>0</v>
      </c>
      <c r="N2857" s="3">
        <f>'PVWatts Hourly Results (2)'!L2868/1000</f>
        <v>0</v>
      </c>
      <c r="O2857" s="3">
        <f>'PVWatts Hourly Results (3)'!L2868/1000</f>
        <v>0</v>
      </c>
      <c r="P2857" s="3">
        <f>'PVWatts Hourly Results (4)'!L2868/1000</f>
        <v>0</v>
      </c>
      <c r="Q2857" s="130">
        <f>'PVWatts Hourly Results (5)'!L2868/1000</f>
        <v>0</v>
      </c>
    </row>
    <row r="2858" spans="2:17" x14ac:dyDescent="0.25">
      <c r="B2858" s="8">
        <v>4</v>
      </c>
      <c r="C2858" s="9">
        <v>29</v>
      </c>
      <c r="D2858" s="134">
        <f>'PVWatts Hourly Results (1)'!C2869</f>
        <v>0</v>
      </c>
      <c r="E2858" s="127">
        <f>DATE(YEAR(Inputs!$D$5),Summary!B2858,Summary!C2858)+TIME(D2858,0,0)</f>
        <v>120</v>
      </c>
      <c r="F2858" s="4">
        <f t="shared" si="312"/>
        <v>0</v>
      </c>
      <c r="G2858" s="4">
        <f t="shared" si="310"/>
        <v>1</v>
      </c>
      <c r="H2858" s="4">
        <f t="shared" si="313"/>
        <v>0</v>
      </c>
      <c r="I2858" s="4">
        <f t="shared" si="314"/>
        <v>0</v>
      </c>
      <c r="J2858" s="4">
        <f t="shared" si="315"/>
        <v>0</v>
      </c>
      <c r="K2858" s="4">
        <f t="shared" si="311"/>
        <v>0</v>
      </c>
      <c r="L2858" s="5">
        <f t="shared" si="316"/>
        <v>0</v>
      </c>
      <c r="M2858" s="137">
        <f>'PVWatts Hourly Results (1)'!L2869/1000</f>
        <v>0</v>
      </c>
      <c r="N2858" s="3">
        <f>'PVWatts Hourly Results (2)'!L2869/1000</f>
        <v>0</v>
      </c>
      <c r="O2858" s="3">
        <f>'PVWatts Hourly Results (3)'!L2869/1000</f>
        <v>0</v>
      </c>
      <c r="P2858" s="3">
        <f>'PVWatts Hourly Results (4)'!L2869/1000</f>
        <v>0</v>
      </c>
      <c r="Q2858" s="130">
        <f>'PVWatts Hourly Results (5)'!L2869/1000</f>
        <v>0</v>
      </c>
    </row>
    <row r="2859" spans="2:17" x14ac:dyDescent="0.25">
      <c r="B2859" s="8">
        <v>4</v>
      </c>
      <c r="C2859" s="9">
        <v>29</v>
      </c>
      <c r="D2859" s="134">
        <f>'PVWatts Hourly Results (1)'!C2870</f>
        <v>0</v>
      </c>
      <c r="E2859" s="127">
        <f>DATE(YEAR(Inputs!$D$5),Summary!B2859,Summary!C2859)+TIME(D2859,0,0)</f>
        <v>120</v>
      </c>
      <c r="F2859" s="4">
        <f t="shared" si="312"/>
        <v>0</v>
      </c>
      <c r="G2859" s="4">
        <f t="shared" si="310"/>
        <v>1</v>
      </c>
      <c r="H2859" s="4">
        <f t="shared" si="313"/>
        <v>0</v>
      </c>
      <c r="I2859" s="4">
        <f t="shared" si="314"/>
        <v>0</v>
      </c>
      <c r="J2859" s="4">
        <f t="shared" si="315"/>
        <v>0</v>
      </c>
      <c r="K2859" s="4">
        <f t="shared" si="311"/>
        <v>0</v>
      </c>
      <c r="L2859" s="5">
        <f t="shared" si="316"/>
        <v>0</v>
      </c>
      <c r="M2859" s="137">
        <f>'PVWatts Hourly Results (1)'!L2870/1000</f>
        <v>0</v>
      </c>
      <c r="N2859" s="3">
        <f>'PVWatts Hourly Results (2)'!L2870/1000</f>
        <v>0</v>
      </c>
      <c r="O2859" s="3">
        <f>'PVWatts Hourly Results (3)'!L2870/1000</f>
        <v>0</v>
      </c>
      <c r="P2859" s="3">
        <f>'PVWatts Hourly Results (4)'!L2870/1000</f>
        <v>0</v>
      </c>
      <c r="Q2859" s="130">
        <f>'PVWatts Hourly Results (5)'!L2870/1000</f>
        <v>0</v>
      </c>
    </row>
    <row r="2860" spans="2:17" x14ac:dyDescent="0.25">
      <c r="B2860" s="8">
        <v>4</v>
      </c>
      <c r="C2860" s="9">
        <v>29</v>
      </c>
      <c r="D2860" s="134">
        <f>'PVWatts Hourly Results (1)'!C2871</f>
        <v>0</v>
      </c>
      <c r="E2860" s="127">
        <f>DATE(YEAR(Inputs!$D$5),Summary!B2860,Summary!C2860)+TIME(D2860,0,0)</f>
        <v>120</v>
      </c>
      <c r="F2860" s="4">
        <f t="shared" si="312"/>
        <v>0</v>
      </c>
      <c r="G2860" s="4">
        <f t="shared" si="310"/>
        <v>1</v>
      </c>
      <c r="H2860" s="4">
        <f t="shared" si="313"/>
        <v>0</v>
      </c>
      <c r="I2860" s="4">
        <f t="shared" si="314"/>
        <v>0</v>
      </c>
      <c r="J2860" s="4">
        <f t="shared" si="315"/>
        <v>0</v>
      </c>
      <c r="K2860" s="4">
        <f t="shared" si="311"/>
        <v>0</v>
      </c>
      <c r="L2860" s="5">
        <f t="shared" si="316"/>
        <v>0</v>
      </c>
      <c r="M2860" s="137">
        <f>'PVWatts Hourly Results (1)'!L2871/1000</f>
        <v>0</v>
      </c>
      <c r="N2860" s="3">
        <f>'PVWatts Hourly Results (2)'!L2871/1000</f>
        <v>0</v>
      </c>
      <c r="O2860" s="3">
        <f>'PVWatts Hourly Results (3)'!L2871/1000</f>
        <v>0</v>
      </c>
      <c r="P2860" s="3">
        <f>'PVWatts Hourly Results (4)'!L2871/1000</f>
        <v>0</v>
      </c>
      <c r="Q2860" s="130">
        <f>'PVWatts Hourly Results (5)'!L2871/1000</f>
        <v>0</v>
      </c>
    </row>
    <row r="2861" spans="2:17" x14ac:dyDescent="0.25">
      <c r="B2861" s="8">
        <v>4</v>
      </c>
      <c r="C2861" s="9">
        <v>29</v>
      </c>
      <c r="D2861" s="134">
        <f>'PVWatts Hourly Results (1)'!C2872</f>
        <v>0</v>
      </c>
      <c r="E2861" s="127">
        <f>DATE(YEAR(Inputs!$D$5),Summary!B2861,Summary!C2861)+TIME(D2861,0,0)</f>
        <v>120</v>
      </c>
      <c r="F2861" s="4">
        <f t="shared" si="312"/>
        <v>0</v>
      </c>
      <c r="G2861" s="4">
        <f t="shared" si="310"/>
        <v>1</v>
      </c>
      <c r="H2861" s="4">
        <f t="shared" si="313"/>
        <v>0</v>
      </c>
      <c r="I2861" s="4">
        <f t="shared" si="314"/>
        <v>0</v>
      </c>
      <c r="J2861" s="4">
        <f t="shared" si="315"/>
        <v>0</v>
      </c>
      <c r="K2861" s="4">
        <f t="shared" si="311"/>
        <v>0</v>
      </c>
      <c r="L2861" s="5">
        <f t="shared" si="316"/>
        <v>0</v>
      </c>
      <c r="M2861" s="137">
        <f>'PVWatts Hourly Results (1)'!L2872/1000</f>
        <v>0</v>
      </c>
      <c r="N2861" s="3">
        <f>'PVWatts Hourly Results (2)'!L2872/1000</f>
        <v>0</v>
      </c>
      <c r="O2861" s="3">
        <f>'PVWatts Hourly Results (3)'!L2872/1000</f>
        <v>0</v>
      </c>
      <c r="P2861" s="3">
        <f>'PVWatts Hourly Results (4)'!L2872/1000</f>
        <v>0</v>
      </c>
      <c r="Q2861" s="130">
        <f>'PVWatts Hourly Results (5)'!L2872/1000</f>
        <v>0</v>
      </c>
    </row>
    <row r="2862" spans="2:17" x14ac:dyDescent="0.25">
      <c r="B2862" s="8">
        <v>4</v>
      </c>
      <c r="C2862" s="9">
        <v>29</v>
      </c>
      <c r="D2862" s="134">
        <f>'PVWatts Hourly Results (1)'!C2873</f>
        <v>0</v>
      </c>
      <c r="E2862" s="127">
        <f>DATE(YEAR(Inputs!$D$5),Summary!B2862,Summary!C2862)+TIME(D2862,0,0)</f>
        <v>120</v>
      </c>
      <c r="F2862" s="4">
        <f t="shared" si="312"/>
        <v>0</v>
      </c>
      <c r="G2862" s="4">
        <f t="shared" si="310"/>
        <v>1</v>
      </c>
      <c r="H2862" s="4">
        <f t="shared" si="313"/>
        <v>0</v>
      </c>
      <c r="I2862" s="4">
        <f t="shared" si="314"/>
        <v>0</v>
      </c>
      <c r="J2862" s="4">
        <f t="shared" si="315"/>
        <v>0</v>
      </c>
      <c r="K2862" s="4">
        <f t="shared" si="311"/>
        <v>0</v>
      </c>
      <c r="L2862" s="5">
        <f t="shared" si="316"/>
        <v>0</v>
      </c>
      <c r="M2862" s="137">
        <f>'PVWatts Hourly Results (1)'!L2873/1000</f>
        <v>0</v>
      </c>
      <c r="N2862" s="3">
        <f>'PVWatts Hourly Results (2)'!L2873/1000</f>
        <v>0</v>
      </c>
      <c r="O2862" s="3">
        <f>'PVWatts Hourly Results (3)'!L2873/1000</f>
        <v>0</v>
      </c>
      <c r="P2862" s="3">
        <f>'PVWatts Hourly Results (4)'!L2873/1000</f>
        <v>0</v>
      </c>
      <c r="Q2862" s="130">
        <f>'PVWatts Hourly Results (5)'!L2873/1000</f>
        <v>0</v>
      </c>
    </row>
    <row r="2863" spans="2:17" x14ac:dyDescent="0.25">
      <c r="B2863" s="8">
        <v>4</v>
      </c>
      <c r="C2863" s="9">
        <v>29</v>
      </c>
      <c r="D2863" s="134">
        <f>'PVWatts Hourly Results (1)'!C2874</f>
        <v>0</v>
      </c>
      <c r="E2863" s="127">
        <f>DATE(YEAR(Inputs!$D$5),Summary!B2863,Summary!C2863)+TIME(D2863,0,0)</f>
        <v>120</v>
      </c>
      <c r="F2863" s="4">
        <f t="shared" si="312"/>
        <v>0</v>
      </c>
      <c r="G2863" s="4">
        <f t="shared" si="310"/>
        <v>1</v>
      </c>
      <c r="H2863" s="4">
        <f t="shared" si="313"/>
        <v>0</v>
      </c>
      <c r="I2863" s="4">
        <f t="shared" si="314"/>
        <v>0</v>
      </c>
      <c r="J2863" s="4">
        <f t="shared" si="315"/>
        <v>0</v>
      </c>
      <c r="K2863" s="4">
        <f t="shared" si="311"/>
        <v>0</v>
      </c>
      <c r="L2863" s="5">
        <f t="shared" si="316"/>
        <v>0</v>
      </c>
      <c r="M2863" s="137">
        <f>'PVWatts Hourly Results (1)'!L2874/1000</f>
        <v>0</v>
      </c>
      <c r="N2863" s="3">
        <f>'PVWatts Hourly Results (2)'!L2874/1000</f>
        <v>0</v>
      </c>
      <c r="O2863" s="3">
        <f>'PVWatts Hourly Results (3)'!L2874/1000</f>
        <v>0</v>
      </c>
      <c r="P2863" s="3">
        <f>'PVWatts Hourly Results (4)'!L2874/1000</f>
        <v>0</v>
      </c>
      <c r="Q2863" s="130">
        <f>'PVWatts Hourly Results (5)'!L2874/1000</f>
        <v>0</v>
      </c>
    </row>
    <row r="2864" spans="2:17" x14ac:dyDescent="0.25">
      <c r="B2864" s="8">
        <v>4</v>
      </c>
      <c r="C2864" s="9">
        <v>29</v>
      </c>
      <c r="D2864" s="134">
        <f>'PVWatts Hourly Results (1)'!C2875</f>
        <v>0</v>
      </c>
      <c r="E2864" s="127">
        <f>DATE(YEAR(Inputs!$D$5),Summary!B2864,Summary!C2864)+TIME(D2864,0,0)</f>
        <v>120</v>
      </c>
      <c r="F2864" s="4">
        <f t="shared" si="312"/>
        <v>0</v>
      </c>
      <c r="G2864" s="4">
        <f t="shared" si="310"/>
        <v>1</v>
      </c>
      <c r="H2864" s="4">
        <f t="shared" si="313"/>
        <v>0</v>
      </c>
      <c r="I2864" s="4">
        <f t="shared" si="314"/>
        <v>0</v>
      </c>
      <c r="J2864" s="4">
        <f t="shared" si="315"/>
        <v>0</v>
      </c>
      <c r="K2864" s="4">
        <f t="shared" si="311"/>
        <v>0</v>
      </c>
      <c r="L2864" s="5">
        <f t="shared" si="316"/>
        <v>0</v>
      </c>
      <c r="M2864" s="137">
        <f>'PVWatts Hourly Results (1)'!L2875/1000</f>
        <v>0</v>
      </c>
      <c r="N2864" s="3">
        <f>'PVWatts Hourly Results (2)'!L2875/1000</f>
        <v>0</v>
      </c>
      <c r="O2864" s="3">
        <f>'PVWatts Hourly Results (3)'!L2875/1000</f>
        <v>0</v>
      </c>
      <c r="P2864" s="3">
        <f>'PVWatts Hourly Results (4)'!L2875/1000</f>
        <v>0</v>
      </c>
      <c r="Q2864" s="130">
        <f>'PVWatts Hourly Results (5)'!L2875/1000</f>
        <v>0</v>
      </c>
    </row>
    <row r="2865" spans="2:17" x14ac:dyDescent="0.25">
      <c r="B2865" s="8">
        <v>4</v>
      </c>
      <c r="C2865" s="9">
        <v>29</v>
      </c>
      <c r="D2865" s="134">
        <f>'PVWatts Hourly Results (1)'!C2876</f>
        <v>0</v>
      </c>
      <c r="E2865" s="127">
        <f>DATE(YEAR(Inputs!$D$5),Summary!B2865,Summary!C2865)+TIME(D2865,0,0)</f>
        <v>120</v>
      </c>
      <c r="F2865" s="4">
        <f t="shared" si="312"/>
        <v>0</v>
      </c>
      <c r="G2865" s="4">
        <f t="shared" si="310"/>
        <v>1</v>
      </c>
      <c r="H2865" s="4">
        <f t="shared" si="313"/>
        <v>0</v>
      </c>
      <c r="I2865" s="4">
        <f t="shared" si="314"/>
        <v>0</v>
      </c>
      <c r="J2865" s="4">
        <f t="shared" si="315"/>
        <v>0</v>
      </c>
      <c r="K2865" s="4">
        <f t="shared" si="311"/>
        <v>0</v>
      </c>
      <c r="L2865" s="5">
        <f t="shared" si="316"/>
        <v>0</v>
      </c>
      <c r="M2865" s="137">
        <f>'PVWatts Hourly Results (1)'!L2876/1000</f>
        <v>0</v>
      </c>
      <c r="N2865" s="3">
        <f>'PVWatts Hourly Results (2)'!L2876/1000</f>
        <v>0</v>
      </c>
      <c r="O2865" s="3">
        <f>'PVWatts Hourly Results (3)'!L2876/1000</f>
        <v>0</v>
      </c>
      <c r="P2865" s="3">
        <f>'PVWatts Hourly Results (4)'!L2876/1000</f>
        <v>0</v>
      </c>
      <c r="Q2865" s="130">
        <f>'PVWatts Hourly Results (5)'!L2876/1000</f>
        <v>0</v>
      </c>
    </row>
    <row r="2866" spans="2:17" x14ac:dyDescent="0.25">
      <c r="B2866" s="8">
        <v>4</v>
      </c>
      <c r="C2866" s="9">
        <v>29</v>
      </c>
      <c r="D2866" s="134">
        <f>'PVWatts Hourly Results (1)'!C2877</f>
        <v>0</v>
      </c>
      <c r="E2866" s="127">
        <f>DATE(YEAR(Inputs!$D$5),Summary!B2866,Summary!C2866)+TIME(D2866,0,0)</f>
        <v>120</v>
      </c>
      <c r="F2866" s="4">
        <f t="shared" si="312"/>
        <v>0</v>
      </c>
      <c r="G2866" s="4">
        <f t="shared" si="310"/>
        <v>1</v>
      </c>
      <c r="H2866" s="4">
        <f t="shared" si="313"/>
        <v>0</v>
      </c>
      <c r="I2866" s="4">
        <f t="shared" si="314"/>
        <v>0</v>
      </c>
      <c r="J2866" s="4">
        <f t="shared" si="315"/>
        <v>0</v>
      </c>
      <c r="K2866" s="4">
        <f t="shared" si="311"/>
        <v>0</v>
      </c>
      <c r="L2866" s="5">
        <f t="shared" si="316"/>
        <v>0</v>
      </c>
      <c r="M2866" s="137">
        <f>'PVWatts Hourly Results (1)'!L2877/1000</f>
        <v>0</v>
      </c>
      <c r="N2866" s="3">
        <f>'PVWatts Hourly Results (2)'!L2877/1000</f>
        <v>0</v>
      </c>
      <c r="O2866" s="3">
        <f>'PVWatts Hourly Results (3)'!L2877/1000</f>
        <v>0</v>
      </c>
      <c r="P2866" s="3">
        <f>'PVWatts Hourly Results (4)'!L2877/1000</f>
        <v>0</v>
      </c>
      <c r="Q2866" s="130">
        <f>'PVWatts Hourly Results (5)'!L2877/1000</f>
        <v>0</v>
      </c>
    </row>
    <row r="2867" spans="2:17" x14ac:dyDescent="0.25">
      <c r="B2867" s="8">
        <v>4</v>
      </c>
      <c r="C2867" s="9">
        <v>29</v>
      </c>
      <c r="D2867" s="134">
        <f>'PVWatts Hourly Results (1)'!C2878</f>
        <v>0</v>
      </c>
      <c r="E2867" s="127">
        <f>DATE(YEAR(Inputs!$D$5),Summary!B2867,Summary!C2867)+TIME(D2867,0,0)</f>
        <v>120</v>
      </c>
      <c r="F2867" s="4">
        <f t="shared" si="312"/>
        <v>0</v>
      </c>
      <c r="G2867" s="4">
        <f t="shared" si="310"/>
        <v>1</v>
      </c>
      <c r="H2867" s="4">
        <f t="shared" si="313"/>
        <v>0</v>
      </c>
      <c r="I2867" s="4">
        <f t="shared" si="314"/>
        <v>0</v>
      </c>
      <c r="J2867" s="4">
        <f t="shared" si="315"/>
        <v>0</v>
      </c>
      <c r="K2867" s="4">
        <f t="shared" si="311"/>
        <v>0</v>
      </c>
      <c r="L2867" s="5">
        <f t="shared" si="316"/>
        <v>0</v>
      </c>
      <c r="M2867" s="137">
        <f>'PVWatts Hourly Results (1)'!L2878/1000</f>
        <v>0</v>
      </c>
      <c r="N2867" s="3">
        <f>'PVWatts Hourly Results (2)'!L2878/1000</f>
        <v>0</v>
      </c>
      <c r="O2867" s="3">
        <f>'PVWatts Hourly Results (3)'!L2878/1000</f>
        <v>0</v>
      </c>
      <c r="P2867" s="3">
        <f>'PVWatts Hourly Results (4)'!L2878/1000</f>
        <v>0</v>
      </c>
      <c r="Q2867" s="130">
        <f>'PVWatts Hourly Results (5)'!L2878/1000</f>
        <v>0</v>
      </c>
    </row>
    <row r="2868" spans="2:17" x14ac:dyDescent="0.25">
      <c r="B2868" s="8">
        <v>4</v>
      </c>
      <c r="C2868" s="9">
        <v>29</v>
      </c>
      <c r="D2868" s="134">
        <f>'PVWatts Hourly Results (1)'!C2879</f>
        <v>0</v>
      </c>
      <c r="E2868" s="127">
        <f>DATE(YEAR(Inputs!$D$5),Summary!B2868,Summary!C2868)+TIME(D2868,0,0)</f>
        <v>120</v>
      </c>
      <c r="F2868" s="4">
        <f t="shared" si="312"/>
        <v>0</v>
      </c>
      <c r="G2868" s="4">
        <f t="shared" si="310"/>
        <v>1</v>
      </c>
      <c r="H2868" s="4">
        <f t="shared" si="313"/>
        <v>0</v>
      </c>
      <c r="I2868" s="4">
        <f t="shared" si="314"/>
        <v>0</v>
      </c>
      <c r="J2868" s="4">
        <f t="shared" si="315"/>
        <v>0</v>
      </c>
      <c r="K2868" s="4">
        <f t="shared" si="311"/>
        <v>0</v>
      </c>
      <c r="L2868" s="5">
        <f t="shared" si="316"/>
        <v>0</v>
      </c>
      <c r="M2868" s="137">
        <f>'PVWatts Hourly Results (1)'!L2879/1000</f>
        <v>0</v>
      </c>
      <c r="N2868" s="3">
        <f>'PVWatts Hourly Results (2)'!L2879/1000</f>
        <v>0</v>
      </c>
      <c r="O2868" s="3">
        <f>'PVWatts Hourly Results (3)'!L2879/1000</f>
        <v>0</v>
      </c>
      <c r="P2868" s="3">
        <f>'PVWatts Hourly Results (4)'!L2879/1000</f>
        <v>0</v>
      </c>
      <c r="Q2868" s="130">
        <f>'PVWatts Hourly Results (5)'!L2879/1000</f>
        <v>0</v>
      </c>
    </row>
    <row r="2869" spans="2:17" x14ac:dyDescent="0.25">
      <c r="B2869" s="8">
        <v>4</v>
      </c>
      <c r="C2869" s="9">
        <v>29</v>
      </c>
      <c r="D2869" s="134">
        <f>'PVWatts Hourly Results (1)'!C2880</f>
        <v>0</v>
      </c>
      <c r="E2869" s="127">
        <f>DATE(YEAR(Inputs!$D$5),Summary!B2869,Summary!C2869)+TIME(D2869,0,0)</f>
        <v>120</v>
      </c>
      <c r="F2869" s="4">
        <f t="shared" si="312"/>
        <v>0</v>
      </c>
      <c r="G2869" s="4">
        <f t="shared" si="310"/>
        <v>1</v>
      </c>
      <c r="H2869" s="4">
        <f t="shared" si="313"/>
        <v>0</v>
      </c>
      <c r="I2869" s="4">
        <f t="shared" si="314"/>
        <v>0</v>
      </c>
      <c r="J2869" s="4">
        <f t="shared" si="315"/>
        <v>0</v>
      </c>
      <c r="K2869" s="4">
        <f t="shared" si="311"/>
        <v>0</v>
      </c>
      <c r="L2869" s="5">
        <f t="shared" si="316"/>
        <v>0</v>
      </c>
      <c r="M2869" s="137">
        <f>'PVWatts Hourly Results (1)'!L2880/1000</f>
        <v>0</v>
      </c>
      <c r="N2869" s="3">
        <f>'PVWatts Hourly Results (2)'!L2880/1000</f>
        <v>0</v>
      </c>
      <c r="O2869" s="3">
        <f>'PVWatts Hourly Results (3)'!L2880/1000</f>
        <v>0</v>
      </c>
      <c r="P2869" s="3">
        <f>'PVWatts Hourly Results (4)'!L2880/1000</f>
        <v>0</v>
      </c>
      <c r="Q2869" s="130">
        <f>'PVWatts Hourly Results (5)'!L2880/1000</f>
        <v>0</v>
      </c>
    </row>
    <row r="2870" spans="2:17" x14ac:dyDescent="0.25">
      <c r="B2870" s="8">
        <v>4</v>
      </c>
      <c r="C2870" s="9">
        <v>29</v>
      </c>
      <c r="D2870" s="134">
        <f>'PVWatts Hourly Results (1)'!C2881</f>
        <v>0</v>
      </c>
      <c r="E2870" s="127">
        <f>DATE(YEAR(Inputs!$D$5),Summary!B2870,Summary!C2870)+TIME(D2870,0,0)</f>
        <v>120</v>
      </c>
      <c r="F2870" s="4">
        <f t="shared" si="312"/>
        <v>0</v>
      </c>
      <c r="G2870" s="4">
        <f t="shared" si="310"/>
        <v>1</v>
      </c>
      <c r="H2870" s="4">
        <f t="shared" si="313"/>
        <v>0</v>
      </c>
      <c r="I2870" s="4">
        <f t="shared" si="314"/>
        <v>0</v>
      </c>
      <c r="J2870" s="4">
        <f t="shared" si="315"/>
        <v>0</v>
      </c>
      <c r="K2870" s="4">
        <f t="shared" si="311"/>
        <v>0</v>
      </c>
      <c r="L2870" s="5">
        <f t="shared" si="316"/>
        <v>0</v>
      </c>
      <c r="M2870" s="137">
        <f>'PVWatts Hourly Results (1)'!L2881/1000</f>
        <v>0</v>
      </c>
      <c r="N2870" s="3">
        <f>'PVWatts Hourly Results (2)'!L2881/1000</f>
        <v>0</v>
      </c>
      <c r="O2870" s="3">
        <f>'PVWatts Hourly Results (3)'!L2881/1000</f>
        <v>0</v>
      </c>
      <c r="P2870" s="3">
        <f>'PVWatts Hourly Results (4)'!L2881/1000</f>
        <v>0</v>
      </c>
      <c r="Q2870" s="130">
        <f>'PVWatts Hourly Results (5)'!L2881/1000</f>
        <v>0</v>
      </c>
    </row>
    <row r="2871" spans="2:17" x14ac:dyDescent="0.25">
      <c r="B2871" s="8">
        <v>4</v>
      </c>
      <c r="C2871" s="9">
        <v>29</v>
      </c>
      <c r="D2871" s="134">
        <f>'PVWatts Hourly Results (1)'!C2882</f>
        <v>0</v>
      </c>
      <c r="E2871" s="127">
        <f>DATE(YEAR(Inputs!$D$5),Summary!B2871,Summary!C2871)+TIME(D2871,0,0)</f>
        <v>120</v>
      </c>
      <c r="F2871" s="4">
        <f t="shared" si="312"/>
        <v>0</v>
      </c>
      <c r="G2871" s="4">
        <f t="shared" si="310"/>
        <v>1</v>
      </c>
      <c r="H2871" s="4">
        <f t="shared" si="313"/>
        <v>0</v>
      </c>
      <c r="I2871" s="4">
        <f t="shared" si="314"/>
        <v>0</v>
      </c>
      <c r="J2871" s="4">
        <f t="shared" si="315"/>
        <v>0</v>
      </c>
      <c r="K2871" s="4">
        <f t="shared" si="311"/>
        <v>0</v>
      </c>
      <c r="L2871" s="5">
        <f t="shared" si="316"/>
        <v>0</v>
      </c>
      <c r="M2871" s="137">
        <f>'PVWatts Hourly Results (1)'!L2882/1000</f>
        <v>0</v>
      </c>
      <c r="N2871" s="3">
        <f>'PVWatts Hourly Results (2)'!L2882/1000</f>
        <v>0</v>
      </c>
      <c r="O2871" s="3">
        <f>'PVWatts Hourly Results (3)'!L2882/1000</f>
        <v>0</v>
      </c>
      <c r="P2871" s="3">
        <f>'PVWatts Hourly Results (4)'!L2882/1000</f>
        <v>0</v>
      </c>
      <c r="Q2871" s="130">
        <f>'PVWatts Hourly Results (5)'!L2882/1000</f>
        <v>0</v>
      </c>
    </row>
    <row r="2872" spans="2:17" x14ac:dyDescent="0.25">
      <c r="B2872" s="8">
        <v>4</v>
      </c>
      <c r="C2872" s="9">
        <v>29</v>
      </c>
      <c r="D2872" s="134">
        <f>'PVWatts Hourly Results (1)'!C2883</f>
        <v>0</v>
      </c>
      <c r="E2872" s="127">
        <f>DATE(YEAR(Inputs!$D$5),Summary!B2872,Summary!C2872)+TIME(D2872,0,0)</f>
        <v>120</v>
      </c>
      <c r="F2872" s="4">
        <f t="shared" si="312"/>
        <v>0</v>
      </c>
      <c r="G2872" s="4">
        <f t="shared" si="310"/>
        <v>1</v>
      </c>
      <c r="H2872" s="4">
        <f t="shared" si="313"/>
        <v>0</v>
      </c>
      <c r="I2872" s="4">
        <f t="shared" si="314"/>
        <v>0</v>
      </c>
      <c r="J2872" s="4">
        <f t="shared" si="315"/>
        <v>0</v>
      </c>
      <c r="K2872" s="4">
        <f t="shared" si="311"/>
        <v>0</v>
      </c>
      <c r="L2872" s="5">
        <f t="shared" si="316"/>
        <v>0</v>
      </c>
      <c r="M2872" s="137">
        <f>'PVWatts Hourly Results (1)'!L2883/1000</f>
        <v>0</v>
      </c>
      <c r="N2872" s="3">
        <f>'PVWatts Hourly Results (2)'!L2883/1000</f>
        <v>0</v>
      </c>
      <c r="O2872" s="3">
        <f>'PVWatts Hourly Results (3)'!L2883/1000</f>
        <v>0</v>
      </c>
      <c r="P2872" s="3">
        <f>'PVWatts Hourly Results (4)'!L2883/1000</f>
        <v>0</v>
      </c>
      <c r="Q2872" s="130">
        <f>'PVWatts Hourly Results (5)'!L2883/1000</f>
        <v>0</v>
      </c>
    </row>
    <row r="2873" spans="2:17" x14ac:dyDescent="0.25">
      <c r="B2873" s="8">
        <v>4</v>
      </c>
      <c r="C2873" s="9">
        <v>29</v>
      </c>
      <c r="D2873" s="134">
        <f>'PVWatts Hourly Results (1)'!C2884</f>
        <v>0</v>
      </c>
      <c r="E2873" s="127">
        <f>DATE(YEAR(Inputs!$D$5),Summary!B2873,Summary!C2873)+TIME(D2873,0,0)</f>
        <v>120</v>
      </c>
      <c r="F2873" s="4">
        <f t="shared" si="312"/>
        <v>0</v>
      </c>
      <c r="G2873" s="4">
        <f t="shared" si="310"/>
        <v>1</v>
      </c>
      <c r="H2873" s="4">
        <f t="shared" si="313"/>
        <v>0</v>
      </c>
      <c r="I2873" s="4">
        <f t="shared" si="314"/>
        <v>0</v>
      </c>
      <c r="J2873" s="4">
        <f t="shared" si="315"/>
        <v>0</v>
      </c>
      <c r="K2873" s="4">
        <f t="shared" si="311"/>
        <v>0</v>
      </c>
      <c r="L2873" s="5">
        <f t="shared" si="316"/>
        <v>0</v>
      </c>
      <c r="M2873" s="137">
        <f>'PVWatts Hourly Results (1)'!L2884/1000</f>
        <v>0</v>
      </c>
      <c r="N2873" s="3">
        <f>'PVWatts Hourly Results (2)'!L2884/1000</f>
        <v>0</v>
      </c>
      <c r="O2873" s="3">
        <f>'PVWatts Hourly Results (3)'!L2884/1000</f>
        <v>0</v>
      </c>
      <c r="P2873" s="3">
        <f>'PVWatts Hourly Results (4)'!L2884/1000</f>
        <v>0</v>
      </c>
      <c r="Q2873" s="130">
        <f>'PVWatts Hourly Results (5)'!L2884/1000</f>
        <v>0</v>
      </c>
    </row>
    <row r="2874" spans="2:17" x14ac:dyDescent="0.25">
      <c r="B2874" s="8">
        <v>4</v>
      </c>
      <c r="C2874" s="9">
        <v>29</v>
      </c>
      <c r="D2874" s="134">
        <f>'PVWatts Hourly Results (1)'!C2885</f>
        <v>0</v>
      </c>
      <c r="E2874" s="127">
        <f>DATE(YEAR(Inputs!$D$5),Summary!B2874,Summary!C2874)+TIME(D2874,0,0)</f>
        <v>120</v>
      </c>
      <c r="F2874" s="4">
        <f t="shared" si="312"/>
        <v>0</v>
      </c>
      <c r="G2874" s="4">
        <f t="shared" si="310"/>
        <v>1</v>
      </c>
      <c r="H2874" s="4">
        <f t="shared" si="313"/>
        <v>0</v>
      </c>
      <c r="I2874" s="4">
        <f t="shared" si="314"/>
        <v>0</v>
      </c>
      <c r="J2874" s="4">
        <f t="shared" si="315"/>
        <v>0</v>
      </c>
      <c r="K2874" s="4">
        <f t="shared" si="311"/>
        <v>0</v>
      </c>
      <c r="L2874" s="5">
        <f t="shared" si="316"/>
        <v>0</v>
      </c>
      <c r="M2874" s="137">
        <f>'PVWatts Hourly Results (1)'!L2885/1000</f>
        <v>0</v>
      </c>
      <c r="N2874" s="3">
        <f>'PVWatts Hourly Results (2)'!L2885/1000</f>
        <v>0</v>
      </c>
      <c r="O2874" s="3">
        <f>'PVWatts Hourly Results (3)'!L2885/1000</f>
        <v>0</v>
      </c>
      <c r="P2874" s="3">
        <f>'PVWatts Hourly Results (4)'!L2885/1000</f>
        <v>0</v>
      </c>
      <c r="Q2874" s="130">
        <f>'PVWatts Hourly Results (5)'!L2885/1000</f>
        <v>0</v>
      </c>
    </row>
    <row r="2875" spans="2:17" x14ac:dyDescent="0.25">
      <c r="B2875" s="8">
        <v>4</v>
      </c>
      <c r="C2875" s="9">
        <v>29</v>
      </c>
      <c r="D2875" s="134">
        <f>'PVWatts Hourly Results (1)'!C2886</f>
        <v>0</v>
      </c>
      <c r="E2875" s="127">
        <f>DATE(YEAR(Inputs!$D$5),Summary!B2875,Summary!C2875)+TIME(D2875,0,0)</f>
        <v>120</v>
      </c>
      <c r="F2875" s="4">
        <f t="shared" si="312"/>
        <v>0</v>
      </c>
      <c r="G2875" s="4">
        <f t="shared" si="310"/>
        <v>1</v>
      </c>
      <c r="H2875" s="4">
        <f t="shared" si="313"/>
        <v>0</v>
      </c>
      <c r="I2875" s="4">
        <f t="shared" si="314"/>
        <v>0</v>
      </c>
      <c r="J2875" s="4">
        <f t="shared" si="315"/>
        <v>0</v>
      </c>
      <c r="K2875" s="4">
        <f t="shared" si="311"/>
        <v>0</v>
      </c>
      <c r="L2875" s="5">
        <f t="shared" si="316"/>
        <v>0</v>
      </c>
      <c r="M2875" s="137">
        <f>'PVWatts Hourly Results (1)'!L2886/1000</f>
        <v>0</v>
      </c>
      <c r="N2875" s="3">
        <f>'PVWatts Hourly Results (2)'!L2886/1000</f>
        <v>0</v>
      </c>
      <c r="O2875" s="3">
        <f>'PVWatts Hourly Results (3)'!L2886/1000</f>
        <v>0</v>
      </c>
      <c r="P2875" s="3">
        <f>'PVWatts Hourly Results (4)'!L2886/1000</f>
        <v>0</v>
      </c>
      <c r="Q2875" s="130">
        <f>'PVWatts Hourly Results (5)'!L2886/1000</f>
        <v>0</v>
      </c>
    </row>
    <row r="2876" spans="2:17" x14ac:dyDescent="0.25">
      <c r="B2876" s="8">
        <v>4</v>
      </c>
      <c r="C2876" s="9">
        <v>29</v>
      </c>
      <c r="D2876" s="134">
        <f>'PVWatts Hourly Results (1)'!C2887</f>
        <v>0</v>
      </c>
      <c r="E2876" s="127">
        <f>DATE(YEAR(Inputs!$D$5),Summary!B2876,Summary!C2876)+TIME(D2876,0,0)</f>
        <v>120</v>
      </c>
      <c r="F2876" s="4">
        <f t="shared" si="312"/>
        <v>0</v>
      </c>
      <c r="G2876" s="4">
        <f t="shared" si="310"/>
        <v>1</v>
      </c>
      <c r="H2876" s="4">
        <f t="shared" si="313"/>
        <v>0</v>
      </c>
      <c r="I2876" s="4">
        <f t="shared" si="314"/>
        <v>0</v>
      </c>
      <c r="J2876" s="4">
        <f t="shared" si="315"/>
        <v>0</v>
      </c>
      <c r="K2876" s="4">
        <f t="shared" si="311"/>
        <v>0</v>
      </c>
      <c r="L2876" s="5">
        <f t="shared" si="316"/>
        <v>0</v>
      </c>
      <c r="M2876" s="137">
        <f>'PVWatts Hourly Results (1)'!L2887/1000</f>
        <v>0</v>
      </c>
      <c r="N2876" s="3">
        <f>'PVWatts Hourly Results (2)'!L2887/1000</f>
        <v>0</v>
      </c>
      <c r="O2876" s="3">
        <f>'PVWatts Hourly Results (3)'!L2887/1000</f>
        <v>0</v>
      </c>
      <c r="P2876" s="3">
        <f>'PVWatts Hourly Results (4)'!L2887/1000</f>
        <v>0</v>
      </c>
      <c r="Q2876" s="130">
        <f>'PVWatts Hourly Results (5)'!L2887/1000</f>
        <v>0</v>
      </c>
    </row>
    <row r="2877" spans="2:17" x14ac:dyDescent="0.25">
      <c r="B2877" s="8">
        <v>4</v>
      </c>
      <c r="C2877" s="9">
        <v>29</v>
      </c>
      <c r="D2877" s="134">
        <f>'PVWatts Hourly Results (1)'!C2888</f>
        <v>0</v>
      </c>
      <c r="E2877" s="127">
        <f>DATE(YEAR(Inputs!$D$5),Summary!B2877,Summary!C2877)+TIME(D2877,0,0)</f>
        <v>120</v>
      </c>
      <c r="F2877" s="4">
        <f t="shared" si="312"/>
        <v>0</v>
      </c>
      <c r="G2877" s="4">
        <f t="shared" si="310"/>
        <v>1</v>
      </c>
      <c r="H2877" s="4">
        <f t="shared" si="313"/>
        <v>0</v>
      </c>
      <c r="I2877" s="4">
        <f t="shared" si="314"/>
        <v>0</v>
      </c>
      <c r="J2877" s="4">
        <f t="shared" si="315"/>
        <v>0</v>
      </c>
      <c r="K2877" s="4">
        <f t="shared" si="311"/>
        <v>0</v>
      </c>
      <c r="L2877" s="5">
        <f t="shared" si="316"/>
        <v>0</v>
      </c>
      <c r="M2877" s="137">
        <f>'PVWatts Hourly Results (1)'!L2888/1000</f>
        <v>0</v>
      </c>
      <c r="N2877" s="3">
        <f>'PVWatts Hourly Results (2)'!L2888/1000</f>
        <v>0</v>
      </c>
      <c r="O2877" s="3">
        <f>'PVWatts Hourly Results (3)'!L2888/1000</f>
        <v>0</v>
      </c>
      <c r="P2877" s="3">
        <f>'PVWatts Hourly Results (4)'!L2888/1000</f>
        <v>0</v>
      </c>
      <c r="Q2877" s="130">
        <f>'PVWatts Hourly Results (5)'!L2888/1000</f>
        <v>0</v>
      </c>
    </row>
    <row r="2878" spans="2:17" x14ac:dyDescent="0.25">
      <c r="B2878" s="8">
        <v>4</v>
      </c>
      <c r="C2878" s="9">
        <v>30</v>
      </c>
      <c r="D2878" s="134">
        <f>'PVWatts Hourly Results (1)'!C2889</f>
        <v>0</v>
      </c>
      <c r="E2878" s="127">
        <f>DATE(YEAR(Inputs!$D$5),Summary!B2878,Summary!C2878)+TIME(D2878,0,0)</f>
        <v>121</v>
      </c>
      <c r="F2878" s="4">
        <f t="shared" si="312"/>
        <v>0</v>
      </c>
      <c r="G2878" s="4">
        <f t="shared" si="310"/>
        <v>2</v>
      </c>
      <c r="H2878" s="4">
        <f t="shared" si="313"/>
        <v>1</v>
      </c>
      <c r="I2878" s="4">
        <f t="shared" si="314"/>
        <v>0</v>
      </c>
      <c r="J2878" s="4">
        <f t="shared" si="315"/>
        <v>0</v>
      </c>
      <c r="K2878" s="4">
        <f t="shared" si="311"/>
        <v>0</v>
      </c>
      <c r="L2878" s="5">
        <f t="shared" si="316"/>
        <v>0</v>
      </c>
      <c r="M2878" s="137">
        <f>'PVWatts Hourly Results (1)'!L2889/1000</f>
        <v>0</v>
      </c>
      <c r="N2878" s="3">
        <f>'PVWatts Hourly Results (2)'!L2889/1000</f>
        <v>0</v>
      </c>
      <c r="O2878" s="3">
        <f>'PVWatts Hourly Results (3)'!L2889/1000</f>
        <v>0</v>
      </c>
      <c r="P2878" s="3">
        <f>'PVWatts Hourly Results (4)'!L2889/1000</f>
        <v>0</v>
      </c>
      <c r="Q2878" s="130">
        <f>'PVWatts Hourly Results (5)'!L2889/1000</f>
        <v>0</v>
      </c>
    </row>
    <row r="2879" spans="2:17" x14ac:dyDescent="0.25">
      <c r="B2879" s="8">
        <v>4</v>
      </c>
      <c r="C2879" s="9">
        <v>30</v>
      </c>
      <c r="D2879" s="134">
        <f>'PVWatts Hourly Results (1)'!C2890</f>
        <v>0</v>
      </c>
      <c r="E2879" s="127">
        <f>DATE(YEAR(Inputs!$D$5),Summary!B2879,Summary!C2879)+TIME(D2879,0,0)</f>
        <v>121</v>
      </c>
      <c r="F2879" s="4">
        <f t="shared" si="312"/>
        <v>0</v>
      </c>
      <c r="G2879" s="4">
        <f t="shared" si="310"/>
        <v>2</v>
      </c>
      <c r="H2879" s="4">
        <f t="shared" si="313"/>
        <v>1</v>
      </c>
      <c r="I2879" s="4">
        <f t="shared" si="314"/>
        <v>0</v>
      </c>
      <c r="J2879" s="4">
        <f t="shared" si="315"/>
        <v>0</v>
      </c>
      <c r="K2879" s="4">
        <f t="shared" si="311"/>
        <v>0</v>
      </c>
      <c r="L2879" s="5">
        <f t="shared" si="316"/>
        <v>0</v>
      </c>
      <c r="M2879" s="137">
        <f>'PVWatts Hourly Results (1)'!L2890/1000</f>
        <v>0</v>
      </c>
      <c r="N2879" s="3">
        <f>'PVWatts Hourly Results (2)'!L2890/1000</f>
        <v>0</v>
      </c>
      <c r="O2879" s="3">
        <f>'PVWatts Hourly Results (3)'!L2890/1000</f>
        <v>0</v>
      </c>
      <c r="P2879" s="3">
        <f>'PVWatts Hourly Results (4)'!L2890/1000</f>
        <v>0</v>
      </c>
      <c r="Q2879" s="130">
        <f>'PVWatts Hourly Results (5)'!L2890/1000</f>
        <v>0</v>
      </c>
    </row>
    <row r="2880" spans="2:17" x14ac:dyDescent="0.25">
      <c r="B2880" s="8">
        <v>4</v>
      </c>
      <c r="C2880" s="9">
        <v>30</v>
      </c>
      <c r="D2880" s="134">
        <f>'PVWatts Hourly Results (1)'!C2891</f>
        <v>0</v>
      </c>
      <c r="E2880" s="127">
        <f>DATE(YEAR(Inputs!$D$5),Summary!B2880,Summary!C2880)+TIME(D2880,0,0)</f>
        <v>121</v>
      </c>
      <c r="F2880" s="4">
        <f t="shared" si="312"/>
        <v>0</v>
      </c>
      <c r="G2880" s="4">
        <f t="shared" si="310"/>
        <v>2</v>
      </c>
      <c r="H2880" s="4">
        <f t="shared" si="313"/>
        <v>1</v>
      </c>
      <c r="I2880" s="4">
        <f t="shared" si="314"/>
        <v>0</v>
      </c>
      <c r="J2880" s="4">
        <f t="shared" si="315"/>
        <v>0</v>
      </c>
      <c r="K2880" s="4">
        <f t="shared" si="311"/>
        <v>0</v>
      </c>
      <c r="L2880" s="5">
        <f t="shared" si="316"/>
        <v>0</v>
      </c>
      <c r="M2880" s="137">
        <f>'PVWatts Hourly Results (1)'!L2891/1000</f>
        <v>0</v>
      </c>
      <c r="N2880" s="3">
        <f>'PVWatts Hourly Results (2)'!L2891/1000</f>
        <v>0</v>
      </c>
      <c r="O2880" s="3">
        <f>'PVWatts Hourly Results (3)'!L2891/1000</f>
        <v>0</v>
      </c>
      <c r="P2880" s="3">
        <f>'PVWatts Hourly Results (4)'!L2891/1000</f>
        <v>0</v>
      </c>
      <c r="Q2880" s="130">
        <f>'PVWatts Hourly Results (5)'!L2891/1000</f>
        <v>0</v>
      </c>
    </row>
    <row r="2881" spans="2:17" x14ac:dyDescent="0.25">
      <c r="B2881" s="8">
        <v>4</v>
      </c>
      <c r="C2881" s="9">
        <v>30</v>
      </c>
      <c r="D2881" s="134">
        <f>'PVWatts Hourly Results (1)'!C2892</f>
        <v>0</v>
      </c>
      <c r="E2881" s="127">
        <f>DATE(YEAR(Inputs!$D$5),Summary!B2881,Summary!C2881)+TIME(D2881,0,0)</f>
        <v>121</v>
      </c>
      <c r="F2881" s="4">
        <f t="shared" si="312"/>
        <v>0</v>
      </c>
      <c r="G2881" s="4">
        <f t="shared" si="310"/>
        <v>2</v>
      </c>
      <c r="H2881" s="4">
        <f t="shared" si="313"/>
        <v>1</v>
      </c>
      <c r="I2881" s="4">
        <f t="shared" si="314"/>
        <v>0</v>
      </c>
      <c r="J2881" s="4">
        <f t="shared" si="315"/>
        <v>0</v>
      </c>
      <c r="K2881" s="4">
        <f t="shared" si="311"/>
        <v>0</v>
      </c>
      <c r="L2881" s="5">
        <f t="shared" si="316"/>
        <v>0</v>
      </c>
      <c r="M2881" s="137">
        <f>'PVWatts Hourly Results (1)'!L2892/1000</f>
        <v>0</v>
      </c>
      <c r="N2881" s="3">
        <f>'PVWatts Hourly Results (2)'!L2892/1000</f>
        <v>0</v>
      </c>
      <c r="O2881" s="3">
        <f>'PVWatts Hourly Results (3)'!L2892/1000</f>
        <v>0</v>
      </c>
      <c r="P2881" s="3">
        <f>'PVWatts Hourly Results (4)'!L2892/1000</f>
        <v>0</v>
      </c>
      <c r="Q2881" s="130">
        <f>'PVWatts Hourly Results (5)'!L2892/1000</f>
        <v>0</v>
      </c>
    </row>
    <row r="2882" spans="2:17" x14ac:dyDescent="0.25">
      <c r="B2882" s="8">
        <v>4</v>
      </c>
      <c r="C2882" s="9">
        <v>30</v>
      </c>
      <c r="D2882" s="134">
        <f>'PVWatts Hourly Results (1)'!C2893</f>
        <v>0</v>
      </c>
      <c r="E2882" s="127">
        <f>DATE(YEAR(Inputs!$D$5),Summary!B2882,Summary!C2882)+TIME(D2882,0,0)</f>
        <v>121</v>
      </c>
      <c r="F2882" s="4">
        <f t="shared" si="312"/>
        <v>0</v>
      </c>
      <c r="G2882" s="4">
        <f t="shared" si="310"/>
        <v>2</v>
      </c>
      <c r="H2882" s="4">
        <f t="shared" si="313"/>
        <v>1</v>
      </c>
      <c r="I2882" s="4">
        <f t="shared" si="314"/>
        <v>0</v>
      </c>
      <c r="J2882" s="4">
        <f t="shared" si="315"/>
        <v>0</v>
      </c>
      <c r="K2882" s="4">
        <f t="shared" si="311"/>
        <v>0</v>
      </c>
      <c r="L2882" s="5">
        <f t="shared" si="316"/>
        <v>0</v>
      </c>
      <c r="M2882" s="137">
        <f>'PVWatts Hourly Results (1)'!L2893/1000</f>
        <v>0</v>
      </c>
      <c r="N2882" s="3">
        <f>'PVWatts Hourly Results (2)'!L2893/1000</f>
        <v>0</v>
      </c>
      <c r="O2882" s="3">
        <f>'PVWatts Hourly Results (3)'!L2893/1000</f>
        <v>0</v>
      </c>
      <c r="P2882" s="3">
        <f>'PVWatts Hourly Results (4)'!L2893/1000</f>
        <v>0</v>
      </c>
      <c r="Q2882" s="130">
        <f>'PVWatts Hourly Results (5)'!L2893/1000</f>
        <v>0</v>
      </c>
    </row>
    <row r="2883" spans="2:17" x14ac:dyDescent="0.25">
      <c r="B2883" s="8">
        <v>4</v>
      </c>
      <c r="C2883" s="9">
        <v>30</v>
      </c>
      <c r="D2883" s="134">
        <f>'PVWatts Hourly Results (1)'!C2894</f>
        <v>0</v>
      </c>
      <c r="E2883" s="127">
        <f>DATE(YEAR(Inputs!$D$5),Summary!B2883,Summary!C2883)+TIME(D2883,0,0)</f>
        <v>121</v>
      </c>
      <c r="F2883" s="4">
        <f t="shared" si="312"/>
        <v>0</v>
      </c>
      <c r="G2883" s="4">
        <f t="shared" si="310"/>
        <v>2</v>
      </c>
      <c r="H2883" s="4">
        <f t="shared" si="313"/>
        <v>1</v>
      </c>
      <c r="I2883" s="4">
        <f t="shared" si="314"/>
        <v>0</v>
      </c>
      <c r="J2883" s="4">
        <f t="shared" si="315"/>
        <v>0</v>
      </c>
      <c r="K2883" s="4">
        <f t="shared" si="311"/>
        <v>0</v>
      </c>
      <c r="L2883" s="5">
        <f t="shared" si="316"/>
        <v>0</v>
      </c>
      <c r="M2883" s="137">
        <f>'PVWatts Hourly Results (1)'!L2894/1000</f>
        <v>0</v>
      </c>
      <c r="N2883" s="3">
        <f>'PVWatts Hourly Results (2)'!L2894/1000</f>
        <v>0</v>
      </c>
      <c r="O2883" s="3">
        <f>'PVWatts Hourly Results (3)'!L2894/1000</f>
        <v>0</v>
      </c>
      <c r="P2883" s="3">
        <f>'PVWatts Hourly Results (4)'!L2894/1000</f>
        <v>0</v>
      </c>
      <c r="Q2883" s="130">
        <f>'PVWatts Hourly Results (5)'!L2894/1000</f>
        <v>0</v>
      </c>
    </row>
    <row r="2884" spans="2:17" x14ac:dyDescent="0.25">
      <c r="B2884" s="8">
        <v>4</v>
      </c>
      <c r="C2884" s="9">
        <v>30</v>
      </c>
      <c r="D2884" s="134">
        <f>'PVWatts Hourly Results (1)'!C2895</f>
        <v>0</v>
      </c>
      <c r="E2884" s="127">
        <f>DATE(YEAR(Inputs!$D$5),Summary!B2884,Summary!C2884)+TIME(D2884,0,0)</f>
        <v>121</v>
      </c>
      <c r="F2884" s="4">
        <f t="shared" si="312"/>
        <v>0</v>
      </c>
      <c r="G2884" s="4">
        <f t="shared" si="310"/>
        <v>2</v>
      </c>
      <c r="H2884" s="4">
        <f t="shared" si="313"/>
        <v>1</v>
      </c>
      <c r="I2884" s="4">
        <f t="shared" si="314"/>
        <v>0</v>
      </c>
      <c r="J2884" s="4">
        <f t="shared" si="315"/>
        <v>0</v>
      </c>
      <c r="K2884" s="4">
        <f t="shared" si="311"/>
        <v>0</v>
      </c>
      <c r="L2884" s="5">
        <f t="shared" si="316"/>
        <v>0</v>
      </c>
      <c r="M2884" s="137">
        <f>'PVWatts Hourly Results (1)'!L2895/1000</f>
        <v>0</v>
      </c>
      <c r="N2884" s="3">
        <f>'PVWatts Hourly Results (2)'!L2895/1000</f>
        <v>0</v>
      </c>
      <c r="O2884" s="3">
        <f>'PVWatts Hourly Results (3)'!L2895/1000</f>
        <v>0</v>
      </c>
      <c r="P2884" s="3">
        <f>'PVWatts Hourly Results (4)'!L2895/1000</f>
        <v>0</v>
      </c>
      <c r="Q2884" s="130">
        <f>'PVWatts Hourly Results (5)'!L2895/1000</f>
        <v>0</v>
      </c>
    </row>
    <row r="2885" spans="2:17" x14ac:dyDescent="0.25">
      <c r="B2885" s="8">
        <v>4</v>
      </c>
      <c r="C2885" s="9">
        <v>30</v>
      </c>
      <c r="D2885" s="134">
        <f>'PVWatts Hourly Results (1)'!C2896</f>
        <v>0</v>
      </c>
      <c r="E2885" s="127">
        <f>DATE(YEAR(Inputs!$D$5),Summary!B2885,Summary!C2885)+TIME(D2885,0,0)</f>
        <v>121</v>
      </c>
      <c r="F2885" s="4">
        <f t="shared" si="312"/>
        <v>0</v>
      </c>
      <c r="G2885" s="4">
        <f t="shared" si="310"/>
        <v>2</v>
      </c>
      <c r="H2885" s="4">
        <f t="shared" si="313"/>
        <v>1</v>
      </c>
      <c r="I2885" s="4">
        <f t="shared" si="314"/>
        <v>0</v>
      </c>
      <c r="J2885" s="4">
        <f t="shared" si="315"/>
        <v>0</v>
      </c>
      <c r="K2885" s="4">
        <f t="shared" si="311"/>
        <v>0</v>
      </c>
      <c r="L2885" s="5">
        <f t="shared" si="316"/>
        <v>0</v>
      </c>
      <c r="M2885" s="137">
        <f>'PVWatts Hourly Results (1)'!L2896/1000</f>
        <v>0</v>
      </c>
      <c r="N2885" s="3">
        <f>'PVWatts Hourly Results (2)'!L2896/1000</f>
        <v>0</v>
      </c>
      <c r="O2885" s="3">
        <f>'PVWatts Hourly Results (3)'!L2896/1000</f>
        <v>0</v>
      </c>
      <c r="P2885" s="3">
        <f>'PVWatts Hourly Results (4)'!L2896/1000</f>
        <v>0</v>
      </c>
      <c r="Q2885" s="130">
        <f>'PVWatts Hourly Results (5)'!L2896/1000</f>
        <v>0</v>
      </c>
    </row>
    <row r="2886" spans="2:17" x14ac:dyDescent="0.25">
      <c r="B2886" s="8">
        <v>4</v>
      </c>
      <c r="C2886" s="9">
        <v>30</v>
      </c>
      <c r="D2886" s="134">
        <f>'PVWatts Hourly Results (1)'!C2897</f>
        <v>0</v>
      </c>
      <c r="E2886" s="127">
        <f>DATE(YEAR(Inputs!$D$5),Summary!B2886,Summary!C2886)+TIME(D2886,0,0)</f>
        <v>121</v>
      </c>
      <c r="F2886" s="4">
        <f t="shared" si="312"/>
        <v>0</v>
      </c>
      <c r="G2886" s="4">
        <f t="shared" si="310"/>
        <v>2</v>
      </c>
      <c r="H2886" s="4">
        <f t="shared" si="313"/>
        <v>1</v>
      </c>
      <c r="I2886" s="4">
        <f t="shared" si="314"/>
        <v>0</v>
      </c>
      <c r="J2886" s="4">
        <f t="shared" si="315"/>
        <v>0</v>
      </c>
      <c r="K2886" s="4">
        <f t="shared" si="311"/>
        <v>0</v>
      </c>
      <c r="L2886" s="5">
        <f t="shared" si="316"/>
        <v>0</v>
      </c>
      <c r="M2886" s="137">
        <f>'PVWatts Hourly Results (1)'!L2897/1000</f>
        <v>0</v>
      </c>
      <c r="N2886" s="3">
        <f>'PVWatts Hourly Results (2)'!L2897/1000</f>
        <v>0</v>
      </c>
      <c r="O2886" s="3">
        <f>'PVWatts Hourly Results (3)'!L2897/1000</f>
        <v>0</v>
      </c>
      <c r="P2886" s="3">
        <f>'PVWatts Hourly Results (4)'!L2897/1000</f>
        <v>0</v>
      </c>
      <c r="Q2886" s="130">
        <f>'PVWatts Hourly Results (5)'!L2897/1000</f>
        <v>0</v>
      </c>
    </row>
    <row r="2887" spans="2:17" x14ac:dyDescent="0.25">
      <c r="B2887" s="8">
        <v>4</v>
      </c>
      <c r="C2887" s="9">
        <v>30</v>
      </c>
      <c r="D2887" s="134">
        <f>'PVWatts Hourly Results (1)'!C2898</f>
        <v>0</v>
      </c>
      <c r="E2887" s="127">
        <f>DATE(YEAR(Inputs!$D$5),Summary!B2887,Summary!C2887)+TIME(D2887,0,0)</f>
        <v>121</v>
      </c>
      <c r="F2887" s="4">
        <f t="shared" si="312"/>
        <v>0</v>
      </c>
      <c r="G2887" s="4">
        <f t="shared" si="310"/>
        <v>2</v>
      </c>
      <c r="H2887" s="4">
        <f t="shared" si="313"/>
        <v>1</v>
      </c>
      <c r="I2887" s="4">
        <f t="shared" si="314"/>
        <v>0</v>
      </c>
      <c r="J2887" s="4">
        <f t="shared" si="315"/>
        <v>0</v>
      </c>
      <c r="K2887" s="4">
        <f t="shared" si="311"/>
        <v>0</v>
      </c>
      <c r="L2887" s="5">
        <f t="shared" si="316"/>
        <v>0</v>
      </c>
      <c r="M2887" s="137">
        <f>'PVWatts Hourly Results (1)'!L2898/1000</f>
        <v>0</v>
      </c>
      <c r="N2887" s="3">
        <f>'PVWatts Hourly Results (2)'!L2898/1000</f>
        <v>0</v>
      </c>
      <c r="O2887" s="3">
        <f>'PVWatts Hourly Results (3)'!L2898/1000</f>
        <v>0</v>
      </c>
      <c r="P2887" s="3">
        <f>'PVWatts Hourly Results (4)'!L2898/1000</f>
        <v>0</v>
      </c>
      <c r="Q2887" s="130">
        <f>'PVWatts Hourly Results (5)'!L2898/1000</f>
        <v>0</v>
      </c>
    </row>
    <row r="2888" spans="2:17" x14ac:dyDescent="0.25">
      <c r="B2888" s="8">
        <v>4</v>
      </c>
      <c r="C2888" s="9">
        <v>30</v>
      </c>
      <c r="D2888" s="134">
        <f>'PVWatts Hourly Results (1)'!C2899</f>
        <v>0</v>
      </c>
      <c r="E2888" s="127">
        <f>DATE(YEAR(Inputs!$D$5),Summary!B2888,Summary!C2888)+TIME(D2888,0,0)</f>
        <v>121</v>
      </c>
      <c r="F2888" s="4">
        <f t="shared" si="312"/>
        <v>0</v>
      </c>
      <c r="G2888" s="4">
        <f t="shared" si="310"/>
        <v>2</v>
      </c>
      <c r="H2888" s="4">
        <f t="shared" si="313"/>
        <v>1</v>
      </c>
      <c r="I2888" s="4">
        <f t="shared" si="314"/>
        <v>0</v>
      </c>
      <c r="J2888" s="4">
        <f t="shared" si="315"/>
        <v>0</v>
      </c>
      <c r="K2888" s="4">
        <f t="shared" si="311"/>
        <v>0</v>
      </c>
      <c r="L2888" s="5">
        <f t="shared" si="316"/>
        <v>0</v>
      </c>
      <c r="M2888" s="137">
        <f>'PVWatts Hourly Results (1)'!L2899/1000</f>
        <v>0</v>
      </c>
      <c r="N2888" s="3">
        <f>'PVWatts Hourly Results (2)'!L2899/1000</f>
        <v>0</v>
      </c>
      <c r="O2888" s="3">
        <f>'PVWatts Hourly Results (3)'!L2899/1000</f>
        <v>0</v>
      </c>
      <c r="P2888" s="3">
        <f>'PVWatts Hourly Results (4)'!L2899/1000</f>
        <v>0</v>
      </c>
      <c r="Q2888" s="130">
        <f>'PVWatts Hourly Results (5)'!L2899/1000</f>
        <v>0</v>
      </c>
    </row>
    <row r="2889" spans="2:17" x14ac:dyDescent="0.25">
      <c r="B2889" s="8">
        <v>4</v>
      </c>
      <c r="C2889" s="9">
        <v>30</v>
      </c>
      <c r="D2889" s="134">
        <f>'PVWatts Hourly Results (1)'!C2900</f>
        <v>0</v>
      </c>
      <c r="E2889" s="127">
        <f>DATE(YEAR(Inputs!$D$5),Summary!B2889,Summary!C2889)+TIME(D2889,0,0)</f>
        <v>121</v>
      </c>
      <c r="F2889" s="4">
        <f t="shared" si="312"/>
        <v>0</v>
      </c>
      <c r="G2889" s="4">
        <f t="shared" si="310"/>
        <v>2</v>
      </c>
      <c r="H2889" s="4">
        <f t="shared" si="313"/>
        <v>1</v>
      </c>
      <c r="I2889" s="4">
        <f t="shared" si="314"/>
        <v>0</v>
      </c>
      <c r="J2889" s="4">
        <f t="shared" si="315"/>
        <v>0</v>
      </c>
      <c r="K2889" s="4">
        <f t="shared" si="311"/>
        <v>0</v>
      </c>
      <c r="L2889" s="5">
        <f t="shared" si="316"/>
        <v>0</v>
      </c>
      <c r="M2889" s="137">
        <f>'PVWatts Hourly Results (1)'!L2900/1000</f>
        <v>0</v>
      </c>
      <c r="N2889" s="3">
        <f>'PVWatts Hourly Results (2)'!L2900/1000</f>
        <v>0</v>
      </c>
      <c r="O2889" s="3">
        <f>'PVWatts Hourly Results (3)'!L2900/1000</f>
        <v>0</v>
      </c>
      <c r="P2889" s="3">
        <f>'PVWatts Hourly Results (4)'!L2900/1000</f>
        <v>0</v>
      </c>
      <c r="Q2889" s="130">
        <f>'PVWatts Hourly Results (5)'!L2900/1000</f>
        <v>0</v>
      </c>
    </row>
    <row r="2890" spans="2:17" x14ac:dyDescent="0.25">
      <c r="B2890" s="8">
        <v>4</v>
      </c>
      <c r="C2890" s="9">
        <v>30</v>
      </c>
      <c r="D2890" s="134">
        <f>'PVWatts Hourly Results (1)'!C2901</f>
        <v>0</v>
      </c>
      <c r="E2890" s="127">
        <f>DATE(YEAR(Inputs!$D$5),Summary!B2890,Summary!C2890)+TIME(D2890,0,0)</f>
        <v>121</v>
      </c>
      <c r="F2890" s="4">
        <f t="shared" si="312"/>
        <v>0</v>
      </c>
      <c r="G2890" s="4">
        <f t="shared" si="310"/>
        <v>2</v>
      </c>
      <c r="H2890" s="4">
        <f t="shared" si="313"/>
        <v>1</v>
      </c>
      <c r="I2890" s="4">
        <f t="shared" si="314"/>
        <v>0</v>
      </c>
      <c r="J2890" s="4">
        <f t="shared" si="315"/>
        <v>0</v>
      </c>
      <c r="K2890" s="4">
        <f t="shared" si="311"/>
        <v>0</v>
      </c>
      <c r="L2890" s="5">
        <f t="shared" si="316"/>
        <v>0</v>
      </c>
      <c r="M2890" s="137">
        <f>'PVWatts Hourly Results (1)'!L2901/1000</f>
        <v>0</v>
      </c>
      <c r="N2890" s="3">
        <f>'PVWatts Hourly Results (2)'!L2901/1000</f>
        <v>0</v>
      </c>
      <c r="O2890" s="3">
        <f>'PVWatts Hourly Results (3)'!L2901/1000</f>
        <v>0</v>
      </c>
      <c r="P2890" s="3">
        <f>'PVWatts Hourly Results (4)'!L2901/1000</f>
        <v>0</v>
      </c>
      <c r="Q2890" s="130">
        <f>'PVWatts Hourly Results (5)'!L2901/1000</f>
        <v>0</v>
      </c>
    </row>
    <row r="2891" spans="2:17" x14ac:dyDescent="0.25">
      <c r="B2891" s="8">
        <v>4</v>
      </c>
      <c r="C2891" s="9">
        <v>30</v>
      </c>
      <c r="D2891" s="134">
        <f>'PVWatts Hourly Results (1)'!C2902</f>
        <v>0</v>
      </c>
      <c r="E2891" s="127">
        <f>DATE(YEAR(Inputs!$D$5),Summary!B2891,Summary!C2891)+TIME(D2891,0,0)</f>
        <v>121</v>
      </c>
      <c r="F2891" s="4">
        <f t="shared" si="312"/>
        <v>0</v>
      </c>
      <c r="G2891" s="4">
        <f t="shared" si="310"/>
        <v>2</v>
      </c>
      <c r="H2891" s="4">
        <f t="shared" si="313"/>
        <v>1</v>
      </c>
      <c r="I2891" s="4">
        <f t="shared" si="314"/>
        <v>0</v>
      </c>
      <c r="J2891" s="4">
        <f t="shared" si="315"/>
        <v>0</v>
      </c>
      <c r="K2891" s="4">
        <f t="shared" si="311"/>
        <v>0</v>
      </c>
      <c r="L2891" s="5">
        <f t="shared" si="316"/>
        <v>0</v>
      </c>
      <c r="M2891" s="137">
        <f>'PVWatts Hourly Results (1)'!L2902/1000</f>
        <v>0</v>
      </c>
      <c r="N2891" s="3">
        <f>'PVWatts Hourly Results (2)'!L2902/1000</f>
        <v>0</v>
      </c>
      <c r="O2891" s="3">
        <f>'PVWatts Hourly Results (3)'!L2902/1000</f>
        <v>0</v>
      </c>
      <c r="P2891" s="3">
        <f>'PVWatts Hourly Results (4)'!L2902/1000</f>
        <v>0</v>
      </c>
      <c r="Q2891" s="130">
        <f>'PVWatts Hourly Results (5)'!L2902/1000</f>
        <v>0</v>
      </c>
    </row>
    <row r="2892" spans="2:17" x14ac:dyDescent="0.25">
      <c r="B2892" s="8">
        <v>4</v>
      </c>
      <c r="C2892" s="9">
        <v>30</v>
      </c>
      <c r="D2892" s="134">
        <f>'PVWatts Hourly Results (1)'!C2903</f>
        <v>0</v>
      </c>
      <c r="E2892" s="127">
        <f>DATE(YEAR(Inputs!$D$5),Summary!B2892,Summary!C2892)+TIME(D2892,0,0)</f>
        <v>121</v>
      </c>
      <c r="F2892" s="4">
        <f t="shared" si="312"/>
        <v>0</v>
      </c>
      <c r="G2892" s="4">
        <f t="shared" si="310"/>
        <v>2</v>
      </c>
      <c r="H2892" s="4">
        <f t="shared" si="313"/>
        <v>1</v>
      </c>
      <c r="I2892" s="4">
        <f t="shared" si="314"/>
        <v>0</v>
      </c>
      <c r="J2892" s="4">
        <f t="shared" si="315"/>
        <v>0</v>
      </c>
      <c r="K2892" s="4">
        <f t="shared" si="311"/>
        <v>0</v>
      </c>
      <c r="L2892" s="5">
        <f t="shared" si="316"/>
        <v>0</v>
      </c>
      <c r="M2892" s="137">
        <f>'PVWatts Hourly Results (1)'!L2903/1000</f>
        <v>0</v>
      </c>
      <c r="N2892" s="3">
        <f>'PVWatts Hourly Results (2)'!L2903/1000</f>
        <v>0</v>
      </c>
      <c r="O2892" s="3">
        <f>'PVWatts Hourly Results (3)'!L2903/1000</f>
        <v>0</v>
      </c>
      <c r="P2892" s="3">
        <f>'PVWatts Hourly Results (4)'!L2903/1000</f>
        <v>0</v>
      </c>
      <c r="Q2892" s="130">
        <f>'PVWatts Hourly Results (5)'!L2903/1000</f>
        <v>0</v>
      </c>
    </row>
    <row r="2893" spans="2:17" x14ac:dyDescent="0.25">
      <c r="B2893" s="8">
        <v>4</v>
      </c>
      <c r="C2893" s="9">
        <v>30</v>
      </c>
      <c r="D2893" s="134">
        <f>'PVWatts Hourly Results (1)'!C2904</f>
        <v>0</v>
      </c>
      <c r="E2893" s="127">
        <f>DATE(YEAR(Inputs!$D$5),Summary!B2893,Summary!C2893)+TIME(D2893,0,0)</f>
        <v>121</v>
      </c>
      <c r="F2893" s="4">
        <f t="shared" si="312"/>
        <v>0</v>
      </c>
      <c r="G2893" s="4">
        <f t="shared" si="310"/>
        <v>2</v>
      </c>
      <c r="H2893" s="4">
        <f t="shared" si="313"/>
        <v>1</v>
      </c>
      <c r="I2893" s="4">
        <f t="shared" si="314"/>
        <v>0</v>
      </c>
      <c r="J2893" s="4">
        <f t="shared" si="315"/>
        <v>0</v>
      </c>
      <c r="K2893" s="4">
        <f t="shared" si="311"/>
        <v>0</v>
      </c>
      <c r="L2893" s="5">
        <f t="shared" si="316"/>
        <v>0</v>
      </c>
      <c r="M2893" s="137">
        <f>'PVWatts Hourly Results (1)'!L2904/1000</f>
        <v>0</v>
      </c>
      <c r="N2893" s="3">
        <f>'PVWatts Hourly Results (2)'!L2904/1000</f>
        <v>0</v>
      </c>
      <c r="O2893" s="3">
        <f>'PVWatts Hourly Results (3)'!L2904/1000</f>
        <v>0</v>
      </c>
      <c r="P2893" s="3">
        <f>'PVWatts Hourly Results (4)'!L2904/1000</f>
        <v>0</v>
      </c>
      <c r="Q2893" s="130">
        <f>'PVWatts Hourly Results (5)'!L2904/1000</f>
        <v>0</v>
      </c>
    </row>
    <row r="2894" spans="2:17" x14ac:dyDescent="0.25">
      <c r="B2894" s="8">
        <v>4</v>
      </c>
      <c r="C2894" s="9">
        <v>30</v>
      </c>
      <c r="D2894" s="134">
        <f>'PVWatts Hourly Results (1)'!C2905</f>
        <v>0</v>
      </c>
      <c r="E2894" s="127">
        <f>DATE(YEAR(Inputs!$D$5),Summary!B2894,Summary!C2894)+TIME(D2894,0,0)</f>
        <v>121</v>
      </c>
      <c r="F2894" s="4">
        <f t="shared" si="312"/>
        <v>0</v>
      </c>
      <c r="G2894" s="4">
        <f t="shared" si="310"/>
        <v>2</v>
      </c>
      <c r="H2894" s="4">
        <f t="shared" si="313"/>
        <v>1</v>
      </c>
      <c r="I2894" s="4">
        <f t="shared" si="314"/>
        <v>0</v>
      </c>
      <c r="J2894" s="4">
        <f t="shared" si="315"/>
        <v>0</v>
      </c>
      <c r="K2894" s="4">
        <f t="shared" si="311"/>
        <v>0</v>
      </c>
      <c r="L2894" s="5">
        <f t="shared" si="316"/>
        <v>0</v>
      </c>
      <c r="M2894" s="137">
        <f>'PVWatts Hourly Results (1)'!L2905/1000</f>
        <v>0</v>
      </c>
      <c r="N2894" s="3">
        <f>'PVWatts Hourly Results (2)'!L2905/1000</f>
        <v>0</v>
      </c>
      <c r="O2894" s="3">
        <f>'PVWatts Hourly Results (3)'!L2905/1000</f>
        <v>0</v>
      </c>
      <c r="P2894" s="3">
        <f>'PVWatts Hourly Results (4)'!L2905/1000</f>
        <v>0</v>
      </c>
      <c r="Q2894" s="130">
        <f>'PVWatts Hourly Results (5)'!L2905/1000</f>
        <v>0</v>
      </c>
    </row>
    <row r="2895" spans="2:17" x14ac:dyDescent="0.25">
      <c r="B2895" s="8">
        <v>4</v>
      </c>
      <c r="C2895" s="9">
        <v>30</v>
      </c>
      <c r="D2895" s="134">
        <f>'PVWatts Hourly Results (1)'!C2906</f>
        <v>0</v>
      </c>
      <c r="E2895" s="127">
        <f>DATE(YEAR(Inputs!$D$5),Summary!B2895,Summary!C2895)+TIME(D2895,0,0)</f>
        <v>121</v>
      </c>
      <c r="F2895" s="4">
        <f t="shared" si="312"/>
        <v>0</v>
      </c>
      <c r="G2895" s="4">
        <f t="shared" si="310"/>
        <v>2</v>
      </c>
      <c r="H2895" s="4">
        <f t="shared" si="313"/>
        <v>1</v>
      </c>
      <c r="I2895" s="4">
        <f t="shared" si="314"/>
        <v>0</v>
      </c>
      <c r="J2895" s="4">
        <f t="shared" si="315"/>
        <v>0</v>
      </c>
      <c r="K2895" s="4">
        <f t="shared" si="311"/>
        <v>0</v>
      </c>
      <c r="L2895" s="5">
        <f t="shared" si="316"/>
        <v>0</v>
      </c>
      <c r="M2895" s="137">
        <f>'PVWatts Hourly Results (1)'!L2906/1000</f>
        <v>0</v>
      </c>
      <c r="N2895" s="3">
        <f>'PVWatts Hourly Results (2)'!L2906/1000</f>
        <v>0</v>
      </c>
      <c r="O2895" s="3">
        <f>'PVWatts Hourly Results (3)'!L2906/1000</f>
        <v>0</v>
      </c>
      <c r="P2895" s="3">
        <f>'PVWatts Hourly Results (4)'!L2906/1000</f>
        <v>0</v>
      </c>
      <c r="Q2895" s="130">
        <f>'PVWatts Hourly Results (5)'!L2906/1000</f>
        <v>0</v>
      </c>
    </row>
    <row r="2896" spans="2:17" x14ac:dyDescent="0.25">
      <c r="B2896" s="8">
        <v>4</v>
      </c>
      <c r="C2896" s="9">
        <v>30</v>
      </c>
      <c r="D2896" s="134">
        <f>'PVWatts Hourly Results (1)'!C2907</f>
        <v>0</v>
      </c>
      <c r="E2896" s="127">
        <f>DATE(YEAR(Inputs!$D$5),Summary!B2896,Summary!C2896)+TIME(D2896,0,0)</f>
        <v>121</v>
      </c>
      <c r="F2896" s="4">
        <f t="shared" si="312"/>
        <v>0</v>
      </c>
      <c r="G2896" s="4">
        <f t="shared" si="310"/>
        <v>2</v>
      </c>
      <c r="H2896" s="4">
        <f t="shared" si="313"/>
        <v>1</v>
      </c>
      <c r="I2896" s="4">
        <f t="shared" si="314"/>
        <v>0</v>
      </c>
      <c r="J2896" s="4">
        <f t="shared" si="315"/>
        <v>0</v>
      </c>
      <c r="K2896" s="4">
        <f t="shared" si="311"/>
        <v>0</v>
      </c>
      <c r="L2896" s="5">
        <f t="shared" si="316"/>
        <v>0</v>
      </c>
      <c r="M2896" s="137">
        <f>'PVWatts Hourly Results (1)'!L2907/1000</f>
        <v>0</v>
      </c>
      <c r="N2896" s="3">
        <f>'PVWatts Hourly Results (2)'!L2907/1000</f>
        <v>0</v>
      </c>
      <c r="O2896" s="3">
        <f>'PVWatts Hourly Results (3)'!L2907/1000</f>
        <v>0</v>
      </c>
      <c r="P2896" s="3">
        <f>'PVWatts Hourly Results (4)'!L2907/1000</f>
        <v>0</v>
      </c>
      <c r="Q2896" s="130">
        <f>'PVWatts Hourly Results (5)'!L2907/1000</f>
        <v>0</v>
      </c>
    </row>
    <row r="2897" spans="2:17" x14ac:dyDescent="0.25">
      <c r="B2897" s="8">
        <v>4</v>
      </c>
      <c r="C2897" s="9">
        <v>30</v>
      </c>
      <c r="D2897" s="134">
        <f>'PVWatts Hourly Results (1)'!C2908</f>
        <v>0</v>
      </c>
      <c r="E2897" s="127">
        <f>DATE(YEAR(Inputs!$D$5),Summary!B2897,Summary!C2897)+TIME(D2897,0,0)</f>
        <v>121</v>
      </c>
      <c r="F2897" s="4">
        <f t="shared" si="312"/>
        <v>0</v>
      </c>
      <c r="G2897" s="4">
        <f t="shared" si="310"/>
        <v>2</v>
      </c>
      <c r="H2897" s="4">
        <f t="shared" si="313"/>
        <v>1</v>
      </c>
      <c r="I2897" s="4">
        <f t="shared" si="314"/>
        <v>0</v>
      </c>
      <c r="J2897" s="4">
        <f t="shared" si="315"/>
        <v>0</v>
      </c>
      <c r="K2897" s="4">
        <f t="shared" si="311"/>
        <v>0</v>
      </c>
      <c r="L2897" s="5">
        <f t="shared" si="316"/>
        <v>0</v>
      </c>
      <c r="M2897" s="137">
        <f>'PVWatts Hourly Results (1)'!L2908/1000</f>
        <v>0</v>
      </c>
      <c r="N2897" s="3">
        <f>'PVWatts Hourly Results (2)'!L2908/1000</f>
        <v>0</v>
      </c>
      <c r="O2897" s="3">
        <f>'PVWatts Hourly Results (3)'!L2908/1000</f>
        <v>0</v>
      </c>
      <c r="P2897" s="3">
        <f>'PVWatts Hourly Results (4)'!L2908/1000</f>
        <v>0</v>
      </c>
      <c r="Q2897" s="130">
        <f>'PVWatts Hourly Results (5)'!L2908/1000</f>
        <v>0</v>
      </c>
    </row>
    <row r="2898" spans="2:17" x14ac:dyDescent="0.25">
      <c r="B2898" s="8">
        <v>4</v>
      </c>
      <c r="C2898" s="9">
        <v>30</v>
      </c>
      <c r="D2898" s="134">
        <f>'PVWatts Hourly Results (1)'!C2909</f>
        <v>0</v>
      </c>
      <c r="E2898" s="127">
        <f>DATE(YEAR(Inputs!$D$5),Summary!B2898,Summary!C2898)+TIME(D2898,0,0)</f>
        <v>121</v>
      </c>
      <c r="F2898" s="4">
        <f t="shared" si="312"/>
        <v>0</v>
      </c>
      <c r="G2898" s="4">
        <f t="shared" si="310"/>
        <v>2</v>
      </c>
      <c r="H2898" s="4">
        <f t="shared" si="313"/>
        <v>1</v>
      </c>
      <c r="I2898" s="4">
        <f t="shared" si="314"/>
        <v>0</v>
      </c>
      <c r="J2898" s="4">
        <f t="shared" si="315"/>
        <v>0</v>
      </c>
      <c r="K2898" s="4">
        <f t="shared" si="311"/>
        <v>0</v>
      </c>
      <c r="L2898" s="5">
        <f t="shared" si="316"/>
        <v>0</v>
      </c>
      <c r="M2898" s="137">
        <f>'PVWatts Hourly Results (1)'!L2909/1000</f>
        <v>0</v>
      </c>
      <c r="N2898" s="3">
        <f>'PVWatts Hourly Results (2)'!L2909/1000</f>
        <v>0</v>
      </c>
      <c r="O2898" s="3">
        <f>'PVWatts Hourly Results (3)'!L2909/1000</f>
        <v>0</v>
      </c>
      <c r="P2898" s="3">
        <f>'PVWatts Hourly Results (4)'!L2909/1000</f>
        <v>0</v>
      </c>
      <c r="Q2898" s="130">
        <f>'PVWatts Hourly Results (5)'!L2909/1000</f>
        <v>0</v>
      </c>
    </row>
    <row r="2899" spans="2:17" x14ac:dyDescent="0.25">
      <c r="B2899" s="8">
        <v>4</v>
      </c>
      <c r="C2899" s="9">
        <v>30</v>
      </c>
      <c r="D2899" s="134">
        <f>'PVWatts Hourly Results (1)'!C2910</f>
        <v>0</v>
      </c>
      <c r="E2899" s="127">
        <f>DATE(YEAR(Inputs!$D$5),Summary!B2899,Summary!C2899)+TIME(D2899,0,0)</f>
        <v>121</v>
      </c>
      <c r="F2899" s="4">
        <f t="shared" si="312"/>
        <v>0</v>
      </c>
      <c r="G2899" s="4">
        <f t="shared" si="310"/>
        <v>2</v>
      </c>
      <c r="H2899" s="4">
        <f t="shared" si="313"/>
        <v>1</v>
      </c>
      <c r="I2899" s="4">
        <f t="shared" si="314"/>
        <v>0</v>
      </c>
      <c r="J2899" s="4">
        <f t="shared" si="315"/>
        <v>0</v>
      </c>
      <c r="K2899" s="4">
        <f t="shared" si="311"/>
        <v>0</v>
      </c>
      <c r="L2899" s="5">
        <f t="shared" si="316"/>
        <v>0</v>
      </c>
      <c r="M2899" s="137">
        <f>'PVWatts Hourly Results (1)'!L2910/1000</f>
        <v>0</v>
      </c>
      <c r="N2899" s="3">
        <f>'PVWatts Hourly Results (2)'!L2910/1000</f>
        <v>0</v>
      </c>
      <c r="O2899" s="3">
        <f>'PVWatts Hourly Results (3)'!L2910/1000</f>
        <v>0</v>
      </c>
      <c r="P2899" s="3">
        <f>'PVWatts Hourly Results (4)'!L2910/1000</f>
        <v>0</v>
      </c>
      <c r="Q2899" s="130">
        <f>'PVWatts Hourly Results (5)'!L2910/1000</f>
        <v>0</v>
      </c>
    </row>
    <row r="2900" spans="2:17" x14ac:dyDescent="0.25">
      <c r="B2900" s="8">
        <v>4</v>
      </c>
      <c r="C2900" s="9">
        <v>30</v>
      </c>
      <c r="D2900" s="134">
        <f>'PVWatts Hourly Results (1)'!C2911</f>
        <v>0</v>
      </c>
      <c r="E2900" s="127">
        <f>DATE(YEAR(Inputs!$D$5),Summary!B2900,Summary!C2900)+TIME(D2900,0,0)</f>
        <v>121</v>
      </c>
      <c r="F2900" s="4">
        <f t="shared" si="312"/>
        <v>0</v>
      </c>
      <c r="G2900" s="4">
        <f t="shared" si="310"/>
        <v>2</v>
      </c>
      <c r="H2900" s="4">
        <f t="shared" si="313"/>
        <v>1</v>
      </c>
      <c r="I2900" s="4">
        <f t="shared" si="314"/>
        <v>0</v>
      </c>
      <c r="J2900" s="4">
        <f t="shared" si="315"/>
        <v>0</v>
      </c>
      <c r="K2900" s="4">
        <f t="shared" si="311"/>
        <v>0</v>
      </c>
      <c r="L2900" s="5">
        <f t="shared" si="316"/>
        <v>0</v>
      </c>
      <c r="M2900" s="137">
        <f>'PVWatts Hourly Results (1)'!L2911/1000</f>
        <v>0</v>
      </c>
      <c r="N2900" s="3">
        <f>'PVWatts Hourly Results (2)'!L2911/1000</f>
        <v>0</v>
      </c>
      <c r="O2900" s="3">
        <f>'PVWatts Hourly Results (3)'!L2911/1000</f>
        <v>0</v>
      </c>
      <c r="P2900" s="3">
        <f>'PVWatts Hourly Results (4)'!L2911/1000</f>
        <v>0</v>
      </c>
      <c r="Q2900" s="130">
        <f>'PVWatts Hourly Results (5)'!L2911/1000</f>
        <v>0</v>
      </c>
    </row>
    <row r="2901" spans="2:17" x14ac:dyDescent="0.25">
      <c r="B2901" s="8">
        <v>4</v>
      </c>
      <c r="C2901" s="9">
        <v>30</v>
      </c>
      <c r="D2901" s="134">
        <f>'PVWatts Hourly Results (1)'!C2912</f>
        <v>0</v>
      </c>
      <c r="E2901" s="127">
        <f>DATE(YEAR(Inputs!$D$5),Summary!B2901,Summary!C2901)+TIME(D2901,0,0)</f>
        <v>121</v>
      </c>
      <c r="F2901" s="4">
        <f t="shared" si="312"/>
        <v>0</v>
      </c>
      <c r="G2901" s="4">
        <f t="shared" si="310"/>
        <v>2</v>
      </c>
      <c r="H2901" s="4">
        <f t="shared" si="313"/>
        <v>1</v>
      </c>
      <c r="I2901" s="4">
        <f t="shared" si="314"/>
        <v>0</v>
      </c>
      <c r="J2901" s="4">
        <f t="shared" si="315"/>
        <v>0</v>
      </c>
      <c r="K2901" s="4">
        <f t="shared" si="311"/>
        <v>0</v>
      </c>
      <c r="L2901" s="5">
        <f t="shared" si="316"/>
        <v>0</v>
      </c>
      <c r="M2901" s="137">
        <f>'PVWatts Hourly Results (1)'!L2912/1000</f>
        <v>0</v>
      </c>
      <c r="N2901" s="3">
        <f>'PVWatts Hourly Results (2)'!L2912/1000</f>
        <v>0</v>
      </c>
      <c r="O2901" s="3">
        <f>'PVWatts Hourly Results (3)'!L2912/1000</f>
        <v>0</v>
      </c>
      <c r="P2901" s="3">
        <f>'PVWatts Hourly Results (4)'!L2912/1000</f>
        <v>0</v>
      </c>
      <c r="Q2901" s="130">
        <f>'PVWatts Hourly Results (5)'!L2912/1000</f>
        <v>0</v>
      </c>
    </row>
    <row r="2902" spans="2:17" x14ac:dyDescent="0.25">
      <c r="B2902" s="8">
        <v>5</v>
      </c>
      <c r="C2902" s="9">
        <v>1</v>
      </c>
      <c r="D2902" s="134">
        <f>'PVWatts Hourly Results (1)'!C2913</f>
        <v>0</v>
      </c>
      <c r="E2902" s="127">
        <f>DATE(YEAR(Inputs!$D$5),Summary!B2902,Summary!C2902)+TIME(D2902,0,0)</f>
        <v>122</v>
      </c>
      <c r="F2902" s="4">
        <f t="shared" si="312"/>
        <v>0</v>
      </c>
      <c r="G2902" s="4">
        <f t="shared" ref="G2902:G2965" si="317">WEEKDAY(E2902)</f>
        <v>3</v>
      </c>
      <c r="H2902" s="4">
        <f t="shared" si="313"/>
        <v>1</v>
      </c>
      <c r="I2902" s="4">
        <f t="shared" si="314"/>
        <v>0</v>
      </c>
      <c r="J2902" s="4">
        <f t="shared" si="315"/>
        <v>0</v>
      </c>
      <c r="K2902" s="4">
        <f t="shared" ref="K2902:K2965" si="318">IF(OR(AND(B2902=7,C2902=4),AND(B2902=1,C2902=1)),1,0)</f>
        <v>0</v>
      </c>
      <c r="L2902" s="5">
        <f t="shared" si="316"/>
        <v>0</v>
      </c>
      <c r="M2902" s="137">
        <f>'PVWatts Hourly Results (1)'!L2913/1000</f>
        <v>0</v>
      </c>
      <c r="N2902" s="3">
        <f>'PVWatts Hourly Results (2)'!L2913/1000</f>
        <v>0</v>
      </c>
      <c r="O2902" s="3">
        <f>'PVWatts Hourly Results (3)'!L2913/1000</f>
        <v>0</v>
      </c>
      <c r="P2902" s="3">
        <f>'PVWatts Hourly Results (4)'!L2913/1000</f>
        <v>0</v>
      </c>
      <c r="Q2902" s="130">
        <f>'PVWatts Hourly Results (5)'!L2913/1000</f>
        <v>0</v>
      </c>
    </row>
    <row r="2903" spans="2:17" x14ac:dyDescent="0.25">
      <c r="B2903" s="8">
        <v>5</v>
      </c>
      <c r="C2903" s="9">
        <v>1</v>
      </c>
      <c r="D2903" s="134">
        <f>'PVWatts Hourly Results (1)'!C2914</f>
        <v>0</v>
      </c>
      <c r="E2903" s="127">
        <f>DATE(YEAR(Inputs!$D$5),Summary!B2903,Summary!C2903)+TIME(D2903,0,0)</f>
        <v>122</v>
      </c>
      <c r="F2903" s="4">
        <f t="shared" ref="F2903:F2966" si="319">IF(OR(B2903&lt;3,B2903=6,B2903=7,B2903=8),1,0)</f>
        <v>0</v>
      </c>
      <c r="G2903" s="4">
        <f t="shared" si="317"/>
        <v>3</v>
      </c>
      <c r="H2903" s="4">
        <f t="shared" ref="H2903:H2966" si="320">IF(OR(G2903=2,G2903=3,G2903=4,G2903=5,G2903=6),1,0)</f>
        <v>1</v>
      </c>
      <c r="I2903" s="4">
        <f t="shared" ref="I2903:I2966" si="321">IF(AND(B2903&gt;5,B2903&lt;9,D2903&gt;=13,D2903&lt;=16,H2903=1),1,0)</f>
        <v>0</v>
      </c>
      <c r="J2903" s="4">
        <f t="shared" ref="J2903:J2966" si="322">IF(AND(B2903&lt;3,OR(AND(D2903&gt;6,D2903&lt;9),AND(D2903&gt;17,D2903&lt;20)),H2903=1),1,0)</f>
        <v>0</v>
      </c>
      <c r="K2903" s="4">
        <f t="shared" si="318"/>
        <v>0</v>
      </c>
      <c r="L2903" s="5">
        <f t="shared" ref="L2903:L2966" si="323">IFERROR(IF(AND(F2903=1,H2903=1,OR(I2903=1,J2903=1),K2903=0),1,0),"")</f>
        <v>0</v>
      </c>
      <c r="M2903" s="137">
        <f>'PVWatts Hourly Results (1)'!L2914/1000</f>
        <v>0</v>
      </c>
      <c r="N2903" s="3">
        <f>'PVWatts Hourly Results (2)'!L2914/1000</f>
        <v>0</v>
      </c>
      <c r="O2903" s="3">
        <f>'PVWatts Hourly Results (3)'!L2914/1000</f>
        <v>0</v>
      </c>
      <c r="P2903" s="3">
        <f>'PVWatts Hourly Results (4)'!L2914/1000</f>
        <v>0</v>
      </c>
      <c r="Q2903" s="130">
        <f>'PVWatts Hourly Results (5)'!L2914/1000</f>
        <v>0</v>
      </c>
    </row>
    <row r="2904" spans="2:17" x14ac:dyDescent="0.25">
      <c r="B2904" s="8">
        <v>5</v>
      </c>
      <c r="C2904" s="9">
        <v>1</v>
      </c>
      <c r="D2904" s="134">
        <f>'PVWatts Hourly Results (1)'!C2915</f>
        <v>0</v>
      </c>
      <c r="E2904" s="127">
        <f>DATE(YEAR(Inputs!$D$5),Summary!B2904,Summary!C2904)+TIME(D2904,0,0)</f>
        <v>122</v>
      </c>
      <c r="F2904" s="4">
        <f t="shared" si="319"/>
        <v>0</v>
      </c>
      <c r="G2904" s="4">
        <f t="shared" si="317"/>
        <v>3</v>
      </c>
      <c r="H2904" s="4">
        <f t="shared" si="320"/>
        <v>1</v>
      </c>
      <c r="I2904" s="4">
        <f t="shared" si="321"/>
        <v>0</v>
      </c>
      <c r="J2904" s="4">
        <f t="shared" si="322"/>
        <v>0</v>
      </c>
      <c r="K2904" s="4">
        <f t="shared" si="318"/>
        <v>0</v>
      </c>
      <c r="L2904" s="5">
        <f t="shared" si="323"/>
        <v>0</v>
      </c>
      <c r="M2904" s="137">
        <f>'PVWatts Hourly Results (1)'!L2915/1000</f>
        <v>0</v>
      </c>
      <c r="N2904" s="3">
        <f>'PVWatts Hourly Results (2)'!L2915/1000</f>
        <v>0</v>
      </c>
      <c r="O2904" s="3">
        <f>'PVWatts Hourly Results (3)'!L2915/1000</f>
        <v>0</v>
      </c>
      <c r="P2904" s="3">
        <f>'PVWatts Hourly Results (4)'!L2915/1000</f>
        <v>0</v>
      </c>
      <c r="Q2904" s="130">
        <f>'PVWatts Hourly Results (5)'!L2915/1000</f>
        <v>0</v>
      </c>
    </row>
    <row r="2905" spans="2:17" x14ac:dyDescent="0.25">
      <c r="B2905" s="8">
        <v>5</v>
      </c>
      <c r="C2905" s="9">
        <v>1</v>
      </c>
      <c r="D2905" s="134">
        <f>'PVWatts Hourly Results (1)'!C2916</f>
        <v>0</v>
      </c>
      <c r="E2905" s="127">
        <f>DATE(YEAR(Inputs!$D$5),Summary!B2905,Summary!C2905)+TIME(D2905,0,0)</f>
        <v>122</v>
      </c>
      <c r="F2905" s="4">
        <f t="shared" si="319"/>
        <v>0</v>
      </c>
      <c r="G2905" s="4">
        <f t="shared" si="317"/>
        <v>3</v>
      </c>
      <c r="H2905" s="4">
        <f t="shared" si="320"/>
        <v>1</v>
      </c>
      <c r="I2905" s="4">
        <f t="shared" si="321"/>
        <v>0</v>
      </c>
      <c r="J2905" s="4">
        <f t="shared" si="322"/>
        <v>0</v>
      </c>
      <c r="K2905" s="4">
        <f t="shared" si="318"/>
        <v>0</v>
      </c>
      <c r="L2905" s="5">
        <f t="shared" si="323"/>
        <v>0</v>
      </c>
      <c r="M2905" s="137">
        <f>'PVWatts Hourly Results (1)'!L2916/1000</f>
        <v>0</v>
      </c>
      <c r="N2905" s="3">
        <f>'PVWatts Hourly Results (2)'!L2916/1000</f>
        <v>0</v>
      </c>
      <c r="O2905" s="3">
        <f>'PVWatts Hourly Results (3)'!L2916/1000</f>
        <v>0</v>
      </c>
      <c r="P2905" s="3">
        <f>'PVWatts Hourly Results (4)'!L2916/1000</f>
        <v>0</v>
      </c>
      <c r="Q2905" s="130">
        <f>'PVWatts Hourly Results (5)'!L2916/1000</f>
        <v>0</v>
      </c>
    </row>
    <row r="2906" spans="2:17" x14ac:dyDescent="0.25">
      <c r="B2906" s="8">
        <v>5</v>
      </c>
      <c r="C2906" s="9">
        <v>1</v>
      </c>
      <c r="D2906" s="134">
        <f>'PVWatts Hourly Results (1)'!C2917</f>
        <v>0</v>
      </c>
      <c r="E2906" s="127">
        <f>DATE(YEAR(Inputs!$D$5),Summary!B2906,Summary!C2906)+TIME(D2906,0,0)</f>
        <v>122</v>
      </c>
      <c r="F2906" s="4">
        <f t="shared" si="319"/>
        <v>0</v>
      </c>
      <c r="G2906" s="4">
        <f t="shared" si="317"/>
        <v>3</v>
      </c>
      <c r="H2906" s="4">
        <f t="shared" si="320"/>
        <v>1</v>
      </c>
      <c r="I2906" s="4">
        <f t="shared" si="321"/>
        <v>0</v>
      </c>
      <c r="J2906" s="4">
        <f t="shared" si="322"/>
        <v>0</v>
      </c>
      <c r="K2906" s="4">
        <f t="shared" si="318"/>
        <v>0</v>
      </c>
      <c r="L2906" s="5">
        <f t="shared" si="323"/>
        <v>0</v>
      </c>
      <c r="M2906" s="137">
        <f>'PVWatts Hourly Results (1)'!L2917/1000</f>
        <v>0</v>
      </c>
      <c r="N2906" s="3">
        <f>'PVWatts Hourly Results (2)'!L2917/1000</f>
        <v>0</v>
      </c>
      <c r="O2906" s="3">
        <f>'PVWatts Hourly Results (3)'!L2917/1000</f>
        <v>0</v>
      </c>
      <c r="P2906" s="3">
        <f>'PVWatts Hourly Results (4)'!L2917/1000</f>
        <v>0</v>
      </c>
      <c r="Q2906" s="130">
        <f>'PVWatts Hourly Results (5)'!L2917/1000</f>
        <v>0</v>
      </c>
    </row>
    <row r="2907" spans="2:17" x14ac:dyDescent="0.25">
      <c r="B2907" s="8">
        <v>5</v>
      </c>
      <c r="C2907" s="9">
        <v>1</v>
      </c>
      <c r="D2907" s="134">
        <f>'PVWatts Hourly Results (1)'!C2918</f>
        <v>0</v>
      </c>
      <c r="E2907" s="127">
        <f>DATE(YEAR(Inputs!$D$5),Summary!B2907,Summary!C2907)+TIME(D2907,0,0)</f>
        <v>122</v>
      </c>
      <c r="F2907" s="4">
        <f t="shared" si="319"/>
        <v>0</v>
      </c>
      <c r="G2907" s="4">
        <f t="shared" si="317"/>
        <v>3</v>
      </c>
      <c r="H2907" s="4">
        <f t="shared" si="320"/>
        <v>1</v>
      </c>
      <c r="I2907" s="4">
        <f t="shared" si="321"/>
        <v>0</v>
      </c>
      <c r="J2907" s="4">
        <f t="shared" si="322"/>
        <v>0</v>
      </c>
      <c r="K2907" s="4">
        <f t="shared" si="318"/>
        <v>0</v>
      </c>
      <c r="L2907" s="5">
        <f t="shared" si="323"/>
        <v>0</v>
      </c>
      <c r="M2907" s="137">
        <f>'PVWatts Hourly Results (1)'!L2918/1000</f>
        <v>0</v>
      </c>
      <c r="N2907" s="3">
        <f>'PVWatts Hourly Results (2)'!L2918/1000</f>
        <v>0</v>
      </c>
      <c r="O2907" s="3">
        <f>'PVWatts Hourly Results (3)'!L2918/1000</f>
        <v>0</v>
      </c>
      <c r="P2907" s="3">
        <f>'PVWatts Hourly Results (4)'!L2918/1000</f>
        <v>0</v>
      </c>
      <c r="Q2907" s="130">
        <f>'PVWatts Hourly Results (5)'!L2918/1000</f>
        <v>0</v>
      </c>
    </row>
    <row r="2908" spans="2:17" x14ac:dyDescent="0.25">
      <c r="B2908" s="8">
        <v>5</v>
      </c>
      <c r="C2908" s="9">
        <v>1</v>
      </c>
      <c r="D2908" s="134">
        <f>'PVWatts Hourly Results (1)'!C2919</f>
        <v>0</v>
      </c>
      <c r="E2908" s="127">
        <f>DATE(YEAR(Inputs!$D$5),Summary!B2908,Summary!C2908)+TIME(D2908,0,0)</f>
        <v>122</v>
      </c>
      <c r="F2908" s="4">
        <f t="shared" si="319"/>
        <v>0</v>
      </c>
      <c r="G2908" s="4">
        <f t="shared" si="317"/>
        <v>3</v>
      </c>
      <c r="H2908" s="4">
        <f t="shared" si="320"/>
        <v>1</v>
      </c>
      <c r="I2908" s="4">
        <f t="shared" si="321"/>
        <v>0</v>
      </c>
      <c r="J2908" s="4">
        <f t="shared" si="322"/>
        <v>0</v>
      </c>
      <c r="K2908" s="4">
        <f t="shared" si="318"/>
        <v>0</v>
      </c>
      <c r="L2908" s="5">
        <f t="shared" si="323"/>
        <v>0</v>
      </c>
      <c r="M2908" s="137">
        <f>'PVWatts Hourly Results (1)'!L2919/1000</f>
        <v>0</v>
      </c>
      <c r="N2908" s="3">
        <f>'PVWatts Hourly Results (2)'!L2919/1000</f>
        <v>0</v>
      </c>
      <c r="O2908" s="3">
        <f>'PVWatts Hourly Results (3)'!L2919/1000</f>
        <v>0</v>
      </c>
      <c r="P2908" s="3">
        <f>'PVWatts Hourly Results (4)'!L2919/1000</f>
        <v>0</v>
      </c>
      <c r="Q2908" s="130">
        <f>'PVWatts Hourly Results (5)'!L2919/1000</f>
        <v>0</v>
      </c>
    </row>
    <row r="2909" spans="2:17" x14ac:dyDescent="0.25">
      <c r="B2909" s="8">
        <v>5</v>
      </c>
      <c r="C2909" s="9">
        <v>1</v>
      </c>
      <c r="D2909" s="134">
        <f>'PVWatts Hourly Results (1)'!C2920</f>
        <v>0</v>
      </c>
      <c r="E2909" s="127">
        <f>DATE(YEAR(Inputs!$D$5),Summary!B2909,Summary!C2909)+TIME(D2909,0,0)</f>
        <v>122</v>
      </c>
      <c r="F2909" s="4">
        <f t="shared" si="319"/>
        <v>0</v>
      </c>
      <c r="G2909" s="4">
        <f t="shared" si="317"/>
        <v>3</v>
      </c>
      <c r="H2909" s="4">
        <f t="shared" si="320"/>
        <v>1</v>
      </c>
      <c r="I2909" s="4">
        <f t="shared" si="321"/>
        <v>0</v>
      </c>
      <c r="J2909" s="4">
        <f t="shared" si="322"/>
        <v>0</v>
      </c>
      <c r="K2909" s="4">
        <f t="shared" si="318"/>
        <v>0</v>
      </c>
      <c r="L2909" s="5">
        <f t="shared" si="323"/>
        <v>0</v>
      </c>
      <c r="M2909" s="137">
        <f>'PVWatts Hourly Results (1)'!L2920/1000</f>
        <v>0</v>
      </c>
      <c r="N2909" s="3">
        <f>'PVWatts Hourly Results (2)'!L2920/1000</f>
        <v>0</v>
      </c>
      <c r="O2909" s="3">
        <f>'PVWatts Hourly Results (3)'!L2920/1000</f>
        <v>0</v>
      </c>
      <c r="P2909" s="3">
        <f>'PVWatts Hourly Results (4)'!L2920/1000</f>
        <v>0</v>
      </c>
      <c r="Q2909" s="130">
        <f>'PVWatts Hourly Results (5)'!L2920/1000</f>
        <v>0</v>
      </c>
    </row>
    <row r="2910" spans="2:17" x14ac:dyDescent="0.25">
      <c r="B2910" s="8">
        <v>5</v>
      </c>
      <c r="C2910" s="9">
        <v>1</v>
      </c>
      <c r="D2910" s="134">
        <f>'PVWatts Hourly Results (1)'!C2921</f>
        <v>0</v>
      </c>
      <c r="E2910" s="127">
        <f>DATE(YEAR(Inputs!$D$5),Summary!B2910,Summary!C2910)+TIME(D2910,0,0)</f>
        <v>122</v>
      </c>
      <c r="F2910" s="4">
        <f t="shared" si="319"/>
        <v>0</v>
      </c>
      <c r="G2910" s="4">
        <f t="shared" si="317"/>
        <v>3</v>
      </c>
      <c r="H2910" s="4">
        <f t="shared" si="320"/>
        <v>1</v>
      </c>
      <c r="I2910" s="4">
        <f t="shared" si="321"/>
        <v>0</v>
      </c>
      <c r="J2910" s="4">
        <f t="shared" si="322"/>
        <v>0</v>
      </c>
      <c r="K2910" s="4">
        <f t="shared" si="318"/>
        <v>0</v>
      </c>
      <c r="L2910" s="5">
        <f t="shared" si="323"/>
        <v>0</v>
      </c>
      <c r="M2910" s="137">
        <f>'PVWatts Hourly Results (1)'!L2921/1000</f>
        <v>0</v>
      </c>
      <c r="N2910" s="3">
        <f>'PVWatts Hourly Results (2)'!L2921/1000</f>
        <v>0</v>
      </c>
      <c r="O2910" s="3">
        <f>'PVWatts Hourly Results (3)'!L2921/1000</f>
        <v>0</v>
      </c>
      <c r="P2910" s="3">
        <f>'PVWatts Hourly Results (4)'!L2921/1000</f>
        <v>0</v>
      </c>
      <c r="Q2910" s="130">
        <f>'PVWatts Hourly Results (5)'!L2921/1000</f>
        <v>0</v>
      </c>
    </row>
    <row r="2911" spans="2:17" x14ac:dyDescent="0.25">
      <c r="B2911" s="8">
        <v>5</v>
      </c>
      <c r="C2911" s="9">
        <v>1</v>
      </c>
      <c r="D2911" s="134">
        <f>'PVWatts Hourly Results (1)'!C2922</f>
        <v>0</v>
      </c>
      <c r="E2911" s="127">
        <f>DATE(YEAR(Inputs!$D$5),Summary!B2911,Summary!C2911)+TIME(D2911,0,0)</f>
        <v>122</v>
      </c>
      <c r="F2911" s="4">
        <f t="shared" si="319"/>
        <v>0</v>
      </c>
      <c r="G2911" s="4">
        <f t="shared" si="317"/>
        <v>3</v>
      </c>
      <c r="H2911" s="4">
        <f t="shared" si="320"/>
        <v>1</v>
      </c>
      <c r="I2911" s="4">
        <f t="shared" si="321"/>
        <v>0</v>
      </c>
      <c r="J2911" s="4">
        <f t="shared" si="322"/>
        <v>0</v>
      </c>
      <c r="K2911" s="4">
        <f t="shared" si="318"/>
        <v>0</v>
      </c>
      <c r="L2911" s="5">
        <f t="shared" si="323"/>
        <v>0</v>
      </c>
      <c r="M2911" s="137">
        <f>'PVWatts Hourly Results (1)'!L2922/1000</f>
        <v>0</v>
      </c>
      <c r="N2911" s="3">
        <f>'PVWatts Hourly Results (2)'!L2922/1000</f>
        <v>0</v>
      </c>
      <c r="O2911" s="3">
        <f>'PVWatts Hourly Results (3)'!L2922/1000</f>
        <v>0</v>
      </c>
      <c r="P2911" s="3">
        <f>'PVWatts Hourly Results (4)'!L2922/1000</f>
        <v>0</v>
      </c>
      <c r="Q2911" s="130">
        <f>'PVWatts Hourly Results (5)'!L2922/1000</f>
        <v>0</v>
      </c>
    </row>
    <row r="2912" spans="2:17" x14ac:dyDescent="0.25">
      <c r="B2912" s="8">
        <v>5</v>
      </c>
      <c r="C2912" s="9">
        <v>1</v>
      </c>
      <c r="D2912" s="134">
        <f>'PVWatts Hourly Results (1)'!C2923</f>
        <v>0</v>
      </c>
      <c r="E2912" s="127">
        <f>DATE(YEAR(Inputs!$D$5),Summary!B2912,Summary!C2912)+TIME(D2912,0,0)</f>
        <v>122</v>
      </c>
      <c r="F2912" s="4">
        <f t="shared" si="319"/>
        <v>0</v>
      </c>
      <c r="G2912" s="4">
        <f t="shared" si="317"/>
        <v>3</v>
      </c>
      <c r="H2912" s="4">
        <f t="shared" si="320"/>
        <v>1</v>
      </c>
      <c r="I2912" s="4">
        <f t="shared" si="321"/>
        <v>0</v>
      </c>
      <c r="J2912" s="4">
        <f t="shared" si="322"/>
        <v>0</v>
      </c>
      <c r="K2912" s="4">
        <f t="shared" si="318"/>
        <v>0</v>
      </c>
      <c r="L2912" s="5">
        <f t="shared" si="323"/>
        <v>0</v>
      </c>
      <c r="M2912" s="137">
        <f>'PVWatts Hourly Results (1)'!L2923/1000</f>
        <v>0</v>
      </c>
      <c r="N2912" s="3">
        <f>'PVWatts Hourly Results (2)'!L2923/1000</f>
        <v>0</v>
      </c>
      <c r="O2912" s="3">
        <f>'PVWatts Hourly Results (3)'!L2923/1000</f>
        <v>0</v>
      </c>
      <c r="P2912" s="3">
        <f>'PVWatts Hourly Results (4)'!L2923/1000</f>
        <v>0</v>
      </c>
      <c r="Q2912" s="130">
        <f>'PVWatts Hourly Results (5)'!L2923/1000</f>
        <v>0</v>
      </c>
    </row>
    <row r="2913" spans="2:17" x14ac:dyDescent="0.25">
      <c r="B2913" s="8">
        <v>5</v>
      </c>
      <c r="C2913" s="9">
        <v>1</v>
      </c>
      <c r="D2913" s="134">
        <f>'PVWatts Hourly Results (1)'!C2924</f>
        <v>0</v>
      </c>
      <c r="E2913" s="127">
        <f>DATE(YEAR(Inputs!$D$5),Summary!B2913,Summary!C2913)+TIME(D2913,0,0)</f>
        <v>122</v>
      </c>
      <c r="F2913" s="4">
        <f t="shared" si="319"/>
        <v>0</v>
      </c>
      <c r="G2913" s="4">
        <f t="shared" si="317"/>
        <v>3</v>
      </c>
      <c r="H2913" s="4">
        <f t="shared" si="320"/>
        <v>1</v>
      </c>
      <c r="I2913" s="4">
        <f t="shared" si="321"/>
        <v>0</v>
      </c>
      <c r="J2913" s="4">
        <f t="shared" si="322"/>
        <v>0</v>
      </c>
      <c r="K2913" s="4">
        <f t="shared" si="318"/>
        <v>0</v>
      </c>
      <c r="L2913" s="5">
        <f t="shared" si="323"/>
        <v>0</v>
      </c>
      <c r="M2913" s="137">
        <f>'PVWatts Hourly Results (1)'!L2924/1000</f>
        <v>0</v>
      </c>
      <c r="N2913" s="3">
        <f>'PVWatts Hourly Results (2)'!L2924/1000</f>
        <v>0</v>
      </c>
      <c r="O2913" s="3">
        <f>'PVWatts Hourly Results (3)'!L2924/1000</f>
        <v>0</v>
      </c>
      <c r="P2913" s="3">
        <f>'PVWatts Hourly Results (4)'!L2924/1000</f>
        <v>0</v>
      </c>
      <c r="Q2913" s="130">
        <f>'PVWatts Hourly Results (5)'!L2924/1000</f>
        <v>0</v>
      </c>
    </row>
    <row r="2914" spans="2:17" x14ac:dyDescent="0.25">
      <c r="B2914" s="8">
        <v>5</v>
      </c>
      <c r="C2914" s="9">
        <v>1</v>
      </c>
      <c r="D2914" s="134">
        <f>'PVWatts Hourly Results (1)'!C2925</f>
        <v>0</v>
      </c>
      <c r="E2914" s="127">
        <f>DATE(YEAR(Inputs!$D$5),Summary!B2914,Summary!C2914)+TIME(D2914,0,0)</f>
        <v>122</v>
      </c>
      <c r="F2914" s="4">
        <f t="shared" si="319"/>
        <v>0</v>
      </c>
      <c r="G2914" s="4">
        <f t="shared" si="317"/>
        <v>3</v>
      </c>
      <c r="H2914" s="4">
        <f t="shared" si="320"/>
        <v>1</v>
      </c>
      <c r="I2914" s="4">
        <f t="shared" si="321"/>
        <v>0</v>
      </c>
      <c r="J2914" s="4">
        <f t="shared" si="322"/>
        <v>0</v>
      </c>
      <c r="K2914" s="4">
        <f t="shared" si="318"/>
        <v>0</v>
      </c>
      <c r="L2914" s="5">
        <f t="shared" si="323"/>
        <v>0</v>
      </c>
      <c r="M2914" s="137">
        <f>'PVWatts Hourly Results (1)'!L2925/1000</f>
        <v>0</v>
      </c>
      <c r="N2914" s="3">
        <f>'PVWatts Hourly Results (2)'!L2925/1000</f>
        <v>0</v>
      </c>
      <c r="O2914" s="3">
        <f>'PVWatts Hourly Results (3)'!L2925/1000</f>
        <v>0</v>
      </c>
      <c r="P2914" s="3">
        <f>'PVWatts Hourly Results (4)'!L2925/1000</f>
        <v>0</v>
      </c>
      <c r="Q2914" s="130">
        <f>'PVWatts Hourly Results (5)'!L2925/1000</f>
        <v>0</v>
      </c>
    </row>
    <row r="2915" spans="2:17" x14ac:dyDescent="0.25">
      <c r="B2915" s="8">
        <v>5</v>
      </c>
      <c r="C2915" s="9">
        <v>1</v>
      </c>
      <c r="D2915" s="134">
        <f>'PVWatts Hourly Results (1)'!C2926</f>
        <v>0</v>
      </c>
      <c r="E2915" s="127">
        <f>DATE(YEAR(Inputs!$D$5),Summary!B2915,Summary!C2915)+TIME(D2915,0,0)</f>
        <v>122</v>
      </c>
      <c r="F2915" s="4">
        <f t="shared" si="319"/>
        <v>0</v>
      </c>
      <c r="G2915" s="4">
        <f t="shared" si="317"/>
        <v>3</v>
      </c>
      <c r="H2915" s="4">
        <f t="shared" si="320"/>
        <v>1</v>
      </c>
      <c r="I2915" s="4">
        <f t="shared" si="321"/>
        <v>0</v>
      </c>
      <c r="J2915" s="4">
        <f t="shared" si="322"/>
        <v>0</v>
      </c>
      <c r="K2915" s="4">
        <f t="shared" si="318"/>
        <v>0</v>
      </c>
      <c r="L2915" s="5">
        <f t="shared" si="323"/>
        <v>0</v>
      </c>
      <c r="M2915" s="137">
        <f>'PVWatts Hourly Results (1)'!L2926/1000</f>
        <v>0</v>
      </c>
      <c r="N2915" s="3">
        <f>'PVWatts Hourly Results (2)'!L2926/1000</f>
        <v>0</v>
      </c>
      <c r="O2915" s="3">
        <f>'PVWatts Hourly Results (3)'!L2926/1000</f>
        <v>0</v>
      </c>
      <c r="P2915" s="3">
        <f>'PVWatts Hourly Results (4)'!L2926/1000</f>
        <v>0</v>
      </c>
      <c r="Q2915" s="130">
        <f>'PVWatts Hourly Results (5)'!L2926/1000</f>
        <v>0</v>
      </c>
    </row>
    <row r="2916" spans="2:17" x14ac:dyDescent="0.25">
      <c r="B2916" s="8">
        <v>5</v>
      </c>
      <c r="C2916" s="9">
        <v>1</v>
      </c>
      <c r="D2916" s="134">
        <f>'PVWatts Hourly Results (1)'!C2927</f>
        <v>0</v>
      </c>
      <c r="E2916" s="127">
        <f>DATE(YEAR(Inputs!$D$5),Summary!B2916,Summary!C2916)+TIME(D2916,0,0)</f>
        <v>122</v>
      </c>
      <c r="F2916" s="4">
        <f t="shared" si="319"/>
        <v>0</v>
      </c>
      <c r="G2916" s="4">
        <f t="shared" si="317"/>
        <v>3</v>
      </c>
      <c r="H2916" s="4">
        <f t="shared" si="320"/>
        <v>1</v>
      </c>
      <c r="I2916" s="4">
        <f t="shared" si="321"/>
        <v>0</v>
      </c>
      <c r="J2916" s="4">
        <f t="shared" si="322"/>
        <v>0</v>
      </c>
      <c r="K2916" s="4">
        <f t="shared" si="318"/>
        <v>0</v>
      </c>
      <c r="L2916" s="5">
        <f t="shared" si="323"/>
        <v>0</v>
      </c>
      <c r="M2916" s="137">
        <f>'PVWatts Hourly Results (1)'!L2927/1000</f>
        <v>0</v>
      </c>
      <c r="N2916" s="3">
        <f>'PVWatts Hourly Results (2)'!L2927/1000</f>
        <v>0</v>
      </c>
      <c r="O2916" s="3">
        <f>'PVWatts Hourly Results (3)'!L2927/1000</f>
        <v>0</v>
      </c>
      <c r="P2916" s="3">
        <f>'PVWatts Hourly Results (4)'!L2927/1000</f>
        <v>0</v>
      </c>
      <c r="Q2916" s="130">
        <f>'PVWatts Hourly Results (5)'!L2927/1000</f>
        <v>0</v>
      </c>
    </row>
    <row r="2917" spans="2:17" x14ac:dyDescent="0.25">
      <c r="B2917" s="8">
        <v>5</v>
      </c>
      <c r="C2917" s="9">
        <v>1</v>
      </c>
      <c r="D2917" s="134">
        <f>'PVWatts Hourly Results (1)'!C2928</f>
        <v>0</v>
      </c>
      <c r="E2917" s="127">
        <f>DATE(YEAR(Inputs!$D$5),Summary!B2917,Summary!C2917)+TIME(D2917,0,0)</f>
        <v>122</v>
      </c>
      <c r="F2917" s="4">
        <f t="shared" si="319"/>
        <v>0</v>
      </c>
      <c r="G2917" s="4">
        <f t="shared" si="317"/>
        <v>3</v>
      </c>
      <c r="H2917" s="4">
        <f t="shared" si="320"/>
        <v>1</v>
      </c>
      <c r="I2917" s="4">
        <f t="shared" si="321"/>
        <v>0</v>
      </c>
      <c r="J2917" s="4">
        <f t="shared" si="322"/>
        <v>0</v>
      </c>
      <c r="K2917" s="4">
        <f t="shared" si="318"/>
        <v>0</v>
      </c>
      <c r="L2917" s="5">
        <f t="shared" si="323"/>
        <v>0</v>
      </c>
      <c r="M2917" s="137">
        <f>'PVWatts Hourly Results (1)'!L2928/1000</f>
        <v>0</v>
      </c>
      <c r="N2917" s="3">
        <f>'PVWatts Hourly Results (2)'!L2928/1000</f>
        <v>0</v>
      </c>
      <c r="O2917" s="3">
        <f>'PVWatts Hourly Results (3)'!L2928/1000</f>
        <v>0</v>
      </c>
      <c r="P2917" s="3">
        <f>'PVWatts Hourly Results (4)'!L2928/1000</f>
        <v>0</v>
      </c>
      <c r="Q2917" s="130">
        <f>'PVWatts Hourly Results (5)'!L2928/1000</f>
        <v>0</v>
      </c>
    </row>
    <row r="2918" spans="2:17" x14ac:dyDescent="0.25">
      <c r="B2918" s="8">
        <v>5</v>
      </c>
      <c r="C2918" s="9">
        <v>1</v>
      </c>
      <c r="D2918" s="134">
        <f>'PVWatts Hourly Results (1)'!C2929</f>
        <v>0</v>
      </c>
      <c r="E2918" s="127">
        <f>DATE(YEAR(Inputs!$D$5),Summary!B2918,Summary!C2918)+TIME(D2918,0,0)</f>
        <v>122</v>
      </c>
      <c r="F2918" s="4">
        <f t="shared" si="319"/>
        <v>0</v>
      </c>
      <c r="G2918" s="4">
        <f t="shared" si="317"/>
        <v>3</v>
      </c>
      <c r="H2918" s="4">
        <f t="shared" si="320"/>
        <v>1</v>
      </c>
      <c r="I2918" s="4">
        <f t="shared" si="321"/>
        <v>0</v>
      </c>
      <c r="J2918" s="4">
        <f t="shared" si="322"/>
        <v>0</v>
      </c>
      <c r="K2918" s="4">
        <f t="shared" si="318"/>
        <v>0</v>
      </c>
      <c r="L2918" s="5">
        <f t="shared" si="323"/>
        <v>0</v>
      </c>
      <c r="M2918" s="137">
        <f>'PVWatts Hourly Results (1)'!L2929/1000</f>
        <v>0</v>
      </c>
      <c r="N2918" s="3">
        <f>'PVWatts Hourly Results (2)'!L2929/1000</f>
        <v>0</v>
      </c>
      <c r="O2918" s="3">
        <f>'PVWatts Hourly Results (3)'!L2929/1000</f>
        <v>0</v>
      </c>
      <c r="P2918" s="3">
        <f>'PVWatts Hourly Results (4)'!L2929/1000</f>
        <v>0</v>
      </c>
      <c r="Q2918" s="130">
        <f>'PVWatts Hourly Results (5)'!L2929/1000</f>
        <v>0</v>
      </c>
    </row>
    <row r="2919" spans="2:17" x14ac:dyDescent="0.25">
      <c r="B2919" s="8">
        <v>5</v>
      </c>
      <c r="C2919" s="9">
        <v>1</v>
      </c>
      <c r="D2919" s="134">
        <f>'PVWatts Hourly Results (1)'!C2930</f>
        <v>0</v>
      </c>
      <c r="E2919" s="127">
        <f>DATE(YEAR(Inputs!$D$5),Summary!B2919,Summary!C2919)+TIME(D2919,0,0)</f>
        <v>122</v>
      </c>
      <c r="F2919" s="4">
        <f t="shared" si="319"/>
        <v>0</v>
      </c>
      <c r="G2919" s="4">
        <f t="shared" si="317"/>
        <v>3</v>
      </c>
      <c r="H2919" s="4">
        <f t="shared" si="320"/>
        <v>1</v>
      </c>
      <c r="I2919" s="4">
        <f t="shared" si="321"/>
        <v>0</v>
      </c>
      <c r="J2919" s="4">
        <f t="shared" si="322"/>
        <v>0</v>
      </c>
      <c r="K2919" s="4">
        <f t="shared" si="318"/>
        <v>0</v>
      </c>
      <c r="L2919" s="5">
        <f t="shared" si="323"/>
        <v>0</v>
      </c>
      <c r="M2919" s="137">
        <f>'PVWatts Hourly Results (1)'!L2930/1000</f>
        <v>0</v>
      </c>
      <c r="N2919" s="3">
        <f>'PVWatts Hourly Results (2)'!L2930/1000</f>
        <v>0</v>
      </c>
      <c r="O2919" s="3">
        <f>'PVWatts Hourly Results (3)'!L2930/1000</f>
        <v>0</v>
      </c>
      <c r="P2919" s="3">
        <f>'PVWatts Hourly Results (4)'!L2930/1000</f>
        <v>0</v>
      </c>
      <c r="Q2919" s="130">
        <f>'PVWatts Hourly Results (5)'!L2930/1000</f>
        <v>0</v>
      </c>
    </row>
    <row r="2920" spans="2:17" x14ac:dyDescent="0.25">
      <c r="B2920" s="8">
        <v>5</v>
      </c>
      <c r="C2920" s="9">
        <v>1</v>
      </c>
      <c r="D2920" s="134">
        <f>'PVWatts Hourly Results (1)'!C2931</f>
        <v>0</v>
      </c>
      <c r="E2920" s="127">
        <f>DATE(YEAR(Inputs!$D$5),Summary!B2920,Summary!C2920)+TIME(D2920,0,0)</f>
        <v>122</v>
      </c>
      <c r="F2920" s="4">
        <f t="shared" si="319"/>
        <v>0</v>
      </c>
      <c r="G2920" s="4">
        <f t="shared" si="317"/>
        <v>3</v>
      </c>
      <c r="H2920" s="4">
        <f t="shared" si="320"/>
        <v>1</v>
      </c>
      <c r="I2920" s="4">
        <f t="shared" si="321"/>
        <v>0</v>
      </c>
      <c r="J2920" s="4">
        <f t="shared" si="322"/>
        <v>0</v>
      </c>
      <c r="K2920" s="4">
        <f t="shared" si="318"/>
        <v>0</v>
      </c>
      <c r="L2920" s="5">
        <f t="shared" si="323"/>
        <v>0</v>
      </c>
      <c r="M2920" s="137">
        <f>'PVWatts Hourly Results (1)'!L2931/1000</f>
        <v>0</v>
      </c>
      <c r="N2920" s="3">
        <f>'PVWatts Hourly Results (2)'!L2931/1000</f>
        <v>0</v>
      </c>
      <c r="O2920" s="3">
        <f>'PVWatts Hourly Results (3)'!L2931/1000</f>
        <v>0</v>
      </c>
      <c r="P2920" s="3">
        <f>'PVWatts Hourly Results (4)'!L2931/1000</f>
        <v>0</v>
      </c>
      <c r="Q2920" s="130">
        <f>'PVWatts Hourly Results (5)'!L2931/1000</f>
        <v>0</v>
      </c>
    </row>
    <row r="2921" spans="2:17" x14ac:dyDescent="0.25">
      <c r="B2921" s="8">
        <v>5</v>
      </c>
      <c r="C2921" s="9">
        <v>1</v>
      </c>
      <c r="D2921" s="134">
        <f>'PVWatts Hourly Results (1)'!C2932</f>
        <v>0</v>
      </c>
      <c r="E2921" s="127">
        <f>DATE(YEAR(Inputs!$D$5),Summary!B2921,Summary!C2921)+TIME(D2921,0,0)</f>
        <v>122</v>
      </c>
      <c r="F2921" s="4">
        <f t="shared" si="319"/>
        <v>0</v>
      </c>
      <c r="G2921" s="4">
        <f t="shared" si="317"/>
        <v>3</v>
      </c>
      <c r="H2921" s="4">
        <f t="shared" si="320"/>
        <v>1</v>
      </c>
      <c r="I2921" s="4">
        <f t="shared" si="321"/>
        <v>0</v>
      </c>
      <c r="J2921" s="4">
        <f t="shared" si="322"/>
        <v>0</v>
      </c>
      <c r="K2921" s="4">
        <f t="shared" si="318"/>
        <v>0</v>
      </c>
      <c r="L2921" s="5">
        <f t="shared" si="323"/>
        <v>0</v>
      </c>
      <c r="M2921" s="137">
        <f>'PVWatts Hourly Results (1)'!L2932/1000</f>
        <v>0</v>
      </c>
      <c r="N2921" s="3">
        <f>'PVWatts Hourly Results (2)'!L2932/1000</f>
        <v>0</v>
      </c>
      <c r="O2921" s="3">
        <f>'PVWatts Hourly Results (3)'!L2932/1000</f>
        <v>0</v>
      </c>
      <c r="P2921" s="3">
        <f>'PVWatts Hourly Results (4)'!L2932/1000</f>
        <v>0</v>
      </c>
      <c r="Q2921" s="130">
        <f>'PVWatts Hourly Results (5)'!L2932/1000</f>
        <v>0</v>
      </c>
    </row>
    <row r="2922" spans="2:17" x14ac:dyDescent="0.25">
      <c r="B2922" s="8">
        <v>5</v>
      </c>
      <c r="C2922" s="9">
        <v>1</v>
      </c>
      <c r="D2922" s="134">
        <f>'PVWatts Hourly Results (1)'!C2933</f>
        <v>0</v>
      </c>
      <c r="E2922" s="127">
        <f>DATE(YEAR(Inputs!$D$5),Summary!B2922,Summary!C2922)+TIME(D2922,0,0)</f>
        <v>122</v>
      </c>
      <c r="F2922" s="4">
        <f t="shared" si="319"/>
        <v>0</v>
      </c>
      <c r="G2922" s="4">
        <f t="shared" si="317"/>
        <v>3</v>
      </c>
      <c r="H2922" s="4">
        <f t="shared" si="320"/>
        <v>1</v>
      </c>
      <c r="I2922" s="4">
        <f t="shared" si="321"/>
        <v>0</v>
      </c>
      <c r="J2922" s="4">
        <f t="shared" si="322"/>
        <v>0</v>
      </c>
      <c r="K2922" s="4">
        <f t="shared" si="318"/>
        <v>0</v>
      </c>
      <c r="L2922" s="5">
        <f t="shared" si="323"/>
        <v>0</v>
      </c>
      <c r="M2922" s="137">
        <f>'PVWatts Hourly Results (1)'!L2933/1000</f>
        <v>0</v>
      </c>
      <c r="N2922" s="3">
        <f>'PVWatts Hourly Results (2)'!L2933/1000</f>
        <v>0</v>
      </c>
      <c r="O2922" s="3">
        <f>'PVWatts Hourly Results (3)'!L2933/1000</f>
        <v>0</v>
      </c>
      <c r="P2922" s="3">
        <f>'PVWatts Hourly Results (4)'!L2933/1000</f>
        <v>0</v>
      </c>
      <c r="Q2922" s="130">
        <f>'PVWatts Hourly Results (5)'!L2933/1000</f>
        <v>0</v>
      </c>
    </row>
    <row r="2923" spans="2:17" x14ac:dyDescent="0.25">
      <c r="B2923" s="8">
        <v>5</v>
      </c>
      <c r="C2923" s="9">
        <v>1</v>
      </c>
      <c r="D2923" s="134">
        <f>'PVWatts Hourly Results (1)'!C2934</f>
        <v>0</v>
      </c>
      <c r="E2923" s="127">
        <f>DATE(YEAR(Inputs!$D$5),Summary!B2923,Summary!C2923)+TIME(D2923,0,0)</f>
        <v>122</v>
      </c>
      <c r="F2923" s="4">
        <f t="shared" si="319"/>
        <v>0</v>
      </c>
      <c r="G2923" s="4">
        <f t="shared" si="317"/>
        <v>3</v>
      </c>
      <c r="H2923" s="4">
        <f t="shared" si="320"/>
        <v>1</v>
      </c>
      <c r="I2923" s="4">
        <f t="shared" si="321"/>
        <v>0</v>
      </c>
      <c r="J2923" s="4">
        <f t="shared" si="322"/>
        <v>0</v>
      </c>
      <c r="K2923" s="4">
        <f t="shared" si="318"/>
        <v>0</v>
      </c>
      <c r="L2923" s="5">
        <f t="shared" si="323"/>
        <v>0</v>
      </c>
      <c r="M2923" s="137">
        <f>'PVWatts Hourly Results (1)'!L2934/1000</f>
        <v>0</v>
      </c>
      <c r="N2923" s="3">
        <f>'PVWatts Hourly Results (2)'!L2934/1000</f>
        <v>0</v>
      </c>
      <c r="O2923" s="3">
        <f>'PVWatts Hourly Results (3)'!L2934/1000</f>
        <v>0</v>
      </c>
      <c r="P2923" s="3">
        <f>'PVWatts Hourly Results (4)'!L2934/1000</f>
        <v>0</v>
      </c>
      <c r="Q2923" s="130">
        <f>'PVWatts Hourly Results (5)'!L2934/1000</f>
        <v>0</v>
      </c>
    </row>
    <row r="2924" spans="2:17" x14ac:dyDescent="0.25">
      <c r="B2924" s="8">
        <v>5</v>
      </c>
      <c r="C2924" s="9">
        <v>1</v>
      </c>
      <c r="D2924" s="134">
        <f>'PVWatts Hourly Results (1)'!C2935</f>
        <v>0</v>
      </c>
      <c r="E2924" s="127">
        <f>DATE(YEAR(Inputs!$D$5),Summary!B2924,Summary!C2924)+TIME(D2924,0,0)</f>
        <v>122</v>
      </c>
      <c r="F2924" s="4">
        <f t="shared" si="319"/>
        <v>0</v>
      </c>
      <c r="G2924" s="4">
        <f t="shared" si="317"/>
        <v>3</v>
      </c>
      <c r="H2924" s="4">
        <f t="shared" si="320"/>
        <v>1</v>
      </c>
      <c r="I2924" s="4">
        <f t="shared" si="321"/>
        <v>0</v>
      </c>
      <c r="J2924" s="4">
        <f t="shared" si="322"/>
        <v>0</v>
      </c>
      <c r="K2924" s="4">
        <f t="shared" si="318"/>
        <v>0</v>
      </c>
      <c r="L2924" s="5">
        <f t="shared" si="323"/>
        <v>0</v>
      </c>
      <c r="M2924" s="137">
        <f>'PVWatts Hourly Results (1)'!L2935/1000</f>
        <v>0</v>
      </c>
      <c r="N2924" s="3">
        <f>'PVWatts Hourly Results (2)'!L2935/1000</f>
        <v>0</v>
      </c>
      <c r="O2924" s="3">
        <f>'PVWatts Hourly Results (3)'!L2935/1000</f>
        <v>0</v>
      </c>
      <c r="P2924" s="3">
        <f>'PVWatts Hourly Results (4)'!L2935/1000</f>
        <v>0</v>
      </c>
      <c r="Q2924" s="130">
        <f>'PVWatts Hourly Results (5)'!L2935/1000</f>
        <v>0</v>
      </c>
    </row>
    <row r="2925" spans="2:17" x14ac:dyDescent="0.25">
      <c r="B2925" s="8">
        <v>5</v>
      </c>
      <c r="C2925" s="9">
        <v>1</v>
      </c>
      <c r="D2925" s="134">
        <f>'PVWatts Hourly Results (1)'!C2936</f>
        <v>0</v>
      </c>
      <c r="E2925" s="127">
        <f>DATE(YEAR(Inputs!$D$5),Summary!B2925,Summary!C2925)+TIME(D2925,0,0)</f>
        <v>122</v>
      </c>
      <c r="F2925" s="4">
        <f t="shared" si="319"/>
        <v>0</v>
      </c>
      <c r="G2925" s="4">
        <f t="shared" si="317"/>
        <v>3</v>
      </c>
      <c r="H2925" s="4">
        <f t="shared" si="320"/>
        <v>1</v>
      </c>
      <c r="I2925" s="4">
        <f t="shared" si="321"/>
        <v>0</v>
      </c>
      <c r="J2925" s="4">
        <f t="shared" si="322"/>
        <v>0</v>
      </c>
      <c r="K2925" s="4">
        <f t="shared" si="318"/>
        <v>0</v>
      </c>
      <c r="L2925" s="5">
        <f t="shared" si="323"/>
        <v>0</v>
      </c>
      <c r="M2925" s="137">
        <f>'PVWatts Hourly Results (1)'!L2936/1000</f>
        <v>0</v>
      </c>
      <c r="N2925" s="3">
        <f>'PVWatts Hourly Results (2)'!L2936/1000</f>
        <v>0</v>
      </c>
      <c r="O2925" s="3">
        <f>'PVWatts Hourly Results (3)'!L2936/1000</f>
        <v>0</v>
      </c>
      <c r="P2925" s="3">
        <f>'PVWatts Hourly Results (4)'!L2936/1000</f>
        <v>0</v>
      </c>
      <c r="Q2925" s="130">
        <f>'PVWatts Hourly Results (5)'!L2936/1000</f>
        <v>0</v>
      </c>
    </row>
    <row r="2926" spans="2:17" x14ac:dyDescent="0.25">
      <c r="B2926" s="8">
        <v>5</v>
      </c>
      <c r="C2926" s="9">
        <v>2</v>
      </c>
      <c r="D2926" s="134">
        <f>'PVWatts Hourly Results (1)'!C2937</f>
        <v>0</v>
      </c>
      <c r="E2926" s="127">
        <f>DATE(YEAR(Inputs!$D$5),Summary!B2926,Summary!C2926)+TIME(D2926,0,0)</f>
        <v>123</v>
      </c>
      <c r="F2926" s="4">
        <f t="shared" si="319"/>
        <v>0</v>
      </c>
      <c r="G2926" s="4">
        <f t="shared" si="317"/>
        <v>4</v>
      </c>
      <c r="H2926" s="4">
        <f t="shared" si="320"/>
        <v>1</v>
      </c>
      <c r="I2926" s="4">
        <f t="shared" si="321"/>
        <v>0</v>
      </c>
      <c r="J2926" s="4">
        <f t="shared" si="322"/>
        <v>0</v>
      </c>
      <c r="K2926" s="4">
        <f t="shared" si="318"/>
        <v>0</v>
      </c>
      <c r="L2926" s="5">
        <f t="shared" si="323"/>
        <v>0</v>
      </c>
      <c r="M2926" s="137">
        <f>'PVWatts Hourly Results (1)'!L2937/1000</f>
        <v>0</v>
      </c>
      <c r="N2926" s="3">
        <f>'PVWatts Hourly Results (2)'!L2937/1000</f>
        <v>0</v>
      </c>
      <c r="O2926" s="3">
        <f>'PVWatts Hourly Results (3)'!L2937/1000</f>
        <v>0</v>
      </c>
      <c r="P2926" s="3">
        <f>'PVWatts Hourly Results (4)'!L2937/1000</f>
        <v>0</v>
      </c>
      <c r="Q2926" s="130">
        <f>'PVWatts Hourly Results (5)'!L2937/1000</f>
        <v>0</v>
      </c>
    </row>
    <row r="2927" spans="2:17" x14ac:dyDescent="0.25">
      <c r="B2927" s="8">
        <v>5</v>
      </c>
      <c r="C2927" s="9">
        <v>2</v>
      </c>
      <c r="D2927" s="134">
        <f>'PVWatts Hourly Results (1)'!C2938</f>
        <v>0</v>
      </c>
      <c r="E2927" s="127">
        <f>DATE(YEAR(Inputs!$D$5),Summary!B2927,Summary!C2927)+TIME(D2927,0,0)</f>
        <v>123</v>
      </c>
      <c r="F2927" s="4">
        <f t="shared" si="319"/>
        <v>0</v>
      </c>
      <c r="G2927" s="4">
        <f t="shared" si="317"/>
        <v>4</v>
      </c>
      <c r="H2927" s="4">
        <f t="shared" si="320"/>
        <v>1</v>
      </c>
      <c r="I2927" s="4">
        <f t="shared" si="321"/>
        <v>0</v>
      </c>
      <c r="J2927" s="4">
        <f t="shared" si="322"/>
        <v>0</v>
      </c>
      <c r="K2927" s="4">
        <f t="shared" si="318"/>
        <v>0</v>
      </c>
      <c r="L2927" s="5">
        <f t="shared" si="323"/>
        <v>0</v>
      </c>
      <c r="M2927" s="137">
        <f>'PVWatts Hourly Results (1)'!L2938/1000</f>
        <v>0</v>
      </c>
      <c r="N2927" s="3">
        <f>'PVWatts Hourly Results (2)'!L2938/1000</f>
        <v>0</v>
      </c>
      <c r="O2927" s="3">
        <f>'PVWatts Hourly Results (3)'!L2938/1000</f>
        <v>0</v>
      </c>
      <c r="P2927" s="3">
        <f>'PVWatts Hourly Results (4)'!L2938/1000</f>
        <v>0</v>
      </c>
      <c r="Q2927" s="130">
        <f>'PVWatts Hourly Results (5)'!L2938/1000</f>
        <v>0</v>
      </c>
    </row>
    <row r="2928" spans="2:17" x14ac:dyDescent="0.25">
      <c r="B2928" s="8">
        <v>5</v>
      </c>
      <c r="C2928" s="9">
        <v>2</v>
      </c>
      <c r="D2928" s="134">
        <f>'PVWatts Hourly Results (1)'!C2939</f>
        <v>0</v>
      </c>
      <c r="E2928" s="127">
        <f>DATE(YEAR(Inputs!$D$5),Summary!B2928,Summary!C2928)+TIME(D2928,0,0)</f>
        <v>123</v>
      </c>
      <c r="F2928" s="4">
        <f t="shared" si="319"/>
        <v>0</v>
      </c>
      <c r="G2928" s="4">
        <f t="shared" si="317"/>
        <v>4</v>
      </c>
      <c r="H2928" s="4">
        <f t="shared" si="320"/>
        <v>1</v>
      </c>
      <c r="I2928" s="4">
        <f t="shared" si="321"/>
        <v>0</v>
      </c>
      <c r="J2928" s="4">
        <f t="shared" si="322"/>
        <v>0</v>
      </c>
      <c r="K2928" s="4">
        <f t="shared" si="318"/>
        <v>0</v>
      </c>
      <c r="L2928" s="5">
        <f t="shared" si="323"/>
        <v>0</v>
      </c>
      <c r="M2928" s="137">
        <f>'PVWatts Hourly Results (1)'!L2939/1000</f>
        <v>0</v>
      </c>
      <c r="N2928" s="3">
        <f>'PVWatts Hourly Results (2)'!L2939/1000</f>
        <v>0</v>
      </c>
      <c r="O2928" s="3">
        <f>'PVWatts Hourly Results (3)'!L2939/1000</f>
        <v>0</v>
      </c>
      <c r="P2928" s="3">
        <f>'PVWatts Hourly Results (4)'!L2939/1000</f>
        <v>0</v>
      </c>
      <c r="Q2928" s="130">
        <f>'PVWatts Hourly Results (5)'!L2939/1000</f>
        <v>0</v>
      </c>
    </row>
    <row r="2929" spans="2:17" x14ac:dyDescent="0.25">
      <c r="B2929" s="8">
        <v>5</v>
      </c>
      <c r="C2929" s="9">
        <v>2</v>
      </c>
      <c r="D2929" s="134">
        <f>'PVWatts Hourly Results (1)'!C2940</f>
        <v>0</v>
      </c>
      <c r="E2929" s="127">
        <f>DATE(YEAR(Inputs!$D$5),Summary!B2929,Summary!C2929)+TIME(D2929,0,0)</f>
        <v>123</v>
      </c>
      <c r="F2929" s="4">
        <f t="shared" si="319"/>
        <v>0</v>
      </c>
      <c r="G2929" s="4">
        <f t="shared" si="317"/>
        <v>4</v>
      </c>
      <c r="H2929" s="4">
        <f t="shared" si="320"/>
        <v>1</v>
      </c>
      <c r="I2929" s="4">
        <f t="shared" si="321"/>
        <v>0</v>
      </c>
      <c r="J2929" s="4">
        <f t="shared" si="322"/>
        <v>0</v>
      </c>
      <c r="K2929" s="4">
        <f t="shared" si="318"/>
        <v>0</v>
      </c>
      <c r="L2929" s="5">
        <f t="shared" si="323"/>
        <v>0</v>
      </c>
      <c r="M2929" s="137">
        <f>'PVWatts Hourly Results (1)'!L2940/1000</f>
        <v>0</v>
      </c>
      <c r="N2929" s="3">
        <f>'PVWatts Hourly Results (2)'!L2940/1000</f>
        <v>0</v>
      </c>
      <c r="O2929" s="3">
        <f>'PVWatts Hourly Results (3)'!L2940/1000</f>
        <v>0</v>
      </c>
      <c r="P2929" s="3">
        <f>'PVWatts Hourly Results (4)'!L2940/1000</f>
        <v>0</v>
      </c>
      <c r="Q2929" s="130">
        <f>'PVWatts Hourly Results (5)'!L2940/1000</f>
        <v>0</v>
      </c>
    </row>
    <row r="2930" spans="2:17" x14ac:dyDescent="0.25">
      <c r="B2930" s="8">
        <v>5</v>
      </c>
      <c r="C2930" s="9">
        <v>2</v>
      </c>
      <c r="D2930" s="134">
        <f>'PVWatts Hourly Results (1)'!C2941</f>
        <v>0</v>
      </c>
      <c r="E2930" s="127">
        <f>DATE(YEAR(Inputs!$D$5),Summary!B2930,Summary!C2930)+TIME(D2930,0,0)</f>
        <v>123</v>
      </c>
      <c r="F2930" s="4">
        <f t="shared" si="319"/>
        <v>0</v>
      </c>
      <c r="G2930" s="4">
        <f t="shared" si="317"/>
        <v>4</v>
      </c>
      <c r="H2930" s="4">
        <f t="shared" si="320"/>
        <v>1</v>
      </c>
      <c r="I2930" s="4">
        <f t="shared" si="321"/>
        <v>0</v>
      </c>
      <c r="J2930" s="4">
        <f t="shared" si="322"/>
        <v>0</v>
      </c>
      <c r="K2930" s="4">
        <f t="shared" si="318"/>
        <v>0</v>
      </c>
      <c r="L2930" s="5">
        <f t="shared" si="323"/>
        <v>0</v>
      </c>
      <c r="M2930" s="137">
        <f>'PVWatts Hourly Results (1)'!L2941/1000</f>
        <v>0</v>
      </c>
      <c r="N2930" s="3">
        <f>'PVWatts Hourly Results (2)'!L2941/1000</f>
        <v>0</v>
      </c>
      <c r="O2930" s="3">
        <f>'PVWatts Hourly Results (3)'!L2941/1000</f>
        <v>0</v>
      </c>
      <c r="P2930" s="3">
        <f>'PVWatts Hourly Results (4)'!L2941/1000</f>
        <v>0</v>
      </c>
      <c r="Q2930" s="130">
        <f>'PVWatts Hourly Results (5)'!L2941/1000</f>
        <v>0</v>
      </c>
    </row>
    <row r="2931" spans="2:17" x14ac:dyDescent="0.25">
      <c r="B2931" s="8">
        <v>5</v>
      </c>
      <c r="C2931" s="9">
        <v>2</v>
      </c>
      <c r="D2931" s="134">
        <f>'PVWatts Hourly Results (1)'!C2942</f>
        <v>0</v>
      </c>
      <c r="E2931" s="127">
        <f>DATE(YEAR(Inputs!$D$5),Summary!B2931,Summary!C2931)+TIME(D2931,0,0)</f>
        <v>123</v>
      </c>
      <c r="F2931" s="4">
        <f t="shared" si="319"/>
        <v>0</v>
      </c>
      <c r="G2931" s="4">
        <f t="shared" si="317"/>
        <v>4</v>
      </c>
      <c r="H2931" s="4">
        <f t="shared" si="320"/>
        <v>1</v>
      </c>
      <c r="I2931" s="4">
        <f t="shared" si="321"/>
        <v>0</v>
      </c>
      <c r="J2931" s="4">
        <f t="shared" si="322"/>
        <v>0</v>
      </c>
      <c r="K2931" s="4">
        <f t="shared" si="318"/>
        <v>0</v>
      </c>
      <c r="L2931" s="5">
        <f t="shared" si="323"/>
        <v>0</v>
      </c>
      <c r="M2931" s="137">
        <f>'PVWatts Hourly Results (1)'!L2942/1000</f>
        <v>0</v>
      </c>
      <c r="N2931" s="3">
        <f>'PVWatts Hourly Results (2)'!L2942/1000</f>
        <v>0</v>
      </c>
      <c r="O2931" s="3">
        <f>'PVWatts Hourly Results (3)'!L2942/1000</f>
        <v>0</v>
      </c>
      <c r="P2931" s="3">
        <f>'PVWatts Hourly Results (4)'!L2942/1000</f>
        <v>0</v>
      </c>
      <c r="Q2931" s="130">
        <f>'PVWatts Hourly Results (5)'!L2942/1000</f>
        <v>0</v>
      </c>
    </row>
    <row r="2932" spans="2:17" x14ac:dyDescent="0.25">
      <c r="B2932" s="8">
        <v>5</v>
      </c>
      <c r="C2932" s="9">
        <v>2</v>
      </c>
      <c r="D2932" s="134">
        <f>'PVWatts Hourly Results (1)'!C2943</f>
        <v>0</v>
      </c>
      <c r="E2932" s="127">
        <f>DATE(YEAR(Inputs!$D$5),Summary!B2932,Summary!C2932)+TIME(D2932,0,0)</f>
        <v>123</v>
      </c>
      <c r="F2932" s="4">
        <f t="shared" si="319"/>
        <v>0</v>
      </c>
      <c r="G2932" s="4">
        <f t="shared" si="317"/>
        <v>4</v>
      </c>
      <c r="H2932" s="4">
        <f t="shared" si="320"/>
        <v>1</v>
      </c>
      <c r="I2932" s="4">
        <f t="shared" si="321"/>
        <v>0</v>
      </c>
      <c r="J2932" s="4">
        <f t="shared" si="322"/>
        <v>0</v>
      </c>
      <c r="K2932" s="4">
        <f t="shared" si="318"/>
        <v>0</v>
      </c>
      <c r="L2932" s="5">
        <f t="shared" si="323"/>
        <v>0</v>
      </c>
      <c r="M2932" s="137">
        <f>'PVWatts Hourly Results (1)'!L2943/1000</f>
        <v>0</v>
      </c>
      <c r="N2932" s="3">
        <f>'PVWatts Hourly Results (2)'!L2943/1000</f>
        <v>0</v>
      </c>
      <c r="O2932" s="3">
        <f>'PVWatts Hourly Results (3)'!L2943/1000</f>
        <v>0</v>
      </c>
      <c r="P2932" s="3">
        <f>'PVWatts Hourly Results (4)'!L2943/1000</f>
        <v>0</v>
      </c>
      <c r="Q2932" s="130">
        <f>'PVWatts Hourly Results (5)'!L2943/1000</f>
        <v>0</v>
      </c>
    </row>
    <row r="2933" spans="2:17" x14ac:dyDescent="0.25">
      <c r="B2933" s="8">
        <v>5</v>
      </c>
      <c r="C2933" s="9">
        <v>2</v>
      </c>
      <c r="D2933" s="134">
        <f>'PVWatts Hourly Results (1)'!C2944</f>
        <v>0</v>
      </c>
      <c r="E2933" s="127">
        <f>DATE(YEAR(Inputs!$D$5),Summary!B2933,Summary!C2933)+TIME(D2933,0,0)</f>
        <v>123</v>
      </c>
      <c r="F2933" s="4">
        <f t="shared" si="319"/>
        <v>0</v>
      </c>
      <c r="G2933" s="4">
        <f t="shared" si="317"/>
        <v>4</v>
      </c>
      <c r="H2933" s="4">
        <f t="shared" si="320"/>
        <v>1</v>
      </c>
      <c r="I2933" s="4">
        <f t="shared" si="321"/>
        <v>0</v>
      </c>
      <c r="J2933" s="4">
        <f t="shared" si="322"/>
        <v>0</v>
      </c>
      <c r="K2933" s="4">
        <f t="shared" si="318"/>
        <v>0</v>
      </c>
      <c r="L2933" s="5">
        <f t="shared" si="323"/>
        <v>0</v>
      </c>
      <c r="M2933" s="137">
        <f>'PVWatts Hourly Results (1)'!L2944/1000</f>
        <v>0</v>
      </c>
      <c r="N2933" s="3">
        <f>'PVWatts Hourly Results (2)'!L2944/1000</f>
        <v>0</v>
      </c>
      <c r="O2933" s="3">
        <f>'PVWatts Hourly Results (3)'!L2944/1000</f>
        <v>0</v>
      </c>
      <c r="P2933" s="3">
        <f>'PVWatts Hourly Results (4)'!L2944/1000</f>
        <v>0</v>
      </c>
      <c r="Q2933" s="130">
        <f>'PVWatts Hourly Results (5)'!L2944/1000</f>
        <v>0</v>
      </c>
    </row>
    <row r="2934" spans="2:17" x14ac:dyDescent="0.25">
      <c r="B2934" s="8">
        <v>5</v>
      </c>
      <c r="C2934" s="9">
        <v>2</v>
      </c>
      <c r="D2934" s="134">
        <f>'PVWatts Hourly Results (1)'!C2945</f>
        <v>0</v>
      </c>
      <c r="E2934" s="127">
        <f>DATE(YEAR(Inputs!$D$5),Summary!B2934,Summary!C2934)+TIME(D2934,0,0)</f>
        <v>123</v>
      </c>
      <c r="F2934" s="4">
        <f t="shared" si="319"/>
        <v>0</v>
      </c>
      <c r="G2934" s="4">
        <f t="shared" si="317"/>
        <v>4</v>
      </c>
      <c r="H2934" s="4">
        <f t="shared" si="320"/>
        <v>1</v>
      </c>
      <c r="I2934" s="4">
        <f t="shared" si="321"/>
        <v>0</v>
      </c>
      <c r="J2934" s="4">
        <f t="shared" si="322"/>
        <v>0</v>
      </c>
      <c r="K2934" s="4">
        <f t="shared" si="318"/>
        <v>0</v>
      </c>
      <c r="L2934" s="5">
        <f t="shared" si="323"/>
        <v>0</v>
      </c>
      <c r="M2934" s="137">
        <f>'PVWatts Hourly Results (1)'!L2945/1000</f>
        <v>0</v>
      </c>
      <c r="N2934" s="3">
        <f>'PVWatts Hourly Results (2)'!L2945/1000</f>
        <v>0</v>
      </c>
      <c r="O2934" s="3">
        <f>'PVWatts Hourly Results (3)'!L2945/1000</f>
        <v>0</v>
      </c>
      <c r="P2934" s="3">
        <f>'PVWatts Hourly Results (4)'!L2945/1000</f>
        <v>0</v>
      </c>
      <c r="Q2934" s="130">
        <f>'PVWatts Hourly Results (5)'!L2945/1000</f>
        <v>0</v>
      </c>
    </row>
    <row r="2935" spans="2:17" x14ac:dyDescent="0.25">
      <c r="B2935" s="8">
        <v>5</v>
      </c>
      <c r="C2935" s="9">
        <v>2</v>
      </c>
      <c r="D2935" s="134">
        <f>'PVWatts Hourly Results (1)'!C2946</f>
        <v>0</v>
      </c>
      <c r="E2935" s="127">
        <f>DATE(YEAR(Inputs!$D$5),Summary!B2935,Summary!C2935)+TIME(D2935,0,0)</f>
        <v>123</v>
      </c>
      <c r="F2935" s="4">
        <f t="shared" si="319"/>
        <v>0</v>
      </c>
      <c r="G2935" s="4">
        <f t="shared" si="317"/>
        <v>4</v>
      </c>
      <c r="H2935" s="4">
        <f t="shared" si="320"/>
        <v>1</v>
      </c>
      <c r="I2935" s="4">
        <f t="shared" si="321"/>
        <v>0</v>
      </c>
      <c r="J2935" s="4">
        <f t="shared" si="322"/>
        <v>0</v>
      </c>
      <c r="K2935" s="4">
        <f t="shared" si="318"/>
        <v>0</v>
      </c>
      <c r="L2935" s="5">
        <f t="shared" si="323"/>
        <v>0</v>
      </c>
      <c r="M2935" s="137">
        <f>'PVWatts Hourly Results (1)'!L2946/1000</f>
        <v>0</v>
      </c>
      <c r="N2935" s="3">
        <f>'PVWatts Hourly Results (2)'!L2946/1000</f>
        <v>0</v>
      </c>
      <c r="O2935" s="3">
        <f>'PVWatts Hourly Results (3)'!L2946/1000</f>
        <v>0</v>
      </c>
      <c r="P2935" s="3">
        <f>'PVWatts Hourly Results (4)'!L2946/1000</f>
        <v>0</v>
      </c>
      <c r="Q2935" s="130">
        <f>'PVWatts Hourly Results (5)'!L2946/1000</f>
        <v>0</v>
      </c>
    </row>
    <row r="2936" spans="2:17" x14ac:dyDescent="0.25">
      <c r="B2936" s="8">
        <v>5</v>
      </c>
      <c r="C2936" s="9">
        <v>2</v>
      </c>
      <c r="D2936" s="134">
        <f>'PVWatts Hourly Results (1)'!C2947</f>
        <v>0</v>
      </c>
      <c r="E2936" s="127">
        <f>DATE(YEAR(Inputs!$D$5),Summary!B2936,Summary!C2936)+TIME(D2936,0,0)</f>
        <v>123</v>
      </c>
      <c r="F2936" s="4">
        <f t="shared" si="319"/>
        <v>0</v>
      </c>
      <c r="G2936" s="4">
        <f t="shared" si="317"/>
        <v>4</v>
      </c>
      <c r="H2936" s="4">
        <f t="shared" si="320"/>
        <v>1</v>
      </c>
      <c r="I2936" s="4">
        <f t="shared" si="321"/>
        <v>0</v>
      </c>
      <c r="J2936" s="4">
        <f t="shared" si="322"/>
        <v>0</v>
      </c>
      <c r="K2936" s="4">
        <f t="shared" si="318"/>
        <v>0</v>
      </c>
      <c r="L2936" s="5">
        <f t="shared" si="323"/>
        <v>0</v>
      </c>
      <c r="M2936" s="137">
        <f>'PVWatts Hourly Results (1)'!L2947/1000</f>
        <v>0</v>
      </c>
      <c r="N2936" s="3">
        <f>'PVWatts Hourly Results (2)'!L2947/1000</f>
        <v>0</v>
      </c>
      <c r="O2936" s="3">
        <f>'PVWatts Hourly Results (3)'!L2947/1000</f>
        <v>0</v>
      </c>
      <c r="P2936" s="3">
        <f>'PVWatts Hourly Results (4)'!L2947/1000</f>
        <v>0</v>
      </c>
      <c r="Q2936" s="130">
        <f>'PVWatts Hourly Results (5)'!L2947/1000</f>
        <v>0</v>
      </c>
    </row>
    <row r="2937" spans="2:17" x14ac:dyDescent="0.25">
      <c r="B2937" s="8">
        <v>5</v>
      </c>
      <c r="C2937" s="9">
        <v>2</v>
      </c>
      <c r="D2937" s="134">
        <f>'PVWatts Hourly Results (1)'!C2948</f>
        <v>0</v>
      </c>
      <c r="E2937" s="127">
        <f>DATE(YEAR(Inputs!$D$5),Summary!B2937,Summary!C2937)+TIME(D2937,0,0)</f>
        <v>123</v>
      </c>
      <c r="F2937" s="4">
        <f t="shared" si="319"/>
        <v>0</v>
      </c>
      <c r="G2937" s="4">
        <f t="shared" si="317"/>
        <v>4</v>
      </c>
      <c r="H2937" s="4">
        <f t="shared" si="320"/>
        <v>1</v>
      </c>
      <c r="I2937" s="4">
        <f t="shared" si="321"/>
        <v>0</v>
      </c>
      <c r="J2937" s="4">
        <f t="shared" si="322"/>
        <v>0</v>
      </c>
      <c r="K2937" s="4">
        <f t="shared" si="318"/>
        <v>0</v>
      </c>
      <c r="L2937" s="5">
        <f t="shared" si="323"/>
        <v>0</v>
      </c>
      <c r="M2937" s="137">
        <f>'PVWatts Hourly Results (1)'!L2948/1000</f>
        <v>0</v>
      </c>
      <c r="N2937" s="3">
        <f>'PVWatts Hourly Results (2)'!L2948/1000</f>
        <v>0</v>
      </c>
      <c r="O2937" s="3">
        <f>'PVWatts Hourly Results (3)'!L2948/1000</f>
        <v>0</v>
      </c>
      <c r="P2937" s="3">
        <f>'PVWatts Hourly Results (4)'!L2948/1000</f>
        <v>0</v>
      </c>
      <c r="Q2937" s="130">
        <f>'PVWatts Hourly Results (5)'!L2948/1000</f>
        <v>0</v>
      </c>
    </row>
    <row r="2938" spans="2:17" x14ac:dyDescent="0.25">
      <c r="B2938" s="8">
        <v>5</v>
      </c>
      <c r="C2938" s="9">
        <v>2</v>
      </c>
      <c r="D2938" s="134">
        <f>'PVWatts Hourly Results (1)'!C2949</f>
        <v>0</v>
      </c>
      <c r="E2938" s="127">
        <f>DATE(YEAR(Inputs!$D$5),Summary!B2938,Summary!C2938)+TIME(D2938,0,0)</f>
        <v>123</v>
      </c>
      <c r="F2938" s="4">
        <f t="shared" si="319"/>
        <v>0</v>
      </c>
      <c r="G2938" s="4">
        <f t="shared" si="317"/>
        <v>4</v>
      </c>
      <c r="H2938" s="4">
        <f t="shared" si="320"/>
        <v>1</v>
      </c>
      <c r="I2938" s="4">
        <f t="shared" si="321"/>
        <v>0</v>
      </c>
      <c r="J2938" s="4">
        <f t="shared" si="322"/>
        <v>0</v>
      </c>
      <c r="K2938" s="4">
        <f t="shared" si="318"/>
        <v>0</v>
      </c>
      <c r="L2938" s="5">
        <f t="shared" si="323"/>
        <v>0</v>
      </c>
      <c r="M2938" s="137">
        <f>'PVWatts Hourly Results (1)'!L2949/1000</f>
        <v>0</v>
      </c>
      <c r="N2938" s="3">
        <f>'PVWatts Hourly Results (2)'!L2949/1000</f>
        <v>0</v>
      </c>
      <c r="O2938" s="3">
        <f>'PVWatts Hourly Results (3)'!L2949/1000</f>
        <v>0</v>
      </c>
      <c r="P2938" s="3">
        <f>'PVWatts Hourly Results (4)'!L2949/1000</f>
        <v>0</v>
      </c>
      <c r="Q2938" s="130">
        <f>'PVWatts Hourly Results (5)'!L2949/1000</f>
        <v>0</v>
      </c>
    </row>
    <row r="2939" spans="2:17" x14ac:dyDescent="0.25">
      <c r="B2939" s="8">
        <v>5</v>
      </c>
      <c r="C2939" s="9">
        <v>2</v>
      </c>
      <c r="D2939" s="134">
        <f>'PVWatts Hourly Results (1)'!C2950</f>
        <v>0</v>
      </c>
      <c r="E2939" s="127">
        <f>DATE(YEAR(Inputs!$D$5),Summary!B2939,Summary!C2939)+TIME(D2939,0,0)</f>
        <v>123</v>
      </c>
      <c r="F2939" s="4">
        <f t="shared" si="319"/>
        <v>0</v>
      </c>
      <c r="G2939" s="4">
        <f t="shared" si="317"/>
        <v>4</v>
      </c>
      <c r="H2939" s="4">
        <f t="shared" si="320"/>
        <v>1</v>
      </c>
      <c r="I2939" s="4">
        <f t="shared" si="321"/>
        <v>0</v>
      </c>
      <c r="J2939" s="4">
        <f t="shared" si="322"/>
        <v>0</v>
      </c>
      <c r="K2939" s="4">
        <f t="shared" si="318"/>
        <v>0</v>
      </c>
      <c r="L2939" s="5">
        <f t="shared" si="323"/>
        <v>0</v>
      </c>
      <c r="M2939" s="137">
        <f>'PVWatts Hourly Results (1)'!L2950/1000</f>
        <v>0</v>
      </c>
      <c r="N2939" s="3">
        <f>'PVWatts Hourly Results (2)'!L2950/1000</f>
        <v>0</v>
      </c>
      <c r="O2939" s="3">
        <f>'PVWatts Hourly Results (3)'!L2950/1000</f>
        <v>0</v>
      </c>
      <c r="P2939" s="3">
        <f>'PVWatts Hourly Results (4)'!L2950/1000</f>
        <v>0</v>
      </c>
      <c r="Q2939" s="130">
        <f>'PVWatts Hourly Results (5)'!L2950/1000</f>
        <v>0</v>
      </c>
    </row>
    <row r="2940" spans="2:17" x14ac:dyDescent="0.25">
      <c r="B2940" s="8">
        <v>5</v>
      </c>
      <c r="C2940" s="9">
        <v>2</v>
      </c>
      <c r="D2940" s="134">
        <f>'PVWatts Hourly Results (1)'!C2951</f>
        <v>0</v>
      </c>
      <c r="E2940" s="127">
        <f>DATE(YEAR(Inputs!$D$5),Summary!B2940,Summary!C2940)+TIME(D2940,0,0)</f>
        <v>123</v>
      </c>
      <c r="F2940" s="4">
        <f t="shared" si="319"/>
        <v>0</v>
      </c>
      <c r="G2940" s="4">
        <f t="shared" si="317"/>
        <v>4</v>
      </c>
      <c r="H2940" s="4">
        <f t="shared" si="320"/>
        <v>1</v>
      </c>
      <c r="I2940" s="4">
        <f t="shared" si="321"/>
        <v>0</v>
      </c>
      <c r="J2940" s="4">
        <f t="shared" si="322"/>
        <v>0</v>
      </c>
      <c r="K2940" s="4">
        <f t="shared" si="318"/>
        <v>0</v>
      </c>
      <c r="L2940" s="5">
        <f t="shared" si="323"/>
        <v>0</v>
      </c>
      <c r="M2940" s="137">
        <f>'PVWatts Hourly Results (1)'!L2951/1000</f>
        <v>0</v>
      </c>
      <c r="N2940" s="3">
        <f>'PVWatts Hourly Results (2)'!L2951/1000</f>
        <v>0</v>
      </c>
      <c r="O2940" s="3">
        <f>'PVWatts Hourly Results (3)'!L2951/1000</f>
        <v>0</v>
      </c>
      <c r="P2940" s="3">
        <f>'PVWatts Hourly Results (4)'!L2951/1000</f>
        <v>0</v>
      </c>
      <c r="Q2940" s="130">
        <f>'PVWatts Hourly Results (5)'!L2951/1000</f>
        <v>0</v>
      </c>
    </row>
    <row r="2941" spans="2:17" x14ac:dyDescent="0.25">
      <c r="B2941" s="8">
        <v>5</v>
      </c>
      <c r="C2941" s="9">
        <v>2</v>
      </c>
      <c r="D2941" s="134">
        <f>'PVWatts Hourly Results (1)'!C2952</f>
        <v>0</v>
      </c>
      <c r="E2941" s="127">
        <f>DATE(YEAR(Inputs!$D$5),Summary!B2941,Summary!C2941)+TIME(D2941,0,0)</f>
        <v>123</v>
      </c>
      <c r="F2941" s="4">
        <f t="shared" si="319"/>
        <v>0</v>
      </c>
      <c r="G2941" s="4">
        <f t="shared" si="317"/>
        <v>4</v>
      </c>
      <c r="H2941" s="4">
        <f t="shared" si="320"/>
        <v>1</v>
      </c>
      <c r="I2941" s="4">
        <f t="shared" si="321"/>
        <v>0</v>
      </c>
      <c r="J2941" s="4">
        <f t="shared" si="322"/>
        <v>0</v>
      </c>
      <c r="K2941" s="4">
        <f t="shared" si="318"/>
        <v>0</v>
      </c>
      <c r="L2941" s="5">
        <f t="shared" si="323"/>
        <v>0</v>
      </c>
      <c r="M2941" s="137">
        <f>'PVWatts Hourly Results (1)'!L2952/1000</f>
        <v>0</v>
      </c>
      <c r="N2941" s="3">
        <f>'PVWatts Hourly Results (2)'!L2952/1000</f>
        <v>0</v>
      </c>
      <c r="O2941" s="3">
        <f>'PVWatts Hourly Results (3)'!L2952/1000</f>
        <v>0</v>
      </c>
      <c r="P2941" s="3">
        <f>'PVWatts Hourly Results (4)'!L2952/1000</f>
        <v>0</v>
      </c>
      <c r="Q2941" s="130">
        <f>'PVWatts Hourly Results (5)'!L2952/1000</f>
        <v>0</v>
      </c>
    </row>
    <row r="2942" spans="2:17" x14ac:dyDescent="0.25">
      <c r="B2942" s="8">
        <v>5</v>
      </c>
      <c r="C2942" s="9">
        <v>2</v>
      </c>
      <c r="D2942" s="134">
        <f>'PVWatts Hourly Results (1)'!C2953</f>
        <v>0</v>
      </c>
      <c r="E2942" s="127">
        <f>DATE(YEAR(Inputs!$D$5),Summary!B2942,Summary!C2942)+TIME(D2942,0,0)</f>
        <v>123</v>
      </c>
      <c r="F2942" s="4">
        <f t="shared" si="319"/>
        <v>0</v>
      </c>
      <c r="G2942" s="4">
        <f t="shared" si="317"/>
        <v>4</v>
      </c>
      <c r="H2942" s="4">
        <f t="shared" si="320"/>
        <v>1</v>
      </c>
      <c r="I2942" s="4">
        <f t="shared" si="321"/>
        <v>0</v>
      </c>
      <c r="J2942" s="4">
        <f t="shared" si="322"/>
        <v>0</v>
      </c>
      <c r="K2942" s="4">
        <f t="shared" si="318"/>
        <v>0</v>
      </c>
      <c r="L2942" s="5">
        <f t="shared" si="323"/>
        <v>0</v>
      </c>
      <c r="M2942" s="137">
        <f>'PVWatts Hourly Results (1)'!L2953/1000</f>
        <v>0</v>
      </c>
      <c r="N2942" s="3">
        <f>'PVWatts Hourly Results (2)'!L2953/1000</f>
        <v>0</v>
      </c>
      <c r="O2942" s="3">
        <f>'PVWatts Hourly Results (3)'!L2953/1000</f>
        <v>0</v>
      </c>
      <c r="P2942" s="3">
        <f>'PVWatts Hourly Results (4)'!L2953/1000</f>
        <v>0</v>
      </c>
      <c r="Q2942" s="130">
        <f>'PVWatts Hourly Results (5)'!L2953/1000</f>
        <v>0</v>
      </c>
    </row>
    <row r="2943" spans="2:17" x14ac:dyDescent="0.25">
      <c r="B2943" s="8">
        <v>5</v>
      </c>
      <c r="C2943" s="9">
        <v>2</v>
      </c>
      <c r="D2943" s="134">
        <f>'PVWatts Hourly Results (1)'!C2954</f>
        <v>0</v>
      </c>
      <c r="E2943" s="127">
        <f>DATE(YEAR(Inputs!$D$5),Summary!B2943,Summary!C2943)+TIME(D2943,0,0)</f>
        <v>123</v>
      </c>
      <c r="F2943" s="4">
        <f t="shared" si="319"/>
        <v>0</v>
      </c>
      <c r="G2943" s="4">
        <f t="shared" si="317"/>
        <v>4</v>
      </c>
      <c r="H2943" s="4">
        <f t="shared" si="320"/>
        <v>1</v>
      </c>
      <c r="I2943" s="4">
        <f t="shared" si="321"/>
        <v>0</v>
      </c>
      <c r="J2943" s="4">
        <f t="shared" si="322"/>
        <v>0</v>
      </c>
      <c r="K2943" s="4">
        <f t="shared" si="318"/>
        <v>0</v>
      </c>
      <c r="L2943" s="5">
        <f t="shared" si="323"/>
        <v>0</v>
      </c>
      <c r="M2943" s="137">
        <f>'PVWatts Hourly Results (1)'!L2954/1000</f>
        <v>0</v>
      </c>
      <c r="N2943" s="3">
        <f>'PVWatts Hourly Results (2)'!L2954/1000</f>
        <v>0</v>
      </c>
      <c r="O2943" s="3">
        <f>'PVWatts Hourly Results (3)'!L2954/1000</f>
        <v>0</v>
      </c>
      <c r="P2943" s="3">
        <f>'PVWatts Hourly Results (4)'!L2954/1000</f>
        <v>0</v>
      </c>
      <c r="Q2943" s="130">
        <f>'PVWatts Hourly Results (5)'!L2954/1000</f>
        <v>0</v>
      </c>
    </row>
    <row r="2944" spans="2:17" x14ac:dyDescent="0.25">
      <c r="B2944" s="8">
        <v>5</v>
      </c>
      <c r="C2944" s="9">
        <v>2</v>
      </c>
      <c r="D2944" s="134">
        <f>'PVWatts Hourly Results (1)'!C2955</f>
        <v>0</v>
      </c>
      <c r="E2944" s="127">
        <f>DATE(YEAR(Inputs!$D$5),Summary!B2944,Summary!C2944)+TIME(D2944,0,0)</f>
        <v>123</v>
      </c>
      <c r="F2944" s="4">
        <f t="shared" si="319"/>
        <v>0</v>
      </c>
      <c r="G2944" s="4">
        <f t="shared" si="317"/>
        <v>4</v>
      </c>
      <c r="H2944" s="4">
        <f t="shared" si="320"/>
        <v>1</v>
      </c>
      <c r="I2944" s="4">
        <f t="shared" si="321"/>
        <v>0</v>
      </c>
      <c r="J2944" s="4">
        <f t="shared" si="322"/>
        <v>0</v>
      </c>
      <c r="K2944" s="4">
        <f t="shared" si="318"/>
        <v>0</v>
      </c>
      <c r="L2944" s="5">
        <f t="shared" si="323"/>
        <v>0</v>
      </c>
      <c r="M2944" s="137">
        <f>'PVWatts Hourly Results (1)'!L2955/1000</f>
        <v>0</v>
      </c>
      <c r="N2944" s="3">
        <f>'PVWatts Hourly Results (2)'!L2955/1000</f>
        <v>0</v>
      </c>
      <c r="O2944" s="3">
        <f>'PVWatts Hourly Results (3)'!L2955/1000</f>
        <v>0</v>
      </c>
      <c r="P2944" s="3">
        <f>'PVWatts Hourly Results (4)'!L2955/1000</f>
        <v>0</v>
      </c>
      <c r="Q2944" s="130">
        <f>'PVWatts Hourly Results (5)'!L2955/1000</f>
        <v>0</v>
      </c>
    </row>
    <row r="2945" spans="2:17" x14ac:dyDescent="0.25">
      <c r="B2945" s="8">
        <v>5</v>
      </c>
      <c r="C2945" s="9">
        <v>2</v>
      </c>
      <c r="D2945" s="134">
        <f>'PVWatts Hourly Results (1)'!C2956</f>
        <v>0</v>
      </c>
      <c r="E2945" s="127">
        <f>DATE(YEAR(Inputs!$D$5),Summary!B2945,Summary!C2945)+TIME(D2945,0,0)</f>
        <v>123</v>
      </c>
      <c r="F2945" s="4">
        <f t="shared" si="319"/>
        <v>0</v>
      </c>
      <c r="G2945" s="4">
        <f t="shared" si="317"/>
        <v>4</v>
      </c>
      <c r="H2945" s="4">
        <f t="shared" si="320"/>
        <v>1</v>
      </c>
      <c r="I2945" s="4">
        <f t="shared" si="321"/>
        <v>0</v>
      </c>
      <c r="J2945" s="4">
        <f t="shared" si="322"/>
        <v>0</v>
      </c>
      <c r="K2945" s="4">
        <f t="shared" si="318"/>
        <v>0</v>
      </c>
      <c r="L2945" s="5">
        <f t="shared" si="323"/>
        <v>0</v>
      </c>
      <c r="M2945" s="137">
        <f>'PVWatts Hourly Results (1)'!L2956/1000</f>
        <v>0</v>
      </c>
      <c r="N2945" s="3">
        <f>'PVWatts Hourly Results (2)'!L2956/1000</f>
        <v>0</v>
      </c>
      <c r="O2945" s="3">
        <f>'PVWatts Hourly Results (3)'!L2956/1000</f>
        <v>0</v>
      </c>
      <c r="P2945" s="3">
        <f>'PVWatts Hourly Results (4)'!L2956/1000</f>
        <v>0</v>
      </c>
      <c r="Q2945" s="130">
        <f>'PVWatts Hourly Results (5)'!L2956/1000</f>
        <v>0</v>
      </c>
    </row>
    <row r="2946" spans="2:17" x14ac:dyDescent="0.25">
      <c r="B2946" s="8">
        <v>5</v>
      </c>
      <c r="C2946" s="9">
        <v>2</v>
      </c>
      <c r="D2946" s="134">
        <f>'PVWatts Hourly Results (1)'!C2957</f>
        <v>0</v>
      </c>
      <c r="E2946" s="127">
        <f>DATE(YEAR(Inputs!$D$5),Summary!B2946,Summary!C2946)+TIME(D2946,0,0)</f>
        <v>123</v>
      </c>
      <c r="F2946" s="4">
        <f t="shared" si="319"/>
        <v>0</v>
      </c>
      <c r="G2946" s="4">
        <f t="shared" si="317"/>
        <v>4</v>
      </c>
      <c r="H2946" s="4">
        <f t="shared" si="320"/>
        <v>1</v>
      </c>
      <c r="I2946" s="4">
        <f t="shared" si="321"/>
        <v>0</v>
      </c>
      <c r="J2946" s="4">
        <f t="shared" si="322"/>
        <v>0</v>
      </c>
      <c r="K2946" s="4">
        <f t="shared" si="318"/>
        <v>0</v>
      </c>
      <c r="L2946" s="5">
        <f t="shared" si="323"/>
        <v>0</v>
      </c>
      <c r="M2946" s="137">
        <f>'PVWatts Hourly Results (1)'!L2957/1000</f>
        <v>0</v>
      </c>
      <c r="N2946" s="3">
        <f>'PVWatts Hourly Results (2)'!L2957/1000</f>
        <v>0</v>
      </c>
      <c r="O2946" s="3">
        <f>'PVWatts Hourly Results (3)'!L2957/1000</f>
        <v>0</v>
      </c>
      <c r="P2946" s="3">
        <f>'PVWatts Hourly Results (4)'!L2957/1000</f>
        <v>0</v>
      </c>
      <c r="Q2946" s="130">
        <f>'PVWatts Hourly Results (5)'!L2957/1000</f>
        <v>0</v>
      </c>
    </row>
    <row r="2947" spans="2:17" x14ac:dyDescent="0.25">
      <c r="B2947" s="8">
        <v>5</v>
      </c>
      <c r="C2947" s="9">
        <v>2</v>
      </c>
      <c r="D2947" s="134">
        <f>'PVWatts Hourly Results (1)'!C2958</f>
        <v>0</v>
      </c>
      <c r="E2947" s="127">
        <f>DATE(YEAR(Inputs!$D$5),Summary!B2947,Summary!C2947)+TIME(D2947,0,0)</f>
        <v>123</v>
      </c>
      <c r="F2947" s="4">
        <f t="shared" si="319"/>
        <v>0</v>
      </c>
      <c r="G2947" s="4">
        <f t="shared" si="317"/>
        <v>4</v>
      </c>
      <c r="H2947" s="4">
        <f t="shared" si="320"/>
        <v>1</v>
      </c>
      <c r="I2947" s="4">
        <f t="shared" si="321"/>
        <v>0</v>
      </c>
      <c r="J2947" s="4">
        <f t="shared" si="322"/>
        <v>0</v>
      </c>
      <c r="K2947" s="4">
        <f t="shared" si="318"/>
        <v>0</v>
      </c>
      <c r="L2947" s="5">
        <f t="shared" si="323"/>
        <v>0</v>
      </c>
      <c r="M2947" s="137">
        <f>'PVWatts Hourly Results (1)'!L2958/1000</f>
        <v>0</v>
      </c>
      <c r="N2947" s="3">
        <f>'PVWatts Hourly Results (2)'!L2958/1000</f>
        <v>0</v>
      </c>
      <c r="O2947" s="3">
        <f>'PVWatts Hourly Results (3)'!L2958/1000</f>
        <v>0</v>
      </c>
      <c r="P2947" s="3">
        <f>'PVWatts Hourly Results (4)'!L2958/1000</f>
        <v>0</v>
      </c>
      <c r="Q2947" s="130">
        <f>'PVWatts Hourly Results (5)'!L2958/1000</f>
        <v>0</v>
      </c>
    </row>
    <row r="2948" spans="2:17" x14ac:dyDescent="0.25">
      <c r="B2948" s="8">
        <v>5</v>
      </c>
      <c r="C2948" s="9">
        <v>2</v>
      </c>
      <c r="D2948" s="134">
        <f>'PVWatts Hourly Results (1)'!C2959</f>
        <v>0</v>
      </c>
      <c r="E2948" s="127">
        <f>DATE(YEAR(Inputs!$D$5),Summary!B2948,Summary!C2948)+TIME(D2948,0,0)</f>
        <v>123</v>
      </c>
      <c r="F2948" s="4">
        <f t="shared" si="319"/>
        <v>0</v>
      </c>
      <c r="G2948" s="4">
        <f t="shared" si="317"/>
        <v>4</v>
      </c>
      <c r="H2948" s="4">
        <f t="shared" si="320"/>
        <v>1</v>
      </c>
      <c r="I2948" s="4">
        <f t="shared" si="321"/>
        <v>0</v>
      </c>
      <c r="J2948" s="4">
        <f t="shared" si="322"/>
        <v>0</v>
      </c>
      <c r="K2948" s="4">
        <f t="shared" si="318"/>
        <v>0</v>
      </c>
      <c r="L2948" s="5">
        <f t="shared" si="323"/>
        <v>0</v>
      </c>
      <c r="M2948" s="137">
        <f>'PVWatts Hourly Results (1)'!L2959/1000</f>
        <v>0</v>
      </c>
      <c r="N2948" s="3">
        <f>'PVWatts Hourly Results (2)'!L2959/1000</f>
        <v>0</v>
      </c>
      <c r="O2948" s="3">
        <f>'PVWatts Hourly Results (3)'!L2959/1000</f>
        <v>0</v>
      </c>
      <c r="P2948" s="3">
        <f>'PVWatts Hourly Results (4)'!L2959/1000</f>
        <v>0</v>
      </c>
      <c r="Q2948" s="130">
        <f>'PVWatts Hourly Results (5)'!L2959/1000</f>
        <v>0</v>
      </c>
    </row>
    <row r="2949" spans="2:17" x14ac:dyDescent="0.25">
      <c r="B2949" s="8">
        <v>5</v>
      </c>
      <c r="C2949" s="9">
        <v>2</v>
      </c>
      <c r="D2949" s="134">
        <f>'PVWatts Hourly Results (1)'!C2960</f>
        <v>0</v>
      </c>
      <c r="E2949" s="127">
        <f>DATE(YEAR(Inputs!$D$5),Summary!B2949,Summary!C2949)+TIME(D2949,0,0)</f>
        <v>123</v>
      </c>
      <c r="F2949" s="4">
        <f t="shared" si="319"/>
        <v>0</v>
      </c>
      <c r="G2949" s="4">
        <f t="shared" si="317"/>
        <v>4</v>
      </c>
      <c r="H2949" s="4">
        <f t="shared" si="320"/>
        <v>1</v>
      </c>
      <c r="I2949" s="4">
        <f t="shared" si="321"/>
        <v>0</v>
      </c>
      <c r="J2949" s="4">
        <f t="shared" si="322"/>
        <v>0</v>
      </c>
      <c r="K2949" s="4">
        <f t="shared" si="318"/>
        <v>0</v>
      </c>
      <c r="L2949" s="5">
        <f t="shared" si="323"/>
        <v>0</v>
      </c>
      <c r="M2949" s="137">
        <f>'PVWatts Hourly Results (1)'!L2960/1000</f>
        <v>0</v>
      </c>
      <c r="N2949" s="3">
        <f>'PVWatts Hourly Results (2)'!L2960/1000</f>
        <v>0</v>
      </c>
      <c r="O2949" s="3">
        <f>'PVWatts Hourly Results (3)'!L2960/1000</f>
        <v>0</v>
      </c>
      <c r="P2949" s="3">
        <f>'PVWatts Hourly Results (4)'!L2960/1000</f>
        <v>0</v>
      </c>
      <c r="Q2949" s="130">
        <f>'PVWatts Hourly Results (5)'!L2960/1000</f>
        <v>0</v>
      </c>
    </row>
    <row r="2950" spans="2:17" x14ac:dyDescent="0.25">
      <c r="B2950" s="8">
        <v>5</v>
      </c>
      <c r="C2950" s="9">
        <v>3</v>
      </c>
      <c r="D2950" s="134">
        <f>'PVWatts Hourly Results (1)'!C2961</f>
        <v>0</v>
      </c>
      <c r="E2950" s="127">
        <f>DATE(YEAR(Inputs!$D$5),Summary!B2950,Summary!C2950)+TIME(D2950,0,0)</f>
        <v>124</v>
      </c>
      <c r="F2950" s="4">
        <f t="shared" si="319"/>
        <v>0</v>
      </c>
      <c r="G2950" s="4">
        <f t="shared" si="317"/>
        <v>5</v>
      </c>
      <c r="H2950" s="4">
        <f t="shared" si="320"/>
        <v>1</v>
      </c>
      <c r="I2950" s="4">
        <f t="shared" si="321"/>
        <v>0</v>
      </c>
      <c r="J2950" s="4">
        <f t="shared" si="322"/>
        <v>0</v>
      </c>
      <c r="K2950" s="4">
        <f t="shared" si="318"/>
        <v>0</v>
      </c>
      <c r="L2950" s="5">
        <f t="shared" si="323"/>
        <v>0</v>
      </c>
      <c r="M2950" s="137">
        <f>'PVWatts Hourly Results (1)'!L2961/1000</f>
        <v>0</v>
      </c>
      <c r="N2950" s="3">
        <f>'PVWatts Hourly Results (2)'!L2961/1000</f>
        <v>0</v>
      </c>
      <c r="O2950" s="3">
        <f>'PVWatts Hourly Results (3)'!L2961/1000</f>
        <v>0</v>
      </c>
      <c r="P2950" s="3">
        <f>'PVWatts Hourly Results (4)'!L2961/1000</f>
        <v>0</v>
      </c>
      <c r="Q2950" s="130">
        <f>'PVWatts Hourly Results (5)'!L2961/1000</f>
        <v>0</v>
      </c>
    </row>
    <row r="2951" spans="2:17" x14ac:dyDescent="0.25">
      <c r="B2951" s="8">
        <v>5</v>
      </c>
      <c r="C2951" s="9">
        <v>3</v>
      </c>
      <c r="D2951" s="134">
        <f>'PVWatts Hourly Results (1)'!C2962</f>
        <v>0</v>
      </c>
      <c r="E2951" s="127">
        <f>DATE(YEAR(Inputs!$D$5),Summary!B2951,Summary!C2951)+TIME(D2951,0,0)</f>
        <v>124</v>
      </c>
      <c r="F2951" s="4">
        <f t="shared" si="319"/>
        <v>0</v>
      </c>
      <c r="G2951" s="4">
        <f t="shared" si="317"/>
        <v>5</v>
      </c>
      <c r="H2951" s="4">
        <f t="shared" si="320"/>
        <v>1</v>
      </c>
      <c r="I2951" s="4">
        <f t="shared" si="321"/>
        <v>0</v>
      </c>
      <c r="J2951" s="4">
        <f t="shared" si="322"/>
        <v>0</v>
      </c>
      <c r="K2951" s="4">
        <f t="shared" si="318"/>
        <v>0</v>
      </c>
      <c r="L2951" s="5">
        <f t="shared" si="323"/>
        <v>0</v>
      </c>
      <c r="M2951" s="137">
        <f>'PVWatts Hourly Results (1)'!L2962/1000</f>
        <v>0</v>
      </c>
      <c r="N2951" s="3">
        <f>'PVWatts Hourly Results (2)'!L2962/1000</f>
        <v>0</v>
      </c>
      <c r="O2951" s="3">
        <f>'PVWatts Hourly Results (3)'!L2962/1000</f>
        <v>0</v>
      </c>
      <c r="P2951" s="3">
        <f>'PVWatts Hourly Results (4)'!L2962/1000</f>
        <v>0</v>
      </c>
      <c r="Q2951" s="130">
        <f>'PVWatts Hourly Results (5)'!L2962/1000</f>
        <v>0</v>
      </c>
    </row>
    <row r="2952" spans="2:17" x14ac:dyDescent="0.25">
      <c r="B2952" s="8">
        <v>5</v>
      </c>
      <c r="C2952" s="9">
        <v>3</v>
      </c>
      <c r="D2952" s="134">
        <f>'PVWatts Hourly Results (1)'!C2963</f>
        <v>0</v>
      </c>
      <c r="E2952" s="127">
        <f>DATE(YEAR(Inputs!$D$5),Summary!B2952,Summary!C2952)+TIME(D2952,0,0)</f>
        <v>124</v>
      </c>
      <c r="F2952" s="4">
        <f t="shared" si="319"/>
        <v>0</v>
      </c>
      <c r="G2952" s="4">
        <f t="shared" si="317"/>
        <v>5</v>
      </c>
      <c r="H2952" s="4">
        <f t="shared" si="320"/>
        <v>1</v>
      </c>
      <c r="I2952" s="4">
        <f t="shared" si="321"/>
        <v>0</v>
      </c>
      <c r="J2952" s="4">
        <f t="shared" si="322"/>
        <v>0</v>
      </c>
      <c r="K2952" s="4">
        <f t="shared" si="318"/>
        <v>0</v>
      </c>
      <c r="L2952" s="5">
        <f t="shared" si="323"/>
        <v>0</v>
      </c>
      <c r="M2952" s="137">
        <f>'PVWatts Hourly Results (1)'!L2963/1000</f>
        <v>0</v>
      </c>
      <c r="N2952" s="3">
        <f>'PVWatts Hourly Results (2)'!L2963/1000</f>
        <v>0</v>
      </c>
      <c r="O2952" s="3">
        <f>'PVWatts Hourly Results (3)'!L2963/1000</f>
        <v>0</v>
      </c>
      <c r="P2952" s="3">
        <f>'PVWatts Hourly Results (4)'!L2963/1000</f>
        <v>0</v>
      </c>
      <c r="Q2952" s="130">
        <f>'PVWatts Hourly Results (5)'!L2963/1000</f>
        <v>0</v>
      </c>
    </row>
    <row r="2953" spans="2:17" x14ac:dyDescent="0.25">
      <c r="B2953" s="8">
        <v>5</v>
      </c>
      <c r="C2953" s="9">
        <v>3</v>
      </c>
      <c r="D2953" s="134">
        <f>'PVWatts Hourly Results (1)'!C2964</f>
        <v>0</v>
      </c>
      <c r="E2953" s="127">
        <f>DATE(YEAR(Inputs!$D$5),Summary!B2953,Summary!C2953)+TIME(D2953,0,0)</f>
        <v>124</v>
      </c>
      <c r="F2953" s="4">
        <f t="shared" si="319"/>
        <v>0</v>
      </c>
      <c r="G2953" s="4">
        <f t="shared" si="317"/>
        <v>5</v>
      </c>
      <c r="H2953" s="4">
        <f t="shared" si="320"/>
        <v>1</v>
      </c>
      <c r="I2953" s="4">
        <f t="shared" si="321"/>
        <v>0</v>
      </c>
      <c r="J2953" s="4">
        <f t="shared" si="322"/>
        <v>0</v>
      </c>
      <c r="K2953" s="4">
        <f t="shared" si="318"/>
        <v>0</v>
      </c>
      <c r="L2953" s="5">
        <f t="shared" si="323"/>
        <v>0</v>
      </c>
      <c r="M2953" s="137">
        <f>'PVWatts Hourly Results (1)'!L2964/1000</f>
        <v>0</v>
      </c>
      <c r="N2953" s="3">
        <f>'PVWatts Hourly Results (2)'!L2964/1000</f>
        <v>0</v>
      </c>
      <c r="O2953" s="3">
        <f>'PVWatts Hourly Results (3)'!L2964/1000</f>
        <v>0</v>
      </c>
      <c r="P2953" s="3">
        <f>'PVWatts Hourly Results (4)'!L2964/1000</f>
        <v>0</v>
      </c>
      <c r="Q2953" s="130">
        <f>'PVWatts Hourly Results (5)'!L2964/1000</f>
        <v>0</v>
      </c>
    </row>
    <row r="2954" spans="2:17" x14ac:dyDescent="0.25">
      <c r="B2954" s="8">
        <v>5</v>
      </c>
      <c r="C2954" s="9">
        <v>3</v>
      </c>
      <c r="D2954" s="134">
        <f>'PVWatts Hourly Results (1)'!C2965</f>
        <v>0</v>
      </c>
      <c r="E2954" s="127">
        <f>DATE(YEAR(Inputs!$D$5),Summary!B2954,Summary!C2954)+TIME(D2954,0,0)</f>
        <v>124</v>
      </c>
      <c r="F2954" s="4">
        <f t="shared" si="319"/>
        <v>0</v>
      </c>
      <c r="G2954" s="4">
        <f t="shared" si="317"/>
        <v>5</v>
      </c>
      <c r="H2954" s="4">
        <f t="shared" si="320"/>
        <v>1</v>
      </c>
      <c r="I2954" s="4">
        <f t="shared" si="321"/>
        <v>0</v>
      </c>
      <c r="J2954" s="4">
        <f t="shared" si="322"/>
        <v>0</v>
      </c>
      <c r="K2954" s="4">
        <f t="shared" si="318"/>
        <v>0</v>
      </c>
      <c r="L2954" s="5">
        <f t="shared" si="323"/>
        <v>0</v>
      </c>
      <c r="M2954" s="137">
        <f>'PVWatts Hourly Results (1)'!L2965/1000</f>
        <v>0</v>
      </c>
      <c r="N2954" s="3">
        <f>'PVWatts Hourly Results (2)'!L2965/1000</f>
        <v>0</v>
      </c>
      <c r="O2954" s="3">
        <f>'PVWatts Hourly Results (3)'!L2965/1000</f>
        <v>0</v>
      </c>
      <c r="P2954" s="3">
        <f>'PVWatts Hourly Results (4)'!L2965/1000</f>
        <v>0</v>
      </c>
      <c r="Q2954" s="130">
        <f>'PVWatts Hourly Results (5)'!L2965/1000</f>
        <v>0</v>
      </c>
    </row>
    <row r="2955" spans="2:17" x14ac:dyDescent="0.25">
      <c r="B2955" s="8">
        <v>5</v>
      </c>
      <c r="C2955" s="9">
        <v>3</v>
      </c>
      <c r="D2955" s="134">
        <f>'PVWatts Hourly Results (1)'!C2966</f>
        <v>0</v>
      </c>
      <c r="E2955" s="127">
        <f>DATE(YEAR(Inputs!$D$5),Summary!B2955,Summary!C2955)+TIME(D2955,0,0)</f>
        <v>124</v>
      </c>
      <c r="F2955" s="4">
        <f t="shared" si="319"/>
        <v>0</v>
      </c>
      <c r="G2955" s="4">
        <f t="shared" si="317"/>
        <v>5</v>
      </c>
      <c r="H2955" s="4">
        <f t="shared" si="320"/>
        <v>1</v>
      </c>
      <c r="I2955" s="4">
        <f t="shared" si="321"/>
        <v>0</v>
      </c>
      <c r="J2955" s="4">
        <f t="shared" si="322"/>
        <v>0</v>
      </c>
      <c r="K2955" s="4">
        <f t="shared" si="318"/>
        <v>0</v>
      </c>
      <c r="L2955" s="5">
        <f t="shared" si="323"/>
        <v>0</v>
      </c>
      <c r="M2955" s="137">
        <f>'PVWatts Hourly Results (1)'!L2966/1000</f>
        <v>0</v>
      </c>
      <c r="N2955" s="3">
        <f>'PVWatts Hourly Results (2)'!L2966/1000</f>
        <v>0</v>
      </c>
      <c r="O2955" s="3">
        <f>'PVWatts Hourly Results (3)'!L2966/1000</f>
        <v>0</v>
      </c>
      <c r="P2955" s="3">
        <f>'PVWatts Hourly Results (4)'!L2966/1000</f>
        <v>0</v>
      </c>
      <c r="Q2955" s="130">
        <f>'PVWatts Hourly Results (5)'!L2966/1000</f>
        <v>0</v>
      </c>
    </row>
    <row r="2956" spans="2:17" x14ac:dyDescent="0.25">
      <c r="B2956" s="8">
        <v>5</v>
      </c>
      <c r="C2956" s="9">
        <v>3</v>
      </c>
      <c r="D2956" s="134">
        <f>'PVWatts Hourly Results (1)'!C2967</f>
        <v>0</v>
      </c>
      <c r="E2956" s="127">
        <f>DATE(YEAR(Inputs!$D$5),Summary!B2956,Summary!C2956)+TIME(D2956,0,0)</f>
        <v>124</v>
      </c>
      <c r="F2956" s="4">
        <f t="shared" si="319"/>
        <v>0</v>
      </c>
      <c r="G2956" s="4">
        <f t="shared" si="317"/>
        <v>5</v>
      </c>
      <c r="H2956" s="4">
        <f t="shared" si="320"/>
        <v>1</v>
      </c>
      <c r="I2956" s="4">
        <f t="shared" si="321"/>
        <v>0</v>
      </c>
      <c r="J2956" s="4">
        <f t="shared" si="322"/>
        <v>0</v>
      </c>
      <c r="K2956" s="4">
        <f t="shared" si="318"/>
        <v>0</v>
      </c>
      <c r="L2956" s="5">
        <f t="shared" si="323"/>
        <v>0</v>
      </c>
      <c r="M2956" s="137">
        <f>'PVWatts Hourly Results (1)'!L2967/1000</f>
        <v>0</v>
      </c>
      <c r="N2956" s="3">
        <f>'PVWatts Hourly Results (2)'!L2967/1000</f>
        <v>0</v>
      </c>
      <c r="O2956" s="3">
        <f>'PVWatts Hourly Results (3)'!L2967/1000</f>
        <v>0</v>
      </c>
      <c r="P2956" s="3">
        <f>'PVWatts Hourly Results (4)'!L2967/1000</f>
        <v>0</v>
      </c>
      <c r="Q2956" s="130">
        <f>'PVWatts Hourly Results (5)'!L2967/1000</f>
        <v>0</v>
      </c>
    </row>
    <row r="2957" spans="2:17" x14ac:dyDescent="0.25">
      <c r="B2957" s="8">
        <v>5</v>
      </c>
      <c r="C2957" s="9">
        <v>3</v>
      </c>
      <c r="D2957" s="134">
        <f>'PVWatts Hourly Results (1)'!C2968</f>
        <v>0</v>
      </c>
      <c r="E2957" s="127">
        <f>DATE(YEAR(Inputs!$D$5),Summary!B2957,Summary!C2957)+TIME(D2957,0,0)</f>
        <v>124</v>
      </c>
      <c r="F2957" s="4">
        <f t="shared" si="319"/>
        <v>0</v>
      </c>
      <c r="G2957" s="4">
        <f t="shared" si="317"/>
        <v>5</v>
      </c>
      <c r="H2957" s="4">
        <f t="shared" si="320"/>
        <v>1</v>
      </c>
      <c r="I2957" s="4">
        <f t="shared" si="321"/>
        <v>0</v>
      </c>
      <c r="J2957" s="4">
        <f t="shared" si="322"/>
        <v>0</v>
      </c>
      <c r="K2957" s="4">
        <f t="shared" si="318"/>
        <v>0</v>
      </c>
      <c r="L2957" s="5">
        <f t="shared" si="323"/>
        <v>0</v>
      </c>
      <c r="M2957" s="137">
        <f>'PVWatts Hourly Results (1)'!L2968/1000</f>
        <v>0</v>
      </c>
      <c r="N2957" s="3">
        <f>'PVWatts Hourly Results (2)'!L2968/1000</f>
        <v>0</v>
      </c>
      <c r="O2957" s="3">
        <f>'PVWatts Hourly Results (3)'!L2968/1000</f>
        <v>0</v>
      </c>
      <c r="P2957" s="3">
        <f>'PVWatts Hourly Results (4)'!L2968/1000</f>
        <v>0</v>
      </c>
      <c r="Q2957" s="130">
        <f>'PVWatts Hourly Results (5)'!L2968/1000</f>
        <v>0</v>
      </c>
    </row>
    <row r="2958" spans="2:17" x14ac:dyDescent="0.25">
      <c r="B2958" s="8">
        <v>5</v>
      </c>
      <c r="C2958" s="9">
        <v>3</v>
      </c>
      <c r="D2958" s="134">
        <f>'PVWatts Hourly Results (1)'!C2969</f>
        <v>0</v>
      </c>
      <c r="E2958" s="127">
        <f>DATE(YEAR(Inputs!$D$5),Summary!B2958,Summary!C2958)+TIME(D2958,0,0)</f>
        <v>124</v>
      </c>
      <c r="F2958" s="4">
        <f t="shared" si="319"/>
        <v>0</v>
      </c>
      <c r="G2958" s="4">
        <f t="shared" si="317"/>
        <v>5</v>
      </c>
      <c r="H2958" s="4">
        <f t="shared" si="320"/>
        <v>1</v>
      </c>
      <c r="I2958" s="4">
        <f t="shared" si="321"/>
        <v>0</v>
      </c>
      <c r="J2958" s="4">
        <f t="shared" si="322"/>
        <v>0</v>
      </c>
      <c r="K2958" s="4">
        <f t="shared" si="318"/>
        <v>0</v>
      </c>
      <c r="L2958" s="5">
        <f t="shared" si="323"/>
        <v>0</v>
      </c>
      <c r="M2958" s="137">
        <f>'PVWatts Hourly Results (1)'!L2969/1000</f>
        <v>0</v>
      </c>
      <c r="N2958" s="3">
        <f>'PVWatts Hourly Results (2)'!L2969/1000</f>
        <v>0</v>
      </c>
      <c r="O2958" s="3">
        <f>'PVWatts Hourly Results (3)'!L2969/1000</f>
        <v>0</v>
      </c>
      <c r="P2958" s="3">
        <f>'PVWatts Hourly Results (4)'!L2969/1000</f>
        <v>0</v>
      </c>
      <c r="Q2958" s="130">
        <f>'PVWatts Hourly Results (5)'!L2969/1000</f>
        <v>0</v>
      </c>
    </row>
    <row r="2959" spans="2:17" x14ac:dyDescent="0.25">
      <c r="B2959" s="8">
        <v>5</v>
      </c>
      <c r="C2959" s="9">
        <v>3</v>
      </c>
      <c r="D2959" s="134">
        <f>'PVWatts Hourly Results (1)'!C2970</f>
        <v>0</v>
      </c>
      <c r="E2959" s="127">
        <f>DATE(YEAR(Inputs!$D$5),Summary!B2959,Summary!C2959)+TIME(D2959,0,0)</f>
        <v>124</v>
      </c>
      <c r="F2959" s="4">
        <f t="shared" si="319"/>
        <v>0</v>
      </c>
      <c r="G2959" s="4">
        <f t="shared" si="317"/>
        <v>5</v>
      </c>
      <c r="H2959" s="4">
        <f t="shared" si="320"/>
        <v>1</v>
      </c>
      <c r="I2959" s="4">
        <f t="shared" si="321"/>
        <v>0</v>
      </c>
      <c r="J2959" s="4">
        <f t="shared" si="322"/>
        <v>0</v>
      </c>
      <c r="K2959" s="4">
        <f t="shared" si="318"/>
        <v>0</v>
      </c>
      <c r="L2959" s="5">
        <f t="shared" si="323"/>
        <v>0</v>
      </c>
      <c r="M2959" s="137">
        <f>'PVWatts Hourly Results (1)'!L2970/1000</f>
        <v>0</v>
      </c>
      <c r="N2959" s="3">
        <f>'PVWatts Hourly Results (2)'!L2970/1000</f>
        <v>0</v>
      </c>
      <c r="O2959" s="3">
        <f>'PVWatts Hourly Results (3)'!L2970/1000</f>
        <v>0</v>
      </c>
      <c r="P2959" s="3">
        <f>'PVWatts Hourly Results (4)'!L2970/1000</f>
        <v>0</v>
      </c>
      <c r="Q2959" s="130">
        <f>'PVWatts Hourly Results (5)'!L2970/1000</f>
        <v>0</v>
      </c>
    </row>
    <row r="2960" spans="2:17" x14ac:dyDescent="0.25">
      <c r="B2960" s="8">
        <v>5</v>
      </c>
      <c r="C2960" s="9">
        <v>3</v>
      </c>
      <c r="D2960" s="134">
        <f>'PVWatts Hourly Results (1)'!C2971</f>
        <v>0</v>
      </c>
      <c r="E2960" s="127">
        <f>DATE(YEAR(Inputs!$D$5),Summary!B2960,Summary!C2960)+TIME(D2960,0,0)</f>
        <v>124</v>
      </c>
      <c r="F2960" s="4">
        <f t="shared" si="319"/>
        <v>0</v>
      </c>
      <c r="G2960" s="4">
        <f t="shared" si="317"/>
        <v>5</v>
      </c>
      <c r="H2960" s="4">
        <f t="shared" si="320"/>
        <v>1</v>
      </c>
      <c r="I2960" s="4">
        <f t="shared" si="321"/>
        <v>0</v>
      </c>
      <c r="J2960" s="4">
        <f t="shared" si="322"/>
        <v>0</v>
      </c>
      <c r="K2960" s="4">
        <f t="shared" si="318"/>
        <v>0</v>
      </c>
      <c r="L2960" s="5">
        <f t="shared" si="323"/>
        <v>0</v>
      </c>
      <c r="M2960" s="137">
        <f>'PVWatts Hourly Results (1)'!L2971/1000</f>
        <v>0</v>
      </c>
      <c r="N2960" s="3">
        <f>'PVWatts Hourly Results (2)'!L2971/1000</f>
        <v>0</v>
      </c>
      <c r="O2960" s="3">
        <f>'PVWatts Hourly Results (3)'!L2971/1000</f>
        <v>0</v>
      </c>
      <c r="P2960" s="3">
        <f>'PVWatts Hourly Results (4)'!L2971/1000</f>
        <v>0</v>
      </c>
      <c r="Q2960" s="130">
        <f>'PVWatts Hourly Results (5)'!L2971/1000</f>
        <v>0</v>
      </c>
    </row>
    <row r="2961" spans="2:17" x14ac:dyDescent="0.25">
      <c r="B2961" s="8">
        <v>5</v>
      </c>
      <c r="C2961" s="9">
        <v>3</v>
      </c>
      <c r="D2961" s="134">
        <f>'PVWatts Hourly Results (1)'!C2972</f>
        <v>0</v>
      </c>
      <c r="E2961" s="127">
        <f>DATE(YEAR(Inputs!$D$5),Summary!B2961,Summary!C2961)+TIME(D2961,0,0)</f>
        <v>124</v>
      </c>
      <c r="F2961" s="4">
        <f t="shared" si="319"/>
        <v>0</v>
      </c>
      <c r="G2961" s="4">
        <f t="shared" si="317"/>
        <v>5</v>
      </c>
      <c r="H2961" s="4">
        <f t="shared" si="320"/>
        <v>1</v>
      </c>
      <c r="I2961" s="4">
        <f t="shared" si="321"/>
        <v>0</v>
      </c>
      <c r="J2961" s="4">
        <f t="shared" si="322"/>
        <v>0</v>
      </c>
      <c r="K2961" s="4">
        <f t="shared" si="318"/>
        <v>0</v>
      </c>
      <c r="L2961" s="5">
        <f t="shared" si="323"/>
        <v>0</v>
      </c>
      <c r="M2961" s="137">
        <f>'PVWatts Hourly Results (1)'!L2972/1000</f>
        <v>0</v>
      </c>
      <c r="N2961" s="3">
        <f>'PVWatts Hourly Results (2)'!L2972/1000</f>
        <v>0</v>
      </c>
      <c r="O2961" s="3">
        <f>'PVWatts Hourly Results (3)'!L2972/1000</f>
        <v>0</v>
      </c>
      <c r="P2961" s="3">
        <f>'PVWatts Hourly Results (4)'!L2972/1000</f>
        <v>0</v>
      </c>
      <c r="Q2961" s="130">
        <f>'PVWatts Hourly Results (5)'!L2972/1000</f>
        <v>0</v>
      </c>
    </row>
    <row r="2962" spans="2:17" x14ac:dyDescent="0.25">
      <c r="B2962" s="8">
        <v>5</v>
      </c>
      <c r="C2962" s="9">
        <v>3</v>
      </c>
      <c r="D2962" s="134">
        <f>'PVWatts Hourly Results (1)'!C2973</f>
        <v>0</v>
      </c>
      <c r="E2962" s="127">
        <f>DATE(YEAR(Inputs!$D$5),Summary!B2962,Summary!C2962)+TIME(D2962,0,0)</f>
        <v>124</v>
      </c>
      <c r="F2962" s="4">
        <f t="shared" si="319"/>
        <v>0</v>
      </c>
      <c r="G2962" s="4">
        <f t="shared" si="317"/>
        <v>5</v>
      </c>
      <c r="H2962" s="4">
        <f t="shared" si="320"/>
        <v>1</v>
      </c>
      <c r="I2962" s="4">
        <f t="shared" si="321"/>
        <v>0</v>
      </c>
      <c r="J2962" s="4">
        <f t="shared" si="322"/>
        <v>0</v>
      </c>
      <c r="K2962" s="4">
        <f t="shared" si="318"/>
        <v>0</v>
      </c>
      <c r="L2962" s="5">
        <f t="shared" si="323"/>
        <v>0</v>
      </c>
      <c r="M2962" s="137">
        <f>'PVWatts Hourly Results (1)'!L2973/1000</f>
        <v>0</v>
      </c>
      <c r="N2962" s="3">
        <f>'PVWatts Hourly Results (2)'!L2973/1000</f>
        <v>0</v>
      </c>
      <c r="O2962" s="3">
        <f>'PVWatts Hourly Results (3)'!L2973/1000</f>
        <v>0</v>
      </c>
      <c r="P2962" s="3">
        <f>'PVWatts Hourly Results (4)'!L2973/1000</f>
        <v>0</v>
      </c>
      <c r="Q2962" s="130">
        <f>'PVWatts Hourly Results (5)'!L2973/1000</f>
        <v>0</v>
      </c>
    </row>
    <row r="2963" spans="2:17" x14ac:dyDescent="0.25">
      <c r="B2963" s="8">
        <v>5</v>
      </c>
      <c r="C2963" s="9">
        <v>3</v>
      </c>
      <c r="D2963" s="134">
        <f>'PVWatts Hourly Results (1)'!C2974</f>
        <v>0</v>
      </c>
      <c r="E2963" s="127">
        <f>DATE(YEAR(Inputs!$D$5),Summary!B2963,Summary!C2963)+TIME(D2963,0,0)</f>
        <v>124</v>
      </c>
      <c r="F2963" s="4">
        <f t="shared" si="319"/>
        <v>0</v>
      </c>
      <c r="G2963" s="4">
        <f t="shared" si="317"/>
        <v>5</v>
      </c>
      <c r="H2963" s="4">
        <f t="shared" si="320"/>
        <v>1</v>
      </c>
      <c r="I2963" s="4">
        <f t="shared" si="321"/>
        <v>0</v>
      </c>
      <c r="J2963" s="4">
        <f t="shared" si="322"/>
        <v>0</v>
      </c>
      <c r="K2963" s="4">
        <f t="shared" si="318"/>
        <v>0</v>
      </c>
      <c r="L2963" s="5">
        <f t="shared" si="323"/>
        <v>0</v>
      </c>
      <c r="M2963" s="137">
        <f>'PVWatts Hourly Results (1)'!L2974/1000</f>
        <v>0</v>
      </c>
      <c r="N2963" s="3">
        <f>'PVWatts Hourly Results (2)'!L2974/1000</f>
        <v>0</v>
      </c>
      <c r="O2963" s="3">
        <f>'PVWatts Hourly Results (3)'!L2974/1000</f>
        <v>0</v>
      </c>
      <c r="P2963" s="3">
        <f>'PVWatts Hourly Results (4)'!L2974/1000</f>
        <v>0</v>
      </c>
      <c r="Q2963" s="130">
        <f>'PVWatts Hourly Results (5)'!L2974/1000</f>
        <v>0</v>
      </c>
    </row>
    <row r="2964" spans="2:17" x14ac:dyDescent="0.25">
      <c r="B2964" s="8">
        <v>5</v>
      </c>
      <c r="C2964" s="9">
        <v>3</v>
      </c>
      <c r="D2964" s="134">
        <f>'PVWatts Hourly Results (1)'!C2975</f>
        <v>0</v>
      </c>
      <c r="E2964" s="127">
        <f>DATE(YEAR(Inputs!$D$5),Summary!B2964,Summary!C2964)+TIME(D2964,0,0)</f>
        <v>124</v>
      </c>
      <c r="F2964" s="4">
        <f t="shared" si="319"/>
        <v>0</v>
      </c>
      <c r="G2964" s="4">
        <f t="shared" si="317"/>
        <v>5</v>
      </c>
      <c r="H2964" s="4">
        <f t="shared" si="320"/>
        <v>1</v>
      </c>
      <c r="I2964" s="4">
        <f t="shared" si="321"/>
        <v>0</v>
      </c>
      <c r="J2964" s="4">
        <f t="shared" si="322"/>
        <v>0</v>
      </c>
      <c r="K2964" s="4">
        <f t="shared" si="318"/>
        <v>0</v>
      </c>
      <c r="L2964" s="5">
        <f t="shared" si="323"/>
        <v>0</v>
      </c>
      <c r="M2964" s="137">
        <f>'PVWatts Hourly Results (1)'!L2975/1000</f>
        <v>0</v>
      </c>
      <c r="N2964" s="3">
        <f>'PVWatts Hourly Results (2)'!L2975/1000</f>
        <v>0</v>
      </c>
      <c r="O2964" s="3">
        <f>'PVWatts Hourly Results (3)'!L2975/1000</f>
        <v>0</v>
      </c>
      <c r="P2964" s="3">
        <f>'PVWatts Hourly Results (4)'!L2975/1000</f>
        <v>0</v>
      </c>
      <c r="Q2964" s="130">
        <f>'PVWatts Hourly Results (5)'!L2975/1000</f>
        <v>0</v>
      </c>
    </row>
    <row r="2965" spans="2:17" x14ac:dyDescent="0.25">
      <c r="B2965" s="8">
        <v>5</v>
      </c>
      <c r="C2965" s="9">
        <v>3</v>
      </c>
      <c r="D2965" s="134">
        <f>'PVWatts Hourly Results (1)'!C2976</f>
        <v>0</v>
      </c>
      <c r="E2965" s="127">
        <f>DATE(YEAR(Inputs!$D$5),Summary!B2965,Summary!C2965)+TIME(D2965,0,0)</f>
        <v>124</v>
      </c>
      <c r="F2965" s="4">
        <f t="shared" si="319"/>
        <v>0</v>
      </c>
      <c r="G2965" s="4">
        <f t="shared" si="317"/>
        <v>5</v>
      </c>
      <c r="H2965" s="4">
        <f t="shared" si="320"/>
        <v>1</v>
      </c>
      <c r="I2965" s="4">
        <f t="shared" si="321"/>
        <v>0</v>
      </c>
      <c r="J2965" s="4">
        <f t="shared" si="322"/>
        <v>0</v>
      </c>
      <c r="K2965" s="4">
        <f t="shared" si="318"/>
        <v>0</v>
      </c>
      <c r="L2965" s="5">
        <f t="shared" si="323"/>
        <v>0</v>
      </c>
      <c r="M2965" s="137">
        <f>'PVWatts Hourly Results (1)'!L2976/1000</f>
        <v>0</v>
      </c>
      <c r="N2965" s="3">
        <f>'PVWatts Hourly Results (2)'!L2976/1000</f>
        <v>0</v>
      </c>
      <c r="O2965" s="3">
        <f>'PVWatts Hourly Results (3)'!L2976/1000</f>
        <v>0</v>
      </c>
      <c r="P2965" s="3">
        <f>'PVWatts Hourly Results (4)'!L2976/1000</f>
        <v>0</v>
      </c>
      <c r="Q2965" s="130">
        <f>'PVWatts Hourly Results (5)'!L2976/1000</f>
        <v>0</v>
      </c>
    </row>
    <row r="2966" spans="2:17" x14ac:dyDescent="0.25">
      <c r="B2966" s="8">
        <v>5</v>
      </c>
      <c r="C2966" s="9">
        <v>3</v>
      </c>
      <c r="D2966" s="134">
        <f>'PVWatts Hourly Results (1)'!C2977</f>
        <v>0</v>
      </c>
      <c r="E2966" s="127">
        <f>DATE(YEAR(Inputs!$D$5),Summary!B2966,Summary!C2966)+TIME(D2966,0,0)</f>
        <v>124</v>
      </c>
      <c r="F2966" s="4">
        <f t="shared" si="319"/>
        <v>0</v>
      </c>
      <c r="G2966" s="4">
        <f t="shared" ref="G2966:G3029" si="324">WEEKDAY(E2966)</f>
        <v>5</v>
      </c>
      <c r="H2966" s="4">
        <f t="shared" si="320"/>
        <v>1</v>
      </c>
      <c r="I2966" s="4">
        <f t="shared" si="321"/>
        <v>0</v>
      </c>
      <c r="J2966" s="4">
        <f t="shared" si="322"/>
        <v>0</v>
      </c>
      <c r="K2966" s="4">
        <f t="shared" ref="K2966:K3029" si="325">IF(OR(AND(B2966=7,C2966=4),AND(B2966=1,C2966=1)),1,0)</f>
        <v>0</v>
      </c>
      <c r="L2966" s="5">
        <f t="shared" si="323"/>
        <v>0</v>
      </c>
      <c r="M2966" s="137">
        <f>'PVWatts Hourly Results (1)'!L2977/1000</f>
        <v>0</v>
      </c>
      <c r="N2966" s="3">
        <f>'PVWatts Hourly Results (2)'!L2977/1000</f>
        <v>0</v>
      </c>
      <c r="O2966" s="3">
        <f>'PVWatts Hourly Results (3)'!L2977/1000</f>
        <v>0</v>
      </c>
      <c r="P2966" s="3">
        <f>'PVWatts Hourly Results (4)'!L2977/1000</f>
        <v>0</v>
      </c>
      <c r="Q2966" s="130">
        <f>'PVWatts Hourly Results (5)'!L2977/1000</f>
        <v>0</v>
      </c>
    </row>
    <row r="2967" spans="2:17" x14ac:dyDescent="0.25">
      <c r="B2967" s="8">
        <v>5</v>
      </c>
      <c r="C2967" s="9">
        <v>3</v>
      </c>
      <c r="D2967" s="134">
        <f>'PVWatts Hourly Results (1)'!C2978</f>
        <v>0</v>
      </c>
      <c r="E2967" s="127">
        <f>DATE(YEAR(Inputs!$D$5),Summary!B2967,Summary!C2967)+TIME(D2967,0,0)</f>
        <v>124</v>
      </c>
      <c r="F2967" s="4">
        <f t="shared" ref="F2967:F3030" si="326">IF(OR(B2967&lt;3,B2967=6,B2967=7,B2967=8),1,0)</f>
        <v>0</v>
      </c>
      <c r="G2967" s="4">
        <f t="shared" si="324"/>
        <v>5</v>
      </c>
      <c r="H2967" s="4">
        <f t="shared" ref="H2967:H3030" si="327">IF(OR(G2967=2,G2967=3,G2967=4,G2967=5,G2967=6),1,0)</f>
        <v>1</v>
      </c>
      <c r="I2967" s="4">
        <f t="shared" ref="I2967:I3030" si="328">IF(AND(B2967&gt;5,B2967&lt;9,D2967&gt;=13,D2967&lt;=16,H2967=1),1,0)</f>
        <v>0</v>
      </c>
      <c r="J2967" s="4">
        <f t="shared" ref="J2967:J3030" si="329">IF(AND(B2967&lt;3,OR(AND(D2967&gt;6,D2967&lt;9),AND(D2967&gt;17,D2967&lt;20)),H2967=1),1,0)</f>
        <v>0</v>
      </c>
      <c r="K2967" s="4">
        <f t="shared" si="325"/>
        <v>0</v>
      </c>
      <c r="L2967" s="5">
        <f t="shared" ref="L2967:L3030" si="330">IFERROR(IF(AND(F2967=1,H2967=1,OR(I2967=1,J2967=1),K2967=0),1,0),"")</f>
        <v>0</v>
      </c>
      <c r="M2967" s="137">
        <f>'PVWatts Hourly Results (1)'!L2978/1000</f>
        <v>0</v>
      </c>
      <c r="N2967" s="3">
        <f>'PVWatts Hourly Results (2)'!L2978/1000</f>
        <v>0</v>
      </c>
      <c r="O2967" s="3">
        <f>'PVWatts Hourly Results (3)'!L2978/1000</f>
        <v>0</v>
      </c>
      <c r="P2967" s="3">
        <f>'PVWatts Hourly Results (4)'!L2978/1000</f>
        <v>0</v>
      </c>
      <c r="Q2967" s="130">
        <f>'PVWatts Hourly Results (5)'!L2978/1000</f>
        <v>0</v>
      </c>
    </row>
    <row r="2968" spans="2:17" x14ac:dyDescent="0.25">
      <c r="B2968" s="8">
        <v>5</v>
      </c>
      <c r="C2968" s="9">
        <v>3</v>
      </c>
      <c r="D2968" s="134">
        <f>'PVWatts Hourly Results (1)'!C2979</f>
        <v>0</v>
      </c>
      <c r="E2968" s="127">
        <f>DATE(YEAR(Inputs!$D$5),Summary!B2968,Summary!C2968)+TIME(D2968,0,0)</f>
        <v>124</v>
      </c>
      <c r="F2968" s="4">
        <f t="shared" si="326"/>
        <v>0</v>
      </c>
      <c r="G2968" s="4">
        <f t="shared" si="324"/>
        <v>5</v>
      </c>
      <c r="H2968" s="4">
        <f t="shared" si="327"/>
        <v>1</v>
      </c>
      <c r="I2968" s="4">
        <f t="shared" si="328"/>
        <v>0</v>
      </c>
      <c r="J2968" s="4">
        <f t="shared" si="329"/>
        <v>0</v>
      </c>
      <c r="K2968" s="4">
        <f t="shared" si="325"/>
        <v>0</v>
      </c>
      <c r="L2968" s="5">
        <f t="shared" si="330"/>
        <v>0</v>
      </c>
      <c r="M2968" s="137">
        <f>'PVWatts Hourly Results (1)'!L2979/1000</f>
        <v>0</v>
      </c>
      <c r="N2968" s="3">
        <f>'PVWatts Hourly Results (2)'!L2979/1000</f>
        <v>0</v>
      </c>
      <c r="O2968" s="3">
        <f>'PVWatts Hourly Results (3)'!L2979/1000</f>
        <v>0</v>
      </c>
      <c r="P2968" s="3">
        <f>'PVWatts Hourly Results (4)'!L2979/1000</f>
        <v>0</v>
      </c>
      <c r="Q2968" s="130">
        <f>'PVWatts Hourly Results (5)'!L2979/1000</f>
        <v>0</v>
      </c>
    </row>
    <row r="2969" spans="2:17" x14ac:dyDescent="0.25">
      <c r="B2969" s="8">
        <v>5</v>
      </c>
      <c r="C2969" s="9">
        <v>3</v>
      </c>
      <c r="D2969" s="134">
        <f>'PVWatts Hourly Results (1)'!C2980</f>
        <v>0</v>
      </c>
      <c r="E2969" s="127">
        <f>DATE(YEAR(Inputs!$D$5),Summary!B2969,Summary!C2969)+TIME(D2969,0,0)</f>
        <v>124</v>
      </c>
      <c r="F2969" s="4">
        <f t="shared" si="326"/>
        <v>0</v>
      </c>
      <c r="G2969" s="4">
        <f t="shared" si="324"/>
        <v>5</v>
      </c>
      <c r="H2969" s="4">
        <f t="shared" si="327"/>
        <v>1</v>
      </c>
      <c r="I2969" s="4">
        <f t="shared" si="328"/>
        <v>0</v>
      </c>
      <c r="J2969" s="4">
        <f t="shared" si="329"/>
        <v>0</v>
      </c>
      <c r="K2969" s="4">
        <f t="shared" si="325"/>
        <v>0</v>
      </c>
      <c r="L2969" s="5">
        <f t="shared" si="330"/>
        <v>0</v>
      </c>
      <c r="M2969" s="137">
        <f>'PVWatts Hourly Results (1)'!L2980/1000</f>
        <v>0</v>
      </c>
      <c r="N2969" s="3">
        <f>'PVWatts Hourly Results (2)'!L2980/1000</f>
        <v>0</v>
      </c>
      <c r="O2969" s="3">
        <f>'PVWatts Hourly Results (3)'!L2980/1000</f>
        <v>0</v>
      </c>
      <c r="P2969" s="3">
        <f>'PVWatts Hourly Results (4)'!L2980/1000</f>
        <v>0</v>
      </c>
      <c r="Q2969" s="130">
        <f>'PVWatts Hourly Results (5)'!L2980/1000</f>
        <v>0</v>
      </c>
    </row>
    <row r="2970" spans="2:17" x14ac:dyDescent="0.25">
      <c r="B2970" s="8">
        <v>5</v>
      </c>
      <c r="C2970" s="9">
        <v>3</v>
      </c>
      <c r="D2970" s="134">
        <f>'PVWatts Hourly Results (1)'!C2981</f>
        <v>0</v>
      </c>
      <c r="E2970" s="127">
        <f>DATE(YEAR(Inputs!$D$5),Summary!B2970,Summary!C2970)+TIME(D2970,0,0)</f>
        <v>124</v>
      </c>
      <c r="F2970" s="4">
        <f t="shared" si="326"/>
        <v>0</v>
      </c>
      <c r="G2970" s="4">
        <f t="shared" si="324"/>
        <v>5</v>
      </c>
      <c r="H2970" s="4">
        <f t="shared" si="327"/>
        <v>1</v>
      </c>
      <c r="I2970" s="4">
        <f t="shared" si="328"/>
        <v>0</v>
      </c>
      <c r="J2970" s="4">
        <f t="shared" si="329"/>
        <v>0</v>
      </c>
      <c r="K2970" s="4">
        <f t="shared" si="325"/>
        <v>0</v>
      </c>
      <c r="L2970" s="5">
        <f t="shared" si="330"/>
        <v>0</v>
      </c>
      <c r="M2970" s="137">
        <f>'PVWatts Hourly Results (1)'!L2981/1000</f>
        <v>0</v>
      </c>
      <c r="N2970" s="3">
        <f>'PVWatts Hourly Results (2)'!L2981/1000</f>
        <v>0</v>
      </c>
      <c r="O2970" s="3">
        <f>'PVWatts Hourly Results (3)'!L2981/1000</f>
        <v>0</v>
      </c>
      <c r="P2970" s="3">
        <f>'PVWatts Hourly Results (4)'!L2981/1000</f>
        <v>0</v>
      </c>
      <c r="Q2970" s="130">
        <f>'PVWatts Hourly Results (5)'!L2981/1000</f>
        <v>0</v>
      </c>
    </row>
    <row r="2971" spans="2:17" x14ac:dyDescent="0.25">
      <c r="B2971" s="8">
        <v>5</v>
      </c>
      <c r="C2971" s="9">
        <v>3</v>
      </c>
      <c r="D2971" s="134">
        <f>'PVWatts Hourly Results (1)'!C2982</f>
        <v>0</v>
      </c>
      <c r="E2971" s="127">
        <f>DATE(YEAR(Inputs!$D$5),Summary!B2971,Summary!C2971)+TIME(D2971,0,0)</f>
        <v>124</v>
      </c>
      <c r="F2971" s="4">
        <f t="shared" si="326"/>
        <v>0</v>
      </c>
      <c r="G2971" s="4">
        <f t="shared" si="324"/>
        <v>5</v>
      </c>
      <c r="H2971" s="4">
        <f t="shared" si="327"/>
        <v>1</v>
      </c>
      <c r="I2971" s="4">
        <f t="shared" si="328"/>
        <v>0</v>
      </c>
      <c r="J2971" s="4">
        <f t="shared" si="329"/>
        <v>0</v>
      </c>
      <c r="K2971" s="4">
        <f t="shared" si="325"/>
        <v>0</v>
      </c>
      <c r="L2971" s="5">
        <f t="shared" si="330"/>
        <v>0</v>
      </c>
      <c r="M2971" s="137">
        <f>'PVWatts Hourly Results (1)'!L2982/1000</f>
        <v>0</v>
      </c>
      <c r="N2971" s="3">
        <f>'PVWatts Hourly Results (2)'!L2982/1000</f>
        <v>0</v>
      </c>
      <c r="O2971" s="3">
        <f>'PVWatts Hourly Results (3)'!L2982/1000</f>
        <v>0</v>
      </c>
      <c r="P2971" s="3">
        <f>'PVWatts Hourly Results (4)'!L2982/1000</f>
        <v>0</v>
      </c>
      <c r="Q2971" s="130">
        <f>'PVWatts Hourly Results (5)'!L2982/1000</f>
        <v>0</v>
      </c>
    </row>
    <row r="2972" spans="2:17" x14ac:dyDescent="0.25">
      <c r="B2972" s="8">
        <v>5</v>
      </c>
      <c r="C2972" s="9">
        <v>3</v>
      </c>
      <c r="D2972" s="134">
        <f>'PVWatts Hourly Results (1)'!C2983</f>
        <v>0</v>
      </c>
      <c r="E2972" s="127">
        <f>DATE(YEAR(Inputs!$D$5),Summary!B2972,Summary!C2972)+TIME(D2972,0,0)</f>
        <v>124</v>
      </c>
      <c r="F2972" s="4">
        <f t="shared" si="326"/>
        <v>0</v>
      </c>
      <c r="G2972" s="4">
        <f t="shared" si="324"/>
        <v>5</v>
      </c>
      <c r="H2972" s="4">
        <f t="shared" si="327"/>
        <v>1</v>
      </c>
      <c r="I2972" s="4">
        <f t="shared" si="328"/>
        <v>0</v>
      </c>
      <c r="J2972" s="4">
        <f t="shared" si="329"/>
        <v>0</v>
      </c>
      <c r="K2972" s="4">
        <f t="shared" si="325"/>
        <v>0</v>
      </c>
      <c r="L2972" s="5">
        <f t="shared" si="330"/>
        <v>0</v>
      </c>
      <c r="M2972" s="137">
        <f>'PVWatts Hourly Results (1)'!L2983/1000</f>
        <v>0</v>
      </c>
      <c r="N2972" s="3">
        <f>'PVWatts Hourly Results (2)'!L2983/1000</f>
        <v>0</v>
      </c>
      <c r="O2972" s="3">
        <f>'PVWatts Hourly Results (3)'!L2983/1000</f>
        <v>0</v>
      </c>
      <c r="P2972" s="3">
        <f>'PVWatts Hourly Results (4)'!L2983/1000</f>
        <v>0</v>
      </c>
      <c r="Q2972" s="130">
        <f>'PVWatts Hourly Results (5)'!L2983/1000</f>
        <v>0</v>
      </c>
    </row>
    <row r="2973" spans="2:17" x14ac:dyDescent="0.25">
      <c r="B2973" s="8">
        <v>5</v>
      </c>
      <c r="C2973" s="9">
        <v>3</v>
      </c>
      <c r="D2973" s="134">
        <f>'PVWatts Hourly Results (1)'!C2984</f>
        <v>0</v>
      </c>
      <c r="E2973" s="127">
        <f>DATE(YEAR(Inputs!$D$5),Summary!B2973,Summary!C2973)+TIME(D2973,0,0)</f>
        <v>124</v>
      </c>
      <c r="F2973" s="4">
        <f t="shared" si="326"/>
        <v>0</v>
      </c>
      <c r="G2973" s="4">
        <f t="shared" si="324"/>
        <v>5</v>
      </c>
      <c r="H2973" s="4">
        <f t="shared" si="327"/>
        <v>1</v>
      </c>
      <c r="I2973" s="4">
        <f t="shared" si="328"/>
        <v>0</v>
      </c>
      <c r="J2973" s="4">
        <f t="shared" si="329"/>
        <v>0</v>
      </c>
      <c r="K2973" s="4">
        <f t="shared" si="325"/>
        <v>0</v>
      </c>
      <c r="L2973" s="5">
        <f t="shared" si="330"/>
        <v>0</v>
      </c>
      <c r="M2973" s="137">
        <f>'PVWatts Hourly Results (1)'!L2984/1000</f>
        <v>0</v>
      </c>
      <c r="N2973" s="3">
        <f>'PVWatts Hourly Results (2)'!L2984/1000</f>
        <v>0</v>
      </c>
      <c r="O2973" s="3">
        <f>'PVWatts Hourly Results (3)'!L2984/1000</f>
        <v>0</v>
      </c>
      <c r="P2973" s="3">
        <f>'PVWatts Hourly Results (4)'!L2984/1000</f>
        <v>0</v>
      </c>
      <c r="Q2973" s="130">
        <f>'PVWatts Hourly Results (5)'!L2984/1000</f>
        <v>0</v>
      </c>
    </row>
    <row r="2974" spans="2:17" x14ac:dyDescent="0.25">
      <c r="B2974" s="8">
        <v>5</v>
      </c>
      <c r="C2974" s="9">
        <v>4</v>
      </c>
      <c r="D2974" s="134">
        <f>'PVWatts Hourly Results (1)'!C2985</f>
        <v>0</v>
      </c>
      <c r="E2974" s="127">
        <f>DATE(YEAR(Inputs!$D$5),Summary!B2974,Summary!C2974)+TIME(D2974,0,0)</f>
        <v>125</v>
      </c>
      <c r="F2974" s="4">
        <f t="shared" si="326"/>
        <v>0</v>
      </c>
      <c r="G2974" s="4">
        <f t="shared" si="324"/>
        <v>6</v>
      </c>
      <c r="H2974" s="4">
        <f t="shared" si="327"/>
        <v>1</v>
      </c>
      <c r="I2974" s="4">
        <f t="shared" si="328"/>
        <v>0</v>
      </c>
      <c r="J2974" s="4">
        <f t="shared" si="329"/>
        <v>0</v>
      </c>
      <c r="K2974" s="4">
        <f t="shared" si="325"/>
        <v>0</v>
      </c>
      <c r="L2974" s="5">
        <f t="shared" si="330"/>
        <v>0</v>
      </c>
      <c r="M2974" s="137">
        <f>'PVWatts Hourly Results (1)'!L2985/1000</f>
        <v>0</v>
      </c>
      <c r="N2974" s="3">
        <f>'PVWatts Hourly Results (2)'!L2985/1000</f>
        <v>0</v>
      </c>
      <c r="O2974" s="3">
        <f>'PVWatts Hourly Results (3)'!L2985/1000</f>
        <v>0</v>
      </c>
      <c r="P2974" s="3">
        <f>'PVWatts Hourly Results (4)'!L2985/1000</f>
        <v>0</v>
      </c>
      <c r="Q2974" s="130">
        <f>'PVWatts Hourly Results (5)'!L2985/1000</f>
        <v>0</v>
      </c>
    </row>
    <row r="2975" spans="2:17" x14ac:dyDescent="0.25">
      <c r="B2975" s="8">
        <v>5</v>
      </c>
      <c r="C2975" s="9">
        <v>4</v>
      </c>
      <c r="D2975" s="134">
        <f>'PVWatts Hourly Results (1)'!C2986</f>
        <v>0</v>
      </c>
      <c r="E2975" s="127">
        <f>DATE(YEAR(Inputs!$D$5),Summary!B2975,Summary!C2975)+TIME(D2975,0,0)</f>
        <v>125</v>
      </c>
      <c r="F2975" s="4">
        <f t="shared" si="326"/>
        <v>0</v>
      </c>
      <c r="G2975" s="4">
        <f t="shared" si="324"/>
        <v>6</v>
      </c>
      <c r="H2975" s="4">
        <f t="shared" si="327"/>
        <v>1</v>
      </c>
      <c r="I2975" s="4">
        <f t="shared" si="328"/>
        <v>0</v>
      </c>
      <c r="J2975" s="4">
        <f t="shared" si="329"/>
        <v>0</v>
      </c>
      <c r="K2975" s="4">
        <f t="shared" si="325"/>
        <v>0</v>
      </c>
      <c r="L2975" s="5">
        <f t="shared" si="330"/>
        <v>0</v>
      </c>
      <c r="M2975" s="137">
        <f>'PVWatts Hourly Results (1)'!L2986/1000</f>
        <v>0</v>
      </c>
      <c r="N2975" s="3">
        <f>'PVWatts Hourly Results (2)'!L2986/1000</f>
        <v>0</v>
      </c>
      <c r="O2975" s="3">
        <f>'PVWatts Hourly Results (3)'!L2986/1000</f>
        <v>0</v>
      </c>
      <c r="P2975" s="3">
        <f>'PVWatts Hourly Results (4)'!L2986/1000</f>
        <v>0</v>
      </c>
      <c r="Q2975" s="130">
        <f>'PVWatts Hourly Results (5)'!L2986/1000</f>
        <v>0</v>
      </c>
    </row>
    <row r="2976" spans="2:17" x14ac:dyDescent="0.25">
      <c r="B2976" s="8">
        <v>5</v>
      </c>
      <c r="C2976" s="9">
        <v>4</v>
      </c>
      <c r="D2976" s="134">
        <f>'PVWatts Hourly Results (1)'!C2987</f>
        <v>0</v>
      </c>
      <c r="E2976" s="127">
        <f>DATE(YEAR(Inputs!$D$5),Summary!B2976,Summary!C2976)+TIME(D2976,0,0)</f>
        <v>125</v>
      </c>
      <c r="F2976" s="4">
        <f t="shared" si="326"/>
        <v>0</v>
      </c>
      <c r="G2976" s="4">
        <f t="shared" si="324"/>
        <v>6</v>
      </c>
      <c r="H2976" s="4">
        <f t="shared" si="327"/>
        <v>1</v>
      </c>
      <c r="I2976" s="4">
        <f t="shared" si="328"/>
        <v>0</v>
      </c>
      <c r="J2976" s="4">
        <f t="shared" si="329"/>
        <v>0</v>
      </c>
      <c r="K2976" s="4">
        <f t="shared" si="325"/>
        <v>0</v>
      </c>
      <c r="L2976" s="5">
        <f t="shared" si="330"/>
        <v>0</v>
      </c>
      <c r="M2976" s="137">
        <f>'PVWatts Hourly Results (1)'!L2987/1000</f>
        <v>0</v>
      </c>
      <c r="N2976" s="3">
        <f>'PVWatts Hourly Results (2)'!L2987/1000</f>
        <v>0</v>
      </c>
      <c r="O2976" s="3">
        <f>'PVWatts Hourly Results (3)'!L2987/1000</f>
        <v>0</v>
      </c>
      <c r="P2976" s="3">
        <f>'PVWatts Hourly Results (4)'!L2987/1000</f>
        <v>0</v>
      </c>
      <c r="Q2976" s="130">
        <f>'PVWatts Hourly Results (5)'!L2987/1000</f>
        <v>0</v>
      </c>
    </row>
    <row r="2977" spans="2:17" x14ac:dyDescent="0.25">
      <c r="B2977" s="8">
        <v>5</v>
      </c>
      <c r="C2977" s="9">
        <v>4</v>
      </c>
      <c r="D2977" s="134">
        <f>'PVWatts Hourly Results (1)'!C2988</f>
        <v>0</v>
      </c>
      <c r="E2977" s="127">
        <f>DATE(YEAR(Inputs!$D$5),Summary!B2977,Summary!C2977)+TIME(D2977,0,0)</f>
        <v>125</v>
      </c>
      <c r="F2977" s="4">
        <f t="shared" si="326"/>
        <v>0</v>
      </c>
      <c r="G2977" s="4">
        <f t="shared" si="324"/>
        <v>6</v>
      </c>
      <c r="H2977" s="4">
        <f t="shared" si="327"/>
        <v>1</v>
      </c>
      <c r="I2977" s="4">
        <f t="shared" si="328"/>
        <v>0</v>
      </c>
      <c r="J2977" s="4">
        <f t="shared" si="329"/>
        <v>0</v>
      </c>
      <c r="K2977" s="4">
        <f t="shared" si="325"/>
        <v>0</v>
      </c>
      <c r="L2977" s="5">
        <f t="shared" si="330"/>
        <v>0</v>
      </c>
      <c r="M2977" s="137">
        <f>'PVWatts Hourly Results (1)'!L2988/1000</f>
        <v>0</v>
      </c>
      <c r="N2977" s="3">
        <f>'PVWatts Hourly Results (2)'!L2988/1000</f>
        <v>0</v>
      </c>
      <c r="O2977" s="3">
        <f>'PVWatts Hourly Results (3)'!L2988/1000</f>
        <v>0</v>
      </c>
      <c r="P2977" s="3">
        <f>'PVWatts Hourly Results (4)'!L2988/1000</f>
        <v>0</v>
      </c>
      <c r="Q2977" s="130">
        <f>'PVWatts Hourly Results (5)'!L2988/1000</f>
        <v>0</v>
      </c>
    </row>
    <row r="2978" spans="2:17" x14ac:dyDescent="0.25">
      <c r="B2978" s="8">
        <v>5</v>
      </c>
      <c r="C2978" s="9">
        <v>4</v>
      </c>
      <c r="D2978" s="134">
        <f>'PVWatts Hourly Results (1)'!C2989</f>
        <v>0</v>
      </c>
      <c r="E2978" s="127">
        <f>DATE(YEAR(Inputs!$D$5),Summary!B2978,Summary!C2978)+TIME(D2978,0,0)</f>
        <v>125</v>
      </c>
      <c r="F2978" s="4">
        <f t="shared" si="326"/>
        <v>0</v>
      </c>
      <c r="G2978" s="4">
        <f t="shared" si="324"/>
        <v>6</v>
      </c>
      <c r="H2978" s="4">
        <f t="shared" si="327"/>
        <v>1</v>
      </c>
      <c r="I2978" s="4">
        <f t="shared" si="328"/>
        <v>0</v>
      </c>
      <c r="J2978" s="4">
        <f t="shared" si="329"/>
        <v>0</v>
      </c>
      <c r="K2978" s="4">
        <f t="shared" si="325"/>
        <v>0</v>
      </c>
      <c r="L2978" s="5">
        <f t="shared" si="330"/>
        <v>0</v>
      </c>
      <c r="M2978" s="137">
        <f>'PVWatts Hourly Results (1)'!L2989/1000</f>
        <v>0</v>
      </c>
      <c r="N2978" s="3">
        <f>'PVWatts Hourly Results (2)'!L2989/1000</f>
        <v>0</v>
      </c>
      <c r="O2978" s="3">
        <f>'PVWatts Hourly Results (3)'!L2989/1000</f>
        <v>0</v>
      </c>
      <c r="P2978" s="3">
        <f>'PVWatts Hourly Results (4)'!L2989/1000</f>
        <v>0</v>
      </c>
      <c r="Q2978" s="130">
        <f>'PVWatts Hourly Results (5)'!L2989/1000</f>
        <v>0</v>
      </c>
    </row>
    <row r="2979" spans="2:17" x14ac:dyDescent="0.25">
      <c r="B2979" s="8">
        <v>5</v>
      </c>
      <c r="C2979" s="9">
        <v>4</v>
      </c>
      <c r="D2979" s="134">
        <f>'PVWatts Hourly Results (1)'!C2990</f>
        <v>0</v>
      </c>
      <c r="E2979" s="127">
        <f>DATE(YEAR(Inputs!$D$5),Summary!B2979,Summary!C2979)+TIME(D2979,0,0)</f>
        <v>125</v>
      </c>
      <c r="F2979" s="4">
        <f t="shared" si="326"/>
        <v>0</v>
      </c>
      <c r="G2979" s="4">
        <f t="shared" si="324"/>
        <v>6</v>
      </c>
      <c r="H2979" s="4">
        <f t="shared" si="327"/>
        <v>1</v>
      </c>
      <c r="I2979" s="4">
        <f t="shared" si="328"/>
        <v>0</v>
      </c>
      <c r="J2979" s="4">
        <f t="shared" si="329"/>
        <v>0</v>
      </c>
      <c r="K2979" s="4">
        <f t="shared" si="325"/>
        <v>0</v>
      </c>
      <c r="L2979" s="5">
        <f t="shared" si="330"/>
        <v>0</v>
      </c>
      <c r="M2979" s="137">
        <f>'PVWatts Hourly Results (1)'!L2990/1000</f>
        <v>0</v>
      </c>
      <c r="N2979" s="3">
        <f>'PVWatts Hourly Results (2)'!L2990/1000</f>
        <v>0</v>
      </c>
      <c r="O2979" s="3">
        <f>'PVWatts Hourly Results (3)'!L2990/1000</f>
        <v>0</v>
      </c>
      <c r="P2979" s="3">
        <f>'PVWatts Hourly Results (4)'!L2990/1000</f>
        <v>0</v>
      </c>
      <c r="Q2979" s="130">
        <f>'PVWatts Hourly Results (5)'!L2990/1000</f>
        <v>0</v>
      </c>
    </row>
    <row r="2980" spans="2:17" x14ac:dyDescent="0.25">
      <c r="B2980" s="8">
        <v>5</v>
      </c>
      <c r="C2980" s="9">
        <v>4</v>
      </c>
      <c r="D2980" s="134">
        <f>'PVWatts Hourly Results (1)'!C2991</f>
        <v>0</v>
      </c>
      <c r="E2980" s="127">
        <f>DATE(YEAR(Inputs!$D$5),Summary!B2980,Summary!C2980)+TIME(D2980,0,0)</f>
        <v>125</v>
      </c>
      <c r="F2980" s="4">
        <f t="shared" si="326"/>
        <v>0</v>
      </c>
      <c r="G2980" s="4">
        <f t="shared" si="324"/>
        <v>6</v>
      </c>
      <c r="H2980" s="4">
        <f t="shared" si="327"/>
        <v>1</v>
      </c>
      <c r="I2980" s="4">
        <f t="shared" si="328"/>
        <v>0</v>
      </c>
      <c r="J2980" s="4">
        <f t="shared" si="329"/>
        <v>0</v>
      </c>
      <c r="K2980" s="4">
        <f t="shared" si="325"/>
        <v>0</v>
      </c>
      <c r="L2980" s="5">
        <f t="shared" si="330"/>
        <v>0</v>
      </c>
      <c r="M2980" s="137">
        <f>'PVWatts Hourly Results (1)'!L2991/1000</f>
        <v>0</v>
      </c>
      <c r="N2980" s="3">
        <f>'PVWatts Hourly Results (2)'!L2991/1000</f>
        <v>0</v>
      </c>
      <c r="O2980" s="3">
        <f>'PVWatts Hourly Results (3)'!L2991/1000</f>
        <v>0</v>
      </c>
      <c r="P2980" s="3">
        <f>'PVWatts Hourly Results (4)'!L2991/1000</f>
        <v>0</v>
      </c>
      <c r="Q2980" s="130">
        <f>'PVWatts Hourly Results (5)'!L2991/1000</f>
        <v>0</v>
      </c>
    </row>
    <row r="2981" spans="2:17" x14ac:dyDescent="0.25">
      <c r="B2981" s="8">
        <v>5</v>
      </c>
      <c r="C2981" s="9">
        <v>4</v>
      </c>
      <c r="D2981" s="134">
        <f>'PVWatts Hourly Results (1)'!C2992</f>
        <v>0</v>
      </c>
      <c r="E2981" s="127">
        <f>DATE(YEAR(Inputs!$D$5),Summary!B2981,Summary!C2981)+TIME(D2981,0,0)</f>
        <v>125</v>
      </c>
      <c r="F2981" s="4">
        <f t="shared" si="326"/>
        <v>0</v>
      </c>
      <c r="G2981" s="4">
        <f t="shared" si="324"/>
        <v>6</v>
      </c>
      <c r="H2981" s="4">
        <f t="shared" si="327"/>
        <v>1</v>
      </c>
      <c r="I2981" s="4">
        <f t="shared" si="328"/>
        <v>0</v>
      </c>
      <c r="J2981" s="4">
        <f t="shared" si="329"/>
        <v>0</v>
      </c>
      <c r="K2981" s="4">
        <f t="shared" si="325"/>
        <v>0</v>
      </c>
      <c r="L2981" s="5">
        <f t="shared" si="330"/>
        <v>0</v>
      </c>
      <c r="M2981" s="137">
        <f>'PVWatts Hourly Results (1)'!L2992/1000</f>
        <v>0</v>
      </c>
      <c r="N2981" s="3">
        <f>'PVWatts Hourly Results (2)'!L2992/1000</f>
        <v>0</v>
      </c>
      <c r="O2981" s="3">
        <f>'PVWatts Hourly Results (3)'!L2992/1000</f>
        <v>0</v>
      </c>
      <c r="P2981" s="3">
        <f>'PVWatts Hourly Results (4)'!L2992/1000</f>
        <v>0</v>
      </c>
      <c r="Q2981" s="130">
        <f>'PVWatts Hourly Results (5)'!L2992/1000</f>
        <v>0</v>
      </c>
    </row>
    <row r="2982" spans="2:17" x14ac:dyDescent="0.25">
      <c r="B2982" s="8">
        <v>5</v>
      </c>
      <c r="C2982" s="9">
        <v>4</v>
      </c>
      <c r="D2982" s="134">
        <f>'PVWatts Hourly Results (1)'!C2993</f>
        <v>0</v>
      </c>
      <c r="E2982" s="127">
        <f>DATE(YEAR(Inputs!$D$5),Summary!B2982,Summary!C2982)+TIME(D2982,0,0)</f>
        <v>125</v>
      </c>
      <c r="F2982" s="4">
        <f t="shared" si="326"/>
        <v>0</v>
      </c>
      <c r="G2982" s="4">
        <f t="shared" si="324"/>
        <v>6</v>
      </c>
      <c r="H2982" s="4">
        <f t="shared" si="327"/>
        <v>1</v>
      </c>
      <c r="I2982" s="4">
        <f t="shared" si="328"/>
        <v>0</v>
      </c>
      <c r="J2982" s="4">
        <f t="shared" si="329"/>
        <v>0</v>
      </c>
      <c r="K2982" s="4">
        <f t="shared" si="325"/>
        <v>0</v>
      </c>
      <c r="L2982" s="5">
        <f t="shared" si="330"/>
        <v>0</v>
      </c>
      <c r="M2982" s="137">
        <f>'PVWatts Hourly Results (1)'!L2993/1000</f>
        <v>0</v>
      </c>
      <c r="N2982" s="3">
        <f>'PVWatts Hourly Results (2)'!L2993/1000</f>
        <v>0</v>
      </c>
      <c r="O2982" s="3">
        <f>'PVWatts Hourly Results (3)'!L2993/1000</f>
        <v>0</v>
      </c>
      <c r="P2982" s="3">
        <f>'PVWatts Hourly Results (4)'!L2993/1000</f>
        <v>0</v>
      </c>
      <c r="Q2982" s="130">
        <f>'PVWatts Hourly Results (5)'!L2993/1000</f>
        <v>0</v>
      </c>
    </row>
    <row r="2983" spans="2:17" x14ac:dyDescent="0.25">
      <c r="B2983" s="8">
        <v>5</v>
      </c>
      <c r="C2983" s="9">
        <v>4</v>
      </c>
      <c r="D2983" s="134">
        <f>'PVWatts Hourly Results (1)'!C2994</f>
        <v>0</v>
      </c>
      <c r="E2983" s="127">
        <f>DATE(YEAR(Inputs!$D$5),Summary!B2983,Summary!C2983)+TIME(D2983,0,0)</f>
        <v>125</v>
      </c>
      <c r="F2983" s="4">
        <f t="shared" si="326"/>
        <v>0</v>
      </c>
      <c r="G2983" s="4">
        <f t="shared" si="324"/>
        <v>6</v>
      </c>
      <c r="H2983" s="4">
        <f t="shared" si="327"/>
        <v>1</v>
      </c>
      <c r="I2983" s="4">
        <f t="shared" si="328"/>
        <v>0</v>
      </c>
      <c r="J2983" s="4">
        <f t="shared" si="329"/>
        <v>0</v>
      </c>
      <c r="K2983" s="4">
        <f t="shared" si="325"/>
        <v>0</v>
      </c>
      <c r="L2983" s="5">
        <f t="shared" si="330"/>
        <v>0</v>
      </c>
      <c r="M2983" s="137">
        <f>'PVWatts Hourly Results (1)'!L2994/1000</f>
        <v>0</v>
      </c>
      <c r="N2983" s="3">
        <f>'PVWatts Hourly Results (2)'!L2994/1000</f>
        <v>0</v>
      </c>
      <c r="O2983" s="3">
        <f>'PVWatts Hourly Results (3)'!L2994/1000</f>
        <v>0</v>
      </c>
      <c r="P2983" s="3">
        <f>'PVWatts Hourly Results (4)'!L2994/1000</f>
        <v>0</v>
      </c>
      <c r="Q2983" s="130">
        <f>'PVWatts Hourly Results (5)'!L2994/1000</f>
        <v>0</v>
      </c>
    </row>
    <row r="2984" spans="2:17" x14ac:dyDescent="0.25">
      <c r="B2984" s="8">
        <v>5</v>
      </c>
      <c r="C2984" s="9">
        <v>4</v>
      </c>
      <c r="D2984" s="134">
        <f>'PVWatts Hourly Results (1)'!C2995</f>
        <v>0</v>
      </c>
      <c r="E2984" s="127">
        <f>DATE(YEAR(Inputs!$D$5),Summary!B2984,Summary!C2984)+TIME(D2984,0,0)</f>
        <v>125</v>
      </c>
      <c r="F2984" s="4">
        <f t="shared" si="326"/>
        <v>0</v>
      </c>
      <c r="G2984" s="4">
        <f t="shared" si="324"/>
        <v>6</v>
      </c>
      <c r="H2984" s="4">
        <f t="shared" si="327"/>
        <v>1</v>
      </c>
      <c r="I2984" s="4">
        <f t="shared" si="328"/>
        <v>0</v>
      </c>
      <c r="J2984" s="4">
        <f t="shared" si="329"/>
        <v>0</v>
      </c>
      <c r="K2984" s="4">
        <f t="shared" si="325"/>
        <v>0</v>
      </c>
      <c r="L2984" s="5">
        <f t="shared" si="330"/>
        <v>0</v>
      </c>
      <c r="M2984" s="137">
        <f>'PVWatts Hourly Results (1)'!L2995/1000</f>
        <v>0</v>
      </c>
      <c r="N2984" s="3">
        <f>'PVWatts Hourly Results (2)'!L2995/1000</f>
        <v>0</v>
      </c>
      <c r="O2984" s="3">
        <f>'PVWatts Hourly Results (3)'!L2995/1000</f>
        <v>0</v>
      </c>
      <c r="P2984" s="3">
        <f>'PVWatts Hourly Results (4)'!L2995/1000</f>
        <v>0</v>
      </c>
      <c r="Q2984" s="130">
        <f>'PVWatts Hourly Results (5)'!L2995/1000</f>
        <v>0</v>
      </c>
    </row>
    <row r="2985" spans="2:17" x14ac:dyDescent="0.25">
      <c r="B2985" s="8">
        <v>5</v>
      </c>
      <c r="C2985" s="9">
        <v>4</v>
      </c>
      <c r="D2985" s="134">
        <f>'PVWatts Hourly Results (1)'!C2996</f>
        <v>0</v>
      </c>
      <c r="E2985" s="127">
        <f>DATE(YEAR(Inputs!$D$5),Summary!B2985,Summary!C2985)+TIME(D2985,0,0)</f>
        <v>125</v>
      </c>
      <c r="F2985" s="4">
        <f t="shared" si="326"/>
        <v>0</v>
      </c>
      <c r="G2985" s="4">
        <f t="shared" si="324"/>
        <v>6</v>
      </c>
      <c r="H2985" s="4">
        <f t="shared" si="327"/>
        <v>1</v>
      </c>
      <c r="I2985" s="4">
        <f t="shared" si="328"/>
        <v>0</v>
      </c>
      <c r="J2985" s="4">
        <f t="shared" si="329"/>
        <v>0</v>
      </c>
      <c r="K2985" s="4">
        <f t="shared" si="325"/>
        <v>0</v>
      </c>
      <c r="L2985" s="5">
        <f t="shared" si="330"/>
        <v>0</v>
      </c>
      <c r="M2985" s="137">
        <f>'PVWatts Hourly Results (1)'!L2996/1000</f>
        <v>0</v>
      </c>
      <c r="N2985" s="3">
        <f>'PVWatts Hourly Results (2)'!L2996/1000</f>
        <v>0</v>
      </c>
      <c r="O2985" s="3">
        <f>'PVWatts Hourly Results (3)'!L2996/1000</f>
        <v>0</v>
      </c>
      <c r="P2985" s="3">
        <f>'PVWatts Hourly Results (4)'!L2996/1000</f>
        <v>0</v>
      </c>
      <c r="Q2985" s="130">
        <f>'PVWatts Hourly Results (5)'!L2996/1000</f>
        <v>0</v>
      </c>
    </row>
    <row r="2986" spans="2:17" x14ac:dyDescent="0.25">
      <c r="B2986" s="8">
        <v>5</v>
      </c>
      <c r="C2986" s="9">
        <v>4</v>
      </c>
      <c r="D2986" s="134">
        <f>'PVWatts Hourly Results (1)'!C2997</f>
        <v>0</v>
      </c>
      <c r="E2986" s="127">
        <f>DATE(YEAR(Inputs!$D$5),Summary!B2986,Summary!C2986)+TIME(D2986,0,0)</f>
        <v>125</v>
      </c>
      <c r="F2986" s="4">
        <f t="shared" si="326"/>
        <v>0</v>
      </c>
      <c r="G2986" s="4">
        <f t="shared" si="324"/>
        <v>6</v>
      </c>
      <c r="H2986" s="4">
        <f t="shared" si="327"/>
        <v>1</v>
      </c>
      <c r="I2986" s="4">
        <f t="shared" si="328"/>
        <v>0</v>
      </c>
      <c r="J2986" s="4">
        <f t="shared" si="329"/>
        <v>0</v>
      </c>
      <c r="K2986" s="4">
        <f t="shared" si="325"/>
        <v>0</v>
      </c>
      <c r="L2986" s="5">
        <f t="shared" si="330"/>
        <v>0</v>
      </c>
      <c r="M2986" s="137">
        <f>'PVWatts Hourly Results (1)'!L2997/1000</f>
        <v>0</v>
      </c>
      <c r="N2986" s="3">
        <f>'PVWatts Hourly Results (2)'!L2997/1000</f>
        <v>0</v>
      </c>
      <c r="O2986" s="3">
        <f>'PVWatts Hourly Results (3)'!L2997/1000</f>
        <v>0</v>
      </c>
      <c r="P2986" s="3">
        <f>'PVWatts Hourly Results (4)'!L2997/1000</f>
        <v>0</v>
      </c>
      <c r="Q2986" s="130">
        <f>'PVWatts Hourly Results (5)'!L2997/1000</f>
        <v>0</v>
      </c>
    </row>
    <row r="2987" spans="2:17" x14ac:dyDescent="0.25">
      <c r="B2987" s="8">
        <v>5</v>
      </c>
      <c r="C2987" s="9">
        <v>4</v>
      </c>
      <c r="D2987" s="134">
        <f>'PVWatts Hourly Results (1)'!C2998</f>
        <v>0</v>
      </c>
      <c r="E2987" s="127">
        <f>DATE(YEAR(Inputs!$D$5),Summary!B2987,Summary!C2987)+TIME(D2987,0,0)</f>
        <v>125</v>
      </c>
      <c r="F2987" s="4">
        <f t="shared" si="326"/>
        <v>0</v>
      </c>
      <c r="G2987" s="4">
        <f t="shared" si="324"/>
        <v>6</v>
      </c>
      <c r="H2987" s="4">
        <f t="shared" si="327"/>
        <v>1</v>
      </c>
      <c r="I2987" s="4">
        <f t="shared" si="328"/>
        <v>0</v>
      </c>
      <c r="J2987" s="4">
        <f t="shared" si="329"/>
        <v>0</v>
      </c>
      <c r="K2987" s="4">
        <f t="shared" si="325"/>
        <v>0</v>
      </c>
      <c r="L2987" s="5">
        <f t="shared" si="330"/>
        <v>0</v>
      </c>
      <c r="M2987" s="137">
        <f>'PVWatts Hourly Results (1)'!L2998/1000</f>
        <v>0</v>
      </c>
      <c r="N2987" s="3">
        <f>'PVWatts Hourly Results (2)'!L2998/1000</f>
        <v>0</v>
      </c>
      <c r="O2987" s="3">
        <f>'PVWatts Hourly Results (3)'!L2998/1000</f>
        <v>0</v>
      </c>
      <c r="P2987" s="3">
        <f>'PVWatts Hourly Results (4)'!L2998/1000</f>
        <v>0</v>
      </c>
      <c r="Q2987" s="130">
        <f>'PVWatts Hourly Results (5)'!L2998/1000</f>
        <v>0</v>
      </c>
    </row>
    <row r="2988" spans="2:17" x14ac:dyDescent="0.25">
      <c r="B2988" s="8">
        <v>5</v>
      </c>
      <c r="C2988" s="9">
        <v>4</v>
      </c>
      <c r="D2988" s="134">
        <f>'PVWatts Hourly Results (1)'!C2999</f>
        <v>0</v>
      </c>
      <c r="E2988" s="127">
        <f>DATE(YEAR(Inputs!$D$5),Summary!B2988,Summary!C2988)+TIME(D2988,0,0)</f>
        <v>125</v>
      </c>
      <c r="F2988" s="4">
        <f t="shared" si="326"/>
        <v>0</v>
      </c>
      <c r="G2988" s="4">
        <f t="shared" si="324"/>
        <v>6</v>
      </c>
      <c r="H2988" s="4">
        <f t="shared" si="327"/>
        <v>1</v>
      </c>
      <c r="I2988" s="4">
        <f t="shared" si="328"/>
        <v>0</v>
      </c>
      <c r="J2988" s="4">
        <f t="shared" si="329"/>
        <v>0</v>
      </c>
      <c r="K2988" s="4">
        <f t="shared" si="325"/>
        <v>0</v>
      </c>
      <c r="L2988" s="5">
        <f t="shared" si="330"/>
        <v>0</v>
      </c>
      <c r="M2988" s="137">
        <f>'PVWatts Hourly Results (1)'!L2999/1000</f>
        <v>0</v>
      </c>
      <c r="N2988" s="3">
        <f>'PVWatts Hourly Results (2)'!L2999/1000</f>
        <v>0</v>
      </c>
      <c r="O2988" s="3">
        <f>'PVWatts Hourly Results (3)'!L2999/1000</f>
        <v>0</v>
      </c>
      <c r="P2988" s="3">
        <f>'PVWatts Hourly Results (4)'!L2999/1000</f>
        <v>0</v>
      </c>
      <c r="Q2988" s="130">
        <f>'PVWatts Hourly Results (5)'!L2999/1000</f>
        <v>0</v>
      </c>
    </row>
    <row r="2989" spans="2:17" x14ac:dyDescent="0.25">
      <c r="B2989" s="8">
        <v>5</v>
      </c>
      <c r="C2989" s="9">
        <v>4</v>
      </c>
      <c r="D2989" s="134">
        <f>'PVWatts Hourly Results (1)'!C3000</f>
        <v>0</v>
      </c>
      <c r="E2989" s="127">
        <f>DATE(YEAR(Inputs!$D$5),Summary!B2989,Summary!C2989)+TIME(D2989,0,0)</f>
        <v>125</v>
      </c>
      <c r="F2989" s="4">
        <f t="shared" si="326"/>
        <v>0</v>
      </c>
      <c r="G2989" s="4">
        <f t="shared" si="324"/>
        <v>6</v>
      </c>
      <c r="H2989" s="4">
        <f t="shared" si="327"/>
        <v>1</v>
      </c>
      <c r="I2989" s="4">
        <f t="shared" si="328"/>
        <v>0</v>
      </c>
      <c r="J2989" s="4">
        <f t="shared" si="329"/>
        <v>0</v>
      </c>
      <c r="K2989" s="4">
        <f t="shared" si="325"/>
        <v>0</v>
      </c>
      <c r="L2989" s="5">
        <f t="shared" si="330"/>
        <v>0</v>
      </c>
      <c r="M2989" s="137">
        <f>'PVWatts Hourly Results (1)'!L3000/1000</f>
        <v>0</v>
      </c>
      <c r="N2989" s="3">
        <f>'PVWatts Hourly Results (2)'!L3000/1000</f>
        <v>0</v>
      </c>
      <c r="O2989" s="3">
        <f>'PVWatts Hourly Results (3)'!L3000/1000</f>
        <v>0</v>
      </c>
      <c r="P2989" s="3">
        <f>'PVWatts Hourly Results (4)'!L3000/1000</f>
        <v>0</v>
      </c>
      <c r="Q2989" s="130">
        <f>'PVWatts Hourly Results (5)'!L3000/1000</f>
        <v>0</v>
      </c>
    </row>
    <row r="2990" spans="2:17" x14ac:dyDescent="0.25">
      <c r="B2990" s="8">
        <v>5</v>
      </c>
      <c r="C2990" s="9">
        <v>4</v>
      </c>
      <c r="D2990" s="134">
        <f>'PVWatts Hourly Results (1)'!C3001</f>
        <v>0</v>
      </c>
      <c r="E2990" s="127">
        <f>DATE(YEAR(Inputs!$D$5),Summary!B2990,Summary!C2990)+TIME(D2990,0,0)</f>
        <v>125</v>
      </c>
      <c r="F2990" s="4">
        <f t="shared" si="326"/>
        <v>0</v>
      </c>
      <c r="G2990" s="4">
        <f t="shared" si="324"/>
        <v>6</v>
      </c>
      <c r="H2990" s="4">
        <f t="shared" si="327"/>
        <v>1</v>
      </c>
      <c r="I2990" s="4">
        <f t="shared" si="328"/>
        <v>0</v>
      </c>
      <c r="J2990" s="4">
        <f t="shared" si="329"/>
        <v>0</v>
      </c>
      <c r="K2990" s="4">
        <f t="shared" si="325"/>
        <v>0</v>
      </c>
      <c r="L2990" s="5">
        <f t="shared" si="330"/>
        <v>0</v>
      </c>
      <c r="M2990" s="137">
        <f>'PVWatts Hourly Results (1)'!L3001/1000</f>
        <v>0</v>
      </c>
      <c r="N2990" s="3">
        <f>'PVWatts Hourly Results (2)'!L3001/1000</f>
        <v>0</v>
      </c>
      <c r="O2990" s="3">
        <f>'PVWatts Hourly Results (3)'!L3001/1000</f>
        <v>0</v>
      </c>
      <c r="P2990" s="3">
        <f>'PVWatts Hourly Results (4)'!L3001/1000</f>
        <v>0</v>
      </c>
      <c r="Q2990" s="130">
        <f>'PVWatts Hourly Results (5)'!L3001/1000</f>
        <v>0</v>
      </c>
    </row>
    <row r="2991" spans="2:17" x14ac:dyDescent="0.25">
      <c r="B2991" s="8">
        <v>5</v>
      </c>
      <c r="C2991" s="9">
        <v>4</v>
      </c>
      <c r="D2991" s="134">
        <f>'PVWatts Hourly Results (1)'!C3002</f>
        <v>0</v>
      </c>
      <c r="E2991" s="127">
        <f>DATE(YEAR(Inputs!$D$5),Summary!B2991,Summary!C2991)+TIME(D2991,0,0)</f>
        <v>125</v>
      </c>
      <c r="F2991" s="4">
        <f t="shared" si="326"/>
        <v>0</v>
      </c>
      <c r="G2991" s="4">
        <f t="shared" si="324"/>
        <v>6</v>
      </c>
      <c r="H2991" s="4">
        <f t="shared" si="327"/>
        <v>1</v>
      </c>
      <c r="I2991" s="4">
        <f t="shared" si="328"/>
        <v>0</v>
      </c>
      <c r="J2991" s="4">
        <f t="shared" si="329"/>
        <v>0</v>
      </c>
      <c r="K2991" s="4">
        <f t="shared" si="325"/>
        <v>0</v>
      </c>
      <c r="L2991" s="5">
        <f t="shared" si="330"/>
        <v>0</v>
      </c>
      <c r="M2991" s="137">
        <f>'PVWatts Hourly Results (1)'!L3002/1000</f>
        <v>0</v>
      </c>
      <c r="N2991" s="3">
        <f>'PVWatts Hourly Results (2)'!L3002/1000</f>
        <v>0</v>
      </c>
      <c r="O2991" s="3">
        <f>'PVWatts Hourly Results (3)'!L3002/1000</f>
        <v>0</v>
      </c>
      <c r="P2991" s="3">
        <f>'PVWatts Hourly Results (4)'!L3002/1000</f>
        <v>0</v>
      </c>
      <c r="Q2991" s="130">
        <f>'PVWatts Hourly Results (5)'!L3002/1000</f>
        <v>0</v>
      </c>
    </row>
    <row r="2992" spans="2:17" x14ac:dyDescent="0.25">
      <c r="B2992" s="8">
        <v>5</v>
      </c>
      <c r="C2992" s="9">
        <v>4</v>
      </c>
      <c r="D2992" s="134">
        <f>'PVWatts Hourly Results (1)'!C3003</f>
        <v>0</v>
      </c>
      <c r="E2992" s="127">
        <f>DATE(YEAR(Inputs!$D$5),Summary!B2992,Summary!C2992)+TIME(D2992,0,0)</f>
        <v>125</v>
      </c>
      <c r="F2992" s="4">
        <f t="shared" si="326"/>
        <v>0</v>
      </c>
      <c r="G2992" s="4">
        <f t="shared" si="324"/>
        <v>6</v>
      </c>
      <c r="H2992" s="4">
        <f t="shared" si="327"/>
        <v>1</v>
      </c>
      <c r="I2992" s="4">
        <f t="shared" si="328"/>
        <v>0</v>
      </c>
      <c r="J2992" s="4">
        <f t="shared" si="329"/>
        <v>0</v>
      </c>
      <c r="K2992" s="4">
        <f t="shared" si="325"/>
        <v>0</v>
      </c>
      <c r="L2992" s="5">
        <f t="shared" si="330"/>
        <v>0</v>
      </c>
      <c r="M2992" s="137">
        <f>'PVWatts Hourly Results (1)'!L3003/1000</f>
        <v>0</v>
      </c>
      <c r="N2992" s="3">
        <f>'PVWatts Hourly Results (2)'!L3003/1000</f>
        <v>0</v>
      </c>
      <c r="O2992" s="3">
        <f>'PVWatts Hourly Results (3)'!L3003/1000</f>
        <v>0</v>
      </c>
      <c r="P2992" s="3">
        <f>'PVWatts Hourly Results (4)'!L3003/1000</f>
        <v>0</v>
      </c>
      <c r="Q2992" s="130">
        <f>'PVWatts Hourly Results (5)'!L3003/1000</f>
        <v>0</v>
      </c>
    </row>
    <row r="2993" spans="2:17" x14ac:dyDescent="0.25">
      <c r="B2993" s="8">
        <v>5</v>
      </c>
      <c r="C2993" s="9">
        <v>4</v>
      </c>
      <c r="D2993" s="134">
        <f>'PVWatts Hourly Results (1)'!C3004</f>
        <v>0</v>
      </c>
      <c r="E2993" s="127">
        <f>DATE(YEAR(Inputs!$D$5),Summary!B2993,Summary!C2993)+TIME(D2993,0,0)</f>
        <v>125</v>
      </c>
      <c r="F2993" s="4">
        <f t="shared" si="326"/>
        <v>0</v>
      </c>
      <c r="G2993" s="4">
        <f t="shared" si="324"/>
        <v>6</v>
      </c>
      <c r="H2993" s="4">
        <f t="shared" si="327"/>
        <v>1</v>
      </c>
      <c r="I2993" s="4">
        <f t="shared" si="328"/>
        <v>0</v>
      </c>
      <c r="J2993" s="4">
        <f t="shared" si="329"/>
        <v>0</v>
      </c>
      <c r="K2993" s="4">
        <f t="shared" si="325"/>
        <v>0</v>
      </c>
      <c r="L2993" s="5">
        <f t="shared" si="330"/>
        <v>0</v>
      </c>
      <c r="M2993" s="137">
        <f>'PVWatts Hourly Results (1)'!L3004/1000</f>
        <v>0</v>
      </c>
      <c r="N2993" s="3">
        <f>'PVWatts Hourly Results (2)'!L3004/1000</f>
        <v>0</v>
      </c>
      <c r="O2993" s="3">
        <f>'PVWatts Hourly Results (3)'!L3004/1000</f>
        <v>0</v>
      </c>
      <c r="P2993" s="3">
        <f>'PVWatts Hourly Results (4)'!L3004/1000</f>
        <v>0</v>
      </c>
      <c r="Q2993" s="130">
        <f>'PVWatts Hourly Results (5)'!L3004/1000</f>
        <v>0</v>
      </c>
    </row>
    <row r="2994" spans="2:17" x14ac:dyDescent="0.25">
      <c r="B2994" s="8">
        <v>5</v>
      </c>
      <c r="C2994" s="9">
        <v>4</v>
      </c>
      <c r="D2994" s="134">
        <f>'PVWatts Hourly Results (1)'!C3005</f>
        <v>0</v>
      </c>
      <c r="E2994" s="127">
        <f>DATE(YEAR(Inputs!$D$5),Summary!B2994,Summary!C2994)+TIME(D2994,0,0)</f>
        <v>125</v>
      </c>
      <c r="F2994" s="4">
        <f t="shared" si="326"/>
        <v>0</v>
      </c>
      <c r="G2994" s="4">
        <f t="shared" si="324"/>
        <v>6</v>
      </c>
      <c r="H2994" s="4">
        <f t="shared" si="327"/>
        <v>1</v>
      </c>
      <c r="I2994" s="4">
        <f t="shared" si="328"/>
        <v>0</v>
      </c>
      <c r="J2994" s="4">
        <f t="shared" si="329"/>
        <v>0</v>
      </c>
      <c r="K2994" s="4">
        <f t="shared" si="325"/>
        <v>0</v>
      </c>
      <c r="L2994" s="5">
        <f t="shared" si="330"/>
        <v>0</v>
      </c>
      <c r="M2994" s="137">
        <f>'PVWatts Hourly Results (1)'!L3005/1000</f>
        <v>0</v>
      </c>
      <c r="N2994" s="3">
        <f>'PVWatts Hourly Results (2)'!L3005/1000</f>
        <v>0</v>
      </c>
      <c r="O2994" s="3">
        <f>'PVWatts Hourly Results (3)'!L3005/1000</f>
        <v>0</v>
      </c>
      <c r="P2994" s="3">
        <f>'PVWatts Hourly Results (4)'!L3005/1000</f>
        <v>0</v>
      </c>
      <c r="Q2994" s="130">
        <f>'PVWatts Hourly Results (5)'!L3005/1000</f>
        <v>0</v>
      </c>
    </row>
    <row r="2995" spans="2:17" x14ac:dyDescent="0.25">
      <c r="B2995" s="8">
        <v>5</v>
      </c>
      <c r="C2995" s="9">
        <v>4</v>
      </c>
      <c r="D2995" s="134">
        <f>'PVWatts Hourly Results (1)'!C3006</f>
        <v>0</v>
      </c>
      <c r="E2995" s="127">
        <f>DATE(YEAR(Inputs!$D$5),Summary!B2995,Summary!C2995)+TIME(D2995,0,0)</f>
        <v>125</v>
      </c>
      <c r="F2995" s="4">
        <f t="shared" si="326"/>
        <v>0</v>
      </c>
      <c r="G2995" s="4">
        <f t="shared" si="324"/>
        <v>6</v>
      </c>
      <c r="H2995" s="4">
        <f t="shared" si="327"/>
        <v>1</v>
      </c>
      <c r="I2995" s="4">
        <f t="shared" si="328"/>
        <v>0</v>
      </c>
      <c r="J2995" s="4">
        <f t="shared" si="329"/>
        <v>0</v>
      </c>
      <c r="K2995" s="4">
        <f t="shared" si="325"/>
        <v>0</v>
      </c>
      <c r="L2995" s="5">
        <f t="shared" si="330"/>
        <v>0</v>
      </c>
      <c r="M2995" s="137">
        <f>'PVWatts Hourly Results (1)'!L3006/1000</f>
        <v>0</v>
      </c>
      <c r="N2995" s="3">
        <f>'PVWatts Hourly Results (2)'!L3006/1000</f>
        <v>0</v>
      </c>
      <c r="O2995" s="3">
        <f>'PVWatts Hourly Results (3)'!L3006/1000</f>
        <v>0</v>
      </c>
      <c r="P2995" s="3">
        <f>'PVWatts Hourly Results (4)'!L3006/1000</f>
        <v>0</v>
      </c>
      <c r="Q2995" s="130">
        <f>'PVWatts Hourly Results (5)'!L3006/1000</f>
        <v>0</v>
      </c>
    </row>
    <row r="2996" spans="2:17" x14ac:dyDescent="0.25">
      <c r="B2996" s="8">
        <v>5</v>
      </c>
      <c r="C2996" s="9">
        <v>4</v>
      </c>
      <c r="D2996" s="134">
        <f>'PVWatts Hourly Results (1)'!C3007</f>
        <v>0</v>
      </c>
      <c r="E2996" s="127">
        <f>DATE(YEAR(Inputs!$D$5),Summary!B2996,Summary!C2996)+TIME(D2996,0,0)</f>
        <v>125</v>
      </c>
      <c r="F2996" s="4">
        <f t="shared" si="326"/>
        <v>0</v>
      </c>
      <c r="G2996" s="4">
        <f t="shared" si="324"/>
        <v>6</v>
      </c>
      <c r="H2996" s="4">
        <f t="shared" si="327"/>
        <v>1</v>
      </c>
      <c r="I2996" s="4">
        <f t="shared" si="328"/>
        <v>0</v>
      </c>
      <c r="J2996" s="4">
        <f t="shared" si="329"/>
        <v>0</v>
      </c>
      <c r="K2996" s="4">
        <f t="shared" si="325"/>
        <v>0</v>
      </c>
      <c r="L2996" s="5">
        <f t="shared" si="330"/>
        <v>0</v>
      </c>
      <c r="M2996" s="137">
        <f>'PVWatts Hourly Results (1)'!L3007/1000</f>
        <v>0</v>
      </c>
      <c r="N2996" s="3">
        <f>'PVWatts Hourly Results (2)'!L3007/1000</f>
        <v>0</v>
      </c>
      <c r="O2996" s="3">
        <f>'PVWatts Hourly Results (3)'!L3007/1000</f>
        <v>0</v>
      </c>
      <c r="P2996" s="3">
        <f>'PVWatts Hourly Results (4)'!L3007/1000</f>
        <v>0</v>
      </c>
      <c r="Q2996" s="130">
        <f>'PVWatts Hourly Results (5)'!L3007/1000</f>
        <v>0</v>
      </c>
    </row>
    <row r="2997" spans="2:17" x14ac:dyDescent="0.25">
      <c r="B2997" s="8">
        <v>5</v>
      </c>
      <c r="C2997" s="9">
        <v>4</v>
      </c>
      <c r="D2997" s="134">
        <f>'PVWatts Hourly Results (1)'!C3008</f>
        <v>0</v>
      </c>
      <c r="E2997" s="127">
        <f>DATE(YEAR(Inputs!$D$5),Summary!B2997,Summary!C2997)+TIME(D2997,0,0)</f>
        <v>125</v>
      </c>
      <c r="F2997" s="4">
        <f t="shared" si="326"/>
        <v>0</v>
      </c>
      <c r="G2997" s="4">
        <f t="shared" si="324"/>
        <v>6</v>
      </c>
      <c r="H2997" s="4">
        <f t="shared" si="327"/>
        <v>1</v>
      </c>
      <c r="I2997" s="4">
        <f t="shared" si="328"/>
        <v>0</v>
      </c>
      <c r="J2997" s="4">
        <f t="shared" si="329"/>
        <v>0</v>
      </c>
      <c r="K2997" s="4">
        <f t="shared" si="325"/>
        <v>0</v>
      </c>
      <c r="L2997" s="5">
        <f t="shared" si="330"/>
        <v>0</v>
      </c>
      <c r="M2997" s="137">
        <f>'PVWatts Hourly Results (1)'!L3008/1000</f>
        <v>0</v>
      </c>
      <c r="N2997" s="3">
        <f>'PVWatts Hourly Results (2)'!L3008/1000</f>
        <v>0</v>
      </c>
      <c r="O2997" s="3">
        <f>'PVWatts Hourly Results (3)'!L3008/1000</f>
        <v>0</v>
      </c>
      <c r="P2997" s="3">
        <f>'PVWatts Hourly Results (4)'!L3008/1000</f>
        <v>0</v>
      </c>
      <c r="Q2997" s="130">
        <f>'PVWatts Hourly Results (5)'!L3008/1000</f>
        <v>0</v>
      </c>
    </row>
    <row r="2998" spans="2:17" x14ac:dyDescent="0.25">
      <c r="B2998" s="8">
        <v>5</v>
      </c>
      <c r="C2998" s="9">
        <v>5</v>
      </c>
      <c r="D2998" s="134">
        <f>'PVWatts Hourly Results (1)'!C3009</f>
        <v>0</v>
      </c>
      <c r="E2998" s="127">
        <f>DATE(YEAR(Inputs!$D$5),Summary!B2998,Summary!C2998)+TIME(D2998,0,0)</f>
        <v>126</v>
      </c>
      <c r="F2998" s="4">
        <f t="shared" si="326"/>
        <v>0</v>
      </c>
      <c r="G2998" s="4">
        <f t="shared" si="324"/>
        <v>7</v>
      </c>
      <c r="H2998" s="4">
        <f t="shared" si="327"/>
        <v>0</v>
      </c>
      <c r="I2998" s="4">
        <f t="shared" si="328"/>
        <v>0</v>
      </c>
      <c r="J2998" s="4">
        <f t="shared" si="329"/>
        <v>0</v>
      </c>
      <c r="K2998" s="4">
        <f t="shared" si="325"/>
        <v>0</v>
      </c>
      <c r="L2998" s="5">
        <f t="shared" si="330"/>
        <v>0</v>
      </c>
      <c r="M2998" s="137">
        <f>'PVWatts Hourly Results (1)'!L3009/1000</f>
        <v>0</v>
      </c>
      <c r="N2998" s="3">
        <f>'PVWatts Hourly Results (2)'!L3009/1000</f>
        <v>0</v>
      </c>
      <c r="O2998" s="3">
        <f>'PVWatts Hourly Results (3)'!L3009/1000</f>
        <v>0</v>
      </c>
      <c r="P2998" s="3">
        <f>'PVWatts Hourly Results (4)'!L3009/1000</f>
        <v>0</v>
      </c>
      <c r="Q2998" s="130">
        <f>'PVWatts Hourly Results (5)'!L3009/1000</f>
        <v>0</v>
      </c>
    </row>
    <row r="2999" spans="2:17" x14ac:dyDescent="0.25">
      <c r="B2999" s="8">
        <v>5</v>
      </c>
      <c r="C2999" s="9">
        <v>5</v>
      </c>
      <c r="D2999" s="134">
        <f>'PVWatts Hourly Results (1)'!C3010</f>
        <v>0</v>
      </c>
      <c r="E2999" s="127">
        <f>DATE(YEAR(Inputs!$D$5),Summary!B2999,Summary!C2999)+TIME(D2999,0,0)</f>
        <v>126</v>
      </c>
      <c r="F2999" s="4">
        <f t="shared" si="326"/>
        <v>0</v>
      </c>
      <c r="G2999" s="4">
        <f t="shared" si="324"/>
        <v>7</v>
      </c>
      <c r="H2999" s="4">
        <f t="shared" si="327"/>
        <v>0</v>
      </c>
      <c r="I2999" s="4">
        <f t="shared" si="328"/>
        <v>0</v>
      </c>
      <c r="J2999" s="4">
        <f t="shared" si="329"/>
        <v>0</v>
      </c>
      <c r="K2999" s="4">
        <f t="shared" si="325"/>
        <v>0</v>
      </c>
      <c r="L2999" s="5">
        <f t="shared" si="330"/>
        <v>0</v>
      </c>
      <c r="M2999" s="137">
        <f>'PVWatts Hourly Results (1)'!L3010/1000</f>
        <v>0</v>
      </c>
      <c r="N2999" s="3">
        <f>'PVWatts Hourly Results (2)'!L3010/1000</f>
        <v>0</v>
      </c>
      <c r="O2999" s="3">
        <f>'PVWatts Hourly Results (3)'!L3010/1000</f>
        <v>0</v>
      </c>
      <c r="P2999" s="3">
        <f>'PVWatts Hourly Results (4)'!L3010/1000</f>
        <v>0</v>
      </c>
      <c r="Q2999" s="130">
        <f>'PVWatts Hourly Results (5)'!L3010/1000</f>
        <v>0</v>
      </c>
    </row>
    <row r="3000" spans="2:17" x14ac:dyDescent="0.25">
      <c r="B3000" s="8">
        <v>5</v>
      </c>
      <c r="C3000" s="9">
        <v>5</v>
      </c>
      <c r="D3000" s="134">
        <f>'PVWatts Hourly Results (1)'!C3011</f>
        <v>0</v>
      </c>
      <c r="E3000" s="127">
        <f>DATE(YEAR(Inputs!$D$5),Summary!B3000,Summary!C3000)+TIME(D3000,0,0)</f>
        <v>126</v>
      </c>
      <c r="F3000" s="4">
        <f t="shared" si="326"/>
        <v>0</v>
      </c>
      <c r="G3000" s="4">
        <f t="shared" si="324"/>
        <v>7</v>
      </c>
      <c r="H3000" s="4">
        <f t="shared" si="327"/>
        <v>0</v>
      </c>
      <c r="I3000" s="4">
        <f t="shared" si="328"/>
        <v>0</v>
      </c>
      <c r="J3000" s="4">
        <f t="shared" si="329"/>
        <v>0</v>
      </c>
      <c r="K3000" s="4">
        <f t="shared" si="325"/>
        <v>0</v>
      </c>
      <c r="L3000" s="5">
        <f t="shared" si="330"/>
        <v>0</v>
      </c>
      <c r="M3000" s="137">
        <f>'PVWatts Hourly Results (1)'!L3011/1000</f>
        <v>0</v>
      </c>
      <c r="N3000" s="3">
        <f>'PVWatts Hourly Results (2)'!L3011/1000</f>
        <v>0</v>
      </c>
      <c r="O3000" s="3">
        <f>'PVWatts Hourly Results (3)'!L3011/1000</f>
        <v>0</v>
      </c>
      <c r="P3000" s="3">
        <f>'PVWatts Hourly Results (4)'!L3011/1000</f>
        <v>0</v>
      </c>
      <c r="Q3000" s="130">
        <f>'PVWatts Hourly Results (5)'!L3011/1000</f>
        <v>0</v>
      </c>
    </row>
    <row r="3001" spans="2:17" x14ac:dyDescent="0.25">
      <c r="B3001" s="8">
        <v>5</v>
      </c>
      <c r="C3001" s="9">
        <v>5</v>
      </c>
      <c r="D3001" s="134">
        <f>'PVWatts Hourly Results (1)'!C3012</f>
        <v>0</v>
      </c>
      <c r="E3001" s="127">
        <f>DATE(YEAR(Inputs!$D$5),Summary!B3001,Summary!C3001)+TIME(D3001,0,0)</f>
        <v>126</v>
      </c>
      <c r="F3001" s="4">
        <f t="shared" si="326"/>
        <v>0</v>
      </c>
      <c r="G3001" s="4">
        <f t="shared" si="324"/>
        <v>7</v>
      </c>
      <c r="H3001" s="4">
        <f t="shared" si="327"/>
        <v>0</v>
      </c>
      <c r="I3001" s="4">
        <f t="shared" si="328"/>
        <v>0</v>
      </c>
      <c r="J3001" s="4">
        <f t="shared" si="329"/>
        <v>0</v>
      </c>
      <c r="K3001" s="4">
        <f t="shared" si="325"/>
        <v>0</v>
      </c>
      <c r="L3001" s="5">
        <f t="shared" si="330"/>
        <v>0</v>
      </c>
      <c r="M3001" s="137">
        <f>'PVWatts Hourly Results (1)'!L3012/1000</f>
        <v>0</v>
      </c>
      <c r="N3001" s="3">
        <f>'PVWatts Hourly Results (2)'!L3012/1000</f>
        <v>0</v>
      </c>
      <c r="O3001" s="3">
        <f>'PVWatts Hourly Results (3)'!L3012/1000</f>
        <v>0</v>
      </c>
      <c r="P3001" s="3">
        <f>'PVWatts Hourly Results (4)'!L3012/1000</f>
        <v>0</v>
      </c>
      <c r="Q3001" s="130">
        <f>'PVWatts Hourly Results (5)'!L3012/1000</f>
        <v>0</v>
      </c>
    </row>
    <row r="3002" spans="2:17" x14ac:dyDescent="0.25">
      <c r="B3002" s="8">
        <v>5</v>
      </c>
      <c r="C3002" s="9">
        <v>5</v>
      </c>
      <c r="D3002" s="134">
        <f>'PVWatts Hourly Results (1)'!C3013</f>
        <v>0</v>
      </c>
      <c r="E3002" s="127">
        <f>DATE(YEAR(Inputs!$D$5),Summary!B3002,Summary!C3002)+TIME(D3002,0,0)</f>
        <v>126</v>
      </c>
      <c r="F3002" s="4">
        <f t="shared" si="326"/>
        <v>0</v>
      </c>
      <c r="G3002" s="4">
        <f t="shared" si="324"/>
        <v>7</v>
      </c>
      <c r="H3002" s="4">
        <f t="shared" si="327"/>
        <v>0</v>
      </c>
      <c r="I3002" s="4">
        <f t="shared" si="328"/>
        <v>0</v>
      </c>
      <c r="J3002" s="4">
        <f t="shared" si="329"/>
        <v>0</v>
      </c>
      <c r="K3002" s="4">
        <f t="shared" si="325"/>
        <v>0</v>
      </c>
      <c r="L3002" s="5">
        <f t="shared" si="330"/>
        <v>0</v>
      </c>
      <c r="M3002" s="137">
        <f>'PVWatts Hourly Results (1)'!L3013/1000</f>
        <v>0</v>
      </c>
      <c r="N3002" s="3">
        <f>'PVWatts Hourly Results (2)'!L3013/1000</f>
        <v>0</v>
      </c>
      <c r="O3002" s="3">
        <f>'PVWatts Hourly Results (3)'!L3013/1000</f>
        <v>0</v>
      </c>
      <c r="P3002" s="3">
        <f>'PVWatts Hourly Results (4)'!L3013/1000</f>
        <v>0</v>
      </c>
      <c r="Q3002" s="130">
        <f>'PVWatts Hourly Results (5)'!L3013/1000</f>
        <v>0</v>
      </c>
    </row>
    <row r="3003" spans="2:17" x14ac:dyDescent="0.25">
      <c r="B3003" s="8">
        <v>5</v>
      </c>
      <c r="C3003" s="9">
        <v>5</v>
      </c>
      <c r="D3003" s="134">
        <f>'PVWatts Hourly Results (1)'!C3014</f>
        <v>0</v>
      </c>
      <c r="E3003" s="127">
        <f>DATE(YEAR(Inputs!$D$5),Summary!B3003,Summary!C3003)+TIME(D3003,0,0)</f>
        <v>126</v>
      </c>
      <c r="F3003" s="4">
        <f t="shared" si="326"/>
        <v>0</v>
      </c>
      <c r="G3003" s="4">
        <f t="shared" si="324"/>
        <v>7</v>
      </c>
      <c r="H3003" s="4">
        <f t="shared" si="327"/>
        <v>0</v>
      </c>
      <c r="I3003" s="4">
        <f t="shared" si="328"/>
        <v>0</v>
      </c>
      <c r="J3003" s="4">
        <f t="shared" si="329"/>
        <v>0</v>
      </c>
      <c r="K3003" s="4">
        <f t="shared" si="325"/>
        <v>0</v>
      </c>
      <c r="L3003" s="5">
        <f t="shared" si="330"/>
        <v>0</v>
      </c>
      <c r="M3003" s="137">
        <f>'PVWatts Hourly Results (1)'!L3014/1000</f>
        <v>0</v>
      </c>
      <c r="N3003" s="3">
        <f>'PVWatts Hourly Results (2)'!L3014/1000</f>
        <v>0</v>
      </c>
      <c r="O3003" s="3">
        <f>'PVWatts Hourly Results (3)'!L3014/1000</f>
        <v>0</v>
      </c>
      <c r="P3003" s="3">
        <f>'PVWatts Hourly Results (4)'!L3014/1000</f>
        <v>0</v>
      </c>
      <c r="Q3003" s="130">
        <f>'PVWatts Hourly Results (5)'!L3014/1000</f>
        <v>0</v>
      </c>
    </row>
    <row r="3004" spans="2:17" x14ac:dyDescent="0.25">
      <c r="B3004" s="8">
        <v>5</v>
      </c>
      <c r="C3004" s="9">
        <v>5</v>
      </c>
      <c r="D3004" s="134">
        <f>'PVWatts Hourly Results (1)'!C3015</f>
        <v>0</v>
      </c>
      <c r="E3004" s="127">
        <f>DATE(YEAR(Inputs!$D$5),Summary!B3004,Summary!C3004)+TIME(D3004,0,0)</f>
        <v>126</v>
      </c>
      <c r="F3004" s="4">
        <f t="shared" si="326"/>
        <v>0</v>
      </c>
      <c r="G3004" s="4">
        <f t="shared" si="324"/>
        <v>7</v>
      </c>
      <c r="H3004" s="4">
        <f t="shared" si="327"/>
        <v>0</v>
      </c>
      <c r="I3004" s="4">
        <f t="shared" si="328"/>
        <v>0</v>
      </c>
      <c r="J3004" s="4">
        <f t="shared" si="329"/>
        <v>0</v>
      </c>
      <c r="K3004" s="4">
        <f t="shared" si="325"/>
        <v>0</v>
      </c>
      <c r="L3004" s="5">
        <f t="shared" si="330"/>
        <v>0</v>
      </c>
      <c r="M3004" s="137">
        <f>'PVWatts Hourly Results (1)'!L3015/1000</f>
        <v>0</v>
      </c>
      <c r="N3004" s="3">
        <f>'PVWatts Hourly Results (2)'!L3015/1000</f>
        <v>0</v>
      </c>
      <c r="O3004" s="3">
        <f>'PVWatts Hourly Results (3)'!L3015/1000</f>
        <v>0</v>
      </c>
      <c r="P3004" s="3">
        <f>'PVWatts Hourly Results (4)'!L3015/1000</f>
        <v>0</v>
      </c>
      <c r="Q3004" s="130">
        <f>'PVWatts Hourly Results (5)'!L3015/1000</f>
        <v>0</v>
      </c>
    </row>
    <row r="3005" spans="2:17" x14ac:dyDescent="0.25">
      <c r="B3005" s="8">
        <v>5</v>
      </c>
      <c r="C3005" s="9">
        <v>5</v>
      </c>
      <c r="D3005" s="134">
        <f>'PVWatts Hourly Results (1)'!C3016</f>
        <v>0</v>
      </c>
      <c r="E3005" s="127">
        <f>DATE(YEAR(Inputs!$D$5),Summary!B3005,Summary!C3005)+TIME(D3005,0,0)</f>
        <v>126</v>
      </c>
      <c r="F3005" s="4">
        <f t="shared" si="326"/>
        <v>0</v>
      </c>
      <c r="G3005" s="4">
        <f t="shared" si="324"/>
        <v>7</v>
      </c>
      <c r="H3005" s="4">
        <f t="shared" si="327"/>
        <v>0</v>
      </c>
      <c r="I3005" s="4">
        <f t="shared" si="328"/>
        <v>0</v>
      </c>
      <c r="J3005" s="4">
        <f t="shared" si="329"/>
        <v>0</v>
      </c>
      <c r="K3005" s="4">
        <f t="shared" si="325"/>
        <v>0</v>
      </c>
      <c r="L3005" s="5">
        <f t="shared" si="330"/>
        <v>0</v>
      </c>
      <c r="M3005" s="137">
        <f>'PVWatts Hourly Results (1)'!L3016/1000</f>
        <v>0</v>
      </c>
      <c r="N3005" s="3">
        <f>'PVWatts Hourly Results (2)'!L3016/1000</f>
        <v>0</v>
      </c>
      <c r="O3005" s="3">
        <f>'PVWatts Hourly Results (3)'!L3016/1000</f>
        <v>0</v>
      </c>
      <c r="P3005" s="3">
        <f>'PVWatts Hourly Results (4)'!L3016/1000</f>
        <v>0</v>
      </c>
      <c r="Q3005" s="130">
        <f>'PVWatts Hourly Results (5)'!L3016/1000</f>
        <v>0</v>
      </c>
    </row>
    <row r="3006" spans="2:17" x14ac:dyDescent="0.25">
      <c r="B3006" s="8">
        <v>5</v>
      </c>
      <c r="C3006" s="9">
        <v>5</v>
      </c>
      <c r="D3006" s="134">
        <f>'PVWatts Hourly Results (1)'!C3017</f>
        <v>0</v>
      </c>
      <c r="E3006" s="127">
        <f>DATE(YEAR(Inputs!$D$5),Summary!B3006,Summary!C3006)+TIME(D3006,0,0)</f>
        <v>126</v>
      </c>
      <c r="F3006" s="4">
        <f t="shared" si="326"/>
        <v>0</v>
      </c>
      <c r="G3006" s="4">
        <f t="shared" si="324"/>
        <v>7</v>
      </c>
      <c r="H3006" s="4">
        <f t="shared" si="327"/>
        <v>0</v>
      </c>
      <c r="I3006" s="4">
        <f t="shared" si="328"/>
        <v>0</v>
      </c>
      <c r="J3006" s="4">
        <f t="shared" si="329"/>
        <v>0</v>
      </c>
      <c r="K3006" s="4">
        <f t="shared" si="325"/>
        <v>0</v>
      </c>
      <c r="L3006" s="5">
        <f t="shared" si="330"/>
        <v>0</v>
      </c>
      <c r="M3006" s="137">
        <f>'PVWatts Hourly Results (1)'!L3017/1000</f>
        <v>0</v>
      </c>
      <c r="N3006" s="3">
        <f>'PVWatts Hourly Results (2)'!L3017/1000</f>
        <v>0</v>
      </c>
      <c r="O3006" s="3">
        <f>'PVWatts Hourly Results (3)'!L3017/1000</f>
        <v>0</v>
      </c>
      <c r="P3006" s="3">
        <f>'PVWatts Hourly Results (4)'!L3017/1000</f>
        <v>0</v>
      </c>
      <c r="Q3006" s="130">
        <f>'PVWatts Hourly Results (5)'!L3017/1000</f>
        <v>0</v>
      </c>
    </row>
    <row r="3007" spans="2:17" x14ac:dyDescent="0.25">
      <c r="B3007" s="8">
        <v>5</v>
      </c>
      <c r="C3007" s="9">
        <v>5</v>
      </c>
      <c r="D3007" s="134">
        <f>'PVWatts Hourly Results (1)'!C3018</f>
        <v>0</v>
      </c>
      <c r="E3007" s="127">
        <f>DATE(YEAR(Inputs!$D$5),Summary!B3007,Summary!C3007)+TIME(D3007,0,0)</f>
        <v>126</v>
      </c>
      <c r="F3007" s="4">
        <f t="shared" si="326"/>
        <v>0</v>
      </c>
      <c r="G3007" s="4">
        <f t="shared" si="324"/>
        <v>7</v>
      </c>
      <c r="H3007" s="4">
        <f t="shared" si="327"/>
        <v>0</v>
      </c>
      <c r="I3007" s="4">
        <f t="shared" si="328"/>
        <v>0</v>
      </c>
      <c r="J3007" s="4">
        <f t="shared" si="329"/>
        <v>0</v>
      </c>
      <c r="K3007" s="4">
        <f t="shared" si="325"/>
        <v>0</v>
      </c>
      <c r="L3007" s="5">
        <f t="shared" si="330"/>
        <v>0</v>
      </c>
      <c r="M3007" s="137">
        <f>'PVWatts Hourly Results (1)'!L3018/1000</f>
        <v>0</v>
      </c>
      <c r="N3007" s="3">
        <f>'PVWatts Hourly Results (2)'!L3018/1000</f>
        <v>0</v>
      </c>
      <c r="O3007" s="3">
        <f>'PVWatts Hourly Results (3)'!L3018/1000</f>
        <v>0</v>
      </c>
      <c r="P3007" s="3">
        <f>'PVWatts Hourly Results (4)'!L3018/1000</f>
        <v>0</v>
      </c>
      <c r="Q3007" s="130">
        <f>'PVWatts Hourly Results (5)'!L3018/1000</f>
        <v>0</v>
      </c>
    </row>
    <row r="3008" spans="2:17" x14ac:dyDescent="0.25">
      <c r="B3008" s="8">
        <v>5</v>
      </c>
      <c r="C3008" s="9">
        <v>5</v>
      </c>
      <c r="D3008" s="134">
        <f>'PVWatts Hourly Results (1)'!C3019</f>
        <v>0</v>
      </c>
      <c r="E3008" s="127">
        <f>DATE(YEAR(Inputs!$D$5),Summary!B3008,Summary!C3008)+TIME(D3008,0,0)</f>
        <v>126</v>
      </c>
      <c r="F3008" s="4">
        <f t="shared" si="326"/>
        <v>0</v>
      </c>
      <c r="G3008" s="4">
        <f t="shared" si="324"/>
        <v>7</v>
      </c>
      <c r="H3008" s="4">
        <f t="shared" si="327"/>
        <v>0</v>
      </c>
      <c r="I3008" s="4">
        <f t="shared" si="328"/>
        <v>0</v>
      </c>
      <c r="J3008" s="4">
        <f t="shared" si="329"/>
        <v>0</v>
      </c>
      <c r="K3008" s="4">
        <f t="shared" si="325"/>
        <v>0</v>
      </c>
      <c r="L3008" s="5">
        <f t="shared" si="330"/>
        <v>0</v>
      </c>
      <c r="M3008" s="137">
        <f>'PVWatts Hourly Results (1)'!L3019/1000</f>
        <v>0</v>
      </c>
      <c r="N3008" s="3">
        <f>'PVWatts Hourly Results (2)'!L3019/1000</f>
        <v>0</v>
      </c>
      <c r="O3008" s="3">
        <f>'PVWatts Hourly Results (3)'!L3019/1000</f>
        <v>0</v>
      </c>
      <c r="P3008" s="3">
        <f>'PVWatts Hourly Results (4)'!L3019/1000</f>
        <v>0</v>
      </c>
      <c r="Q3008" s="130">
        <f>'PVWatts Hourly Results (5)'!L3019/1000</f>
        <v>0</v>
      </c>
    </row>
    <row r="3009" spans="2:17" x14ac:dyDescent="0.25">
      <c r="B3009" s="8">
        <v>5</v>
      </c>
      <c r="C3009" s="9">
        <v>5</v>
      </c>
      <c r="D3009" s="134">
        <f>'PVWatts Hourly Results (1)'!C3020</f>
        <v>0</v>
      </c>
      <c r="E3009" s="127">
        <f>DATE(YEAR(Inputs!$D$5),Summary!B3009,Summary!C3009)+TIME(D3009,0,0)</f>
        <v>126</v>
      </c>
      <c r="F3009" s="4">
        <f t="shared" si="326"/>
        <v>0</v>
      </c>
      <c r="G3009" s="4">
        <f t="shared" si="324"/>
        <v>7</v>
      </c>
      <c r="H3009" s="4">
        <f t="shared" si="327"/>
        <v>0</v>
      </c>
      <c r="I3009" s="4">
        <f t="shared" si="328"/>
        <v>0</v>
      </c>
      <c r="J3009" s="4">
        <f t="shared" si="329"/>
        <v>0</v>
      </c>
      <c r="K3009" s="4">
        <f t="shared" si="325"/>
        <v>0</v>
      </c>
      <c r="L3009" s="5">
        <f t="shared" si="330"/>
        <v>0</v>
      </c>
      <c r="M3009" s="137">
        <f>'PVWatts Hourly Results (1)'!L3020/1000</f>
        <v>0</v>
      </c>
      <c r="N3009" s="3">
        <f>'PVWatts Hourly Results (2)'!L3020/1000</f>
        <v>0</v>
      </c>
      <c r="O3009" s="3">
        <f>'PVWatts Hourly Results (3)'!L3020/1000</f>
        <v>0</v>
      </c>
      <c r="P3009" s="3">
        <f>'PVWatts Hourly Results (4)'!L3020/1000</f>
        <v>0</v>
      </c>
      <c r="Q3009" s="130">
        <f>'PVWatts Hourly Results (5)'!L3020/1000</f>
        <v>0</v>
      </c>
    </row>
    <row r="3010" spans="2:17" x14ac:dyDescent="0.25">
      <c r="B3010" s="8">
        <v>5</v>
      </c>
      <c r="C3010" s="9">
        <v>5</v>
      </c>
      <c r="D3010" s="134">
        <f>'PVWatts Hourly Results (1)'!C3021</f>
        <v>0</v>
      </c>
      <c r="E3010" s="127">
        <f>DATE(YEAR(Inputs!$D$5),Summary!B3010,Summary!C3010)+TIME(D3010,0,0)</f>
        <v>126</v>
      </c>
      <c r="F3010" s="4">
        <f t="shared" si="326"/>
        <v>0</v>
      </c>
      <c r="G3010" s="4">
        <f t="shared" si="324"/>
        <v>7</v>
      </c>
      <c r="H3010" s="4">
        <f t="shared" si="327"/>
        <v>0</v>
      </c>
      <c r="I3010" s="4">
        <f t="shared" si="328"/>
        <v>0</v>
      </c>
      <c r="J3010" s="4">
        <f t="shared" si="329"/>
        <v>0</v>
      </c>
      <c r="K3010" s="4">
        <f t="shared" si="325"/>
        <v>0</v>
      </c>
      <c r="L3010" s="5">
        <f t="shared" si="330"/>
        <v>0</v>
      </c>
      <c r="M3010" s="137">
        <f>'PVWatts Hourly Results (1)'!L3021/1000</f>
        <v>0</v>
      </c>
      <c r="N3010" s="3">
        <f>'PVWatts Hourly Results (2)'!L3021/1000</f>
        <v>0</v>
      </c>
      <c r="O3010" s="3">
        <f>'PVWatts Hourly Results (3)'!L3021/1000</f>
        <v>0</v>
      </c>
      <c r="P3010" s="3">
        <f>'PVWatts Hourly Results (4)'!L3021/1000</f>
        <v>0</v>
      </c>
      <c r="Q3010" s="130">
        <f>'PVWatts Hourly Results (5)'!L3021/1000</f>
        <v>0</v>
      </c>
    </row>
    <row r="3011" spans="2:17" x14ac:dyDescent="0.25">
      <c r="B3011" s="8">
        <v>5</v>
      </c>
      <c r="C3011" s="9">
        <v>5</v>
      </c>
      <c r="D3011" s="134">
        <f>'PVWatts Hourly Results (1)'!C3022</f>
        <v>0</v>
      </c>
      <c r="E3011" s="127">
        <f>DATE(YEAR(Inputs!$D$5),Summary!B3011,Summary!C3011)+TIME(D3011,0,0)</f>
        <v>126</v>
      </c>
      <c r="F3011" s="4">
        <f t="shared" si="326"/>
        <v>0</v>
      </c>
      <c r="G3011" s="4">
        <f t="shared" si="324"/>
        <v>7</v>
      </c>
      <c r="H3011" s="4">
        <f t="shared" si="327"/>
        <v>0</v>
      </c>
      <c r="I3011" s="4">
        <f t="shared" si="328"/>
        <v>0</v>
      </c>
      <c r="J3011" s="4">
        <f t="shared" si="329"/>
        <v>0</v>
      </c>
      <c r="K3011" s="4">
        <f t="shared" si="325"/>
        <v>0</v>
      </c>
      <c r="L3011" s="5">
        <f t="shared" si="330"/>
        <v>0</v>
      </c>
      <c r="M3011" s="137">
        <f>'PVWatts Hourly Results (1)'!L3022/1000</f>
        <v>0</v>
      </c>
      <c r="N3011" s="3">
        <f>'PVWatts Hourly Results (2)'!L3022/1000</f>
        <v>0</v>
      </c>
      <c r="O3011" s="3">
        <f>'PVWatts Hourly Results (3)'!L3022/1000</f>
        <v>0</v>
      </c>
      <c r="P3011" s="3">
        <f>'PVWatts Hourly Results (4)'!L3022/1000</f>
        <v>0</v>
      </c>
      <c r="Q3011" s="130">
        <f>'PVWatts Hourly Results (5)'!L3022/1000</f>
        <v>0</v>
      </c>
    </row>
    <row r="3012" spans="2:17" x14ac:dyDescent="0.25">
      <c r="B3012" s="8">
        <v>5</v>
      </c>
      <c r="C3012" s="9">
        <v>5</v>
      </c>
      <c r="D3012" s="134">
        <f>'PVWatts Hourly Results (1)'!C3023</f>
        <v>0</v>
      </c>
      <c r="E3012" s="127">
        <f>DATE(YEAR(Inputs!$D$5),Summary!B3012,Summary!C3012)+TIME(D3012,0,0)</f>
        <v>126</v>
      </c>
      <c r="F3012" s="4">
        <f t="shared" si="326"/>
        <v>0</v>
      </c>
      <c r="G3012" s="4">
        <f t="shared" si="324"/>
        <v>7</v>
      </c>
      <c r="H3012" s="4">
        <f t="shared" si="327"/>
        <v>0</v>
      </c>
      <c r="I3012" s="4">
        <f t="shared" si="328"/>
        <v>0</v>
      </c>
      <c r="J3012" s="4">
        <f t="shared" si="329"/>
        <v>0</v>
      </c>
      <c r="K3012" s="4">
        <f t="shared" si="325"/>
        <v>0</v>
      </c>
      <c r="L3012" s="5">
        <f t="shared" si="330"/>
        <v>0</v>
      </c>
      <c r="M3012" s="137">
        <f>'PVWatts Hourly Results (1)'!L3023/1000</f>
        <v>0</v>
      </c>
      <c r="N3012" s="3">
        <f>'PVWatts Hourly Results (2)'!L3023/1000</f>
        <v>0</v>
      </c>
      <c r="O3012" s="3">
        <f>'PVWatts Hourly Results (3)'!L3023/1000</f>
        <v>0</v>
      </c>
      <c r="P3012" s="3">
        <f>'PVWatts Hourly Results (4)'!L3023/1000</f>
        <v>0</v>
      </c>
      <c r="Q3012" s="130">
        <f>'PVWatts Hourly Results (5)'!L3023/1000</f>
        <v>0</v>
      </c>
    </row>
    <row r="3013" spans="2:17" x14ac:dyDescent="0.25">
      <c r="B3013" s="8">
        <v>5</v>
      </c>
      <c r="C3013" s="9">
        <v>5</v>
      </c>
      <c r="D3013" s="134">
        <f>'PVWatts Hourly Results (1)'!C3024</f>
        <v>0</v>
      </c>
      <c r="E3013" s="127">
        <f>DATE(YEAR(Inputs!$D$5),Summary!B3013,Summary!C3013)+TIME(D3013,0,0)</f>
        <v>126</v>
      </c>
      <c r="F3013" s="4">
        <f t="shared" si="326"/>
        <v>0</v>
      </c>
      <c r="G3013" s="4">
        <f t="shared" si="324"/>
        <v>7</v>
      </c>
      <c r="H3013" s="4">
        <f t="shared" si="327"/>
        <v>0</v>
      </c>
      <c r="I3013" s="4">
        <f t="shared" si="328"/>
        <v>0</v>
      </c>
      <c r="J3013" s="4">
        <f t="shared" si="329"/>
        <v>0</v>
      </c>
      <c r="K3013" s="4">
        <f t="shared" si="325"/>
        <v>0</v>
      </c>
      <c r="L3013" s="5">
        <f t="shared" si="330"/>
        <v>0</v>
      </c>
      <c r="M3013" s="137">
        <f>'PVWatts Hourly Results (1)'!L3024/1000</f>
        <v>0</v>
      </c>
      <c r="N3013" s="3">
        <f>'PVWatts Hourly Results (2)'!L3024/1000</f>
        <v>0</v>
      </c>
      <c r="O3013" s="3">
        <f>'PVWatts Hourly Results (3)'!L3024/1000</f>
        <v>0</v>
      </c>
      <c r="P3013" s="3">
        <f>'PVWatts Hourly Results (4)'!L3024/1000</f>
        <v>0</v>
      </c>
      <c r="Q3013" s="130">
        <f>'PVWatts Hourly Results (5)'!L3024/1000</f>
        <v>0</v>
      </c>
    </row>
    <row r="3014" spans="2:17" x14ac:dyDescent="0.25">
      <c r="B3014" s="8">
        <v>5</v>
      </c>
      <c r="C3014" s="9">
        <v>5</v>
      </c>
      <c r="D3014" s="134">
        <f>'PVWatts Hourly Results (1)'!C3025</f>
        <v>0</v>
      </c>
      <c r="E3014" s="127">
        <f>DATE(YEAR(Inputs!$D$5),Summary!B3014,Summary!C3014)+TIME(D3014,0,0)</f>
        <v>126</v>
      </c>
      <c r="F3014" s="4">
        <f t="shared" si="326"/>
        <v>0</v>
      </c>
      <c r="G3014" s="4">
        <f t="shared" si="324"/>
        <v>7</v>
      </c>
      <c r="H3014" s="4">
        <f t="shared" si="327"/>
        <v>0</v>
      </c>
      <c r="I3014" s="4">
        <f t="shared" si="328"/>
        <v>0</v>
      </c>
      <c r="J3014" s="4">
        <f t="shared" si="329"/>
        <v>0</v>
      </c>
      <c r="K3014" s="4">
        <f t="shared" si="325"/>
        <v>0</v>
      </c>
      <c r="L3014" s="5">
        <f t="shared" si="330"/>
        <v>0</v>
      </c>
      <c r="M3014" s="137">
        <f>'PVWatts Hourly Results (1)'!L3025/1000</f>
        <v>0</v>
      </c>
      <c r="N3014" s="3">
        <f>'PVWatts Hourly Results (2)'!L3025/1000</f>
        <v>0</v>
      </c>
      <c r="O3014" s="3">
        <f>'PVWatts Hourly Results (3)'!L3025/1000</f>
        <v>0</v>
      </c>
      <c r="P3014" s="3">
        <f>'PVWatts Hourly Results (4)'!L3025/1000</f>
        <v>0</v>
      </c>
      <c r="Q3014" s="130">
        <f>'PVWatts Hourly Results (5)'!L3025/1000</f>
        <v>0</v>
      </c>
    </row>
    <row r="3015" spans="2:17" x14ac:dyDescent="0.25">
      <c r="B3015" s="8">
        <v>5</v>
      </c>
      <c r="C3015" s="9">
        <v>5</v>
      </c>
      <c r="D3015" s="134">
        <f>'PVWatts Hourly Results (1)'!C3026</f>
        <v>0</v>
      </c>
      <c r="E3015" s="127">
        <f>DATE(YEAR(Inputs!$D$5),Summary!B3015,Summary!C3015)+TIME(D3015,0,0)</f>
        <v>126</v>
      </c>
      <c r="F3015" s="4">
        <f t="shared" si="326"/>
        <v>0</v>
      </c>
      <c r="G3015" s="4">
        <f t="shared" si="324"/>
        <v>7</v>
      </c>
      <c r="H3015" s="4">
        <f t="shared" si="327"/>
        <v>0</v>
      </c>
      <c r="I3015" s="4">
        <f t="shared" si="328"/>
        <v>0</v>
      </c>
      <c r="J3015" s="4">
        <f t="shared" si="329"/>
        <v>0</v>
      </c>
      <c r="K3015" s="4">
        <f t="shared" si="325"/>
        <v>0</v>
      </c>
      <c r="L3015" s="5">
        <f t="shared" si="330"/>
        <v>0</v>
      </c>
      <c r="M3015" s="137">
        <f>'PVWatts Hourly Results (1)'!L3026/1000</f>
        <v>0</v>
      </c>
      <c r="N3015" s="3">
        <f>'PVWatts Hourly Results (2)'!L3026/1000</f>
        <v>0</v>
      </c>
      <c r="O3015" s="3">
        <f>'PVWatts Hourly Results (3)'!L3026/1000</f>
        <v>0</v>
      </c>
      <c r="P3015" s="3">
        <f>'PVWatts Hourly Results (4)'!L3026/1000</f>
        <v>0</v>
      </c>
      <c r="Q3015" s="130">
        <f>'PVWatts Hourly Results (5)'!L3026/1000</f>
        <v>0</v>
      </c>
    </row>
    <row r="3016" spans="2:17" x14ac:dyDescent="0.25">
      <c r="B3016" s="8">
        <v>5</v>
      </c>
      <c r="C3016" s="9">
        <v>5</v>
      </c>
      <c r="D3016" s="134">
        <f>'PVWatts Hourly Results (1)'!C3027</f>
        <v>0</v>
      </c>
      <c r="E3016" s="127">
        <f>DATE(YEAR(Inputs!$D$5),Summary!B3016,Summary!C3016)+TIME(D3016,0,0)</f>
        <v>126</v>
      </c>
      <c r="F3016" s="4">
        <f t="shared" si="326"/>
        <v>0</v>
      </c>
      <c r="G3016" s="4">
        <f t="shared" si="324"/>
        <v>7</v>
      </c>
      <c r="H3016" s="4">
        <f t="shared" si="327"/>
        <v>0</v>
      </c>
      <c r="I3016" s="4">
        <f t="shared" si="328"/>
        <v>0</v>
      </c>
      <c r="J3016" s="4">
        <f t="shared" si="329"/>
        <v>0</v>
      </c>
      <c r="K3016" s="4">
        <f t="shared" si="325"/>
        <v>0</v>
      </c>
      <c r="L3016" s="5">
        <f t="shared" si="330"/>
        <v>0</v>
      </c>
      <c r="M3016" s="137">
        <f>'PVWatts Hourly Results (1)'!L3027/1000</f>
        <v>0</v>
      </c>
      <c r="N3016" s="3">
        <f>'PVWatts Hourly Results (2)'!L3027/1000</f>
        <v>0</v>
      </c>
      <c r="O3016" s="3">
        <f>'PVWatts Hourly Results (3)'!L3027/1000</f>
        <v>0</v>
      </c>
      <c r="P3016" s="3">
        <f>'PVWatts Hourly Results (4)'!L3027/1000</f>
        <v>0</v>
      </c>
      <c r="Q3016" s="130">
        <f>'PVWatts Hourly Results (5)'!L3027/1000</f>
        <v>0</v>
      </c>
    </row>
    <row r="3017" spans="2:17" x14ac:dyDescent="0.25">
      <c r="B3017" s="8">
        <v>5</v>
      </c>
      <c r="C3017" s="9">
        <v>5</v>
      </c>
      <c r="D3017" s="134">
        <f>'PVWatts Hourly Results (1)'!C3028</f>
        <v>0</v>
      </c>
      <c r="E3017" s="127">
        <f>DATE(YEAR(Inputs!$D$5),Summary!B3017,Summary!C3017)+TIME(D3017,0,0)</f>
        <v>126</v>
      </c>
      <c r="F3017" s="4">
        <f t="shared" si="326"/>
        <v>0</v>
      </c>
      <c r="G3017" s="4">
        <f t="shared" si="324"/>
        <v>7</v>
      </c>
      <c r="H3017" s="4">
        <f t="shared" si="327"/>
        <v>0</v>
      </c>
      <c r="I3017" s="4">
        <f t="shared" si="328"/>
        <v>0</v>
      </c>
      <c r="J3017" s="4">
        <f t="shared" si="329"/>
        <v>0</v>
      </c>
      <c r="K3017" s="4">
        <f t="shared" si="325"/>
        <v>0</v>
      </c>
      <c r="L3017" s="5">
        <f t="shared" si="330"/>
        <v>0</v>
      </c>
      <c r="M3017" s="137">
        <f>'PVWatts Hourly Results (1)'!L3028/1000</f>
        <v>0</v>
      </c>
      <c r="N3017" s="3">
        <f>'PVWatts Hourly Results (2)'!L3028/1000</f>
        <v>0</v>
      </c>
      <c r="O3017" s="3">
        <f>'PVWatts Hourly Results (3)'!L3028/1000</f>
        <v>0</v>
      </c>
      <c r="P3017" s="3">
        <f>'PVWatts Hourly Results (4)'!L3028/1000</f>
        <v>0</v>
      </c>
      <c r="Q3017" s="130">
        <f>'PVWatts Hourly Results (5)'!L3028/1000</f>
        <v>0</v>
      </c>
    </row>
    <row r="3018" spans="2:17" x14ac:dyDescent="0.25">
      <c r="B3018" s="8">
        <v>5</v>
      </c>
      <c r="C3018" s="9">
        <v>5</v>
      </c>
      <c r="D3018" s="134">
        <f>'PVWatts Hourly Results (1)'!C3029</f>
        <v>0</v>
      </c>
      <c r="E3018" s="127">
        <f>DATE(YEAR(Inputs!$D$5),Summary!B3018,Summary!C3018)+TIME(D3018,0,0)</f>
        <v>126</v>
      </c>
      <c r="F3018" s="4">
        <f t="shared" si="326"/>
        <v>0</v>
      </c>
      <c r="G3018" s="4">
        <f t="shared" si="324"/>
        <v>7</v>
      </c>
      <c r="H3018" s="4">
        <f t="shared" si="327"/>
        <v>0</v>
      </c>
      <c r="I3018" s="4">
        <f t="shared" si="328"/>
        <v>0</v>
      </c>
      <c r="J3018" s="4">
        <f t="shared" si="329"/>
        <v>0</v>
      </c>
      <c r="K3018" s="4">
        <f t="shared" si="325"/>
        <v>0</v>
      </c>
      <c r="L3018" s="5">
        <f t="shared" si="330"/>
        <v>0</v>
      </c>
      <c r="M3018" s="137">
        <f>'PVWatts Hourly Results (1)'!L3029/1000</f>
        <v>0</v>
      </c>
      <c r="N3018" s="3">
        <f>'PVWatts Hourly Results (2)'!L3029/1000</f>
        <v>0</v>
      </c>
      <c r="O3018" s="3">
        <f>'PVWatts Hourly Results (3)'!L3029/1000</f>
        <v>0</v>
      </c>
      <c r="P3018" s="3">
        <f>'PVWatts Hourly Results (4)'!L3029/1000</f>
        <v>0</v>
      </c>
      <c r="Q3018" s="130">
        <f>'PVWatts Hourly Results (5)'!L3029/1000</f>
        <v>0</v>
      </c>
    </row>
    <row r="3019" spans="2:17" x14ac:dyDescent="0.25">
      <c r="B3019" s="8">
        <v>5</v>
      </c>
      <c r="C3019" s="9">
        <v>5</v>
      </c>
      <c r="D3019" s="134">
        <f>'PVWatts Hourly Results (1)'!C3030</f>
        <v>0</v>
      </c>
      <c r="E3019" s="127">
        <f>DATE(YEAR(Inputs!$D$5),Summary!B3019,Summary!C3019)+TIME(D3019,0,0)</f>
        <v>126</v>
      </c>
      <c r="F3019" s="4">
        <f t="shared" si="326"/>
        <v>0</v>
      </c>
      <c r="G3019" s="4">
        <f t="shared" si="324"/>
        <v>7</v>
      </c>
      <c r="H3019" s="4">
        <f t="shared" si="327"/>
        <v>0</v>
      </c>
      <c r="I3019" s="4">
        <f t="shared" si="328"/>
        <v>0</v>
      </c>
      <c r="J3019" s="4">
        <f t="shared" si="329"/>
        <v>0</v>
      </c>
      <c r="K3019" s="4">
        <f t="shared" si="325"/>
        <v>0</v>
      </c>
      <c r="L3019" s="5">
        <f t="shared" si="330"/>
        <v>0</v>
      </c>
      <c r="M3019" s="137">
        <f>'PVWatts Hourly Results (1)'!L3030/1000</f>
        <v>0</v>
      </c>
      <c r="N3019" s="3">
        <f>'PVWatts Hourly Results (2)'!L3030/1000</f>
        <v>0</v>
      </c>
      <c r="O3019" s="3">
        <f>'PVWatts Hourly Results (3)'!L3030/1000</f>
        <v>0</v>
      </c>
      <c r="P3019" s="3">
        <f>'PVWatts Hourly Results (4)'!L3030/1000</f>
        <v>0</v>
      </c>
      <c r="Q3019" s="130">
        <f>'PVWatts Hourly Results (5)'!L3030/1000</f>
        <v>0</v>
      </c>
    </row>
    <row r="3020" spans="2:17" x14ac:dyDescent="0.25">
      <c r="B3020" s="8">
        <v>5</v>
      </c>
      <c r="C3020" s="9">
        <v>5</v>
      </c>
      <c r="D3020" s="134">
        <f>'PVWatts Hourly Results (1)'!C3031</f>
        <v>0</v>
      </c>
      <c r="E3020" s="127">
        <f>DATE(YEAR(Inputs!$D$5),Summary!B3020,Summary!C3020)+TIME(D3020,0,0)</f>
        <v>126</v>
      </c>
      <c r="F3020" s="4">
        <f t="shared" si="326"/>
        <v>0</v>
      </c>
      <c r="G3020" s="4">
        <f t="shared" si="324"/>
        <v>7</v>
      </c>
      <c r="H3020" s="4">
        <f t="shared" si="327"/>
        <v>0</v>
      </c>
      <c r="I3020" s="4">
        <f t="shared" si="328"/>
        <v>0</v>
      </c>
      <c r="J3020" s="4">
        <f t="shared" si="329"/>
        <v>0</v>
      </c>
      <c r="K3020" s="4">
        <f t="shared" si="325"/>
        <v>0</v>
      </c>
      <c r="L3020" s="5">
        <f t="shared" si="330"/>
        <v>0</v>
      </c>
      <c r="M3020" s="137">
        <f>'PVWatts Hourly Results (1)'!L3031/1000</f>
        <v>0</v>
      </c>
      <c r="N3020" s="3">
        <f>'PVWatts Hourly Results (2)'!L3031/1000</f>
        <v>0</v>
      </c>
      <c r="O3020" s="3">
        <f>'PVWatts Hourly Results (3)'!L3031/1000</f>
        <v>0</v>
      </c>
      <c r="P3020" s="3">
        <f>'PVWatts Hourly Results (4)'!L3031/1000</f>
        <v>0</v>
      </c>
      <c r="Q3020" s="130">
        <f>'PVWatts Hourly Results (5)'!L3031/1000</f>
        <v>0</v>
      </c>
    </row>
    <row r="3021" spans="2:17" x14ac:dyDescent="0.25">
      <c r="B3021" s="8">
        <v>5</v>
      </c>
      <c r="C3021" s="9">
        <v>5</v>
      </c>
      <c r="D3021" s="134">
        <f>'PVWatts Hourly Results (1)'!C3032</f>
        <v>0</v>
      </c>
      <c r="E3021" s="127">
        <f>DATE(YEAR(Inputs!$D$5),Summary!B3021,Summary!C3021)+TIME(D3021,0,0)</f>
        <v>126</v>
      </c>
      <c r="F3021" s="4">
        <f t="shared" si="326"/>
        <v>0</v>
      </c>
      <c r="G3021" s="4">
        <f t="shared" si="324"/>
        <v>7</v>
      </c>
      <c r="H3021" s="4">
        <f t="shared" si="327"/>
        <v>0</v>
      </c>
      <c r="I3021" s="4">
        <f t="shared" si="328"/>
        <v>0</v>
      </c>
      <c r="J3021" s="4">
        <f t="shared" si="329"/>
        <v>0</v>
      </c>
      <c r="K3021" s="4">
        <f t="shared" si="325"/>
        <v>0</v>
      </c>
      <c r="L3021" s="5">
        <f t="shared" si="330"/>
        <v>0</v>
      </c>
      <c r="M3021" s="137">
        <f>'PVWatts Hourly Results (1)'!L3032/1000</f>
        <v>0</v>
      </c>
      <c r="N3021" s="3">
        <f>'PVWatts Hourly Results (2)'!L3032/1000</f>
        <v>0</v>
      </c>
      <c r="O3021" s="3">
        <f>'PVWatts Hourly Results (3)'!L3032/1000</f>
        <v>0</v>
      </c>
      <c r="P3021" s="3">
        <f>'PVWatts Hourly Results (4)'!L3032/1000</f>
        <v>0</v>
      </c>
      <c r="Q3021" s="130">
        <f>'PVWatts Hourly Results (5)'!L3032/1000</f>
        <v>0</v>
      </c>
    </row>
    <row r="3022" spans="2:17" x14ac:dyDescent="0.25">
      <c r="B3022" s="8">
        <v>5</v>
      </c>
      <c r="C3022" s="9">
        <v>6</v>
      </c>
      <c r="D3022" s="134">
        <f>'PVWatts Hourly Results (1)'!C3033</f>
        <v>0</v>
      </c>
      <c r="E3022" s="127">
        <f>DATE(YEAR(Inputs!$D$5),Summary!B3022,Summary!C3022)+TIME(D3022,0,0)</f>
        <v>127</v>
      </c>
      <c r="F3022" s="4">
        <f t="shared" si="326"/>
        <v>0</v>
      </c>
      <c r="G3022" s="4">
        <f t="shared" si="324"/>
        <v>1</v>
      </c>
      <c r="H3022" s="4">
        <f t="shared" si="327"/>
        <v>0</v>
      </c>
      <c r="I3022" s="4">
        <f t="shared" si="328"/>
        <v>0</v>
      </c>
      <c r="J3022" s="4">
        <f t="shared" si="329"/>
        <v>0</v>
      </c>
      <c r="K3022" s="4">
        <f t="shared" si="325"/>
        <v>0</v>
      </c>
      <c r="L3022" s="5">
        <f t="shared" si="330"/>
        <v>0</v>
      </c>
      <c r="M3022" s="137">
        <f>'PVWatts Hourly Results (1)'!L3033/1000</f>
        <v>0</v>
      </c>
      <c r="N3022" s="3">
        <f>'PVWatts Hourly Results (2)'!L3033/1000</f>
        <v>0</v>
      </c>
      <c r="O3022" s="3">
        <f>'PVWatts Hourly Results (3)'!L3033/1000</f>
        <v>0</v>
      </c>
      <c r="P3022" s="3">
        <f>'PVWatts Hourly Results (4)'!L3033/1000</f>
        <v>0</v>
      </c>
      <c r="Q3022" s="130">
        <f>'PVWatts Hourly Results (5)'!L3033/1000</f>
        <v>0</v>
      </c>
    </row>
    <row r="3023" spans="2:17" x14ac:dyDescent="0.25">
      <c r="B3023" s="8">
        <v>5</v>
      </c>
      <c r="C3023" s="9">
        <v>6</v>
      </c>
      <c r="D3023" s="134">
        <f>'PVWatts Hourly Results (1)'!C3034</f>
        <v>0</v>
      </c>
      <c r="E3023" s="127">
        <f>DATE(YEAR(Inputs!$D$5),Summary!B3023,Summary!C3023)+TIME(D3023,0,0)</f>
        <v>127</v>
      </c>
      <c r="F3023" s="4">
        <f t="shared" si="326"/>
        <v>0</v>
      </c>
      <c r="G3023" s="4">
        <f t="shared" si="324"/>
        <v>1</v>
      </c>
      <c r="H3023" s="4">
        <f t="shared" si="327"/>
        <v>0</v>
      </c>
      <c r="I3023" s="4">
        <f t="shared" si="328"/>
        <v>0</v>
      </c>
      <c r="J3023" s="4">
        <f t="shared" si="329"/>
        <v>0</v>
      </c>
      <c r="K3023" s="4">
        <f t="shared" si="325"/>
        <v>0</v>
      </c>
      <c r="L3023" s="5">
        <f t="shared" si="330"/>
        <v>0</v>
      </c>
      <c r="M3023" s="137">
        <f>'PVWatts Hourly Results (1)'!L3034/1000</f>
        <v>0</v>
      </c>
      <c r="N3023" s="3">
        <f>'PVWatts Hourly Results (2)'!L3034/1000</f>
        <v>0</v>
      </c>
      <c r="O3023" s="3">
        <f>'PVWatts Hourly Results (3)'!L3034/1000</f>
        <v>0</v>
      </c>
      <c r="P3023" s="3">
        <f>'PVWatts Hourly Results (4)'!L3034/1000</f>
        <v>0</v>
      </c>
      <c r="Q3023" s="130">
        <f>'PVWatts Hourly Results (5)'!L3034/1000</f>
        <v>0</v>
      </c>
    </row>
    <row r="3024" spans="2:17" x14ac:dyDescent="0.25">
      <c r="B3024" s="8">
        <v>5</v>
      </c>
      <c r="C3024" s="9">
        <v>6</v>
      </c>
      <c r="D3024" s="134">
        <f>'PVWatts Hourly Results (1)'!C3035</f>
        <v>0</v>
      </c>
      <c r="E3024" s="127">
        <f>DATE(YEAR(Inputs!$D$5),Summary!B3024,Summary!C3024)+TIME(D3024,0,0)</f>
        <v>127</v>
      </c>
      <c r="F3024" s="4">
        <f t="shared" si="326"/>
        <v>0</v>
      </c>
      <c r="G3024" s="4">
        <f t="shared" si="324"/>
        <v>1</v>
      </c>
      <c r="H3024" s="4">
        <f t="shared" si="327"/>
        <v>0</v>
      </c>
      <c r="I3024" s="4">
        <f t="shared" si="328"/>
        <v>0</v>
      </c>
      <c r="J3024" s="4">
        <f t="shared" si="329"/>
        <v>0</v>
      </c>
      <c r="K3024" s="4">
        <f t="shared" si="325"/>
        <v>0</v>
      </c>
      <c r="L3024" s="5">
        <f t="shared" si="330"/>
        <v>0</v>
      </c>
      <c r="M3024" s="137">
        <f>'PVWatts Hourly Results (1)'!L3035/1000</f>
        <v>0</v>
      </c>
      <c r="N3024" s="3">
        <f>'PVWatts Hourly Results (2)'!L3035/1000</f>
        <v>0</v>
      </c>
      <c r="O3024" s="3">
        <f>'PVWatts Hourly Results (3)'!L3035/1000</f>
        <v>0</v>
      </c>
      <c r="P3024" s="3">
        <f>'PVWatts Hourly Results (4)'!L3035/1000</f>
        <v>0</v>
      </c>
      <c r="Q3024" s="130">
        <f>'PVWatts Hourly Results (5)'!L3035/1000</f>
        <v>0</v>
      </c>
    </row>
    <row r="3025" spans="2:17" x14ac:dyDescent="0.25">
      <c r="B3025" s="8">
        <v>5</v>
      </c>
      <c r="C3025" s="9">
        <v>6</v>
      </c>
      <c r="D3025" s="134">
        <f>'PVWatts Hourly Results (1)'!C3036</f>
        <v>0</v>
      </c>
      <c r="E3025" s="127">
        <f>DATE(YEAR(Inputs!$D$5),Summary!B3025,Summary!C3025)+TIME(D3025,0,0)</f>
        <v>127</v>
      </c>
      <c r="F3025" s="4">
        <f t="shared" si="326"/>
        <v>0</v>
      </c>
      <c r="G3025" s="4">
        <f t="shared" si="324"/>
        <v>1</v>
      </c>
      <c r="H3025" s="4">
        <f t="shared" si="327"/>
        <v>0</v>
      </c>
      <c r="I3025" s="4">
        <f t="shared" si="328"/>
        <v>0</v>
      </c>
      <c r="J3025" s="4">
        <f t="shared" si="329"/>
        <v>0</v>
      </c>
      <c r="K3025" s="4">
        <f t="shared" si="325"/>
        <v>0</v>
      </c>
      <c r="L3025" s="5">
        <f t="shared" si="330"/>
        <v>0</v>
      </c>
      <c r="M3025" s="137">
        <f>'PVWatts Hourly Results (1)'!L3036/1000</f>
        <v>0</v>
      </c>
      <c r="N3025" s="3">
        <f>'PVWatts Hourly Results (2)'!L3036/1000</f>
        <v>0</v>
      </c>
      <c r="O3025" s="3">
        <f>'PVWatts Hourly Results (3)'!L3036/1000</f>
        <v>0</v>
      </c>
      <c r="P3025" s="3">
        <f>'PVWatts Hourly Results (4)'!L3036/1000</f>
        <v>0</v>
      </c>
      <c r="Q3025" s="130">
        <f>'PVWatts Hourly Results (5)'!L3036/1000</f>
        <v>0</v>
      </c>
    </row>
    <row r="3026" spans="2:17" x14ac:dyDescent="0.25">
      <c r="B3026" s="8">
        <v>5</v>
      </c>
      <c r="C3026" s="9">
        <v>6</v>
      </c>
      <c r="D3026" s="134">
        <f>'PVWatts Hourly Results (1)'!C3037</f>
        <v>0</v>
      </c>
      <c r="E3026" s="127">
        <f>DATE(YEAR(Inputs!$D$5),Summary!B3026,Summary!C3026)+TIME(D3026,0,0)</f>
        <v>127</v>
      </c>
      <c r="F3026" s="4">
        <f t="shared" si="326"/>
        <v>0</v>
      </c>
      <c r="G3026" s="4">
        <f t="shared" si="324"/>
        <v>1</v>
      </c>
      <c r="H3026" s="4">
        <f t="shared" si="327"/>
        <v>0</v>
      </c>
      <c r="I3026" s="4">
        <f t="shared" si="328"/>
        <v>0</v>
      </c>
      <c r="J3026" s="4">
        <f t="shared" si="329"/>
        <v>0</v>
      </c>
      <c r="K3026" s="4">
        <f t="shared" si="325"/>
        <v>0</v>
      </c>
      <c r="L3026" s="5">
        <f t="shared" si="330"/>
        <v>0</v>
      </c>
      <c r="M3026" s="137">
        <f>'PVWatts Hourly Results (1)'!L3037/1000</f>
        <v>0</v>
      </c>
      <c r="N3026" s="3">
        <f>'PVWatts Hourly Results (2)'!L3037/1000</f>
        <v>0</v>
      </c>
      <c r="O3026" s="3">
        <f>'PVWatts Hourly Results (3)'!L3037/1000</f>
        <v>0</v>
      </c>
      <c r="P3026" s="3">
        <f>'PVWatts Hourly Results (4)'!L3037/1000</f>
        <v>0</v>
      </c>
      <c r="Q3026" s="130">
        <f>'PVWatts Hourly Results (5)'!L3037/1000</f>
        <v>0</v>
      </c>
    </row>
    <row r="3027" spans="2:17" x14ac:dyDescent="0.25">
      <c r="B3027" s="8">
        <v>5</v>
      </c>
      <c r="C3027" s="9">
        <v>6</v>
      </c>
      <c r="D3027" s="134">
        <f>'PVWatts Hourly Results (1)'!C3038</f>
        <v>0</v>
      </c>
      <c r="E3027" s="127">
        <f>DATE(YEAR(Inputs!$D$5),Summary!B3027,Summary!C3027)+TIME(D3027,0,0)</f>
        <v>127</v>
      </c>
      <c r="F3027" s="4">
        <f t="shared" si="326"/>
        <v>0</v>
      </c>
      <c r="G3027" s="4">
        <f t="shared" si="324"/>
        <v>1</v>
      </c>
      <c r="H3027" s="4">
        <f t="shared" si="327"/>
        <v>0</v>
      </c>
      <c r="I3027" s="4">
        <f t="shared" si="328"/>
        <v>0</v>
      </c>
      <c r="J3027" s="4">
        <f t="shared" si="329"/>
        <v>0</v>
      </c>
      <c r="K3027" s="4">
        <f t="shared" si="325"/>
        <v>0</v>
      </c>
      <c r="L3027" s="5">
        <f t="shared" si="330"/>
        <v>0</v>
      </c>
      <c r="M3027" s="137">
        <f>'PVWatts Hourly Results (1)'!L3038/1000</f>
        <v>0</v>
      </c>
      <c r="N3027" s="3">
        <f>'PVWatts Hourly Results (2)'!L3038/1000</f>
        <v>0</v>
      </c>
      <c r="O3027" s="3">
        <f>'PVWatts Hourly Results (3)'!L3038/1000</f>
        <v>0</v>
      </c>
      <c r="P3027" s="3">
        <f>'PVWatts Hourly Results (4)'!L3038/1000</f>
        <v>0</v>
      </c>
      <c r="Q3027" s="130">
        <f>'PVWatts Hourly Results (5)'!L3038/1000</f>
        <v>0</v>
      </c>
    </row>
    <row r="3028" spans="2:17" x14ac:dyDescent="0.25">
      <c r="B3028" s="8">
        <v>5</v>
      </c>
      <c r="C3028" s="9">
        <v>6</v>
      </c>
      <c r="D3028" s="134">
        <f>'PVWatts Hourly Results (1)'!C3039</f>
        <v>0</v>
      </c>
      <c r="E3028" s="127">
        <f>DATE(YEAR(Inputs!$D$5),Summary!B3028,Summary!C3028)+TIME(D3028,0,0)</f>
        <v>127</v>
      </c>
      <c r="F3028" s="4">
        <f t="shared" si="326"/>
        <v>0</v>
      </c>
      <c r="G3028" s="4">
        <f t="shared" si="324"/>
        <v>1</v>
      </c>
      <c r="H3028" s="4">
        <f t="shared" si="327"/>
        <v>0</v>
      </c>
      <c r="I3028" s="4">
        <f t="shared" si="328"/>
        <v>0</v>
      </c>
      <c r="J3028" s="4">
        <f t="shared" si="329"/>
        <v>0</v>
      </c>
      <c r="K3028" s="4">
        <f t="shared" si="325"/>
        <v>0</v>
      </c>
      <c r="L3028" s="5">
        <f t="shared" si="330"/>
        <v>0</v>
      </c>
      <c r="M3028" s="137">
        <f>'PVWatts Hourly Results (1)'!L3039/1000</f>
        <v>0</v>
      </c>
      <c r="N3028" s="3">
        <f>'PVWatts Hourly Results (2)'!L3039/1000</f>
        <v>0</v>
      </c>
      <c r="O3028" s="3">
        <f>'PVWatts Hourly Results (3)'!L3039/1000</f>
        <v>0</v>
      </c>
      <c r="P3028" s="3">
        <f>'PVWatts Hourly Results (4)'!L3039/1000</f>
        <v>0</v>
      </c>
      <c r="Q3028" s="130">
        <f>'PVWatts Hourly Results (5)'!L3039/1000</f>
        <v>0</v>
      </c>
    </row>
    <row r="3029" spans="2:17" x14ac:dyDescent="0.25">
      <c r="B3029" s="8">
        <v>5</v>
      </c>
      <c r="C3029" s="9">
        <v>6</v>
      </c>
      <c r="D3029" s="134">
        <f>'PVWatts Hourly Results (1)'!C3040</f>
        <v>0</v>
      </c>
      <c r="E3029" s="127">
        <f>DATE(YEAR(Inputs!$D$5),Summary!B3029,Summary!C3029)+TIME(D3029,0,0)</f>
        <v>127</v>
      </c>
      <c r="F3029" s="4">
        <f t="shared" si="326"/>
        <v>0</v>
      </c>
      <c r="G3029" s="4">
        <f t="shared" si="324"/>
        <v>1</v>
      </c>
      <c r="H3029" s="4">
        <f t="shared" si="327"/>
        <v>0</v>
      </c>
      <c r="I3029" s="4">
        <f t="shared" si="328"/>
        <v>0</v>
      </c>
      <c r="J3029" s="4">
        <f t="shared" si="329"/>
        <v>0</v>
      </c>
      <c r="K3029" s="4">
        <f t="shared" si="325"/>
        <v>0</v>
      </c>
      <c r="L3029" s="5">
        <f t="shared" si="330"/>
        <v>0</v>
      </c>
      <c r="M3029" s="137">
        <f>'PVWatts Hourly Results (1)'!L3040/1000</f>
        <v>0</v>
      </c>
      <c r="N3029" s="3">
        <f>'PVWatts Hourly Results (2)'!L3040/1000</f>
        <v>0</v>
      </c>
      <c r="O3029" s="3">
        <f>'PVWatts Hourly Results (3)'!L3040/1000</f>
        <v>0</v>
      </c>
      <c r="P3029" s="3">
        <f>'PVWatts Hourly Results (4)'!L3040/1000</f>
        <v>0</v>
      </c>
      <c r="Q3029" s="130">
        <f>'PVWatts Hourly Results (5)'!L3040/1000</f>
        <v>0</v>
      </c>
    </row>
    <row r="3030" spans="2:17" x14ac:dyDescent="0.25">
      <c r="B3030" s="8">
        <v>5</v>
      </c>
      <c r="C3030" s="9">
        <v>6</v>
      </c>
      <c r="D3030" s="134">
        <f>'PVWatts Hourly Results (1)'!C3041</f>
        <v>0</v>
      </c>
      <c r="E3030" s="127">
        <f>DATE(YEAR(Inputs!$D$5),Summary!B3030,Summary!C3030)+TIME(D3030,0,0)</f>
        <v>127</v>
      </c>
      <c r="F3030" s="4">
        <f t="shared" si="326"/>
        <v>0</v>
      </c>
      <c r="G3030" s="4">
        <f t="shared" ref="G3030:G3093" si="331">WEEKDAY(E3030)</f>
        <v>1</v>
      </c>
      <c r="H3030" s="4">
        <f t="shared" si="327"/>
        <v>0</v>
      </c>
      <c r="I3030" s="4">
        <f t="shared" si="328"/>
        <v>0</v>
      </c>
      <c r="J3030" s="4">
        <f t="shared" si="329"/>
        <v>0</v>
      </c>
      <c r="K3030" s="4">
        <f t="shared" ref="K3030:K3093" si="332">IF(OR(AND(B3030=7,C3030=4),AND(B3030=1,C3030=1)),1,0)</f>
        <v>0</v>
      </c>
      <c r="L3030" s="5">
        <f t="shared" si="330"/>
        <v>0</v>
      </c>
      <c r="M3030" s="137">
        <f>'PVWatts Hourly Results (1)'!L3041/1000</f>
        <v>0</v>
      </c>
      <c r="N3030" s="3">
        <f>'PVWatts Hourly Results (2)'!L3041/1000</f>
        <v>0</v>
      </c>
      <c r="O3030" s="3">
        <f>'PVWatts Hourly Results (3)'!L3041/1000</f>
        <v>0</v>
      </c>
      <c r="P3030" s="3">
        <f>'PVWatts Hourly Results (4)'!L3041/1000</f>
        <v>0</v>
      </c>
      <c r="Q3030" s="130">
        <f>'PVWatts Hourly Results (5)'!L3041/1000</f>
        <v>0</v>
      </c>
    </row>
    <row r="3031" spans="2:17" x14ac:dyDescent="0.25">
      <c r="B3031" s="8">
        <v>5</v>
      </c>
      <c r="C3031" s="9">
        <v>6</v>
      </c>
      <c r="D3031" s="134">
        <f>'PVWatts Hourly Results (1)'!C3042</f>
        <v>0</v>
      </c>
      <c r="E3031" s="127">
        <f>DATE(YEAR(Inputs!$D$5),Summary!B3031,Summary!C3031)+TIME(D3031,0,0)</f>
        <v>127</v>
      </c>
      <c r="F3031" s="4">
        <f t="shared" ref="F3031:F3094" si="333">IF(OR(B3031&lt;3,B3031=6,B3031=7,B3031=8),1,0)</f>
        <v>0</v>
      </c>
      <c r="G3031" s="4">
        <f t="shared" si="331"/>
        <v>1</v>
      </c>
      <c r="H3031" s="4">
        <f t="shared" ref="H3031:H3094" si="334">IF(OR(G3031=2,G3031=3,G3031=4,G3031=5,G3031=6),1,0)</f>
        <v>0</v>
      </c>
      <c r="I3031" s="4">
        <f t="shared" ref="I3031:I3094" si="335">IF(AND(B3031&gt;5,B3031&lt;9,D3031&gt;=13,D3031&lt;=16,H3031=1),1,0)</f>
        <v>0</v>
      </c>
      <c r="J3031" s="4">
        <f t="shared" ref="J3031:J3094" si="336">IF(AND(B3031&lt;3,OR(AND(D3031&gt;6,D3031&lt;9),AND(D3031&gt;17,D3031&lt;20)),H3031=1),1,0)</f>
        <v>0</v>
      </c>
      <c r="K3031" s="4">
        <f t="shared" si="332"/>
        <v>0</v>
      </c>
      <c r="L3031" s="5">
        <f t="shared" ref="L3031:L3094" si="337">IFERROR(IF(AND(F3031=1,H3031=1,OR(I3031=1,J3031=1),K3031=0),1,0),"")</f>
        <v>0</v>
      </c>
      <c r="M3031" s="137">
        <f>'PVWatts Hourly Results (1)'!L3042/1000</f>
        <v>0</v>
      </c>
      <c r="N3031" s="3">
        <f>'PVWatts Hourly Results (2)'!L3042/1000</f>
        <v>0</v>
      </c>
      <c r="O3031" s="3">
        <f>'PVWatts Hourly Results (3)'!L3042/1000</f>
        <v>0</v>
      </c>
      <c r="P3031" s="3">
        <f>'PVWatts Hourly Results (4)'!L3042/1000</f>
        <v>0</v>
      </c>
      <c r="Q3031" s="130">
        <f>'PVWatts Hourly Results (5)'!L3042/1000</f>
        <v>0</v>
      </c>
    </row>
    <row r="3032" spans="2:17" x14ac:dyDescent="0.25">
      <c r="B3032" s="8">
        <v>5</v>
      </c>
      <c r="C3032" s="9">
        <v>6</v>
      </c>
      <c r="D3032" s="134">
        <f>'PVWatts Hourly Results (1)'!C3043</f>
        <v>0</v>
      </c>
      <c r="E3032" s="127">
        <f>DATE(YEAR(Inputs!$D$5),Summary!B3032,Summary!C3032)+TIME(D3032,0,0)</f>
        <v>127</v>
      </c>
      <c r="F3032" s="4">
        <f t="shared" si="333"/>
        <v>0</v>
      </c>
      <c r="G3032" s="4">
        <f t="shared" si="331"/>
        <v>1</v>
      </c>
      <c r="H3032" s="4">
        <f t="shared" si="334"/>
        <v>0</v>
      </c>
      <c r="I3032" s="4">
        <f t="shared" si="335"/>
        <v>0</v>
      </c>
      <c r="J3032" s="4">
        <f t="shared" si="336"/>
        <v>0</v>
      </c>
      <c r="K3032" s="4">
        <f t="shared" si="332"/>
        <v>0</v>
      </c>
      <c r="L3032" s="5">
        <f t="shared" si="337"/>
        <v>0</v>
      </c>
      <c r="M3032" s="137">
        <f>'PVWatts Hourly Results (1)'!L3043/1000</f>
        <v>0</v>
      </c>
      <c r="N3032" s="3">
        <f>'PVWatts Hourly Results (2)'!L3043/1000</f>
        <v>0</v>
      </c>
      <c r="O3032" s="3">
        <f>'PVWatts Hourly Results (3)'!L3043/1000</f>
        <v>0</v>
      </c>
      <c r="P3032" s="3">
        <f>'PVWatts Hourly Results (4)'!L3043/1000</f>
        <v>0</v>
      </c>
      <c r="Q3032" s="130">
        <f>'PVWatts Hourly Results (5)'!L3043/1000</f>
        <v>0</v>
      </c>
    </row>
    <row r="3033" spans="2:17" x14ac:dyDescent="0.25">
      <c r="B3033" s="8">
        <v>5</v>
      </c>
      <c r="C3033" s="9">
        <v>6</v>
      </c>
      <c r="D3033" s="134">
        <f>'PVWatts Hourly Results (1)'!C3044</f>
        <v>0</v>
      </c>
      <c r="E3033" s="127">
        <f>DATE(YEAR(Inputs!$D$5),Summary!B3033,Summary!C3033)+TIME(D3033,0,0)</f>
        <v>127</v>
      </c>
      <c r="F3033" s="4">
        <f t="shared" si="333"/>
        <v>0</v>
      </c>
      <c r="G3033" s="4">
        <f t="shared" si="331"/>
        <v>1</v>
      </c>
      <c r="H3033" s="4">
        <f t="shared" si="334"/>
        <v>0</v>
      </c>
      <c r="I3033" s="4">
        <f t="shared" si="335"/>
        <v>0</v>
      </c>
      <c r="J3033" s="4">
        <f t="shared" si="336"/>
        <v>0</v>
      </c>
      <c r="K3033" s="4">
        <f t="shared" si="332"/>
        <v>0</v>
      </c>
      <c r="L3033" s="5">
        <f t="shared" si="337"/>
        <v>0</v>
      </c>
      <c r="M3033" s="137">
        <f>'PVWatts Hourly Results (1)'!L3044/1000</f>
        <v>0</v>
      </c>
      <c r="N3033" s="3">
        <f>'PVWatts Hourly Results (2)'!L3044/1000</f>
        <v>0</v>
      </c>
      <c r="O3033" s="3">
        <f>'PVWatts Hourly Results (3)'!L3044/1000</f>
        <v>0</v>
      </c>
      <c r="P3033" s="3">
        <f>'PVWatts Hourly Results (4)'!L3044/1000</f>
        <v>0</v>
      </c>
      <c r="Q3033" s="130">
        <f>'PVWatts Hourly Results (5)'!L3044/1000</f>
        <v>0</v>
      </c>
    </row>
    <row r="3034" spans="2:17" x14ac:dyDescent="0.25">
      <c r="B3034" s="8">
        <v>5</v>
      </c>
      <c r="C3034" s="9">
        <v>6</v>
      </c>
      <c r="D3034" s="134">
        <f>'PVWatts Hourly Results (1)'!C3045</f>
        <v>0</v>
      </c>
      <c r="E3034" s="127">
        <f>DATE(YEAR(Inputs!$D$5),Summary!B3034,Summary!C3034)+TIME(D3034,0,0)</f>
        <v>127</v>
      </c>
      <c r="F3034" s="4">
        <f t="shared" si="333"/>
        <v>0</v>
      </c>
      <c r="G3034" s="4">
        <f t="shared" si="331"/>
        <v>1</v>
      </c>
      <c r="H3034" s="4">
        <f t="shared" si="334"/>
        <v>0</v>
      </c>
      <c r="I3034" s="4">
        <f t="shared" si="335"/>
        <v>0</v>
      </c>
      <c r="J3034" s="4">
        <f t="shared" si="336"/>
        <v>0</v>
      </c>
      <c r="K3034" s="4">
        <f t="shared" si="332"/>
        <v>0</v>
      </c>
      <c r="L3034" s="5">
        <f t="shared" si="337"/>
        <v>0</v>
      </c>
      <c r="M3034" s="137">
        <f>'PVWatts Hourly Results (1)'!L3045/1000</f>
        <v>0</v>
      </c>
      <c r="N3034" s="3">
        <f>'PVWatts Hourly Results (2)'!L3045/1000</f>
        <v>0</v>
      </c>
      <c r="O3034" s="3">
        <f>'PVWatts Hourly Results (3)'!L3045/1000</f>
        <v>0</v>
      </c>
      <c r="P3034" s="3">
        <f>'PVWatts Hourly Results (4)'!L3045/1000</f>
        <v>0</v>
      </c>
      <c r="Q3034" s="130">
        <f>'PVWatts Hourly Results (5)'!L3045/1000</f>
        <v>0</v>
      </c>
    </row>
    <row r="3035" spans="2:17" x14ac:dyDescent="0.25">
      <c r="B3035" s="8">
        <v>5</v>
      </c>
      <c r="C3035" s="9">
        <v>6</v>
      </c>
      <c r="D3035" s="134">
        <f>'PVWatts Hourly Results (1)'!C3046</f>
        <v>0</v>
      </c>
      <c r="E3035" s="127">
        <f>DATE(YEAR(Inputs!$D$5),Summary!B3035,Summary!C3035)+TIME(D3035,0,0)</f>
        <v>127</v>
      </c>
      <c r="F3035" s="4">
        <f t="shared" si="333"/>
        <v>0</v>
      </c>
      <c r="G3035" s="4">
        <f t="shared" si="331"/>
        <v>1</v>
      </c>
      <c r="H3035" s="4">
        <f t="shared" si="334"/>
        <v>0</v>
      </c>
      <c r="I3035" s="4">
        <f t="shared" si="335"/>
        <v>0</v>
      </c>
      <c r="J3035" s="4">
        <f t="shared" si="336"/>
        <v>0</v>
      </c>
      <c r="K3035" s="4">
        <f t="shared" si="332"/>
        <v>0</v>
      </c>
      <c r="L3035" s="5">
        <f t="shared" si="337"/>
        <v>0</v>
      </c>
      <c r="M3035" s="137">
        <f>'PVWatts Hourly Results (1)'!L3046/1000</f>
        <v>0</v>
      </c>
      <c r="N3035" s="3">
        <f>'PVWatts Hourly Results (2)'!L3046/1000</f>
        <v>0</v>
      </c>
      <c r="O3035" s="3">
        <f>'PVWatts Hourly Results (3)'!L3046/1000</f>
        <v>0</v>
      </c>
      <c r="P3035" s="3">
        <f>'PVWatts Hourly Results (4)'!L3046/1000</f>
        <v>0</v>
      </c>
      <c r="Q3035" s="130">
        <f>'PVWatts Hourly Results (5)'!L3046/1000</f>
        <v>0</v>
      </c>
    </row>
    <row r="3036" spans="2:17" x14ac:dyDescent="0.25">
      <c r="B3036" s="8">
        <v>5</v>
      </c>
      <c r="C3036" s="9">
        <v>6</v>
      </c>
      <c r="D3036" s="134">
        <f>'PVWatts Hourly Results (1)'!C3047</f>
        <v>0</v>
      </c>
      <c r="E3036" s="127">
        <f>DATE(YEAR(Inputs!$D$5),Summary!B3036,Summary!C3036)+TIME(D3036,0,0)</f>
        <v>127</v>
      </c>
      <c r="F3036" s="4">
        <f t="shared" si="333"/>
        <v>0</v>
      </c>
      <c r="G3036" s="4">
        <f t="shared" si="331"/>
        <v>1</v>
      </c>
      <c r="H3036" s="4">
        <f t="shared" si="334"/>
        <v>0</v>
      </c>
      <c r="I3036" s="4">
        <f t="shared" si="335"/>
        <v>0</v>
      </c>
      <c r="J3036" s="4">
        <f t="shared" si="336"/>
        <v>0</v>
      </c>
      <c r="K3036" s="4">
        <f t="shared" si="332"/>
        <v>0</v>
      </c>
      <c r="L3036" s="5">
        <f t="shared" si="337"/>
        <v>0</v>
      </c>
      <c r="M3036" s="137">
        <f>'PVWatts Hourly Results (1)'!L3047/1000</f>
        <v>0</v>
      </c>
      <c r="N3036" s="3">
        <f>'PVWatts Hourly Results (2)'!L3047/1000</f>
        <v>0</v>
      </c>
      <c r="O3036" s="3">
        <f>'PVWatts Hourly Results (3)'!L3047/1000</f>
        <v>0</v>
      </c>
      <c r="P3036" s="3">
        <f>'PVWatts Hourly Results (4)'!L3047/1000</f>
        <v>0</v>
      </c>
      <c r="Q3036" s="130">
        <f>'PVWatts Hourly Results (5)'!L3047/1000</f>
        <v>0</v>
      </c>
    </row>
    <row r="3037" spans="2:17" x14ac:dyDescent="0.25">
      <c r="B3037" s="8">
        <v>5</v>
      </c>
      <c r="C3037" s="9">
        <v>6</v>
      </c>
      <c r="D3037" s="134">
        <f>'PVWatts Hourly Results (1)'!C3048</f>
        <v>0</v>
      </c>
      <c r="E3037" s="127">
        <f>DATE(YEAR(Inputs!$D$5),Summary!B3037,Summary!C3037)+TIME(D3037,0,0)</f>
        <v>127</v>
      </c>
      <c r="F3037" s="4">
        <f t="shared" si="333"/>
        <v>0</v>
      </c>
      <c r="G3037" s="4">
        <f t="shared" si="331"/>
        <v>1</v>
      </c>
      <c r="H3037" s="4">
        <f t="shared" si="334"/>
        <v>0</v>
      </c>
      <c r="I3037" s="4">
        <f t="shared" si="335"/>
        <v>0</v>
      </c>
      <c r="J3037" s="4">
        <f t="shared" si="336"/>
        <v>0</v>
      </c>
      <c r="K3037" s="4">
        <f t="shared" si="332"/>
        <v>0</v>
      </c>
      <c r="L3037" s="5">
        <f t="shared" si="337"/>
        <v>0</v>
      </c>
      <c r="M3037" s="137">
        <f>'PVWatts Hourly Results (1)'!L3048/1000</f>
        <v>0</v>
      </c>
      <c r="N3037" s="3">
        <f>'PVWatts Hourly Results (2)'!L3048/1000</f>
        <v>0</v>
      </c>
      <c r="O3037" s="3">
        <f>'PVWatts Hourly Results (3)'!L3048/1000</f>
        <v>0</v>
      </c>
      <c r="P3037" s="3">
        <f>'PVWatts Hourly Results (4)'!L3048/1000</f>
        <v>0</v>
      </c>
      <c r="Q3037" s="130">
        <f>'PVWatts Hourly Results (5)'!L3048/1000</f>
        <v>0</v>
      </c>
    </row>
    <row r="3038" spans="2:17" x14ac:dyDescent="0.25">
      <c r="B3038" s="8">
        <v>5</v>
      </c>
      <c r="C3038" s="9">
        <v>6</v>
      </c>
      <c r="D3038" s="134">
        <f>'PVWatts Hourly Results (1)'!C3049</f>
        <v>0</v>
      </c>
      <c r="E3038" s="127">
        <f>DATE(YEAR(Inputs!$D$5),Summary!B3038,Summary!C3038)+TIME(D3038,0,0)</f>
        <v>127</v>
      </c>
      <c r="F3038" s="4">
        <f t="shared" si="333"/>
        <v>0</v>
      </c>
      <c r="G3038" s="4">
        <f t="shared" si="331"/>
        <v>1</v>
      </c>
      <c r="H3038" s="4">
        <f t="shared" si="334"/>
        <v>0</v>
      </c>
      <c r="I3038" s="4">
        <f t="shared" si="335"/>
        <v>0</v>
      </c>
      <c r="J3038" s="4">
        <f t="shared" si="336"/>
        <v>0</v>
      </c>
      <c r="K3038" s="4">
        <f t="shared" si="332"/>
        <v>0</v>
      </c>
      <c r="L3038" s="5">
        <f t="shared" si="337"/>
        <v>0</v>
      </c>
      <c r="M3038" s="137">
        <f>'PVWatts Hourly Results (1)'!L3049/1000</f>
        <v>0</v>
      </c>
      <c r="N3038" s="3">
        <f>'PVWatts Hourly Results (2)'!L3049/1000</f>
        <v>0</v>
      </c>
      <c r="O3038" s="3">
        <f>'PVWatts Hourly Results (3)'!L3049/1000</f>
        <v>0</v>
      </c>
      <c r="P3038" s="3">
        <f>'PVWatts Hourly Results (4)'!L3049/1000</f>
        <v>0</v>
      </c>
      <c r="Q3038" s="130">
        <f>'PVWatts Hourly Results (5)'!L3049/1000</f>
        <v>0</v>
      </c>
    </row>
    <row r="3039" spans="2:17" x14ac:dyDescent="0.25">
      <c r="B3039" s="8">
        <v>5</v>
      </c>
      <c r="C3039" s="9">
        <v>6</v>
      </c>
      <c r="D3039" s="134">
        <f>'PVWatts Hourly Results (1)'!C3050</f>
        <v>0</v>
      </c>
      <c r="E3039" s="127">
        <f>DATE(YEAR(Inputs!$D$5),Summary!B3039,Summary!C3039)+TIME(D3039,0,0)</f>
        <v>127</v>
      </c>
      <c r="F3039" s="4">
        <f t="shared" si="333"/>
        <v>0</v>
      </c>
      <c r="G3039" s="4">
        <f t="shared" si="331"/>
        <v>1</v>
      </c>
      <c r="H3039" s="4">
        <f t="shared" si="334"/>
        <v>0</v>
      </c>
      <c r="I3039" s="4">
        <f t="shared" si="335"/>
        <v>0</v>
      </c>
      <c r="J3039" s="4">
        <f t="shared" si="336"/>
        <v>0</v>
      </c>
      <c r="K3039" s="4">
        <f t="shared" si="332"/>
        <v>0</v>
      </c>
      <c r="L3039" s="5">
        <f t="shared" si="337"/>
        <v>0</v>
      </c>
      <c r="M3039" s="137">
        <f>'PVWatts Hourly Results (1)'!L3050/1000</f>
        <v>0</v>
      </c>
      <c r="N3039" s="3">
        <f>'PVWatts Hourly Results (2)'!L3050/1000</f>
        <v>0</v>
      </c>
      <c r="O3039" s="3">
        <f>'PVWatts Hourly Results (3)'!L3050/1000</f>
        <v>0</v>
      </c>
      <c r="P3039" s="3">
        <f>'PVWatts Hourly Results (4)'!L3050/1000</f>
        <v>0</v>
      </c>
      <c r="Q3039" s="130">
        <f>'PVWatts Hourly Results (5)'!L3050/1000</f>
        <v>0</v>
      </c>
    </row>
    <row r="3040" spans="2:17" x14ac:dyDescent="0.25">
      <c r="B3040" s="8">
        <v>5</v>
      </c>
      <c r="C3040" s="9">
        <v>6</v>
      </c>
      <c r="D3040" s="134">
        <f>'PVWatts Hourly Results (1)'!C3051</f>
        <v>0</v>
      </c>
      <c r="E3040" s="127">
        <f>DATE(YEAR(Inputs!$D$5),Summary!B3040,Summary!C3040)+TIME(D3040,0,0)</f>
        <v>127</v>
      </c>
      <c r="F3040" s="4">
        <f t="shared" si="333"/>
        <v>0</v>
      </c>
      <c r="G3040" s="4">
        <f t="shared" si="331"/>
        <v>1</v>
      </c>
      <c r="H3040" s="4">
        <f t="shared" si="334"/>
        <v>0</v>
      </c>
      <c r="I3040" s="4">
        <f t="shared" si="335"/>
        <v>0</v>
      </c>
      <c r="J3040" s="4">
        <f t="shared" si="336"/>
        <v>0</v>
      </c>
      <c r="K3040" s="4">
        <f t="shared" si="332"/>
        <v>0</v>
      </c>
      <c r="L3040" s="5">
        <f t="shared" si="337"/>
        <v>0</v>
      </c>
      <c r="M3040" s="137">
        <f>'PVWatts Hourly Results (1)'!L3051/1000</f>
        <v>0</v>
      </c>
      <c r="N3040" s="3">
        <f>'PVWatts Hourly Results (2)'!L3051/1000</f>
        <v>0</v>
      </c>
      <c r="O3040" s="3">
        <f>'PVWatts Hourly Results (3)'!L3051/1000</f>
        <v>0</v>
      </c>
      <c r="P3040" s="3">
        <f>'PVWatts Hourly Results (4)'!L3051/1000</f>
        <v>0</v>
      </c>
      <c r="Q3040" s="130">
        <f>'PVWatts Hourly Results (5)'!L3051/1000</f>
        <v>0</v>
      </c>
    </row>
    <row r="3041" spans="2:17" x14ac:dyDescent="0.25">
      <c r="B3041" s="8">
        <v>5</v>
      </c>
      <c r="C3041" s="9">
        <v>6</v>
      </c>
      <c r="D3041" s="134">
        <f>'PVWatts Hourly Results (1)'!C3052</f>
        <v>0</v>
      </c>
      <c r="E3041" s="127">
        <f>DATE(YEAR(Inputs!$D$5),Summary!B3041,Summary!C3041)+TIME(D3041,0,0)</f>
        <v>127</v>
      </c>
      <c r="F3041" s="4">
        <f t="shared" si="333"/>
        <v>0</v>
      </c>
      <c r="G3041" s="4">
        <f t="shared" si="331"/>
        <v>1</v>
      </c>
      <c r="H3041" s="4">
        <f t="shared" si="334"/>
        <v>0</v>
      </c>
      <c r="I3041" s="4">
        <f t="shared" si="335"/>
        <v>0</v>
      </c>
      <c r="J3041" s="4">
        <f t="shared" si="336"/>
        <v>0</v>
      </c>
      <c r="K3041" s="4">
        <f t="shared" si="332"/>
        <v>0</v>
      </c>
      <c r="L3041" s="5">
        <f t="shared" si="337"/>
        <v>0</v>
      </c>
      <c r="M3041" s="137">
        <f>'PVWatts Hourly Results (1)'!L3052/1000</f>
        <v>0</v>
      </c>
      <c r="N3041" s="3">
        <f>'PVWatts Hourly Results (2)'!L3052/1000</f>
        <v>0</v>
      </c>
      <c r="O3041" s="3">
        <f>'PVWatts Hourly Results (3)'!L3052/1000</f>
        <v>0</v>
      </c>
      <c r="P3041" s="3">
        <f>'PVWatts Hourly Results (4)'!L3052/1000</f>
        <v>0</v>
      </c>
      <c r="Q3041" s="130">
        <f>'PVWatts Hourly Results (5)'!L3052/1000</f>
        <v>0</v>
      </c>
    </row>
    <row r="3042" spans="2:17" x14ac:dyDescent="0.25">
      <c r="B3042" s="8">
        <v>5</v>
      </c>
      <c r="C3042" s="9">
        <v>6</v>
      </c>
      <c r="D3042" s="134">
        <f>'PVWatts Hourly Results (1)'!C3053</f>
        <v>0</v>
      </c>
      <c r="E3042" s="127">
        <f>DATE(YEAR(Inputs!$D$5),Summary!B3042,Summary!C3042)+TIME(D3042,0,0)</f>
        <v>127</v>
      </c>
      <c r="F3042" s="4">
        <f t="shared" si="333"/>
        <v>0</v>
      </c>
      <c r="G3042" s="4">
        <f t="shared" si="331"/>
        <v>1</v>
      </c>
      <c r="H3042" s="4">
        <f t="shared" si="334"/>
        <v>0</v>
      </c>
      <c r="I3042" s="4">
        <f t="shared" si="335"/>
        <v>0</v>
      </c>
      <c r="J3042" s="4">
        <f t="shared" si="336"/>
        <v>0</v>
      </c>
      <c r="K3042" s="4">
        <f t="shared" si="332"/>
        <v>0</v>
      </c>
      <c r="L3042" s="5">
        <f t="shared" si="337"/>
        <v>0</v>
      </c>
      <c r="M3042" s="137">
        <f>'PVWatts Hourly Results (1)'!L3053/1000</f>
        <v>0</v>
      </c>
      <c r="N3042" s="3">
        <f>'PVWatts Hourly Results (2)'!L3053/1000</f>
        <v>0</v>
      </c>
      <c r="O3042" s="3">
        <f>'PVWatts Hourly Results (3)'!L3053/1000</f>
        <v>0</v>
      </c>
      <c r="P3042" s="3">
        <f>'PVWatts Hourly Results (4)'!L3053/1000</f>
        <v>0</v>
      </c>
      <c r="Q3042" s="130">
        <f>'PVWatts Hourly Results (5)'!L3053/1000</f>
        <v>0</v>
      </c>
    </row>
    <row r="3043" spans="2:17" x14ac:dyDescent="0.25">
      <c r="B3043" s="8">
        <v>5</v>
      </c>
      <c r="C3043" s="9">
        <v>6</v>
      </c>
      <c r="D3043" s="134">
        <f>'PVWatts Hourly Results (1)'!C3054</f>
        <v>0</v>
      </c>
      <c r="E3043" s="127">
        <f>DATE(YEAR(Inputs!$D$5),Summary!B3043,Summary!C3043)+TIME(D3043,0,0)</f>
        <v>127</v>
      </c>
      <c r="F3043" s="4">
        <f t="shared" si="333"/>
        <v>0</v>
      </c>
      <c r="G3043" s="4">
        <f t="shared" si="331"/>
        <v>1</v>
      </c>
      <c r="H3043" s="4">
        <f t="shared" si="334"/>
        <v>0</v>
      </c>
      <c r="I3043" s="4">
        <f t="shared" si="335"/>
        <v>0</v>
      </c>
      <c r="J3043" s="4">
        <f t="shared" si="336"/>
        <v>0</v>
      </c>
      <c r="K3043" s="4">
        <f t="shared" si="332"/>
        <v>0</v>
      </c>
      <c r="L3043" s="5">
        <f t="shared" si="337"/>
        <v>0</v>
      </c>
      <c r="M3043" s="137">
        <f>'PVWatts Hourly Results (1)'!L3054/1000</f>
        <v>0</v>
      </c>
      <c r="N3043" s="3">
        <f>'PVWatts Hourly Results (2)'!L3054/1000</f>
        <v>0</v>
      </c>
      <c r="O3043" s="3">
        <f>'PVWatts Hourly Results (3)'!L3054/1000</f>
        <v>0</v>
      </c>
      <c r="P3043" s="3">
        <f>'PVWatts Hourly Results (4)'!L3054/1000</f>
        <v>0</v>
      </c>
      <c r="Q3043" s="130">
        <f>'PVWatts Hourly Results (5)'!L3054/1000</f>
        <v>0</v>
      </c>
    </row>
    <row r="3044" spans="2:17" x14ac:dyDescent="0.25">
      <c r="B3044" s="8">
        <v>5</v>
      </c>
      <c r="C3044" s="9">
        <v>6</v>
      </c>
      <c r="D3044" s="134">
        <f>'PVWatts Hourly Results (1)'!C3055</f>
        <v>0</v>
      </c>
      <c r="E3044" s="127">
        <f>DATE(YEAR(Inputs!$D$5),Summary!B3044,Summary!C3044)+TIME(D3044,0,0)</f>
        <v>127</v>
      </c>
      <c r="F3044" s="4">
        <f t="shared" si="333"/>
        <v>0</v>
      </c>
      <c r="G3044" s="4">
        <f t="shared" si="331"/>
        <v>1</v>
      </c>
      <c r="H3044" s="4">
        <f t="shared" si="334"/>
        <v>0</v>
      </c>
      <c r="I3044" s="4">
        <f t="shared" si="335"/>
        <v>0</v>
      </c>
      <c r="J3044" s="4">
        <f t="shared" si="336"/>
        <v>0</v>
      </c>
      <c r="K3044" s="4">
        <f t="shared" si="332"/>
        <v>0</v>
      </c>
      <c r="L3044" s="5">
        <f t="shared" si="337"/>
        <v>0</v>
      </c>
      <c r="M3044" s="137">
        <f>'PVWatts Hourly Results (1)'!L3055/1000</f>
        <v>0</v>
      </c>
      <c r="N3044" s="3">
        <f>'PVWatts Hourly Results (2)'!L3055/1000</f>
        <v>0</v>
      </c>
      <c r="O3044" s="3">
        <f>'PVWatts Hourly Results (3)'!L3055/1000</f>
        <v>0</v>
      </c>
      <c r="P3044" s="3">
        <f>'PVWatts Hourly Results (4)'!L3055/1000</f>
        <v>0</v>
      </c>
      <c r="Q3044" s="130">
        <f>'PVWatts Hourly Results (5)'!L3055/1000</f>
        <v>0</v>
      </c>
    </row>
    <row r="3045" spans="2:17" x14ac:dyDescent="0.25">
      <c r="B3045" s="8">
        <v>5</v>
      </c>
      <c r="C3045" s="9">
        <v>6</v>
      </c>
      <c r="D3045" s="134">
        <f>'PVWatts Hourly Results (1)'!C3056</f>
        <v>0</v>
      </c>
      <c r="E3045" s="127">
        <f>DATE(YEAR(Inputs!$D$5),Summary!B3045,Summary!C3045)+TIME(D3045,0,0)</f>
        <v>127</v>
      </c>
      <c r="F3045" s="4">
        <f t="shared" si="333"/>
        <v>0</v>
      </c>
      <c r="G3045" s="4">
        <f t="shared" si="331"/>
        <v>1</v>
      </c>
      <c r="H3045" s="4">
        <f t="shared" si="334"/>
        <v>0</v>
      </c>
      <c r="I3045" s="4">
        <f t="shared" si="335"/>
        <v>0</v>
      </c>
      <c r="J3045" s="4">
        <f t="shared" si="336"/>
        <v>0</v>
      </c>
      <c r="K3045" s="4">
        <f t="shared" si="332"/>
        <v>0</v>
      </c>
      <c r="L3045" s="5">
        <f t="shared" si="337"/>
        <v>0</v>
      </c>
      <c r="M3045" s="137">
        <f>'PVWatts Hourly Results (1)'!L3056/1000</f>
        <v>0</v>
      </c>
      <c r="N3045" s="3">
        <f>'PVWatts Hourly Results (2)'!L3056/1000</f>
        <v>0</v>
      </c>
      <c r="O3045" s="3">
        <f>'PVWatts Hourly Results (3)'!L3056/1000</f>
        <v>0</v>
      </c>
      <c r="P3045" s="3">
        <f>'PVWatts Hourly Results (4)'!L3056/1000</f>
        <v>0</v>
      </c>
      <c r="Q3045" s="130">
        <f>'PVWatts Hourly Results (5)'!L3056/1000</f>
        <v>0</v>
      </c>
    </row>
    <row r="3046" spans="2:17" x14ac:dyDescent="0.25">
      <c r="B3046" s="8">
        <v>5</v>
      </c>
      <c r="C3046" s="9">
        <v>7</v>
      </c>
      <c r="D3046" s="134">
        <f>'PVWatts Hourly Results (1)'!C3057</f>
        <v>0</v>
      </c>
      <c r="E3046" s="127">
        <f>DATE(YEAR(Inputs!$D$5),Summary!B3046,Summary!C3046)+TIME(D3046,0,0)</f>
        <v>128</v>
      </c>
      <c r="F3046" s="4">
        <f t="shared" si="333"/>
        <v>0</v>
      </c>
      <c r="G3046" s="4">
        <f t="shared" si="331"/>
        <v>2</v>
      </c>
      <c r="H3046" s="4">
        <f t="shared" si="334"/>
        <v>1</v>
      </c>
      <c r="I3046" s="4">
        <f t="shared" si="335"/>
        <v>0</v>
      </c>
      <c r="J3046" s="4">
        <f t="shared" si="336"/>
        <v>0</v>
      </c>
      <c r="K3046" s="4">
        <f t="shared" si="332"/>
        <v>0</v>
      </c>
      <c r="L3046" s="5">
        <f t="shared" si="337"/>
        <v>0</v>
      </c>
      <c r="M3046" s="137">
        <f>'PVWatts Hourly Results (1)'!L3057/1000</f>
        <v>0</v>
      </c>
      <c r="N3046" s="3">
        <f>'PVWatts Hourly Results (2)'!L3057/1000</f>
        <v>0</v>
      </c>
      <c r="O3046" s="3">
        <f>'PVWatts Hourly Results (3)'!L3057/1000</f>
        <v>0</v>
      </c>
      <c r="P3046" s="3">
        <f>'PVWatts Hourly Results (4)'!L3057/1000</f>
        <v>0</v>
      </c>
      <c r="Q3046" s="130">
        <f>'PVWatts Hourly Results (5)'!L3057/1000</f>
        <v>0</v>
      </c>
    </row>
    <row r="3047" spans="2:17" x14ac:dyDescent="0.25">
      <c r="B3047" s="8">
        <v>5</v>
      </c>
      <c r="C3047" s="9">
        <v>7</v>
      </c>
      <c r="D3047" s="134">
        <f>'PVWatts Hourly Results (1)'!C3058</f>
        <v>0</v>
      </c>
      <c r="E3047" s="127">
        <f>DATE(YEAR(Inputs!$D$5),Summary!B3047,Summary!C3047)+TIME(D3047,0,0)</f>
        <v>128</v>
      </c>
      <c r="F3047" s="4">
        <f t="shared" si="333"/>
        <v>0</v>
      </c>
      <c r="G3047" s="4">
        <f t="shared" si="331"/>
        <v>2</v>
      </c>
      <c r="H3047" s="4">
        <f t="shared" si="334"/>
        <v>1</v>
      </c>
      <c r="I3047" s="4">
        <f t="shared" si="335"/>
        <v>0</v>
      </c>
      <c r="J3047" s="4">
        <f t="shared" si="336"/>
        <v>0</v>
      </c>
      <c r="K3047" s="4">
        <f t="shared" si="332"/>
        <v>0</v>
      </c>
      <c r="L3047" s="5">
        <f t="shared" si="337"/>
        <v>0</v>
      </c>
      <c r="M3047" s="137">
        <f>'PVWatts Hourly Results (1)'!L3058/1000</f>
        <v>0</v>
      </c>
      <c r="N3047" s="3">
        <f>'PVWatts Hourly Results (2)'!L3058/1000</f>
        <v>0</v>
      </c>
      <c r="O3047" s="3">
        <f>'PVWatts Hourly Results (3)'!L3058/1000</f>
        <v>0</v>
      </c>
      <c r="P3047" s="3">
        <f>'PVWatts Hourly Results (4)'!L3058/1000</f>
        <v>0</v>
      </c>
      <c r="Q3047" s="130">
        <f>'PVWatts Hourly Results (5)'!L3058/1000</f>
        <v>0</v>
      </c>
    </row>
    <row r="3048" spans="2:17" x14ac:dyDescent="0.25">
      <c r="B3048" s="8">
        <v>5</v>
      </c>
      <c r="C3048" s="9">
        <v>7</v>
      </c>
      <c r="D3048" s="134">
        <f>'PVWatts Hourly Results (1)'!C3059</f>
        <v>0</v>
      </c>
      <c r="E3048" s="127">
        <f>DATE(YEAR(Inputs!$D$5),Summary!B3048,Summary!C3048)+TIME(D3048,0,0)</f>
        <v>128</v>
      </c>
      <c r="F3048" s="4">
        <f t="shared" si="333"/>
        <v>0</v>
      </c>
      <c r="G3048" s="4">
        <f t="shared" si="331"/>
        <v>2</v>
      </c>
      <c r="H3048" s="4">
        <f t="shared" si="334"/>
        <v>1</v>
      </c>
      <c r="I3048" s="4">
        <f t="shared" si="335"/>
        <v>0</v>
      </c>
      <c r="J3048" s="4">
        <f t="shared" si="336"/>
        <v>0</v>
      </c>
      <c r="K3048" s="4">
        <f t="shared" si="332"/>
        <v>0</v>
      </c>
      <c r="L3048" s="5">
        <f t="shared" si="337"/>
        <v>0</v>
      </c>
      <c r="M3048" s="137">
        <f>'PVWatts Hourly Results (1)'!L3059/1000</f>
        <v>0</v>
      </c>
      <c r="N3048" s="3">
        <f>'PVWatts Hourly Results (2)'!L3059/1000</f>
        <v>0</v>
      </c>
      <c r="O3048" s="3">
        <f>'PVWatts Hourly Results (3)'!L3059/1000</f>
        <v>0</v>
      </c>
      <c r="P3048" s="3">
        <f>'PVWatts Hourly Results (4)'!L3059/1000</f>
        <v>0</v>
      </c>
      <c r="Q3048" s="130">
        <f>'PVWatts Hourly Results (5)'!L3059/1000</f>
        <v>0</v>
      </c>
    </row>
    <row r="3049" spans="2:17" x14ac:dyDescent="0.25">
      <c r="B3049" s="8">
        <v>5</v>
      </c>
      <c r="C3049" s="9">
        <v>7</v>
      </c>
      <c r="D3049" s="134">
        <f>'PVWatts Hourly Results (1)'!C3060</f>
        <v>0</v>
      </c>
      <c r="E3049" s="127">
        <f>DATE(YEAR(Inputs!$D$5),Summary!B3049,Summary!C3049)+TIME(D3049,0,0)</f>
        <v>128</v>
      </c>
      <c r="F3049" s="4">
        <f t="shared" si="333"/>
        <v>0</v>
      </c>
      <c r="G3049" s="4">
        <f t="shared" si="331"/>
        <v>2</v>
      </c>
      <c r="H3049" s="4">
        <f t="shared" si="334"/>
        <v>1</v>
      </c>
      <c r="I3049" s="4">
        <f t="shared" si="335"/>
        <v>0</v>
      </c>
      <c r="J3049" s="4">
        <f t="shared" si="336"/>
        <v>0</v>
      </c>
      <c r="K3049" s="4">
        <f t="shared" si="332"/>
        <v>0</v>
      </c>
      <c r="L3049" s="5">
        <f t="shared" si="337"/>
        <v>0</v>
      </c>
      <c r="M3049" s="137">
        <f>'PVWatts Hourly Results (1)'!L3060/1000</f>
        <v>0</v>
      </c>
      <c r="N3049" s="3">
        <f>'PVWatts Hourly Results (2)'!L3060/1000</f>
        <v>0</v>
      </c>
      <c r="O3049" s="3">
        <f>'PVWatts Hourly Results (3)'!L3060/1000</f>
        <v>0</v>
      </c>
      <c r="P3049" s="3">
        <f>'PVWatts Hourly Results (4)'!L3060/1000</f>
        <v>0</v>
      </c>
      <c r="Q3049" s="130">
        <f>'PVWatts Hourly Results (5)'!L3060/1000</f>
        <v>0</v>
      </c>
    </row>
    <row r="3050" spans="2:17" x14ac:dyDescent="0.25">
      <c r="B3050" s="8">
        <v>5</v>
      </c>
      <c r="C3050" s="9">
        <v>7</v>
      </c>
      <c r="D3050" s="134">
        <f>'PVWatts Hourly Results (1)'!C3061</f>
        <v>0</v>
      </c>
      <c r="E3050" s="127">
        <f>DATE(YEAR(Inputs!$D$5),Summary!B3050,Summary!C3050)+TIME(D3050,0,0)</f>
        <v>128</v>
      </c>
      <c r="F3050" s="4">
        <f t="shared" si="333"/>
        <v>0</v>
      </c>
      <c r="G3050" s="4">
        <f t="shared" si="331"/>
        <v>2</v>
      </c>
      <c r="H3050" s="4">
        <f t="shared" si="334"/>
        <v>1</v>
      </c>
      <c r="I3050" s="4">
        <f t="shared" si="335"/>
        <v>0</v>
      </c>
      <c r="J3050" s="4">
        <f t="shared" si="336"/>
        <v>0</v>
      </c>
      <c r="K3050" s="4">
        <f t="shared" si="332"/>
        <v>0</v>
      </c>
      <c r="L3050" s="5">
        <f t="shared" si="337"/>
        <v>0</v>
      </c>
      <c r="M3050" s="137">
        <f>'PVWatts Hourly Results (1)'!L3061/1000</f>
        <v>0</v>
      </c>
      <c r="N3050" s="3">
        <f>'PVWatts Hourly Results (2)'!L3061/1000</f>
        <v>0</v>
      </c>
      <c r="O3050" s="3">
        <f>'PVWatts Hourly Results (3)'!L3061/1000</f>
        <v>0</v>
      </c>
      <c r="P3050" s="3">
        <f>'PVWatts Hourly Results (4)'!L3061/1000</f>
        <v>0</v>
      </c>
      <c r="Q3050" s="130">
        <f>'PVWatts Hourly Results (5)'!L3061/1000</f>
        <v>0</v>
      </c>
    </row>
    <row r="3051" spans="2:17" x14ac:dyDescent="0.25">
      <c r="B3051" s="8">
        <v>5</v>
      </c>
      <c r="C3051" s="9">
        <v>7</v>
      </c>
      <c r="D3051" s="134">
        <f>'PVWatts Hourly Results (1)'!C3062</f>
        <v>0</v>
      </c>
      <c r="E3051" s="127">
        <f>DATE(YEAR(Inputs!$D$5),Summary!B3051,Summary!C3051)+TIME(D3051,0,0)</f>
        <v>128</v>
      </c>
      <c r="F3051" s="4">
        <f t="shared" si="333"/>
        <v>0</v>
      </c>
      <c r="G3051" s="4">
        <f t="shared" si="331"/>
        <v>2</v>
      </c>
      <c r="H3051" s="4">
        <f t="shared" si="334"/>
        <v>1</v>
      </c>
      <c r="I3051" s="4">
        <f t="shared" si="335"/>
        <v>0</v>
      </c>
      <c r="J3051" s="4">
        <f t="shared" si="336"/>
        <v>0</v>
      </c>
      <c r="K3051" s="4">
        <f t="shared" si="332"/>
        <v>0</v>
      </c>
      <c r="L3051" s="5">
        <f t="shared" si="337"/>
        <v>0</v>
      </c>
      <c r="M3051" s="137">
        <f>'PVWatts Hourly Results (1)'!L3062/1000</f>
        <v>0</v>
      </c>
      <c r="N3051" s="3">
        <f>'PVWatts Hourly Results (2)'!L3062/1000</f>
        <v>0</v>
      </c>
      <c r="O3051" s="3">
        <f>'PVWatts Hourly Results (3)'!L3062/1000</f>
        <v>0</v>
      </c>
      <c r="P3051" s="3">
        <f>'PVWatts Hourly Results (4)'!L3062/1000</f>
        <v>0</v>
      </c>
      <c r="Q3051" s="130">
        <f>'PVWatts Hourly Results (5)'!L3062/1000</f>
        <v>0</v>
      </c>
    </row>
    <row r="3052" spans="2:17" x14ac:dyDescent="0.25">
      <c r="B3052" s="8">
        <v>5</v>
      </c>
      <c r="C3052" s="9">
        <v>7</v>
      </c>
      <c r="D3052" s="134">
        <f>'PVWatts Hourly Results (1)'!C3063</f>
        <v>0</v>
      </c>
      <c r="E3052" s="127">
        <f>DATE(YEAR(Inputs!$D$5),Summary!B3052,Summary!C3052)+TIME(D3052,0,0)</f>
        <v>128</v>
      </c>
      <c r="F3052" s="4">
        <f t="shared" si="333"/>
        <v>0</v>
      </c>
      <c r="G3052" s="4">
        <f t="shared" si="331"/>
        <v>2</v>
      </c>
      <c r="H3052" s="4">
        <f t="shared" si="334"/>
        <v>1</v>
      </c>
      <c r="I3052" s="4">
        <f t="shared" si="335"/>
        <v>0</v>
      </c>
      <c r="J3052" s="4">
        <f t="shared" si="336"/>
        <v>0</v>
      </c>
      <c r="K3052" s="4">
        <f t="shared" si="332"/>
        <v>0</v>
      </c>
      <c r="L3052" s="5">
        <f t="shared" si="337"/>
        <v>0</v>
      </c>
      <c r="M3052" s="137">
        <f>'PVWatts Hourly Results (1)'!L3063/1000</f>
        <v>0</v>
      </c>
      <c r="N3052" s="3">
        <f>'PVWatts Hourly Results (2)'!L3063/1000</f>
        <v>0</v>
      </c>
      <c r="O3052" s="3">
        <f>'PVWatts Hourly Results (3)'!L3063/1000</f>
        <v>0</v>
      </c>
      <c r="P3052" s="3">
        <f>'PVWatts Hourly Results (4)'!L3063/1000</f>
        <v>0</v>
      </c>
      <c r="Q3052" s="130">
        <f>'PVWatts Hourly Results (5)'!L3063/1000</f>
        <v>0</v>
      </c>
    </row>
    <row r="3053" spans="2:17" x14ac:dyDescent="0.25">
      <c r="B3053" s="8">
        <v>5</v>
      </c>
      <c r="C3053" s="9">
        <v>7</v>
      </c>
      <c r="D3053" s="134">
        <f>'PVWatts Hourly Results (1)'!C3064</f>
        <v>0</v>
      </c>
      <c r="E3053" s="127">
        <f>DATE(YEAR(Inputs!$D$5),Summary!B3053,Summary!C3053)+TIME(D3053,0,0)</f>
        <v>128</v>
      </c>
      <c r="F3053" s="4">
        <f t="shared" si="333"/>
        <v>0</v>
      </c>
      <c r="G3053" s="4">
        <f t="shared" si="331"/>
        <v>2</v>
      </c>
      <c r="H3053" s="4">
        <f t="shared" si="334"/>
        <v>1</v>
      </c>
      <c r="I3053" s="4">
        <f t="shared" si="335"/>
        <v>0</v>
      </c>
      <c r="J3053" s="4">
        <f t="shared" si="336"/>
        <v>0</v>
      </c>
      <c r="K3053" s="4">
        <f t="shared" si="332"/>
        <v>0</v>
      </c>
      <c r="L3053" s="5">
        <f t="shared" si="337"/>
        <v>0</v>
      </c>
      <c r="M3053" s="137">
        <f>'PVWatts Hourly Results (1)'!L3064/1000</f>
        <v>0</v>
      </c>
      <c r="N3053" s="3">
        <f>'PVWatts Hourly Results (2)'!L3064/1000</f>
        <v>0</v>
      </c>
      <c r="O3053" s="3">
        <f>'PVWatts Hourly Results (3)'!L3064/1000</f>
        <v>0</v>
      </c>
      <c r="P3053" s="3">
        <f>'PVWatts Hourly Results (4)'!L3064/1000</f>
        <v>0</v>
      </c>
      <c r="Q3053" s="130">
        <f>'PVWatts Hourly Results (5)'!L3064/1000</f>
        <v>0</v>
      </c>
    </row>
    <row r="3054" spans="2:17" x14ac:dyDescent="0.25">
      <c r="B3054" s="8">
        <v>5</v>
      </c>
      <c r="C3054" s="9">
        <v>7</v>
      </c>
      <c r="D3054" s="134">
        <f>'PVWatts Hourly Results (1)'!C3065</f>
        <v>0</v>
      </c>
      <c r="E3054" s="127">
        <f>DATE(YEAR(Inputs!$D$5),Summary!B3054,Summary!C3054)+TIME(D3054,0,0)</f>
        <v>128</v>
      </c>
      <c r="F3054" s="4">
        <f t="shared" si="333"/>
        <v>0</v>
      </c>
      <c r="G3054" s="4">
        <f t="shared" si="331"/>
        <v>2</v>
      </c>
      <c r="H3054" s="4">
        <f t="shared" si="334"/>
        <v>1</v>
      </c>
      <c r="I3054" s="4">
        <f t="shared" si="335"/>
        <v>0</v>
      </c>
      <c r="J3054" s="4">
        <f t="shared" si="336"/>
        <v>0</v>
      </c>
      <c r="K3054" s="4">
        <f t="shared" si="332"/>
        <v>0</v>
      </c>
      <c r="L3054" s="5">
        <f t="shared" si="337"/>
        <v>0</v>
      </c>
      <c r="M3054" s="137">
        <f>'PVWatts Hourly Results (1)'!L3065/1000</f>
        <v>0</v>
      </c>
      <c r="N3054" s="3">
        <f>'PVWatts Hourly Results (2)'!L3065/1000</f>
        <v>0</v>
      </c>
      <c r="O3054" s="3">
        <f>'PVWatts Hourly Results (3)'!L3065/1000</f>
        <v>0</v>
      </c>
      <c r="P3054" s="3">
        <f>'PVWatts Hourly Results (4)'!L3065/1000</f>
        <v>0</v>
      </c>
      <c r="Q3054" s="130">
        <f>'PVWatts Hourly Results (5)'!L3065/1000</f>
        <v>0</v>
      </c>
    </row>
    <row r="3055" spans="2:17" x14ac:dyDescent="0.25">
      <c r="B3055" s="8">
        <v>5</v>
      </c>
      <c r="C3055" s="9">
        <v>7</v>
      </c>
      <c r="D3055" s="134">
        <f>'PVWatts Hourly Results (1)'!C3066</f>
        <v>0</v>
      </c>
      <c r="E3055" s="127">
        <f>DATE(YEAR(Inputs!$D$5),Summary!B3055,Summary!C3055)+TIME(D3055,0,0)</f>
        <v>128</v>
      </c>
      <c r="F3055" s="4">
        <f t="shared" si="333"/>
        <v>0</v>
      </c>
      <c r="G3055" s="4">
        <f t="shared" si="331"/>
        <v>2</v>
      </c>
      <c r="H3055" s="4">
        <f t="shared" si="334"/>
        <v>1</v>
      </c>
      <c r="I3055" s="4">
        <f t="shared" si="335"/>
        <v>0</v>
      </c>
      <c r="J3055" s="4">
        <f t="shared" si="336"/>
        <v>0</v>
      </c>
      <c r="K3055" s="4">
        <f t="shared" si="332"/>
        <v>0</v>
      </c>
      <c r="L3055" s="5">
        <f t="shared" si="337"/>
        <v>0</v>
      </c>
      <c r="M3055" s="137">
        <f>'PVWatts Hourly Results (1)'!L3066/1000</f>
        <v>0</v>
      </c>
      <c r="N3055" s="3">
        <f>'PVWatts Hourly Results (2)'!L3066/1000</f>
        <v>0</v>
      </c>
      <c r="O3055" s="3">
        <f>'PVWatts Hourly Results (3)'!L3066/1000</f>
        <v>0</v>
      </c>
      <c r="P3055" s="3">
        <f>'PVWatts Hourly Results (4)'!L3066/1000</f>
        <v>0</v>
      </c>
      <c r="Q3055" s="130">
        <f>'PVWatts Hourly Results (5)'!L3066/1000</f>
        <v>0</v>
      </c>
    </row>
    <row r="3056" spans="2:17" x14ac:dyDescent="0.25">
      <c r="B3056" s="8">
        <v>5</v>
      </c>
      <c r="C3056" s="9">
        <v>7</v>
      </c>
      <c r="D3056" s="134">
        <f>'PVWatts Hourly Results (1)'!C3067</f>
        <v>0</v>
      </c>
      <c r="E3056" s="127">
        <f>DATE(YEAR(Inputs!$D$5),Summary!B3056,Summary!C3056)+TIME(D3056,0,0)</f>
        <v>128</v>
      </c>
      <c r="F3056" s="4">
        <f t="shared" si="333"/>
        <v>0</v>
      </c>
      <c r="G3056" s="4">
        <f t="shared" si="331"/>
        <v>2</v>
      </c>
      <c r="H3056" s="4">
        <f t="shared" si="334"/>
        <v>1</v>
      </c>
      <c r="I3056" s="4">
        <f t="shared" si="335"/>
        <v>0</v>
      </c>
      <c r="J3056" s="4">
        <f t="shared" si="336"/>
        <v>0</v>
      </c>
      <c r="K3056" s="4">
        <f t="shared" si="332"/>
        <v>0</v>
      </c>
      <c r="L3056" s="5">
        <f t="shared" si="337"/>
        <v>0</v>
      </c>
      <c r="M3056" s="137">
        <f>'PVWatts Hourly Results (1)'!L3067/1000</f>
        <v>0</v>
      </c>
      <c r="N3056" s="3">
        <f>'PVWatts Hourly Results (2)'!L3067/1000</f>
        <v>0</v>
      </c>
      <c r="O3056" s="3">
        <f>'PVWatts Hourly Results (3)'!L3067/1000</f>
        <v>0</v>
      </c>
      <c r="P3056" s="3">
        <f>'PVWatts Hourly Results (4)'!L3067/1000</f>
        <v>0</v>
      </c>
      <c r="Q3056" s="130">
        <f>'PVWatts Hourly Results (5)'!L3067/1000</f>
        <v>0</v>
      </c>
    </row>
    <row r="3057" spans="2:17" x14ac:dyDescent="0.25">
      <c r="B3057" s="8">
        <v>5</v>
      </c>
      <c r="C3057" s="9">
        <v>7</v>
      </c>
      <c r="D3057" s="134">
        <f>'PVWatts Hourly Results (1)'!C3068</f>
        <v>0</v>
      </c>
      <c r="E3057" s="127">
        <f>DATE(YEAR(Inputs!$D$5),Summary!B3057,Summary!C3057)+TIME(D3057,0,0)</f>
        <v>128</v>
      </c>
      <c r="F3057" s="4">
        <f t="shared" si="333"/>
        <v>0</v>
      </c>
      <c r="G3057" s="4">
        <f t="shared" si="331"/>
        <v>2</v>
      </c>
      <c r="H3057" s="4">
        <f t="shared" si="334"/>
        <v>1</v>
      </c>
      <c r="I3057" s="4">
        <f t="shared" si="335"/>
        <v>0</v>
      </c>
      <c r="J3057" s="4">
        <f t="shared" si="336"/>
        <v>0</v>
      </c>
      <c r="K3057" s="4">
        <f t="shared" si="332"/>
        <v>0</v>
      </c>
      <c r="L3057" s="5">
        <f t="shared" si="337"/>
        <v>0</v>
      </c>
      <c r="M3057" s="137">
        <f>'PVWatts Hourly Results (1)'!L3068/1000</f>
        <v>0</v>
      </c>
      <c r="N3057" s="3">
        <f>'PVWatts Hourly Results (2)'!L3068/1000</f>
        <v>0</v>
      </c>
      <c r="O3057" s="3">
        <f>'PVWatts Hourly Results (3)'!L3068/1000</f>
        <v>0</v>
      </c>
      <c r="P3057" s="3">
        <f>'PVWatts Hourly Results (4)'!L3068/1000</f>
        <v>0</v>
      </c>
      <c r="Q3057" s="130">
        <f>'PVWatts Hourly Results (5)'!L3068/1000</f>
        <v>0</v>
      </c>
    </row>
    <row r="3058" spans="2:17" x14ac:dyDescent="0.25">
      <c r="B3058" s="8">
        <v>5</v>
      </c>
      <c r="C3058" s="9">
        <v>7</v>
      </c>
      <c r="D3058" s="134">
        <f>'PVWatts Hourly Results (1)'!C3069</f>
        <v>0</v>
      </c>
      <c r="E3058" s="127">
        <f>DATE(YEAR(Inputs!$D$5),Summary!B3058,Summary!C3058)+TIME(D3058,0,0)</f>
        <v>128</v>
      </c>
      <c r="F3058" s="4">
        <f t="shared" si="333"/>
        <v>0</v>
      </c>
      <c r="G3058" s="4">
        <f t="shared" si="331"/>
        <v>2</v>
      </c>
      <c r="H3058" s="4">
        <f t="shared" si="334"/>
        <v>1</v>
      </c>
      <c r="I3058" s="4">
        <f t="shared" si="335"/>
        <v>0</v>
      </c>
      <c r="J3058" s="4">
        <f t="shared" si="336"/>
        <v>0</v>
      </c>
      <c r="K3058" s="4">
        <f t="shared" si="332"/>
        <v>0</v>
      </c>
      <c r="L3058" s="5">
        <f t="shared" si="337"/>
        <v>0</v>
      </c>
      <c r="M3058" s="137">
        <f>'PVWatts Hourly Results (1)'!L3069/1000</f>
        <v>0</v>
      </c>
      <c r="N3058" s="3">
        <f>'PVWatts Hourly Results (2)'!L3069/1000</f>
        <v>0</v>
      </c>
      <c r="O3058" s="3">
        <f>'PVWatts Hourly Results (3)'!L3069/1000</f>
        <v>0</v>
      </c>
      <c r="P3058" s="3">
        <f>'PVWatts Hourly Results (4)'!L3069/1000</f>
        <v>0</v>
      </c>
      <c r="Q3058" s="130">
        <f>'PVWatts Hourly Results (5)'!L3069/1000</f>
        <v>0</v>
      </c>
    </row>
    <row r="3059" spans="2:17" x14ac:dyDescent="0.25">
      <c r="B3059" s="8">
        <v>5</v>
      </c>
      <c r="C3059" s="9">
        <v>7</v>
      </c>
      <c r="D3059" s="134">
        <f>'PVWatts Hourly Results (1)'!C3070</f>
        <v>0</v>
      </c>
      <c r="E3059" s="127">
        <f>DATE(YEAR(Inputs!$D$5),Summary!B3059,Summary!C3059)+TIME(D3059,0,0)</f>
        <v>128</v>
      </c>
      <c r="F3059" s="4">
        <f t="shared" si="333"/>
        <v>0</v>
      </c>
      <c r="G3059" s="4">
        <f t="shared" si="331"/>
        <v>2</v>
      </c>
      <c r="H3059" s="4">
        <f t="shared" si="334"/>
        <v>1</v>
      </c>
      <c r="I3059" s="4">
        <f t="shared" si="335"/>
        <v>0</v>
      </c>
      <c r="J3059" s="4">
        <f t="shared" si="336"/>
        <v>0</v>
      </c>
      <c r="K3059" s="4">
        <f t="shared" si="332"/>
        <v>0</v>
      </c>
      <c r="L3059" s="5">
        <f t="shared" si="337"/>
        <v>0</v>
      </c>
      <c r="M3059" s="137">
        <f>'PVWatts Hourly Results (1)'!L3070/1000</f>
        <v>0</v>
      </c>
      <c r="N3059" s="3">
        <f>'PVWatts Hourly Results (2)'!L3070/1000</f>
        <v>0</v>
      </c>
      <c r="O3059" s="3">
        <f>'PVWatts Hourly Results (3)'!L3070/1000</f>
        <v>0</v>
      </c>
      <c r="P3059" s="3">
        <f>'PVWatts Hourly Results (4)'!L3070/1000</f>
        <v>0</v>
      </c>
      <c r="Q3059" s="130">
        <f>'PVWatts Hourly Results (5)'!L3070/1000</f>
        <v>0</v>
      </c>
    </row>
    <row r="3060" spans="2:17" x14ac:dyDescent="0.25">
      <c r="B3060" s="8">
        <v>5</v>
      </c>
      <c r="C3060" s="9">
        <v>7</v>
      </c>
      <c r="D3060" s="134">
        <f>'PVWatts Hourly Results (1)'!C3071</f>
        <v>0</v>
      </c>
      <c r="E3060" s="127">
        <f>DATE(YEAR(Inputs!$D$5),Summary!B3060,Summary!C3060)+TIME(D3060,0,0)</f>
        <v>128</v>
      </c>
      <c r="F3060" s="4">
        <f t="shared" si="333"/>
        <v>0</v>
      </c>
      <c r="G3060" s="4">
        <f t="shared" si="331"/>
        <v>2</v>
      </c>
      <c r="H3060" s="4">
        <f t="shared" si="334"/>
        <v>1</v>
      </c>
      <c r="I3060" s="4">
        <f t="shared" si="335"/>
        <v>0</v>
      </c>
      <c r="J3060" s="4">
        <f t="shared" si="336"/>
        <v>0</v>
      </c>
      <c r="K3060" s="4">
        <f t="shared" si="332"/>
        <v>0</v>
      </c>
      <c r="L3060" s="5">
        <f t="shared" si="337"/>
        <v>0</v>
      </c>
      <c r="M3060" s="137">
        <f>'PVWatts Hourly Results (1)'!L3071/1000</f>
        <v>0</v>
      </c>
      <c r="N3060" s="3">
        <f>'PVWatts Hourly Results (2)'!L3071/1000</f>
        <v>0</v>
      </c>
      <c r="O3060" s="3">
        <f>'PVWatts Hourly Results (3)'!L3071/1000</f>
        <v>0</v>
      </c>
      <c r="P3060" s="3">
        <f>'PVWatts Hourly Results (4)'!L3071/1000</f>
        <v>0</v>
      </c>
      <c r="Q3060" s="130">
        <f>'PVWatts Hourly Results (5)'!L3071/1000</f>
        <v>0</v>
      </c>
    </row>
    <row r="3061" spans="2:17" x14ac:dyDescent="0.25">
      <c r="B3061" s="8">
        <v>5</v>
      </c>
      <c r="C3061" s="9">
        <v>7</v>
      </c>
      <c r="D3061" s="134">
        <f>'PVWatts Hourly Results (1)'!C3072</f>
        <v>0</v>
      </c>
      <c r="E3061" s="127">
        <f>DATE(YEAR(Inputs!$D$5),Summary!B3061,Summary!C3061)+TIME(D3061,0,0)</f>
        <v>128</v>
      </c>
      <c r="F3061" s="4">
        <f t="shared" si="333"/>
        <v>0</v>
      </c>
      <c r="G3061" s="4">
        <f t="shared" si="331"/>
        <v>2</v>
      </c>
      <c r="H3061" s="4">
        <f t="shared" si="334"/>
        <v>1</v>
      </c>
      <c r="I3061" s="4">
        <f t="shared" si="335"/>
        <v>0</v>
      </c>
      <c r="J3061" s="4">
        <f t="shared" si="336"/>
        <v>0</v>
      </c>
      <c r="K3061" s="4">
        <f t="shared" si="332"/>
        <v>0</v>
      </c>
      <c r="L3061" s="5">
        <f t="shared" si="337"/>
        <v>0</v>
      </c>
      <c r="M3061" s="137">
        <f>'PVWatts Hourly Results (1)'!L3072/1000</f>
        <v>0</v>
      </c>
      <c r="N3061" s="3">
        <f>'PVWatts Hourly Results (2)'!L3072/1000</f>
        <v>0</v>
      </c>
      <c r="O3061" s="3">
        <f>'PVWatts Hourly Results (3)'!L3072/1000</f>
        <v>0</v>
      </c>
      <c r="P3061" s="3">
        <f>'PVWatts Hourly Results (4)'!L3072/1000</f>
        <v>0</v>
      </c>
      <c r="Q3061" s="130">
        <f>'PVWatts Hourly Results (5)'!L3072/1000</f>
        <v>0</v>
      </c>
    </row>
    <row r="3062" spans="2:17" x14ac:dyDescent="0.25">
      <c r="B3062" s="8">
        <v>5</v>
      </c>
      <c r="C3062" s="9">
        <v>7</v>
      </c>
      <c r="D3062" s="134">
        <f>'PVWatts Hourly Results (1)'!C3073</f>
        <v>0</v>
      </c>
      <c r="E3062" s="127">
        <f>DATE(YEAR(Inputs!$D$5),Summary!B3062,Summary!C3062)+TIME(D3062,0,0)</f>
        <v>128</v>
      </c>
      <c r="F3062" s="4">
        <f t="shared" si="333"/>
        <v>0</v>
      </c>
      <c r="G3062" s="4">
        <f t="shared" si="331"/>
        <v>2</v>
      </c>
      <c r="H3062" s="4">
        <f t="shared" si="334"/>
        <v>1</v>
      </c>
      <c r="I3062" s="4">
        <f t="shared" si="335"/>
        <v>0</v>
      </c>
      <c r="J3062" s="4">
        <f t="shared" si="336"/>
        <v>0</v>
      </c>
      <c r="K3062" s="4">
        <f t="shared" si="332"/>
        <v>0</v>
      </c>
      <c r="L3062" s="5">
        <f t="shared" si="337"/>
        <v>0</v>
      </c>
      <c r="M3062" s="137">
        <f>'PVWatts Hourly Results (1)'!L3073/1000</f>
        <v>0</v>
      </c>
      <c r="N3062" s="3">
        <f>'PVWatts Hourly Results (2)'!L3073/1000</f>
        <v>0</v>
      </c>
      <c r="O3062" s="3">
        <f>'PVWatts Hourly Results (3)'!L3073/1000</f>
        <v>0</v>
      </c>
      <c r="P3062" s="3">
        <f>'PVWatts Hourly Results (4)'!L3073/1000</f>
        <v>0</v>
      </c>
      <c r="Q3062" s="130">
        <f>'PVWatts Hourly Results (5)'!L3073/1000</f>
        <v>0</v>
      </c>
    </row>
    <row r="3063" spans="2:17" x14ac:dyDescent="0.25">
      <c r="B3063" s="8">
        <v>5</v>
      </c>
      <c r="C3063" s="9">
        <v>7</v>
      </c>
      <c r="D3063" s="134">
        <f>'PVWatts Hourly Results (1)'!C3074</f>
        <v>0</v>
      </c>
      <c r="E3063" s="127">
        <f>DATE(YEAR(Inputs!$D$5),Summary!B3063,Summary!C3063)+TIME(D3063,0,0)</f>
        <v>128</v>
      </c>
      <c r="F3063" s="4">
        <f t="shared" si="333"/>
        <v>0</v>
      </c>
      <c r="G3063" s="4">
        <f t="shared" si="331"/>
        <v>2</v>
      </c>
      <c r="H3063" s="4">
        <f t="shared" si="334"/>
        <v>1</v>
      </c>
      <c r="I3063" s="4">
        <f t="shared" si="335"/>
        <v>0</v>
      </c>
      <c r="J3063" s="4">
        <f t="shared" si="336"/>
        <v>0</v>
      </c>
      <c r="K3063" s="4">
        <f t="shared" si="332"/>
        <v>0</v>
      </c>
      <c r="L3063" s="5">
        <f t="shared" si="337"/>
        <v>0</v>
      </c>
      <c r="M3063" s="137">
        <f>'PVWatts Hourly Results (1)'!L3074/1000</f>
        <v>0</v>
      </c>
      <c r="N3063" s="3">
        <f>'PVWatts Hourly Results (2)'!L3074/1000</f>
        <v>0</v>
      </c>
      <c r="O3063" s="3">
        <f>'PVWatts Hourly Results (3)'!L3074/1000</f>
        <v>0</v>
      </c>
      <c r="P3063" s="3">
        <f>'PVWatts Hourly Results (4)'!L3074/1000</f>
        <v>0</v>
      </c>
      <c r="Q3063" s="130">
        <f>'PVWatts Hourly Results (5)'!L3074/1000</f>
        <v>0</v>
      </c>
    </row>
    <row r="3064" spans="2:17" x14ac:dyDescent="0.25">
      <c r="B3064" s="8">
        <v>5</v>
      </c>
      <c r="C3064" s="9">
        <v>7</v>
      </c>
      <c r="D3064" s="134">
        <f>'PVWatts Hourly Results (1)'!C3075</f>
        <v>0</v>
      </c>
      <c r="E3064" s="127">
        <f>DATE(YEAR(Inputs!$D$5),Summary!B3064,Summary!C3064)+TIME(D3064,0,0)</f>
        <v>128</v>
      </c>
      <c r="F3064" s="4">
        <f t="shared" si="333"/>
        <v>0</v>
      </c>
      <c r="G3064" s="4">
        <f t="shared" si="331"/>
        <v>2</v>
      </c>
      <c r="H3064" s="4">
        <f t="shared" si="334"/>
        <v>1</v>
      </c>
      <c r="I3064" s="4">
        <f t="shared" si="335"/>
        <v>0</v>
      </c>
      <c r="J3064" s="4">
        <f t="shared" si="336"/>
        <v>0</v>
      </c>
      <c r="K3064" s="4">
        <f t="shared" si="332"/>
        <v>0</v>
      </c>
      <c r="L3064" s="5">
        <f t="shared" si="337"/>
        <v>0</v>
      </c>
      <c r="M3064" s="137">
        <f>'PVWatts Hourly Results (1)'!L3075/1000</f>
        <v>0</v>
      </c>
      <c r="N3064" s="3">
        <f>'PVWatts Hourly Results (2)'!L3075/1000</f>
        <v>0</v>
      </c>
      <c r="O3064" s="3">
        <f>'PVWatts Hourly Results (3)'!L3075/1000</f>
        <v>0</v>
      </c>
      <c r="P3064" s="3">
        <f>'PVWatts Hourly Results (4)'!L3075/1000</f>
        <v>0</v>
      </c>
      <c r="Q3064" s="130">
        <f>'PVWatts Hourly Results (5)'!L3075/1000</f>
        <v>0</v>
      </c>
    </row>
    <row r="3065" spans="2:17" x14ac:dyDescent="0.25">
      <c r="B3065" s="8">
        <v>5</v>
      </c>
      <c r="C3065" s="9">
        <v>7</v>
      </c>
      <c r="D3065" s="134">
        <f>'PVWatts Hourly Results (1)'!C3076</f>
        <v>0</v>
      </c>
      <c r="E3065" s="127">
        <f>DATE(YEAR(Inputs!$D$5),Summary!B3065,Summary!C3065)+TIME(D3065,0,0)</f>
        <v>128</v>
      </c>
      <c r="F3065" s="4">
        <f t="shared" si="333"/>
        <v>0</v>
      </c>
      <c r="G3065" s="4">
        <f t="shared" si="331"/>
        <v>2</v>
      </c>
      <c r="H3065" s="4">
        <f t="shared" si="334"/>
        <v>1</v>
      </c>
      <c r="I3065" s="4">
        <f t="shared" si="335"/>
        <v>0</v>
      </c>
      <c r="J3065" s="4">
        <f t="shared" si="336"/>
        <v>0</v>
      </c>
      <c r="K3065" s="4">
        <f t="shared" si="332"/>
        <v>0</v>
      </c>
      <c r="L3065" s="5">
        <f t="shared" si="337"/>
        <v>0</v>
      </c>
      <c r="M3065" s="137">
        <f>'PVWatts Hourly Results (1)'!L3076/1000</f>
        <v>0</v>
      </c>
      <c r="N3065" s="3">
        <f>'PVWatts Hourly Results (2)'!L3076/1000</f>
        <v>0</v>
      </c>
      <c r="O3065" s="3">
        <f>'PVWatts Hourly Results (3)'!L3076/1000</f>
        <v>0</v>
      </c>
      <c r="P3065" s="3">
        <f>'PVWatts Hourly Results (4)'!L3076/1000</f>
        <v>0</v>
      </c>
      <c r="Q3065" s="130">
        <f>'PVWatts Hourly Results (5)'!L3076/1000</f>
        <v>0</v>
      </c>
    </row>
    <row r="3066" spans="2:17" x14ac:dyDescent="0.25">
      <c r="B3066" s="8">
        <v>5</v>
      </c>
      <c r="C3066" s="9">
        <v>7</v>
      </c>
      <c r="D3066" s="134">
        <f>'PVWatts Hourly Results (1)'!C3077</f>
        <v>0</v>
      </c>
      <c r="E3066" s="127">
        <f>DATE(YEAR(Inputs!$D$5),Summary!B3066,Summary!C3066)+TIME(D3066,0,0)</f>
        <v>128</v>
      </c>
      <c r="F3066" s="4">
        <f t="shared" si="333"/>
        <v>0</v>
      </c>
      <c r="G3066" s="4">
        <f t="shared" si="331"/>
        <v>2</v>
      </c>
      <c r="H3066" s="4">
        <f t="shared" si="334"/>
        <v>1</v>
      </c>
      <c r="I3066" s="4">
        <f t="shared" si="335"/>
        <v>0</v>
      </c>
      <c r="J3066" s="4">
        <f t="shared" si="336"/>
        <v>0</v>
      </c>
      <c r="K3066" s="4">
        <f t="shared" si="332"/>
        <v>0</v>
      </c>
      <c r="L3066" s="5">
        <f t="shared" si="337"/>
        <v>0</v>
      </c>
      <c r="M3066" s="137">
        <f>'PVWatts Hourly Results (1)'!L3077/1000</f>
        <v>0</v>
      </c>
      <c r="N3066" s="3">
        <f>'PVWatts Hourly Results (2)'!L3077/1000</f>
        <v>0</v>
      </c>
      <c r="O3066" s="3">
        <f>'PVWatts Hourly Results (3)'!L3077/1000</f>
        <v>0</v>
      </c>
      <c r="P3066" s="3">
        <f>'PVWatts Hourly Results (4)'!L3077/1000</f>
        <v>0</v>
      </c>
      <c r="Q3066" s="130">
        <f>'PVWatts Hourly Results (5)'!L3077/1000</f>
        <v>0</v>
      </c>
    </row>
    <row r="3067" spans="2:17" x14ac:dyDescent="0.25">
      <c r="B3067" s="8">
        <v>5</v>
      </c>
      <c r="C3067" s="9">
        <v>7</v>
      </c>
      <c r="D3067" s="134">
        <f>'PVWatts Hourly Results (1)'!C3078</f>
        <v>0</v>
      </c>
      <c r="E3067" s="127">
        <f>DATE(YEAR(Inputs!$D$5),Summary!B3067,Summary!C3067)+TIME(D3067,0,0)</f>
        <v>128</v>
      </c>
      <c r="F3067" s="4">
        <f t="shared" si="333"/>
        <v>0</v>
      </c>
      <c r="G3067" s="4">
        <f t="shared" si="331"/>
        <v>2</v>
      </c>
      <c r="H3067" s="4">
        <f t="shared" si="334"/>
        <v>1</v>
      </c>
      <c r="I3067" s="4">
        <f t="shared" si="335"/>
        <v>0</v>
      </c>
      <c r="J3067" s="4">
        <f t="shared" si="336"/>
        <v>0</v>
      </c>
      <c r="K3067" s="4">
        <f t="shared" si="332"/>
        <v>0</v>
      </c>
      <c r="L3067" s="5">
        <f t="shared" si="337"/>
        <v>0</v>
      </c>
      <c r="M3067" s="137">
        <f>'PVWatts Hourly Results (1)'!L3078/1000</f>
        <v>0</v>
      </c>
      <c r="N3067" s="3">
        <f>'PVWatts Hourly Results (2)'!L3078/1000</f>
        <v>0</v>
      </c>
      <c r="O3067" s="3">
        <f>'PVWatts Hourly Results (3)'!L3078/1000</f>
        <v>0</v>
      </c>
      <c r="P3067" s="3">
        <f>'PVWatts Hourly Results (4)'!L3078/1000</f>
        <v>0</v>
      </c>
      <c r="Q3067" s="130">
        <f>'PVWatts Hourly Results (5)'!L3078/1000</f>
        <v>0</v>
      </c>
    </row>
    <row r="3068" spans="2:17" x14ac:dyDescent="0.25">
      <c r="B3068" s="8">
        <v>5</v>
      </c>
      <c r="C3068" s="9">
        <v>7</v>
      </c>
      <c r="D3068" s="134">
        <f>'PVWatts Hourly Results (1)'!C3079</f>
        <v>0</v>
      </c>
      <c r="E3068" s="127">
        <f>DATE(YEAR(Inputs!$D$5),Summary!B3068,Summary!C3068)+TIME(D3068,0,0)</f>
        <v>128</v>
      </c>
      <c r="F3068" s="4">
        <f t="shared" si="333"/>
        <v>0</v>
      </c>
      <c r="G3068" s="4">
        <f t="shared" si="331"/>
        <v>2</v>
      </c>
      <c r="H3068" s="4">
        <f t="shared" si="334"/>
        <v>1</v>
      </c>
      <c r="I3068" s="4">
        <f t="shared" si="335"/>
        <v>0</v>
      </c>
      <c r="J3068" s="4">
        <f t="shared" si="336"/>
        <v>0</v>
      </c>
      <c r="K3068" s="4">
        <f t="shared" si="332"/>
        <v>0</v>
      </c>
      <c r="L3068" s="5">
        <f t="shared" si="337"/>
        <v>0</v>
      </c>
      <c r="M3068" s="137">
        <f>'PVWatts Hourly Results (1)'!L3079/1000</f>
        <v>0</v>
      </c>
      <c r="N3068" s="3">
        <f>'PVWatts Hourly Results (2)'!L3079/1000</f>
        <v>0</v>
      </c>
      <c r="O3068" s="3">
        <f>'PVWatts Hourly Results (3)'!L3079/1000</f>
        <v>0</v>
      </c>
      <c r="P3068" s="3">
        <f>'PVWatts Hourly Results (4)'!L3079/1000</f>
        <v>0</v>
      </c>
      <c r="Q3068" s="130">
        <f>'PVWatts Hourly Results (5)'!L3079/1000</f>
        <v>0</v>
      </c>
    </row>
    <row r="3069" spans="2:17" x14ac:dyDescent="0.25">
      <c r="B3069" s="8">
        <v>5</v>
      </c>
      <c r="C3069" s="9">
        <v>7</v>
      </c>
      <c r="D3069" s="134">
        <f>'PVWatts Hourly Results (1)'!C3080</f>
        <v>0</v>
      </c>
      <c r="E3069" s="127">
        <f>DATE(YEAR(Inputs!$D$5),Summary!B3069,Summary!C3069)+TIME(D3069,0,0)</f>
        <v>128</v>
      </c>
      <c r="F3069" s="4">
        <f t="shared" si="333"/>
        <v>0</v>
      </c>
      <c r="G3069" s="4">
        <f t="shared" si="331"/>
        <v>2</v>
      </c>
      <c r="H3069" s="4">
        <f t="shared" si="334"/>
        <v>1</v>
      </c>
      <c r="I3069" s="4">
        <f t="shared" si="335"/>
        <v>0</v>
      </c>
      <c r="J3069" s="4">
        <f t="shared" si="336"/>
        <v>0</v>
      </c>
      <c r="K3069" s="4">
        <f t="shared" si="332"/>
        <v>0</v>
      </c>
      <c r="L3069" s="5">
        <f t="shared" si="337"/>
        <v>0</v>
      </c>
      <c r="M3069" s="137">
        <f>'PVWatts Hourly Results (1)'!L3080/1000</f>
        <v>0</v>
      </c>
      <c r="N3069" s="3">
        <f>'PVWatts Hourly Results (2)'!L3080/1000</f>
        <v>0</v>
      </c>
      <c r="O3069" s="3">
        <f>'PVWatts Hourly Results (3)'!L3080/1000</f>
        <v>0</v>
      </c>
      <c r="P3069" s="3">
        <f>'PVWatts Hourly Results (4)'!L3080/1000</f>
        <v>0</v>
      </c>
      <c r="Q3069" s="130">
        <f>'PVWatts Hourly Results (5)'!L3080/1000</f>
        <v>0</v>
      </c>
    </row>
    <row r="3070" spans="2:17" x14ac:dyDescent="0.25">
      <c r="B3070" s="8">
        <v>5</v>
      </c>
      <c r="C3070" s="9">
        <v>8</v>
      </c>
      <c r="D3070" s="134">
        <f>'PVWatts Hourly Results (1)'!C3081</f>
        <v>0</v>
      </c>
      <c r="E3070" s="127">
        <f>DATE(YEAR(Inputs!$D$5),Summary!B3070,Summary!C3070)+TIME(D3070,0,0)</f>
        <v>129</v>
      </c>
      <c r="F3070" s="4">
        <f t="shared" si="333"/>
        <v>0</v>
      </c>
      <c r="G3070" s="4">
        <f t="shared" si="331"/>
        <v>3</v>
      </c>
      <c r="H3070" s="4">
        <f t="shared" si="334"/>
        <v>1</v>
      </c>
      <c r="I3070" s="4">
        <f t="shared" si="335"/>
        <v>0</v>
      </c>
      <c r="J3070" s="4">
        <f t="shared" si="336"/>
        <v>0</v>
      </c>
      <c r="K3070" s="4">
        <f t="shared" si="332"/>
        <v>0</v>
      </c>
      <c r="L3070" s="5">
        <f t="shared" si="337"/>
        <v>0</v>
      </c>
      <c r="M3070" s="137">
        <f>'PVWatts Hourly Results (1)'!L3081/1000</f>
        <v>0</v>
      </c>
      <c r="N3070" s="3">
        <f>'PVWatts Hourly Results (2)'!L3081/1000</f>
        <v>0</v>
      </c>
      <c r="O3070" s="3">
        <f>'PVWatts Hourly Results (3)'!L3081/1000</f>
        <v>0</v>
      </c>
      <c r="P3070" s="3">
        <f>'PVWatts Hourly Results (4)'!L3081/1000</f>
        <v>0</v>
      </c>
      <c r="Q3070" s="130">
        <f>'PVWatts Hourly Results (5)'!L3081/1000</f>
        <v>0</v>
      </c>
    </row>
    <row r="3071" spans="2:17" x14ac:dyDescent="0.25">
      <c r="B3071" s="8">
        <v>5</v>
      </c>
      <c r="C3071" s="9">
        <v>8</v>
      </c>
      <c r="D3071" s="134">
        <f>'PVWatts Hourly Results (1)'!C3082</f>
        <v>0</v>
      </c>
      <c r="E3071" s="127">
        <f>DATE(YEAR(Inputs!$D$5),Summary!B3071,Summary!C3071)+TIME(D3071,0,0)</f>
        <v>129</v>
      </c>
      <c r="F3071" s="4">
        <f t="shared" si="333"/>
        <v>0</v>
      </c>
      <c r="G3071" s="4">
        <f t="shared" si="331"/>
        <v>3</v>
      </c>
      <c r="H3071" s="4">
        <f t="shared" si="334"/>
        <v>1</v>
      </c>
      <c r="I3071" s="4">
        <f t="shared" si="335"/>
        <v>0</v>
      </c>
      <c r="J3071" s="4">
        <f t="shared" si="336"/>
        <v>0</v>
      </c>
      <c r="K3071" s="4">
        <f t="shared" si="332"/>
        <v>0</v>
      </c>
      <c r="L3071" s="5">
        <f t="shared" si="337"/>
        <v>0</v>
      </c>
      <c r="M3071" s="137">
        <f>'PVWatts Hourly Results (1)'!L3082/1000</f>
        <v>0</v>
      </c>
      <c r="N3071" s="3">
        <f>'PVWatts Hourly Results (2)'!L3082/1000</f>
        <v>0</v>
      </c>
      <c r="O3071" s="3">
        <f>'PVWatts Hourly Results (3)'!L3082/1000</f>
        <v>0</v>
      </c>
      <c r="P3071" s="3">
        <f>'PVWatts Hourly Results (4)'!L3082/1000</f>
        <v>0</v>
      </c>
      <c r="Q3071" s="130">
        <f>'PVWatts Hourly Results (5)'!L3082/1000</f>
        <v>0</v>
      </c>
    </row>
    <row r="3072" spans="2:17" x14ac:dyDescent="0.25">
      <c r="B3072" s="8">
        <v>5</v>
      </c>
      <c r="C3072" s="9">
        <v>8</v>
      </c>
      <c r="D3072" s="134">
        <f>'PVWatts Hourly Results (1)'!C3083</f>
        <v>0</v>
      </c>
      <c r="E3072" s="127">
        <f>DATE(YEAR(Inputs!$D$5),Summary!B3072,Summary!C3072)+TIME(D3072,0,0)</f>
        <v>129</v>
      </c>
      <c r="F3072" s="4">
        <f t="shared" si="333"/>
        <v>0</v>
      </c>
      <c r="G3072" s="4">
        <f t="shared" si="331"/>
        <v>3</v>
      </c>
      <c r="H3072" s="4">
        <f t="shared" si="334"/>
        <v>1</v>
      </c>
      <c r="I3072" s="4">
        <f t="shared" si="335"/>
        <v>0</v>
      </c>
      <c r="J3072" s="4">
        <f t="shared" si="336"/>
        <v>0</v>
      </c>
      <c r="K3072" s="4">
        <f t="shared" si="332"/>
        <v>0</v>
      </c>
      <c r="L3072" s="5">
        <f t="shared" si="337"/>
        <v>0</v>
      </c>
      <c r="M3072" s="137">
        <f>'PVWatts Hourly Results (1)'!L3083/1000</f>
        <v>0</v>
      </c>
      <c r="N3072" s="3">
        <f>'PVWatts Hourly Results (2)'!L3083/1000</f>
        <v>0</v>
      </c>
      <c r="O3072" s="3">
        <f>'PVWatts Hourly Results (3)'!L3083/1000</f>
        <v>0</v>
      </c>
      <c r="P3072" s="3">
        <f>'PVWatts Hourly Results (4)'!L3083/1000</f>
        <v>0</v>
      </c>
      <c r="Q3072" s="130">
        <f>'PVWatts Hourly Results (5)'!L3083/1000</f>
        <v>0</v>
      </c>
    </row>
    <row r="3073" spans="2:17" x14ac:dyDescent="0.25">
      <c r="B3073" s="8">
        <v>5</v>
      </c>
      <c r="C3073" s="9">
        <v>8</v>
      </c>
      <c r="D3073" s="134">
        <f>'PVWatts Hourly Results (1)'!C3084</f>
        <v>0</v>
      </c>
      <c r="E3073" s="127">
        <f>DATE(YEAR(Inputs!$D$5),Summary!B3073,Summary!C3073)+TIME(D3073,0,0)</f>
        <v>129</v>
      </c>
      <c r="F3073" s="4">
        <f t="shared" si="333"/>
        <v>0</v>
      </c>
      <c r="G3073" s="4">
        <f t="shared" si="331"/>
        <v>3</v>
      </c>
      <c r="H3073" s="4">
        <f t="shared" si="334"/>
        <v>1</v>
      </c>
      <c r="I3073" s="4">
        <f t="shared" si="335"/>
        <v>0</v>
      </c>
      <c r="J3073" s="4">
        <f t="shared" si="336"/>
        <v>0</v>
      </c>
      <c r="K3073" s="4">
        <f t="shared" si="332"/>
        <v>0</v>
      </c>
      <c r="L3073" s="5">
        <f t="shared" si="337"/>
        <v>0</v>
      </c>
      <c r="M3073" s="137">
        <f>'PVWatts Hourly Results (1)'!L3084/1000</f>
        <v>0</v>
      </c>
      <c r="N3073" s="3">
        <f>'PVWatts Hourly Results (2)'!L3084/1000</f>
        <v>0</v>
      </c>
      <c r="O3073" s="3">
        <f>'PVWatts Hourly Results (3)'!L3084/1000</f>
        <v>0</v>
      </c>
      <c r="P3073" s="3">
        <f>'PVWatts Hourly Results (4)'!L3084/1000</f>
        <v>0</v>
      </c>
      <c r="Q3073" s="130">
        <f>'PVWatts Hourly Results (5)'!L3084/1000</f>
        <v>0</v>
      </c>
    </row>
    <row r="3074" spans="2:17" x14ac:dyDescent="0.25">
      <c r="B3074" s="8">
        <v>5</v>
      </c>
      <c r="C3074" s="9">
        <v>8</v>
      </c>
      <c r="D3074" s="134">
        <f>'PVWatts Hourly Results (1)'!C3085</f>
        <v>0</v>
      </c>
      <c r="E3074" s="127">
        <f>DATE(YEAR(Inputs!$D$5),Summary!B3074,Summary!C3074)+TIME(D3074,0,0)</f>
        <v>129</v>
      </c>
      <c r="F3074" s="4">
        <f t="shared" si="333"/>
        <v>0</v>
      </c>
      <c r="G3074" s="4">
        <f t="shared" si="331"/>
        <v>3</v>
      </c>
      <c r="H3074" s="4">
        <f t="shared" si="334"/>
        <v>1</v>
      </c>
      <c r="I3074" s="4">
        <f t="shared" si="335"/>
        <v>0</v>
      </c>
      <c r="J3074" s="4">
        <f t="shared" si="336"/>
        <v>0</v>
      </c>
      <c r="K3074" s="4">
        <f t="shared" si="332"/>
        <v>0</v>
      </c>
      <c r="L3074" s="5">
        <f t="shared" si="337"/>
        <v>0</v>
      </c>
      <c r="M3074" s="137">
        <f>'PVWatts Hourly Results (1)'!L3085/1000</f>
        <v>0</v>
      </c>
      <c r="N3074" s="3">
        <f>'PVWatts Hourly Results (2)'!L3085/1000</f>
        <v>0</v>
      </c>
      <c r="O3074" s="3">
        <f>'PVWatts Hourly Results (3)'!L3085/1000</f>
        <v>0</v>
      </c>
      <c r="P3074" s="3">
        <f>'PVWatts Hourly Results (4)'!L3085/1000</f>
        <v>0</v>
      </c>
      <c r="Q3074" s="130">
        <f>'PVWatts Hourly Results (5)'!L3085/1000</f>
        <v>0</v>
      </c>
    </row>
    <row r="3075" spans="2:17" x14ac:dyDescent="0.25">
      <c r="B3075" s="8">
        <v>5</v>
      </c>
      <c r="C3075" s="9">
        <v>8</v>
      </c>
      <c r="D3075" s="134">
        <f>'PVWatts Hourly Results (1)'!C3086</f>
        <v>0</v>
      </c>
      <c r="E3075" s="127">
        <f>DATE(YEAR(Inputs!$D$5),Summary!B3075,Summary!C3075)+TIME(D3075,0,0)</f>
        <v>129</v>
      </c>
      <c r="F3075" s="4">
        <f t="shared" si="333"/>
        <v>0</v>
      </c>
      <c r="G3075" s="4">
        <f t="shared" si="331"/>
        <v>3</v>
      </c>
      <c r="H3075" s="4">
        <f t="shared" si="334"/>
        <v>1</v>
      </c>
      <c r="I3075" s="4">
        <f t="shared" si="335"/>
        <v>0</v>
      </c>
      <c r="J3075" s="4">
        <f t="shared" si="336"/>
        <v>0</v>
      </c>
      <c r="K3075" s="4">
        <f t="shared" si="332"/>
        <v>0</v>
      </c>
      <c r="L3075" s="5">
        <f t="shared" si="337"/>
        <v>0</v>
      </c>
      <c r="M3075" s="137">
        <f>'PVWatts Hourly Results (1)'!L3086/1000</f>
        <v>0</v>
      </c>
      <c r="N3075" s="3">
        <f>'PVWatts Hourly Results (2)'!L3086/1000</f>
        <v>0</v>
      </c>
      <c r="O3075" s="3">
        <f>'PVWatts Hourly Results (3)'!L3086/1000</f>
        <v>0</v>
      </c>
      <c r="P3075" s="3">
        <f>'PVWatts Hourly Results (4)'!L3086/1000</f>
        <v>0</v>
      </c>
      <c r="Q3075" s="130">
        <f>'PVWatts Hourly Results (5)'!L3086/1000</f>
        <v>0</v>
      </c>
    </row>
    <row r="3076" spans="2:17" x14ac:dyDescent="0.25">
      <c r="B3076" s="8">
        <v>5</v>
      </c>
      <c r="C3076" s="9">
        <v>8</v>
      </c>
      <c r="D3076" s="134">
        <f>'PVWatts Hourly Results (1)'!C3087</f>
        <v>0</v>
      </c>
      <c r="E3076" s="127">
        <f>DATE(YEAR(Inputs!$D$5),Summary!B3076,Summary!C3076)+TIME(D3076,0,0)</f>
        <v>129</v>
      </c>
      <c r="F3076" s="4">
        <f t="shared" si="333"/>
        <v>0</v>
      </c>
      <c r="G3076" s="4">
        <f t="shared" si="331"/>
        <v>3</v>
      </c>
      <c r="H3076" s="4">
        <f t="shared" si="334"/>
        <v>1</v>
      </c>
      <c r="I3076" s="4">
        <f t="shared" si="335"/>
        <v>0</v>
      </c>
      <c r="J3076" s="4">
        <f t="shared" si="336"/>
        <v>0</v>
      </c>
      <c r="K3076" s="4">
        <f t="shared" si="332"/>
        <v>0</v>
      </c>
      <c r="L3076" s="5">
        <f t="shared" si="337"/>
        <v>0</v>
      </c>
      <c r="M3076" s="137">
        <f>'PVWatts Hourly Results (1)'!L3087/1000</f>
        <v>0</v>
      </c>
      <c r="N3076" s="3">
        <f>'PVWatts Hourly Results (2)'!L3087/1000</f>
        <v>0</v>
      </c>
      <c r="O3076" s="3">
        <f>'PVWatts Hourly Results (3)'!L3087/1000</f>
        <v>0</v>
      </c>
      <c r="P3076" s="3">
        <f>'PVWatts Hourly Results (4)'!L3087/1000</f>
        <v>0</v>
      </c>
      <c r="Q3076" s="130">
        <f>'PVWatts Hourly Results (5)'!L3087/1000</f>
        <v>0</v>
      </c>
    </row>
    <row r="3077" spans="2:17" x14ac:dyDescent="0.25">
      <c r="B3077" s="8">
        <v>5</v>
      </c>
      <c r="C3077" s="9">
        <v>8</v>
      </c>
      <c r="D3077" s="134">
        <f>'PVWatts Hourly Results (1)'!C3088</f>
        <v>0</v>
      </c>
      <c r="E3077" s="127">
        <f>DATE(YEAR(Inputs!$D$5),Summary!B3077,Summary!C3077)+TIME(D3077,0,0)</f>
        <v>129</v>
      </c>
      <c r="F3077" s="4">
        <f t="shared" si="333"/>
        <v>0</v>
      </c>
      <c r="G3077" s="4">
        <f t="shared" si="331"/>
        <v>3</v>
      </c>
      <c r="H3077" s="4">
        <f t="shared" si="334"/>
        <v>1</v>
      </c>
      <c r="I3077" s="4">
        <f t="shared" si="335"/>
        <v>0</v>
      </c>
      <c r="J3077" s="4">
        <f t="shared" si="336"/>
        <v>0</v>
      </c>
      <c r="K3077" s="4">
        <f t="shared" si="332"/>
        <v>0</v>
      </c>
      <c r="L3077" s="5">
        <f t="shared" si="337"/>
        <v>0</v>
      </c>
      <c r="M3077" s="137">
        <f>'PVWatts Hourly Results (1)'!L3088/1000</f>
        <v>0</v>
      </c>
      <c r="N3077" s="3">
        <f>'PVWatts Hourly Results (2)'!L3088/1000</f>
        <v>0</v>
      </c>
      <c r="O3077" s="3">
        <f>'PVWatts Hourly Results (3)'!L3088/1000</f>
        <v>0</v>
      </c>
      <c r="P3077" s="3">
        <f>'PVWatts Hourly Results (4)'!L3088/1000</f>
        <v>0</v>
      </c>
      <c r="Q3077" s="130">
        <f>'PVWatts Hourly Results (5)'!L3088/1000</f>
        <v>0</v>
      </c>
    </row>
    <row r="3078" spans="2:17" x14ac:dyDescent="0.25">
      <c r="B3078" s="8">
        <v>5</v>
      </c>
      <c r="C3078" s="9">
        <v>8</v>
      </c>
      <c r="D3078" s="134">
        <f>'PVWatts Hourly Results (1)'!C3089</f>
        <v>0</v>
      </c>
      <c r="E3078" s="127">
        <f>DATE(YEAR(Inputs!$D$5),Summary!B3078,Summary!C3078)+TIME(D3078,0,0)</f>
        <v>129</v>
      </c>
      <c r="F3078" s="4">
        <f t="shared" si="333"/>
        <v>0</v>
      </c>
      <c r="G3078" s="4">
        <f t="shared" si="331"/>
        <v>3</v>
      </c>
      <c r="H3078" s="4">
        <f t="shared" si="334"/>
        <v>1</v>
      </c>
      <c r="I3078" s="4">
        <f t="shared" si="335"/>
        <v>0</v>
      </c>
      <c r="J3078" s="4">
        <f t="shared" si="336"/>
        <v>0</v>
      </c>
      <c r="K3078" s="4">
        <f t="shared" si="332"/>
        <v>0</v>
      </c>
      <c r="L3078" s="5">
        <f t="shared" si="337"/>
        <v>0</v>
      </c>
      <c r="M3078" s="137">
        <f>'PVWatts Hourly Results (1)'!L3089/1000</f>
        <v>0</v>
      </c>
      <c r="N3078" s="3">
        <f>'PVWatts Hourly Results (2)'!L3089/1000</f>
        <v>0</v>
      </c>
      <c r="O3078" s="3">
        <f>'PVWatts Hourly Results (3)'!L3089/1000</f>
        <v>0</v>
      </c>
      <c r="P3078" s="3">
        <f>'PVWatts Hourly Results (4)'!L3089/1000</f>
        <v>0</v>
      </c>
      <c r="Q3078" s="130">
        <f>'PVWatts Hourly Results (5)'!L3089/1000</f>
        <v>0</v>
      </c>
    </row>
    <row r="3079" spans="2:17" x14ac:dyDescent="0.25">
      <c r="B3079" s="8">
        <v>5</v>
      </c>
      <c r="C3079" s="9">
        <v>8</v>
      </c>
      <c r="D3079" s="134">
        <f>'PVWatts Hourly Results (1)'!C3090</f>
        <v>0</v>
      </c>
      <c r="E3079" s="127">
        <f>DATE(YEAR(Inputs!$D$5),Summary!B3079,Summary!C3079)+TIME(D3079,0,0)</f>
        <v>129</v>
      </c>
      <c r="F3079" s="4">
        <f t="shared" si="333"/>
        <v>0</v>
      </c>
      <c r="G3079" s="4">
        <f t="shared" si="331"/>
        <v>3</v>
      </c>
      <c r="H3079" s="4">
        <f t="shared" si="334"/>
        <v>1</v>
      </c>
      <c r="I3079" s="4">
        <f t="shared" si="335"/>
        <v>0</v>
      </c>
      <c r="J3079" s="4">
        <f t="shared" si="336"/>
        <v>0</v>
      </c>
      <c r="K3079" s="4">
        <f t="shared" si="332"/>
        <v>0</v>
      </c>
      <c r="L3079" s="5">
        <f t="shared" si="337"/>
        <v>0</v>
      </c>
      <c r="M3079" s="137">
        <f>'PVWatts Hourly Results (1)'!L3090/1000</f>
        <v>0</v>
      </c>
      <c r="N3079" s="3">
        <f>'PVWatts Hourly Results (2)'!L3090/1000</f>
        <v>0</v>
      </c>
      <c r="O3079" s="3">
        <f>'PVWatts Hourly Results (3)'!L3090/1000</f>
        <v>0</v>
      </c>
      <c r="P3079" s="3">
        <f>'PVWatts Hourly Results (4)'!L3090/1000</f>
        <v>0</v>
      </c>
      <c r="Q3079" s="130">
        <f>'PVWatts Hourly Results (5)'!L3090/1000</f>
        <v>0</v>
      </c>
    </row>
    <row r="3080" spans="2:17" x14ac:dyDescent="0.25">
      <c r="B3080" s="8">
        <v>5</v>
      </c>
      <c r="C3080" s="9">
        <v>8</v>
      </c>
      <c r="D3080" s="134">
        <f>'PVWatts Hourly Results (1)'!C3091</f>
        <v>0</v>
      </c>
      <c r="E3080" s="127">
        <f>DATE(YEAR(Inputs!$D$5),Summary!B3080,Summary!C3080)+TIME(D3080,0,0)</f>
        <v>129</v>
      </c>
      <c r="F3080" s="4">
        <f t="shared" si="333"/>
        <v>0</v>
      </c>
      <c r="G3080" s="4">
        <f t="shared" si="331"/>
        <v>3</v>
      </c>
      <c r="H3080" s="4">
        <f t="shared" si="334"/>
        <v>1</v>
      </c>
      <c r="I3080" s="4">
        <f t="shared" si="335"/>
        <v>0</v>
      </c>
      <c r="J3080" s="4">
        <f t="shared" si="336"/>
        <v>0</v>
      </c>
      <c r="K3080" s="4">
        <f t="shared" si="332"/>
        <v>0</v>
      </c>
      <c r="L3080" s="5">
        <f t="shared" si="337"/>
        <v>0</v>
      </c>
      <c r="M3080" s="137">
        <f>'PVWatts Hourly Results (1)'!L3091/1000</f>
        <v>0</v>
      </c>
      <c r="N3080" s="3">
        <f>'PVWatts Hourly Results (2)'!L3091/1000</f>
        <v>0</v>
      </c>
      <c r="O3080" s="3">
        <f>'PVWatts Hourly Results (3)'!L3091/1000</f>
        <v>0</v>
      </c>
      <c r="P3080" s="3">
        <f>'PVWatts Hourly Results (4)'!L3091/1000</f>
        <v>0</v>
      </c>
      <c r="Q3080" s="130">
        <f>'PVWatts Hourly Results (5)'!L3091/1000</f>
        <v>0</v>
      </c>
    </row>
    <row r="3081" spans="2:17" x14ac:dyDescent="0.25">
      <c r="B3081" s="8">
        <v>5</v>
      </c>
      <c r="C3081" s="9">
        <v>8</v>
      </c>
      <c r="D3081" s="134">
        <f>'PVWatts Hourly Results (1)'!C3092</f>
        <v>0</v>
      </c>
      <c r="E3081" s="127">
        <f>DATE(YEAR(Inputs!$D$5),Summary!B3081,Summary!C3081)+TIME(D3081,0,0)</f>
        <v>129</v>
      </c>
      <c r="F3081" s="4">
        <f t="shared" si="333"/>
        <v>0</v>
      </c>
      <c r="G3081" s="4">
        <f t="shared" si="331"/>
        <v>3</v>
      </c>
      <c r="H3081" s="4">
        <f t="shared" si="334"/>
        <v>1</v>
      </c>
      <c r="I3081" s="4">
        <f t="shared" si="335"/>
        <v>0</v>
      </c>
      <c r="J3081" s="4">
        <f t="shared" si="336"/>
        <v>0</v>
      </c>
      <c r="K3081" s="4">
        <f t="shared" si="332"/>
        <v>0</v>
      </c>
      <c r="L3081" s="5">
        <f t="shared" si="337"/>
        <v>0</v>
      </c>
      <c r="M3081" s="137">
        <f>'PVWatts Hourly Results (1)'!L3092/1000</f>
        <v>0</v>
      </c>
      <c r="N3081" s="3">
        <f>'PVWatts Hourly Results (2)'!L3092/1000</f>
        <v>0</v>
      </c>
      <c r="O3081" s="3">
        <f>'PVWatts Hourly Results (3)'!L3092/1000</f>
        <v>0</v>
      </c>
      <c r="P3081" s="3">
        <f>'PVWatts Hourly Results (4)'!L3092/1000</f>
        <v>0</v>
      </c>
      <c r="Q3081" s="130">
        <f>'PVWatts Hourly Results (5)'!L3092/1000</f>
        <v>0</v>
      </c>
    </row>
    <row r="3082" spans="2:17" x14ac:dyDescent="0.25">
      <c r="B3082" s="8">
        <v>5</v>
      </c>
      <c r="C3082" s="9">
        <v>8</v>
      </c>
      <c r="D3082" s="134">
        <f>'PVWatts Hourly Results (1)'!C3093</f>
        <v>0</v>
      </c>
      <c r="E3082" s="127">
        <f>DATE(YEAR(Inputs!$D$5),Summary!B3082,Summary!C3082)+TIME(D3082,0,0)</f>
        <v>129</v>
      </c>
      <c r="F3082" s="4">
        <f t="shared" si="333"/>
        <v>0</v>
      </c>
      <c r="G3082" s="4">
        <f t="shared" si="331"/>
        <v>3</v>
      </c>
      <c r="H3082" s="4">
        <f t="shared" si="334"/>
        <v>1</v>
      </c>
      <c r="I3082" s="4">
        <f t="shared" si="335"/>
        <v>0</v>
      </c>
      <c r="J3082" s="4">
        <f t="shared" si="336"/>
        <v>0</v>
      </c>
      <c r="K3082" s="4">
        <f t="shared" si="332"/>
        <v>0</v>
      </c>
      <c r="L3082" s="5">
        <f t="shared" si="337"/>
        <v>0</v>
      </c>
      <c r="M3082" s="137">
        <f>'PVWatts Hourly Results (1)'!L3093/1000</f>
        <v>0</v>
      </c>
      <c r="N3082" s="3">
        <f>'PVWatts Hourly Results (2)'!L3093/1000</f>
        <v>0</v>
      </c>
      <c r="O3082" s="3">
        <f>'PVWatts Hourly Results (3)'!L3093/1000</f>
        <v>0</v>
      </c>
      <c r="P3082" s="3">
        <f>'PVWatts Hourly Results (4)'!L3093/1000</f>
        <v>0</v>
      </c>
      <c r="Q3082" s="130">
        <f>'PVWatts Hourly Results (5)'!L3093/1000</f>
        <v>0</v>
      </c>
    </row>
    <row r="3083" spans="2:17" x14ac:dyDescent="0.25">
      <c r="B3083" s="8">
        <v>5</v>
      </c>
      <c r="C3083" s="9">
        <v>8</v>
      </c>
      <c r="D3083" s="134">
        <f>'PVWatts Hourly Results (1)'!C3094</f>
        <v>0</v>
      </c>
      <c r="E3083" s="127">
        <f>DATE(YEAR(Inputs!$D$5),Summary!B3083,Summary!C3083)+TIME(D3083,0,0)</f>
        <v>129</v>
      </c>
      <c r="F3083" s="4">
        <f t="shared" si="333"/>
        <v>0</v>
      </c>
      <c r="G3083" s="4">
        <f t="shared" si="331"/>
        <v>3</v>
      </c>
      <c r="H3083" s="4">
        <f t="shared" si="334"/>
        <v>1</v>
      </c>
      <c r="I3083" s="4">
        <f t="shared" si="335"/>
        <v>0</v>
      </c>
      <c r="J3083" s="4">
        <f t="shared" si="336"/>
        <v>0</v>
      </c>
      <c r="K3083" s="4">
        <f t="shared" si="332"/>
        <v>0</v>
      </c>
      <c r="L3083" s="5">
        <f t="shared" si="337"/>
        <v>0</v>
      </c>
      <c r="M3083" s="137">
        <f>'PVWatts Hourly Results (1)'!L3094/1000</f>
        <v>0</v>
      </c>
      <c r="N3083" s="3">
        <f>'PVWatts Hourly Results (2)'!L3094/1000</f>
        <v>0</v>
      </c>
      <c r="O3083" s="3">
        <f>'PVWatts Hourly Results (3)'!L3094/1000</f>
        <v>0</v>
      </c>
      <c r="P3083" s="3">
        <f>'PVWatts Hourly Results (4)'!L3094/1000</f>
        <v>0</v>
      </c>
      <c r="Q3083" s="130">
        <f>'PVWatts Hourly Results (5)'!L3094/1000</f>
        <v>0</v>
      </c>
    </row>
    <row r="3084" spans="2:17" x14ac:dyDescent="0.25">
      <c r="B3084" s="8">
        <v>5</v>
      </c>
      <c r="C3084" s="9">
        <v>8</v>
      </c>
      <c r="D3084" s="134">
        <f>'PVWatts Hourly Results (1)'!C3095</f>
        <v>0</v>
      </c>
      <c r="E3084" s="127">
        <f>DATE(YEAR(Inputs!$D$5),Summary!B3084,Summary!C3084)+TIME(D3084,0,0)</f>
        <v>129</v>
      </c>
      <c r="F3084" s="4">
        <f t="shared" si="333"/>
        <v>0</v>
      </c>
      <c r="G3084" s="4">
        <f t="shared" si="331"/>
        <v>3</v>
      </c>
      <c r="H3084" s="4">
        <f t="shared" si="334"/>
        <v>1</v>
      </c>
      <c r="I3084" s="4">
        <f t="shared" si="335"/>
        <v>0</v>
      </c>
      <c r="J3084" s="4">
        <f t="shared" si="336"/>
        <v>0</v>
      </c>
      <c r="K3084" s="4">
        <f t="shared" si="332"/>
        <v>0</v>
      </c>
      <c r="L3084" s="5">
        <f t="shared" si="337"/>
        <v>0</v>
      </c>
      <c r="M3084" s="137">
        <f>'PVWatts Hourly Results (1)'!L3095/1000</f>
        <v>0</v>
      </c>
      <c r="N3084" s="3">
        <f>'PVWatts Hourly Results (2)'!L3095/1000</f>
        <v>0</v>
      </c>
      <c r="O3084" s="3">
        <f>'PVWatts Hourly Results (3)'!L3095/1000</f>
        <v>0</v>
      </c>
      <c r="P3084" s="3">
        <f>'PVWatts Hourly Results (4)'!L3095/1000</f>
        <v>0</v>
      </c>
      <c r="Q3084" s="130">
        <f>'PVWatts Hourly Results (5)'!L3095/1000</f>
        <v>0</v>
      </c>
    </row>
    <row r="3085" spans="2:17" x14ac:dyDescent="0.25">
      <c r="B3085" s="8">
        <v>5</v>
      </c>
      <c r="C3085" s="9">
        <v>8</v>
      </c>
      <c r="D3085" s="134">
        <f>'PVWatts Hourly Results (1)'!C3096</f>
        <v>0</v>
      </c>
      <c r="E3085" s="127">
        <f>DATE(YEAR(Inputs!$D$5),Summary!B3085,Summary!C3085)+TIME(D3085,0,0)</f>
        <v>129</v>
      </c>
      <c r="F3085" s="4">
        <f t="shared" si="333"/>
        <v>0</v>
      </c>
      <c r="G3085" s="4">
        <f t="shared" si="331"/>
        <v>3</v>
      </c>
      <c r="H3085" s="4">
        <f t="shared" si="334"/>
        <v>1</v>
      </c>
      <c r="I3085" s="4">
        <f t="shared" si="335"/>
        <v>0</v>
      </c>
      <c r="J3085" s="4">
        <f t="shared" si="336"/>
        <v>0</v>
      </c>
      <c r="K3085" s="4">
        <f t="shared" si="332"/>
        <v>0</v>
      </c>
      <c r="L3085" s="5">
        <f t="shared" si="337"/>
        <v>0</v>
      </c>
      <c r="M3085" s="137">
        <f>'PVWatts Hourly Results (1)'!L3096/1000</f>
        <v>0</v>
      </c>
      <c r="N3085" s="3">
        <f>'PVWatts Hourly Results (2)'!L3096/1000</f>
        <v>0</v>
      </c>
      <c r="O3085" s="3">
        <f>'PVWatts Hourly Results (3)'!L3096/1000</f>
        <v>0</v>
      </c>
      <c r="P3085" s="3">
        <f>'PVWatts Hourly Results (4)'!L3096/1000</f>
        <v>0</v>
      </c>
      <c r="Q3085" s="130">
        <f>'PVWatts Hourly Results (5)'!L3096/1000</f>
        <v>0</v>
      </c>
    </row>
    <row r="3086" spans="2:17" x14ac:dyDescent="0.25">
      <c r="B3086" s="8">
        <v>5</v>
      </c>
      <c r="C3086" s="9">
        <v>8</v>
      </c>
      <c r="D3086" s="134">
        <f>'PVWatts Hourly Results (1)'!C3097</f>
        <v>0</v>
      </c>
      <c r="E3086" s="127">
        <f>DATE(YEAR(Inputs!$D$5),Summary!B3086,Summary!C3086)+TIME(D3086,0,0)</f>
        <v>129</v>
      </c>
      <c r="F3086" s="4">
        <f t="shared" si="333"/>
        <v>0</v>
      </c>
      <c r="G3086" s="4">
        <f t="shared" si="331"/>
        <v>3</v>
      </c>
      <c r="H3086" s="4">
        <f t="shared" si="334"/>
        <v>1</v>
      </c>
      <c r="I3086" s="4">
        <f t="shared" si="335"/>
        <v>0</v>
      </c>
      <c r="J3086" s="4">
        <f t="shared" si="336"/>
        <v>0</v>
      </c>
      <c r="K3086" s="4">
        <f t="shared" si="332"/>
        <v>0</v>
      </c>
      <c r="L3086" s="5">
        <f t="shared" si="337"/>
        <v>0</v>
      </c>
      <c r="M3086" s="137">
        <f>'PVWatts Hourly Results (1)'!L3097/1000</f>
        <v>0</v>
      </c>
      <c r="N3086" s="3">
        <f>'PVWatts Hourly Results (2)'!L3097/1000</f>
        <v>0</v>
      </c>
      <c r="O3086" s="3">
        <f>'PVWatts Hourly Results (3)'!L3097/1000</f>
        <v>0</v>
      </c>
      <c r="P3086" s="3">
        <f>'PVWatts Hourly Results (4)'!L3097/1000</f>
        <v>0</v>
      </c>
      <c r="Q3086" s="130">
        <f>'PVWatts Hourly Results (5)'!L3097/1000</f>
        <v>0</v>
      </c>
    </row>
    <row r="3087" spans="2:17" x14ac:dyDescent="0.25">
      <c r="B3087" s="8">
        <v>5</v>
      </c>
      <c r="C3087" s="9">
        <v>8</v>
      </c>
      <c r="D3087" s="134">
        <f>'PVWatts Hourly Results (1)'!C3098</f>
        <v>0</v>
      </c>
      <c r="E3087" s="127">
        <f>DATE(YEAR(Inputs!$D$5),Summary!B3087,Summary!C3087)+TIME(D3087,0,0)</f>
        <v>129</v>
      </c>
      <c r="F3087" s="4">
        <f t="shared" si="333"/>
        <v>0</v>
      </c>
      <c r="G3087" s="4">
        <f t="shared" si="331"/>
        <v>3</v>
      </c>
      <c r="H3087" s="4">
        <f t="shared" si="334"/>
        <v>1</v>
      </c>
      <c r="I3087" s="4">
        <f t="shared" si="335"/>
        <v>0</v>
      </c>
      <c r="J3087" s="4">
        <f t="shared" si="336"/>
        <v>0</v>
      </c>
      <c r="K3087" s="4">
        <f t="shared" si="332"/>
        <v>0</v>
      </c>
      <c r="L3087" s="5">
        <f t="shared" si="337"/>
        <v>0</v>
      </c>
      <c r="M3087" s="137">
        <f>'PVWatts Hourly Results (1)'!L3098/1000</f>
        <v>0</v>
      </c>
      <c r="N3087" s="3">
        <f>'PVWatts Hourly Results (2)'!L3098/1000</f>
        <v>0</v>
      </c>
      <c r="O3087" s="3">
        <f>'PVWatts Hourly Results (3)'!L3098/1000</f>
        <v>0</v>
      </c>
      <c r="P3087" s="3">
        <f>'PVWatts Hourly Results (4)'!L3098/1000</f>
        <v>0</v>
      </c>
      <c r="Q3087" s="130">
        <f>'PVWatts Hourly Results (5)'!L3098/1000</f>
        <v>0</v>
      </c>
    </row>
    <row r="3088" spans="2:17" x14ac:dyDescent="0.25">
      <c r="B3088" s="8">
        <v>5</v>
      </c>
      <c r="C3088" s="9">
        <v>8</v>
      </c>
      <c r="D3088" s="134">
        <f>'PVWatts Hourly Results (1)'!C3099</f>
        <v>0</v>
      </c>
      <c r="E3088" s="127">
        <f>DATE(YEAR(Inputs!$D$5),Summary!B3088,Summary!C3088)+TIME(D3088,0,0)</f>
        <v>129</v>
      </c>
      <c r="F3088" s="4">
        <f t="shared" si="333"/>
        <v>0</v>
      </c>
      <c r="G3088" s="4">
        <f t="shared" si="331"/>
        <v>3</v>
      </c>
      <c r="H3088" s="4">
        <f t="shared" si="334"/>
        <v>1</v>
      </c>
      <c r="I3088" s="4">
        <f t="shared" si="335"/>
        <v>0</v>
      </c>
      <c r="J3088" s="4">
        <f t="shared" si="336"/>
        <v>0</v>
      </c>
      <c r="K3088" s="4">
        <f t="shared" si="332"/>
        <v>0</v>
      </c>
      <c r="L3088" s="5">
        <f t="shared" si="337"/>
        <v>0</v>
      </c>
      <c r="M3088" s="137">
        <f>'PVWatts Hourly Results (1)'!L3099/1000</f>
        <v>0</v>
      </c>
      <c r="N3088" s="3">
        <f>'PVWatts Hourly Results (2)'!L3099/1000</f>
        <v>0</v>
      </c>
      <c r="O3088" s="3">
        <f>'PVWatts Hourly Results (3)'!L3099/1000</f>
        <v>0</v>
      </c>
      <c r="P3088" s="3">
        <f>'PVWatts Hourly Results (4)'!L3099/1000</f>
        <v>0</v>
      </c>
      <c r="Q3088" s="130">
        <f>'PVWatts Hourly Results (5)'!L3099/1000</f>
        <v>0</v>
      </c>
    </row>
    <row r="3089" spans="2:17" x14ac:dyDescent="0.25">
      <c r="B3089" s="8">
        <v>5</v>
      </c>
      <c r="C3089" s="9">
        <v>8</v>
      </c>
      <c r="D3089" s="134">
        <f>'PVWatts Hourly Results (1)'!C3100</f>
        <v>0</v>
      </c>
      <c r="E3089" s="127">
        <f>DATE(YEAR(Inputs!$D$5),Summary!B3089,Summary!C3089)+TIME(D3089,0,0)</f>
        <v>129</v>
      </c>
      <c r="F3089" s="4">
        <f t="shared" si="333"/>
        <v>0</v>
      </c>
      <c r="G3089" s="4">
        <f t="shared" si="331"/>
        <v>3</v>
      </c>
      <c r="H3089" s="4">
        <f t="shared" si="334"/>
        <v>1</v>
      </c>
      <c r="I3089" s="4">
        <f t="shared" si="335"/>
        <v>0</v>
      </c>
      <c r="J3089" s="4">
        <f t="shared" si="336"/>
        <v>0</v>
      </c>
      <c r="K3089" s="4">
        <f t="shared" si="332"/>
        <v>0</v>
      </c>
      <c r="L3089" s="5">
        <f t="shared" si="337"/>
        <v>0</v>
      </c>
      <c r="M3089" s="137">
        <f>'PVWatts Hourly Results (1)'!L3100/1000</f>
        <v>0</v>
      </c>
      <c r="N3089" s="3">
        <f>'PVWatts Hourly Results (2)'!L3100/1000</f>
        <v>0</v>
      </c>
      <c r="O3089" s="3">
        <f>'PVWatts Hourly Results (3)'!L3100/1000</f>
        <v>0</v>
      </c>
      <c r="P3089" s="3">
        <f>'PVWatts Hourly Results (4)'!L3100/1000</f>
        <v>0</v>
      </c>
      <c r="Q3089" s="130">
        <f>'PVWatts Hourly Results (5)'!L3100/1000</f>
        <v>0</v>
      </c>
    </row>
    <row r="3090" spans="2:17" x14ac:dyDescent="0.25">
      <c r="B3090" s="8">
        <v>5</v>
      </c>
      <c r="C3090" s="9">
        <v>8</v>
      </c>
      <c r="D3090" s="134">
        <f>'PVWatts Hourly Results (1)'!C3101</f>
        <v>0</v>
      </c>
      <c r="E3090" s="127">
        <f>DATE(YEAR(Inputs!$D$5),Summary!B3090,Summary!C3090)+TIME(D3090,0,0)</f>
        <v>129</v>
      </c>
      <c r="F3090" s="4">
        <f t="shared" si="333"/>
        <v>0</v>
      </c>
      <c r="G3090" s="4">
        <f t="shared" si="331"/>
        <v>3</v>
      </c>
      <c r="H3090" s="4">
        <f t="shared" si="334"/>
        <v>1</v>
      </c>
      <c r="I3090" s="4">
        <f t="shared" si="335"/>
        <v>0</v>
      </c>
      <c r="J3090" s="4">
        <f t="shared" si="336"/>
        <v>0</v>
      </c>
      <c r="K3090" s="4">
        <f t="shared" si="332"/>
        <v>0</v>
      </c>
      <c r="L3090" s="5">
        <f t="shared" si="337"/>
        <v>0</v>
      </c>
      <c r="M3090" s="137">
        <f>'PVWatts Hourly Results (1)'!L3101/1000</f>
        <v>0</v>
      </c>
      <c r="N3090" s="3">
        <f>'PVWatts Hourly Results (2)'!L3101/1000</f>
        <v>0</v>
      </c>
      <c r="O3090" s="3">
        <f>'PVWatts Hourly Results (3)'!L3101/1000</f>
        <v>0</v>
      </c>
      <c r="P3090" s="3">
        <f>'PVWatts Hourly Results (4)'!L3101/1000</f>
        <v>0</v>
      </c>
      <c r="Q3090" s="130">
        <f>'PVWatts Hourly Results (5)'!L3101/1000</f>
        <v>0</v>
      </c>
    </row>
    <row r="3091" spans="2:17" x14ac:dyDescent="0.25">
      <c r="B3091" s="8">
        <v>5</v>
      </c>
      <c r="C3091" s="9">
        <v>8</v>
      </c>
      <c r="D3091" s="134">
        <f>'PVWatts Hourly Results (1)'!C3102</f>
        <v>0</v>
      </c>
      <c r="E3091" s="127">
        <f>DATE(YEAR(Inputs!$D$5),Summary!B3091,Summary!C3091)+TIME(D3091,0,0)</f>
        <v>129</v>
      </c>
      <c r="F3091" s="4">
        <f t="shared" si="333"/>
        <v>0</v>
      </c>
      <c r="G3091" s="4">
        <f t="shared" si="331"/>
        <v>3</v>
      </c>
      <c r="H3091" s="4">
        <f t="shared" si="334"/>
        <v>1</v>
      </c>
      <c r="I3091" s="4">
        <f t="shared" si="335"/>
        <v>0</v>
      </c>
      <c r="J3091" s="4">
        <f t="shared" si="336"/>
        <v>0</v>
      </c>
      <c r="K3091" s="4">
        <f t="shared" si="332"/>
        <v>0</v>
      </c>
      <c r="L3091" s="5">
        <f t="shared" si="337"/>
        <v>0</v>
      </c>
      <c r="M3091" s="137">
        <f>'PVWatts Hourly Results (1)'!L3102/1000</f>
        <v>0</v>
      </c>
      <c r="N3091" s="3">
        <f>'PVWatts Hourly Results (2)'!L3102/1000</f>
        <v>0</v>
      </c>
      <c r="O3091" s="3">
        <f>'PVWatts Hourly Results (3)'!L3102/1000</f>
        <v>0</v>
      </c>
      <c r="P3091" s="3">
        <f>'PVWatts Hourly Results (4)'!L3102/1000</f>
        <v>0</v>
      </c>
      <c r="Q3091" s="130">
        <f>'PVWatts Hourly Results (5)'!L3102/1000</f>
        <v>0</v>
      </c>
    </row>
    <row r="3092" spans="2:17" x14ac:dyDescent="0.25">
      <c r="B3092" s="8">
        <v>5</v>
      </c>
      <c r="C3092" s="9">
        <v>8</v>
      </c>
      <c r="D3092" s="134">
        <f>'PVWatts Hourly Results (1)'!C3103</f>
        <v>0</v>
      </c>
      <c r="E3092" s="127">
        <f>DATE(YEAR(Inputs!$D$5),Summary!B3092,Summary!C3092)+TIME(D3092,0,0)</f>
        <v>129</v>
      </c>
      <c r="F3092" s="4">
        <f t="shared" si="333"/>
        <v>0</v>
      </c>
      <c r="G3092" s="4">
        <f t="shared" si="331"/>
        <v>3</v>
      </c>
      <c r="H3092" s="4">
        <f t="shared" si="334"/>
        <v>1</v>
      </c>
      <c r="I3092" s="4">
        <f t="shared" si="335"/>
        <v>0</v>
      </c>
      <c r="J3092" s="4">
        <f t="shared" si="336"/>
        <v>0</v>
      </c>
      <c r="K3092" s="4">
        <f t="shared" si="332"/>
        <v>0</v>
      </c>
      <c r="L3092" s="5">
        <f t="shared" si="337"/>
        <v>0</v>
      </c>
      <c r="M3092" s="137">
        <f>'PVWatts Hourly Results (1)'!L3103/1000</f>
        <v>0</v>
      </c>
      <c r="N3092" s="3">
        <f>'PVWatts Hourly Results (2)'!L3103/1000</f>
        <v>0</v>
      </c>
      <c r="O3092" s="3">
        <f>'PVWatts Hourly Results (3)'!L3103/1000</f>
        <v>0</v>
      </c>
      <c r="P3092" s="3">
        <f>'PVWatts Hourly Results (4)'!L3103/1000</f>
        <v>0</v>
      </c>
      <c r="Q3092" s="130">
        <f>'PVWatts Hourly Results (5)'!L3103/1000</f>
        <v>0</v>
      </c>
    </row>
    <row r="3093" spans="2:17" x14ac:dyDescent="0.25">
      <c r="B3093" s="8">
        <v>5</v>
      </c>
      <c r="C3093" s="9">
        <v>8</v>
      </c>
      <c r="D3093" s="134">
        <f>'PVWatts Hourly Results (1)'!C3104</f>
        <v>0</v>
      </c>
      <c r="E3093" s="127">
        <f>DATE(YEAR(Inputs!$D$5),Summary!B3093,Summary!C3093)+TIME(D3093,0,0)</f>
        <v>129</v>
      </c>
      <c r="F3093" s="4">
        <f t="shared" si="333"/>
        <v>0</v>
      </c>
      <c r="G3093" s="4">
        <f t="shared" si="331"/>
        <v>3</v>
      </c>
      <c r="H3093" s="4">
        <f t="shared" si="334"/>
        <v>1</v>
      </c>
      <c r="I3093" s="4">
        <f t="shared" si="335"/>
        <v>0</v>
      </c>
      <c r="J3093" s="4">
        <f t="shared" si="336"/>
        <v>0</v>
      </c>
      <c r="K3093" s="4">
        <f t="shared" si="332"/>
        <v>0</v>
      </c>
      <c r="L3093" s="5">
        <f t="shared" si="337"/>
        <v>0</v>
      </c>
      <c r="M3093" s="137">
        <f>'PVWatts Hourly Results (1)'!L3104/1000</f>
        <v>0</v>
      </c>
      <c r="N3093" s="3">
        <f>'PVWatts Hourly Results (2)'!L3104/1000</f>
        <v>0</v>
      </c>
      <c r="O3093" s="3">
        <f>'PVWatts Hourly Results (3)'!L3104/1000</f>
        <v>0</v>
      </c>
      <c r="P3093" s="3">
        <f>'PVWatts Hourly Results (4)'!L3104/1000</f>
        <v>0</v>
      </c>
      <c r="Q3093" s="130">
        <f>'PVWatts Hourly Results (5)'!L3104/1000</f>
        <v>0</v>
      </c>
    </row>
    <row r="3094" spans="2:17" x14ac:dyDescent="0.25">
      <c r="B3094" s="8">
        <v>5</v>
      </c>
      <c r="C3094" s="9">
        <v>9</v>
      </c>
      <c r="D3094" s="134">
        <f>'PVWatts Hourly Results (1)'!C3105</f>
        <v>0</v>
      </c>
      <c r="E3094" s="127">
        <f>DATE(YEAR(Inputs!$D$5),Summary!B3094,Summary!C3094)+TIME(D3094,0,0)</f>
        <v>130</v>
      </c>
      <c r="F3094" s="4">
        <f t="shared" si="333"/>
        <v>0</v>
      </c>
      <c r="G3094" s="4">
        <f t="shared" ref="G3094:G3157" si="338">WEEKDAY(E3094)</f>
        <v>4</v>
      </c>
      <c r="H3094" s="4">
        <f t="shared" si="334"/>
        <v>1</v>
      </c>
      <c r="I3094" s="4">
        <f t="shared" si="335"/>
        <v>0</v>
      </c>
      <c r="J3094" s="4">
        <f t="shared" si="336"/>
        <v>0</v>
      </c>
      <c r="K3094" s="4">
        <f t="shared" ref="K3094:K3157" si="339">IF(OR(AND(B3094=7,C3094=4),AND(B3094=1,C3094=1)),1,0)</f>
        <v>0</v>
      </c>
      <c r="L3094" s="5">
        <f t="shared" si="337"/>
        <v>0</v>
      </c>
      <c r="M3094" s="137">
        <f>'PVWatts Hourly Results (1)'!L3105/1000</f>
        <v>0</v>
      </c>
      <c r="N3094" s="3">
        <f>'PVWatts Hourly Results (2)'!L3105/1000</f>
        <v>0</v>
      </c>
      <c r="O3094" s="3">
        <f>'PVWatts Hourly Results (3)'!L3105/1000</f>
        <v>0</v>
      </c>
      <c r="P3094" s="3">
        <f>'PVWatts Hourly Results (4)'!L3105/1000</f>
        <v>0</v>
      </c>
      <c r="Q3094" s="130">
        <f>'PVWatts Hourly Results (5)'!L3105/1000</f>
        <v>0</v>
      </c>
    </row>
    <row r="3095" spans="2:17" x14ac:dyDescent="0.25">
      <c r="B3095" s="8">
        <v>5</v>
      </c>
      <c r="C3095" s="9">
        <v>9</v>
      </c>
      <c r="D3095" s="134">
        <f>'PVWatts Hourly Results (1)'!C3106</f>
        <v>0</v>
      </c>
      <c r="E3095" s="127">
        <f>DATE(YEAR(Inputs!$D$5),Summary!B3095,Summary!C3095)+TIME(D3095,0,0)</f>
        <v>130</v>
      </c>
      <c r="F3095" s="4">
        <f t="shared" ref="F3095:F3158" si="340">IF(OR(B3095&lt;3,B3095=6,B3095=7,B3095=8),1,0)</f>
        <v>0</v>
      </c>
      <c r="G3095" s="4">
        <f t="shared" si="338"/>
        <v>4</v>
      </c>
      <c r="H3095" s="4">
        <f t="shared" ref="H3095:H3158" si="341">IF(OR(G3095=2,G3095=3,G3095=4,G3095=5,G3095=6),1,0)</f>
        <v>1</v>
      </c>
      <c r="I3095" s="4">
        <f t="shared" ref="I3095:I3158" si="342">IF(AND(B3095&gt;5,B3095&lt;9,D3095&gt;=13,D3095&lt;=16,H3095=1),1,0)</f>
        <v>0</v>
      </c>
      <c r="J3095" s="4">
        <f t="shared" ref="J3095:J3158" si="343">IF(AND(B3095&lt;3,OR(AND(D3095&gt;6,D3095&lt;9),AND(D3095&gt;17,D3095&lt;20)),H3095=1),1,0)</f>
        <v>0</v>
      </c>
      <c r="K3095" s="4">
        <f t="shared" si="339"/>
        <v>0</v>
      </c>
      <c r="L3095" s="5">
        <f t="shared" ref="L3095:L3158" si="344">IFERROR(IF(AND(F3095=1,H3095=1,OR(I3095=1,J3095=1),K3095=0),1,0),"")</f>
        <v>0</v>
      </c>
      <c r="M3095" s="137">
        <f>'PVWatts Hourly Results (1)'!L3106/1000</f>
        <v>0</v>
      </c>
      <c r="N3095" s="3">
        <f>'PVWatts Hourly Results (2)'!L3106/1000</f>
        <v>0</v>
      </c>
      <c r="O3095" s="3">
        <f>'PVWatts Hourly Results (3)'!L3106/1000</f>
        <v>0</v>
      </c>
      <c r="P3095" s="3">
        <f>'PVWatts Hourly Results (4)'!L3106/1000</f>
        <v>0</v>
      </c>
      <c r="Q3095" s="130">
        <f>'PVWatts Hourly Results (5)'!L3106/1000</f>
        <v>0</v>
      </c>
    </row>
    <row r="3096" spans="2:17" x14ac:dyDescent="0.25">
      <c r="B3096" s="8">
        <v>5</v>
      </c>
      <c r="C3096" s="9">
        <v>9</v>
      </c>
      <c r="D3096" s="134">
        <f>'PVWatts Hourly Results (1)'!C3107</f>
        <v>0</v>
      </c>
      <c r="E3096" s="127">
        <f>DATE(YEAR(Inputs!$D$5),Summary!B3096,Summary!C3096)+TIME(D3096,0,0)</f>
        <v>130</v>
      </c>
      <c r="F3096" s="4">
        <f t="shared" si="340"/>
        <v>0</v>
      </c>
      <c r="G3096" s="4">
        <f t="shared" si="338"/>
        <v>4</v>
      </c>
      <c r="H3096" s="4">
        <f t="shared" si="341"/>
        <v>1</v>
      </c>
      <c r="I3096" s="4">
        <f t="shared" si="342"/>
        <v>0</v>
      </c>
      <c r="J3096" s="4">
        <f t="shared" si="343"/>
        <v>0</v>
      </c>
      <c r="K3096" s="4">
        <f t="shared" si="339"/>
        <v>0</v>
      </c>
      <c r="L3096" s="5">
        <f t="shared" si="344"/>
        <v>0</v>
      </c>
      <c r="M3096" s="137">
        <f>'PVWatts Hourly Results (1)'!L3107/1000</f>
        <v>0</v>
      </c>
      <c r="N3096" s="3">
        <f>'PVWatts Hourly Results (2)'!L3107/1000</f>
        <v>0</v>
      </c>
      <c r="O3096" s="3">
        <f>'PVWatts Hourly Results (3)'!L3107/1000</f>
        <v>0</v>
      </c>
      <c r="P3096" s="3">
        <f>'PVWatts Hourly Results (4)'!L3107/1000</f>
        <v>0</v>
      </c>
      <c r="Q3096" s="130">
        <f>'PVWatts Hourly Results (5)'!L3107/1000</f>
        <v>0</v>
      </c>
    </row>
    <row r="3097" spans="2:17" x14ac:dyDescent="0.25">
      <c r="B3097" s="8">
        <v>5</v>
      </c>
      <c r="C3097" s="9">
        <v>9</v>
      </c>
      <c r="D3097" s="134">
        <f>'PVWatts Hourly Results (1)'!C3108</f>
        <v>0</v>
      </c>
      <c r="E3097" s="127">
        <f>DATE(YEAR(Inputs!$D$5),Summary!B3097,Summary!C3097)+TIME(D3097,0,0)</f>
        <v>130</v>
      </c>
      <c r="F3097" s="4">
        <f t="shared" si="340"/>
        <v>0</v>
      </c>
      <c r="G3097" s="4">
        <f t="shared" si="338"/>
        <v>4</v>
      </c>
      <c r="H3097" s="4">
        <f t="shared" si="341"/>
        <v>1</v>
      </c>
      <c r="I3097" s="4">
        <f t="shared" si="342"/>
        <v>0</v>
      </c>
      <c r="J3097" s="4">
        <f t="shared" si="343"/>
        <v>0</v>
      </c>
      <c r="K3097" s="4">
        <f t="shared" si="339"/>
        <v>0</v>
      </c>
      <c r="L3097" s="5">
        <f t="shared" si="344"/>
        <v>0</v>
      </c>
      <c r="M3097" s="137">
        <f>'PVWatts Hourly Results (1)'!L3108/1000</f>
        <v>0</v>
      </c>
      <c r="N3097" s="3">
        <f>'PVWatts Hourly Results (2)'!L3108/1000</f>
        <v>0</v>
      </c>
      <c r="O3097" s="3">
        <f>'PVWatts Hourly Results (3)'!L3108/1000</f>
        <v>0</v>
      </c>
      <c r="P3097" s="3">
        <f>'PVWatts Hourly Results (4)'!L3108/1000</f>
        <v>0</v>
      </c>
      <c r="Q3097" s="130">
        <f>'PVWatts Hourly Results (5)'!L3108/1000</f>
        <v>0</v>
      </c>
    </row>
    <row r="3098" spans="2:17" x14ac:dyDescent="0.25">
      <c r="B3098" s="8">
        <v>5</v>
      </c>
      <c r="C3098" s="9">
        <v>9</v>
      </c>
      <c r="D3098" s="134">
        <f>'PVWatts Hourly Results (1)'!C3109</f>
        <v>0</v>
      </c>
      <c r="E3098" s="127">
        <f>DATE(YEAR(Inputs!$D$5),Summary!B3098,Summary!C3098)+TIME(D3098,0,0)</f>
        <v>130</v>
      </c>
      <c r="F3098" s="4">
        <f t="shared" si="340"/>
        <v>0</v>
      </c>
      <c r="G3098" s="4">
        <f t="shared" si="338"/>
        <v>4</v>
      </c>
      <c r="H3098" s="4">
        <f t="shared" si="341"/>
        <v>1</v>
      </c>
      <c r="I3098" s="4">
        <f t="shared" si="342"/>
        <v>0</v>
      </c>
      <c r="J3098" s="4">
        <f t="shared" si="343"/>
        <v>0</v>
      </c>
      <c r="K3098" s="4">
        <f t="shared" si="339"/>
        <v>0</v>
      </c>
      <c r="L3098" s="5">
        <f t="shared" si="344"/>
        <v>0</v>
      </c>
      <c r="M3098" s="137">
        <f>'PVWatts Hourly Results (1)'!L3109/1000</f>
        <v>0</v>
      </c>
      <c r="N3098" s="3">
        <f>'PVWatts Hourly Results (2)'!L3109/1000</f>
        <v>0</v>
      </c>
      <c r="O3098" s="3">
        <f>'PVWatts Hourly Results (3)'!L3109/1000</f>
        <v>0</v>
      </c>
      <c r="P3098" s="3">
        <f>'PVWatts Hourly Results (4)'!L3109/1000</f>
        <v>0</v>
      </c>
      <c r="Q3098" s="130">
        <f>'PVWatts Hourly Results (5)'!L3109/1000</f>
        <v>0</v>
      </c>
    </row>
    <row r="3099" spans="2:17" x14ac:dyDescent="0.25">
      <c r="B3099" s="8">
        <v>5</v>
      </c>
      <c r="C3099" s="9">
        <v>9</v>
      </c>
      <c r="D3099" s="134">
        <f>'PVWatts Hourly Results (1)'!C3110</f>
        <v>0</v>
      </c>
      <c r="E3099" s="127">
        <f>DATE(YEAR(Inputs!$D$5),Summary!B3099,Summary!C3099)+TIME(D3099,0,0)</f>
        <v>130</v>
      </c>
      <c r="F3099" s="4">
        <f t="shared" si="340"/>
        <v>0</v>
      </c>
      <c r="G3099" s="4">
        <f t="shared" si="338"/>
        <v>4</v>
      </c>
      <c r="H3099" s="4">
        <f t="shared" si="341"/>
        <v>1</v>
      </c>
      <c r="I3099" s="4">
        <f t="shared" si="342"/>
        <v>0</v>
      </c>
      <c r="J3099" s="4">
        <f t="shared" si="343"/>
        <v>0</v>
      </c>
      <c r="K3099" s="4">
        <f t="shared" si="339"/>
        <v>0</v>
      </c>
      <c r="L3099" s="5">
        <f t="shared" si="344"/>
        <v>0</v>
      </c>
      <c r="M3099" s="137">
        <f>'PVWatts Hourly Results (1)'!L3110/1000</f>
        <v>0</v>
      </c>
      <c r="N3099" s="3">
        <f>'PVWatts Hourly Results (2)'!L3110/1000</f>
        <v>0</v>
      </c>
      <c r="O3099" s="3">
        <f>'PVWatts Hourly Results (3)'!L3110/1000</f>
        <v>0</v>
      </c>
      <c r="P3099" s="3">
        <f>'PVWatts Hourly Results (4)'!L3110/1000</f>
        <v>0</v>
      </c>
      <c r="Q3099" s="130">
        <f>'PVWatts Hourly Results (5)'!L3110/1000</f>
        <v>0</v>
      </c>
    </row>
    <row r="3100" spans="2:17" x14ac:dyDescent="0.25">
      <c r="B3100" s="8">
        <v>5</v>
      </c>
      <c r="C3100" s="9">
        <v>9</v>
      </c>
      <c r="D3100" s="134">
        <f>'PVWatts Hourly Results (1)'!C3111</f>
        <v>0</v>
      </c>
      <c r="E3100" s="127">
        <f>DATE(YEAR(Inputs!$D$5),Summary!B3100,Summary!C3100)+TIME(D3100,0,0)</f>
        <v>130</v>
      </c>
      <c r="F3100" s="4">
        <f t="shared" si="340"/>
        <v>0</v>
      </c>
      <c r="G3100" s="4">
        <f t="shared" si="338"/>
        <v>4</v>
      </c>
      <c r="H3100" s="4">
        <f t="shared" si="341"/>
        <v>1</v>
      </c>
      <c r="I3100" s="4">
        <f t="shared" si="342"/>
        <v>0</v>
      </c>
      <c r="J3100" s="4">
        <f t="shared" si="343"/>
        <v>0</v>
      </c>
      <c r="K3100" s="4">
        <f t="shared" si="339"/>
        <v>0</v>
      </c>
      <c r="L3100" s="5">
        <f t="shared" si="344"/>
        <v>0</v>
      </c>
      <c r="M3100" s="137">
        <f>'PVWatts Hourly Results (1)'!L3111/1000</f>
        <v>0</v>
      </c>
      <c r="N3100" s="3">
        <f>'PVWatts Hourly Results (2)'!L3111/1000</f>
        <v>0</v>
      </c>
      <c r="O3100" s="3">
        <f>'PVWatts Hourly Results (3)'!L3111/1000</f>
        <v>0</v>
      </c>
      <c r="P3100" s="3">
        <f>'PVWatts Hourly Results (4)'!L3111/1000</f>
        <v>0</v>
      </c>
      <c r="Q3100" s="130">
        <f>'PVWatts Hourly Results (5)'!L3111/1000</f>
        <v>0</v>
      </c>
    </row>
    <row r="3101" spans="2:17" x14ac:dyDescent="0.25">
      <c r="B3101" s="8">
        <v>5</v>
      </c>
      <c r="C3101" s="9">
        <v>9</v>
      </c>
      <c r="D3101" s="134">
        <f>'PVWatts Hourly Results (1)'!C3112</f>
        <v>0</v>
      </c>
      <c r="E3101" s="127">
        <f>DATE(YEAR(Inputs!$D$5),Summary!B3101,Summary!C3101)+TIME(D3101,0,0)</f>
        <v>130</v>
      </c>
      <c r="F3101" s="4">
        <f t="shared" si="340"/>
        <v>0</v>
      </c>
      <c r="G3101" s="4">
        <f t="shared" si="338"/>
        <v>4</v>
      </c>
      <c r="H3101" s="4">
        <f t="shared" si="341"/>
        <v>1</v>
      </c>
      <c r="I3101" s="4">
        <f t="shared" si="342"/>
        <v>0</v>
      </c>
      <c r="J3101" s="4">
        <f t="shared" si="343"/>
        <v>0</v>
      </c>
      <c r="K3101" s="4">
        <f t="shared" si="339"/>
        <v>0</v>
      </c>
      <c r="L3101" s="5">
        <f t="shared" si="344"/>
        <v>0</v>
      </c>
      <c r="M3101" s="137">
        <f>'PVWatts Hourly Results (1)'!L3112/1000</f>
        <v>0</v>
      </c>
      <c r="N3101" s="3">
        <f>'PVWatts Hourly Results (2)'!L3112/1000</f>
        <v>0</v>
      </c>
      <c r="O3101" s="3">
        <f>'PVWatts Hourly Results (3)'!L3112/1000</f>
        <v>0</v>
      </c>
      <c r="P3101" s="3">
        <f>'PVWatts Hourly Results (4)'!L3112/1000</f>
        <v>0</v>
      </c>
      <c r="Q3101" s="130">
        <f>'PVWatts Hourly Results (5)'!L3112/1000</f>
        <v>0</v>
      </c>
    </row>
    <row r="3102" spans="2:17" x14ac:dyDescent="0.25">
      <c r="B3102" s="8">
        <v>5</v>
      </c>
      <c r="C3102" s="9">
        <v>9</v>
      </c>
      <c r="D3102" s="134">
        <f>'PVWatts Hourly Results (1)'!C3113</f>
        <v>0</v>
      </c>
      <c r="E3102" s="127">
        <f>DATE(YEAR(Inputs!$D$5),Summary!B3102,Summary!C3102)+TIME(D3102,0,0)</f>
        <v>130</v>
      </c>
      <c r="F3102" s="4">
        <f t="shared" si="340"/>
        <v>0</v>
      </c>
      <c r="G3102" s="4">
        <f t="shared" si="338"/>
        <v>4</v>
      </c>
      <c r="H3102" s="4">
        <f t="shared" si="341"/>
        <v>1</v>
      </c>
      <c r="I3102" s="4">
        <f t="shared" si="342"/>
        <v>0</v>
      </c>
      <c r="J3102" s="4">
        <f t="shared" si="343"/>
        <v>0</v>
      </c>
      <c r="K3102" s="4">
        <f t="shared" si="339"/>
        <v>0</v>
      </c>
      <c r="L3102" s="5">
        <f t="shared" si="344"/>
        <v>0</v>
      </c>
      <c r="M3102" s="137">
        <f>'PVWatts Hourly Results (1)'!L3113/1000</f>
        <v>0</v>
      </c>
      <c r="N3102" s="3">
        <f>'PVWatts Hourly Results (2)'!L3113/1000</f>
        <v>0</v>
      </c>
      <c r="O3102" s="3">
        <f>'PVWatts Hourly Results (3)'!L3113/1000</f>
        <v>0</v>
      </c>
      <c r="P3102" s="3">
        <f>'PVWatts Hourly Results (4)'!L3113/1000</f>
        <v>0</v>
      </c>
      <c r="Q3102" s="130">
        <f>'PVWatts Hourly Results (5)'!L3113/1000</f>
        <v>0</v>
      </c>
    </row>
    <row r="3103" spans="2:17" x14ac:dyDescent="0.25">
      <c r="B3103" s="8">
        <v>5</v>
      </c>
      <c r="C3103" s="9">
        <v>9</v>
      </c>
      <c r="D3103" s="134">
        <f>'PVWatts Hourly Results (1)'!C3114</f>
        <v>0</v>
      </c>
      <c r="E3103" s="127">
        <f>DATE(YEAR(Inputs!$D$5),Summary!B3103,Summary!C3103)+TIME(D3103,0,0)</f>
        <v>130</v>
      </c>
      <c r="F3103" s="4">
        <f t="shared" si="340"/>
        <v>0</v>
      </c>
      <c r="G3103" s="4">
        <f t="shared" si="338"/>
        <v>4</v>
      </c>
      <c r="H3103" s="4">
        <f t="shared" si="341"/>
        <v>1</v>
      </c>
      <c r="I3103" s="4">
        <f t="shared" si="342"/>
        <v>0</v>
      </c>
      <c r="J3103" s="4">
        <f t="shared" si="343"/>
        <v>0</v>
      </c>
      <c r="K3103" s="4">
        <f t="shared" si="339"/>
        <v>0</v>
      </c>
      <c r="L3103" s="5">
        <f t="shared" si="344"/>
        <v>0</v>
      </c>
      <c r="M3103" s="137">
        <f>'PVWatts Hourly Results (1)'!L3114/1000</f>
        <v>0</v>
      </c>
      <c r="N3103" s="3">
        <f>'PVWatts Hourly Results (2)'!L3114/1000</f>
        <v>0</v>
      </c>
      <c r="O3103" s="3">
        <f>'PVWatts Hourly Results (3)'!L3114/1000</f>
        <v>0</v>
      </c>
      <c r="P3103" s="3">
        <f>'PVWatts Hourly Results (4)'!L3114/1000</f>
        <v>0</v>
      </c>
      <c r="Q3103" s="130">
        <f>'PVWatts Hourly Results (5)'!L3114/1000</f>
        <v>0</v>
      </c>
    </row>
    <row r="3104" spans="2:17" x14ac:dyDescent="0.25">
      <c r="B3104" s="8">
        <v>5</v>
      </c>
      <c r="C3104" s="9">
        <v>9</v>
      </c>
      <c r="D3104" s="134">
        <f>'PVWatts Hourly Results (1)'!C3115</f>
        <v>0</v>
      </c>
      <c r="E3104" s="127">
        <f>DATE(YEAR(Inputs!$D$5),Summary!B3104,Summary!C3104)+TIME(D3104,0,0)</f>
        <v>130</v>
      </c>
      <c r="F3104" s="4">
        <f t="shared" si="340"/>
        <v>0</v>
      </c>
      <c r="G3104" s="4">
        <f t="shared" si="338"/>
        <v>4</v>
      </c>
      <c r="H3104" s="4">
        <f t="shared" si="341"/>
        <v>1</v>
      </c>
      <c r="I3104" s="4">
        <f t="shared" si="342"/>
        <v>0</v>
      </c>
      <c r="J3104" s="4">
        <f t="shared" si="343"/>
        <v>0</v>
      </c>
      <c r="K3104" s="4">
        <f t="shared" si="339"/>
        <v>0</v>
      </c>
      <c r="L3104" s="5">
        <f t="shared" si="344"/>
        <v>0</v>
      </c>
      <c r="M3104" s="137">
        <f>'PVWatts Hourly Results (1)'!L3115/1000</f>
        <v>0</v>
      </c>
      <c r="N3104" s="3">
        <f>'PVWatts Hourly Results (2)'!L3115/1000</f>
        <v>0</v>
      </c>
      <c r="O3104" s="3">
        <f>'PVWatts Hourly Results (3)'!L3115/1000</f>
        <v>0</v>
      </c>
      <c r="P3104" s="3">
        <f>'PVWatts Hourly Results (4)'!L3115/1000</f>
        <v>0</v>
      </c>
      <c r="Q3104" s="130">
        <f>'PVWatts Hourly Results (5)'!L3115/1000</f>
        <v>0</v>
      </c>
    </row>
    <row r="3105" spans="2:17" x14ac:dyDescent="0.25">
      <c r="B3105" s="8">
        <v>5</v>
      </c>
      <c r="C3105" s="9">
        <v>9</v>
      </c>
      <c r="D3105" s="134">
        <f>'PVWatts Hourly Results (1)'!C3116</f>
        <v>0</v>
      </c>
      <c r="E3105" s="127">
        <f>DATE(YEAR(Inputs!$D$5),Summary!B3105,Summary!C3105)+TIME(D3105,0,0)</f>
        <v>130</v>
      </c>
      <c r="F3105" s="4">
        <f t="shared" si="340"/>
        <v>0</v>
      </c>
      <c r="G3105" s="4">
        <f t="shared" si="338"/>
        <v>4</v>
      </c>
      <c r="H3105" s="4">
        <f t="shared" si="341"/>
        <v>1</v>
      </c>
      <c r="I3105" s="4">
        <f t="shared" si="342"/>
        <v>0</v>
      </c>
      <c r="J3105" s="4">
        <f t="shared" si="343"/>
        <v>0</v>
      </c>
      <c r="K3105" s="4">
        <f t="shared" si="339"/>
        <v>0</v>
      </c>
      <c r="L3105" s="5">
        <f t="shared" si="344"/>
        <v>0</v>
      </c>
      <c r="M3105" s="137">
        <f>'PVWatts Hourly Results (1)'!L3116/1000</f>
        <v>0</v>
      </c>
      <c r="N3105" s="3">
        <f>'PVWatts Hourly Results (2)'!L3116/1000</f>
        <v>0</v>
      </c>
      <c r="O3105" s="3">
        <f>'PVWatts Hourly Results (3)'!L3116/1000</f>
        <v>0</v>
      </c>
      <c r="P3105" s="3">
        <f>'PVWatts Hourly Results (4)'!L3116/1000</f>
        <v>0</v>
      </c>
      <c r="Q3105" s="130">
        <f>'PVWatts Hourly Results (5)'!L3116/1000</f>
        <v>0</v>
      </c>
    </row>
    <row r="3106" spans="2:17" x14ac:dyDescent="0.25">
      <c r="B3106" s="8">
        <v>5</v>
      </c>
      <c r="C3106" s="9">
        <v>9</v>
      </c>
      <c r="D3106" s="134">
        <f>'PVWatts Hourly Results (1)'!C3117</f>
        <v>0</v>
      </c>
      <c r="E3106" s="127">
        <f>DATE(YEAR(Inputs!$D$5),Summary!B3106,Summary!C3106)+TIME(D3106,0,0)</f>
        <v>130</v>
      </c>
      <c r="F3106" s="4">
        <f t="shared" si="340"/>
        <v>0</v>
      </c>
      <c r="G3106" s="4">
        <f t="shared" si="338"/>
        <v>4</v>
      </c>
      <c r="H3106" s="4">
        <f t="shared" si="341"/>
        <v>1</v>
      </c>
      <c r="I3106" s="4">
        <f t="shared" si="342"/>
        <v>0</v>
      </c>
      <c r="J3106" s="4">
        <f t="shared" si="343"/>
        <v>0</v>
      </c>
      <c r="K3106" s="4">
        <f t="shared" si="339"/>
        <v>0</v>
      </c>
      <c r="L3106" s="5">
        <f t="shared" si="344"/>
        <v>0</v>
      </c>
      <c r="M3106" s="137">
        <f>'PVWatts Hourly Results (1)'!L3117/1000</f>
        <v>0</v>
      </c>
      <c r="N3106" s="3">
        <f>'PVWatts Hourly Results (2)'!L3117/1000</f>
        <v>0</v>
      </c>
      <c r="O3106" s="3">
        <f>'PVWatts Hourly Results (3)'!L3117/1000</f>
        <v>0</v>
      </c>
      <c r="P3106" s="3">
        <f>'PVWatts Hourly Results (4)'!L3117/1000</f>
        <v>0</v>
      </c>
      <c r="Q3106" s="130">
        <f>'PVWatts Hourly Results (5)'!L3117/1000</f>
        <v>0</v>
      </c>
    </row>
    <row r="3107" spans="2:17" x14ac:dyDescent="0.25">
      <c r="B3107" s="8">
        <v>5</v>
      </c>
      <c r="C3107" s="9">
        <v>9</v>
      </c>
      <c r="D3107" s="134">
        <f>'PVWatts Hourly Results (1)'!C3118</f>
        <v>0</v>
      </c>
      <c r="E3107" s="127">
        <f>DATE(YEAR(Inputs!$D$5),Summary!B3107,Summary!C3107)+TIME(D3107,0,0)</f>
        <v>130</v>
      </c>
      <c r="F3107" s="4">
        <f t="shared" si="340"/>
        <v>0</v>
      </c>
      <c r="G3107" s="4">
        <f t="shared" si="338"/>
        <v>4</v>
      </c>
      <c r="H3107" s="4">
        <f t="shared" si="341"/>
        <v>1</v>
      </c>
      <c r="I3107" s="4">
        <f t="shared" si="342"/>
        <v>0</v>
      </c>
      <c r="J3107" s="4">
        <f t="shared" si="343"/>
        <v>0</v>
      </c>
      <c r="K3107" s="4">
        <f t="shared" si="339"/>
        <v>0</v>
      </c>
      <c r="L3107" s="5">
        <f t="shared" si="344"/>
        <v>0</v>
      </c>
      <c r="M3107" s="137">
        <f>'PVWatts Hourly Results (1)'!L3118/1000</f>
        <v>0</v>
      </c>
      <c r="N3107" s="3">
        <f>'PVWatts Hourly Results (2)'!L3118/1000</f>
        <v>0</v>
      </c>
      <c r="O3107" s="3">
        <f>'PVWatts Hourly Results (3)'!L3118/1000</f>
        <v>0</v>
      </c>
      <c r="P3107" s="3">
        <f>'PVWatts Hourly Results (4)'!L3118/1000</f>
        <v>0</v>
      </c>
      <c r="Q3107" s="130">
        <f>'PVWatts Hourly Results (5)'!L3118/1000</f>
        <v>0</v>
      </c>
    </row>
    <row r="3108" spans="2:17" x14ac:dyDescent="0.25">
      <c r="B3108" s="8">
        <v>5</v>
      </c>
      <c r="C3108" s="9">
        <v>9</v>
      </c>
      <c r="D3108" s="134">
        <f>'PVWatts Hourly Results (1)'!C3119</f>
        <v>0</v>
      </c>
      <c r="E3108" s="127">
        <f>DATE(YEAR(Inputs!$D$5),Summary!B3108,Summary!C3108)+TIME(D3108,0,0)</f>
        <v>130</v>
      </c>
      <c r="F3108" s="4">
        <f t="shared" si="340"/>
        <v>0</v>
      </c>
      <c r="G3108" s="4">
        <f t="shared" si="338"/>
        <v>4</v>
      </c>
      <c r="H3108" s="4">
        <f t="shared" si="341"/>
        <v>1</v>
      </c>
      <c r="I3108" s="4">
        <f t="shared" si="342"/>
        <v>0</v>
      </c>
      <c r="J3108" s="4">
        <f t="shared" si="343"/>
        <v>0</v>
      </c>
      <c r="K3108" s="4">
        <f t="shared" si="339"/>
        <v>0</v>
      </c>
      <c r="L3108" s="5">
        <f t="shared" si="344"/>
        <v>0</v>
      </c>
      <c r="M3108" s="137">
        <f>'PVWatts Hourly Results (1)'!L3119/1000</f>
        <v>0</v>
      </c>
      <c r="N3108" s="3">
        <f>'PVWatts Hourly Results (2)'!L3119/1000</f>
        <v>0</v>
      </c>
      <c r="O3108" s="3">
        <f>'PVWatts Hourly Results (3)'!L3119/1000</f>
        <v>0</v>
      </c>
      <c r="P3108" s="3">
        <f>'PVWatts Hourly Results (4)'!L3119/1000</f>
        <v>0</v>
      </c>
      <c r="Q3108" s="130">
        <f>'PVWatts Hourly Results (5)'!L3119/1000</f>
        <v>0</v>
      </c>
    </row>
    <row r="3109" spans="2:17" x14ac:dyDescent="0.25">
      <c r="B3109" s="8">
        <v>5</v>
      </c>
      <c r="C3109" s="9">
        <v>9</v>
      </c>
      <c r="D3109" s="134">
        <f>'PVWatts Hourly Results (1)'!C3120</f>
        <v>0</v>
      </c>
      <c r="E3109" s="127">
        <f>DATE(YEAR(Inputs!$D$5),Summary!B3109,Summary!C3109)+TIME(D3109,0,0)</f>
        <v>130</v>
      </c>
      <c r="F3109" s="4">
        <f t="shared" si="340"/>
        <v>0</v>
      </c>
      <c r="G3109" s="4">
        <f t="shared" si="338"/>
        <v>4</v>
      </c>
      <c r="H3109" s="4">
        <f t="shared" si="341"/>
        <v>1</v>
      </c>
      <c r="I3109" s="4">
        <f t="shared" si="342"/>
        <v>0</v>
      </c>
      <c r="J3109" s="4">
        <f t="shared" si="343"/>
        <v>0</v>
      </c>
      <c r="K3109" s="4">
        <f t="shared" si="339"/>
        <v>0</v>
      </c>
      <c r="L3109" s="5">
        <f t="shared" si="344"/>
        <v>0</v>
      </c>
      <c r="M3109" s="137">
        <f>'PVWatts Hourly Results (1)'!L3120/1000</f>
        <v>0</v>
      </c>
      <c r="N3109" s="3">
        <f>'PVWatts Hourly Results (2)'!L3120/1000</f>
        <v>0</v>
      </c>
      <c r="O3109" s="3">
        <f>'PVWatts Hourly Results (3)'!L3120/1000</f>
        <v>0</v>
      </c>
      <c r="P3109" s="3">
        <f>'PVWatts Hourly Results (4)'!L3120/1000</f>
        <v>0</v>
      </c>
      <c r="Q3109" s="130">
        <f>'PVWatts Hourly Results (5)'!L3120/1000</f>
        <v>0</v>
      </c>
    </row>
    <row r="3110" spans="2:17" x14ac:dyDescent="0.25">
      <c r="B3110" s="8">
        <v>5</v>
      </c>
      <c r="C3110" s="9">
        <v>9</v>
      </c>
      <c r="D3110" s="134">
        <f>'PVWatts Hourly Results (1)'!C3121</f>
        <v>0</v>
      </c>
      <c r="E3110" s="127">
        <f>DATE(YEAR(Inputs!$D$5),Summary!B3110,Summary!C3110)+TIME(D3110,0,0)</f>
        <v>130</v>
      </c>
      <c r="F3110" s="4">
        <f t="shared" si="340"/>
        <v>0</v>
      </c>
      <c r="G3110" s="4">
        <f t="shared" si="338"/>
        <v>4</v>
      </c>
      <c r="H3110" s="4">
        <f t="shared" si="341"/>
        <v>1</v>
      </c>
      <c r="I3110" s="4">
        <f t="shared" si="342"/>
        <v>0</v>
      </c>
      <c r="J3110" s="4">
        <f t="shared" si="343"/>
        <v>0</v>
      </c>
      <c r="K3110" s="4">
        <f t="shared" si="339"/>
        <v>0</v>
      </c>
      <c r="L3110" s="5">
        <f t="shared" si="344"/>
        <v>0</v>
      </c>
      <c r="M3110" s="137">
        <f>'PVWatts Hourly Results (1)'!L3121/1000</f>
        <v>0</v>
      </c>
      <c r="N3110" s="3">
        <f>'PVWatts Hourly Results (2)'!L3121/1000</f>
        <v>0</v>
      </c>
      <c r="O3110" s="3">
        <f>'PVWatts Hourly Results (3)'!L3121/1000</f>
        <v>0</v>
      </c>
      <c r="P3110" s="3">
        <f>'PVWatts Hourly Results (4)'!L3121/1000</f>
        <v>0</v>
      </c>
      <c r="Q3110" s="130">
        <f>'PVWatts Hourly Results (5)'!L3121/1000</f>
        <v>0</v>
      </c>
    </row>
    <row r="3111" spans="2:17" x14ac:dyDescent="0.25">
      <c r="B3111" s="8">
        <v>5</v>
      </c>
      <c r="C3111" s="9">
        <v>9</v>
      </c>
      <c r="D3111" s="134">
        <f>'PVWatts Hourly Results (1)'!C3122</f>
        <v>0</v>
      </c>
      <c r="E3111" s="127">
        <f>DATE(YEAR(Inputs!$D$5),Summary!B3111,Summary!C3111)+TIME(D3111,0,0)</f>
        <v>130</v>
      </c>
      <c r="F3111" s="4">
        <f t="shared" si="340"/>
        <v>0</v>
      </c>
      <c r="G3111" s="4">
        <f t="shared" si="338"/>
        <v>4</v>
      </c>
      <c r="H3111" s="4">
        <f t="shared" si="341"/>
        <v>1</v>
      </c>
      <c r="I3111" s="4">
        <f t="shared" si="342"/>
        <v>0</v>
      </c>
      <c r="J3111" s="4">
        <f t="shared" si="343"/>
        <v>0</v>
      </c>
      <c r="K3111" s="4">
        <f t="shared" si="339"/>
        <v>0</v>
      </c>
      <c r="L3111" s="5">
        <f t="shared" si="344"/>
        <v>0</v>
      </c>
      <c r="M3111" s="137">
        <f>'PVWatts Hourly Results (1)'!L3122/1000</f>
        <v>0</v>
      </c>
      <c r="N3111" s="3">
        <f>'PVWatts Hourly Results (2)'!L3122/1000</f>
        <v>0</v>
      </c>
      <c r="O3111" s="3">
        <f>'PVWatts Hourly Results (3)'!L3122/1000</f>
        <v>0</v>
      </c>
      <c r="P3111" s="3">
        <f>'PVWatts Hourly Results (4)'!L3122/1000</f>
        <v>0</v>
      </c>
      <c r="Q3111" s="130">
        <f>'PVWatts Hourly Results (5)'!L3122/1000</f>
        <v>0</v>
      </c>
    </row>
    <row r="3112" spans="2:17" x14ac:dyDescent="0.25">
      <c r="B3112" s="8">
        <v>5</v>
      </c>
      <c r="C3112" s="9">
        <v>9</v>
      </c>
      <c r="D3112" s="134">
        <f>'PVWatts Hourly Results (1)'!C3123</f>
        <v>0</v>
      </c>
      <c r="E3112" s="127">
        <f>DATE(YEAR(Inputs!$D$5),Summary!B3112,Summary!C3112)+TIME(D3112,0,0)</f>
        <v>130</v>
      </c>
      <c r="F3112" s="4">
        <f t="shared" si="340"/>
        <v>0</v>
      </c>
      <c r="G3112" s="4">
        <f t="shared" si="338"/>
        <v>4</v>
      </c>
      <c r="H3112" s="4">
        <f t="shared" si="341"/>
        <v>1</v>
      </c>
      <c r="I3112" s="4">
        <f t="shared" si="342"/>
        <v>0</v>
      </c>
      <c r="J3112" s="4">
        <f t="shared" si="343"/>
        <v>0</v>
      </c>
      <c r="K3112" s="4">
        <f t="shared" si="339"/>
        <v>0</v>
      </c>
      <c r="L3112" s="5">
        <f t="shared" si="344"/>
        <v>0</v>
      </c>
      <c r="M3112" s="137">
        <f>'PVWatts Hourly Results (1)'!L3123/1000</f>
        <v>0</v>
      </c>
      <c r="N3112" s="3">
        <f>'PVWatts Hourly Results (2)'!L3123/1000</f>
        <v>0</v>
      </c>
      <c r="O3112" s="3">
        <f>'PVWatts Hourly Results (3)'!L3123/1000</f>
        <v>0</v>
      </c>
      <c r="P3112" s="3">
        <f>'PVWatts Hourly Results (4)'!L3123/1000</f>
        <v>0</v>
      </c>
      <c r="Q3112" s="130">
        <f>'PVWatts Hourly Results (5)'!L3123/1000</f>
        <v>0</v>
      </c>
    </row>
    <row r="3113" spans="2:17" x14ac:dyDescent="0.25">
      <c r="B3113" s="8">
        <v>5</v>
      </c>
      <c r="C3113" s="9">
        <v>9</v>
      </c>
      <c r="D3113" s="134">
        <f>'PVWatts Hourly Results (1)'!C3124</f>
        <v>0</v>
      </c>
      <c r="E3113" s="127">
        <f>DATE(YEAR(Inputs!$D$5),Summary!B3113,Summary!C3113)+TIME(D3113,0,0)</f>
        <v>130</v>
      </c>
      <c r="F3113" s="4">
        <f t="shared" si="340"/>
        <v>0</v>
      </c>
      <c r="G3113" s="4">
        <f t="shared" si="338"/>
        <v>4</v>
      </c>
      <c r="H3113" s="4">
        <f t="shared" si="341"/>
        <v>1</v>
      </c>
      <c r="I3113" s="4">
        <f t="shared" si="342"/>
        <v>0</v>
      </c>
      <c r="J3113" s="4">
        <f t="shared" si="343"/>
        <v>0</v>
      </c>
      <c r="K3113" s="4">
        <f t="shared" si="339"/>
        <v>0</v>
      </c>
      <c r="L3113" s="5">
        <f t="shared" si="344"/>
        <v>0</v>
      </c>
      <c r="M3113" s="137">
        <f>'PVWatts Hourly Results (1)'!L3124/1000</f>
        <v>0</v>
      </c>
      <c r="N3113" s="3">
        <f>'PVWatts Hourly Results (2)'!L3124/1000</f>
        <v>0</v>
      </c>
      <c r="O3113" s="3">
        <f>'PVWatts Hourly Results (3)'!L3124/1000</f>
        <v>0</v>
      </c>
      <c r="P3113" s="3">
        <f>'PVWatts Hourly Results (4)'!L3124/1000</f>
        <v>0</v>
      </c>
      <c r="Q3113" s="130">
        <f>'PVWatts Hourly Results (5)'!L3124/1000</f>
        <v>0</v>
      </c>
    </row>
    <row r="3114" spans="2:17" x14ac:dyDescent="0.25">
      <c r="B3114" s="8">
        <v>5</v>
      </c>
      <c r="C3114" s="9">
        <v>9</v>
      </c>
      <c r="D3114" s="134">
        <f>'PVWatts Hourly Results (1)'!C3125</f>
        <v>0</v>
      </c>
      <c r="E3114" s="127">
        <f>DATE(YEAR(Inputs!$D$5),Summary!B3114,Summary!C3114)+TIME(D3114,0,0)</f>
        <v>130</v>
      </c>
      <c r="F3114" s="4">
        <f t="shared" si="340"/>
        <v>0</v>
      </c>
      <c r="G3114" s="4">
        <f t="shared" si="338"/>
        <v>4</v>
      </c>
      <c r="H3114" s="4">
        <f t="shared" si="341"/>
        <v>1</v>
      </c>
      <c r="I3114" s="4">
        <f t="shared" si="342"/>
        <v>0</v>
      </c>
      <c r="J3114" s="4">
        <f t="shared" si="343"/>
        <v>0</v>
      </c>
      <c r="K3114" s="4">
        <f t="shared" si="339"/>
        <v>0</v>
      </c>
      <c r="L3114" s="5">
        <f t="shared" si="344"/>
        <v>0</v>
      </c>
      <c r="M3114" s="137">
        <f>'PVWatts Hourly Results (1)'!L3125/1000</f>
        <v>0</v>
      </c>
      <c r="N3114" s="3">
        <f>'PVWatts Hourly Results (2)'!L3125/1000</f>
        <v>0</v>
      </c>
      <c r="O3114" s="3">
        <f>'PVWatts Hourly Results (3)'!L3125/1000</f>
        <v>0</v>
      </c>
      <c r="P3114" s="3">
        <f>'PVWatts Hourly Results (4)'!L3125/1000</f>
        <v>0</v>
      </c>
      <c r="Q3114" s="130">
        <f>'PVWatts Hourly Results (5)'!L3125/1000</f>
        <v>0</v>
      </c>
    </row>
    <row r="3115" spans="2:17" x14ac:dyDescent="0.25">
      <c r="B3115" s="8">
        <v>5</v>
      </c>
      <c r="C3115" s="9">
        <v>9</v>
      </c>
      <c r="D3115" s="134">
        <f>'PVWatts Hourly Results (1)'!C3126</f>
        <v>0</v>
      </c>
      <c r="E3115" s="127">
        <f>DATE(YEAR(Inputs!$D$5),Summary!B3115,Summary!C3115)+TIME(D3115,0,0)</f>
        <v>130</v>
      </c>
      <c r="F3115" s="4">
        <f t="shared" si="340"/>
        <v>0</v>
      </c>
      <c r="G3115" s="4">
        <f t="shared" si="338"/>
        <v>4</v>
      </c>
      <c r="H3115" s="4">
        <f t="shared" si="341"/>
        <v>1</v>
      </c>
      <c r="I3115" s="4">
        <f t="shared" si="342"/>
        <v>0</v>
      </c>
      <c r="J3115" s="4">
        <f t="shared" si="343"/>
        <v>0</v>
      </c>
      <c r="K3115" s="4">
        <f t="shared" si="339"/>
        <v>0</v>
      </c>
      <c r="L3115" s="5">
        <f t="shared" si="344"/>
        <v>0</v>
      </c>
      <c r="M3115" s="137">
        <f>'PVWatts Hourly Results (1)'!L3126/1000</f>
        <v>0</v>
      </c>
      <c r="N3115" s="3">
        <f>'PVWatts Hourly Results (2)'!L3126/1000</f>
        <v>0</v>
      </c>
      <c r="O3115" s="3">
        <f>'PVWatts Hourly Results (3)'!L3126/1000</f>
        <v>0</v>
      </c>
      <c r="P3115" s="3">
        <f>'PVWatts Hourly Results (4)'!L3126/1000</f>
        <v>0</v>
      </c>
      <c r="Q3115" s="130">
        <f>'PVWatts Hourly Results (5)'!L3126/1000</f>
        <v>0</v>
      </c>
    </row>
    <row r="3116" spans="2:17" x14ac:dyDescent="0.25">
      <c r="B3116" s="8">
        <v>5</v>
      </c>
      <c r="C3116" s="9">
        <v>9</v>
      </c>
      <c r="D3116" s="134">
        <f>'PVWatts Hourly Results (1)'!C3127</f>
        <v>0</v>
      </c>
      <c r="E3116" s="127">
        <f>DATE(YEAR(Inputs!$D$5),Summary!B3116,Summary!C3116)+TIME(D3116,0,0)</f>
        <v>130</v>
      </c>
      <c r="F3116" s="4">
        <f t="shared" si="340"/>
        <v>0</v>
      </c>
      <c r="G3116" s="4">
        <f t="shared" si="338"/>
        <v>4</v>
      </c>
      <c r="H3116" s="4">
        <f t="shared" si="341"/>
        <v>1</v>
      </c>
      <c r="I3116" s="4">
        <f t="shared" si="342"/>
        <v>0</v>
      </c>
      <c r="J3116" s="4">
        <f t="shared" si="343"/>
        <v>0</v>
      </c>
      <c r="K3116" s="4">
        <f t="shared" si="339"/>
        <v>0</v>
      </c>
      <c r="L3116" s="5">
        <f t="shared" si="344"/>
        <v>0</v>
      </c>
      <c r="M3116" s="137">
        <f>'PVWatts Hourly Results (1)'!L3127/1000</f>
        <v>0</v>
      </c>
      <c r="N3116" s="3">
        <f>'PVWatts Hourly Results (2)'!L3127/1000</f>
        <v>0</v>
      </c>
      <c r="O3116" s="3">
        <f>'PVWatts Hourly Results (3)'!L3127/1000</f>
        <v>0</v>
      </c>
      <c r="P3116" s="3">
        <f>'PVWatts Hourly Results (4)'!L3127/1000</f>
        <v>0</v>
      </c>
      <c r="Q3116" s="130">
        <f>'PVWatts Hourly Results (5)'!L3127/1000</f>
        <v>0</v>
      </c>
    </row>
    <row r="3117" spans="2:17" x14ac:dyDescent="0.25">
      <c r="B3117" s="8">
        <v>5</v>
      </c>
      <c r="C3117" s="9">
        <v>9</v>
      </c>
      <c r="D3117" s="134">
        <f>'PVWatts Hourly Results (1)'!C3128</f>
        <v>0</v>
      </c>
      <c r="E3117" s="127">
        <f>DATE(YEAR(Inputs!$D$5),Summary!B3117,Summary!C3117)+TIME(D3117,0,0)</f>
        <v>130</v>
      </c>
      <c r="F3117" s="4">
        <f t="shared" si="340"/>
        <v>0</v>
      </c>
      <c r="G3117" s="4">
        <f t="shared" si="338"/>
        <v>4</v>
      </c>
      <c r="H3117" s="4">
        <f t="shared" si="341"/>
        <v>1</v>
      </c>
      <c r="I3117" s="4">
        <f t="shared" si="342"/>
        <v>0</v>
      </c>
      <c r="J3117" s="4">
        <f t="shared" si="343"/>
        <v>0</v>
      </c>
      <c r="K3117" s="4">
        <f t="shared" si="339"/>
        <v>0</v>
      </c>
      <c r="L3117" s="5">
        <f t="shared" si="344"/>
        <v>0</v>
      </c>
      <c r="M3117" s="137">
        <f>'PVWatts Hourly Results (1)'!L3128/1000</f>
        <v>0</v>
      </c>
      <c r="N3117" s="3">
        <f>'PVWatts Hourly Results (2)'!L3128/1000</f>
        <v>0</v>
      </c>
      <c r="O3117" s="3">
        <f>'PVWatts Hourly Results (3)'!L3128/1000</f>
        <v>0</v>
      </c>
      <c r="P3117" s="3">
        <f>'PVWatts Hourly Results (4)'!L3128/1000</f>
        <v>0</v>
      </c>
      <c r="Q3117" s="130">
        <f>'PVWatts Hourly Results (5)'!L3128/1000</f>
        <v>0</v>
      </c>
    </row>
    <row r="3118" spans="2:17" x14ac:dyDescent="0.25">
      <c r="B3118" s="8">
        <v>5</v>
      </c>
      <c r="C3118" s="9">
        <v>10</v>
      </c>
      <c r="D3118" s="134">
        <f>'PVWatts Hourly Results (1)'!C3129</f>
        <v>0</v>
      </c>
      <c r="E3118" s="127">
        <f>DATE(YEAR(Inputs!$D$5),Summary!B3118,Summary!C3118)+TIME(D3118,0,0)</f>
        <v>131</v>
      </c>
      <c r="F3118" s="4">
        <f t="shared" si="340"/>
        <v>0</v>
      </c>
      <c r="G3118" s="4">
        <f t="shared" si="338"/>
        <v>5</v>
      </c>
      <c r="H3118" s="4">
        <f t="shared" si="341"/>
        <v>1</v>
      </c>
      <c r="I3118" s="4">
        <f t="shared" si="342"/>
        <v>0</v>
      </c>
      <c r="J3118" s="4">
        <f t="shared" si="343"/>
        <v>0</v>
      </c>
      <c r="K3118" s="4">
        <f t="shared" si="339"/>
        <v>0</v>
      </c>
      <c r="L3118" s="5">
        <f t="shared" si="344"/>
        <v>0</v>
      </c>
      <c r="M3118" s="137">
        <f>'PVWatts Hourly Results (1)'!L3129/1000</f>
        <v>0</v>
      </c>
      <c r="N3118" s="3">
        <f>'PVWatts Hourly Results (2)'!L3129/1000</f>
        <v>0</v>
      </c>
      <c r="O3118" s="3">
        <f>'PVWatts Hourly Results (3)'!L3129/1000</f>
        <v>0</v>
      </c>
      <c r="P3118" s="3">
        <f>'PVWatts Hourly Results (4)'!L3129/1000</f>
        <v>0</v>
      </c>
      <c r="Q3118" s="130">
        <f>'PVWatts Hourly Results (5)'!L3129/1000</f>
        <v>0</v>
      </c>
    </row>
    <row r="3119" spans="2:17" x14ac:dyDescent="0.25">
      <c r="B3119" s="8">
        <v>5</v>
      </c>
      <c r="C3119" s="9">
        <v>10</v>
      </c>
      <c r="D3119" s="134">
        <f>'PVWatts Hourly Results (1)'!C3130</f>
        <v>0</v>
      </c>
      <c r="E3119" s="127">
        <f>DATE(YEAR(Inputs!$D$5),Summary!B3119,Summary!C3119)+TIME(D3119,0,0)</f>
        <v>131</v>
      </c>
      <c r="F3119" s="4">
        <f t="shared" si="340"/>
        <v>0</v>
      </c>
      <c r="G3119" s="4">
        <f t="shared" si="338"/>
        <v>5</v>
      </c>
      <c r="H3119" s="4">
        <f t="shared" si="341"/>
        <v>1</v>
      </c>
      <c r="I3119" s="4">
        <f t="shared" si="342"/>
        <v>0</v>
      </c>
      <c r="J3119" s="4">
        <f t="shared" si="343"/>
        <v>0</v>
      </c>
      <c r="K3119" s="4">
        <f t="shared" si="339"/>
        <v>0</v>
      </c>
      <c r="L3119" s="5">
        <f t="shared" si="344"/>
        <v>0</v>
      </c>
      <c r="M3119" s="137">
        <f>'PVWatts Hourly Results (1)'!L3130/1000</f>
        <v>0</v>
      </c>
      <c r="N3119" s="3">
        <f>'PVWatts Hourly Results (2)'!L3130/1000</f>
        <v>0</v>
      </c>
      <c r="O3119" s="3">
        <f>'PVWatts Hourly Results (3)'!L3130/1000</f>
        <v>0</v>
      </c>
      <c r="P3119" s="3">
        <f>'PVWatts Hourly Results (4)'!L3130/1000</f>
        <v>0</v>
      </c>
      <c r="Q3119" s="130">
        <f>'PVWatts Hourly Results (5)'!L3130/1000</f>
        <v>0</v>
      </c>
    </row>
    <row r="3120" spans="2:17" x14ac:dyDescent="0.25">
      <c r="B3120" s="8">
        <v>5</v>
      </c>
      <c r="C3120" s="9">
        <v>10</v>
      </c>
      <c r="D3120" s="134">
        <f>'PVWatts Hourly Results (1)'!C3131</f>
        <v>0</v>
      </c>
      <c r="E3120" s="127">
        <f>DATE(YEAR(Inputs!$D$5),Summary!B3120,Summary!C3120)+TIME(D3120,0,0)</f>
        <v>131</v>
      </c>
      <c r="F3120" s="4">
        <f t="shared" si="340"/>
        <v>0</v>
      </c>
      <c r="G3120" s="4">
        <f t="shared" si="338"/>
        <v>5</v>
      </c>
      <c r="H3120" s="4">
        <f t="shared" si="341"/>
        <v>1</v>
      </c>
      <c r="I3120" s="4">
        <f t="shared" si="342"/>
        <v>0</v>
      </c>
      <c r="J3120" s="4">
        <f t="shared" si="343"/>
        <v>0</v>
      </c>
      <c r="K3120" s="4">
        <f t="shared" si="339"/>
        <v>0</v>
      </c>
      <c r="L3120" s="5">
        <f t="shared" si="344"/>
        <v>0</v>
      </c>
      <c r="M3120" s="137">
        <f>'PVWatts Hourly Results (1)'!L3131/1000</f>
        <v>0</v>
      </c>
      <c r="N3120" s="3">
        <f>'PVWatts Hourly Results (2)'!L3131/1000</f>
        <v>0</v>
      </c>
      <c r="O3120" s="3">
        <f>'PVWatts Hourly Results (3)'!L3131/1000</f>
        <v>0</v>
      </c>
      <c r="P3120" s="3">
        <f>'PVWatts Hourly Results (4)'!L3131/1000</f>
        <v>0</v>
      </c>
      <c r="Q3120" s="130">
        <f>'PVWatts Hourly Results (5)'!L3131/1000</f>
        <v>0</v>
      </c>
    </row>
    <row r="3121" spans="2:17" x14ac:dyDescent="0.25">
      <c r="B3121" s="8">
        <v>5</v>
      </c>
      <c r="C3121" s="9">
        <v>10</v>
      </c>
      <c r="D3121" s="134">
        <f>'PVWatts Hourly Results (1)'!C3132</f>
        <v>0</v>
      </c>
      <c r="E3121" s="127">
        <f>DATE(YEAR(Inputs!$D$5),Summary!B3121,Summary!C3121)+TIME(D3121,0,0)</f>
        <v>131</v>
      </c>
      <c r="F3121" s="4">
        <f t="shared" si="340"/>
        <v>0</v>
      </c>
      <c r="G3121" s="4">
        <f t="shared" si="338"/>
        <v>5</v>
      </c>
      <c r="H3121" s="4">
        <f t="shared" si="341"/>
        <v>1</v>
      </c>
      <c r="I3121" s="4">
        <f t="shared" si="342"/>
        <v>0</v>
      </c>
      <c r="J3121" s="4">
        <f t="shared" si="343"/>
        <v>0</v>
      </c>
      <c r="K3121" s="4">
        <f t="shared" si="339"/>
        <v>0</v>
      </c>
      <c r="L3121" s="5">
        <f t="shared" si="344"/>
        <v>0</v>
      </c>
      <c r="M3121" s="137">
        <f>'PVWatts Hourly Results (1)'!L3132/1000</f>
        <v>0</v>
      </c>
      <c r="N3121" s="3">
        <f>'PVWatts Hourly Results (2)'!L3132/1000</f>
        <v>0</v>
      </c>
      <c r="O3121" s="3">
        <f>'PVWatts Hourly Results (3)'!L3132/1000</f>
        <v>0</v>
      </c>
      <c r="P3121" s="3">
        <f>'PVWatts Hourly Results (4)'!L3132/1000</f>
        <v>0</v>
      </c>
      <c r="Q3121" s="130">
        <f>'PVWatts Hourly Results (5)'!L3132/1000</f>
        <v>0</v>
      </c>
    </row>
    <row r="3122" spans="2:17" x14ac:dyDescent="0.25">
      <c r="B3122" s="8">
        <v>5</v>
      </c>
      <c r="C3122" s="9">
        <v>10</v>
      </c>
      <c r="D3122" s="134">
        <f>'PVWatts Hourly Results (1)'!C3133</f>
        <v>0</v>
      </c>
      <c r="E3122" s="127">
        <f>DATE(YEAR(Inputs!$D$5),Summary!B3122,Summary!C3122)+TIME(D3122,0,0)</f>
        <v>131</v>
      </c>
      <c r="F3122" s="4">
        <f t="shared" si="340"/>
        <v>0</v>
      </c>
      <c r="G3122" s="4">
        <f t="shared" si="338"/>
        <v>5</v>
      </c>
      <c r="H3122" s="4">
        <f t="shared" si="341"/>
        <v>1</v>
      </c>
      <c r="I3122" s="4">
        <f t="shared" si="342"/>
        <v>0</v>
      </c>
      <c r="J3122" s="4">
        <f t="shared" si="343"/>
        <v>0</v>
      </c>
      <c r="K3122" s="4">
        <f t="shared" si="339"/>
        <v>0</v>
      </c>
      <c r="L3122" s="5">
        <f t="shared" si="344"/>
        <v>0</v>
      </c>
      <c r="M3122" s="137">
        <f>'PVWatts Hourly Results (1)'!L3133/1000</f>
        <v>0</v>
      </c>
      <c r="N3122" s="3">
        <f>'PVWatts Hourly Results (2)'!L3133/1000</f>
        <v>0</v>
      </c>
      <c r="O3122" s="3">
        <f>'PVWatts Hourly Results (3)'!L3133/1000</f>
        <v>0</v>
      </c>
      <c r="P3122" s="3">
        <f>'PVWatts Hourly Results (4)'!L3133/1000</f>
        <v>0</v>
      </c>
      <c r="Q3122" s="130">
        <f>'PVWatts Hourly Results (5)'!L3133/1000</f>
        <v>0</v>
      </c>
    </row>
    <row r="3123" spans="2:17" x14ac:dyDescent="0.25">
      <c r="B3123" s="8">
        <v>5</v>
      </c>
      <c r="C3123" s="9">
        <v>10</v>
      </c>
      <c r="D3123" s="134">
        <f>'PVWatts Hourly Results (1)'!C3134</f>
        <v>0</v>
      </c>
      <c r="E3123" s="127">
        <f>DATE(YEAR(Inputs!$D$5),Summary!B3123,Summary!C3123)+TIME(D3123,0,0)</f>
        <v>131</v>
      </c>
      <c r="F3123" s="4">
        <f t="shared" si="340"/>
        <v>0</v>
      </c>
      <c r="G3123" s="4">
        <f t="shared" si="338"/>
        <v>5</v>
      </c>
      <c r="H3123" s="4">
        <f t="shared" si="341"/>
        <v>1</v>
      </c>
      <c r="I3123" s="4">
        <f t="shared" si="342"/>
        <v>0</v>
      </c>
      <c r="J3123" s="4">
        <f t="shared" si="343"/>
        <v>0</v>
      </c>
      <c r="K3123" s="4">
        <f t="shared" si="339"/>
        <v>0</v>
      </c>
      <c r="L3123" s="5">
        <f t="shared" si="344"/>
        <v>0</v>
      </c>
      <c r="M3123" s="137">
        <f>'PVWatts Hourly Results (1)'!L3134/1000</f>
        <v>0</v>
      </c>
      <c r="N3123" s="3">
        <f>'PVWatts Hourly Results (2)'!L3134/1000</f>
        <v>0</v>
      </c>
      <c r="O3123" s="3">
        <f>'PVWatts Hourly Results (3)'!L3134/1000</f>
        <v>0</v>
      </c>
      <c r="P3123" s="3">
        <f>'PVWatts Hourly Results (4)'!L3134/1000</f>
        <v>0</v>
      </c>
      <c r="Q3123" s="130">
        <f>'PVWatts Hourly Results (5)'!L3134/1000</f>
        <v>0</v>
      </c>
    </row>
    <row r="3124" spans="2:17" x14ac:dyDescent="0.25">
      <c r="B3124" s="8">
        <v>5</v>
      </c>
      <c r="C3124" s="9">
        <v>10</v>
      </c>
      <c r="D3124" s="134">
        <f>'PVWatts Hourly Results (1)'!C3135</f>
        <v>0</v>
      </c>
      <c r="E3124" s="127">
        <f>DATE(YEAR(Inputs!$D$5),Summary!B3124,Summary!C3124)+TIME(D3124,0,0)</f>
        <v>131</v>
      </c>
      <c r="F3124" s="4">
        <f t="shared" si="340"/>
        <v>0</v>
      </c>
      <c r="G3124" s="4">
        <f t="shared" si="338"/>
        <v>5</v>
      </c>
      <c r="H3124" s="4">
        <f t="shared" si="341"/>
        <v>1</v>
      </c>
      <c r="I3124" s="4">
        <f t="shared" si="342"/>
        <v>0</v>
      </c>
      <c r="J3124" s="4">
        <f t="shared" si="343"/>
        <v>0</v>
      </c>
      <c r="K3124" s="4">
        <f t="shared" si="339"/>
        <v>0</v>
      </c>
      <c r="L3124" s="5">
        <f t="shared" si="344"/>
        <v>0</v>
      </c>
      <c r="M3124" s="137">
        <f>'PVWatts Hourly Results (1)'!L3135/1000</f>
        <v>0</v>
      </c>
      <c r="N3124" s="3">
        <f>'PVWatts Hourly Results (2)'!L3135/1000</f>
        <v>0</v>
      </c>
      <c r="O3124" s="3">
        <f>'PVWatts Hourly Results (3)'!L3135/1000</f>
        <v>0</v>
      </c>
      <c r="P3124" s="3">
        <f>'PVWatts Hourly Results (4)'!L3135/1000</f>
        <v>0</v>
      </c>
      <c r="Q3124" s="130">
        <f>'PVWatts Hourly Results (5)'!L3135/1000</f>
        <v>0</v>
      </c>
    </row>
    <row r="3125" spans="2:17" x14ac:dyDescent="0.25">
      <c r="B3125" s="8">
        <v>5</v>
      </c>
      <c r="C3125" s="9">
        <v>10</v>
      </c>
      <c r="D3125" s="134">
        <f>'PVWatts Hourly Results (1)'!C3136</f>
        <v>0</v>
      </c>
      <c r="E3125" s="127">
        <f>DATE(YEAR(Inputs!$D$5),Summary!B3125,Summary!C3125)+TIME(D3125,0,0)</f>
        <v>131</v>
      </c>
      <c r="F3125" s="4">
        <f t="shared" si="340"/>
        <v>0</v>
      </c>
      <c r="G3125" s="4">
        <f t="shared" si="338"/>
        <v>5</v>
      </c>
      <c r="H3125" s="4">
        <f t="shared" si="341"/>
        <v>1</v>
      </c>
      <c r="I3125" s="4">
        <f t="shared" si="342"/>
        <v>0</v>
      </c>
      <c r="J3125" s="4">
        <f t="shared" si="343"/>
        <v>0</v>
      </c>
      <c r="K3125" s="4">
        <f t="shared" si="339"/>
        <v>0</v>
      </c>
      <c r="L3125" s="5">
        <f t="shared" si="344"/>
        <v>0</v>
      </c>
      <c r="M3125" s="137">
        <f>'PVWatts Hourly Results (1)'!L3136/1000</f>
        <v>0</v>
      </c>
      <c r="N3125" s="3">
        <f>'PVWatts Hourly Results (2)'!L3136/1000</f>
        <v>0</v>
      </c>
      <c r="O3125" s="3">
        <f>'PVWatts Hourly Results (3)'!L3136/1000</f>
        <v>0</v>
      </c>
      <c r="P3125" s="3">
        <f>'PVWatts Hourly Results (4)'!L3136/1000</f>
        <v>0</v>
      </c>
      <c r="Q3125" s="130">
        <f>'PVWatts Hourly Results (5)'!L3136/1000</f>
        <v>0</v>
      </c>
    </row>
    <row r="3126" spans="2:17" x14ac:dyDescent="0.25">
      <c r="B3126" s="8">
        <v>5</v>
      </c>
      <c r="C3126" s="9">
        <v>10</v>
      </c>
      <c r="D3126" s="134">
        <f>'PVWatts Hourly Results (1)'!C3137</f>
        <v>0</v>
      </c>
      <c r="E3126" s="127">
        <f>DATE(YEAR(Inputs!$D$5),Summary!B3126,Summary!C3126)+TIME(D3126,0,0)</f>
        <v>131</v>
      </c>
      <c r="F3126" s="4">
        <f t="shared" si="340"/>
        <v>0</v>
      </c>
      <c r="G3126" s="4">
        <f t="shared" si="338"/>
        <v>5</v>
      </c>
      <c r="H3126" s="4">
        <f t="shared" si="341"/>
        <v>1</v>
      </c>
      <c r="I3126" s="4">
        <f t="shared" si="342"/>
        <v>0</v>
      </c>
      <c r="J3126" s="4">
        <f t="shared" si="343"/>
        <v>0</v>
      </c>
      <c r="K3126" s="4">
        <f t="shared" si="339"/>
        <v>0</v>
      </c>
      <c r="L3126" s="5">
        <f t="shared" si="344"/>
        <v>0</v>
      </c>
      <c r="M3126" s="137">
        <f>'PVWatts Hourly Results (1)'!L3137/1000</f>
        <v>0</v>
      </c>
      <c r="N3126" s="3">
        <f>'PVWatts Hourly Results (2)'!L3137/1000</f>
        <v>0</v>
      </c>
      <c r="O3126" s="3">
        <f>'PVWatts Hourly Results (3)'!L3137/1000</f>
        <v>0</v>
      </c>
      <c r="P3126" s="3">
        <f>'PVWatts Hourly Results (4)'!L3137/1000</f>
        <v>0</v>
      </c>
      <c r="Q3126" s="130">
        <f>'PVWatts Hourly Results (5)'!L3137/1000</f>
        <v>0</v>
      </c>
    </row>
    <row r="3127" spans="2:17" x14ac:dyDescent="0.25">
      <c r="B3127" s="8">
        <v>5</v>
      </c>
      <c r="C3127" s="9">
        <v>10</v>
      </c>
      <c r="D3127" s="134">
        <f>'PVWatts Hourly Results (1)'!C3138</f>
        <v>0</v>
      </c>
      <c r="E3127" s="127">
        <f>DATE(YEAR(Inputs!$D$5),Summary!B3127,Summary!C3127)+TIME(D3127,0,0)</f>
        <v>131</v>
      </c>
      <c r="F3127" s="4">
        <f t="shared" si="340"/>
        <v>0</v>
      </c>
      <c r="G3127" s="4">
        <f t="shared" si="338"/>
        <v>5</v>
      </c>
      <c r="H3127" s="4">
        <f t="shared" si="341"/>
        <v>1</v>
      </c>
      <c r="I3127" s="4">
        <f t="shared" si="342"/>
        <v>0</v>
      </c>
      <c r="J3127" s="4">
        <f t="shared" si="343"/>
        <v>0</v>
      </c>
      <c r="K3127" s="4">
        <f t="shared" si="339"/>
        <v>0</v>
      </c>
      <c r="L3127" s="5">
        <f t="shared" si="344"/>
        <v>0</v>
      </c>
      <c r="M3127" s="137">
        <f>'PVWatts Hourly Results (1)'!L3138/1000</f>
        <v>0</v>
      </c>
      <c r="N3127" s="3">
        <f>'PVWatts Hourly Results (2)'!L3138/1000</f>
        <v>0</v>
      </c>
      <c r="O3127" s="3">
        <f>'PVWatts Hourly Results (3)'!L3138/1000</f>
        <v>0</v>
      </c>
      <c r="P3127" s="3">
        <f>'PVWatts Hourly Results (4)'!L3138/1000</f>
        <v>0</v>
      </c>
      <c r="Q3127" s="130">
        <f>'PVWatts Hourly Results (5)'!L3138/1000</f>
        <v>0</v>
      </c>
    </row>
    <row r="3128" spans="2:17" x14ac:dyDescent="0.25">
      <c r="B3128" s="8">
        <v>5</v>
      </c>
      <c r="C3128" s="9">
        <v>10</v>
      </c>
      <c r="D3128" s="134">
        <f>'PVWatts Hourly Results (1)'!C3139</f>
        <v>0</v>
      </c>
      <c r="E3128" s="127">
        <f>DATE(YEAR(Inputs!$D$5),Summary!B3128,Summary!C3128)+TIME(D3128,0,0)</f>
        <v>131</v>
      </c>
      <c r="F3128" s="4">
        <f t="shared" si="340"/>
        <v>0</v>
      </c>
      <c r="G3128" s="4">
        <f t="shared" si="338"/>
        <v>5</v>
      </c>
      <c r="H3128" s="4">
        <f t="shared" si="341"/>
        <v>1</v>
      </c>
      <c r="I3128" s="4">
        <f t="shared" si="342"/>
        <v>0</v>
      </c>
      <c r="J3128" s="4">
        <f t="shared" si="343"/>
        <v>0</v>
      </c>
      <c r="K3128" s="4">
        <f t="shared" si="339"/>
        <v>0</v>
      </c>
      <c r="L3128" s="5">
        <f t="shared" si="344"/>
        <v>0</v>
      </c>
      <c r="M3128" s="137">
        <f>'PVWatts Hourly Results (1)'!L3139/1000</f>
        <v>0</v>
      </c>
      <c r="N3128" s="3">
        <f>'PVWatts Hourly Results (2)'!L3139/1000</f>
        <v>0</v>
      </c>
      <c r="O3128" s="3">
        <f>'PVWatts Hourly Results (3)'!L3139/1000</f>
        <v>0</v>
      </c>
      <c r="P3128" s="3">
        <f>'PVWatts Hourly Results (4)'!L3139/1000</f>
        <v>0</v>
      </c>
      <c r="Q3128" s="130">
        <f>'PVWatts Hourly Results (5)'!L3139/1000</f>
        <v>0</v>
      </c>
    </row>
    <row r="3129" spans="2:17" x14ac:dyDescent="0.25">
      <c r="B3129" s="8">
        <v>5</v>
      </c>
      <c r="C3129" s="9">
        <v>10</v>
      </c>
      <c r="D3129" s="134">
        <f>'PVWatts Hourly Results (1)'!C3140</f>
        <v>0</v>
      </c>
      <c r="E3129" s="127">
        <f>DATE(YEAR(Inputs!$D$5),Summary!B3129,Summary!C3129)+TIME(D3129,0,0)</f>
        <v>131</v>
      </c>
      <c r="F3129" s="4">
        <f t="shared" si="340"/>
        <v>0</v>
      </c>
      <c r="G3129" s="4">
        <f t="shared" si="338"/>
        <v>5</v>
      </c>
      <c r="H3129" s="4">
        <f t="shared" si="341"/>
        <v>1</v>
      </c>
      <c r="I3129" s="4">
        <f t="shared" si="342"/>
        <v>0</v>
      </c>
      <c r="J3129" s="4">
        <f t="shared" si="343"/>
        <v>0</v>
      </c>
      <c r="K3129" s="4">
        <f t="shared" si="339"/>
        <v>0</v>
      </c>
      <c r="L3129" s="5">
        <f t="shared" si="344"/>
        <v>0</v>
      </c>
      <c r="M3129" s="137">
        <f>'PVWatts Hourly Results (1)'!L3140/1000</f>
        <v>0</v>
      </c>
      <c r="N3129" s="3">
        <f>'PVWatts Hourly Results (2)'!L3140/1000</f>
        <v>0</v>
      </c>
      <c r="O3129" s="3">
        <f>'PVWatts Hourly Results (3)'!L3140/1000</f>
        <v>0</v>
      </c>
      <c r="P3129" s="3">
        <f>'PVWatts Hourly Results (4)'!L3140/1000</f>
        <v>0</v>
      </c>
      <c r="Q3129" s="130">
        <f>'PVWatts Hourly Results (5)'!L3140/1000</f>
        <v>0</v>
      </c>
    </row>
    <row r="3130" spans="2:17" x14ac:dyDescent="0.25">
      <c r="B3130" s="8">
        <v>5</v>
      </c>
      <c r="C3130" s="9">
        <v>10</v>
      </c>
      <c r="D3130" s="134">
        <f>'PVWatts Hourly Results (1)'!C3141</f>
        <v>0</v>
      </c>
      <c r="E3130" s="127">
        <f>DATE(YEAR(Inputs!$D$5),Summary!B3130,Summary!C3130)+TIME(D3130,0,0)</f>
        <v>131</v>
      </c>
      <c r="F3130" s="4">
        <f t="shared" si="340"/>
        <v>0</v>
      </c>
      <c r="G3130" s="4">
        <f t="shared" si="338"/>
        <v>5</v>
      </c>
      <c r="H3130" s="4">
        <f t="shared" si="341"/>
        <v>1</v>
      </c>
      <c r="I3130" s="4">
        <f t="shared" si="342"/>
        <v>0</v>
      </c>
      <c r="J3130" s="4">
        <f t="shared" si="343"/>
        <v>0</v>
      </c>
      <c r="K3130" s="4">
        <f t="shared" si="339"/>
        <v>0</v>
      </c>
      <c r="L3130" s="5">
        <f t="shared" si="344"/>
        <v>0</v>
      </c>
      <c r="M3130" s="137">
        <f>'PVWatts Hourly Results (1)'!L3141/1000</f>
        <v>0</v>
      </c>
      <c r="N3130" s="3">
        <f>'PVWatts Hourly Results (2)'!L3141/1000</f>
        <v>0</v>
      </c>
      <c r="O3130" s="3">
        <f>'PVWatts Hourly Results (3)'!L3141/1000</f>
        <v>0</v>
      </c>
      <c r="P3130" s="3">
        <f>'PVWatts Hourly Results (4)'!L3141/1000</f>
        <v>0</v>
      </c>
      <c r="Q3130" s="130">
        <f>'PVWatts Hourly Results (5)'!L3141/1000</f>
        <v>0</v>
      </c>
    </row>
    <row r="3131" spans="2:17" x14ac:dyDescent="0.25">
      <c r="B3131" s="8">
        <v>5</v>
      </c>
      <c r="C3131" s="9">
        <v>10</v>
      </c>
      <c r="D3131" s="134">
        <f>'PVWatts Hourly Results (1)'!C3142</f>
        <v>0</v>
      </c>
      <c r="E3131" s="127">
        <f>DATE(YEAR(Inputs!$D$5),Summary!B3131,Summary!C3131)+TIME(D3131,0,0)</f>
        <v>131</v>
      </c>
      <c r="F3131" s="4">
        <f t="shared" si="340"/>
        <v>0</v>
      </c>
      <c r="G3131" s="4">
        <f t="shared" si="338"/>
        <v>5</v>
      </c>
      <c r="H3131" s="4">
        <f t="shared" si="341"/>
        <v>1</v>
      </c>
      <c r="I3131" s="4">
        <f t="shared" si="342"/>
        <v>0</v>
      </c>
      <c r="J3131" s="4">
        <f t="shared" si="343"/>
        <v>0</v>
      </c>
      <c r="K3131" s="4">
        <f t="shared" si="339"/>
        <v>0</v>
      </c>
      <c r="L3131" s="5">
        <f t="shared" si="344"/>
        <v>0</v>
      </c>
      <c r="M3131" s="137">
        <f>'PVWatts Hourly Results (1)'!L3142/1000</f>
        <v>0</v>
      </c>
      <c r="N3131" s="3">
        <f>'PVWatts Hourly Results (2)'!L3142/1000</f>
        <v>0</v>
      </c>
      <c r="O3131" s="3">
        <f>'PVWatts Hourly Results (3)'!L3142/1000</f>
        <v>0</v>
      </c>
      <c r="P3131" s="3">
        <f>'PVWatts Hourly Results (4)'!L3142/1000</f>
        <v>0</v>
      </c>
      <c r="Q3131" s="130">
        <f>'PVWatts Hourly Results (5)'!L3142/1000</f>
        <v>0</v>
      </c>
    </row>
    <row r="3132" spans="2:17" x14ac:dyDescent="0.25">
      <c r="B3132" s="8">
        <v>5</v>
      </c>
      <c r="C3132" s="9">
        <v>10</v>
      </c>
      <c r="D3132" s="134">
        <f>'PVWatts Hourly Results (1)'!C3143</f>
        <v>0</v>
      </c>
      <c r="E3132" s="127">
        <f>DATE(YEAR(Inputs!$D$5),Summary!B3132,Summary!C3132)+TIME(D3132,0,0)</f>
        <v>131</v>
      </c>
      <c r="F3132" s="4">
        <f t="shared" si="340"/>
        <v>0</v>
      </c>
      <c r="G3132" s="4">
        <f t="shared" si="338"/>
        <v>5</v>
      </c>
      <c r="H3132" s="4">
        <f t="shared" si="341"/>
        <v>1</v>
      </c>
      <c r="I3132" s="4">
        <f t="shared" si="342"/>
        <v>0</v>
      </c>
      <c r="J3132" s="4">
        <f t="shared" si="343"/>
        <v>0</v>
      </c>
      <c r="K3132" s="4">
        <f t="shared" si="339"/>
        <v>0</v>
      </c>
      <c r="L3132" s="5">
        <f t="shared" si="344"/>
        <v>0</v>
      </c>
      <c r="M3132" s="137">
        <f>'PVWatts Hourly Results (1)'!L3143/1000</f>
        <v>0</v>
      </c>
      <c r="N3132" s="3">
        <f>'PVWatts Hourly Results (2)'!L3143/1000</f>
        <v>0</v>
      </c>
      <c r="O3132" s="3">
        <f>'PVWatts Hourly Results (3)'!L3143/1000</f>
        <v>0</v>
      </c>
      <c r="P3132" s="3">
        <f>'PVWatts Hourly Results (4)'!L3143/1000</f>
        <v>0</v>
      </c>
      <c r="Q3132" s="130">
        <f>'PVWatts Hourly Results (5)'!L3143/1000</f>
        <v>0</v>
      </c>
    </row>
    <row r="3133" spans="2:17" x14ac:dyDescent="0.25">
      <c r="B3133" s="8">
        <v>5</v>
      </c>
      <c r="C3133" s="9">
        <v>10</v>
      </c>
      <c r="D3133" s="134">
        <f>'PVWatts Hourly Results (1)'!C3144</f>
        <v>0</v>
      </c>
      <c r="E3133" s="127">
        <f>DATE(YEAR(Inputs!$D$5),Summary!B3133,Summary!C3133)+TIME(D3133,0,0)</f>
        <v>131</v>
      </c>
      <c r="F3133" s="4">
        <f t="shared" si="340"/>
        <v>0</v>
      </c>
      <c r="G3133" s="4">
        <f t="shared" si="338"/>
        <v>5</v>
      </c>
      <c r="H3133" s="4">
        <f t="shared" si="341"/>
        <v>1</v>
      </c>
      <c r="I3133" s="4">
        <f t="shared" si="342"/>
        <v>0</v>
      </c>
      <c r="J3133" s="4">
        <f t="shared" si="343"/>
        <v>0</v>
      </c>
      <c r="K3133" s="4">
        <f t="shared" si="339"/>
        <v>0</v>
      </c>
      <c r="L3133" s="5">
        <f t="shared" si="344"/>
        <v>0</v>
      </c>
      <c r="M3133" s="137">
        <f>'PVWatts Hourly Results (1)'!L3144/1000</f>
        <v>0</v>
      </c>
      <c r="N3133" s="3">
        <f>'PVWatts Hourly Results (2)'!L3144/1000</f>
        <v>0</v>
      </c>
      <c r="O3133" s="3">
        <f>'PVWatts Hourly Results (3)'!L3144/1000</f>
        <v>0</v>
      </c>
      <c r="P3133" s="3">
        <f>'PVWatts Hourly Results (4)'!L3144/1000</f>
        <v>0</v>
      </c>
      <c r="Q3133" s="130">
        <f>'PVWatts Hourly Results (5)'!L3144/1000</f>
        <v>0</v>
      </c>
    </row>
    <row r="3134" spans="2:17" x14ac:dyDescent="0.25">
      <c r="B3134" s="8">
        <v>5</v>
      </c>
      <c r="C3134" s="9">
        <v>10</v>
      </c>
      <c r="D3134" s="134">
        <f>'PVWatts Hourly Results (1)'!C3145</f>
        <v>0</v>
      </c>
      <c r="E3134" s="127">
        <f>DATE(YEAR(Inputs!$D$5),Summary!B3134,Summary!C3134)+TIME(D3134,0,0)</f>
        <v>131</v>
      </c>
      <c r="F3134" s="4">
        <f t="shared" si="340"/>
        <v>0</v>
      </c>
      <c r="G3134" s="4">
        <f t="shared" si="338"/>
        <v>5</v>
      </c>
      <c r="H3134" s="4">
        <f t="shared" si="341"/>
        <v>1</v>
      </c>
      <c r="I3134" s="4">
        <f t="shared" si="342"/>
        <v>0</v>
      </c>
      <c r="J3134" s="4">
        <f t="shared" si="343"/>
        <v>0</v>
      </c>
      <c r="K3134" s="4">
        <f t="shared" si="339"/>
        <v>0</v>
      </c>
      <c r="L3134" s="5">
        <f t="shared" si="344"/>
        <v>0</v>
      </c>
      <c r="M3134" s="137">
        <f>'PVWatts Hourly Results (1)'!L3145/1000</f>
        <v>0</v>
      </c>
      <c r="N3134" s="3">
        <f>'PVWatts Hourly Results (2)'!L3145/1000</f>
        <v>0</v>
      </c>
      <c r="O3134" s="3">
        <f>'PVWatts Hourly Results (3)'!L3145/1000</f>
        <v>0</v>
      </c>
      <c r="P3134" s="3">
        <f>'PVWatts Hourly Results (4)'!L3145/1000</f>
        <v>0</v>
      </c>
      <c r="Q3134" s="130">
        <f>'PVWatts Hourly Results (5)'!L3145/1000</f>
        <v>0</v>
      </c>
    </row>
    <row r="3135" spans="2:17" x14ac:dyDescent="0.25">
      <c r="B3135" s="8">
        <v>5</v>
      </c>
      <c r="C3135" s="9">
        <v>10</v>
      </c>
      <c r="D3135" s="134">
        <f>'PVWatts Hourly Results (1)'!C3146</f>
        <v>0</v>
      </c>
      <c r="E3135" s="127">
        <f>DATE(YEAR(Inputs!$D$5),Summary!B3135,Summary!C3135)+TIME(D3135,0,0)</f>
        <v>131</v>
      </c>
      <c r="F3135" s="4">
        <f t="shared" si="340"/>
        <v>0</v>
      </c>
      <c r="G3135" s="4">
        <f t="shared" si="338"/>
        <v>5</v>
      </c>
      <c r="H3135" s="4">
        <f t="shared" si="341"/>
        <v>1</v>
      </c>
      <c r="I3135" s="4">
        <f t="shared" si="342"/>
        <v>0</v>
      </c>
      <c r="J3135" s="4">
        <f t="shared" si="343"/>
        <v>0</v>
      </c>
      <c r="K3135" s="4">
        <f t="shared" si="339"/>
        <v>0</v>
      </c>
      <c r="L3135" s="5">
        <f t="shared" si="344"/>
        <v>0</v>
      </c>
      <c r="M3135" s="137">
        <f>'PVWatts Hourly Results (1)'!L3146/1000</f>
        <v>0</v>
      </c>
      <c r="N3135" s="3">
        <f>'PVWatts Hourly Results (2)'!L3146/1000</f>
        <v>0</v>
      </c>
      <c r="O3135" s="3">
        <f>'PVWatts Hourly Results (3)'!L3146/1000</f>
        <v>0</v>
      </c>
      <c r="P3135" s="3">
        <f>'PVWatts Hourly Results (4)'!L3146/1000</f>
        <v>0</v>
      </c>
      <c r="Q3135" s="130">
        <f>'PVWatts Hourly Results (5)'!L3146/1000</f>
        <v>0</v>
      </c>
    </row>
    <row r="3136" spans="2:17" x14ac:dyDescent="0.25">
      <c r="B3136" s="8">
        <v>5</v>
      </c>
      <c r="C3136" s="9">
        <v>10</v>
      </c>
      <c r="D3136" s="134">
        <f>'PVWatts Hourly Results (1)'!C3147</f>
        <v>0</v>
      </c>
      <c r="E3136" s="127">
        <f>DATE(YEAR(Inputs!$D$5),Summary!B3136,Summary!C3136)+TIME(D3136,0,0)</f>
        <v>131</v>
      </c>
      <c r="F3136" s="4">
        <f t="shared" si="340"/>
        <v>0</v>
      </c>
      <c r="G3136" s="4">
        <f t="shared" si="338"/>
        <v>5</v>
      </c>
      <c r="H3136" s="4">
        <f t="shared" si="341"/>
        <v>1</v>
      </c>
      <c r="I3136" s="4">
        <f t="shared" si="342"/>
        <v>0</v>
      </c>
      <c r="J3136" s="4">
        <f t="shared" si="343"/>
        <v>0</v>
      </c>
      <c r="K3136" s="4">
        <f t="shared" si="339"/>
        <v>0</v>
      </c>
      <c r="L3136" s="5">
        <f t="shared" si="344"/>
        <v>0</v>
      </c>
      <c r="M3136" s="137">
        <f>'PVWatts Hourly Results (1)'!L3147/1000</f>
        <v>0</v>
      </c>
      <c r="N3136" s="3">
        <f>'PVWatts Hourly Results (2)'!L3147/1000</f>
        <v>0</v>
      </c>
      <c r="O3136" s="3">
        <f>'PVWatts Hourly Results (3)'!L3147/1000</f>
        <v>0</v>
      </c>
      <c r="P3136" s="3">
        <f>'PVWatts Hourly Results (4)'!L3147/1000</f>
        <v>0</v>
      </c>
      <c r="Q3136" s="130">
        <f>'PVWatts Hourly Results (5)'!L3147/1000</f>
        <v>0</v>
      </c>
    </row>
    <row r="3137" spans="2:17" x14ac:dyDescent="0.25">
      <c r="B3137" s="8">
        <v>5</v>
      </c>
      <c r="C3137" s="9">
        <v>10</v>
      </c>
      <c r="D3137" s="134">
        <f>'PVWatts Hourly Results (1)'!C3148</f>
        <v>0</v>
      </c>
      <c r="E3137" s="127">
        <f>DATE(YEAR(Inputs!$D$5),Summary!B3137,Summary!C3137)+TIME(D3137,0,0)</f>
        <v>131</v>
      </c>
      <c r="F3137" s="4">
        <f t="shared" si="340"/>
        <v>0</v>
      </c>
      <c r="G3137" s="4">
        <f t="shared" si="338"/>
        <v>5</v>
      </c>
      <c r="H3137" s="4">
        <f t="shared" si="341"/>
        <v>1</v>
      </c>
      <c r="I3137" s="4">
        <f t="shared" si="342"/>
        <v>0</v>
      </c>
      <c r="J3137" s="4">
        <f t="shared" si="343"/>
        <v>0</v>
      </c>
      <c r="K3137" s="4">
        <f t="shared" si="339"/>
        <v>0</v>
      </c>
      <c r="L3137" s="5">
        <f t="shared" si="344"/>
        <v>0</v>
      </c>
      <c r="M3137" s="137">
        <f>'PVWatts Hourly Results (1)'!L3148/1000</f>
        <v>0</v>
      </c>
      <c r="N3137" s="3">
        <f>'PVWatts Hourly Results (2)'!L3148/1000</f>
        <v>0</v>
      </c>
      <c r="O3137" s="3">
        <f>'PVWatts Hourly Results (3)'!L3148/1000</f>
        <v>0</v>
      </c>
      <c r="P3137" s="3">
        <f>'PVWatts Hourly Results (4)'!L3148/1000</f>
        <v>0</v>
      </c>
      <c r="Q3137" s="130">
        <f>'PVWatts Hourly Results (5)'!L3148/1000</f>
        <v>0</v>
      </c>
    </row>
    <row r="3138" spans="2:17" x14ac:dyDescent="0.25">
      <c r="B3138" s="8">
        <v>5</v>
      </c>
      <c r="C3138" s="9">
        <v>10</v>
      </c>
      <c r="D3138" s="134">
        <f>'PVWatts Hourly Results (1)'!C3149</f>
        <v>0</v>
      </c>
      <c r="E3138" s="127">
        <f>DATE(YEAR(Inputs!$D$5),Summary!B3138,Summary!C3138)+TIME(D3138,0,0)</f>
        <v>131</v>
      </c>
      <c r="F3138" s="4">
        <f t="shared" si="340"/>
        <v>0</v>
      </c>
      <c r="G3138" s="4">
        <f t="shared" si="338"/>
        <v>5</v>
      </c>
      <c r="H3138" s="4">
        <f t="shared" si="341"/>
        <v>1</v>
      </c>
      <c r="I3138" s="4">
        <f t="shared" si="342"/>
        <v>0</v>
      </c>
      <c r="J3138" s="4">
        <f t="shared" si="343"/>
        <v>0</v>
      </c>
      <c r="K3138" s="4">
        <f t="shared" si="339"/>
        <v>0</v>
      </c>
      <c r="L3138" s="5">
        <f t="shared" si="344"/>
        <v>0</v>
      </c>
      <c r="M3138" s="137">
        <f>'PVWatts Hourly Results (1)'!L3149/1000</f>
        <v>0</v>
      </c>
      <c r="N3138" s="3">
        <f>'PVWatts Hourly Results (2)'!L3149/1000</f>
        <v>0</v>
      </c>
      <c r="O3138" s="3">
        <f>'PVWatts Hourly Results (3)'!L3149/1000</f>
        <v>0</v>
      </c>
      <c r="P3138" s="3">
        <f>'PVWatts Hourly Results (4)'!L3149/1000</f>
        <v>0</v>
      </c>
      <c r="Q3138" s="130">
        <f>'PVWatts Hourly Results (5)'!L3149/1000</f>
        <v>0</v>
      </c>
    </row>
    <row r="3139" spans="2:17" x14ac:dyDescent="0.25">
      <c r="B3139" s="8">
        <v>5</v>
      </c>
      <c r="C3139" s="9">
        <v>10</v>
      </c>
      <c r="D3139" s="134">
        <f>'PVWatts Hourly Results (1)'!C3150</f>
        <v>0</v>
      </c>
      <c r="E3139" s="127">
        <f>DATE(YEAR(Inputs!$D$5),Summary!B3139,Summary!C3139)+TIME(D3139,0,0)</f>
        <v>131</v>
      </c>
      <c r="F3139" s="4">
        <f t="shared" si="340"/>
        <v>0</v>
      </c>
      <c r="G3139" s="4">
        <f t="shared" si="338"/>
        <v>5</v>
      </c>
      <c r="H3139" s="4">
        <f t="shared" si="341"/>
        <v>1</v>
      </c>
      <c r="I3139" s="4">
        <f t="shared" si="342"/>
        <v>0</v>
      </c>
      <c r="J3139" s="4">
        <f t="shared" si="343"/>
        <v>0</v>
      </c>
      <c r="K3139" s="4">
        <f t="shared" si="339"/>
        <v>0</v>
      </c>
      <c r="L3139" s="5">
        <f t="shared" si="344"/>
        <v>0</v>
      </c>
      <c r="M3139" s="137">
        <f>'PVWatts Hourly Results (1)'!L3150/1000</f>
        <v>0</v>
      </c>
      <c r="N3139" s="3">
        <f>'PVWatts Hourly Results (2)'!L3150/1000</f>
        <v>0</v>
      </c>
      <c r="O3139" s="3">
        <f>'PVWatts Hourly Results (3)'!L3150/1000</f>
        <v>0</v>
      </c>
      <c r="P3139" s="3">
        <f>'PVWatts Hourly Results (4)'!L3150/1000</f>
        <v>0</v>
      </c>
      <c r="Q3139" s="130">
        <f>'PVWatts Hourly Results (5)'!L3150/1000</f>
        <v>0</v>
      </c>
    </row>
    <row r="3140" spans="2:17" x14ac:dyDescent="0.25">
      <c r="B3140" s="8">
        <v>5</v>
      </c>
      <c r="C3140" s="9">
        <v>10</v>
      </c>
      <c r="D3140" s="134">
        <f>'PVWatts Hourly Results (1)'!C3151</f>
        <v>0</v>
      </c>
      <c r="E3140" s="127">
        <f>DATE(YEAR(Inputs!$D$5),Summary!B3140,Summary!C3140)+TIME(D3140,0,0)</f>
        <v>131</v>
      </c>
      <c r="F3140" s="4">
        <f t="shared" si="340"/>
        <v>0</v>
      </c>
      <c r="G3140" s="4">
        <f t="shared" si="338"/>
        <v>5</v>
      </c>
      <c r="H3140" s="4">
        <f t="shared" si="341"/>
        <v>1</v>
      </c>
      <c r="I3140" s="4">
        <f t="shared" si="342"/>
        <v>0</v>
      </c>
      <c r="J3140" s="4">
        <f t="shared" si="343"/>
        <v>0</v>
      </c>
      <c r="K3140" s="4">
        <f t="shared" si="339"/>
        <v>0</v>
      </c>
      <c r="L3140" s="5">
        <f t="shared" si="344"/>
        <v>0</v>
      </c>
      <c r="M3140" s="137">
        <f>'PVWatts Hourly Results (1)'!L3151/1000</f>
        <v>0</v>
      </c>
      <c r="N3140" s="3">
        <f>'PVWatts Hourly Results (2)'!L3151/1000</f>
        <v>0</v>
      </c>
      <c r="O3140" s="3">
        <f>'PVWatts Hourly Results (3)'!L3151/1000</f>
        <v>0</v>
      </c>
      <c r="P3140" s="3">
        <f>'PVWatts Hourly Results (4)'!L3151/1000</f>
        <v>0</v>
      </c>
      <c r="Q3140" s="130">
        <f>'PVWatts Hourly Results (5)'!L3151/1000</f>
        <v>0</v>
      </c>
    </row>
    <row r="3141" spans="2:17" x14ac:dyDescent="0.25">
      <c r="B3141" s="8">
        <v>5</v>
      </c>
      <c r="C3141" s="9">
        <v>10</v>
      </c>
      <c r="D3141" s="134">
        <f>'PVWatts Hourly Results (1)'!C3152</f>
        <v>0</v>
      </c>
      <c r="E3141" s="127">
        <f>DATE(YEAR(Inputs!$D$5),Summary!B3141,Summary!C3141)+TIME(D3141,0,0)</f>
        <v>131</v>
      </c>
      <c r="F3141" s="4">
        <f t="shared" si="340"/>
        <v>0</v>
      </c>
      <c r="G3141" s="4">
        <f t="shared" si="338"/>
        <v>5</v>
      </c>
      <c r="H3141" s="4">
        <f t="shared" si="341"/>
        <v>1</v>
      </c>
      <c r="I3141" s="4">
        <f t="shared" si="342"/>
        <v>0</v>
      </c>
      <c r="J3141" s="4">
        <f t="shared" si="343"/>
        <v>0</v>
      </c>
      <c r="K3141" s="4">
        <f t="shared" si="339"/>
        <v>0</v>
      </c>
      <c r="L3141" s="5">
        <f t="shared" si="344"/>
        <v>0</v>
      </c>
      <c r="M3141" s="137">
        <f>'PVWatts Hourly Results (1)'!L3152/1000</f>
        <v>0</v>
      </c>
      <c r="N3141" s="3">
        <f>'PVWatts Hourly Results (2)'!L3152/1000</f>
        <v>0</v>
      </c>
      <c r="O3141" s="3">
        <f>'PVWatts Hourly Results (3)'!L3152/1000</f>
        <v>0</v>
      </c>
      <c r="P3141" s="3">
        <f>'PVWatts Hourly Results (4)'!L3152/1000</f>
        <v>0</v>
      </c>
      <c r="Q3141" s="130">
        <f>'PVWatts Hourly Results (5)'!L3152/1000</f>
        <v>0</v>
      </c>
    </row>
    <row r="3142" spans="2:17" x14ac:dyDescent="0.25">
      <c r="B3142" s="8">
        <v>5</v>
      </c>
      <c r="C3142" s="9">
        <v>11</v>
      </c>
      <c r="D3142" s="134">
        <f>'PVWatts Hourly Results (1)'!C3153</f>
        <v>0</v>
      </c>
      <c r="E3142" s="127">
        <f>DATE(YEAR(Inputs!$D$5),Summary!B3142,Summary!C3142)+TIME(D3142,0,0)</f>
        <v>132</v>
      </c>
      <c r="F3142" s="4">
        <f t="shared" si="340"/>
        <v>0</v>
      </c>
      <c r="G3142" s="4">
        <f t="shared" si="338"/>
        <v>6</v>
      </c>
      <c r="H3142" s="4">
        <f t="shared" si="341"/>
        <v>1</v>
      </c>
      <c r="I3142" s="4">
        <f t="shared" si="342"/>
        <v>0</v>
      </c>
      <c r="J3142" s="4">
        <f t="shared" si="343"/>
        <v>0</v>
      </c>
      <c r="K3142" s="4">
        <f t="shared" si="339"/>
        <v>0</v>
      </c>
      <c r="L3142" s="5">
        <f t="shared" si="344"/>
        <v>0</v>
      </c>
      <c r="M3142" s="137">
        <f>'PVWatts Hourly Results (1)'!L3153/1000</f>
        <v>0</v>
      </c>
      <c r="N3142" s="3">
        <f>'PVWatts Hourly Results (2)'!L3153/1000</f>
        <v>0</v>
      </c>
      <c r="O3142" s="3">
        <f>'PVWatts Hourly Results (3)'!L3153/1000</f>
        <v>0</v>
      </c>
      <c r="P3142" s="3">
        <f>'PVWatts Hourly Results (4)'!L3153/1000</f>
        <v>0</v>
      </c>
      <c r="Q3142" s="130">
        <f>'PVWatts Hourly Results (5)'!L3153/1000</f>
        <v>0</v>
      </c>
    </row>
    <row r="3143" spans="2:17" x14ac:dyDescent="0.25">
      <c r="B3143" s="8">
        <v>5</v>
      </c>
      <c r="C3143" s="9">
        <v>11</v>
      </c>
      <c r="D3143" s="134">
        <f>'PVWatts Hourly Results (1)'!C3154</f>
        <v>0</v>
      </c>
      <c r="E3143" s="127">
        <f>DATE(YEAR(Inputs!$D$5),Summary!B3143,Summary!C3143)+TIME(D3143,0,0)</f>
        <v>132</v>
      </c>
      <c r="F3143" s="4">
        <f t="shared" si="340"/>
        <v>0</v>
      </c>
      <c r="G3143" s="4">
        <f t="shared" si="338"/>
        <v>6</v>
      </c>
      <c r="H3143" s="4">
        <f t="shared" si="341"/>
        <v>1</v>
      </c>
      <c r="I3143" s="4">
        <f t="shared" si="342"/>
        <v>0</v>
      </c>
      <c r="J3143" s="4">
        <f t="shared" si="343"/>
        <v>0</v>
      </c>
      <c r="K3143" s="4">
        <f t="shared" si="339"/>
        <v>0</v>
      </c>
      <c r="L3143" s="5">
        <f t="shared" si="344"/>
        <v>0</v>
      </c>
      <c r="M3143" s="137">
        <f>'PVWatts Hourly Results (1)'!L3154/1000</f>
        <v>0</v>
      </c>
      <c r="N3143" s="3">
        <f>'PVWatts Hourly Results (2)'!L3154/1000</f>
        <v>0</v>
      </c>
      <c r="O3143" s="3">
        <f>'PVWatts Hourly Results (3)'!L3154/1000</f>
        <v>0</v>
      </c>
      <c r="P3143" s="3">
        <f>'PVWatts Hourly Results (4)'!L3154/1000</f>
        <v>0</v>
      </c>
      <c r="Q3143" s="130">
        <f>'PVWatts Hourly Results (5)'!L3154/1000</f>
        <v>0</v>
      </c>
    </row>
    <row r="3144" spans="2:17" x14ac:dyDescent="0.25">
      <c r="B3144" s="8">
        <v>5</v>
      </c>
      <c r="C3144" s="9">
        <v>11</v>
      </c>
      <c r="D3144" s="134">
        <f>'PVWatts Hourly Results (1)'!C3155</f>
        <v>0</v>
      </c>
      <c r="E3144" s="127">
        <f>DATE(YEAR(Inputs!$D$5),Summary!B3144,Summary!C3144)+TIME(D3144,0,0)</f>
        <v>132</v>
      </c>
      <c r="F3144" s="4">
        <f t="shared" si="340"/>
        <v>0</v>
      </c>
      <c r="G3144" s="4">
        <f t="shared" si="338"/>
        <v>6</v>
      </c>
      <c r="H3144" s="4">
        <f t="shared" si="341"/>
        <v>1</v>
      </c>
      <c r="I3144" s="4">
        <f t="shared" si="342"/>
        <v>0</v>
      </c>
      <c r="J3144" s="4">
        <f t="shared" si="343"/>
        <v>0</v>
      </c>
      <c r="K3144" s="4">
        <f t="shared" si="339"/>
        <v>0</v>
      </c>
      <c r="L3144" s="5">
        <f t="shared" si="344"/>
        <v>0</v>
      </c>
      <c r="M3144" s="137">
        <f>'PVWatts Hourly Results (1)'!L3155/1000</f>
        <v>0</v>
      </c>
      <c r="N3144" s="3">
        <f>'PVWatts Hourly Results (2)'!L3155/1000</f>
        <v>0</v>
      </c>
      <c r="O3144" s="3">
        <f>'PVWatts Hourly Results (3)'!L3155/1000</f>
        <v>0</v>
      </c>
      <c r="P3144" s="3">
        <f>'PVWatts Hourly Results (4)'!L3155/1000</f>
        <v>0</v>
      </c>
      <c r="Q3144" s="130">
        <f>'PVWatts Hourly Results (5)'!L3155/1000</f>
        <v>0</v>
      </c>
    </row>
    <row r="3145" spans="2:17" x14ac:dyDescent="0.25">
      <c r="B3145" s="8">
        <v>5</v>
      </c>
      <c r="C3145" s="9">
        <v>11</v>
      </c>
      <c r="D3145" s="134">
        <f>'PVWatts Hourly Results (1)'!C3156</f>
        <v>0</v>
      </c>
      <c r="E3145" s="127">
        <f>DATE(YEAR(Inputs!$D$5),Summary!B3145,Summary!C3145)+TIME(D3145,0,0)</f>
        <v>132</v>
      </c>
      <c r="F3145" s="4">
        <f t="shared" si="340"/>
        <v>0</v>
      </c>
      <c r="G3145" s="4">
        <f t="shared" si="338"/>
        <v>6</v>
      </c>
      <c r="H3145" s="4">
        <f t="shared" si="341"/>
        <v>1</v>
      </c>
      <c r="I3145" s="4">
        <f t="shared" si="342"/>
        <v>0</v>
      </c>
      <c r="J3145" s="4">
        <f t="shared" si="343"/>
        <v>0</v>
      </c>
      <c r="K3145" s="4">
        <f t="shared" si="339"/>
        <v>0</v>
      </c>
      <c r="L3145" s="5">
        <f t="shared" si="344"/>
        <v>0</v>
      </c>
      <c r="M3145" s="137">
        <f>'PVWatts Hourly Results (1)'!L3156/1000</f>
        <v>0</v>
      </c>
      <c r="N3145" s="3">
        <f>'PVWatts Hourly Results (2)'!L3156/1000</f>
        <v>0</v>
      </c>
      <c r="O3145" s="3">
        <f>'PVWatts Hourly Results (3)'!L3156/1000</f>
        <v>0</v>
      </c>
      <c r="P3145" s="3">
        <f>'PVWatts Hourly Results (4)'!L3156/1000</f>
        <v>0</v>
      </c>
      <c r="Q3145" s="130">
        <f>'PVWatts Hourly Results (5)'!L3156/1000</f>
        <v>0</v>
      </c>
    </row>
    <row r="3146" spans="2:17" x14ac:dyDescent="0.25">
      <c r="B3146" s="8">
        <v>5</v>
      </c>
      <c r="C3146" s="9">
        <v>11</v>
      </c>
      <c r="D3146" s="134">
        <f>'PVWatts Hourly Results (1)'!C3157</f>
        <v>0</v>
      </c>
      <c r="E3146" s="127">
        <f>DATE(YEAR(Inputs!$D$5),Summary!B3146,Summary!C3146)+TIME(D3146,0,0)</f>
        <v>132</v>
      </c>
      <c r="F3146" s="4">
        <f t="shared" si="340"/>
        <v>0</v>
      </c>
      <c r="G3146" s="4">
        <f t="shared" si="338"/>
        <v>6</v>
      </c>
      <c r="H3146" s="4">
        <f t="shared" si="341"/>
        <v>1</v>
      </c>
      <c r="I3146" s="4">
        <f t="shared" si="342"/>
        <v>0</v>
      </c>
      <c r="J3146" s="4">
        <f t="shared" si="343"/>
        <v>0</v>
      </c>
      <c r="K3146" s="4">
        <f t="shared" si="339"/>
        <v>0</v>
      </c>
      <c r="L3146" s="5">
        <f t="shared" si="344"/>
        <v>0</v>
      </c>
      <c r="M3146" s="137">
        <f>'PVWatts Hourly Results (1)'!L3157/1000</f>
        <v>0</v>
      </c>
      <c r="N3146" s="3">
        <f>'PVWatts Hourly Results (2)'!L3157/1000</f>
        <v>0</v>
      </c>
      <c r="O3146" s="3">
        <f>'PVWatts Hourly Results (3)'!L3157/1000</f>
        <v>0</v>
      </c>
      <c r="P3146" s="3">
        <f>'PVWatts Hourly Results (4)'!L3157/1000</f>
        <v>0</v>
      </c>
      <c r="Q3146" s="130">
        <f>'PVWatts Hourly Results (5)'!L3157/1000</f>
        <v>0</v>
      </c>
    </row>
    <row r="3147" spans="2:17" x14ac:dyDescent="0.25">
      <c r="B3147" s="8">
        <v>5</v>
      </c>
      <c r="C3147" s="9">
        <v>11</v>
      </c>
      <c r="D3147" s="134">
        <f>'PVWatts Hourly Results (1)'!C3158</f>
        <v>0</v>
      </c>
      <c r="E3147" s="127">
        <f>DATE(YEAR(Inputs!$D$5),Summary!B3147,Summary!C3147)+TIME(D3147,0,0)</f>
        <v>132</v>
      </c>
      <c r="F3147" s="4">
        <f t="shared" si="340"/>
        <v>0</v>
      </c>
      <c r="G3147" s="4">
        <f t="shared" si="338"/>
        <v>6</v>
      </c>
      <c r="H3147" s="4">
        <f t="shared" si="341"/>
        <v>1</v>
      </c>
      <c r="I3147" s="4">
        <f t="shared" si="342"/>
        <v>0</v>
      </c>
      <c r="J3147" s="4">
        <f t="shared" si="343"/>
        <v>0</v>
      </c>
      <c r="K3147" s="4">
        <f t="shared" si="339"/>
        <v>0</v>
      </c>
      <c r="L3147" s="5">
        <f t="shared" si="344"/>
        <v>0</v>
      </c>
      <c r="M3147" s="137">
        <f>'PVWatts Hourly Results (1)'!L3158/1000</f>
        <v>0</v>
      </c>
      <c r="N3147" s="3">
        <f>'PVWatts Hourly Results (2)'!L3158/1000</f>
        <v>0</v>
      </c>
      <c r="O3147" s="3">
        <f>'PVWatts Hourly Results (3)'!L3158/1000</f>
        <v>0</v>
      </c>
      <c r="P3147" s="3">
        <f>'PVWatts Hourly Results (4)'!L3158/1000</f>
        <v>0</v>
      </c>
      <c r="Q3147" s="130">
        <f>'PVWatts Hourly Results (5)'!L3158/1000</f>
        <v>0</v>
      </c>
    </row>
    <row r="3148" spans="2:17" x14ac:dyDescent="0.25">
      <c r="B3148" s="8">
        <v>5</v>
      </c>
      <c r="C3148" s="9">
        <v>11</v>
      </c>
      <c r="D3148" s="134">
        <f>'PVWatts Hourly Results (1)'!C3159</f>
        <v>0</v>
      </c>
      <c r="E3148" s="127">
        <f>DATE(YEAR(Inputs!$D$5),Summary!B3148,Summary!C3148)+TIME(D3148,0,0)</f>
        <v>132</v>
      </c>
      <c r="F3148" s="4">
        <f t="shared" si="340"/>
        <v>0</v>
      </c>
      <c r="G3148" s="4">
        <f t="shared" si="338"/>
        <v>6</v>
      </c>
      <c r="H3148" s="4">
        <f t="shared" si="341"/>
        <v>1</v>
      </c>
      <c r="I3148" s="4">
        <f t="shared" si="342"/>
        <v>0</v>
      </c>
      <c r="J3148" s="4">
        <f t="shared" si="343"/>
        <v>0</v>
      </c>
      <c r="K3148" s="4">
        <f t="shared" si="339"/>
        <v>0</v>
      </c>
      <c r="L3148" s="5">
        <f t="shared" si="344"/>
        <v>0</v>
      </c>
      <c r="M3148" s="137">
        <f>'PVWatts Hourly Results (1)'!L3159/1000</f>
        <v>0</v>
      </c>
      <c r="N3148" s="3">
        <f>'PVWatts Hourly Results (2)'!L3159/1000</f>
        <v>0</v>
      </c>
      <c r="O3148" s="3">
        <f>'PVWatts Hourly Results (3)'!L3159/1000</f>
        <v>0</v>
      </c>
      <c r="P3148" s="3">
        <f>'PVWatts Hourly Results (4)'!L3159/1000</f>
        <v>0</v>
      </c>
      <c r="Q3148" s="130">
        <f>'PVWatts Hourly Results (5)'!L3159/1000</f>
        <v>0</v>
      </c>
    </row>
    <row r="3149" spans="2:17" x14ac:dyDescent="0.25">
      <c r="B3149" s="8">
        <v>5</v>
      </c>
      <c r="C3149" s="9">
        <v>11</v>
      </c>
      <c r="D3149" s="134">
        <f>'PVWatts Hourly Results (1)'!C3160</f>
        <v>0</v>
      </c>
      <c r="E3149" s="127">
        <f>DATE(YEAR(Inputs!$D$5),Summary!B3149,Summary!C3149)+TIME(D3149,0,0)</f>
        <v>132</v>
      </c>
      <c r="F3149" s="4">
        <f t="shared" si="340"/>
        <v>0</v>
      </c>
      <c r="G3149" s="4">
        <f t="shared" si="338"/>
        <v>6</v>
      </c>
      <c r="H3149" s="4">
        <f t="shared" si="341"/>
        <v>1</v>
      </c>
      <c r="I3149" s="4">
        <f t="shared" si="342"/>
        <v>0</v>
      </c>
      <c r="J3149" s="4">
        <f t="shared" si="343"/>
        <v>0</v>
      </c>
      <c r="K3149" s="4">
        <f t="shared" si="339"/>
        <v>0</v>
      </c>
      <c r="L3149" s="5">
        <f t="shared" si="344"/>
        <v>0</v>
      </c>
      <c r="M3149" s="137">
        <f>'PVWatts Hourly Results (1)'!L3160/1000</f>
        <v>0</v>
      </c>
      <c r="N3149" s="3">
        <f>'PVWatts Hourly Results (2)'!L3160/1000</f>
        <v>0</v>
      </c>
      <c r="O3149" s="3">
        <f>'PVWatts Hourly Results (3)'!L3160/1000</f>
        <v>0</v>
      </c>
      <c r="P3149" s="3">
        <f>'PVWatts Hourly Results (4)'!L3160/1000</f>
        <v>0</v>
      </c>
      <c r="Q3149" s="130">
        <f>'PVWatts Hourly Results (5)'!L3160/1000</f>
        <v>0</v>
      </c>
    </row>
    <row r="3150" spans="2:17" x14ac:dyDescent="0.25">
      <c r="B3150" s="8">
        <v>5</v>
      </c>
      <c r="C3150" s="9">
        <v>11</v>
      </c>
      <c r="D3150" s="134">
        <f>'PVWatts Hourly Results (1)'!C3161</f>
        <v>0</v>
      </c>
      <c r="E3150" s="127">
        <f>DATE(YEAR(Inputs!$D$5),Summary!B3150,Summary!C3150)+TIME(D3150,0,0)</f>
        <v>132</v>
      </c>
      <c r="F3150" s="4">
        <f t="shared" si="340"/>
        <v>0</v>
      </c>
      <c r="G3150" s="4">
        <f t="shared" si="338"/>
        <v>6</v>
      </c>
      <c r="H3150" s="4">
        <f t="shared" si="341"/>
        <v>1</v>
      </c>
      <c r="I3150" s="4">
        <f t="shared" si="342"/>
        <v>0</v>
      </c>
      <c r="J3150" s="4">
        <f t="shared" si="343"/>
        <v>0</v>
      </c>
      <c r="K3150" s="4">
        <f t="shared" si="339"/>
        <v>0</v>
      </c>
      <c r="L3150" s="5">
        <f t="shared" si="344"/>
        <v>0</v>
      </c>
      <c r="M3150" s="137">
        <f>'PVWatts Hourly Results (1)'!L3161/1000</f>
        <v>0</v>
      </c>
      <c r="N3150" s="3">
        <f>'PVWatts Hourly Results (2)'!L3161/1000</f>
        <v>0</v>
      </c>
      <c r="O3150" s="3">
        <f>'PVWatts Hourly Results (3)'!L3161/1000</f>
        <v>0</v>
      </c>
      <c r="P3150" s="3">
        <f>'PVWatts Hourly Results (4)'!L3161/1000</f>
        <v>0</v>
      </c>
      <c r="Q3150" s="130">
        <f>'PVWatts Hourly Results (5)'!L3161/1000</f>
        <v>0</v>
      </c>
    </row>
    <row r="3151" spans="2:17" x14ac:dyDescent="0.25">
      <c r="B3151" s="8">
        <v>5</v>
      </c>
      <c r="C3151" s="9">
        <v>11</v>
      </c>
      <c r="D3151" s="134">
        <f>'PVWatts Hourly Results (1)'!C3162</f>
        <v>0</v>
      </c>
      <c r="E3151" s="127">
        <f>DATE(YEAR(Inputs!$D$5),Summary!B3151,Summary!C3151)+TIME(D3151,0,0)</f>
        <v>132</v>
      </c>
      <c r="F3151" s="4">
        <f t="shared" si="340"/>
        <v>0</v>
      </c>
      <c r="G3151" s="4">
        <f t="shared" si="338"/>
        <v>6</v>
      </c>
      <c r="H3151" s="4">
        <f t="shared" si="341"/>
        <v>1</v>
      </c>
      <c r="I3151" s="4">
        <f t="shared" si="342"/>
        <v>0</v>
      </c>
      <c r="J3151" s="4">
        <f t="shared" si="343"/>
        <v>0</v>
      </c>
      <c r="K3151" s="4">
        <f t="shared" si="339"/>
        <v>0</v>
      </c>
      <c r="L3151" s="5">
        <f t="shared" si="344"/>
        <v>0</v>
      </c>
      <c r="M3151" s="137">
        <f>'PVWatts Hourly Results (1)'!L3162/1000</f>
        <v>0</v>
      </c>
      <c r="N3151" s="3">
        <f>'PVWatts Hourly Results (2)'!L3162/1000</f>
        <v>0</v>
      </c>
      <c r="O3151" s="3">
        <f>'PVWatts Hourly Results (3)'!L3162/1000</f>
        <v>0</v>
      </c>
      <c r="P3151" s="3">
        <f>'PVWatts Hourly Results (4)'!L3162/1000</f>
        <v>0</v>
      </c>
      <c r="Q3151" s="130">
        <f>'PVWatts Hourly Results (5)'!L3162/1000</f>
        <v>0</v>
      </c>
    </row>
    <row r="3152" spans="2:17" x14ac:dyDescent="0.25">
      <c r="B3152" s="8">
        <v>5</v>
      </c>
      <c r="C3152" s="9">
        <v>11</v>
      </c>
      <c r="D3152" s="134">
        <f>'PVWatts Hourly Results (1)'!C3163</f>
        <v>0</v>
      </c>
      <c r="E3152" s="127">
        <f>DATE(YEAR(Inputs!$D$5),Summary!B3152,Summary!C3152)+TIME(D3152,0,0)</f>
        <v>132</v>
      </c>
      <c r="F3152" s="4">
        <f t="shared" si="340"/>
        <v>0</v>
      </c>
      <c r="G3152" s="4">
        <f t="shared" si="338"/>
        <v>6</v>
      </c>
      <c r="H3152" s="4">
        <f t="shared" si="341"/>
        <v>1</v>
      </c>
      <c r="I3152" s="4">
        <f t="shared" si="342"/>
        <v>0</v>
      </c>
      <c r="J3152" s="4">
        <f t="shared" si="343"/>
        <v>0</v>
      </c>
      <c r="K3152" s="4">
        <f t="shared" si="339"/>
        <v>0</v>
      </c>
      <c r="L3152" s="5">
        <f t="shared" si="344"/>
        <v>0</v>
      </c>
      <c r="M3152" s="137">
        <f>'PVWatts Hourly Results (1)'!L3163/1000</f>
        <v>0</v>
      </c>
      <c r="N3152" s="3">
        <f>'PVWatts Hourly Results (2)'!L3163/1000</f>
        <v>0</v>
      </c>
      <c r="O3152" s="3">
        <f>'PVWatts Hourly Results (3)'!L3163/1000</f>
        <v>0</v>
      </c>
      <c r="P3152" s="3">
        <f>'PVWatts Hourly Results (4)'!L3163/1000</f>
        <v>0</v>
      </c>
      <c r="Q3152" s="130">
        <f>'PVWatts Hourly Results (5)'!L3163/1000</f>
        <v>0</v>
      </c>
    </row>
    <row r="3153" spans="2:17" x14ac:dyDescent="0.25">
      <c r="B3153" s="8">
        <v>5</v>
      </c>
      <c r="C3153" s="9">
        <v>11</v>
      </c>
      <c r="D3153" s="134">
        <f>'PVWatts Hourly Results (1)'!C3164</f>
        <v>0</v>
      </c>
      <c r="E3153" s="127">
        <f>DATE(YEAR(Inputs!$D$5),Summary!B3153,Summary!C3153)+TIME(D3153,0,0)</f>
        <v>132</v>
      </c>
      <c r="F3153" s="4">
        <f t="shared" si="340"/>
        <v>0</v>
      </c>
      <c r="G3153" s="4">
        <f t="shared" si="338"/>
        <v>6</v>
      </c>
      <c r="H3153" s="4">
        <f t="shared" si="341"/>
        <v>1</v>
      </c>
      <c r="I3153" s="4">
        <f t="shared" si="342"/>
        <v>0</v>
      </c>
      <c r="J3153" s="4">
        <f t="shared" si="343"/>
        <v>0</v>
      </c>
      <c r="K3153" s="4">
        <f t="shared" si="339"/>
        <v>0</v>
      </c>
      <c r="L3153" s="5">
        <f t="shared" si="344"/>
        <v>0</v>
      </c>
      <c r="M3153" s="137">
        <f>'PVWatts Hourly Results (1)'!L3164/1000</f>
        <v>0</v>
      </c>
      <c r="N3153" s="3">
        <f>'PVWatts Hourly Results (2)'!L3164/1000</f>
        <v>0</v>
      </c>
      <c r="O3153" s="3">
        <f>'PVWatts Hourly Results (3)'!L3164/1000</f>
        <v>0</v>
      </c>
      <c r="P3153" s="3">
        <f>'PVWatts Hourly Results (4)'!L3164/1000</f>
        <v>0</v>
      </c>
      <c r="Q3153" s="130">
        <f>'PVWatts Hourly Results (5)'!L3164/1000</f>
        <v>0</v>
      </c>
    </row>
    <row r="3154" spans="2:17" x14ac:dyDescent="0.25">
      <c r="B3154" s="8">
        <v>5</v>
      </c>
      <c r="C3154" s="9">
        <v>11</v>
      </c>
      <c r="D3154" s="134">
        <f>'PVWatts Hourly Results (1)'!C3165</f>
        <v>0</v>
      </c>
      <c r="E3154" s="127">
        <f>DATE(YEAR(Inputs!$D$5),Summary!B3154,Summary!C3154)+TIME(D3154,0,0)</f>
        <v>132</v>
      </c>
      <c r="F3154" s="4">
        <f t="shared" si="340"/>
        <v>0</v>
      </c>
      <c r="G3154" s="4">
        <f t="shared" si="338"/>
        <v>6</v>
      </c>
      <c r="H3154" s="4">
        <f t="shared" si="341"/>
        <v>1</v>
      </c>
      <c r="I3154" s="4">
        <f t="shared" si="342"/>
        <v>0</v>
      </c>
      <c r="J3154" s="4">
        <f t="shared" si="343"/>
        <v>0</v>
      </c>
      <c r="K3154" s="4">
        <f t="shared" si="339"/>
        <v>0</v>
      </c>
      <c r="L3154" s="5">
        <f t="shared" si="344"/>
        <v>0</v>
      </c>
      <c r="M3154" s="137">
        <f>'PVWatts Hourly Results (1)'!L3165/1000</f>
        <v>0</v>
      </c>
      <c r="N3154" s="3">
        <f>'PVWatts Hourly Results (2)'!L3165/1000</f>
        <v>0</v>
      </c>
      <c r="O3154" s="3">
        <f>'PVWatts Hourly Results (3)'!L3165/1000</f>
        <v>0</v>
      </c>
      <c r="P3154" s="3">
        <f>'PVWatts Hourly Results (4)'!L3165/1000</f>
        <v>0</v>
      </c>
      <c r="Q3154" s="130">
        <f>'PVWatts Hourly Results (5)'!L3165/1000</f>
        <v>0</v>
      </c>
    </row>
    <row r="3155" spans="2:17" x14ac:dyDescent="0.25">
      <c r="B3155" s="8">
        <v>5</v>
      </c>
      <c r="C3155" s="9">
        <v>11</v>
      </c>
      <c r="D3155" s="134">
        <f>'PVWatts Hourly Results (1)'!C3166</f>
        <v>0</v>
      </c>
      <c r="E3155" s="127">
        <f>DATE(YEAR(Inputs!$D$5),Summary!B3155,Summary!C3155)+TIME(D3155,0,0)</f>
        <v>132</v>
      </c>
      <c r="F3155" s="4">
        <f t="shared" si="340"/>
        <v>0</v>
      </c>
      <c r="G3155" s="4">
        <f t="shared" si="338"/>
        <v>6</v>
      </c>
      <c r="H3155" s="4">
        <f t="shared" si="341"/>
        <v>1</v>
      </c>
      <c r="I3155" s="4">
        <f t="shared" si="342"/>
        <v>0</v>
      </c>
      <c r="J3155" s="4">
        <f t="shared" si="343"/>
        <v>0</v>
      </c>
      <c r="K3155" s="4">
        <f t="shared" si="339"/>
        <v>0</v>
      </c>
      <c r="L3155" s="5">
        <f t="shared" si="344"/>
        <v>0</v>
      </c>
      <c r="M3155" s="137">
        <f>'PVWatts Hourly Results (1)'!L3166/1000</f>
        <v>0</v>
      </c>
      <c r="N3155" s="3">
        <f>'PVWatts Hourly Results (2)'!L3166/1000</f>
        <v>0</v>
      </c>
      <c r="O3155" s="3">
        <f>'PVWatts Hourly Results (3)'!L3166/1000</f>
        <v>0</v>
      </c>
      <c r="P3155" s="3">
        <f>'PVWatts Hourly Results (4)'!L3166/1000</f>
        <v>0</v>
      </c>
      <c r="Q3155" s="130">
        <f>'PVWatts Hourly Results (5)'!L3166/1000</f>
        <v>0</v>
      </c>
    </row>
    <row r="3156" spans="2:17" x14ac:dyDescent="0.25">
      <c r="B3156" s="8">
        <v>5</v>
      </c>
      <c r="C3156" s="9">
        <v>11</v>
      </c>
      <c r="D3156" s="134">
        <f>'PVWatts Hourly Results (1)'!C3167</f>
        <v>0</v>
      </c>
      <c r="E3156" s="127">
        <f>DATE(YEAR(Inputs!$D$5),Summary!B3156,Summary!C3156)+TIME(D3156,0,0)</f>
        <v>132</v>
      </c>
      <c r="F3156" s="4">
        <f t="shared" si="340"/>
        <v>0</v>
      </c>
      <c r="G3156" s="4">
        <f t="shared" si="338"/>
        <v>6</v>
      </c>
      <c r="H3156" s="4">
        <f t="shared" si="341"/>
        <v>1</v>
      </c>
      <c r="I3156" s="4">
        <f t="shared" si="342"/>
        <v>0</v>
      </c>
      <c r="J3156" s="4">
        <f t="shared" si="343"/>
        <v>0</v>
      </c>
      <c r="K3156" s="4">
        <f t="shared" si="339"/>
        <v>0</v>
      </c>
      <c r="L3156" s="5">
        <f t="shared" si="344"/>
        <v>0</v>
      </c>
      <c r="M3156" s="137">
        <f>'PVWatts Hourly Results (1)'!L3167/1000</f>
        <v>0</v>
      </c>
      <c r="N3156" s="3">
        <f>'PVWatts Hourly Results (2)'!L3167/1000</f>
        <v>0</v>
      </c>
      <c r="O3156" s="3">
        <f>'PVWatts Hourly Results (3)'!L3167/1000</f>
        <v>0</v>
      </c>
      <c r="P3156" s="3">
        <f>'PVWatts Hourly Results (4)'!L3167/1000</f>
        <v>0</v>
      </c>
      <c r="Q3156" s="130">
        <f>'PVWatts Hourly Results (5)'!L3167/1000</f>
        <v>0</v>
      </c>
    </row>
    <row r="3157" spans="2:17" x14ac:dyDescent="0.25">
      <c r="B3157" s="8">
        <v>5</v>
      </c>
      <c r="C3157" s="9">
        <v>11</v>
      </c>
      <c r="D3157" s="134">
        <f>'PVWatts Hourly Results (1)'!C3168</f>
        <v>0</v>
      </c>
      <c r="E3157" s="127">
        <f>DATE(YEAR(Inputs!$D$5),Summary!B3157,Summary!C3157)+TIME(D3157,0,0)</f>
        <v>132</v>
      </c>
      <c r="F3157" s="4">
        <f t="shared" si="340"/>
        <v>0</v>
      </c>
      <c r="G3157" s="4">
        <f t="shared" si="338"/>
        <v>6</v>
      </c>
      <c r="H3157" s="4">
        <f t="shared" si="341"/>
        <v>1</v>
      </c>
      <c r="I3157" s="4">
        <f t="shared" si="342"/>
        <v>0</v>
      </c>
      <c r="J3157" s="4">
        <f t="shared" si="343"/>
        <v>0</v>
      </c>
      <c r="K3157" s="4">
        <f t="shared" si="339"/>
        <v>0</v>
      </c>
      <c r="L3157" s="5">
        <f t="shared" si="344"/>
        <v>0</v>
      </c>
      <c r="M3157" s="137">
        <f>'PVWatts Hourly Results (1)'!L3168/1000</f>
        <v>0</v>
      </c>
      <c r="N3157" s="3">
        <f>'PVWatts Hourly Results (2)'!L3168/1000</f>
        <v>0</v>
      </c>
      <c r="O3157" s="3">
        <f>'PVWatts Hourly Results (3)'!L3168/1000</f>
        <v>0</v>
      </c>
      <c r="P3157" s="3">
        <f>'PVWatts Hourly Results (4)'!L3168/1000</f>
        <v>0</v>
      </c>
      <c r="Q3157" s="130">
        <f>'PVWatts Hourly Results (5)'!L3168/1000</f>
        <v>0</v>
      </c>
    </row>
    <row r="3158" spans="2:17" x14ac:dyDescent="0.25">
      <c r="B3158" s="8">
        <v>5</v>
      </c>
      <c r="C3158" s="9">
        <v>11</v>
      </c>
      <c r="D3158" s="134">
        <f>'PVWatts Hourly Results (1)'!C3169</f>
        <v>0</v>
      </c>
      <c r="E3158" s="127">
        <f>DATE(YEAR(Inputs!$D$5),Summary!B3158,Summary!C3158)+TIME(D3158,0,0)</f>
        <v>132</v>
      </c>
      <c r="F3158" s="4">
        <f t="shared" si="340"/>
        <v>0</v>
      </c>
      <c r="G3158" s="4">
        <f t="shared" ref="G3158:G3221" si="345">WEEKDAY(E3158)</f>
        <v>6</v>
      </c>
      <c r="H3158" s="4">
        <f t="shared" si="341"/>
        <v>1</v>
      </c>
      <c r="I3158" s="4">
        <f t="shared" si="342"/>
        <v>0</v>
      </c>
      <c r="J3158" s="4">
        <f t="shared" si="343"/>
        <v>0</v>
      </c>
      <c r="K3158" s="4">
        <f t="shared" ref="K3158:K3221" si="346">IF(OR(AND(B3158=7,C3158=4),AND(B3158=1,C3158=1)),1,0)</f>
        <v>0</v>
      </c>
      <c r="L3158" s="5">
        <f t="shared" si="344"/>
        <v>0</v>
      </c>
      <c r="M3158" s="137">
        <f>'PVWatts Hourly Results (1)'!L3169/1000</f>
        <v>0</v>
      </c>
      <c r="N3158" s="3">
        <f>'PVWatts Hourly Results (2)'!L3169/1000</f>
        <v>0</v>
      </c>
      <c r="O3158" s="3">
        <f>'PVWatts Hourly Results (3)'!L3169/1000</f>
        <v>0</v>
      </c>
      <c r="P3158" s="3">
        <f>'PVWatts Hourly Results (4)'!L3169/1000</f>
        <v>0</v>
      </c>
      <c r="Q3158" s="130">
        <f>'PVWatts Hourly Results (5)'!L3169/1000</f>
        <v>0</v>
      </c>
    </row>
    <row r="3159" spans="2:17" x14ac:dyDescent="0.25">
      <c r="B3159" s="8">
        <v>5</v>
      </c>
      <c r="C3159" s="9">
        <v>11</v>
      </c>
      <c r="D3159" s="134">
        <f>'PVWatts Hourly Results (1)'!C3170</f>
        <v>0</v>
      </c>
      <c r="E3159" s="127">
        <f>DATE(YEAR(Inputs!$D$5),Summary!B3159,Summary!C3159)+TIME(D3159,0,0)</f>
        <v>132</v>
      </c>
      <c r="F3159" s="4">
        <f t="shared" ref="F3159:F3222" si="347">IF(OR(B3159&lt;3,B3159=6,B3159=7,B3159=8),1,0)</f>
        <v>0</v>
      </c>
      <c r="G3159" s="4">
        <f t="shared" si="345"/>
        <v>6</v>
      </c>
      <c r="H3159" s="4">
        <f t="shared" ref="H3159:H3222" si="348">IF(OR(G3159=2,G3159=3,G3159=4,G3159=5,G3159=6),1,0)</f>
        <v>1</v>
      </c>
      <c r="I3159" s="4">
        <f t="shared" ref="I3159:I3222" si="349">IF(AND(B3159&gt;5,B3159&lt;9,D3159&gt;=13,D3159&lt;=16,H3159=1),1,0)</f>
        <v>0</v>
      </c>
      <c r="J3159" s="4">
        <f t="shared" ref="J3159:J3222" si="350">IF(AND(B3159&lt;3,OR(AND(D3159&gt;6,D3159&lt;9),AND(D3159&gt;17,D3159&lt;20)),H3159=1),1,0)</f>
        <v>0</v>
      </c>
      <c r="K3159" s="4">
        <f t="shared" si="346"/>
        <v>0</v>
      </c>
      <c r="L3159" s="5">
        <f t="shared" ref="L3159:L3222" si="351">IFERROR(IF(AND(F3159=1,H3159=1,OR(I3159=1,J3159=1),K3159=0),1,0),"")</f>
        <v>0</v>
      </c>
      <c r="M3159" s="137">
        <f>'PVWatts Hourly Results (1)'!L3170/1000</f>
        <v>0</v>
      </c>
      <c r="N3159" s="3">
        <f>'PVWatts Hourly Results (2)'!L3170/1000</f>
        <v>0</v>
      </c>
      <c r="O3159" s="3">
        <f>'PVWatts Hourly Results (3)'!L3170/1000</f>
        <v>0</v>
      </c>
      <c r="P3159" s="3">
        <f>'PVWatts Hourly Results (4)'!L3170/1000</f>
        <v>0</v>
      </c>
      <c r="Q3159" s="130">
        <f>'PVWatts Hourly Results (5)'!L3170/1000</f>
        <v>0</v>
      </c>
    </row>
    <row r="3160" spans="2:17" x14ac:dyDescent="0.25">
      <c r="B3160" s="8">
        <v>5</v>
      </c>
      <c r="C3160" s="9">
        <v>11</v>
      </c>
      <c r="D3160" s="134">
        <f>'PVWatts Hourly Results (1)'!C3171</f>
        <v>0</v>
      </c>
      <c r="E3160" s="127">
        <f>DATE(YEAR(Inputs!$D$5),Summary!B3160,Summary!C3160)+TIME(D3160,0,0)</f>
        <v>132</v>
      </c>
      <c r="F3160" s="4">
        <f t="shared" si="347"/>
        <v>0</v>
      </c>
      <c r="G3160" s="4">
        <f t="shared" si="345"/>
        <v>6</v>
      </c>
      <c r="H3160" s="4">
        <f t="shared" si="348"/>
        <v>1</v>
      </c>
      <c r="I3160" s="4">
        <f t="shared" si="349"/>
        <v>0</v>
      </c>
      <c r="J3160" s="4">
        <f t="shared" si="350"/>
        <v>0</v>
      </c>
      <c r="K3160" s="4">
        <f t="shared" si="346"/>
        <v>0</v>
      </c>
      <c r="L3160" s="5">
        <f t="shared" si="351"/>
        <v>0</v>
      </c>
      <c r="M3160" s="137">
        <f>'PVWatts Hourly Results (1)'!L3171/1000</f>
        <v>0</v>
      </c>
      <c r="N3160" s="3">
        <f>'PVWatts Hourly Results (2)'!L3171/1000</f>
        <v>0</v>
      </c>
      <c r="O3160" s="3">
        <f>'PVWatts Hourly Results (3)'!L3171/1000</f>
        <v>0</v>
      </c>
      <c r="P3160" s="3">
        <f>'PVWatts Hourly Results (4)'!L3171/1000</f>
        <v>0</v>
      </c>
      <c r="Q3160" s="130">
        <f>'PVWatts Hourly Results (5)'!L3171/1000</f>
        <v>0</v>
      </c>
    </row>
    <row r="3161" spans="2:17" x14ac:dyDescent="0.25">
      <c r="B3161" s="8">
        <v>5</v>
      </c>
      <c r="C3161" s="9">
        <v>11</v>
      </c>
      <c r="D3161" s="134">
        <f>'PVWatts Hourly Results (1)'!C3172</f>
        <v>0</v>
      </c>
      <c r="E3161" s="127">
        <f>DATE(YEAR(Inputs!$D$5),Summary!B3161,Summary!C3161)+TIME(D3161,0,0)</f>
        <v>132</v>
      </c>
      <c r="F3161" s="4">
        <f t="shared" si="347"/>
        <v>0</v>
      </c>
      <c r="G3161" s="4">
        <f t="shared" si="345"/>
        <v>6</v>
      </c>
      <c r="H3161" s="4">
        <f t="shared" si="348"/>
        <v>1</v>
      </c>
      <c r="I3161" s="4">
        <f t="shared" si="349"/>
        <v>0</v>
      </c>
      <c r="J3161" s="4">
        <f t="shared" si="350"/>
        <v>0</v>
      </c>
      <c r="K3161" s="4">
        <f t="shared" si="346"/>
        <v>0</v>
      </c>
      <c r="L3161" s="5">
        <f t="shared" si="351"/>
        <v>0</v>
      </c>
      <c r="M3161" s="137">
        <f>'PVWatts Hourly Results (1)'!L3172/1000</f>
        <v>0</v>
      </c>
      <c r="N3161" s="3">
        <f>'PVWatts Hourly Results (2)'!L3172/1000</f>
        <v>0</v>
      </c>
      <c r="O3161" s="3">
        <f>'PVWatts Hourly Results (3)'!L3172/1000</f>
        <v>0</v>
      </c>
      <c r="P3161" s="3">
        <f>'PVWatts Hourly Results (4)'!L3172/1000</f>
        <v>0</v>
      </c>
      <c r="Q3161" s="130">
        <f>'PVWatts Hourly Results (5)'!L3172/1000</f>
        <v>0</v>
      </c>
    </row>
    <row r="3162" spans="2:17" x14ac:dyDescent="0.25">
      <c r="B3162" s="8">
        <v>5</v>
      </c>
      <c r="C3162" s="9">
        <v>11</v>
      </c>
      <c r="D3162" s="134">
        <f>'PVWatts Hourly Results (1)'!C3173</f>
        <v>0</v>
      </c>
      <c r="E3162" s="127">
        <f>DATE(YEAR(Inputs!$D$5),Summary!B3162,Summary!C3162)+TIME(D3162,0,0)</f>
        <v>132</v>
      </c>
      <c r="F3162" s="4">
        <f t="shared" si="347"/>
        <v>0</v>
      </c>
      <c r="G3162" s="4">
        <f t="shared" si="345"/>
        <v>6</v>
      </c>
      <c r="H3162" s="4">
        <f t="shared" si="348"/>
        <v>1</v>
      </c>
      <c r="I3162" s="4">
        <f t="shared" si="349"/>
        <v>0</v>
      </c>
      <c r="J3162" s="4">
        <f t="shared" si="350"/>
        <v>0</v>
      </c>
      <c r="K3162" s="4">
        <f t="shared" si="346"/>
        <v>0</v>
      </c>
      <c r="L3162" s="5">
        <f t="shared" si="351"/>
        <v>0</v>
      </c>
      <c r="M3162" s="137">
        <f>'PVWatts Hourly Results (1)'!L3173/1000</f>
        <v>0</v>
      </c>
      <c r="N3162" s="3">
        <f>'PVWatts Hourly Results (2)'!L3173/1000</f>
        <v>0</v>
      </c>
      <c r="O3162" s="3">
        <f>'PVWatts Hourly Results (3)'!L3173/1000</f>
        <v>0</v>
      </c>
      <c r="P3162" s="3">
        <f>'PVWatts Hourly Results (4)'!L3173/1000</f>
        <v>0</v>
      </c>
      <c r="Q3162" s="130">
        <f>'PVWatts Hourly Results (5)'!L3173/1000</f>
        <v>0</v>
      </c>
    </row>
    <row r="3163" spans="2:17" x14ac:dyDescent="0.25">
      <c r="B3163" s="8">
        <v>5</v>
      </c>
      <c r="C3163" s="9">
        <v>11</v>
      </c>
      <c r="D3163" s="134">
        <f>'PVWatts Hourly Results (1)'!C3174</f>
        <v>0</v>
      </c>
      <c r="E3163" s="127">
        <f>DATE(YEAR(Inputs!$D$5),Summary!B3163,Summary!C3163)+TIME(D3163,0,0)</f>
        <v>132</v>
      </c>
      <c r="F3163" s="4">
        <f t="shared" si="347"/>
        <v>0</v>
      </c>
      <c r="G3163" s="4">
        <f t="shared" si="345"/>
        <v>6</v>
      </c>
      <c r="H3163" s="4">
        <f t="shared" si="348"/>
        <v>1</v>
      </c>
      <c r="I3163" s="4">
        <f t="shared" si="349"/>
        <v>0</v>
      </c>
      <c r="J3163" s="4">
        <f t="shared" si="350"/>
        <v>0</v>
      </c>
      <c r="K3163" s="4">
        <f t="shared" si="346"/>
        <v>0</v>
      </c>
      <c r="L3163" s="5">
        <f t="shared" si="351"/>
        <v>0</v>
      </c>
      <c r="M3163" s="137">
        <f>'PVWatts Hourly Results (1)'!L3174/1000</f>
        <v>0</v>
      </c>
      <c r="N3163" s="3">
        <f>'PVWatts Hourly Results (2)'!L3174/1000</f>
        <v>0</v>
      </c>
      <c r="O3163" s="3">
        <f>'PVWatts Hourly Results (3)'!L3174/1000</f>
        <v>0</v>
      </c>
      <c r="P3163" s="3">
        <f>'PVWatts Hourly Results (4)'!L3174/1000</f>
        <v>0</v>
      </c>
      <c r="Q3163" s="130">
        <f>'PVWatts Hourly Results (5)'!L3174/1000</f>
        <v>0</v>
      </c>
    </row>
    <row r="3164" spans="2:17" x14ac:dyDescent="0.25">
      <c r="B3164" s="8">
        <v>5</v>
      </c>
      <c r="C3164" s="9">
        <v>11</v>
      </c>
      <c r="D3164" s="134">
        <f>'PVWatts Hourly Results (1)'!C3175</f>
        <v>0</v>
      </c>
      <c r="E3164" s="127">
        <f>DATE(YEAR(Inputs!$D$5),Summary!B3164,Summary!C3164)+TIME(D3164,0,0)</f>
        <v>132</v>
      </c>
      <c r="F3164" s="4">
        <f t="shared" si="347"/>
        <v>0</v>
      </c>
      <c r="G3164" s="4">
        <f t="shared" si="345"/>
        <v>6</v>
      </c>
      <c r="H3164" s="4">
        <f t="shared" si="348"/>
        <v>1</v>
      </c>
      <c r="I3164" s="4">
        <f t="shared" si="349"/>
        <v>0</v>
      </c>
      <c r="J3164" s="4">
        <f t="shared" si="350"/>
        <v>0</v>
      </c>
      <c r="K3164" s="4">
        <f t="shared" si="346"/>
        <v>0</v>
      </c>
      <c r="L3164" s="5">
        <f t="shared" si="351"/>
        <v>0</v>
      </c>
      <c r="M3164" s="137">
        <f>'PVWatts Hourly Results (1)'!L3175/1000</f>
        <v>0</v>
      </c>
      <c r="N3164" s="3">
        <f>'PVWatts Hourly Results (2)'!L3175/1000</f>
        <v>0</v>
      </c>
      <c r="O3164" s="3">
        <f>'PVWatts Hourly Results (3)'!L3175/1000</f>
        <v>0</v>
      </c>
      <c r="P3164" s="3">
        <f>'PVWatts Hourly Results (4)'!L3175/1000</f>
        <v>0</v>
      </c>
      <c r="Q3164" s="130">
        <f>'PVWatts Hourly Results (5)'!L3175/1000</f>
        <v>0</v>
      </c>
    </row>
    <row r="3165" spans="2:17" x14ac:dyDescent="0.25">
      <c r="B3165" s="8">
        <v>5</v>
      </c>
      <c r="C3165" s="9">
        <v>11</v>
      </c>
      <c r="D3165" s="134">
        <f>'PVWatts Hourly Results (1)'!C3176</f>
        <v>0</v>
      </c>
      <c r="E3165" s="127">
        <f>DATE(YEAR(Inputs!$D$5),Summary!B3165,Summary!C3165)+TIME(D3165,0,0)</f>
        <v>132</v>
      </c>
      <c r="F3165" s="4">
        <f t="shared" si="347"/>
        <v>0</v>
      </c>
      <c r="G3165" s="4">
        <f t="shared" si="345"/>
        <v>6</v>
      </c>
      <c r="H3165" s="4">
        <f t="shared" si="348"/>
        <v>1</v>
      </c>
      <c r="I3165" s="4">
        <f t="shared" si="349"/>
        <v>0</v>
      </c>
      <c r="J3165" s="4">
        <f t="shared" si="350"/>
        <v>0</v>
      </c>
      <c r="K3165" s="4">
        <f t="shared" si="346"/>
        <v>0</v>
      </c>
      <c r="L3165" s="5">
        <f t="shared" si="351"/>
        <v>0</v>
      </c>
      <c r="M3165" s="137">
        <f>'PVWatts Hourly Results (1)'!L3176/1000</f>
        <v>0</v>
      </c>
      <c r="N3165" s="3">
        <f>'PVWatts Hourly Results (2)'!L3176/1000</f>
        <v>0</v>
      </c>
      <c r="O3165" s="3">
        <f>'PVWatts Hourly Results (3)'!L3176/1000</f>
        <v>0</v>
      </c>
      <c r="P3165" s="3">
        <f>'PVWatts Hourly Results (4)'!L3176/1000</f>
        <v>0</v>
      </c>
      <c r="Q3165" s="130">
        <f>'PVWatts Hourly Results (5)'!L3176/1000</f>
        <v>0</v>
      </c>
    </row>
    <row r="3166" spans="2:17" x14ac:dyDescent="0.25">
      <c r="B3166" s="8">
        <v>5</v>
      </c>
      <c r="C3166" s="9">
        <v>12</v>
      </c>
      <c r="D3166" s="134">
        <f>'PVWatts Hourly Results (1)'!C3177</f>
        <v>0</v>
      </c>
      <c r="E3166" s="127">
        <f>DATE(YEAR(Inputs!$D$5),Summary!B3166,Summary!C3166)+TIME(D3166,0,0)</f>
        <v>133</v>
      </c>
      <c r="F3166" s="4">
        <f t="shared" si="347"/>
        <v>0</v>
      </c>
      <c r="G3166" s="4">
        <f t="shared" si="345"/>
        <v>7</v>
      </c>
      <c r="H3166" s="4">
        <f t="shared" si="348"/>
        <v>0</v>
      </c>
      <c r="I3166" s="4">
        <f t="shared" si="349"/>
        <v>0</v>
      </c>
      <c r="J3166" s="4">
        <f t="shared" si="350"/>
        <v>0</v>
      </c>
      <c r="K3166" s="4">
        <f t="shared" si="346"/>
        <v>0</v>
      </c>
      <c r="L3166" s="5">
        <f t="shared" si="351"/>
        <v>0</v>
      </c>
      <c r="M3166" s="137">
        <f>'PVWatts Hourly Results (1)'!L3177/1000</f>
        <v>0</v>
      </c>
      <c r="N3166" s="3">
        <f>'PVWatts Hourly Results (2)'!L3177/1000</f>
        <v>0</v>
      </c>
      <c r="O3166" s="3">
        <f>'PVWatts Hourly Results (3)'!L3177/1000</f>
        <v>0</v>
      </c>
      <c r="P3166" s="3">
        <f>'PVWatts Hourly Results (4)'!L3177/1000</f>
        <v>0</v>
      </c>
      <c r="Q3166" s="130">
        <f>'PVWatts Hourly Results (5)'!L3177/1000</f>
        <v>0</v>
      </c>
    </row>
    <row r="3167" spans="2:17" x14ac:dyDescent="0.25">
      <c r="B3167" s="8">
        <v>5</v>
      </c>
      <c r="C3167" s="9">
        <v>12</v>
      </c>
      <c r="D3167" s="134">
        <f>'PVWatts Hourly Results (1)'!C3178</f>
        <v>0</v>
      </c>
      <c r="E3167" s="127">
        <f>DATE(YEAR(Inputs!$D$5),Summary!B3167,Summary!C3167)+TIME(D3167,0,0)</f>
        <v>133</v>
      </c>
      <c r="F3167" s="4">
        <f t="shared" si="347"/>
        <v>0</v>
      </c>
      <c r="G3167" s="4">
        <f t="shared" si="345"/>
        <v>7</v>
      </c>
      <c r="H3167" s="4">
        <f t="shared" si="348"/>
        <v>0</v>
      </c>
      <c r="I3167" s="4">
        <f t="shared" si="349"/>
        <v>0</v>
      </c>
      <c r="J3167" s="4">
        <f t="shared" si="350"/>
        <v>0</v>
      </c>
      <c r="K3167" s="4">
        <f t="shared" si="346"/>
        <v>0</v>
      </c>
      <c r="L3167" s="5">
        <f t="shared" si="351"/>
        <v>0</v>
      </c>
      <c r="M3167" s="137">
        <f>'PVWatts Hourly Results (1)'!L3178/1000</f>
        <v>0</v>
      </c>
      <c r="N3167" s="3">
        <f>'PVWatts Hourly Results (2)'!L3178/1000</f>
        <v>0</v>
      </c>
      <c r="O3167" s="3">
        <f>'PVWatts Hourly Results (3)'!L3178/1000</f>
        <v>0</v>
      </c>
      <c r="P3167" s="3">
        <f>'PVWatts Hourly Results (4)'!L3178/1000</f>
        <v>0</v>
      </c>
      <c r="Q3167" s="130">
        <f>'PVWatts Hourly Results (5)'!L3178/1000</f>
        <v>0</v>
      </c>
    </row>
    <row r="3168" spans="2:17" x14ac:dyDescent="0.25">
      <c r="B3168" s="8">
        <v>5</v>
      </c>
      <c r="C3168" s="9">
        <v>12</v>
      </c>
      <c r="D3168" s="134">
        <f>'PVWatts Hourly Results (1)'!C3179</f>
        <v>0</v>
      </c>
      <c r="E3168" s="127">
        <f>DATE(YEAR(Inputs!$D$5),Summary!B3168,Summary!C3168)+TIME(D3168,0,0)</f>
        <v>133</v>
      </c>
      <c r="F3168" s="4">
        <f t="shared" si="347"/>
        <v>0</v>
      </c>
      <c r="G3168" s="4">
        <f t="shared" si="345"/>
        <v>7</v>
      </c>
      <c r="H3168" s="4">
        <f t="shared" si="348"/>
        <v>0</v>
      </c>
      <c r="I3168" s="4">
        <f t="shared" si="349"/>
        <v>0</v>
      </c>
      <c r="J3168" s="4">
        <f t="shared" si="350"/>
        <v>0</v>
      </c>
      <c r="K3168" s="4">
        <f t="shared" si="346"/>
        <v>0</v>
      </c>
      <c r="L3168" s="5">
        <f t="shared" si="351"/>
        <v>0</v>
      </c>
      <c r="M3168" s="137">
        <f>'PVWatts Hourly Results (1)'!L3179/1000</f>
        <v>0</v>
      </c>
      <c r="N3168" s="3">
        <f>'PVWatts Hourly Results (2)'!L3179/1000</f>
        <v>0</v>
      </c>
      <c r="O3168" s="3">
        <f>'PVWatts Hourly Results (3)'!L3179/1000</f>
        <v>0</v>
      </c>
      <c r="P3168" s="3">
        <f>'PVWatts Hourly Results (4)'!L3179/1000</f>
        <v>0</v>
      </c>
      <c r="Q3168" s="130">
        <f>'PVWatts Hourly Results (5)'!L3179/1000</f>
        <v>0</v>
      </c>
    </row>
    <row r="3169" spans="2:17" x14ac:dyDescent="0.25">
      <c r="B3169" s="8">
        <v>5</v>
      </c>
      <c r="C3169" s="9">
        <v>12</v>
      </c>
      <c r="D3169" s="134">
        <f>'PVWatts Hourly Results (1)'!C3180</f>
        <v>0</v>
      </c>
      <c r="E3169" s="127">
        <f>DATE(YEAR(Inputs!$D$5),Summary!B3169,Summary!C3169)+TIME(D3169,0,0)</f>
        <v>133</v>
      </c>
      <c r="F3169" s="4">
        <f t="shared" si="347"/>
        <v>0</v>
      </c>
      <c r="G3169" s="4">
        <f t="shared" si="345"/>
        <v>7</v>
      </c>
      <c r="H3169" s="4">
        <f t="shared" si="348"/>
        <v>0</v>
      </c>
      <c r="I3169" s="4">
        <f t="shared" si="349"/>
        <v>0</v>
      </c>
      <c r="J3169" s="4">
        <f t="shared" si="350"/>
        <v>0</v>
      </c>
      <c r="K3169" s="4">
        <f t="shared" si="346"/>
        <v>0</v>
      </c>
      <c r="L3169" s="5">
        <f t="shared" si="351"/>
        <v>0</v>
      </c>
      <c r="M3169" s="137">
        <f>'PVWatts Hourly Results (1)'!L3180/1000</f>
        <v>0</v>
      </c>
      <c r="N3169" s="3">
        <f>'PVWatts Hourly Results (2)'!L3180/1000</f>
        <v>0</v>
      </c>
      <c r="O3169" s="3">
        <f>'PVWatts Hourly Results (3)'!L3180/1000</f>
        <v>0</v>
      </c>
      <c r="P3169" s="3">
        <f>'PVWatts Hourly Results (4)'!L3180/1000</f>
        <v>0</v>
      </c>
      <c r="Q3169" s="130">
        <f>'PVWatts Hourly Results (5)'!L3180/1000</f>
        <v>0</v>
      </c>
    </row>
    <row r="3170" spans="2:17" x14ac:dyDescent="0.25">
      <c r="B3170" s="8">
        <v>5</v>
      </c>
      <c r="C3170" s="9">
        <v>12</v>
      </c>
      <c r="D3170" s="134">
        <f>'PVWatts Hourly Results (1)'!C3181</f>
        <v>0</v>
      </c>
      <c r="E3170" s="127">
        <f>DATE(YEAR(Inputs!$D$5),Summary!B3170,Summary!C3170)+TIME(D3170,0,0)</f>
        <v>133</v>
      </c>
      <c r="F3170" s="4">
        <f t="shared" si="347"/>
        <v>0</v>
      </c>
      <c r="G3170" s="4">
        <f t="shared" si="345"/>
        <v>7</v>
      </c>
      <c r="H3170" s="4">
        <f t="shared" si="348"/>
        <v>0</v>
      </c>
      <c r="I3170" s="4">
        <f t="shared" si="349"/>
        <v>0</v>
      </c>
      <c r="J3170" s="4">
        <f t="shared" si="350"/>
        <v>0</v>
      </c>
      <c r="K3170" s="4">
        <f t="shared" si="346"/>
        <v>0</v>
      </c>
      <c r="L3170" s="5">
        <f t="shared" si="351"/>
        <v>0</v>
      </c>
      <c r="M3170" s="137">
        <f>'PVWatts Hourly Results (1)'!L3181/1000</f>
        <v>0</v>
      </c>
      <c r="N3170" s="3">
        <f>'PVWatts Hourly Results (2)'!L3181/1000</f>
        <v>0</v>
      </c>
      <c r="O3170" s="3">
        <f>'PVWatts Hourly Results (3)'!L3181/1000</f>
        <v>0</v>
      </c>
      <c r="P3170" s="3">
        <f>'PVWatts Hourly Results (4)'!L3181/1000</f>
        <v>0</v>
      </c>
      <c r="Q3170" s="130">
        <f>'PVWatts Hourly Results (5)'!L3181/1000</f>
        <v>0</v>
      </c>
    </row>
    <row r="3171" spans="2:17" x14ac:dyDescent="0.25">
      <c r="B3171" s="8">
        <v>5</v>
      </c>
      <c r="C3171" s="9">
        <v>12</v>
      </c>
      <c r="D3171" s="134">
        <f>'PVWatts Hourly Results (1)'!C3182</f>
        <v>0</v>
      </c>
      <c r="E3171" s="127">
        <f>DATE(YEAR(Inputs!$D$5),Summary!B3171,Summary!C3171)+TIME(D3171,0,0)</f>
        <v>133</v>
      </c>
      <c r="F3171" s="4">
        <f t="shared" si="347"/>
        <v>0</v>
      </c>
      <c r="G3171" s="4">
        <f t="shared" si="345"/>
        <v>7</v>
      </c>
      <c r="H3171" s="4">
        <f t="shared" si="348"/>
        <v>0</v>
      </c>
      <c r="I3171" s="4">
        <f t="shared" si="349"/>
        <v>0</v>
      </c>
      <c r="J3171" s="4">
        <f t="shared" si="350"/>
        <v>0</v>
      </c>
      <c r="K3171" s="4">
        <f t="shared" si="346"/>
        <v>0</v>
      </c>
      <c r="L3171" s="5">
        <f t="shared" si="351"/>
        <v>0</v>
      </c>
      <c r="M3171" s="137">
        <f>'PVWatts Hourly Results (1)'!L3182/1000</f>
        <v>0</v>
      </c>
      <c r="N3171" s="3">
        <f>'PVWatts Hourly Results (2)'!L3182/1000</f>
        <v>0</v>
      </c>
      <c r="O3171" s="3">
        <f>'PVWatts Hourly Results (3)'!L3182/1000</f>
        <v>0</v>
      </c>
      <c r="P3171" s="3">
        <f>'PVWatts Hourly Results (4)'!L3182/1000</f>
        <v>0</v>
      </c>
      <c r="Q3171" s="130">
        <f>'PVWatts Hourly Results (5)'!L3182/1000</f>
        <v>0</v>
      </c>
    </row>
    <row r="3172" spans="2:17" x14ac:dyDescent="0.25">
      <c r="B3172" s="8">
        <v>5</v>
      </c>
      <c r="C3172" s="9">
        <v>12</v>
      </c>
      <c r="D3172" s="134">
        <f>'PVWatts Hourly Results (1)'!C3183</f>
        <v>0</v>
      </c>
      <c r="E3172" s="127">
        <f>DATE(YEAR(Inputs!$D$5),Summary!B3172,Summary!C3172)+TIME(D3172,0,0)</f>
        <v>133</v>
      </c>
      <c r="F3172" s="4">
        <f t="shared" si="347"/>
        <v>0</v>
      </c>
      <c r="G3172" s="4">
        <f t="shared" si="345"/>
        <v>7</v>
      </c>
      <c r="H3172" s="4">
        <f t="shared" si="348"/>
        <v>0</v>
      </c>
      <c r="I3172" s="4">
        <f t="shared" si="349"/>
        <v>0</v>
      </c>
      <c r="J3172" s="4">
        <f t="shared" si="350"/>
        <v>0</v>
      </c>
      <c r="K3172" s="4">
        <f t="shared" si="346"/>
        <v>0</v>
      </c>
      <c r="L3172" s="5">
        <f t="shared" si="351"/>
        <v>0</v>
      </c>
      <c r="M3172" s="137">
        <f>'PVWatts Hourly Results (1)'!L3183/1000</f>
        <v>0</v>
      </c>
      <c r="N3172" s="3">
        <f>'PVWatts Hourly Results (2)'!L3183/1000</f>
        <v>0</v>
      </c>
      <c r="O3172" s="3">
        <f>'PVWatts Hourly Results (3)'!L3183/1000</f>
        <v>0</v>
      </c>
      <c r="P3172" s="3">
        <f>'PVWatts Hourly Results (4)'!L3183/1000</f>
        <v>0</v>
      </c>
      <c r="Q3172" s="130">
        <f>'PVWatts Hourly Results (5)'!L3183/1000</f>
        <v>0</v>
      </c>
    </row>
    <row r="3173" spans="2:17" x14ac:dyDescent="0.25">
      <c r="B3173" s="8">
        <v>5</v>
      </c>
      <c r="C3173" s="9">
        <v>12</v>
      </c>
      <c r="D3173" s="134">
        <f>'PVWatts Hourly Results (1)'!C3184</f>
        <v>0</v>
      </c>
      <c r="E3173" s="127">
        <f>DATE(YEAR(Inputs!$D$5),Summary!B3173,Summary!C3173)+TIME(D3173,0,0)</f>
        <v>133</v>
      </c>
      <c r="F3173" s="4">
        <f t="shared" si="347"/>
        <v>0</v>
      </c>
      <c r="G3173" s="4">
        <f t="shared" si="345"/>
        <v>7</v>
      </c>
      <c r="H3173" s="4">
        <f t="shared" si="348"/>
        <v>0</v>
      </c>
      <c r="I3173" s="4">
        <f t="shared" si="349"/>
        <v>0</v>
      </c>
      <c r="J3173" s="4">
        <f t="shared" si="350"/>
        <v>0</v>
      </c>
      <c r="K3173" s="4">
        <f t="shared" si="346"/>
        <v>0</v>
      </c>
      <c r="L3173" s="5">
        <f t="shared" si="351"/>
        <v>0</v>
      </c>
      <c r="M3173" s="137">
        <f>'PVWatts Hourly Results (1)'!L3184/1000</f>
        <v>0</v>
      </c>
      <c r="N3173" s="3">
        <f>'PVWatts Hourly Results (2)'!L3184/1000</f>
        <v>0</v>
      </c>
      <c r="O3173" s="3">
        <f>'PVWatts Hourly Results (3)'!L3184/1000</f>
        <v>0</v>
      </c>
      <c r="P3173" s="3">
        <f>'PVWatts Hourly Results (4)'!L3184/1000</f>
        <v>0</v>
      </c>
      <c r="Q3173" s="130">
        <f>'PVWatts Hourly Results (5)'!L3184/1000</f>
        <v>0</v>
      </c>
    </row>
    <row r="3174" spans="2:17" x14ac:dyDescent="0.25">
      <c r="B3174" s="8">
        <v>5</v>
      </c>
      <c r="C3174" s="9">
        <v>12</v>
      </c>
      <c r="D3174" s="134">
        <f>'PVWatts Hourly Results (1)'!C3185</f>
        <v>0</v>
      </c>
      <c r="E3174" s="127">
        <f>DATE(YEAR(Inputs!$D$5),Summary!B3174,Summary!C3174)+TIME(D3174,0,0)</f>
        <v>133</v>
      </c>
      <c r="F3174" s="4">
        <f t="shared" si="347"/>
        <v>0</v>
      </c>
      <c r="G3174" s="4">
        <f t="shared" si="345"/>
        <v>7</v>
      </c>
      <c r="H3174" s="4">
        <f t="shared" si="348"/>
        <v>0</v>
      </c>
      <c r="I3174" s="4">
        <f t="shared" si="349"/>
        <v>0</v>
      </c>
      <c r="J3174" s="4">
        <f t="shared" si="350"/>
        <v>0</v>
      </c>
      <c r="K3174" s="4">
        <f t="shared" si="346"/>
        <v>0</v>
      </c>
      <c r="L3174" s="5">
        <f t="shared" si="351"/>
        <v>0</v>
      </c>
      <c r="M3174" s="137">
        <f>'PVWatts Hourly Results (1)'!L3185/1000</f>
        <v>0</v>
      </c>
      <c r="N3174" s="3">
        <f>'PVWatts Hourly Results (2)'!L3185/1000</f>
        <v>0</v>
      </c>
      <c r="O3174" s="3">
        <f>'PVWatts Hourly Results (3)'!L3185/1000</f>
        <v>0</v>
      </c>
      <c r="P3174" s="3">
        <f>'PVWatts Hourly Results (4)'!L3185/1000</f>
        <v>0</v>
      </c>
      <c r="Q3174" s="130">
        <f>'PVWatts Hourly Results (5)'!L3185/1000</f>
        <v>0</v>
      </c>
    </row>
    <row r="3175" spans="2:17" x14ac:dyDescent="0.25">
      <c r="B3175" s="8">
        <v>5</v>
      </c>
      <c r="C3175" s="9">
        <v>12</v>
      </c>
      <c r="D3175" s="134">
        <f>'PVWatts Hourly Results (1)'!C3186</f>
        <v>0</v>
      </c>
      <c r="E3175" s="127">
        <f>DATE(YEAR(Inputs!$D$5),Summary!B3175,Summary!C3175)+TIME(D3175,0,0)</f>
        <v>133</v>
      </c>
      <c r="F3175" s="4">
        <f t="shared" si="347"/>
        <v>0</v>
      </c>
      <c r="G3175" s="4">
        <f t="shared" si="345"/>
        <v>7</v>
      </c>
      <c r="H3175" s="4">
        <f t="shared" si="348"/>
        <v>0</v>
      </c>
      <c r="I3175" s="4">
        <f t="shared" si="349"/>
        <v>0</v>
      </c>
      <c r="J3175" s="4">
        <f t="shared" si="350"/>
        <v>0</v>
      </c>
      <c r="K3175" s="4">
        <f t="shared" si="346"/>
        <v>0</v>
      </c>
      <c r="L3175" s="5">
        <f t="shared" si="351"/>
        <v>0</v>
      </c>
      <c r="M3175" s="137">
        <f>'PVWatts Hourly Results (1)'!L3186/1000</f>
        <v>0</v>
      </c>
      <c r="N3175" s="3">
        <f>'PVWatts Hourly Results (2)'!L3186/1000</f>
        <v>0</v>
      </c>
      <c r="O3175" s="3">
        <f>'PVWatts Hourly Results (3)'!L3186/1000</f>
        <v>0</v>
      </c>
      <c r="P3175" s="3">
        <f>'PVWatts Hourly Results (4)'!L3186/1000</f>
        <v>0</v>
      </c>
      <c r="Q3175" s="130">
        <f>'PVWatts Hourly Results (5)'!L3186/1000</f>
        <v>0</v>
      </c>
    </row>
    <row r="3176" spans="2:17" x14ac:dyDescent="0.25">
      <c r="B3176" s="8">
        <v>5</v>
      </c>
      <c r="C3176" s="9">
        <v>12</v>
      </c>
      <c r="D3176" s="134">
        <f>'PVWatts Hourly Results (1)'!C3187</f>
        <v>0</v>
      </c>
      <c r="E3176" s="127">
        <f>DATE(YEAR(Inputs!$D$5),Summary!B3176,Summary!C3176)+TIME(D3176,0,0)</f>
        <v>133</v>
      </c>
      <c r="F3176" s="4">
        <f t="shared" si="347"/>
        <v>0</v>
      </c>
      <c r="G3176" s="4">
        <f t="shared" si="345"/>
        <v>7</v>
      </c>
      <c r="H3176" s="4">
        <f t="shared" si="348"/>
        <v>0</v>
      </c>
      <c r="I3176" s="4">
        <f t="shared" si="349"/>
        <v>0</v>
      </c>
      <c r="J3176" s="4">
        <f t="shared" si="350"/>
        <v>0</v>
      </c>
      <c r="K3176" s="4">
        <f t="shared" si="346"/>
        <v>0</v>
      </c>
      <c r="L3176" s="5">
        <f t="shared" si="351"/>
        <v>0</v>
      </c>
      <c r="M3176" s="137">
        <f>'PVWatts Hourly Results (1)'!L3187/1000</f>
        <v>0</v>
      </c>
      <c r="N3176" s="3">
        <f>'PVWatts Hourly Results (2)'!L3187/1000</f>
        <v>0</v>
      </c>
      <c r="O3176" s="3">
        <f>'PVWatts Hourly Results (3)'!L3187/1000</f>
        <v>0</v>
      </c>
      <c r="P3176" s="3">
        <f>'PVWatts Hourly Results (4)'!L3187/1000</f>
        <v>0</v>
      </c>
      <c r="Q3176" s="130">
        <f>'PVWatts Hourly Results (5)'!L3187/1000</f>
        <v>0</v>
      </c>
    </row>
    <row r="3177" spans="2:17" x14ac:dyDescent="0.25">
      <c r="B3177" s="8">
        <v>5</v>
      </c>
      <c r="C3177" s="9">
        <v>12</v>
      </c>
      <c r="D3177" s="134">
        <f>'PVWatts Hourly Results (1)'!C3188</f>
        <v>0</v>
      </c>
      <c r="E3177" s="127">
        <f>DATE(YEAR(Inputs!$D$5),Summary!B3177,Summary!C3177)+TIME(D3177,0,0)</f>
        <v>133</v>
      </c>
      <c r="F3177" s="4">
        <f t="shared" si="347"/>
        <v>0</v>
      </c>
      <c r="G3177" s="4">
        <f t="shared" si="345"/>
        <v>7</v>
      </c>
      <c r="H3177" s="4">
        <f t="shared" si="348"/>
        <v>0</v>
      </c>
      <c r="I3177" s="4">
        <f t="shared" si="349"/>
        <v>0</v>
      </c>
      <c r="J3177" s="4">
        <f t="shared" si="350"/>
        <v>0</v>
      </c>
      <c r="K3177" s="4">
        <f t="shared" si="346"/>
        <v>0</v>
      </c>
      <c r="L3177" s="5">
        <f t="shared" si="351"/>
        <v>0</v>
      </c>
      <c r="M3177" s="137">
        <f>'PVWatts Hourly Results (1)'!L3188/1000</f>
        <v>0</v>
      </c>
      <c r="N3177" s="3">
        <f>'PVWatts Hourly Results (2)'!L3188/1000</f>
        <v>0</v>
      </c>
      <c r="O3177" s="3">
        <f>'PVWatts Hourly Results (3)'!L3188/1000</f>
        <v>0</v>
      </c>
      <c r="P3177" s="3">
        <f>'PVWatts Hourly Results (4)'!L3188/1000</f>
        <v>0</v>
      </c>
      <c r="Q3177" s="130">
        <f>'PVWatts Hourly Results (5)'!L3188/1000</f>
        <v>0</v>
      </c>
    </row>
    <row r="3178" spans="2:17" x14ac:dyDescent="0.25">
      <c r="B3178" s="8">
        <v>5</v>
      </c>
      <c r="C3178" s="9">
        <v>12</v>
      </c>
      <c r="D3178" s="134">
        <f>'PVWatts Hourly Results (1)'!C3189</f>
        <v>0</v>
      </c>
      <c r="E3178" s="127">
        <f>DATE(YEAR(Inputs!$D$5),Summary!B3178,Summary!C3178)+TIME(D3178,0,0)</f>
        <v>133</v>
      </c>
      <c r="F3178" s="4">
        <f t="shared" si="347"/>
        <v>0</v>
      </c>
      <c r="G3178" s="4">
        <f t="shared" si="345"/>
        <v>7</v>
      </c>
      <c r="H3178" s="4">
        <f t="shared" si="348"/>
        <v>0</v>
      </c>
      <c r="I3178" s="4">
        <f t="shared" si="349"/>
        <v>0</v>
      </c>
      <c r="J3178" s="4">
        <f t="shared" si="350"/>
        <v>0</v>
      </c>
      <c r="K3178" s="4">
        <f t="shared" si="346"/>
        <v>0</v>
      </c>
      <c r="L3178" s="5">
        <f t="shared" si="351"/>
        <v>0</v>
      </c>
      <c r="M3178" s="137">
        <f>'PVWatts Hourly Results (1)'!L3189/1000</f>
        <v>0</v>
      </c>
      <c r="N3178" s="3">
        <f>'PVWatts Hourly Results (2)'!L3189/1000</f>
        <v>0</v>
      </c>
      <c r="O3178" s="3">
        <f>'PVWatts Hourly Results (3)'!L3189/1000</f>
        <v>0</v>
      </c>
      <c r="P3178" s="3">
        <f>'PVWatts Hourly Results (4)'!L3189/1000</f>
        <v>0</v>
      </c>
      <c r="Q3178" s="130">
        <f>'PVWatts Hourly Results (5)'!L3189/1000</f>
        <v>0</v>
      </c>
    </row>
    <row r="3179" spans="2:17" x14ac:dyDescent="0.25">
      <c r="B3179" s="8">
        <v>5</v>
      </c>
      <c r="C3179" s="9">
        <v>12</v>
      </c>
      <c r="D3179" s="134">
        <f>'PVWatts Hourly Results (1)'!C3190</f>
        <v>0</v>
      </c>
      <c r="E3179" s="127">
        <f>DATE(YEAR(Inputs!$D$5),Summary!B3179,Summary!C3179)+TIME(D3179,0,0)</f>
        <v>133</v>
      </c>
      <c r="F3179" s="4">
        <f t="shared" si="347"/>
        <v>0</v>
      </c>
      <c r="G3179" s="4">
        <f t="shared" si="345"/>
        <v>7</v>
      </c>
      <c r="H3179" s="4">
        <f t="shared" si="348"/>
        <v>0</v>
      </c>
      <c r="I3179" s="4">
        <f t="shared" si="349"/>
        <v>0</v>
      </c>
      <c r="J3179" s="4">
        <f t="shared" si="350"/>
        <v>0</v>
      </c>
      <c r="K3179" s="4">
        <f t="shared" si="346"/>
        <v>0</v>
      </c>
      <c r="L3179" s="5">
        <f t="shared" si="351"/>
        <v>0</v>
      </c>
      <c r="M3179" s="137">
        <f>'PVWatts Hourly Results (1)'!L3190/1000</f>
        <v>0</v>
      </c>
      <c r="N3179" s="3">
        <f>'PVWatts Hourly Results (2)'!L3190/1000</f>
        <v>0</v>
      </c>
      <c r="O3179" s="3">
        <f>'PVWatts Hourly Results (3)'!L3190/1000</f>
        <v>0</v>
      </c>
      <c r="P3179" s="3">
        <f>'PVWatts Hourly Results (4)'!L3190/1000</f>
        <v>0</v>
      </c>
      <c r="Q3179" s="130">
        <f>'PVWatts Hourly Results (5)'!L3190/1000</f>
        <v>0</v>
      </c>
    </row>
    <row r="3180" spans="2:17" x14ac:dyDescent="0.25">
      <c r="B3180" s="8">
        <v>5</v>
      </c>
      <c r="C3180" s="9">
        <v>12</v>
      </c>
      <c r="D3180" s="134">
        <f>'PVWatts Hourly Results (1)'!C3191</f>
        <v>0</v>
      </c>
      <c r="E3180" s="127">
        <f>DATE(YEAR(Inputs!$D$5),Summary!B3180,Summary!C3180)+TIME(D3180,0,0)</f>
        <v>133</v>
      </c>
      <c r="F3180" s="4">
        <f t="shared" si="347"/>
        <v>0</v>
      </c>
      <c r="G3180" s="4">
        <f t="shared" si="345"/>
        <v>7</v>
      </c>
      <c r="H3180" s="4">
        <f t="shared" si="348"/>
        <v>0</v>
      </c>
      <c r="I3180" s="4">
        <f t="shared" si="349"/>
        <v>0</v>
      </c>
      <c r="J3180" s="4">
        <f t="shared" si="350"/>
        <v>0</v>
      </c>
      <c r="K3180" s="4">
        <f t="shared" si="346"/>
        <v>0</v>
      </c>
      <c r="L3180" s="5">
        <f t="shared" si="351"/>
        <v>0</v>
      </c>
      <c r="M3180" s="137">
        <f>'PVWatts Hourly Results (1)'!L3191/1000</f>
        <v>0</v>
      </c>
      <c r="N3180" s="3">
        <f>'PVWatts Hourly Results (2)'!L3191/1000</f>
        <v>0</v>
      </c>
      <c r="O3180" s="3">
        <f>'PVWatts Hourly Results (3)'!L3191/1000</f>
        <v>0</v>
      </c>
      <c r="P3180" s="3">
        <f>'PVWatts Hourly Results (4)'!L3191/1000</f>
        <v>0</v>
      </c>
      <c r="Q3180" s="130">
        <f>'PVWatts Hourly Results (5)'!L3191/1000</f>
        <v>0</v>
      </c>
    </row>
    <row r="3181" spans="2:17" x14ac:dyDescent="0.25">
      <c r="B3181" s="8">
        <v>5</v>
      </c>
      <c r="C3181" s="9">
        <v>12</v>
      </c>
      <c r="D3181" s="134">
        <f>'PVWatts Hourly Results (1)'!C3192</f>
        <v>0</v>
      </c>
      <c r="E3181" s="127">
        <f>DATE(YEAR(Inputs!$D$5),Summary!B3181,Summary!C3181)+TIME(D3181,0,0)</f>
        <v>133</v>
      </c>
      <c r="F3181" s="4">
        <f t="shared" si="347"/>
        <v>0</v>
      </c>
      <c r="G3181" s="4">
        <f t="shared" si="345"/>
        <v>7</v>
      </c>
      <c r="H3181" s="4">
        <f t="shared" si="348"/>
        <v>0</v>
      </c>
      <c r="I3181" s="4">
        <f t="shared" si="349"/>
        <v>0</v>
      </c>
      <c r="J3181" s="4">
        <f t="shared" si="350"/>
        <v>0</v>
      </c>
      <c r="K3181" s="4">
        <f t="shared" si="346"/>
        <v>0</v>
      </c>
      <c r="L3181" s="5">
        <f t="shared" si="351"/>
        <v>0</v>
      </c>
      <c r="M3181" s="137">
        <f>'PVWatts Hourly Results (1)'!L3192/1000</f>
        <v>0</v>
      </c>
      <c r="N3181" s="3">
        <f>'PVWatts Hourly Results (2)'!L3192/1000</f>
        <v>0</v>
      </c>
      <c r="O3181" s="3">
        <f>'PVWatts Hourly Results (3)'!L3192/1000</f>
        <v>0</v>
      </c>
      <c r="P3181" s="3">
        <f>'PVWatts Hourly Results (4)'!L3192/1000</f>
        <v>0</v>
      </c>
      <c r="Q3181" s="130">
        <f>'PVWatts Hourly Results (5)'!L3192/1000</f>
        <v>0</v>
      </c>
    </row>
    <row r="3182" spans="2:17" x14ac:dyDescent="0.25">
      <c r="B3182" s="8">
        <v>5</v>
      </c>
      <c r="C3182" s="9">
        <v>12</v>
      </c>
      <c r="D3182" s="134">
        <f>'PVWatts Hourly Results (1)'!C3193</f>
        <v>0</v>
      </c>
      <c r="E3182" s="127">
        <f>DATE(YEAR(Inputs!$D$5),Summary!B3182,Summary!C3182)+TIME(D3182,0,0)</f>
        <v>133</v>
      </c>
      <c r="F3182" s="4">
        <f t="shared" si="347"/>
        <v>0</v>
      </c>
      <c r="G3182" s="4">
        <f t="shared" si="345"/>
        <v>7</v>
      </c>
      <c r="H3182" s="4">
        <f t="shared" si="348"/>
        <v>0</v>
      </c>
      <c r="I3182" s="4">
        <f t="shared" si="349"/>
        <v>0</v>
      </c>
      <c r="J3182" s="4">
        <f t="shared" si="350"/>
        <v>0</v>
      </c>
      <c r="K3182" s="4">
        <f t="shared" si="346"/>
        <v>0</v>
      </c>
      <c r="L3182" s="5">
        <f t="shared" si="351"/>
        <v>0</v>
      </c>
      <c r="M3182" s="137">
        <f>'PVWatts Hourly Results (1)'!L3193/1000</f>
        <v>0</v>
      </c>
      <c r="N3182" s="3">
        <f>'PVWatts Hourly Results (2)'!L3193/1000</f>
        <v>0</v>
      </c>
      <c r="O3182" s="3">
        <f>'PVWatts Hourly Results (3)'!L3193/1000</f>
        <v>0</v>
      </c>
      <c r="P3182" s="3">
        <f>'PVWatts Hourly Results (4)'!L3193/1000</f>
        <v>0</v>
      </c>
      <c r="Q3182" s="130">
        <f>'PVWatts Hourly Results (5)'!L3193/1000</f>
        <v>0</v>
      </c>
    </row>
    <row r="3183" spans="2:17" x14ac:dyDescent="0.25">
      <c r="B3183" s="8">
        <v>5</v>
      </c>
      <c r="C3183" s="9">
        <v>12</v>
      </c>
      <c r="D3183" s="134">
        <f>'PVWatts Hourly Results (1)'!C3194</f>
        <v>0</v>
      </c>
      <c r="E3183" s="127">
        <f>DATE(YEAR(Inputs!$D$5),Summary!B3183,Summary!C3183)+TIME(D3183,0,0)</f>
        <v>133</v>
      </c>
      <c r="F3183" s="4">
        <f t="shared" si="347"/>
        <v>0</v>
      </c>
      <c r="G3183" s="4">
        <f t="shared" si="345"/>
        <v>7</v>
      </c>
      <c r="H3183" s="4">
        <f t="shared" si="348"/>
        <v>0</v>
      </c>
      <c r="I3183" s="4">
        <f t="shared" si="349"/>
        <v>0</v>
      </c>
      <c r="J3183" s="4">
        <f t="shared" si="350"/>
        <v>0</v>
      </c>
      <c r="K3183" s="4">
        <f t="shared" si="346"/>
        <v>0</v>
      </c>
      <c r="L3183" s="5">
        <f t="shared" si="351"/>
        <v>0</v>
      </c>
      <c r="M3183" s="137">
        <f>'PVWatts Hourly Results (1)'!L3194/1000</f>
        <v>0</v>
      </c>
      <c r="N3183" s="3">
        <f>'PVWatts Hourly Results (2)'!L3194/1000</f>
        <v>0</v>
      </c>
      <c r="O3183" s="3">
        <f>'PVWatts Hourly Results (3)'!L3194/1000</f>
        <v>0</v>
      </c>
      <c r="P3183" s="3">
        <f>'PVWatts Hourly Results (4)'!L3194/1000</f>
        <v>0</v>
      </c>
      <c r="Q3183" s="130">
        <f>'PVWatts Hourly Results (5)'!L3194/1000</f>
        <v>0</v>
      </c>
    </row>
    <row r="3184" spans="2:17" x14ac:dyDescent="0.25">
      <c r="B3184" s="8">
        <v>5</v>
      </c>
      <c r="C3184" s="9">
        <v>12</v>
      </c>
      <c r="D3184" s="134">
        <f>'PVWatts Hourly Results (1)'!C3195</f>
        <v>0</v>
      </c>
      <c r="E3184" s="127">
        <f>DATE(YEAR(Inputs!$D$5),Summary!B3184,Summary!C3184)+TIME(D3184,0,0)</f>
        <v>133</v>
      </c>
      <c r="F3184" s="4">
        <f t="shared" si="347"/>
        <v>0</v>
      </c>
      <c r="G3184" s="4">
        <f t="shared" si="345"/>
        <v>7</v>
      </c>
      <c r="H3184" s="4">
        <f t="shared" si="348"/>
        <v>0</v>
      </c>
      <c r="I3184" s="4">
        <f t="shared" si="349"/>
        <v>0</v>
      </c>
      <c r="J3184" s="4">
        <f t="shared" si="350"/>
        <v>0</v>
      </c>
      <c r="K3184" s="4">
        <f t="shared" si="346"/>
        <v>0</v>
      </c>
      <c r="L3184" s="5">
        <f t="shared" si="351"/>
        <v>0</v>
      </c>
      <c r="M3184" s="137">
        <f>'PVWatts Hourly Results (1)'!L3195/1000</f>
        <v>0</v>
      </c>
      <c r="N3184" s="3">
        <f>'PVWatts Hourly Results (2)'!L3195/1000</f>
        <v>0</v>
      </c>
      <c r="O3184" s="3">
        <f>'PVWatts Hourly Results (3)'!L3195/1000</f>
        <v>0</v>
      </c>
      <c r="P3184" s="3">
        <f>'PVWatts Hourly Results (4)'!L3195/1000</f>
        <v>0</v>
      </c>
      <c r="Q3184" s="130">
        <f>'PVWatts Hourly Results (5)'!L3195/1000</f>
        <v>0</v>
      </c>
    </row>
    <row r="3185" spans="2:17" x14ac:dyDescent="0.25">
      <c r="B3185" s="8">
        <v>5</v>
      </c>
      <c r="C3185" s="9">
        <v>12</v>
      </c>
      <c r="D3185" s="134">
        <f>'PVWatts Hourly Results (1)'!C3196</f>
        <v>0</v>
      </c>
      <c r="E3185" s="127">
        <f>DATE(YEAR(Inputs!$D$5),Summary!B3185,Summary!C3185)+TIME(D3185,0,0)</f>
        <v>133</v>
      </c>
      <c r="F3185" s="4">
        <f t="shared" si="347"/>
        <v>0</v>
      </c>
      <c r="G3185" s="4">
        <f t="shared" si="345"/>
        <v>7</v>
      </c>
      <c r="H3185" s="4">
        <f t="shared" si="348"/>
        <v>0</v>
      </c>
      <c r="I3185" s="4">
        <f t="shared" si="349"/>
        <v>0</v>
      </c>
      <c r="J3185" s="4">
        <f t="shared" si="350"/>
        <v>0</v>
      </c>
      <c r="K3185" s="4">
        <f t="shared" si="346"/>
        <v>0</v>
      </c>
      <c r="L3185" s="5">
        <f t="shared" si="351"/>
        <v>0</v>
      </c>
      <c r="M3185" s="137">
        <f>'PVWatts Hourly Results (1)'!L3196/1000</f>
        <v>0</v>
      </c>
      <c r="N3185" s="3">
        <f>'PVWatts Hourly Results (2)'!L3196/1000</f>
        <v>0</v>
      </c>
      <c r="O3185" s="3">
        <f>'PVWatts Hourly Results (3)'!L3196/1000</f>
        <v>0</v>
      </c>
      <c r="P3185" s="3">
        <f>'PVWatts Hourly Results (4)'!L3196/1000</f>
        <v>0</v>
      </c>
      <c r="Q3185" s="130">
        <f>'PVWatts Hourly Results (5)'!L3196/1000</f>
        <v>0</v>
      </c>
    </row>
    <row r="3186" spans="2:17" x14ac:dyDescent="0.25">
      <c r="B3186" s="8">
        <v>5</v>
      </c>
      <c r="C3186" s="9">
        <v>12</v>
      </c>
      <c r="D3186" s="134">
        <f>'PVWatts Hourly Results (1)'!C3197</f>
        <v>0</v>
      </c>
      <c r="E3186" s="127">
        <f>DATE(YEAR(Inputs!$D$5),Summary!B3186,Summary!C3186)+TIME(D3186,0,0)</f>
        <v>133</v>
      </c>
      <c r="F3186" s="4">
        <f t="shared" si="347"/>
        <v>0</v>
      </c>
      <c r="G3186" s="4">
        <f t="shared" si="345"/>
        <v>7</v>
      </c>
      <c r="H3186" s="4">
        <f t="shared" si="348"/>
        <v>0</v>
      </c>
      <c r="I3186" s="4">
        <f t="shared" si="349"/>
        <v>0</v>
      </c>
      <c r="J3186" s="4">
        <f t="shared" si="350"/>
        <v>0</v>
      </c>
      <c r="K3186" s="4">
        <f t="shared" si="346"/>
        <v>0</v>
      </c>
      <c r="L3186" s="5">
        <f t="shared" si="351"/>
        <v>0</v>
      </c>
      <c r="M3186" s="137">
        <f>'PVWatts Hourly Results (1)'!L3197/1000</f>
        <v>0</v>
      </c>
      <c r="N3186" s="3">
        <f>'PVWatts Hourly Results (2)'!L3197/1000</f>
        <v>0</v>
      </c>
      <c r="O3186" s="3">
        <f>'PVWatts Hourly Results (3)'!L3197/1000</f>
        <v>0</v>
      </c>
      <c r="P3186" s="3">
        <f>'PVWatts Hourly Results (4)'!L3197/1000</f>
        <v>0</v>
      </c>
      <c r="Q3186" s="130">
        <f>'PVWatts Hourly Results (5)'!L3197/1000</f>
        <v>0</v>
      </c>
    </row>
    <row r="3187" spans="2:17" x14ac:dyDescent="0.25">
      <c r="B3187" s="8">
        <v>5</v>
      </c>
      <c r="C3187" s="9">
        <v>12</v>
      </c>
      <c r="D3187" s="134">
        <f>'PVWatts Hourly Results (1)'!C3198</f>
        <v>0</v>
      </c>
      <c r="E3187" s="127">
        <f>DATE(YEAR(Inputs!$D$5),Summary!B3187,Summary!C3187)+TIME(D3187,0,0)</f>
        <v>133</v>
      </c>
      <c r="F3187" s="4">
        <f t="shared" si="347"/>
        <v>0</v>
      </c>
      <c r="G3187" s="4">
        <f t="shared" si="345"/>
        <v>7</v>
      </c>
      <c r="H3187" s="4">
        <f t="shared" si="348"/>
        <v>0</v>
      </c>
      <c r="I3187" s="4">
        <f t="shared" si="349"/>
        <v>0</v>
      </c>
      <c r="J3187" s="4">
        <f t="shared" si="350"/>
        <v>0</v>
      </c>
      <c r="K3187" s="4">
        <f t="shared" si="346"/>
        <v>0</v>
      </c>
      <c r="L3187" s="5">
        <f t="shared" si="351"/>
        <v>0</v>
      </c>
      <c r="M3187" s="137">
        <f>'PVWatts Hourly Results (1)'!L3198/1000</f>
        <v>0</v>
      </c>
      <c r="N3187" s="3">
        <f>'PVWatts Hourly Results (2)'!L3198/1000</f>
        <v>0</v>
      </c>
      <c r="O3187" s="3">
        <f>'PVWatts Hourly Results (3)'!L3198/1000</f>
        <v>0</v>
      </c>
      <c r="P3187" s="3">
        <f>'PVWatts Hourly Results (4)'!L3198/1000</f>
        <v>0</v>
      </c>
      <c r="Q3187" s="130">
        <f>'PVWatts Hourly Results (5)'!L3198/1000</f>
        <v>0</v>
      </c>
    </row>
    <row r="3188" spans="2:17" x14ac:dyDescent="0.25">
      <c r="B3188" s="8">
        <v>5</v>
      </c>
      <c r="C3188" s="9">
        <v>12</v>
      </c>
      <c r="D3188" s="134">
        <f>'PVWatts Hourly Results (1)'!C3199</f>
        <v>0</v>
      </c>
      <c r="E3188" s="127">
        <f>DATE(YEAR(Inputs!$D$5),Summary!B3188,Summary!C3188)+TIME(D3188,0,0)</f>
        <v>133</v>
      </c>
      <c r="F3188" s="4">
        <f t="shared" si="347"/>
        <v>0</v>
      </c>
      <c r="G3188" s="4">
        <f t="shared" si="345"/>
        <v>7</v>
      </c>
      <c r="H3188" s="4">
        <f t="shared" si="348"/>
        <v>0</v>
      </c>
      <c r="I3188" s="4">
        <f t="shared" si="349"/>
        <v>0</v>
      </c>
      <c r="J3188" s="4">
        <f t="shared" si="350"/>
        <v>0</v>
      </c>
      <c r="K3188" s="4">
        <f t="shared" si="346"/>
        <v>0</v>
      </c>
      <c r="L3188" s="5">
        <f t="shared" si="351"/>
        <v>0</v>
      </c>
      <c r="M3188" s="137">
        <f>'PVWatts Hourly Results (1)'!L3199/1000</f>
        <v>0</v>
      </c>
      <c r="N3188" s="3">
        <f>'PVWatts Hourly Results (2)'!L3199/1000</f>
        <v>0</v>
      </c>
      <c r="O3188" s="3">
        <f>'PVWatts Hourly Results (3)'!L3199/1000</f>
        <v>0</v>
      </c>
      <c r="P3188" s="3">
        <f>'PVWatts Hourly Results (4)'!L3199/1000</f>
        <v>0</v>
      </c>
      <c r="Q3188" s="130">
        <f>'PVWatts Hourly Results (5)'!L3199/1000</f>
        <v>0</v>
      </c>
    </row>
    <row r="3189" spans="2:17" x14ac:dyDescent="0.25">
      <c r="B3189" s="8">
        <v>5</v>
      </c>
      <c r="C3189" s="9">
        <v>12</v>
      </c>
      <c r="D3189" s="134">
        <f>'PVWatts Hourly Results (1)'!C3200</f>
        <v>0</v>
      </c>
      <c r="E3189" s="127">
        <f>DATE(YEAR(Inputs!$D$5),Summary!B3189,Summary!C3189)+TIME(D3189,0,0)</f>
        <v>133</v>
      </c>
      <c r="F3189" s="4">
        <f t="shared" si="347"/>
        <v>0</v>
      </c>
      <c r="G3189" s="4">
        <f t="shared" si="345"/>
        <v>7</v>
      </c>
      <c r="H3189" s="4">
        <f t="shared" si="348"/>
        <v>0</v>
      </c>
      <c r="I3189" s="4">
        <f t="shared" si="349"/>
        <v>0</v>
      </c>
      <c r="J3189" s="4">
        <f t="shared" si="350"/>
        <v>0</v>
      </c>
      <c r="K3189" s="4">
        <f t="shared" si="346"/>
        <v>0</v>
      </c>
      <c r="L3189" s="5">
        <f t="shared" si="351"/>
        <v>0</v>
      </c>
      <c r="M3189" s="137">
        <f>'PVWatts Hourly Results (1)'!L3200/1000</f>
        <v>0</v>
      </c>
      <c r="N3189" s="3">
        <f>'PVWatts Hourly Results (2)'!L3200/1000</f>
        <v>0</v>
      </c>
      <c r="O3189" s="3">
        <f>'PVWatts Hourly Results (3)'!L3200/1000</f>
        <v>0</v>
      </c>
      <c r="P3189" s="3">
        <f>'PVWatts Hourly Results (4)'!L3200/1000</f>
        <v>0</v>
      </c>
      <c r="Q3189" s="130">
        <f>'PVWatts Hourly Results (5)'!L3200/1000</f>
        <v>0</v>
      </c>
    </row>
    <row r="3190" spans="2:17" x14ac:dyDescent="0.25">
      <c r="B3190" s="8">
        <v>5</v>
      </c>
      <c r="C3190" s="9">
        <v>13</v>
      </c>
      <c r="D3190" s="134">
        <f>'PVWatts Hourly Results (1)'!C3201</f>
        <v>0</v>
      </c>
      <c r="E3190" s="127">
        <f>DATE(YEAR(Inputs!$D$5),Summary!B3190,Summary!C3190)+TIME(D3190,0,0)</f>
        <v>134</v>
      </c>
      <c r="F3190" s="4">
        <f t="shared" si="347"/>
        <v>0</v>
      </c>
      <c r="G3190" s="4">
        <f t="shared" si="345"/>
        <v>1</v>
      </c>
      <c r="H3190" s="4">
        <f t="shared" si="348"/>
        <v>0</v>
      </c>
      <c r="I3190" s="4">
        <f t="shared" si="349"/>
        <v>0</v>
      </c>
      <c r="J3190" s="4">
        <f t="shared" si="350"/>
        <v>0</v>
      </c>
      <c r="K3190" s="4">
        <f t="shared" si="346"/>
        <v>0</v>
      </c>
      <c r="L3190" s="5">
        <f t="shared" si="351"/>
        <v>0</v>
      </c>
      <c r="M3190" s="137">
        <f>'PVWatts Hourly Results (1)'!L3201/1000</f>
        <v>0</v>
      </c>
      <c r="N3190" s="3">
        <f>'PVWatts Hourly Results (2)'!L3201/1000</f>
        <v>0</v>
      </c>
      <c r="O3190" s="3">
        <f>'PVWatts Hourly Results (3)'!L3201/1000</f>
        <v>0</v>
      </c>
      <c r="P3190" s="3">
        <f>'PVWatts Hourly Results (4)'!L3201/1000</f>
        <v>0</v>
      </c>
      <c r="Q3190" s="130">
        <f>'PVWatts Hourly Results (5)'!L3201/1000</f>
        <v>0</v>
      </c>
    </row>
    <row r="3191" spans="2:17" x14ac:dyDescent="0.25">
      <c r="B3191" s="8">
        <v>5</v>
      </c>
      <c r="C3191" s="9">
        <v>13</v>
      </c>
      <c r="D3191" s="134">
        <f>'PVWatts Hourly Results (1)'!C3202</f>
        <v>0</v>
      </c>
      <c r="E3191" s="127">
        <f>DATE(YEAR(Inputs!$D$5),Summary!B3191,Summary!C3191)+TIME(D3191,0,0)</f>
        <v>134</v>
      </c>
      <c r="F3191" s="4">
        <f t="shared" si="347"/>
        <v>0</v>
      </c>
      <c r="G3191" s="4">
        <f t="shared" si="345"/>
        <v>1</v>
      </c>
      <c r="H3191" s="4">
        <f t="shared" si="348"/>
        <v>0</v>
      </c>
      <c r="I3191" s="4">
        <f t="shared" si="349"/>
        <v>0</v>
      </c>
      <c r="J3191" s="4">
        <f t="shared" si="350"/>
        <v>0</v>
      </c>
      <c r="K3191" s="4">
        <f t="shared" si="346"/>
        <v>0</v>
      </c>
      <c r="L3191" s="5">
        <f t="shared" si="351"/>
        <v>0</v>
      </c>
      <c r="M3191" s="137">
        <f>'PVWatts Hourly Results (1)'!L3202/1000</f>
        <v>0</v>
      </c>
      <c r="N3191" s="3">
        <f>'PVWatts Hourly Results (2)'!L3202/1000</f>
        <v>0</v>
      </c>
      <c r="O3191" s="3">
        <f>'PVWatts Hourly Results (3)'!L3202/1000</f>
        <v>0</v>
      </c>
      <c r="P3191" s="3">
        <f>'PVWatts Hourly Results (4)'!L3202/1000</f>
        <v>0</v>
      </c>
      <c r="Q3191" s="130">
        <f>'PVWatts Hourly Results (5)'!L3202/1000</f>
        <v>0</v>
      </c>
    </row>
    <row r="3192" spans="2:17" x14ac:dyDescent="0.25">
      <c r="B3192" s="8">
        <v>5</v>
      </c>
      <c r="C3192" s="9">
        <v>13</v>
      </c>
      <c r="D3192" s="134">
        <f>'PVWatts Hourly Results (1)'!C3203</f>
        <v>0</v>
      </c>
      <c r="E3192" s="127">
        <f>DATE(YEAR(Inputs!$D$5),Summary!B3192,Summary!C3192)+TIME(D3192,0,0)</f>
        <v>134</v>
      </c>
      <c r="F3192" s="4">
        <f t="shared" si="347"/>
        <v>0</v>
      </c>
      <c r="G3192" s="4">
        <f t="shared" si="345"/>
        <v>1</v>
      </c>
      <c r="H3192" s="4">
        <f t="shared" si="348"/>
        <v>0</v>
      </c>
      <c r="I3192" s="4">
        <f t="shared" si="349"/>
        <v>0</v>
      </c>
      <c r="J3192" s="4">
        <f t="shared" si="350"/>
        <v>0</v>
      </c>
      <c r="K3192" s="4">
        <f t="shared" si="346"/>
        <v>0</v>
      </c>
      <c r="L3192" s="5">
        <f t="shared" si="351"/>
        <v>0</v>
      </c>
      <c r="M3192" s="137">
        <f>'PVWatts Hourly Results (1)'!L3203/1000</f>
        <v>0</v>
      </c>
      <c r="N3192" s="3">
        <f>'PVWatts Hourly Results (2)'!L3203/1000</f>
        <v>0</v>
      </c>
      <c r="O3192" s="3">
        <f>'PVWatts Hourly Results (3)'!L3203/1000</f>
        <v>0</v>
      </c>
      <c r="P3192" s="3">
        <f>'PVWatts Hourly Results (4)'!L3203/1000</f>
        <v>0</v>
      </c>
      <c r="Q3192" s="130">
        <f>'PVWatts Hourly Results (5)'!L3203/1000</f>
        <v>0</v>
      </c>
    </row>
    <row r="3193" spans="2:17" x14ac:dyDescent="0.25">
      <c r="B3193" s="8">
        <v>5</v>
      </c>
      <c r="C3193" s="9">
        <v>13</v>
      </c>
      <c r="D3193" s="134">
        <f>'PVWatts Hourly Results (1)'!C3204</f>
        <v>0</v>
      </c>
      <c r="E3193" s="127">
        <f>DATE(YEAR(Inputs!$D$5),Summary!B3193,Summary!C3193)+TIME(D3193,0,0)</f>
        <v>134</v>
      </c>
      <c r="F3193" s="4">
        <f t="shared" si="347"/>
        <v>0</v>
      </c>
      <c r="G3193" s="4">
        <f t="shared" si="345"/>
        <v>1</v>
      </c>
      <c r="H3193" s="4">
        <f t="shared" si="348"/>
        <v>0</v>
      </c>
      <c r="I3193" s="4">
        <f t="shared" si="349"/>
        <v>0</v>
      </c>
      <c r="J3193" s="4">
        <f t="shared" si="350"/>
        <v>0</v>
      </c>
      <c r="K3193" s="4">
        <f t="shared" si="346"/>
        <v>0</v>
      </c>
      <c r="L3193" s="5">
        <f t="shared" si="351"/>
        <v>0</v>
      </c>
      <c r="M3193" s="137">
        <f>'PVWatts Hourly Results (1)'!L3204/1000</f>
        <v>0</v>
      </c>
      <c r="N3193" s="3">
        <f>'PVWatts Hourly Results (2)'!L3204/1000</f>
        <v>0</v>
      </c>
      <c r="O3193" s="3">
        <f>'PVWatts Hourly Results (3)'!L3204/1000</f>
        <v>0</v>
      </c>
      <c r="P3193" s="3">
        <f>'PVWatts Hourly Results (4)'!L3204/1000</f>
        <v>0</v>
      </c>
      <c r="Q3193" s="130">
        <f>'PVWatts Hourly Results (5)'!L3204/1000</f>
        <v>0</v>
      </c>
    </row>
    <row r="3194" spans="2:17" x14ac:dyDescent="0.25">
      <c r="B3194" s="8">
        <v>5</v>
      </c>
      <c r="C3194" s="9">
        <v>13</v>
      </c>
      <c r="D3194" s="134">
        <f>'PVWatts Hourly Results (1)'!C3205</f>
        <v>0</v>
      </c>
      <c r="E3194" s="127">
        <f>DATE(YEAR(Inputs!$D$5),Summary!B3194,Summary!C3194)+TIME(D3194,0,0)</f>
        <v>134</v>
      </c>
      <c r="F3194" s="4">
        <f t="shared" si="347"/>
        <v>0</v>
      </c>
      <c r="G3194" s="4">
        <f t="shared" si="345"/>
        <v>1</v>
      </c>
      <c r="H3194" s="4">
        <f t="shared" si="348"/>
        <v>0</v>
      </c>
      <c r="I3194" s="4">
        <f t="shared" si="349"/>
        <v>0</v>
      </c>
      <c r="J3194" s="4">
        <f t="shared" si="350"/>
        <v>0</v>
      </c>
      <c r="K3194" s="4">
        <f t="shared" si="346"/>
        <v>0</v>
      </c>
      <c r="L3194" s="5">
        <f t="shared" si="351"/>
        <v>0</v>
      </c>
      <c r="M3194" s="137">
        <f>'PVWatts Hourly Results (1)'!L3205/1000</f>
        <v>0</v>
      </c>
      <c r="N3194" s="3">
        <f>'PVWatts Hourly Results (2)'!L3205/1000</f>
        <v>0</v>
      </c>
      <c r="O3194" s="3">
        <f>'PVWatts Hourly Results (3)'!L3205/1000</f>
        <v>0</v>
      </c>
      <c r="P3194" s="3">
        <f>'PVWatts Hourly Results (4)'!L3205/1000</f>
        <v>0</v>
      </c>
      <c r="Q3194" s="130">
        <f>'PVWatts Hourly Results (5)'!L3205/1000</f>
        <v>0</v>
      </c>
    </row>
    <row r="3195" spans="2:17" x14ac:dyDescent="0.25">
      <c r="B3195" s="8">
        <v>5</v>
      </c>
      <c r="C3195" s="9">
        <v>13</v>
      </c>
      <c r="D3195" s="134">
        <f>'PVWatts Hourly Results (1)'!C3206</f>
        <v>0</v>
      </c>
      <c r="E3195" s="127">
        <f>DATE(YEAR(Inputs!$D$5),Summary!B3195,Summary!C3195)+TIME(D3195,0,0)</f>
        <v>134</v>
      </c>
      <c r="F3195" s="4">
        <f t="shared" si="347"/>
        <v>0</v>
      </c>
      <c r="G3195" s="4">
        <f t="shared" si="345"/>
        <v>1</v>
      </c>
      <c r="H3195" s="4">
        <f t="shared" si="348"/>
        <v>0</v>
      </c>
      <c r="I3195" s="4">
        <f t="shared" si="349"/>
        <v>0</v>
      </c>
      <c r="J3195" s="4">
        <f t="shared" si="350"/>
        <v>0</v>
      </c>
      <c r="K3195" s="4">
        <f t="shared" si="346"/>
        <v>0</v>
      </c>
      <c r="L3195" s="5">
        <f t="shared" si="351"/>
        <v>0</v>
      </c>
      <c r="M3195" s="137">
        <f>'PVWatts Hourly Results (1)'!L3206/1000</f>
        <v>0</v>
      </c>
      <c r="N3195" s="3">
        <f>'PVWatts Hourly Results (2)'!L3206/1000</f>
        <v>0</v>
      </c>
      <c r="O3195" s="3">
        <f>'PVWatts Hourly Results (3)'!L3206/1000</f>
        <v>0</v>
      </c>
      <c r="P3195" s="3">
        <f>'PVWatts Hourly Results (4)'!L3206/1000</f>
        <v>0</v>
      </c>
      <c r="Q3195" s="130">
        <f>'PVWatts Hourly Results (5)'!L3206/1000</f>
        <v>0</v>
      </c>
    </row>
    <row r="3196" spans="2:17" x14ac:dyDescent="0.25">
      <c r="B3196" s="8">
        <v>5</v>
      </c>
      <c r="C3196" s="9">
        <v>13</v>
      </c>
      <c r="D3196" s="134">
        <f>'PVWatts Hourly Results (1)'!C3207</f>
        <v>0</v>
      </c>
      <c r="E3196" s="127">
        <f>DATE(YEAR(Inputs!$D$5),Summary!B3196,Summary!C3196)+TIME(D3196,0,0)</f>
        <v>134</v>
      </c>
      <c r="F3196" s="4">
        <f t="shared" si="347"/>
        <v>0</v>
      </c>
      <c r="G3196" s="4">
        <f t="shared" si="345"/>
        <v>1</v>
      </c>
      <c r="H3196" s="4">
        <f t="shared" si="348"/>
        <v>0</v>
      </c>
      <c r="I3196" s="4">
        <f t="shared" si="349"/>
        <v>0</v>
      </c>
      <c r="J3196" s="4">
        <f t="shared" si="350"/>
        <v>0</v>
      </c>
      <c r="K3196" s="4">
        <f t="shared" si="346"/>
        <v>0</v>
      </c>
      <c r="L3196" s="5">
        <f t="shared" si="351"/>
        <v>0</v>
      </c>
      <c r="M3196" s="137">
        <f>'PVWatts Hourly Results (1)'!L3207/1000</f>
        <v>0</v>
      </c>
      <c r="N3196" s="3">
        <f>'PVWatts Hourly Results (2)'!L3207/1000</f>
        <v>0</v>
      </c>
      <c r="O3196" s="3">
        <f>'PVWatts Hourly Results (3)'!L3207/1000</f>
        <v>0</v>
      </c>
      <c r="P3196" s="3">
        <f>'PVWatts Hourly Results (4)'!L3207/1000</f>
        <v>0</v>
      </c>
      <c r="Q3196" s="130">
        <f>'PVWatts Hourly Results (5)'!L3207/1000</f>
        <v>0</v>
      </c>
    </row>
    <row r="3197" spans="2:17" x14ac:dyDescent="0.25">
      <c r="B3197" s="8">
        <v>5</v>
      </c>
      <c r="C3197" s="9">
        <v>13</v>
      </c>
      <c r="D3197" s="134">
        <f>'PVWatts Hourly Results (1)'!C3208</f>
        <v>0</v>
      </c>
      <c r="E3197" s="127">
        <f>DATE(YEAR(Inputs!$D$5),Summary!B3197,Summary!C3197)+TIME(D3197,0,0)</f>
        <v>134</v>
      </c>
      <c r="F3197" s="4">
        <f t="shared" si="347"/>
        <v>0</v>
      </c>
      <c r="G3197" s="4">
        <f t="shared" si="345"/>
        <v>1</v>
      </c>
      <c r="H3197" s="4">
        <f t="shared" si="348"/>
        <v>0</v>
      </c>
      <c r="I3197" s="4">
        <f t="shared" si="349"/>
        <v>0</v>
      </c>
      <c r="J3197" s="4">
        <f t="shared" si="350"/>
        <v>0</v>
      </c>
      <c r="K3197" s="4">
        <f t="shared" si="346"/>
        <v>0</v>
      </c>
      <c r="L3197" s="5">
        <f t="shared" si="351"/>
        <v>0</v>
      </c>
      <c r="M3197" s="137">
        <f>'PVWatts Hourly Results (1)'!L3208/1000</f>
        <v>0</v>
      </c>
      <c r="N3197" s="3">
        <f>'PVWatts Hourly Results (2)'!L3208/1000</f>
        <v>0</v>
      </c>
      <c r="O3197" s="3">
        <f>'PVWatts Hourly Results (3)'!L3208/1000</f>
        <v>0</v>
      </c>
      <c r="P3197" s="3">
        <f>'PVWatts Hourly Results (4)'!L3208/1000</f>
        <v>0</v>
      </c>
      <c r="Q3197" s="130">
        <f>'PVWatts Hourly Results (5)'!L3208/1000</f>
        <v>0</v>
      </c>
    </row>
    <row r="3198" spans="2:17" x14ac:dyDescent="0.25">
      <c r="B3198" s="8">
        <v>5</v>
      </c>
      <c r="C3198" s="9">
        <v>13</v>
      </c>
      <c r="D3198" s="134">
        <f>'PVWatts Hourly Results (1)'!C3209</f>
        <v>0</v>
      </c>
      <c r="E3198" s="127">
        <f>DATE(YEAR(Inputs!$D$5),Summary!B3198,Summary!C3198)+TIME(D3198,0,0)</f>
        <v>134</v>
      </c>
      <c r="F3198" s="4">
        <f t="shared" si="347"/>
        <v>0</v>
      </c>
      <c r="G3198" s="4">
        <f t="shared" si="345"/>
        <v>1</v>
      </c>
      <c r="H3198" s="4">
        <f t="shared" si="348"/>
        <v>0</v>
      </c>
      <c r="I3198" s="4">
        <f t="shared" si="349"/>
        <v>0</v>
      </c>
      <c r="J3198" s="4">
        <f t="shared" si="350"/>
        <v>0</v>
      </c>
      <c r="K3198" s="4">
        <f t="shared" si="346"/>
        <v>0</v>
      </c>
      <c r="L3198" s="5">
        <f t="shared" si="351"/>
        <v>0</v>
      </c>
      <c r="M3198" s="137">
        <f>'PVWatts Hourly Results (1)'!L3209/1000</f>
        <v>0</v>
      </c>
      <c r="N3198" s="3">
        <f>'PVWatts Hourly Results (2)'!L3209/1000</f>
        <v>0</v>
      </c>
      <c r="O3198" s="3">
        <f>'PVWatts Hourly Results (3)'!L3209/1000</f>
        <v>0</v>
      </c>
      <c r="P3198" s="3">
        <f>'PVWatts Hourly Results (4)'!L3209/1000</f>
        <v>0</v>
      </c>
      <c r="Q3198" s="130">
        <f>'PVWatts Hourly Results (5)'!L3209/1000</f>
        <v>0</v>
      </c>
    </row>
    <row r="3199" spans="2:17" x14ac:dyDescent="0.25">
      <c r="B3199" s="8">
        <v>5</v>
      </c>
      <c r="C3199" s="9">
        <v>13</v>
      </c>
      <c r="D3199" s="134">
        <f>'PVWatts Hourly Results (1)'!C3210</f>
        <v>0</v>
      </c>
      <c r="E3199" s="127">
        <f>DATE(YEAR(Inputs!$D$5),Summary!B3199,Summary!C3199)+TIME(D3199,0,0)</f>
        <v>134</v>
      </c>
      <c r="F3199" s="4">
        <f t="shared" si="347"/>
        <v>0</v>
      </c>
      <c r="G3199" s="4">
        <f t="shared" si="345"/>
        <v>1</v>
      </c>
      <c r="H3199" s="4">
        <f t="shared" si="348"/>
        <v>0</v>
      </c>
      <c r="I3199" s="4">
        <f t="shared" si="349"/>
        <v>0</v>
      </c>
      <c r="J3199" s="4">
        <f t="shared" si="350"/>
        <v>0</v>
      </c>
      <c r="K3199" s="4">
        <f t="shared" si="346"/>
        <v>0</v>
      </c>
      <c r="L3199" s="5">
        <f t="shared" si="351"/>
        <v>0</v>
      </c>
      <c r="M3199" s="137">
        <f>'PVWatts Hourly Results (1)'!L3210/1000</f>
        <v>0</v>
      </c>
      <c r="N3199" s="3">
        <f>'PVWatts Hourly Results (2)'!L3210/1000</f>
        <v>0</v>
      </c>
      <c r="O3199" s="3">
        <f>'PVWatts Hourly Results (3)'!L3210/1000</f>
        <v>0</v>
      </c>
      <c r="P3199" s="3">
        <f>'PVWatts Hourly Results (4)'!L3210/1000</f>
        <v>0</v>
      </c>
      <c r="Q3199" s="130">
        <f>'PVWatts Hourly Results (5)'!L3210/1000</f>
        <v>0</v>
      </c>
    </row>
    <row r="3200" spans="2:17" x14ac:dyDescent="0.25">
      <c r="B3200" s="8">
        <v>5</v>
      </c>
      <c r="C3200" s="9">
        <v>13</v>
      </c>
      <c r="D3200" s="134">
        <f>'PVWatts Hourly Results (1)'!C3211</f>
        <v>0</v>
      </c>
      <c r="E3200" s="127">
        <f>DATE(YEAR(Inputs!$D$5),Summary!B3200,Summary!C3200)+TIME(D3200,0,0)</f>
        <v>134</v>
      </c>
      <c r="F3200" s="4">
        <f t="shared" si="347"/>
        <v>0</v>
      </c>
      <c r="G3200" s="4">
        <f t="shared" si="345"/>
        <v>1</v>
      </c>
      <c r="H3200" s="4">
        <f t="shared" si="348"/>
        <v>0</v>
      </c>
      <c r="I3200" s="4">
        <f t="shared" si="349"/>
        <v>0</v>
      </c>
      <c r="J3200" s="4">
        <f t="shared" si="350"/>
        <v>0</v>
      </c>
      <c r="K3200" s="4">
        <f t="shared" si="346"/>
        <v>0</v>
      </c>
      <c r="L3200" s="5">
        <f t="shared" si="351"/>
        <v>0</v>
      </c>
      <c r="M3200" s="137">
        <f>'PVWatts Hourly Results (1)'!L3211/1000</f>
        <v>0</v>
      </c>
      <c r="N3200" s="3">
        <f>'PVWatts Hourly Results (2)'!L3211/1000</f>
        <v>0</v>
      </c>
      <c r="O3200" s="3">
        <f>'PVWatts Hourly Results (3)'!L3211/1000</f>
        <v>0</v>
      </c>
      <c r="P3200" s="3">
        <f>'PVWatts Hourly Results (4)'!L3211/1000</f>
        <v>0</v>
      </c>
      <c r="Q3200" s="130">
        <f>'PVWatts Hourly Results (5)'!L3211/1000</f>
        <v>0</v>
      </c>
    </row>
    <row r="3201" spans="2:17" x14ac:dyDescent="0.25">
      <c r="B3201" s="8">
        <v>5</v>
      </c>
      <c r="C3201" s="9">
        <v>13</v>
      </c>
      <c r="D3201" s="134">
        <f>'PVWatts Hourly Results (1)'!C3212</f>
        <v>0</v>
      </c>
      <c r="E3201" s="127">
        <f>DATE(YEAR(Inputs!$D$5),Summary!B3201,Summary!C3201)+TIME(D3201,0,0)</f>
        <v>134</v>
      </c>
      <c r="F3201" s="4">
        <f t="shared" si="347"/>
        <v>0</v>
      </c>
      <c r="G3201" s="4">
        <f t="shared" si="345"/>
        <v>1</v>
      </c>
      <c r="H3201" s="4">
        <f t="shared" si="348"/>
        <v>0</v>
      </c>
      <c r="I3201" s="4">
        <f t="shared" si="349"/>
        <v>0</v>
      </c>
      <c r="J3201" s="4">
        <f t="shared" si="350"/>
        <v>0</v>
      </c>
      <c r="K3201" s="4">
        <f t="shared" si="346"/>
        <v>0</v>
      </c>
      <c r="L3201" s="5">
        <f t="shared" si="351"/>
        <v>0</v>
      </c>
      <c r="M3201" s="137">
        <f>'PVWatts Hourly Results (1)'!L3212/1000</f>
        <v>0</v>
      </c>
      <c r="N3201" s="3">
        <f>'PVWatts Hourly Results (2)'!L3212/1000</f>
        <v>0</v>
      </c>
      <c r="O3201" s="3">
        <f>'PVWatts Hourly Results (3)'!L3212/1000</f>
        <v>0</v>
      </c>
      <c r="P3201" s="3">
        <f>'PVWatts Hourly Results (4)'!L3212/1000</f>
        <v>0</v>
      </c>
      <c r="Q3201" s="130">
        <f>'PVWatts Hourly Results (5)'!L3212/1000</f>
        <v>0</v>
      </c>
    </row>
    <row r="3202" spans="2:17" x14ac:dyDescent="0.25">
      <c r="B3202" s="8">
        <v>5</v>
      </c>
      <c r="C3202" s="9">
        <v>13</v>
      </c>
      <c r="D3202" s="134">
        <f>'PVWatts Hourly Results (1)'!C3213</f>
        <v>0</v>
      </c>
      <c r="E3202" s="127">
        <f>DATE(YEAR(Inputs!$D$5),Summary!B3202,Summary!C3202)+TIME(D3202,0,0)</f>
        <v>134</v>
      </c>
      <c r="F3202" s="4">
        <f t="shared" si="347"/>
        <v>0</v>
      </c>
      <c r="G3202" s="4">
        <f t="shared" si="345"/>
        <v>1</v>
      </c>
      <c r="H3202" s="4">
        <f t="shared" si="348"/>
        <v>0</v>
      </c>
      <c r="I3202" s="4">
        <f t="shared" si="349"/>
        <v>0</v>
      </c>
      <c r="J3202" s="4">
        <f t="shared" si="350"/>
        <v>0</v>
      </c>
      <c r="K3202" s="4">
        <f t="shared" si="346"/>
        <v>0</v>
      </c>
      <c r="L3202" s="5">
        <f t="shared" si="351"/>
        <v>0</v>
      </c>
      <c r="M3202" s="137">
        <f>'PVWatts Hourly Results (1)'!L3213/1000</f>
        <v>0</v>
      </c>
      <c r="N3202" s="3">
        <f>'PVWatts Hourly Results (2)'!L3213/1000</f>
        <v>0</v>
      </c>
      <c r="O3202" s="3">
        <f>'PVWatts Hourly Results (3)'!L3213/1000</f>
        <v>0</v>
      </c>
      <c r="P3202" s="3">
        <f>'PVWatts Hourly Results (4)'!L3213/1000</f>
        <v>0</v>
      </c>
      <c r="Q3202" s="130">
        <f>'PVWatts Hourly Results (5)'!L3213/1000</f>
        <v>0</v>
      </c>
    </row>
    <row r="3203" spans="2:17" x14ac:dyDescent="0.25">
      <c r="B3203" s="8">
        <v>5</v>
      </c>
      <c r="C3203" s="9">
        <v>13</v>
      </c>
      <c r="D3203" s="134">
        <f>'PVWatts Hourly Results (1)'!C3214</f>
        <v>0</v>
      </c>
      <c r="E3203" s="127">
        <f>DATE(YEAR(Inputs!$D$5),Summary!B3203,Summary!C3203)+TIME(D3203,0,0)</f>
        <v>134</v>
      </c>
      <c r="F3203" s="4">
        <f t="shared" si="347"/>
        <v>0</v>
      </c>
      <c r="G3203" s="4">
        <f t="shared" si="345"/>
        <v>1</v>
      </c>
      <c r="H3203" s="4">
        <f t="shared" si="348"/>
        <v>0</v>
      </c>
      <c r="I3203" s="4">
        <f t="shared" si="349"/>
        <v>0</v>
      </c>
      <c r="J3203" s="4">
        <f t="shared" si="350"/>
        <v>0</v>
      </c>
      <c r="K3203" s="4">
        <f t="shared" si="346"/>
        <v>0</v>
      </c>
      <c r="L3203" s="5">
        <f t="shared" si="351"/>
        <v>0</v>
      </c>
      <c r="M3203" s="137">
        <f>'PVWatts Hourly Results (1)'!L3214/1000</f>
        <v>0</v>
      </c>
      <c r="N3203" s="3">
        <f>'PVWatts Hourly Results (2)'!L3214/1000</f>
        <v>0</v>
      </c>
      <c r="O3203" s="3">
        <f>'PVWatts Hourly Results (3)'!L3214/1000</f>
        <v>0</v>
      </c>
      <c r="P3203" s="3">
        <f>'PVWatts Hourly Results (4)'!L3214/1000</f>
        <v>0</v>
      </c>
      <c r="Q3203" s="130">
        <f>'PVWatts Hourly Results (5)'!L3214/1000</f>
        <v>0</v>
      </c>
    </row>
    <row r="3204" spans="2:17" x14ac:dyDescent="0.25">
      <c r="B3204" s="8">
        <v>5</v>
      </c>
      <c r="C3204" s="9">
        <v>13</v>
      </c>
      <c r="D3204" s="134">
        <f>'PVWatts Hourly Results (1)'!C3215</f>
        <v>0</v>
      </c>
      <c r="E3204" s="127">
        <f>DATE(YEAR(Inputs!$D$5),Summary!B3204,Summary!C3204)+TIME(D3204,0,0)</f>
        <v>134</v>
      </c>
      <c r="F3204" s="4">
        <f t="shared" si="347"/>
        <v>0</v>
      </c>
      <c r="G3204" s="4">
        <f t="shared" si="345"/>
        <v>1</v>
      </c>
      <c r="H3204" s="4">
        <f t="shared" si="348"/>
        <v>0</v>
      </c>
      <c r="I3204" s="4">
        <f t="shared" si="349"/>
        <v>0</v>
      </c>
      <c r="J3204" s="4">
        <f t="shared" si="350"/>
        <v>0</v>
      </c>
      <c r="K3204" s="4">
        <f t="shared" si="346"/>
        <v>0</v>
      </c>
      <c r="L3204" s="5">
        <f t="shared" si="351"/>
        <v>0</v>
      </c>
      <c r="M3204" s="137">
        <f>'PVWatts Hourly Results (1)'!L3215/1000</f>
        <v>0</v>
      </c>
      <c r="N3204" s="3">
        <f>'PVWatts Hourly Results (2)'!L3215/1000</f>
        <v>0</v>
      </c>
      <c r="O3204" s="3">
        <f>'PVWatts Hourly Results (3)'!L3215/1000</f>
        <v>0</v>
      </c>
      <c r="P3204" s="3">
        <f>'PVWatts Hourly Results (4)'!L3215/1000</f>
        <v>0</v>
      </c>
      <c r="Q3204" s="130">
        <f>'PVWatts Hourly Results (5)'!L3215/1000</f>
        <v>0</v>
      </c>
    </row>
    <row r="3205" spans="2:17" x14ac:dyDescent="0.25">
      <c r="B3205" s="8">
        <v>5</v>
      </c>
      <c r="C3205" s="9">
        <v>13</v>
      </c>
      <c r="D3205" s="134">
        <f>'PVWatts Hourly Results (1)'!C3216</f>
        <v>0</v>
      </c>
      <c r="E3205" s="127">
        <f>DATE(YEAR(Inputs!$D$5),Summary!B3205,Summary!C3205)+TIME(D3205,0,0)</f>
        <v>134</v>
      </c>
      <c r="F3205" s="4">
        <f t="shared" si="347"/>
        <v>0</v>
      </c>
      <c r="G3205" s="4">
        <f t="shared" si="345"/>
        <v>1</v>
      </c>
      <c r="H3205" s="4">
        <f t="shared" si="348"/>
        <v>0</v>
      </c>
      <c r="I3205" s="4">
        <f t="shared" si="349"/>
        <v>0</v>
      </c>
      <c r="J3205" s="4">
        <f t="shared" si="350"/>
        <v>0</v>
      </c>
      <c r="K3205" s="4">
        <f t="shared" si="346"/>
        <v>0</v>
      </c>
      <c r="L3205" s="5">
        <f t="shared" si="351"/>
        <v>0</v>
      </c>
      <c r="M3205" s="137">
        <f>'PVWatts Hourly Results (1)'!L3216/1000</f>
        <v>0</v>
      </c>
      <c r="N3205" s="3">
        <f>'PVWatts Hourly Results (2)'!L3216/1000</f>
        <v>0</v>
      </c>
      <c r="O3205" s="3">
        <f>'PVWatts Hourly Results (3)'!L3216/1000</f>
        <v>0</v>
      </c>
      <c r="P3205" s="3">
        <f>'PVWatts Hourly Results (4)'!L3216/1000</f>
        <v>0</v>
      </c>
      <c r="Q3205" s="130">
        <f>'PVWatts Hourly Results (5)'!L3216/1000</f>
        <v>0</v>
      </c>
    </row>
    <row r="3206" spans="2:17" x14ac:dyDescent="0.25">
      <c r="B3206" s="8">
        <v>5</v>
      </c>
      <c r="C3206" s="9">
        <v>13</v>
      </c>
      <c r="D3206" s="134">
        <f>'PVWatts Hourly Results (1)'!C3217</f>
        <v>0</v>
      </c>
      <c r="E3206" s="127">
        <f>DATE(YEAR(Inputs!$D$5),Summary!B3206,Summary!C3206)+TIME(D3206,0,0)</f>
        <v>134</v>
      </c>
      <c r="F3206" s="4">
        <f t="shared" si="347"/>
        <v>0</v>
      </c>
      <c r="G3206" s="4">
        <f t="shared" si="345"/>
        <v>1</v>
      </c>
      <c r="H3206" s="4">
        <f t="shared" si="348"/>
        <v>0</v>
      </c>
      <c r="I3206" s="4">
        <f t="shared" si="349"/>
        <v>0</v>
      </c>
      <c r="J3206" s="4">
        <f t="shared" si="350"/>
        <v>0</v>
      </c>
      <c r="K3206" s="4">
        <f t="shared" si="346"/>
        <v>0</v>
      </c>
      <c r="L3206" s="5">
        <f t="shared" si="351"/>
        <v>0</v>
      </c>
      <c r="M3206" s="137">
        <f>'PVWatts Hourly Results (1)'!L3217/1000</f>
        <v>0</v>
      </c>
      <c r="N3206" s="3">
        <f>'PVWatts Hourly Results (2)'!L3217/1000</f>
        <v>0</v>
      </c>
      <c r="O3206" s="3">
        <f>'PVWatts Hourly Results (3)'!L3217/1000</f>
        <v>0</v>
      </c>
      <c r="P3206" s="3">
        <f>'PVWatts Hourly Results (4)'!L3217/1000</f>
        <v>0</v>
      </c>
      <c r="Q3206" s="130">
        <f>'PVWatts Hourly Results (5)'!L3217/1000</f>
        <v>0</v>
      </c>
    </row>
    <row r="3207" spans="2:17" x14ac:dyDescent="0.25">
      <c r="B3207" s="8">
        <v>5</v>
      </c>
      <c r="C3207" s="9">
        <v>13</v>
      </c>
      <c r="D3207" s="134">
        <f>'PVWatts Hourly Results (1)'!C3218</f>
        <v>0</v>
      </c>
      <c r="E3207" s="127">
        <f>DATE(YEAR(Inputs!$D$5),Summary!B3207,Summary!C3207)+TIME(D3207,0,0)</f>
        <v>134</v>
      </c>
      <c r="F3207" s="4">
        <f t="shared" si="347"/>
        <v>0</v>
      </c>
      <c r="G3207" s="4">
        <f t="shared" si="345"/>
        <v>1</v>
      </c>
      <c r="H3207" s="4">
        <f t="shared" si="348"/>
        <v>0</v>
      </c>
      <c r="I3207" s="4">
        <f t="shared" si="349"/>
        <v>0</v>
      </c>
      <c r="J3207" s="4">
        <f t="shared" si="350"/>
        <v>0</v>
      </c>
      <c r="K3207" s="4">
        <f t="shared" si="346"/>
        <v>0</v>
      </c>
      <c r="L3207" s="5">
        <f t="shared" si="351"/>
        <v>0</v>
      </c>
      <c r="M3207" s="137">
        <f>'PVWatts Hourly Results (1)'!L3218/1000</f>
        <v>0</v>
      </c>
      <c r="N3207" s="3">
        <f>'PVWatts Hourly Results (2)'!L3218/1000</f>
        <v>0</v>
      </c>
      <c r="O3207" s="3">
        <f>'PVWatts Hourly Results (3)'!L3218/1000</f>
        <v>0</v>
      </c>
      <c r="P3207" s="3">
        <f>'PVWatts Hourly Results (4)'!L3218/1000</f>
        <v>0</v>
      </c>
      <c r="Q3207" s="130">
        <f>'PVWatts Hourly Results (5)'!L3218/1000</f>
        <v>0</v>
      </c>
    </row>
    <row r="3208" spans="2:17" x14ac:dyDescent="0.25">
      <c r="B3208" s="8">
        <v>5</v>
      </c>
      <c r="C3208" s="9">
        <v>13</v>
      </c>
      <c r="D3208" s="134">
        <f>'PVWatts Hourly Results (1)'!C3219</f>
        <v>0</v>
      </c>
      <c r="E3208" s="127">
        <f>DATE(YEAR(Inputs!$D$5),Summary!B3208,Summary!C3208)+TIME(D3208,0,0)</f>
        <v>134</v>
      </c>
      <c r="F3208" s="4">
        <f t="shared" si="347"/>
        <v>0</v>
      </c>
      <c r="G3208" s="4">
        <f t="shared" si="345"/>
        <v>1</v>
      </c>
      <c r="H3208" s="4">
        <f t="shared" si="348"/>
        <v>0</v>
      </c>
      <c r="I3208" s="4">
        <f t="shared" si="349"/>
        <v>0</v>
      </c>
      <c r="J3208" s="4">
        <f t="shared" si="350"/>
        <v>0</v>
      </c>
      <c r="K3208" s="4">
        <f t="shared" si="346"/>
        <v>0</v>
      </c>
      <c r="L3208" s="5">
        <f t="shared" si="351"/>
        <v>0</v>
      </c>
      <c r="M3208" s="137">
        <f>'PVWatts Hourly Results (1)'!L3219/1000</f>
        <v>0</v>
      </c>
      <c r="N3208" s="3">
        <f>'PVWatts Hourly Results (2)'!L3219/1000</f>
        <v>0</v>
      </c>
      <c r="O3208" s="3">
        <f>'PVWatts Hourly Results (3)'!L3219/1000</f>
        <v>0</v>
      </c>
      <c r="P3208" s="3">
        <f>'PVWatts Hourly Results (4)'!L3219/1000</f>
        <v>0</v>
      </c>
      <c r="Q3208" s="130">
        <f>'PVWatts Hourly Results (5)'!L3219/1000</f>
        <v>0</v>
      </c>
    </row>
    <row r="3209" spans="2:17" x14ac:dyDescent="0.25">
      <c r="B3209" s="8">
        <v>5</v>
      </c>
      <c r="C3209" s="9">
        <v>13</v>
      </c>
      <c r="D3209" s="134">
        <f>'PVWatts Hourly Results (1)'!C3220</f>
        <v>0</v>
      </c>
      <c r="E3209" s="127">
        <f>DATE(YEAR(Inputs!$D$5),Summary!B3209,Summary!C3209)+TIME(D3209,0,0)</f>
        <v>134</v>
      </c>
      <c r="F3209" s="4">
        <f t="shared" si="347"/>
        <v>0</v>
      </c>
      <c r="G3209" s="4">
        <f t="shared" si="345"/>
        <v>1</v>
      </c>
      <c r="H3209" s="4">
        <f t="shared" si="348"/>
        <v>0</v>
      </c>
      <c r="I3209" s="4">
        <f t="shared" si="349"/>
        <v>0</v>
      </c>
      <c r="J3209" s="4">
        <f t="shared" si="350"/>
        <v>0</v>
      </c>
      <c r="K3209" s="4">
        <f t="shared" si="346"/>
        <v>0</v>
      </c>
      <c r="L3209" s="5">
        <f t="shared" si="351"/>
        <v>0</v>
      </c>
      <c r="M3209" s="137">
        <f>'PVWatts Hourly Results (1)'!L3220/1000</f>
        <v>0</v>
      </c>
      <c r="N3209" s="3">
        <f>'PVWatts Hourly Results (2)'!L3220/1000</f>
        <v>0</v>
      </c>
      <c r="O3209" s="3">
        <f>'PVWatts Hourly Results (3)'!L3220/1000</f>
        <v>0</v>
      </c>
      <c r="P3209" s="3">
        <f>'PVWatts Hourly Results (4)'!L3220/1000</f>
        <v>0</v>
      </c>
      <c r="Q3209" s="130">
        <f>'PVWatts Hourly Results (5)'!L3220/1000</f>
        <v>0</v>
      </c>
    </row>
    <row r="3210" spans="2:17" x14ac:dyDescent="0.25">
      <c r="B3210" s="8">
        <v>5</v>
      </c>
      <c r="C3210" s="9">
        <v>13</v>
      </c>
      <c r="D3210" s="134">
        <f>'PVWatts Hourly Results (1)'!C3221</f>
        <v>0</v>
      </c>
      <c r="E3210" s="127">
        <f>DATE(YEAR(Inputs!$D$5),Summary!B3210,Summary!C3210)+TIME(D3210,0,0)</f>
        <v>134</v>
      </c>
      <c r="F3210" s="4">
        <f t="shared" si="347"/>
        <v>0</v>
      </c>
      <c r="G3210" s="4">
        <f t="shared" si="345"/>
        <v>1</v>
      </c>
      <c r="H3210" s="4">
        <f t="shared" si="348"/>
        <v>0</v>
      </c>
      <c r="I3210" s="4">
        <f t="shared" si="349"/>
        <v>0</v>
      </c>
      <c r="J3210" s="4">
        <f t="shared" si="350"/>
        <v>0</v>
      </c>
      <c r="K3210" s="4">
        <f t="shared" si="346"/>
        <v>0</v>
      </c>
      <c r="L3210" s="5">
        <f t="shared" si="351"/>
        <v>0</v>
      </c>
      <c r="M3210" s="137">
        <f>'PVWatts Hourly Results (1)'!L3221/1000</f>
        <v>0</v>
      </c>
      <c r="N3210" s="3">
        <f>'PVWatts Hourly Results (2)'!L3221/1000</f>
        <v>0</v>
      </c>
      <c r="O3210" s="3">
        <f>'PVWatts Hourly Results (3)'!L3221/1000</f>
        <v>0</v>
      </c>
      <c r="P3210" s="3">
        <f>'PVWatts Hourly Results (4)'!L3221/1000</f>
        <v>0</v>
      </c>
      <c r="Q3210" s="130">
        <f>'PVWatts Hourly Results (5)'!L3221/1000</f>
        <v>0</v>
      </c>
    </row>
    <row r="3211" spans="2:17" x14ac:dyDescent="0.25">
      <c r="B3211" s="8">
        <v>5</v>
      </c>
      <c r="C3211" s="9">
        <v>13</v>
      </c>
      <c r="D3211" s="134">
        <f>'PVWatts Hourly Results (1)'!C3222</f>
        <v>0</v>
      </c>
      <c r="E3211" s="127">
        <f>DATE(YEAR(Inputs!$D$5),Summary!B3211,Summary!C3211)+TIME(D3211,0,0)</f>
        <v>134</v>
      </c>
      <c r="F3211" s="4">
        <f t="shared" si="347"/>
        <v>0</v>
      </c>
      <c r="G3211" s="4">
        <f t="shared" si="345"/>
        <v>1</v>
      </c>
      <c r="H3211" s="4">
        <f t="shared" si="348"/>
        <v>0</v>
      </c>
      <c r="I3211" s="4">
        <f t="shared" si="349"/>
        <v>0</v>
      </c>
      <c r="J3211" s="4">
        <f t="shared" si="350"/>
        <v>0</v>
      </c>
      <c r="K3211" s="4">
        <f t="shared" si="346"/>
        <v>0</v>
      </c>
      <c r="L3211" s="5">
        <f t="shared" si="351"/>
        <v>0</v>
      </c>
      <c r="M3211" s="137">
        <f>'PVWatts Hourly Results (1)'!L3222/1000</f>
        <v>0</v>
      </c>
      <c r="N3211" s="3">
        <f>'PVWatts Hourly Results (2)'!L3222/1000</f>
        <v>0</v>
      </c>
      <c r="O3211" s="3">
        <f>'PVWatts Hourly Results (3)'!L3222/1000</f>
        <v>0</v>
      </c>
      <c r="P3211" s="3">
        <f>'PVWatts Hourly Results (4)'!L3222/1000</f>
        <v>0</v>
      </c>
      <c r="Q3211" s="130">
        <f>'PVWatts Hourly Results (5)'!L3222/1000</f>
        <v>0</v>
      </c>
    </row>
    <row r="3212" spans="2:17" x14ac:dyDescent="0.25">
      <c r="B3212" s="8">
        <v>5</v>
      </c>
      <c r="C3212" s="9">
        <v>13</v>
      </c>
      <c r="D3212" s="134">
        <f>'PVWatts Hourly Results (1)'!C3223</f>
        <v>0</v>
      </c>
      <c r="E3212" s="127">
        <f>DATE(YEAR(Inputs!$D$5),Summary!B3212,Summary!C3212)+TIME(D3212,0,0)</f>
        <v>134</v>
      </c>
      <c r="F3212" s="4">
        <f t="shared" si="347"/>
        <v>0</v>
      </c>
      <c r="G3212" s="4">
        <f t="shared" si="345"/>
        <v>1</v>
      </c>
      <c r="H3212" s="4">
        <f t="shared" si="348"/>
        <v>0</v>
      </c>
      <c r="I3212" s="4">
        <f t="shared" si="349"/>
        <v>0</v>
      </c>
      <c r="J3212" s="4">
        <f t="shared" si="350"/>
        <v>0</v>
      </c>
      <c r="K3212" s="4">
        <f t="shared" si="346"/>
        <v>0</v>
      </c>
      <c r="L3212" s="5">
        <f t="shared" si="351"/>
        <v>0</v>
      </c>
      <c r="M3212" s="137">
        <f>'PVWatts Hourly Results (1)'!L3223/1000</f>
        <v>0</v>
      </c>
      <c r="N3212" s="3">
        <f>'PVWatts Hourly Results (2)'!L3223/1000</f>
        <v>0</v>
      </c>
      <c r="O3212" s="3">
        <f>'PVWatts Hourly Results (3)'!L3223/1000</f>
        <v>0</v>
      </c>
      <c r="P3212" s="3">
        <f>'PVWatts Hourly Results (4)'!L3223/1000</f>
        <v>0</v>
      </c>
      <c r="Q3212" s="130">
        <f>'PVWatts Hourly Results (5)'!L3223/1000</f>
        <v>0</v>
      </c>
    </row>
    <row r="3213" spans="2:17" x14ac:dyDescent="0.25">
      <c r="B3213" s="8">
        <v>5</v>
      </c>
      <c r="C3213" s="9">
        <v>13</v>
      </c>
      <c r="D3213" s="134">
        <f>'PVWatts Hourly Results (1)'!C3224</f>
        <v>0</v>
      </c>
      <c r="E3213" s="127">
        <f>DATE(YEAR(Inputs!$D$5),Summary!B3213,Summary!C3213)+TIME(D3213,0,0)</f>
        <v>134</v>
      </c>
      <c r="F3213" s="4">
        <f t="shared" si="347"/>
        <v>0</v>
      </c>
      <c r="G3213" s="4">
        <f t="shared" si="345"/>
        <v>1</v>
      </c>
      <c r="H3213" s="4">
        <f t="shared" si="348"/>
        <v>0</v>
      </c>
      <c r="I3213" s="4">
        <f t="shared" si="349"/>
        <v>0</v>
      </c>
      <c r="J3213" s="4">
        <f t="shared" si="350"/>
        <v>0</v>
      </c>
      <c r="K3213" s="4">
        <f t="shared" si="346"/>
        <v>0</v>
      </c>
      <c r="L3213" s="5">
        <f t="shared" si="351"/>
        <v>0</v>
      </c>
      <c r="M3213" s="137">
        <f>'PVWatts Hourly Results (1)'!L3224/1000</f>
        <v>0</v>
      </c>
      <c r="N3213" s="3">
        <f>'PVWatts Hourly Results (2)'!L3224/1000</f>
        <v>0</v>
      </c>
      <c r="O3213" s="3">
        <f>'PVWatts Hourly Results (3)'!L3224/1000</f>
        <v>0</v>
      </c>
      <c r="P3213" s="3">
        <f>'PVWatts Hourly Results (4)'!L3224/1000</f>
        <v>0</v>
      </c>
      <c r="Q3213" s="130">
        <f>'PVWatts Hourly Results (5)'!L3224/1000</f>
        <v>0</v>
      </c>
    </row>
    <row r="3214" spans="2:17" x14ac:dyDescent="0.25">
      <c r="B3214" s="8">
        <v>5</v>
      </c>
      <c r="C3214" s="9">
        <v>14</v>
      </c>
      <c r="D3214" s="134">
        <f>'PVWatts Hourly Results (1)'!C3225</f>
        <v>0</v>
      </c>
      <c r="E3214" s="127">
        <f>DATE(YEAR(Inputs!$D$5),Summary!B3214,Summary!C3214)+TIME(D3214,0,0)</f>
        <v>135</v>
      </c>
      <c r="F3214" s="4">
        <f t="shared" si="347"/>
        <v>0</v>
      </c>
      <c r="G3214" s="4">
        <f t="shared" si="345"/>
        <v>2</v>
      </c>
      <c r="H3214" s="4">
        <f t="shared" si="348"/>
        <v>1</v>
      </c>
      <c r="I3214" s="4">
        <f t="shared" si="349"/>
        <v>0</v>
      </c>
      <c r="J3214" s="4">
        <f t="shared" si="350"/>
        <v>0</v>
      </c>
      <c r="K3214" s="4">
        <f t="shared" si="346"/>
        <v>0</v>
      </c>
      <c r="L3214" s="5">
        <f t="shared" si="351"/>
        <v>0</v>
      </c>
      <c r="M3214" s="137">
        <f>'PVWatts Hourly Results (1)'!L3225/1000</f>
        <v>0</v>
      </c>
      <c r="N3214" s="3">
        <f>'PVWatts Hourly Results (2)'!L3225/1000</f>
        <v>0</v>
      </c>
      <c r="O3214" s="3">
        <f>'PVWatts Hourly Results (3)'!L3225/1000</f>
        <v>0</v>
      </c>
      <c r="P3214" s="3">
        <f>'PVWatts Hourly Results (4)'!L3225/1000</f>
        <v>0</v>
      </c>
      <c r="Q3214" s="130">
        <f>'PVWatts Hourly Results (5)'!L3225/1000</f>
        <v>0</v>
      </c>
    </row>
    <row r="3215" spans="2:17" x14ac:dyDescent="0.25">
      <c r="B3215" s="8">
        <v>5</v>
      </c>
      <c r="C3215" s="9">
        <v>14</v>
      </c>
      <c r="D3215" s="134">
        <f>'PVWatts Hourly Results (1)'!C3226</f>
        <v>0</v>
      </c>
      <c r="E3215" s="127">
        <f>DATE(YEAR(Inputs!$D$5),Summary!B3215,Summary!C3215)+TIME(D3215,0,0)</f>
        <v>135</v>
      </c>
      <c r="F3215" s="4">
        <f t="shared" si="347"/>
        <v>0</v>
      </c>
      <c r="G3215" s="4">
        <f t="shared" si="345"/>
        <v>2</v>
      </c>
      <c r="H3215" s="4">
        <f t="shared" si="348"/>
        <v>1</v>
      </c>
      <c r="I3215" s="4">
        <f t="shared" si="349"/>
        <v>0</v>
      </c>
      <c r="J3215" s="4">
        <f t="shared" si="350"/>
        <v>0</v>
      </c>
      <c r="K3215" s="4">
        <f t="shared" si="346"/>
        <v>0</v>
      </c>
      <c r="L3215" s="5">
        <f t="shared" si="351"/>
        <v>0</v>
      </c>
      <c r="M3215" s="137">
        <f>'PVWatts Hourly Results (1)'!L3226/1000</f>
        <v>0</v>
      </c>
      <c r="N3215" s="3">
        <f>'PVWatts Hourly Results (2)'!L3226/1000</f>
        <v>0</v>
      </c>
      <c r="O3215" s="3">
        <f>'PVWatts Hourly Results (3)'!L3226/1000</f>
        <v>0</v>
      </c>
      <c r="P3215" s="3">
        <f>'PVWatts Hourly Results (4)'!L3226/1000</f>
        <v>0</v>
      </c>
      <c r="Q3215" s="130">
        <f>'PVWatts Hourly Results (5)'!L3226/1000</f>
        <v>0</v>
      </c>
    </row>
    <row r="3216" spans="2:17" x14ac:dyDescent="0.25">
      <c r="B3216" s="8">
        <v>5</v>
      </c>
      <c r="C3216" s="9">
        <v>14</v>
      </c>
      <c r="D3216" s="134">
        <f>'PVWatts Hourly Results (1)'!C3227</f>
        <v>0</v>
      </c>
      <c r="E3216" s="127">
        <f>DATE(YEAR(Inputs!$D$5),Summary!B3216,Summary!C3216)+TIME(D3216,0,0)</f>
        <v>135</v>
      </c>
      <c r="F3216" s="4">
        <f t="shared" si="347"/>
        <v>0</v>
      </c>
      <c r="G3216" s="4">
        <f t="shared" si="345"/>
        <v>2</v>
      </c>
      <c r="H3216" s="4">
        <f t="shared" si="348"/>
        <v>1</v>
      </c>
      <c r="I3216" s="4">
        <f t="shared" si="349"/>
        <v>0</v>
      </c>
      <c r="J3216" s="4">
        <f t="shared" si="350"/>
        <v>0</v>
      </c>
      <c r="K3216" s="4">
        <f t="shared" si="346"/>
        <v>0</v>
      </c>
      <c r="L3216" s="5">
        <f t="shared" si="351"/>
        <v>0</v>
      </c>
      <c r="M3216" s="137">
        <f>'PVWatts Hourly Results (1)'!L3227/1000</f>
        <v>0</v>
      </c>
      <c r="N3216" s="3">
        <f>'PVWatts Hourly Results (2)'!L3227/1000</f>
        <v>0</v>
      </c>
      <c r="O3216" s="3">
        <f>'PVWatts Hourly Results (3)'!L3227/1000</f>
        <v>0</v>
      </c>
      <c r="P3216" s="3">
        <f>'PVWatts Hourly Results (4)'!L3227/1000</f>
        <v>0</v>
      </c>
      <c r="Q3216" s="130">
        <f>'PVWatts Hourly Results (5)'!L3227/1000</f>
        <v>0</v>
      </c>
    </row>
    <row r="3217" spans="2:17" x14ac:dyDescent="0.25">
      <c r="B3217" s="8">
        <v>5</v>
      </c>
      <c r="C3217" s="9">
        <v>14</v>
      </c>
      <c r="D3217" s="134">
        <f>'PVWatts Hourly Results (1)'!C3228</f>
        <v>0</v>
      </c>
      <c r="E3217" s="127">
        <f>DATE(YEAR(Inputs!$D$5),Summary!B3217,Summary!C3217)+TIME(D3217,0,0)</f>
        <v>135</v>
      </c>
      <c r="F3217" s="4">
        <f t="shared" si="347"/>
        <v>0</v>
      </c>
      <c r="G3217" s="4">
        <f t="shared" si="345"/>
        <v>2</v>
      </c>
      <c r="H3217" s="4">
        <f t="shared" si="348"/>
        <v>1</v>
      </c>
      <c r="I3217" s="4">
        <f t="shared" si="349"/>
        <v>0</v>
      </c>
      <c r="J3217" s="4">
        <f t="shared" si="350"/>
        <v>0</v>
      </c>
      <c r="K3217" s="4">
        <f t="shared" si="346"/>
        <v>0</v>
      </c>
      <c r="L3217" s="5">
        <f t="shared" si="351"/>
        <v>0</v>
      </c>
      <c r="M3217" s="137">
        <f>'PVWatts Hourly Results (1)'!L3228/1000</f>
        <v>0</v>
      </c>
      <c r="N3217" s="3">
        <f>'PVWatts Hourly Results (2)'!L3228/1000</f>
        <v>0</v>
      </c>
      <c r="O3217" s="3">
        <f>'PVWatts Hourly Results (3)'!L3228/1000</f>
        <v>0</v>
      </c>
      <c r="P3217" s="3">
        <f>'PVWatts Hourly Results (4)'!L3228/1000</f>
        <v>0</v>
      </c>
      <c r="Q3217" s="130">
        <f>'PVWatts Hourly Results (5)'!L3228/1000</f>
        <v>0</v>
      </c>
    </row>
    <row r="3218" spans="2:17" x14ac:dyDescent="0.25">
      <c r="B3218" s="8">
        <v>5</v>
      </c>
      <c r="C3218" s="9">
        <v>14</v>
      </c>
      <c r="D3218" s="134">
        <f>'PVWatts Hourly Results (1)'!C3229</f>
        <v>0</v>
      </c>
      <c r="E3218" s="127">
        <f>DATE(YEAR(Inputs!$D$5),Summary!B3218,Summary!C3218)+TIME(D3218,0,0)</f>
        <v>135</v>
      </c>
      <c r="F3218" s="4">
        <f t="shared" si="347"/>
        <v>0</v>
      </c>
      <c r="G3218" s="4">
        <f t="shared" si="345"/>
        <v>2</v>
      </c>
      <c r="H3218" s="4">
        <f t="shared" si="348"/>
        <v>1</v>
      </c>
      <c r="I3218" s="4">
        <f t="shared" si="349"/>
        <v>0</v>
      </c>
      <c r="J3218" s="4">
        <f t="shared" si="350"/>
        <v>0</v>
      </c>
      <c r="K3218" s="4">
        <f t="shared" si="346"/>
        <v>0</v>
      </c>
      <c r="L3218" s="5">
        <f t="shared" si="351"/>
        <v>0</v>
      </c>
      <c r="M3218" s="137">
        <f>'PVWatts Hourly Results (1)'!L3229/1000</f>
        <v>0</v>
      </c>
      <c r="N3218" s="3">
        <f>'PVWatts Hourly Results (2)'!L3229/1000</f>
        <v>0</v>
      </c>
      <c r="O3218" s="3">
        <f>'PVWatts Hourly Results (3)'!L3229/1000</f>
        <v>0</v>
      </c>
      <c r="P3218" s="3">
        <f>'PVWatts Hourly Results (4)'!L3229/1000</f>
        <v>0</v>
      </c>
      <c r="Q3218" s="130">
        <f>'PVWatts Hourly Results (5)'!L3229/1000</f>
        <v>0</v>
      </c>
    </row>
    <row r="3219" spans="2:17" x14ac:dyDescent="0.25">
      <c r="B3219" s="8">
        <v>5</v>
      </c>
      <c r="C3219" s="9">
        <v>14</v>
      </c>
      <c r="D3219" s="134">
        <f>'PVWatts Hourly Results (1)'!C3230</f>
        <v>0</v>
      </c>
      <c r="E3219" s="127">
        <f>DATE(YEAR(Inputs!$D$5),Summary!B3219,Summary!C3219)+TIME(D3219,0,0)</f>
        <v>135</v>
      </c>
      <c r="F3219" s="4">
        <f t="shared" si="347"/>
        <v>0</v>
      </c>
      <c r="G3219" s="4">
        <f t="shared" si="345"/>
        <v>2</v>
      </c>
      <c r="H3219" s="4">
        <f t="shared" si="348"/>
        <v>1</v>
      </c>
      <c r="I3219" s="4">
        <f t="shared" si="349"/>
        <v>0</v>
      </c>
      <c r="J3219" s="4">
        <f t="shared" si="350"/>
        <v>0</v>
      </c>
      <c r="K3219" s="4">
        <f t="shared" si="346"/>
        <v>0</v>
      </c>
      <c r="L3219" s="5">
        <f t="shared" si="351"/>
        <v>0</v>
      </c>
      <c r="M3219" s="137">
        <f>'PVWatts Hourly Results (1)'!L3230/1000</f>
        <v>0</v>
      </c>
      <c r="N3219" s="3">
        <f>'PVWatts Hourly Results (2)'!L3230/1000</f>
        <v>0</v>
      </c>
      <c r="O3219" s="3">
        <f>'PVWatts Hourly Results (3)'!L3230/1000</f>
        <v>0</v>
      </c>
      <c r="P3219" s="3">
        <f>'PVWatts Hourly Results (4)'!L3230/1000</f>
        <v>0</v>
      </c>
      <c r="Q3219" s="130">
        <f>'PVWatts Hourly Results (5)'!L3230/1000</f>
        <v>0</v>
      </c>
    </row>
    <row r="3220" spans="2:17" x14ac:dyDescent="0.25">
      <c r="B3220" s="8">
        <v>5</v>
      </c>
      <c r="C3220" s="9">
        <v>14</v>
      </c>
      <c r="D3220" s="134">
        <f>'PVWatts Hourly Results (1)'!C3231</f>
        <v>0</v>
      </c>
      <c r="E3220" s="127">
        <f>DATE(YEAR(Inputs!$D$5),Summary!B3220,Summary!C3220)+TIME(D3220,0,0)</f>
        <v>135</v>
      </c>
      <c r="F3220" s="4">
        <f t="shared" si="347"/>
        <v>0</v>
      </c>
      <c r="G3220" s="4">
        <f t="shared" si="345"/>
        <v>2</v>
      </c>
      <c r="H3220" s="4">
        <f t="shared" si="348"/>
        <v>1</v>
      </c>
      <c r="I3220" s="4">
        <f t="shared" si="349"/>
        <v>0</v>
      </c>
      <c r="J3220" s="4">
        <f t="shared" si="350"/>
        <v>0</v>
      </c>
      <c r="K3220" s="4">
        <f t="shared" si="346"/>
        <v>0</v>
      </c>
      <c r="L3220" s="5">
        <f t="shared" si="351"/>
        <v>0</v>
      </c>
      <c r="M3220" s="137">
        <f>'PVWatts Hourly Results (1)'!L3231/1000</f>
        <v>0</v>
      </c>
      <c r="N3220" s="3">
        <f>'PVWatts Hourly Results (2)'!L3231/1000</f>
        <v>0</v>
      </c>
      <c r="O3220" s="3">
        <f>'PVWatts Hourly Results (3)'!L3231/1000</f>
        <v>0</v>
      </c>
      <c r="P3220" s="3">
        <f>'PVWatts Hourly Results (4)'!L3231/1000</f>
        <v>0</v>
      </c>
      <c r="Q3220" s="130">
        <f>'PVWatts Hourly Results (5)'!L3231/1000</f>
        <v>0</v>
      </c>
    </row>
    <row r="3221" spans="2:17" x14ac:dyDescent="0.25">
      <c r="B3221" s="8">
        <v>5</v>
      </c>
      <c r="C3221" s="9">
        <v>14</v>
      </c>
      <c r="D3221" s="134">
        <f>'PVWatts Hourly Results (1)'!C3232</f>
        <v>0</v>
      </c>
      <c r="E3221" s="127">
        <f>DATE(YEAR(Inputs!$D$5),Summary!B3221,Summary!C3221)+TIME(D3221,0,0)</f>
        <v>135</v>
      </c>
      <c r="F3221" s="4">
        <f t="shared" si="347"/>
        <v>0</v>
      </c>
      <c r="G3221" s="4">
        <f t="shared" si="345"/>
        <v>2</v>
      </c>
      <c r="H3221" s="4">
        <f t="shared" si="348"/>
        <v>1</v>
      </c>
      <c r="I3221" s="4">
        <f t="shared" si="349"/>
        <v>0</v>
      </c>
      <c r="J3221" s="4">
        <f t="shared" si="350"/>
        <v>0</v>
      </c>
      <c r="K3221" s="4">
        <f t="shared" si="346"/>
        <v>0</v>
      </c>
      <c r="L3221" s="5">
        <f t="shared" si="351"/>
        <v>0</v>
      </c>
      <c r="M3221" s="137">
        <f>'PVWatts Hourly Results (1)'!L3232/1000</f>
        <v>0</v>
      </c>
      <c r="N3221" s="3">
        <f>'PVWatts Hourly Results (2)'!L3232/1000</f>
        <v>0</v>
      </c>
      <c r="O3221" s="3">
        <f>'PVWatts Hourly Results (3)'!L3232/1000</f>
        <v>0</v>
      </c>
      <c r="P3221" s="3">
        <f>'PVWatts Hourly Results (4)'!L3232/1000</f>
        <v>0</v>
      </c>
      <c r="Q3221" s="130">
        <f>'PVWatts Hourly Results (5)'!L3232/1000</f>
        <v>0</v>
      </c>
    </row>
    <row r="3222" spans="2:17" x14ac:dyDescent="0.25">
      <c r="B3222" s="8">
        <v>5</v>
      </c>
      <c r="C3222" s="9">
        <v>14</v>
      </c>
      <c r="D3222" s="134">
        <f>'PVWatts Hourly Results (1)'!C3233</f>
        <v>0</v>
      </c>
      <c r="E3222" s="127">
        <f>DATE(YEAR(Inputs!$D$5),Summary!B3222,Summary!C3222)+TIME(D3222,0,0)</f>
        <v>135</v>
      </c>
      <c r="F3222" s="4">
        <f t="shared" si="347"/>
        <v>0</v>
      </c>
      <c r="G3222" s="4">
        <f t="shared" ref="G3222:G3285" si="352">WEEKDAY(E3222)</f>
        <v>2</v>
      </c>
      <c r="H3222" s="4">
        <f t="shared" si="348"/>
        <v>1</v>
      </c>
      <c r="I3222" s="4">
        <f t="shared" si="349"/>
        <v>0</v>
      </c>
      <c r="J3222" s="4">
        <f t="shared" si="350"/>
        <v>0</v>
      </c>
      <c r="K3222" s="4">
        <f t="shared" ref="K3222:K3285" si="353">IF(OR(AND(B3222=7,C3222=4),AND(B3222=1,C3222=1)),1,0)</f>
        <v>0</v>
      </c>
      <c r="L3222" s="5">
        <f t="shared" si="351"/>
        <v>0</v>
      </c>
      <c r="M3222" s="137">
        <f>'PVWatts Hourly Results (1)'!L3233/1000</f>
        <v>0</v>
      </c>
      <c r="N3222" s="3">
        <f>'PVWatts Hourly Results (2)'!L3233/1000</f>
        <v>0</v>
      </c>
      <c r="O3222" s="3">
        <f>'PVWatts Hourly Results (3)'!L3233/1000</f>
        <v>0</v>
      </c>
      <c r="P3222" s="3">
        <f>'PVWatts Hourly Results (4)'!L3233/1000</f>
        <v>0</v>
      </c>
      <c r="Q3222" s="130">
        <f>'PVWatts Hourly Results (5)'!L3233/1000</f>
        <v>0</v>
      </c>
    </row>
    <row r="3223" spans="2:17" x14ac:dyDescent="0.25">
      <c r="B3223" s="8">
        <v>5</v>
      </c>
      <c r="C3223" s="9">
        <v>14</v>
      </c>
      <c r="D3223" s="134">
        <f>'PVWatts Hourly Results (1)'!C3234</f>
        <v>0</v>
      </c>
      <c r="E3223" s="127">
        <f>DATE(YEAR(Inputs!$D$5),Summary!B3223,Summary!C3223)+TIME(D3223,0,0)</f>
        <v>135</v>
      </c>
      <c r="F3223" s="4">
        <f t="shared" ref="F3223:F3286" si="354">IF(OR(B3223&lt;3,B3223=6,B3223=7,B3223=8),1,0)</f>
        <v>0</v>
      </c>
      <c r="G3223" s="4">
        <f t="shared" si="352"/>
        <v>2</v>
      </c>
      <c r="H3223" s="4">
        <f t="shared" ref="H3223:H3286" si="355">IF(OR(G3223=2,G3223=3,G3223=4,G3223=5,G3223=6),1,0)</f>
        <v>1</v>
      </c>
      <c r="I3223" s="4">
        <f t="shared" ref="I3223:I3286" si="356">IF(AND(B3223&gt;5,B3223&lt;9,D3223&gt;=13,D3223&lt;=16,H3223=1),1,0)</f>
        <v>0</v>
      </c>
      <c r="J3223" s="4">
        <f t="shared" ref="J3223:J3286" si="357">IF(AND(B3223&lt;3,OR(AND(D3223&gt;6,D3223&lt;9),AND(D3223&gt;17,D3223&lt;20)),H3223=1),1,0)</f>
        <v>0</v>
      </c>
      <c r="K3223" s="4">
        <f t="shared" si="353"/>
        <v>0</v>
      </c>
      <c r="L3223" s="5">
        <f t="shared" ref="L3223:L3286" si="358">IFERROR(IF(AND(F3223=1,H3223=1,OR(I3223=1,J3223=1),K3223=0),1,0),"")</f>
        <v>0</v>
      </c>
      <c r="M3223" s="137">
        <f>'PVWatts Hourly Results (1)'!L3234/1000</f>
        <v>0</v>
      </c>
      <c r="N3223" s="3">
        <f>'PVWatts Hourly Results (2)'!L3234/1000</f>
        <v>0</v>
      </c>
      <c r="O3223" s="3">
        <f>'PVWatts Hourly Results (3)'!L3234/1000</f>
        <v>0</v>
      </c>
      <c r="P3223" s="3">
        <f>'PVWatts Hourly Results (4)'!L3234/1000</f>
        <v>0</v>
      </c>
      <c r="Q3223" s="130">
        <f>'PVWatts Hourly Results (5)'!L3234/1000</f>
        <v>0</v>
      </c>
    </row>
    <row r="3224" spans="2:17" x14ac:dyDescent="0.25">
      <c r="B3224" s="8">
        <v>5</v>
      </c>
      <c r="C3224" s="9">
        <v>14</v>
      </c>
      <c r="D3224" s="134">
        <f>'PVWatts Hourly Results (1)'!C3235</f>
        <v>0</v>
      </c>
      <c r="E3224" s="127">
        <f>DATE(YEAR(Inputs!$D$5),Summary!B3224,Summary!C3224)+TIME(D3224,0,0)</f>
        <v>135</v>
      </c>
      <c r="F3224" s="4">
        <f t="shared" si="354"/>
        <v>0</v>
      </c>
      <c r="G3224" s="4">
        <f t="shared" si="352"/>
        <v>2</v>
      </c>
      <c r="H3224" s="4">
        <f t="shared" si="355"/>
        <v>1</v>
      </c>
      <c r="I3224" s="4">
        <f t="shared" si="356"/>
        <v>0</v>
      </c>
      <c r="J3224" s="4">
        <f t="shared" si="357"/>
        <v>0</v>
      </c>
      <c r="K3224" s="4">
        <f t="shared" si="353"/>
        <v>0</v>
      </c>
      <c r="L3224" s="5">
        <f t="shared" si="358"/>
        <v>0</v>
      </c>
      <c r="M3224" s="137">
        <f>'PVWatts Hourly Results (1)'!L3235/1000</f>
        <v>0</v>
      </c>
      <c r="N3224" s="3">
        <f>'PVWatts Hourly Results (2)'!L3235/1000</f>
        <v>0</v>
      </c>
      <c r="O3224" s="3">
        <f>'PVWatts Hourly Results (3)'!L3235/1000</f>
        <v>0</v>
      </c>
      <c r="P3224" s="3">
        <f>'PVWatts Hourly Results (4)'!L3235/1000</f>
        <v>0</v>
      </c>
      <c r="Q3224" s="130">
        <f>'PVWatts Hourly Results (5)'!L3235/1000</f>
        <v>0</v>
      </c>
    </row>
    <row r="3225" spans="2:17" x14ac:dyDescent="0.25">
      <c r="B3225" s="8">
        <v>5</v>
      </c>
      <c r="C3225" s="9">
        <v>14</v>
      </c>
      <c r="D3225" s="134">
        <f>'PVWatts Hourly Results (1)'!C3236</f>
        <v>0</v>
      </c>
      <c r="E3225" s="127">
        <f>DATE(YEAR(Inputs!$D$5),Summary!B3225,Summary!C3225)+TIME(D3225,0,0)</f>
        <v>135</v>
      </c>
      <c r="F3225" s="4">
        <f t="shared" si="354"/>
        <v>0</v>
      </c>
      <c r="G3225" s="4">
        <f t="shared" si="352"/>
        <v>2</v>
      </c>
      <c r="H3225" s="4">
        <f t="shared" si="355"/>
        <v>1</v>
      </c>
      <c r="I3225" s="4">
        <f t="shared" si="356"/>
        <v>0</v>
      </c>
      <c r="J3225" s="4">
        <f t="shared" si="357"/>
        <v>0</v>
      </c>
      <c r="K3225" s="4">
        <f t="shared" si="353"/>
        <v>0</v>
      </c>
      <c r="L3225" s="5">
        <f t="shared" si="358"/>
        <v>0</v>
      </c>
      <c r="M3225" s="137">
        <f>'PVWatts Hourly Results (1)'!L3236/1000</f>
        <v>0</v>
      </c>
      <c r="N3225" s="3">
        <f>'PVWatts Hourly Results (2)'!L3236/1000</f>
        <v>0</v>
      </c>
      <c r="O3225" s="3">
        <f>'PVWatts Hourly Results (3)'!L3236/1000</f>
        <v>0</v>
      </c>
      <c r="P3225" s="3">
        <f>'PVWatts Hourly Results (4)'!L3236/1000</f>
        <v>0</v>
      </c>
      <c r="Q3225" s="130">
        <f>'PVWatts Hourly Results (5)'!L3236/1000</f>
        <v>0</v>
      </c>
    </row>
    <row r="3226" spans="2:17" x14ac:dyDescent="0.25">
      <c r="B3226" s="8">
        <v>5</v>
      </c>
      <c r="C3226" s="9">
        <v>14</v>
      </c>
      <c r="D3226" s="134">
        <f>'PVWatts Hourly Results (1)'!C3237</f>
        <v>0</v>
      </c>
      <c r="E3226" s="127">
        <f>DATE(YEAR(Inputs!$D$5),Summary!B3226,Summary!C3226)+TIME(D3226,0,0)</f>
        <v>135</v>
      </c>
      <c r="F3226" s="4">
        <f t="shared" si="354"/>
        <v>0</v>
      </c>
      <c r="G3226" s="4">
        <f t="shared" si="352"/>
        <v>2</v>
      </c>
      <c r="H3226" s="4">
        <f t="shared" si="355"/>
        <v>1</v>
      </c>
      <c r="I3226" s="4">
        <f t="shared" si="356"/>
        <v>0</v>
      </c>
      <c r="J3226" s="4">
        <f t="shared" si="357"/>
        <v>0</v>
      </c>
      <c r="K3226" s="4">
        <f t="shared" si="353"/>
        <v>0</v>
      </c>
      <c r="L3226" s="5">
        <f t="shared" si="358"/>
        <v>0</v>
      </c>
      <c r="M3226" s="137">
        <f>'PVWatts Hourly Results (1)'!L3237/1000</f>
        <v>0</v>
      </c>
      <c r="N3226" s="3">
        <f>'PVWatts Hourly Results (2)'!L3237/1000</f>
        <v>0</v>
      </c>
      <c r="O3226" s="3">
        <f>'PVWatts Hourly Results (3)'!L3237/1000</f>
        <v>0</v>
      </c>
      <c r="P3226" s="3">
        <f>'PVWatts Hourly Results (4)'!L3237/1000</f>
        <v>0</v>
      </c>
      <c r="Q3226" s="130">
        <f>'PVWatts Hourly Results (5)'!L3237/1000</f>
        <v>0</v>
      </c>
    </row>
    <row r="3227" spans="2:17" x14ac:dyDescent="0.25">
      <c r="B3227" s="8">
        <v>5</v>
      </c>
      <c r="C3227" s="9">
        <v>14</v>
      </c>
      <c r="D3227" s="134">
        <f>'PVWatts Hourly Results (1)'!C3238</f>
        <v>0</v>
      </c>
      <c r="E3227" s="127">
        <f>DATE(YEAR(Inputs!$D$5),Summary!B3227,Summary!C3227)+TIME(D3227,0,0)</f>
        <v>135</v>
      </c>
      <c r="F3227" s="4">
        <f t="shared" si="354"/>
        <v>0</v>
      </c>
      <c r="G3227" s="4">
        <f t="shared" si="352"/>
        <v>2</v>
      </c>
      <c r="H3227" s="4">
        <f t="shared" si="355"/>
        <v>1</v>
      </c>
      <c r="I3227" s="4">
        <f t="shared" si="356"/>
        <v>0</v>
      </c>
      <c r="J3227" s="4">
        <f t="shared" si="357"/>
        <v>0</v>
      </c>
      <c r="K3227" s="4">
        <f t="shared" si="353"/>
        <v>0</v>
      </c>
      <c r="L3227" s="5">
        <f t="shared" si="358"/>
        <v>0</v>
      </c>
      <c r="M3227" s="137">
        <f>'PVWatts Hourly Results (1)'!L3238/1000</f>
        <v>0</v>
      </c>
      <c r="N3227" s="3">
        <f>'PVWatts Hourly Results (2)'!L3238/1000</f>
        <v>0</v>
      </c>
      <c r="O3227" s="3">
        <f>'PVWatts Hourly Results (3)'!L3238/1000</f>
        <v>0</v>
      </c>
      <c r="P3227" s="3">
        <f>'PVWatts Hourly Results (4)'!L3238/1000</f>
        <v>0</v>
      </c>
      <c r="Q3227" s="130">
        <f>'PVWatts Hourly Results (5)'!L3238/1000</f>
        <v>0</v>
      </c>
    </row>
    <row r="3228" spans="2:17" x14ac:dyDescent="0.25">
      <c r="B3228" s="8">
        <v>5</v>
      </c>
      <c r="C3228" s="9">
        <v>14</v>
      </c>
      <c r="D3228" s="134">
        <f>'PVWatts Hourly Results (1)'!C3239</f>
        <v>0</v>
      </c>
      <c r="E3228" s="127">
        <f>DATE(YEAR(Inputs!$D$5),Summary!B3228,Summary!C3228)+TIME(D3228,0,0)</f>
        <v>135</v>
      </c>
      <c r="F3228" s="4">
        <f t="shared" si="354"/>
        <v>0</v>
      </c>
      <c r="G3228" s="4">
        <f t="shared" si="352"/>
        <v>2</v>
      </c>
      <c r="H3228" s="4">
        <f t="shared" si="355"/>
        <v>1</v>
      </c>
      <c r="I3228" s="4">
        <f t="shared" si="356"/>
        <v>0</v>
      </c>
      <c r="J3228" s="4">
        <f t="shared" si="357"/>
        <v>0</v>
      </c>
      <c r="K3228" s="4">
        <f t="shared" si="353"/>
        <v>0</v>
      </c>
      <c r="L3228" s="5">
        <f t="shared" si="358"/>
        <v>0</v>
      </c>
      <c r="M3228" s="137">
        <f>'PVWatts Hourly Results (1)'!L3239/1000</f>
        <v>0</v>
      </c>
      <c r="N3228" s="3">
        <f>'PVWatts Hourly Results (2)'!L3239/1000</f>
        <v>0</v>
      </c>
      <c r="O3228" s="3">
        <f>'PVWatts Hourly Results (3)'!L3239/1000</f>
        <v>0</v>
      </c>
      <c r="P3228" s="3">
        <f>'PVWatts Hourly Results (4)'!L3239/1000</f>
        <v>0</v>
      </c>
      <c r="Q3228" s="130">
        <f>'PVWatts Hourly Results (5)'!L3239/1000</f>
        <v>0</v>
      </c>
    </row>
    <row r="3229" spans="2:17" x14ac:dyDescent="0.25">
      <c r="B3229" s="8">
        <v>5</v>
      </c>
      <c r="C3229" s="9">
        <v>14</v>
      </c>
      <c r="D3229" s="134">
        <f>'PVWatts Hourly Results (1)'!C3240</f>
        <v>0</v>
      </c>
      <c r="E3229" s="127">
        <f>DATE(YEAR(Inputs!$D$5),Summary!B3229,Summary!C3229)+TIME(D3229,0,0)</f>
        <v>135</v>
      </c>
      <c r="F3229" s="4">
        <f t="shared" si="354"/>
        <v>0</v>
      </c>
      <c r="G3229" s="4">
        <f t="shared" si="352"/>
        <v>2</v>
      </c>
      <c r="H3229" s="4">
        <f t="shared" si="355"/>
        <v>1</v>
      </c>
      <c r="I3229" s="4">
        <f t="shared" si="356"/>
        <v>0</v>
      </c>
      <c r="J3229" s="4">
        <f t="shared" si="357"/>
        <v>0</v>
      </c>
      <c r="K3229" s="4">
        <f t="shared" si="353"/>
        <v>0</v>
      </c>
      <c r="L3229" s="5">
        <f t="shared" si="358"/>
        <v>0</v>
      </c>
      <c r="M3229" s="137">
        <f>'PVWatts Hourly Results (1)'!L3240/1000</f>
        <v>0</v>
      </c>
      <c r="N3229" s="3">
        <f>'PVWatts Hourly Results (2)'!L3240/1000</f>
        <v>0</v>
      </c>
      <c r="O3229" s="3">
        <f>'PVWatts Hourly Results (3)'!L3240/1000</f>
        <v>0</v>
      </c>
      <c r="P3229" s="3">
        <f>'PVWatts Hourly Results (4)'!L3240/1000</f>
        <v>0</v>
      </c>
      <c r="Q3229" s="130">
        <f>'PVWatts Hourly Results (5)'!L3240/1000</f>
        <v>0</v>
      </c>
    </row>
    <row r="3230" spans="2:17" x14ac:dyDescent="0.25">
      <c r="B3230" s="8">
        <v>5</v>
      </c>
      <c r="C3230" s="9">
        <v>14</v>
      </c>
      <c r="D3230" s="134">
        <f>'PVWatts Hourly Results (1)'!C3241</f>
        <v>0</v>
      </c>
      <c r="E3230" s="127">
        <f>DATE(YEAR(Inputs!$D$5),Summary!B3230,Summary!C3230)+TIME(D3230,0,0)</f>
        <v>135</v>
      </c>
      <c r="F3230" s="4">
        <f t="shared" si="354"/>
        <v>0</v>
      </c>
      <c r="G3230" s="4">
        <f t="shared" si="352"/>
        <v>2</v>
      </c>
      <c r="H3230" s="4">
        <f t="shared" si="355"/>
        <v>1</v>
      </c>
      <c r="I3230" s="4">
        <f t="shared" si="356"/>
        <v>0</v>
      </c>
      <c r="J3230" s="4">
        <f t="shared" si="357"/>
        <v>0</v>
      </c>
      <c r="K3230" s="4">
        <f t="shared" si="353"/>
        <v>0</v>
      </c>
      <c r="L3230" s="5">
        <f t="shared" si="358"/>
        <v>0</v>
      </c>
      <c r="M3230" s="137">
        <f>'PVWatts Hourly Results (1)'!L3241/1000</f>
        <v>0</v>
      </c>
      <c r="N3230" s="3">
        <f>'PVWatts Hourly Results (2)'!L3241/1000</f>
        <v>0</v>
      </c>
      <c r="O3230" s="3">
        <f>'PVWatts Hourly Results (3)'!L3241/1000</f>
        <v>0</v>
      </c>
      <c r="P3230" s="3">
        <f>'PVWatts Hourly Results (4)'!L3241/1000</f>
        <v>0</v>
      </c>
      <c r="Q3230" s="130">
        <f>'PVWatts Hourly Results (5)'!L3241/1000</f>
        <v>0</v>
      </c>
    </row>
    <row r="3231" spans="2:17" x14ac:dyDescent="0.25">
      <c r="B3231" s="8">
        <v>5</v>
      </c>
      <c r="C3231" s="9">
        <v>14</v>
      </c>
      <c r="D3231" s="134">
        <f>'PVWatts Hourly Results (1)'!C3242</f>
        <v>0</v>
      </c>
      <c r="E3231" s="127">
        <f>DATE(YEAR(Inputs!$D$5),Summary!B3231,Summary!C3231)+TIME(D3231,0,0)</f>
        <v>135</v>
      </c>
      <c r="F3231" s="4">
        <f t="shared" si="354"/>
        <v>0</v>
      </c>
      <c r="G3231" s="4">
        <f t="shared" si="352"/>
        <v>2</v>
      </c>
      <c r="H3231" s="4">
        <f t="shared" si="355"/>
        <v>1</v>
      </c>
      <c r="I3231" s="4">
        <f t="shared" si="356"/>
        <v>0</v>
      </c>
      <c r="J3231" s="4">
        <f t="shared" si="357"/>
        <v>0</v>
      </c>
      <c r="K3231" s="4">
        <f t="shared" si="353"/>
        <v>0</v>
      </c>
      <c r="L3231" s="5">
        <f t="shared" si="358"/>
        <v>0</v>
      </c>
      <c r="M3231" s="137">
        <f>'PVWatts Hourly Results (1)'!L3242/1000</f>
        <v>0</v>
      </c>
      <c r="N3231" s="3">
        <f>'PVWatts Hourly Results (2)'!L3242/1000</f>
        <v>0</v>
      </c>
      <c r="O3231" s="3">
        <f>'PVWatts Hourly Results (3)'!L3242/1000</f>
        <v>0</v>
      </c>
      <c r="P3231" s="3">
        <f>'PVWatts Hourly Results (4)'!L3242/1000</f>
        <v>0</v>
      </c>
      <c r="Q3231" s="130">
        <f>'PVWatts Hourly Results (5)'!L3242/1000</f>
        <v>0</v>
      </c>
    </row>
    <row r="3232" spans="2:17" x14ac:dyDescent="0.25">
      <c r="B3232" s="8">
        <v>5</v>
      </c>
      <c r="C3232" s="9">
        <v>14</v>
      </c>
      <c r="D3232" s="134">
        <f>'PVWatts Hourly Results (1)'!C3243</f>
        <v>0</v>
      </c>
      <c r="E3232" s="127">
        <f>DATE(YEAR(Inputs!$D$5),Summary!B3232,Summary!C3232)+TIME(D3232,0,0)</f>
        <v>135</v>
      </c>
      <c r="F3232" s="4">
        <f t="shared" si="354"/>
        <v>0</v>
      </c>
      <c r="G3232" s="4">
        <f t="shared" si="352"/>
        <v>2</v>
      </c>
      <c r="H3232" s="4">
        <f t="shared" si="355"/>
        <v>1</v>
      </c>
      <c r="I3232" s="4">
        <f t="shared" si="356"/>
        <v>0</v>
      </c>
      <c r="J3232" s="4">
        <f t="shared" si="357"/>
        <v>0</v>
      </c>
      <c r="K3232" s="4">
        <f t="shared" si="353"/>
        <v>0</v>
      </c>
      <c r="L3232" s="5">
        <f t="shared" si="358"/>
        <v>0</v>
      </c>
      <c r="M3232" s="137">
        <f>'PVWatts Hourly Results (1)'!L3243/1000</f>
        <v>0</v>
      </c>
      <c r="N3232" s="3">
        <f>'PVWatts Hourly Results (2)'!L3243/1000</f>
        <v>0</v>
      </c>
      <c r="O3232" s="3">
        <f>'PVWatts Hourly Results (3)'!L3243/1000</f>
        <v>0</v>
      </c>
      <c r="P3232" s="3">
        <f>'PVWatts Hourly Results (4)'!L3243/1000</f>
        <v>0</v>
      </c>
      <c r="Q3232" s="130">
        <f>'PVWatts Hourly Results (5)'!L3243/1000</f>
        <v>0</v>
      </c>
    </row>
    <row r="3233" spans="2:17" x14ac:dyDescent="0.25">
      <c r="B3233" s="8">
        <v>5</v>
      </c>
      <c r="C3233" s="9">
        <v>14</v>
      </c>
      <c r="D3233" s="134">
        <f>'PVWatts Hourly Results (1)'!C3244</f>
        <v>0</v>
      </c>
      <c r="E3233" s="127">
        <f>DATE(YEAR(Inputs!$D$5),Summary!B3233,Summary!C3233)+TIME(D3233,0,0)</f>
        <v>135</v>
      </c>
      <c r="F3233" s="4">
        <f t="shared" si="354"/>
        <v>0</v>
      </c>
      <c r="G3233" s="4">
        <f t="shared" si="352"/>
        <v>2</v>
      </c>
      <c r="H3233" s="4">
        <f t="shared" si="355"/>
        <v>1</v>
      </c>
      <c r="I3233" s="4">
        <f t="shared" si="356"/>
        <v>0</v>
      </c>
      <c r="J3233" s="4">
        <f t="shared" si="357"/>
        <v>0</v>
      </c>
      <c r="K3233" s="4">
        <f t="shared" si="353"/>
        <v>0</v>
      </c>
      <c r="L3233" s="5">
        <f t="shared" si="358"/>
        <v>0</v>
      </c>
      <c r="M3233" s="137">
        <f>'PVWatts Hourly Results (1)'!L3244/1000</f>
        <v>0</v>
      </c>
      <c r="N3233" s="3">
        <f>'PVWatts Hourly Results (2)'!L3244/1000</f>
        <v>0</v>
      </c>
      <c r="O3233" s="3">
        <f>'PVWatts Hourly Results (3)'!L3244/1000</f>
        <v>0</v>
      </c>
      <c r="P3233" s="3">
        <f>'PVWatts Hourly Results (4)'!L3244/1000</f>
        <v>0</v>
      </c>
      <c r="Q3233" s="130">
        <f>'PVWatts Hourly Results (5)'!L3244/1000</f>
        <v>0</v>
      </c>
    </row>
    <row r="3234" spans="2:17" x14ac:dyDescent="0.25">
      <c r="B3234" s="8">
        <v>5</v>
      </c>
      <c r="C3234" s="9">
        <v>14</v>
      </c>
      <c r="D3234" s="134">
        <f>'PVWatts Hourly Results (1)'!C3245</f>
        <v>0</v>
      </c>
      <c r="E3234" s="127">
        <f>DATE(YEAR(Inputs!$D$5),Summary!B3234,Summary!C3234)+TIME(D3234,0,0)</f>
        <v>135</v>
      </c>
      <c r="F3234" s="4">
        <f t="shared" si="354"/>
        <v>0</v>
      </c>
      <c r="G3234" s="4">
        <f t="shared" si="352"/>
        <v>2</v>
      </c>
      <c r="H3234" s="4">
        <f t="shared" si="355"/>
        <v>1</v>
      </c>
      <c r="I3234" s="4">
        <f t="shared" si="356"/>
        <v>0</v>
      </c>
      <c r="J3234" s="4">
        <f t="shared" si="357"/>
        <v>0</v>
      </c>
      <c r="K3234" s="4">
        <f t="shared" si="353"/>
        <v>0</v>
      </c>
      <c r="L3234" s="5">
        <f t="shared" si="358"/>
        <v>0</v>
      </c>
      <c r="M3234" s="137">
        <f>'PVWatts Hourly Results (1)'!L3245/1000</f>
        <v>0</v>
      </c>
      <c r="N3234" s="3">
        <f>'PVWatts Hourly Results (2)'!L3245/1000</f>
        <v>0</v>
      </c>
      <c r="O3234" s="3">
        <f>'PVWatts Hourly Results (3)'!L3245/1000</f>
        <v>0</v>
      </c>
      <c r="P3234" s="3">
        <f>'PVWatts Hourly Results (4)'!L3245/1000</f>
        <v>0</v>
      </c>
      <c r="Q3234" s="130">
        <f>'PVWatts Hourly Results (5)'!L3245/1000</f>
        <v>0</v>
      </c>
    </row>
    <row r="3235" spans="2:17" x14ac:dyDescent="0.25">
      <c r="B3235" s="8">
        <v>5</v>
      </c>
      <c r="C3235" s="9">
        <v>14</v>
      </c>
      <c r="D3235" s="134">
        <f>'PVWatts Hourly Results (1)'!C3246</f>
        <v>0</v>
      </c>
      <c r="E3235" s="127">
        <f>DATE(YEAR(Inputs!$D$5),Summary!B3235,Summary!C3235)+TIME(D3235,0,0)</f>
        <v>135</v>
      </c>
      <c r="F3235" s="4">
        <f t="shared" si="354"/>
        <v>0</v>
      </c>
      <c r="G3235" s="4">
        <f t="shared" si="352"/>
        <v>2</v>
      </c>
      <c r="H3235" s="4">
        <f t="shared" si="355"/>
        <v>1</v>
      </c>
      <c r="I3235" s="4">
        <f t="shared" si="356"/>
        <v>0</v>
      </c>
      <c r="J3235" s="4">
        <f t="shared" si="357"/>
        <v>0</v>
      </c>
      <c r="K3235" s="4">
        <f t="shared" si="353"/>
        <v>0</v>
      </c>
      <c r="L3235" s="5">
        <f t="shared" si="358"/>
        <v>0</v>
      </c>
      <c r="M3235" s="137">
        <f>'PVWatts Hourly Results (1)'!L3246/1000</f>
        <v>0</v>
      </c>
      <c r="N3235" s="3">
        <f>'PVWatts Hourly Results (2)'!L3246/1000</f>
        <v>0</v>
      </c>
      <c r="O3235" s="3">
        <f>'PVWatts Hourly Results (3)'!L3246/1000</f>
        <v>0</v>
      </c>
      <c r="P3235" s="3">
        <f>'PVWatts Hourly Results (4)'!L3246/1000</f>
        <v>0</v>
      </c>
      <c r="Q3235" s="130">
        <f>'PVWatts Hourly Results (5)'!L3246/1000</f>
        <v>0</v>
      </c>
    </row>
    <row r="3236" spans="2:17" x14ac:dyDescent="0.25">
      <c r="B3236" s="8">
        <v>5</v>
      </c>
      <c r="C3236" s="9">
        <v>14</v>
      </c>
      <c r="D3236" s="134">
        <f>'PVWatts Hourly Results (1)'!C3247</f>
        <v>0</v>
      </c>
      <c r="E3236" s="127">
        <f>DATE(YEAR(Inputs!$D$5),Summary!B3236,Summary!C3236)+TIME(D3236,0,0)</f>
        <v>135</v>
      </c>
      <c r="F3236" s="4">
        <f t="shared" si="354"/>
        <v>0</v>
      </c>
      <c r="G3236" s="4">
        <f t="shared" si="352"/>
        <v>2</v>
      </c>
      <c r="H3236" s="4">
        <f t="shared" si="355"/>
        <v>1</v>
      </c>
      <c r="I3236" s="4">
        <f t="shared" si="356"/>
        <v>0</v>
      </c>
      <c r="J3236" s="4">
        <f t="shared" si="357"/>
        <v>0</v>
      </c>
      <c r="K3236" s="4">
        <f t="shared" si="353"/>
        <v>0</v>
      </c>
      <c r="L3236" s="5">
        <f t="shared" si="358"/>
        <v>0</v>
      </c>
      <c r="M3236" s="137">
        <f>'PVWatts Hourly Results (1)'!L3247/1000</f>
        <v>0</v>
      </c>
      <c r="N3236" s="3">
        <f>'PVWatts Hourly Results (2)'!L3247/1000</f>
        <v>0</v>
      </c>
      <c r="O3236" s="3">
        <f>'PVWatts Hourly Results (3)'!L3247/1000</f>
        <v>0</v>
      </c>
      <c r="P3236" s="3">
        <f>'PVWatts Hourly Results (4)'!L3247/1000</f>
        <v>0</v>
      </c>
      <c r="Q3236" s="130">
        <f>'PVWatts Hourly Results (5)'!L3247/1000</f>
        <v>0</v>
      </c>
    </row>
    <row r="3237" spans="2:17" x14ac:dyDescent="0.25">
      <c r="B3237" s="8">
        <v>5</v>
      </c>
      <c r="C3237" s="9">
        <v>14</v>
      </c>
      <c r="D3237" s="134">
        <f>'PVWatts Hourly Results (1)'!C3248</f>
        <v>0</v>
      </c>
      <c r="E3237" s="127">
        <f>DATE(YEAR(Inputs!$D$5),Summary!B3237,Summary!C3237)+TIME(D3237,0,0)</f>
        <v>135</v>
      </c>
      <c r="F3237" s="4">
        <f t="shared" si="354"/>
        <v>0</v>
      </c>
      <c r="G3237" s="4">
        <f t="shared" si="352"/>
        <v>2</v>
      </c>
      <c r="H3237" s="4">
        <f t="shared" si="355"/>
        <v>1</v>
      </c>
      <c r="I3237" s="4">
        <f t="shared" si="356"/>
        <v>0</v>
      </c>
      <c r="J3237" s="4">
        <f t="shared" si="357"/>
        <v>0</v>
      </c>
      <c r="K3237" s="4">
        <f t="shared" si="353"/>
        <v>0</v>
      </c>
      <c r="L3237" s="5">
        <f t="shared" si="358"/>
        <v>0</v>
      </c>
      <c r="M3237" s="137">
        <f>'PVWatts Hourly Results (1)'!L3248/1000</f>
        <v>0</v>
      </c>
      <c r="N3237" s="3">
        <f>'PVWatts Hourly Results (2)'!L3248/1000</f>
        <v>0</v>
      </c>
      <c r="O3237" s="3">
        <f>'PVWatts Hourly Results (3)'!L3248/1000</f>
        <v>0</v>
      </c>
      <c r="P3237" s="3">
        <f>'PVWatts Hourly Results (4)'!L3248/1000</f>
        <v>0</v>
      </c>
      <c r="Q3237" s="130">
        <f>'PVWatts Hourly Results (5)'!L3248/1000</f>
        <v>0</v>
      </c>
    </row>
    <row r="3238" spans="2:17" x14ac:dyDescent="0.25">
      <c r="B3238" s="8">
        <v>5</v>
      </c>
      <c r="C3238" s="9">
        <v>15</v>
      </c>
      <c r="D3238" s="134">
        <f>'PVWatts Hourly Results (1)'!C3249</f>
        <v>0</v>
      </c>
      <c r="E3238" s="127">
        <f>DATE(YEAR(Inputs!$D$5),Summary!B3238,Summary!C3238)+TIME(D3238,0,0)</f>
        <v>136</v>
      </c>
      <c r="F3238" s="4">
        <f t="shared" si="354"/>
        <v>0</v>
      </c>
      <c r="G3238" s="4">
        <f t="shared" si="352"/>
        <v>3</v>
      </c>
      <c r="H3238" s="4">
        <f t="shared" si="355"/>
        <v>1</v>
      </c>
      <c r="I3238" s="4">
        <f t="shared" si="356"/>
        <v>0</v>
      </c>
      <c r="J3238" s="4">
        <f t="shared" si="357"/>
        <v>0</v>
      </c>
      <c r="K3238" s="4">
        <f t="shared" si="353"/>
        <v>0</v>
      </c>
      <c r="L3238" s="5">
        <f t="shared" si="358"/>
        <v>0</v>
      </c>
      <c r="M3238" s="137">
        <f>'PVWatts Hourly Results (1)'!L3249/1000</f>
        <v>0</v>
      </c>
      <c r="N3238" s="3">
        <f>'PVWatts Hourly Results (2)'!L3249/1000</f>
        <v>0</v>
      </c>
      <c r="O3238" s="3">
        <f>'PVWatts Hourly Results (3)'!L3249/1000</f>
        <v>0</v>
      </c>
      <c r="P3238" s="3">
        <f>'PVWatts Hourly Results (4)'!L3249/1000</f>
        <v>0</v>
      </c>
      <c r="Q3238" s="130">
        <f>'PVWatts Hourly Results (5)'!L3249/1000</f>
        <v>0</v>
      </c>
    </row>
    <row r="3239" spans="2:17" x14ac:dyDescent="0.25">
      <c r="B3239" s="8">
        <v>5</v>
      </c>
      <c r="C3239" s="9">
        <v>15</v>
      </c>
      <c r="D3239" s="134">
        <f>'PVWatts Hourly Results (1)'!C3250</f>
        <v>0</v>
      </c>
      <c r="E3239" s="127">
        <f>DATE(YEAR(Inputs!$D$5),Summary!B3239,Summary!C3239)+TIME(D3239,0,0)</f>
        <v>136</v>
      </c>
      <c r="F3239" s="4">
        <f t="shared" si="354"/>
        <v>0</v>
      </c>
      <c r="G3239" s="4">
        <f t="shared" si="352"/>
        <v>3</v>
      </c>
      <c r="H3239" s="4">
        <f t="shared" si="355"/>
        <v>1</v>
      </c>
      <c r="I3239" s="4">
        <f t="shared" si="356"/>
        <v>0</v>
      </c>
      <c r="J3239" s="4">
        <f t="shared" si="357"/>
        <v>0</v>
      </c>
      <c r="K3239" s="4">
        <f t="shared" si="353"/>
        <v>0</v>
      </c>
      <c r="L3239" s="5">
        <f t="shared" si="358"/>
        <v>0</v>
      </c>
      <c r="M3239" s="137">
        <f>'PVWatts Hourly Results (1)'!L3250/1000</f>
        <v>0</v>
      </c>
      <c r="N3239" s="3">
        <f>'PVWatts Hourly Results (2)'!L3250/1000</f>
        <v>0</v>
      </c>
      <c r="O3239" s="3">
        <f>'PVWatts Hourly Results (3)'!L3250/1000</f>
        <v>0</v>
      </c>
      <c r="P3239" s="3">
        <f>'PVWatts Hourly Results (4)'!L3250/1000</f>
        <v>0</v>
      </c>
      <c r="Q3239" s="130">
        <f>'PVWatts Hourly Results (5)'!L3250/1000</f>
        <v>0</v>
      </c>
    </row>
    <row r="3240" spans="2:17" x14ac:dyDescent="0.25">
      <c r="B3240" s="8">
        <v>5</v>
      </c>
      <c r="C3240" s="9">
        <v>15</v>
      </c>
      <c r="D3240" s="134">
        <f>'PVWatts Hourly Results (1)'!C3251</f>
        <v>0</v>
      </c>
      <c r="E3240" s="127">
        <f>DATE(YEAR(Inputs!$D$5),Summary!B3240,Summary!C3240)+TIME(D3240,0,0)</f>
        <v>136</v>
      </c>
      <c r="F3240" s="4">
        <f t="shared" si="354"/>
        <v>0</v>
      </c>
      <c r="G3240" s="4">
        <f t="shared" si="352"/>
        <v>3</v>
      </c>
      <c r="H3240" s="4">
        <f t="shared" si="355"/>
        <v>1</v>
      </c>
      <c r="I3240" s="4">
        <f t="shared" si="356"/>
        <v>0</v>
      </c>
      <c r="J3240" s="4">
        <f t="shared" si="357"/>
        <v>0</v>
      </c>
      <c r="K3240" s="4">
        <f t="shared" si="353"/>
        <v>0</v>
      </c>
      <c r="L3240" s="5">
        <f t="shared" si="358"/>
        <v>0</v>
      </c>
      <c r="M3240" s="137">
        <f>'PVWatts Hourly Results (1)'!L3251/1000</f>
        <v>0</v>
      </c>
      <c r="N3240" s="3">
        <f>'PVWatts Hourly Results (2)'!L3251/1000</f>
        <v>0</v>
      </c>
      <c r="O3240" s="3">
        <f>'PVWatts Hourly Results (3)'!L3251/1000</f>
        <v>0</v>
      </c>
      <c r="P3240" s="3">
        <f>'PVWatts Hourly Results (4)'!L3251/1000</f>
        <v>0</v>
      </c>
      <c r="Q3240" s="130">
        <f>'PVWatts Hourly Results (5)'!L3251/1000</f>
        <v>0</v>
      </c>
    </row>
    <row r="3241" spans="2:17" x14ac:dyDescent="0.25">
      <c r="B3241" s="8">
        <v>5</v>
      </c>
      <c r="C3241" s="9">
        <v>15</v>
      </c>
      <c r="D3241" s="134">
        <f>'PVWatts Hourly Results (1)'!C3252</f>
        <v>0</v>
      </c>
      <c r="E3241" s="127">
        <f>DATE(YEAR(Inputs!$D$5),Summary!B3241,Summary!C3241)+TIME(D3241,0,0)</f>
        <v>136</v>
      </c>
      <c r="F3241" s="4">
        <f t="shared" si="354"/>
        <v>0</v>
      </c>
      <c r="G3241" s="4">
        <f t="shared" si="352"/>
        <v>3</v>
      </c>
      <c r="H3241" s="4">
        <f t="shared" si="355"/>
        <v>1</v>
      </c>
      <c r="I3241" s="4">
        <f t="shared" si="356"/>
        <v>0</v>
      </c>
      <c r="J3241" s="4">
        <f t="shared" si="357"/>
        <v>0</v>
      </c>
      <c r="K3241" s="4">
        <f t="shared" si="353"/>
        <v>0</v>
      </c>
      <c r="L3241" s="5">
        <f t="shared" si="358"/>
        <v>0</v>
      </c>
      <c r="M3241" s="137">
        <f>'PVWatts Hourly Results (1)'!L3252/1000</f>
        <v>0</v>
      </c>
      <c r="N3241" s="3">
        <f>'PVWatts Hourly Results (2)'!L3252/1000</f>
        <v>0</v>
      </c>
      <c r="O3241" s="3">
        <f>'PVWatts Hourly Results (3)'!L3252/1000</f>
        <v>0</v>
      </c>
      <c r="P3241" s="3">
        <f>'PVWatts Hourly Results (4)'!L3252/1000</f>
        <v>0</v>
      </c>
      <c r="Q3241" s="130">
        <f>'PVWatts Hourly Results (5)'!L3252/1000</f>
        <v>0</v>
      </c>
    </row>
    <row r="3242" spans="2:17" x14ac:dyDescent="0.25">
      <c r="B3242" s="8">
        <v>5</v>
      </c>
      <c r="C3242" s="9">
        <v>15</v>
      </c>
      <c r="D3242" s="134">
        <f>'PVWatts Hourly Results (1)'!C3253</f>
        <v>0</v>
      </c>
      <c r="E3242" s="127">
        <f>DATE(YEAR(Inputs!$D$5),Summary!B3242,Summary!C3242)+TIME(D3242,0,0)</f>
        <v>136</v>
      </c>
      <c r="F3242" s="4">
        <f t="shared" si="354"/>
        <v>0</v>
      </c>
      <c r="G3242" s="4">
        <f t="shared" si="352"/>
        <v>3</v>
      </c>
      <c r="H3242" s="4">
        <f t="shared" si="355"/>
        <v>1</v>
      </c>
      <c r="I3242" s="4">
        <f t="shared" si="356"/>
        <v>0</v>
      </c>
      <c r="J3242" s="4">
        <f t="shared" si="357"/>
        <v>0</v>
      </c>
      <c r="K3242" s="4">
        <f t="shared" si="353"/>
        <v>0</v>
      </c>
      <c r="L3242" s="5">
        <f t="shared" si="358"/>
        <v>0</v>
      </c>
      <c r="M3242" s="137">
        <f>'PVWatts Hourly Results (1)'!L3253/1000</f>
        <v>0</v>
      </c>
      <c r="N3242" s="3">
        <f>'PVWatts Hourly Results (2)'!L3253/1000</f>
        <v>0</v>
      </c>
      <c r="O3242" s="3">
        <f>'PVWatts Hourly Results (3)'!L3253/1000</f>
        <v>0</v>
      </c>
      <c r="P3242" s="3">
        <f>'PVWatts Hourly Results (4)'!L3253/1000</f>
        <v>0</v>
      </c>
      <c r="Q3242" s="130">
        <f>'PVWatts Hourly Results (5)'!L3253/1000</f>
        <v>0</v>
      </c>
    </row>
    <row r="3243" spans="2:17" x14ac:dyDescent="0.25">
      <c r="B3243" s="8">
        <v>5</v>
      </c>
      <c r="C3243" s="9">
        <v>15</v>
      </c>
      <c r="D3243" s="134">
        <f>'PVWatts Hourly Results (1)'!C3254</f>
        <v>0</v>
      </c>
      <c r="E3243" s="127">
        <f>DATE(YEAR(Inputs!$D$5),Summary!B3243,Summary!C3243)+TIME(D3243,0,0)</f>
        <v>136</v>
      </c>
      <c r="F3243" s="4">
        <f t="shared" si="354"/>
        <v>0</v>
      </c>
      <c r="G3243" s="4">
        <f t="shared" si="352"/>
        <v>3</v>
      </c>
      <c r="H3243" s="4">
        <f t="shared" si="355"/>
        <v>1</v>
      </c>
      <c r="I3243" s="4">
        <f t="shared" si="356"/>
        <v>0</v>
      </c>
      <c r="J3243" s="4">
        <f t="shared" si="357"/>
        <v>0</v>
      </c>
      <c r="K3243" s="4">
        <f t="shared" si="353"/>
        <v>0</v>
      </c>
      <c r="L3243" s="5">
        <f t="shared" si="358"/>
        <v>0</v>
      </c>
      <c r="M3243" s="137">
        <f>'PVWatts Hourly Results (1)'!L3254/1000</f>
        <v>0</v>
      </c>
      <c r="N3243" s="3">
        <f>'PVWatts Hourly Results (2)'!L3254/1000</f>
        <v>0</v>
      </c>
      <c r="O3243" s="3">
        <f>'PVWatts Hourly Results (3)'!L3254/1000</f>
        <v>0</v>
      </c>
      <c r="P3243" s="3">
        <f>'PVWatts Hourly Results (4)'!L3254/1000</f>
        <v>0</v>
      </c>
      <c r="Q3243" s="130">
        <f>'PVWatts Hourly Results (5)'!L3254/1000</f>
        <v>0</v>
      </c>
    </row>
    <row r="3244" spans="2:17" x14ac:dyDescent="0.25">
      <c r="B3244" s="8">
        <v>5</v>
      </c>
      <c r="C3244" s="9">
        <v>15</v>
      </c>
      <c r="D3244" s="134">
        <f>'PVWatts Hourly Results (1)'!C3255</f>
        <v>0</v>
      </c>
      <c r="E3244" s="127">
        <f>DATE(YEAR(Inputs!$D$5),Summary!B3244,Summary!C3244)+TIME(D3244,0,0)</f>
        <v>136</v>
      </c>
      <c r="F3244" s="4">
        <f t="shared" si="354"/>
        <v>0</v>
      </c>
      <c r="G3244" s="4">
        <f t="shared" si="352"/>
        <v>3</v>
      </c>
      <c r="H3244" s="4">
        <f t="shared" si="355"/>
        <v>1</v>
      </c>
      <c r="I3244" s="4">
        <f t="shared" si="356"/>
        <v>0</v>
      </c>
      <c r="J3244" s="4">
        <f t="shared" si="357"/>
        <v>0</v>
      </c>
      <c r="K3244" s="4">
        <f t="shared" si="353"/>
        <v>0</v>
      </c>
      <c r="L3244" s="5">
        <f t="shared" si="358"/>
        <v>0</v>
      </c>
      <c r="M3244" s="137">
        <f>'PVWatts Hourly Results (1)'!L3255/1000</f>
        <v>0</v>
      </c>
      <c r="N3244" s="3">
        <f>'PVWatts Hourly Results (2)'!L3255/1000</f>
        <v>0</v>
      </c>
      <c r="O3244" s="3">
        <f>'PVWatts Hourly Results (3)'!L3255/1000</f>
        <v>0</v>
      </c>
      <c r="P3244" s="3">
        <f>'PVWatts Hourly Results (4)'!L3255/1000</f>
        <v>0</v>
      </c>
      <c r="Q3244" s="130">
        <f>'PVWatts Hourly Results (5)'!L3255/1000</f>
        <v>0</v>
      </c>
    </row>
    <row r="3245" spans="2:17" x14ac:dyDescent="0.25">
      <c r="B3245" s="8">
        <v>5</v>
      </c>
      <c r="C3245" s="9">
        <v>15</v>
      </c>
      <c r="D3245" s="134">
        <f>'PVWatts Hourly Results (1)'!C3256</f>
        <v>0</v>
      </c>
      <c r="E3245" s="127">
        <f>DATE(YEAR(Inputs!$D$5),Summary!B3245,Summary!C3245)+TIME(D3245,0,0)</f>
        <v>136</v>
      </c>
      <c r="F3245" s="4">
        <f t="shared" si="354"/>
        <v>0</v>
      </c>
      <c r="G3245" s="4">
        <f t="shared" si="352"/>
        <v>3</v>
      </c>
      <c r="H3245" s="4">
        <f t="shared" si="355"/>
        <v>1</v>
      </c>
      <c r="I3245" s="4">
        <f t="shared" si="356"/>
        <v>0</v>
      </c>
      <c r="J3245" s="4">
        <f t="shared" si="357"/>
        <v>0</v>
      </c>
      <c r="K3245" s="4">
        <f t="shared" si="353"/>
        <v>0</v>
      </c>
      <c r="L3245" s="5">
        <f t="shared" si="358"/>
        <v>0</v>
      </c>
      <c r="M3245" s="137">
        <f>'PVWatts Hourly Results (1)'!L3256/1000</f>
        <v>0</v>
      </c>
      <c r="N3245" s="3">
        <f>'PVWatts Hourly Results (2)'!L3256/1000</f>
        <v>0</v>
      </c>
      <c r="O3245" s="3">
        <f>'PVWatts Hourly Results (3)'!L3256/1000</f>
        <v>0</v>
      </c>
      <c r="P3245" s="3">
        <f>'PVWatts Hourly Results (4)'!L3256/1000</f>
        <v>0</v>
      </c>
      <c r="Q3245" s="130">
        <f>'PVWatts Hourly Results (5)'!L3256/1000</f>
        <v>0</v>
      </c>
    </row>
    <row r="3246" spans="2:17" x14ac:dyDescent="0.25">
      <c r="B3246" s="8">
        <v>5</v>
      </c>
      <c r="C3246" s="9">
        <v>15</v>
      </c>
      <c r="D3246" s="134">
        <f>'PVWatts Hourly Results (1)'!C3257</f>
        <v>0</v>
      </c>
      <c r="E3246" s="127">
        <f>DATE(YEAR(Inputs!$D$5),Summary!B3246,Summary!C3246)+TIME(D3246,0,0)</f>
        <v>136</v>
      </c>
      <c r="F3246" s="4">
        <f t="shared" si="354"/>
        <v>0</v>
      </c>
      <c r="G3246" s="4">
        <f t="shared" si="352"/>
        <v>3</v>
      </c>
      <c r="H3246" s="4">
        <f t="shared" si="355"/>
        <v>1</v>
      </c>
      <c r="I3246" s="4">
        <f t="shared" si="356"/>
        <v>0</v>
      </c>
      <c r="J3246" s="4">
        <f t="shared" si="357"/>
        <v>0</v>
      </c>
      <c r="K3246" s="4">
        <f t="shared" si="353"/>
        <v>0</v>
      </c>
      <c r="L3246" s="5">
        <f t="shared" si="358"/>
        <v>0</v>
      </c>
      <c r="M3246" s="137">
        <f>'PVWatts Hourly Results (1)'!L3257/1000</f>
        <v>0</v>
      </c>
      <c r="N3246" s="3">
        <f>'PVWatts Hourly Results (2)'!L3257/1000</f>
        <v>0</v>
      </c>
      <c r="O3246" s="3">
        <f>'PVWatts Hourly Results (3)'!L3257/1000</f>
        <v>0</v>
      </c>
      <c r="P3246" s="3">
        <f>'PVWatts Hourly Results (4)'!L3257/1000</f>
        <v>0</v>
      </c>
      <c r="Q3246" s="130">
        <f>'PVWatts Hourly Results (5)'!L3257/1000</f>
        <v>0</v>
      </c>
    </row>
    <row r="3247" spans="2:17" x14ac:dyDescent="0.25">
      <c r="B3247" s="8">
        <v>5</v>
      </c>
      <c r="C3247" s="9">
        <v>15</v>
      </c>
      <c r="D3247" s="134">
        <f>'PVWatts Hourly Results (1)'!C3258</f>
        <v>0</v>
      </c>
      <c r="E3247" s="127">
        <f>DATE(YEAR(Inputs!$D$5),Summary!B3247,Summary!C3247)+TIME(D3247,0,0)</f>
        <v>136</v>
      </c>
      <c r="F3247" s="4">
        <f t="shared" si="354"/>
        <v>0</v>
      </c>
      <c r="G3247" s="4">
        <f t="shared" si="352"/>
        <v>3</v>
      </c>
      <c r="H3247" s="4">
        <f t="shared" si="355"/>
        <v>1</v>
      </c>
      <c r="I3247" s="4">
        <f t="shared" si="356"/>
        <v>0</v>
      </c>
      <c r="J3247" s="4">
        <f t="shared" si="357"/>
        <v>0</v>
      </c>
      <c r="K3247" s="4">
        <f t="shared" si="353"/>
        <v>0</v>
      </c>
      <c r="L3247" s="5">
        <f t="shared" si="358"/>
        <v>0</v>
      </c>
      <c r="M3247" s="137">
        <f>'PVWatts Hourly Results (1)'!L3258/1000</f>
        <v>0</v>
      </c>
      <c r="N3247" s="3">
        <f>'PVWatts Hourly Results (2)'!L3258/1000</f>
        <v>0</v>
      </c>
      <c r="O3247" s="3">
        <f>'PVWatts Hourly Results (3)'!L3258/1000</f>
        <v>0</v>
      </c>
      <c r="P3247" s="3">
        <f>'PVWatts Hourly Results (4)'!L3258/1000</f>
        <v>0</v>
      </c>
      <c r="Q3247" s="130">
        <f>'PVWatts Hourly Results (5)'!L3258/1000</f>
        <v>0</v>
      </c>
    </row>
    <row r="3248" spans="2:17" x14ac:dyDescent="0.25">
      <c r="B3248" s="8">
        <v>5</v>
      </c>
      <c r="C3248" s="9">
        <v>15</v>
      </c>
      <c r="D3248" s="134">
        <f>'PVWatts Hourly Results (1)'!C3259</f>
        <v>0</v>
      </c>
      <c r="E3248" s="127">
        <f>DATE(YEAR(Inputs!$D$5),Summary!B3248,Summary!C3248)+TIME(D3248,0,0)</f>
        <v>136</v>
      </c>
      <c r="F3248" s="4">
        <f t="shared" si="354"/>
        <v>0</v>
      </c>
      <c r="G3248" s="4">
        <f t="shared" si="352"/>
        <v>3</v>
      </c>
      <c r="H3248" s="4">
        <f t="shared" si="355"/>
        <v>1</v>
      </c>
      <c r="I3248" s="4">
        <f t="shared" si="356"/>
        <v>0</v>
      </c>
      <c r="J3248" s="4">
        <f t="shared" si="357"/>
        <v>0</v>
      </c>
      <c r="K3248" s="4">
        <f t="shared" si="353"/>
        <v>0</v>
      </c>
      <c r="L3248" s="5">
        <f t="shared" si="358"/>
        <v>0</v>
      </c>
      <c r="M3248" s="137">
        <f>'PVWatts Hourly Results (1)'!L3259/1000</f>
        <v>0</v>
      </c>
      <c r="N3248" s="3">
        <f>'PVWatts Hourly Results (2)'!L3259/1000</f>
        <v>0</v>
      </c>
      <c r="O3248" s="3">
        <f>'PVWatts Hourly Results (3)'!L3259/1000</f>
        <v>0</v>
      </c>
      <c r="P3248" s="3">
        <f>'PVWatts Hourly Results (4)'!L3259/1000</f>
        <v>0</v>
      </c>
      <c r="Q3248" s="130">
        <f>'PVWatts Hourly Results (5)'!L3259/1000</f>
        <v>0</v>
      </c>
    </row>
    <row r="3249" spans="2:17" x14ac:dyDescent="0.25">
      <c r="B3249" s="8">
        <v>5</v>
      </c>
      <c r="C3249" s="9">
        <v>15</v>
      </c>
      <c r="D3249" s="134">
        <f>'PVWatts Hourly Results (1)'!C3260</f>
        <v>0</v>
      </c>
      <c r="E3249" s="127">
        <f>DATE(YEAR(Inputs!$D$5),Summary!B3249,Summary!C3249)+TIME(D3249,0,0)</f>
        <v>136</v>
      </c>
      <c r="F3249" s="4">
        <f t="shared" si="354"/>
        <v>0</v>
      </c>
      <c r="G3249" s="4">
        <f t="shared" si="352"/>
        <v>3</v>
      </c>
      <c r="H3249" s="4">
        <f t="shared" si="355"/>
        <v>1</v>
      </c>
      <c r="I3249" s="4">
        <f t="shared" si="356"/>
        <v>0</v>
      </c>
      <c r="J3249" s="4">
        <f t="shared" si="357"/>
        <v>0</v>
      </c>
      <c r="K3249" s="4">
        <f t="shared" si="353"/>
        <v>0</v>
      </c>
      <c r="L3249" s="5">
        <f t="shared" si="358"/>
        <v>0</v>
      </c>
      <c r="M3249" s="137">
        <f>'PVWatts Hourly Results (1)'!L3260/1000</f>
        <v>0</v>
      </c>
      <c r="N3249" s="3">
        <f>'PVWatts Hourly Results (2)'!L3260/1000</f>
        <v>0</v>
      </c>
      <c r="O3249" s="3">
        <f>'PVWatts Hourly Results (3)'!L3260/1000</f>
        <v>0</v>
      </c>
      <c r="P3249" s="3">
        <f>'PVWatts Hourly Results (4)'!L3260/1000</f>
        <v>0</v>
      </c>
      <c r="Q3249" s="130">
        <f>'PVWatts Hourly Results (5)'!L3260/1000</f>
        <v>0</v>
      </c>
    </row>
    <row r="3250" spans="2:17" x14ac:dyDescent="0.25">
      <c r="B3250" s="8">
        <v>5</v>
      </c>
      <c r="C3250" s="9">
        <v>15</v>
      </c>
      <c r="D3250" s="134">
        <f>'PVWatts Hourly Results (1)'!C3261</f>
        <v>0</v>
      </c>
      <c r="E3250" s="127">
        <f>DATE(YEAR(Inputs!$D$5),Summary!B3250,Summary!C3250)+TIME(D3250,0,0)</f>
        <v>136</v>
      </c>
      <c r="F3250" s="4">
        <f t="shared" si="354"/>
        <v>0</v>
      </c>
      <c r="G3250" s="4">
        <f t="shared" si="352"/>
        <v>3</v>
      </c>
      <c r="H3250" s="4">
        <f t="shared" si="355"/>
        <v>1</v>
      </c>
      <c r="I3250" s="4">
        <f t="shared" si="356"/>
        <v>0</v>
      </c>
      <c r="J3250" s="4">
        <f t="shared" si="357"/>
        <v>0</v>
      </c>
      <c r="K3250" s="4">
        <f t="shared" si="353"/>
        <v>0</v>
      </c>
      <c r="L3250" s="5">
        <f t="shared" si="358"/>
        <v>0</v>
      </c>
      <c r="M3250" s="137">
        <f>'PVWatts Hourly Results (1)'!L3261/1000</f>
        <v>0</v>
      </c>
      <c r="N3250" s="3">
        <f>'PVWatts Hourly Results (2)'!L3261/1000</f>
        <v>0</v>
      </c>
      <c r="O3250" s="3">
        <f>'PVWatts Hourly Results (3)'!L3261/1000</f>
        <v>0</v>
      </c>
      <c r="P3250" s="3">
        <f>'PVWatts Hourly Results (4)'!L3261/1000</f>
        <v>0</v>
      </c>
      <c r="Q3250" s="130">
        <f>'PVWatts Hourly Results (5)'!L3261/1000</f>
        <v>0</v>
      </c>
    </row>
    <row r="3251" spans="2:17" x14ac:dyDescent="0.25">
      <c r="B3251" s="8">
        <v>5</v>
      </c>
      <c r="C3251" s="9">
        <v>15</v>
      </c>
      <c r="D3251" s="134">
        <f>'PVWatts Hourly Results (1)'!C3262</f>
        <v>0</v>
      </c>
      <c r="E3251" s="127">
        <f>DATE(YEAR(Inputs!$D$5),Summary!B3251,Summary!C3251)+TIME(D3251,0,0)</f>
        <v>136</v>
      </c>
      <c r="F3251" s="4">
        <f t="shared" si="354"/>
        <v>0</v>
      </c>
      <c r="G3251" s="4">
        <f t="shared" si="352"/>
        <v>3</v>
      </c>
      <c r="H3251" s="4">
        <f t="shared" si="355"/>
        <v>1</v>
      </c>
      <c r="I3251" s="4">
        <f t="shared" si="356"/>
        <v>0</v>
      </c>
      <c r="J3251" s="4">
        <f t="shared" si="357"/>
        <v>0</v>
      </c>
      <c r="K3251" s="4">
        <f t="shared" si="353"/>
        <v>0</v>
      </c>
      <c r="L3251" s="5">
        <f t="shared" si="358"/>
        <v>0</v>
      </c>
      <c r="M3251" s="137">
        <f>'PVWatts Hourly Results (1)'!L3262/1000</f>
        <v>0</v>
      </c>
      <c r="N3251" s="3">
        <f>'PVWatts Hourly Results (2)'!L3262/1000</f>
        <v>0</v>
      </c>
      <c r="O3251" s="3">
        <f>'PVWatts Hourly Results (3)'!L3262/1000</f>
        <v>0</v>
      </c>
      <c r="P3251" s="3">
        <f>'PVWatts Hourly Results (4)'!L3262/1000</f>
        <v>0</v>
      </c>
      <c r="Q3251" s="130">
        <f>'PVWatts Hourly Results (5)'!L3262/1000</f>
        <v>0</v>
      </c>
    </row>
    <row r="3252" spans="2:17" x14ac:dyDescent="0.25">
      <c r="B3252" s="8">
        <v>5</v>
      </c>
      <c r="C3252" s="9">
        <v>15</v>
      </c>
      <c r="D3252" s="134">
        <f>'PVWatts Hourly Results (1)'!C3263</f>
        <v>0</v>
      </c>
      <c r="E3252" s="127">
        <f>DATE(YEAR(Inputs!$D$5),Summary!B3252,Summary!C3252)+TIME(D3252,0,0)</f>
        <v>136</v>
      </c>
      <c r="F3252" s="4">
        <f t="shared" si="354"/>
        <v>0</v>
      </c>
      <c r="G3252" s="4">
        <f t="shared" si="352"/>
        <v>3</v>
      </c>
      <c r="H3252" s="4">
        <f t="shared" si="355"/>
        <v>1</v>
      </c>
      <c r="I3252" s="4">
        <f t="shared" si="356"/>
        <v>0</v>
      </c>
      <c r="J3252" s="4">
        <f t="shared" si="357"/>
        <v>0</v>
      </c>
      <c r="K3252" s="4">
        <f t="shared" si="353"/>
        <v>0</v>
      </c>
      <c r="L3252" s="5">
        <f t="shared" si="358"/>
        <v>0</v>
      </c>
      <c r="M3252" s="137">
        <f>'PVWatts Hourly Results (1)'!L3263/1000</f>
        <v>0</v>
      </c>
      <c r="N3252" s="3">
        <f>'PVWatts Hourly Results (2)'!L3263/1000</f>
        <v>0</v>
      </c>
      <c r="O3252" s="3">
        <f>'PVWatts Hourly Results (3)'!L3263/1000</f>
        <v>0</v>
      </c>
      <c r="P3252" s="3">
        <f>'PVWatts Hourly Results (4)'!L3263/1000</f>
        <v>0</v>
      </c>
      <c r="Q3252" s="130">
        <f>'PVWatts Hourly Results (5)'!L3263/1000</f>
        <v>0</v>
      </c>
    </row>
    <row r="3253" spans="2:17" x14ac:dyDescent="0.25">
      <c r="B3253" s="8">
        <v>5</v>
      </c>
      <c r="C3253" s="9">
        <v>15</v>
      </c>
      <c r="D3253" s="134">
        <f>'PVWatts Hourly Results (1)'!C3264</f>
        <v>0</v>
      </c>
      <c r="E3253" s="127">
        <f>DATE(YEAR(Inputs!$D$5),Summary!B3253,Summary!C3253)+TIME(D3253,0,0)</f>
        <v>136</v>
      </c>
      <c r="F3253" s="4">
        <f t="shared" si="354"/>
        <v>0</v>
      </c>
      <c r="G3253" s="4">
        <f t="shared" si="352"/>
        <v>3</v>
      </c>
      <c r="H3253" s="4">
        <f t="shared" si="355"/>
        <v>1</v>
      </c>
      <c r="I3253" s="4">
        <f t="shared" si="356"/>
        <v>0</v>
      </c>
      <c r="J3253" s="4">
        <f t="shared" si="357"/>
        <v>0</v>
      </c>
      <c r="K3253" s="4">
        <f t="shared" si="353"/>
        <v>0</v>
      </c>
      <c r="L3253" s="5">
        <f t="shared" si="358"/>
        <v>0</v>
      </c>
      <c r="M3253" s="137">
        <f>'PVWatts Hourly Results (1)'!L3264/1000</f>
        <v>0</v>
      </c>
      <c r="N3253" s="3">
        <f>'PVWatts Hourly Results (2)'!L3264/1000</f>
        <v>0</v>
      </c>
      <c r="O3253" s="3">
        <f>'PVWatts Hourly Results (3)'!L3264/1000</f>
        <v>0</v>
      </c>
      <c r="P3253" s="3">
        <f>'PVWatts Hourly Results (4)'!L3264/1000</f>
        <v>0</v>
      </c>
      <c r="Q3253" s="130">
        <f>'PVWatts Hourly Results (5)'!L3264/1000</f>
        <v>0</v>
      </c>
    </row>
    <row r="3254" spans="2:17" x14ac:dyDescent="0.25">
      <c r="B3254" s="8">
        <v>5</v>
      </c>
      <c r="C3254" s="9">
        <v>15</v>
      </c>
      <c r="D3254" s="134">
        <f>'PVWatts Hourly Results (1)'!C3265</f>
        <v>0</v>
      </c>
      <c r="E3254" s="127">
        <f>DATE(YEAR(Inputs!$D$5),Summary!B3254,Summary!C3254)+TIME(D3254,0,0)</f>
        <v>136</v>
      </c>
      <c r="F3254" s="4">
        <f t="shared" si="354"/>
        <v>0</v>
      </c>
      <c r="G3254" s="4">
        <f t="shared" si="352"/>
        <v>3</v>
      </c>
      <c r="H3254" s="4">
        <f t="shared" si="355"/>
        <v>1</v>
      </c>
      <c r="I3254" s="4">
        <f t="shared" si="356"/>
        <v>0</v>
      </c>
      <c r="J3254" s="4">
        <f t="shared" si="357"/>
        <v>0</v>
      </c>
      <c r="K3254" s="4">
        <f t="shared" si="353"/>
        <v>0</v>
      </c>
      <c r="L3254" s="5">
        <f t="shared" si="358"/>
        <v>0</v>
      </c>
      <c r="M3254" s="137">
        <f>'PVWatts Hourly Results (1)'!L3265/1000</f>
        <v>0</v>
      </c>
      <c r="N3254" s="3">
        <f>'PVWatts Hourly Results (2)'!L3265/1000</f>
        <v>0</v>
      </c>
      <c r="O3254" s="3">
        <f>'PVWatts Hourly Results (3)'!L3265/1000</f>
        <v>0</v>
      </c>
      <c r="P3254" s="3">
        <f>'PVWatts Hourly Results (4)'!L3265/1000</f>
        <v>0</v>
      </c>
      <c r="Q3254" s="130">
        <f>'PVWatts Hourly Results (5)'!L3265/1000</f>
        <v>0</v>
      </c>
    </row>
    <row r="3255" spans="2:17" x14ac:dyDescent="0.25">
      <c r="B3255" s="8">
        <v>5</v>
      </c>
      <c r="C3255" s="9">
        <v>15</v>
      </c>
      <c r="D3255" s="134">
        <f>'PVWatts Hourly Results (1)'!C3266</f>
        <v>0</v>
      </c>
      <c r="E3255" s="127">
        <f>DATE(YEAR(Inputs!$D$5),Summary!B3255,Summary!C3255)+TIME(D3255,0,0)</f>
        <v>136</v>
      </c>
      <c r="F3255" s="4">
        <f t="shared" si="354"/>
        <v>0</v>
      </c>
      <c r="G3255" s="4">
        <f t="shared" si="352"/>
        <v>3</v>
      </c>
      <c r="H3255" s="4">
        <f t="shared" si="355"/>
        <v>1</v>
      </c>
      <c r="I3255" s="4">
        <f t="shared" si="356"/>
        <v>0</v>
      </c>
      <c r="J3255" s="4">
        <f t="shared" si="357"/>
        <v>0</v>
      </c>
      <c r="K3255" s="4">
        <f t="shared" si="353"/>
        <v>0</v>
      </c>
      <c r="L3255" s="5">
        <f t="shared" si="358"/>
        <v>0</v>
      </c>
      <c r="M3255" s="137">
        <f>'PVWatts Hourly Results (1)'!L3266/1000</f>
        <v>0</v>
      </c>
      <c r="N3255" s="3">
        <f>'PVWatts Hourly Results (2)'!L3266/1000</f>
        <v>0</v>
      </c>
      <c r="O3255" s="3">
        <f>'PVWatts Hourly Results (3)'!L3266/1000</f>
        <v>0</v>
      </c>
      <c r="P3255" s="3">
        <f>'PVWatts Hourly Results (4)'!L3266/1000</f>
        <v>0</v>
      </c>
      <c r="Q3255" s="130">
        <f>'PVWatts Hourly Results (5)'!L3266/1000</f>
        <v>0</v>
      </c>
    </row>
    <row r="3256" spans="2:17" x14ac:dyDescent="0.25">
      <c r="B3256" s="8">
        <v>5</v>
      </c>
      <c r="C3256" s="9">
        <v>15</v>
      </c>
      <c r="D3256" s="134">
        <f>'PVWatts Hourly Results (1)'!C3267</f>
        <v>0</v>
      </c>
      <c r="E3256" s="127">
        <f>DATE(YEAR(Inputs!$D$5),Summary!B3256,Summary!C3256)+TIME(D3256,0,0)</f>
        <v>136</v>
      </c>
      <c r="F3256" s="4">
        <f t="shared" si="354"/>
        <v>0</v>
      </c>
      <c r="G3256" s="4">
        <f t="shared" si="352"/>
        <v>3</v>
      </c>
      <c r="H3256" s="4">
        <f t="shared" si="355"/>
        <v>1</v>
      </c>
      <c r="I3256" s="4">
        <f t="shared" si="356"/>
        <v>0</v>
      </c>
      <c r="J3256" s="4">
        <f t="shared" si="357"/>
        <v>0</v>
      </c>
      <c r="K3256" s="4">
        <f t="shared" si="353"/>
        <v>0</v>
      </c>
      <c r="L3256" s="5">
        <f t="shared" si="358"/>
        <v>0</v>
      </c>
      <c r="M3256" s="137">
        <f>'PVWatts Hourly Results (1)'!L3267/1000</f>
        <v>0</v>
      </c>
      <c r="N3256" s="3">
        <f>'PVWatts Hourly Results (2)'!L3267/1000</f>
        <v>0</v>
      </c>
      <c r="O3256" s="3">
        <f>'PVWatts Hourly Results (3)'!L3267/1000</f>
        <v>0</v>
      </c>
      <c r="P3256" s="3">
        <f>'PVWatts Hourly Results (4)'!L3267/1000</f>
        <v>0</v>
      </c>
      <c r="Q3256" s="130">
        <f>'PVWatts Hourly Results (5)'!L3267/1000</f>
        <v>0</v>
      </c>
    </row>
    <row r="3257" spans="2:17" x14ac:dyDescent="0.25">
      <c r="B3257" s="8">
        <v>5</v>
      </c>
      <c r="C3257" s="9">
        <v>15</v>
      </c>
      <c r="D3257" s="134">
        <f>'PVWatts Hourly Results (1)'!C3268</f>
        <v>0</v>
      </c>
      <c r="E3257" s="127">
        <f>DATE(YEAR(Inputs!$D$5),Summary!B3257,Summary!C3257)+TIME(D3257,0,0)</f>
        <v>136</v>
      </c>
      <c r="F3257" s="4">
        <f t="shared" si="354"/>
        <v>0</v>
      </c>
      <c r="G3257" s="4">
        <f t="shared" si="352"/>
        <v>3</v>
      </c>
      <c r="H3257" s="4">
        <f t="shared" si="355"/>
        <v>1</v>
      </c>
      <c r="I3257" s="4">
        <f t="shared" si="356"/>
        <v>0</v>
      </c>
      <c r="J3257" s="4">
        <f t="shared" si="357"/>
        <v>0</v>
      </c>
      <c r="K3257" s="4">
        <f t="shared" si="353"/>
        <v>0</v>
      </c>
      <c r="L3257" s="5">
        <f t="shared" si="358"/>
        <v>0</v>
      </c>
      <c r="M3257" s="137">
        <f>'PVWatts Hourly Results (1)'!L3268/1000</f>
        <v>0</v>
      </c>
      <c r="N3257" s="3">
        <f>'PVWatts Hourly Results (2)'!L3268/1000</f>
        <v>0</v>
      </c>
      <c r="O3257" s="3">
        <f>'PVWatts Hourly Results (3)'!L3268/1000</f>
        <v>0</v>
      </c>
      <c r="P3257" s="3">
        <f>'PVWatts Hourly Results (4)'!L3268/1000</f>
        <v>0</v>
      </c>
      <c r="Q3257" s="130">
        <f>'PVWatts Hourly Results (5)'!L3268/1000</f>
        <v>0</v>
      </c>
    </row>
    <row r="3258" spans="2:17" x14ac:dyDescent="0.25">
      <c r="B3258" s="8">
        <v>5</v>
      </c>
      <c r="C3258" s="9">
        <v>15</v>
      </c>
      <c r="D3258" s="134">
        <f>'PVWatts Hourly Results (1)'!C3269</f>
        <v>0</v>
      </c>
      <c r="E3258" s="127">
        <f>DATE(YEAR(Inputs!$D$5),Summary!B3258,Summary!C3258)+TIME(D3258,0,0)</f>
        <v>136</v>
      </c>
      <c r="F3258" s="4">
        <f t="shared" si="354"/>
        <v>0</v>
      </c>
      <c r="G3258" s="4">
        <f t="shared" si="352"/>
        <v>3</v>
      </c>
      <c r="H3258" s="4">
        <f t="shared" si="355"/>
        <v>1</v>
      </c>
      <c r="I3258" s="4">
        <f t="shared" si="356"/>
        <v>0</v>
      </c>
      <c r="J3258" s="4">
        <f t="shared" si="357"/>
        <v>0</v>
      </c>
      <c r="K3258" s="4">
        <f t="shared" si="353"/>
        <v>0</v>
      </c>
      <c r="L3258" s="5">
        <f t="shared" si="358"/>
        <v>0</v>
      </c>
      <c r="M3258" s="137">
        <f>'PVWatts Hourly Results (1)'!L3269/1000</f>
        <v>0</v>
      </c>
      <c r="N3258" s="3">
        <f>'PVWatts Hourly Results (2)'!L3269/1000</f>
        <v>0</v>
      </c>
      <c r="O3258" s="3">
        <f>'PVWatts Hourly Results (3)'!L3269/1000</f>
        <v>0</v>
      </c>
      <c r="P3258" s="3">
        <f>'PVWatts Hourly Results (4)'!L3269/1000</f>
        <v>0</v>
      </c>
      <c r="Q3258" s="130">
        <f>'PVWatts Hourly Results (5)'!L3269/1000</f>
        <v>0</v>
      </c>
    </row>
    <row r="3259" spans="2:17" x14ac:dyDescent="0.25">
      <c r="B3259" s="8">
        <v>5</v>
      </c>
      <c r="C3259" s="9">
        <v>15</v>
      </c>
      <c r="D3259" s="134">
        <f>'PVWatts Hourly Results (1)'!C3270</f>
        <v>0</v>
      </c>
      <c r="E3259" s="127">
        <f>DATE(YEAR(Inputs!$D$5),Summary!B3259,Summary!C3259)+TIME(D3259,0,0)</f>
        <v>136</v>
      </c>
      <c r="F3259" s="4">
        <f t="shared" si="354"/>
        <v>0</v>
      </c>
      <c r="G3259" s="4">
        <f t="shared" si="352"/>
        <v>3</v>
      </c>
      <c r="H3259" s="4">
        <f t="shared" si="355"/>
        <v>1</v>
      </c>
      <c r="I3259" s="4">
        <f t="shared" si="356"/>
        <v>0</v>
      </c>
      <c r="J3259" s="4">
        <f t="shared" si="357"/>
        <v>0</v>
      </c>
      <c r="K3259" s="4">
        <f t="shared" si="353"/>
        <v>0</v>
      </c>
      <c r="L3259" s="5">
        <f t="shared" si="358"/>
        <v>0</v>
      </c>
      <c r="M3259" s="137">
        <f>'PVWatts Hourly Results (1)'!L3270/1000</f>
        <v>0</v>
      </c>
      <c r="N3259" s="3">
        <f>'PVWatts Hourly Results (2)'!L3270/1000</f>
        <v>0</v>
      </c>
      <c r="O3259" s="3">
        <f>'PVWatts Hourly Results (3)'!L3270/1000</f>
        <v>0</v>
      </c>
      <c r="P3259" s="3">
        <f>'PVWatts Hourly Results (4)'!L3270/1000</f>
        <v>0</v>
      </c>
      <c r="Q3259" s="130">
        <f>'PVWatts Hourly Results (5)'!L3270/1000</f>
        <v>0</v>
      </c>
    </row>
    <row r="3260" spans="2:17" x14ac:dyDescent="0.25">
      <c r="B3260" s="8">
        <v>5</v>
      </c>
      <c r="C3260" s="9">
        <v>15</v>
      </c>
      <c r="D3260" s="134">
        <f>'PVWatts Hourly Results (1)'!C3271</f>
        <v>0</v>
      </c>
      <c r="E3260" s="127">
        <f>DATE(YEAR(Inputs!$D$5),Summary!B3260,Summary!C3260)+TIME(D3260,0,0)</f>
        <v>136</v>
      </c>
      <c r="F3260" s="4">
        <f t="shared" si="354"/>
        <v>0</v>
      </c>
      <c r="G3260" s="4">
        <f t="shared" si="352"/>
        <v>3</v>
      </c>
      <c r="H3260" s="4">
        <f t="shared" si="355"/>
        <v>1</v>
      </c>
      <c r="I3260" s="4">
        <f t="shared" si="356"/>
        <v>0</v>
      </c>
      <c r="J3260" s="4">
        <f t="shared" si="357"/>
        <v>0</v>
      </c>
      <c r="K3260" s="4">
        <f t="shared" si="353"/>
        <v>0</v>
      </c>
      <c r="L3260" s="5">
        <f t="shared" si="358"/>
        <v>0</v>
      </c>
      <c r="M3260" s="137">
        <f>'PVWatts Hourly Results (1)'!L3271/1000</f>
        <v>0</v>
      </c>
      <c r="N3260" s="3">
        <f>'PVWatts Hourly Results (2)'!L3271/1000</f>
        <v>0</v>
      </c>
      <c r="O3260" s="3">
        <f>'PVWatts Hourly Results (3)'!L3271/1000</f>
        <v>0</v>
      </c>
      <c r="P3260" s="3">
        <f>'PVWatts Hourly Results (4)'!L3271/1000</f>
        <v>0</v>
      </c>
      <c r="Q3260" s="130">
        <f>'PVWatts Hourly Results (5)'!L3271/1000</f>
        <v>0</v>
      </c>
    </row>
    <row r="3261" spans="2:17" x14ac:dyDescent="0.25">
      <c r="B3261" s="8">
        <v>5</v>
      </c>
      <c r="C3261" s="9">
        <v>15</v>
      </c>
      <c r="D3261" s="134">
        <f>'PVWatts Hourly Results (1)'!C3272</f>
        <v>0</v>
      </c>
      <c r="E3261" s="127">
        <f>DATE(YEAR(Inputs!$D$5),Summary!B3261,Summary!C3261)+TIME(D3261,0,0)</f>
        <v>136</v>
      </c>
      <c r="F3261" s="4">
        <f t="shared" si="354"/>
        <v>0</v>
      </c>
      <c r="G3261" s="4">
        <f t="shared" si="352"/>
        <v>3</v>
      </c>
      <c r="H3261" s="4">
        <f t="shared" si="355"/>
        <v>1</v>
      </c>
      <c r="I3261" s="4">
        <f t="shared" si="356"/>
        <v>0</v>
      </c>
      <c r="J3261" s="4">
        <f t="shared" si="357"/>
        <v>0</v>
      </c>
      <c r="K3261" s="4">
        <f t="shared" si="353"/>
        <v>0</v>
      </c>
      <c r="L3261" s="5">
        <f t="shared" si="358"/>
        <v>0</v>
      </c>
      <c r="M3261" s="137">
        <f>'PVWatts Hourly Results (1)'!L3272/1000</f>
        <v>0</v>
      </c>
      <c r="N3261" s="3">
        <f>'PVWatts Hourly Results (2)'!L3272/1000</f>
        <v>0</v>
      </c>
      <c r="O3261" s="3">
        <f>'PVWatts Hourly Results (3)'!L3272/1000</f>
        <v>0</v>
      </c>
      <c r="P3261" s="3">
        <f>'PVWatts Hourly Results (4)'!L3272/1000</f>
        <v>0</v>
      </c>
      <c r="Q3261" s="130">
        <f>'PVWatts Hourly Results (5)'!L3272/1000</f>
        <v>0</v>
      </c>
    </row>
    <row r="3262" spans="2:17" x14ac:dyDescent="0.25">
      <c r="B3262" s="8">
        <v>5</v>
      </c>
      <c r="C3262" s="9">
        <v>16</v>
      </c>
      <c r="D3262" s="134">
        <f>'PVWatts Hourly Results (1)'!C3273</f>
        <v>0</v>
      </c>
      <c r="E3262" s="127">
        <f>DATE(YEAR(Inputs!$D$5),Summary!B3262,Summary!C3262)+TIME(D3262,0,0)</f>
        <v>137</v>
      </c>
      <c r="F3262" s="4">
        <f t="shared" si="354"/>
        <v>0</v>
      </c>
      <c r="G3262" s="4">
        <f t="shared" si="352"/>
        <v>4</v>
      </c>
      <c r="H3262" s="4">
        <f t="shared" si="355"/>
        <v>1</v>
      </c>
      <c r="I3262" s="4">
        <f t="shared" si="356"/>
        <v>0</v>
      </c>
      <c r="J3262" s="4">
        <f t="shared" si="357"/>
        <v>0</v>
      </c>
      <c r="K3262" s="4">
        <f t="shared" si="353"/>
        <v>0</v>
      </c>
      <c r="L3262" s="5">
        <f t="shared" si="358"/>
        <v>0</v>
      </c>
      <c r="M3262" s="137">
        <f>'PVWatts Hourly Results (1)'!L3273/1000</f>
        <v>0</v>
      </c>
      <c r="N3262" s="3">
        <f>'PVWatts Hourly Results (2)'!L3273/1000</f>
        <v>0</v>
      </c>
      <c r="O3262" s="3">
        <f>'PVWatts Hourly Results (3)'!L3273/1000</f>
        <v>0</v>
      </c>
      <c r="P3262" s="3">
        <f>'PVWatts Hourly Results (4)'!L3273/1000</f>
        <v>0</v>
      </c>
      <c r="Q3262" s="130">
        <f>'PVWatts Hourly Results (5)'!L3273/1000</f>
        <v>0</v>
      </c>
    </row>
    <row r="3263" spans="2:17" x14ac:dyDescent="0.25">
      <c r="B3263" s="8">
        <v>5</v>
      </c>
      <c r="C3263" s="9">
        <v>16</v>
      </c>
      <c r="D3263" s="134">
        <f>'PVWatts Hourly Results (1)'!C3274</f>
        <v>0</v>
      </c>
      <c r="E3263" s="127">
        <f>DATE(YEAR(Inputs!$D$5),Summary!B3263,Summary!C3263)+TIME(D3263,0,0)</f>
        <v>137</v>
      </c>
      <c r="F3263" s="4">
        <f t="shared" si="354"/>
        <v>0</v>
      </c>
      <c r="G3263" s="4">
        <f t="shared" si="352"/>
        <v>4</v>
      </c>
      <c r="H3263" s="4">
        <f t="shared" si="355"/>
        <v>1</v>
      </c>
      <c r="I3263" s="4">
        <f t="shared" si="356"/>
        <v>0</v>
      </c>
      <c r="J3263" s="4">
        <f t="shared" si="357"/>
        <v>0</v>
      </c>
      <c r="K3263" s="4">
        <f t="shared" si="353"/>
        <v>0</v>
      </c>
      <c r="L3263" s="5">
        <f t="shared" si="358"/>
        <v>0</v>
      </c>
      <c r="M3263" s="137">
        <f>'PVWatts Hourly Results (1)'!L3274/1000</f>
        <v>0</v>
      </c>
      <c r="N3263" s="3">
        <f>'PVWatts Hourly Results (2)'!L3274/1000</f>
        <v>0</v>
      </c>
      <c r="O3263" s="3">
        <f>'PVWatts Hourly Results (3)'!L3274/1000</f>
        <v>0</v>
      </c>
      <c r="P3263" s="3">
        <f>'PVWatts Hourly Results (4)'!L3274/1000</f>
        <v>0</v>
      </c>
      <c r="Q3263" s="130">
        <f>'PVWatts Hourly Results (5)'!L3274/1000</f>
        <v>0</v>
      </c>
    </row>
    <row r="3264" spans="2:17" x14ac:dyDescent="0.25">
      <c r="B3264" s="8">
        <v>5</v>
      </c>
      <c r="C3264" s="9">
        <v>16</v>
      </c>
      <c r="D3264" s="134">
        <f>'PVWatts Hourly Results (1)'!C3275</f>
        <v>0</v>
      </c>
      <c r="E3264" s="127">
        <f>DATE(YEAR(Inputs!$D$5),Summary!B3264,Summary!C3264)+TIME(D3264,0,0)</f>
        <v>137</v>
      </c>
      <c r="F3264" s="4">
        <f t="shared" si="354"/>
        <v>0</v>
      </c>
      <c r="G3264" s="4">
        <f t="shared" si="352"/>
        <v>4</v>
      </c>
      <c r="H3264" s="4">
        <f t="shared" si="355"/>
        <v>1</v>
      </c>
      <c r="I3264" s="4">
        <f t="shared" si="356"/>
        <v>0</v>
      </c>
      <c r="J3264" s="4">
        <f t="shared" si="357"/>
        <v>0</v>
      </c>
      <c r="K3264" s="4">
        <f t="shared" si="353"/>
        <v>0</v>
      </c>
      <c r="L3264" s="5">
        <f t="shared" si="358"/>
        <v>0</v>
      </c>
      <c r="M3264" s="137">
        <f>'PVWatts Hourly Results (1)'!L3275/1000</f>
        <v>0</v>
      </c>
      <c r="N3264" s="3">
        <f>'PVWatts Hourly Results (2)'!L3275/1000</f>
        <v>0</v>
      </c>
      <c r="O3264" s="3">
        <f>'PVWatts Hourly Results (3)'!L3275/1000</f>
        <v>0</v>
      </c>
      <c r="P3264" s="3">
        <f>'PVWatts Hourly Results (4)'!L3275/1000</f>
        <v>0</v>
      </c>
      <c r="Q3264" s="130">
        <f>'PVWatts Hourly Results (5)'!L3275/1000</f>
        <v>0</v>
      </c>
    </row>
    <row r="3265" spans="2:17" x14ac:dyDescent="0.25">
      <c r="B3265" s="8">
        <v>5</v>
      </c>
      <c r="C3265" s="9">
        <v>16</v>
      </c>
      <c r="D3265" s="134">
        <f>'PVWatts Hourly Results (1)'!C3276</f>
        <v>0</v>
      </c>
      <c r="E3265" s="127">
        <f>DATE(YEAR(Inputs!$D$5),Summary!B3265,Summary!C3265)+TIME(D3265,0,0)</f>
        <v>137</v>
      </c>
      <c r="F3265" s="4">
        <f t="shared" si="354"/>
        <v>0</v>
      </c>
      <c r="G3265" s="4">
        <f t="shared" si="352"/>
        <v>4</v>
      </c>
      <c r="H3265" s="4">
        <f t="shared" si="355"/>
        <v>1</v>
      </c>
      <c r="I3265" s="4">
        <f t="shared" si="356"/>
        <v>0</v>
      </c>
      <c r="J3265" s="4">
        <f t="shared" si="357"/>
        <v>0</v>
      </c>
      <c r="K3265" s="4">
        <f t="shared" si="353"/>
        <v>0</v>
      </c>
      <c r="L3265" s="5">
        <f t="shared" si="358"/>
        <v>0</v>
      </c>
      <c r="M3265" s="137">
        <f>'PVWatts Hourly Results (1)'!L3276/1000</f>
        <v>0</v>
      </c>
      <c r="N3265" s="3">
        <f>'PVWatts Hourly Results (2)'!L3276/1000</f>
        <v>0</v>
      </c>
      <c r="O3265" s="3">
        <f>'PVWatts Hourly Results (3)'!L3276/1000</f>
        <v>0</v>
      </c>
      <c r="P3265" s="3">
        <f>'PVWatts Hourly Results (4)'!L3276/1000</f>
        <v>0</v>
      </c>
      <c r="Q3265" s="130">
        <f>'PVWatts Hourly Results (5)'!L3276/1000</f>
        <v>0</v>
      </c>
    </row>
    <row r="3266" spans="2:17" x14ac:dyDescent="0.25">
      <c r="B3266" s="8">
        <v>5</v>
      </c>
      <c r="C3266" s="9">
        <v>16</v>
      </c>
      <c r="D3266" s="134">
        <f>'PVWatts Hourly Results (1)'!C3277</f>
        <v>0</v>
      </c>
      <c r="E3266" s="127">
        <f>DATE(YEAR(Inputs!$D$5),Summary!B3266,Summary!C3266)+TIME(D3266,0,0)</f>
        <v>137</v>
      </c>
      <c r="F3266" s="4">
        <f t="shared" si="354"/>
        <v>0</v>
      </c>
      <c r="G3266" s="4">
        <f t="shared" si="352"/>
        <v>4</v>
      </c>
      <c r="H3266" s="4">
        <f t="shared" si="355"/>
        <v>1</v>
      </c>
      <c r="I3266" s="4">
        <f t="shared" si="356"/>
        <v>0</v>
      </c>
      <c r="J3266" s="4">
        <f t="shared" si="357"/>
        <v>0</v>
      </c>
      <c r="K3266" s="4">
        <f t="shared" si="353"/>
        <v>0</v>
      </c>
      <c r="L3266" s="5">
        <f t="shared" si="358"/>
        <v>0</v>
      </c>
      <c r="M3266" s="137">
        <f>'PVWatts Hourly Results (1)'!L3277/1000</f>
        <v>0</v>
      </c>
      <c r="N3266" s="3">
        <f>'PVWatts Hourly Results (2)'!L3277/1000</f>
        <v>0</v>
      </c>
      <c r="O3266" s="3">
        <f>'PVWatts Hourly Results (3)'!L3277/1000</f>
        <v>0</v>
      </c>
      <c r="P3266" s="3">
        <f>'PVWatts Hourly Results (4)'!L3277/1000</f>
        <v>0</v>
      </c>
      <c r="Q3266" s="130">
        <f>'PVWatts Hourly Results (5)'!L3277/1000</f>
        <v>0</v>
      </c>
    </row>
    <row r="3267" spans="2:17" x14ac:dyDescent="0.25">
      <c r="B3267" s="8">
        <v>5</v>
      </c>
      <c r="C3267" s="9">
        <v>16</v>
      </c>
      <c r="D3267" s="134">
        <f>'PVWatts Hourly Results (1)'!C3278</f>
        <v>0</v>
      </c>
      <c r="E3267" s="127">
        <f>DATE(YEAR(Inputs!$D$5),Summary!B3267,Summary!C3267)+TIME(D3267,0,0)</f>
        <v>137</v>
      </c>
      <c r="F3267" s="4">
        <f t="shared" si="354"/>
        <v>0</v>
      </c>
      <c r="G3267" s="4">
        <f t="shared" si="352"/>
        <v>4</v>
      </c>
      <c r="H3267" s="4">
        <f t="shared" si="355"/>
        <v>1</v>
      </c>
      <c r="I3267" s="4">
        <f t="shared" si="356"/>
        <v>0</v>
      </c>
      <c r="J3267" s="4">
        <f t="shared" si="357"/>
        <v>0</v>
      </c>
      <c r="K3267" s="4">
        <f t="shared" si="353"/>
        <v>0</v>
      </c>
      <c r="L3267" s="5">
        <f t="shared" si="358"/>
        <v>0</v>
      </c>
      <c r="M3267" s="137">
        <f>'PVWatts Hourly Results (1)'!L3278/1000</f>
        <v>0</v>
      </c>
      <c r="N3267" s="3">
        <f>'PVWatts Hourly Results (2)'!L3278/1000</f>
        <v>0</v>
      </c>
      <c r="O3267" s="3">
        <f>'PVWatts Hourly Results (3)'!L3278/1000</f>
        <v>0</v>
      </c>
      <c r="P3267" s="3">
        <f>'PVWatts Hourly Results (4)'!L3278/1000</f>
        <v>0</v>
      </c>
      <c r="Q3267" s="130">
        <f>'PVWatts Hourly Results (5)'!L3278/1000</f>
        <v>0</v>
      </c>
    </row>
    <row r="3268" spans="2:17" x14ac:dyDescent="0.25">
      <c r="B3268" s="8">
        <v>5</v>
      </c>
      <c r="C3268" s="9">
        <v>16</v>
      </c>
      <c r="D3268" s="134">
        <f>'PVWatts Hourly Results (1)'!C3279</f>
        <v>0</v>
      </c>
      <c r="E3268" s="127">
        <f>DATE(YEAR(Inputs!$D$5),Summary!B3268,Summary!C3268)+TIME(D3268,0,0)</f>
        <v>137</v>
      </c>
      <c r="F3268" s="4">
        <f t="shared" si="354"/>
        <v>0</v>
      </c>
      <c r="G3268" s="4">
        <f t="shared" si="352"/>
        <v>4</v>
      </c>
      <c r="H3268" s="4">
        <f t="shared" si="355"/>
        <v>1</v>
      </c>
      <c r="I3268" s="4">
        <f t="shared" si="356"/>
        <v>0</v>
      </c>
      <c r="J3268" s="4">
        <f t="shared" si="357"/>
        <v>0</v>
      </c>
      <c r="K3268" s="4">
        <f t="shared" si="353"/>
        <v>0</v>
      </c>
      <c r="L3268" s="5">
        <f t="shared" si="358"/>
        <v>0</v>
      </c>
      <c r="M3268" s="137">
        <f>'PVWatts Hourly Results (1)'!L3279/1000</f>
        <v>0</v>
      </c>
      <c r="N3268" s="3">
        <f>'PVWatts Hourly Results (2)'!L3279/1000</f>
        <v>0</v>
      </c>
      <c r="O3268" s="3">
        <f>'PVWatts Hourly Results (3)'!L3279/1000</f>
        <v>0</v>
      </c>
      <c r="P3268" s="3">
        <f>'PVWatts Hourly Results (4)'!L3279/1000</f>
        <v>0</v>
      </c>
      <c r="Q3268" s="130">
        <f>'PVWatts Hourly Results (5)'!L3279/1000</f>
        <v>0</v>
      </c>
    </row>
    <row r="3269" spans="2:17" x14ac:dyDescent="0.25">
      <c r="B3269" s="8">
        <v>5</v>
      </c>
      <c r="C3269" s="9">
        <v>16</v>
      </c>
      <c r="D3269" s="134">
        <f>'PVWatts Hourly Results (1)'!C3280</f>
        <v>0</v>
      </c>
      <c r="E3269" s="127">
        <f>DATE(YEAR(Inputs!$D$5),Summary!B3269,Summary!C3269)+TIME(D3269,0,0)</f>
        <v>137</v>
      </c>
      <c r="F3269" s="4">
        <f t="shared" si="354"/>
        <v>0</v>
      </c>
      <c r="G3269" s="4">
        <f t="shared" si="352"/>
        <v>4</v>
      </c>
      <c r="H3269" s="4">
        <f t="shared" si="355"/>
        <v>1</v>
      </c>
      <c r="I3269" s="4">
        <f t="shared" si="356"/>
        <v>0</v>
      </c>
      <c r="J3269" s="4">
        <f t="shared" si="357"/>
        <v>0</v>
      </c>
      <c r="K3269" s="4">
        <f t="shared" si="353"/>
        <v>0</v>
      </c>
      <c r="L3269" s="5">
        <f t="shared" si="358"/>
        <v>0</v>
      </c>
      <c r="M3269" s="137">
        <f>'PVWatts Hourly Results (1)'!L3280/1000</f>
        <v>0</v>
      </c>
      <c r="N3269" s="3">
        <f>'PVWatts Hourly Results (2)'!L3280/1000</f>
        <v>0</v>
      </c>
      <c r="O3269" s="3">
        <f>'PVWatts Hourly Results (3)'!L3280/1000</f>
        <v>0</v>
      </c>
      <c r="P3269" s="3">
        <f>'PVWatts Hourly Results (4)'!L3280/1000</f>
        <v>0</v>
      </c>
      <c r="Q3269" s="130">
        <f>'PVWatts Hourly Results (5)'!L3280/1000</f>
        <v>0</v>
      </c>
    </row>
    <row r="3270" spans="2:17" x14ac:dyDescent="0.25">
      <c r="B3270" s="8">
        <v>5</v>
      </c>
      <c r="C3270" s="9">
        <v>16</v>
      </c>
      <c r="D3270" s="134">
        <f>'PVWatts Hourly Results (1)'!C3281</f>
        <v>0</v>
      </c>
      <c r="E3270" s="127">
        <f>DATE(YEAR(Inputs!$D$5),Summary!B3270,Summary!C3270)+TIME(D3270,0,0)</f>
        <v>137</v>
      </c>
      <c r="F3270" s="4">
        <f t="shared" si="354"/>
        <v>0</v>
      </c>
      <c r="G3270" s="4">
        <f t="shared" si="352"/>
        <v>4</v>
      </c>
      <c r="H3270" s="4">
        <f t="shared" si="355"/>
        <v>1</v>
      </c>
      <c r="I3270" s="4">
        <f t="shared" si="356"/>
        <v>0</v>
      </c>
      <c r="J3270" s="4">
        <f t="shared" si="357"/>
        <v>0</v>
      </c>
      <c r="K3270" s="4">
        <f t="shared" si="353"/>
        <v>0</v>
      </c>
      <c r="L3270" s="5">
        <f t="shared" si="358"/>
        <v>0</v>
      </c>
      <c r="M3270" s="137">
        <f>'PVWatts Hourly Results (1)'!L3281/1000</f>
        <v>0</v>
      </c>
      <c r="N3270" s="3">
        <f>'PVWatts Hourly Results (2)'!L3281/1000</f>
        <v>0</v>
      </c>
      <c r="O3270" s="3">
        <f>'PVWatts Hourly Results (3)'!L3281/1000</f>
        <v>0</v>
      </c>
      <c r="P3270" s="3">
        <f>'PVWatts Hourly Results (4)'!L3281/1000</f>
        <v>0</v>
      </c>
      <c r="Q3270" s="130">
        <f>'PVWatts Hourly Results (5)'!L3281/1000</f>
        <v>0</v>
      </c>
    </row>
    <row r="3271" spans="2:17" x14ac:dyDescent="0.25">
      <c r="B3271" s="8">
        <v>5</v>
      </c>
      <c r="C3271" s="9">
        <v>16</v>
      </c>
      <c r="D3271" s="134">
        <f>'PVWatts Hourly Results (1)'!C3282</f>
        <v>0</v>
      </c>
      <c r="E3271" s="127">
        <f>DATE(YEAR(Inputs!$D$5),Summary!B3271,Summary!C3271)+TIME(D3271,0,0)</f>
        <v>137</v>
      </c>
      <c r="F3271" s="4">
        <f t="shared" si="354"/>
        <v>0</v>
      </c>
      <c r="G3271" s="4">
        <f t="shared" si="352"/>
        <v>4</v>
      </c>
      <c r="H3271" s="4">
        <f t="shared" si="355"/>
        <v>1</v>
      </c>
      <c r="I3271" s="4">
        <f t="shared" si="356"/>
        <v>0</v>
      </c>
      <c r="J3271" s="4">
        <f t="shared" si="357"/>
        <v>0</v>
      </c>
      <c r="K3271" s="4">
        <f t="shared" si="353"/>
        <v>0</v>
      </c>
      <c r="L3271" s="5">
        <f t="shared" si="358"/>
        <v>0</v>
      </c>
      <c r="M3271" s="137">
        <f>'PVWatts Hourly Results (1)'!L3282/1000</f>
        <v>0</v>
      </c>
      <c r="N3271" s="3">
        <f>'PVWatts Hourly Results (2)'!L3282/1000</f>
        <v>0</v>
      </c>
      <c r="O3271" s="3">
        <f>'PVWatts Hourly Results (3)'!L3282/1000</f>
        <v>0</v>
      </c>
      <c r="P3271" s="3">
        <f>'PVWatts Hourly Results (4)'!L3282/1000</f>
        <v>0</v>
      </c>
      <c r="Q3271" s="130">
        <f>'PVWatts Hourly Results (5)'!L3282/1000</f>
        <v>0</v>
      </c>
    </row>
    <row r="3272" spans="2:17" x14ac:dyDescent="0.25">
      <c r="B3272" s="8">
        <v>5</v>
      </c>
      <c r="C3272" s="9">
        <v>16</v>
      </c>
      <c r="D3272" s="134">
        <f>'PVWatts Hourly Results (1)'!C3283</f>
        <v>0</v>
      </c>
      <c r="E3272" s="127">
        <f>DATE(YEAR(Inputs!$D$5),Summary!B3272,Summary!C3272)+TIME(D3272,0,0)</f>
        <v>137</v>
      </c>
      <c r="F3272" s="4">
        <f t="shared" si="354"/>
        <v>0</v>
      </c>
      <c r="G3272" s="4">
        <f t="shared" si="352"/>
        <v>4</v>
      </c>
      <c r="H3272" s="4">
        <f t="shared" si="355"/>
        <v>1</v>
      </c>
      <c r="I3272" s="4">
        <f t="shared" si="356"/>
        <v>0</v>
      </c>
      <c r="J3272" s="4">
        <f t="shared" si="357"/>
        <v>0</v>
      </c>
      <c r="K3272" s="4">
        <f t="shared" si="353"/>
        <v>0</v>
      </c>
      <c r="L3272" s="5">
        <f t="shared" si="358"/>
        <v>0</v>
      </c>
      <c r="M3272" s="137">
        <f>'PVWatts Hourly Results (1)'!L3283/1000</f>
        <v>0</v>
      </c>
      <c r="N3272" s="3">
        <f>'PVWatts Hourly Results (2)'!L3283/1000</f>
        <v>0</v>
      </c>
      <c r="O3272" s="3">
        <f>'PVWatts Hourly Results (3)'!L3283/1000</f>
        <v>0</v>
      </c>
      <c r="P3272" s="3">
        <f>'PVWatts Hourly Results (4)'!L3283/1000</f>
        <v>0</v>
      </c>
      <c r="Q3272" s="130">
        <f>'PVWatts Hourly Results (5)'!L3283/1000</f>
        <v>0</v>
      </c>
    </row>
    <row r="3273" spans="2:17" x14ac:dyDescent="0.25">
      <c r="B3273" s="8">
        <v>5</v>
      </c>
      <c r="C3273" s="9">
        <v>16</v>
      </c>
      <c r="D3273" s="134">
        <f>'PVWatts Hourly Results (1)'!C3284</f>
        <v>0</v>
      </c>
      <c r="E3273" s="127">
        <f>DATE(YEAR(Inputs!$D$5),Summary!B3273,Summary!C3273)+TIME(D3273,0,0)</f>
        <v>137</v>
      </c>
      <c r="F3273" s="4">
        <f t="shared" si="354"/>
        <v>0</v>
      </c>
      <c r="G3273" s="4">
        <f t="shared" si="352"/>
        <v>4</v>
      </c>
      <c r="H3273" s="4">
        <f t="shared" si="355"/>
        <v>1</v>
      </c>
      <c r="I3273" s="4">
        <f t="shared" si="356"/>
        <v>0</v>
      </c>
      <c r="J3273" s="4">
        <f t="shared" si="357"/>
        <v>0</v>
      </c>
      <c r="K3273" s="4">
        <f t="shared" si="353"/>
        <v>0</v>
      </c>
      <c r="L3273" s="5">
        <f t="shared" si="358"/>
        <v>0</v>
      </c>
      <c r="M3273" s="137">
        <f>'PVWatts Hourly Results (1)'!L3284/1000</f>
        <v>0</v>
      </c>
      <c r="N3273" s="3">
        <f>'PVWatts Hourly Results (2)'!L3284/1000</f>
        <v>0</v>
      </c>
      <c r="O3273" s="3">
        <f>'PVWatts Hourly Results (3)'!L3284/1000</f>
        <v>0</v>
      </c>
      <c r="P3273" s="3">
        <f>'PVWatts Hourly Results (4)'!L3284/1000</f>
        <v>0</v>
      </c>
      <c r="Q3273" s="130">
        <f>'PVWatts Hourly Results (5)'!L3284/1000</f>
        <v>0</v>
      </c>
    </row>
    <row r="3274" spans="2:17" x14ac:dyDescent="0.25">
      <c r="B3274" s="8">
        <v>5</v>
      </c>
      <c r="C3274" s="9">
        <v>16</v>
      </c>
      <c r="D3274" s="134">
        <f>'PVWatts Hourly Results (1)'!C3285</f>
        <v>0</v>
      </c>
      <c r="E3274" s="127">
        <f>DATE(YEAR(Inputs!$D$5),Summary!B3274,Summary!C3274)+TIME(D3274,0,0)</f>
        <v>137</v>
      </c>
      <c r="F3274" s="4">
        <f t="shared" si="354"/>
        <v>0</v>
      </c>
      <c r="G3274" s="4">
        <f t="shared" si="352"/>
        <v>4</v>
      </c>
      <c r="H3274" s="4">
        <f t="shared" si="355"/>
        <v>1</v>
      </c>
      <c r="I3274" s="4">
        <f t="shared" si="356"/>
        <v>0</v>
      </c>
      <c r="J3274" s="4">
        <f t="shared" si="357"/>
        <v>0</v>
      </c>
      <c r="K3274" s="4">
        <f t="shared" si="353"/>
        <v>0</v>
      </c>
      <c r="L3274" s="5">
        <f t="shared" si="358"/>
        <v>0</v>
      </c>
      <c r="M3274" s="137">
        <f>'PVWatts Hourly Results (1)'!L3285/1000</f>
        <v>0</v>
      </c>
      <c r="N3274" s="3">
        <f>'PVWatts Hourly Results (2)'!L3285/1000</f>
        <v>0</v>
      </c>
      <c r="O3274" s="3">
        <f>'PVWatts Hourly Results (3)'!L3285/1000</f>
        <v>0</v>
      </c>
      <c r="P3274" s="3">
        <f>'PVWatts Hourly Results (4)'!L3285/1000</f>
        <v>0</v>
      </c>
      <c r="Q3274" s="130">
        <f>'PVWatts Hourly Results (5)'!L3285/1000</f>
        <v>0</v>
      </c>
    </row>
    <row r="3275" spans="2:17" x14ac:dyDescent="0.25">
      <c r="B3275" s="8">
        <v>5</v>
      </c>
      <c r="C3275" s="9">
        <v>16</v>
      </c>
      <c r="D3275" s="134">
        <f>'PVWatts Hourly Results (1)'!C3286</f>
        <v>0</v>
      </c>
      <c r="E3275" s="127">
        <f>DATE(YEAR(Inputs!$D$5),Summary!B3275,Summary!C3275)+TIME(D3275,0,0)</f>
        <v>137</v>
      </c>
      <c r="F3275" s="4">
        <f t="shared" si="354"/>
        <v>0</v>
      </c>
      <c r="G3275" s="4">
        <f t="shared" si="352"/>
        <v>4</v>
      </c>
      <c r="H3275" s="4">
        <f t="shared" si="355"/>
        <v>1</v>
      </c>
      <c r="I3275" s="4">
        <f t="shared" si="356"/>
        <v>0</v>
      </c>
      <c r="J3275" s="4">
        <f t="shared" si="357"/>
        <v>0</v>
      </c>
      <c r="K3275" s="4">
        <f t="shared" si="353"/>
        <v>0</v>
      </c>
      <c r="L3275" s="5">
        <f t="shared" si="358"/>
        <v>0</v>
      </c>
      <c r="M3275" s="137">
        <f>'PVWatts Hourly Results (1)'!L3286/1000</f>
        <v>0</v>
      </c>
      <c r="N3275" s="3">
        <f>'PVWatts Hourly Results (2)'!L3286/1000</f>
        <v>0</v>
      </c>
      <c r="O3275" s="3">
        <f>'PVWatts Hourly Results (3)'!L3286/1000</f>
        <v>0</v>
      </c>
      <c r="P3275" s="3">
        <f>'PVWatts Hourly Results (4)'!L3286/1000</f>
        <v>0</v>
      </c>
      <c r="Q3275" s="130">
        <f>'PVWatts Hourly Results (5)'!L3286/1000</f>
        <v>0</v>
      </c>
    </row>
    <row r="3276" spans="2:17" x14ac:dyDescent="0.25">
      <c r="B3276" s="8">
        <v>5</v>
      </c>
      <c r="C3276" s="9">
        <v>16</v>
      </c>
      <c r="D3276" s="134">
        <f>'PVWatts Hourly Results (1)'!C3287</f>
        <v>0</v>
      </c>
      <c r="E3276" s="127">
        <f>DATE(YEAR(Inputs!$D$5),Summary!B3276,Summary!C3276)+TIME(D3276,0,0)</f>
        <v>137</v>
      </c>
      <c r="F3276" s="4">
        <f t="shared" si="354"/>
        <v>0</v>
      </c>
      <c r="G3276" s="4">
        <f t="shared" si="352"/>
        <v>4</v>
      </c>
      <c r="H3276" s="4">
        <f t="shared" si="355"/>
        <v>1</v>
      </c>
      <c r="I3276" s="4">
        <f t="shared" si="356"/>
        <v>0</v>
      </c>
      <c r="J3276" s="4">
        <f t="shared" si="357"/>
        <v>0</v>
      </c>
      <c r="K3276" s="4">
        <f t="shared" si="353"/>
        <v>0</v>
      </c>
      <c r="L3276" s="5">
        <f t="shared" si="358"/>
        <v>0</v>
      </c>
      <c r="M3276" s="137">
        <f>'PVWatts Hourly Results (1)'!L3287/1000</f>
        <v>0</v>
      </c>
      <c r="N3276" s="3">
        <f>'PVWatts Hourly Results (2)'!L3287/1000</f>
        <v>0</v>
      </c>
      <c r="O3276" s="3">
        <f>'PVWatts Hourly Results (3)'!L3287/1000</f>
        <v>0</v>
      </c>
      <c r="P3276" s="3">
        <f>'PVWatts Hourly Results (4)'!L3287/1000</f>
        <v>0</v>
      </c>
      <c r="Q3276" s="130">
        <f>'PVWatts Hourly Results (5)'!L3287/1000</f>
        <v>0</v>
      </c>
    </row>
    <row r="3277" spans="2:17" x14ac:dyDescent="0.25">
      <c r="B3277" s="8">
        <v>5</v>
      </c>
      <c r="C3277" s="9">
        <v>16</v>
      </c>
      <c r="D3277" s="134">
        <f>'PVWatts Hourly Results (1)'!C3288</f>
        <v>0</v>
      </c>
      <c r="E3277" s="127">
        <f>DATE(YEAR(Inputs!$D$5),Summary!B3277,Summary!C3277)+TIME(D3277,0,0)</f>
        <v>137</v>
      </c>
      <c r="F3277" s="4">
        <f t="shared" si="354"/>
        <v>0</v>
      </c>
      <c r="G3277" s="4">
        <f t="shared" si="352"/>
        <v>4</v>
      </c>
      <c r="H3277" s="4">
        <f t="shared" si="355"/>
        <v>1</v>
      </c>
      <c r="I3277" s="4">
        <f t="shared" si="356"/>
        <v>0</v>
      </c>
      <c r="J3277" s="4">
        <f t="shared" si="357"/>
        <v>0</v>
      </c>
      <c r="K3277" s="4">
        <f t="shared" si="353"/>
        <v>0</v>
      </c>
      <c r="L3277" s="5">
        <f t="shared" si="358"/>
        <v>0</v>
      </c>
      <c r="M3277" s="137">
        <f>'PVWatts Hourly Results (1)'!L3288/1000</f>
        <v>0</v>
      </c>
      <c r="N3277" s="3">
        <f>'PVWatts Hourly Results (2)'!L3288/1000</f>
        <v>0</v>
      </c>
      <c r="O3277" s="3">
        <f>'PVWatts Hourly Results (3)'!L3288/1000</f>
        <v>0</v>
      </c>
      <c r="P3277" s="3">
        <f>'PVWatts Hourly Results (4)'!L3288/1000</f>
        <v>0</v>
      </c>
      <c r="Q3277" s="130">
        <f>'PVWatts Hourly Results (5)'!L3288/1000</f>
        <v>0</v>
      </c>
    </row>
    <row r="3278" spans="2:17" x14ac:dyDescent="0.25">
      <c r="B3278" s="8">
        <v>5</v>
      </c>
      <c r="C3278" s="9">
        <v>16</v>
      </c>
      <c r="D3278" s="134">
        <f>'PVWatts Hourly Results (1)'!C3289</f>
        <v>0</v>
      </c>
      <c r="E3278" s="127">
        <f>DATE(YEAR(Inputs!$D$5),Summary!B3278,Summary!C3278)+TIME(D3278,0,0)</f>
        <v>137</v>
      </c>
      <c r="F3278" s="4">
        <f t="shared" si="354"/>
        <v>0</v>
      </c>
      <c r="G3278" s="4">
        <f t="shared" si="352"/>
        <v>4</v>
      </c>
      <c r="H3278" s="4">
        <f t="shared" si="355"/>
        <v>1</v>
      </c>
      <c r="I3278" s="4">
        <f t="shared" si="356"/>
        <v>0</v>
      </c>
      <c r="J3278" s="4">
        <f t="shared" si="357"/>
        <v>0</v>
      </c>
      <c r="K3278" s="4">
        <f t="shared" si="353"/>
        <v>0</v>
      </c>
      <c r="L3278" s="5">
        <f t="shared" si="358"/>
        <v>0</v>
      </c>
      <c r="M3278" s="137">
        <f>'PVWatts Hourly Results (1)'!L3289/1000</f>
        <v>0</v>
      </c>
      <c r="N3278" s="3">
        <f>'PVWatts Hourly Results (2)'!L3289/1000</f>
        <v>0</v>
      </c>
      <c r="O3278" s="3">
        <f>'PVWatts Hourly Results (3)'!L3289/1000</f>
        <v>0</v>
      </c>
      <c r="P3278" s="3">
        <f>'PVWatts Hourly Results (4)'!L3289/1000</f>
        <v>0</v>
      </c>
      <c r="Q3278" s="130">
        <f>'PVWatts Hourly Results (5)'!L3289/1000</f>
        <v>0</v>
      </c>
    </row>
    <row r="3279" spans="2:17" x14ac:dyDescent="0.25">
      <c r="B3279" s="8">
        <v>5</v>
      </c>
      <c r="C3279" s="9">
        <v>16</v>
      </c>
      <c r="D3279" s="134">
        <f>'PVWatts Hourly Results (1)'!C3290</f>
        <v>0</v>
      </c>
      <c r="E3279" s="127">
        <f>DATE(YEAR(Inputs!$D$5),Summary!B3279,Summary!C3279)+TIME(D3279,0,0)</f>
        <v>137</v>
      </c>
      <c r="F3279" s="4">
        <f t="shared" si="354"/>
        <v>0</v>
      </c>
      <c r="G3279" s="4">
        <f t="shared" si="352"/>
        <v>4</v>
      </c>
      <c r="H3279" s="4">
        <f t="shared" si="355"/>
        <v>1</v>
      </c>
      <c r="I3279" s="4">
        <f t="shared" si="356"/>
        <v>0</v>
      </c>
      <c r="J3279" s="4">
        <f t="shared" si="357"/>
        <v>0</v>
      </c>
      <c r="K3279" s="4">
        <f t="shared" si="353"/>
        <v>0</v>
      </c>
      <c r="L3279" s="5">
        <f t="shared" si="358"/>
        <v>0</v>
      </c>
      <c r="M3279" s="137">
        <f>'PVWatts Hourly Results (1)'!L3290/1000</f>
        <v>0</v>
      </c>
      <c r="N3279" s="3">
        <f>'PVWatts Hourly Results (2)'!L3290/1000</f>
        <v>0</v>
      </c>
      <c r="O3279" s="3">
        <f>'PVWatts Hourly Results (3)'!L3290/1000</f>
        <v>0</v>
      </c>
      <c r="P3279" s="3">
        <f>'PVWatts Hourly Results (4)'!L3290/1000</f>
        <v>0</v>
      </c>
      <c r="Q3279" s="130">
        <f>'PVWatts Hourly Results (5)'!L3290/1000</f>
        <v>0</v>
      </c>
    </row>
    <row r="3280" spans="2:17" x14ac:dyDescent="0.25">
      <c r="B3280" s="8">
        <v>5</v>
      </c>
      <c r="C3280" s="9">
        <v>16</v>
      </c>
      <c r="D3280" s="134">
        <f>'PVWatts Hourly Results (1)'!C3291</f>
        <v>0</v>
      </c>
      <c r="E3280" s="127">
        <f>DATE(YEAR(Inputs!$D$5),Summary!B3280,Summary!C3280)+TIME(D3280,0,0)</f>
        <v>137</v>
      </c>
      <c r="F3280" s="4">
        <f t="shared" si="354"/>
        <v>0</v>
      </c>
      <c r="G3280" s="4">
        <f t="shared" si="352"/>
        <v>4</v>
      </c>
      <c r="H3280" s="4">
        <f t="shared" si="355"/>
        <v>1</v>
      </c>
      <c r="I3280" s="4">
        <f t="shared" si="356"/>
        <v>0</v>
      </c>
      <c r="J3280" s="4">
        <f t="shared" si="357"/>
        <v>0</v>
      </c>
      <c r="K3280" s="4">
        <f t="shared" si="353"/>
        <v>0</v>
      </c>
      <c r="L3280" s="5">
        <f t="shared" si="358"/>
        <v>0</v>
      </c>
      <c r="M3280" s="137">
        <f>'PVWatts Hourly Results (1)'!L3291/1000</f>
        <v>0</v>
      </c>
      <c r="N3280" s="3">
        <f>'PVWatts Hourly Results (2)'!L3291/1000</f>
        <v>0</v>
      </c>
      <c r="O3280" s="3">
        <f>'PVWatts Hourly Results (3)'!L3291/1000</f>
        <v>0</v>
      </c>
      <c r="P3280" s="3">
        <f>'PVWatts Hourly Results (4)'!L3291/1000</f>
        <v>0</v>
      </c>
      <c r="Q3280" s="130">
        <f>'PVWatts Hourly Results (5)'!L3291/1000</f>
        <v>0</v>
      </c>
    </row>
    <row r="3281" spans="2:17" x14ac:dyDescent="0.25">
      <c r="B3281" s="8">
        <v>5</v>
      </c>
      <c r="C3281" s="9">
        <v>16</v>
      </c>
      <c r="D3281" s="134">
        <f>'PVWatts Hourly Results (1)'!C3292</f>
        <v>0</v>
      </c>
      <c r="E3281" s="127">
        <f>DATE(YEAR(Inputs!$D$5),Summary!B3281,Summary!C3281)+TIME(D3281,0,0)</f>
        <v>137</v>
      </c>
      <c r="F3281" s="4">
        <f t="shared" si="354"/>
        <v>0</v>
      </c>
      <c r="G3281" s="4">
        <f t="shared" si="352"/>
        <v>4</v>
      </c>
      <c r="H3281" s="4">
        <f t="shared" si="355"/>
        <v>1</v>
      </c>
      <c r="I3281" s="4">
        <f t="shared" si="356"/>
        <v>0</v>
      </c>
      <c r="J3281" s="4">
        <f t="shared" si="357"/>
        <v>0</v>
      </c>
      <c r="K3281" s="4">
        <f t="shared" si="353"/>
        <v>0</v>
      </c>
      <c r="L3281" s="5">
        <f t="shared" si="358"/>
        <v>0</v>
      </c>
      <c r="M3281" s="137">
        <f>'PVWatts Hourly Results (1)'!L3292/1000</f>
        <v>0</v>
      </c>
      <c r="N3281" s="3">
        <f>'PVWatts Hourly Results (2)'!L3292/1000</f>
        <v>0</v>
      </c>
      <c r="O3281" s="3">
        <f>'PVWatts Hourly Results (3)'!L3292/1000</f>
        <v>0</v>
      </c>
      <c r="P3281" s="3">
        <f>'PVWatts Hourly Results (4)'!L3292/1000</f>
        <v>0</v>
      </c>
      <c r="Q3281" s="130">
        <f>'PVWatts Hourly Results (5)'!L3292/1000</f>
        <v>0</v>
      </c>
    </row>
    <row r="3282" spans="2:17" x14ac:dyDescent="0.25">
      <c r="B3282" s="8">
        <v>5</v>
      </c>
      <c r="C3282" s="9">
        <v>16</v>
      </c>
      <c r="D3282" s="134">
        <f>'PVWatts Hourly Results (1)'!C3293</f>
        <v>0</v>
      </c>
      <c r="E3282" s="127">
        <f>DATE(YEAR(Inputs!$D$5),Summary!B3282,Summary!C3282)+TIME(D3282,0,0)</f>
        <v>137</v>
      </c>
      <c r="F3282" s="4">
        <f t="shared" si="354"/>
        <v>0</v>
      </c>
      <c r="G3282" s="4">
        <f t="shared" si="352"/>
        <v>4</v>
      </c>
      <c r="H3282" s="4">
        <f t="shared" si="355"/>
        <v>1</v>
      </c>
      <c r="I3282" s="4">
        <f t="shared" si="356"/>
        <v>0</v>
      </c>
      <c r="J3282" s="4">
        <f t="shared" si="357"/>
        <v>0</v>
      </c>
      <c r="K3282" s="4">
        <f t="shared" si="353"/>
        <v>0</v>
      </c>
      <c r="L3282" s="5">
        <f t="shared" si="358"/>
        <v>0</v>
      </c>
      <c r="M3282" s="137">
        <f>'PVWatts Hourly Results (1)'!L3293/1000</f>
        <v>0</v>
      </c>
      <c r="N3282" s="3">
        <f>'PVWatts Hourly Results (2)'!L3293/1000</f>
        <v>0</v>
      </c>
      <c r="O3282" s="3">
        <f>'PVWatts Hourly Results (3)'!L3293/1000</f>
        <v>0</v>
      </c>
      <c r="P3282" s="3">
        <f>'PVWatts Hourly Results (4)'!L3293/1000</f>
        <v>0</v>
      </c>
      <c r="Q3282" s="130">
        <f>'PVWatts Hourly Results (5)'!L3293/1000</f>
        <v>0</v>
      </c>
    </row>
    <row r="3283" spans="2:17" x14ac:dyDescent="0.25">
      <c r="B3283" s="8">
        <v>5</v>
      </c>
      <c r="C3283" s="9">
        <v>16</v>
      </c>
      <c r="D3283" s="134">
        <f>'PVWatts Hourly Results (1)'!C3294</f>
        <v>0</v>
      </c>
      <c r="E3283" s="127">
        <f>DATE(YEAR(Inputs!$D$5),Summary!B3283,Summary!C3283)+TIME(D3283,0,0)</f>
        <v>137</v>
      </c>
      <c r="F3283" s="4">
        <f t="shared" si="354"/>
        <v>0</v>
      </c>
      <c r="G3283" s="4">
        <f t="shared" si="352"/>
        <v>4</v>
      </c>
      <c r="H3283" s="4">
        <f t="shared" si="355"/>
        <v>1</v>
      </c>
      <c r="I3283" s="4">
        <f t="shared" si="356"/>
        <v>0</v>
      </c>
      <c r="J3283" s="4">
        <f t="shared" si="357"/>
        <v>0</v>
      </c>
      <c r="K3283" s="4">
        <f t="shared" si="353"/>
        <v>0</v>
      </c>
      <c r="L3283" s="5">
        <f t="shared" si="358"/>
        <v>0</v>
      </c>
      <c r="M3283" s="137">
        <f>'PVWatts Hourly Results (1)'!L3294/1000</f>
        <v>0</v>
      </c>
      <c r="N3283" s="3">
        <f>'PVWatts Hourly Results (2)'!L3294/1000</f>
        <v>0</v>
      </c>
      <c r="O3283" s="3">
        <f>'PVWatts Hourly Results (3)'!L3294/1000</f>
        <v>0</v>
      </c>
      <c r="P3283" s="3">
        <f>'PVWatts Hourly Results (4)'!L3294/1000</f>
        <v>0</v>
      </c>
      <c r="Q3283" s="130">
        <f>'PVWatts Hourly Results (5)'!L3294/1000</f>
        <v>0</v>
      </c>
    </row>
    <row r="3284" spans="2:17" x14ac:dyDescent="0.25">
      <c r="B3284" s="8">
        <v>5</v>
      </c>
      <c r="C3284" s="9">
        <v>16</v>
      </c>
      <c r="D3284" s="134">
        <f>'PVWatts Hourly Results (1)'!C3295</f>
        <v>0</v>
      </c>
      <c r="E3284" s="127">
        <f>DATE(YEAR(Inputs!$D$5),Summary!B3284,Summary!C3284)+TIME(D3284,0,0)</f>
        <v>137</v>
      </c>
      <c r="F3284" s="4">
        <f t="shared" si="354"/>
        <v>0</v>
      </c>
      <c r="G3284" s="4">
        <f t="shared" si="352"/>
        <v>4</v>
      </c>
      <c r="H3284" s="4">
        <f t="shared" si="355"/>
        <v>1</v>
      </c>
      <c r="I3284" s="4">
        <f t="shared" si="356"/>
        <v>0</v>
      </c>
      <c r="J3284" s="4">
        <f t="shared" si="357"/>
        <v>0</v>
      </c>
      <c r="K3284" s="4">
        <f t="shared" si="353"/>
        <v>0</v>
      </c>
      <c r="L3284" s="5">
        <f t="shared" si="358"/>
        <v>0</v>
      </c>
      <c r="M3284" s="137">
        <f>'PVWatts Hourly Results (1)'!L3295/1000</f>
        <v>0</v>
      </c>
      <c r="N3284" s="3">
        <f>'PVWatts Hourly Results (2)'!L3295/1000</f>
        <v>0</v>
      </c>
      <c r="O3284" s="3">
        <f>'PVWatts Hourly Results (3)'!L3295/1000</f>
        <v>0</v>
      </c>
      <c r="P3284" s="3">
        <f>'PVWatts Hourly Results (4)'!L3295/1000</f>
        <v>0</v>
      </c>
      <c r="Q3284" s="130">
        <f>'PVWatts Hourly Results (5)'!L3295/1000</f>
        <v>0</v>
      </c>
    </row>
    <row r="3285" spans="2:17" x14ac:dyDescent="0.25">
      <c r="B3285" s="8">
        <v>5</v>
      </c>
      <c r="C3285" s="9">
        <v>16</v>
      </c>
      <c r="D3285" s="134">
        <f>'PVWatts Hourly Results (1)'!C3296</f>
        <v>0</v>
      </c>
      <c r="E3285" s="127">
        <f>DATE(YEAR(Inputs!$D$5),Summary!B3285,Summary!C3285)+TIME(D3285,0,0)</f>
        <v>137</v>
      </c>
      <c r="F3285" s="4">
        <f t="shared" si="354"/>
        <v>0</v>
      </c>
      <c r="G3285" s="4">
        <f t="shared" si="352"/>
        <v>4</v>
      </c>
      <c r="H3285" s="4">
        <f t="shared" si="355"/>
        <v>1</v>
      </c>
      <c r="I3285" s="4">
        <f t="shared" si="356"/>
        <v>0</v>
      </c>
      <c r="J3285" s="4">
        <f t="shared" si="357"/>
        <v>0</v>
      </c>
      <c r="K3285" s="4">
        <f t="shared" si="353"/>
        <v>0</v>
      </c>
      <c r="L3285" s="5">
        <f t="shared" si="358"/>
        <v>0</v>
      </c>
      <c r="M3285" s="137">
        <f>'PVWatts Hourly Results (1)'!L3296/1000</f>
        <v>0</v>
      </c>
      <c r="N3285" s="3">
        <f>'PVWatts Hourly Results (2)'!L3296/1000</f>
        <v>0</v>
      </c>
      <c r="O3285" s="3">
        <f>'PVWatts Hourly Results (3)'!L3296/1000</f>
        <v>0</v>
      </c>
      <c r="P3285" s="3">
        <f>'PVWatts Hourly Results (4)'!L3296/1000</f>
        <v>0</v>
      </c>
      <c r="Q3285" s="130">
        <f>'PVWatts Hourly Results (5)'!L3296/1000</f>
        <v>0</v>
      </c>
    </row>
    <row r="3286" spans="2:17" x14ac:dyDescent="0.25">
      <c r="B3286" s="8">
        <v>5</v>
      </c>
      <c r="C3286" s="9">
        <v>17</v>
      </c>
      <c r="D3286" s="134">
        <f>'PVWatts Hourly Results (1)'!C3297</f>
        <v>0</v>
      </c>
      <c r="E3286" s="127">
        <f>DATE(YEAR(Inputs!$D$5),Summary!B3286,Summary!C3286)+TIME(D3286,0,0)</f>
        <v>138</v>
      </c>
      <c r="F3286" s="4">
        <f t="shared" si="354"/>
        <v>0</v>
      </c>
      <c r="G3286" s="4">
        <f t="shared" ref="G3286:G3349" si="359">WEEKDAY(E3286)</f>
        <v>5</v>
      </c>
      <c r="H3286" s="4">
        <f t="shared" si="355"/>
        <v>1</v>
      </c>
      <c r="I3286" s="4">
        <f t="shared" si="356"/>
        <v>0</v>
      </c>
      <c r="J3286" s="4">
        <f t="shared" si="357"/>
        <v>0</v>
      </c>
      <c r="K3286" s="4">
        <f t="shared" ref="K3286:K3349" si="360">IF(OR(AND(B3286=7,C3286=4),AND(B3286=1,C3286=1)),1,0)</f>
        <v>0</v>
      </c>
      <c r="L3286" s="5">
        <f t="shared" si="358"/>
        <v>0</v>
      </c>
      <c r="M3286" s="137">
        <f>'PVWatts Hourly Results (1)'!L3297/1000</f>
        <v>0</v>
      </c>
      <c r="N3286" s="3">
        <f>'PVWatts Hourly Results (2)'!L3297/1000</f>
        <v>0</v>
      </c>
      <c r="O3286" s="3">
        <f>'PVWatts Hourly Results (3)'!L3297/1000</f>
        <v>0</v>
      </c>
      <c r="P3286" s="3">
        <f>'PVWatts Hourly Results (4)'!L3297/1000</f>
        <v>0</v>
      </c>
      <c r="Q3286" s="130">
        <f>'PVWatts Hourly Results (5)'!L3297/1000</f>
        <v>0</v>
      </c>
    </row>
    <row r="3287" spans="2:17" x14ac:dyDescent="0.25">
      <c r="B3287" s="8">
        <v>5</v>
      </c>
      <c r="C3287" s="9">
        <v>17</v>
      </c>
      <c r="D3287" s="134">
        <f>'PVWatts Hourly Results (1)'!C3298</f>
        <v>0</v>
      </c>
      <c r="E3287" s="127">
        <f>DATE(YEAR(Inputs!$D$5),Summary!B3287,Summary!C3287)+TIME(D3287,0,0)</f>
        <v>138</v>
      </c>
      <c r="F3287" s="4">
        <f t="shared" ref="F3287:F3350" si="361">IF(OR(B3287&lt;3,B3287=6,B3287=7,B3287=8),1,0)</f>
        <v>0</v>
      </c>
      <c r="G3287" s="4">
        <f t="shared" si="359"/>
        <v>5</v>
      </c>
      <c r="H3287" s="4">
        <f t="shared" ref="H3287:H3350" si="362">IF(OR(G3287=2,G3287=3,G3287=4,G3287=5,G3287=6),1,0)</f>
        <v>1</v>
      </c>
      <c r="I3287" s="4">
        <f t="shared" ref="I3287:I3350" si="363">IF(AND(B3287&gt;5,B3287&lt;9,D3287&gt;=13,D3287&lt;=16,H3287=1),1,0)</f>
        <v>0</v>
      </c>
      <c r="J3287" s="4">
        <f t="shared" ref="J3287:J3350" si="364">IF(AND(B3287&lt;3,OR(AND(D3287&gt;6,D3287&lt;9),AND(D3287&gt;17,D3287&lt;20)),H3287=1),1,0)</f>
        <v>0</v>
      </c>
      <c r="K3287" s="4">
        <f t="shared" si="360"/>
        <v>0</v>
      </c>
      <c r="L3287" s="5">
        <f t="shared" ref="L3287:L3350" si="365">IFERROR(IF(AND(F3287=1,H3287=1,OR(I3287=1,J3287=1),K3287=0),1,0),"")</f>
        <v>0</v>
      </c>
      <c r="M3287" s="137">
        <f>'PVWatts Hourly Results (1)'!L3298/1000</f>
        <v>0</v>
      </c>
      <c r="N3287" s="3">
        <f>'PVWatts Hourly Results (2)'!L3298/1000</f>
        <v>0</v>
      </c>
      <c r="O3287" s="3">
        <f>'PVWatts Hourly Results (3)'!L3298/1000</f>
        <v>0</v>
      </c>
      <c r="P3287" s="3">
        <f>'PVWatts Hourly Results (4)'!L3298/1000</f>
        <v>0</v>
      </c>
      <c r="Q3287" s="130">
        <f>'PVWatts Hourly Results (5)'!L3298/1000</f>
        <v>0</v>
      </c>
    </row>
    <row r="3288" spans="2:17" x14ac:dyDescent="0.25">
      <c r="B3288" s="8">
        <v>5</v>
      </c>
      <c r="C3288" s="9">
        <v>17</v>
      </c>
      <c r="D3288" s="134">
        <f>'PVWatts Hourly Results (1)'!C3299</f>
        <v>0</v>
      </c>
      <c r="E3288" s="127">
        <f>DATE(YEAR(Inputs!$D$5),Summary!B3288,Summary!C3288)+TIME(D3288,0,0)</f>
        <v>138</v>
      </c>
      <c r="F3288" s="4">
        <f t="shared" si="361"/>
        <v>0</v>
      </c>
      <c r="G3288" s="4">
        <f t="shared" si="359"/>
        <v>5</v>
      </c>
      <c r="H3288" s="4">
        <f t="shared" si="362"/>
        <v>1</v>
      </c>
      <c r="I3288" s="4">
        <f t="shared" si="363"/>
        <v>0</v>
      </c>
      <c r="J3288" s="4">
        <f t="shared" si="364"/>
        <v>0</v>
      </c>
      <c r="K3288" s="4">
        <f t="shared" si="360"/>
        <v>0</v>
      </c>
      <c r="L3288" s="5">
        <f t="shared" si="365"/>
        <v>0</v>
      </c>
      <c r="M3288" s="137">
        <f>'PVWatts Hourly Results (1)'!L3299/1000</f>
        <v>0</v>
      </c>
      <c r="N3288" s="3">
        <f>'PVWatts Hourly Results (2)'!L3299/1000</f>
        <v>0</v>
      </c>
      <c r="O3288" s="3">
        <f>'PVWatts Hourly Results (3)'!L3299/1000</f>
        <v>0</v>
      </c>
      <c r="P3288" s="3">
        <f>'PVWatts Hourly Results (4)'!L3299/1000</f>
        <v>0</v>
      </c>
      <c r="Q3288" s="130">
        <f>'PVWatts Hourly Results (5)'!L3299/1000</f>
        <v>0</v>
      </c>
    </row>
    <row r="3289" spans="2:17" x14ac:dyDescent="0.25">
      <c r="B3289" s="8">
        <v>5</v>
      </c>
      <c r="C3289" s="9">
        <v>17</v>
      </c>
      <c r="D3289" s="134">
        <f>'PVWatts Hourly Results (1)'!C3300</f>
        <v>0</v>
      </c>
      <c r="E3289" s="127">
        <f>DATE(YEAR(Inputs!$D$5),Summary!B3289,Summary!C3289)+TIME(D3289,0,0)</f>
        <v>138</v>
      </c>
      <c r="F3289" s="4">
        <f t="shared" si="361"/>
        <v>0</v>
      </c>
      <c r="G3289" s="4">
        <f t="shared" si="359"/>
        <v>5</v>
      </c>
      <c r="H3289" s="4">
        <f t="shared" si="362"/>
        <v>1</v>
      </c>
      <c r="I3289" s="4">
        <f t="shared" si="363"/>
        <v>0</v>
      </c>
      <c r="J3289" s="4">
        <f t="shared" si="364"/>
        <v>0</v>
      </c>
      <c r="K3289" s="4">
        <f t="shared" si="360"/>
        <v>0</v>
      </c>
      <c r="L3289" s="5">
        <f t="shared" si="365"/>
        <v>0</v>
      </c>
      <c r="M3289" s="137">
        <f>'PVWatts Hourly Results (1)'!L3300/1000</f>
        <v>0</v>
      </c>
      <c r="N3289" s="3">
        <f>'PVWatts Hourly Results (2)'!L3300/1000</f>
        <v>0</v>
      </c>
      <c r="O3289" s="3">
        <f>'PVWatts Hourly Results (3)'!L3300/1000</f>
        <v>0</v>
      </c>
      <c r="P3289" s="3">
        <f>'PVWatts Hourly Results (4)'!L3300/1000</f>
        <v>0</v>
      </c>
      <c r="Q3289" s="130">
        <f>'PVWatts Hourly Results (5)'!L3300/1000</f>
        <v>0</v>
      </c>
    </row>
    <row r="3290" spans="2:17" x14ac:dyDescent="0.25">
      <c r="B3290" s="8">
        <v>5</v>
      </c>
      <c r="C3290" s="9">
        <v>17</v>
      </c>
      <c r="D3290" s="134">
        <f>'PVWatts Hourly Results (1)'!C3301</f>
        <v>0</v>
      </c>
      <c r="E3290" s="127">
        <f>DATE(YEAR(Inputs!$D$5),Summary!B3290,Summary!C3290)+TIME(D3290,0,0)</f>
        <v>138</v>
      </c>
      <c r="F3290" s="4">
        <f t="shared" si="361"/>
        <v>0</v>
      </c>
      <c r="G3290" s="4">
        <f t="shared" si="359"/>
        <v>5</v>
      </c>
      <c r="H3290" s="4">
        <f t="shared" si="362"/>
        <v>1</v>
      </c>
      <c r="I3290" s="4">
        <f t="shared" si="363"/>
        <v>0</v>
      </c>
      <c r="J3290" s="4">
        <f t="shared" si="364"/>
        <v>0</v>
      </c>
      <c r="K3290" s="4">
        <f t="shared" si="360"/>
        <v>0</v>
      </c>
      <c r="L3290" s="5">
        <f t="shared" si="365"/>
        <v>0</v>
      </c>
      <c r="M3290" s="137">
        <f>'PVWatts Hourly Results (1)'!L3301/1000</f>
        <v>0</v>
      </c>
      <c r="N3290" s="3">
        <f>'PVWatts Hourly Results (2)'!L3301/1000</f>
        <v>0</v>
      </c>
      <c r="O3290" s="3">
        <f>'PVWatts Hourly Results (3)'!L3301/1000</f>
        <v>0</v>
      </c>
      <c r="P3290" s="3">
        <f>'PVWatts Hourly Results (4)'!L3301/1000</f>
        <v>0</v>
      </c>
      <c r="Q3290" s="130">
        <f>'PVWatts Hourly Results (5)'!L3301/1000</f>
        <v>0</v>
      </c>
    </row>
    <row r="3291" spans="2:17" x14ac:dyDescent="0.25">
      <c r="B3291" s="8">
        <v>5</v>
      </c>
      <c r="C3291" s="9">
        <v>17</v>
      </c>
      <c r="D3291" s="134">
        <f>'PVWatts Hourly Results (1)'!C3302</f>
        <v>0</v>
      </c>
      <c r="E3291" s="127">
        <f>DATE(YEAR(Inputs!$D$5),Summary!B3291,Summary!C3291)+TIME(D3291,0,0)</f>
        <v>138</v>
      </c>
      <c r="F3291" s="4">
        <f t="shared" si="361"/>
        <v>0</v>
      </c>
      <c r="G3291" s="4">
        <f t="shared" si="359"/>
        <v>5</v>
      </c>
      <c r="H3291" s="4">
        <f t="shared" si="362"/>
        <v>1</v>
      </c>
      <c r="I3291" s="4">
        <f t="shared" si="363"/>
        <v>0</v>
      </c>
      <c r="J3291" s="4">
        <f t="shared" si="364"/>
        <v>0</v>
      </c>
      <c r="K3291" s="4">
        <f t="shared" si="360"/>
        <v>0</v>
      </c>
      <c r="L3291" s="5">
        <f t="shared" si="365"/>
        <v>0</v>
      </c>
      <c r="M3291" s="137">
        <f>'PVWatts Hourly Results (1)'!L3302/1000</f>
        <v>0</v>
      </c>
      <c r="N3291" s="3">
        <f>'PVWatts Hourly Results (2)'!L3302/1000</f>
        <v>0</v>
      </c>
      <c r="O3291" s="3">
        <f>'PVWatts Hourly Results (3)'!L3302/1000</f>
        <v>0</v>
      </c>
      <c r="P3291" s="3">
        <f>'PVWatts Hourly Results (4)'!L3302/1000</f>
        <v>0</v>
      </c>
      <c r="Q3291" s="130">
        <f>'PVWatts Hourly Results (5)'!L3302/1000</f>
        <v>0</v>
      </c>
    </row>
    <row r="3292" spans="2:17" x14ac:dyDescent="0.25">
      <c r="B3292" s="8">
        <v>5</v>
      </c>
      <c r="C3292" s="9">
        <v>17</v>
      </c>
      <c r="D3292" s="134">
        <f>'PVWatts Hourly Results (1)'!C3303</f>
        <v>0</v>
      </c>
      <c r="E3292" s="127">
        <f>DATE(YEAR(Inputs!$D$5),Summary!B3292,Summary!C3292)+TIME(D3292,0,0)</f>
        <v>138</v>
      </c>
      <c r="F3292" s="4">
        <f t="shared" si="361"/>
        <v>0</v>
      </c>
      <c r="G3292" s="4">
        <f t="shared" si="359"/>
        <v>5</v>
      </c>
      <c r="H3292" s="4">
        <f t="shared" si="362"/>
        <v>1</v>
      </c>
      <c r="I3292" s="4">
        <f t="shared" si="363"/>
        <v>0</v>
      </c>
      <c r="J3292" s="4">
        <f t="shared" si="364"/>
        <v>0</v>
      </c>
      <c r="K3292" s="4">
        <f t="shared" si="360"/>
        <v>0</v>
      </c>
      <c r="L3292" s="5">
        <f t="shared" si="365"/>
        <v>0</v>
      </c>
      <c r="M3292" s="137">
        <f>'PVWatts Hourly Results (1)'!L3303/1000</f>
        <v>0</v>
      </c>
      <c r="N3292" s="3">
        <f>'PVWatts Hourly Results (2)'!L3303/1000</f>
        <v>0</v>
      </c>
      <c r="O3292" s="3">
        <f>'PVWatts Hourly Results (3)'!L3303/1000</f>
        <v>0</v>
      </c>
      <c r="P3292" s="3">
        <f>'PVWatts Hourly Results (4)'!L3303/1000</f>
        <v>0</v>
      </c>
      <c r="Q3292" s="130">
        <f>'PVWatts Hourly Results (5)'!L3303/1000</f>
        <v>0</v>
      </c>
    </row>
    <row r="3293" spans="2:17" x14ac:dyDescent="0.25">
      <c r="B3293" s="8">
        <v>5</v>
      </c>
      <c r="C3293" s="9">
        <v>17</v>
      </c>
      <c r="D3293" s="134">
        <f>'PVWatts Hourly Results (1)'!C3304</f>
        <v>0</v>
      </c>
      <c r="E3293" s="127">
        <f>DATE(YEAR(Inputs!$D$5),Summary!B3293,Summary!C3293)+TIME(D3293,0,0)</f>
        <v>138</v>
      </c>
      <c r="F3293" s="4">
        <f t="shared" si="361"/>
        <v>0</v>
      </c>
      <c r="G3293" s="4">
        <f t="shared" si="359"/>
        <v>5</v>
      </c>
      <c r="H3293" s="4">
        <f t="shared" si="362"/>
        <v>1</v>
      </c>
      <c r="I3293" s="4">
        <f t="shared" si="363"/>
        <v>0</v>
      </c>
      <c r="J3293" s="4">
        <f t="shared" si="364"/>
        <v>0</v>
      </c>
      <c r="K3293" s="4">
        <f t="shared" si="360"/>
        <v>0</v>
      </c>
      <c r="L3293" s="5">
        <f t="shared" si="365"/>
        <v>0</v>
      </c>
      <c r="M3293" s="137">
        <f>'PVWatts Hourly Results (1)'!L3304/1000</f>
        <v>0</v>
      </c>
      <c r="N3293" s="3">
        <f>'PVWatts Hourly Results (2)'!L3304/1000</f>
        <v>0</v>
      </c>
      <c r="O3293" s="3">
        <f>'PVWatts Hourly Results (3)'!L3304/1000</f>
        <v>0</v>
      </c>
      <c r="P3293" s="3">
        <f>'PVWatts Hourly Results (4)'!L3304/1000</f>
        <v>0</v>
      </c>
      <c r="Q3293" s="130">
        <f>'PVWatts Hourly Results (5)'!L3304/1000</f>
        <v>0</v>
      </c>
    </row>
    <row r="3294" spans="2:17" x14ac:dyDescent="0.25">
      <c r="B3294" s="8">
        <v>5</v>
      </c>
      <c r="C3294" s="9">
        <v>17</v>
      </c>
      <c r="D3294" s="134">
        <f>'PVWatts Hourly Results (1)'!C3305</f>
        <v>0</v>
      </c>
      <c r="E3294" s="127">
        <f>DATE(YEAR(Inputs!$D$5),Summary!B3294,Summary!C3294)+TIME(D3294,0,0)</f>
        <v>138</v>
      </c>
      <c r="F3294" s="4">
        <f t="shared" si="361"/>
        <v>0</v>
      </c>
      <c r="G3294" s="4">
        <f t="shared" si="359"/>
        <v>5</v>
      </c>
      <c r="H3294" s="4">
        <f t="shared" si="362"/>
        <v>1</v>
      </c>
      <c r="I3294" s="4">
        <f t="shared" si="363"/>
        <v>0</v>
      </c>
      <c r="J3294" s="4">
        <f t="shared" si="364"/>
        <v>0</v>
      </c>
      <c r="K3294" s="4">
        <f t="shared" si="360"/>
        <v>0</v>
      </c>
      <c r="L3294" s="5">
        <f t="shared" si="365"/>
        <v>0</v>
      </c>
      <c r="M3294" s="137">
        <f>'PVWatts Hourly Results (1)'!L3305/1000</f>
        <v>0</v>
      </c>
      <c r="N3294" s="3">
        <f>'PVWatts Hourly Results (2)'!L3305/1000</f>
        <v>0</v>
      </c>
      <c r="O3294" s="3">
        <f>'PVWatts Hourly Results (3)'!L3305/1000</f>
        <v>0</v>
      </c>
      <c r="P3294" s="3">
        <f>'PVWatts Hourly Results (4)'!L3305/1000</f>
        <v>0</v>
      </c>
      <c r="Q3294" s="130">
        <f>'PVWatts Hourly Results (5)'!L3305/1000</f>
        <v>0</v>
      </c>
    </row>
    <row r="3295" spans="2:17" x14ac:dyDescent="0.25">
      <c r="B3295" s="8">
        <v>5</v>
      </c>
      <c r="C3295" s="9">
        <v>17</v>
      </c>
      <c r="D3295" s="134">
        <f>'PVWatts Hourly Results (1)'!C3306</f>
        <v>0</v>
      </c>
      <c r="E3295" s="127">
        <f>DATE(YEAR(Inputs!$D$5),Summary!B3295,Summary!C3295)+TIME(D3295,0,0)</f>
        <v>138</v>
      </c>
      <c r="F3295" s="4">
        <f t="shared" si="361"/>
        <v>0</v>
      </c>
      <c r="G3295" s="4">
        <f t="shared" si="359"/>
        <v>5</v>
      </c>
      <c r="H3295" s="4">
        <f t="shared" si="362"/>
        <v>1</v>
      </c>
      <c r="I3295" s="4">
        <f t="shared" si="363"/>
        <v>0</v>
      </c>
      <c r="J3295" s="4">
        <f t="shared" si="364"/>
        <v>0</v>
      </c>
      <c r="K3295" s="4">
        <f t="shared" si="360"/>
        <v>0</v>
      </c>
      <c r="L3295" s="5">
        <f t="shared" si="365"/>
        <v>0</v>
      </c>
      <c r="M3295" s="137">
        <f>'PVWatts Hourly Results (1)'!L3306/1000</f>
        <v>0</v>
      </c>
      <c r="N3295" s="3">
        <f>'PVWatts Hourly Results (2)'!L3306/1000</f>
        <v>0</v>
      </c>
      <c r="O3295" s="3">
        <f>'PVWatts Hourly Results (3)'!L3306/1000</f>
        <v>0</v>
      </c>
      <c r="P3295" s="3">
        <f>'PVWatts Hourly Results (4)'!L3306/1000</f>
        <v>0</v>
      </c>
      <c r="Q3295" s="130">
        <f>'PVWatts Hourly Results (5)'!L3306/1000</f>
        <v>0</v>
      </c>
    </row>
    <row r="3296" spans="2:17" x14ac:dyDescent="0.25">
      <c r="B3296" s="8">
        <v>5</v>
      </c>
      <c r="C3296" s="9">
        <v>17</v>
      </c>
      <c r="D3296" s="134">
        <f>'PVWatts Hourly Results (1)'!C3307</f>
        <v>0</v>
      </c>
      <c r="E3296" s="127">
        <f>DATE(YEAR(Inputs!$D$5),Summary!B3296,Summary!C3296)+TIME(D3296,0,0)</f>
        <v>138</v>
      </c>
      <c r="F3296" s="4">
        <f t="shared" si="361"/>
        <v>0</v>
      </c>
      <c r="G3296" s="4">
        <f t="shared" si="359"/>
        <v>5</v>
      </c>
      <c r="H3296" s="4">
        <f t="shared" si="362"/>
        <v>1</v>
      </c>
      <c r="I3296" s="4">
        <f t="shared" si="363"/>
        <v>0</v>
      </c>
      <c r="J3296" s="4">
        <f t="shared" si="364"/>
        <v>0</v>
      </c>
      <c r="K3296" s="4">
        <f t="shared" si="360"/>
        <v>0</v>
      </c>
      <c r="L3296" s="5">
        <f t="shared" si="365"/>
        <v>0</v>
      </c>
      <c r="M3296" s="137">
        <f>'PVWatts Hourly Results (1)'!L3307/1000</f>
        <v>0</v>
      </c>
      <c r="N3296" s="3">
        <f>'PVWatts Hourly Results (2)'!L3307/1000</f>
        <v>0</v>
      </c>
      <c r="O3296" s="3">
        <f>'PVWatts Hourly Results (3)'!L3307/1000</f>
        <v>0</v>
      </c>
      <c r="P3296" s="3">
        <f>'PVWatts Hourly Results (4)'!L3307/1000</f>
        <v>0</v>
      </c>
      <c r="Q3296" s="130">
        <f>'PVWatts Hourly Results (5)'!L3307/1000</f>
        <v>0</v>
      </c>
    </row>
    <row r="3297" spans="2:17" x14ac:dyDescent="0.25">
      <c r="B3297" s="8">
        <v>5</v>
      </c>
      <c r="C3297" s="9">
        <v>17</v>
      </c>
      <c r="D3297" s="134">
        <f>'PVWatts Hourly Results (1)'!C3308</f>
        <v>0</v>
      </c>
      <c r="E3297" s="127">
        <f>DATE(YEAR(Inputs!$D$5),Summary!B3297,Summary!C3297)+TIME(D3297,0,0)</f>
        <v>138</v>
      </c>
      <c r="F3297" s="4">
        <f t="shared" si="361"/>
        <v>0</v>
      </c>
      <c r="G3297" s="4">
        <f t="shared" si="359"/>
        <v>5</v>
      </c>
      <c r="H3297" s="4">
        <f t="shared" si="362"/>
        <v>1</v>
      </c>
      <c r="I3297" s="4">
        <f t="shared" si="363"/>
        <v>0</v>
      </c>
      <c r="J3297" s="4">
        <f t="shared" si="364"/>
        <v>0</v>
      </c>
      <c r="K3297" s="4">
        <f t="shared" si="360"/>
        <v>0</v>
      </c>
      <c r="L3297" s="5">
        <f t="shared" si="365"/>
        <v>0</v>
      </c>
      <c r="M3297" s="137">
        <f>'PVWatts Hourly Results (1)'!L3308/1000</f>
        <v>0</v>
      </c>
      <c r="N3297" s="3">
        <f>'PVWatts Hourly Results (2)'!L3308/1000</f>
        <v>0</v>
      </c>
      <c r="O3297" s="3">
        <f>'PVWatts Hourly Results (3)'!L3308/1000</f>
        <v>0</v>
      </c>
      <c r="P3297" s="3">
        <f>'PVWatts Hourly Results (4)'!L3308/1000</f>
        <v>0</v>
      </c>
      <c r="Q3297" s="130">
        <f>'PVWatts Hourly Results (5)'!L3308/1000</f>
        <v>0</v>
      </c>
    </row>
    <row r="3298" spans="2:17" x14ac:dyDescent="0.25">
      <c r="B3298" s="8">
        <v>5</v>
      </c>
      <c r="C3298" s="9">
        <v>17</v>
      </c>
      <c r="D3298" s="134">
        <f>'PVWatts Hourly Results (1)'!C3309</f>
        <v>0</v>
      </c>
      <c r="E3298" s="127">
        <f>DATE(YEAR(Inputs!$D$5),Summary!B3298,Summary!C3298)+TIME(D3298,0,0)</f>
        <v>138</v>
      </c>
      <c r="F3298" s="4">
        <f t="shared" si="361"/>
        <v>0</v>
      </c>
      <c r="G3298" s="4">
        <f t="shared" si="359"/>
        <v>5</v>
      </c>
      <c r="H3298" s="4">
        <f t="shared" si="362"/>
        <v>1</v>
      </c>
      <c r="I3298" s="4">
        <f t="shared" si="363"/>
        <v>0</v>
      </c>
      <c r="J3298" s="4">
        <f t="shared" si="364"/>
        <v>0</v>
      </c>
      <c r="K3298" s="4">
        <f t="shared" si="360"/>
        <v>0</v>
      </c>
      <c r="L3298" s="5">
        <f t="shared" si="365"/>
        <v>0</v>
      </c>
      <c r="M3298" s="137">
        <f>'PVWatts Hourly Results (1)'!L3309/1000</f>
        <v>0</v>
      </c>
      <c r="N3298" s="3">
        <f>'PVWatts Hourly Results (2)'!L3309/1000</f>
        <v>0</v>
      </c>
      <c r="O3298" s="3">
        <f>'PVWatts Hourly Results (3)'!L3309/1000</f>
        <v>0</v>
      </c>
      <c r="P3298" s="3">
        <f>'PVWatts Hourly Results (4)'!L3309/1000</f>
        <v>0</v>
      </c>
      <c r="Q3298" s="130">
        <f>'PVWatts Hourly Results (5)'!L3309/1000</f>
        <v>0</v>
      </c>
    </row>
    <row r="3299" spans="2:17" x14ac:dyDescent="0.25">
      <c r="B3299" s="8">
        <v>5</v>
      </c>
      <c r="C3299" s="9">
        <v>17</v>
      </c>
      <c r="D3299" s="134">
        <f>'PVWatts Hourly Results (1)'!C3310</f>
        <v>0</v>
      </c>
      <c r="E3299" s="127">
        <f>DATE(YEAR(Inputs!$D$5),Summary!B3299,Summary!C3299)+TIME(D3299,0,0)</f>
        <v>138</v>
      </c>
      <c r="F3299" s="4">
        <f t="shared" si="361"/>
        <v>0</v>
      </c>
      <c r="G3299" s="4">
        <f t="shared" si="359"/>
        <v>5</v>
      </c>
      <c r="H3299" s="4">
        <f t="shared" si="362"/>
        <v>1</v>
      </c>
      <c r="I3299" s="4">
        <f t="shared" si="363"/>
        <v>0</v>
      </c>
      <c r="J3299" s="4">
        <f t="shared" si="364"/>
        <v>0</v>
      </c>
      <c r="K3299" s="4">
        <f t="shared" si="360"/>
        <v>0</v>
      </c>
      <c r="L3299" s="5">
        <f t="shared" si="365"/>
        <v>0</v>
      </c>
      <c r="M3299" s="137">
        <f>'PVWatts Hourly Results (1)'!L3310/1000</f>
        <v>0</v>
      </c>
      <c r="N3299" s="3">
        <f>'PVWatts Hourly Results (2)'!L3310/1000</f>
        <v>0</v>
      </c>
      <c r="O3299" s="3">
        <f>'PVWatts Hourly Results (3)'!L3310/1000</f>
        <v>0</v>
      </c>
      <c r="P3299" s="3">
        <f>'PVWatts Hourly Results (4)'!L3310/1000</f>
        <v>0</v>
      </c>
      <c r="Q3299" s="130">
        <f>'PVWatts Hourly Results (5)'!L3310/1000</f>
        <v>0</v>
      </c>
    </row>
    <row r="3300" spans="2:17" x14ac:dyDescent="0.25">
      <c r="B3300" s="8">
        <v>5</v>
      </c>
      <c r="C3300" s="9">
        <v>17</v>
      </c>
      <c r="D3300" s="134">
        <f>'PVWatts Hourly Results (1)'!C3311</f>
        <v>0</v>
      </c>
      <c r="E3300" s="127">
        <f>DATE(YEAR(Inputs!$D$5),Summary!B3300,Summary!C3300)+TIME(D3300,0,0)</f>
        <v>138</v>
      </c>
      <c r="F3300" s="4">
        <f t="shared" si="361"/>
        <v>0</v>
      </c>
      <c r="G3300" s="4">
        <f t="shared" si="359"/>
        <v>5</v>
      </c>
      <c r="H3300" s="4">
        <f t="shared" si="362"/>
        <v>1</v>
      </c>
      <c r="I3300" s="4">
        <f t="shared" si="363"/>
        <v>0</v>
      </c>
      <c r="J3300" s="4">
        <f t="shared" si="364"/>
        <v>0</v>
      </c>
      <c r="K3300" s="4">
        <f t="shared" si="360"/>
        <v>0</v>
      </c>
      <c r="L3300" s="5">
        <f t="shared" si="365"/>
        <v>0</v>
      </c>
      <c r="M3300" s="137">
        <f>'PVWatts Hourly Results (1)'!L3311/1000</f>
        <v>0</v>
      </c>
      <c r="N3300" s="3">
        <f>'PVWatts Hourly Results (2)'!L3311/1000</f>
        <v>0</v>
      </c>
      <c r="O3300" s="3">
        <f>'PVWatts Hourly Results (3)'!L3311/1000</f>
        <v>0</v>
      </c>
      <c r="P3300" s="3">
        <f>'PVWatts Hourly Results (4)'!L3311/1000</f>
        <v>0</v>
      </c>
      <c r="Q3300" s="130">
        <f>'PVWatts Hourly Results (5)'!L3311/1000</f>
        <v>0</v>
      </c>
    </row>
    <row r="3301" spans="2:17" x14ac:dyDescent="0.25">
      <c r="B3301" s="8">
        <v>5</v>
      </c>
      <c r="C3301" s="9">
        <v>17</v>
      </c>
      <c r="D3301" s="134">
        <f>'PVWatts Hourly Results (1)'!C3312</f>
        <v>0</v>
      </c>
      <c r="E3301" s="127">
        <f>DATE(YEAR(Inputs!$D$5),Summary!B3301,Summary!C3301)+TIME(D3301,0,0)</f>
        <v>138</v>
      </c>
      <c r="F3301" s="4">
        <f t="shared" si="361"/>
        <v>0</v>
      </c>
      <c r="G3301" s="4">
        <f t="shared" si="359"/>
        <v>5</v>
      </c>
      <c r="H3301" s="4">
        <f t="shared" si="362"/>
        <v>1</v>
      </c>
      <c r="I3301" s="4">
        <f t="shared" si="363"/>
        <v>0</v>
      </c>
      <c r="J3301" s="4">
        <f t="shared" si="364"/>
        <v>0</v>
      </c>
      <c r="K3301" s="4">
        <f t="shared" si="360"/>
        <v>0</v>
      </c>
      <c r="L3301" s="5">
        <f t="shared" si="365"/>
        <v>0</v>
      </c>
      <c r="M3301" s="137">
        <f>'PVWatts Hourly Results (1)'!L3312/1000</f>
        <v>0</v>
      </c>
      <c r="N3301" s="3">
        <f>'PVWatts Hourly Results (2)'!L3312/1000</f>
        <v>0</v>
      </c>
      <c r="O3301" s="3">
        <f>'PVWatts Hourly Results (3)'!L3312/1000</f>
        <v>0</v>
      </c>
      <c r="P3301" s="3">
        <f>'PVWatts Hourly Results (4)'!L3312/1000</f>
        <v>0</v>
      </c>
      <c r="Q3301" s="130">
        <f>'PVWatts Hourly Results (5)'!L3312/1000</f>
        <v>0</v>
      </c>
    </row>
    <row r="3302" spans="2:17" x14ac:dyDescent="0.25">
      <c r="B3302" s="8">
        <v>5</v>
      </c>
      <c r="C3302" s="9">
        <v>17</v>
      </c>
      <c r="D3302" s="134">
        <f>'PVWatts Hourly Results (1)'!C3313</f>
        <v>0</v>
      </c>
      <c r="E3302" s="127">
        <f>DATE(YEAR(Inputs!$D$5),Summary!B3302,Summary!C3302)+TIME(D3302,0,0)</f>
        <v>138</v>
      </c>
      <c r="F3302" s="4">
        <f t="shared" si="361"/>
        <v>0</v>
      </c>
      <c r="G3302" s="4">
        <f t="shared" si="359"/>
        <v>5</v>
      </c>
      <c r="H3302" s="4">
        <f t="shared" si="362"/>
        <v>1</v>
      </c>
      <c r="I3302" s="4">
        <f t="shared" si="363"/>
        <v>0</v>
      </c>
      <c r="J3302" s="4">
        <f t="shared" si="364"/>
        <v>0</v>
      </c>
      <c r="K3302" s="4">
        <f t="shared" si="360"/>
        <v>0</v>
      </c>
      <c r="L3302" s="5">
        <f t="shared" si="365"/>
        <v>0</v>
      </c>
      <c r="M3302" s="137">
        <f>'PVWatts Hourly Results (1)'!L3313/1000</f>
        <v>0</v>
      </c>
      <c r="N3302" s="3">
        <f>'PVWatts Hourly Results (2)'!L3313/1000</f>
        <v>0</v>
      </c>
      <c r="O3302" s="3">
        <f>'PVWatts Hourly Results (3)'!L3313/1000</f>
        <v>0</v>
      </c>
      <c r="P3302" s="3">
        <f>'PVWatts Hourly Results (4)'!L3313/1000</f>
        <v>0</v>
      </c>
      <c r="Q3302" s="130">
        <f>'PVWatts Hourly Results (5)'!L3313/1000</f>
        <v>0</v>
      </c>
    </row>
    <row r="3303" spans="2:17" x14ac:dyDescent="0.25">
      <c r="B3303" s="8">
        <v>5</v>
      </c>
      <c r="C3303" s="9">
        <v>17</v>
      </c>
      <c r="D3303" s="134">
        <f>'PVWatts Hourly Results (1)'!C3314</f>
        <v>0</v>
      </c>
      <c r="E3303" s="127">
        <f>DATE(YEAR(Inputs!$D$5),Summary!B3303,Summary!C3303)+TIME(D3303,0,0)</f>
        <v>138</v>
      </c>
      <c r="F3303" s="4">
        <f t="shared" si="361"/>
        <v>0</v>
      </c>
      <c r="G3303" s="4">
        <f t="shared" si="359"/>
        <v>5</v>
      </c>
      <c r="H3303" s="4">
        <f t="shared" si="362"/>
        <v>1</v>
      </c>
      <c r="I3303" s="4">
        <f t="shared" si="363"/>
        <v>0</v>
      </c>
      <c r="J3303" s="4">
        <f t="shared" si="364"/>
        <v>0</v>
      </c>
      <c r="K3303" s="4">
        <f t="shared" si="360"/>
        <v>0</v>
      </c>
      <c r="L3303" s="5">
        <f t="shared" si="365"/>
        <v>0</v>
      </c>
      <c r="M3303" s="137">
        <f>'PVWatts Hourly Results (1)'!L3314/1000</f>
        <v>0</v>
      </c>
      <c r="N3303" s="3">
        <f>'PVWatts Hourly Results (2)'!L3314/1000</f>
        <v>0</v>
      </c>
      <c r="O3303" s="3">
        <f>'PVWatts Hourly Results (3)'!L3314/1000</f>
        <v>0</v>
      </c>
      <c r="P3303" s="3">
        <f>'PVWatts Hourly Results (4)'!L3314/1000</f>
        <v>0</v>
      </c>
      <c r="Q3303" s="130">
        <f>'PVWatts Hourly Results (5)'!L3314/1000</f>
        <v>0</v>
      </c>
    </row>
    <row r="3304" spans="2:17" x14ac:dyDescent="0.25">
      <c r="B3304" s="8">
        <v>5</v>
      </c>
      <c r="C3304" s="9">
        <v>17</v>
      </c>
      <c r="D3304" s="134">
        <f>'PVWatts Hourly Results (1)'!C3315</f>
        <v>0</v>
      </c>
      <c r="E3304" s="127">
        <f>DATE(YEAR(Inputs!$D$5),Summary!B3304,Summary!C3304)+TIME(D3304,0,0)</f>
        <v>138</v>
      </c>
      <c r="F3304" s="4">
        <f t="shared" si="361"/>
        <v>0</v>
      </c>
      <c r="G3304" s="4">
        <f t="shared" si="359"/>
        <v>5</v>
      </c>
      <c r="H3304" s="4">
        <f t="shared" si="362"/>
        <v>1</v>
      </c>
      <c r="I3304" s="4">
        <f t="shared" si="363"/>
        <v>0</v>
      </c>
      <c r="J3304" s="4">
        <f t="shared" si="364"/>
        <v>0</v>
      </c>
      <c r="K3304" s="4">
        <f t="shared" si="360"/>
        <v>0</v>
      </c>
      <c r="L3304" s="5">
        <f t="shared" si="365"/>
        <v>0</v>
      </c>
      <c r="M3304" s="137">
        <f>'PVWatts Hourly Results (1)'!L3315/1000</f>
        <v>0</v>
      </c>
      <c r="N3304" s="3">
        <f>'PVWatts Hourly Results (2)'!L3315/1000</f>
        <v>0</v>
      </c>
      <c r="O3304" s="3">
        <f>'PVWatts Hourly Results (3)'!L3315/1000</f>
        <v>0</v>
      </c>
      <c r="P3304" s="3">
        <f>'PVWatts Hourly Results (4)'!L3315/1000</f>
        <v>0</v>
      </c>
      <c r="Q3304" s="130">
        <f>'PVWatts Hourly Results (5)'!L3315/1000</f>
        <v>0</v>
      </c>
    </row>
    <row r="3305" spans="2:17" x14ac:dyDescent="0.25">
      <c r="B3305" s="8">
        <v>5</v>
      </c>
      <c r="C3305" s="9">
        <v>17</v>
      </c>
      <c r="D3305" s="134">
        <f>'PVWatts Hourly Results (1)'!C3316</f>
        <v>0</v>
      </c>
      <c r="E3305" s="127">
        <f>DATE(YEAR(Inputs!$D$5),Summary!B3305,Summary!C3305)+TIME(D3305,0,0)</f>
        <v>138</v>
      </c>
      <c r="F3305" s="4">
        <f t="shared" si="361"/>
        <v>0</v>
      </c>
      <c r="G3305" s="4">
        <f t="shared" si="359"/>
        <v>5</v>
      </c>
      <c r="H3305" s="4">
        <f t="shared" si="362"/>
        <v>1</v>
      </c>
      <c r="I3305" s="4">
        <f t="shared" si="363"/>
        <v>0</v>
      </c>
      <c r="J3305" s="4">
        <f t="shared" si="364"/>
        <v>0</v>
      </c>
      <c r="K3305" s="4">
        <f t="shared" si="360"/>
        <v>0</v>
      </c>
      <c r="L3305" s="5">
        <f t="shared" si="365"/>
        <v>0</v>
      </c>
      <c r="M3305" s="137">
        <f>'PVWatts Hourly Results (1)'!L3316/1000</f>
        <v>0</v>
      </c>
      <c r="N3305" s="3">
        <f>'PVWatts Hourly Results (2)'!L3316/1000</f>
        <v>0</v>
      </c>
      <c r="O3305" s="3">
        <f>'PVWatts Hourly Results (3)'!L3316/1000</f>
        <v>0</v>
      </c>
      <c r="P3305" s="3">
        <f>'PVWatts Hourly Results (4)'!L3316/1000</f>
        <v>0</v>
      </c>
      <c r="Q3305" s="130">
        <f>'PVWatts Hourly Results (5)'!L3316/1000</f>
        <v>0</v>
      </c>
    </row>
    <row r="3306" spans="2:17" x14ac:dyDescent="0.25">
      <c r="B3306" s="8">
        <v>5</v>
      </c>
      <c r="C3306" s="9">
        <v>17</v>
      </c>
      <c r="D3306" s="134">
        <f>'PVWatts Hourly Results (1)'!C3317</f>
        <v>0</v>
      </c>
      <c r="E3306" s="127">
        <f>DATE(YEAR(Inputs!$D$5),Summary!B3306,Summary!C3306)+TIME(D3306,0,0)</f>
        <v>138</v>
      </c>
      <c r="F3306" s="4">
        <f t="shared" si="361"/>
        <v>0</v>
      </c>
      <c r="G3306" s="4">
        <f t="shared" si="359"/>
        <v>5</v>
      </c>
      <c r="H3306" s="4">
        <f t="shared" si="362"/>
        <v>1</v>
      </c>
      <c r="I3306" s="4">
        <f t="shared" si="363"/>
        <v>0</v>
      </c>
      <c r="J3306" s="4">
        <f t="shared" si="364"/>
        <v>0</v>
      </c>
      <c r="K3306" s="4">
        <f t="shared" si="360"/>
        <v>0</v>
      </c>
      <c r="L3306" s="5">
        <f t="shared" si="365"/>
        <v>0</v>
      </c>
      <c r="M3306" s="137">
        <f>'PVWatts Hourly Results (1)'!L3317/1000</f>
        <v>0</v>
      </c>
      <c r="N3306" s="3">
        <f>'PVWatts Hourly Results (2)'!L3317/1000</f>
        <v>0</v>
      </c>
      <c r="O3306" s="3">
        <f>'PVWatts Hourly Results (3)'!L3317/1000</f>
        <v>0</v>
      </c>
      <c r="P3306" s="3">
        <f>'PVWatts Hourly Results (4)'!L3317/1000</f>
        <v>0</v>
      </c>
      <c r="Q3306" s="130">
        <f>'PVWatts Hourly Results (5)'!L3317/1000</f>
        <v>0</v>
      </c>
    </row>
    <row r="3307" spans="2:17" x14ac:dyDescent="0.25">
      <c r="B3307" s="8">
        <v>5</v>
      </c>
      <c r="C3307" s="9">
        <v>17</v>
      </c>
      <c r="D3307" s="134">
        <f>'PVWatts Hourly Results (1)'!C3318</f>
        <v>0</v>
      </c>
      <c r="E3307" s="127">
        <f>DATE(YEAR(Inputs!$D$5),Summary!B3307,Summary!C3307)+TIME(D3307,0,0)</f>
        <v>138</v>
      </c>
      <c r="F3307" s="4">
        <f t="shared" si="361"/>
        <v>0</v>
      </c>
      <c r="G3307" s="4">
        <f t="shared" si="359"/>
        <v>5</v>
      </c>
      <c r="H3307" s="4">
        <f t="shared" si="362"/>
        <v>1</v>
      </c>
      <c r="I3307" s="4">
        <f t="shared" si="363"/>
        <v>0</v>
      </c>
      <c r="J3307" s="4">
        <f t="shared" si="364"/>
        <v>0</v>
      </c>
      <c r="K3307" s="4">
        <f t="shared" si="360"/>
        <v>0</v>
      </c>
      <c r="L3307" s="5">
        <f t="shared" si="365"/>
        <v>0</v>
      </c>
      <c r="M3307" s="137">
        <f>'PVWatts Hourly Results (1)'!L3318/1000</f>
        <v>0</v>
      </c>
      <c r="N3307" s="3">
        <f>'PVWatts Hourly Results (2)'!L3318/1000</f>
        <v>0</v>
      </c>
      <c r="O3307" s="3">
        <f>'PVWatts Hourly Results (3)'!L3318/1000</f>
        <v>0</v>
      </c>
      <c r="P3307" s="3">
        <f>'PVWatts Hourly Results (4)'!L3318/1000</f>
        <v>0</v>
      </c>
      <c r="Q3307" s="130">
        <f>'PVWatts Hourly Results (5)'!L3318/1000</f>
        <v>0</v>
      </c>
    </row>
    <row r="3308" spans="2:17" x14ac:dyDescent="0.25">
      <c r="B3308" s="8">
        <v>5</v>
      </c>
      <c r="C3308" s="9">
        <v>17</v>
      </c>
      <c r="D3308" s="134">
        <f>'PVWatts Hourly Results (1)'!C3319</f>
        <v>0</v>
      </c>
      <c r="E3308" s="127">
        <f>DATE(YEAR(Inputs!$D$5),Summary!B3308,Summary!C3308)+TIME(D3308,0,0)</f>
        <v>138</v>
      </c>
      <c r="F3308" s="4">
        <f t="shared" si="361"/>
        <v>0</v>
      </c>
      <c r="G3308" s="4">
        <f t="shared" si="359"/>
        <v>5</v>
      </c>
      <c r="H3308" s="4">
        <f t="shared" si="362"/>
        <v>1</v>
      </c>
      <c r="I3308" s="4">
        <f t="shared" si="363"/>
        <v>0</v>
      </c>
      <c r="J3308" s="4">
        <f t="shared" si="364"/>
        <v>0</v>
      </c>
      <c r="K3308" s="4">
        <f t="shared" si="360"/>
        <v>0</v>
      </c>
      <c r="L3308" s="5">
        <f t="shared" si="365"/>
        <v>0</v>
      </c>
      <c r="M3308" s="137">
        <f>'PVWatts Hourly Results (1)'!L3319/1000</f>
        <v>0</v>
      </c>
      <c r="N3308" s="3">
        <f>'PVWatts Hourly Results (2)'!L3319/1000</f>
        <v>0</v>
      </c>
      <c r="O3308" s="3">
        <f>'PVWatts Hourly Results (3)'!L3319/1000</f>
        <v>0</v>
      </c>
      <c r="P3308" s="3">
        <f>'PVWatts Hourly Results (4)'!L3319/1000</f>
        <v>0</v>
      </c>
      <c r="Q3308" s="130">
        <f>'PVWatts Hourly Results (5)'!L3319/1000</f>
        <v>0</v>
      </c>
    </row>
    <row r="3309" spans="2:17" x14ac:dyDescent="0.25">
      <c r="B3309" s="8">
        <v>5</v>
      </c>
      <c r="C3309" s="9">
        <v>17</v>
      </c>
      <c r="D3309" s="134">
        <f>'PVWatts Hourly Results (1)'!C3320</f>
        <v>0</v>
      </c>
      <c r="E3309" s="127">
        <f>DATE(YEAR(Inputs!$D$5),Summary!B3309,Summary!C3309)+TIME(D3309,0,0)</f>
        <v>138</v>
      </c>
      <c r="F3309" s="4">
        <f t="shared" si="361"/>
        <v>0</v>
      </c>
      <c r="G3309" s="4">
        <f t="shared" si="359"/>
        <v>5</v>
      </c>
      <c r="H3309" s="4">
        <f t="shared" si="362"/>
        <v>1</v>
      </c>
      <c r="I3309" s="4">
        <f t="shared" si="363"/>
        <v>0</v>
      </c>
      <c r="J3309" s="4">
        <f t="shared" si="364"/>
        <v>0</v>
      </c>
      <c r="K3309" s="4">
        <f t="shared" si="360"/>
        <v>0</v>
      </c>
      <c r="L3309" s="5">
        <f t="shared" si="365"/>
        <v>0</v>
      </c>
      <c r="M3309" s="137">
        <f>'PVWatts Hourly Results (1)'!L3320/1000</f>
        <v>0</v>
      </c>
      <c r="N3309" s="3">
        <f>'PVWatts Hourly Results (2)'!L3320/1000</f>
        <v>0</v>
      </c>
      <c r="O3309" s="3">
        <f>'PVWatts Hourly Results (3)'!L3320/1000</f>
        <v>0</v>
      </c>
      <c r="P3309" s="3">
        <f>'PVWatts Hourly Results (4)'!L3320/1000</f>
        <v>0</v>
      </c>
      <c r="Q3309" s="130">
        <f>'PVWatts Hourly Results (5)'!L3320/1000</f>
        <v>0</v>
      </c>
    </row>
    <row r="3310" spans="2:17" x14ac:dyDescent="0.25">
      <c r="B3310" s="8">
        <v>5</v>
      </c>
      <c r="C3310" s="9">
        <v>18</v>
      </c>
      <c r="D3310" s="134">
        <f>'PVWatts Hourly Results (1)'!C3321</f>
        <v>0</v>
      </c>
      <c r="E3310" s="127">
        <f>DATE(YEAR(Inputs!$D$5),Summary!B3310,Summary!C3310)+TIME(D3310,0,0)</f>
        <v>139</v>
      </c>
      <c r="F3310" s="4">
        <f t="shared" si="361"/>
        <v>0</v>
      </c>
      <c r="G3310" s="4">
        <f t="shared" si="359"/>
        <v>6</v>
      </c>
      <c r="H3310" s="4">
        <f t="shared" si="362"/>
        <v>1</v>
      </c>
      <c r="I3310" s="4">
        <f t="shared" si="363"/>
        <v>0</v>
      </c>
      <c r="J3310" s="4">
        <f t="shared" si="364"/>
        <v>0</v>
      </c>
      <c r="K3310" s="4">
        <f t="shared" si="360"/>
        <v>0</v>
      </c>
      <c r="L3310" s="5">
        <f t="shared" si="365"/>
        <v>0</v>
      </c>
      <c r="M3310" s="137">
        <f>'PVWatts Hourly Results (1)'!L3321/1000</f>
        <v>0</v>
      </c>
      <c r="N3310" s="3">
        <f>'PVWatts Hourly Results (2)'!L3321/1000</f>
        <v>0</v>
      </c>
      <c r="O3310" s="3">
        <f>'PVWatts Hourly Results (3)'!L3321/1000</f>
        <v>0</v>
      </c>
      <c r="P3310" s="3">
        <f>'PVWatts Hourly Results (4)'!L3321/1000</f>
        <v>0</v>
      </c>
      <c r="Q3310" s="130">
        <f>'PVWatts Hourly Results (5)'!L3321/1000</f>
        <v>0</v>
      </c>
    </row>
    <row r="3311" spans="2:17" x14ac:dyDescent="0.25">
      <c r="B3311" s="8">
        <v>5</v>
      </c>
      <c r="C3311" s="9">
        <v>18</v>
      </c>
      <c r="D3311" s="134">
        <f>'PVWatts Hourly Results (1)'!C3322</f>
        <v>0</v>
      </c>
      <c r="E3311" s="127">
        <f>DATE(YEAR(Inputs!$D$5),Summary!B3311,Summary!C3311)+TIME(D3311,0,0)</f>
        <v>139</v>
      </c>
      <c r="F3311" s="4">
        <f t="shared" si="361"/>
        <v>0</v>
      </c>
      <c r="G3311" s="4">
        <f t="shared" si="359"/>
        <v>6</v>
      </c>
      <c r="H3311" s="4">
        <f t="shared" si="362"/>
        <v>1</v>
      </c>
      <c r="I3311" s="4">
        <f t="shared" si="363"/>
        <v>0</v>
      </c>
      <c r="J3311" s="4">
        <f t="shared" si="364"/>
        <v>0</v>
      </c>
      <c r="K3311" s="4">
        <f t="shared" si="360"/>
        <v>0</v>
      </c>
      <c r="L3311" s="5">
        <f t="shared" si="365"/>
        <v>0</v>
      </c>
      <c r="M3311" s="137">
        <f>'PVWatts Hourly Results (1)'!L3322/1000</f>
        <v>0</v>
      </c>
      <c r="N3311" s="3">
        <f>'PVWatts Hourly Results (2)'!L3322/1000</f>
        <v>0</v>
      </c>
      <c r="O3311" s="3">
        <f>'PVWatts Hourly Results (3)'!L3322/1000</f>
        <v>0</v>
      </c>
      <c r="P3311" s="3">
        <f>'PVWatts Hourly Results (4)'!L3322/1000</f>
        <v>0</v>
      </c>
      <c r="Q3311" s="130">
        <f>'PVWatts Hourly Results (5)'!L3322/1000</f>
        <v>0</v>
      </c>
    </row>
    <row r="3312" spans="2:17" x14ac:dyDescent="0.25">
      <c r="B3312" s="8">
        <v>5</v>
      </c>
      <c r="C3312" s="9">
        <v>18</v>
      </c>
      <c r="D3312" s="134">
        <f>'PVWatts Hourly Results (1)'!C3323</f>
        <v>0</v>
      </c>
      <c r="E3312" s="127">
        <f>DATE(YEAR(Inputs!$D$5),Summary!B3312,Summary!C3312)+TIME(D3312,0,0)</f>
        <v>139</v>
      </c>
      <c r="F3312" s="4">
        <f t="shared" si="361"/>
        <v>0</v>
      </c>
      <c r="G3312" s="4">
        <f t="shared" si="359"/>
        <v>6</v>
      </c>
      <c r="H3312" s="4">
        <f t="shared" si="362"/>
        <v>1</v>
      </c>
      <c r="I3312" s="4">
        <f t="shared" si="363"/>
        <v>0</v>
      </c>
      <c r="J3312" s="4">
        <f t="shared" si="364"/>
        <v>0</v>
      </c>
      <c r="K3312" s="4">
        <f t="shared" si="360"/>
        <v>0</v>
      </c>
      <c r="L3312" s="5">
        <f t="shared" si="365"/>
        <v>0</v>
      </c>
      <c r="M3312" s="137">
        <f>'PVWatts Hourly Results (1)'!L3323/1000</f>
        <v>0</v>
      </c>
      <c r="N3312" s="3">
        <f>'PVWatts Hourly Results (2)'!L3323/1000</f>
        <v>0</v>
      </c>
      <c r="O3312" s="3">
        <f>'PVWatts Hourly Results (3)'!L3323/1000</f>
        <v>0</v>
      </c>
      <c r="P3312" s="3">
        <f>'PVWatts Hourly Results (4)'!L3323/1000</f>
        <v>0</v>
      </c>
      <c r="Q3312" s="130">
        <f>'PVWatts Hourly Results (5)'!L3323/1000</f>
        <v>0</v>
      </c>
    </row>
    <row r="3313" spans="2:17" x14ac:dyDescent="0.25">
      <c r="B3313" s="8">
        <v>5</v>
      </c>
      <c r="C3313" s="9">
        <v>18</v>
      </c>
      <c r="D3313" s="134">
        <f>'PVWatts Hourly Results (1)'!C3324</f>
        <v>0</v>
      </c>
      <c r="E3313" s="127">
        <f>DATE(YEAR(Inputs!$D$5),Summary!B3313,Summary!C3313)+TIME(D3313,0,0)</f>
        <v>139</v>
      </c>
      <c r="F3313" s="4">
        <f t="shared" si="361"/>
        <v>0</v>
      </c>
      <c r="G3313" s="4">
        <f t="shared" si="359"/>
        <v>6</v>
      </c>
      <c r="H3313" s="4">
        <f t="shared" si="362"/>
        <v>1</v>
      </c>
      <c r="I3313" s="4">
        <f t="shared" si="363"/>
        <v>0</v>
      </c>
      <c r="J3313" s="4">
        <f t="shared" si="364"/>
        <v>0</v>
      </c>
      <c r="K3313" s="4">
        <f t="shared" si="360"/>
        <v>0</v>
      </c>
      <c r="L3313" s="5">
        <f t="shared" si="365"/>
        <v>0</v>
      </c>
      <c r="M3313" s="137">
        <f>'PVWatts Hourly Results (1)'!L3324/1000</f>
        <v>0</v>
      </c>
      <c r="N3313" s="3">
        <f>'PVWatts Hourly Results (2)'!L3324/1000</f>
        <v>0</v>
      </c>
      <c r="O3313" s="3">
        <f>'PVWatts Hourly Results (3)'!L3324/1000</f>
        <v>0</v>
      </c>
      <c r="P3313" s="3">
        <f>'PVWatts Hourly Results (4)'!L3324/1000</f>
        <v>0</v>
      </c>
      <c r="Q3313" s="130">
        <f>'PVWatts Hourly Results (5)'!L3324/1000</f>
        <v>0</v>
      </c>
    </row>
    <row r="3314" spans="2:17" x14ac:dyDescent="0.25">
      <c r="B3314" s="8">
        <v>5</v>
      </c>
      <c r="C3314" s="9">
        <v>18</v>
      </c>
      <c r="D3314" s="134">
        <f>'PVWatts Hourly Results (1)'!C3325</f>
        <v>0</v>
      </c>
      <c r="E3314" s="127">
        <f>DATE(YEAR(Inputs!$D$5),Summary!B3314,Summary!C3314)+TIME(D3314,0,0)</f>
        <v>139</v>
      </c>
      <c r="F3314" s="4">
        <f t="shared" si="361"/>
        <v>0</v>
      </c>
      <c r="G3314" s="4">
        <f t="shared" si="359"/>
        <v>6</v>
      </c>
      <c r="H3314" s="4">
        <f t="shared" si="362"/>
        <v>1</v>
      </c>
      <c r="I3314" s="4">
        <f t="shared" si="363"/>
        <v>0</v>
      </c>
      <c r="J3314" s="4">
        <f t="shared" si="364"/>
        <v>0</v>
      </c>
      <c r="K3314" s="4">
        <f t="shared" si="360"/>
        <v>0</v>
      </c>
      <c r="L3314" s="5">
        <f t="shared" si="365"/>
        <v>0</v>
      </c>
      <c r="M3314" s="137">
        <f>'PVWatts Hourly Results (1)'!L3325/1000</f>
        <v>0</v>
      </c>
      <c r="N3314" s="3">
        <f>'PVWatts Hourly Results (2)'!L3325/1000</f>
        <v>0</v>
      </c>
      <c r="O3314" s="3">
        <f>'PVWatts Hourly Results (3)'!L3325/1000</f>
        <v>0</v>
      </c>
      <c r="P3314" s="3">
        <f>'PVWatts Hourly Results (4)'!L3325/1000</f>
        <v>0</v>
      </c>
      <c r="Q3314" s="130">
        <f>'PVWatts Hourly Results (5)'!L3325/1000</f>
        <v>0</v>
      </c>
    </row>
    <row r="3315" spans="2:17" x14ac:dyDescent="0.25">
      <c r="B3315" s="8">
        <v>5</v>
      </c>
      <c r="C3315" s="9">
        <v>18</v>
      </c>
      <c r="D3315" s="134">
        <f>'PVWatts Hourly Results (1)'!C3326</f>
        <v>0</v>
      </c>
      <c r="E3315" s="127">
        <f>DATE(YEAR(Inputs!$D$5),Summary!B3315,Summary!C3315)+TIME(D3315,0,0)</f>
        <v>139</v>
      </c>
      <c r="F3315" s="4">
        <f t="shared" si="361"/>
        <v>0</v>
      </c>
      <c r="G3315" s="4">
        <f t="shared" si="359"/>
        <v>6</v>
      </c>
      <c r="H3315" s="4">
        <f t="shared" si="362"/>
        <v>1</v>
      </c>
      <c r="I3315" s="4">
        <f t="shared" si="363"/>
        <v>0</v>
      </c>
      <c r="J3315" s="4">
        <f t="shared" si="364"/>
        <v>0</v>
      </c>
      <c r="K3315" s="4">
        <f t="shared" si="360"/>
        <v>0</v>
      </c>
      <c r="L3315" s="5">
        <f t="shared" si="365"/>
        <v>0</v>
      </c>
      <c r="M3315" s="137">
        <f>'PVWatts Hourly Results (1)'!L3326/1000</f>
        <v>0</v>
      </c>
      <c r="N3315" s="3">
        <f>'PVWatts Hourly Results (2)'!L3326/1000</f>
        <v>0</v>
      </c>
      <c r="O3315" s="3">
        <f>'PVWatts Hourly Results (3)'!L3326/1000</f>
        <v>0</v>
      </c>
      <c r="P3315" s="3">
        <f>'PVWatts Hourly Results (4)'!L3326/1000</f>
        <v>0</v>
      </c>
      <c r="Q3315" s="130">
        <f>'PVWatts Hourly Results (5)'!L3326/1000</f>
        <v>0</v>
      </c>
    </row>
    <row r="3316" spans="2:17" x14ac:dyDescent="0.25">
      <c r="B3316" s="8">
        <v>5</v>
      </c>
      <c r="C3316" s="9">
        <v>18</v>
      </c>
      <c r="D3316" s="134">
        <f>'PVWatts Hourly Results (1)'!C3327</f>
        <v>0</v>
      </c>
      <c r="E3316" s="127">
        <f>DATE(YEAR(Inputs!$D$5),Summary!B3316,Summary!C3316)+TIME(D3316,0,0)</f>
        <v>139</v>
      </c>
      <c r="F3316" s="4">
        <f t="shared" si="361"/>
        <v>0</v>
      </c>
      <c r="G3316" s="4">
        <f t="shared" si="359"/>
        <v>6</v>
      </c>
      <c r="H3316" s="4">
        <f t="shared" si="362"/>
        <v>1</v>
      </c>
      <c r="I3316" s="4">
        <f t="shared" si="363"/>
        <v>0</v>
      </c>
      <c r="J3316" s="4">
        <f t="shared" si="364"/>
        <v>0</v>
      </c>
      <c r="K3316" s="4">
        <f t="shared" si="360"/>
        <v>0</v>
      </c>
      <c r="L3316" s="5">
        <f t="shared" si="365"/>
        <v>0</v>
      </c>
      <c r="M3316" s="137">
        <f>'PVWatts Hourly Results (1)'!L3327/1000</f>
        <v>0</v>
      </c>
      <c r="N3316" s="3">
        <f>'PVWatts Hourly Results (2)'!L3327/1000</f>
        <v>0</v>
      </c>
      <c r="O3316" s="3">
        <f>'PVWatts Hourly Results (3)'!L3327/1000</f>
        <v>0</v>
      </c>
      <c r="P3316" s="3">
        <f>'PVWatts Hourly Results (4)'!L3327/1000</f>
        <v>0</v>
      </c>
      <c r="Q3316" s="130">
        <f>'PVWatts Hourly Results (5)'!L3327/1000</f>
        <v>0</v>
      </c>
    </row>
    <row r="3317" spans="2:17" x14ac:dyDescent="0.25">
      <c r="B3317" s="8">
        <v>5</v>
      </c>
      <c r="C3317" s="9">
        <v>18</v>
      </c>
      <c r="D3317" s="134">
        <f>'PVWatts Hourly Results (1)'!C3328</f>
        <v>0</v>
      </c>
      <c r="E3317" s="127">
        <f>DATE(YEAR(Inputs!$D$5),Summary!B3317,Summary!C3317)+TIME(D3317,0,0)</f>
        <v>139</v>
      </c>
      <c r="F3317" s="4">
        <f t="shared" si="361"/>
        <v>0</v>
      </c>
      <c r="G3317" s="4">
        <f t="shared" si="359"/>
        <v>6</v>
      </c>
      <c r="H3317" s="4">
        <f t="shared" si="362"/>
        <v>1</v>
      </c>
      <c r="I3317" s="4">
        <f t="shared" si="363"/>
        <v>0</v>
      </c>
      <c r="J3317" s="4">
        <f t="shared" si="364"/>
        <v>0</v>
      </c>
      <c r="K3317" s="4">
        <f t="shared" si="360"/>
        <v>0</v>
      </c>
      <c r="L3317" s="5">
        <f t="shared" si="365"/>
        <v>0</v>
      </c>
      <c r="M3317" s="137">
        <f>'PVWatts Hourly Results (1)'!L3328/1000</f>
        <v>0</v>
      </c>
      <c r="N3317" s="3">
        <f>'PVWatts Hourly Results (2)'!L3328/1000</f>
        <v>0</v>
      </c>
      <c r="O3317" s="3">
        <f>'PVWatts Hourly Results (3)'!L3328/1000</f>
        <v>0</v>
      </c>
      <c r="P3317" s="3">
        <f>'PVWatts Hourly Results (4)'!L3328/1000</f>
        <v>0</v>
      </c>
      <c r="Q3317" s="130">
        <f>'PVWatts Hourly Results (5)'!L3328/1000</f>
        <v>0</v>
      </c>
    </row>
    <row r="3318" spans="2:17" x14ac:dyDescent="0.25">
      <c r="B3318" s="8">
        <v>5</v>
      </c>
      <c r="C3318" s="9">
        <v>18</v>
      </c>
      <c r="D3318" s="134">
        <f>'PVWatts Hourly Results (1)'!C3329</f>
        <v>0</v>
      </c>
      <c r="E3318" s="127">
        <f>DATE(YEAR(Inputs!$D$5),Summary!B3318,Summary!C3318)+TIME(D3318,0,0)</f>
        <v>139</v>
      </c>
      <c r="F3318" s="4">
        <f t="shared" si="361"/>
        <v>0</v>
      </c>
      <c r="G3318" s="4">
        <f t="shared" si="359"/>
        <v>6</v>
      </c>
      <c r="H3318" s="4">
        <f t="shared" si="362"/>
        <v>1</v>
      </c>
      <c r="I3318" s="4">
        <f t="shared" si="363"/>
        <v>0</v>
      </c>
      <c r="J3318" s="4">
        <f t="shared" si="364"/>
        <v>0</v>
      </c>
      <c r="K3318" s="4">
        <f t="shared" si="360"/>
        <v>0</v>
      </c>
      <c r="L3318" s="5">
        <f t="shared" si="365"/>
        <v>0</v>
      </c>
      <c r="M3318" s="137">
        <f>'PVWatts Hourly Results (1)'!L3329/1000</f>
        <v>0</v>
      </c>
      <c r="N3318" s="3">
        <f>'PVWatts Hourly Results (2)'!L3329/1000</f>
        <v>0</v>
      </c>
      <c r="O3318" s="3">
        <f>'PVWatts Hourly Results (3)'!L3329/1000</f>
        <v>0</v>
      </c>
      <c r="P3318" s="3">
        <f>'PVWatts Hourly Results (4)'!L3329/1000</f>
        <v>0</v>
      </c>
      <c r="Q3318" s="130">
        <f>'PVWatts Hourly Results (5)'!L3329/1000</f>
        <v>0</v>
      </c>
    </row>
    <row r="3319" spans="2:17" x14ac:dyDescent="0.25">
      <c r="B3319" s="8">
        <v>5</v>
      </c>
      <c r="C3319" s="9">
        <v>18</v>
      </c>
      <c r="D3319" s="134">
        <f>'PVWatts Hourly Results (1)'!C3330</f>
        <v>0</v>
      </c>
      <c r="E3319" s="127">
        <f>DATE(YEAR(Inputs!$D$5),Summary!B3319,Summary!C3319)+TIME(D3319,0,0)</f>
        <v>139</v>
      </c>
      <c r="F3319" s="4">
        <f t="shared" si="361"/>
        <v>0</v>
      </c>
      <c r="G3319" s="4">
        <f t="shared" si="359"/>
        <v>6</v>
      </c>
      <c r="H3319" s="4">
        <f t="shared" si="362"/>
        <v>1</v>
      </c>
      <c r="I3319" s="4">
        <f t="shared" si="363"/>
        <v>0</v>
      </c>
      <c r="J3319" s="4">
        <f t="shared" si="364"/>
        <v>0</v>
      </c>
      <c r="K3319" s="4">
        <f t="shared" si="360"/>
        <v>0</v>
      </c>
      <c r="L3319" s="5">
        <f t="shared" si="365"/>
        <v>0</v>
      </c>
      <c r="M3319" s="137">
        <f>'PVWatts Hourly Results (1)'!L3330/1000</f>
        <v>0</v>
      </c>
      <c r="N3319" s="3">
        <f>'PVWatts Hourly Results (2)'!L3330/1000</f>
        <v>0</v>
      </c>
      <c r="O3319" s="3">
        <f>'PVWatts Hourly Results (3)'!L3330/1000</f>
        <v>0</v>
      </c>
      <c r="P3319" s="3">
        <f>'PVWatts Hourly Results (4)'!L3330/1000</f>
        <v>0</v>
      </c>
      <c r="Q3319" s="130">
        <f>'PVWatts Hourly Results (5)'!L3330/1000</f>
        <v>0</v>
      </c>
    </row>
    <row r="3320" spans="2:17" x14ac:dyDescent="0.25">
      <c r="B3320" s="8">
        <v>5</v>
      </c>
      <c r="C3320" s="9">
        <v>18</v>
      </c>
      <c r="D3320" s="134">
        <f>'PVWatts Hourly Results (1)'!C3331</f>
        <v>0</v>
      </c>
      <c r="E3320" s="127">
        <f>DATE(YEAR(Inputs!$D$5),Summary!B3320,Summary!C3320)+TIME(D3320,0,0)</f>
        <v>139</v>
      </c>
      <c r="F3320" s="4">
        <f t="shared" si="361"/>
        <v>0</v>
      </c>
      <c r="G3320" s="4">
        <f t="shared" si="359"/>
        <v>6</v>
      </c>
      <c r="H3320" s="4">
        <f t="shared" si="362"/>
        <v>1</v>
      </c>
      <c r="I3320" s="4">
        <f t="shared" si="363"/>
        <v>0</v>
      </c>
      <c r="J3320" s="4">
        <f t="shared" si="364"/>
        <v>0</v>
      </c>
      <c r="K3320" s="4">
        <f t="shared" si="360"/>
        <v>0</v>
      </c>
      <c r="L3320" s="5">
        <f t="shared" si="365"/>
        <v>0</v>
      </c>
      <c r="M3320" s="137">
        <f>'PVWatts Hourly Results (1)'!L3331/1000</f>
        <v>0</v>
      </c>
      <c r="N3320" s="3">
        <f>'PVWatts Hourly Results (2)'!L3331/1000</f>
        <v>0</v>
      </c>
      <c r="O3320" s="3">
        <f>'PVWatts Hourly Results (3)'!L3331/1000</f>
        <v>0</v>
      </c>
      <c r="P3320" s="3">
        <f>'PVWatts Hourly Results (4)'!L3331/1000</f>
        <v>0</v>
      </c>
      <c r="Q3320" s="130">
        <f>'PVWatts Hourly Results (5)'!L3331/1000</f>
        <v>0</v>
      </c>
    </row>
    <row r="3321" spans="2:17" x14ac:dyDescent="0.25">
      <c r="B3321" s="8">
        <v>5</v>
      </c>
      <c r="C3321" s="9">
        <v>18</v>
      </c>
      <c r="D3321" s="134">
        <f>'PVWatts Hourly Results (1)'!C3332</f>
        <v>0</v>
      </c>
      <c r="E3321" s="127">
        <f>DATE(YEAR(Inputs!$D$5),Summary!B3321,Summary!C3321)+TIME(D3321,0,0)</f>
        <v>139</v>
      </c>
      <c r="F3321" s="4">
        <f t="shared" si="361"/>
        <v>0</v>
      </c>
      <c r="G3321" s="4">
        <f t="shared" si="359"/>
        <v>6</v>
      </c>
      <c r="H3321" s="4">
        <f t="shared" si="362"/>
        <v>1</v>
      </c>
      <c r="I3321" s="4">
        <f t="shared" si="363"/>
        <v>0</v>
      </c>
      <c r="J3321" s="4">
        <f t="shared" si="364"/>
        <v>0</v>
      </c>
      <c r="K3321" s="4">
        <f t="shared" si="360"/>
        <v>0</v>
      </c>
      <c r="L3321" s="5">
        <f t="shared" si="365"/>
        <v>0</v>
      </c>
      <c r="M3321" s="137">
        <f>'PVWatts Hourly Results (1)'!L3332/1000</f>
        <v>0</v>
      </c>
      <c r="N3321" s="3">
        <f>'PVWatts Hourly Results (2)'!L3332/1000</f>
        <v>0</v>
      </c>
      <c r="O3321" s="3">
        <f>'PVWatts Hourly Results (3)'!L3332/1000</f>
        <v>0</v>
      </c>
      <c r="P3321" s="3">
        <f>'PVWatts Hourly Results (4)'!L3332/1000</f>
        <v>0</v>
      </c>
      <c r="Q3321" s="130">
        <f>'PVWatts Hourly Results (5)'!L3332/1000</f>
        <v>0</v>
      </c>
    </row>
    <row r="3322" spans="2:17" x14ac:dyDescent="0.25">
      <c r="B3322" s="8">
        <v>5</v>
      </c>
      <c r="C3322" s="9">
        <v>18</v>
      </c>
      <c r="D3322" s="134">
        <f>'PVWatts Hourly Results (1)'!C3333</f>
        <v>0</v>
      </c>
      <c r="E3322" s="127">
        <f>DATE(YEAR(Inputs!$D$5),Summary!B3322,Summary!C3322)+TIME(D3322,0,0)</f>
        <v>139</v>
      </c>
      <c r="F3322" s="4">
        <f t="shared" si="361"/>
        <v>0</v>
      </c>
      <c r="G3322" s="4">
        <f t="shared" si="359"/>
        <v>6</v>
      </c>
      <c r="H3322" s="4">
        <f t="shared" si="362"/>
        <v>1</v>
      </c>
      <c r="I3322" s="4">
        <f t="shared" si="363"/>
        <v>0</v>
      </c>
      <c r="J3322" s="4">
        <f t="shared" si="364"/>
        <v>0</v>
      </c>
      <c r="K3322" s="4">
        <f t="shared" si="360"/>
        <v>0</v>
      </c>
      <c r="L3322" s="5">
        <f t="shared" si="365"/>
        <v>0</v>
      </c>
      <c r="M3322" s="137">
        <f>'PVWatts Hourly Results (1)'!L3333/1000</f>
        <v>0</v>
      </c>
      <c r="N3322" s="3">
        <f>'PVWatts Hourly Results (2)'!L3333/1000</f>
        <v>0</v>
      </c>
      <c r="O3322" s="3">
        <f>'PVWatts Hourly Results (3)'!L3333/1000</f>
        <v>0</v>
      </c>
      <c r="P3322" s="3">
        <f>'PVWatts Hourly Results (4)'!L3333/1000</f>
        <v>0</v>
      </c>
      <c r="Q3322" s="130">
        <f>'PVWatts Hourly Results (5)'!L3333/1000</f>
        <v>0</v>
      </c>
    </row>
    <row r="3323" spans="2:17" x14ac:dyDescent="0.25">
      <c r="B3323" s="8">
        <v>5</v>
      </c>
      <c r="C3323" s="9">
        <v>18</v>
      </c>
      <c r="D3323" s="134">
        <f>'PVWatts Hourly Results (1)'!C3334</f>
        <v>0</v>
      </c>
      <c r="E3323" s="127">
        <f>DATE(YEAR(Inputs!$D$5),Summary!B3323,Summary!C3323)+TIME(D3323,0,0)</f>
        <v>139</v>
      </c>
      <c r="F3323" s="4">
        <f t="shared" si="361"/>
        <v>0</v>
      </c>
      <c r="G3323" s="4">
        <f t="shared" si="359"/>
        <v>6</v>
      </c>
      <c r="H3323" s="4">
        <f t="shared" si="362"/>
        <v>1</v>
      </c>
      <c r="I3323" s="4">
        <f t="shared" si="363"/>
        <v>0</v>
      </c>
      <c r="J3323" s="4">
        <f t="shared" si="364"/>
        <v>0</v>
      </c>
      <c r="K3323" s="4">
        <f t="shared" si="360"/>
        <v>0</v>
      </c>
      <c r="L3323" s="5">
        <f t="shared" si="365"/>
        <v>0</v>
      </c>
      <c r="M3323" s="137">
        <f>'PVWatts Hourly Results (1)'!L3334/1000</f>
        <v>0</v>
      </c>
      <c r="N3323" s="3">
        <f>'PVWatts Hourly Results (2)'!L3334/1000</f>
        <v>0</v>
      </c>
      <c r="O3323" s="3">
        <f>'PVWatts Hourly Results (3)'!L3334/1000</f>
        <v>0</v>
      </c>
      <c r="P3323" s="3">
        <f>'PVWatts Hourly Results (4)'!L3334/1000</f>
        <v>0</v>
      </c>
      <c r="Q3323" s="130">
        <f>'PVWatts Hourly Results (5)'!L3334/1000</f>
        <v>0</v>
      </c>
    </row>
    <row r="3324" spans="2:17" x14ac:dyDescent="0.25">
      <c r="B3324" s="8">
        <v>5</v>
      </c>
      <c r="C3324" s="9">
        <v>18</v>
      </c>
      <c r="D3324" s="134">
        <f>'PVWatts Hourly Results (1)'!C3335</f>
        <v>0</v>
      </c>
      <c r="E3324" s="127">
        <f>DATE(YEAR(Inputs!$D$5),Summary!B3324,Summary!C3324)+TIME(D3324,0,0)</f>
        <v>139</v>
      </c>
      <c r="F3324" s="4">
        <f t="shared" si="361"/>
        <v>0</v>
      </c>
      <c r="G3324" s="4">
        <f t="shared" si="359"/>
        <v>6</v>
      </c>
      <c r="H3324" s="4">
        <f t="shared" si="362"/>
        <v>1</v>
      </c>
      <c r="I3324" s="4">
        <f t="shared" si="363"/>
        <v>0</v>
      </c>
      <c r="J3324" s="4">
        <f t="shared" si="364"/>
        <v>0</v>
      </c>
      <c r="K3324" s="4">
        <f t="shared" si="360"/>
        <v>0</v>
      </c>
      <c r="L3324" s="5">
        <f t="shared" si="365"/>
        <v>0</v>
      </c>
      <c r="M3324" s="137">
        <f>'PVWatts Hourly Results (1)'!L3335/1000</f>
        <v>0</v>
      </c>
      <c r="N3324" s="3">
        <f>'PVWatts Hourly Results (2)'!L3335/1000</f>
        <v>0</v>
      </c>
      <c r="O3324" s="3">
        <f>'PVWatts Hourly Results (3)'!L3335/1000</f>
        <v>0</v>
      </c>
      <c r="P3324" s="3">
        <f>'PVWatts Hourly Results (4)'!L3335/1000</f>
        <v>0</v>
      </c>
      <c r="Q3324" s="130">
        <f>'PVWatts Hourly Results (5)'!L3335/1000</f>
        <v>0</v>
      </c>
    </row>
    <row r="3325" spans="2:17" x14ac:dyDescent="0.25">
      <c r="B3325" s="8">
        <v>5</v>
      </c>
      <c r="C3325" s="9">
        <v>18</v>
      </c>
      <c r="D3325" s="134">
        <f>'PVWatts Hourly Results (1)'!C3336</f>
        <v>0</v>
      </c>
      <c r="E3325" s="127">
        <f>DATE(YEAR(Inputs!$D$5),Summary!B3325,Summary!C3325)+TIME(D3325,0,0)</f>
        <v>139</v>
      </c>
      <c r="F3325" s="4">
        <f t="shared" si="361"/>
        <v>0</v>
      </c>
      <c r="G3325" s="4">
        <f t="shared" si="359"/>
        <v>6</v>
      </c>
      <c r="H3325" s="4">
        <f t="shared" si="362"/>
        <v>1</v>
      </c>
      <c r="I3325" s="4">
        <f t="shared" si="363"/>
        <v>0</v>
      </c>
      <c r="J3325" s="4">
        <f t="shared" si="364"/>
        <v>0</v>
      </c>
      <c r="K3325" s="4">
        <f t="shared" si="360"/>
        <v>0</v>
      </c>
      <c r="L3325" s="5">
        <f t="shared" si="365"/>
        <v>0</v>
      </c>
      <c r="M3325" s="137">
        <f>'PVWatts Hourly Results (1)'!L3336/1000</f>
        <v>0</v>
      </c>
      <c r="N3325" s="3">
        <f>'PVWatts Hourly Results (2)'!L3336/1000</f>
        <v>0</v>
      </c>
      <c r="O3325" s="3">
        <f>'PVWatts Hourly Results (3)'!L3336/1000</f>
        <v>0</v>
      </c>
      <c r="P3325" s="3">
        <f>'PVWatts Hourly Results (4)'!L3336/1000</f>
        <v>0</v>
      </c>
      <c r="Q3325" s="130">
        <f>'PVWatts Hourly Results (5)'!L3336/1000</f>
        <v>0</v>
      </c>
    </row>
    <row r="3326" spans="2:17" x14ac:dyDescent="0.25">
      <c r="B3326" s="8">
        <v>5</v>
      </c>
      <c r="C3326" s="9">
        <v>18</v>
      </c>
      <c r="D3326" s="134">
        <f>'PVWatts Hourly Results (1)'!C3337</f>
        <v>0</v>
      </c>
      <c r="E3326" s="127">
        <f>DATE(YEAR(Inputs!$D$5),Summary!B3326,Summary!C3326)+TIME(D3326,0,0)</f>
        <v>139</v>
      </c>
      <c r="F3326" s="4">
        <f t="shared" si="361"/>
        <v>0</v>
      </c>
      <c r="G3326" s="4">
        <f t="shared" si="359"/>
        <v>6</v>
      </c>
      <c r="H3326" s="4">
        <f t="shared" si="362"/>
        <v>1</v>
      </c>
      <c r="I3326" s="4">
        <f t="shared" si="363"/>
        <v>0</v>
      </c>
      <c r="J3326" s="4">
        <f t="shared" si="364"/>
        <v>0</v>
      </c>
      <c r="K3326" s="4">
        <f t="shared" si="360"/>
        <v>0</v>
      </c>
      <c r="L3326" s="5">
        <f t="shared" si="365"/>
        <v>0</v>
      </c>
      <c r="M3326" s="137">
        <f>'PVWatts Hourly Results (1)'!L3337/1000</f>
        <v>0</v>
      </c>
      <c r="N3326" s="3">
        <f>'PVWatts Hourly Results (2)'!L3337/1000</f>
        <v>0</v>
      </c>
      <c r="O3326" s="3">
        <f>'PVWatts Hourly Results (3)'!L3337/1000</f>
        <v>0</v>
      </c>
      <c r="P3326" s="3">
        <f>'PVWatts Hourly Results (4)'!L3337/1000</f>
        <v>0</v>
      </c>
      <c r="Q3326" s="130">
        <f>'PVWatts Hourly Results (5)'!L3337/1000</f>
        <v>0</v>
      </c>
    </row>
    <row r="3327" spans="2:17" x14ac:dyDescent="0.25">
      <c r="B3327" s="8">
        <v>5</v>
      </c>
      <c r="C3327" s="9">
        <v>18</v>
      </c>
      <c r="D3327" s="134">
        <f>'PVWatts Hourly Results (1)'!C3338</f>
        <v>0</v>
      </c>
      <c r="E3327" s="127">
        <f>DATE(YEAR(Inputs!$D$5),Summary!B3327,Summary!C3327)+TIME(D3327,0,0)</f>
        <v>139</v>
      </c>
      <c r="F3327" s="4">
        <f t="shared" si="361"/>
        <v>0</v>
      </c>
      <c r="G3327" s="4">
        <f t="shared" si="359"/>
        <v>6</v>
      </c>
      <c r="H3327" s="4">
        <f t="shared" si="362"/>
        <v>1</v>
      </c>
      <c r="I3327" s="4">
        <f t="shared" si="363"/>
        <v>0</v>
      </c>
      <c r="J3327" s="4">
        <f t="shared" si="364"/>
        <v>0</v>
      </c>
      <c r="K3327" s="4">
        <f t="shared" si="360"/>
        <v>0</v>
      </c>
      <c r="L3327" s="5">
        <f t="shared" si="365"/>
        <v>0</v>
      </c>
      <c r="M3327" s="137">
        <f>'PVWatts Hourly Results (1)'!L3338/1000</f>
        <v>0</v>
      </c>
      <c r="N3327" s="3">
        <f>'PVWatts Hourly Results (2)'!L3338/1000</f>
        <v>0</v>
      </c>
      <c r="O3327" s="3">
        <f>'PVWatts Hourly Results (3)'!L3338/1000</f>
        <v>0</v>
      </c>
      <c r="P3327" s="3">
        <f>'PVWatts Hourly Results (4)'!L3338/1000</f>
        <v>0</v>
      </c>
      <c r="Q3327" s="130">
        <f>'PVWatts Hourly Results (5)'!L3338/1000</f>
        <v>0</v>
      </c>
    </row>
    <row r="3328" spans="2:17" x14ac:dyDescent="0.25">
      <c r="B3328" s="8">
        <v>5</v>
      </c>
      <c r="C3328" s="9">
        <v>18</v>
      </c>
      <c r="D3328" s="134">
        <f>'PVWatts Hourly Results (1)'!C3339</f>
        <v>0</v>
      </c>
      <c r="E3328" s="127">
        <f>DATE(YEAR(Inputs!$D$5),Summary!B3328,Summary!C3328)+TIME(D3328,0,0)</f>
        <v>139</v>
      </c>
      <c r="F3328" s="4">
        <f t="shared" si="361"/>
        <v>0</v>
      </c>
      <c r="G3328" s="4">
        <f t="shared" si="359"/>
        <v>6</v>
      </c>
      <c r="H3328" s="4">
        <f t="shared" si="362"/>
        <v>1</v>
      </c>
      <c r="I3328" s="4">
        <f t="shared" si="363"/>
        <v>0</v>
      </c>
      <c r="J3328" s="4">
        <f t="shared" si="364"/>
        <v>0</v>
      </c>
      <c r="K3328" s="4">
        <f t="shared" si="360"/>
        <v>0</v>
      </c>
      <c r="L3328" s="5">
        <f t="shared" si="365"/>
        <v>0</v>
      </c>
      <c r="M3328" s="137">
        <f>'PVWatts Hourly Results (1)'!L3339/1000</f>
        <v>0</v>
      </c>
      <c r="N3328" s="3">
        <f>'PVWatts Hourly Results (2)'!L3339/1000</f>
        <v>0</v>
      </c>
      <c r="O3328" s="3">
        <f>'PVWatts Hourly Results (3)'!L3339/1000</f>
        <v>0</v>
      </c>
      <c r="P3328" s="3">
        <f>'PVWatts Hourly Results (4)'!L3339/1000</f>
        <v>0</v>
      </c>
      <c r="Q3328" s="130">
        <f>'PVWatts Hourly Results (5)'!L3339/1000</f>
        <v>0</v>
      </c>
    </row>
    <row r="3329" spans="2:17" x14ac:dyDescent="0.25">
      <c r="B3329" s="8">
        <v>5</v>
      </c>
      <c r="C3329" s="9">
        <v>18</v>
      </c>
      <c r="D3329" s="134">
        <f>'PVWatts Hourly Results (1)'!C3340</f>
        <v>0</v>
      </c>
      <c r="E3329" s="127">
        <f>DATE(YEAR(Inputs!$D$5),Summary!B3329,Summary!C3329)+TIME(D3329,0,0)</f>
        <v>139</v>
      </c>
      <c r="F3329" s="4">
        <f t="shared" si="361"/>
        <v>0</v>
      </c>
      <c r="G3329" s="4">
        <f t="shared" si="359"/>
        <v>6</v>
      </c>
      <c r="H3329" s="4">
        <f t="shared" si="362"/>
        <v>1</v>
      </c>
      <c r="I3329" s="4">
        <f t="shared" si="363"/>
        <v>0</v>
      </c>
      <c r="J3329" s="4">
        <f t="shared" si="364"/>
        <v>0</v>
      </c>
      <c r="K3329" s="4">
        <f t="shared" si="360"/>
        <v>0</v>
      </c>
      <c r="L3329" s="5">
        <f t="shared" si="365"/>
        <v>0</v>
      </c>
      <c r="M3329" s="137">
        <f>'PVWatts Hourly Results (1)'!L3340/1000</f>
        <v>0</v>
      </c>
      <c r="N3329" s="3">
        <f>'PVWatts Hourly Results (2)'!L3340/1000</f>
        <v>0</v>
      </c>
      <c r="O3329" s="3">
        <f>'PVWatts Hourly Results (3)'!L3340/1000</f>
        <v>0</v>
      </c>
      <c r="P3329" s="3">
        <f>'PVWatts Hourly Results (4)'!L3340/1000</f>
        <v>0</v>
      </c>
      <c r="Q3329" s="130">
        <f>'PVWatts Hourly Results (5)'!L3340/1000</f>
        <v>0</v>
      </c>
    </row>
    <row r="3330" spans="2:17" x14ac:dyDescent="0.25">
      <c r="B3330" s="8">
        <v>5</v>
      </c>
      <c r="C3330" s="9">
        <v>18</v>
      </c>
      <c r="D3330" s="134">
        <f>'PVWatts Hourly Results (1)'!C3341</f>
        <v>0</v>
      </c>
      <c r="E3330" s="127">
        <f>DATE(YEAR(Inputs!$D$5),Summary!B3330,Summary!C3330)+TIME(D3330,0,0)</f>
        <v>139</v>
      </c>
      <c r="F3330" s="4">
        <f t="shared" si="361"/>
        <v>0</v>
      </c>
      <c r="G3330" s="4">
        <f t="shared" si="359"/>
        <v>6</v>
      </c>
      <c r="H3330" s="4">
        <f t="shared" si="362"/>
        <v>1</v>
      </c>
      <c r="I3330" s="4">
        <f t="shared" si="363"/>
        <v>0</v>
      </c>
      <c r="J3330" s="4">
        <f t="shared" si="364"/>
        <v>0</v>
      </c>
      <c r="K3330" s="4">
        <f t="shared" si="360"/>
        <v>0</v>
      </c>
      <c r="L3330" s="5">
        <f t="shared" si="365"/>
        <v>0</v>
      </c>
      <c r="M3330" s="137">
        <f>'PVWatts Hourly Results (1)'!L3341/1000</f>
        <v>0</v>
      </c>
      <c r="N3330" s="3">
        <f>'PVWatts Hourly Results (2)'!L3341/1000</f>
        <v>0</v>
      </c>
      <c r="O3330" s="3">
        <f>'PVWatts Hourly Results (3)'!L3341/1000</f>
        <v>0</v>
      </c>
      <c r="P3330" s="3">
        <f>'PVWatts Hourly Results (4)'!L3341/1000</f>
        <v>0</v>
      </c>
      <c r="Q3330" s="130">
        <f>'PVWatts Hourly Results (5)'!L3341/1000</f>
        <v>0</v>
      </c>
    </row>
    <row r="3331" spans="2:17" x14ac:dyDescent="0.25">
      <c r="B3331" s="8">
        <v>5</v>
      </c>
      <c r="C3331" s="9">
        <v>18</v>
      </c>
      <c r="D3331" s="134">
        <f>'PVWatts Hourly Results (1)'!C3342</f>
        <v>0</v>
      </c>
      <c r="E3331" s="127">
        <f>DATE(YEAR(Inputs!$D$5),Summary!B3331,Summary!C3331)+TIME(D3331,0,0)</f>
        <v>139</v>
      </c>
      <c r="F3331" s="4">
        <f t="shared" si="361"/>
        <v>0</v>
      </c>
      <c r="G3331" s="4">
        <f t="shared" si="359"/>
        <v>6</v>
      </c>
      <c r="H3331" s="4">
        <f t="shared" si="362"/>
        <v>1</v>
      </c>
      <c r="I3331" s="4">
        <f t="shared" si="363"/>
        <v>0</v>
      </c>
      <c r="J3331" s="4">
        <f t="shared" si="364"/>
        <v>0</v>
      </c>
      <c r="K3331" s="4">
        <f t="shared" si="360"/>
        <v>0</v>
      </c>
      <c r="L3331" s="5">
        <f t="shared" si="365"/>
        <v>0</v>
      </c>
      <c r="M3331" s="137">
        <f>'PVWatts Hourly Results (1)'!L3342/1000</f>
        <v>0</v>
      </c>
      <c r="N3331" s="3">
        <f>'PVWatts Hourly Results (2)'!L3342/1000</f>
        <v>0</v>
      </c>
      <c r="O3331" s="3">
        <f>'PVWatts Hourly Results (3)'!L3342/1000</f>
        <v>0</v>
      </c>
      <c r="P3331" s="3">
        <f>'PVWatts Hourly Results (4)'!L3342/1000</f>
        <v>0</v>
      </c>
      <c r="Q3331" s="130">
        <f>'PVWatts Hourly Results (5)'!L3342/1000</f>
        <v>0</v>
      </c>
    </row>
    <row r="3332" spans="2:17" x14ac:dyDescent="0.25">
      <c r="B3332" s="8">
        <v>5</v>
      </c>
      <c r="C3332" s="9">
        <v>18</v>
      </c>
      <c r="D3332" s="134">
        <f>'PVWatts Hourly Results (1)'!C3343</f>
        <v>0</v>
      </c>
      <c r="E3332" s="127">
        <f>DATE(YEAR(Inputs!$D$5),Summary!B3332,Summary!C3332)+TIME(D3332,0,0)</f>
        <v>139</v>
      </c>
      <c r="F3332" s="4">
        <f t="shared" si="361"/>
        <v>0</v>
      </c>
      <c r="G3332" s="4">
        <f t="shared" si="359"/>
        <v>6</v>
      </c>
      <c r="H3332" s="4">
        <f t="shared" si="362"/>
        <v>1</v>
      </c>
      <c r="I3332" s="4">
        <f t="shared" si="363"/>
        <v>0</v>
      </c>
      <c r="J3332" s="4">
        <f t="shared" si="364"/>
        <v>0</v>
      </c>
      <c r="K3332" s="4">
        <f t="shared" si="360"/>
        <v>0</v>
      </c>
      <c r="L3332" s="5">
        <f t="shared" si="365"/>
        <v>0</v>
      </c>
      <c r="M3332" s="137">
        <f>'PVWatts Hourly Results (1)'!L3343/1000</f>
        <v>0</v>
      </c>
      <c r="N3332" s="3">
        <f>'PVWatts Hourly Results (2)'!L3343/1000</f>
        <v>0</v>
      </c>
      <c r="O3332" s="3">
        <f>'PVWatts Hourly Results (3)'!L3343/1000</f>
        <v>0</v>
      </c>
      <c r="P3332" s="3">
        <f>'PVWatts Hourly Results (4)'!L3343/1000</f>
        <v>0</v>
      </c>
      <c r="Q3332" s="130">
        <f>'PVWatts Hourly Results (5)'!L3343/1000</f>
        <v>0</v>
      </c>
    </row>
    <row r="3333" spans="2:17" x14ac:dyDescent="0.25">
      <c r="B3333" s="8">
        <v>5</v>
      </c>
      <c r="C3333" s="9">
        <v>18</v>
      </c>
      <c r="D3333" s="134">
        <f>'PVWatts Hourly Results (1)'!C3344</f>
        <v>0</v>
      </c>
      <c r="E3333" s="127">
        <f>DATE(YEAR(Inputs!$D$5),Summary!B3333,Summary!C3333)+TIME(D3333,0,0)</f>
        <v>139</v>
      </c>
      <c r="F3333" s="4">
        <f t="shared" si="361"/>
        <v>0</v>
      </c>
      <c r="G3333" s="4">
        <f t="shared" si="359"/>
        <v>6</v>
      </c>
      <c r="H3333" s="4">
        <f t="shared" si="362"/>
        <v>1</v>
      </c>
      <c r="I3333" s="4">
        <f t="shared" si="363"/>
        <v>0</v>
      </c>
      <c r="J3333" s="4">
        <f t="shared" si="364"/>
        <v>0</v>
      </c>
      <c r="K3333" s="4">
        <f t="shared" si="360"/>
        <v>0</v>
      </c>
      <c r="L3333" s="5">
        <f t="shared" si="365"/>
        <v>0</v>
      </c>
      <c r="M3333" s="137">
        <f>'PVWatts Hourly Results (1)'!L3344/1000</f>
        <v>0</v>
      </c>
      <c r="N3333" s="3">
        <f>'PVWatts Hourly Results (2)'!L3344/1000</f>
        <v>0</v>
      </c>
      <c r="O3333" s="3">
        <f>'PVWatts Hourly Results (3)'!L3344/1000</f>
        <v>0</v>
      </c>
      <c r="P3333" s="3">
        <f>'PVWatts Hourly Results (4)'!L3344/1000</f>
        <v>0</v>
      </c>
      <c r="Q3333" s="130">
        <f>'PVWatts Hourly Results (5)'!L3344/1000</f>
        <v>0</v>
      </c>
    </row>
    <row r="3334" spans="2:17" x14ac:dyDescent="0.25">
      <c r="B3334" s="8">
        <v>5</v>
      </c>
      <c r="C3334" s="9">
        <v>19</v>
      </c>
      <c r="D3334" s="134">
        <f>'PVWatts Hourly Results (1)'!C3345</f>
        <v>0</v>
      </c>
      <c r="E3334" s="127">
        <f>DATE(YEAR(Inputs!$D$5),Summary!B3334,Summary!C3334)+TIME(D3334,0,0)</f>
        <v>140</v>
      </c>
      <c r="F3334" s="4">
        <f t="shared" si="361"/>
        <v>0</v>
      </c>
      <c r="G3334" s="4">
        <f t="shared" si="359"/>
        <v>7</v>
      </c>
      <c r="H3334" s="4">
        <f t="shared" si="362"/>
        <v>0</v>
      </c>
      <c r="I3334" s="4">
        <f t="shared" si="363"/>
        <v>0</v>
      </c>
      <c r="J3334" s="4">
        <f t="shared" si="364"/>
        <v>0</v>
      </c>
      <c r="K3334" s="4">
        <f t="shared" si="360"/>
        <v>0</v>
      </c>
      <c r="L3334" s="5">
        <f t="shared" si="365"/>
        <v>0</v>
      </c>
      <c r="M3334" s="137">
        <f>'PVWatts Hourly Results (1)'!L3345/1000</f>
        <v>0</v>
      </c>
      <c r="N3334" s="3">
        <f>'PVWatts Hourly Results (2)'!L3345/1000</f>
        <v>0</v>
      </c>
      <c r="O3334" s="3">
        <f>'PVWatts Hourly Results (3)'!L3345/1000</f>
        <v>0</v>
      </c>
      <c r="P3334" s="3">
        <f>'PVWatts Hourly Results (4)'!L3345/1000</f>
        <v>0</v>
      </c>
      <c r="Q3334" s="130">
        <f>'PVWatts Hourly Results (5)'!L3345/1000</f>
        <v>0</v>
      </c>
    </row>
    <row r="3335" spans="2:17" x14ac:dyDescent="0.25">
      <c r="B3335" s="8">
        <v>5</v>
      </c>
      <c r="C3335" s="9">
        <v>19</v>
      </c>
      <c r="D3335" s="134">
        <f>'PVWatts Hourly Results (1)'!C3346</f>
        <v>0</v>
      </c>
      <c r="E3335" s="127">
        <f>DATE(YEAR(Inputs!$D$5),Summary!B3335,Summary!C3335)+TIME(D3335,0,0)</f>
        <v>140</v>
      </c>
      <c r="F3335" s="4">
        <f t="shared" si="361"/>
        <v>0</v>
      </c>
      <c r="G3335" s="4">
        <f t="shared" si="359"/>
        <v>7</v>
      </c>
      <c r="H3335" s="4">
        <f t="shared" si="362"/>
        <v>0</v>
      </c>
      <c r="I3335" s="4">
        <f t="shared" si="363"/>
        <v>0</v>
      </c>
      <c r="J3335" s="4">
        <f t="shared" si="364"/>
        <v>0</v>
      </c>
      <c r="K3335" s="4">
        <f t="shared" si="360"/>
        <v>0</v>
      </c>
      <c r="L3335" s="5">
        <f t="shared" si="365"/>
        <v>0</v>
      </c>
      <c r="M3335" s="137">
        <f>'PVWatts Hourly Results (1)'!L3346/1000</f>
        <v>0</v>
      </c>
      <c r="N3335" s="3">
        <f>'PVWatts Hourly Results (2)'!L3346/1000</f>
        <v>0</v>
      </c>
      <c r="O3335" s="3">
        <f>'PVWatts Hourly Results (3)'!L3346/1000</f>
        <v>0</v>
      </c>
      <c r="P3335" s="3">
        <f>'PVWatts Hourly Results (4)'!L3346/1000</f>
        <v>0</v>
      </c>
      <c r="Q3335" s="130">
        <f>'PVWatts Hourly Results (5)'!L3346/1000</f>
        <v>0</v>
      </c>
    </row>
    <row r="3336" spans="2:17" x14ac:dyDescent="0.25">
      <c r="B3336" s="8">
        <v>5</v>
      </c>
      <c r="C3336" s="9">
        <v>19</v>
      </c>
      <c r="D3336" s="134">
        <f>'PVWatts Hourly Results (1)'!C3347</f>
        <v>0</v>
      </c>
      <c r="E3336" s="127">
        <f>DATE(YEAR(Inputs!$D$5),Summary!B3336,Summary!C3336)+TIME(D3336,0,0)</f>
        <v>140</v>
      </c>
      <c r="F3336" s="4">
        <f t="shared" si="361"/>
        <v>0</v>
      </c>
      <c r="G3336" s="4">
        <f t="shared" si="359"/>
        <v>7</v>
      </c>
      <c r="H3336" s="4">
        <f t="shared" si="362"/>
        <v>0</v>
      </c>
      <c r="I3336" s="4">
        <f t="shared" si="363"/>
        <v>0</v>
      </c>
      <c r="J3336" s="4">
        <f t="shared" si="364"/>
        <v>0</v>
      </c>
      <c r="K3336" s="4">
        <f t="shared" si="360"/>
        <v>0</v>
      </c>
      <c r="L3336" s="5">
        <f t="shared" si="365"/>
        <v>0</v>
      </c>
      <c r="M3336" s="137">
        <f>'PVWatts Hourly Results (1)'!L3347/1000</f>
        <v>0</v>
      </c>
      <c r="N3336" s="3">
        <f>'PVWatts Hourly Results (2)'!L3347/1000</f>
        <v>0</v>
      </c>
      <c r="O3336" s="3">
        <f>'PVWatts Hourly Results (3)'!L3347/1000</f>
        <v>0</v>
      </c>
      <c r="P3336" s="3">
        <f>'PVWatts Hourly Results (4)'!L3347/1000</f>
        <v>0</v>
      </c>
      <c r="Q3336" s="130">
        <f>'PVWatts Hourly Results (5)'!L3347/1000</f>
        <v>0</v>
      </c>
    </row>
    <row r="3337" spans="2:17" x14ac:dyDescent="0.25">
      <c r="B3337" s="8">
        <v>5</v>
      </c>
      <c r="C3337" s="9">
        <v>19</v>
      </c>
      <c r="D3337" s="134">
        <f>'PVWatts Hourly Results (1)'!C3348</f>
        <v>0</v>
      </c>
      <c r="E3337" s="127">
        <f>DATE(YEAR(Inputs!$D$5),Summary!B3337,Summary!C3337)+TIME(D3337,0,0)</f>
        <v>140</v>
      </c>
      <c r="F3337" s="4">
        <f t="shared" si="361"/>
        <v>0</v>
      </c>
      <c r="G3337" s="4">
        <f t="shared" si="359"/>
        <v>7</v>
      </c>
      <c r="H3337" s="4">
        <f t="shared" si="362"/>
        <v>0</v>
      </c>
      <c r="I3337" s="4">
        <f t="shared" si="363"/>
        <v>0</v>
      </c>
      <c r="J3337" s="4">
        <f t="shared" si="364"/>
        <v>0</v>
      </c>
      <c r="K3337" s="4">
        <f t="shared" si="360"/>
        <v>0</v>
      </c>
      <c r="L3337" s="5">
        <f t="shared" si="365"/>
        <v>0</v>
      </c>
      <c r="M3337" s="137">
        <f>'PVWatts Hourly Results (1)'!L3348/1000</f>
        <v>0</v>
      </c>
      <c r="N3337" s="3">
        <f>'PVWatts Hourly Results (2)'!L3348/1000</f>
        <v>0</v>
      </c>
      <c r="O3337" s="3">
        <f>'PVWatts Hourly Results (3)'!L3348/1000</f>
        <v>0</v>
      </c>
      <c r="P3337" s="3">
        <f>'PVWatts Hourly Results (4)'!L3348/1000</f>
        <v>0</v>
      </c>
      <c r="Q3337" s="130">
        <f>'PVWatts Hourly Results (5)'!L3348/1000</f>
        <v>0</v>
      </c>
    </row>
    <row r="3338" spans="2:17" x14ac:dyDescent="0.25">
      <c r="B3338" s="8">
        <v>5</v>
      </c>
      <c r="C3338" s="9">
        <v>19</v>
      </c>
      <c r="D3338" s="134">
        <f>'PVWatts Hourly Results (1)'!C3349</f>
        <v>0</v>
      </c>
      <c r="E3338" s="127">
        <f>DATE(YEAR(Inputs!$D$5),Summary!B3338,Summary!C3338)+TIME(D3338,0,0)</f>
        <v>140</v>
      </c>
      <c r="F3338" s="4">
        <f t="shared" si="361"/>
        <v>0</v>
      </c>
      <c r="G3338" s="4">
        <f t="shared" si="359"/>
        <v>7</v>
      </c>
      <c r="H3338" s="4">
        <f t="shared" si="362"/>
        <v>0</v>
      </c>
      <c r="I3338" s="4">
        <f t="shared" si="363"/>
        <v>0</v>
      </c>
      <c r="J3338" s="4">
        <f t="shared" si="364"/>
        <v>0</v>
      </c>
      <c r="K3338" s="4">
        <f t="shared" si="360"/>
        <v>0</v>
      </c>
      <c r="L3338" s="5">
        <f t="shared" si="365"/>
        <v>0</v>
      </c>
      <c r="M3338" s="137">
        <f>'PVWatts Hourly Results (1)'!L3349/1000</f>
        <v>0</v>
      </c>
      <c r="N3338" s="3">
        <f>'PVWatts Hourly Results (2)'!L3349/1000</f>
        <v>0</v>
      </c>
      <c r="O3338" s="3">
        <f>'PVWatts Hourly Results (3)'!L3349/1000</f>
        <v>0</v>
      </c>
      <c r="P3338" s="3">
        <f>'PVWatts Hourly Results (4)'!L3349/1000</f>
        <v>0</v>
      </c>
      <c r="Q3338" s="130">
        <f>'PVWatts Hourly Results (5)'!L3349/1000</f>
        <v>0</v>
      </c>
    </row>
    <row r="3339" spans="2:17" x14ac:dyDescent="0.25">
      <c r="B3339" s="8">
        <v>5</v>
      </c>
      <c r="C3339" s="9">
        <v>19</v>
      </c>
      <c r="D3339" s="134">
        <f>'PVWatts Hourly Results (1)'!C3350</f>
        <v>0</v>
      </c>
      <c r="E3339" s="127">
        <f>DATE(YEAR(Inputs!$D$5),Summary!B3339,Summary!C3339)+TIME(D3339,0,0)</f>
        <v>140</v>
      </c>
      <c r="F3339" s="4">
        <f t="shared" si="361"/>
        <v>0</v>
      </c>
      <c r="G3339" s="4">
        <f t="shared" si="359"/>
        <v>7</v>
      </c>
      <c r="H3339" s="4">
        <f t="shared" si="362"/>
        <v>0</v>
      </c>
      <c r="I3339" s="4">
        <f t="shared" si="363"/>
        <v>0</v>
      </c>
      <c r="J3339" s="4">
        <f t="shared" si="364"/>
        <v>0</v>
      </c>
      <c r="K3339" s="4">
        <f t="shared" si="360"/>
        <v>0</v>
      </c>
      <c r="L3339" s="5">
        <f t="shared" si="365"/>
        <v>0</v>
      </c>
      <c r="M3339" s="137">
        <f>'PVWatts Hourly Results (1)'!L3350/1000</f>
        <v>0</v>
      </c>
      <c r="N3339" s="3">
        <f>'PVWatts Hourly Results (2)'!L3350/1000</f>
        <v>0</v>
      </c>
      <c r="O3339" s="3">
        <f>'PVWatts Hourly Results (3)'!L3350/1000</f>
        <v>0</v>
      </c>
      <c r="P3339" s="3">
        <f>'PVWatts Hourly Results (4)'!L3350/1000</f>
        <v>0</v>
      </c>
      <c r="Q3339" s="130">
        <f>'PVWatts Hourly Results (5)'!L3350/1000</f>
        <v>0</v>
      </c>
    </row>
    <row r="3340" spans="2:17" x14ac:dyDescent="0.25">
      <c r="B3340" s="8">
        <v>5</v>
      </c>
      <c r="C3340" s="9">
        <v>19</v>
      </c>
      <c r="D3340" s="134">
        <f>'PVWatts Hourly Results (1)'!C3351</f>
        <v>0</v>
      </c>
      <c r="E3340" s="127">
        <f>DATE(YEAR(Inputs!$D$5),Summary!B3340,Summary!C3340)+TIME(D3340,0,0)</f>
        <v>140</v>
      </c>
      <c r="F3340" s="4">
        <f t="shared" si="361"/>
        <v>0</v>
      </c>
      <c r="G3340" s="4">
        <f t="shared" si="359"/>
        <v>7</v>
      </c>
      <c r="H3340" s="4">
        <f t="shared" si="362"/>
        <v>0</v>
      </c>
      <c r="I3340" s="4">
        <f t="shared" si="363"/>
        <v>0</v>
      </c>
      <c r="J3340" s="4">
        <f t="shared" si="364"/>
        <v>0</v>
      </c>
      <c r="K3340" s="4">
        <f t="shared" si="360"/>
        <v>0</v>
      </c>
      <c r="L3340" s="5">
        <f t="shared" si="365"/>
        <v>0</v>
      </c>
      <c r="M3340" s="137">
        <f>'PVWatts Hourly Results (1)'!L3351/1000</f>
        <v>0</v>
      </c>
      <c r="N3340" s="3">
        <f>'PVWatts Hourly Results (2)'!L3351/1000</f>
        <v>0</v>
      </c>
      <c r="O3340" s="3">
        <f>'PVWatts Hourly Results (3)'!L3351/1000</f>
        <v>0</v>
      </c>
      <c r="P3340" s="3">
        <f>'PVWatts Hourly Results (4)'!L3351/1000</f>
        <v>0</v>
      </c>
      <c r="Q3340" s="130">
        <f>'PVWatts Hourly Results (5)'!L3351/1000</f>
        <v>0</v>
      </c>
    </row>
    <row r="3341" spans="2:17" x14ac:dyDescent="0.25">
      <c r="B3341" s="8">
        <v>5</v>
      </c>
      <c r="C3341" s="9">
        <v>19</v>
      </c>
      <c r="D3341" s="134">
        <f>'PVWatts Hourly Results (1)'!C3352</f>
        <v>0</v>
      </c>
      <c r="E3341" s="127">
        <f>DATE(YEAR(Inputs!$D$5),Summary!B3341,Summary!C3341)+TIME(D3341,0,0)</f>
        <v>140</v>
      </c>
      <c r="F3341" s="4">
        <f t="shared" si="361"/>
        <v>0</v>
      </c>
      <c r="G3341" s="4">
        <f t="shared" si="359"/>
        <v>7</v>
      </c>
      <c r="H3341" s="4">
        <f t="shared" si="362"/>
        <v>0</v>
      </c>
      <c r="I3341" s="4">
        <f t="shared" si="363"/>
        <v>0</v>
      </c>
      <c r="J3341" s="4">
        <f t="shared" si="364"/>
        <v>0</v>
      </c>
      <c r="K3341" s="4">
        <f t="shared" si="360"/>
        <v>0</v>
      </c>
      <c r="L3341" s="5">
        <f t="shared" si="365"/>
        <v>0</v>
      </c>
      <c r="M3341" s="137">
        <f>'PVWatts Hourly Results (1)'!L3352/1000</f>
        <v>0</v>
      </c>
      <c r="N3341" s="3">
        <f>'PVWatts Hourly Results (2)'!L3352/1000</f>
        <v>0</v>
      </c>
      <c r="O3341" s="3">
        <f>'PVWatts Hourly Results (3)'!L3352/1000</f>
        <v>0</v>
      </c>
      <c r="P3341" s="3">
        <f>'PVWatts Hourly Results (4)'!L3352/1000</f>
        <v>0</v>
      </c>
      <c r="Q3341" s="130">
        <f>'PVWatts Hourly Results (5)'!L3352/1000</f>
        <v>0</v>
      </c>
    </row>
    <row r="3342" spans="2:17" x14ac:dyDescent="0.25">
      <c r="B3342" s="8">
        <v>5</v>
      </c>
      <c r="C3342" s="9">
        <v>19</v>
      </c>
      <c r="D3342" s="134">
        <f>'PVWatts Hourly Results (1)'!C3353</f>
        <v>0</v>
      </c>
      <c r="E3342" s="127">
        <f>DATE(YEAR(Inputs!$D$5),Summary!B3342,Summary!C3342)+TIME(D3342,0,0)</f>
        <v>140</v>
      </c>
      <c r="F3342" s="4">
        <f t="shared" si="361"/>
        <v>0</v>
      </c>
      <c r="G3342" s="4">
        <f t="shared" si="359"/>
        <v>7</v>
      </c>
      <c r="H3342" s="4">
        <f t="shared" si="362"/>
        <v>0</v>
      </c>
      <c r="I3342" s="4">
        <f t="shared" si="363"/>
        <v>0</v>
      </c>
      <c r="J3342" s="4">
        <f t="shared" si="364"/>
        <v>0</v>
      </c>
      <c r="K3342" s="4">
        <f t="shared" si="360"/>
        <v>0</v>
      </c>
      <c r="L3342" s="5">
        <f t="shared" si="365"/>
        <v>0</v>
      </c>
      <c r="M3342" s="137">
        <f>'PVWatts Hourly Results (1)'!L3353/1000</f>
        <v>0</v>
      </c>
      <c r="N3342" s="3">
        <f>'PVWatts Hourly Results (2)'!L3353/1000</f>
        <v>0</v>
      </c>
      <c r="O3342" s="3">
        <f>'PVWatts Hourly Results (3)'!L3353/1000</f>
        <v>0</v>
      </c>
      <c r="P3342" s="3">
        <f>'PVWatts Hourly Results (4)'!L3353/1000</f>
        <v>0</v>
      </c>
      <c r="Q3342" s="130">
        <f>'PVWatts Hourly Results (5)'!L3353/1000</f>
        <v>0</v>
      </c>
    </row>
    <row r="3343" spans="2:17" x14ac:dyDescent="0.25">
      <c r="B3343" s="8">
        <v>5</v>
      </c>
      <c r="C3343" s="9">
        <v>19</v>
      </c>
      <c r="D3343" s="134">
        <f>'PVWatts Hourly Results (1)'!C3354</f>
        <v>0</v>
      </c>
      <c r="E3343" s="127">
        <f>DATE(YEAR(Inputs!$D$5),Summary!B3343,Summary!C3343)+TIME(D3343,0,0)</f>
        <v>140</v>
      </c>
      <c r="F3343" s="4">
        <f t="shared" si="361"/>
        <v>0</v>
      </c>
      <c r="G3343" s="4">
        <f t="shared" si="359"/>
        <v>7</v>
      </c>
      <c r="H3343" s="4">
        <f t="shared" si="362"/>
        <v>0</v>
      </c>
      <c r="I3343" s="4">
        <f t="shared" si="363"/>
        <v>0</v>
      </c>
      <c r="J3343" s="4">
        <f t="shared" si="364"/>
        <v>0</v>
      </c>
      <c r="K3343" s="4">
        <f t="shared" si="360"/>
        <v>0</v>
      </c>
      <c r="L3343" s="5">
        <f t="shared" si="365"/>
        <v>0</v>
      </c>
      <c r="M3343" s="137">
        <f>'PVWatts Hourly Results (1)'!L3354/1000</f>
        <v>0</v>
      </c>
      <c r="N3343" s="3">
        <f>'PVWatts Hourly Results (2)'!L3354/1000</f>
        <v>0</v>
      </c>
      <c r="O3343" s="3">
        <f>'PVWatts Hourly Results (3)'!L3354/1000</f>
        <v>0</v>
      </c>
      <c r="P3343" s="3">
        <f>'PVWatts Hourly Results (4)'!L3354/1000</f>
        <v>0</v>
      </c>
      <c r="Q3343" s="130">
        <f>'PVWatts Hourly Results (5)'!L3354/1000</f>
        <v>0</v>
      </c>
    </row>
    <row r="3344" spans="2:17" x14ac:dyDescent="0.25">
      <c r="B3344" s="8">
        <v>5</v>
      </c>
      <c r="C3344" s="9">
        <v>19</v>
      </c>
      <c r="D3344" s="134">
        <f>'PVWatts Hourly Results (1)'!C3355</f>
        <v>0</v>
      </c>
      <c r="E3344" s="127">
        <f>DATE(YEAR(Inputs!$D$5),Summary!B3344,Summary!C3344)+TIME(D3344,0,0)</f>
        <v>140</v>
      </c>
      <c r="F3344" s="4">
        <f t="shared" si="361"/>
        <v>0</v>
      </c>
      <c r="G3344" s="4">
        <f t="shared" si="359"/>
        <v>7</v>
      </c>
      <c r="H3344" s="4">
        <f t="shared" si="362"/>
        <v>0</v>
      </c>
      <c r="I3344" s="4">
        <f t="shared" si="363"/>
        <v>0</v>
      </c>
      <c r="J3344" s="4">
        <f t="shared" si="364"/>
        <v>0</v>
      </c>
      <c r="K3344" s="4">
        <f t="shared" si="360"/>
        <v>0</v>
      </c>
      <c r="L3344" s="5">
        <f t="shared" si="365"/>
        <v>0</v>
      </c>
      <c r="M3344" s="137">
        <f>'PVWatts Hourly Results (1)'!L3355/1000</f>
        <v>0</v>
      </c>
      <c r="N3344" s="3">
        <f>'PVWatts Hourly Results (2)'!L3355/1000</f>
        <v>0</v>
      </c>
      <c r="O3344" s="3">
        <f>'PVWatts Hourly Results (3)'!L3355/1000</f>
        <v>0</v>
      </c>
      <c r="P3344" s="3">
        <f>'PVWatts Hourly Results (4)'!L3355/1000</f>
        <v>0</v>
      </c>
      <c r="Q3344" s="130">
        <f>'PVWatts Hourly Results (5)'!L3355/1000</f>
        <v>0</v>
      </c>
    </row>
    <row r="3345" spans="2:17" x14ac:dyDescent="0.25">
      <c r="B3345" s="8">
        <v>5</v>
      </c>
      <c r="C3345" s="9">
        <v>19</v>
      </c>
      <c r="D3345" s="134">
        <f>'PVWatts Hourly Results (1)'!C3356</f>
        <v>0</v>
      </c>
      <c r="E3345" s="127">
        <f>DATE(YEAR(Inputs!$D$5),Summary!B3345,Summary!C3345)+TIME(D3345,0,0)</f>
        <v>140</v>
      </c>
      <c r="F3345" s="4">
        <f t="shared" si="361"/>
        <v>0</v>
      </c>
      <c r="G3345" s="4">
        <f t="shared" si="359"/>
        <v>7</v>
      </c>
      <c r="H3345" s="4">
        <f t="shared" si="362"/>
        <v>0</v>
      </c>
      <c r="I3345" s="4">
        <f t="shared" si="363"/>
        <v>0</v>
      </c>
      <c r="J3345" s="4">
        <f t="shared" si="364"/>
        <v>0</v>
      </c>
      <c r="K3345" s="4">
        <f t="shared" si="360"/>
        <v>0</v>
      </c>
      <c r="L3345" s="5">
        <f t="shared" si="365"/>
        <v>0</v>
      </c>
      <c r="M3345" s="137">
        <f>'PVWatts Hourly Results (1)'!L3356/1000</f>
        <v>0</v>
      </c>
      <c r="N3345" s="3">
        <f>'PVWatts Hourly Results (2)'!L3356/1000</f>
        <v>0</v>
      </c>
      <c r="O3345" s="3">
        <f>'PVWatts Hourly Results (3)'!L3356/1000</f>
        <v>0</v>
      </c>
      <c r="P3345" s="3">
        <f>'PVWatts Hourly Results (4)'!L3356/1000</f>
        <v>0</v>
      </c>
      <c r="Q3345" s="130">
        <f>'PVWatts Hourly Results (5)'!L3356/1000</f>
        <v>0</v>
      </c>
    </row>
    <row r="3346" spans="2:17" x14ac:dyDescent="0.25">
      <c r="B3346" s="8">
        <v>5</v>
      </c>
      <c r="C3346" s="9">
        <v>19</v>
      </c>
      <c r="D3346" s="134">
        <f>'PVWatts Hourly Results (1)'!C3357</f>
        <v>0</v>
      </c>
      <c r="E3346" s="127">
        <f>DATE(YEAR(Inputs!$D$5),Summary!B3346,Summary!C3346)+TIME(D3346,0,0)</f>
        <v>140</v>
      </c>
      <c r="F3346" s="4">
        <f t="shared" si="361"/>
        <v>0</v>
      </c>
      <c r="G3346" s="4">
        <f t="shared" si="359"/>
        <v>7</v>
      </c>
      <c r="H3346" s="4">
        <f t="shared" si="362"/>
        <v>0</v>
      </c>
      <c r="I3346" s="4">
        <f t="shared" si="363"/>
        <v>0</v>
      </c>
      <c r="J3346" s="4">
        <f t="shared" si="364"/>
        <v>0</v>
      </c>
      <c r="K3346" s="4">
        <f t="shared" si="360"/>
        <v>0</v>
      </c>
      <c r="L3346" s="5">
        <f t="shared" si="365"/>
        <v>0</v>
      </c>
      <c r="M3346" s="137">
        <f>'PVWatts Hourly Results (1)'!L3357/1000</f>
        <v>0</v>
      </c>
      <c r="N3346" s="3">
        <f>'PVWatts Hourly Results (2)'!L3357/1000</f>
        <v>0</v>
      </c>
      <c r="O3346" s="3">
        <f>'PVWatts Hourly Results (3)'!L3357/1000</f>
        <v>0</v>
      </c>
      <c r="P3346" s="3">
        <f>'PVWatts Hourly Results (4)'!L3357/1000</f>
        <v>0</v>
      </c>
      <c r="Q3346" s="130">
        <f>'PVWatts Hourly Results (5)'!L3357/1000</f>
        <v>0</v>
      </c>
    </row>
    <row r="3347" spans="2:17" x14ac:dyDescent="0.25">
      <c r="B3347" s="8">
        <v>5</v>
      </c>
      <c r="C3347" s="9">
        <v>19</v>
      </c>
      <c r="D3347" s="134">
        <f>'PVWatts Hourly Results (1)'!C3358</f>
        <v>0</v>
      </c>
      <c r="E3347" s="127">
        <f>DATE(YEAR(Inputs!$D$5),Summary!B3347,Summary!C3347)+TIME(D3347,0,0)</f>
        <v>140</v>
      </c>
      <c r="F3347" s="4">
        <f t="shared" si="361"/>
        <v>0</v>
      </c>
      <c r="G3347" s="4">
        <f t="shared" si="359"/>
        <v>7</v>
      </c>
      <c r="H3347" s="4">
        <f t="shared" si="362"/>
        <v>0</v>
      </c>
      <c r="I3347" s="4">
        <f t="shared" si="363"/>
        <v>0</v>
      </c>
      <c r="J3347" s="4">
        <f t="shared" si="364"/>
        <v>0</v>
      </c>
      <c r="K3347" s="4">
        <f t="shared" si="360"/>
        <v>0</v>
      </c>
      <c r="L3347" s="5">
        <f t="shared" si="365"/>
        <v>0</v>
      </c>
      <c r="M3347" s="137">
        <f>'PVWatts Hourly Results (1)'!L3358/1000</f>
        <v>0</v>
      </c>
      <c r="N3347" s="3">
        <f>'PVWatts Hourly Results (2)'!L3358/1000</f>
        <v>0</v>
      </c>
      <c r="O3347" s="3">
        <f>'PVWatts Hourly Results (3)'!L3358/1000</f>
        <v>0</v>
      </c>
      <c r="P3347" s="3">
        <f>'PVWatts Hourly Results (4)'!L3358/1000</f>
        <v>0</v>
      </c>
      <c r="Q3347" s="130">
        <f>'PVWatts Hourly Results (5)'!L3358/1000</f>
        <v>0</v>
      </c>
    </row>
    <row r="3348" spans="2:17" x14ac:dyDescent="0.25">
      <c r="B3348" s="8">
        <v>5</v>
      </c>
      <c r="C3348" s="9">
        <v>19</v>
      </c>
      <c r="D3348" s="134">
        <f>'PVWatts Hourly Results (1)'!C3359</f>
        <v>0</v>
      </c>
      <c r="E3348" s="127">
        <f>DATE(YEAR(Inputs!$D$5),Summary!B3348,Summary!C3348)+TIME(D3348,0,0)</f>
        <v>140</v>
      </c>
      <c r="F3348" s="4">
        <f t="shared" si="361"/>
        <v>0</v>
      </c>
      <c r="G3348" s="4">
        <f t="shared" si="359"/>
        <v>7</v>
      </c>
      <c r="H3348" s="4">
        <f t="shared" si="362"/>
        <v>0</v>
      </c>
      <c r="I3348" s="4">
        <f t="shared" si="363"/>
        <v>0</v>
      </c>
      <c r="J3348" s="4">
        <f t="shared" si="364"/>
        <v>0</v>
      </c>
      <c r="K3348" s="4">
        <f t="shared" si="360"/>
        <v>0</v>
      </c>
      <c r="L3348" s="5">
        <f t="shared" si="365"/>
        <v>0</v>
      </c>
      <c r="M3348" s="137">
        <f>'PVWatts Hourly Results (1)'!L3359/1000</f>
        <v>0</v>
      </c>
      <c r="N3348" s="3">
        <f>'PVWatts Hourly Results (2)'!L3359/1000</f>
        <v>0</v>
      </c>
      <c r="O3348" s="3">
        <f>'PVWatts Hourly Results (3)'!L3359/1000</f>
        <v>0</v>
      </c>
      <c r="P3348" s="3">
        <f>'PVWatts Hourly Results (4)'!L3359/1000</f>
        <v>0</v>
      </c>
      <c r="Q3348" s="130">
        <f>'PVWatts Hourly Results (5)'!L3359/1000</f>
        <v>0</v>
      </c>
    </row>
    <row r="3349" spans="2:17" x14ac:dyDescent="0.25">
      <c r="B3349" s="8">
        <v>5</v>
      </c>
      <c r="C3349" s="9">
        <v>19</v>
      </c>
      <c r="D3349" s="134">
        <f>'PVWatts Hourly Results (1)'!C3360</f>
        <v>0</v>
      </c>
      <c r="E3349" s="127">
        <f>DATE(YEAR(Inputs!$D$5),Summary!B3349,Summary!C3349)+TIME(D3349,0,0)</f>
        <v>140</v>
      </c>
      <c r="F3349" s="4">
        <f t="shared" si="361"/>
        <v>0</v>
      </c>
      <c r="G3349" s="4">
        <f t="shared" si="359"/>
        <v>7</v>
      </c>
      <c r="H3349" s="4">
        <f t="shared" si="362"/>
        <v>0</v>
      </c>
      <c r="I3349" s="4">
        <f t="shared" si="363"/>
        <v>0</v>
      </c>
      <c r="J3349" s="4">
        <f t="shared" si="364"/>
        <v>0</v>
      </c>
      <c r="K3349" s="4">
        <f t="shared" si="360"/>
        <v>0</v>
      </c>
      <c r="L3349" s="5">
        <f t="shared" si="365"/>
        <v>0</v>
      </c>
      <c r="M3349" s="137">
        <f>'PVWatts Hourly Results (1)'!L3360/1000</f>
        <v>0</v>
      </c>
      <c r="N3349" s="3">
        <f>'PVWatts Hourly Results (2)'!L3360/1000</f>
        <v>0</v>
      </c>
      <c r="O3349" s="3">
        <f>'PVWatts Hourly Results (3)'!L3360/1000</f>
        <v>0</v>
      </c>
      <c r="P3349" s="3">
        <f>'PVWatts Hourly Results (4)'!L3360/1000</f>
        <v>0</v>
      </c>
      <c r="Q3349" s="130">
        <f>'PVWatts Hourly Results (5)'!L3360/1000</f>
        <v>0</v>
      </c>
    </row>
    <row r="3350" spans="2:17" x14ac:dyDescent="0.25">
      <c r="B3350" s="8">
        <v>5</v>
      </c>
      <c r="C3350" s="9">
        <v>19</v>
      </c>
      <c r="D3350" s="134">
        <f>'PVWatts Hourly Results (1)'!C3361</f>
        <v>0</v>
      </c>
      <c r="E3350" s="127">
        <f>DATE(YEAR(Inputs!$D$5),Summary!B3350,Summary!C3350)+TIME(D3350,0,0)</f>
        <v>140</v>
      </c>
      <c r="F3350" s="4">
        <f t="shared" si="361"/>
        <v>0</v>
      </c>
      <c r="G3350" s="4">
        <f t="shared" ref="G3350:G3413" si="366">WEEKDAY(E3350)</f>
        <v>7</v>
      </c>
      <c r="H3350" s="4">
        <f t="shared" si="362"/>
        <v>0</v>
      </c>
      <c r="I3350" s="4">
        <f t="shared" si="363"/>
        <v>0</v>
      </c>
      <c r="J3350" s="4">
        <f t="shared" si="364"/>
        <v>0</v>
      </c>
      <c r="K3350" s="4">
        <f t="shared" ref="K3350:K3413" si="367">IF(OR(AND(B3350=7,C3350=4),AND(B3350=1,C3350=1)),1,0)</f>
        <v>0</v>
      </c>
      <c r="L3350" s="5">
        <f t="shared" si="365"/>
        <v>0</v>
      </c>
      <c r="M3350" s="137">
        <f>'PVWatts Hourly Results (1)'!L3361/1000</f>
        <v>0</v>
      </c>
      <c r="N3350" s="3">
        <f>'PVWatts Hourly Results (2)'!L3361/1000</f>
        <v>0</v>
      </c>
      <c r="O3350" s="3">
        <f>'PVWatts Hourly Results (3)'!L3361/1000</f>
        <v>0</v>
      </c>
      <c r="P3350" s="3">
        <f>'PVWatts Hourly Results (4)'!L3361/1000</f>
        <v>0</v>
      </c>
      <c r="Q3350" s="130">
        <f>'PVWatts Hourly Results (5)'!L3361/1000</f>
        <v>0</v>
      </c>
    </row>
    <row r="3351" spans="2:17" x14ac:dyDescent="0.25">
      <c r="B3351" s="8">
        <v>5</v>
      </c>
      <c r="C3351" s="9">
        <v>19</v>
      </c>
      <c r="D3351" s="134">
        <f>'PVWatts Hourly Results (1)'!C3362</f>
        <v>0</v>
      </c>
      <c r="E3351" s="127">
        <f>DATE(YEAR(Inputs!$D$5),Summary!B3351,Summary!C3351)+TIME(D3351,0,0)</f>
        <v>140</v>
      </c>
      <c r="F3351" s="4">
        <f t="shared" ref="F3351:F3414" si="368">IF(OR(B3351&lt;3,B3351=6,B3351=7,B3351=8),1,0)</f>
        <v>0</v>
      </c>
      <c r="G3351" s="4">
        <f t="shared" si="366"/>
        <v>7</v>
      </c>
      <c r="H3351" s="4">
        <f t="shared" ref="H3351:H3414" si="369">IF(OR(G3351=2,G3351=3,G3351=4,G3351=5,G3351=6),1,0)</f>
        <v>0</v>
      </c>
      <c r="I3351" s="4">
        <f t="shared" ref="I3351:I3414" si="370">IF(AND(B3351&gt;5,B3351&lt;9,D3351&gt;=13,D3351&lt;=16,H3351=1),1,0)</f>
        <v>0</v>
      </c>
      <c r="J3351" s="4">
        <f t="shared" ref="J3351:J3414" si="371">IF(AND(B3351&lt;3,OR(AND(D3351&gt;6,D3351&lt;9),AND(D3351&gt;17,D3351&lt;20)),H3351=1),1,0)</f>
        <v>0</v>
      </c>
      <c r="K3351" s="4">
        <f t="shared" si="367"/>
        <v>0</v>
      </c>
      <c r="L3351" s="5">
        <f t="shared" ref="L3351:L3414" si="372">IFERROR(IF(AND(F3351=1,H3351=1,OR(I3351=1,J3351=1),K3351=0),1,0),"")</f>
        <v>0</v>
      </c>
      <c r="M3351" s="137">
        <f>'PVWatts Hourly Results (1)'!L3362/1000</f>
        <v>0</v>
      </c>
      <c r="N3351" s="3">
        <f>'PVWatts Hourly Results (2)'!L3362/1000</f>
        <v>0</v>
      </c>
      <c r="O3351" s="3">
        <f>'PVWatts Hourly Results (3)'!L3362/1000</f>
        <v>0</v>
      </c>
      <c r="P3351" s="3">
        <f>'PVWatts Hourly Results (4)'!L3362/1000</f>
        <v>0</v>
      </c>
      <c r="Q3351" s="130">
        <f>'PVWatts Hourly Results (5)'!L3362/1000</f>
        <v>0</v>
      </c>
    </row>
    <row r="3352" spans="2:17" x14ac:dyDescent="0.25">
      <c r="B3352" s="8">
        <v>5</v>
      </c>
      <c r="C3352" s="9">
        <v>19</v>
      </c>
      <c r="D3352" s="134">
        <f>'PVWatts Hourly Results (1)'!C3363</f>
        <v>0</v>
      </c>
      <c r="E3352" s="127">
        <f>DATE(YEAR(Inputs!$D$5),Summary!B3352,Summary!C3352)+TIME(D3352,0,0)</f>
        <v>140</v>
      </c>
      <c r="F3352" s="4">
        <f t="shared" si="368"/>
        <v>0</v>
      </c>
      <c r="G3352" s="4">
        <f t="shared" si="366"/>
        <v>7</v>
      </c>
      <c r="H3352" s="4">
        <f t="shared" si="369"/>
        <v>0</v>
      </c>
      <c r="I3352" s="4">
        <f t="shared" si="370"/>
        <v>0</v>
      </c>
      <c r="J3352" s="4">
        <f t="shared" si="371"/>
        <v>0</v>
      </c>
      <c r="K3352" s="4">
        <f t="shared" si="367"/>
        <v>0</v>
      </c>
      <c r="L3352" s="5">
        <f t="shared" si="372"/>
        <v>0</v>
      </c>
      <c r="M3352" s="137">
        <f>'PVWatts Hourly Results (1)'!L3363/1000</f>
        <v>0</v>
      </c>
      <c r="N3352" s="3">
        <f>'PVWatts Hourly Results (2)'!L3363/1000</f>
        <v>0</v>
      </c>
      <c r="O3352" s="3">
        <f>'PVWatts Hourly Results (3)'!L3363/1000</f>
        <v>0</v>
      </c>
      <c r="P3352" s="3">
        <f>'PVWatts Hourly Results (4)'!L3363/1000</f>
        <v>0</v>
      </c>
      <c r="Q3352" s="130">
        <f>'PVWatts Hourly Results (5)'!L3363/1000</f>
        <v>0</v>
      </c>
    </row>
    <row r="3353" spans="2:17" x14ac:dyDescent="0.25">
      <c r="B3353" s="8">
        <v>5</v>
      </c>
      <c r="C3353" s="9">
        <v>19</v>
      </c>
      <c r="D3353" s="134">
        <f>'PVWatts Hourly Results (1)'!C3364</f>
        <v>0</v>
      </c>
      <c r="E3353" s="127">
        <f>DATE(YEAR(Inputs!$D$5),Summary!B3353,Summary!C3353)+TIME(D3353,0,0)</f>
        <v>140</v>
      </c>
      <c r="F3353" s="4">
        <f t="shared" si="368"/>
        <v>0</v>
      </c>
      <c r="G3353" s="4">
        <f t="shared" si="366"/>
        <v>7</v>
      </c>
      <c r="H3353" s="4">
        <f t="shared" si="369"/>
        <v>0</v>
      </c>
      <c r="I3353" s="4">
        <f t="shared" si="370"/>
        <v>0</v>
      </c>
      <c r="J3353" s="4">
        <f t="shared" si="371"/>
        <v>0</v>
      </c>
      <c r="K3353" s="4">
        <f t="shared" si="367"/>
        <v>0</v>
      </c>
      <c r="L3353" s="5">
        <f t="shared" si="372"/>
        <v>0</v>
      </c>
      <c r="M3353" s="137">
        <f>'PVWatts Hourly Results (1)'!L3364/1000</f>
        <v>0</v>
      </c>
      <c r="N3353" s="3">
        <f>'PVWatts Hourly Results (2)'!L3364/1000</f>
        <v>0</v>
      </c>
      <c r="O3353" s="3">
        <f>'PVWatts Hourly Results (3)'!L3364/1000</f>
        <v>0</v>
      </c>
      <c r="P3353" s="3">
        <f>'PVWatts Hourly Results (4)'!L3364/1000</f>
        <v>0</v>
      </c>
      <c r="Q3353" s="130">
        <f>'PVWatts Hourly Results (5)'!L3364/1000</f>
        <v>0</v>
      </c>
    </row>
    <row r="3354" spans="2:17" x14ac:dyDescent="0.25">
      <c r="B3354" s="8">
        <v>5</v>
      </c>
      <c r="C3354" s="9">
        <v>19</v>
      </c>
      <c r="D3354" s="134">
        <f>'PVWatts Hourly Results (1)'!C3365</f>
        <v>0</v>
      </c>
      <c r="E3354" s="127">
        <f>DATE(YEAR(Inputs!$D$5),Summary!B3354,Summary!C3354)+TIME(D3354,0,0)</f>
        <v>140</v>
      </c>
      <c r="F3354" s="4">
        <f t="shared" si="368"/>
        <v>0</v>
      </c>
      <c r="G3354" s="4">
        <f t="shared" si="366"/>
        <v>7</v>
      </c>
      <c r="H3354" s="4">
        <f t="shared" si="369"/>
        <v>0</v>
      </c>
      <c r="I3354" s="4">
        <f t="shared" si="370"/>
        <v>0</v>
      </c>
      <c r="J3354" s="4">
        <f t="shared" si="371"/>
        <v>0</v>
      </c>
      <c r="K3354" s="4">
        <f t="shared" si="367"/>
        <v>0</v>
      </c>
      <c r="L3354" s="5">
        <f t="shared" si="372"/>
        <v>0</v>
      </c>
      <c r="M3354" s="137">
        <f>'PVWatts Hourly Results (1)'!L3365/1000</f>
        <v>0</v>
      </c>
      <c r="N3354" s="3">
        <f>'PVWatts Hourly Results (2)'!L3365/1000</f>
        <v>0</v>
      </c>
      <c r="O3354" s="3">
        <f>'PVWatts Hourly Results (3)'!L3365/1000</f>
        <v>0</v>
      </c>
      <c r="P3354" s="3">
        <f>'PVWatts Hourly Results (4)'!L3365/1000</f>
        <v>0</v>
      </c>
      <c r="Q3354" s="130">
        <f>'PVWatts Hourly Results (5)'!L3365/1000</f>
        <v>0</v>
      </c>
    </row>
    <row r="3355" spans="2:17" x14ac:dyDescent="0.25">
      <c r="B3355" s="8">
        <v>5</v>
      </c>
      <c r="C3355" s="9">
        <v>19</v>
      </c>
      <c r="D3355" s="134">
        <f>'PVWatts Hourly Results (1)'!C3366</f>
        <v>0</v>
      </c>
      <c r="E3355" s="127">
        <f>DATE(YEAR(Inputs!$D$5),Summary!B3355,Summary!C3355)+TIME(D3355,0,0)</f>
        <v>140</v>
      </c>
      <c r="F3355" s="4">
        <f t="shared" si="368"/>
        <v>0</v>
      </c>
      <c r="G3355" s="4">
        <f t="shared" si="366"/>
        <v>7</v>
      </c>
      <c r="H3355" s="4">
        <f t="shared" si="369"/>
        <v>0</v>
      </c>
      <c r="I3355" s="4">
        <f t="shared" si="370"/>
        <v>0</v>
      </c>
      <c r="J3355" s="4">
        <f t="shared" si="371"/>
        <v>0</v>
      </c>
      <c r="K3355" s="4">
        <f t="shared" si="367"/>
        <v>0</v>
      </c>
      <c r="L3355" s="5">
        <f t="shared" si="372"/>
        <v>0</v>
      </c>
      <c r="M3355" s="137">
        <f>'PVWatts Hourly Results (1)'!L3366/1000</f>
        <v>0</v>
      </c>
      <c r="N3355" s="3">
        <f>'PVWatts Hourly Results (2)'!L3366/1000</f>
        <v>0</v>
      </c>
      <c r="O3355" s="3">
        <f>'PVWatts Hourly Results (3)'!L3366/1000</f>
        <v>0</v>
      </c>
      <c r="P3355" s="3">
        <f>'PVWatts Hourly Results (4)'!L3366/1000</f>
        <v>0</v>
      </c>
      <c r="Q3355" s="130">
        <f>'PVWatts Hourly Results (5)'!L3366/1000</f>
        <v>0</v>
      </c>
    </row>
    <row r="3356" spans="2:17" x14ac:dyDescent="0.25">
      <c r="B3356" s="8">
        <v>5</v>
      </c>
      <c r="C3356" s="9">
        <v>19</v>
      </c>
      <c r="D3356" s="134">
        <f>'PVWatts Hourly Results (1)'!C3367</f>
        <v>0</v>
      </c>
      <c r="E3356" s="127">
        <f>DATE(YEAR(Inputs!$D$5),Summary!B3356,Summary!C3356)+TIME(D3356,0,0)</f>
        <v>140</v>
      </c>
      <c r="F3356" s="4">
        <f t="shared" si="368"/>
        <v>0</v>
      </c>
      <c r="G3356" s="4">
        <f t="shared" si="366"/>
        <v>7</v>
      </c>
      <c r="H3356" s="4">
        <f t="shared" si="369"/>
        <v>0</v>
      </c>
      <c r="I3356" s="4">
        <f t="shared" si="370"/>
        <v>0</v>
      </c>
      <c r="J3356" s="4">
        <f t="shared" si="371"/>
        <v>0</v>
      </c>
      <c r="K3356" s="4">
        <f t="shared" si="367"/>
        <v>0</v>
      </c>
      <c r="L3356" s="5">
        <f t="shared" si="372"/>
        <v>0</v>
      </c>
      <c r="M3356" s="137">
        <f>'PVWatts Hourly Results (1)'!L3367/1000</f>
        <v>0</v>
      </c>
      <c r="N3356" s="3">
        <f>'PVWatts Hourly Results (2)'!L3367/1000</f>
        <v>0</v>
      </c>
      <c r="O3356" s="3">
        <f>'PVWatts Hourly Results (3)'!L3367/1000</f>
        <v>0</v>
      </c>
      <c r="P3356" s="3">
        <f>'PVWatts Hourly Results (4)'!L3367/1000</f>
        <v>0</v>
      </c>
      <c r="Q3356" s="130">
        <f>'PVWatts Hourly Results (5)'!L3367/1000</f>
        <v>0</v>
      </c>
    </row>
    <row r="3357" spans="2:17" x14ac:dyDescent="0.25">
      <c r="B3357" s="8">
        <v>5</v>
      </c>
      <c r="C3357" s="9">
        <v>19</v>
      </c>
      <c r="D3357" s="134">
        <f>'PVWatts Hourly Results (1)'!C3368</f>
        <v>0</v>
      </c>
      <c r="E3357" s="127">
        <f>DATE(YEAR(Inputs!$D$5),Summary!B3357,Summary!C3357)+TIME(D3357,0,0)</f>
        <v>140</v>
      </c>
      <c r="F3357" s="4">
        <f t="shared" si="368"/>
        <v>0</v>
      </c>
      <c r="G3357" s="4">
        <f t="shared" si="366"/>
        <v>7</v>
      </c>
      <c r="H3357" s="4">
        <f t="shared" si="369"/>
        <v>0</v>
      </c>
      <c r="I3357" s="4">
        <f t="shared" si="370"/>
        <v>0</v>
      </c>
      <c r="J3357" s="4">
        <f t="shared" si="371"/>
        <v>0</v>
      </c>
      <c r="K3357" s="4">
        <f t="shared" si="367"/>
        <v>0</v>
      </c>
      <c r="L3357" s="5">
        <f t="shared" si="372"/>
        <v>0</v>
      </c>
      <c r="M3357" s="137">
        <f>'PVWatts Hourly Results (1)'!L3368/1000</f>
        <v>0</v>
      </c>
      <c r="N3357" s="3">
        <f>'PVWatts Hourly Results (2)'!L3368/1000</f>
        <v>0</v>
      </c>
      <c r="O3357" s="3">
        <f>'PVWatts Hourly Results (3)'!L3368/1000</f>
        <v>0</v>
      </c>
      <c r="P3357" s="3">
        <f>'PVWatts Hourly Results (4)'!L3368/1000</f>
        <v>0</v>
      </c>
      <c r="Q3357" s="130">
        <f>'PVWatts Hourly Results (5)'!L3368/1000</f>
        <v>0</v>
      </c>
    </row>
    <row r="3358" spans="2:17" x14ac:dyDescent="0.25">
      <c r="B3358" s="8">
        <v>5</v>
      </c>
      <c r="C3358" s="9">
        <v>20</v>
      </c>
      <c r="D3358" s="134">
        <f>'PVWatts Hourly Results (1)'!C3369</f>
        <v>0</v>
      </c>
      <c r="E3358" s="127">
        <f>DATE(YEAR(Inputs!$D$5),Summary!B3358,Summary!C3358)+TIME(D3358,0,0)</f>
        <v>141</v>
      </c>
      <c r="F3358" s="4">
        <f t="shared" si="368"/>
        <v>0</v>
      </c>
      <c r="G3358" s="4">
        <f t="shared" si="366"/>
        <v>1</v>
      </c>
      <c r="H3358" s="4">
        <f t="shared" si="369"/>
        <v>0</v>
      </c>
      <c r="I3358" s="4">
        <f t="shared" si="370"/>
        <v>0</v>
      </c>
      <c r="J3358" s="4">
        <f t="shared" si="371"/>
        <v>0</v>
      </c>
      <c r="K3358" s="4">
        <f t="shared" si="367"/>
        <v>0</v>
      </c>
      <c r="L3358" s="5">
        <f t="shared" si="372"/>
        <v>0</v>
      </c>
      <c r="M3358" s="137">
        <f>'PVWatts Hourly Results (1)'!L3369/1000</f>
        <v>0</v>
      </c>
      <c r="N3358" s="3">
        <f>'PVWatts Hourly Results (2)'!L3369/1000</f>
        <v>0</v>
      </c>
      <c r="O3358" s="3">
        <f>'PVWatts Hourly Results (3)'!L3369/1000</f>
        <v>0</v>
      </c>
      <c r="P3358" s="3">
        <f>'PVWatts Hourly Results (4)'!L3369/1000</f>
        <v>0</v>
      </c>
      <c r="Q3358" s="130">
        <f>'PVWatts Hourly Results (5)'!L3369/1000</f>
        <v>0</v>
      </c>
    </row>
    <row r="3359" spans="2:17" x14ac:dyDescent="0.25">
      <c r="B3359" s="8">
        <v>5</v>
      </c>
      <c r="C3359" s="9">
        <v>20</v>
      </c>
      <c r="D3359" s="134">
        <f>'PVWatts Hourly Results (1)'!C3370</f>
        <v>0</v>
      </c>
      <c r="E3359" s="127">
        <f>DATE(YEAR(Inputs!$D$5),Summary!B3359,Summary!C3359)+TIME(D3359,0,0)</f>
        <v>141</v>
      </c>
      <c r="F3359" s="4">
        <f t="shared" si="368"/>
        <v>0</v>
      </c>
      <c r="G3359" s="4">
        <f t="shared" si="366"/>
        <v>1</v>
      </c>
      <c r="H3359" s="4">
        <f t="shared" si="369"/>
        <v>0</v>
      </c>
      <c r="I3359" s="4">
        <f t="shared" si="370"/>
        <v>0</v>
      </c>
      <c r="J3359" s="4">
        <f t="shared" si="371"/>
        <v>0</v>
      </c>
      <c r="K3359" s="4">
        <f t="shared" si="367"/>
        <v>0</v>
      </c>
      <c r="L3359" s="5">
        <f t="shared" si="372"/>
        <v>0</v>
      </c>
      <c r="M3359" s="137">
        <f>'PVWatts Hourly Results (1)'!L3370/1000</f>
        <v>0</v>
      </c>
      <c r="N3359" s="3">
        <f>'PVWatts Hourly Results (2)'!L3370/1000</f>
        <v>0</v>
      </c>
      <c r="O3359" s="3">
        <f>'PVWatts Hourly Results (3)'!L3370/1000</f>
        <v>0</v>
      </c>
      <c r="P3359" s="3">
        <f>'PVWatts Hourly Results (4)'!L3370/1000</f>
        <v>0</v>
      </c>
      <c r="Q3359" s="130">
        <f>'PVWatts Hourly Results (5)'!L3370/1000</f>
        <v>0</v>
      </c>
    </row>
    <row r="3360" spans="2:17" x14ac:dyDescent="0.25">
      <c r="B3360" s="8">
        <v>5</v>
      </c>
      <c r="C3360" s="9">
        <v>20</v>
      </c>
      <c r="D3360" s="134">
        <f>'PVWatts Hourly Results (1)'!C3371</f>
        <v>0</v>
      </c>
      <c r="E3360" s="127">
        <f>DATE(YEAR(Inputs!$D$5),Summary!B3360,Summary!C3360)+TIME(D3360,0,0)</f>
        <v>141</v>
      </c>
      <c r="F3360" s="4">
        <f t="shared" si="368"/>
        <v>0</v>
      </c>
      <c r="G3360" s="4">
        <f t="shared" si="366"/>
        <v>1</v>
      </c>
      <c r="H3360" s="4">
        <f t="shared" si="369"/>
        <v>0</v>
      </c>
      <c r="I3360" s="4">
        <f t="shared" si="370"/>
        <v>0</v>
      </c>
      <c r="J3360" s="4">
        <f t="shared" si="371"/>
        <v>0</v>
      </c>
      <c r="K3360" s="4">
        <f t="shared" si="367"/>
        <v>0</v>
      </c>
      <c r="L3360" s="5">
        <f t="shared" si="372"/>
        <v>0</v>
      </c>
      <c r="M3360" s="137">
        <f>'PVWatts Hourly Results (1)'!L3371/1000</f>
        <v>0</v>
      </c>
      <c r="N3360" s="3">
        <f>'PVWatts Hourly Results (2)'!L3371/1000</f>
        <v>0</v>
      </c>
      <c r="O3360" s="3">
        <f>'PVWatts Hourly Results (3)'!L3371/1000</f>
        <v>0</v>
      </c>
      <c r="P3360" s="3">
        <f>'PVWatts Hourly Results (4)'!L3371/1000</f>
        <v>0</v>
      </c>
      <c r="Q3360" s="130">
        <f>'PVWatts Hourly Results (5)'!L3371/1000</f>
        <v>0</v>
      </c>
    </row>
    <row r="3361" spans="2:17" x14ac:dyDescent="0.25">
      <c r="B3361" s="8">
        <v>5</v>
      </c>
      <c r="C3361" s="9">
        <v>20</v>
      </c>
      <c r="D3361" s="134">
        <f>'PVWatts Hourly Results (1)'!C3372</f>
        <v>0</v>
      </c>
      <c r="E3361" s="127">
        <f>DATE(YEAR(Inputs!$D$5),Summary!B3361,Summary!C3361)+TIME(D3361,0,0)</f>
        <v>141</v>
      </c>
      <c r="F3361" s="4">
        <f t="shared" si="368"/>
        <v>0</v>
      </c>
      <c r="G3361" s="4">
        <f t="shared" si="366"/>
        <v>1</v>
      </c>
      <c r="H3361" s="4">
        <f t="shared" si="369"/>
        <v>0</v>
      </c>
      <c r="I3361" s="4">
        <f t="shared" si="370"/>
        <v>0</v>
      </c>
      <c r="J3361" s="4">
        <f t="shared" si="371"/>
        <v>0</v>
      </c>
      <c r="K3361" s="4">
        <f t="shared" si="367"/>
        <v>0</v>
      </c>
      <c r="L3361" s="5">
        <f t="shared" si="372"/>
        <v>0</v>
      </c>
      <c r="M3361" s="137">
        <f>'PVWatts Hourly Results (1)'!L3372/1000</f>
        <v>0</v>
      </c>
      <c r="N3361" s="3">
        <f>'PVWatts Hourly Results (2)'!L3372/1000</f>
        <v>0</v>
      </c>
      <c r="O3361" s="3">
        <f>'PVWatts Hourly Results (3)'!L3372/1000</f>
        <v>0</v>
      </c>
      <c r="P3361" s="3">
        <f>'PVWatts Hourly Results (4)'!L3372/1000</f>
        <v>0</v>
      </c>
      <c r="Q3361" s="130">
        <f>'PVWatts Hourly Results (5)'!L3372/1000</f>
        <v>0</v>
      </c>
    </row>
    <row r="3362" spans="2:17" x14ac:dyDescent="0.25">
      <c r="B3362" s="8">
        <v>5</v>
      </c>
      <c r="C3362" s="9">
        <v>20</v>
      </c>
      <c r="D3362" s="134">
        <f>'PVWatts Hourly Results (1)'!C3373</f>
        <v>0</v>
      </c>
      <c r="E3362" s="127">
        <f>DATE(YEAR(Inputs!$D$5),Summary!B3362,Summary!C3362)+TIME(D3362,0,0)</f>
        <v>141</v>
      </c>
      <c r="F3362" s="4">
        <f t="shared" si="368"/>
        <v>0</v>
      </c>
      <c r="G3362" s="4">
        <f t="shared" si="366"/>
        <v>1</v>
      </c>
      <c r="H3362" s="4">
        <f t="shared" si="369"/>
        <v>0</v>
      </c>
      <c r="I3362" s="4">
        <f t="shared" si="370"/>
        <v>0</v>
      </c>
      <c r="J3362" s="4">
        <f t="shared" si="371"/>
        <v>0</v>
      </c>
      <c r="K3362" s="4">
        <f t="shared" si="367"/>
        <v>0</v>
      </c>
      <c r="L3362" s="5">
        <f t="shared" si="372"/>
        <v>0</v>
      </c>
      <c r="M3362" s="137">
        <f>'PVWatts Hourly Results (1)'!L3373/1000</f>
        <v>0</v>
      </c>
      <c r="N3362" s="3">
        <f>'PVWatts Hourly Results (2)'!L3373/1000</f>
        <v>0</v>
      </c>
      <c r="O3362" s="3">
        <f>'PVWatts Hourly Results (3)'!L3373/1000</f>
        <v>0</v>
      </c>
      <c r="P3362" s="3">
        <f>'PVWatts Hourly Results (4)'!L3373/1000</f>
        <v>0</v>
      </c>
      <c r="Q3362" s="130">
        <f>'PVWatts Hourly Results (5)'!L3373/1000</f>
        <v>0</v>
      </c>
    </row>
    <row r="3363" spans="2:17" x14ac:dyDescent="0.25">
      <c r="B3363" s="8">
        <v>5</v>
      </c>
      <c r="C3363" s="9">
        <v>20</v>
      </c>
      <c r="D3363" s="134">
        <f>'PVWatts Hourly Results (1)'!C3374</f>
        <v>0</v>
      </c>
      <c r="E3363" s="127">
        <f>DATE(YEAR(Inputs!$D$5),Summary!B3363,Summary!C3363)+TIME(D3363,0,0)</f>
        <v>141</v>
      </c>
      <c r="F3363" s="4">
        <f t="shared" si="368"/>
        <v>0</v>
      </c>
      <c r="G3363" s="4">
        <f t="shared" si="366"/>
        <v>1</v>
      </c>
      <c r="H3363" s="4">
        <f t="shared" si="369"/>
        <v>0</v>
      </c>
      <c r="I3363" s="4">
        <f t="shared" si="370"/>
        <v>0</v>
      </c>
      <c r="J3363" s="4">
        <f t="shared" si="371"/>
        <v>0</v>
      </c>
      <c r="K3363" s="4">
        <f t="shared" si="367"/>
        <v>0</v>
      </c>
      <c r="L3363" s="5">
        <f t="shared" si="372"/>
        <v>0</v>
      </c>
      <c r="M3363" s="137">
        <f>'PVWatts Hourly Results (1)'!L3374/1000</f>
        <v>0</v>
      </c>
      <c r="N3363" s="3">
        <f>'PVWatts Hourly Results (2)'!L3374/1000</f>
        <v>0</v>
      </c>
      <c r="O3363" s="3">
        <f>'PVWatts Hourly Results (3)'!L3374/1000</f>
        <v>0</v>
      </c>
      <c r="P3363" s="3">
        <f>'PVWatts Hourly Results (4)'!L3374/1000</f>
        <v>0</v>
      </c>
      <c r="Q3363" s="130">
        <f>'PVWatts Hourly Results (5)'!L3374/1000</f>
        <v>0</v>
      </c>
    </row>
    <row r="3364" spans="2:17" x14ac:dyDescent="0.25">
      <c r="B3364" s="8">
        <v>5</v>
      </c>
      <c r="C3364" s="9">
        <v>20</v>
      </c>
      <c r="D3364" s="134">
        <f>'PVWatts Hourly Results (1)'!C3375</f>
        <v>0</v>
      </c>
      <c r="E3364" s="127">
        <f>DATE(YEAR(Inputs!$D$5),Summary!B3364,Summary!C3364)+TIME(D3364,0,0)</f>
        <v>141</v>
      </c>
      <c r="F3364" s="4">
        <f t="shared" si="368"/>
        <v>0</v>
      </c>
      <c r="G3364" s="4">
        <f t="shared" si="366"/>
        <v>1</v>
      </c>
      <c r="H3364" s="4">
        <f t="shared" si="369"/>
        <v>0</v>
      </c>
      <c r="I3364" s="4">
        <f t="shared" si="370"/>
        <v>0</v>
      </c>
      <c r="J3364" s="4">
        <f t="shared" si="371"/>
        <v>0</v>
      </c>
      <c r="K3364" s="4">
        <f t="shared" si="367"/>
        <v>0</v>
      </c>
      <c r="L3364" s="5">
        <f t="shared" si="372"/>
        <v>0</v>
      </c>
      <c r="M3364" s="137">
        <f>'PVWatts Hourly Results (1)'!L3375/1000</f>
        <v>0</v>
      </c>
      <c r="N3364" s="3">
        <f>'PVWatts Hourly Results (2)'!L3375/1000</f>
        <v>0</v>
      </c>
      <c r="O3364" s="3">
        <f>'PVWatts Hourly Results (3)'!L3375/1000</f>
        <v>0</v>
      </c>
      <c r="P3364" s="3">
        <f>'PVWatts Hourly Results (4)'!L3375/1000</f>
        <v>0</v>
      </c>
      <c r="Q3364" s="130">
        <f>'PVWatts Hourly Results (5)'!L3375/1000</f>
        <v>0</v>
      </c>
    </row>
    <row r="3365" spans="2:17" x14ac:dyDescent="0.25">
      <c r="B3365" s="8">
        <v>5</v>
      </c>
      <c r="C3365" s="9">
        <v>20</v>
      </c>
      <c r="D3365" s="134">
        <f>'PVWatts Hourly Results (1)'!C3376</f>
        <v>0</v>
      </c>
      <c r="E3365" s="127">
        <f>DATE(YEAR(Inputs!$D$5),Summary!B3365,Summary!C3365)+TIME(D3365,0,0)</f>
        <v>141</v>
      </c>
      <c r="F3365" s="4">
        <f t="shared" si="368"/>
        <v>0</v>
      </c>
      <c r="G3365" s="4">
        <f t="shared" si="366"/>
        <v>1</v>
      </c>
      <c r="H3365" s="4">
        <f t="shared" si="369"/>
        <v>0</v>
      </c>
      <c r="I3365" s="4">
        <f t="shared" si="370"/>
        <v>0</v>
      </c>
      <c r="J3365" s="4">
        <f t="shared" si="371"/>
        <v>0</v>
      </c>
      <c r="K3365" s="4">
        <f t="shared" si="367"/>
        <v>0</v>
      </c>
      <c r="L3365" s="5">
        <f t="shared" si="372"/>
        <v>0</v>
      </c>
      <c r="M3365" s="137">
        <f>'PVWatts Hourly Results (1)'!L3376/1000</f>
        <v>0</v>
      </c>
      <c r="N3365" s="3">
        <f>'PVWatts Hourly Results (2)'!L3376/1000</f>
        <v>0</v>
      </c>
      <c r="O3365" s="3">
        <f>'PVWatts Hourly Results (3)'!L3376/1000</f>
        <v>0</v>
      </c>
      <c r="P3365" s="3">
        <f>'PVWatts Hourly Results (4)'!L3376/1000</f>
        <v>0</v>
      </c>
      <c r="Q3365" s="130">
        <f>'PVWatts Hourly Results (5)'!L3376/1000</f>
        <v>0</v>
      </c>
    </row>
    <row r="3366" spans="2:17" x14ac:dyDescent="0.25">
      <c r="B3366" s="8">
        <v>5</v>
      </c>
      <c r="C3366" s="9">
        <v>20</v>
      </c>
      <c r="D3366" s="134">
        <f>'PVWatts Hourly Results (1)'!C3377</f>
        <v>0</v>
      </c>
      <c r="E3366" s="127">
        <f>DATE(YEAR(Inputs!$D$5),Summary!B3366,Summary!C3366)+TIME(D3366,0,0)</f>
        <v>141</v>
      </c>
      <c r="F3366" s="4">
        <f t="shared" si="368"/>
        <v>0</v>
      </c>
      <c r="G3366" s="4">
        <f t="shared" si="366"/>
        <v>1</v>
      </c>
      <c r="H3366" s="4">
        <f t="shared" si="369"/>
        <v>0</v>
      </c>
      <c r="I3366" s="4">
        <f t="shared" si="370"/>
        <v>0</v>
      </c>
      <c r="J3366" s="4">
        <f t="shared" si="371"/>
        <v>0</v>
      </c>
      <c r="K3366" s="4">
        <f t="shared" si="367"/>
        <v>0</v>
      </c>
      <c r="L3366" s="5">
        <f t="shared" si="372"/>
        <v>0</v>
      </c>
      <c r="M3366" s="137">
        <f>'PVWatts Hourly Results (1)'!L3377/1000</f>
        <v>0</v>
      </c>
      <c r="N3366" s="3">
        <f>'PVWatts Hourly Results (2)'!L3377/1000</f>
        <v>0</v>
      </c>
      <c r="O3366" s="3">
        <f>'PVWatts Hourly Results (3)'!L3377/1000</f>
        <v>0</v>
      </c>
      <c r="P3366" s="3">
        <f>'PVWatts Hourly Results (4)'!L3377/1000</f>
        <v>0</v>
      </c>
      <c r="Q3366" s="130">
        <f>'PVWatts Hourly Results (5)'!L3377/1000</f>
        <v>0</v>
      </c>
    </row>
    <row r="3367" spans="2:17" x14ac:dyDescent="0.25">
      <c r="B3367" s="8">
        <v>5</v>
      </c>
      <c r="C3367" s="9">
        <v>20</v>
      </c>
      <c r="D3367" s="134">
        <f>'PVWatts Hourly Results (1)'!C3378</f>
        <v>0</v>
      </c>
      <c r="E3367" s="127">
        <f>DATE(YEAR(Inputs!$D$5),Summary!B3367,Summary!C3367)+TIME(D3367,0,0)</f>
        <v>141</v>
      </c>
      <c r="F3367" s="4">
        <f t="shared" si="368"/>
        <v>0</v>
      </c>
      <c r="G3367" s="4">
        <f t="shared" si="366"/>
        <v>1</v>
      </c>
      <c r="H3367" s="4">
        <f t="shared" si="369"/>
        <v>0</v>
      </c>
      <c r="I3367" s="4">
        <f t="shared" si="370"/>
        <v>0</v>
      </c>
      <c r="J3367" s="4">
        <f t="shared" si="371"/>
        <v>0</v>
      </c>
      <c r="K3367" s="4">
        <f t="shared" si="367"/>
        <v>0</v>
      </c>
      <c r="L3367" s="5">
        <f t="shared" si="372"/>
        <v>0</v>
      </c>
      <c r="M3367" s="137">
        <f>'PVWatts Hourly Results (1)'!L3378/1000</f>
        <v>0</v>
      </c>
      <c r="N3367" s="3">
        <f>'PVWatts Hourly Results (2)'!L3378/1000</f>
        <v>0</v>
      </c>
      <c r="O3367" s="3">
        <f>'PVWatts Hourly Results (3)'!L3378/1000</f>
        <v>0</v>
      </c>
      <c r="P3367" s="3">
        <f>'PVWatts Hourly Results (4)'!L3378/1000</f>
        <v>0</v>
      </c>
      <c r="Q3367" s="130">
        <f>'PVWatts Hourly Results (5)'!L3378/1000</f>
        <v>0</v>
      </c>
    </row>
    <row r="3368" spans="2:17" x14ac:dyDescent="0.25">
      <c r="B3368" s="8">
        <v>5</v>
      </c>
      <c r="C3368" s="9">
        <v>20</v>
      </c>
      <c r="D3368" s="134">
        <f>'PVWatts Hourly Results (1)'!C3379</f>
        <v>0</v>
      </c>
      <c r="E3368" s="127">
        <f>DATE(YEAR(Inputs!$D$5),Summary!B3368,Summary!C3368)+TIME(D3368,0,0)</f>
        <v>141</v>
      </c>
      <c r="F3368" s="4">
        <f t="shared" si="368"/>
        <v>0</v>
      </c>
      <c r="G3368" s="4">
        <f t="shared" si="366"/>
        <v>1</v>
      </c>
      <c r="H3368" s="4">
        <f t="shared" si="369"/>
        <v>0</v>
      </c>
      <c r="I3368" s="4">
        <f t="shared" si="370"/>
        <v>0</v>
      </c>
      <c r="J3368" s="4">
        <f t="shared" si="371"/>
        <v>0</v>
      </c>
      <c r="K3368" s="4">
        <f t="shared" si="367"/>
        <v>0</v>
      </c>
      <c r="L3368" s="5">
        <f t="shared" si="372"/>
        <v>0</v>
      </c>
      <c r="M3368" s="137">
        <f>'PVWatts Hourly Results (1)'!L3379/1000</f>
        <v>0</v>
      </c>
      <c r="N3368" s="3">
        <f>'PVWatts Hourly Results (2)'!L3379/1000</f>
        <v>0</v>
      </c>
      <c r="O3368" s="3">
        <f>'PVWatts Hourly Results (3)'!L3379/1000</f>
        <v>0</v>
      </c>
      <c r="P3368" s="3">
        <f>'PVWatts Hourly Results (4)'!L3379/1000</f>
        <v>0</v>
      </c>
      <c r="Q3368" s="130">
        <f>'PVWatts Hourly Results (5)'!L3379/1000</f>
        <v>0</v>
      </c>
    </row>
    <row r="3369" spans="2:17" x14ac:dyDescent="0.25">
      <c r="B3369" s="8">
        <v>5</v>
      </c>
      <c r="C3369" s="9">
        <v>20</v>
      </c>
      <c r="D3369" s="134">
        <f>'PVWatts Hourly Results (1)'!C3380</f>
        <v>0</v>
      </c>
      <c r="E3369" s="127">
        <f>DATE(YEAR(Inputs!$D$5),Summary!B3369,Summary!C3369)+TIME(D3369,0,0)</f>
        <v>141</v>
      </c>
      <c r="F3369" s="4">
        <f t="shared" si="368"/>
        <v>0</v>
      </c>
      <c r="G3369" s="4">
        <f t="shared" si="366"/>
        <v>1</v>
      </c>
      <c r="H3369" s="4">
        <f t="shared" si="369"/>
        <v>0</v>
      </c>
      <c r="I3369" s="4">
        <f t="shared" si="370"/>
        <v>0</v>
      </c>
      <c r="J3369" s="4">
        <f t="shared" si="371"/>
        <v>0</v>
      </c>
      <c r="K3369" s="4">
        <f t="shared" si="367"/>
        <v>0</v>
      </c>
      <c r="L3369" s="5">
        <f t="shared" si="372"/>
        <v>0</v>
      </c>
      <c r="M3369" s="137">
        <f>'PVWatts Hourly Results (1)'!L3380/1000</f>
        <v>0</v>
      </c>
      <c r="N3369" s="3">
        <f>'PVWatts Hourly Results (2)'!L3380/1000</f>
        <v>0</v>
      </c>
      <c r="O3369" s="3">
        <f>'PVWatts Hourly Results (3)'!L3380/1000</f>
        <v>0</v>
      </c>
      <c r="P3369" s="3">
        <f>'PVWatts Hourly Results (4)'!L3380/1000</f>
        <v>0</v>
      </c>
      <c r="Q3369" s="130">
        <f>'PVWatts Hourly Results (5)'!L3380/1000</f>
        <v>0</v>
      </c>
    </row>
    <row r="3370" spans="2:17" x14ac:dyDescent="0.25">
      <c r="B3370" s="8">
        <v>5</v>
      </c>
      <c r="C3370" s="9">
        <v>20</v>
      </c>
      <c r="D3370" s="134">
        <f>'PVWatts Hourly Results (1)'!C3381</f>
        <v>0</v>
      </c>
      <c r="E3370" s="127">
        <f>DATE(YEAR(Inputs!$D$5),Summary!B3370,Summary!C3370)+TIME(D3370,0,0)</f>
        <v>141</v>
      </c>
      <c r="F3370" s="4">
        <f t="shared" si="368"/>
        <v>0</v>
      </c>
      <c r="G3370" s="4">
        <f t="shared" si="366"/>
        <v>1</v>
      </c>
      <c r="H3370" s="4">
        <f t="shared" si="369"/>
        <v>0</v>
      </c>
      <c r="I3370" s="4">
        <f t="shared" si="370"/>
        <v>0</v>
      </c>
      <c r="J3370" s="4">
        <f t="shared" si="371"/>
        <v>0</v>
      </c>
      <c r="K3370" s="4">
        <f t="shared" si="367"/>
        <v>0</v>
      </c>
      <c r="L3370" s="5">
        <f t="shared" si="372"/>
        <v>0</v>
      </c>
      <c r="M3370" s="137">
        <f>'PVWatts Hourly Results (1)'!L3381/1000</f>
        <v>0</v>
      </c>
      <c r="N3370" s="3">
        <f>'PVWatts Hourly Results (2)'!L3381/1000</f>
        <v>0</v>
      </c>
      <c r="O3370" s="3">
        <f>'PVWatts Hourly Results (3)'!L3381/1000</f>
        <v>0</v>
      </c>
      <c r="P3370" s="3">
        <f>'PVWatts Hourly Results (4)'!L3381/1000</f>
        <v>0</v>
      </c>
      <c r="Q3370" s="130">
        <f>'PVWatts Hourly Results (5)'!L3381/1000</f>
        <v>0</v>
      </c>
    </row>
    <row r="3371" spans="2:17" x14ac:dyDescent="0.25">
      <c r="B3371" s="8">
        <v>5</v>
      </c>
      <c r="C3371" s="9">
        <v>20</v>
      </c>
      <c r="D3371" s="134">
        <f>'PVWatts Hourly Results (1)'!C3382</f>
        <v>0</v>
      </c>
      <c r="E3371" s="127">
        <f>DATE(YEAR(Inputs!$D$5),Summary!B3371,Summary!C3371)+TIME(D3371,0,0)</f>
        <v>141</v>
      </c>
      <c r="F3371" s="4">
        <f t="shared" si="368"/>
        <v>0</v>
      </c>
      <c r="G3371" s="4">
        <f t="shared" si="366"/>
        <v>1</v>
      </c>
      <c r="H3371" s="4">
        <f t="shared" si="369"/>
        <v>0</v>
      </c>
      <c r="I3371" s="4">
        <f t="shared" si="370"/>
        <v>0</v>
      </c>
      <c r="J3371" s="4">
        <f t="shared" si="371"/>
        <v>0</v>
      </c>
      <c r="K3371" s="4">
        <f t="shared" si="367"/>
        <v>0</v>
      </c>
      <c r="L3371" s="5">
        <f t="shared" si="372"/>
        <v>0</v>
      </c>
      <c r="M3371" s="137">
        <f>'PVWatts Hourly Results (1)'!L3382/1000</f>
        <v>0</v>
      </c>
      <c r="N3371" s="3">
        <f>'PVWatts Hourly Results (2)'!L3382/1000</f>
        <v>0</v>
      </c>
      <c r="O3371" s="3">
        <f>'PVWatts Hourly Results (3)'!L3382/1000</f>
        <v>0</v>
      </c>
      <c r="P3371" s="3">
        <f>'PVWatts Hourly Results (4)'!L3382/1000</f>
        <v>0</v>
      </c>
      <c r="Q3371" s="130">
        <f>'PVWatts Hourly Results (5)'!L3382/1000</f>
        <v>0</v>
      </c>
    </row>
    <row r="3372" spans="2:17" x14ac:dyDescent="0.25">
      <c r="B3372" s="8">
        <v>5</v>
      </c>
      <c r="C3372" s="9">
        <v>20</v>
      </c>
      <c r="D3372" s="134">
        <f>'PVWatts Hourly Results (1)'!C3383</f>
        <v>0</v>
      </c>
      <c r="E3372" s="127">
        <f>DATE(YEAR(Inputs!$D$5),Summary!B3372,Summary!C3372)+TIME(D3372,0,0)</f>
        <v>141</v>
      </c>
      <c r="F3372" s="4">
        <f t="shared" si="368"/>
        <v>0</v>
      </c>
      <c r="G3372" s="4">
        <f t="shared" si="366"/>
        <v>1</v>
      </c>
      <c r="H3372" s="4">
        <f t="shared" si="369"/>
        <v>0</v>
      </c>
      <c r="I3372" s="4">
        <f t="shared" si="370"/>
        <v>0</v>
      </c>
      <c r="J3372" s="4">
        <f t="shared" si="371"/>
        <v>0</v>
      </c>
      <c r="K3372" s="4">
        <f t="shared" si="367"/>
        <v>0</v>
      </c>
      <c r="L3372" s="5">
        <f t="shared" si="372"/>
        <v>0</v>
      </c>
      <c r="M3372" s="137">
        <f>'PVWatts Hourly Results (1)'!L3383/1000</f>
        <v>0</v>
      </c>
      <c r="N3372" s="3">
        <f>'PVWatts Hourly Results (2)'!L3383/1000</f>
        <v>0</v>
      </c>
      <c r="O3372" s="3">
        <f>'PVWatts Hourly Results (3)'!L3383/1000</f>
        <v>0</v>
      </c>
      <c r="P3372" s="3">
        <f>'PVWatts Hourly Results (4)'!L3383/1000</f>
        <v>0</v>
      </c>
      <c r="Q3372" s="130">
        <f>'PVWatts Hourly Results (5)'!L3383/1000</f>
        <v>0</v>
      </c>
    </row>
    <row r="3373" spans="2:17" x14ac:dyDescent="0.25">
      <c r="B3373" s="8">
        <v>5</v>
      </c>
      <c r="C3373" s="9">
        <v>20</v>
      </c>
      <c r="D3373" s="134">
        <f>'PVWatts Hourly Results (1)'!C3384</f>
        <v>0</v>
      </c>
      <c r="E3373" s="127">
        <f>DATE(YEAR(Inputs!$D$5),Summary!B3373,Summary!C3373)+TIME(D3373,0,0)</f>
        <v>141</v>
      </c>
      <c r="F3373" s="4">
        <f t="shared" si="368"/>
        <v>0</v>
      </c>
      <c r="G3373" s="4">
        <f t="shared" si="366"/>
        <v>1</v>
      </c>
      <c r="H3373" s="4">
        <f t="shared" si="369"/>
        <v>0</v>
      </c>
      <c r="I3373" s="4">
        <f t="shared" si="370"/>
        <v>0</v>
      </c>
      <c r="J3373" s="4">
        <f t="shared" si="371"/>
        <v>0</v>
      </c>
      <c r="K3373" s="4">
        <f t="shared" si="367"/>
        <v>0</v>
      </c>
      <c r="L3373" s="5">
        <f t="shared" si="372"/>
        <v>0</v>
      </c>
      <c r="M3373" s="137">
        <f>'PVWatts Hourly Results (1)'!L3384/1000</f>
        <v>0</v>
      </c>
      <c r="N3373" s="3">
        <f>'PVWatts Hourly Results (2)'!L3384/1000</f>
        <v>0</v>
      </c>
      <c r="O3373" s="3">
        <f>'PVWatts Hourly Results (3)'!L3384/1000</f>
        <v>0</v>
      </c>
      <c r="P3373" s="3">
        <f>'PVWatts Hourly Results (4)'!L3384/1000</f>
        <v>0</v>
      </c>
      <c r="Q3373" s="130">
        <f>'PVWatts Hourly Results (5)'!L3384/1000</f>
        <v>0</v>
      </c>
    </row>
    <row r="3374" spans="2:17" x14ac:dyDescent="0.25">
      <c r="B3374" s="8">
        <v>5</v>
      </c>
      <c r="C3374" s="9">
        <v>20</v>
      </c>
      <c r="D3374" s="134">
        <f>'PVWatts Hourly Results (1)'!C3385</f>
        <v>0</v>
      </c>
      <c r="E3374" s="127">
        <f>DATE(YEAR(Inputs!$D$5),Summary!B3374,Summary!C3374)+TIME(D3374,0,0)</f>
        <v>141</v>
      </c>
      <c r="F3374" s="4">
        <f t="shared" si="368"/>
        <v>0</v>
      </c>
      <c r="G3374" s="4">
        <f t="shared" si="366"/>
        <v>1</v>
      </c>
      <c r="H3374" s="4">
        <f t="shared" si="369"/>
        <v>0</v>
      </c>
      <c r="I3374" s="4">
        <f t="shared" si="370"/>
        <v>0</v>
      </c>
      <c r="J3374" s="4">
        <f t="shared" si="371"/>
        <v>0</v>
      </c>
      <c r="K3374" s="4">
        <f t="shared" si="367"/>
        <v>0</v>
      </c>
      <c r="L3374" s="5">
        <f t="shared" si="372"/>
        <v>0</v>
      </c>
      <c r="M3374" s="137">
        <f>'PVWatts Hourly Results (1)'!L3385/1000</f>
        <v>0</v>
      </c>
      <c r="N3374" s="3">
        <f>'PVWatts Hourly Results (2)'!L3385/1000</f>
        <v>0</v>
      </c>
      <c r="O3374" s="3">
        <f>'PVWatts Hourly Results (3)'!L3385/1000</f>
        <v>0</v>
      </c>
      <c r="P3374" s="3">
        <f>'PVWatts Hourly Results (4)'!L3385/1000</f>
        <v>0</v>
      </c>
      <c r="Q3374" s="130">
        <f>'PVWatts Hourly Results (5)'!L3385/1000</f>
        <v>0</v>
      </c>
    </row>
    <row r="3375" spans="2:17" x14ac:dyDescent="0.25">
      <c r="B3375" s="8">
        <v>5</v>
      </c>
      <c r="C3375" s="9">
        <v>20</v>
      </c>
      <c r="D3375" s="134">
        <f>'PVWatts Hourly Results (1)'!C3386</f>
        <v>0</v>
      </c>
      <c r="E3375" s="127">
        <f>DATE(YEAR(Inputs!$D$5),Summary!B3375,Summary!C3375)+TIME(D3375,0,0)</f>
        <v>141</v>
      </c>
      <c r="F3375" s="4">
        <f t="shared" si="368"/>
        <v>0</v>
      </c>
      <c r="G3375" s="4">
        <f t="shared" si="366"/>
        <v>1</v>
      </c>
      <c r="H3375" s="4">
        <f t="shared" si="369"/>
        <v>0</v>
      </c>
      <c r="I3375" s="4">
        <f t="shared" si="370"/>
        <v>0</v>
      </c>
      <c r="J3375" s="4">
        <f t="shared" si="371"/>
        <v>0</v>
      </c>
      <c r="K3375" s="4">
        <f t="shared" si="367"/>
        <v>0</v>
      </c>
      <c r="L3375" s="5">
        <f t="shared" si="372"/>
        <v>0</v>
      </c>
      <c r="M3375" s="137">
        <f>'PVWatts Hourly Results (1)'!L3386/1000</f>
        <v>0</v>
      </c>
      <c r="N3375" s="3">
        <f>'PVWatts Hourly Results (2)'!L3386/1000</f>
        <v>0</v>
      </c>
      <c r="O3375" s="3">
        <f>'PVWatts Hourly Results (3)'!L3386/1000</f>
        <v>0</v>
      </c>
      <c r="P3375" s="3">
        <f>'PVWatts Hourly Results (4)'!L3386/1000</f>
        <v>0</v>
      </c>
      <c r="Q3375" s="130">
        <f>'PVWatts Hourly Results (5)'!L3386/1000</f>
        <v>0</v>
      </c>
    </row>
    <row r="3376" spans="2:17" x14ac:dyDescent="0.25">
      <c r="B3376" s="8">
        <v>5</v>
      </c>
      <c r="C3376" s="9">
        <v>20</v>
      </c>
      <c r="D3376" s="134">
        <f>'PVWatts Hourly Results (1)'!C3387</f>
        <v>0</v>
      </c>
      <c r="E3376" s="127">
        <f>DATE(YEAR(Inputs!$D$5),Summary!B3376,Summary!C3376)+TIME(D3376,0,0)</f>
        <v>141</v>
      </c>
      <c r="F3376" s="4">
        <f t="shared" si="368"/>
        <v>0</v>
      </c>
      <c r="G3376" s="4">
        <f t="shared" si="366"/>
        <v>1</v>
      </c>
      <c r="H3376" s="4">
        <f t="shared" si="369"/>
        <v>0</v>
      </c>
      <c r="I3376" s="4">
        <f t="shared" si="370"/>
        <v>0</v>
      </c>
      <c r="J3376" s="4">
        <f t="shared" si="371"/>
        <v>0</v>
      </c>
      <c r="K3376" s="4">
        <f t="shared" si="367"/>
        <v>0</v>
      </c>
      <c r="L3376" s="5">
        <f t="shared" si="372"/>
        <v>0</v>
      </c>
      <c r="M3376" s="137">
        <f>'PVWatts Hourly Results (1)'!L3387/1000</f>
        <v>0</v>
      </c>
      <c r="N3376" s="3">
        <f>'PVWatts Hourly Results (2)'!L3387/1000</f>
        <v>0</v>
      </c>
      <c r="O3376" s="3">
        <f>'PVWatts Hourly Results (3)'!L3387/1000</f>
        <v>0</v>
      </c>
      <c r="P3376" s="3">
        <f>'PVWatts Hourly Results (4)'!L3387/1000</f>
        <v>0</v>
      </c>
      <c r="Q3376" s="130">
        <f>'PVWatts Hourly Results (5)'!L3387/1000</f>
        <v>0</v>
      </c>
    </row>
    <row r="3377" spans="2:17" x14ac:dyDescent="0.25">
      <c r="B3377" s="8">
        <v>5</v>
      </c>
      <c r="C3377" s="9">
        <v>20</v>
      </c>
      <c r="D3377" s="134">
        <f>'PVWatts Hourly Results (1)'!C3388</f>
        <v>0</v>
      </c>
      <c r="E3377" s="127">
        <f>DATE(YEAR(Inputs!$D$5),Summary!B3377,Summary!C3377)+TIME(D3377,0,0)</f>
        <v>141</v>
      </c>
      <c r="F3377" s="4">
        <f t="shared" si="368"/>
        <v>0</v>
      </c>
      <c r="G3377" s="4">
        <f t="shared" si="366"/>
        <v>1</v>
      </c>
      <c r="H3377" s="4">
        <f t="shared" si="369"/>
        <v>0</v>
      </c>
      <c r="I3377" s="4">
        <f t="shared" si="370"/>
        <v>0</v>
      </c>
      <c r="J3377" s="4">
        <f t="shared" si="371"/>
        <v>0</v>
      </c>
      <c r="K3377" s="4">
        <f t="shared" si="367"/>
        <v>0</v>
      </c>
      <c r="L3377" s="5">
        <f t="shared" si="372"/>
        <v>0</v>
      </c>
      <c r="M3377" s="137">
        <f>'PVWatts Hourly Results (1)'!L3388/1000</f>
        <v>0</v>
      </c>
      <c r="N3377" s="3">
        <f>'PVWatts Hourly Results (2)'!L3388/1000</f>
        <v>0</v>
      </c>
      <c r="O3377" s="3">
        <f>'PVWatts Hourly Results (3)'!L3388/1000</f>
        <v>0</v>
      </c>
      <c r="P3377" s="3">
        <f>'PVWatts Hourly Results (4)'!L3388/1000</f>
        <v>0</v>
      </c>
      <c r="Q3377" s="130">
        <f>'PVWatts Hourly Results (5)'!L3388/1000</f>
        <v>0</v>
      </c>
    </row>
    <row r="3378" spans="2:17" x14ac:dyDescent="0.25">
      <c r="B3378" s="8">
        <v>5</v>
      </c>
      <c r="C3378" s="9">
        <v>20</v>
      </c>
      <c r="D3378" s="134">
        <f>'PVWatts Hourly Results (1)'!C3389</f>
        <v>0</v>
      </c>
      <c r="E3378" s="127">
        <f>DATE(YEAR(Inputs!$D$5),Summary!B3378,Summary!C3378)+TIME(D3378,0,0)</f>
        <v>141</v>
      </c>
      <c r="F3378" s="4">
        <f t="shared" si="368"/>
        <v>0</v>
      </c>
      <c r="G3378" s="4">
        <f t="shared" si="366"/>
        <v>1</v>
      </c>
      <c r="H3378" s="4">
        <f t="shared" si="369"/>
        <v>0</v>
      </c>
      <c r="I3378" s="4">
        <f t="shared" si="370"/>
        <v>0</v>
      </c>
      <c r="J3378" s="4">
        <f t="shared" si="371"/>
        <v>0</v>
      </c>
      <c r="K3378" s="4">
        <f t="shared" si="367"/>
        <v>0</v>
      </c>
      <c r="L3378" s="5">
        <f t="shared" si="372"/>
        <v>0</v>
      </c>
      <c r="M3378" s="137">
        <f>'PVWatts Hourly Results (1)'!L3389/1000</f>
        <v>0</v>
      </c>
      <c r="N3378" s="3">
        <f>'PVWatts Hourly Results (2)'!L3389/1000</f>
        <v>0</v>
      </c>
      <c r="O3378" s="3">
        <f>'PVWatts Hourly Results (3)'!L3389/1000</f>
        <v>0</v>
      </c>
      <c r="P3378" s="3">
        <f>'PVWatts Hourly Results (4)'!L3389/1000</f>
        <v>0</v>
      </c>
      <c r="Q3378" s="130">
        <f>'PVWatts Hourly Results (5)'!L3389/1000</f>
        <v>0</v>
      </c>
    </row>
    <row r="3379" spans="2:17" x14ac:dyDescent="0.25">
      <c r="B3379" s="8">
        <v>5</v>
      </c>
      <c r="C3379" s="9">
        <v>20</v>
      </c>
      <c r="D3379" s="134">
        <f>'PVWatts Hourly Results (1)'!C3390</f>
        <v>0</v>
      </c>
      <c r="E3379" s="127">
        <f>DATE(YEAR(Inputs!$D$5),Summary!B3379,Summary!C3379)+TIME(D3379,0,0)</f>
        <v>141</v>
      </c>
      <c r="F3379" s="4">
        <f t="shared" si="368"/>
        <v>0</v>
      </c>
      <c r="G3379" s="4">
        <f t="shared" si="366"/>
        <v>1</v>
      </c>
      <c r="H3379" s="4">
        <f t="shared" si="369"/>
        <v>0</v>
      </c>
      <c r="I3379" s="4">
        <f t="shared" si="370"/>
        <v>0</v>
      </c>
      <c r="J3379" s="4">
        <f t="shared" si="371"/>
        <v>0</v>
      </c>
      <c r="K3379" s="4">
        <f t="shared" si="367"/>
        <v>0</v>
      </c>
      <c r="L3379" s="5">
        <f t="shared" si="372"/>
        <v>0</v>
      </c>
      <c r="M3379" s="137">
        <f>'PVWatts Hourly Results (1)'!L3390/1000</f>
        <v>0</v>
      </c>
      <c r="N3379" s="3">
        <f>'PVWatts Hourly Results (2)'!L3390/1000</f>
        <v>0</v>
      </c>
      <c r="O3379" s="3">
        <f>'PVWatts Hourly Results (3)'!L3390/1000</f>
        <v>0</v>
      </c>
      <c r="P3379" s="3">
        <f>'PVWatts Hourly Results (4)'!L3390/1000</f>
        <v>0</v>
      </c>
      <c r="Q3379" s="130">
        <f>'PVWatts Hourly Results (5)'!L3390/1000</f>
        <v>0</v>
      </c>
    </row>
    <row r="3380" spans="2:17" x14ac:dyDescent="0.25">
      <c r="B3380" s="8">
        <v>5</v>
      </c>
      <c r="C3380" s="9">
        <v>20</v>
      </c>
      <c r="D3380" s="134">
        <f>'PVWatts Hourly Results (1)'!C3391</f>
        <v>0</v>
      </c>
      <c r="E3380" s="127">
        <f>DATE(YEAR(Inputs!$D$5),Summary!B3380,Summary!C3380)+TIME(D3380,0,0)</f>
        <v>141</v>
      </c>
      <c r="F3380" s="4">
        <f t="shared" si="368"/>
        <v>0</v>
      </c>
      <c r="G3380" s="4">
        <f t="shared" si="366"/>
        <v>1</v>
      </c>
      <c r="H3380" s="4">
        <f t="shared" si="369"/>
        <v>0</v>
      </c>
      <c r="I3380" s="4">
        <f t="shared" si="370"/>
        <v>0</v>
      </c>
      <c r="J3380" s="4">
        <f t="shared" si="371"/>
        <v>0</v>
      </c>
      <c r="K3380" s="4">
        <f t="shared" si="367"/>
        <v>0</v>
      </c>
      <c r="L3380" s="5">
        <f t="shared" si="372"/>
        <v>0</v>
      </c>
      <c r="M3380" s="137">
        <f>'PVWatts Hourly Results (1)'!L3391/1000</f>
        <v>0</v>
      </c>
      <c r="N3380" s="3">
        <f>'PVWatts Hourly Results (2)'!L3391/1000</f>
        <v>0</v>
      </c>
      <c r="O3380" s="3">
        <f>'PVWatts Hourly Results (3)'!L3391/1000</f>
        <v>0</v>
      </c>
      <c r="P3380" s="3">
        <f>'PVWatts Hourly Results (4)'!L3391/1000</f>
        <v>0</v>
      </c>
      <c r="Q3380" s="130">
        <f>'PVWatts Hourly Results (5)'!L3391/1000</f>
        <v>0</v>
      </c>
    </row>
    <row r="3381" spans="2:17" x14ac:dyDescent="0.25">
      <c r="B3381" s="8">
        <v>5</v>
      </c>
      <c r="C3381" s="9">
        <v>20</v>
      </c>
      <c r="D3381" s="134">
        <f>'PVWatts Hourly Results (1)'!C3392</f>
        <v>0</v>
      </c>
      <c r="E3381" s="127">
        <f>DATE(YEAR(Inputs!$D$5),Summary!B3381,Summary!C3381)+TIME(D3381,0,0)</f>
        <v>141</v>
      </c>
      <c r="F3381" s="4">
        <f t="shared" si="368"/>
        <v>0</v>
      </c>
      <c r="G3381" s="4">
        <f t="shared" si="366"/>
        <v>1</v>
      </c>
      <c r="H3381" s="4">
        <f t="shared" si="369"/>
        <v>0</v>
      </c>
      <c r="I3381" s="4">
        <f t="shared" si="370"/>
        <v>0</v>
      </c>
      <c r="J3381" s="4">
        <f t="shared" si="371"/>
        <v>0</v>
      </c>
      <c r="K3381" s="4">
        <f t="shared" si="367"/>
        <v>0</v>
      </c>
      <c r="L3381" s="5">
        <f t="shared" si="372"/>
        <v>0</v>
      </c>
      <c r="M3381" s="137">
        <f>'PVWatts Hourly Results (1)'!L3392/1000</f>
        <v>0</v>
      </c>
      <c r="N3381" s="3">
        <f>'PVWatts Hourly Results (2)'!L3392/1000</f>
        <v>0</v>
      </c>
      <c r="O3381" s="3">
        <f>'PVWatts Hourly Results (3)'!L3392/1000</f>
        <v>0</v>
      </c>
      <c r="P3381" s="3">
        <f>'PVWatts Hourly Results (4)'!L3392/1000</f>
        <v>0</v>
      </c>
      <c r="Q3381" s="130">
        <f>'PVWatts Hourly Results (5)'!L3392/1000</f>
        <v>0</v>
      </c>
    </row>
    <row r="3382" spans="2:17" x14ac:dyDescent="0.25">
      <c r="B3382" s="8">
        <v>5</v>
      </c>
      <c r="C3382" s="9">
        <v>21</v>
      </c>
      <c r="D3382" s="134">
        <f>'PVWatts Hourly Results (1)'!C3393</f>
        <v>0</v>
      </c>
      <c r="E3382" s="127">
        <f>DATE(YEAR(Inputs!$D$5),Summary!B3382,Summary!C3382)+TIME(D3382,0,0)</f>
        <v>142</v>
      </c>
      <c r="F3382" s="4">
        <f t="shared" si="368"/>
        <v>0</v>
      </c>
      <c r="G3382" s="4">
        <f t="shared" si="366"/>
        <v>2</v>
      </c>
      <c r="H3382" s="4">
        <f t="shared" si="369"/>
        <v>1</v>
      </c>
      <c r="I3382" s="4">
        <f t="shared" si="370"/>
        <v>0</v>
      </c>
      <c r="J3382" s="4">
        <f t="shared" si="371"/>
        <v>0</v>
      </c>
      <c r="K3382" s="4">
        <f t="shared" si="367"/>
        <v>0</v>
      </c>
      <c r="L3382" s="5">
        <f t="shared" si="372"/>
        <v>0</v>
      </c>
      <c r="M3382" s="137">
        <f>'PVWatts Hourly Results (1)'!L3393/1000</f>
        <v>0</v>
      </c>
      <c r="N3382" s="3">
        <f>'PVWatts Hourly Results (2)'!L3393/1000</f>
        <v>0</v>
      </c>
      <c r="O3382" s="3">
        <f>'PVWatts Hourly Results (3)'!L3393/1000</f>
        <v>0</v>
      </c>
      <c r="P3382" s="3">
        <f>'PVWatts Hourly Results (4)'!L3393/1000</f>
        <v>0</v>
      </c>
      <c r="Q3382" s="130">
        <f>'PVWatts Hourly Results (5)'!L3393/1000</f>
        <v>0</v>
      </c>
    </row>
    <row r="3383" spans="2:17" x14ac:dyDescent="0.25">
      <c r="B3383" s="8">
        <v>5</v>
      </c>
      <c r="C3383" s="9">
        <v>21</v>
      </c>
      <c r="D3383" s="134">
        <f>'PVWatts Hourly Results (1)'!C3394</f>
        <v>0</v>
      </c>
      <c r="E3383" s="127">
        <f>DATE(YEAR(Inputs!$D$5),Summary!B3383,Summary!C3383)+TIME(D3383,0,0)</f>
        <v>142</v>
      </c>
      <c r="F3383" s="4">
        <f t="shared" si="368"/>
        <v>0</v>
      </c>
      <c r="G3383" s="4">
        <f t="shared" si="366"/>
        <v>2</v>
      </c>
      <c r="H3383" s="4">
        <f t="shared" si="369"/>
        <v>1</v>
      </c>
      <c r="I3383" s="4">
        <f t="shared" si="370"/>
        <v>0</v>
      </c>
      <c r="J3383" s="4">
        <f t="shared" si="371"/>
        <v>0</v>
      </c>
      <c r="K3383" s="4">
        <f t="shared" si="367"/>
        <v>0</v>
      </c>
      <c r="L3383" s="5">
        <f t="shared" si="372"/>
        <v>0</v>
      </c>
      <c r="M3383" s="137">
        <f>'PVWatts Hourly Results (1)'!L3394/1000</f>
        <v>0</v>
      </c>
      <c r="N3383" s="3">
        <f>'PVWatts Hourly Results (2)'!L3394/1000</f>
        <v>0</v>
      </c>
      <c r="O3383" s="3">
        <f>'PVWatts Hourly Results (3)'!L3394/1000</f>
        <v>0</v>
      </c>
      <c r="P3383" s="3">
        <f>'PVWatts Hourly Results (4)'!L3394/1000</f>
        <v>0</v>
      </c>
      <c r="Q3383" s="130">
        <f>'PVWatts Hourly Results (5)'!L3394/1000</f>
        <v>0</v>
      </c>
    </row>
    <row r="3384" spans="2:17" x14ac:dyDescent="0.25">
      <c r="B3384" s="8">
        <v>5</v>
      </c>
      <c r="C3384" s="9">
        <v>21</v>
      </c>
      <c r="D3384" s="134">
        <f>'PVWatts Hourly Results (1)'!C3395</f>
        <v>0</v>
      </c>
      <c r="E3384" s="127">
        <f>DATE(YEAR(Inputs!$D$5),Summary!B3384,Summary!C3384)+TIME(D3384,0,0)</f>
        <v>142</v>
      </c>
      <c r="F3384" s="4">
        <f t="shared" si="368"/>
        <v>0</v>
      </c>
      <c r="G3384" s="4">
        <f t="shared" si="366"/>
        <v>2</v>
      </c>
      <c r="H3384" s="4">
        <f t="shared" si="369"/>
        <v>1</v>
      </c>
      <c r="I3384" s="4">
        <f t="shared" si="370"/>
        <v>0</v>
      </c>
      <c r="J3384" s="4">
        <f t="shared" si="371"/>
        <v>0</v>
      </c>
      <c r="K3384" s="4">
        <f t="shared" si="367"/>
        <v>0</v>
      </c>
      <c r="L3384" s="5">
        <f t="shared" si="372"/>
        <v>0</v>
      </c>
      <c r="M3384" s="137">
        <f>'PVWatts Hourly Results (1)'!L3395/1000</f>
        <v>0</v>
      </c>
      <c r="N3384" s="3">
        <f>'PVWatts Hourly Results (2)'!L3395/1000</f>
        <v>0</v>
      </c>
      <c r="O3384" s="3">
        <f>'PVWatts Hourly Results (3)'!L3395/1000</f>
        <v>0</v>
      </c>
      <c r="P3384" s="3">
        <f>'PVWatts Hourly Results (4)'!L3395/1000</f>
        <v>0</v>
      </c>
      <c r="Q3384" s="130">
        <f>'PVWatts Hourly Results (5)'!L3395/1000</f>
        <v>0</v>
      </c>
    </row>
    <row r="3385" spans="2:17" x14ac:dyDescent="0.25">
      <c r="B3385" s="8">
        <v>5</v>
      </c>
      <c r="C3385" s="9">
        <v>21</v>
      </c>
      <c r="D3385" s="134">
        <f>'PVWatts Hourly Results (1)'!C3396</f>
        <v>0</v>
      </c>
      <c r="E3385" s="127">
        <f>DATE(YEAR(Inputs!$D$5),Summary!B3385,Summary!C3385)+TIME(D3385,0,0)</f>
        <v>142</v>
      </c>
      <c r="F3385" s="4">
        <f t="shared" si="368"/>
        <v>0</v>
      </c>
      <c r="G3385" s="4">
        <f t="shared" si="366"/>
        <v>2</v>
      </c>
      <c r="H3385" s="4">
        <f t="shared" si="369"/>
        <v>1</v>
      </c>
      <c r="I3385" s="4">
        <f t="shared" si="370"/>
        <v>0</v>
      </c>
      <c r="J3385" s="4">
        <f t="shared" si="371"/>
        <v>0</v>
      </c>
      <c r="K3385" s="4">
        <f t="shared" si="367"/>
        <v>0</v>
      </c>
      <c r="L3385" s="5">
        <f t="shared" si="372"/>
        <v>0</v>
      </c>
      <c r="M3385" s="137">
        <f>'PVWatts Hourly Results (1)'!L3396/1000</f>
        <v>0</v>
      </c>
      <c r="N3385" s="3">
        <f>'PVWatts Hourly Results (2)'!L3396/1000</f>
        <v>0</v>
      </c>
      <c r="O3385" s="3">
        <f>'PVWatts Hourly Results (3)'!L3396/1000</f>
        <v>0</v>
      </c>
      <c r="P3385" s="3">
        <f>'PVWatts Hourly Results (4)'!L3396/1000</f>
        <v>0</v>
      </c>
      <c r="Q3385" s="130">
        <f>'PVWatts Hourly Results (5)'!L3396/1000</f>
        <v>0</v>
      </c>
    </row>
    <row r="3386" spans="2:17" x14ac:dyDescent="0.25">
      <c r="B3386" s="8">
        <v>5</v>
      </c>
      <c r="C3386" s="9">
        <v>21</v>
      </c>
      <c r="D3386" s="134">
        <f>'PVWatts Hourly Results (1)'!C3397</f>
        <v>0</v>
      </c>
      <c r="E3386" s="127">
        <f>DATE(YEAR(Inputs!$D$5),Summary!B3386,Summary!C3386)+TIME(D3386,0,0)</f>
        <v>142</v>
      </c>
      <c r="F3386" s="4">
        <f t="shared" si="368"/>
        <v>0</v>
      </c>
      <c r="G3386" s="4">
        <f t="shared" si="366"/>
        <v>2</v>
      </c>
      <c r="H3386" s="4">
        <f t="shared" si="369"/>
        <v>1</v>
      </c>
      <c r="I3386" s="4">
        <f t="shared" si="370"/>
        <v>0</v>
      </c>
      <c r="J3386" s="4">
        <f t="shared" si="371"/>
        <v>0</v>
      </c>
      <c r="K3386" s="4">
        <f t="shared" si="367"/>
        <v>0</v>
      </c>
      <c r="L3386" s="5">
        <f t="shared" si="372"/>
        <v>0</v>
      </c>
      <c r="M3386" s="137">
        <f>'PVWatts Hourly Results (1)'!L3397/1000</f>
        <v>0</v>
      </c>
      <c r="N3386" s="3">
        <f>'PVWatts Hourly Results (2)'!L3397/1000</f>
        <v>0</v>
      </c>
      <c r="O3386" s="3">
        <f>'PVWatts Hourly Results (3)'!L3397/1000</f>
        <v>0</v>
      </c>
      <c r="P3386" s="3">
        <f>'PVWatts Hourly Results (4)'!L3397/1000</f>
        <v>0</v>
      </c>
      <c r="Q3386" s="130">
        <f>'PVWatts Hourly Results (5)'!L3397/1000</f>
        <v>0</v>
      </c>
    </row>
    <row r="3387" spans="2:17" x14ac:dyDescent="0.25">
      <c r="B3387" s="8">
        <v>5</v>
      </c>
      <c r="C3387" s="9">
        <v>21</v>
      </c>
      <c r="D3387" s="134">
        <f>'PVWatts Hourly Results (1)'!C3398</f>
        <v>0</v>
      </c>
      <c r="E3387" s="127">
        <f>DATE(YEAR(Inputs!$D$5),Summary!B3387,Summary!C3387)+TIME(D3387,0,0)</f>
        <v>142</v>
      </c>
      <c r="F3387" s="4">
        <f t="shared" si="368"/>
        <v>0</v>
      </c>
      <c r="G3387" s="4">
        <f t="shared" si="366"/>
        <v>2</v>
      </c>
      <c r="H3387" s="4">
        <f t="shared" si="369"/>
        <v>1</v>
      </c>
      <c r="I3387" s="4">
        <f t="shared" si="370"/>
        <v>0</v>
      </c>
      <c r="J3387" s="4">
        <f t="shared" si="371"/>
        <v>0</v>
      </c>
      <c r="K3387" s="4">
        <f t="shared" si="367"/>
        <v>0</v>
      </c>
      <c r="L3387" s="5">
        <f t="shared" si="372"/>
        <v>0</v>
      </c>
      <c r="M3387" s="137">
        <f>'PVWatts Hourly Results (1)'!L3398/1000</f>
        <v>0</v>
      </c>
      <c r="N3387" s="3">
        <f>'PVWatts Hourly Results (2)'!L3398/1000</f>
        <v>0</v>
      </c>
      <c r="O3387" s="3">
        <f>'PVWatts Hourly Results (3)'!L3398/1000</f>
        <v>0</v>
      </c>
      <c r="P3387" s="3">
        <f>'PVWatts Hourly Results (4)'!L3398/1000</f>
        <v>0</v>
      </c>
      <c r="Q3387" s="130">
        <f>'PVWatts Hourly Results (5)'!L3398/1000</f>
        <v>0</v>
      </c>
    </row>
    <row r="3388" spans="2:17" x14ac:dyDescent="0.25">
      <c r="B3388" s="8">
        <v>5</v>
      </c>
      <c r="C3388" s="9">
        <v>21</v>
      </c>
      <c r="D3388" s="134">
        <f>'PVWatts Hourly Results (1)'!C3399</f>
        <v>0</v>
      </c>
      <c r="E3388" s="127">
        <f>DATE(YEAR(Inputs!$D$5),Summary!B3388,Summary!C3388)+TIME(D3388,0,0)</f>
        <v>142</v>
      </c>
      <c r="F3388" s="4">
        <f t="shared" si="368"/>
        <v>0</v>
      </c>
      <c r="G3388" s="4">
        <f t="shared" si="366"/>
        <v>2</v>
      </c>
      <c r="H3388" s="4">
        <f t="shared" si="369"/>
        <v>1</v>
      </c>
      <c r="I3388" s="4">
        <f t="shared" si="370"/>
        <v>0</v>
      </c>
      <c r="J3388" s="4">
        <f t="shared" si="371"/>
        <v>0</v>
      </c>
      <c r="K3388" s="4">
        <f t="shared" si="367"/>
        <v>0</v>
      </c>
      <c r="L3388" s="5">
        <f t="shared" si="372"/>
        <v>0</v>
      </c>
      <c r="M3388" s="137">
        <f>'PVWatts Hourly Results (1)'!L3399/1000</f>
        <v>0</v>
      </c>
      <c r="N3388" s="3">
        <f>'PVWatts Hourly Results (2)'!L3399/1000</f>
        <v>0</v>
      </c>
      <c r="O3388" s="3">
        <f>'PVWatts Hourly Results (3)'!L3399/1000</f>
        <v>0</v>
      </c>
      <c r="P3388" s="3">
        <f>'PVWatts Hourly Results (4)'!L3399/1000</f>
        <v>0</v>
      </c>
      <c r="Q3388" s="130">
        <f>'PVWatts Hourly Results (5)'!L3399/1000</f>
        <v>0</v>
      </c>
    </row>
    <row r="3389" spans="2:17" x14ac:dyDescent="0.25">
      <c r="B3389" s="8">
        <v>5</v>
      </c>
      <c r="C3389" s="9">
        <v>21</v>
      </c>
      <c r="D3389" s="134">
        <f>'PVWatts Hourly Results (1)'!C3400</f>
        <v>0</v>
      </c>
      <c r="E3389" s="127">
        <f>DATE(YEAR(Inputs!$D$5),Summary!B3389,Summary!C3389)+TIME(D3389,0,0)</f>
        <v>142</v>
      </c>
      <c r="F3389" s="4">
        <f t="shared" si="368"/>
        <v>0</v>
      </c>
      <c r="G3389" s="4">
        <f t="shared" si="366"/>
        <v>2</v>
      </c>
      <c r="H3389" s="4">
        <f t="shared" si="369"/>
        <v>1</v>
      </c>
      <c r="I3389" s="4">
        <f t="shared" si="370"/>
        <v>0</v>
      </c>
      <c r="J3389" s="4">
        <f t="shared" si="371"/>
        <v>0</v>
      </c>
      <c r="K3389" s="4">
        <f t="shared" si="367"/>
        <v>0</v>
      </c>
      <c r="L3389" s="5">
        <f t="shared" si="372"/>
        <v>0</v>
      </c>
      <c r="M3389" s="137">
        <f>'PVWatts Hourly Results (1)'!L3400/1000</f>
        <v>0</v>
      </c>
      <c r="N3389" s="3">
        <f>'PVWatts Hourly Results (2)'!L3400/1000</f>
        <v>0</v>
      </c>
      <c r="O3389" s="3">
        <f>'PVWatts Hourly Results (3)'!L3400/1000</f>
        <v>0</v>
      </c>
      <c r="P3389" s="3">
        <f>'PVWatts Hourly Results (4)'!L3400/1000</f>
        <v>0</v>
      </c>
      <c r="Q3389" s="130">
        <f>'PVWatts Hourly Results (5)'!L3400/1000</f>
        <v>0</v>
      </c>
    </row>
    <row r="3390" spans="2:17" x14ac:dyDescent="0.25">
      <c r="B3390" s="8">
        <v>5</v>
      </c>
      <c r="C3390" s="9">
        <v>21</v>
      </c>
      <c r="D3390" s="134">
        <f>'PVWatts Hourly Results (1)'!C3401</f>
        <v>0</v>
      </c>
      <c r="E3390" s="127">
        <f>DATE(YEAR(Inputs!$D$5),Summary!B3390,Summary!C3390)+TIME(D3390,0,0)</f>
        <v>142</v>
      </c>
      <c r="F3390" s="4">
        <f t="shared" si="368"/>
        <v>0</v>
      </c>
      <c r="G3390" s="4">
        <f t="shared" si="366"/>
        <v>2</v>
      </c>
      <c r="H3390" s="4">
        <f t="shared" si="369"/>
        <v>1</v>
      </c>
      <c r="I3390" s="4">
        <f t="shared" si="370"/>
        <v>0</v>
      </c>
      <c r="J3390" s="4">
        <f t="shared" si="371"/>
        <v>0</v>
      </c>
      <c r="K3390" s="4">
        <f t="shared" si="367"/>
        <v>0</v>
      </c>
      <c r="L3390" s="5">
        <f t="shared" si="372"/>
        <v>0</v>
      </c>
      <c r="M3390" s="137">
        <f>'PVWatts Hourly Results (1)'!L3401/1000</f>
        <v>0</v>
      </c>
      <c r="N3390" s="3">
        <f>'PVWatts Hourly Results (2)'!L3401/1000</f>
        <v>0</v>
      </c>
      <c r="O3390" s="3">
        <f>'PVWatts Hourly Results (3)'!L3401/1000</f>
        <v>0</v>
      </c>
      <c r="P3390" s="3">
        <f>'PVWatts Hourly Results (4)'!L3401/1000</f>
        <v>0</v>
      </c>
      <c r="Q3390" s="130">
        <f>'PVWatts Hourly Results (5)'!L3401/1000</f>
        <v>0</v>
      </c>
    </row>
    <row r="3391" spans="2:17" x14ac:dyDescent="0.25">
      <c r="B3391" s="8">
        <v>5</v>
      </c>
      <c r="C3391" s="9">
        <v>21</v>
      </c>
      <c r="D3391" s="134">
        <f>'PVWatts Hourly Results (1)'!C3402</f>
        <v>0</v>
      </c>
      <c r="E3391" s="127">
        <f>DATE(YEAR(Inputs!$D$5),Summary!B3391,Summary!C3391)+TIME(D3391,0,0)</f>
        <v>142</v>
      </c>
      <c r="F3391" s="4">
        <f t="shared" si="368"/>
        <v>0</v>
      </c>
      <c r="G3391" s="4">
        <f t="shared" si="366"/>
        <v>2</v>
      </c>
      <c r="H3391" s="4">
        <f t="shared" si="369"/>
        <v>1</v>
      </c>
      <c r="I3391" s="4">
        <f t="shared" si="370"/>
        <v>0</v>
      </c>
      <c r="J3391" s="4">
        <f t="shared" si="371"/>
        <v>0</v>
      </c>
      <c r="K3391" s="4">
        <f t="shared" si="367"/>
        <v>0</v>
      </c>
      <c r="L3391" s="5">
        <f t="shared" si="372"/>
        <v>0</v>
      </c>
      <c r="M3391" s="137">
        <f>'PVWatts Hourly Results (1)'!L3402/1000</f>
        <v>0</v>
      </c>
      <c r="N3391" s="3">
        <f>'PVWatts Hourly Results (2)'!L3402/1000</f>
        <v>0</v>
      </c>
      <c r="O3391" s="3">
        <f>'PVWatts Hourly Results (3)'!L3402/1000</f>
        <v>0</v>
      </c>
      <c r="P3391" s="3">
        <f>'PVWatts Hourly Results (4)'!L3402/1000</f>
        <v>0</v>
      </c>
      <c r="Q3391" s="130">
        <f>'PVWatts Hourly Results (5)'!L3402/1000</f>
        <v>0</v>
      </c>
    </row>
    <row r="3392" spans="2:17" x14ac:dyDescent="0.25">
      <c r="B3392" s="8">
        <v>5</v>
      </c>
      <c r="C3392" s="9">
        <v>21</v>
      </c>
      <c r="D3392" s="134">
        <f>'PVWatts Hourly Results (1)'!C3403</f>
        <v>0</v>
      </c>
      <c r="E3392" s="127">
        <f>DATE(YEAR(Inputs!$D$5),Summary!B3392,Summary!C3392)+TIME(D3392,0,0)</f>
        <v>142</v>
      </c>
      <c r="F3392" s="4">
        <f t="shared" si="368"/>
        <v>0</v>
      </c>
      <c r="G3392" s="4">
        <f t="shared" si="366"/>
        <v>2</v>
      </c>
      <c r="H3392" s="4">
        <f t="shared" si="369"/>
        <v>1</v>
      </c>
      <c r="I3392" s="4">
        <f t="shared" si="370"/>
        <v>0</v>
      </c>
      <c r="J3392" s="4">
        <f t="shared" si="371"/>
        <v>0</v>
      </c>
      <c r="K3392" s="4">
        <f t="shared" si="367"/>
        <v>0</v>
      </c>
      <c r="L3392" s="5">
        <f t="shared" si="372"/>
        <v>0</v>
      </c>
      <c r="M3392" s="137">
        <f>'PVWatts Hourly Results (1)'!L3403/1000</f>
        <v>0</v>
      </c>
      <c r="N3392" s="3">
        <f>'PVWatts Hourly Results (2)'!L3403/1000</f>
        <v>0</v>
      </c>
      <c r="O3392" s="3">
        <f>'PVWatts Hourly Results (3)'!L3403/1000</f>
        <v>0</v>
      </c>
      <c r="P3392" s="3">
        <f>'PVWatts Hourly Results (4)'!L3403/1000</f>
        <v>0</v>
      </c>
      <c r="Q3392" s="130">
        <f>'PVWatts Hourly Results (5)'!L3403/1000</f>
        <v>0</v>
      </c>
    </row>
    <row r="3393" spans="2:17" x14ac:dyDescent="0.25">
      <c r="B3393" s="8">
        <v>5</v>
      </c>
      <c r="C3393" s="9">
        <v>21</v>
      </c>
      <c r="D3393" s="134">
        <f>'PVWatts Hourly Results (1)'!C3404</f>
        <v>0</v>
      </c>
      <c r="E3393" s="127">
        <f>DATE(YEAR(Inputs!$D$5),Summary!B3393,Summary!C3393)+TIME(D3393,0,0)</f>
        <v>142</v>
      </c>
      <c r="F3393" s="4">
        <f t="shared" si="368"/>
        <v>0</v>
      </c>
      <c r="G3393" s="4">
        <f t="shared" si="366"/>
        <v>2</v>
      </c>
      <c r="H3393" s="4">
        <f t="shared" si="369"/>
        <v>1</v>
      </c>
      <c r="I3393" s="4">
        <f t="shared" si="370"/>
        <v>0</v>
      </c>
      <c r="J3393" s="4">
        <f t="shared" si="371"/>
        <v>0</v>
      </c>
      <c r="K3393" s="4">
        <f t="shared" si="367"/>
        <v>0</v>
      </c>
      <c r="L3393" s="5">
        <f t="shared" si="372"/>
        <v>0</v>
      </c>
      <c r="M3393" s="137">
        <f>'PVWatts Hourly Results (1)'!L3404/1000</f>
        <v>0</v>
      </c>
      <c r="N3393" s="3">
        <f>'PVWatts Hourly Results (2)'!L3404/1000</f>
        <v>0</v>
      </c>
      <c r="O3393" s="3">
        <f>'PVWatts Hourly Results (3)'!L3404/1000</f>
        <v>0</v>
      </c>
      <c r="P3393" s="3">
        <f>'PVWatts Hourly Results (4)'!L3404/1000</f>
        <v>0</v>
      </c>
      <c r="Q3393" s="130">
        <f>'PVWatts Hourly Results (5)'!L3404/1000</f>
        <v>0</v>
      </c>
    </row>
    <row r="3394" spans="2:17" x14ac:dyDescent="0.25">
      <c r="B3394" s="8">
        <v>5</v>
      </c>
      <c r="C3394" s="9">
        <v>21</v>
      </c>
      <c r="D3394" s="134">
        <f>'PVWatts Hourly Results (1)'!C3405</f>
        <v>0</v>
      </c>
      <c r="E3394" s="127">
        <f>DATE(YEAR(Inputs!$D$5),Summary!B3394,Summary!C3394)+TIME(D3394,0,0)</f>
        <v>142</v>
      </c>
      <c r="F3394" s="4">
        <f t="shared" si="368"/>
        <v>0</v>
      </c>
      <c r="G3394" s="4">
        <f t="shared" si="366"/>
        <v>2</v>
      </c>
      <c r="H3394" s="4">
        <f t="shared" si="369"/>
        <v>1</v>
      </c>
      <c r="I3394" s="4">
        <f t="shared" si="370"/>
        <v>0</v>
      </c>
      <c r="J3394" s="4">
        <f t="shared" si="371"/>
        <v>0</v>
      </c>
      <c r="K3394" s="4">
        <f t="shared" si="367"/>
        <v>0</v>
      </c>
      <c r="L3394" s="5">
        <f t="shared" si="372"/>
        <v>0</v>
      </c>
      <c r="M3394" s="137">
        <f>'PVWatts Hourly Results (1)'!L3405/1000</f>
        <v>0</v>
      </c>
      <c r="N3394" s="3">
        <f>'PVWatts Hourly Results (2)'!L3405/1000</f>
        <v>0</v>
      </c>
      <c r="O3394" s="3">
        <f>'PVWatts Hourly Results (3)'!L3405/1000</f>
        <v>0</v>
      </c>
      <c r="P3394" s="3">
        <f>'PVWatts Hourly Results (4)'!L3405/1000</f>
        <v>0</v>
      </c>
      <c r="Q3394" s="130">
        <f>'PVWatts Hourly Results (5)'!L3405/1000</f>
        <v>0</v>
      </c>
    </row>
    <row r="3395" spans="2:17" x14ac:dyDescent="0.25">
      <c r="B3395" s="8">
        <v>5</v>
      </c>
      <c r="C3395" s="9">
        <v>21</v>
      </c>
      <c r="D3395" s="134">
        <f>'PVWatts Hourly Results (1)'!C3406</f>
        <v>0</v>
      </c>
      <c r="E3395" s="127">
        <f>DATE(YEAR(Inputs!$D$5),Summary!B3395,Summary!C3395)+TIME(D3395,0,0)</f>
        <v>142</v>
      </c>
      <c r="F3395" s="4">
        <f t="shared" si="368"/>
        <v>0</v>
      </c>
      <c r="G3395" s="4">
        <f t="shared" si="366"/>
        <v>2</v>
      </c>
      <c r="H3395" s="4">
        <f t="shared" si="369"/>
        <v>1</v>
      </c>
      <c r="I3395" s="4">
        <f t="shared" si="370"/>
        <v>0</v>
      </c>
      <c r="J3395" s="4">
        <f t="shared" si="371"/>
        <v>0</v>
      </c>
      <c r="K3395" s="4">
        <f t="shared" si="367"/>
        <v>0</v>
      </c>
      <c r="L3395" s="5">
        <f t="shared" si="372"/>
        <v>0</v>
      </c>
      <c r="M3395" s="137">
        <f>'PVWatts Hourly Results (1)'!L3406/1000</f>
        <v>0</v>
      </c>
      <c r="N3395" s="3">
        <f>'PVWatts Hourly Results (2)'!L3406/1000</f>
        <v>0</v>
      </c>
      <c r="O3395" s="3">
        <f>'PVWatts Hourly Results (3)'!L3406/1000</f>
        <v>0</v>
      </c>
      <c r="P3395" s="3">
        <f>'PVWatts Hourly Results (4)'!L3406/1000</f>
        <v>0</v>
      </c>
      <c r="Q3395" s="130">
        <f>'PVWatts Hourly Results (5)'!L3406/1000</f>
        <v>0</v>
      </c>
    </row>
    <row r="3396" spans="2:17" x14ac:dyDescent="0.25">
      <c r="B3396" s="8">
        <v>5</v>
      </c>
      <c r="C3396" s="9">
        <v>21</v>
      </c>
      <c r="D3396" s="134">
        <f>'PVWatts Hourly Results (1)'!C3407</f>
        <v>0</v>
      </c>
      <c r="E3396" s="127">
        <f>DATE(YEAR(Inputs!$D$5),Summary!B3396,Summary!C3396)+TIME(D3396,0,0)</f>
        <v>142</v>
      </c>
      <c r="F3396" s="4">
        <f t="shared" si="368"/>
        <v>0</v>
      </c>
      <c r="G3396" s="4">
        <f t="shared" si="366"/>
        <v>2</v>
      </c>
      <c r="H3396" s="4">
        <f t="shared" si="369"/>
        <v>1</v>
      </c>
      <c r="I3396" s="4">
        <f t="shared" si="370"/>
        <v>0</v>
      </c>
      <c r="J3396" s="4">
        <f t="shared" si="371"/>
        <v>0</v>
      </c>
      <c r="K3396" s="4">
        <f t="shared" si="367"/>
        <v>0</v>
      </c>
      <c r="L3396" s="5">
        <f t="shared" si="372"/>
        <v>0</v>
      </c>
      <c r="M3396" s="137">
        <f>'PVWatts Hourly Results (1)'!L3407/1000</f>
        <v>0</v>
      </c>
      <c r="N3396" s="3">
        <f>'PVWatts Hourly Results (2)'!L3407/1000</f>
        <v>0</v>
      </c>
      <c r="O3396" s="3">
        <f>'PVWatts Hourly Results (3)'!L3407/1000</f>
        <v>0</v>
      </c>
      <c r="P3396" s="3">
        <f>'PVWatts Hourly Results (4)'!L3407/1000</f>
        <v>0</v>
      </c>
      <c r="Q3396" s="130">
        <f>'PVWatts Hourly Results (5)'!L3407/1000</f>
        <v>0</v>
      </c>
    </row>
    <row r="3397" spans="2:17" x14ac:dyDescent="0.25">
      <c r="B3397" s="8">
        <v>5</v>
      </c>
      <c r="C3397" s="9">
        <v>21</v>
      </c>
      <c r="D3397" s="134">
        <f>'PVWatts Hourly Results (1)'!C3408</f>
        <v>0</v>
      </c>
      <c r="E3397" s="127">
        <f>DATE(YEAR(Inputs!$D$5),Summary!B3397,Summary!C3397)+TIME(D3397,0,0)</f>
        <v>142</v>
      </c>
      <c r="F3397" s="4">
        <f t="shared" si="368"/>
        <v>0</v>
      </c>
      <c r="G3397" s="4">
        <f t="shared" si="366"/>
        <v>2</v>
      </c>
      <c r="H3397" s="4">
        <f t="shared" si="369"/>
        <v>1</v>
      </c>
      <c r="I3397" s="4">
        <f t="shared" si="370"/>
        <v>0</v>
      </c>
      <c r="J3397" s="4">
        <f t="shared" si="371"/>
        <v>0</v>
      </c>
      <c r="K3397" s="4">
        <f t="shared" si="367"/>
        <v>0</v>
      </c>
      <c r="L3397" s="5">
        <f t="shared" si="372"/>
        <v>0</v>
      </c>
      <c r="M3397" s="137">
        <f>'PVWatts Hourly Results (1)'!L3408/1000</f>
        <v>0</v>
      </c>
      <c r="N3397" s="3">
        <f>'PVWatts Hourly Results (2)'!L3408/1000</f>
        <v>0</v>
      </c>
      <c r="O3397" s="3">
        <f>'PVWatts Hourly Results (3)'!L3408/1000</f>
        <v>0</v>
      </c>
      <c r="P3397" s="3">
        <f>'PVWatts Hourly Results (4)'!L3408/1000</f>
        <v>0</v>
      </c>
      <c r="Q3397" s="130">
        <f>'PVWatts Hourly Results (5)'!L3408/1000</f>
        <v>0</v>
      </c>
    </row>
    <row r="3398" spans="2:17" x14ac:dyDescent="0.25">
      <c r="B3398" s="8">
        <v>5</v>
      </c>
      <c r="C3398" s="9">
        <v>21</v>
      </c>
      <c r="D3398" s="134">
        <f>'PVWatts Hourly Results (1)'!C3409</f>
        <v>0</v>
      </c>
      <c r="E3398" s="127">
        <f>DATE(YEAR(Inputs!$D$5),Summary!B3398,Summary!C3398)+TIME(D3398,0,0)</f>
        <v>142</v>
      </c>
      <c r="F3398" s="4">
        <f t="shared" si="368"/>
        <v>0</v>
      </c>
      <c r="G3398" s="4">
        <f t="shared" si="366"/>
        <v>2</v>
      </c>
      <c r="H3398" s="4">
        <f t="shared" si="369"/>
        <v>1</v>
      </c>
      <c r="I3398" s="4">
        <f t="shared" si="370"/>
        <v>0</v>
      </c>
      <c r="J3398" s="4">
        <f t="shared" si="371"/>
        <v>0</v>
      </c>
      <c r="K3398" s="4">
        <f t="shared" si="367"/>
        <v>0</v>
      </c>
      <c r="L3398" s="5">
        <f t="shared" si="372"/>
        <v>0</v>
      </c>
      <c r="M3398" s="137">
        <f>'PVWatts Hourly Results (1)'!L3409/1000</f>
        <v>0</v>
      </c>
      <c r="N3398" s="3">
        <f>'PVWatts Hourly Results (2)'!L3409/1000</f>
        <v>0</v>
      </c>
      <c r="O3398" s="3">
        <f>'PVWatts Hourly Results (3)'!L3409/1000</f>
        <v>0</v>
      </c>
      <c r="P3398" s="3">
        <f>'PVWatts Hourly Results (4)'!L3409/1000</f>
        <v>0</v>
      </c>
      <c r="Q3398" s="130">
        <f>'PVWatts Hourly Results (5)'!L3409/1000</f>
        <v>0</v>
      </c>
    </row>
    <row r="3399" spans="2:17" x14ac:dyDescent="0.25">
      <c r="B3399" s="8">
        <v>5</v>
      </c>
      <c r="C3399" s="9">
        <v>21</v>
      </c>
      <c r="D3399" s="134">
        <f>'PVWatts Hourly Results (1)'!C3410</f>
        <v>0</v>
      </c>
      <c r="E3399" s="127">
        <f>DATE(YEAR(Inputs!$D$5),Summary!B3399,Summary!C3399)+TIME(D3399,0,0)</f>
        <v>142</v>
      </c>
      <c r="F3399" s="4">
        <f t="shared" si="368"/>
        <v>0</v>
      </c>
      <c r="G3399" s="4">
        <f t="shared" si="366"/>
        <v>2</v>
      </c>
      <c r="H3399" s="4">
        <f t="shared" si="369"/>
        <v>1</v>
      </c>
      <c r="I3399" s="4">
        <f t="shared" si="370"/>
        <v>0</v>
      </c>
      <c r="J3399" s="4">
        <f t="shared" si="371"/>
        <v>0</v>
      </c>
      <c r="K3399" s="4">
        <f t="shared" si="367"/>
        <v>0</v>
      </c>
      <c r="L3399" s="5">
        <f t="shared" si="372"/>
        <v>0</v>
      </c>
      <c r="M3399" s="137">
        <f>'PVWatts Hourly Results (1)'!L3410/1000</f>
        <v>0</v>
      </c>
      <c r="N3399" s="3">
        <f>'PVWatts Hourly Results (2)'!L3410/1000</f>
        <v>0</v>
      </c>
      <c r="O3399" s="3">
        <f>'PVWatts Hourly Results (3)'!L3410/1000</f>
        <v>0</v>
      </c>
      <c r="P3399" s="3">
        <f>'PVWatts Hourly Results (4)'!L3410/1000</f>
        <v>0</v>
      </c>
      <c r="Q3399" s="130">
        <f>'PVWatts Hourly Results (5)'!L3410/1000</f>
        <v>0</v>
      </c>
    </row>
    <row r="3400" spans="2:17" x14ac:dyDescent="0.25">
      <c r="B3400" s="8">
        <v>5</v>
      </c>
      <c r="C3400" s="9">
        <v>21</v>
      </c>
      <c r="D3400" s="134">
        <f>'PVWatts Hourly Results (1)'!C3411</f>
        <v>0</v>
      </c>
      <c r="E3400" s="127">
        <f>DATE(YEAR(Inputs!$D$5),Summary!B3400,Summary!C3400)+TIME(D3400,0,0)</f>
        <v>142</v>
      </c>
      <c r="F3400" s="4">
        <f t="shared" si="368"/>
        <v>0</v>
      </c>
      <c r="G3400" s="4">
        <f t="shared" si="366"/>
        <v>2</v>
      </c>
      <c r="H3400" s="4">
        <f t="shared" si="369"/>
        <v>1</v>
      </c>
      <c r="I3400" s="4">
        <f t="shared" si="370"/>
        <v>0</v>
      </c>
      <c r="J3400" s="4">
        <f t="shared" si="371"/>
        <v>0</v>
      </c>
      <c r="K3400" s="4">
        <f t="shared" si="367"/>
        <v>0</v>
      </c>
      <c r="L3400" s="5">
        <f t="shared" si="372"/>
        <v>0</v>
      </c>
      <c r="M3400" s="137">
        <f>'PVWatts Hourly Results (1)'!L3411/1000</f>
        <v>0</v>
      </c>
      <c r="N3400" s="3">
        <f>'PVWatts Hourly Results (2)'!L3411/1000</f>
        <v>0</v>
      </c>
      <c r="O3400" s="3">
        <f>'PVWatts Hourly Results (3)'!L3411/1000</f>
        <v>0</v>
      </c>
      <c r="P3400" s="3">
        <f>'PVWatts Hourly Results (4)'!L3411/1000</f>
        <v>0</v>
      </c>
      <c r="Q3400" s="130">
        <f>'PVWatts Hourly Results (5)'!L3411/1000</f>
        <v>0</v>
      </c>
    </row>
    <row r="3401" spans="2:17" x14ac:dyDescent="0.25">
      <c r="B3401" s="8">
        <v>5</v>
      </c>
      <c r="C3401" s="9">
        <v>21</v>
      </c>
      <c r="D3401" s="134">
        <f>'PVWatts Hourly Results (1)'!C3412</f>
        <v>0</v>
      </c>
      <c r="E3401" s="127">
        <f>DATE(YEAR(Inputs!$D$5),Summary!B3401,Summary!C3401)+TIME(D3401,0,0)</f>
        <v>142</v>
      </c>
      <c r="F3401" s="4">
        <f t="shared" si="368"/>
        <v>0</v>
      </c>
      <c r="G3401" s="4">
        <f t="shared" si="366"/>
        <v>2</v>
      </c>
      <c r="H3401" s="4">
        <f t="shared" si="369"/>
        <v>1</v>
      </c>
      <c r="I3401" s="4">
        <f t="shared" si="370"/>
        <v>0</v>
      </c>
      <c r="J3401" s="4">
        <f t="shared" si="371"/>
        <v>0</v>
      </c>
      <c r="K3401" s="4">
        <f t="shared" si="367"/>
        <v>0</v>
      </c>
      <c r="L3401" s="5">
        <f t="shared" si="372"/>
        <v>0</v>
      </c>
      <c r="M3401" s="137">
        <f>'PVWatts Hourly Results (1)'!L3412/1000</f>
        <v>0</v>
      </c>
      <c r="N3401" s="3">
        <f>'PVWatts Hourly Results (2)'!L3412/1000</f>
        <v>0</v>
      </c>
      <c r="O3401" s="3">
        <f>'PVWatts Hourly Results (3)'!L3412/1000</f>
        <v>0</v>
      </c>
      <c r="P3401" s="3">
        <f>'PVWatts Hourly Results (4)'!L3412/1000</f>
        <v>0</v>
      </c>
      <c r="Q3401" s="130">
        <f>'PVWatts Hourly Results (5)'!L3412/1000</f>
        <v>0</v>
      </c>
    </row>
    <row r="3402" spans="2:17" x14ac:dyDescent="0.25">
      <c r="B3402" s="8">
        <v>5</v>
      </c>
      <c r="C3402" s="9">
        <v>21</v>
      </c>
      <c r="D3402" s="134">
        <f>'PVWatts Hourly Results (1)'!C3413</f>
        <v>0</v>
      </c>
      <c r="E3402" s="127">
        <f>DATE(YEAR(Inputs!$D$5),Summary!B3402,Summary!C3402)+TIME(D3402,0,0)</f>
        <v>142</v>
      </c>
      <c r="F3402" s="4">
        <f t="shared" si="368"/>
        <v>0</v>
      </c>
      <c r="G3402" s="4">
        <f t="shared" si="366"/>
        <v>2</v>
      </c>
      <c r="H3402" s="4">
        <f t="shared" si="369"/>
        <v>1</v>
      </c>
      <c r="I3402" s="4">
        <f t="shared" si="370"/>
        <v>0</v>
      </c>
      <c r="J3402" s="4">
        <f t="shared" si="371"/>
        <v>0</v>
      </c>
      <c r="K3402" s="4">
        <f t="shared" si="367"/>
        <v>0</v>
      </c>
      <c r="L3402" s="5">
        <f t="shared" si="372"/>
        <v>0</v>
      </c>
      <c r="M3402" s="137">
        <f>'PVWatts Hourly Results (1)'!L3413/1000</f>
        <v>0</v>
      </c>
      <c r="N3402" s="3">
        <f>'PVWatts Hourly Results (2)'!L3413/1000</f>
        <v>0</v>
      </c>
      <c r="O3402" s="3">
        <f>'PVWatts Hourly Results (3)'!L3413/1000</f>
        <v>0</v>
      </c>
      <c r="P3402" s="3">
        <f>'PVWatts Hourly Results (4)'!L3413/1000</f>
        <v>0</v>
      </c>
      <c r="Q3402" s="130">
        <f>'PVWatts Hourly Results (5)'!L3413/1000</f>
        <v>0</v>
      </c>
    </row>
    <row r="3403" spans="2:17" x14ac:dyDescent="0.25">
      <c r="B3403" s="8">
        <v>5</v>
      </c>
      <c r="C3403" s="9">
        <v>21</v>
      </c>
      <c r="D3403" s="134">
        <f>'PVWatts Hourly Results (1)'!C3414</f>
        <v>0</v>
      </c>
      <c r="E3403" s="127">
        <f>DATE(YEAR(Inputs!$D$5),Summary!B3403,Summary!C3403)+TIME(D3403,0,0)</f>
        <v>142</v>
      </c>
      <c r="F3403" s="4">
        <f t="shared" si="368"/>
        <v>0</v>
      </c>
      <c r="G3403" s="4">
        <f t="shared" si="366"/>
        <v>2</v>
      </c>
      <c r="H3403" s="4">
        <f t="shared" si="369"/>
        <v>1</v>
      </c>
      <c r="I3403" s="4">
        <f t="shared" si="370"/>
        <v>0</v>
      </c>
      <c r="J3403" s="4">
        <f t="shared" si="371"/>
        <v>0</v>
      </c>
      <c r="K3403" s="4">
        <f t="shared" si="367"/>
        <v>0</v>
      </c>
      <c r="L3403" s="5">
        <f t="shared" si="372"/>
        <v>0</v>
      </c>
      <c r="M3403" s="137">
        <f>'PVWatts Hourly Results (1)'!L3414/1000</f>
        <v>0</v>
      </c>
      <c r="N3403" s="3">
        <f>'PVWatts Hourly Results (2)'!L3414/1000</f>
        <v>0</v>
      </c>
      <c r="O3403" s="3">
        <f>'PVWatts Hourly Results (3)'!L3414/1000</f>
        <v>0</v>
      </c>
      <c r="P3403" s="3">
        <f>'PVWatts Hourly Results (4)'!L3414/1000</f>
        <v>0</v>
      </c>
      <c r="Q3403" s="130">
        <f>'PVWatts Hourly Results (5)'!L3414/1000</f>
        <v>0</v>
      </c>
    </row>
    <row r="3404" spans="2:17" x14ac:dyDescent="0.25">
      <c r="B3404" s="8">
        <v>5</v>
      </c>
      <c r="C3404" s="9">
        <v>21</v>
      </c>
      <c r="D3404" s="134">
        <f>'PVWatts Hourly Results (1)'!C3415</f>
        <v>0</v>
      </c>
      <c r="E3404" s="127">
        <f>DATE(YEAR(Inputs!$D$5),Summary!B3404,Summary!C3404)+TIME(D3404,0,0)</f>
        <v>142</v>
      </c>
      <c r="F3404" s="4">
        <f t="shared" si="368"/>
        <v>0</v>
      </c>
      <c r="G3404" s="4">
        <f t="shared" si="366"/>
        <v>2</v>
      </c>
      <c r="H3404" s="4">
        <f t="shared" si="369"/>
        <v>1</v>
      </c>
      <c r="I3404" s="4">
        <f t="shared" si="370"/>
        <v>0</v>
      </c>
      <c r="J3404" s="4">
        <f t="shared" si="371"/>
        <v>0</v>
      </c>
      <c r="K3404" s="4">
        <f t="shared" si="367"/>
        <v>0</v>
      </c>
      <c r="L3404" s="5">
        <f t="shared" si="372"/>
        <v>0</v>
      </c>
      <c r="M3404" s="137">
        <f>'PVWatts Hourly Results (1)'!L3415/1000</f>
        <v>0</v>
      </c>
      <c r="N3404" s="3">
        <f>'PVWatts Hourly Results (2)'!L3415/1000</f>
        <v>0</v>
      </c>
      <c r="O3404" s="3">
        <f>'PVWatts Hourly Results (3)'!L3415/1000</f>
        <v>0</v>
      </c>
      <c r="P3404" s="3">
        <f>'PVWatts Hourly Results (4)'!L3415/1000</f>
        <v>0</v>
      </c>
      <c r="Q3404" s="130">
        <f>'PVWatts Hourly Results (5)'!L3415/1000</f>
        <v>0</v>
      </c>
    </row>
    <row r="3405" spans="2:17" x14ac:dyDescent="0.25">
      <c r="B3405" s="8">
        <v>5</v>
      </c>
      <c r="C3405" s="9">
        <v>21</v>
      </c>
      <c r="D3405" s="134">
        <f>'PVWatts Hourly Results (1)'!C3416</f>
        <v>0</v>
      </c>
      <c r="E3405" s="127">
        <f>DATE(YEAR(Inputs!$D$5),Summary!B3405,Summary!C3405)+TIME(D3405,0,0)</f>
        <v>142</v>
      </c>
      <c r="F3405" s="4">
        <f t="shared" si="368"/>
        <v>0</v>
      </c>
      <c r="G3405" s="4">
        <f t="shared" si="366"/>
        <v>2</v>
      </c>
      <c r="H3405" s="4">
        <f t="shared" si="369"/>
        <v>1</v>
      </c>
      <c r="I3405" s="4">
        <f t="shared" si="370"/>
        <v>0</v>
      </c>
      <c r="J3405" s="4">
        <f t="shared" si="371"/>
        <v>0</v>
      </c>
      <c r="K3405" s="4">
        <f t="shared" si="367"/>
        <v>0</v>
      </c>
      <c r="L3405" s="5">
        <f t="shared" si="372"/>
        <v>0</v>
      </c>
      <c r="M3405" s="137">
        <f>'PVWatts Hourly Results (1)'!L3416/1000</f>
        <v>0</v>
      </c>
      <c r="N3405" s="3">
        <f>'PVWatts Hourly Results (2)'!L3416/1000</f>
        <v>0</v>
      </c>
      <c r="O3405" s="3">
        <f>'PVWatts Hourly Results (3)'!L3416/1000</f>
        <v>0</v>
      </c>
      <c r="P3405" s="3">
        <f>'PVWatts Hourly Results (4)'!L3416/1000</f>
        <v>0</v>
      </c>
      <c r="Q3405" s="130">
        <f>'PVWatts Hourly Results (5)'!L3416/1000</f>
        <v>0</v>
      </c>
    </row>
    <row r="3406" spans="2:17" x14ac:dyDescent="0.25">
      <c r="B3406" s="8">
        <v>5</v>
      </c>
      <c r="C3406" s="9">
        <v>22</v>
      </c>
      <c r="D3406" s="134">
        <f>'PVWatts Hourly Results (1)'!C3417</f>
        <v>0</v>
      </c>
      <c r="E3406" s="127">
        <f>DATE(YEAR(Inputs!$D$5),Summary!B3406,Summary!C3406)+TIME(D3406,0,0)</f>
        <v>143</v>
      </c>
      <c r="F3406" s="4">
        <f t="shared" si="368"/>
        <v>0</v>
      </c>
      <c r="G3406" s="4">
        <f t="shared" si="366"/>
        <v>3</v>
      </c>
      <c r="H3406" s="4">
        <f t="shared" si="369"/>
        <v>1</v>
      </c>
      <c r="I3406" s="4">
        <f t="shared" si="370"/>
        <v>0</v>
      </c>
      <c r="J3406" s="4">
        <f t="shared" si="371"/>
        <v>0</v>
      </c>
      <c r="K3406" s="4">
        <f t="shared" si="367"/>
        <v>0</v>
      </c>
      <c r="L3406" s="5">
        <f t="shared" si="372"/>
        <v>0</v>
      </c>
      <c r="M3406" s="137">
        <f>'PVWatts Hourly Results (1)'!L3417/1000</f>
        <v>0</v>
      </c>
      <c r="N3406" s="3">
        <f>'PVWatts Hourly Results (2)'!L3417/1000</f>
        <v>0</v>
      </c>
      <c r="O3406" s="3">
        <f>'PVWatts Hourly Results (3)'!L3417/1000</f>
        <v>0</v>
      </c>
      <c r="P3406" s="3">
        <f>'PVWatts Hourly Results (4)'!L3417/1000</f>
        <v>0</v>
      </c>
      <c r="Q3406" s="130">
        <f>'PVWatts Hourly Results (5)'!L3417/1000</f>
        <v>0</v>
      </c>
    </row>
    <row r="3407" spans="2:17" x14ac:dyDescent="0.25">
      <c r="B3407" s="8">
        <v>5</v>
      </c>
      <c r="C3407" s="9">
        <v>22</v>
      </c>
      <c r="D3407" s="134">
        <f>'PVWatts Hourly Results (1)'!C3418</f>
        <v>0</v>
      </c>
      <c r="E3407" s="127">
        <f>DATE(YEAR(Inputs!$D$5),Summary!B3407,Summary!C3407)+TIME(D3407,0,0)</f>
        <v>143</v>
      </c>
      <c r="F3407" s="4">
        <f t="shared" si="368"/>
        <v>0</v>
      </c>
      <c r="G3407" s="4">
        <f t="shared" si="366"/>
        <v>3</v>
      </c>
      <c r="H3407" s="4">
        <f t="shared" si="369"/>
        <v>1</v>
      </c>
      <c r="I3407" s="4">
        <f t="shared" si="370"/>
        <v>0</v>
      </c>
      <c r="J3407" s="4">
        <f t="shared" si="371"/>
        <v>0</v>
      </c>
      <c r="K3407" s="4">
        <f t="shared" si="367"/>
        <v>0</v>
      </c>
      <c r="L3407" s="5">
        <f t="shared" si="372"/>
        <v>0</v>
      </c>
      <c r="M3407" s="137">
        <f>'PVWatts Hourly Results (1)'!L3418/1000</f>
        <v>0</v>
      </c>
      <c r="N3407" s="3">
        <f>'PVWatts Hourly Results (2)'!L3418/1000</f>
        <v>0</v>
      </c>
      <c r="O3407" s="3">
        <f>'PVWatts Hourly Results (3)'!L3418/1000</f>
        <v>0</v>
      </c>
      <c r="P3407" s="3">
        <f>'PVWatts Hourly Results (4)'!L3418/1000</f>
        <v>0</v>
      </c>
      <c r="Q3407" s="130">
        <f>'PVWatts Hourly Results (5)'!L3418/1000</f>
        <v>0</v>
      </c>
    </row>
    <row r="3408" spans="2:17" x14ac:dyDescent="0.25">
      <c r="B3408" s="8">
        <v>5</v>
      </c>
      <c r="C3408" s="9">
        <v>22</v>
      </c>
      <c r="D3408" s="134">
        <f>'PVWatts Hourly Results (1)'!C3419</f>
        <v>0</v>
      </c>
      <c r="E3408" s="127">
        <f>DATE(YEAR(Inputs!$D$5),Summary!B3408,Summary!C3408)+TIME(D3408,0,0)</f>
        <v>143</v>
      </c>
      <c r="F3408" s="4">
        <f t="shared" si="368"/>
        <v>0</v>
      </c>
      <c r="G3408" s="4">
        <f t="shared" si="366"/>
        <v>3</v>
      </c>
      <c r="H3408" s="4">
        <f t="shared" si="369"/>
        <v>1</v>
      </c>
      <c r="I3408" s="4">
        <f t="shared" si="370"/>
        <v>0</v>
      </c>
      <c r="J3408" s="4">
        <f t="shared" si="371"/>
        <v>0</v>
      </c>
      <c r="K3408" s="4">
        <f t="shared" si="367"/>
        <v>0</v>
      </c>
      <c r="L3408" s="5">
        <f t="shared" si="372"/>
        <v>0</v>
      </c>
      <c r="M3408" s="137">
        <f>'PVWatts Hourly Results (1)'!L3419/1000</f>
        <v>0</v>
      </c>
      <c r="N3408" s="3">
        <f>'PVWatts Hourly Results (2)'!L3419/1000</f>
        <v>0</v>
      </c>
      <c r="O3408" s="3">
        <f>'PVWatts Hourly Results (3)'!L3419/1000</f>
        <v>0</v>
      </c>
      <c r="P3408" s="3">
        <f>'PVWatts Hourly Results (4)'!L3419/1000</f>
        <v>0</v>
      </c>
      <c r="Q3408" s="130">
        <f>'PVWatts Hourly Results (5)'!L3419/1000</f>
        <v>0</v>
      </c>
    </row>
    <row r="3409" spans="2:17" x14ac:dyDescent="0.25">
      <c r="B3409" s="8">
        <v>5</v>
      </c>
      <c r="C3409" s="9">
        <v>22</v>
      </c>
      <c r="D3409" s="134">
        <f>'PVWatts Hourly Results (1)'!C3420</f>
        <v>0</v>
      </c>
      <c r="E3409" s="127">
        <f>DATE(YEAR(Inputs!$D$5),Summary!B3409,Summary!C3409)+TIME(D3409,0,0)</f>
        <v>143</v>
      </c>
      <c r="F3409" s="4">
        <f t="shared" si="368"/>
        <v>0</v>
      </c>
      <c r="G3409" s="4">
        <f t="shared" si="366"/>
        <v>3</v>
      </c>
      <c r="H3409" s="4">
        <f t="shared" si="369"/>
        <v>1</v>
      </c>
      <c r="I3409" s="4">
        <f t="shared" si="370"/>
        <v>0</v>
      </c>
      <c r="J3409" s="4">
        <f t="shared" si="371"/>
        <v>0</v>
      </c>
      <c r="K3409" s="4">
        <f t="shared" si="367"/>
        <v>0</v>
      </c>
      <c r="L3409" s="5">
        <f t="shared" si="372"/>
        <v>0</v>
      </c>
      <c r="M3409" s="137">
        <f>'PVWatts Hourly Results (1)'!L3420/1000</f>
        <v>0</v>
      </c>
      <c r="N3409" s="3">
        <f>'PVWatts Hourly Results (2)'!L3420/1000</f>
        <v>0</v>
      </c>
      <c r="O3409" s="3">
        <f>'PVWatts Hourly Results (3)'!L3420/1000</f>
        <v>0</v>
      </c>
      <c r="P3409" s="3">
        <f>'PVWatts Hourly Results (4)'!L3420/1000</f>
        <v>0</v>
      </c>
      <c r="Q3409" s="130">
        <f>'PVWatts Hourly Results (5)'!L3420/1000</f>
        <v>0</v>
      </c>
    </row>
    <row r="3410" spans="2:17" x14ac:dyDescent="0.25">
      <c r="B3410" s="8">
        <v>5</v>
      </c>
      <c r="C3410" s="9">
        <v>22</v>
      </c>
      <c r="D3410" s="134">
        <f>'PVWatts Hourly Results (1)'!C3421</f>
        <v>0</v>
      </c>
      <c r="E3410" s="127">
        <f>DATE(YEAR(Inputs!$D$5),Summary!B3410,Summary!C3410)+TIME(D3410,0,0)</f>
        <v>143</v>
      </c>
      <c r="F3410" s="4">
        <f t="shared" si="368"/>
        <v>0</v>
      </c>
      <c r="G3410" s="4">
        <f t="shared" si="366"/>
        <v>3</v>
      </c>
      <c r="H3410" s="4">
        <f t="shared" si="369"/>
        <v>1</v>
      </c>
      <c r="I3410" s="4">
        <f t="shared" si="370"/>
        <v>0</v>
      </c>
      <c r="J3410" s="4">
        <f t="shared" si="371"/>
        <v>0</v>
      </c>
      <c r="K3410" s="4">
        <f t="shared" si="367"/>
        <v>0</v>
      </c>
      <c r="L3410" s="5">
        <f t="shared" si="372"/>
        <v>0</v>
      </c>
      <c r="M3410" s="137">
        <f>'PVWatts Hourly Results (1)'!L3421/1000</f>
        <v>0</v>
      </c>
      <c r="N3410" s="3">
        <f>'PVWatts Hourly Results (2)'!L3421/1000</f>
        <v>0</v>
      </c>
      <c r="O3410" s="3">
        <f>'PVWatts Hourly Results (3)'!L3421/1000</f>
        <v>0</v>
      </c>
      <c r="P3410" s="3">
        <f>'PVWatts Hourly Results (4)'!L3421/1000</f>
        <v>0</v>
      </c>
      <c r="Q3410" s="130">
        <f>'PVWatts Hourly Results (5)'!L3421/1000</f>
        <v>0</v>
      </c>
    </row>
    <row r="3411" spans="2:17" x14ac:dyDescent="0.25">
      <c r="B3411" s="8">
        <v>5</v>
      </c>
      <c r="C3411" s="9">
        <v>22</v>
      </c>
      <c r="D3411" s="134">
        <f>'PVWatts Hourly Results (1)'!C3422</f>
        <v>0</v>
      </c>
      <c r="E3411" s="127">
        <f>DATE(YEAR(Inputs!$D$5),Summary!B3411,Summary!C3411)+TIME(D3411,0,0)</f>
        <v>143</v>
      </c>
      <c r="F3411" s="4">
        <f t="shared" si="368"/>
        <v>0</v>
      </c>
      <c r="G3411" s="4">
        <f t="shared" si="366"/>
        <v>3</v>
      </c>
      <c r="H3411" s="4">
        <f t="shared" si="369"/>
        <v>1</v>
      </c>
      <c r="I3411" s="4">
        <f t="shared" si="370"/>
        <v>0</v>
      </c>
      <c r="J3411" s="4">
        <f t="shared" si="371"/>
        <v>0</v>
      </c>
      <c r="K3411" s="4">
        <f t="shared" si="367"/>
        <v>0</v>
      </c>
      <c r="L3411" s="5">
        <f t="shared" si="372"/>
        <v>0</v>
      </c>
      <c r="M3411" s="137">
        <f>'PVWatts Hourly Results (1)'!L3422/1000</f>
        <v>0</v>
      </c>
      <c r="N3411" s="3">
        <f>'PVWatts Hourly Results (2)'!L3422/1000</f>
        <v>0</v>
      </c>
      <c r="O3411" s="3">
        <f>'PVWatts Hourly Results (3)'!L3422/1000</f>
        <v>0</v>
      </c>
      <c r="P3411" s="3">
        <f>'PVWatts Hourly Results (4)'!L3422/1000</f>
        <v>0</v>
      </c>
      <c r="Q3411" s="130">
        <f>'PVWatts Hourly Results (5)'!L3422/1000</f>
        <v>0</v>
      </c>
    </row>
    <row r="3412" spans="2:17" x14ac:dyDescent="0.25">
      <c r="B3412" s="8">
        <v>5</v>
      </c>
      <c r="C3412" s="9">
        <v>22</v>
      </c>
      <c r="D3412" s="134">
        <f>'PVWatts Hourly Results (1)'!C3423</f>
        <v>0</v>
      </c>
      <c r="E3412" s="127">
        <f>DATE(YEAR(Inputs!$D$5),Summary!B3412,Summary!C3412)+TIME(D3412,0,0)</f>
        <v>143</v>
      </c>
      <c r="F3412" s="4">
        <f t="shared" si="368"/>
        <v>0</v>
      </c>
      <c r="G3412" s="4">
        <f t="shared" si="366"/>
        <v>3</v>
      </c>
      <c r="H3412" s="4">
        <f t="shared" si="369"/>
        <v>1</v>
      </c>
      <c r="I3412" s="4">
        <f t="shared" si="370"/>
        <v>0</v>
      </c>
      <c r="J3412" s="4">
        <f t="shared" si="371"/>
        <v>0</v>
      </c>
      <c r="K3412" s="4">
        <f t="shared" si="367"/>
        <v>0</v>
      </c>
      <c r="L3412" s="5">
        <f t="shared" si="372"/>
        <v>0</v>
      </c>
      <c r="M3412" s="137">
        <f>'PVWatts Hourly Results (1)'!L3423/1000</f>
        <v>0</v>
      </c>
      <c r="N3412" s="3">
        <f>'PVWatts Hourly Results (2)'!L3423/1000</f>
        <v>0</v>
      </c>
      <c r="O3412" s="3">
        <f>'PVWatts Hourly Results (3)'!L3423/1000</f>
        <v>0</v>
      </c>
      <c r="P3412" s="3">
        <f>'PVWatts Hourly Results (4)'!L3423/1000</f>
        <v>0</v>
      </c>
      <c r="Q3412" s="130">
        <f>'PVWatts Hourly Results (5)'!L3423/1000</f>
        <v>0</v>
      </c>
    </row>
    <row r="3413" spans="2:17" x14ac:dyDescent="0.25">
      <c r="B3413" s="8">
        <v>5</v>
      </c>
      <c r="C3413" s="9">
        <v>22</v>
      </c>
      <c r="D3413" s="134">
        <f>'PVWatts Hourly Results (1)'!C3424</f>
        <v>0</v>
      </c>
      <c r="E3413" s="127">
        <f>DATE(YEAR(Inputs!$D$5),Summary!B3413,Summary!C3413)+TIME(D3413,0,0)</f>
        <v>143</v>
      </c>
      <c r="F3413" s="4">
        <f t="shared" si="368"/>
        <v>0</v>
      </c>
      <c r="G3413" s="4">
        <f t="shared" si="366"/>
        <v>3</v>
      </c>
      <c r="H3413" s="4">
        <f t="shared" si="369"/>
        <v>1</v>
      </c>
      <c r="I3413" s="4">
        <f t="shared" si="370"/>
        <v>0</v>
      </c>
      <c r="J3413" s="4">
        <f t="shared" si="371"/>
        <v>0</v>
      </c>
      <c r="K3413" s="4">
        <f t="shared" si="367"/>
        <v>0</v>
      </c>
      <c r="L3413" s="5">
        <f t="shared" si="372"/>
        <v>0</v>
      </c>
      <c r="M3413" s="137">
        <f>'PVWatts Hourly Results (1)'!L3424/1000</f>
        <v>0</v>
      </c>
      <c r="N3413" s="3">
        <f>'PVWatts Hourly Results (2)'!L3424/1000</f>
        <v>0</v>
      </c>
      <c r="O3413" s="3">
        <f>'PVWatts Hourly Results (3)'!L3424/1000</f>
        <v>0</v>
      </c>
      <c r="P3413" s="3">
        <f>'PVWatts Hourly Results (4)'!L3424/1000</f>
        <v>0</v>
      </c>
      <c r="Q3413" s="130">
        <f>'PVWatts Hourly Results (5)'!L3424/1000</f>
        <v>0</v>
      </c>
    </row>
    <row r="3414" spans="2:17" x14ac:dyDescent="0.25">
      <c r="B3414" s="8">
        <v>5</v>
      </c>
      <c r="C3414" s="9">
        <v>22</v>
      </c>
      <c r="D3414" s="134">
        <f>'PVWatts Hourly Results (1)'!C3425</f>
        <v>0</v>
      </c>
      <c r="E3414" s="127">
        <f>DATE(YEAR(Inputs!$D$5),Summary!B3414,Summary!C3414)+TIME(D3414,0,0)</f>
        <v>143</v>
      </c>
      <c r="F3414" s="4">
        <f t="shared" si="368"/>
        <v>0</v>
      </c>
      <c r="G3414" s="4">
        <f t="shared" ref="G3414:G3477" si="373">WEEKDAY(E3414)</f>
        <v>3</v>
      </c>
      <c r="H3414" s="4">
        <f t="shared" si="369"/>
        <v>1</v>
      </c>
      <c r="I3414" s="4">
        <f t="shared" si="370"/>
        <v>0</v>
      </c>
      <c r="J3414" s="4">
        <f t="shared" si="371"/>
        <v>0</v>
      </c>
      <c r="K3414" s="4">
        <f t="shared" ref="K3414:K3477" si="374">IF(OR(AND(B3414=7,C3414=4),AND(B3414=1,C3414=1)),1,0)</f>
        <v>0</v>
      </c>
      <c r="L3414" s="5">
        <f t="shared" si="372"/>
        <v>0</v>
      </c>
      <c r="M3414" s="137">
        <f>'PVWatts Hourly Results (1)'!L3425/1000</f>
        <v>0</v>
      </c>
      <c r="N3414" s="3">
        <f>'PVWatts Hourly Results (2)'!L3425/1000</f>
        <v>0</v>
      </c>
      <c r="O3414" s="3">
        <f>'PVWatts Hourly Results (3)'!L3425/1000</f>
        <v>0</v>
      </c>
      <c r="P3414" s="3">
        <f>'PVWatts Hourly Results (4)'!L3425/1000</f>
        <v>0</v>
      </c>
      <c r="Q3414" s="130">
        <f>'PVWatts Hourly Results (5)'!L3425/1000</f>
        <v>0</v>
      </c>
    </row>
    <row r="3415" spans="2:17" x14ac:dyDescent="0.25">
      <c r="B3415" s="8">
        <v>5</v>
      </c>
      <c r="C3415" s="9">
        <v>22</v>
      </c>
      <c r="D3415" s="134">
        <f>'PVWatts Hourly Results (1)'!C3426</f>
        <v>0</v>
      </c>
      <c r="E3415" s="127">
        <f>DATE(YEAR(Inputs!$D$5),Summary!B3415,Summary!C3415)+TIME(D3415,0,0)</f>
        <v>143</v>
      </c>
      <c r="F3415" s="4">
        <f t="shared" ref="F3415:F3478" si="375">IF(OR(B3415&lt;3,B3415=6,B3415=7,B3415=8),1,0)</f>
        <v>0</v>
      </c>
      <c r="G3415" s="4">
        <f t="shared" si="373"/>
        <v>3</v>
      </c>
      <c r="H3415" s="4">
        <f t="shared" ref="H3415:H3478" si="376">IF(OR(G3415=2,G3415=3,G3415=4,G3415=5,G3415=6),1,0)</f>
        <v>1</v>
      </c>
      <c r="I3415" s="4">
        <f t="shared" ref="I3415:I3478" si="377">IF(AND(B3415&gt;5,B3415&lt;9,D3415&gt;=13,D3415&lt;=16,H3415=1),1,0)</f>
        <v>0</v>
      </c>
      <c r="J3415" s="4">
        <f t="shared" ref="J3415:J3478" si="378">IF(AND(B3415&lt;3,OR(AND(D3415&gt;6,D3415&lt;9),AND(D3415&gt;17,D3415&lt;20)),H3415=1),1,0)</f>
        <v>0</v>
      </c>
      <c r="K3415" s="4">
        <f t="shared" si="374"/>
        <v>0</v>
      </c>
      <c r="L3415" s="5">
        <f t="shared" ref="L3415:L3478" si="379">IFERROR(IF(AND(F3415=1,H3415=1,OR(I3415=1,J3415=1),K3415=0),1,0),"")</f>
        <v>0</v>
      </c>
      <c r="M3415" s="137">
        <f>'PVWatts Hourly Results (1)'!L3426/1000</f>
        <v>0</v>
      </c>
      <c r="N3415" s="3">
        <f>'PVWatts Hourly Results (2)'!L3426/1000</f>
        <v>0</v>
      </c>
      <c r="O3415" s="3">
        <f>'PVWatts Hourly Results (3)'!L3426/1000</f>
        <v>0</v>
      </c>
      <c r="P3415" s="3">
        <f>'PVWatts Hourly Results (4)'!L3426/1000</f>
        <v>0</v>
      </c>
      <c r="Q3415" s="130">
        <f>'PVWatts Hourly Results (5)'!L3426/1000</f>
        <v>0</v>
      </c>
    </row>
    <row r="3416" spans="2:17" x14ac:dyDescent="0.25">
      <c r="B3416" s="8">
        <v>5</v>
      </c>
      <c r="C3416" s="9">
        <v>22</v>
      </c>
      <c r="D3416" s="134">
        <f>'PVWatts Hourly Results (1)'!C3427</f>
        <v>0</v>
      </c>
      <c r="E3416" s="127">
        <f>DATE(YEAR(Inputs!$D$5),Summary!B3416,Summary!C3416)+TIME(D3416,0,0)</f>
        <v>143</v>
      </c>
      <c r="F3416" s="4">
        <f t="shared" si="375"/>
        <v>0</v>
      </c>
      <c r="G3416" s="4">
        <f t="shared" si="373"/>
        <v>3</v>
      </c>
      <c r="H3416" s="4">
        <f t="shared" si="376"/>
        <v>1</v>
      </c>
      <c r="I3416" s="4">
        <f t="shared" si="377"/>
        <v>0</v>
      </c>
      <c r="J3416" s="4">
        <f t="shared" si="378"/>
        <v>0</v>
      </c>
      <c r="K3416" s="4">
        <f t="shared" si="374"/>
        <v>0</v>
      </c>
      <c r="L3416" s="5">
        <f t="shared" si="379"/>
        <v>0</v>
      </c>
      <c r="M3416" s="137">
        <f>'PVWatts Hourly Results (1)'!L3427/1000</f>
        <v>0</v>
      </c>
      <c r="N3416" s="3">
        <f>'PVWatts Hourly Results (2)'!L3427/1000</f>
        <v>0</v>
      </c>
      <c r="O3416" s="3">
        <f>'PVWatts Hourly Results (3)'!L3427/1000</f>
        <v>0</v>
      </c>
      <c r="P3416" s="3">
        <f>'PVWatts Hourly Results (4)'!L3427/1000</f>
        <v>0</v>
      </c>
      <c r="Q3416" s="130">
        <f>'PVWatts Hourly Results (5)'!L3427/1000</f>
        <v>0</v>
      </c>
    </row>
    <row r="3417" spans="2:17" x14ac:dyDescent="0.25">
      <c r="B3417" s="8">
        <v>5</v>
      </c>
      <c r="C3417" s="9">
        <v>22</v>
      </c>
      <c r="D3417" s="134">
        <f>'PVWatts Hourly Results (1)'!C3428</f>
        <v>0</v>
      </c>
      <c r="E3417" s="127">
        <f>DATE(YEAR(Inputs!$D$5),Summary!B3417,Summary!C3417)+TIME(D3417,0,0)</f>
        <v>143</v>
      </c>
      <c r="F3417" s="4">
        <f t="shared" si="375"/>
        <v>0</v>
      </c>
      <c r="G3417" s="4">
        <f t="shared" si="373"/>
        <v>3</v>
      </c>
      <c r="H3417" s="4">
        <f t="shared" si="376"/>
        <v>1</v>
      </c>
      <c r="I3417" s="4">
        <f t="shared" si="377"/>
        <v>0</v>
      </c>
      <c r="J3417" s="4">
        <f t="shared" si="378"/>
        <v>0</v>
      </c>
      <c r="K3417" s="4">
        <f t="shared" si="374"/>
        <v>0</v>
      </c>
      <c r="L3417" s="5">
        <f t="shared" si="379"/>
        <v>0</v>
      </c>
      <c r="M3417" s="137">
        <f>'PVWatts Hourly Results (1)'!L3428/1000</f>
        <v>0</v>
      </c>
      <c r="N3417" s="3">
        <f>'PVWatts Hourly Results (2)'!L3428/1000</f>
        <v>0</v>
      </c>
      <c r="O3417" s="3">
        <f>'PVWatts Hourly Results (3)'!L3428/1000</f>
        <v>0</v>
      </c>
      <c r="P3417" s="3">
        <f>'PVWatts Hourly Results (4)'!L3428/1000</f>
        <v>0</v>
      </c>
      <c r="Q3417" s="130">
        <f>'PVWatts Hourly Results (5)'!L3428/1000</f>
        <v>0</v>
      </c>
    </row>
    <row r="3418" spans="2:17" x14ac:dyDescent="0.25">
      <c r="B3418" s="8">
        <v>5</v>
      </c>
      <c r="C3418" s="9">
        <v>22</v>
      </c>
      <c r="D3418" s="134">
        <f>'PVWatts Hourly Results (1)'!C3429</f>
        <v>0</v>
      </c>
      <c r="E3418" s="127">
        <f>DATE(YEAR(Inputs!$D$5),Summary!B3418,Summary!C3418)+TIME(D3418,0,0)</f>
        <v>143</v>
      </c>
      <c r="F3418" s="4">
        <f t="shared" si="375"/>
        <v>0</v>
      </c>
      <c r="G3418" s="4">
        <f t="shared" si="373"/>
        <v>3</v>
      </c>
      <c r="H3418" s="4">
        <f t="shared" si="376"/>
        <v>1</v>
      </c>
      <c r="I3418" s="4">
        <f t="shared" si="377"/>
        <v>0</v>
      </c>
      <c r="J3418" s="4">
        <f t="shared" si="378"/>
        <v>0</v>
      </c>
      <c r="K3418" s="4">
        <f t="shared" si="374"/>
        <v>0</v>
      </c>
      <c r="L3418" s="5">
        <f t="shared" si="379"/>
        <v>0</v>
      </c>
      <c r="M3418" s="137">
        <f>'PVWatts Hourly Results (1)'!L3429/1000</f>
        <v>0</v>
      </c>
      <c r="N3418" s="3">
        <f>'PVWatts Hourly Results (2)'!L3429/1000</f>
        <v>0</v>
      </c>
      <c r="O3418" s="3">
        <f>'PVWatts Hourly Results (3)'!L3429/1000</f>
        <v>0</v>
      </c>
      <c r="P3418" s="3">
        <f>'PVWatts Hourly Results (4)'!L3429/1000</f>
        <v>0</v>
      </c>
      <c r="Q3418" s="130">
        <f>'PVWatts Hourly Results (5)'!L3429/1000</f>
        <v>0</v>
      </c>
    </row>
    <row r="3419" spans="2:17" x14ac:dyDescent="0.25">
      <c r="B3419" s="8">
        <v>5</v>
      </c>
      <c r="C3419" s="9">
        <v>22</v>
      </c>
      <c r="D3419" s="134">
        <f>'PVWatts Hourly Results (1)'!C3430</f>
        <v>0</v>
      </c>
      <c r="E3419" s="127">
        <f>DATE(YEAR(Inputs!$D$5),Summary!B3419,Summary!C3419)+TIME(D3419,0,0)</f>
        <v>143</v>
      </c>
      <c r="F3419" s="4">
        <f t="shared" si="375"/>
        <v>0</v>
      </c>
      <c r="G3419" s="4">
        <f t="shared" si="373"/>
        <v>3</v>
      </c>
      <c r="H3419" s="4">
        <f t="shared" si="376"/>
        <v>1</v>
      </c>
      <c r="I3419" s="4">
        <f t="shared" si="377"/>
        <v>0</v>
      </c>
      <c r="J3419" s="4">
        <f t="shared" si="378"/>
        <v>0</v>
      </c>
      <c r="K3419" s="4">
        <f t="shared" si="374"/>
        <v>0</v>
      </c>
      <c r="L3419" s="5">
        <f t="shared" si="379"/>
        <v>0</v>
      </c>
      <c r="M3419" s="137">
        <f>'PVWatts Hourly Results (1)'!L3430/1000</f>
        <v>0</v>
      </c>
      <c r="N3419" s="3">
        <f>'PVWatts Hourly Results (2)'!L3430/1000</f>
        <v>0</v>
      </c>
      <c r="O3419" s="3">
        <f>'PVWatts Hourly Results (3)'!L3430/1000</f>
        <v>0</v>
      </c>
      <c r="P3419" s="3">
        <f>'PVWatts Hourly Results (4)'!L3430/1000</f>
        <v>0</v>
      </c>
      <c r="Q3419" s="130">
        <f>'PVWatts Hourly Results (5)'!L3430/1000</f>
        <v>0</v>
      </c>
    </row>
    <row r="3420" spans="2:17" x14ac:dyDescent="0.25">
      <c r="B3420" s="8">
        <v>5</v>
      </c>
      <c r="C3420" s="9">
        <v>22</v>
      </c>
      <c r="D3420" s="134">
        <f>'PVWatts Hourly Results (1)'!C3431</f>
        <v>0</v>
      </c>
      <c r="E3420" s="127">
        <f>DATE(YEAR(Inputs!$D$5),Summary!B3420,Summary!C3420)+TIME(D3420,0,0)</f>
        <v>143</v>
      </c>
      <c r="F3420" s="4">
        <f t="shared" si="375"/>
        <v>0</v>
      </c>
      <c r="G3420" s="4">
        <f t="shared" si="373"/>
        <v>3</v>
      </c>
      <c r="H3420" s="4">
        <f t="shared" si="376"/>
        <v>1</v>
      </c>
      <c r="I3420" s="4">
        <f t="shared" si="377"/>
        <v>0</v>
      </c>
      <c r="J3420" s="4">
        <f t="shared" si="378"/>
        <v>0</v>
      </c>
      <c r="K3420" s="4">
        <f t="shared" si="374"/>
        <v>0</v>
      </c>
      <c r="L3420" s="5">
        <f t="shared" si="379"/>
        <v>0</v>
      </c>
      <c r="M3420" s="137">
        <f>'PVWatts Hourly Results (1)'!L3431/1000</f>
        <v>0</v>
      </c>
      <c r="N3420" s="3">
        <f>'PVWatts Hourly Results (2)'!L3431/1000</f>
        <v>0</v>
      </c>
      <c r="O3420" s="3">
        <f>'PVWatts Hourly Results (3)'!L3431/1000</f>
        <v>0</v>
      </c>
      <c r="P3420" s="3">
        <f>'PVWatts Hourly Results (4)'!L3431/1000</f>
        <v>0</v>
      </c>
      <c r="Q3420" s="130">
        <f>'PVWatts Hourly Results (5)'!L3431/1000</f>
        <v>0</v>
      </c>
    </row>
    <row r="3421" spans="2:17" x14ac:dyDescent="0.25">
      <c r="B3421" s="8">
        <v>5</v>
      </c>
      <c r="C3421" s="9">
        <v>22</v>
      </c>
      <c r="D3421" s="134">
        <f>'PVWatts Hourly Results (1)'!C3432</f>
        <v>0</v>
      </c>
      <c r="E3421" s="127">
        <f>DATE(YEAR(Inputs!$D$5),Summary!B3421,Summary!C3421)+TIME(D3421,0,0)</f>
        <v>143</v>
      </c>
      <c r="F3421" s="4">
        <f t="shared" si="375"/>
        <v>0</v>
      </c>
      <c r="G3421" s="4">
        <f t="shared" si="373"/>
        <v>3</v>
      </c>
      <c r="H3421" s="4">
        <f t="shared" si="376"/>
        <v>1</v>
      </c>
      <c r="I3421" s="4">
        <f t="shared" si="377"/>
        <v>0</v>
      </c>
      <c r="J3421" s="4">
        <f t="shared" si="378"/>
        <v>0</v>
      </c>
      <c r="K3421" s="4">
        <f t="shared" si="374"/>
        <v>0</v>
      </c>
      <c r="L3421" s="5">
        <f t="shared" si="379"/>
        <v>0</v>
      </c>
      <c r="M3421" s="137">
        <f>'PVWatts Hourly Results (1)'!L3432/1000</f>
        <v>0</v>
      </c>
      <c r="N3421" s="3">
        <f>'PVWatts Hourly Results (2)'!L3432/1000</f>
        <v>0</v>
      </c>
      <c r="O3421" s="3">
        <f>'PVWatts Hourly Results (3)'!L3432/1000</f>
        <v>0</v>
      </c>
      <c r="P3421" s="3">
        <f>'PVWatts Hourly Results (4)'!L3432/1000</f>
        <v>0</v>
      </c>
      <c r="Q3421" s="130">
        <f>'PVWatts Hourly Results (5)'!L3432/1000</f>
        <v>0</v>
      </c>
    </row>
    <row r="3422" spans="2:17" x14ac:dyDescent="0.25">
      <c r="B3422" s="8">
        <v>5</v>
      </c>
      <c r="C3422" s="9">
        <v>22</v>
      </c>
      <c r="D3422" s="134">
        <f>'PVWatts Hourly Results (1)'!C3433</f>
        <v>0</v>
      </c>
      <c r="E3422" s="127">
        <f>DATE(YEAR(Inputs!$D$5),Summary!B3422,Summary!C3422)+TIME(D3422,0,0)</f>
        <v>143</v>
      </c>
      <c r="F3422" s="4">
        <f t="shared" si="375"/>
        <v>0</v>
      </c>
      <c r="G3422" s="4">
        <f t="shared" si="373"/>
        <v>3</v>
      </c>
      <c r="H3422" s="4">
        <f t="shared" si="376"/>
        <v>1</v>
      </c>
      <c r="I3422" s="4">
        <f t="shared" si="377"/>
        <v>0</v>
      </c>
      <c r="J3422" s="4">
        <f t="shared" si="378"/>
        <v>0</v>
      </c>
      <c r="K3422" s="4">
        <f t="shared" si="374"/>
        <v>0</v>
      </c>
      <c r="L3422" s="5">
        <f t="shared" si="379"/>
        <v>0</v>
      </c>
      <c r="M3422" s="137">
        <f>'PVWatts Hourly Results (1)'!L3433/1000</f>
        <v>0</v>
      </c>
      <c r="N3422" s="3">
        <f>'PVWatts Hourly Results (2)'!L3433/1000</f>
        <v>0</v>
      </c>
      <c r="O3422" s="3">
        <f>'PVWatts Hourly Results (3)'!L3433/1000</f>
        <v>0</v>
      </c>
      <c r="P3422" s="3">
        <f>'PVWatts Hourly Results (4)'!L3433/1000</f>
        <v>0</v>
      </c>
      <c r="Q3422" s="130">
        <f>'PVWatts Hourly Results (5)'!L3433/1000</f>
        <v>0</v>
      </c>
    </row>
    <row r="3423" spans="2:17" x14ac:dyDescent="0.25">
      <c r="B3423" s="8">
        <v>5</v>
      </c>
      <c r="C3423" s="9">
        <v>22</v>
      </c>
      <c r="D3423" s="134">
        <f>'PVWatts Hourly Results (1)'!C3434</f>
        <v>0</v>
      </c>
      <c r="E3423" s="127">
        <f>DATE(YEAR(Inputs!$D$5),Summary!B3423,Summary!C3423)+TIME(D3423,0,0)</f>
        <v>143</v>
      </c>
      <c r="F3423" s="4">
        <f t="shared" si="375"/>
        <v>0</v>
      </c>
      <c r="G3423" s="4">
        <f t="shared" si="373"/>
        <v>3</v>
      </c>
      <c r="H3423" s="4">
        <f t="shared" si="376"/>
        <v>1</v>
      </c>
      <c r="I3423" s="4">
        <f t="shared" si="377"/>
        <v>0</v>
      </c>
      <c r="J3423" s="4">
        <f t="shared" si="378"/>
        <v>0</v>
      </c>
      <c r="K3423" s="4">
        <f t="shared" si="374"/>
        <v>0</v>
      </c>
      <c r="L3423" s="5">
        <f t="shared" si="379"/>
        <v>0</v>
      </c>
      <c r="M3423" s="137">
        <f>'PVWatts Hourly Results (1)'!L3434/1000</f>
        <v>0</v>
      </c>
      <c r="N3423" s="3">
        <f>'PVWatts Hourly Results (2)'!L3434/1000</f>
        <v>0</v>
      </c>
      <c r="O3423" s="3">
        <f>'PVWatts Hourly Results (3)'!L3434/1000</f>
        <v>0</v>
      </c>
      <c r="P3423" s="3">
        <f>'PVWatts Hourly Results (4)'!L3434/1000</f>
        <v>0</v>
      </c>
      <c r="Q3423" s="130">
        <f>'PVWatts Hourly Results (5)'!L3434/1000</f>
        <v>0</v>
      </c>
    </row>
    <row r="3424" spans="2:17" x14ac:dyDescent="0.25">
      <c r="B3424" s="8">
        <v>5</v>
      </c>
      <c r="C3424" s="9">
        <v>22</v>
      </c>
      <c r="D3424" s="134">
        <f>'PVWatts Hourly Results (1)'!C3435</f>
        <v>0</v>
      </c>
      <c r="E3424" s="127">
        <f>DATE(YEAR(Inputs!$D$5),Summary!B3424,Summary!C3424)+TIME(D3424,0,0)</f>
        <v>143</v>
      </c>
      <c r="F3424" s="4">
        <f t="shared" si="375"/>
        <v>0</v>
      </c>
      <c r="G3424" s="4">
        <f t="shared" si="373"/>
        <v>3</v>
      </c>
      <c r="H3424" s="4">
        <f t="shared" si="376"/>
        <v>1</v>
      </c>
      <c r="I3424" s="4">
        <f t="shared" si="377"/>
        <v>0</v>
      </c>
      <c r="J3424" s="4">
        <f t="shared" si="378"/>
        <v>0</v>
      </c>
      <c r="K3424" s="4">
        <f t="shared" si="374"/>
        <v>0</v>
      </c>
      <c r="L3424" s="5">
        <f t="shared" si="379"/>
        <v>0</v>
      </c>
      <c r="M3424" s="137">
        <f>'PVWatts Hourly Results (1)'!L3435/1000</f>
        <v>0</v>
      </c>
      <c r="N3424" s="3">
        <f>'PVWatts Hourly Results (2)'!L3435/1000</f>
        <v>0</v>
      </c>
      <c r="O3424" s="3">
        <f>'PVWatts Hourly Results (3)'!L3435/1000</f>
        <v>0</v>
      </c>
      <c r="P3424" s="3">
        <f>'PVWatts Hourly Results (4)'!L3435/1000</f>
        <v>0</v>
      </c>
      <c r="Q3424" s="130">
        <f>'PVWatts Hourly Results (5)'!L3435/1000</f>
        <v>0</v>
      </c>
    </row>
    <row r="3425" spans="2:17" x14ac:dyDescent="0.25">
      <c r="B3425" s="8">
        <v>5</v>
      </c>
      <c r="C3425" s="9">
        <v>22</v>
      </c>
      <c r="D3425" s="134">
        <f>'PVWatts Hourly Results (1)'!C3436</f>
        <v>0</v>
      </c>
      <c r="E3425" s="127">
        <f>DATE(YEAR(Inputs!$D$5),Summary!B3425,Summary!C3425)+TIME(D3425,0,0)</f>
        <v>143</v>
      </c>
      <c r="F3425" s="4">
        <f t="shared" si="375"/>
        <v>0</v>
      </c>
      <c r="G3425" s="4">
        <f t="shared" si="373"/>
        <v>3</v>
      </c>
      <c r="H3425" s="4">
        <f t="shared" si="376"/>
        <v>1</v>
      </c>
      <c r="I3425" s="4">
        <f t="shared" si="377"/>
        <v>0</v>
      </c>
      <c r="J3425" s="4">
        <f t="shared" si="378"/>
        <v>0</v>
      </c>
      <c r="K3425" s="4">
        <f t="shared" si="374"/>
        <v>0</v>
      </c>
      <c r="L3425" s="5">
        <f t="shared" si="379"/>
        <v>0</v>
      </c>
      <c r="M3425" s="137">
        <f>'PVWatts Hourly Results (1)'!L3436/1000</f>
        <v>0</v>
      </c>
      <c r="N3425" s="3">
        <f>'PVWatts Hourly Results (2)'!L3436/1000</f>
        <v>0</v>
      </c>
      <c r="O3425" s="3">
        <f>'PVWatts Hourly Results (3)'!L3436/1000</f>
        <v>0</v>
      </c>
      <c r="P3425" s="3">
        <f>'PVWatts Hourly Results (4)'!L3436/1000</f>
        <v>0</v>
      </c>
      <c r="Q3425" s="130">
        <f>'PVWatts Hourly Results (5)'!L3436/1000</f>
        <v>0</v>
      </c>
    </row>
    <row r="3426" spans="2:17" x14ac:dyDescent="0.25">
      <c r="B3426" s="8">
        <v>5</v>
      </c>
      <c r="C3426" s="9">
        <v>22</v>
      </c>
      <c r="D3426" s="134">
        <f>'PVWatts Hourly Results (1)'!C3437</f>
        <v>0</v>
      </c>
      <c r="E3426" s="127">
        <f>DATE(YEAR(Inputs!$D$5),Summary!B3426,Summary!C3426)+TIME(D3426,0,0)</f>
        <v>143</v>
      </c>
      <c r="F3426" s="4">
        <f t="shared" si="375"/>
        <v>0</v>
      </c>
      <c r="G3426" s="4">
        <f t="shared" si="373"/>
        <v>3</v>
      </c>
      <c r="H3426" s="4">
        <f t="shared" si="376"/>
        <v>1</v>
      </c>
      <c r="I3426" s="4">
        <f t="shared" si="377"/>
        <v>0</v>
      </c>
      <c r="J3426" s="4">
        <f t="shared" si="378"/>
        <v>0</v>
      </c>
      <c r="K3426" s="4">
        <f t="shared" si="374"/>
        <v>0</v>
      </c>
      <c r="L3426" s="5">
        <f t="shared" si="379"/>
        <v>0</v>
      </c>
      <c r="M3426" s="137">
        <f>'PVWatts Hourly Results (1)'!L3437/1000</f>
        <v>0</v>
      </c>
      <c r="N3426" s="3">
        <f>'PVWatts Hourly Results (2)'!L3437/1000</f>
        <v>0</v>
      </c>
      <c r="O3426" s="3">
        <f>'PVWatts Hourly Results (3)'!L3437/1000</f>
        <v>0</v>
      </c>
      <c r="P3426" s="3">
        <f>'PVWatts Hourly Results (4)'!L3437/1000</f>
        <v>0</v>
      </c>
      <c r="Q3426" s="130">
        <f>'PVWatts Hourly Results (5)'!L3437/1000</f>
        <v>0</v>
      </c>
    </row>
    <row r="3427" spans="2:17" x14ac:dyDescent="0.25">
      <c r="B3427" s="8">
        <v>5</v>
      </c>
      <c r="C3427" s="9">
        <v>22</v>
      </c>
      <c r="D3427" s="134">
        <f>'PVWatts Hourly Results (1)'!C3438</f>
        <v>0</v>
      </c>
      <c r="E3427" s="127">
        <f>DATE(YEAR(Inputs!$D$5),Summary!B3427,Summary!C3427)+TIME(D3427,0,0)</f>
        <v>143</v>
      </c>
      <c r="F3427" s="4">
        <f t="shared" si="375"/>
        <v>0</v>
      </c>
      <c r="G3427" s="4">
        <f t="shared" si="373"/>
        <v>3</v>
      </c>
      <c r="H3427" s="4">
        <f t="shared" si="376"/>
        <v>1</v>
      </c>
      <c r="I3427" s="4">
        <f t="shared" si="377"/>
        <v>0</v>
      </c>
      <c r="J3427" s="4">
        <f t="shared" si="378"/>
        <v>0</v>
      </c>
      <c r="K3427" s="4">
        <f t="shared" si="374"/>
        <v>0</v>
      </c>
      <c r="L3427" s="5">
        <f t="shared" si="379"/>
        <v>0</v>
      </c>
      <c r="M3427" s="137">
        <f>'PVWatts Hourly Results (1)'!L3438/1000</f>
        <v>0</v>
      </c>
      <c r="N3427" s="3">
        <f>'PVWatts Hourly Results (2)'!L3438/1000</f>
        <v>0</v>
      </c>
      <c r="O3427" s="3">
        <f>'PVWatts Hourly Results (3)'!L3438/1000</f>
        <v>0</v>
      </c>
      <c r="P3427" s="3">
        <f>'PVWatts Hourly Results (4)'!L3438/1000</f>
        <v>0</v>
      </c>
      <c r="Q3427" s="130">
        <f>'PVWatts Hourly Results (5)'!L3438/1000</f>
        <v>0</v>
      </c>
    </row>
    <row r="3428" spans="2:17" x14ac:dyDescent="0.25">
      <c r="B3428" s="8">
        <v>5</v>
      </c>
      <c r="C3428" s="9">
        <v>22</v>
      </c>
      <c r="D3428" s="134">
        <f>'PVWatts Hourly Results (1)'!C3439</f>
        <v>0</v>
      </c>
      <c r="E3428" s="127">
        <f>DATE(YEAR(Inputs!$D$5),Summary!B3428,Summary!C3428)+TIME(D3428,0,0)</f>
        <v>143</v>
      </c>
      <c r="F3428" s="4">
        <f t="shared" si="375"/>
        <v>0</v>
      </c>
      <c r="G3428" s="4">
        <f t="shared" si="373"/>
        <v>3</v>
      </c>
      <c r="H3428" s="4">
        <f t="shared" si="376"/>
        <v>1</v>
      </c>
      <c r="I3428" s="4">
        <f t="shared" si="377"/>
        <v>0</v>
      </c>
      <c r="J3428" s="4">
        <f t="shared" si="378"/>
        <v>0</v>
      </c>
      <c r="K3428" s="4">
        <f t="shared" si="374"/>
        <v>0</v>
      </c>
      <c r="L3428" s="5">
        <f t="shared" si="379"/>
        <v>0</v>
      </c>
      <c r="M3428" s="137">
        <f>'PVWatts Hourly Results (1)'!L3439/1000</f>
        <v>0</v>
      </c>
      <c r="N3428" s="3">
        <f>'PVWatts Hourly Results (2)'!L3439/1000</f>
        <v>0</v>
      </c>
      <c r="O3428" s="3">
        <f>'PVWatts Hourly Results (3)'!L3439/1000</f>
        <v>0</v>
      </c>
      <c r="P3428" s="3">
        <f>'PVWatts Hourly Results (4)'!L3439/1000</f>
        <v>0</v>
      </c>
      <c r="Q3428" s="130">
        <f>'PVWatts Hourly Results (5)'!L3439/1000</f>
        <v>0</v>
      </c>
    </row>
    <row r="3429" spans="2:17" x14ac:dyDescent="0.25">
      <c r="B3429" s="8">
        <v>5</v>
      </c>
      <c r="C3429" s="9">
        <v>22</v>
      </c>
      <c r="D3429" s="134">
        <f>'PVWatts Hourly Results (1)'!C3440</f>
        <v>0</v>
      </c>
      <c r="E3429" s="127">
        <f>DATE(YEAR(Inputs!$D$5),Summary!B3429,Summary!C3429)+TIME(D3429,0,0)</f>
        <v>143</v>
      </c>
      <c r="F3429" s="4">
        <f t="shared" si="375"/>
        <v>0</v>
      </c>
      <c r="G3429" s="4">
        <f t="shared" si="373"/>
        <v>3</v>
      </c>
      <c r="H3429" s="4">
        <f t="shared" si="376"/>
        <v>1</v>
      </c>
      <c r="I3429" s="4">
        <f t="shared" si="377"/>
        <v>0</v>
      </c>
      <c r="J3429" s="4">
        <f t="shared" si="378"/>
        <v>0</v>
      </c>
      <c r="K3429" s="4">
        <f t="shared" si="374"/>
        <v>0</v>
      </c>
      <c r="L3429" s="5">
        <f t="shared" si="379"/>
        <v>0</v>
      </c>
      <c r="M3429" s="137">
        <f>'PVWatts Hourly Results (1)'!L3440/1000</f>
        <v>0</v>
      </c>
      <c r="N3429" s="3">
        <f>'PVWatts Hourly Results (2)'!L3440/1000</f>
        <v>0</v>
      </c>
      <c r="O3429" s="3">
        <f>'PVWatts Hourly Results (3)'!L3440/1000</f>
        <v>0</v>
      </c>
      <c r="P3429" s="3">
        <f>'PVWatts Hourly Results (4)'!L3440/1000</f>
        <v>0</v>
      </c>
      <c r="Q3429" s="130">
        <f>'PVWatts Hourly Results (5)'!L3440/1000</f>
        <v>0</v>
      </c>
    </row>
    <row r="3430" spans="2:17" x14ac:dyDescent="0.25">
      <c r="B3430" s="8">
        <v>5</v>
      </c>
      <c r="C3430" s="9">
        <v>23</v>
      </c>
      <c r="D3430" s="134">
        <f>'PVWatts Hourly Results (1)'!C3441</f>
        <v>0</v>
      </c>
      <c r="E3430" s="127">
        <f>DATE(YEAR(Inputs!$D$5),Summary!B3430,Summary!C3430)+TIME(D3430,0,0)</f>
        <v>144</v>
      </c>
      <c r="F3430" s="4">
        <f t="shared" si="375"/>
        <v>0</v>
      </c>
      <c r="G3430" s="4">
        <f t="shared" si="373"/>
        <v>4</v>
      </c>
      <c r="H3430" s="4">
        <f t="shared" si="376"/>
        <v>1</v>
      </c>
      <c r="I3430" s="4">
        <f t="shared" si="377"/>
        <v>0</v>
      </c>
      <c r="J3430" s="4">
        <f t="shared" si="378"/>
        <v>0</v>
      </c>
      <c r="K3430" s="4">
        <f t="shared" si="374"/>
        <v>0</v>
      </c>
      <c r="L3430" s="5">
        <f t="shared" si="379"/>
        <v>0</v>
      </c>
      <c r="M3430" s="137">
        <f>'PVWatts Hourly Results (1)'!L3441/1000</f>
        <v>0</v>
      </c>
      <c r="N3430" s="3">
        <f>'PVWatts Hourly Results (2)'!L3441/1000</f>
        <v>0</v>
      </c>
      <c r="O3430" s="3">
        <f>'PVWatts Hourly Results (3)'!L3441/1000</f>
        <v>0</v>
      </c>
      <c r="P3430" s="3">
        <f>'PVWatts Hourly Results (4)'!L3441/1000</f>
        <v>0</v>
      </c>
      <c r="Q3430" s="130">
        <f>'PVWatts Hourly Results (5)'!L3441/1000</f>
        <v>0</v>
      </c>
    </row>
    <row r="3431" spans="2:17" x14ac:dyDescent="0.25">
      <c r="B3431" s="8">
        <v>5</v>
      </c>
      <c r="C3431" s="9">
        <v>23</v>
      </c>
      <c r="D3431" s="134">
        <f>'PVWatts Hourly Results (1)'!C3442</f>
        <v>0</v>
      </c>
      <c r="E3431" s="127">
        <f>DATE(YEAR(Inputs!$D$5),Summary!B3431,Summary!C3431)+TIME(D3431,0,0)</f>
        <v>144</v>
      </c>
      <c r="F3431" s="4">
        <f t="shared" si="375"/>
        <v>0</v>
      </c>
      <c r="G3431" s="4">
        <f t="shared" si="373"/>
        <v>4</v>
      </c>
      <c r="H3431" s="4">
        <f t="shared" si="376"/>
        <v>1</v>
      </c>
      <c r="I3431" s="4">
        <f t="shared" si="377"/>
        <v>0</v>
      </c>
      <c r="J3431" s="4">
        <f t="shared" si="378"/>
        <v>0</v>
      </c>
      <c r="K3431" s="4">
        <f t="shared" si="374"/>
        <v>0</v>
      </c>
      <c r="L3431" s="5">
        <f t="shared" si="379"/>
        <v>0</v>
      </c>
      <c r="M3431" s="137">
        <f>'PVWatts Hourly Results (1)'!L3442/1000</f>
        <v>0</v>
      </c>
      <c r="N3431" s="3">
        <f>'PVWatts Hourly Results (2)'!L3442/1000</f>
        <v>0</v>
      </c>
      <c r="O3431" s="3">
        <f>'PVWatts Hourly Results (3)'!L3442/1000</f>
        <v>0</v>
      </c>
      <c r="P3431" s="3">
        <f>'PVWatts Hourly Results (4)'!L3442/1000</f>
        <v>0</v>
      </c>
      <c r="Q3431" s="130">
        <f>'PVWatts Hourly Results (5)'!L3442/1000</f>
        <v>0</v>
      </c>
    </row>
    <row r="3432" spans="2:17" x14ac:dyDescent="0.25">
      <c r="B3432" s="8">
        <v>5</v>
      </c>
      <c r="C3432" s="9">
        <v>23</v>
      </c>
      <c r="D3432" s="134">
        <f>'PVWatts Hourly Results (1)'!C3443</f>
        <v>0</v>
      </c>
      <c r="E3432" s="127">
        <f>DATE(YEAR(Inputs!$D$5),Summary!B3432,Summary!C3432)+TIME(D3432,0,0)</f>
        <v>144</v>
      </c>
      <c r="F3432" s="4">
        <f t="shared" si="375"/>
        <v>0</v>
      </c>
      <c r="G3432" s="4">
        <f t="shared" si="373"/>
        <v>4</v>
      </c>
      <c r="H3432" s="4">
        <f t="shared" si="376"/>
        <v>1</v>
      </c>
      <c r="I3432" s="4">
        <f t="shared" si="377"/>
        <v>0</v>
      </c>
      <c r="J3432" s="4">
        <f t="shared" si="378"/>
        <v>0</v>
      </c>
      <c r="K3432" s="4">
        <f t="shared" si="374"/>
        <v>0</v>
      </c>
      <c r="L3432" s="5">
        <f t="shared" si="379"/>
        <v>0</v>
      </c>
      <c r="M3432" s="137">
        <f>'PVWatts Hourly Results (1)'!L3443/1000</f>
        <v>0</v>
      </c>
      <c r="N3432" s="3">
        <f>'PVWatts Hourly Results (2)'!L3443/1000</f>
        <v>0</v>
      </c>
      <c r="O3432" s="3">
        <f>'PVWatts Hourly Results (3)'!L3443/1000</f>
        <v>0</v>
      </c>
      <c r="P3432" s="3">
        <f>'PVWatts Hourly Results (4)'!L3443/1000</f>
        <v>0</v>
      </c>
      <c r="Q3432" s="130">
        <f>'PVWatts Hourly Results (5)'!L3443/1000</f>
        <v>0</v>
      </c>
    </row>
    <row r="3433" spans="2:17" x14ac:dyDescent="0.25">
      <c r="B3433" s="8">
        <v>5</v>
      </c>
      <c r="C3433" s="9">
        <v>23</v>
      </c>
      <c r="D3433" s="134">
        <f>'PVWatts Hourly Results (1)'!C3444</f>
        <v>0</v>
      </c>
      <c r="E3433" s="127">
        <f>DATE(YEAR(Inputs!$D$5),Summary!B3433,Summary!C3433)+TIME(D3433,0,0)</f>
        <v>144</v>
      </c>
      <c r="F3433" s="4">
        <f t="shared" si="375"/>
        <v>0</v>
      </c>
      <c r="G3433" s="4">
        <f t="shared" si="373"/>
        <v>4</v>
      </c>
      <c r="H3433" s="4">
        <f t="shared" si="376"/>
        <v>1</v>
      </c>
      <c r="I3433" s="4">
        <f t="shared" si="377"/>
        <v>0</v>
      </c>
      <c r="J3433" s="4">
        <f t="shared" si="378"/>
        <v>0</v>
      </c>
      <c r="K3433" s="4">
        <f t="shared" si="374"/>
        <v>0</v>
      </c>
      <c r="L3433" s="5">
        <f t="shared" si="379"/>
        <v>0</v>
      </c>
      <c r="M3433" s="137">
        <f>'PVWatts Hourly Results (1)'!L3444/1000</f>
        <v>0</v>
      </c>
      <c r="N3433" s="3">
        <f>'PVWatts Hourly Results (2)'!L3444/1000</f>
        <v>0</v>
      </c>
      <c r="O3433" s="3">
        <f>'PVWatts Hourly Results (3)'!L3444/1000</f>
        <v>0</v>
      </c>
      <c r="P3433" s="3">
        <f>'PVWatts Hourly Results (4)'!L3444/1000</f>
        <v>0</v>
      </c>
      <c r="Q3433" s="130">
        <f>'PVWatts Hourly Results (5)'!L3444/1000</f>
        <v>0</v>
      </c>
    </row>
    <row r="3434" spans="2:17" x14ac:dyDescent="0.25">
      <c r="B3434" s="8">
        <v>5</v>
      </c>
      <c r="C3434" s="9">
        <v>23</v>
      </c>
      <c r="D3434" s="134">
        <f>'PVWatts Hourly Results (1)'!C3445</f>
        <v>0</v>
      </c>
      <c r="E3434" s="127">
        <f>DATE(YEAR(Inputs!$D$5),Summary!B3434,Summary!C3434)+TIME(D3434,0,0)</f>
        <v>144</v>
      </c>
      <c r="F3434" s="4">
        <f t="shared" si="375"/>
        <v>0</v>
      </c>
      <c r="G3434" s="4">
        <f t="shared" si="373"/>
        <v>4</v>
      </c>
      <c r="H3434" s="4">
        <f t="shared" si="376"/>
        <v>1</v>
      </c>
      <c r="I3434" s="4">
        <f t="shared" si="377"/>
        <v>0</v>
      </c>
      <c r="J3434" s="4">
        <f t="shared" si="378"/>
        <v>0</v>
      </c>
      <c r="K3434" s="4">
        <f t="shared" si="374"/>
        <v>0</v>
      </c>
      <c r="L3434" s="5">
        <f t="shared" si="379"/>
        <v>0</v>
      </c>
      <c r="M3434" s="137">
        <f>'PVWatts Hourly Results (1)'!L3445/1000</f>
        <v>0</v>
      </c>
      <c r="N3434" s="3">
        <f>'PVWatts Hourly Results (2)'!L3445/1000</f>
        <v>0</v>
      </c>
      <c r="O3434" s="3">
        <f>'PVWatts Hourly Results (3)'!L3445/1000</f>
        <v>0</v>
      </c>
      <c r="P3434" s="3">
        <f>'PVWatts Hourly Results (4)'!L3445/1000</f>
        <v>0</v>
      </c>
      <c r="Q3434" s="130">
        <f>'PVWatts Hourly Results (5)'!L3445/1000</f>
        <v>0</v>
      </c>
    </row>
    <row r="3435" spans="2:17" x14ac:dyDescent="0.25">
      <c r="B3435" s="8">
        <v>5</v>
      </c>
      <c r="C3435" s="9">
        <v>23</v>
      </c>
      <c r="D3435" s="134">
        <f>'PVWatts Hourly Results (1)'!C3446</f>
        <v>0</v>
      </c>
      <c r="E3435" s="127">
        <f>DATE(YEAR(Inputs!$D$5),Summary!B3435,Summary!C3435)+TIME(D3435,0,0)</f>
        <v>144</v>
      </c>
      <c r="F3435" s="4">
        <f t="shared" si="375"/>
        <v>0</v>
      </c>
      <c r="G3435" s="4">
        <f t="shared" si="373"/>
        <v>4</v>
      </c>
      <c r="H3435" s="4">
        <f t="shared" si="376"/>
        <v>1</v>
      </c>
      <c r="I3435" s="4">
        <f t="shared" si="377"/>
        <v>0</v>
      </c>
      <c r="J3435" s="4">
        <f t="shared" si="378"/>
        <v>0</v>
      </c>
      <c r="K3435" s="4">
        <f t="shared" si="374"/>
        <v>0</v>
      </c>
      <c r="L3435" s="5">
        <f t="shared" si="379"/>
        <v>0</v>
      </c>
      <c r="M3435" s="137">
        <f>'PVWatts Hourly Results (1)'!L3446/1000</f>
        <v>0</v>
      </c>
      <c r="N3435" s="3">
        <f>'PVWatts Hourly Results (2)'!L3446/1000</f>
        <v>0</v>
      </c>
      <c r="O3435" s="3">
        <f>'PVWatts Hourly Results (3)'!L3446/1000</f>
        <v>0</v>
      </c>
      <c r="P3435" s="3">
        <f>'PVWatts Hourly Results (4)'!L3446/1000</f>
        <v>0</v>
      </c>
      <c r="Q3435" s="130">
        <f>'PVWatts Hourly Results (5)'!L3446/1000</f>
        <v>0</v>
      </c>
    </row>
    <row r="3436" spans="2:17" x14ac:dyDescent="0.25">
      <c r="B3436" s="8">
        <v>5</v>
      </c>
      <c r="C3436" s="9">
        <v>23</v>
      </c>
      <c r="D3436" s="134">
        <f>'PVWatts Hourly Results (1)'!C3447</f>
        <v>0</v>
      </c>
      <c r="E3436" s="127">
        <f>DATE(YEAR(Inputs!$D$5),Summary!B3436,Summary!C3436)+TIME(D3436,0,0)</f>
        <v>144</v>
      </c>
      <c r="F3436" s="4">
        <f t="shared" si="375"/>
        <v>0</v>
      </c>
      <c r="G3436" s="4">
        <f t="shared" si="373"/>
        <v>4</v>
      </c>
      <c r="H3436" s="4">
        <f t="shared" si="376"/>
        <v>1</v>
      </c>
      <c r="I3436" s="4">
        <f t="shared" si="377"/>
        <v>0</v>
      </c>
      <c r="J3436" s="4">
        <f t="shared" si="378"/>
        <v>0</v>
      </c>
      <c r="K3436" s="4">
        <f t="shared" si="374"/>
        <v>0</v>
      </c>
      <c r="L3436" s="5">
        <f t="shared" si="379"/>
        <v>0</v>
      </c>
      <c r="M3436" s="137">
        <f>'PVWatts Hourly Results (1)'!L3447/1000</f>
        <v>0</v>
      </c>
      <c r="N3436" s="3">
        <f>'PVWatts Hourly Results (2)'!L3447/1000</f>
        <v>0</v>
      </c>
      <c r="O3436" s="3">
        <f>'PVWatts Hourly Results (3)'!L3447/1000</f>
        <v>0</v>
      </c>
      <c r="P3436" s="3">
        <f>'PVWatts Hourly Results (4)'!L3447/1000</f>
        <v>0</v>
      </c>
      <c r="Q3436" s="130">
        <f>'PVWatts Hourly Results (5)'!L3447/1000</f>
        <v>0</v>
      </c>
    </row>
    <row r="3437" spans="2:17" x14ac:dyDescent="0.25">
      <c r="B3437" s="8">
        <v>5</v>
      </c>
      <c r="C3437" s="9">
        <v>23</v>
      </c>
      <c r="D3437" s="134">
        <f>'PVWatts Hourly Results (1)'!C3448</f>
        <v>0</v>
      </c>
      <c r="E3437" s="127">
        <f>DATE(YEAR(Inputs!$D$5),Summary!B3437,Summary!C3437)+TIME(D3437,0,0)</f>
        <v>144</v>
      </c>
      <c r="F3437" s="4">
        <f t="shared" si="375"/>
        <v>0</v>
      </c>
      <c r="G3437" s="4">
        <f t="shared" si="373"/>
        <v>4</v>
      </c>
      <c r="H3437" s="4">
        <f t="shared" si="376"/>
        <v>1</v>
      </c>
      <c r="I3437" s="4">
        <f t="shared" si="377"/>
        <v>0</v>
      </c>
      <c r="J3437" s="4">
        <f t="shared" si="378"/>
        <v>0</v>
      </c>
      <c r="K3437" s="4">
        <f t="shared" si="374"/>
        <v>0</v>
      </c>
      <c r="L3437" s="5">
        <f t="shared" si="379"/>
        <v>0</v>
      </c>
      <c r="M3437" s="137">
        <f>'PVWatts Hourly Results (1)'!L3448/1000</f>
        <v>0</v>
      </c>
      <c r="N3437" s="3">
        <f>'PVWatts Hourly Results (2)'!L3448/1000</f>
        <v>0</v>
      </c>
      <c r="O3437" s="3">
        <f>'PVWatts Hourly Results (3)'!L3448/1000</f>
        <v>0</v>
      </c>
      <c r="P3437" s="3">
        <f>'PVWatts Hourly Results (4)'!L3448/1000</f>
        <v>0</v>
      </c>
      <c r="Q3437" s="130">
        <f>'PVWatts Hourly Results (5)'!L3448/1000</f>
        <v>0</v>
      </c>
    </row>
    <row r="3438" spans="2:17" x14ac:dyDescent="0.25">
      <c r="B3438" s="8">
        <v>5</v>
      </c>
      <c r="C3438" s="9">
        <v>23</v>
      </c>
      <c r="D3438" s="134">
        <f>'PVWatts Hourly Results (1)'!C3449</f>
        <v>0</v>
      </c>
      <c r="E3438" s="127">
        <f>DATE(YEAR(Inputs!$D$5),Summary!B3438,Summary!C3438)+TIME(D3438,0,0)</f>
        <v>144</v>
      </c>
      <c r="F3438" s="4">
        <f t="shared" si="375"/>
        <v>0</v>
      </c>
      <c r="G3438" s="4">
        <f t="shared" si="373"/>
        <v>4</v>
      </c>
      <c r="H3438" s="4">
        <f t="shared" si="376"/>
        <v>1</v>
      </c>
      <c r="I3438" s="4">
        <f t="shared" si="377"/>
        <v>0</v>
      </c>
      <c r="J3438" s="4">
        <f t="shared" si="378"/>
        <v>0</v>
      </c>
      <c r="K3438" s="4">
        <f t="shared" si="374"/>
        <v>0</v>
      </c>
      <c r="L3438" s="5">
        <f t="shared" si="379"/>
        <v>0</v>
      </c>
      <c r="M3438" s="137">
        <f>'PVWatts Hourly Results (1)'!L3449/1000</f>
        <v>0</v>
      </c>
      <c r="N3438" s="3">
        <f>'PVWatts Hourly Results (2)'!L3449/1000</f>
        <v>0</v>
      </c>
      <c r="O3438" s="3">
        <f>'PVWatts Hourly Results (3)'!L3449/1000</f>
        <v>0</v>
      </c>
      <c r="P3438" s="3">
        <f>'PVWatts Hourly Results (4)'!L3449/1000</f>
        <v>0</v>
      </c>
      <c r="Q3438" s="130">
        <f>'PVWatts Hourly Results (5)'!L3449/1000</f>
        <v>0</v>
      </c>
    </row>
    <row r="3439" spans="2:17" x14ac:dyDescent="0.25">
      <c r="B3439" s="8">
        <v>5</v>
      </c>
      <c r="C3439" s="9">
        <v>23</v>
      </c>
      <c r="D3439" s="134">
        <f>'PVWatts Hourly Results (1)'!C3450</f>
        <v>0</v>
      </c>
      <c r="E3439" s="127">
        <f>DATE(YEAR(Inputs!$D$5),Summary!B3439,Summary!C3439)+TIME(D3439,0,0)</f>
        <v>144</v>
      </c>
      <c r="F3439" s="4">
        <f t="shared" si="375"/>
        <v>0</v>
      </c>
      <c r="G3439" s="4">
        <f t="shared" si="373"/>
        <v>4</v>
      </c>
      <c r="H3439" s="4">
        <f t="shared" si="376"/>
        <v>1</v>
      </c>
      <c r="I3439" s="4">
        <f t="shared" si="377"/>
        <v>0</v>
      </c>
      <c r="J3439" s="4">
        <f t="shared" si="378"/>
        <v>0</v>
      </c>
      <c r="K3439" s="4">
        <f t="shared" si="374"/>
        <v>0</v>
      </c>
      <c r="L3439" s="5">
        <f t="shared" si="379"/>
        <v>0</v>
      </c>
      <c r="M3439" s="137">
        <f>'PVWatts Hourly Results (1)'!L3450/1000</f>
        <v>0</v>
      </c>
      <c r="N3439" s="3">
        <f>'PVWatts Hourly Results (2)'!L3450/1000</f>
        <v>0</v>
      </c>
      <c r="O3439" s="3">
        <f>'PVWatts Hourly Results (3)'!L3450/1000</f>
        <v>0</v>
      </c>
      <c r="P3439" s="3">
        <f>'PVWatts Hourly Results (4)'!L3450/1000</f>
        <v>0</v>
      </c>
      <c r="Q3439" s="130">
        <f>'PVWatts Hourly Results (5)'!L3450/1000</f>
        <v>0</v>
      </c>
    </row>
    <row r="3440" spans="2:17" x14ac:dyDescent="0.25">
      <c r="B3440" s="8">
        <v>5</v>
      </c>
      <c r="C3440" s="9">
        <v>23</v>
      </c>
      <c r="D3440" s="134">
        <f>'PVWatts Hourly Results (1)'!C3451</f>
        <v>0</v>
      </c>
      <c r="E3440" s="127">
        <f>DATE(YEAR(Inputs!$D$5),Summary!B3440,Summary!C3440)+TIME(D3440,0,0)</f>
        <v>144</v>
      </c>
      <c r="F3440" s="4">
        <f t="shared" si="375"/>
        <v>0</v>
      </c>
      <c r="G3440" s="4">
        <f t="shared" si="373"/>
        <v>4</v>
      </c>
      <c r="H3440" s="4">
        <f t="shared" si="376"/>
        <v>1</v>
      </c>
      <c r="I3440" s="4">
        <f t="shared" si="377"/>
        <v>0</v>
      </c>
      <c r="J3440" s="4">
        <f t="shared" si="378"/>
        <v>0</v>
      </c>
      <c r="K3440" s="4">
        <f t="shared" si="374"/>
        <v>0</v>
      </c>
      <c r="L3440" s="5">
        <f t="shared" si="379"/>
        <v>0</v>
      </c>
      <c r="M3440" s="137">
        <f>'PVWatts Hourly Results (1)'!L3451/1000</f>
        <v>0</v>
      </c>
      <c r="N3440" s="3">
        <f>'PVWatts Hourly Results (2)'!L3451/1000</f>
        <v>0</v>
      </c>
      <c r="O3440" s="3">
        <f>'PVWatts Hourly Results (3)'!L3451/1000</f>
        <v>0</v>
      </c>
      <c r="P3440" s="3">
        <f>'PVWatts Hourly Results (4)'!L3451/1000</f>
        <v>0</v>
      </c>
      <c r="Q3440" s="130">
        <f>'PVWatts Hourly Results (5)'!L3451/1000</f>
        <v>0</v>
      </c>
    </row>
    <row r="3441" spans="2:17" x14ac:dyDescent="0.25">
      <c r="B3441" s="8">
        <v>5</v>
      </c>
      <c r="C3441" s="9">
        <v>23</v>
      </c>
      <c r="D3441" s="134">
        <f>'PVWatts Hourly Results (1)'!C3452</f>
        <v>0</v>
      </c>
      <c r="E3441" s="127">
        <f>DATE(YEAR(Inputs!$D$5),Summary!B3441,Summary!C3441)+TIME(D3441,0,0)</f>
        <v>144</v>
      </c>
      <c r="F3441" s="4">
        <f t="shared" si="375"/>
        <v>0</v>
      </c>
      <c r="G3441" s="4">
        <f t="shared" si="373"/>
        <v>4</v>
      </c>
      <c r="H3441" s="4">
        <f t="shared" si="376"/>
        <v>1</v>
      </c>
      <c r="I3441" s="4">
        <f t="shared" si="377"/>
        <v>0</v>
      </c>
      <c r="J3441" s="4">
        <f t="shared" si="378"/>
        <v>0</v>
      </c>
      <c r="K3441" s="4">
        <f t="shared" si="374"/>
        <v>0</v>
      </c>
      <c r="L3441" s="5">
        <f t="shared" si="379"/>
        <v>0</v>
      </c>
      <c r="M3441" s="137">
        <f>'PVWatts Hourly Results (1)'!L3452/1000</f>
        <v>0</v>
      </c>
      <c r="N3441" s="3">
        <f>'PVWatts Hourly Results (2)'!L3452/1000</f>
        <v>0</v>
      </c>
      <c r="O3441" s="3">
        <f>'PVWatts Hourly Results (3)'!L3452/1000</f>
        <v>0</v>
      </c>
      <c r="P3441" s="3">
        <f>'PVWatts Hourly Results (4)'!L3452/1000</f>
        <v>0</v>
      </c>
      <c r="Q3441" s="130">
        <f>'PVWatts Hourly Results (5)'!L3452/1000</f>
        <v>0</v>
      </c>
    </row>
    <row r="3442" spans="2:17" x14ac:dyDescent="0.25">
      <c r="B3442" s="8">
        <v>5</v>
      </c>
      <c r="C3442" s="9">
        <v>23</v>
      </c>
      <c r="D3442" s="134">
        <f>'PVWatts Hourly Results (1)'!C3453</f>
        <v>0</v>
      </c>
      <c r="E3442" s="127">
        <f>DATE(YEAR(Inputs!$D$5),Summary!B3442,Summary!C3442)+TIME(D3442,0,0)</f>
        <v>144</v>
      </c>
      <c r="F3442" s="4">
        <f t="shared" si="375"/>
        <v>0</v>
      </c>
      <c r="G3442" s="4">
        <f t="shared" si="373"/>
        <v>4</v>
      </c>
      <c r="H3442" s="4">
        <f t="shared" si="376"/>
        <v>1</v>
      </c>
      <c r="I3442" s="4">
        <f t="shared" si="377"/>
        <v>0</v>
      </c>
      <c r="J3442" s="4">
        <f t="shared" si="378"/>
        <v>0</v>
      </c>
      <c r="K3442" s="4">
        <f t="shared" si="374"/>
        <v>0</v>
      </c>
      <c r="L3442" s="5">
        <f t="shared" si="379"/>
        <v>0</v>
      </c>
      <c r="M3442" s="137">
        <f>'PVWatts Hourly Results (1)'!L3453/1000</f>
        <v>0</v>
      </c>
      <c r="N3442" s="3">
        <f>'PVWatts Hourly Results (2)'!L3453/1000</f>
        <v>0</v>
      </c>
      <c r="O3442" s="3">
        <f>'PVWatts Hourly Results (3)'!L3453/1000</f>
        <v>0</v>
      </c>
      <c r="P3442" s="3">
        <f>'PVWatts Hourly Results (4)'!L3453/1000</f>
        <v>0</v>
      </c>
      <c r="Q3442" s="130">
        <f>'PVWatts Hourly Results (5)'!L3453/1000</f>
        <v>0</v>
      </c>
    </row>
    <row r="3443" spans="2:17" x14ac:dyDescent="0.25">
      <c r="B3443" s="8">
        <v>5</v>
      </c>
      <c r="C3443" s="9">
        <v>23</v>
      </c>
      <c r="D3443" s="134">
        <f>'PVWatts Hourly Results (1)'!C3454</f>
        <v>0</v>
      </c>
      <c r="E3443" s="127">
        <f>DATE(YEAR(Inputs!$D$5),Summary!B3443,Summary!C3443)+TIME(D3443,0,0)</f>
        <v>144</v>
      </c>
      <c r="F3443" s="4">
        <f t="shared" si="375"/>
        <v>0</v>
      </c>
      <c r="G3443" s="4">
        <f t="shared" si="373"/>
        <v>4</v>
      </c>
      <c r="H3443" s="4">
        <f t="shared" si="376"/>
        <v>1</v>
      </c>
      <c r="I3443" s="4">
        <f t="shared" si="377"/>
        <v>0</v>
      </c>
      <c r="J3443" s="4">
        <f t="shared" si="378"/>
        <v>0</v>
      </c>
      <c r="K3443" s="4">
        <f t="shared" si="374"/>
        <v>0</v>
      </c>
      <c r="L3443" s="5">
        <f t="shared" si="379"/>
        <v>0</v>
      </c>
      <c r="M3443" s="137">
        <f>'PVWatts Hourly Results (1)'!L3454/1000</f>
        <v>0</v>
      </c>
      <c r="N3443" s="3">
        <f>'PVWatts Hourly Results (2)'!L3454/1000</f>
        <v>0</v>
      </c>
      <c r="O3443" s="3">
        <f>'PVWatts Hourly Results (3)'!L3454/1000</f>
        <v>0</v>
      </c>
      <c r="P3443" s="3">
        <f>'PVWatts Hourly Results (4)'!L3454/1000</f>
        <v>0</v>
      </c>
      <c r="Q3443" s="130">
        <f>'PVWatts Hourly Results (5)'!L3454/1000</f>
        <v>0</v>
      </c>
    </row>
    <row r="3444" spans="2:17" x14ac:dyDescent="0.25">
      <c r="B3444" s="8">
        <v>5</v>
      </c>
      <c r="C3444" s="9">
        <v>23</v>
      </c>
      <c r="D3444" s="134">
        <f>'PVWatts Hourly Results (1)'!C3455</f>
        <v>0</v>
      </c>
      <c r="E3444" s="127">
        <f>DATE(YEAR(Inputs!$D$5),Summary!B3444,Summary!C3444)+TIME(D3444,0,0)</f>
        <v>144</v>
      </c>
      <c r="F3444" s="4">
        <f t="shared" si="375"/>
        <v>0</v>
      </c>
      <c r="G3444" s="4">
        <f t="shared" si="373"/>
        <v>4</v>
      </c>
      <c r="H3444" s="4">
        <f t="shared" si="376"/>
        <v>1</v>
      </c>
      <c r="I3444" s="4">
        <f t="shared" si="377"/>
        <v>0</v>
      </c>
      <c r="J3444" s="4">
        <f t="shared" si="378"/>
        <v>0</v>
      </c>
      <c r="K3444" s="4">
        <f t="shared" si="374"/>
        <v>0</v>
      </c>
      <c r="L3444" s="5">
        <f t="shared" si="379"/>
        <v>0</v>
      </c>
      <c r="M3444" s="137">
        <f>'PVWatts Hourly Results (1)'!L3455/1000</f>
        <v>0</v>
      </c>
      <c r="N3444" s="3">
        <f>'PVWatts Hourly Results (2)'!L3455/1000</f>
        <v>0</v>
      </c>
      <c r="O3444" s="3">
        <f>'PVWatts Hourly Results (3)'!L3455/1000</f>
        <v>0</v>
      </c>
      <c r="P3444" s="3">
        <f>'PVWatts Hourly Results (4)'!L3455/1000</f>
        <v>0</v>
      </c>
      <c r="Q3444" s="130">
        <f>'PVWatts Hourly Results (5)'!L3455/1000</f>
        <v>0</v>
      </c>
    </row>
    <row r="3445" spans="2:17" x14ac:dyDescent="0.25">
      <c r="B3445" s="8">
        <v>5</v>
      </c>
      <c r="C3445" s="9">
        <v>23</v>
      </c>
      <c r="D3445" s="134">
        <f>'PVWatts Hourly Results (1)'!C3456</f>
        <v>0</v>
      </c>
      <c r="E3445" s="127">
        <f>DATE(YEAR(Inputs!$D$5),Summary!B3445,Summary!C3445)+TIME(D3445,0,0)</f>
        <v>144</v>
      </c>
      <c r="F3445" s="4">
        <f t="shared" si="375"/>
        <v>0</v>
      </c>
      <c r="G3445" s="4">
        <f t="shared" si="373"/>
        <v>4</v>
      </c>
      <c r="H3445" s="4">
        <f t="shared" si="376"/>
        <v>1</v>
      </c>
      <c r="I3445" s="4">
        <f t="shared" si="377"/>
        <v>0</v>
      </c>
      <c r="J3445" s="4">
        <f t="shared" si="378"/>
        <v>0</v>
      </c>
      <c r="K3445" s="4">
        <f t="shared" si="374"/>
        <v>0</v>
      </c>
      <c r="L3445" s="5">
        <f t="shared" si="379"/>
        <v>0</v>
      </c>
      <c r="M3445" s="137">
        <f>'PVWatts Hourly Results (1)'!L3456/1000</f>
        <v>0</v>
      </c>
      <c r="N3445" s="3">
        <f>'PVWatts Hourly Results (2)'!L3456/1000</f>
        <v>0</v>
      </c>
      <c r="O3445" s="3">
        <f>'PVWatts Hourly Results (3)'!L3456/1000</f>
        <v>0</v>
      </c>
      <c r="P3445" s="3">
        <f>'PVWatts Hourly Results (4)'!L3456/1000</f>
        <v>0</v>
      </c>
      <c r="Q3445" s="130">
        <f>'PVWatts Hourly Results (5)'!L3456/1000</f>
        <v>0</v>
      </c>
    </row>
    <row r="3446" spans="2:17" x14ac:dyDescent="0.25">
      <c r="B3446" s="8">
        <v>5</v>
      </c>
      <c r="C3446" s="9">
        <v>23</v>
      </c>
      <c r="D3446" s="134">
        <f>'PVWatts Hourly Results (1)'!C3457</f>
        <v>0</v>
      </c>
      <c r="E3446" s="127">
        <f>DATE(YEAR(Inputs!$D$5),Summary!B3446,Summary!C3446)+TIME(D3446,0,0)</f>
        <v>144</v>
      </c>
      <c r="F3446" s="4">
        <f t="shared" si="375"/>
        <v>0</v>
      </c>
      <c r="G3446" s="4">
        <f t="shared" si="373"/>
        <v>4</v>
      </c>
      <c r="H3446" s="4">
        <f t="shared" si="376"/>
        <v>1</v>
      </c>
      <c r="I3446" s="4">
        <f t="shared" si="377"/>
        <v>0</v>
      </c>
      <c r="J3446" s="4">
        <f t="shared" si="378"/>
        <v>0</v>
      </c>
      <c r="K3446" s="4">
        <f t="shared" si="374"/>
        <v>0</v>
      </c>
      <c r="L3446" s="5">
        <f t="shared" si="379"/>
        <v>0</v>
      </c>
      <c r="M3446" s="137">
        <f>'PVWatts Hourly Results (1)'!L3457/1000</f>
        <v>0</v>
      </c>
      <c r="N3446" s="3">
        <f>'PVWatts Hourly Results (2)'!L3457/1000</f>
        <v>0</v>
      </c>
      <c r="O3446" s="3">
        <f>'PVWatts Hourly Results (3)'!L3457/1000</f>
        <v>0</v>
      </c>
      <c r="P3446" s="3">
        <f>'PVWatts Hourly Results (4)'!L3457/1000</f>
        <v>0</v>
      </c>
      <c r="Q3446" s="130">
        <f>'PVWatts Hourly Results (5)'!L3457/1000</f>
        <v>0</v>
      </c>
    </row>
    <row r="3447" spans="2:17" x14ac:dyDescent="0.25">
      <c r="B3447" s="8">
        <v>5</v>
      </c>
      <c r="C3447" s="9">
        <v>23</v>
      </c>
      <c r="D3447" s="134">
        <f>'PVWatts Hourly Results (1)'!C3458</f>
        <v>0</v>
      </c>
      <c r="E3447" s="127">
        <f>DATE(YEAR(Inputs!$D$5),Summary!B3447,Summary!C3447)+TIME(D3447,0,0)</f>
        <v>144</v>
      </c>
      <c r="F3447" s="4">
        <f t="shared" si="375"/>
        <v>0</v>
      </c>
      <c r="G3447" s="4">
        <f t="shared" si="373"/>
        <v>4</v>
      </c>
      <c r="H3447" s="4">
        <f t="shared" si="376"/>
        <v>1</v>
      </c>
      <c r="I3447" s="4">
        <f t="shared" si="377"/>
        <v>0</v>
      </c>
      <c r="J3447" s="4">
        <f t="shared" si="378"/>
        <v>0</v>
      </c>
      <c r="K3447" s="4">
        <f t="shared" si="374"/>
        <v>0</v>
      </c>
      <c r="L3447" s="5">
        <f t="shared" si="379"/>
        <v>0</v>
      </c>
      <c r="M3447" s="137">
        <f>'PVWatts Hourly Results (1)'!L3458/1000</f>
        <v>0</v>
      </c>
      <c r="N3447" s="3">
        <f>'PVWatts Hourly Results (2)'!L3458/1000</f>
        <v>0</v>
      </c>
      <c r="O3447" s="3">
        <f>'PVWatts Hourly Results (3)'!L3458/1000</f>
        <v>0</v>
      </c>
      <c r="P3447" s="3">
        <f>'PVWatts Hourly Results (4)'!L3458/1000</f>
        <v>0</v>
      </c>
      <c r="Q3447" s="130">
        <f>'PVWatts Hourly Results (5)'!L3458/1000</f>
        <v>0</v>
      </c>
    </row>
    <row r="3448" spans="2:17" x14ac:dyDescent="0.25">
      <c r="B3448" s="8">
        <v>5</v>
      </c>
      <c r="C3448" s="9">
        <v>23</v>
      </c>
      <c r="D3448" s="134">
        <f>'PVWatts Hourly Results (1)'!C3459</f>
        <v>0</v>
      </c>
      <c r="E3448" s="127">
        <f>DATE(YEAR(Inputs!$D$5),Summary!B3448,Summary!C3448)+TIME(D3448,0,0)</f>
        <v>144</v>
      </c>
      <c r="F3448" s="4">
        <f t="shared" si="375"/>
        <v>0</v>
      </c>
      <c r="G3448" s="4">
        <f t="shared" si="373"/>
        <v>4</v>
      </c>
      <c r="H3448" s="4">
        <f t="shared" si="376"/>
        <v>1</v>
      </c>
      <c r="I3448" s="4">
        <f t="shared" si="377"/>
        <v>0</v>
      </c>
      <c r="J3448" s="4">
        <f t="shared" si="378"/>
        <v>0</v>
      </c>
      <c r="K3448" s="4">
        <f t="shared" si="374"/>
        <v>0</v>
      </c>
      <c r="L3448" s="5">
        <f t="shared" si="379"/>
        <v>0</v>
      </c>
      <c r="M3448" s="137">
        <f>'PVWatts Hourly Results (1)'!L3459/1000</f>
        <v>0</v>
      </c>
      <c r="N3448" s="3">
        <f>'PVWatts Hourly Results (2)'!L3459/1000</f>
        <v>0</v>
      </c>
      <c r="O3448" s="3">
        <f>'PVWatts Hourly Results (3)'!L3459/1000</f>
        <v>0</v>
      </c>
      <c r="P3448" s="3">
        <f>'PVWatts Hourly Results (4)'!L3459/1000</f>
        <v>0</v>
      </c>
      <c r="Q3448" s="130">
        <f>'PVWatts Hourly Results (5)'!L3459/1000</f>
        <v>0</v>
      </c>
    </row>
    <row r="3449" spans="2:17" x14ac:dyDescent="0.25">
      <c r="B3449" s="8">
        <v>5</v>
      </c>
      <c r="C3449" s="9">
        <v>23</v>
      </c>
      <c r="D3449" s="134">
        <f>'PVWatts Hourly Results (1)'!C3460</f>
        <v>0</v>
      </c>
      <c r="E3449" s="127">
        <f>DATE(YEAR(Inputs!$D$5),Summary!B3449,Summary!C3449)+TIME(D3449,0,0)</f>
        <v>144</v>
      </c>
      <c r="F3449" s="4">
        <f t="shared" si="375"/>
        <v>0</v>
      </c>
      <c r="G3449" s="4">
        <f t="shared" si="373"/>
        <v>4</v>
      </c>
      <c r="H3449" s="4">
        <f t="shared" si="376"/>
        <v>1</v>
      </c>
      <c r="I3449" s="4">
        <f t="shared" si="377"/>
        <v>0</v>
      </c>
      <c r="J3449" s="4">
        <f t="shared" si="378"/>
        <v>0</v>
      </c>
      <c r="K3449" s="4">
        <f t="shared" si="374"/>
        <v>0</v>
      </c>
      <c r="L3449" s="5">
        <f t="shared" si="379"/>
        <v>0</v>
      </c>
      <c r="M3449" s="137">
        <f>'PVWatts Hourly Results (1)'!L3460/1000</f>
        <v>0</v>
      </c>
      <c r="N3449" s="3">
        <f>'PVWatts Hourly Results (2)'!L3460/1000</f>
        <v>0</v>
      </c>
      <c r="O3449" s="3">
        <f>'PVWatts Hourly Results (3)'!L3460/1000</f>
        <v>0</v>
      </c>
      <c r="P3449" s="3">
        <f>'PVWatts Hourly Results (4)'!L3460/1000</f>
        <v>0</v>
      </c>
      <c r="Q3449" s="130">
        <f>'PVWatts Hourly Results (5)'!L3460/1000</f>
        <v>0</v>
      </c>
    </row>
    <row r="3450" spans="2:17" x14ac:dyDescent="0.25">
      <c r="B3450" s="8">
        <v>5</v>
      </c>
      <c r="C3450" s="9">
        <v>23</v>
      </c>
      <c r="D3450" s="134">
        <f>'PVWatts Hourly Results (1)'!C3461</f>
        <v>0</v>
      </c>
      <c r="E3450" s="127">
        <f>DATE(YEAR(Inputs!$D$5),Summary!B3450,Summary!C3450)+TIME(D3450,0,0)</f>
        <v>144</v>
      </c>
      <c r="F3450" s="4">
        <f t="shared" si="375"/>
        <v>0</v>
      </c>
      <c r="G3450" s="4">
        <f t="shared" si="373"/>
        <v>4</v>
      </c>
      <c r="H3450" s="4">
        <f t="shared" si="376"/>
        <v>1</v>
      </c>
      <c r="I3450" s="4">
        <f t="shared" si="377"/>
        <v>0</v>
      </c>
      <c r="J3450" s="4">
        <f t="shared" si="378"/>
        <v>0</v>
      </c>
      <c r="K3450" s="4">
        <f t="shared" si="374"/>
        <v>0</v>
      </c>
      <c r="L3450" s="5">
        <f t="shared" si="379"/>
        <v>0</v>
      </c>
      <c r="M3450" s="137">
        <f>'PVWatts Hourly Results (1)'!L3461/1000</f>
        <v>0</v>
      </c>
      <c r="N3450" s="3">
        <f>'PVWatts Hourly Results (2)'!L3461/1000</f>
        <v>0</v>
      </c>
      <c r="O3450" s="3">
        <f>'PVWatts Hourly Results (3)'!L3461/1000</f>
        <v>0</v>
      </c>
      <c r="P3450" s="3">
        <f>'PVWatts Hourly Results (4)'!L3461/1000</f>
        <v>0</v>
      </c>
      <c r="Q3450" s="130">
        <f>'PVWatts Hourly Results (5)'!L3461/1000</f>
        <v>0</v>
      </c>
    </row>
    <row r="3451" spans="2:17" x14ac:dyDescent="0.25">
      <c r="B3451" s="8">
        <v>5</v>
      </c>
      <c r="C3451" s="9">
        <v>23</v>
      </c>
      <c r="D3451" s="134">
        <f>'PVWatts Hourly Results (1)'!C3462</f>
        <v>0</v>
      </c>
      <c r="E3451" s="127">
        <f>DATE(YEAR(Inputs!$D$5),Summary!B3451,Summary!C3451)+TIME(D3451,0,0)</f>
        <v>144</v>
      </c>
      <c r="F3451" s="4">
        <f t="shared" si="375"/>
        <v>0</v>
      </c>
      <c r="G3451" s="4">
        <f t="shared" si="373"/>
        <v>4</v>
      </c>
      <c r="H3451" s="4">
        <f t="shared" si="376"/>
        <v>1</v>
      </c>
      <c r="I3451" s="4">
        <f t="shared" si="377"/>
        <v>0</v>
      </c>
      <c r="J3451" s="4">
        <f t="shared" si="378"/>
        <v>0</v>
      </c>
      <c r="K3451" s="4">
        <f t="shared" si="374"/>
        <v>0</v>
      </c>
      <c r="L3451" s="5">
        <f t="shared" si="379"/>
        <v>0</v>
      </c>
      <c r="M3451" s="137">
        <f>'PVWatts Hourly Results (1)'!L3462/1000</f>
        <v>0</v>
      </c>
      <c r="N3451" s="3">
        <f>'PVWatts Hourly Results (2)'!L3462/1000</f>
        <v>0</v>
      </c>
      <c r="O3451" s="3">
        <f>'PVWatts Hourly Results (3)'!L3462/1000</f>
        <v>0</v>
      </c>
      <c r="P3451" s="3">
        <f>'PVWatts Hourly Results (4)'!L3462/1000</f>
        <v>0</v>
      </c>
      <c r="Q3451" s="130">
        <f>'PVWatts Hourly Results (5)'!L3462/1000</f>
        <v>0</v>
      </c>
    </row>
    <row r="3452" spans="2:17" x14ac:dyDescent="0.25">
      <c r="B3452" s="8">
        <v>5</v>
      </c>
      <c r="C3452" s="9">
        <v>23</v>
      </c>
      <c r="D3452" s="134">
        <f>'PVWatts Hourly Results (1)'!C3463</f>
        <v>0</v>
      </c>
      <c r="E3452" s="127">
        <f>DATE(YEAR(Inputs!$D$5),Summary!B3452,Summary!C3452)+TIME(D3452,0,0)</f>
        <v>144</v>
      </c>
      <c r="F3452" s="4">
        <f t="shared" si="375"/>
        <v>0</v>
      </c>
      <c r="G3452" s="4">
        <f t="shared" si="373"/>
        <v>4</v>
      </c>
      <c r="H3452" s="4">
        <f t="shared" si="376"/>
        <v>1</v>
      </c>
      <c r="I3452" s="4">
        <f t="shared" si="377"/>
        <v>0</v>
      </c>
      <c r="J3452" s="4">
        <f t="shared" si="378"/>
        <v>0</v>
      </c>
      <c r="K3452" s="4">
        <f t="shared" si="374"/>
        <v>0</v>
      </c>
      <c r="L3452" s="5">
        <f t="shared" si="379"/>
        <v>0</v>
      </c>
      <c r="M3452" s="137">
        <f>'PVWatts Hourly Results (1)'!L3463/1000</f>
        <v>0</v>
      </c>
      <c r="N3452" s="3">
        <f>'PVWatts Hourly Results (2)'!L3463/1000</f>
        <v>0</v>
      </c>
      <c r="O3452" s="3">
        <f>'PVWatts Hourly Results (3)'!L3463/1000</f>
        <v>0</v>
      </c>
      <c r="P3452" s="3">
        <f>'PVWatts Hourly Results (4)'!L3463/1000</f>
        <v>0</v>
      </c>
      <c r="Q3452" s="130">
        <f>'PVWatts Hourly Results (5)'!L3463/1000</f>
        <v>0</v>
      </c>
    </row>
    <row r="3453" spans="2:17" x14ac:dyDescent="0.25">
      <c r="B3453" s="8">
        <v>5</v>
      </c>
      <c r="C3453" s="9">
        <v>23</v>
      </c>
      <c r="D3453" s="134">
        <f>'PVWatts Hourly Results (1)'!C3464</f>
        <v>0</v>
      </c>
      <c r="E3453" s="127">
        <f>DATE(YEAR(Inputs!$D$5),Summary!B3453,Summary!C3453)+TIME(D3453,0,0)</f>
        <v>144</v>
      </c>
      <c r="F3453" s="4">
        <f t="shared" si="375"/>
        <v>0</v>
      </c>
      <c r="G3453" s="4">
        <f t="shared" si="373"/>
        <v>4</v>
      </c>
      <c r="H3453" s="4">
        <f t="shared" si="376"/>
        <v>1</v>
      </c>
      <c r="I3453" s="4">
        <f t="shared" si="377"/>
        <v>0</v>
      </c>
      <c r="J3453" s="4">
        <f t="shared" si="378"/>
        <v>0</v>
      </c>
      <c r="K3453" s="4">
        <f t="shared" si="374"/>
        <v>0</v>
      </c>
      <c r="L3453" s="5">
        <f t="shared" si="379"/>
        <v>0</v>
      </c>
      <c r="M3453" s="137">
        <f>'PVWatts Hourly Results (1)'!L3464/1000</f>
        <v>0</v>
      </c>
      <c r="N3453" s="3">
        <f>'PVWatts Hourly Results (2)'!L3464/1000</f>
        <v>0</v>
      </c>
      <c r="O3453" s="3">
        <f>'PVWatts Hourly Results (3)'!L3464/1000</f>
        <v>0</v>
      </c>
      <c r="P3453" s="3">
        <f>'PVWatts Hourly Results (4)'!L3464/1000</f>
        <v>0</v>
      </c>
      <c r="Q3453" s="130">
        <f>'PVWatts Hourly Results (5)'!L3464/1000</f>
        <v>0</v>
      </c>
    </row>
    <row r="3454" spans="2:17" x14ac:dyDescent="0.25">
      <c r="B3454" s="8">
        <v>5</v>
      </c>
      <c r="C3454" s="9">
        <v>24</v>
      </c>
      <c r="D3454" s="134">
        <f>'PVWatts Hourly Results (1)'!C3465</f>
        <v>0</v>
      </c>
      <c r="E3454" s="127">
        <f>DATE(YEAR(Inputs!$D$5),Summary!B3454,Summary!C3454)+TIME(D3454,0,0)</f>
        <v>145</v>
      </c>
      <c r="F3454" s="4">
        <f t="shared" si="375"/>
        <v>0</v>
      </c>
      <c r="G3454" s="4">
        <f t="shared" si="373"/>
        <v>5</v>
      </c>
      <c r="H3454" s="4">
        <f t="shared" si="376"/>
        <v>1</v>
      </c>
      <c r="I3454" s="4">
        <f t="shared" si="377"/>
        <v>0</v>
      </c>
      <c r="J3454" s="4">
        <f t="shared" si="378"/>
        <v>0</v>
      </c>
      <c r="K3454" s="4">
        <f t="shared" si="374"/>
        <v>0</v>
      </c>
      <c r="L3454" s="5">
        <f t="shared" si="379"/>
        <v>0</v>
      </c>
      <c r="M3454" s="137">
        <f>'PVWatts Hourly Results (1)'!L3465/1000</f>
        <v>0</v>
      </c>
      <c r="N3454" s="3">
        <f>'PVWatts Hourly Results (2)'!L3465/1000</f>
        <v>0</v>
      </c>
      <c r="O3454" s="3">
        <f>'PVWatts Hourly Results (3)'!L3465/1000</f>
        <v>0</v>
      </c>
      <c r="P3454" s="3">
        <f>'PVWatts Hourly Results (4)'!L3465/1000</f>
        <v>0</v>
      </c>
      <c r="Q3454" s="130">
        <f>'PVWatts Hourly Results (5)'!L3465/1000</f>
        <v>0</v>
      </c>
    </row>
    <row r="3455" spans="2:17" x14ac:dyDescent="0.25">
      <c r="B3455" s="8">
        <v>5</v>
      </c>
      <c r="C3455" s="9">
        <v>24</v>
      </c>
      <c r="D3455" s="134">
        <f>'PVWatts Hourly Results (1)'!C3466</f>
        <v>0</v>
      </c>
      <c r="E3455" s="127">
        <f>DATE(YEAR(Inputs!$D$5),Summary!B3455,Summary!C3455)+TIME(D3455,0,0)</f>
        <v>145</v>
      </c>
      <c r="F3455" s="4">
        <f t="shared" si="375"/>
        <v>0</v>
      </c>
      <c r="G3455" s="4">
        <f t="shared" si="373"/>
        <v>5</v>
      </c>
      <c r="H3455" s="4">
        <f t="shared" si="376"/>
        <v>1</v>
      </c>
      <c r="I3455" s="4">
        <f t="shared" si="377"/>
        <v>0</v>
      </c>
      <c r="J3455" s="4">
        <f t="shared" si="378"/>
        <v>0</v>
      </c>
      <c r="K3455" s="4">
        <f t="shared" si="374"/>
        <v>0</v>
      </c>
      <c r="L3455" s="5">
        <f t="shared" si="379"/>
        <v>0</v>
      </c>
      <c r="M3455" s="137">
        <f>'PVWatts Hourly Results (1)'!L3466/1000</f>
        <v>0</v>
      </c>
      <c r="N3455" s="3">
        <f>'PVWatts Hourly Results (2)'!L3466/1000</f>
        <v>0</v>
      </c>
      <c r="O3455" s="3">
        <f>'PVWatts Hourly Results (3)'!L3466/1000</f>
        <v>0</v>
      </c>
      <c r="P3455" s="3">
        <f>'PVWatts Hourly Results (4)'!L3466/1000</f>
        <v>0</v>
      </c>
      <c r="Q3455" s="130">
        <f>'PVWatts Hourly Results (5)'!L3466/1000</f>
        <v>0</v>
      </c>
    </row>
    <row r="3456" spans="2:17" x14ac:dyDescent="0.25">
      <c r="B3456" s="8">
        <v>5</v>
      </c>
      <c r="C3456" s="9">
        <v>24</v>
      </c>
      <c r="D3456" s="134">
        <f>'PVWatts Hourly Results (1)'!C3467</f>
        <v>0</v>
      </c>
      <c r="E3456" s="127">
        <f>DATE(YEAR(Inputs!$D$5),Summary!B3456,Summary!C3456)+TIME(D3456,0,0)</f>
        <v>145</v>
      </c>
      <c r="F3456" s="4">
        <f t="shared" si="375"/>
        <v>0</v>
      </c>
      <c r="G3456" s="4">
        <f t="shared" si="373"/>
        <v>5</v>
      </c>
      <c r="H3456" s="4">
        <f t="shared" si="376"/>
        <v>1</v>
      </c>
      <c r="I3456" s="4">
        <f t="shared" si="377"/>
        <v>0</v>
      </c>
      <c r="J3456" s="4">
        <f t="shared" si="378"/>
        <v>0</v>
      </c>
      <c r="K3456" s="4">
        <f t="shared" si="374"/>
        <v>0</v>
      </c>
      <c r="L3456" s="5">
        <f t="shared" si="379"/>
        <v>0</v>
      </c>
      <c r="M3456" s="137">
        <f>'PVWatts Hourly Results (1)'!L3467/1000</f>
        <v>0</v>
      </c>
      <c r="N3456" s="3">
        <f>'PVWatts Hourly Results (2)'!L3467/1000</f>
        <v>0</v>
      </c>
      <c r="O3456" s="3">
        <f>'PVWatts Hourly Results (3)'!L3467/1000</f>
        <v>0</v>
      </c>
      <c r="P3456" s="3">
        <f>'PVWatts Hourly Results (4)'!L3467/1000</f>
        <v>0</v>
      </c>
      <c r="Q3456" s="130">
        <f>'PVWatts Hourly Results (5)'!L3467/1000</f>
        <v>0</v>
      </c>
    </row>
    <row r="3457" spans="2:17" x14ac:dyDescent="0.25">
      <c r="B3457" s="8">
        <v>5</v>
      </c>
      <c r="C3457" s="9">
        <v>24</v>
      </c>
      <c r="D3457" s="134">
        <f>'PVWatts Hourly Results (1)'!C3468</f>
        <v>0</v>
      </c>
      <c r="E3457" s="127">
        <f>DATE(YEAR(Inputs!$D$5),Summary!B3457,Summary!C3457)+TIME(D3457,0,0)</f>
        <v>145</v>
      </c>
      <c r="F3457" s="4">
        <f t="shared" si="375"/>
        <v>0</v>
      </c>
      <c r="G3457" s="4">
        <f t="shared" si="373"/>
        <v>5</v>
      </c>
      <c r="H3457" s="4">
        <f t="shared" si="376"/>
        <v>1</v>
      </c>
      <c r="I3457" s="4">
        <f t="shared" si="377"/>
        <v>0</v>
      </c>
      <c r="J3457" s="4">
        <f t="shared" si="378"/>
        <v>0</v>
      </c>
      <c r="K3457" s="4">
        <f t="shared" si="374"/>
        <v>0</v>
      </c>
      <c r="L3457" s="5">
        <f t="shared" si="379"/>
        <v>0</v>
      </c>
      <c r="M3457" s="137">
        <f>'PVWatts Hourly Results (1)'!L3468/1000</f>
        <v>0</v>
      </c>
      <c r="N3457" s="3">
        <f>'PVWatts Hourly Results (2)'!L3468/1000</f>
        <v>0</v>
      </c>
      <c r="O3457" s="3">
        <f>'PVWatts Hourly Results (3)'!L3468/1000</f>
        <v>0</v>
      </c>
      <c r="P3457" s="3">
        <f>'PVWatts Hourly Results (4)'!L3468/1000</f>
        <v>0</v>
      </c>
      <c r="Q3457" s="130">
        <f>'PVWatts Hourly Results (5)'!L3468/1000</f>
        <v>0</v>
      </c>
    </row>
    <row r="3458" spans="2:17" x14ac:dyDescent="0.25">
      <c r="B3458" s="8">
        <v>5</v>
      </c>
      <c r="C3458" s="9">
        <v>24</v>
      </c>
      <c r="D3458" s="134">
        <f>'PVWatts Hourly Results (1)'!C3469</f>
        <v>0</v>
      </c>
      <c r="E3458" s="127">
        <f>DATE(YEAR(Inputs!$D$5),Summary!B3458,Summary!C3458)+TIME(D3458,0,0)</f>
        <v>145</v>
      </c>
      <c r="F3458" s="4">
        <f t="shared" si="375"/>
        <v>0</v>
      </c>
      <c r="G3458" s="4">
        <f t="shared" si="373"/>
        <v>5</v>
      </c>
      <c r="H3458" s="4">
        <f t="shared" si="376"/>
        <v>1</v>
      </c>
      <c r="I3458" s="4">
        <f t="shared" si="377"/>
        <v>0</v>
      </c>
      <c r="J3458" s="4">
        <f t="shared" si="378"/>
        <v>0</v>
      </c>
      <c r="K3458" s="4">
        <f t="shared" si="374"/>
        <v>0</v>
      </c>
      <c r="L3458" s="5">
        <f t="shared" si="379"/>
        <v>0</v>
      </c>
      <c r="M3458" s="137">
        <f>'PVWatts Hourly Results (1)'!L3469/1000</f>
        <v>0</v>
      </c>
      <c r="N3458" s="3">
        <f>'PVWatts Hourly Results (2)'!L3469/1000</f>
        <v>0</v>
      </c>
      <c r="O3458" s="3">
        <f>'PVWatts Hourly Results (3)'!L3469/1000</f>
        <v>0</v>
      </c>
      <c r="P3458" s="3">
        <f>'PVWatts Hourly Results (4)'!L3469/1000</f>
        <v>0</v>
      </c>
      <c r="Q3458" s="130">
        <f>'PVWatts Hourly Results (5)'!L3469/1000</f>
        <v>0</v>
      </c>
    </row>
    <row r="3459" spans="2:17" x14ac:dyDescent="0.25">
      <c r="B3459" s="8">
        <v>5</v>
      </c>
      <c r="C3459" s="9">
        <v>24</v>
      </c>
      <c r="D3459" s="134">
        <f>'PVWatts Hourly Results (1)'!C3470</f>
        <v>0</v>
      </c>
      <c r="E3459" s="127">
        <f>DATE(YEAR(Inputs!$D$5),Summary!B3459,Summary!C3459)+TIME(D3459,0,0)</f>
        <v>145</v>
      </c>
      <c r="F3459" s="4">
        <f t="shared" si="375"/>
        <v>0</v>
      </c>
      <c r="G3459" s="4">
        <f t="shared" si="373"/>
        <v>5</v>
      </c>
      <c r="H3459" s="4">
        <f t="shared" si="376"/>
        <v>1</v>
      </c>
      <c r="I3459" s="4">
        <f t="shared" si="377"/>
        <v>0</v>
      </c>
      <c r="J3459" s="4">
        <f t="shared" si="378"/>
        <v>0</v>
      </c>
      <c r="K3459" s="4">
        <f t="shared" si="374"/>
        <v>0</v>
      </c>
      <c r="L3459" s="5">
        <f t="shared" si="379"/>
        <v>0</v>
      </c>
      <c r="M3459" s="137">
        <f>'PVWatts Hourly Results (1)'!L3470/1000</f>
        <v>0</v>
      </c>
      <c r="N3459" s="3">
        <f>'PVWatts Hourly Results (2)'!L3470/1000</f>
        <v>0</v>
      </c>
      <c r="O3459" s="3">
        <f>'PVWatts Hourly Results (3)'!L3470/1000</f>
        <v>0</v>
      </c>
      <c r="P3459" s="3">
        <f>'PVWatts Hourly Results (4)'!L3470/1000</f>
        <v>0</v>
      </c>
      <c r="Q3459" s="130">
        <f>'PVWatts Hourly Results (5)'!L3470/1000</f>
        <v>0</v>
      </c>
    </row>
    <row r="3460" spans="2:17" x14ac:dyDescent="0.25">
      <c r="B3460" s="8">
        <v>5</v>
      </c>
      <c r="C3460" s="9">
        <v>24</v>
      </c>
      <c r="D3460" s="134">
        <f>'PVWatts Hourly Results (1)'!C3471</f>
        <v>0</v>
      </c>
      <c r="E3460" s="127">
        <f>DATE(YEAR(Inputs!$D$5),Summary!B3460,Summary!C3460)+TIME(D3460,0,0)</f>
        <v>145</v>
      </c>
      <c r="F3460" s="4">
        <f t="shared" si="375"/>
        <v>0</v>
      </c>
      <c r="G3460" s="4">
        <f t="shared" si="373"/>
        <v>5</v>
      </c>
      <c r="H3460" s="4">
        <f t="shared" si="376"/>
        <v>1</v>
      </c>
      <c r="I3460" s="4">
        <f t="shared" si="377"/>
        <v>0</v>
      </c>
      <c r="J3460" s="4">
        <f t="shared" si="378"/>
        <v>0</v>
      </c>
      <c r="K3460" s="4">
        <f t="shared" si="374"/>
        <v>0</v>
      </c>
      <c r="L3460" s="5">
        <f t="shared" si="379"/>
        <v>0</v>
      </c>
      <c r="M3460" s="137">
        <f>'PVWatts Hourly Results (1)'!L3471/1000</f>
        <v>0</v>
      </c>
      <c r="N3460" s="3">
        <f>'PVWatts Hourly Results (2)'!L3471/1000</f>
        <v>0</v>
      </c>
      <c r="O3460" s="3">
        <f>'PVWatts Hourly Results (3)'!L3471/1000</f>
        <v>0</v>
      </c>
      <c r="P3460" s="3">
        <f>'PVWatts Hourly Results (4)'!L3471/1000</f>
        <v>0</v>
      </c>
      <c r="Q3460" s="130">
        <f>'PVWatts Hourly Results (5)'!L3471/1000</f>
        <v>0</v>
      </c>
    </row>
    <row r="3461" spans="2:17" x14ac:dyDescent="0.25">
      <c r="B3461" s="8">
        <v>5</v>
      </c>
      <c r="C3461" s="9">
        <v>24</v>
      </c>
      <c r="D3461" s="134">
        <f>'PVWatts Hourly Results (1)'!C3472</f>
        <v>0</v>
      </c>
      <c r="E3461" s="127">
        <f>DATE(YEAR(Inputs!$D$5),Summary!B3461,Summary!C3461)+TIME(D3461,0,0)</f>
        <v>145</v>
      </c>
      <c r="F3461" s="4">
        <f t="shared" si="375"/>
        <v>0</v>
      </c>
      <c r="G3461" s="4">
        <f t="shared" si="373"/>
        <v>5</v>
      </c>
      <c r="H3461" s="4">
        <f t="shared" si="376"/>
        <v>1</v>
      </c>
      <c r="I3461" s="4">
        <f t="shared" si="377"/>
        <v>0</v>
      </c>
      <c r="J3461" s="4">
        <f t="shared" si="378"/>
        <v>0</v>
      </c>
      <c r="K3461" s="4">
        <f t="shared" si="374"/>
        <v>0</v>
      </c>
      <c r="L3461" s="5">
        <f t="shared" si="379"/>
        <v>0</v>
      </c>
      <c r="M3461" s="137">
        <f>'PVWatts Hourly Results (1)'!L3472/1000</f>
        <v>0</v>
      </c>
      <c r="N3461" s="3">
        <f>'PVWatts Hourly Results (2)'!L3472/1000</f>
        <v>0</v>
      </c>
      <c r="O3461" s="3">
        <f>'PVWatts Hourly Results (3)'!L3472/1000</f>
        <v>0</v>
      </c>
      <c r="P3461" s="3">
        <f>'PVWatts Hourly Results (4)'!L3472/1000</f>
        <v>0</v>
      </c>
      <c r="Q3461" s="130">
        <f>'PVWatts Hourly Results (5)'!L3472/1000</f>
        <v>0</v>
      </c>
    </row>
    <row r="3462" spans="2:17" x14ac:dyDescent="0.25">
      <c r="B3462" s="8">
        <v>5</v>
      </c>
      <c r="C3462" s="9">
        <v>24</v>
      </c>
      <c r="D3462" s="134">
        <f>'PVWatts Hourly Results (1)'!C3473</f>
        <v>0</v>
      </c>
      <c r="E3462" s="127">
        <f>DATE(YEAR(Inputs!$D$5),Summary!B3462,Summary!C3462)+TIME(D3462,0,0)</f>
        <v>145</v>
      </c>
      <c r="F3462" s="4">
        <f t="shared" si="375"/>
        <v>0</v>
      </c>
      <c r="G3462" s="4">
        <f t="shared" si="373"/>
        <v>5</v>
      </c>
      <c r="H3462" s="4">
        <f t="shared" si="376"/>
        <v>1</v>
      </c>
      <c r="I3462" s="4">
        <f t="shared" si="377"/>
        <v>0</v>
      </c>
      <c r="J3462" s="4">
        <f t="shared" si="378"/>
        <v>0</v>
      </c>
      <c r="K3462" s="4">
        <f t="shared" si="374"/>
        <v>0</v>
      </c>
      <c r="L3462" s="5">
        <f t="shared" si="379"/>
        <v>0</v>
      </c>
      <c r="M3462" s="137">
        <f>'PVWatts Hourly Results (1)'!L3473/1000</f>
        <v>0</v>
      </c>
      <c r="N3462" s="3">
        <f>'PVWatts Hourly Results (2)'!L3473/1000</f>
        <v>0</v>
      </c>
      <c r="O3462" s="3">
        <f>'PVWatts Hourly Results (3)'!L3473/1000</f>
        <v>0</v>
      </c>
      <c r="P3462" s="3">
        <f>'PVWatts Hourly Results (4)'!L3473/1000</f>
        <v>0</v>
      </c>
      <c r="Q3462" s="130">
        <f>'PVWatts Hourly Results (5)'!L3473/1000</f>
        <v>0</v>
      </c>
    </row>
    <row r="3463" spans="2:17" x14ac:dyDescent="0.25">
      <c r="B3463" s="8">
        <v>5</v>
      </c>
      <c r="C3463" s="9">
        <v>24</v>
      </c>
      <c r="D3463" s="134">
        <f>'PVWatts Hourly Results (1)'!C3474</f>
        <v>0</v>
      </c>
      <c r="E3463" s="127">
        <f>DATE(YEAR(Inputs!$D$5),Summary!B3463,Summary!C3463)+TIME(D3463,0,0)</f>
        <v>145</v>
      </c>
      <c r="F3463" s="4">
        <f t="shared" si="375"/>
        <v>0</v>
      </c>
      <c r="G3463" s="4">
        <f t="shared" si="373"/>
        <v>5</v>
      </c>
      <c r="H3463" s="4">
        <f t="shared" si="376"/>
        <v>1</v>
      </c>
      <c r="I3463" s="4">
        <f t="shared" si="377"/>
        <v>0</v>
      </c>
      <c r="J3463" s="4">
        <f t="shared" si="378"/>
        <v>0</v>
      </c>
      <c r="K3463" s="4">
        <f t="shared" si="374"/>
        <v>0</v>
      </c>
      <c r="L3463" s="5">
        <f t="shared" si="379"/>
        <v>0</v>
      </c>
      <c r="M3463" s="137">
        <f>'PVWatts Hourly Results (1)'!L3474/1000</f>
        <v>0</v>
      </c>
      <c r="N3463" s="3">
        <f>'PVWatts Hourly Results (2)'!L3474/1000</f>
        <v>0</v>
      </c>
      <c r="O3463" s="3">
        <f>'PVWatts Hourly Results (3)'!L3474/1000</f>
        <v>0</v>
      </c>
      <c r="P3463" s="3">
        <f>'PVWatts Hourly Results (4)'!L3474/1000</f>
        <v>0</v>
      </c>
      <c r="Q3463" s="130">
        <f>'PVWatts Hourly Results (5)'!L3474/1000</f>
        <v>0</v>
      </c>
    </row>
    <row r="3464" spans="2:17" x14ac:dyDescent="0.25">
      <c r="B3464" s="8">
        <v>5</v>
      </c>
      <c r="C3464" s="9">
        <v>24</v>
      </c>
      <c r="D3464" s="134">
        <f>'PVWatts Hourly Results (1)'!C3475</f>
        <v>0</v>
      </c>
      <c r="E3464" s="127">
        <f>DATE(YEAR(Inputs!$D$5),Summary!B3464,Summary!C3464)+TIME(D3464,0,0)</f>
        <v>145</v>
      </c>
      <c r="F3464" s="4">
        <f t="shared" si="375"/>
        <v>0</v>
      </c>
      <c r="G3464" s="4">
        <f t="shared" si="373"/>
        <v>5</v>
      </c>
      <c r="H3464" s="4">
        <f t="shared" si="376"/>
        <v>1</v>
      </c>
      <c r="I3464" s="4">
        <f t="shared" si="377"/>
        <v>0</v>
      </c>
      <c r="J3464" s="4">
        <f t="shared" si="378"/>
        <v>0</v>
      </c>
      <c r="K3464" s="4">
        <f t="shared" si="374"/>
        <v>0</v>
      </c>
      <c r="L3464" s="5">
        <f t="shared" si="379"/>
        <v>0</v>
      </c>
      <c r="M3464" s="137">
        <f>'PVWatts Hourly Results (1)'!L3475/1000</f>
        <v>0</v>
      </c>
      <c r="N3464" s="3">
        <f>'PVWatts Hourly Results (2)'!L3475/1000</f>
        <v>0</v>
      </c>
      <c r="O3464" s="3">
        <f>'PVWatts Hourly Results (3)'!L3475/1000</f>
        <v>0</v>
      </c>
      <c r="P3464" s="3">
        <f>'PVWatts Hourly Results (4)'!L3475/1000</f>
        <v>0</v>
      </c>
      <c r="Q3464" s="130">
        <f>'PVWatts Hourly Results (5)'!L3475/1000</f>
        <v>0</v>
      </c>
    </row>
    <row r="3465" spans="2:17" x14ac:dyDescent="0.25">
      <c r="B3465" s="8">
        <v>5</v>
      </c>
      <c r="C3465" s="9">
        <v>24</v>
      </c>
      <c r="D3465" s="134">
        <f>'PVWatts Hourly Results (1)'!C3476</f>
        <v>0</v>
      </c>
      <c r="E3465" s="127">
        <f>DATE(YEAR(Inputs!$D$5),Summary!B3465,Summary!C3465)+TIME(D3465,0,0)</f>
        <v>145</v>
      </c>
      <c r="F3465" s="4">
        <f t="shared" si="375"/>
        <v>0</v>
      </c>
      <c r="G3465" s="4">
        <f t="shared" si="373"/>
        <v>5</v>
      </c>
      <c r="H3465" s="4">
        <f t="shared" si="376"/>
        <v>1</v>
      </c>
      <c r="I3465" s="4">
        <f t="shared" si="377"/>
        <v>0</v>
      </c>
      <c r="J3465" s="4">
        <f t="shared" si="378"/>
        <v>0</v>
      </c>
      <c r="K3465" s="4">
        <f t="shared" si="374"/>
        <v>0</v>
      </c>
      <c r="L3465" s="5">
        <f t="shared" si="379"/>
        <v>0</v>
      </c>
      <c r="M3465" s="137">
        <f>'PVWatts Hourly Results (1)'!L3476/1000</f>
        <v>0</v>
      </c>
      <c r="N3465" s="3">
        <f>'PVWatts Hourly Results (2)'!L3476/1000</f>
        <v>0</v>
      </c>
      <c r="O3465" s="3">
        <f>'PVWatts Hourly Results (3)'!L3476/1000</f>
        <v>0</v>
      </c>
      <c r="P3465" s="3">
        <f>'PVWatts Hourly Results (4)'!L3476/1000</f>
        <v>0</v>
      </c>
      <c r="Q3465" s="130">
        <f>'PVWatts Hourly Results (5)'!L3476/1000</f>
        <v>0</v>
      </c>
    </row>
    <row r="3466" spans="2:17" x14ac:dyDescent="0.25">
      <c r="B3466" s="8">
        <v>5</v>
      </c>
      <c r="C3466" s="9">
        <v>24</v>
      </c>
      <c r="D3466" s="134">
        <f>'PVWatts Hourly Results (1)'!C3477</f>
        <v>0</v>
      </c>
      <c r="E3466" s="127">
        <f>DATE(YEAR(Inputs!$D$5),Summary!B3466,Summary!C3466)+TIME(D3466,0,0)</f>
        <v>145</v>
      </c>
      <c r="F3466" s="4">
        <f t="shared" si="375"/>
        <v>0</v>
      </c>
      <c r="G3466" s="4">
        <f t="shared" si="373"/>
        <v>5</v>
      </c>
      <c r="H3466" s="4">
        <f t="shared" si="376"/>
        <v>1</v>
      </c>
      <c r="I3466" s="4">
        <f t="shared" si="377"/>
        <v>0</v>
      </c>
      <c r="J3466" s="4">
        <f t="shared" si="378"/>
        <v>0</v>
      </c>
      <c r="K3466" s="4">
        <f t="shared" si="374"/>
        <v>0</v>
      </c>
      <c r="L3466" s="5">
        <f t="shared" si="379"/>
        <v>0</v>
      </c>
      <c r="M3466" s="137">
        <f>'PVWatts Hourly Results (1)'!L3477/1000</f>
        <v>0</v>
      </c>
      <c r="N3466" s="3">
        <f>'PVWatts Hourly Results (2)'!L3477/1000</f>
        <v>0</v>
      </c>
      <c r="O3466" s="3">
        <f>'PVWatts Hourly Results (3)'!L3477/1000</f>
        <v>0</v>
      </c>
      <c r="P3466" s="3">
        <f>'PVWatts Hourly Results (4)'!L3477/1000</f>
        <v>0</v>
      </c>
      <c r="Q3466" s="130">
        <f>'PVWatts Hourly Results (5)'!L3477/1000</f>
        <v>0</v>
      </c>
    </row>
    <row r="3467" spans="2:17" x14ac:dyDescent="0.25">
      <c r="B3467" s="8">
        <v>5</v>
      </c>
      <c r="C3467" s="9">
        <v>24</v>
      </c>
      <c r="D3467" s="134">
        <f>'PVWatts Hourly Results (1)'!C3478</f>
        <v>0</v>
      </c>
      <c r="E3467" s="127">
        <f>DATE(YEAR(Inputs!$D$5),Summary!B3467,Summary!C3467)+TIME(D3467,0,0)</f>
        <v>145</v>
      </c>
      <c r="F3467" s="4">
        <f t="shared" si="375"/>
        <v>0</v>
      </c>
      <c r="G3467" s="4">
        <f t="shared" si="373"/>
        <v>5</v>
      </c>
      <c r="H3467" s="4">
        <f t="shared" si="376"/>
        <v>1</v>
      </c>
      <c r="I3467" s="4">
        <f t="shared" si="377"/>
        <v>0</v>
      </c>
      <c r="J3467" s="4">
        <f t="shared" si="378"/>
        <v>0</v>
      </c>
      <c r="K3467" s="4">
        <f t="shared" si="374"/>
        <v>0</v>
      </c>
      <c r="L3467" s="5">
        <f t="shared" si="379"/>
        <v>0</v>
      </c>
      <c r="M3467" s="137">
        <f>'PVWatts Hourly Results (1)'!L3478/1000</f>
        <v>0</v>
      </c>
      <c r="N3467" s="3">
        <f>'PVWatts Hourly Results (2)'!L3478/1000</f>
        <v>0</v>
      </c>
      <c r="O3467" s="3">
        <f>'PVWatts Hourly Results (3)'!L3478/1000</f>
        <v>0</v>
      </c>
      <c r="P3467" s="3">
        <f>'PVWatts Hourly Results (4)'!L3478/1000</f>
        <v>0</v>
      </c>
      <c r="Q3467" s="130">
        <f>'PVWatts Hourly Results (5)'!L3478/1000</f>
        <v>0</v>
      </c>
    </row>
    <row r="3468" spans="2:17" x14ac:dyDescent="0.25">
      <c r="B3468" s="8">
        <v>5</v>
      </c>
      <c r="C3468" s="9">
        <v>24</v>
      </c>
      <c r="D3468" s="134">
        <f>'PVWatts Hourly Results (1)'!C3479</f>
        <v>0</v>
      </c>
      <c r="E3468" s="127">
        <f>DATE(YEAR(Inputs!$D$5),Summary!B3468,Summary!C3468)+TIME(D3468,0,0)</f>
        <v>145</v>
      </c>
      <c r="F3468" s="4">
        <f t="shared" si="375"/>
        <v>0</v>
      </c>
      <c r="G3468" s="4">
        <f t="shared" si="373"/>
        <v>5</v>
      </c>
      <c r="H3468" s="4">
        <f t="shared" si="376"/>
        <v>1</v>
      </c>
      <c r="I3468" s="4">
        <f t="shared" si="377"/>
        <v>0</v>
      </c>
      <c r="J3468" s="4">
        <f t="shared" si="378"/>
        <v>0</v>
      </c>
      <c r="K3468" s="4">
        <f t="shared" si="374"/>
        <v>0</v>
      </c>
      <c r="L3468" s="5">
        <f t="shared" si="379"/>
        <v>0</v>
      </c>
      <c r="M3468" s="137">
        <f>'PVWatts Hourly Results (1)'!L3479/1000</f>
        <v>0</v>
      </c>
      <c r="N3468" s="3">
        <f>'PVWatts Hourly Results (2)'!L3479/1000</f>
        <v>0</v>
      </c>
      <c r="O3468" s="3">
        <f>'PVWatts Hourly Results (3)'!L3479/1000</f>
        <v>0</v>
      </c>
      <c r="P3468" s="3">
        <f>'PVWatts Hourly Results (4)'!L3479/1000</f>
        <v>0</v>
      </c>
      <c r="Q3468" s="130">
        <f>'PVWatts Hourly Results (5)'!L3479/1000</f>
        <v>0</v>
      </c>
    </row>
    <row r="3469" spans="2:17" x14ac:dyDescent="0.25">
      <c r="B3469" s="8">
        <v>5</v>
      </c>
      <c r="C3469" s="9">
        <v>24</v>
      </c>
      <c r="D3469" s="134">
        <f>'PVWatts Hourly Results (1)'!C3480</f>
        <v>0</v>
      </c>
      <c r="E3469" s="127">
        <f>DATE(YEAR(Inputs!$D$5),Summary!B3469,Summary!C3469)+TIME(D3469,0,0)</f>
        <v>145</v>
      </c>
      <c r="F3469" s="4">
        <f t="shared" si="375"/>
        <v>0</v>
      </c>
      <c r="G3469" s="4">
        <f t="shared" si="373"/>
        <v>5</v>
      </c>
      <c r="H3469" s="4">
        <f t="shared" si="376"/>
        <v>1</v>
      </c>
      <c r="I3469" s="4">
        <f t="shared" si="377"/>
        <v>0</v>
      </c>
      <c r="J3469" s="4">
        <f t="shared" si="378"/>
        <v>0</v>
      </c>
      <c r="K3469" s="4">
        <f t="shared" si="374"/>
        <v>0</v>
      </c>
      <c r="L3469" s="5">
        <f t="shared" si="379"/>
        <v>0</v>
      </c>
      <c r="M3469" s="137">
        <f>'PVWatts Hourly Results (1)'!L3480/1000</f>
        <v>0</v>
      </c>
      <c r="N3469" s="3">
        <f>'PVWatts Hourly Results (2)'!L3480/1000</f>
        <v>0</v>
      </c>
      <c r="O3469" s="3">
        <f>'PVWatts Hourly Results (3)'!L3480/1000</f>
        <v>0</v>
      </c>
      <c r="P3469" s="3">
        <f>'PVWatts Hourly Results (4)'!L3480/1000</f>
        <v>0</v>
      </c>
      <c r="Q3469" s="130">
        <f>'PVWatts Hourly Results (5)'!L3480/1000</f>
        <v>0</v>
      </c>
    </row>
    <row r="3470" spans="2:17" x14ac:dyDescent="0.25">
      <c r="B3470" s="8">
        <v>5</v>
      </c>
      <c r="C3470" s="9">
        <v>24</v>
      </c>
      <c r="D3470" s="134">
        <f>'PVWatts Hourly Results (1)'!C3481</f>
        <v>0</v>
      </c>
      <c r="E3470" s="127">
        <f>DATE(YEAR(Inputs!$D$5),Summary!B3470,Summary!C3470)+TIME(D3470,0,0)</f>
        <v>145</v>
      </c>
      <c r="F3470" s="4">
        <f t="shared" si="375"/>
        <v>0</v>
      </c>
      <c r="G3470" s="4">
        <f t="shared" si="373"/>
        <v>5</v>
      </c>
      <c r="H3470" s="4">
        <f t="shared" si="376"/>
        <v>1</v>
      </c>
      <c r="I3470" s="4">
        <f t="shared" si="377"/>
        <v>0</v>
      </c>
      <c r="J3470" s="4">
        <f t="shared" si="378"/>
        <v>0</v>
      </c>
      <c r="K3470" s="4">
        <f t="shared" si="374"/>
        <v>0</v>
      </c>
      <c r="L3470" s="5">
        <f t="shared" si="379"/>
        <v>0</v>
      </c>
      <c r="M3470" s="137">
        <f>'PVWatts Hourly Results (1)'!L3481/1000</f>
        <v>0</v>
      </c>
      <c r="N3470" s="3">
        <f>'PVWatts Hourly Results (2)'!L3481/1000</f>
        <v>0</v>
      </c>
      <c r="O3470" s="3">
        <f>'PVWatts Hourly Results (3)'!L3481/1000</f>
        <v>0</v>
      </c>
      <c r="P3470" s="3">
        <f>'PVWatts Hourly Results (4)'!L3481/1000</f>
        <v>0</v>
      </c>
      <c r="Q3470" s="130">
        <f>'PVWatts Hourly Results (5)'!L3481/1000</f>
        <v>0</v>
      </c>
    </row>
    <row r="3471" spans="2:17" x14ac:dyDescent="0.25">
      <c r="B3471" s="8">
        <v>5</v>
      </c>
      <c r="C3471" s="9">
        <v>24</v>
      </c>
      <c r="D3471" s="134">
        <f>'PVWatts Hourly Results (1)'!C3482</f>
        <v>0</v>
      </c>
      <c r="E3471" s="127">
        <f>DATE(YEAR(Inputs!$D$5),Summary!B3471,Summary!C3471)+TIME(D3471,0,0)</f>
        <v>145</v>
      </c>
      <c r="F3471" s="4">
        <f t="shared" si="375"/>
        <v>0</v>
      </c>
      <c r="G3471" s="4">
        <f t="shared" si="373"/>
        <v>5</v>
      </c>
      <c r="H3471" s="4">
        <f t="shared" si="376"/>
        <v>1</v>
      </c>
      <c r="I3471" s="4">
        <f t="shared" si="377"/>
        <v>0</v>
      </c>
      <c r="J3471" s="4">
        <f t="shared" si="378"/>
        <v>0</v>
      </c>
      <c r="K3471" s="4">
        <f t="shared" si="374"/>
        <v>0</v>
      </c>
      <c r="L3471" s="5">
        <f t="shared" si="379"/>
        <v>0</v>
      </c>
      <c r="M3471" s="137">
        <f>'PVWatts Hourly Results (1)'!L3482/1000</f>
        <v>0</v>
      </c>
      <c r="N3471" s="3">
        <f>'PVWatts Hourly Results (2)'!L3482/1000</f>
        <v>0</v>
      </c>
      <c r="O3471" s="3">
        <f>'PVWatts Hourly Results (3)'!L3482/1000</f>
        <v>0</v>
      </c>
      <c r="P3471" s="3">
        <f>'PVWatts Hourly Results (4)'!L3482/1000</f>
        <v>0</v>
      </c>
      <c r="Q3471" s="130">
        <f>'PVWatts Hourly Results (5)'!L3482/1000</f>
        <v>0</v>
      </c>
    </row>
    <row r="3472" spans="2:17" x14ac:dyDescent="0.25">
      <c r="B3472" s="8">
        <v>5</v>
      </c>
      <c r="C3472" s="9">
        <v>24</v>
      </c>
      <c r="D3472" s="134">
        <f>'PVWatts Hourly Results (1)'!C3483</f>
        <v>0</v>
      </c>
      <c r="E3472" s="127">
        <f>DATE(YEAR(Inputs!$D$5),Summary!B3472,Summary!C3472)+TIME(D3472,0,0)</f>
        <v>145</v>
      </c>
      <c r="F3472" s="4">
        <f t="shared" si="375"/>
        <v>0</v>
      </c>
      <c r="G3472" s="4">
        <f t="shared" si="373"/>
        <v>5</v>
      </c>
      <c r="H3472" s="4">
        <f t="shared" si="376"/>
        <v>1</v>
      </c>
      <c r="I3472" s="4">
        <f t="shared" si="377"/>
        <v>0</v>
      </c>
      <c r="J3472" s="4">
        <f t="shared" si="378"/>
        <v>0</v>
      </c>
      <c r="K3472" s="4">
        <f t="shared" si="374"/>
        <v>0</v>
      </c>
      <c r="L3472" s="5">
        <f t="shared" si="379"/>
        <v>0</v>
      </c>
      <c r="M3472" s="137">
        <f>'PVWatts Hourly Results (1)'!L3483/1000</f>
        <v>0</v>
      </c>
      <c r="N3472" s="3">
        <f>'PVWatts Hourly Results (2)'!L3483/1000</f>
        <v>0</v>
      </c>
      <c r="O3472" s="3">
        <f>'PVWatts Hourly Results (3)'!L3483/1000</f>
        <v>0</v>
      </c>
      <c r="P3472" s="3">
        <f>'PVWatts Hourly Results (4)'!L3483/1000</f>
        <v>0</v>
      </c>
      <c r="Q3472" s="130">
        <f>'PVWatts Hourly Results (5)'!L3483/1000</f>
        <v>0</v>
      </c>
    </row>
    <row r="3473" spans="2:17" x14ac:dyDescent="0.25">
      <c r="B3473" s="8">
        <v>5</v>
      </c>
      <c r="C3473" s="9">
        <v>24</v>
      </c>
      <c r="D3473" s="134">
        <f>'PVWatts Hourly Results (1)'!C3484</f>
        <v>0</v>
      </c>
      <c r="E3473" s="127">
        <f>DATE(YEAR(Inputs!$D$5),Summary!B3473,Summary!C3473)+TIME(D3473,0,0)</f>
        <v>145</v>
      </c>
      <c r="F3473" s="4">
        <f t="shared" si="375"/>
        <v>0</v>
      </c>
      <c r="G3473" s="4">
        <f t="shared" si="373"/>
        <v>5</v>
      </c>
      <c r="H3473" s="4">
        <f t="shared" si="376"/>
        <v>1</v>
      </c>
      <c r="I3473" s="4">
        <f t="shared" si="377"/>
        <v>0</v>
      </c>
      <c r="J3473" s="4">
        <f t="shared" si="378"/>
        <v>0</v>
      </c>
      <c r="K3473" s="4">
        <f t="shared" si="374"/>
        <v>0</v>
      </c>
      <c r="L3473" s="5">
        <f t="shared" si="379"/>
        <v>0</v>
      </c>
      <c r="M3473" s="137">
        <f>'PVWatts Hourly Results (1)'!L3484/1000</f>
        <v>0</v>
      </c>
      <c r="N3473" s="3">
        <f>'PVWatts Hourly Results (2)'!L3484/1000</f>
        <v>0</v>
      </c>
      <c r="O3473" s="3">
        <f>'PVWatts Hourly Results (3)'!L3484/1000</f>
        <v>0</v>
      </c>
      <c r="P3473" s="3">
        <f>'PVWatts Hourly Results (4)'!L3484/1000</f>
        <v>0</v>
      </c>
      <c r="Q3473" s="130">
        <f>'PVWatts Hourly Results (5)'!L3484/1000</f>
        <v>0</v>
      </c>
    </row>
    <row r="3474" spans="2:17" x14ac:dyDescent="0.25">
      <c r="B3474" s="8">
        <v>5</v>
      </c>
      <c r="C3474" s="9">
        <v>24</v>
      </c>
      <c r="D3474" s="134">
        <f>'PVWatts Hourly Results (1)'!C3485</f>
        <v>0</v>
      </c>
      <c r="E3474" s="127">
        <f>DATE(YEAR(Inputs!$D$5),Summary!B3474,Summary!C3474)+TIME(D3474,0,0)</f>
        <v>145</v>
      </c>
      <c r="F3474" s="4">
        <f t="shared" si="375"/>
        <v>0</v>
      </c>
      <c r="G3474" s="4">
        <f t="shared" si="373"/>
        <v>5</v>
      </c>
      <c r="H3474" s="4">
        <f t="shared" si="376"/>
        <v>1</v>
      </c>
      <c r="I3474" s="4">
        <f t="shared" si="377"/>
        <v>0</v>
      </c>
      <c r="J3474" s="4">
        <f t="shared" si="378"/>
        <v>0</v>
      </c>
      <c r="K3474" s="4">
        <f t="shared" si="374"/>
        <v>0</v>
      </c>
      <c r="L3474" s="5">
        <f t="shared" si="379"/>
        <v>0</v>
      </c>
      <c r="M3474" s="137">
        <f>'PVWatts Hourly Results (1)'!L3485/1000</f>
        <v>0</v>
      </c>
      <c r="N3474" s="3">
        <f>'PVWatts Hourly Results (2)'!L3485/1000</f>
        <v>0</v>
      </c>
      <c r="O3474" s="3">
        <f>'PVWatts Hourly Results (3)'!L3485/1000</f>
        <v>0</v>
      </c>
      <c r="P3474" s="3">
        <f>'PVWatts Hourly Results (4)'!L3485/1000</f>
        <v>0</v>
      </c>
      <c r="Q3474" s="130">
        <f>'PVWatts Hourly Results (5)'!L3485/1000</f>
        <v>0</v>
      </c>
    </row>
    <row r="3475" spans="2:17" x14ac:dyDescent="0.25">
      <c r="B3475" s="8">
        <v>5</v>
      </c>
      <c r="C3475" s="9">
        <v>24</v>
      </c>
      <c r="D3475" s="134">
        <f>'PVWatts Hourly Results (1)'!C3486</f>
        <v>0</v>
      </c>
      <c r="E3475" s="127">
        <f>DATE(YEAR(Inputs!$D$5),Summary!B3475,Summary!C3475)+TIME(D3475,0,0)</f>
        <v>145</v>
      </c>
      <c r="F3475" s="4">
        <f t="shared" si="375"/>
        <v>0</v>
      </c>
      <c r="G3475" s="4">
        <f t="shared" si="373"/>
        <v>5</v>
      </c>
      <c r="H3475" s="4">
        <f t="shared" si="376"/>
        <v>1</v>
      </c>
      <c r="I3475" s="4">
        <f t="shared" si="377"/>
        <v>0</v>
      </c>
      <c r="J3475" s="4">
        <f t="shared" si="378"/>
        <v>0</v>
      </c>
      <c r="K3475" s="4">
        <f t="shared" si="374"/>
        <v>0</v>
      </c>
      <c r="L3475" s="5">
        <f t="shared" si="379"/>
        <v>0</v>
      </c>
      <c r="M3475" s="137">
        <f>'PVWatts Hourly Results (1)'!L3486/1000</f>
        <v>0</v>
      </c>
      <c r="N3475" s="3">
        <f>'PVWatts Hourly Results (2)'!L3486/1000</f>
        <v>0</v>
      </c>
      <c r="O3475" s="3">
        <f>'PVWatts Hourly Results (3)'!L3486/1000</f>
        <v>0</v>
      </c>
      <c r="P3475" s="3">
        <f>'PVWatts Hourly Results (4)'!L3486/1000</f>
        <v>0</v>
      </c>
      <c r="Q3475" s="130">
        <f>'PVWatts Hourly Results (5)'!L3486/1000</f>
        <v>0</v>
      </c>
    </row>
    <row r="3476" spans="2:17" x14ac:dyDescent="0.25">
      <c r="B3476" s="8">
        <v>5</v>
      </c>
      <c r="C3476" s="9">
        <v>24</v>
      </c>
      <c r="D3476" s="134">
        <f>'PVWatts Hourly Results (1)'!C3487</f>
        <v>0</v>
      </c>
      <c r="E3476" s="127">
        <f>DATE(YEAR(Inputs!$D$5),Summary!B3476,Summary!C3476)+TIME(D3476,0,0)</f>
        <v>145</v>
      </c>
      <c r="F3476" s="4">
        <f t="shared" si="375"/>
        <v>0</v>
      </c>
      <c r="G3476" s="4">
        <f t="shared" si="373"/>
        <v>5</v>
      </c>
      <c r="H3476" s="4">
        <f t="shared" si="376"/>
        <v>1</v>
      </c>
      <c r="I3476" s="4">
        <f t="shared" si="377"/>
        <v>0</v>
      </c>
      <c r="J3476" s="4">
        <f t="shared" si="378"/>
        <v>0</v>
      </c>
      <c r="K3476" s="4">
        <f t="shared" si="374"/>
        <v>0</v>
      </c>
      <c r="L3476" s="5">
        <f t="shared" si="379"/>
        <v>0</v>
      </c>
      <c r="M3476" s="137">
        <f>'PVWatts Hourly Results (1)'!L3487/1000</f>
        <v>0</v>
      </c>
      <c r="N3476" s="3">
        <f>'PVWatts Hourly Results (2)'!L3487/1000</f>
        <v>0</v>
      </c>
      <c r="O3476" s="3">
        <f>'PVWatts Hourly Results (3)'!L3487/1000</f>
        <v>0</v>
      </c>
      <c r="P3476" s="3">
        <f>'PVWatts Hourly Results (4)'!L3487/1000</f>
        <v>0</v>
      </c>
      <c r="Q3476" s="130">
        <f>'PVWatts Hourly Results (5)'!L3487/1000</f>
        <v>0</v>
      </c>
    </row>
    <row r="3477" spans="2:17" x14ac:dyDescent="0.25">
      <c r="B3477" s="8">
        <v>5</v>
      </c>
      <c r="C3477" s="9">
        <v>24</v>
      </c>
      <c r="D3477" s="134">
        <f>'PVWatts Hourly Results (1)'!C3488</f>
        <v>0</v>
      </c>
      <c r="E3477" s="127">
        <f>DATE(YEAR(Inputs!$D$5),Summary!B3477,Summary!C3477)+TIME(D3477,0,0)</f>
        <v>145</v>
      </c>
      <c r="F3477" s="4">
        <f t="shared" si="375"/>
        <v>0</v>
      </c>
      <c r="G3477" s="4">
        <f t="shared" si="373"/>
        <v>5</v>
      </c>
      <c r="H3477" s="4">
        <f t="shared" si="376"/>
        <v>1</v>
      </c>
      <c r="I3477" s="4">
        <f t="shared" si="377"/>
        <v>0</v>
      </c>
      <c r="J3477" s="4">
        <f t="shared" si="378"/>
        <v>0</v>
      </c>
      <c r="K3477" s="4">
        <f t="shared" si="374"/>
        <v>0</v>
      </c>
      <c r="L3477" s="5">
        <f t="shared" si="379"/>
        <v>0</v>
      </c>
      <c r="M3477" s="137">
        <f>'PVWatts Hourly Results (1)'!L3488/1000</f>
        <v>0</v>
      </c>
      <c r="N3477" s="3">
        <f>'PVWatts Hourly Results (2)'!L3488/1000</f>
        <v>0</v>
      </c>
      <c r="O3477" s="3">
        <f>'PVWatts Hourly Results (3)'!L3488/1000</f>
        <v>0</v>
      </c>
      <c r="P3477" s="3">
        <f>'PVWatts Hourly Results (4)'!L3488/1000</f>
        <v>0</v>
      </c>
      <c r="Q3477" s="130">
        <f>'PVWatts Hourly Results (5)'!L3488/1000</f>
        <v>0</v>
      </c>
    </row>
    <row r="3478" spans="2:17" x14ac:dyDescent="0.25">
      <c r="B3478" s="8">
        <v>5</v>
      </c>
      <c r="C3478" s="9">
        <v>25</v>
      </c>
      <c r="D3478" s="134">
        <f>'PVWatts Hourly Results (1)'!C3489</f>
        <v>0</v>
      </c>
      <c r="E3478" s="127">
        <f>DATE(YEAR(Inputs!$D$5),Summary!B3478,Summary!C3478)+TIME(D3478,0,0)</f>
        <v>146</v>
      </c>
      <c r="F3478" s="4">
        <f t="shared" si="375"/>
        <v>0</v>
      </c>
      <c r="G3478" s="4">
        <f t="shared" ref="G3478:G3541" si="380">WEEKDAY(E3478)</f>
        <v>6</v>
      </c>
      <c r="H3478" s="4">
        <f t="shared" si="376"/>
        <v>1</v>
      </c>
      <c r="I3478" s="4">
        <f t="shared" si="377"/>
        <v>0</v>
      </c>
      <c r="J3478" s="4">
        <f t="shared" si="378"/>
        <v>0</v>
      </c>
      <c r="K3478" s="4">
        <f t="shared" ref="K3478:K3541" si="381">IF(OR(AND(B3478=7,C3478=4),AND(B3478=1,C3478=1)),1,0)</f>
        <v>0</v>
      </c>
      <c r="L3478" s="5">
        <f t="shared" si="379"/>
        <v>0</v>
      </c>
      <c r="M3478" s="137">
        <f>'PVWatts Hourly Results (1)'!L3489/1000</f>
        <v>0</v>
      </c>
      <c r="N3478" s="3">
        <f>'PVWatts Hourly Results (2)'!L3489/1000</f>
        <v>0</v>
      </c>
      <c r="O3478" s="3">
        <f>'PVWatts Hourly Results (3)'!L3489/1000</f>
        <v>0</v>
      </c>
      <c r="P3478" s="3">
        <f>'PVWatts Hourly Results (4)'!L3489/1000</f>
        <v>0</v>
      </c>
      <c r="Q3478" s="130">
        <f>'PVWatts Hourly Results (5)'!L3489/1000</f>
        <v>0</v>
      </c>
    </row>
    <row r="3479" spans="2:17" x14ac:dyDescent="0.25">
      <c r="B3479" s="8">
        <v>5</v>
      </c>
      <c r="C3479" s="9">
        <v>25</v>
      </c>
      <c r="D3479" s="134">
        <f>'PVWatts Hourly Results (1)'!C3490</f>
        <v>0</v>
      </c>
      <c r="E3479" s="127">
        <f>DATE(YEAR(Inputs!$D$5),Summary!B3479,Summary!C3479)+TIME(D3479,0,0)</f>
        <v>146</v>
      </c>
      <c r="F3479" s="4">
        <f t="shared" ref="F3479:F3542" si="382">IF(OR(B3479&lt;3,B3479=6,B3479=7,B3479=8),1,0)</f>
        <v>0</v>
      </c>
      <c r="G3479" s="4">
        <f t="shared" si="380"/>
        <v>6</v>
      </c>
      <c r="H3479" s="4">
        <f t="shared" ref="H3479:H3542" si="383">IF(OR(G3479=2,G3479=3,G3479=4,G3479=5,G3479=6),1,0)</f>
        <v>1</v>
      </c>
      <c r="I3479" s="4">
        <f t="shared" ref="I3479:I3542" si="384">IF(AND(B3479&gt;5,B3479&lt;9,D3479&gt;=13,D3479&lt;=16,H3479=1),1,0)</f>
        <v>0</v>
      </c>
      <c r="J3479" s="4">
        <f t="shared" ref="J3479:J3542" si="385">IF(AND(B3479&lt;3,OR(AND(D3479&gt;6,D3479&lt;9),AND(D3479&gt;17,D3479&lt;20)),H3479=1),1,0)</f>
        <v>0</v>
      </c>
      <c r="K3479" s="4">
        <f t="shared" si="381"/>
        <v>0</v>
      </c>
      <c r="L3479" s="5">
        <f t="shared" ref="L3479:L3542" si="386">IFERROR(IF(AND(F3479=1,H3479=1,OR(I3479=1,J3479=1),K3479=0),1,0),"")</f>
        <v>0</v>
      </c>
      <c r="M3479" s="137">
        <f>'PVWatts Hourly Results (1)'!L3490/1000</f>
        <v>0</v>
      </c>
      <c r="N3479" s="3">
        <f>'PVWatts Hourly Results (2)'!L3490/1000</f>
        <v>0</v>
      </c>
      <c r="O3479" s="3">
        <f>'PVWatts Hourly Results (3)'!L3490/1000</f>
        <v>0</v>
      </c>
      <c r="P3479" s="3">
        <f>'PVWatts Hourly Results (4)'!L3490/1000</f>
        <v>0</v>
      </c>
      <c r="Q3479" s="130">
        <f>'PVWatts Hourly Results (5)'!L3490/1000</f>
        <v>0</v>
      </c>
    </row>
    <row r="3480" spans="2:17" x14ac:dyDescent="0.25">
      <c r="B3480" s="8">
        <v>5</v>
      </c>
      <c r="C3480" s="9">
        <v>25</v>
      </c>
      <c r="D3480" s="134">
        <f>'PVWatts Hourly Results (1)'!C3491</f>
        <v>0</v>
      </c>
      <c r="E3480" s="127">
        <f>DATE(YEAR(Inputs!$D$5),Summary!B3480,Summary!C3480)+TIME(D3480,0,0)</f>
        <v>146</v>
      </c>
      <c r="F3480" s="4">
        <f t="shared" si="382"/>
        <v>0</v>
      </c>
      <c r="G3480" s="4">
        <f t="shared" si="380"/>
        <v>6</v>
      </c>
      <c r="H3480" s="4">
        <f t="shared" si="383"/>
        <v>1</v>
      </c>
      <c r="I3480" s="4">
        <f t="shared" si="384"/>
        <v>0</v>
      </c>
      <c r="J3480" s="4">
        <f t="shared" si="385"/>
        <v>0</v>
      </c>
      <c r="K3480" s="4">
        <f t="shared" si="381"/>
        <v>0</v>
      </c>
      <c r="L3480" s="5">
        <f t="shared" si="386"/>
        <v>0</v>
      </c>
      <c r="M3480" s="137">
        <f>'PVWatts Hourly Results (1)'!L3491/1000</f>
        <v>0</v>
      </c>
      <c r="N3480" s="3">
        <f>'PVWatts Hourly Results (2)'!L3491/1000</f>
        <v>0</v>
      </c>
      <c r="O3480" s="3">
        <f>'PVWatts Hourly Results (3)'!L3491/1000</f>
        <v>0</v>
      </c>
      <c r="P3480" s="3">
        <f>'PVWatts Hourly Results (4)'!L3491/1000</f>
        <v>0</v>
      </c>
      <c r="Q3480" s="130">
        <f>'PVWatts Hourly Results (5)'!L3491/1000</f>
        <v>0</v>
      </c>
    </row>
    <row r="3481" spans="2:17" x14ac:dyDescent="0.25">
      <c r="B3481" s="8">
        <v>5</v>
      </c>
      <c r="C3481" s="9">
        <v>25</v>
      </c>
      <c r="D3481" s="134">
        <f>'PVWatts Hourly Results (1)'!C3492</f>
        <v>0</v>
      </c>
      <c r="E3481" s="127">
        <f>DATE(YEAR(Inputs!$D$5),Summary!B3481,Summary!C3481)+TIME(D3481,0,0)</f>
        <v>146</v>
      </c>
      <c r="F3481" s="4">
        <f t="shared" si="382"/>
        <v>0</v>
      </c>
      <c r="G3481" s="4">
        <f t="shared" si="380"/>
        <v>6</v>
      </c>
      <c r="H3481" s="4">
        <f t="shared" si="383"/>
        <v>1</v>
      </c>
      <c r="I3481" s="4">
        <f t="shared" si="384"/>
        <v>0</v>
      </c>
      <c r="J3481" s="4">
        <f t="shared" si="385"/>
        <v>0</v>
      </c>
      <c r="K3481" s="4">
        <f t="shared" si="381"/>
        <v>0</v>
      </c>
      <c r="L3481" s="5">
        <f t="shared" si="386"/>
        <v>0</v>
      </c>
      <c r="M3481" s="137">
        <f>'PVWatts Hourly Results (1)'!L3492/1000</f>
        <v>0</v>
      </c>
      <c r="N3481" s="3">
        <f>'PVWatts Hourly Results (2)'!L3492/1000</f>
        <v>0</v>
      </c>
      <c r="O3481" s="3">
        <f>'PVWatts Hourly Results (3)'!L3492/1000</f>
        <v>0</v>
      </c>
      <c r="P3481" s="3">
        <f>'PVWatts Hourly Results (4)'!L3492/1000</f>
        <v>0</v>
      </c>
      <c r="Q3481" s="130">
        <f>'PVWatts Hourly Results (5)'!L3492/1000</f>
        <v>0</v>
      </c>
    </row>
    <row r="3482" spans="2:17" x14ac:dyDescent="0.25">
      <c r="B3482" s="8">
        <v>5</v>
      </c>
      <c r="C3482" s="9">
        <v>25</v>
      </c>
      <c r="D3482" s="134">
        <f>'PVWatts Hourly Results (1)'!C3493</f>
        <v>0</v>
      </c>
      <c r="E3482" s="127">
        <f>DATE(YEAR(Inputs!$D$5),Summary!B3482,Summary!C3482)+TIME(D3482,0,0)</f>
        <v>146</v>
      </c>
      <c r="F3482" s="4">
        <f t="shared" si="382"/>
        <v>0</v>
      </c>
      <c r="G3482" s="4">
        <f t="shared" si="380"/>
        <v>6</v>
      </c>
      <c r="H3482" s="4">
        <f t="shared" si="383"/>
        <v>1</v>
      </c>
      <c r="I3482" s="4">
        <f t="shared" si="384"/>
        <v>0</v>
      </c>
      <c r="J3482" s="4">
        <f t="shared" si="385"/>
        <v>0</v>
      </c>
      <c r="K3482" s="4">
        <f t="shared" si="381"/>
        <v>0</v>
      </c>
      <c r="L3482" s="5">
        <f t="shared" si="386"/>
        <v>0</v>
      </c>
      <c r="M3482" s="137">
        <f>'PVWatts Hourly Results (1)'!L3493/1000</f>
        <v>0</v>
      </c>
      <c r="N3482" s="3">
        <f>'PVWatts Hourly Results (2)'!L3493/1000</f>
        <v>0</v>
      </c>
      <c r="O3482" s="3">
        <f>'PVWatts Hourly Results (3)'!L3493/1000</f>
        <v>0</v>
      </c>
      <c r="P3482" s="3">
        <f>'PVWatts Hourly Results (4)'!L3493/1000</f>
        <v>0</v>
      </c>
      <c r="Q3482" s="130">
        <f>'PVWatts Hourly Results (5)'!L3493/1000</f>
        <v>0</v>
      </c>
    </row>
    <row r="3483" spans="2:17" x14ac:dyDescent="0.25">
      <c r="B3483" s="8">
        <v>5</v>
      </c>
      <c r="C3483" s="9">
        <v>25</v>
      </c>
      <c r="D3483" s="134">
        <f>'PVWatts Hourly Results (1)'!C3494</f>
        <v>0</v>
      </c>
      <c r="E3483" s="127">
        <f>DATE(YEAR(Inputs!$D$5),Summary!B3483,Summary!C3483)+TIME(D3483,0,0)</f>
        <v>146</v>
      </c>
      <c r="F3483" s="4">
        <f t="shared" si="382"/>
        <v>0</v>
      </c>
      <c r="G3483" s="4">
        <f t="shared" si="380"/>
        <v>6</v>
      </c>
      <c r="H3483" s="4">
        <f t="shared" si="383"/>
        <v>1</v>
      </c>
      <c r="I3483" s="4">
        <f t="shared" si="384"/>
        <v>0</v>
      </c>
      <c r="J3483" s="4">
        <f t="shared" si="385"/>
        <v>0</v>
      </c>
      <c r="K3483" s="4">
        <f t="shared" si="381"/>
        <v>0</v>
      </c>
      <c r="L3483" s="5">
        <f t="shared" si="386"/>
        <v>0</v>
      </c>
      <c r="M3483" s="137">
        <f>'PVWatts Hourly Results (1)'!L3494/1000</f>
        <v>0</v>
      </c>
      <c r="N3483" s="3">
        <f>'PVWatts Hourly Results (2)'!L3494/1000</f>
        <v>0</v>
      </c>
      <c r="O3483" s="3">
        <f>'PVWatts Hourly Results (3)'!L3494/1000</f>
        <v>0</v>
      </c>
      <c r="P3483" s="3">
        <f>'PVWatts Hourly Results (4)'!L3494/1000</f>
        <v>0</v>
      </c>
      <c r="Q3483" s="130">
        <f>'PVWatts Hourly Results (5)'!L3494/1000</f>
        <v>0</v>
      </c>
    </row>
    <row r="3484" spans="2:17" x14ac:dyDescent="0.25">
      <c r="B3484" s="8">
        <v>5</v>
      </c>
      <c r="C3484" s="9">
        <v>25</v>
      </c>
      <c r="D3484" s="134">
        <f>'PVWatts Hourly Results (1)'!C3495</f>
        <v>0</v>
      </c>
      <c r="E3484" s="127">
        <f>DATE(YEAR(Inputs!$D$5),Summary!B3484,Summary!C3484)+TIME(D3484,0,0)</f>
        <v>146</v>
      </c>
      <c r="F3484" s="4">
        <f t="shared" si="382"/>
        <v>0</v>
      </c>
      <c r="G3484" s="4">
        <f t="shared" si="380"/>
        <v>6</v>
      </c>
      <c r="H3484" s="4">
        <f t="shared" si="383"/>
        <v>1</v>
      </c>
      <c r="I3484" s="4">
        <f t="shared" si="384"/>
        <v>0</v>
      </c>
      <c r="J3484" s="4">
        <f t="shared" si="385"/>
        <v>0</v>
      </c>
      <c r="K3484" s="4">
        <f t="shared" si="381"/>
        <v>0</v>
      </c>
      <c r="L3484" s="5">
        <f t="shared" si="386"/>
        <v>0</v>
      </c>
      <c r="M3484" s="137">
        <f>'PVWatts Hourly Results (1)'!L3495/1000</f>
        <v>0</v>
      </c>
      <c r="N3484" s="3">
        <f>'PVWatts Hourly Results (2)'!L3495/1000</f>
        <v>0</v>
      </c>
      <c r="O3484" s="3">
        <f>'PVWatts Hourly Results (3)'!L3495/1000</f>
        <v>0</v>
      </c>
      <c r="P3484" s="3">
        <f>'PVWatts Hourly Results (4)'!L3495/1000</f>
        <v>0</v>
      </c>
      <c r="Q3484" s="130">
        <f>'PVWatts Hourly Results (5)'!L3495/1000</f>
        <v>0</v>
      </c>
    </row>
    <row r="3485" spans="2:17" x14ac:dyDescent="0.25">
      <c r="B3485" s="8">
        <v>5</v>
      </c>
      <c r="C3485" s="9">
        <v>25</v>
      </c>
      <c r="D3485" s="134">
        <f>'PVWatts Hourly Results (1)'!C3496</f>
        <v>0</v>
      </c>
      <c r="E3485" s="127">
        <f>DATE(YEAR(Inputs!$D$5),Summary!B3485,Summary!C3485)+TIME(D3485,0,0)</f>
        <v>146</v>
      </c>
      <c r="F3485" s="4">
        <f t="shared" si="382"/>
        <v>0</v>
      </c>
      <c r="G3485" s="4">
        <f t="shared" si="380"/>
        <v>6</v>
      </c>
      <c r="H3485" s="4">
        <f t="shared" si="383"/>
        <v>1</v>
      </c>
      <c r="I3485" s="4">
        <f t="shared" si="384"/>
        <v>0</v>
      </c>
      <c r="J3485" s="4">
        <f t="shared" si="385"/>
        <v>0</v>
      </c>
      <c r="K3485" s="4">
        <f t="shared" si="381"/>
        <v>0</v>
      </c>
      <c r="L3485" s="5">
        <f t="shared" si="386"/>
        <v>0</v>
      </c>
      <c r="M3485" s="137">
        <f>'PVWatts Hourly Results (1)'!L3496/1000</f>
        <v>0</v>
      </c>
      <c r="N3485" s="3">
        <f>'PVWatts Hourly Results (2)'!L3496/1000</f>
        <v>0</v>
      </c>
      <c r="O3485" s="3">
        <f>'PVWatts Hourly Results (3)'!L3496/1000</f>
        <v>0</v>
      </c>
      <c r="P3485" s="3">
        <f>'PVWatts Hourly Results (4)'!L3496/1000</f>
        <v>0</v>
      </c>
      <c r="Q3485" s="130">
        <f>'PVWatts Hourly Results (5)'!L3496/1000</f>
        <v>0</v>
      </c>
    </row>
    <row r="3486" spans="2:17" x14ac:dyDescent="0.25">
      <c r="B3486" s="8">
        <v>5</v>
      </c>
      <c r="C3486" s="9">
        <v>25</v>
      </c>
      <c r="D3486" s="134">
        <f>'PVWatts Hourly Results (1)'!C3497</f>
        <v>0</v>
      </c>
      <c r="E3486" s="127">
        <f>DATE(YEAR(Inputs!$D$5),Summary!B3486,Summary!C3486)+TIME(D3486,0,0)</f>
        <v>146</v>
      </c>
      <c r="F3486" s="4">
        <f t="shared" si="382"/>
        <v>0</v>
      </c>
      <c r="G3486" s="4">
        <f t="shared" si="380"/>
        <v>6</v>
      </c>
      <c r="H3486" s="4">
        <f t="shared" si="383"/>
        <v>1</v>
      </c>
      <c r="I3486" s="4">
        <f t="shared" si="384"/>
        <v>0</v>
      </c>
      <c r="J3486" s="4">
        <f t="shared" si="385"/>
        <v>0</v>
      </c>
      <c r="K3486" s="4">
        <f t="shared" si="381"/>
        <v>0</v>
      </c>
      <c r="L3486" s="5">
        <f t="shared" si="386"/>
        <v>0</v>
      </c>
      <c r="M3486" s="137">
        <f>'PVWatts Hourly Results (1)'!L3497/1000</f>
        <v>0</v>
      </c>
      <c r="N3486" s="3">
        <f>'PVWatts Hourly Results (2)'!L3497/1000</f>
        <v>0</v>
      </c>
      <c r="O3486" s="3">
        <f>'PVWatts Hourly Results (3)'!L3497/1000</f>
        <v>0</v>
      </c>
      <c r="P3486" s="3">
        <f>'PVWatts Hourly Results (4)'!L3497/1000</f>
        <v>0</v>
      </c>
      <c r="Q3486" s="130">
        <f>'PVWatts Hourly Results (5)'!L3497/1000</f>
        <v>0</v>
      </c>
    </row>
    <row r="3487" spans="2:17" x14ac:dyDescent="0.25">
      <c r="B3487" s="8">
        <v>5</v>
      </c>
      <c r="C3487" s="9">
        <v>25</v>
      </c>
      <c r="D3487" s="134">
        <f>'PVWatts Hourly Results (1)'!C3498</f>
        <v>0</v>
      </c>
      <c r="E3487" s="127">
        <f>DATE(YEAR(Inputs!$D$5),Summary!B3487,Summary!C3487)+TIME(D3487,0,0)</f>
        <v>146</v>
      </c>
      <c r="F3487" s="4">
        <f t="shared" si="382"/>
        <v>0</v>
      </c>
      <c r="G3487" s="4">
        <f t="shared" si="380"/>
        <v>6</v>
      </c>
      <c r="H3487" s="4">
        <f t="shared" si="383"/>
        <v>1</v>
      </c>
      <c r="I3487" s="4">
        <f t="shared" si="384"/>
        <v>0</v>
      </c>
      <c r="J3487" s="4">
        <f t="shared" si="385"/>
        <v>0</v>
      </c>
      <c r="K3487" s="4">
        <f t="shared" si="381"/>
        <v>0</v>
      </c>
      <c r="L3487" s="5">
        <f t="shared" si="386"/>
        <v>0</v>
      </c>
      <c r="M3487" s="137">
        <f>'PVWatts Hourly Results (1)'!L3498/1000</f>
        <v>0</v>
      </c>
      <c r="N3487" s="3">
        <f>'PVWatts Hourly Results (2)'!L3498/1000</f>
        <v>0</v>
      </c>
      <c r="O3487" s="3">
        <f>'PVWatts Hourly Results (3)'!L3498/1000</f>
        <v>0</v>
      </c>
      <c r="P3487" s="3">
        <f>'PVWatts Hourly Results (4)'!L3498/1000</f>
        <v>0</v>
      </c>
      <c r="Q3487" s="130">
        <f>'PVWatts Hourly Results (5)'!L3498/1000</f>
        <v>0</v>
      </c>
    </row>
    <row r="3488" spans="2:17" x14ac:dyDescent="0.25">
      <c r="B3488" s="8">
        <v>5</v>
      </c>
      <c r="C3488" s="9">
        <v>25</v>
      </c>
      <c r="D3488" s="134">
        <f>'PVWatts Hourly Results (1)'!C3499</f>
        <v>0</v>
      </c>
      <c r="E3488" s="127">
        <f>DATE(YEAR(Inputs!$D$5),Summary!B3488,Summary!C3488)+TIME(D3488,0,0)</f>
        <v>146</v>
      </c>
      <c r="F3488" s="4">
        <f t="shared" si="382"/>
        <v>0</v>
      </c>
      <c r="G3488" s="4">
        <f t="shared" si="380"/>
        <v>6</v>
      </c>
      <c r="H3488" s="4">
        <f t="shared" si="383"/>
        <v>1</v>
      </c>
      <c r="I3488" s="4">
        <f t="shared" si="384"/>
        <v>0</v>
      </c>
      <c r="J3488" s="4">
        <f t="shared" si="385"/>
        <v>0</v>
      </c>
      <c r="K3488" s="4">
        <f t="shared" si="381"/>
        <v>0</v>
      </c>
      <c r="L3488" s="5">
        <f t="shared" si="386"/>
        <v>0</v>
      </c>
      <c r="M3488" s="137">
        <f>'PVWatts Hourly Results (1)'!L3499/1000</f>
        <v>0</v>
      </c>
      <c r="N3488" s="3">
        <f>'PVWatts Hourly Results (2)'!L3499/1000</f>
        <v>0</v>
      </c>
      <c r="O3488" s="3">
        <f>'PVWatts Hourly Results (3)'!L3499/1000</f>
        <v>0</v>
      </c>
      <c r="P3488" s="3">
        <f>'PVWatts Hourly Results (4)'!L3499/1000</f>
        <v>0</v>
      </c>
      <c r="Q3488" s="130">
        <f>'PVWatts Hourly Results (5)'!L3499/1000</f>
        <v>0</v>
      </c>
    </row>
    <row r="3489" spans="2:17" x14ac:dyDescent="0.25">
      <c r="B3489" s="8">
        <v>5</v>
      </c>
      <c r="C3489" s="9">
        <v>25</v>
      </c>
      <c r="D3489" s="134">
        <f>'PVWatts Hourly Results (1)'!C3500</f>
        <v>0</v>
      </c>
      <c r="E3489" s="127">
        <f>DATE(YEAR(Inputs!$D$5),Summary!B3489,Summary!C3489)+TIME(D3489,0,0)</f>
        <v>146</v>
      </c>
      <c r="F3489" s="4">
        <f t="shared" si="382"/>
        <v>0</v>
      </c>
      <c r="G3489" s="4">
        <f t="shared" si="380"/>
        <v>6</v>
      </c>
      <c r="H3489" s="4">
        <f t="shared" si="383"/>
        <v>1</v>
      </c>
      <c r="I3489" s="4">
        <f t="shared" si="384"/>
        <v>0</v>
      </c>
      <c r="J3489" s="4">
        <f t="shared" si="385"/>
        <v>0</v>
      </c>
      <c r="K3489" s="4">
        <f t="shared" si="381"/>
        <v>0</v>
      </c>
      <c r="L3489" s="5">
        <f t="shared" si="386"/>
        <v>0</v>
      </c>
      <c r="M3489" s="137">
        <f>'PVWatts Hourly Results (1)'!L3500/1000</f>
        <v>0</v>
      </c>
      <c r="N3489" s="3">
        <f>'PVWatts Hourly Results (2)'!L3500/1000</f>
        <v>0</v>
      </c>
      <c r="O3489" s="3">
        <f>'PVWatts Hourly Results (3)'!L3500/1000</f>
        <v>0</v>
      </c>
      <c r="P3489" s="3">
        <f>'PVWatts Hourly Results (4)'!L3500/1000</f>
        <v>0</v>
      </c>
      <c r="Q3489" s="130">
        <f>'PVWatts Hourly Results (5)'!L3500/1000</f>
        <v>0</v>
      </c>
    </row>
    <row r="3490" spans="2:17" x14ac:dyDescent="0.25">
      <c r="B3490" s="8">
        <v>5</v>
      </c>
      <c r="C3490" s="9">
        <v>25</v>
      </c>
      <c r="D3490" s="134">
        <f>'PVWatts Hourly Results (1)'!C3501</f>
        <v>0</v>
      </c>
      <c r="E3490" s="127">
        <f>DATE(YEAR(Inputs!$D$5),Summary!B3490,Summary!C3490)+TIME(D3490,0,0)</f>
        <v>146</v>
      </c>
      <c r="F3490" s="4">
        <f t="shared" si="382"/>
        <v>0</v>
      </c>
      <c r="G3490" s="4">
        <f t="shared" si="380"/>
        <v>6</v>
      </c>
      <c r="H3490" s="4">
        <f t="shared" si="383"/>
        <v>1</v>
      </c>
      <c r="I3490" s="4">
        <f t="shared" si="384"/>
        <v>0</v>
      </c>
      <c r="J3490" s="4">
        <f t="shared" si="385"/>
        <v>0</v>
      </c>
      <c r="K3490" s="4">
        <f t="shared" si="381"/>
        <v>0</v>
      </c>
      <c r="L3490" s="5">
        <f t="shared" si="386"/>
        <v>0</v>
      </c>
      <c r="M3490" s="137">
        <f>'PVWatts Hourly Results (1)'!L3501/1000</f>
        <v>0</v>
      </c>
      <c r="N3490" s="3">
        <f>'PVWatts Hourly Results (2)'!L3501/1000</f>
        <v>0</v>
      </c>
      <c r="O3490" s="3">
        <f>'PVWatts Hourly Results (3)'!L3501/1000</f>
        <v>0</v>
      </c>
      <c r="P3490" s="3">
        <f>'PVWatts Hourly Results (4)'!L3501/1000</f>
        <v>0</v>
      </c>
      <c r="Q3490" s="130">
        <f>'PVWatts Hourly Results (5)'!L3501/1000</f>
        <v>0</v>
      </c>
    </row>
    <row r="3491" spans="2:17" x14ac:dyDescent="0.25">
      <c r="B3491" s="8">
        <v>5</v>
      </c>
      <c r="C3491" s="9">
        <v>25</v>
      </c>
      <c r="D3491" s="134">
        <f>'PVWatts Hourly Results (1)'!C3502</f>
        <v>0</v>
      </c>
      <c r="E3491" s="127">
        <f>DATE(YEAR(Inputs!$D$5),Summary!B3491,Summary!C3491)+TIME(D3491,0,0)</f>
        <v>146</v>
      </c>
      <c r="F3491" s="4">
        <f t="shared" si="382"/>
        <v>0</v>
      </c>
      <c r="G3491" s="4">
        <f t="shared" si="380"/>
        <v>6</v>
      </c>
      <c r="H3491" s="4">
        <f t="shared" si="383"/>
        <v>1</v>
      </c>
      <c r="I3491" s="4">
        <f t="shared" si="384"/>
        <v>0</v>
      </c>
      <c r="J3491" s="4">
        <f t="shared" si="385"/>
        <v>0</v>
      </c>
      <c r="K3491" s="4">
        <f t="shared" si="381"/>
        <v>0</v>
      </c>
      <c r="L3491" s="5">
        <f t="shared" si="386"/>
        <v>0</v>
      </c>
      <c r="M3491" s="137">
        <f>'PVWatts Hourly Results (1)'!L3502/1000</f>
        <v>0</v>
      </c>
      <c r="N3491" s="3">
        <f>'PVWatts Hourly Results (2)'!L3502/1000</f>
        <v>0</v>
      </c>
      <c r="O3491" s="3">
        <f>'PVWatts Hourly Results (3)'!L3502/1000</f>
        <v>0</v>
      </c>
      <c r="P3491" s="3">
        <f>'PVWatts Hourly Results (4)'!L3502/1000</f>
        <v>0</v>
      </c>
      <c r="Q3491" s="130">
        <f>'PVWatts Hourly Results (5)'!L3502/1000</f>
        <v>0</v>
      </c>
    </row>
    <row r="3492" spans="2:17" x14ac:dyDescent="0.25">
      <c r="B3492" s="8">
        <v>5</v>
      </c>
      <c r="C3492" s="9">
        <v>25</v>
      </c>
      <c r="D3492" s="134">
        <f>'PVWatts Hourly Results (1)'!C3503</f>
        <v>0</v>
      </c>
      <c r="E3492" s="127">
        <f>DATE(YEAR(Inputs!$D$5),Summary!B3492,Summary!C3492)+TIME(D3492,0,0)</f>
        <v>146</v>
      </c>
      <c r="F3492" s="4">
        <f t="shared" si="382"/>
        <v>0</v>
      </c>
      <c r="G3492" s="4">
        <f t="shared" si="380"/>
        <v>6</v>
      </c>
      <c r="H3492" s="4">
        <f t="shared" si="383"/>
        <v>1</v>
      </c>
      <c r="I3492" s="4">
        <f t="shared" si="384"/>
        <v>0</v>
      </c>
      <c r="J3492" s="4">
        <f t="shared" si="385"/>
        <v>0</v>
      </c>
      <c r="K3492" s="4">
        <f t="shared" si="381"/>
        <v>0</v>
      </c>
      <c r="L3492" s="5">
        <f t="shared" si="386"/>
        <v>0</v>
      </c>
      <c r="M3492" s="137">
        <f>'PVWatts Hourly Results (1)'!L3503/1000</f>
        <v>0</v>
      </c>
      <c r="N3492" s="3">
        <f>'PVWatts Hourly Results (2)'!L3503/1000</f>
        <v>0</v>
      </c>
      <c r="O3492" s="3">
        <f>'PVWatts Hourly Results (3)'!L3503/1000</f>
        <v>0</v>
      </c>
      <c r="P3492" s="3">
        <f>'PVWatts Hourly Results (4)'!L3503/1000</f>
        <v>0</v>
      </c>
      <c r="Q3492" s="130">
        <f>'PVWatts Hourly Results (5)'!L3503/1000</f>
        <v>0</v>
      </c>
    </row>
    <row r="3493" spans="2:17" x14ac:dyDescent="0.25">
      <c r="B3493" s="8">
        <v>5</v>
      </c>
      <c r="C3493" s="9">
        <v>25</v>
      </c>
      <c r="D3493" s="134">
        <f>'PVWatts Hourly Results (1)'!C3504</f>
        <v>0</v>
      </c>
      <c r="E3493" s="127">
        <f>DATE(YEAR(Inputs!$D$5),Summary!B3493,Summary!C3493)+TIME(D3493,0,0)</f>
        <v>146</v>
      </c>
      <c r="F3493" s="4">
        <f t="shared" si="382"/>
        <v>0</v>
      </c>
      <c r="G3493" s="4">
        <f t="shared" si="380"/>
        <v>6</v>
      </c>
      <c r="H3493" s="4">
        <f t="shared" si="383"/>
        <v>1</v>
      </c>
      <c r="I3493" s="4">
        <f t="shared" si="384"/>
        <v>0</v>
      </c>
      <c r="J3493" s="4">
        <f t="shared" si="385"/>
        <v>0</v>
      </c>
      <c r="K3493" s="4">
        <f t="shared" si="381"/>
        <v>0</v>
      </c>
      <c r="L3493" s="5">
        <f t="shared" si="386"/>
        <v>0</v>
      </c>
      <c r="M3493" s="137">
        <f>'PVWatts Hourly Results (1)'!L3504/1000</f>
        <v>0</v>
      </c>
      <c r="N3493" s="3">
        <f>'PVWatts Hourly Results (2)'!L3504/1000</f>
        <v>0</v>
      </c>
      <c r="O3493" s="3">
        <f>'PVWatts Hourly Results (3)'!L3504/1000</f>
        <v>0</v>
      </c>
      <c r="P3493" s="3">
        <f>'PVWatts Hourly Results (4)'!L3504/1000</f>
        <v>0</v>
      </c>
      <c r="Q3493" s="130">
        <f>'PVWatts Hourly Results (5)'!L3504/1000</f>
        <v>0</v>
      </c>
    </row>
    <row r="3494" spans="2:17" x14ac:dyDescent="0.25">
      <c r="B3494" s="8">
        <v>5</v>
      </c>
      <c r="C3494" s="9">
        <v>25</v>
      </c>
      <c r="D3494" s="134">
        <f>'PVWatts Hourly Results (1)'!C3505</f>
        <v>0</v>
      </c>
      <c r="E3494" s="127">
        <f>DATE(YEAR(Inputs!$D$5),Summary!B3494,Summary!C3494)+TIME(D3494,0,0)</f>
        <v>146</v>
      </c>
      <c r="F3494" s="4">
        <f t="shared" si="382"/>
        <v>0</v>
      </c>
      <c r="G3494" s="4">
        <f t="shared" si="380"/>
        <v>6</v>
      </c>
      <c r="H3494" s="4">
        <f t="shared" si="383"/>
        <v>1</v>
      </c>
      <c r="I3494" s="4">
        <f t="shared" si="384"/>
        <v>0</v>
      </c>
      <c r="J3494" s="4">
        <f t="shared" si="385"/>
        <v>0</v>
      </c>
      <c r="K3494" s="4">
        <f t="shared" si="381"/>
        <v>0</v>
      </c>
      <c r="L3494" s="5">
        <f t="shared" si="386"/>
        <v>0</v>
      </c>
      <c r="M3494" s="137">
        <f>'PVWatts Hourly Results (1)'!L3505/1000</f>
        <v>0</v>
      </c>
      <c r="N3494" s="3">
        <f>'PVWatts Hourly Results (2)'!L3505/1000</f>
        <v>0</v>
      </c>
      <c r="O3494" s="3">
        <f>'PVWatts Hourly Results (3)'!L3505/1000</f>
        <v>0</v>
      </c>
      <c r="P3494" s="3">
        <f>'PVWatts Hourly Results (4)'!L3505/1000</f>
        <v>0</v>
      </c>
      <c r="Q3494" s="130">
        <f>'PVWatts Hourly Results (5)'!L3505/1000</f>
        <v>0</v>
      </c>
    </row>
    <row r="3495" spans="2:17" x14ac:dyDescent="0.25">
      <c r="B3495" s="8">
        <v>5</v>
      </c>
      <c r="C3495" s="9">
        <v>25</v>
      </c>
      <c r="D3495" s="134">
        <f>'PVWatts Hourly Results (1)'!C3506</f>
        <v>0</v>
      </c>
      <c r="E3495" s="127">
        <f>DATE(YEAR(Inputs!$D$5),Summary!B3495,Summary!C3495)+TIME(D3495,0,0)</f>
        <v>146</v>
      </c>
      <c r="F3495" s="4">
        <f t="shared" si="382"/>
        <v>0</v>
      </c>
      <c r="G3495" s="4">
        <f t="shared" si="380"/>
        <v>6</v>
      </c>
      <c r="H3495" s="4">
        <f t="shared" si="383"/>
        <v>1</v>
      </c>
      <c r="I3495" s="4">
        <f t="shared" si="384"/>
        <v>0</v>
      </c>
      <c r="J3495" s="4">
        <f t="shared" si="385"/>
        <v>0</v>
      </c>
      <c r="K3495" s="4">
        <f t="shared" si="381"/>
        <v>0</v>
      </c>
      <c r="L3495" s="5">
        <f t="shared" si="386"/>
        <v>0</v>
      </c>
      <c r="M3495" s="137">
        <f>'PVWatts Hourly Results (1)'!L3506/1000</f>
        <v>0</v>
      </c>
      <c r="N3495" s="3">
        <f>'PVWatts Hourly Results (2)'!L3506/1000</f>
        <v>0</v>
      </c>
      <c r="O3495" s="3">
        <f>'PVWatts Hourly Results (3)'!L3506/1000</f>
        <v>0</v>
      </c>
      <c r="P3495" s="3">
        <f>'PVWatts Hourly Results (4)'!L3506/1000</f>
        <v>0</v>
      </c>
      <c r="Q3495" s="130">
        <f>'PVWatts Hourly Results (5)'!L3506/1000</f>
        <v>0</v>
      </c>
    </row>
    <row r="3496" spans="2:17" x14ac:dyDescent="0.25">
      <c r="B3496" s="8">
        <v>5</v>
      </c>
      <c r="C3496" s="9">
        <v>25</v>
      </c>
      <c r="D3496" s="134">
        <f>'PVWatts Hourly Results (1)'!C3507</f>
        <v>0</v>
      </c>
      <c r="E3496" s="127">
        <f>DATE(YEAR(Inputs!$D$5),Summary!B3496,Summary!C3496)+TIME(D3496,0,0)</f>
        <v>146</v>
      </c>
      <c r="F3496" s="4">
        <f t="shared" si="382"/>
        <v>0</v>
      </c>
      <c r="G3496" s="4">
        <f t="shared" si="380"/>
        <v>6</v>
      </c>
      <c r="H3496" s="4">
        <f t="shared" si="383"/>
        <v>1</v>
      </c>
      <c r="I3496" s="4">
        <f t="shared" si="384"/>
        <v>0</v>
      </c>
      <c r="J3496" s="4">
        <f t="shared" si="385"/>
        <v>0</v>
      </c>
      <c r="K3496" s="4">
        <f t="shared" si="381"/>
        <v>0</v>
      </c>
      <c r="L3496" s="5">
        <f t="shared" si="386"/>
        <v>0</v>
      </c>
      <c r="M3496" s="137">
        <f>'PVWatts Hourly Results (1)'!L3507/1000</f>
        <v>0</v>
      </c>
      <c r="N3496" s="3">
        <f>'PVWatts Hourly Results (2)'!L3507/1000</f>
        <v>0</v>
      </c>
      <c r="O3496" s="3">
        <f>'PVWatts Hourly Results (3)'!L3507/1000</f>
        <v>0</v>
      </c>
      <c r="P3496" s="3">
        <f>'PVWatts Hourly Results (4)'!L3507/1000</f>
        <v>0</v>
      </c>
      <c r="Q3496" s="130">
        <f>'PVWatts Hourly Results (5)'!L3507/1000</f>
        <v>0</v>
      </c>
    </row>
    <row r="3497" spans="2:17" x14ac:dyDescent="0.25">
      <c r="B3497" s="8">
        <v>5</v>
      </c>
      <c r="C3497" s="9">
        <v>25</v>
      </c>
      <c r="D3497" s="134">
        <f>'PVWatts Hourly Results (1)'!C3508</f>
        <v>0</v>
      </c>
      <c r="E3497" s="127">
        <f>DATE(YEAR(Inputs!$D$5),Summary!B3497,Summary!C3497)+TIME(D3497,0,0)</f>
        <v>146</v>
      </c>
      <c r="F3497" s="4">
        <f t="shared" si="382"/>
        <v>0</v>
      </c>
      <c r="G3497" s="4">
        <f t="shared" si="380"/>
        <v>6</v>
      </c>
      <c r="H3497" s="4">
        <f t="shared" si="383"/>
        <v>1</v>
      </c>
      <c r="I3497" s="4">
        <f t="shared" si="384"/>
        <v>0</v>
      </c>
      <c r="J3497" s="4">
        <f t="shared" si="385"/>
        <v>0</v>
      </c>
      <c r="K3497" s="4">
        <f t="shared" si="381"/>
        <v>0</v>
      </c>
      <c r="L3497" s="5">
        <f t="shared" si="386"/>
        <v>0</v>
      </c>
      <c r="M3497" s="137">
        <f>'PVWatts Hourly Results (1)'!L3508/1000</f>
        <v>0</v>
      </c>
      <c r="N3497" s="3">
        <f>'PVWatts Hourly Results (2)'!L3508/1000</f>
        <v>0</v>
      </c>
      <c r="O3497" s="3">
        <f>'PVWatts Hourly Results (3)'!L3508/1000</f>
        <v>0</v>
      </c>
      <c r="P3497" s="3">
        <f>'PVWatts Hourly Results (4)'!L3508/1000</f>
        <v>0</v>
      </c>
      <c r="Q3497" s="130">
        <f>'PVWatts Hourly Results (5)'!L3508/1000</f>
        <v>0</v>
      </c>
    </row>
    <row r="3498" spans="2:17" x14ac:dyDescent="0.25">
      <c r="B3498" s="8">
        <v>5</v>
      </c>
      <c r="C3498" s="9">
        <v>25</v>
      </c>
      <c r="D3498" s="134">
        <f>'PVWatts Hourly Results (1)'!C3509</f>
        <v>0</v>
      </c>
      <c r="E3498" s="127">
        <f>DATE(YEAR(Inputs!$D$5),Summary!B3498,Summary!C3498)+TIME(D3498,0,0)</f>
        <v>146</v>
      </c>
      <c r="F3498" s="4">
        <f t="shared" si="382"/>
        <v>0</v>
      </c>
      <c r="G3498" s="4">
        <f t="shared" si="380"/>
        <v>6</v>
      </c>
      <c r="H3498" s="4">
        <f t="shared" si="383"/>
        <v>1</v>
      </c>
      <c r="I3498" s="4">
        <f t="shared" si="384"/>
        <v>0</v>
      </c>
      <c r="J3498" s="4">
        <f t="shared" si="385"/>
        <v>0</v>
      </c>
      <c r="K3498" s="4">
        <f t="shared" si="381"/>
        <v>0</v>
      </c>
      <c r="L3498" s="5">
        <f t="shared" si="386"/>
        <v>0</v>
      </c>
      <c r="M3498" s="137">
        <f>'PVWatts Hourly Results (1)'!L3509/1000</f>
        <v>0</v>
      </c>
      <c r="N3498" s="3">
        <f>'PVWatts Hourly Results (2)'!L3509/1000</f>
        <v>0</v>
      </c>
      <c r="O3498" s="3">
        <f>'PVWatts Hourly Results (3)'!L3509/1000</f>
        <v>0</v>
      </c>
      <c r="P3498" s="3">
        <f>'PVWatts Hourly Results (4)'!L3509/1000</f>
        <v>0</v>
      </c>
      <c r="Q3498" s="130">
        <f>'PVWatts Hourly Results (5)'!L3509/1000</f>
        <v>0</v>
      </c>
    </row>
    <row r="3499" spans="2:17" x14ac:dyDescent="0.25">
      <c r="B3499" s="8">
        <v>5</v>
      </c>
      <c r="C3499" s="9">
        <v>25</v>
      </c>
      <c r="D3499" s="134">
        <f>'PVWatts Hourly Results (1)'!C3510</f>
        <v>0</v>
      </c>
      <c r="E3499" s="127">
        <f>DATE(YEAR(Inputs!$D$5),Summary!B3499,Summary!C3499)+TIME(D3499,0,0)</f>
        <v>146</v>
      </c>
      <c r="F3499" s="4">
        <f t="shared" si="382"/>
        <v>0</v>
      </c>
      <c r="G3499" s="4">
        <f t="shared" si="380"/>
        <v>6</v>
      </c>
      <c r="H3499" s="4">
        <f t="shared" si="383"/>
        <v>1</v>
      </c>
      <c r="I3499" s="4">
        <f t="shared" si="384"/>
        <v>0</v>
      </c>
      <c r="J3499" s="4">
        <f t="shared" si="385"/>
        <v>0</v>
      </c>
      <c r="K3499" s="4">
        <f t="shared" si="381"/>
        <v>0</v>
      </c>
      <c r="L3499" s="5">
        <f t="shared" si="386"/>
        <v>0</v>
      </c>
      <c r="M3499" s="137">
        <f>'PVWatts Hourly Results (1)'!L3510/1000</f>
        <v>0</v>
      </c>
      <c r="N3499" s="3">
        <f>'PVWatts Hourly Results (2)'!L3510/1000</f>
        <v>0</v>
      </c>
      <c r="O3499" s="3">
        <f>'PVWatts Hourly Results (3)'!L3510/1000</f>
        <v>0</v>
      </c>
      <c r="P3499" s="3">
        <f>'PVWatts Hourly Results (4)'!L3510/1000</f>
        <v>0</v>
      </c>
      <c r="Q3499" s="130">
        <f>'PVWatts Hourly Results (5)'!L3510/1000</f>
        <v>0</v>
      </c>
    </row>
    <row r="3500" spans="2:17" x14ac:dyDescent="0.25">
      <c r="B3500" s="8">
        <v>5</v>
      </c>
      <c r="C3500" s="9">
        <v>25</v>
      </c>
      <c r="D3500" s="134">
        <f>'PVWatts Hourly Results (1)'!C3511</f>
        <v>0</v>
      </c>
      <c r="E3500" s="127">
        <f>DATE(YEAR(Inputs!$D$5),Summary!B3500,Summary!C3500)+TIME(D3500,0,0)</f>
        <v>146</v>
      </c>
      <c r="F3500" s="4">
        <f t="shared" si="382"/>
        <v>0</v>
      </c>
      <c r="G3500" s="4">
        <f t="shared" si="380"/>
        <v>6</v>
      </c>
      <c r="H3500" s="4">
        <f t="shared" si="383"/>
        <v>1</v>
      </c>
      <c r="I3500" s="4">
        <f t="shared" si="384"/>
        <v>0</v>
      </c>
      <c r="J3500" s="4">
        <f t="shared" si="385"/>
        <v>0</v>
      </c>
      <c r="K3500" s="4">
        <f t="shared" si="381"/>
        <v>0</v>
      </c>
      <c r="L3500" s="5">
        <f t="shared" si="386"/>
        <v>0</v>
      </c>
      <c r="M3500" s="137">
        <f>'PVWatts Hourly Results (1)'!L3511/1000</f>
        <v>0</v>
      </c>
      <c r="N3500" s="3">
        <f>'PVWatts Hourly Results (2)'!L3511/1000</f>
        <v>0</v>
      </c>
      <c r="O3500" s="3">
        <f>'PVWatts Hourly Results (3)'!L3511/1000</f>
        <v>0</v>
      </c>
      <c r="P3500" s="3">
        <f>'PVWatts Hourly Results (4)'!L3511/1000</f>
        <v>0</v>
      </c>
      <c r="Q3500" s="130">
        <f>'PVWatts Hourly Results (5)'!L3511/1000</f>
        <v>0</v>
      </c>
    </row>
    <row r="3501" spans="2:17" x14ac:dyDescent="0.25">
      <c r="B3501" s="8">
        <v>5</v>
      </c>
      <c r="C3501" s="9">
        <v>25</v>
      </c>
      <c r="D3501" s="134">
        <f>'PVWatts Hourly Results (1)'!C3512</f>
        <v>0</v>
      </c>
      <c r="E3501" s="127">
        <f>DATE(YEAR(Inputs!$D$5),Summary!B3501,Summary!C3501)+TIME(D3501,0,0)</f>
        <v>146</v>
      </c>
      <c r="F3501" s="4">
        <f t="shared" si="382"/>
        <v>0</v>
      </c>
      <c r="G3501" s="4">
        <f t="shared" si="380"/>
        <v>6</v>
      </c>
      <c r="H3501" s="4">
        <f t="shared" si="383"/>
        <v>1</v>
      </c>
      <c r="I3501" s="4">
        <f t="shared" si="384"/>
        <v>0</v>
      </c>
      <c r="J3501" s="4">
        <f t="shared" si="385"/>
        <v>0</v>
      </c>
      <c r="K3501" s="4">
        <f t="shared" si="381"/>
        <v>0</v>
      </c>
      <c r="L3501" s="5">
        <f t="shared" si="386"/>
        <v>0</v>
      </c>
      <c r="M3501" s="137">
        <f>'PVWatts Hourly Results (1)'!L3512/1000</f>
        <v>0</v>
      </c>
      <c r="N3501" s="3">
        <f>'PVWatts Hourly Results (2)'!L3512/1000</f>
        <v>0</v>
      </c>
      <c r="O3501" s="3">
        <f>'PVWatts Hourly Results (3)'!L3512/1000</f>
        <v>0</v>
      </c>
      <c r="P3501" s="3">
        <f>'PVWatts Hourly Results (4)'!L3512/1000</f>
        <v>0</v>
      </c>
      <c r="Q3501" s="130">
        <f>'PVWatts Hourly Results (5)'!L3512/1000</f>
        <v>0</v>
      </c>
    </row>
    <row r="3502" spans="2:17" x14ac:dyDescent="0.25">
      <c r="B3502" s="8">
        <v>5</v>
      </c>
      <c r="C3502" s="9">
        <v>26</v>
      </c>
      <c r="D3502" s="134">
        <f>'PVWatts Hourly Results (1)'!C3513</f>
        <v>0</v>
      </c>
      <c r="E3502" s="127">
        <f>DATE(YEAR(Inputs!$D$5),Summary!B3502,Summary!C3502)+TIME(D3502,0,0)</f>
        <v>147</v>
      </c>
      <c r="F3502" s="4">
        <f t="shared" si="382"/>
        <v>0</v>
      </c>
      <c r="G3502" s="4">
        <f t="shared" si="380"/>
        <v>7</v>
      </c>
      <c r="H3502" s="4">
        <f t="shared" si="383"/>
        <v>0</v>
      </c>
      <c r="I3502" s="4">
        <f t="shared" si="384"/>
        <v>0</v>
      </c>
      <c r="J3502" s="4">
        <f t="shared" si="385"/>
        <v>0</v>
      </c>
      <c r="K3502" s="4">
        <f t="shared" si="381"/>
        <v>0</v>
      </c>
      <c r="L3502" s="5">
        <f t="shared" si="386"/>
        <v>0</v>
      </c>
      <c r="M3502" s="137">
        <f>'PVWatts Hourly Results (1)'!L3513/1000</f>
        <v>0</v>
      </c>
      <c r="N3502" s="3">
        <f>'PVWatts Hourly Results (2)'!L3513/1000</f>
        <v>0</v>
      </c>
      <c r="O3502" s="3">
        <f>'PVWatts Hourly Results (3)'!L3513/1000</f>
        <v>0</v>
      </c>
      <c r="P3502" s="3">
        <f>'PVWatts Hourly Results (4)'!L3513/1000</f>
        <v>0</v>
      </c>
      <c r="Q3502" s="130">
        <f>'PVWatts Hourly Results (5)'!L3513/1000</f>
        <v>0</v>
      </c>
    </row>
    <row r="3503" spans="2:17" x14ac:dyDescent="0.25">
      <c r="B3503" s="8">
        <v>5</v>
      </c>
      <c r="C3503" s="9">
        <v>26</v>
      </c>
      <c r="D3503" s="134">
        <f>'PVWatts Hourly Results (1)'!C3514</f>
        <v>0</v>
      </c>
      <c r="E3503" s="127">
        <f>DATE(YEAR(Inputs!$D$5),Summary!B3503,Summary!C3503)+TIME(D3503,0,0)</f>
        <v>147</v>
      </c>
      <c r="F3503" s="4">
        <f t="shared" si="382"/>
        <v>0</v>
      </c>
      <c r="G3503" s="4">
        <f t="shared" si="380"/>
        <v>7</v>
      </c>
      <c r="H3503" s="4">
        <f t="shared" si="383"/>
        <v>0</v>
      </c>
      <c r="I3503" s="4">
        <f t="shared" si="384"/>
        <v>0</v>
      </c>
      <c r="J3503" s="4">
        <f t="shared" si="385"/>
        <v>0</v>
      </c>
      <c r="K3503" s="4">
        <f t="shared" si="381"/>
        <v>0</v>
      </c>
      <c r="L3503" s="5">
        <f t="shared" si="386"/>
        <v>0</v>
      </c>
      <c r="M3503" s="137">
        <f>'PVWatts Hourly Results (1)'!L3514/1000</f>
        <v>0</v>
      </c>
      <c r="N3503" s="3">
        <f>'PVWatts Hourly Results (2)'!L3514/1000</f>
        <v>0</v>
      </c>
      <c r="O3503" s="3">
        <f>'PVWatts Hourly Results (3)'!L3514/1000</f>
        <v>0</v>
      </c>
      <c r="P3503" s="3">
        <f>'PVWatts Hourly Results (4)'!L3514/1000</f>
        <v>0</v>
      </c>
      <c r="Q3503" s="130">
        <f>'PVWatts Hourly Results (5)'!L3514/1000</f>
        <v>0</v>
      </c>
    </row>
    <row r="3504" spans="2:17" x14ac:dyDescent="0.25">
      <c r="B3504" s="8">
        <v>5</v>
      </c>
      <c r="C3504" s="9">
        <v>26</v>
      </c>
      <c r="D3504" s="134">
        <f>'PVWatts Hourly Results (1)'!C3515</f>
        <v>0</v>
      </c>
      <c r="E3504" s="127">
        <f>DATE(YEAR(Inputs!$D$5),Summary!B3504,Summary!C3504)+TIME(D3504,0,0)</f>
        <v>147</v>
      </c>
      <c r="F3504" s="4">
        <f t="shared" si="382"/>
        <v>0</v>
      </c>
      <c r="G3504" s="4">
        <f t="shared" si="380"/>
        <v>7</v>
      </c>
      <c r="H3504" s="4">
        <f t="shared" si="383"/>
        <v>0</v>
      </c>
      <c r="I3504" s="4">
        <f t="shared" si="384"/>
        <v>0</v>
      </c>
      <c r="J3504" s="4">
        <f t="shared" si="385"/>
        <v>0</v>
      </c>
      <c r="K3504" s="4">
        <f t="shared" si="381"/>
        <v>0</v>
      </c>
      <c r="L3504" s="5">
        <f t="shared" si="386"/>
        <v>0</v>
      </c>
      <c r="M3504" s="137">
        <f>'PVWatts Hourly Results (1)'!L3515/1000</f>
        <v>0</v>
      </c>
      <c r="N3504" s="3">
        <f>'PVWatts Hourly Results (2)'!L3515/1000</f>
        <v>0</v>
      </c>
      <c r="O3504" s="3">
        <f>'PVWatts Hourly Results (3)'!L3515/1000</f>
        <v>0</v>
      </c>
      <c r="P3504" s="3">
        <f>'PVWatts Hourly Results (4)'!L3515/1000</f>
        <v>0</v>
      </c>
      <c r="Q3504" s="130">
        <f>'PVWatts Hourly Results (5)'!L3515/1000</f>
        <v>0</v>
      </c>
    </row>
    <row r="3505" spans="2:17" x14ac:dyDescent="0.25">
      <c r="B3505" s="8">
        <v>5</v>
      </c>
      <c r="C3505" s="9">
        <v>26</v>
      </c>
      <c r="D3505" s="134">
        <f>'PVWatts Hourly Results (1)'!C3516</f>
        <v>0</v>
      </c>
      <c r="E3505" s="127">
        <f>DATE(YEAR(Inputs!$D$5),Summary!B3505,Summary!C3505)+TIME(D3505,0,0)</f>
        <v>147</v>
      </c>
      <c r="F3505" s="4">
        <f t="shared" si="382"/>
        <v>0</v>
      </c>
      <c r="G3505" s="4">
        <f t="shared" si="380"/>
        <v>7</v>
      </c>
      <c r="H3505" s="4">
        <f t="shared" si="383"/>
        <v>0</v>
      </c>
      <c r="I3505" s="4">
        <f t="shared" si="384"/>
        <v>0</v>
      </c>
      <c r="J3505" s="4">
        <f t="shared" si="385"/>
        <v>0</v>
      </c>
      <c r="K3505" s="4">
        <f t="shared" si="381"/>
        <v>0</v>
      </c>
      <c r="L3505" s="5">
        <f t="shared" si="386"/>
        <v>0</v>
      </c>
      <c r="M3505" s="137">
        <f>'PVWatts Hourly Results (1)'!L3516/1000</f>
        <v>0</v>
      </c>
      <c r="N3505" s="3">
        <f>'PVWatts Hourly Results (2)'!L3516/1000</f>
        <v>0</v>
      </c>
      <c r="O3505" s="3">
        <f>'PVWatts Hourly Results (3)'!L3516/1000</f>
        <v>0</v>
      </c>
      <c r="P3505" s="3">
        <f>'PVWatts Hourly Results (4)'!L3516/1000</f>
        <v>0</v>
      </c>
      <c r="Q3505" s="130">
        <f>'PVWatts Hourly Results (5)'!L3516/1000</f>
        <v>0</v>
      </c>
    </row>
    <row r="3506" spans="2:17" x14ac:dyDescent="0.25">
      <c r="B3506" s="8">
        <v>5</v>
      </c>
      <c r="C3506" s="9">
        <v>26</v>
      </c>
      <c r="D3506" s="134">
        <f>'PVWatts Hourly Results (1)'!C3517</f>
        <v>0</v>
      </c>
      <c r="E3506" s="127">
        <f>DATE(YEAR(Inputs!$D$5),Summary!B3506,Summary!C3506)+TIME(D3506,0,0)</f>
        <v>147</v>
      </c>
      <c r="F3506" s="4">
        <f t="shared" si="382"/>
        <v>0</v>
      </c>
      <c r="G3506" s="4">
        <f t="shared" si="380"/>
        <v>7</v>
      </c>
      <c r="H3506" s="4">
        <f t="shared" si="383"/>
        <v>0</v>
      </c>
      <c r="I3506" s="4">
        <f t="shared" si="384"/>
        <v>0</v>
      </c>
      <c r="J3506" s="4">
        <f t="shared" si="385"/>
        <v>0</v>
      </c>
      <c r="K3506" s="4">
        <f t="shared" si="381"/>
        <v>0</v>
      </c>
      <c r="L3506" s="5">
        <f t="shared" si="386"/>
        <v>0</v>
      </c>
      <c r="M3506" s="137">
        <f>'PVWatts Hourly Results (1)'!L3517/1000</f>
        <v>0</v>
      </c>
      <c r="N3506" s="3">
        <f>'PVWatts Hourly Results (2)'!L3517/1000</f>
        <v>0</v>
      </c>
      <c r="O3506" s="3">
        <f>'PVWatts Hourly Results (3)'!L3517/1000</f>
        <v>0</v>
      </c>
      <c r="P3506" s="3">
        <f>'PVWatts Hourly Results (4)'!L3517/1000</f>
        <v>0</v>
      </c>
      <c r="Q3506" s="130">
        <f>'PVWatts Hourly Results (5)'!L3517/1000</f>
        <v>0</v>
      </c>
    </row>
    <row r="3507" spans="2:17" x14ac:dyDescent="0.25">
      <c r="B3507" s="8">
        <v>5</v>
      </c>
      <c r="C3507" s="9">
        <v>26</v>
      </c>
      <c r="D3507" s="134">
        <f>'PVWatts Hourly Results (1)'!C3518</f>
        <v>0</v>
      </c>
      <c r="E3507" s="127">
        <f>DATE(YEAR(Inputs!$D$5),Summary!B3507,Summary!C3507)+TIME(D3507,0,0)</f>
        <v>147</v>
      </c>
      <c r="F3507" s="4">
        <f t="shared" si="382"/>
        <v>0</v>
      </c>
      <c r="G3507" s="4">
        <f t="shared" si="380"/>
        <v>7</v>
      </c>
      <c r="H3507" s="4">
        <f t="shared" si="383"/>
        <v>0</v>
      </c>
      <c r="I3507" s="4">
        <f t="shared" si="384"/>
        <v>0</v>
      </c>
      <c r="J3507" s="4">
        <f t="shared" si="385"/>
        <v>0</v>
      </c>
      <c r="K3507" s="4">
        <f t="shared" si="381"/>
        <v>0</v>
      </c>
      <c r="L3507" s="5">
        <f t="shared" si="386"/>
        <v>0</v>
      </c>
      <c r="M3507" s="137">
        <f>'PVWatts Hourly Results (1)'!L3518/1000</f>
        <v>0</v>
      </c>
      <c r="N3507" s="3">
        <f>'PVWatts Hourly Results (2)'!L3518/1000</f>
        <v>0</v>
      </c>
      <c r="O3507" s="3">
        <f>'PVWatts Hourly Results (3)'!L3518/1000</f>
        <v>0</v>
      </c>
      <c r="P3507" s="3">
        <f>'PVWatts Hourly Results (4)'!L3518/1000</f>
        <v>0</v>
      </c>
      <c r="Q3507" s="130">
        <f>'PVWatts Hourly Results (5)'!L3518/1000</f>
        <v>0</v>
      </c>
    </row>
    <row r="3508" spans="2:17" x14ac:dyDescent="0.25">
      <c r="B3508" s="8">
        <v>5</v>
      </c>
      <c r="C3508" s="9">
        <v>26</v>
      </c>
      <c r="D3508" s="134">
        <f>'PVWatts Hourly Results (1)'!C3519</f>
        <v>0</v>
      </c>
      <c r="E3508" s="127">
        <f>DATE(YEAR(Inputs!$D$5),Summary!B3508,Summary!C3508)+TIME(D3508,0,0)</f>
        <v>147</v>
      </c>
      <c r="F3508" s="4">
        <f t="shared" si="382"/>
        <v>0</v>
      </c>
      <c r="G3508" s="4">
        <f t="shared" si="380"/>
        <v>7</v>
      </c>
      <c r="H3508" s="4">
        <f t="shared" si="383"/>
        <v>0</v>
      </c>
      <c r="I3508" s="4">
        <f t="shared" si="384"/>
        <v>0</v>
      </c>
      <c r="J3508" s="4">
        <f t="shared" si="385"/>
        <v>0</v>
      </c>
      <c r="K3508" s="4">
        <f t="shared" si="381"/>
        <v>0</v>
      </c>
      <c r="L3508" s="5">
        <f t="shared" si="386"/>
        <v>0</v>
      </c>
      <c r="M3508" s="137">
        <f>'PVWatts Hourly Results (1)'!L3519/1000</f>
        <v>0</v>
      </c>
      <c r="N3508" s="3">
        <f>'PVWatts Hourly Results (2)'!L3519/1000</f>
        <v>0</v>
      </c>
      <c r="O3508" s="3">
        <f>'PVWatts Hourly Results (3)'!L3519/1000</f>
        <v>0</v>
      </c>
      <c r="P3508" s="3">
        <f>'PVWatts Hourly Results (4)'!L3519/1000</f>
        <v>0</v>
      </c>
      <c r="Q3508" s="130">
        <f>'PVWatts Hourly Results (5)'!L3519/1000</f>
        <v>0</v>
      </c>
    </row>
    <row r="3509" spans="2:17" x14ac:dyDescent="0.25">
      <c r="B3509" s="8">
        <v>5</v>
      </c>
      <c r="C3509" s="9">
        <v>26</v>
      </c>
      <c r="D3509" s="134">
        <f>'PVWatts Hourly Results (1)'!C3520</f>
        <v>0</v>
      </c>
      <c r="E3509" s="127">
        <f>DATE(YEAR(Inputs!$D$5),Summary!B3509,Summary!C3509)+TIME(D3509,0,0)</f>
        <v>147</v>
      </c>
      <c r="F3509" s="4">
        <f t="shared" si="382"/>
        <v>0</v>
      </c>
      <c r="G3509" s="4">
        <f t="shared" si="380"/>
        <v>7</v>
      </c>
      <c r="H3509" s="4">
        <f t="shared" si="383"/>
        <v>0</v>
      </c>
      <c r="I3509" s="4">
        <f t="shared" si="384"/>
        <v>0</v>
      </c>
      <c r="J3509" s="4">
        <f t="shared" si="385"/>
        <v>0</v>
      </c>
      <c r="K3509" s="4">
        <f t="shared" si="381"/>
        <v>0</v>
      </c>
      <c r="L3509" s="5">
        <f t="shared" si="386"/>
        <v>0</v>
      </c>
      <c r="M3509" s="137">
        <f>'PVWatts Hourly Results (1)'!L3520/1000</f>
        <v>0</v>
      </c>
      <c r="N3509" s="3">
        <f>'PVWatts Hourly Results (2)'!L3520/1000</f>
        <v>0</v>
      </c>
      <c r="O3509" s="3">
        <f>'PVWatts Hourly Results (3)'!L3520/1000</f>
        <v>0</v>
      </c>
      <c r="P3509" s="3">
        <f>'PVWatts Hourly Results (4)'!L3520/1000</f>
        <v>0</v>
      </c>
      <c r="Q3509" s="130">
        <f>'PVWatts Hourly Results (5)'!L3520/1000</f>
        <v>0</v>
      </c>
    </row>
    <row r="3510" spans="2:17" x14ac:dyDescent="0.25">
      <c r="B3510" s="8">
        <v>5</v>
      </c>
      <c r="C3510" s="9">
        <v>26</v>
      </c>
      <c r="D3510" s="134">
        <f>'PVWatts Hourly Results (1)'!C3521</f>
        <v>0</v>
      </c>
      <c r="E3510" s="127">
        <f>DATE(YEAR(Inputs!$D$5),Summary!B3510,Summary!C3510)+TIME(D3510,0,0)</f>
        <v>147</v>
      </c>
      <c r="F3510" s="4">
        <f t="shared" si="382"/>
        <v>0</v>
      </c>
      <c r="G3510" s="4">
        <f t="shared" si="380"/>
        <v>7</v>
      </c>
      <c r="H3510" s="4">
        <f t="shared" si="383"/>
        <v>0</v>
      </c>
      <c r="I3510" s="4">
        <f t="shared" si="384"/>
        <v>0</v>
      </c>
      <c r="J3510" s="4">
        <f t="shared" si="385"/>
        <v>0</v>
      </c>
      <c r="K3510" s="4">
        <f t="shared" si="381"/>
        <v>0</v>
      </c>
      <c r="L3510" s="5">
        <f t="shared" si="386"/>
        <v>0</v>
      </c>
      <c r="M3510" s="137">
        <f>'PVWatts Hourly Results (1)'!L3521/1000</f>
        <v>0</v>
      </c>
      <c r="N3510" s="3">
        <f>'PVWatts Hourly Results (2)'!L3521/1000</f>
        <v>0</v>
      </c>
      <c r="O3510" s="3">
        <f>'PVWatts Hourly Results (3)'!L3521/1000</f>
        <v>0</v>
      </c>
      <c r="P3510" s="3">
        <f>'PVWatts Hourly Results (4)'!L3521/1000</f>
        <v>0</v>
      </c>
      <c r="Q3510" s="130">
        <f>'PVWatts Hourly Results (5)'!L3521/1000</f>
        <v>0</v>
      </c>
    </row>
    <row r="3511" spans="2:17" x14ac:dyDescent="0.25">
      <c r="B3511" s="8">
        <v>5</v>
      </c>
      <c r="C3511" s="9">
        <v>26</v>
      </c>
      <c r="D3511" s="134">
        <f>'PVWatts Hourly Results (1)'!C3522</f>
        <v>0</v>
      </c>
      <c r="E3511" s="127">
        <f>DATE(YEAR(Inputs!$D$5),Summary!B3511,Summary!C3511)+TIME(D3511,0,0)</f>
        <v>147</v>
      </c>
      <c r="F3511" s="4">
        <f t="shared" si="382"/>
        <v>0</v>
      </c>
      <c r="G3511" s="4">
        <f t="shared" si="380"/>
        <v>7</v>
      </c>
      <c r="H3511" s="4">
        <f t="shared" si="383"/>
        <v>0</v>
      </c>
      <c r="I3511" s="4">
        <f t="shared" si="384"/>
        <v>0</v>
      </c>
      <c r="J3511" s="4">
        <f t="shared" si="385"/>
        <v>0</v>
      </c>
      <c r="K3511" s="4">
        <f t="shared" si="381"/>
        <v>0</v>
      </c>
      <c r="L3511" s="5">
        <f t="shared" si="386"/>
        <v>0</v>
      </c>
      <c r="M3511" s="137">
        <f>'PVWatts Hourly Results (1)'!L3522/1000</f>
        <v>0</v>
      </c>
      <c r="N3511" s="3">
        <f>'PVWatts Hourly Results (2)'!L3522/1000</f>
        <v>0</v>
      </c>
      <c r="O3511" s="3">
        <f>'PVWatts Hourly Results (3)'!L3522/1000</f>
        <v>0</v>
      </c>
      <c r="P3511" s="3">
        <f>'PVWatts Hourly Results (4)'!L3522/1000</f>
        <v>0</v>
      </c>
      <c r="Q3511" s="130">
        <f>'PVWatts Hourly Results (5)'!L3522/1000</f>
        <v>0</v>
      </c>
    </row>
    <row r="3512" spans="2:17" x14ac:dyDescent="0.25">
      <c r="B3512" s="8">
        <v>5</v>
      </c>
      <c r="C3512" s="9">
        <v>26</v>
      </c>
      <c r="D3512" s="134">
        <f>'PVWatts Hourly Results (1)'!C3523</f>
        <v>0</v>
      </c>
      <c r="E3512" s="127">
        <f>DATE(YEAR(Inputs!$D$5),Summary!B3512,Summary!C3512)+TIME(D3512,0,0)</f>
        <v>147</v>
      </c>
      <c r="F3512" s="4">
        <f t="shared" si="382"/>
        <v>0</v>
      </c>
      <c r="G3512" s="4">
        <f t="shared" si="380"/>
        <v>7</v>
      </c>
      <c r="H3512" s="4">
        <f t="shared" si="383"/>
        <v>0</v>
      </c>
      <c r="I3512" s="4">
        <f t="shared" si="384"/>
        <v>0</v>
      </c>
      <c r="J3512" s="4">
        <f t="shared" si="385"/>
        <v>0</v>
      </c>
      <c r="K3512" s="4">
        <f t="shared" si="381"/>
        <v>0</v>
      </c>
      <c r="L3512" s="5">
        <f t="shared" si="386"/>
        <v>0</v>
      </c>
      <c r="M3512" s="137">
        <f>'PVWatts Hourly Results (1)'!L3523/1000</f>
        <v>0</v>
      </c>
      <c r="N3512" s="3">
        <f>'PVWatts Hourly Results (2)'!L3523/1000</f>
        <v>0</v>
      </c>
      <c r="O3512" s="3">
        <f>'PVWatts Hourly Results (3)'!L3523/1000</f>
        <v>0</v>
      </c>
      <c r="P3512" s="3">
        <f>'PVWatts Hourly Results (4)'!L3523/1000</f>
        <v>0</v>
      </c>
      <c r="Q3512" s="130">
        <f>'PVWatts Hourly Results (5)'!L3523/1000</f>
        <v>0</v>
      </c>
    </row>
    <row r="3513" spans="2:17" x14ac:dyDescent="0.25">
      <c r="B3513" s="8">
        <v>5</v>
      </c>
      <c r="C3513" s="9">
        <v>26</v>
      </c>
      <c r="D3513" s="134">
        <f>'PVWatts Hourly Results (1)'!C3524</f>
        <v>0</v>
      </c>
      <c r="E3513" s="127">
        <f>DATE(YEAR(Inputs!$D$5),Summary!B3513,Summary!C3513)+TIME(D3513,0,0)</f>
        <v>147</v>
      </c>
      <c r="F3513" s="4">
        <f t="shared" si="382"/>
        <v>0</v>
      </c>
      <c r="G3513" s="4">
        <f t="shared" si="380"/>
        <v>7</v>
      </c>
      <c r="H3513" s="4">
        <f t="shared" si="383"/>
        <v>0</v>
      </c>
      <c r="I3513" s="4">
        <f t="shared" si="384"/>
        <v>0</v>
      </c>
      <c r="J3513" s="4">
        <f t="shared" si="385"/>
        <v>0</v>
      </c>
      <c r="K3513" s="4">
        <f t="shared" si="381"/>
        <v>0</v>
      </c>
      <c r="L3513" s="5">
        <f t="shared" si="386"/>
        <v>0</v>
      </c>
      <c r="M3513" s="137">
        <f>'PVWatts Hourly Results (1)'!L3524/1000</f>
        <v>0</v>
      </c>
      <c r="N3513" s="3">
        <f>'PVWatts Hourly Results (2)'!L3524/1000</f>
        <v>0</v>
      </c>
      <c r="O3513" s="3">
        <f>'PVWatts Hourly Results (3)'!L3524/1000</f>
        <v>0</v>
      </c>
      <c r="P3513" s="3">
        <f>'PVWatts Hourly Results (4)'!L3524/1000</f>
        <v>0</v>
      </c>
      <c r="Q3513" s="130">
        <f>'PVWatts Hourly Results (5)'!L3524/1000</f>
        <v>0</v>
      </c>
    </row>
    <row r="3514" spans="2:17" x14ac:dyDescent="0.25">
      <c r="B3514" s="8">
        <v>5</v>
      </c>
      <c r="C3514" s="9">
        <v>26</v>
      </c>
      <c r="D3514" s="134">
        <f>'PVWatts Hourly Results (1)'!C3525</f>
        <v>0</v>
      </c>
      <c r="E3514" s="127">
        <f>DATE(YEAR(Inputs!$D$5),Summary!B3514,Summary!C3514)+TIME(D3514,0,0)</f>
        <v>147</v>
      </c>
      <c r="F3514" s="4">
        <f t="shared" si="382"/>
        <v>0</v>
      </c>
      <c r="G3514" s="4">
        <f t="shared" si="380"/>
        <v>7</v>
      </c>
      <c r="H3514" s="4">
        <f t="shared" si="383"/>
        <v>0</v>
      </c>
      <c r="I3514" s="4">
        <f t="shared" si="384"/>
        <v>0</v>
      </c>
      <c r="J3514" s="4">
        <f t="shared" si="385"/>
        <v>0</v>
      </c>
      <c r="K3514" s="4">
        <f t="shared" si="381"/>
        <v>0</v>
      </c>
      <c r="L3514" s="5">
        <f t="shared" si="386"/>
        <v>0</v>
      </c>
      <c r="M3514" s="137">
        <f>'PVWatts Hourly Results (1)'!L3525/1000</f>
        <v>0</v>
      </c>
      <c r="N3514" s="3">
        <f>'PVWatts Hourly Results (2)'!L3525/1000</f>
        <v>0</v>
      </c>
      <c r="O3514" s="3">
        <f>'PVWatts Hourly Results (3)'!L3525/1000</f>
        <v>0</v>
      </c>
      <c r="P3514" s="3">
        <f>'PVWatts Hourly Results (4)'!L3525/1000</f>
        <v>0</v>
      </c>
      <c r="Q3514" s="130">
        <f>'PVWatts Hourly Results (5)'!L3525/1000</f>
        <v>0</v>
      </c>
    </row>
    <row r="3515" spans="2:17" x14ac:dyDescent="0.25">
      <c r="B3515" s="8">
        <v>5</v>
      </c>
      <c r="C3515" s="9">
        <v>26</v>
      </c>
      <c r="D3515" s="134">
        <f>'PVWatts Hourly Results (1)'!C3526</f>
        <v>0</v>
      </c>
      <c r="E3515" s="127">
        <f>DATE(YEAR(Inputs!$D$5),Summary!B3515,Summary!C3515)+TIME(D3515,0,0)</f>
        <v>147</v>
      </c>
      <c r="F3515" s="4">
        <f t="shared" si="382"/>
        <v>0</v>
      </c>
      <c r="G3515" s="4">
        <f t="shared" si="380"/>
        <v>7</v>
      </c>
      <c r="H3515" s="4">
        <f t="shared" si="383"/>
        <v>0</v>
      </c>
      <c r="I3515" s="4">
        <f t="shared" si="384"/>
        <v>0</v>
      </c>
      <c r="J3515" s="4">
        <f t="shared" si="385"/>
        <v>0</v>
      </c>
      <c r="K3515" s="4">
        <f t="shared" si="381"/>
        <v>0</v>
      </c>
      <c r="L3515" s="5">
        <f t="shared" si="386"/>
        <v>0</v>
      </c>
      <c r="M3515" s="137">
        <f>'PVWatts Hourly Results (1)'!L3526/1000</f>
        <v>0</v>
      </c>
      <c r="N3515" s="3">
        <f>'PVWatts Hourly Results (2)'!L3526/1000</f>
        <v>0</v>
      </c>
      <c r="O3515" s="3">
        <f>'PVWatts Hourly Results (3)'!L3526/1000</f>
        <v>0</v>
      </c>
      <c r="P3515" s="3">
        <f>'PVWatts Hourly Results (4)'!L3526/1000</f>
        <v>0</v>
      </c>
      <c r="Q3515" s="130">
        <f>'PVWatts Hourly Results (5)'!L3526/1000</f>
        <v>0</v>
      </c>
    </row>
    <row r="3516" spans="2:17" x14ac:dyDescent="0.25">
      <c r="B3516" s="8">
        <v>5</v>
      </c>
      <c r="C3516" s="9">
        <v>26</v>
      </c>
      <c r="D3516" s="134">
        <f>'PVWatts Hourly Results (1)'!C3527</f>
        <v>0</v>
      </c>
      <c r="E3516" s="127">
        <f>DATE(YEAR(Inputs!$D$5),Summary!B3516,Summary!C3516)+TIME(D3516,0,0)</f>
        <v>147</v>
      </c>
      <c r="F3516" s="4">
        <f t="shared" si="382"/>
        <v>0</v>
      </c>
      <c r="G3516" s="4">
        <f t="shared" si="380"/>
        <v>7</v>
      </c>
      <c r="H3516" s="4">
        <f t="shared" si="383"/>
        <v>0</v>
      </c>
      <c r="I3516" s="4">
        <f t="shared" si="384"/>
        <v>0</v>
      </c>
      <c r="J3516" s="4">
        <f t="shared" si="385"/>
        <v>0</v>
      </c>
      <c r="K3516" s="4">
        <f t="shared" si="381"/>
        <v>0</v>
      </c>
      <c r="L3516" s="5">
        <f t="shared" si="386"/>
        <v>0</v>
      </c>
      <c r="M3516" s="137">
        <f>'PVWatts Hourly Results (1)'!L3527/1000</f>
        <v>0</v>
      </c>
      <c r="N3516" s="3">
        <f>'PVWatts Hourly Results (2)'!L3527/1000</f>
        <v>0</v>
      </c>
      <c r="O3516" s="3">
        <f>'PVWatts Hourly Results (3)'!L3527/1000</f>
        <v>0</v>
      </c>
      <c r="P3516" s="3">
        <f>'PVWatts Hourly Results (4)'!L3527/1000</f>
        <v>0</v>
      </c>
      <c r="Q3516" s="130">
        <f>'PVWatts Hourly Results (5)'!L3527/1000</f>
        <v>0</v>
      </c>
    </row>
    <row r="3517" spans="2:17" x14ac:dyDescent="0.25">
      <c r="B3517" s="8">
        <v>5</v>
      </c>
      <c r="C3517" s="9">
        <v>26</v>
      </c>
      <c r="D3517" s="134">
        <f>'PVWatts Hourly Results (1)'!C3528</f>
        <v>0</v>
      </c>
      <c r="E3517" s="127">
        <f>DATE(YEAR(Inputs!$D$5),Summary!B3517,Summary!C3517)+TIME(D3517,0,0)</f>
        <v>147</v>
      </c>
      <c r="F3517" s="4">
        <f t="shared" si="382"/>
        <v>0</v>
      </c>
      <c r="G3517" s="4">
        <f t="shared" si="380"/>
        <v>7</v>
      </c>
      <c r="H3517" s="4">
        <f t="shared" si="383"/>
        <v>0</v>
      </c>
      <c r="I3517" s="4">
        <f t="shared" si="384"/>
        <v>0</v>
      </c>
      <c r="J3517" s="4">
        <f t="shared" si="385"/>
        <v>0</v>
      </c>
      <c r="K3517" s="4">
        <f t="shared" si="381"/>
        <v>0</v>
      </c>
      <c r="L3517" s="5">
        <f t="shared" si="386"/>
        <v>0</v>
      </c>
      <c r="M3517" s="137">
        <f>'PVWatts Hourly Results (1)'!L3528/1000</f>
        <v>0</v>
      </c>
      <c r="N3517" s="3">
        <f>'PVWatts Hourly Results (2)'!L3528/1000</f>
        <v>0</v>
      </c>
      <c r="O3517" s="3">
        <f>'PVWatts Hourly Results (3)'!L3528/1000</f>
        <v>0</v>
      </c>
      <c r="P3517" s="3">
        <f>'PVWatts Hourly Results (4)'!L3528/1000</f>
        <v>0</v>
      </c>
      <c r="Q3517" s="130">
        <f>'PVWatts Hourly Results (5)'!L3528/1000</f>
        <v>0</v>
      </c>
    </row>
    <row r="3518" spans="2:17" x14ac:dyDescent="0.25">
      <c r="B3518" s="8">
        <v>5</v>
      </c>
      <c r="C3518" s="9">
        <v>26</v>
      </c>
      <c r="D3518" s="134">
        <f>'PVWatts Hourly Results (1)'!C3529</f>
        <v>0</v>
      </c>
      <c r="E3518" s="127">
        <f>DATE(YEAR(Inputs!$D$5),Summary!B3518,Summary!C3518)+TIME(D3518,0,0)</f>
        <v>147</v>
      </c>
      <c r="F3518" s="4">
        <f t="shared" si="382"/>
        <v>0</v>
      </c>
      <c r="G3518" s="4">
        <f t="shared" si="380"/>
        <v>7</v>
      </c>
      <c r="H3518" s="4">
        <f t="shared" si="383"/>
        <v>0</v>
      </c>
      <c r="I3518" s="4">
        <f t="shared" si="384"/>
        <v>0</v>
      </c>
      <c r="J3518" s="4">
        <f t="shared" si="385"/>
        <v>0</v>
      </c>
      <c r="K3518" s="4">
        <f t="shared" si="381"/>
        <v>0</v>
      </c>
      <c r="L3518" s="5">
        <f t="shared" si="386"/>
        <v>0</v>
      </c>
      <c r="M3518" s="137">
        <f>'PVWatts Hourly Results (1)'!L3529/1000</f>
        <v>0</v>
      </c>
      <c r="N3518" s="3">
        <f>'PVWatts Hourly Results (2)'!L3529/1000</f>
        <v>0</v>
      </c>
      <c r="O3518" s="3">
        <f>'PVWatts Hourly Results (3)'!L3529/1000</f>
        <v>0</v>
      </c>
      <c r="P3518" s="3">
        <f>'PVWatts Hourly Results (4)'!L3529/1000</f>
        <v>0</v>
      </c>
      <c r="Q3518" s="130">
        <f>'PVWatts Hourly Results (5)'!L3529/1000</f>
        <v>0</v>
      </c>
    </row>
    <row r="3519" spans="2:17" x14ac:dyDescent="0.25">
      <c r="B3519" s="8">
        <v>5</v>
      </c>
      <c r="C3519" s="9">
        <v>26</v>
      </c>
      <c r="D3519" s="134">
        <f>'PVWatts Hourly Results (1)'!C3530</f>
        <v>0</v>
      </c>
      <c r="E3519" s="127">
        <f>DATE(YEAR(Inputs!$D$5),Summary!B3519,Summary!C3519)+TIME(D3519,0,0)</f>
        <v>147</v>
      </c>
      <c r="F3519" s="4">
        <f t="shared" si="382"/>
        <v>0</v>
      </c>
      <c r="G3519" s="4">
        <f t="shared" si="380"/>
        <v>7</v>
      </c>
      <c r="H3519" s="4">
        <f t="shared" si="383"/>
        <v>0</v>
      </c>
      <c r="I3519" s="4">
        <f t="shared" si="384"/>
        <v>0</v>
      </c>
      <c r="J3519" s="4">
        <f t="shared" si="385"/>
        <v>0</v>
      </c>
      <c r="K3519" s="4">
        <f t="shared" si="381"/>
        <v>0</v>
      </c>
      <c r="L3519" s="5">
        <f t="shared" si="386"/>
        <v>0</v>
      </c>
      <c r="M3519" s="137">
        <f>'PVWatts Hourly Results (1)'!L3530/1000</f>
        <v>0</v>
      </c>
      <c r="N3519" s="3">
        <f>'PVWatts Hourly Results (2)'!L3530/1000</f>
        <v>0</v>
      </c>
      <c r="O3519" s="3">
        <f>'PVWatts Hourly Results (3)'!L3530/1000</f>
        <v>0</v>
      </c>
      <c r="P3519" s="3">
        <f>'PVWatts Hourly Results (4)'!L3530/1000</f>
        <v>0</v>
      </c>
      <c r="Q3519" s="130">
        <f>'PVWatts Hourly Results (5)'!L3530/1000</f>
        <v>0</v>
      </c>
    </row>
    <row r="3520" spans="2:17" x14ac:dyDescent="0.25">
      <c r="B3520" s="8">
        <v>5</v>
      </c>
      <c r="C3520" s="9">
        <v>26</v>
      </c>
      <c r="D3520" s="134">
        <f>'PVWatts Hourly Results (1)'!C3531</f>
        <v>0</v>
      </c>
      <c r="E3520" s="127">
        <f>DATE(YEAR(Inputs!$D$5),Summary!B3520,Summary!C3520)+TIME(D3520,0,0)</f>
        <v>147</v>
      </c>
      <c r="F3520" s="4">
        <f t="shared" si="382"/>
        <v>0</v>
      </c>
      <c r="G3520" s="4">
        <f t="shared" si="380"/>
        <v>7</v>
      </c>
      <c r="H3520" s="4">
        <f t="shared" si="383"/>
        <v>0</v>
      </c>
      <c r="I3520" s="4">
        <f t="shared" si="384"/>
        <v>0</v>
      </c>
      <c r="J3520" s="4">
        <f t="shared" si="385"/>
        <v>0</v>
      </c>
      <c r="K3520" s="4">
        <f t="shared" si="381"/>
        <v>0</v>
      </c>
      <c r="L3520" s="5">
        <f t="shared" si="386"/>
        <v>0</v>
      </c>
      <c r="M3520" s="137">
        <f>'PVWatts Hourly Results (1)'!L3531/1000</f>
        <v>0</v>
      </c>
      <c r="N3520" s="3">
        <f>'PVWatts Hourly Results (2)'!L3531/1000</f>
        <v>0</v>
      </c>
      <c r="O3520" s="3">
        <f>'PVWatts Hourly Results (3)'!L3531/1000</f>
        <v>0</v>
      </c>
      <c r="P3520" s="3">
        <f>'PVWatts Hourly Results (4)'!L3531/1000</f>
        <v>0</v>
      </c>
      <c r="Q3520" s="130">
        <f>'PVWatts Hourly Results (5)'!L3531/1000</f>
        <v>0</v>
      </c>
    </row>
    <row r="3521" spans="2:17" x14ac:dyDescent="0.25">
      <c r="B3521" s="8">
        <v>5</v>
      </c>
      <c r="C3521" s="9">
        <v>26</v>
      </c>
      <c r="D3521" s="134">
        <f>'PVWatts Hourly Results (1)'!C3532</f>
        <v>0</v>
      </c>
      <c r="E3521" s="127">
        <f>DATE(YEAR(Inputs!$D$5),Summary!B3521,Summary!C3521)+TIME(D3521,0,0)</f>
        <v>147</v>
      </c>
      <c r="F3521" s="4">
        <f t="shared" si="382"/>
        <v>0</v>
      </c>
      <c r="G3521" s="4">
        <f t="shared" si="380"/>
        <v>7</v>
      </c>
      <c r="H3521" s="4">
        <f t="shared" si="383"/>
        <v>0</v>
      </c>
      <c r="I3521" s="4">
        <f t="shared" si="384"/>
        <v>0</v>
      </c>
      <c r="J3521" s="4">
        <f t="shared" si="385"/>
        <v>0</v>
      </c>
      <c r="K3521" s="4">
        <f t="shared" si="381"/>
        <v>0</v>
      </c>
      <c r="L3521" s="5">
        <f t="shared" si="386"/>
        <v>0</v>
      </c>
      <c r="M3521" s="137">
        <f>'PVWatts Hourly Results (1)'!L3532/1000</f>
        <v>0</v>
      </c>
      <c r="N3521" s="3">
        <f>'PVWatts Hourly Results (2)'!L3532/1000</f>
        <v>0</v>
      </c>
      <c r="O3521" s="3">
        <f>'PVWatts Hourly Results (3)'!L3532/1000</f>
        <v>0</v>
      </c>
      <c r="P3521" s="3">
        <f>'PVWatts Hourly Results (4)'!L3532/1000</f>
        <v>0</v>
      </c>
      <c r="Q3521" s="130">
        <f>'PVWatts Hourly Results (5)'!L3532/1000</f>
        <v>0</v>
      </c>
    </row>
    <row r="3522" spans="2:17" x14ac:dyDescent="0.25">
      <c r="B3522" s="8">
        <v>5</v>
      </c>
      <c r="C3522" s="9">
        <v>26</v>
      </c>
      <c r="D3522" s="134">
        <f>'PVWatts Hourly Results (1)'!C3533</f>
        <v>0</v>
      </c>
      <c r="E3522" s="127">
        <f>DATE(YEAR(Inputs!$D$5),Summary!B3522,Summary!C3522)+TIME(D3522,0,0)</f>
        <v>147</v>
      </c>
      <c r="F3522" s="4">
        <f t="shared" si="382"/>
        <v>0</v>
      </c>
      <c r="G3522" s="4">
        <f t="shared" si="380"/>
        <v>7</v>
      </c>
      <c r="H3522" s="4">
        <f t="shared" si="383"/>
        <v>0</v>
      </c>
      <c r="I3522" s="4">
        <f t="shared" si="384"/>
        <v>0</v>
      </c>
      <c r="J3522" s="4">
        <f t="shared" si="385"/>
        <v>0</v>
      </c>
      <c r="K3522" s="4">
        <f t="shared" si="381"/>
        <v>0</v>
      </c>
      <c r="L3522" s="5">
        <f t="shared" si="386"/>
        <v>0</v>
      </c>
      <c r="M3522" s="137">
        <f>'PVWatts Hourly Results (1)'!L3533/1000</f>
        <v>0</v>
      </c>
      <c r="N3522" s="3">
        <f>'PVWatts Hourly Results (2)'!L3533/1000</f>
        <v>0</v>
      </c>
      <c r="O3522" s="3">
        <f>'PVWatts Hourly Results (3)'!L3533/1000</f>
        <v>0</v>
      </c>
      <c r="P3522" s="3">
        <f>'PVWatts Hourly Results (4)'!L3533/1000</f>
        <v>0</v>
      </c>
      <c r="Q3522" s="130">
        <f>'PVWatts Hourly Results (5)'!L3533/1000</f>
        <v>0</v>
      </c>
    </row>
    <row r="3523" spans="2:17" x14ac:dyDescent="0.25">
      <c r="B3523" s="8">
        <v>5</v>
      </c>
      <c r="C3523" s="9">
        <v>26</v>
      </c>
      <c r="D3523" s="134">
        <f>'PVWatts Hourly Results (1)'!C3534</f>
        <v>0</v>
      </c>
      <c r="E3523" s="127">
        <f>DATE(YEAR(Inputs!$D$5),Summary!B3523,Summary!C3523)+TIME(D3523,0,0)</f>
        <v>147</v>
      </c>
      <c r="F3523" s="4">
        <f t="shared" si="382"/>
        <v>0</v>
      </c>
      <c r="G3523" s="4">
        <f t="shared" si="380"/>
        <v>7</v>
      </c>
      <c r="H3523" s="4">
        <f t="shared" si="383"/>
        <v>0</v>
      </c>
      <c r="I3523" s="4">
        <f t="shared" si="384"/>
        <v>0</v>
      </c>
      <c r="J3523" s="4">
        <f t="shared" si="385"/>
        <v>0</v>
      </c>
      <c r="K3523" s="4">
        <f t="shared" si="381"/>
        <v>0</v>
      </c>
      <c r="L3523" s="5">
        <f t="shared" si="386"/>
        <v>0</v>
      </c>
      <c r="M3523" s="137">
        <f>'PVWatts Hourly Results (1)'!L3534/1000</f>
        <v>0</v>
      </c>
      <c r="N3523" s="3">
        <f>'PVWatts Hourly Results (2)'!L3534/1000</f>
        <v>0</v>
      </c>
      <c r="O3523" s="3">
        <f>'PVWatts Hourly Results (3)'!L3534/1000</f>
        <v>0</v>
      </c>
      <c r="P3523" s="3">
        <f>'PVWatts Hourly Results (4)'!L3534/1000</f>
        <v>0</v>
      </c>
      <c r="Q3523" s="130">
        <f>'PVWatts Hourly Results (5)'!L3534/1000</f>
        <v>0</v>
      </c>
    </row>
    <row r="3524" spans="2:17" x14ac:dyDescent="0.25">
      <c r="B3524" s="8">
        <v>5</v>
      </c>
      <c r="C3524" s="9">
        <v>26</v>
      </c>
      <c r="D3524" s="134">
        <f>'PVWatts Hourly Results (1)'!C3535</f>
        <v>0</v>
      </c>
      <c r="E3524" s="127">
        <f>DATE(YEAR(Inputs!$D$5),Summary!B3524,Summary!C3524)+TIME(D3524,0,0)</f>
        <v>147</v>
      </c>
      <c r="F3524" s="4">
        <f t="shared" si="382"/>
        <v>0</v>
      </c>
      <c r="G3524" s="4">
        <f t="shared" si="380"/>
        <v>7</v>
      </c>
      <c r="H3524" s="4">
        <f t="shared" si="383"/>
        <v>0</v>
      </c>
      <c r="I3524" s="4">
        <f t="shared" si="384"/>
        <v>0</v>
      </c>
      <c r="J3524" s="4">
        <f t="shared" si="385"/>
        <v>0</v>
      </c>
      <c r="K3524" s="4">
        <f t="shared" si="381"/>
        <v>0</v>
      </c>
      <c r="L3524" s="5">
        <f t="shared" si="386"/>
        <v>0</v>
      </c>
      <c r="M3524" s="137">
        <f>'PVWatts Hourly Results (1)'!L3535/1000</f>
        <v>0</v>
      </c>
      <c r="N3524" s="3">
        <f>'PVWatts Hourly Results (2)'!L3535/1000</f>
        <v>0</v>
      </c>
      <c r="O3524" s="3">
        <f>'PVWatts Hourly Results (3)'!L3535/1000</f>
        <v>0</v>
      </c>
      <c r="P3524" s="3">
        <f>'PVWatts Hourly Results (4)'!L3535/1000</f>
        <v>0</v>
      </c>
      <c r="Q3524" s="130">
        <f>'PVWatts Hourly Results (5)'!L3535/1000</f>
        <v>0</v>
      </c>
    </row>
    <row r="3525" spans="2:17" x14ac:dyDescent="0.25">
      <c r="B3525" s="8">
        <v>5</v>
      </c>
      <c r="C3525" s="9">
        <v>26</v>
      </c>
      <c r="D3525" s="134">
        <f>'PVWatts Hourly Results (1)'!C3536</f>
        <v>0</v>
      </c>
      <c r="E3525" s="127">
        <f>DATE(YEAR(Inputs!$D$5),Summary!B3525,Summary!C3525)+TIME(D3525,0,0)</f>
        <v>147</v>
      </c>
      <c r="F3525" s="4">
        <f t="shared" si="382"/>
        <v>0</v>
      </c>
      <c r="G3525" s="4">
        <f t="shared" si="380"/>
        <v>7</v>
      </c>
      <c r="H3525" s="4">
        <f t="shared" si="383"/>
        <v>0</v>
      </c>
      <c r="I3525" s="4">
        <f t="shared" si="384"/>
        <v>0</v>
      </c>
      <c r="J3525" s="4">
        <f t="shared" si="385"/>
        <v>0</v>
      </c>
      <c r="K3525" s="4">
        <f t="shared" si="381"/>
        <v>0</v>
      </c>
      <c r="L3525" s="5">
        <f t="shared" si="386"/>
        <v>0</v>
      </c>
      <c r="M3525" s="137">
        <f>'PVWatts Hourly Results (1)'!L3536/1000</f>
        <v>0</v>
      </c>
      <c r="N3525" s="3">
        <f>'PVWatts Hourly Results (2)'!L3536/1000</f>
        <v>0</v>
      </c>
      <c r="O3525" s="3">
        <f>'PVWatts Hourly Results (3)'!L3536/1000</f>
        <v>0</v>
      </c>
      <c r="P3525" s="3">
        <f>'PVWatts Hourly Results (4)'!L3536/1000</f>
        <v>0</v>
      </c>
      <c r="Q3525" s="130">
        <f>'PVWatts Hourly Results (5)'!L3536/1000</f>
        <v>0</v>
      </c>
    </row>
    <row r="3526" spans="2:17" x14ac:dyDescent="0.25">
      <c r="B3526" s="8">
        <v>5</v>
      </c>
      <c r="C3526" s="9">
        <v>27</v>
      </c>
      <c r="D3526" s="134">
        <f>'PVWatts Hourly Results (1)'!C3537</f>
        <v>0</v>
      </c>
      <c r="E3526" s="127">
        <f>DATE(YEAR(Inputs!$D$5),Summary!B3526,Summary!C3526)+TIME(D3526,0,0)</f>
        <v>148</v>
      </c>
      <c r="F3526" s="4">
        <f t="shared" si="382"/>
        <v>0</v>
      </c>
      <c r="G3526" s="4">
        <f t="shared" si="380"/>
        <v>1</v>
      </c>
      <c r="H3526" s="4">
        <f t="shared" si="383"/>
        <v>0</v>
      </c>
      <c r="I3526" s="4">
        <f t="shared" si="384"/>
        <v>0</v>
      </c>
      <c r="J3526" s="4">
        <f t="shared" si="385"/>
        <v>0</v>
      </c>
      <c r="K3526" s="4">
        <f t="shared" si="381"/>
        <v>0</v>
      </c>
      <c r="L3526" s="5">
        <f t="shared" si="386"/>
        <v>0</v>
      </c>
      <c r="M3526" s="137">
        <f>'PVWatts Hourly Results (1)'!L3537/1000</f>
        <v>0</v>
      </c>
      <c r="N3526" s="3">
        <f>'PVWatts Hourly Results (2)'!L3537/1000</f>
        <v>0</v>
      </c>
      <c r="O3526" s="3">
        <f>'PVWatts Hourly Results (3)'!L3537/1000</f>
        <v>0</v>
      </c>
      <c r="P3526" s="3">
        <f>'PVWatts Hourly Results (4)'!L3537/1000</f>
        <v>0</v>
      </c>
      <c r="Q3526" s="130">
        <f>'PVWatts Hourly Results (5)'!L3537/1000</f>
        <v>0</v>
      </c>
    </row>
    <row r="3527" spans="2:17" x14ac:dyDescent="0.25">
      <c r="B3527" s="8">
        <v>5</v>
      </c>
      <c r="C3527" s="9">
        <v>27</v>
      </c>
      <c r="D3527" s="134">
        <f>'PVWatts Hourly Results (1)'!C3538</f>
        <v>0</v>
      </c>
      <c r="E3527" s="127">
        <f>DATE(YEAR(Inputs!$D$5),Summary!B3527,Summary!C3527)+TIME(D3527,0,0)</f>
        <v>148</v>
      </c>
      <c r="F3527" s="4">
        <f t="shared" si="382"/>
        <v>0</v>
      </c>
      <c r="G3527" s="4">
        <f t="shared" si="380"/>
        <v>1</v>
      </c>
      <c r="H3527" s="4">
        <f t="shared" si="383"/>
        <v>0</v>
      </c>
      <c r="I3527" s="4">
        <f t="shared" si="384"/>
        <v>0</v>
      </c>
      <c r="J3527" s="4">
        <f t="shared" si="385"/>
        <v>0</v>
      </c>
      <c r="K3527" s="4">
        <f t="shared" si="381"/>
        <v>0</v>
      </c>
      <c r="L3527" s="5">
        <f t="shared" si="386"/>
        <v>0</v>
      </c>
      <c r="M3527" s="137">
        <f>'PVWatts Hourly Results (1)'!L3538/1000</f>
        <v>0</v>
      </c>
      <c r="N3527" s="3">
        <f>'PVWatts Hourly Results (2)'!L3538/1000</f>
        <v>0</v>
      </c>
      <c r="O3527" s="3">
        <f>'PVWatts Hourly Results (3)'!L3538/1000</f>
        <v>0</v>
      </c>
      <c r="P3527" s="3">
        <f>'PVWatts Hourly Results (4)'!L3538/1000</f>
        <v>0</v>
      </c>
      <c r="Q3527" s="130">
        <f>'PVWatts Hourly Results (5)'!L3538/1000</f>
        <v>0</v>
      </c>
    </row>
    <row r="3528" spans="2:17" x14ac:dyDescent="0.25">
      <c r="B3528" s="8">
        <v>5</v>
      </c>
      <c r="C3528" s="9">
        <v>27</v>
      </c>
      <c r="D3528" s="134">
        <f>'PVWatts Hourly Results (1)'!C3539</f>
        <v>0</v>
      </c>
      <c r="E3528" s="127">
        <f>DATE(YEAR(Inputs!$D$5),Summary!B3528,Summary!C3528)+TIME(D3528,0,0)</f>
        <v>148</v>
      </c>
      <c r="F3528" s="4">
        <f t="shared" si="382"/>
        <v>0</v>
      </c>
      <c r="G3528" s="4">
        <f t="shared" si="380"/>
        <v>1</v>
      </c>
      <c r="H3528" s="4">
        <f t="shared" si="383"/>
        <v>0</v>
      </c>
      <c r="I3528" s="4">
        <f t="shared" si="384"/>
        <v>0</v>
      </c>
      <c r="J3528" s="4">
        <f t="shared" si="385"/>
        <v>0</v>
      </c>
      <c r="K3528" s="4">
        <f t="shared" si="381"/>
        <v>0</v>
      </c>
      <c r="L3528" s="5">
        <f t="shared" si="386"/>
        <v>0</v>
      </c>
      <c r="M3528" s="137">
        <f>'PVWatts Hourly Results (1)'!L3539/1000</f>
        <v>0</v>
      </c>
      <c r="N3528" s="3">
        <f>'PVWatts Hourly Results (2)'!L3539/1000</f>
        <v>0</v>
      </c>
      <c r="O3528" s="3">
        <f>'PVWatts Hourly Results (3)'!L3539/1000</f>
        <v>0</v>
      </c>
      <c r="P3528" s="3">
        <f>'PVWatts Hourly Results (4)'!L3539/1000</f>
        <v>0</v>
      </c>
      <c r="Q3528" s="130">
        <f>'PVWatts Hourly Results (5)'!L3539/1000</f>
        <v>0</v>
      </c>
    </row>
    <row r="3529" spans="2:17" x14ac:dyDescent="0.25">
      <c r="B3529" s="8">
        <v>5</v>
      </c>
      <c r="C3529" s="9">
        <v>27</v>
      </c>
      <c r="D3529" s="134">
        <f>'PVWatts Hourly Results (1)'!C3540</f>
        <v>0</v>
      </c>
      <c r="E3529" s="127">
        <f>DATE(YEAR(Inputs!$D$5),Summary!B3529,Summary!C3529)+TIME(D3529,0,0)</f>
        <v>148</v>
      </c>
      <c r="F3529" s="4">
        <f t="shared" si="382"/>
        <v>0</v>
      </c>
      <c r="G3529" s="4">
        <f t="shared" si="380"/>
        <v>1</v>
      </c>
      <c r="H3529" s="4">
        <f t="shared" si="383"/>
        <v>0</v>
      </c>
      <c r="I3529" s="4">
        <f t="shared" si="384"/>
        <v>0</v>
      </c>
      <c r="J3529" s="4">
        <f t="shared" si="385"/>
        <v>0</v>
      </c>
      <c r="K3529" s="4">
        <f t="shared" si="381"/>
        <v>0</v>
      </c>
      <c r="L3529" s="5">
        <f t="shared" si="386"/>
        <v>0</v>
      </c>
      <c r="M3529" s="137">
        <f>'PVWatts Hourly Results (1)'!L3540/1000</f>
        <v>0</v>
      </c>
      <c r="N3529" s="3">
        <f>'PVWatts Hourly Results (2)'!L3540/1000</f>
        <v>0</v>
      </c>
      <c r="O3529" s="3">
        <f>'PVWatts Hourly Results (3)'!L3540/1000</f>
        <v>0</v>
      </c>
      <c r="P3529" s="3">
        <f>'PVWatts Hourly Results (4)'!L3540/1000</f>
        <v>0</v>
      </c>
      <c r="Q3529" s="130">
        <f>'PVWatts Hourly Results (5)'!L3540/1000</f>
        <v>0</v>
      </c>
    </row>
    <row r="3530" spans="2:17" x14ac:dyDescent="0.25">
      <c r="B3530" s="8">
        <v>5</v>
      </c>
      <c r="C3530" s="9">
        <v>27</v>
      </c>
      <c r="D3530" s="134">
        <f>'PVWatts Hourly Results (1)'!C3541</f>
        <v>0</v>
      </c>
      <c r="E3530" s="127">
        <f>DATE(YEAR(Inputs!$D$5),Summary!B3530,Summary!C3530)+TIME(D3530,0,0)</f>
        <v>148</v>
      </c>
      <c r="F3530" s="4">
        <f t="shared" si="382"/>
        <v>0</v>
      </c>
      <c r="G3530" s="4">
        <f t="shared" si="380"/>
        <v>1</v>
      </c>
      <c r="H3530" s="4">
        <f t="shared" si="383"/>
        <v>0</v>
      </c>
      <c r="I3530" s="4">
        <f t="shared" si="384"/>
        <v>0</v>
      </c>
      <c r="J3530" s="4">
        <f t="shared" si="385"/>
        <v>0</v>
      </c>
      <c r="K3530" s="4">
        <f t="shared" si="381"/>
        <v>0</v>
      </c>
      <c r="L3530" s="5">
        <f t="shared" si="386"/>
        <v>0</v>
      </c>
      <c r="M3530" s="137">
        <f>'PVWatts Hourly Results (1)'!L3541/1000</f>
        <v>0</v>
      </c>
      <c r="N3530" s="3">
        <f>'PVWatts Hourly Results (2)'!L3541/1000</f>
        <v>0</v>
      </c>
      <c r="O3530" s="3">
        <f>'PVWatts Hourly Results (3)'!L3541/1000</f>
        <v>0</v>
      </c>
      <c r="P3530" s="3">
        <f>'PVWatts Hourly Results (4)'!L3541/1000</f>
        <v>0</v>
      </c>
      <c r="Q3530" s="130">
        <f>'PVWatts Hourly Results (5)'!L3541/1000</f>
        <v>0</v>
      </c>
    </row>
    <row r="3531" spans="2:17" x14ac:dyDescent="0.25">
      <c r="B3531" s="8">
        <v>5</v>
      </c>
      <c r="C3531" s="9">
        <v>27</v>
      </c>
      <c r="D3531" s="134">
        <f>'PVWatts Hourly Results (1)'!C3542</f>
        <v>0</v>
      </c>
      <c r="E3531" s="127">
        <f>DATE(YEAR(Inputs!$D$5),Summary!B3531,Summary!C3531)+TIME(D3531,0,0)</f>
        <v>148</v>
      </c>
      <c r="F3531" s="4">
        <f t="shared" si="382"/>
        <v>0</v>
      </c>
      <c r="G3531" s="4">
        <f t="shared" si="380"/>
        <v>1</v>
      </c>
      <c r="H3531" s="4">
        <f t="shared" si="383"/>
        <v>0</v>
      </c>
      <c r="I3531" s="4">
        <f t="shared" si="384"/>
        <v>0</v>
      </c>
      <c r="J3531" s="4">
        <f t="shared" si="385"/>
        <v>0</v>
      </c>
      <c r="K3531" s="4">
        <f t="shared" si="381"/>
        <v>0</v>
      </c>
      <c r="L3531" s="5">
        <f t="shared" si="386"/>
        <v>0</v>
      </c>
      <c r="M3531" s="137">
        <f>'PVWatts Hourly Results (1)'!L3542/1000</f>
        <v>0</v>
      </c>
      <c r="N3531" s="3">
        <f>'PVWatts Hourly Results (2)'!L3542/1000</f>
        <v>0</v>
      </c>
      <c r="O3531" s="3">
        <f>'PVWatts Hourly Results (3)'!L3542/1000</f>
        <v>0</v>
      </c>
      <c r="P3531" s="3">
        <f>'PVWatts Hourly Results (4)'!L3542/1000</f>
        <v>0</v>
      </c>
      <c r="Q3531" s="130">
        <f>'PVWatts Hourly Results (5)'!L3542/1000</f>
        <v>0</v>
      </c>
    </row>
    <row r="3532" spans="2:17" x14ac:dyDescent="0.25">
      <c r="B3532" s="8">
        <v>5</v>
      </c>
      <c r="C3532" s="9">
        <v>27</v>
      </c>
      <c r="D3532" s="134">
        <f>'PVWatts Hourly Results (1)'!C3543</f>
        <v>0</v>
      </c>
      <c r="E3532" s="127">
        <f>DATE(YEAR(Inputs!$D$5),Summary!B3532,Summary!C3532)+TIME(D3532,0,0)</f>
        <v>148</v>
      </c>
      <c r="F3532" s="4">
        <f t="shared" si="382"/>
        <v>0</v>
      </c>
      <c r="G3532" s="4">
        <f t="shared" si="380"/>
        <v>1</v>
      </c>
      <c r="H3532" s="4">
        <f t="shared" si="383"/>
        <v>0</v>
      </c>
      <c r="I3532" s="4">
        <f t="shared" si="384"/>
        <v>0</v>
      </c>
      <c r="J3532" s="4">
        <f t="shared" si="385"/>
        <v>0</v>
      </c>
      <c r="K3532" s="4">
        <f t="shared" si="381"/>
        <v>0</v>
      </c>
      <c r="L3532" s="5">
        <f t="shared" si="386"/>
        <v>0</v>
      </c>
      <c r="M3532" s="137">
        <f>'PVWatts Hourly Results (1)'!L3543/1000</f>
        <v>0</v>
      </c>
      <c r="N3532" s="3">
        <f>'PVWatts Hourly Results (2)'!L3543/1000</f>
        <v>0</v>
      </c>
      <c r="O3532" s="3">
        <f>'PVWatts Hourly Results (3)'!L3543/1000</f>
        <v>0</v>
      </c>
      <c r="P3532" s="3">
        <f>'PVWatts Hourly Results (4)'!L3543/1000</f>
        <v>0</v>
      </c>
      <c r="Q3532" s="130">
        <f>'PVWatts Hourly Results (5)'!L3543/1000</f>
        <v>0</v>
      </c>
    </row>
    <row r="3533" spans="2:17" x14ac:dyDescent="0.25">
      <c r="B3533" s="8">
        <v>5</v>
      </c>
      <c r="C3533" s="9">
        <v>27</v>
      </c>
      <c r="D3533" s="134">
        <f>'PVWatts Hourly Results (1)'!C3544</f>
        <v>0</v>
      </c>
      <c r="E3533" s="127">
        <f>DATE(YEAR(Inputs!$D$5),Summary!B3533,Summary!C3533)+TIME(D3533,0,0)</f>
        <v>148</v>
      </c>
      <c r="F3533" s="4">
        <f t="shared" si="382"/>
        <v>0</v>
      </c>
      <c r="G3533" s="4">
        <f t="shared" si="380"/>
        <v>1</v>
      </c>
      <c r="H3533" s="4">
        <f t="shared" si="383"/>
        <v>0</v>
      </c>
      <c r="I3533" s="4">
        <f t="shared" si="384"/>
        <v>0</v>
      </c>
      <c r="J3533" s="4">
        <f t="shared" si="385"/>
        <v>0</v>
      </c>
      <c r="K3533" s="4">
        <f t="shared" si="381"/>
        <v>0</v>
      </c>
      <c r="L3533" s="5">
        <f t="shared" si="386"/>
        <v>0</v>
      </c>
      <c r="M3533" s="137">
        <f>'PVWatts Hourly Results (1)'!L3544/1000</f>
        <v>0</v>
      </c>
      <c r="N3533" s="3">
        <f>'PVWatts Hourly Results (2)'!L3544/1000</f>
        <v>0</v>
      </c>
      <c r="O3533" s="3">
        <f>'PVWatts Hourly Results (3)'!L3544/1000</f>
        <v>0</v>
      </c>
      <c r="P3533" s="3">
        <f>'PVWatts Hourly Results (4)'!L3544/1000</f>
        <v>0</v>
      </c>
      <c r="Q3533" s="130">
        <f>'PVWatts Hourly Results (5)'!L3544/1000</f>
        <v>0</v>
      </c>
    </row>
    <row r="3534" spans="2:17" x14ac:dyDescent="0.25">
      <c r="B3534" s="8">
        <v>5</v>
      </c>
      <c r="C3534" s="9">
        <v>27</v>
      </c>
      <c r="D3534" s="134">
        <f>'PVWatts Hourly Results (1)'!C3545</f>
        <v>0</v>
      </c>
      <c r="E3534" s="127">
        <f>DATE(YEAR(Inputs!$D$5),Summary!B3534,Summary!C3534)+TIME(D3534,0,0)</f>
        <v>148</v>
      </c>
      <c r="F3534" s="4">
        <f t="shared" si="382"/>
        <v>0</v>
      </c>
      <c r="G3534" s="4">
        <f t="shared" si="380"/>
        <v>1</v>
      </c>
      <c r="H3534" s="4">
        <f t="shared" si="383"/>
        <v>0</v>
      </c>
      <c r="I3534" s="4">
        <f t="shared" si="384"/>
        <v>0</v>
      </c>
      <c r="J3534" s="4">
        <f t="shared" si="385"/>
        <v>0</v>
      </c>
      <c r="K3534" s="4">
        <f t="shared" si="381"/>
        <v>0</v>
      </c>
      <c r="L3534" s="5">
        <f t="shared" si="386"/>
        <v>0</v>
      </c>
      <c r="M3534" s="137">
        <f>'PVWatts Hourly Results (1)'!L3545/1000</f>
        <v>0</v>
      </c>
      <c r="N3534" s="3">
        <f>'PVWatts Hourly Results (2)'!L3545/1000</f>
        <v>0</v>
      </c>
      <c r="O3534" s="3">
        <f>'PVWatts Hourly Results (3)'!L3545/1000</f>
        <v>0</v>
      </c>
      <c r="P3534" s="3">
        <f>'PVWatts Hourly Results (4)'!L3545/1000</f>
        <v>0</v>
      </c>
      <c r="Q3534" s="130">
        <f>'PVWatts Hourly Results (5)'!L3545/1000</f>
        <v>0</v>
      </c>
    </row>
    <row r="3535" spans="2:17" x14ac:dyDescent="0.25">
      <c r="B3535" s="8">
        <v>5</v>
      </c>
      <c r="C3535" s="9">
        <v>27</v>
      </c>
      <c r="D3535" s="134">
        <f>'PVWatts Hourly Results (1)'!C3546</f>
        <v>0</v>
      </c>
      <c r="E3535" s="127">
        <f>DATE(YEAR(Inputs!$D$5),Summary!B3535,Summary!C3535)+TIME(D3535,0,0)</f>
        <v>148</v>
      </c>
      <c r="F3535" s="4">
        <f t="shared" si="382"/>
        <v>0</v>
      </c>
      <c r="G3535" s="4">
        <f t="shared" si="380"/>
        <v>1</v>
      </c>
      <c r="H3535" s="4">
        <f t="shared" si="383"/>
        <v>0</v>
      </c>
      <c r="I3535" s="4">
        <f t="shared" si="384"/>
        <v>0</v>
      </c>
      <c r="J3535" s="4">
        <f t="shared" si="385"/>
        <v>0</v>
      </c>
      <c r="K3535" s="4">
        <f t="shared" si="381"/>
        <v>0</v>
      </c>
      <c r="L3535" s="5">
        <f t="shared" si="386"/>
        <v>0</v>
      </c>
      <c r="M3535" s="137">
        <f>'PVWatts Hourly Results (1)'!L3546/1000</f>
        <v>0</v>
      </c>
      <c r="N3535" s="3">
        <f>'PVWatts Hourly Results (2)'!L3546/1000</f>
        <v>0</v>
      </c>
      <c r="O3535" s="3">
        <f>'PVWatts Hourly Results (3)'!L3546/1000</f>
        <v>0</v>
      </c>
      <c r="P3535" s="3">
        <f>'PVWatts Hourly Results (4)'!L3546/1000</f>
        <v>0</v>
      </c>
      <c r="Q3535" s="130">
        <f>'PVWatts Hourly Results (5)'!L3546/1000</f>
        <v>0</v>
      </c>
    </row>
    <row r="3536" spans="2:17" x14ac:dyDescent="0.25">
      <c r="B3536" s="8">
        <v>5</v>
      </c>
      <c r="C3536" s="9">
        <v>27</v>
      </c>
      <c r="D3536" s="134">
        <f>'PVWatts Hourly Results (1)'!C3547</f>
        <v>0</v>
      </c>
      <c r="E3536" s="127">
        <f>DATE(YEAR(Inputs!$D$5),Summary!B3536,Summary!C3536)+TIME(D3536,0,0)</f>
        <v>148</v>
      </c>
      <c r="F3536" s="4">
        <f t="shared" si="382"/>
        <v>0</v>
      </c>
      <c r="G3536" s="4">
        <f t="shared" si="380"/>
        <v>1</v>
      </c>
      <c r="H3536" s="4">
        <f t="shared" si="383"/>
        <v>0</v>
      </c>
      <c r="I3536" s="4">
        <f t="shared" si="384"/>
        <v>0</v>
      </c>
      <c r="J3536" s="4">
        <f t="shared" si="385"/>
        <v>0</v>
      </c>
      <c r="K3536" s="4">
        <f t="shared" si="381"/>
        <v>0</v>
      </c>
      <c r="L3536" s="5">
        <f t="shared" si="386"/>
        <v>0</v>
      </c>
      <c r="M3536" s="137">
        <f>'PVWatts Hourly Results (1)'!L3547/1000</f>
        <v>0</v>
      </c>
      <c r="N3536" s="3">
        <f>'PVWatts Hourly Results (2)'!L3547/1000</f>
        <v>0</v>
      </c>
      <c r="O3536" s="3">
        <f>'PVWatts Hourly Results (3)'!L3547/1000</f>
        <v>0</v>
      </c>
      <c r="P3536" s="3">
        <f>'PVWatts Hourly Results (4)'!L3547/1000</f>
        <v>0</v>
      </c>
      <c r="Q3536" s="130">
        <f>'PVWatts Hourly Results (5)'!L3547/1000</f>
        <v>0</v>
      </c>
    </row>
    <row r="3537" spans="2:17" x14ac:dyDescent="0.25">
      <c r="B3537" s="8">
        <v>5</v>
      </c>
      <c r="C3537" s="9">
        <v>27</v>
      </c>
      <c r="D3537" s="134">
        <f>'PVWatts Hourly Results (1)'!C3548</f>
        <v>0</v>
      </c>
      <c r="E3537" s="127">
        <f>DATE(YEAR(Inputs!$D$5),Summary!B3537,Summary!C3537)+TIME(D3537,0,0)</f>
        <v>148</v>
      </c>
      <c r="F3537" s="4">
        <f t="shared" si="382"/>
        <v>0</v>
      </c>
      <c r="G3537" s="4">
        <f t="shared" si="380"/>
        <v>1</v>
      </c>
      <c r="H3537" s="4">
        <f t="shared" si="383"/>
        <v>0</v>
      </c>
      <c r="I3537" s="4">
        <f t="shared" si="384"/>
        <v>0</v>
      </c>
      <c r="J3537" s="4">
        <f t="shared" si="385"/>
        <v>0</v>
      </c>
      <c r="K3537" s="4">
        <f t="shared" si="381"/>
        <v>0</v>
      </c>
      <c r="L3537" s="5">
        <f t="shared" si="386"/>
        <v>0</v>
      </c>
      <c r="M3537" s="137">
        <f>'PVWatts Hourly Results (1)'!L3548/1000</f>
        <v>0</v>
      </c>
      <c r="N3537" s="3">
        <f>'PVWatts Hourly Results (2)'!L3548/1000</f>
        <v>0</v>
      </c>
      <c r="O3537" s="3">
        <f>'PVWatts Hourly Results (3)'!L3548/1000</f>
        <v>0</v>
      </c>
      <c r="P3537" s="3">
        <f>'PVWatts Hourly Results (4)'!L3548/1000</f>
        <v>0</v>
      </c>
      <c r="Q3537" s="130">
        <f>'PVWatts Hourly Results (5)'!L3548/1000</f>
        <v>0</v>
      </c>
    </row>
    <row r="3538" spans="2:17" x14ac:dyDescent="0.25">
      <c r="B3538" s="8">
        <v>5</v>
      </c>
      <c r="C3538" s="9">
        <v>27</v>
      </c>
      <c r="D3538" s="134">
        <f>'PVWatts Hourly Results (1)'!C3549</f>
        <v>0</v>
      </c>
      <c r="E3538" s="127">
        <f>DATE(YEAR(Inputs!$D$5),Summary!B3538,Summary!C3538)+TIME(D3538,0,0)</f>
        <v>148</v>
      </c>
      <c r="F3538" s="4">
        <f t="shared" si="382"/>
        <v>0</v>
      </c>
      <c r="G3538" s="4">
        <f t="shared" si="380"/>
        <v>1</v>
      </c>
      <c r="H3538" s="4">
        <f t="shared" si="383"/>
        <v>0</v>
      </c>
      <c r="I3538" s="4">
        <f t="shared" si="384"/>
        <v>0</v>
      </c>
      <c r="J3538" s="4">
        <f t="shared" si="385"/>
        <v>0</v>
      </c>
      <c r="K3538" s="4">
        <f t="shared" si="381"/>
        <v>0</v>
      </c>
      <c r="L3538" s="5">
        <f t="shared" si="386"/>
        <v>0</v>
      </c>
      <c r="M3538" s="137">
        <f>'PVWatts Hourly Results (1)'!L3549/1000</f>
        <v>0</v>
      </c>
      <c r="N3538" s="3">
        <f>'PVWatts Hourly Results (2)'!L3549/1000</f>
        <v>0</v>
      </c>
      <c r="O3538" s="3">
        <f>'PVWatts Hourly Results (3)'!L3549/1000</f>
        <v>0</v>
      </c>
      <c r="P3538" s="3">
        <f>'PVWatts Hourly Results (4)'!L3549/1000</f>
        <v>0</v>
      </c>
      <c r="Q3538" s="130">
        <f>'PVWatts Hourly Results (5)'!L3549/1000</f>
        <v>0</v>
      </c>
    </row>
    <row r="3539" spans="2:17" x14ac:dyDescent="0.25">
      <c r="B3539" s="8">
        <v>5</v>
      </c>
      <c r="C3539" s="9">
        <v>27</v>
      </c>
      <c r="D3539" s="134">
        <f>'PVWatts Hourly Results (1)'!C3550</f>
        <v>0</v>
      </c>
      <c r="E3539" s="127">
        <f>DATE(YEAR(Inputs!$D$5),Summary!B3539,Summary!C3539)+TIME(D3539,0,0)</f>
        <v>148</v>
      </c>
      <c r="F3539" s="4">
        <f t="shared" si="382"/>
        <v>0</v>
      </c>
      <c r="G3539" s="4">
        <f t="shared" si="380"/>
        <v>1</v>
      </c>
      <c r="H3539" s="4">
        <f t="shared" si="383"/>
        <v>0</v>
      </c>
      <c r="I3539" s="4">
        <f t="shared" si="384"/>
        <v>0</v>
      </c>
      <c r="J3539" s="4">
        <f t="shared" si="385"/>
        <v>0</v>
      </c>
      <c r="K3539" s="4">
        <f t="shared" si="381"/>
        <v>0</v>
      </c>
      <c r="L3539" s="5">
        <f t="shared" si="386"/>
        <v>0</v>
      </c>
      <c r="M3539" s="137">
        <f>'PVWatts Hourly Results (1)'!L3550/1000</f>
        <v>0</v>
      </c>
      <c r="N3539" s="3">
        <f>'PVWatts Hourly Results (2)'!L3550/1000</f>
        <v>0</v>
      </c>
      <c r="O3539" s="3">
        <f>'PVWatts Hourly Results (3)'!L3550/1000</f>
        <v>0</v>
      </c>
      <c r="P3539" s="3">
        <f>'PVWatts Hourly Results (4)'!L3550/1000</f>
        <v>0</v>
      </c>
      <c r="Q3539" s="130">
        <f>'PVWatts Hourly Results (5)'!L3550/1000</f>
        <v>0</v>
      </c>
    </row>
    <row r="3540" spans="2:17" x14ac:dyDescent="0.25">
      <c r="B3540" s="8">
        <v>5</v>
      </c>
      <c r="C3540" s="9">
        <v>27</v>
      </c>
      <c r="D3540" s="134">
        <f>'PVWatts Hourly Results (1)'!C3551</f>
        <v>0</v>
      </c>
      <c r="E3540" s="127">
        <f>DATE(YEAR(Inputs!$D$5),Summary!B3540,Summary!C3540)+TIME(D3540,0,0)</f>
        <v>148</v>
      </c>
      <c r="F3540" s="4">
        <f t="shared" si="382"/>
        <v>0</v>
      </c>
      <c r="G3540" s="4">
        <f t="shared" si="380"/>
        <v>1</v>
      </c>
      <c r="H3540" s="4">
        <f t="shared" si="383"/>
        <v>0</v>
      </c>
      <c r="I3540" s="4">
        <f t="shared" si="384"/>
        <v>0</v>
      </c>
      <c r="J3540" s="4">
        <f t="shared" si="385"/>
        <v>0</v>
      </c>
      <c r="K3540" s="4">
        <f t="shared" si="381"/>
        <v>0</v>
      </c>
      <c r="L3540" s="5">
        <f t="shared" si="386"/>
        <v>0</v>
      </c>
      <c r="M3540" s="137">
        <f>'PVWatts Hourly Results (1)'!L3551/1000</f>
        <v>0</v>
      </c>
      <c r="N3540" s="3">
        <f>'PVWatts Hourly Results (2)'!L3551/1000</f>
        <v>0</v>
      </c>
      <c r="O3540" s="3">
        <f>'PVWatts Hourly Results (3)'!L3551/1000</f>
        <v>0</v>
      </c>
      <c r="P3540" s="3">
        <f>'PVWatts Hourly Results (4)'!L3551/1000</f>
        <v>0</v>
      </c>
      <c r="Q3540" s="130">
        <f>'PVWatts Hourly Results (5)'!L3551/1000</f>
        <v>0</v>
      </c>
    </row>
    <row r="3541" spans="2:17" x14ac:dyDescent="0.25">
      <c r="B3541" s="8">
        <v>5</v>
      </c>
      <c r="C3541" s="9">
        <v>27</v>
      </c>
      <c r="D3541" s="134">
        <f>'PVWatts Hourly Results (1)'!C3552</f>
        <v>0</v>
      </c>
      <c r="E3541" s="127">
        <f>DATE(YEAR(Inputs!$D$5),Summary!B3541,Summary!C3541)+TIME(D3541,0,0)</f>
        <v>148</v>
      </c>
      <c r="F3541" s="4">
        <f t="shared" si="382"/>
        <v>0</v>
      </c>
      <c r="G3541" s="4">
        <f t="shared" si="380"/>
        <v>1</v>
      </c>
      <c r="H3541" s="4">
        <f t="shared" si="383"/>
        <v>0</v>
      </c>
      <c r="I3541" s="4">
        <f t="shared" si="384"/>
        <v>0</v>
      </c>
      <c r="J3541" s="4">
        <f t="shared" si="385"/>
        <v>0</v>
      </c>
      <c r="K3541" s="4">
        <f t="shared" si="381"/>
        <v>0</v>
      </c>
      <c r="L3541" s="5">
        <f t="shared" si="386"/>
        <v>0</v>
      </c>
      <c r="M3541" s="137">
        <f>'PVWatts Hourly Results (1)'!L3552/1000</f>
        <v>0</v>
      </c>
      <c r="N3541" s="3">
        <f>'PVWatts Hourly Results (2)'!L3552/1000</f>
        <v>0</v>
      </c>
      <c r="O3541" s="3">
        <f>'PVWatts Hourly Results (3)'!L3552/1000</f>
        <v>0</v>
      </c>
      <c r="P3541" s="3">
        <f>'PVWatts Hourly Results (4)'!L3552/1000</f>
        <v>0</v>
      </c>
      <c r="Q3541" s="130">
        <f>'PVWatts Hourly Results (5)'!L3552/1000</f>
        <v>0</v>
      </c>
    </row>
    <row r="3542" spans="2:17" x14ac:dyDescent="0.25">
      <c r="B3542" s="8">
        <v>5</v>
      </c>
      <c r="C3542" s="9">
        <v>27</v>
      </c>
      <c r="D3542" s="134">
        <f>'PVWatts Hourly Results (1)'!C3553</f>
        <v>0</v>
      </c>
      <c r="E3542" s="127">
        <f>DATE(YEAR(Inputs!$D$5),Summary!B3542,Summary!C3542)+TIME(D3542,0,0)</f>
        <v>148</v>
      </c>
      <c r="F3542" s="4">
        <f t="shared" si="382"/>
        <v>0</v>
      </c>
      <c r="G3542" s="4">
        <f t="shared" ref="G3542:G3605" si="387">WEEKDAY(E3542)</f>
        <v>1</v>
      </c>
      <c r="H3542" s="4">
        <f t="shared" si="383"/>
        <v>0</v>
      </c>
      <c r="I3542" s="4">
        <f t="shared" si="384"/>
        <v>0</v>
      </c>
      <c r="J3542" s="4">
        <f t="shared" si="385"/>
        <v>0</v>
      </c>
      <c r="K3542" s="4">
        <f t="shared" ref="K3542:K3605" si="388">IF(OR(AND(B3542=7,C3542=4),AND(B3542=1,C3542=1)),1,0)</f>
        <v>0</v>
      </c>
      <c r="L3542" s="5">
        <f t="shared" si="386"/>
        <v>0</v>
      </c>
      <c r="M3542" s="137">
        <f>'PVWatts Hourly Results (1)'!L3553/1000</f>
        <v>0</v>
      </c>
      <c r="N3542" s="3">
        <f>'PVWatts Hourly Results (2)'!L3553/1000</f>
        <v>0</v>
      </c>
      <c r="O3542" s="3">
        <f>'PVWatts Hourly Results (3)'!L3553/1000</f>
        <v>0</v>
      </c>
      <c r="P3542" s="3">
        <f>'PVWatts Hourly Results (4)'!L3553/1000</f>
        <v>0</v>
      </c>
      <c r="Q3542" s="130">
        <f>'PVWatts Hourly Results (5)'!L3553/1000</f>
        <v>0</v>
      </c>
    </row>
    <row r="3543" spans="2:17" x14ac:dyDescent="0.25">
      <c r="B3543" s="8">
        <v>5</v>
      </c>
      <c r="C3543" s="9">
        <v>27</v>
      </c>
      <c r="D3543" s="134">
        <f>'PVWatts Hourly Results (1)'!C3554</f>
        <v>0</v>
      </c>
      <c r="E3543" s="127">
        <f>DATE(YEAR(Inputs!$D$5),Summary!B3543,Summary!C3543)+TIME(D3543,0,0)</f>
        <v>148</v>
      </c>
      <c r="F3543" s="4">
        <f t="shared" ref="F3543:F3606" si="389">IF(OR(B3543&lt;3,B3543=6,B3543=7,B3543=8),1,0)</f>
        <v>0</v>
      </c>
      <c r="G3543" s="4">
        <f t="shared" si="387"/>
        <v>1</v>
      </c>
      <c r="H3543" s="4">
        <f t="shared" ref="H3543:H3606" si="390">IF(OR(G3543=2,G3543=3,G3543=4,G3543=5,G3543=6),1,0)</f>
        <v>0</v>
      </c>
      <c r="I3543" s="4">
        <f t="shared" ref="I3543:I3606" si="391">IF(AND(B3543&gt;5,B3543&lt;9,D3543&gt;=13,D3543&lt;=16,H3543=1),1,0)</f>
        <v>0</v>
      </c>
      <c r="J3543" s="4">
        <f t="shared" ref="J3543:J3606" si="392">IF(AND(B3543&lt;3,OR(AND(D3543&gt;6,D3543&lt;9),AND(D3543&gt;17,D3543&lt;20)),H3543=1),1,0)</f>
        <v>0</v>
      </c>
      <c r="K3543" s="4">
        <f t="shared" si="388"/>
        <v>0</v>
      </c>
      <c r="L3543" s="5">
        <f t="shared" ref="L3543:L3606" si="393">IFERROR(IF(AND(F3543=1,H3543=1,OR(I3543=1,J3543=1),K3543=0),1,0),"")</f>
        <v>0</v>
      </c>
      <c r="M3543" s="137">
        <f>'PVWatts Hourly Results (1)'!L3554/1000</f>
        <v>0</v>
      </c>
      <c r="N3543" s="3">
        <f>'PVWatts Hourly Results (2)'!L3554/1000</f>
        <v>0</v>
      </c>
      <c r="O3543" s="3">
        <f>'PVWatts Hourly Results (3)'!L3554/1000</f>
        <v>0</v>
      </c>
      <c r="P3543" s="3">
        <f>'PVWatts Hourly Results (4)'!L3554/1000</f>
        <v>0</v>
      </c>
      <c r="Q3543" s="130">
        <f>'PVWatts Hourly Results (5)'!L3554/1000</f>
        <v>0</v>
      </c>
    </row>
    <row r="3544" spans="2:17" x14ac:dyDescent="0.25">
      <c r="B3544" s="8">
        <v>5</v>
      </c>
      <c r="C3544" s="9">
        <v>27</v>
      </c>
      <c r="D3544" s="134">
        <f>'PVWatts Hourly Results (1)'!C3555</f>
        <v>0</v>
      </c>
      <c r="E3544" s="127">
        <f>DATE(YEAR(Inputs!$D$5),Summary!B3544,Summary!C3544)+TIME(D3544,0,0)</f>
        <v>148</v>
      </c>
      <c r="F3544" s="4">
        <f t="shared" si="389"/>
        <v>0</v>
      </c>
      <c r="G3544" s="4">
        <f t="shared" si="387"/>
        <v>1</v>
      </c>
      <c r="H3544" s="4">
        <f t="shared" si="390"/>
        <v>0</v>
      </c>
      <c r="I3544" s="4">
        <f t="shared" si="391"/>
        <v>0</v>
      </c>
      <c r="J3544" s="4">
        <f t="shared" si="392"/>
        <v>0</v>
      </c>
      <c r="K3544" s="4">
        <f t="shared" si="388"/>
        <v>0</v>
      </c>
      <c r="L3544" s="5">
        <f t="shared" si="393"/>
        <v>0</v>
      </c>
      <c r="M3544" s="137">
        <f>'PVWatts Hourly Results (1)'!L3555/1000</f>
        <v>0</v>
      </c>
      <c r="N3544" s="3">
        <f>'PVWatts Hourly Results (2)'!L3555/1000</f>
        <v>0</v>
      </c>
      <c r="O3544" s="3">
        <f>'PVWatts Hourly Results (3)'!L3555/1000</f>
        <v>0</v>
      </c>
      <c r="P3544" s="3">
        <f>'PVWatts Hourly Results (4)'!L3555/1000</f>
        <v>0</v>
      </c>
      <c r="Q3544" s="130">
        <f>'PVWatts Hourly Results (5)'!L3555/1000</f>
        <v>0</v>
      </c>
    </row>
    <row r="3545" spans="2:17" x14ac:dyDescent="0.25">
      <c r="B3545" s="8">
        <v>5</v>
      </c>
      <c r="C3545" s="9">
        <v>27</v>
      </c>
      <c r="D3545" s="134">
        <f>'PVWatts Hourly Results (1)'!C3556</f>
        <v>0</v>
      </c>
      <c r="E3545" s="127">
        <f>DATE(YEAR(Inputs!$D$5),Summary!B3545,Summary!C3545)+TIME(D3545,0,0)</f>
        <v>148</v>
      </c>
      <c r="F3545" s="4">
        <f t="shared" si="389"/>
        <v>0</v>
      </c>
      <c r="G3545" s="4">
        <f t="shared" si="387"/>
        <v>1</v>
      </c>
      <c r="H3545" s="4">
        <f t="shared" si="390"/>
        <v>0</v>
      </c>
      <c r="I3545" s="4">
        <f t="shared" si="391"/>
        <v>0</v>
      </c>
      <c r="J3545" s="4">
        <f t="shared" si="392"/>
        <v>0</v>
      </c>
      <c r="K3545" s="4">
        <f t="shared" si="388"/>
        <v>0</v>
      </c>
      <c r="L3545" s="5">
        <f t="shared" si="393"/>
        <v>0</v>
      </c>
      <c r="M3545" s="137">
        <f>'PVWatts Hourly Results (1)'!L3556/1000</f>
        <v>0</v>
      </c>
      <c r="N3545" s="3">
        <f>'PVWatts Hourly Results (2)'!L3556/1000</f>
        <v>0</v>
      </c>
      <c r="O3545" s="3">
        <f>'PVWatts Hourly Results (3)'!L3556/1000</f>
        <v>0</v>
      </c>
      <c r="P3545" s="3">
        <f>'PVWatts Hourly Results (4)'!L3556/1000</f>
        <v>0</v>
      </c>
      <c r="Q3545" s="130">
        <f>'PVWatts Hourly Results (5)'!L3556/1000</f>
        <v>0</v>
      </c>
    </row>
    <row r="3546" spans="2:17" x14ac:dyDescent="0.25">
      <c r="B3546" s="8">
        <v>5</v>
      </c>
      <c r="C3546" s="9">
        <v>27</v>
      </c>
      <c r="D3546" s="134">
        <f>'PVWatts Hourly Results (1)'!C3557</f>
        <v>0</v>
      </c>
      <c r="E3546" s="127">
        <f>DATE(YEAR(Inputs!$D$5),Summary!B3546,Summary!C3546)+TIME(D3546,0,0)</f>
        <v>148</v>
      </c>
      <c r="F3546" s="4">
        <f t="shared" si="389"/>
        <v>0</v>
      </c>
      <c r="G3546" s="4">
        <f t="shared" si="387"/>
        <v>1</v>
      </c>
      <c r="H3546" s="4">
        <f t="shared" si="390"/>
        <v>0</v>
      </c>
      <c r="I3546" s="4">
        <f t="shared" si="391"/>
        <v>0</v>
      </c>
      <c r="J3546" s="4">
        <f t="shared" si="392"/>
        <v>0</v>
      </c>
      <c r="K3546" s="4">
        <f t="shared" si="388"/>
        <v>0</v>
      </c>
      <c r="L3546" s="5">
        <f t="shared" si="393"/>
        <v>0</v>
      </c>
      <c r="M3546" s="137">
        <f>'PVWatts Hourly Results (1)'!L3557/1000</f>
        <v>0</v>
      </c>
      <c r="N3546" s="3">
        <f>'PVWatts Hourly Results (2)'!L3557/1000</f>
        <v>0</v>
      </c>
      <c r="O3546" s="3">
        <f>'PVWatts Hourly Results (3)'!L3557/1000</f>
        <v>0</v>
      </c>
      <c r="P3546" s="3">
        <f>'PVWatts Hourly Results (4)'!L3557/1000</f>
        <v>0</v>
      </c>
      <c r="Q3546" s="130">
        <f>'PVWatts Hourly Results (5)'!L3557/1000</f>
        <v>0</v>
      </c>
    </row>
    <row r="3547" spans="2:17" x14ac:dyDescent="0.25">
      <c r="B3547" s="8">
        <v>5</v>
      </c>
      <c r="C3547" s="9">
        <v>27</v>
      </c>
      <c r="D3547" s="134">
        <f>'PVWatts Hourly Results (1)'!C3558</f>
        <v>0</v>
      </c>
      <c r="E3547" s="127">
        <f>DATE(YEAR(Inputs!$D$5),Summary!B3547,Summary!C3547)+TIME(D3547,0,0)</f>
        <v>148</v>
      </c>
      <c r="F3547" s="4">
        <f t="shared" si="389"/>
        <v>0</v>
      </c>
      <c r="G3547" s="4">
        <f t="shared" si="387"/>
        <v>1</v>
      </c>
      <c r="H3547" s="4">
        <f t="shared" si="390"/>
        <v>0</v>
      </c>
      <c r="I3547" s="4">
        <f t="shared" si="391"/>
        <v>0</v>
      </c>
      <c r="J3547" s="4">
        <f t="shared" si="392"/>
        <v>0</v>
      </c>
      <c r="K3547" s="4">
        <f t="shared" si="388"/>
        <v>0</v>
      </c>
      <c r="L3547" s="5">
        <f t="shared" si="393"/>
        <v>0</v>
      </c>
      <c r="M3547" s="137">
        <f>'PVWatts Hourly Results (1)'!L3558/1000</f>
        <v>0</v>
      </c>
      <c r="N3547" s="3">
        <f>'PVWatts Hourly Results (2)'!L3558/1000</f>
        <v>0</v>
      </c>
      <c r="O3547" s="3">
        <f>'PVWatts Hourly Results (3)'!L3558/1000</f>
        <v>0</v>
      </c>
      <c r="P3547" s="3">
        <f>'PVWatts Hourly Results (4)'!L3558/1000</f>
        <v>0</v>
      </c>
      <c r="Q3547" s="130">
        <f>'PVWatts Hourly Results (5)'!L3558/1000</f>
        <v>0</v>
      </c>
    </row>
    <row r="3548" spans="2:17" x14ac:dyDescent="0.25">
      <c r="B3548" s="8">
        <v>5</v>
      </c>
      <c r="C3548" s="9">
        <v>27</v>
      </c>
      <c r="D3548" s="134">
        <f>'PVWatts Hourly Results (1)'!C3559</f>
        <v>0</v>
      </c>
      <c r="E3548" s="127">
        <f>DATE(YEAR(Inputs!$D$5),Summary!B3548,Summary!C3548)+TIME(D3548,0,0)</f>
        <v>148</v>
      </c>
      <c r="F3548" s="4">
        <f t="shared" si="389"/>
        <v>0</v>
      </c>
      <c r="G3548" s="4">
        <f t="shared" si="387"/>
        <v>1</v>
      </c>
      <c r="H3548" s="4">
        <f t="shared" si="390"/>
        <v>0</v>
      </c>
      <c r="I3548" s="4">
        <f t="shared" si="391"/>
        <v>0</v>
      </c>
      <c r="J3548" s="4">
        <f t="shared" si="392"/>
        <v>0</v>
      </c>
      <c r="K3548" s="4">
        <f t="shared" si="388"/>
        <v>0</v>
      </c>
      <c r="L3548" s="5">
        <f t="shared" si="393"/>
        <v>0</v>
      </c>
      <c r="M3548" s="137">
        <f>'PVWatts Hourly Results (1)'!L3559/1000</f>
        <v>0</v>
      </c>
      <c r="N3548" s="3">
        <f>'PVWatts Hourly Results (2)'!L3559/1000</f>
        <v>0</v>
      </c>
      <c r="O3548" s="3">
        <f>'PVWatts Hourly Results (3)'!L3559/1000</f>
        <v>0</v>
      </c>
      <c r="P3548" s="3">
        <f>'PVWatts Hourly Results (4)'!L3559/1000</f>
        <v>0</v>
      </c>
      <c r="Q3548" s="130">
        <f>'PVWatts Hourly Results (5)'!L3559/1000</f>
        <v>0</v>
      </c>
    </row>
    <row r="3549" spans="2:17" x14ac:dyDescent="0.25">
      <c r="B3549" s="8">
        <v>5</v>
      </c>
      <c r="C3549" s="9">
        <v>27</v>
      </c>
      <c r="D3549" s="134">
        <f>'PVWatts Hourly Results (1)'!C3560</f>
        <v>0</v>
      </c>
      <c r="E3549" s="127">
        <f>DATE(YEAR(Inputs!$D$5),Summary!B3549,Summary!C3549)+TIME(D3549,0,0)</f>
        <v>148</v>
      </c>
      <c r="F3549" s="4">
        <f t="shared" si="389"/>
        <v>0</v>
      </c>
      <c r="G3549" s="4">
        <f t="shared" si="387"/>
        <v>1</v>
      </c>
      <c r="H3549" s="4">
        <f t="shared" si="390"/>
        <v>0</v>
      </c>
      <c r="I3549" s="4">
        <f t="shared" si="391"/>
        <v>0</v>
      </c>
      <c r="J3549" s="4">
        <f t="shared" si="392"/>
        <v>0</v>
      </c>
      <c r="K3549" s="4">
        <f t="shared" si="388"/>
        <v>0</v>
      </c>
      <c r="L3549" s="5">
        <f t="shared" si="393"/>
        <v>0</v>
      </c>
      <c r="M3549" s="137">
        <f>'PVWatts Hourly Results (1)'!L3560/1000</f>
        <v>0</v>
      </c>
      <c r="N3549" s="3">
        <f>'PVWatts Hourly Results (2)'!L3560/1000</f>
        <v>0</v>
      </c>
      <c r="O3549" s="3">
        <f>'PVWatts Hourly Results (3)'!L3560/1000</f>
        <v>0</v>
      </c>
      <c r="P3549" s="3">
        <f>'PVWatts Hourly Results (4)'!L3560/1000</f>
        <v>0</v>
      </c>
      <c r="Q3549" s="130">
        <f>'PVWatts Hourly Results (5)'!L3560/1000</f>
        <v>0</v>
      </c>
    </row>
    <row r="3550" spans="2:17" x14ac:dyDescent="0.25">
      <c r="B3550" s="8">
        <v>5</v>
      </c>
      <c r="C3550" s="9">
        <v>28</v>
      </c>
      <c r="D3550" s="134">
        <f>'PVWatts Hourly Results (1)'!C3561</f>
        <v>0</v>
      </c>
      <c r="E3550" s="127">
        <f>DATE(YEAR(Inputs!$D$5),Summary!B3550,Summary!C3550)+TIME(D3550,0,0)</f>
        <v>149</v>
      </c>
      <c r="F3550" s="4">
        <f t="shared" si="389"/>
        <v>0</v>
      </c>
      <c r="G3550" s="4">
        <f t="shared" si="387"/>
        <v>2</v>
      </c>
      <c r="H3550" s="4">
        <f t="shared" si="390"/>
        <v>1</v>
      </c>
      <c r="I3550" s="4">
        <f t="shared" si="391"/>
        <v>0</v>
      </c>
      <c r="J3550" s="4">
        <f t="shared" si="392"/>
        <v>0</v>
      </c>
      <c r="K3550" s="4">
        <f t="shared" si="388"/>
        <v>0</v>
      </c>
      <c r="L3550" s="5">
        <f t="shared" si="393"/>
        <v>0</v>
      </c>
      <c r="M3550" s="137">
        <f>'PVWatts Hourly Results (1)'!L3561/1000</f>
        <v>0</v>
      </c>
      <c r="N3550" s="3">
        <f>'PVWatts Hourly Results (2)'!L3561/1000</f>
        <v>0</v>
      </c>
      <c r="O3550" s="3">
        <f>'PVWatts Hourly Results (3)'!L3561/1000</f>
        <v>0</v>
      </c>
      <c r="P3550" s="3">
        <f>'PVWatts Hourly Results (4)'!L3561/1000</f>
        <v>0</v>
      </c>
      <c r="Q3550" s="130">
        <f>'PVWatts Hourly Results (5)'!L3561/1000</f>
        <v>0</v>
      </c>
    </row>
    <row r="3551" spans="2:17" x14ac:dyDescent="0.25">
      <c r="B3551" s="8">
        <v>5</v>
      </c>
      <c r="C3551" s="9">
        <v>28</v>
      </c>
      <c r="D3551" s="134">
        <f>'PVWatts Hourly Results (1)'!C3562</f>
        <v>0</v>
      </c>
      <c r="E3551" s="127">
        <f>DATE(YEAR(Inputs!$D$5),Summary!B3551,Summary!C3551)+TIME(D3551,0,0)</f>
        <v>149</v>
      </c>
      <c r="F3551" s="4">
        <f t="shared" si="389"/>
        <v>0</v>
      </c>
      <c r="G3551" s="4">
        <f t="shared" si="387"/>
        <v>2</v>
      </c>
      <c r="H3551" s="4">
        <f t="shared" si="390"/>
        <v>1</v>
      </c>
      <c r="I3551" s="4">
        <f t="shared" si="391"/>
        <v>0</v>
      </c>
      <c r="J3551" s="4">
        <f t="shared" si="392"/>
        <v>0</v>
      </c>
      <c r="K3551" s="4">
        <f t="shared" si="388"/>
        <v>0</v>
      </c>
      <c r="L3551" s="5">
        <f t="shared" si="393"/>
        <v>0</v>
      </c>
      <c r="M3551" s="137">
        <f>'PVWatts Hourly Results (1)'!L3562/1000</f>
        <v>0</v>
      </c>
      <c r="N3551" s="3">
        <f>'PVWatts Hourly Results (2)'!L3562/1000</f>
        <v>0</v>
      </c>
      <c r="O3551" s="3">
        <f>'PVWatts Hourly Results (3)'!L3562/1000</f>
        <v>0</v>
      </c>
      <c r="P3551" s="3">
        <f>'PVWatts Hourly Results (4)'!L3562/1000</f>
        <v>0</v>
      </c>
      <c r="Q3551" s="130">
        <f>'PVWatts Hourly Results (5)'!L3562/1000</f>
        <v>0</v>
      </c>
    </row>
    <row r="3552" spans="2:17" x14ac:dyDescent="0.25">
      <c r="B3552" s="8">
        <v>5</v>
      </c>
      <c r="C3552" s="9">
        <v>28</v>
      </c>
      <c r="D3552" s="134">
        <f>'PVWatts Hourly Results (1)'!C3563</f>
        <v>0</v>
      </c>
      <c r="E3552" s="127">
        <f>DATE(YEAR(Inputs!$D$5),Summary!B3552,Summary!C3552)+TIME(D3552,0,0)</f>
        <v>149</v>
      </c>
      <c r="F3552" s="4">
        <f t="shared" si="389"/>
        <v>0</v>
      </c>
      <c r="G3552" s="4">
        <f t="shared" si="387"/>
        <v>2</v>
      </c>
      <c r="H3552" s="4">
        <f t="shared" si="390"/>
        <v>1</v>
      </c>
      <c r="I3552" s="4">
        <f t="shared" si="391"/>
        <v>0</v>
      </c>
      <c r="J3552" s="4">
        <f t="shared" si="392"/>
        <v>0</v>
      </c>
      <c r="K3552" s="4">
        <f t="shared" si="388"/>
        <v>0</v>
      </c>
      <c r="L3552" s="5">
        <f t="shared" si="393"/>
        <v>0</v>
      </c>
      <c r="M3552" s="137">
        <f>'PVWatts Hourly Results (1)'!L3563/1000</f>
        <v>0</v>
      </c>
      <c r="N3552" s="3">
        <f>'PVWatts Hourly Results (2)'!L3563/1000</f>
        <v>0</v>
      </c>
      <c r="O3552" s="3">
        <f>'PVWatts Hourly Results (3)'!L3563/1000</f>
        <v>0</v>
      </c>
      <c r="P3552" s="3">
        <f>'PVWatts Hourly Results (4)'!L3563/1000</f>
        <v>0</v>
      </c>
      <c r="Q3552" s="130">
        <f>'PVWatts Hourly Results (5)'!L3563/1000</f>
        <v>0</v>
      </c>
    </row>
    <row r="3553" spans="2:17" x14ac:dyDescent="0.25">
      <c r="B3553" s="8">
        <v>5</v>
      </c>
      <c r="C3553" s="9">
        <v>28</v>
      </c>
      <c r="D3553" s="134">
        <f>'PVWatts Hourly Results (1)'!C3564</f>
        <v>0</v>
      </c>
      <c r="E3553" s="127">
        <f>DATE(YEAR(Inputs!$D$5),Summary!B3553,Summary!C3553)+TIME(D3553,0,0)</f>
        <v>149</v>
      </c>
      <c r="F3553" s="4">
        <f t="shared" si="389"/>
        <v>0</v>
      </c>
      <c r="G3553" s="4">
        <f t="shared" si="387"/>
        <v>2</v>
      </c>
      <c r="H3553" s="4">
        <f t="shared" si="390"/>
        <v>1</v>
      </c>
      <c r="I3553" s="4">
        <f t="shared" si="391"/>
        <v>0</v>
      </c>
      <c r="J3553" s="4">
        <f t="shared" si="392"/>
        <v>0</v>
      </c>
      <c r="K3553" s="4">
        <f t="shared" si="388"/>
        <v>0</v>
      </c>
      <c r="L3553" s="5">
        <f t="shared" si="393"/>
        <v>0</v>
      </c>
      <c r="M3553" s="137">
        <f>'PVWatts Hourly Results (1)'!L3564/1000</f>
        <v>0</v>
      </c>
      <c r="N3553" s="3">
        <f>'PVWatts Hourly Results (2)'!L3564/1000</f>
        <v>0</v>
      </c>
      <c r="O3553" s="3">
        <f>'PVWatts Hourly Results (3)'!L3564/1000</f>
        <v>0</v>
      </c>
      <c r="P3553" s="3">
        <f>'PVWatts Hourly Results (4)'!L3564/1000</f>
        <v>0</v>
      </c>
      <c r="Q3553" s="130">
        <f>'PVWatts Hourly Results (5)'!L3564/1000</f>
        <v>0</v>
      </c>
    </row>
    <row r="3554" spans="2:17" x14ac:dyDescent="0.25">
      <c r="B3554" s="8">
        <v>5</v>
      </c>
      <c r="C3554" s="9">
        <v>28</v>
      </c>
      <c r="D3554" s="134">
        <f>'PVWatts Hourly Results (1)'!C3565</f>
        <v>0</v>
      </c>
      <c r="E3554" s="127">
        <f>DATE(YEAR(Inputs!$D$5),Summary!B3554,Summary!C3554)+TIME(D3554,0,0)</f>
        <v>149</v>
      </c>
      <c r="F3554" s="4">
        <f t="shared" si="389"/>
        <v>0</v>
      </c>
      <c r="G3554" s="4">
        <f t="shared" si="387"/>
        <v>2</v>
      </c>
      <c r="H3554" s="4">
        <f t="shared" si="390"/>
        <v>1</v>
      </c>
      <c r="I3554" s="4">
        <f t="shared" si="391"/>
        <v>0</v>
      </c>
      <c r="J3554" s="4">
        <f t="shared" si="392"/>
        <v>0</v>
      </c>
      <c r="K3554" s="4">
        <f t="shared" si="388"/>
        <v>0</v>
      </c>
      <c r="L3554" s="5">
        <f t="shared" si="393"/>
        <v>0</v>
      </c>
      <c r="M3554" s="137">
        <f>'PVWatts Hourly Results (1)'!L3565/1000</f>
        <v>0</v>
      </c>
      <c r="N3554" s="3">
        <f>'PVWatts Hourly Results (2)'!L3565/1000</f>
        <v>0</v>
      </c>
      <c r="O3554" s="3">
        <f>'PVWatts Hourly Results (3)'!L3565/1000</f>
        <v>0</v>
      </c>
      <c r="P3554" s="3">
        <f>'PVWatts Hourly Results (4)'!L3565/1000</f>
        <v>0</v>
      </c>
      <c r="Q3554" s="130">
        <f>'PVWatts Hourly Results (5)'!L3565/1000</f>
        <v>0</v>
      </c>
    </row>
    <row r="3555" spans="2:17" x14ac:dyDescent="0.25">
      <c r="B3555" s="8">
        <v>5</v>
      </c>
      <c r="C3555" s="9">
        <v>28</v>
      </c>
      <c r="D3555" s="134">
        <f>'PVWatts Hourly Results (1)'!C3566</f>
        <v>0</v>
      </c>
      <c r="E3555" s="127">
        <f>DATE(YEAR(Inputs!$D$5),Summary!B3555,Summary!C3555)+TIME(D3555,0,0)</f>
        <v>149</v>
      </c>
      <c r="F3555" s="4">
        <f t="shared" si="389"/>
        <v>0</v>
      </c>
      <c r="G3555" s="4">
        <f t="shared" si="387"/>
        <v>2</v>
      </c>
      <c r="H3555" s="4">
        <f t="shared" si="390"/>
        <v>1</v>
      </c>
      <c r="I3555" s="4">
        <f t="shared" si="391"/>
        <v>0</v>
      </c>
      <c r="J3555" s="4">
        <f t="shared" si="392"/>
        <v>0</v>
      </c>
      <c r="K3555" s="4">
        <f t="shared" si="388"/>
        <v>0</v>
      </c>
      <c r="L3555" s="5">
        <f t="shared" si="393"/>
        <v>0</v>
      </c>
      <c r="M3555" s="137">
        <f>'PVWatts Hourly Results (1)'!L3566/1000</f>
        <v>0</v>
      </c>
      <c r="N3555" s="3">
        <f>'PVWatts Hourly Results (2)'!L3566/1000</f>
        <v>0</v>
      </c>
      <c r="O3555" s="3">
        <f>'PVWatts Hourly Results (3)'!L3566/1000</f>
        <v>0</v>
      </c>
      <c r="P3555" s="3">
        <f>'PVWatts Hourly Results (4)'!L3566/1000</f>
        <v>0</v>
      </c>
      <c r="Q3555" s="130">
        <f>'PVWatts Hourly Results (5)'!L3566/1000</f>
        <v>0</v>
      </c>
    </row>
    <row r="3556" spans="2:17" x14ac:dyDescent="0.25">
      <c r="B3556" s="8">
        <v>5</v>
      </c>
      <c r="C3556" s="9">
        <v>28</v>
      </c>
      <c r="D3556" s="134">
        <f>'PVWatts Hourly Results (1)'!C3567</f>
        <v>0</v>
      </c>
      <c r="E3556" s="127">
        <f>DATE(YEAR(Inputs!$D$5),Summary!B3556,Summary!C3556)+TIME(D3556,0,0)</f>
        <v>149</v>
      </c>
      <c r="F3556" s="4">
        <f t="shared" si="389"/>
        <v>0</v>
      </c>
      <c r="G3556" s="4">
        <f t="shared" si="387"/>
        <v>2</v>
      </c>
      <c r="H3556" s="4">
        <f t="shared" si="390"/>
        <v>1</v>
      </c>
      <c r="I3556" s="4">
        <f t="shared" si="391"/>
        <v>0</v>
      </c>
      <c r="J3556" s="4">
        <f t="shared" si="392"/>
        <v>0</v>
      </c>
      <c r="K3556" s="4">
        <f t="shared" si="388"/>
        <v>0</v>
      </c>
      <c r="L3556" s="5">
        <f t="shared" si="393"/>
        <v>0</v>
      </c>
      <c r="M3556" s="137">
        <f>'PVWatts Hourly Results (1)'!L3567/1000</f>
        <v>0</v>
      </c>
      <c r="N3556" s="3">
        <f>'PVWatts Hourly Results (2)'!L3567/1000</f>
        <v>0</v>
      </c>
      <c r="O3556" s="3">
        <f>'PVWatts Hourly Results (3)'!L3567/1000</f>
        <v>0</v>
      </c>
      <c r="P3556" s="3">
        <f>'PVWatts Hourly Results (4)'!L3567/1000</f>
        <v>0</v>
      </c>
      <c r="Q3556" s="130">
        <f>'PVWatts Hourly Results (5)'!L3567/1000</f>
        <v>0</v>
      </c>
    </row>
    <row r="3557" spans="2:17" x14ac:dyDescent="0.25">
      <c r="B3557" s="8">
        <v>5</v>
      </c>
      <c r="C3557" s="9">
        <v>28</v>
      </c>
      <c r="D3557" s="134">
        <f>'PVWatts Hourly Results (1)'!C3568</f>
        <v>0</v>
      </c>
      <c r="E3557" s="127">
        <f>DATE(YEAR(Inputs!$D$5),Summary!B3557,Summary!C3557)+TIME(D3557,0,0)</f>
        <v>149</v>
      </c>
      <c r="F3557" s="4">
        <f t="shared" si="389"/>
        <v>0</v>
      </c>
      <c r="G3557" s="4">
        <f t="shared" si="387"/>
        <v>2</v>
      </c>
      <c r="H3557" s="4">
        <f t="shared" si="390"/>
        <v>1</v>
      </c>
      <c r="I3557" s="4">
        <f t="shared" si="391"/>
        <v>0</v>
      </c>
      <c r="J3557" s="4">
        <f t="shared" si="392"/>
        <v>0</v>
      </c>
      <c r="K3557" s="4">
        <f t="shared" si="388"/>
        <v>0</v>
      </c>
      <c r="L3557" s="5">
        <f t="shared" si="393"/>
        <v>0</v>
      </c>
      <c r="M3557" s="137">
        <f>'PVWatts Hourly Results (1)'!L3568/1000</f>
        <v>0</v>
      </c>
      <c r="N3557" s="3">
        <f>'PVWatts Hourly Results (2)'!L3568/1000</f>
        <v>0</v>
      </c>
      <c r="O3557" s="3">
        <f>'PVWatts Hourly Results (3)'!L3568/1000</f>
        <v>0</v>
      </c>
      <c r="P3557" s="3">
        <f>'PVWatts Hourly Results (4)'!L3568/1000</f>
        <v>0</v>
      </c>
      <c r="Q3557" s="130">
        <f>'PVWatts Hourly Results (5)'!L3568/1000</f>
        <v>0</v>
      </c>
    </row>
    <row r="3558" spans="2:17" x14ac:dyDescent="0.25">
      <c r="B3558" s="8">
        <v>5</v>
      </c>
      <c r="C3558" s="9">
        <v>28</v>
      </c>
      <c r="D3558" s="134">
        <f>'PVWatts Hourly Results (1)'!C3569</f>
        <v>0</v>
      </c>
      <c r="E3558" s="127">
        <f>DATE(YEAR(Inputs!$D$5),Summary!B3558,Summary!C3558)+TIME(D3558,0,0)</f>
        <v>149</v>
      </c>
      <c r="F3558" s="4">
        <f t="shared" si="389"/>
        <v>0</v>
      </c>
      <c r="G3558" s="4">
        <f t="shared" si="387"/>
        <v>2</v>
      </c>
      <c r="H3558" s="4">
        <f t="shared" si="390"/>
        <v>1</v>
      </c>
      <c r="I3558" s="4">
        <f t="shared" si="391"/>
        <v>0</v>
      </c>
      <c r="J3558" s="4">
        <f t="shared" si="392"/>
        <v>0</v>
      </c>
      <c r="K3558" s="4">
        <f t="shared" si="388"/>
        <v>0</v>
      </c>
      <c r="L3558" s="5">
        <f t="shared" si="393"/>
        <v>0</v>
      </c>
      <c r="M3558" s="137">
        <f>'PVWatts Hourly Results (1)'!L3569/1000</f>
        <v>0</v>
      </c>
      <c r="N3558" s="3">
        <f>'PVWatts Hourly Results (2)'!L3569/1000</f>
        <v>0</v>
      </c>
      <c r="O3558" s="3">
        <f>'PVWatts Hourly Results (3)'!L3569/1000</f>
        <v>0</v>
      </c>
      <c r="P3558" s="3">
        <f>'PVWatts Hourly Results (4)'!L3569/1000</f>
        <v>0</v>
      </c>
      <c r="Q3558" s="130">
        <f>'PVWatts Hourly Results (5)'!L3569/1000</f>
        <v>0</v>
      </c>
    </row>
    <row r="3559" spans="2:17" x14ac:dyDescent="0.25">
      <c r="B3559" s="8">
        <v>5</v>
      </c>
      <c r="C3559" s="9">
        <v>28</v>
      </c>
      <c r="D3559" s="134">
        <f>'PVWatts Hourly Results (1)'!C3570</f>
        <v>0</v>
      </c>
      <c r="E3559" s="127">
        <f>DATE(YEAR(Inputs!$D$5),Summary!B3559,Summary!C3559)+TIME(D3559,0,0)</f>
        <v>149</v>
      </c>
      <c r="F3559" s="4">
        <f t="shared" si="389"/>
        <v>0</v>
      </c>
      <c r="G3559" s="4">
        <f t="shared" si="387"/>
        <v>2</v>
      </c>
      <c r="H3559" s="4">
        <f t="shared" si="390"/>
        <v>1</v>
      </c>
      <c r="I3559" s="4">
        <f t="shared" si="391"/>
        <v>0</v>
      </c>
      <c r="J3559" s="4">
        <f t="shared" si="392"/>
        <v>0</v>
      </c>
      <c r="K3559" s="4">
        <f t="shared" si="388"/>
        <v>0</v>
      </c>
      <c r="L3559" s="5">
        <f t="shared" si="393"/>
        <v>0</v>
      </c>
      <c r="M3559" s="137">
        <f>'PVWatts Hourly Results (1)'!L3570/1000</f>
        <v>0</v>
      </c>
      <c r="N3559" s="3">
        <f>'PVWatts Hourly Results (2)'!L3570/1000</f>
        <v>0</v>
      </c>
      <c r="O3559" s="3">
        <f>'PVWatts Hourly Results (3)'!L3570/1000</f>
        <v>0</v>
      </c>
      <c r="P3559" s="3">
        <f>'PVWatts Hourly Results (4)'!L3570/1000</f>
        <v>0</v>
      </c>
      <c r="Q3559" s="130">
        <f>'PVWatts Hourly Results (5)'!L3570/1000</f>
        <v>0</v>
      </c>
    </row>
    <row r="3560" spans="2:17" x14ac:dyDescent="0.25">
      <c r="B3560" s="8">
        <v>5</v>
      </c>
      <c r="C3560" s="9">
        <v>28</v>
      </c>
      <c r="D3560" s="134">
        <f>'PVWatts Hourly Results (1)'!C3571</f>
        <v>0</v>
      </c>
      <c r="E3560" s="127">
        <f>DATE(YEAR(Inputs!$D$5),Summary!B3560,Summary!C3560)+TIME(D3560,0,0)</f>
        <v>149</v>
      </c>
      <c r="F3560" s="4">
        <f t="shared" si="389"/>
        <v>0</v>
      </c>
      <c r="G3560" s="4">
        <f t="shared" si="387"/>
        <v>2</v>
      </c>
      <c r="H3560" s="4">
        <f t="shared" si="390"/>
        <v>1</v>
      </c>
      <c r="I3560" s="4">
        <f t="shared" si="391"/>
        <v>0</v>
      </c>
      <c r="J3560" s="4">
        <f t="shared" si="392"/>
        <v>0</v>
      </c>
      <c r="K3560" s="4">
        <f t="shared" si="388"/>
        <v>0</v>
      </c>
      <c r="L3560" s="5">
        <f t="shared" si="393"/>
        <v>0</v>
      </c>
      <c r="M3560" s="137">
        <f>'PVWatts Hourly Results (1)'!L3571/1000</f>
        <v>0</v>
      </c>
      <c r="N3560" s="3">
        <f>'PVWatts Hourly Results (2)'!L3571/1000</f>
        <v>0</v>
      </c>
      <c r="O3560" s="3">
        <f>'PVWatts Hourly Results (3)'!L3571/1000</f>
        <v>0</v>
      </c>
      <c r="P3560" s="3">
        <f>'PVWatts Hourly Results (4)'!L3571/1000</f>
        <v>0</v>
      </c>
      <c r="Q3560" s="130">
        <f>'PVWatts Hourly Results (5)'!L3571/1000</f>
        <v>0</v>
      </c>
    </row>
    <row r="3561" spans="2:17" x14ac:dyDescent="0.25">
      <c r="B3561" s="8">
        <v>5</v>
      </c>
      <c r="C3561" s="9">
        <v>28</v>
      </c>
      <c r="D3561" s="134">
        <f>'PVWatts Hourly Results (1)'!C3572</f>
        <v>0</v>
      </c>
      <c r="E3561" s="127">
        <f>DATE(YEAR(Inputs!$D$5),Summary!B3561,Summary!C3561)+TIME(D3561,0,0)</f>
        <v>149</v>
      </c>
      <c r="F3561" s="4">
        <f t="shared" si="389"/>
        <v>0</v>
      </c>
      <c r="G3561" s="4">
        <f t="shared" si="387"/>
        <v>2</v>
      </c>
      <c r="H3561" s="4">
        <f t="shared" si="390"/>
        <v>1</v>
      </c>
      <c r="I3561" s="4">
        <f t="shared" si="391"/>
        <v>0</v>
      </c>
      <c r="J3561" s="4">
        <f t="shared" si="392"/>
        <v>0</v>
      </c>
      <c r="K3561" s="4">
        <f t="shared" si="388"/>
        <v>0</v>
      </c>
      <c r="L3561" s="5">
        <f t="shared" si="393"/>
        <v>0</v>
      </c>
      <c r="M3561" s="137">
        <f>'PVWatts Hourly Results (1)'!L3572/1000</f>
        <v>0</v>
      </c>
      <c r="N3561" s="3">
        <f>'PVWatts Hourly Results (2)'!L3572/1000</f>
        <v>0</v>
      </c>
      <c r="O3561" s="3">
        <f>'PVWatts Hourly Results (3)'!L3572/1000</f>
        <v>0</v>
      </c>
      <c r="P3561" s="3">
        <f>'PVWatts Hourly Results (4)'!L3572/1000</f>
        <v>0</v>
      </c>
      <c r="Q3561" s="130">
        <f>'PVWatts Hourly Results (5)'!L3572/1000</f>
        <v>0</v>
      </c>
    </row>
    <row r="3562" spans="2:17" x14ac:dyDescent="0.25">
      <c r="B3562" s="8">
        <v>5</v>
      </c>
      <c r="C3562" s="9">
        <v>28</v>
      </c>
      <c r="D3562" s="134">
        <f>'PVWatts Hourly Results (1)'!C3573</f>
        <v>0</v>
      </c>
      <c r="E3562" s="127">
        <f>DATE(YEAR(Inputs!$D$5),Summary!B3562,Summary!C3562)+TIME(D3562,0,0)</f>
        <v>149</v>
      </c>
      <c r="F3562" s="4">
        <f t="shared" si="389"/>
        <v>0</v>
      </c>
      <c r="G3562" s="4">
        <f t="shared" si="387"/>
        <v>2</v>
      </c>
      <c r="H3562" s="4">
        <f t="shared" si="390"/>
        <v>1</v>
      </c>
      <c r="I3562" s="4">
        <f t="shared" si="391"/>
        <v>0</v>
      </c>
      <c r="J3562" s="4">
        <f t="shared" si="392"/>
        <v>0</v>
      </c>
      <c r="K3562" s="4">
        <f t="shared" si="388"/>
        <v>0</v>
      </c>
      <c r="L3562" s="5">
        <f t="shared" si="393"/>
        <v>0</v>
      </c>
      <c r="M3562" s="137">
        <f>'PVWatts Hourly Results (1)'!L3573/1000</f>
        <v>0</v>
      </c>
      <c r="N3562" s="3">
        <f>'PVWatts Hourly Results (2)'!L3573/1000</f>
        <v>0</v>
      </c>
      <c r="O3562" s="3">
        <f>'PVWatts Hourly Results (3)'!L3573/1000</f>
        <v>0</v>
      </c>
      <c r="P3562" s="3">
        <f>'PVWatts Hourly Results (4)'!L3573/1000</f>
        <v>0</v>
      </c>
      <c r="Q3562" s="130">
        <f>'PVWatts Hourly Results (5)'!L3573/1000</f>
        <v>0</v>
      </c>
    </row>
    <row r="3563" spans="2:17" x14ac:dyDescent="0.25">
      <c r="B3563" s="8">
        <v>5</v>
      </c>
      <c r="C3563" s="9">
        <v>28</v>
      </c>
      <c r="D3563" s="134">
        <f>'PVWatts Hourly Results (1)'!C3574</f>
        <v>0</v>
      </c>
      <c r="E3563" s="127">
        <f>DATE(YEAR(Inputs!$D$5),Summary!B3563,Summary!C3563)+TIME(D3563,0,0)</f>
        <v>149</v>
      </c>
      <c r="F3563" s="4">
        <f t="shared" si="389"/>
        <v>0</v>
      </c>
      <c r="G3563" s="4">
        <f t="shared" si="387"/>
        <v>2</v>
      </c>
      <c r="H3563" s="4">
        <f t="shared" si="390"/>
        <v>1</v>
      </c>
      <c r="I3563" s="4">
        <f t="shared" si="391"/>
        <v>0</v>
      </c>
      <c r="J3563" s="4">
        <f t="shared" si="392"/>
        <v>0</v>
      </c>
      <c r="K3563" s="4">
        <f t="shared" si="388"/>
        <v>0</v>
      </c>
      <c r="L3563" s="5">
        <f t="shared" si="393"/>
        <v>0</v>
      </c>
      <c r="M3563" s="137">
        <f>'PVWatts Hourly Results (1)'!L3574/1000</f>
        <v>0</v>
      </c>
      <c r="N3563" s="3">
        <f>'PVWatts Hourly Results (2)'!L3574/1000</f>
        <v>0</v>
      </c>
      <c r="O3563" s="3">
        <f>'PVWatts Hourly Results (3)'!L3574/1000</f>
        <v>0</v>
      </c>
      <c r="P3563" s="3">
        <f>'PVWatts Hourly Results (4)'!L3574/1000</f>
        <v>0</v>
      </c>
      <c r="Q3563" s="130">
        <f>'PVWatts Hourly Results (5)'!L3574/1000</f>
        <v>0</v>
      </c>
    </row>
    <row r="3564" spans="2:17" x14ac:dyDescent="0.25">
      <c r="B3564" s="8">
        <v>5</v>
      </c>
      <c r="C3564" s="9">
        <v>28</v>
      </c>
      <c r="D3564" s="134">
        <f>'PVWatts Hourly Results (1)'!C3575</f>
        <v>0</v>
      </c>
      <c r="E3564" s="127">
        <f>DATE(YEAR(Inputs!$D$5),Summary!B3564,Summary!C3564)+TIME(D3564,0,0)</f>
        <v>149</v>
      </c>
      <c r="F3564" s="4">
        <f t="shared" si="389"/>
        <v>0</v>
      </c>
      <c r="G3564" s="4">
        <f t="shared" si="387"/>
        <v>2</v>
      </c>
      <c r="H3564" s="4">
        <f t="shared" si="390"/>
        <v>1</v>
      </c>
      <c r="I3564" s="4">
        <f t="shared" si="391"/>
        <v>0</v>
      </c>
      <c r="J3564" s="4">
        <f t="shared" si="392"/>
        <v>0</v>
      </c>
      <c r="K3564" s="4">
        <f t="shared" si="388"/>
        <v>0</v>
      </c>
      <c r="L3564" s="5">
        <f t="shared" si="393"/>
        <v>0</v>
      </c>
      <c r="M3564" s="137">
        <f>'PVWatts Hourly Results (1)'!L3575/1000</f>
        <v>0</v>
      </c>
      <c r="N3564" s="3">
        <f>'PVWatts Hourly Results (2)'!L3575/1000</f>
        <v>0</v>
      </c>
      <c r="O3564" s="3">
        <f>'PVWatts Hourly Results (3)'!L3575/1000</f>
        <v>0</v>
      </c>
      <c r="P3564" s="3">
        <f>'PVWatts Hourly Results (4)'!L3575/1000</f>
        <v>0</v>
      </c>
      <c r="Q3564" s="130">
        <f>'PVWatts Hourly Results (5)'!L3575/1000</f>
        <v>0</v>
      </c>
    </row>
    <row r="3565" spans="2:17" x14ac:dyDescent="0.25">
      <c r="B3565" s="8">
        <v>5</v>
      </c>
      <c r="C3565" s="9">
        <v>28</v>
      </c>
      <c r="D3565" s="134">
        <f>'PVWatts Hourly Results (1)'!C3576</f>
        <v>0</v>
      </c>
      <c r="E3565" s="127">
        <f>DATE(YEAR(Inputs!$D$5),Summary!B3565,Summary!C3565)+TIME(D3565,0,0)</f>
        <v>149</v>
      </c>
      <c r="F3565" s="4">
        <f t="shared" si="389"/>
        <v>0</v>
      </c>
      <c r="G3565" s="4">
        <f t="shared" si="387"/>
        <v>2</v>
      </c>
      <c r="H3565" s="4">
        <f t="shared" si="390"/>
        <v>1</v>
      </c>
      <c r="I3565" s="4">
        <f t="shared" si="391"/>
        <v>0</v>
      </c>
      <c r="J3565" s="4">
        <f t="shared" si="392"/>
        <v>0</v>
      </c>
      <c r="K3565" s="4">
        <f t="shared" si="388"/>
        <v>0</v>
      </c>
      <c r="L3565" s="5">
        <f t="shared" si="393"/>
        <v>0</v>
      </c>
      <c r="M3565" s="137">
        <f>'PVWatts Hourly Results (1)'!L3576/1000</f>
        <v>0</v>
      </c>
      <c r="N3565" s="3">
        <f>'PVWatts Hourly Results (2)'!L3576/1000</f>
        <v>0</v>
      </c>
      <c r="O3565" s="3">
        <f>'PVWatts Hourly Results (3)'!L3576/1000</f>
        <v>0</v>
      </c>
      <c r="P3565" s="3">
        <f>'PVWatts Hourly Results (4)'!L3576/1000</f>
        <v>0</v>
      </c>
      <c r="Q3565" s="130">
        <f>'PVWatts Hourly Results (5)'!L3576/1000</f>
        <v>0</v>
      </c>
    </row>
    <row r="3566" spans="2:17" x14ac:dyDescent="0.25">
      <c r="B3566" s="8">
        <v>5</v>
      </c>
      <c r="C3566" s="9">
        <v>28</v>
      </c>
      <c r="D3566" s="134">
        <f>'PVWatts Hourly Results (1)'!C3577</f>
        <v>0</v>
      </c>
      <c r="E3566" s="127">
        <f>DATE(YEAR(Inputs!$D$5),Summary!B3566,Summary!C3566)+TIME(D3566,0,0)</f>
        <v>149</v>
      </c>
      <c r="F3566" s="4">
        <f t="shared" si="389"/>
        <v>0</v>
      </c>
      <c r="G3566" s="4">
        <f t="shared" si="387"/>
        <v>2</v>
      </c>
      <c r="H3566" s="4">
        <f t="shared" si="390"/>
        <v>1</v>
      </c>
      <c r="I3566" s="4">
        <f t="shared" si="391"/>
        <v>0</v>
      </c>
      <c r="J3566" s="4">
        <f t="shared" si="392"/>
        <v>0</v>
      </c>
      <c r="K3566" s="4">
        <f t="shared" si="388"/>
        <v>0</v>
      </c>
      <c r="L3566" s="5">
        <f t="shared" si="393"/>
        <v>0</v>
      </c>
      <c r="M3566" s="137">
        <f>'PVWatts Hourly Results (1)'!L3577/1000</f>
        <v>0</v>
      </c>
      <c r="N3566" s="3">
        <f>'PVWatts Hourly Results (2)'!L3577/1000</f>
        <v>0</v>
      </c>
      <c r="O3566" s="3">
        <f>'PVWatts Hourly Results (3)'!L3577/1000</f>
        <v>0</v>
      </c>
      <c r="P3566" s="3">
        <f>'PVWatts Hourly Results (4)'!L3577/1000</f>
        <v>0</v>
      </c>
      <c r="Q3566" s="130">
        <f>'PVWatts Hourly Results (5)'!L3577/1000</f>
        <v>0</v>
      </c>
    </row>
    <row r="3567" spans="2:17" x14ac:dyDescent="0.25">
      <c r="B3567" s="8">
        <v>5</v>
      </c>
      <c r="C3567" s="9">
        <v>28</v>
      </c>
      <c r="D3567" s="134">
        <f>'PVWatts Hourly Results (1)'!C3578</f>
        <v>0</v>
      </c>
      <c r="E3567" s="127">
        <f>DATE(YEAR(Inputs!$D$5),Summary!B3567,Summary!C3567)+TIME(D3567,0,0)</f>
        <v>149</v>
      </c>
      <c r="F3567" s="4">
        <f t="shared" si="389"/>
        <v>0</v>
      </c>
      <c r="G3567" s="4">
        <f t="shared" si="387"/>
        <v>2</v>
      </c>
      <c r="H3567" s="4">
        <f t="shared" si="390"/>
        <v>1</v>
      </c>
      <c r="I3567" s="4">
        <f t="shared" si="391"/>
        <v>0</v>
      </c>
      <c r="J3567" s="4">
        <f t="shared" si="392"/>
        <v>0</v>
      </c>
      <c r="K3567" s="4">
        <f t="shared" si="388"/>
        <v>0</v>
      </c>
      <c r="L3567" s="5">
        <f t="shared" si="393"/>
        <v>0</v>
      </c>
      <c r="M3567" s="137">
        <f>'PVWatts Hourly Results (1)'!L3578/1000</f>
        <v>0</v>
      </c>
      <c r="N3567" s="3">
        <f>'PVWatts Hourly Results (2)'!L3578/1000</f>
        <v>0</v>
      </c>
      <c r="O3567" s="3">
        <f>'PVWatts Hourly Results (3)'!L3578/1000</f>
        <v>0</v>
      </c>
      <c r="P3567" s="3">
        <f>'PVWatts Hourly Results (4)'!L3578/1000</f>
        <v>0</v>
      </c>
      <c r="Q3567" s="130">
        <f>'PVWatts Hourly Results (5)'!L3578/1000</f>
        <v>0</v>
      </c>
    </row>
    <row r="3568" spans="2:17" x14ac:dyDescent="0.25">
      <c r="B3568" s="8">
        <v>5</v>
      </c>
      <c r="C3568" s="9">
        <v>28</v>
      </c>
      <c r="D3568" s="134">
        <f>'PVWatts Hourly Results (1)'!C3579</f>
        <v>0</v>
      </c>
      <c r="E3568" s="127">
        <f>DATE(YEAR(Inputs!$D$5),Summary!B3568,Summary!C3568)+TIME(D3568,0,0)</f>
        <v>149</v>
      </c>
      <c r="F3568" s="4">
        <f t="shared" si="389"/>
        <v>0</v>
      </c>
      <c r="G3568" s="4">
        <f t="shared" si="387"/>
        <v>2</v>
      </c>
      <c r="H3568" s="4">
        <f t="shared" si="390"/>
        <v>1</v>
      </c>
      <c r="I3568" s="4">
        <f t="shared" si="391"/>
        <v>0</v>
      </c>
      <c r="J3568" s="4">
        <f t="shared" si="392"/>
        <v>0</v>
      </c>
      <c r="K3568" s="4">
        <f t="shared" si="388"/>
        <v>0</v>
      </c>
      <c r="L3568" s="5">
        <f t="shared" si="393"/>
        <v>0</v>
      </c>
      <c r="M3568" s="137">
        <f>'PVWatts Hourly Results (1)'!L3579/1000</f>
        <v>0</v>
      </c>
      <c r="N3568" s="3">
        <f>'PVWatts Hourly Results (2)'!L3579/1000</f>
        <v>0</v>
      </c>
      <c r="O3568" s="3">
        <f>'PVWatts Hourly Results (3)'!L3579/1000</f>
        <v>0</v>
      </c>
      <c r="P3568" s="3">
        <f>'PVWatts Hourly Results (4)'!L3579/1000</f>
        <v>0</v>
      </c>
      <c r="Q3568" s="130">
        <f>'PVWatts Hourly Results (5)'!L3579/1000</f>
        <v>0</v>
      </c>
    </row>
    <row r="3569" spans="2:17" x14ac:dyDescent="0.25">
      <c r="B3569" s="8">
        <v>5</v>
      </c>
      <c r="C3569" s="9">
        <v>28</v>
      </c>
      <c r="D3569" s="134">
        <f>'PVWatts Hourly Results (1)'!C3580</f>
        <v>0</v>
      </c>
      <c r="E3569" s="127">
        <f>DATE(YEAR(Inputs!$D$5),Summary!B3569,Summary!C3569)+TIME(D3569,0,0)</f>
        <v>149</v>
      </c>
      <c r="F3569" s="4">
        <f t="shared" si="389"/>
        <v>0</v>
      </c>
      <c r="G3569" s="4">
        <f t="shared" si="387"/>
        <v>2</v>
      </c>
      <c r="H3569" s="4">
        <f t="shared" si="390"/>
        <v>1</v>
      </c>
      <c r="I3569" s="4">
        <f t="shared" si="391"/>
        <v>0</v>
      </c>
      <c r="J3569" s="4">
        <f t="shared" si="392"/>
        <v>0</v>
      </c>
      <c r="K3569" s="4">
        <f t="shared" si="388"/>
        <v>0</v>
      </c>
      <c r="L3569" s="5">
        <f t="shared" si="393"/>
        <v>0</v>
      </c>
      <c r="M3569" s="137">
        <f>'PVWatts Hourly Results (1)'!L3580/1000</f>
        <v>0</v>
      </c>
      <c r="N3569" s="3">
        <f>'PVWatts Hourly Results (2)'!L3580/1000</f>
        <v>0</v>
      </c>
      <c r="O3569" s="3">
        <f>'PVWatts Hourly Results (3)'!L3580/1000</f>
        <v>0</v>
      </c>
      <c r="P3569" s="3">
        <f>'PVWatts Hourly Results (4)'!L3580/1000</f>
        <v>0</v>
      </c>
      <c r="Q3569" s="130">
        <f>'PVWatts Hourly Results (5)'!L3580/1000</f>
        <v>0</v>
      </c>
    </row>
    <row r="3570" spans="2:17" x14ac:dyDescent="0.25">
      <c r="B3570" s="8">
        <v>5</v>
      </c>
      <c r="C3570" s="9">
        <v>28</v>
      </c>
      <c r="D3570" s="134">
        <f>'PVWatts Hourly Results (1)'!C3581</f>
        <v>0</v>
      </c>
      <c r="E3570" s="127">
        <f>DATE(YEAR(Inputs!$D$5),Summary!B3570,Summary!C3570)+TIME(D3570,0,0)</f>
        <v>149</v>
      </c>
      <c r="F3570" s="4">
        <f t="shared" si="389"/>
        <v>0</v>
      </c>
      <c r="G3570" s="4">
        <f t="shared" si="387"/>
        <v>2</v>
      </c>
      <c r="H3570" s="4">
        <f t="shared" si="390"/>
        <v>1</v>
      </c>
      <c r="I3570" s="4">
        <f t="shared" si="391"/>
        <v>0</v>
      </c>
      <c r="J3570" s="4">
        <f t="shared" si="392"/>
        <v>0</v>
      </c>
      <c r="K3570" s="4">
        <f t="shared" si="388"/>
        <v>0</v>
      </c>
      <c r="L3570" s="5">
        <f t="shared" si="393"/>
        <v>0</v>
      </c>
      <c r="M3570" s="137">
        <f>'PVWatts Hourly Results (1)'!L3581/1000</f>
        <v>0</v>
      </c>
      <c r="N3570" s="3">
        <f>'PVWatts Hourly Results (2)'!L3581/1000</f>
        <v>0</v>
      </c>
      <c r="O3570" s="3">
        <f>'PVWatts Hourly Results (3)'!L3581/1000</f>
        <v>0</v>
      </c>
      <c r="P3570" s="3">
        <f>'PVWatts Hourly Results (4)'!L3581/1000</f>
        <v>0</v>
      </c>
      <c r="Q3570" s="130">
        <f>'PVWatts Hourly Results (5)'!L3581/1000</f>
        <v>0</v>
      </c>
    </row>
    <row r="3571" spans="2:17" x14ac:dyDescent="0.25">
      <c r="B3571" s="8">
        <v>5</v>
      </c>
      <c r="C3571" s="9">
        <v>28</v>
      </c>
      <c r="D3571" s="134">
        <f>'PVWatts Hourly Results (1)'!C3582</f>
        <v>0</v>
      </c>
      <c r="E3571" s="127">
        <f>DATE(YEAR(Inputs!$D$5),Summary!B3571,Summary!C3571)+TIME(D3571,0,0)</f>
        <v>149</v>
      </c>
      <c r="F3571" s="4">
        <f t="shared" si="389"/>
        <v>0</v>
      </c>
      <c r="G3571" s="4">
        <f t="shared" si="387"/>
        <v>2</v>
      </c>
      <c r="H3571" s="4">
        <f t="shared" si="390"/>
        <v>1</v>
      </c>
      <c r="I3571" s="4">
        <f t="shared" si="391"/>
        <v>0</v>
      </c>
      <c r="J3571" s="4">
        <f t="shared" si="392"/>
        <v>0</v>
      </c>
      <c r="K3571" s="4">
        <f t="shared" si="388"/>
        <v>0</v>
      </c>
      <c r="L3571" s="5">
        <f t="shared" si="393"/>
        <v>0</v>
      </c>
      <c r="M3571" s="137">
        <f>'PVWatts Hourly Results (1)'!L3582/1000</f>
        <v>0</v>
      </c>
      <c r="N3571" s="3">
        <f>'PVWatts Hourly Results (2)'!L3582/1000</f>
        <v>0</v>
      </c>
      <c r="O3571" s="3">
        <f>'PVWatts Hourly Results (3)'!L3582/1000</f>
        <v>0</v>
      </c>
      <c r="P3571" s="3">
        <f>'PVWatts Hourly Results (4)'!L3582/1000</f>
        <v>0</v>
      </c>
      <c r="Q3571" s="130">
        <f>'PVWatts Hourly Results (5)'!L3582/1000</f>
        <v>0</v>
      </c>
    </row>
    <row r="3572" spans="2:17" x14ac:dyDescent="0.25">
      <c r="B3572" s="8">
        <v>5</v>
      </c>
      <c r="C3572" s="9">
        <v>28</v>
      </c>
      <c r="D3572" s="134">
        <f>'PVWatts Hourly Results (1)'!C3583</f>
        <v>0</v>
      </c>
      <c r="E3572" s="127">
        <f>DATE(YEAR(Inputs!$D$5),Summary!B3572,Summary!C3572)+TIME(D3572,0,0)</f>
        <v>149</v>
      </c>
      <c r="F3572" s="4">
        <f t="shared" si="389"/>
        <v>0</v>
      </c>
      <c r="G3572" s="4">
        <f t="shared" si="387"/>
        <v>2</v>
      </c>
      <c r="H3572" s="4">
        <f t="shared" si="390"/>
        <v>1</v>
      </c>
      <c r="I3572" s="4">
        <f t="shared" si="391"/>
        <v>0</v>
      </c>
      <c r="J3572" s="4">
        <f t="shared" si="392"/>
        <v>0</v>
      </c>
      <c r="K3572" s="4">
        <f t="shared" si="388"/>
        <v>0</v>
      </c>
      <c r="L3572" s="5">
        <f t="shared" si="393"/>
        <v>0</v>
      </c>
      <c r="M3572" s="137">
        <f>'PVWatts Hourly Results (1)'!L3583/1000</f>
        <v>0</v>
      </c>
      <c r="N3572" s="3">
        <f>'PVWatts Hourly Results (2)'!L3583/1000</f>
        <v>0</v>
      </c>
      <c r="O3572" s="3">
        <f>'PVWatts Hourly Results (3)'!L3583/1000</f>
        <v>0</v>
      </c>
      <c r="P3572" s="3">
        <f>'PVWatts Hourly Results (4)'!L3583/1000</f>
        <v>0</v>
      </c>
      <c r="Q3572" s="130">
        <f>'PVWatts Hourly Results (5)'!L3583/1000</f>
        <v>0</v>
      </c>
    </row>
    <row r="3573" spans="2:17" x14ac:dyDescent="0.25">
      <c r="B3573" s="8">
        <v>5</v>
      </c>
      <c r="C3573" s="9">
        <v>28</v>
      </c>
      <c r="D3573" s="134">
        <f>'PVWatts Hourly Results (1)'!C3584</f>
        <v>0</v>
      </c>
      <c r="E3573" s="127">
        <f>DATE(YEAR(Inputs!$D$5),Summary!B3573,Summary!C3573)+TIME(D3573,0,0)</f>
        <v>149</v>
      </c>
      <c r="F3573" s="4">
        <f t="shared" si="389"/>
        <v>0</v>
      </c>
      <c r="G3573" s="4">
        <f t="shared" si="387"/>
        <v>2</v>
      </c>
      <c r="H3573" s="4">
        <f t="shared" si="390"/>
        <v>1</v>
      </c>
      <c r="I3573" s="4">
        <f t="shared" si="391"/>
        <v>0</v>
      </c>
      <c r="J3573" s="4">
        <f t="shared" si="392"/>
        <v>0</v>
      </c>
      <c r="K3573" s="4">
        <f t="shared" si="388"/>
        <v>0</v>
      </c>
      <c r="L3573" s="5">
        <f t="shared" si="393"/>
        <v>0</v>
      </c>
      <c r="M3573" s="137">
        <f>'PVWatts Hourly Results (1)'!L3584/1000</f>
        <v>0</v>
      </c>
      <c r="N3573" s="3">
        <f>'PVWatts Hourly Results (2)'!L3584/1000</f>
        <v>0</v>
      </c>
      <c r="O3573" s="3">
        <f>'PVWatts Hourly Results (3)'!L3584/1000</f>
        <v>0</v>
      </c>
      <c r="P3573" s="3">
        <f>'PVWatts Hourly Results (4)'!L3584/1000</f>
        <v>0</v>
      </c>
      <c r="Q3573" s="130">
        <f>'PVWatts Hourly Results (5)'!L3584/1000</f>
        <v>0</v>
      </c>
    </row>
    <row r="3574" spans="2:17" x14ac:dyDescent="0.25">
      <c r="B3574" s="8">
        <v>5</v>
      </c>
      <c r="C3574" s="9">
        <v>29</v>
      </c>
      <c r="D3574" s="134">
        <f>'PVWatts Hourly Results (1)'!C3585</f>
        <v>0</v>
      </c>
      <c r="E3574" s="127">
        <f>DATE(YEAR(Inputs!$D$5),Summary!B3574,Summary!C3574)+TIME(D3574,0,0)</f>
        <v>150</v>
      </c>
      <c r="F3574" s="4">
        <f t="shared" si="389"/>
        <v>0</v>
      </c>
      <c r="G3574" s="4">
        <f t="shared" si="387"/>
        <v>3</v>
      </c>
      <c r="H3574" s="4">
        <f t="shared" si="390"/>
        <v>1</v>
      </c>
      <c r="I3574" s="4">
        <f t="shared" si="391"/>
        <v>0</v>
      </c>
      <c r="J3574" s="4">
        <f t="shared" si="392"/>
        <v>0</v>
      </c>
      <c r="K3574" s="4">
        <f t="shared" si="388"/>
        <v>0</v>
      </c>
      <c r="L3574" s="5">
        <f t="shared" si="393"/>
        <v>0</v>
      </c>
      <c r="M3574" s="137">
        <f>'PVWatts Hourly Results (1)'!L3585/1000</f>
        <v>0</v>
      </c>
      <c r="N3574" s="3">
        <f>'PVWatts Hourly Results (2)'!L3585/1000</f>
        <v>0</v>
      </c>
      <c r="O3574" s="3">
        <f>'PVWatts Hourly Results (3)'!L3585/1000</f>
        <v>0</v>
      </c>
      <c r="P3574" s="3">
        <f>'PVWatts Hourly Results (4)'!L3585/1000</f>
        <v>0</v>
      </c>
      <c r="Q3574" s="130">
        <f>'PVWatts Hourly Results (5)'!L3585/1000</f>
        <v>0</v>
      </c>
    </row>
    <row r="3575" spans="2:17" x14ac:dyDescent="0.25">
      <c r="B3575" s="8">
        <v>5</v>
      </c>
      <c r="C3575" s="9">
        <v>29</v>
      </c>
      <c r="D3575" s="134">
        <f>'PVWatts Hourly Results (1)'!C3586</f>
        <v>0</v>
      </c>
      <c r="E3575" s="127">
        <f>DATE(YEAR(Inputs!$D$5),Summary!B3575,Summary!C3575)+TIME(D3575,0,0)</f>
        <v>150</v>
      </c>
      <c r="F3575" s="4">
        <f t="shared" si="389"/>
        <v>0</v>
      </c>
      <c r="G3575" s="4">
        <f t="shared" si="387"/>
        <v>3</v>
      </c>
      <c r="H3575" s="4">
        <f t="shared" si="390"/>
        <v>1</v>
      </c>
      <c r="I3575" s="4">
        <f t="shared" si="391"/>
        <v>0</v>
      </c>
      <c r="J3575" s="4">
        <f t="shared" si="392"/>
        <v>0</v>
      </c>
      <c r="K3575" s="4">
        <f t="shared" si="388"/>
        <v>0</v>
      </c>
      <c r="L3575" s="5">
        <f t="shared" si="393"/>
        <v>0</v>
      </c>
      <c r="M3575" s="137">
        <f>'PVWatts Hourly Results (1)'!L3586/1000</f>
        <v>0</v>
      </c>
      <c r="N3575" s="3">
        <f>'PVWatts Hourly Results (2)'!L3586/1000</f>
        <v>0</v>
      </c>
      <c r="O3575" s="3">
        <f>'PVWatts Hourly Results (3)'!L3586/1000</f>
        <v>0</v>
      </c>
      <c r="P3575" s="3">
        <f>'PVWatts Hourly Results (4)'!L3586/1000</f>
        <v>0</v>
      </c>
      <c r="Q3575" s="130">
        <f>'PVWatts Hourly Results (5)'!L3586/1000</f>
        <v>0</v>
      </c>
    </row>
    <row r="3576" spans="2:17" x14ac:dyDescent="0.25">
      <c r="B3576" s="8">
        <v>5</v>
      </c>
      <c r="C3576" s="9">
        <v>29</v>
      </c>
      <c r="D3576" s="134">
        <f>'PVWatts Hourly Results (1)'!C3587</f>
        <v>0</v>
      </c>
      <c r="E3576" s="127">
        <f>DATE(YEAR(Inputs!$D$5),Summary!B3576,Summary!C3576)+TIME(D3576,0,0)</f>
        <v>150</v>
      </c>
      <c r="F3576" s="4">
        <f t="shared" si="389"/>
        <v>0</v>
      </c>
      <c r="G3576" s="4">
        <f t="shared" si="387"/>
        <v>3</v>
      </c>
      <c r="H3576" s="4">
        <f t="shared" si="390"/>
        <v>1</v>
      </c>
      <c r="I3576" s="4">
        <f t="shared" si="391"/>
        <v>0</v>
      </c>
      <c r="J3576" s="4">
        <f t="shared" si="392"/>
        <v>0</v>
      </c>
      <c r="K3576" s="4">
        <f t="shared" si="388"/>
        <v>0</v>
      </c>
      <c r="L3576" s="5">
        <f t="shared" si="393"/>
        <v>0</v>
      </c>
      <c r="M3576" s="137">
        <f>'PVWatts Hourly Results (1)'!L3587/1000</f>
        <v>0</v>
      </c>
      <c r="N3576" s="3">
        <f>'PVWatts Hourly Results (2)'!L3587/1000</f>
        <v>0</v>
      </c>
      <c r="O3576" s="3">
        <f>'PVWatts Hourly Results (3)'!L3587/1000</f>
        <v>0</v>
      </c>
      <c r="P3576" s="3">
        <f>'PVWatts Hourly Results (4)'!L3587/1000</f>
        <v>0</v>
      </c>
      <c r="Q3576" s="130">
        <f>'PVWatts Hourly Results (5)'!L3587/1000</f>
        <v>0</v>
      </c>
    </row>
    <row r="3577" spans="2:17" x14ac:dyDescent="0.25">
      <c r="B3577" s="8">
        <v>5</v>
      </c>
      <c r="C3577" s="9">
        <v>29</v>
      </c>
      <c r="D3577" s="134">
        <f>'PVWatts Hourly Results (1)'!C3588</f>
        <v>0</v>
      </c>
      <c r="E3577" s="127">
        <f>DATE(YEAR(Inputs!$D$5),Summary!B3577,Summary!C3577)+TIME(D3577,0,0)</f>
        <v>150</v>
      </c>
      <c r="F3577" s="4">
        <f t="shared" si="389"/>
        <v>0</v>
      </c>
      <c r="G3577" s="4">
        <f t="shared" si="387"/>
        <v>3</v>
      </c>
      <c r="H3577" s="4">
        <f t="shared" si="390"/>
        <v>1</v>
      </c>
      <c r="I3577" s="4">
        <f t="shared" si="391"/>
        <v>0</v>
      </c>
      <c r="J3577" s="4">
        <f t="shared" si="392"/>
        <v>0</v>
      </c>
      <c r="K3577" s="4">
        <f t="shared" si="388"/>
        <v>0</v>
      </c>
      <c r="L3577" s="5">
        <f t="shared" si="393"/>
        <v>0</v>
      </c>
      <c r="M3577" s="137">
        <f>'PVWatts Hourly Results (1)'!L3588/1000</f>
        <v>0</v>
      </c>
      <c r="N3577" s="3">
        <f>'PVWatts Hourly Results (2)'!L3588/1000</f>
        <v>0</v>
      </c>
      <c r="O3577" s="3">
        <f>'PVWatts Hourly Results (3)'!L3588/1000</f>
        <v>0</v>
      </c>
      <c r="P3577" s="3">
        <f>'PVWatts Hourly Results (4)'!L3588/1000</f>
        <v>0</v>
      </c>
      <c r="Q3577" s="130">
        <f>'PVWatts Hourly Results (5)'!L3588/1000</f>
        <v>0</v>
      </c>
    </row>
    <row r="3578" spans="2:17" x14ac:dyDescent="0.25">
      <c r="B3578" s="8">
        <v>5</v>
      </c>
      <c r="C3578" s="9">
        <v>29</v>
      </c>
      <c r="D3578" s="134">
        <f>'PVWatts Hourly Results (1)'!C3589</f>
        <v>0</v>
      </c>
      <c r="E3578" s="127">
        <f>DATE(YEAR(Inputs!$D$5),Summary!B3578,Summary!C3578)+TIME(D3578,0,0)</f>
        <v>150</v>
      </c>
      <c r="F3578" s="4">
        <f t="shared" si="389"/>
        <v>0</v>
      </c>
      <c r="G3578" s="4">
        <f t="shared" si="387"/>
        <v>3</v>
      </c>
      <c r="H3578" s="4">
        <f t="shared" si="390"/>
        <v>1</v>
      </c>
      <c r="I3578" s="4">
        <f t="shared" si="391"/>
        <v>0</v>
      </c>
      <c r="J3578" s="4">
        <f t="shared" si="392"/>
        <v>0</v>
      </c>
      <c r="K3578" s="4">
        <f t="shared" si="388"/>
        <v>0</v>
      </c>
      <c r="L3578" s="5">
        <f t="shared" si="393"/>
        <v>0</v>
      </c>
      <c r="M3578" s="137">
        <f>'PVWatts Hourly Results (1)'!L3589/1000</f>
        <v>0</v>
      </c>
      <c r="N3578" s="3">
        <f>'PVWatts Hourly Results (2)'!L3589/1000</f>
        <v>0</v>
      </c>
      <c r="O3578" s="3">
        <f>'PVWatts Hourly Results (3)'!L3589/1000</f>
        <v>0</v>
      </c>
      <c r="P3578" s="3">
        <f>'PVWatts Hourly Results (4)'!L3589/1000</f>
        <v>0</v>
      </c>
      <c r="Q3578" s="130">
        <f>'PVWatts Hourly Results (5)'!L3589/1000</f>
        <v>0</v>
      </c>
    </row>
    <row r="3579" spans="2:17" x14ac:dyDescent="0.25">
      <c r="B3579" s="8">
        <v>5</v>
      </c>
      <c r="C3579" s="9">
        <v>29</v>
      </c>
      <c r="D3579" s="134">
        <f>'PVWatts Hourly Results (1)'!C3590</f>
        <v>0</v>
      </c>
      <c r="E3579" s="127">
        <f>DATE(YEAR(Inputs!$D$5),Summary!B3579,Summary!C3579)+TIME(D3579,0,0)</f>
        <v>150</v>
      </c>
      <c r="F3579" s="4">
        <f t="shared" si="389"/>
        <v>0</v>
      </c>
      <c r="G3579" s="4">
        <f t="shared" si="387"/>
        <v>3</v>
      </c>
      <c r="H3579" s="4">
        <f t="shared" si="390"/>
        <v>1</v>
      </c>
      <c r="I3579" s="4">
        <f t="shared" si="391"/>
        <v>0</v>
      </c>
      <c r="J3579" s="4">
        <f t="shared" si="392"/>
        <v>0</v>
      </c>
      <c r="K3579" s="4">
        <f t="shared" si="388"/>
        <v>0</v>
      </c>
      <c r="L3579" s="5">
        <f t="shared" si="393"/>
        <v>0</v>
      </c>
      <c r="M3579" s="137">
        <f>'PVWatts Hourly Results (1)'!L3590/1000</f>
        <v>0</v>
      </c>
      <c r="N3579" s="3">
        <f>'PVWatts Hourly Results (2)'!L3590/1000</f>
        <v>0</v>
      </c>
      <c r="O3579" s="3">
        <f>'PVWatts Hourly Results (3)'!L3590/1000</f>
        <v>0</v>
      </c>
      <c r="P3579" s="3">
        <f>'PVWatts Hourly Results (4)'!L3590/1000</f>
        <v>0</v>
      </c>
      <c r="Q3579" s="130">
        <f>'PVWatts Hourly Results (5)'!L3590/1000</f>
        <v>0</v>
      </c>
    </row>
    <row r="3580" spans="2:17" x14ac:dyDescent="0.25">
      <c r="B3580" s="8">
        <v>5</v>
      </c>
      <c r="C3580" s="9">
        <v>29</v>
      </c>
      <c r="D3580" s="134">
        <f>'PVWatts Hourly Results (1)'!C3591</f>
        <v>0</v>
      </c>
      <c r="E3580" s="127">
        <f>DATE(YEAR(Inputs!$D$5),Summary!B3580,Summary!C3580)+TIME(D3580,0,0)</f>
        <v>150</v>
      </c>
      <c r="F3580" s="4">
        <f t="shared" si="389"/>
        <v>0</v>
      </c>
      <c r="G3580" s="4">
        <f t="shared" si="387"/>
        <v>3</v>
      </c>
      <c r="H3580" s="4">
        <f t="shared" si="390"/>
        <v>1</v>
      </c>
      <c r="I3580" s="4">
        <f t="shared" si="391"/>
        <v>0</v>
      </c>
      <c r="J3580" s="4">
        <f t="shared" si="392"/>
        <v>0</v>
      </c>
      <c r="K3580" s="4">
        <f t="shared" si="388"/>
        <v>0</v>
      </c>
      <c r="L3580" s="5">
        <f t="shared" si="393"/>
        <v>0</v>
      </c>
      <c r="M3580" s="137">
        <f>'PVWatts Hourly Results (1)'!L3591/1000</f>
        <v>0</v>
      </c>
      <c r="N3580" s="3">
        <f>'PVWatts Hourly Results (2)'!L3591/1000</f>
        <v>0</v>
      </c>
      <c r="O3580" s="3">
        <f>'PVWatts Hourly Results (3)'!L3591/1000</f>
        <v>0</v>
      </c>
      <c r="P3580" s="3">
        <f>'PVWatts Hourly Results (4)'!L3591/1000</f>
        <v>0</v>
      </c>
      <c r="Q3580" s="130">
        <f>'PVWatts Hourly Results (5)'!L3591/1000</f>
        <v>0</v>
      </c>
    </row>
    <row r="3581" spans="2:17" x14ac:dyDescent="0.25">
      <c r="B3581" s="8">
        <v>5</v>
      </c>
      <c r="C3581" s="9">
        <v>29</v>
      </c>
      <c r="D3581" s="134">
        <f>'PVWatts Hourly Results (1)'!C3592</f>
        <v>0</v>
      </c>
      <c r="E3581" s="127">
        <f>DATE(YEAR(Inputs!$D$5),Summary!B3581,Summary!C3581)+TIME(D3581,0,0)</f>
        <v>150</v>
      </c>
      <c r="F3581" s="4">
        <f t="shared" si="389"/>
        <v>0</v>
      </c>
      <c r="G3581" s="4">
        <f t="shared" si="387"/>
        <v>3</v>
      </c>
      <c r="H3581" s="4">
        <f t="shared" si="390"/>
        <v>1</v>
      </c>
      <c r="I3581" s="4">
        <f t="shared" si="391"/>
        <v>0</v>
      </c>
      <c r="J3581" s="4">
        <f t="shared" si="392"/>
        <v>0</v>
      </c>
      <c r="K3581" s="4">
        <f t="shared" si="388"/>
        <v>0</v>
      </c>
      <c r="L3581" s="5">
        <f t="shared" si="393"/>
        <v>0</v>
      </c>
      <c r="M3581" s="137">
        <f>'PVWatts Hourly Results (1)'!L3592/1000</f>
        <v>0</v>
      </c>
      <c r="N3581" s="3">
        <f>'PVWatts Hourly Results (2)'!L3592/1000</f>
        <v>0</v>
      </c>
      <c r="O3581" s="3">
        <f>'PVWatts Hourly Results (3)'!L3592/1000</f>
        <v>0</v>
      </c>
      <c r="P3581" s="3">
        <f>'PVWatts Hourly Results (4)'!L3592/1000</f>
        <v>0</v>
      </c>
      <c r="Q3581" s="130">
        <f>'PVWatts Hourly Results (5)'!L3592/1000</f>
        <v>0</v>
      </c>
    </row>
    <row r="3582" spans="2:17" x14ac:dyDescent="0.25">
      <c r="B3582" s="8">
        <v>5</v>
      </c>
      <c r="C3582" s="9">
        <v>29</v>
      </c>
      <c r="D3582" s="134">
        <f>'PVWatts Hourly Results (1)'!C3593</f>
        <v>0</v>
      </c>
      <c r="E3582" s="127">
        <f>DATE(YEAR(Inputs!$D$5),Summary!B3582,Summary!C3582)+TIME(D3582,0,0)</f>
        <v>150</v>
      </c>
      <c r="F3582" s="4">
        <f t="shared" si="389"/>
        <v>0</v>
      </c>
      <c r="G3582" s="4">
        <f t="shared" si="387"/>
        <v>3</v>
      </c>
      <c r="H3582" s="4">
        <f t="shared" si="390"/>
        <v>1</v>
      </c>
      <c r="I3582" s="4">
        <f t="shared" si="391"/>
        <v>0</v>
      </c>
      <c r="J3582" s="4">
        <f t="shared" si="392"/>
        <v>0</v>
      </c>
      <c r="K3582" s="4">
        <f t="shared" si="388"/>
        <v>0</v>
      </c>
      <c r="L3582" s="5">
        <f t="shared" si="393"/>
        <v>0</v>
      </c>
      <c r="M3582" s="137">
        <f>'PVWatts Hourly Results (1)'!L3593/1000</f>
        <v>0</v>
      </c>
      <c r="N3582" s="3">
        <f>'PVWatts Hourly Results (2)'!L3593/1000</f>
        <v>0</v>
      </c>
      <c r="O3582" s="3">
        <f>'PVWatts Hourly Results (3)'!L3593/1000</f>
        <v>0</v>
      </c>
      <c r="P3582" s="3">
        <f>'PVWatts Hourly Results (4)'!L3593/1000</f>
        <v>0</v>
      </c>
      <c r="Q3582" s="130">
        <f>'PVWatts Hourly Results (5)'!L3593/1000</f>
        <v>0</v>
      </c>
    </row>
    <row r="3583" spans="2:17" x14ac:dyDescent="0.25">
      <c r="B3583" s="8">
        <v>5</v>
      </c>
      <c r="C3583" s="9">
        <v>29</v>
      </c>
      <c r="D3583" s="134">
        <f>'PVWatts Hourly Results (1)'!C3594</f>
        <v>0</v>
      </c>
      <c r="E3583" s="127">
        <f>DATE(YEAR(Inputs!$D$5),Summary!B3583,Summary!C3583)+TIME(D3583,0,0)</f>
        <v>150</v>
      </c>
      <c r="F3583" s="4">
        <f t="shared" si="389"/>
        <v>0</v>
      </c>
      <c r="G3583" s="4">
        <f t="shared" si="387"/>
        <v>3</v>
      </c>
      <c r="H3583" s="4">
        <f t="shared" si="390"/>
        <v>1</v>
      </c>
      <c r="I3583" s="4">
        <f t="shared" si="391"/>
        <v>0</v>
      </c>
      <c r="J3583" s="4">
        <f t="shared" si="392"/>
        <v>0</v>
      </c>
      <c r="K3583" s="4">
        <f t="shared" si="388"/>
        <v>0</v>
      </c>
      <c r="L3583" s="5">
        <f t="shared" si="393"/>
        <v>0</v>
      </c>
      <c r="M3583" s="137">
        <f>'PVWatts Hourly Results (1)'!L3594/1000</f>
        <v>0</v>
      </c>
      <c r="N3583" s="3">
        <f>'PVWatts Hourly Results (2)'!L3594/1000</f>
        <v>0</v>
      </c>
      <c r="O3583" s="3">
        <f>'PVWatts Hourly Results (3)'!L3594/1000</f>
        <v>0</v>
      </c>
      <c r="P3583" s="3">
        <f>'PVWatts Hourly Results (4)'!L3594/1000</f>
        <v>0</v>
      </c>
      <c r="Q3583" s="130">
        <f>'PVWatts Hourly Results (5)'!L3594/1000</f>
        <v>0</v>
      </c>
    </row>
    <row r="3584" spans="2:17" x14ac:dyDescent="0.25">
      <c r="B3584" s="8">
        <v>5</v>
      </c>
      <c r="C3584" s="9">
        <v>29</v>
      </c>
      <c r="D3584" s="134">
        <f>'PVWatts Hourly Results (1)'!C3595</f>
        <v>0</v>
      </c>
      <c r="E3584" s="127">
        <f>DATE(YEAR(Inputs!$D$5),Summary!B3584,Summary!C3584)+TIME(D3584,0,0)</f>
        <v>150</v>
      </c>
      <c r="F3584" s="4">
        <f t="shared" si="389"/>
        <v>0</v>
      </c>
      <c r="G3584" s="4">
        <f t="shared" si="387"/>
        <v>3</v>
      </c>
      <c r="H3584" s="4">
        <f t="shared" si="390"/>
        <v>1</v>
      </c>
      <c r="I3584" s="4">
        <f t="shared" si="391"/>
        <v>0</v>
      </c>
      <c r="J3584" s="4">
        <f t="shared" si="392"/>
        <v>0</v>
      </c>
      <c r="K3584" s="4">
        <f t="shared" si="388"/>
        <v>0</v>
      </c>
      <c r="L3584" s="5">
        <f t="shared" si="393"/>
        <v>0</v>
      </c>
      <c r="M3584" s="137">
        <f>'PVWatts Hourly Results (1)'!L3595/1000</f>
        <v>0</v>
      </c>
      <c r="N3584" s="3">
        <f>'PVWatts Hourly Results (2)'!L3595/1000</f>
        <v>0</v>
      </c>
      <c r="O3584" s="3">
        <f>'PVWatts Hourly Results (3)'!L3595/1000</f>
        <v>0</v>
      </c>
      <c r="P3584" s="3">
        <f>'PVWatts Hourly Results (4)'!L3595/1000</f>
        <v>0</v>
      </c>
      <c r="Q3584" s="130">
        <f>'PVWatts Hourly Results (5)'!L3595/1000</f>
        <v>0</v>
      </c>
    </row>
    <row r="3585" spans="2:17" x14ac:dyDescent="0.25">
      <c r="B3585" s="8">
        <v>5</v>
      </c>
      <c r="C3585" s="9">
        <v>29</v>
      </c>
      <c r="D3585" s="134">
        <f>'PVWatts Hourly Results (1)'!C3596</f>
        <v>0</v>
      </c>
      <c r="E3585" s="127">
        <f>DATE(YEAR(Inputs!$D$5),Summary!B3585,Summary!C3585)+TIME(D3585,0,0)</f>
        <v>150</v>
      </c>
      <c r="F3585" s="4">
        <f t="shared" si="389"/>
        <v>0</v>
      </c>
      <c r="G3585" s="4">
        <f t="shared" si="387"/>
        <v>3</v>
      </c>
      <c r="H3585" s="4">
        <f t="shared" si="390"/>
        <v>1</v>
      </c>
      <c r="I3585" s="4">
        <f t="shared" si="391"/>
        <v>0</v>
      </c>
      <c r="J3585" s="4">
        <f t="shared" si="392"/>
        <v>0</v>
      </c>
      <c r="K3585" s="4">
        <f t="shared" si="388"/>
        <v>0</v>
      </c>
      <c r="L3585" s="5">
        <f t="shared" si="393"/>
        <v>0</v>
      </c>
      <c r="M3585" s="137">
        <f>'PVWatts Hourly Results (1)'!L3596/1000</f>
        <v>0</v>
      </c>
      <c r="N3585" s="3">
        <f>'PVWatts Hourly Results (2)'!L3596/1000</f>
        <v>0</v>
      </c>
      <c r="O3585" s="3">
        <f>'PVWatts Hourly Results (3)'!L3596/1000</f>
        <v>0</v>
      </c>
      <c r="P3585" s="3">
        <f>'PVWatts Hourly Results (4)'!L3596/1000</f>
        <v>0</v>
      </c>
      <c r="Q3585" s="130">
        <f>'PVWatts Hourly Results (5)'!L3596/1000</f>
        <v>0</v>
      </c>
    </row>
    <row r="3586" spans="2:17" x14ac:dyDescent="0.25">
      <c r="B3586" s="8">
        <v>5</v>
      </c>
      <c r="C3586" s="9">
        <v>29</v>
      </c>
      <c r="D3586" s="134">
        <f>'PVWatts Hourly Results (1)'!C3597</f>
        <v>0</v>
      </c>
      <c r="E3586" s="127">
        <f>DATE(YEAR(Inputs!$D$5),Summary!B3586,Summary!C3586)+TIME(D3586,0,0)</f>
        <v>150</v>
      </c>
      <c r="F3586" s="4">
        <f t="shared" si="389"/>
        <v>0</v>
      </c>
      <c r="G3586" s="4">
        <f t="shared" si="387"/>
        <v>3</v>
      </c>
      <c r="H3586" s="4">
        <f t="shared" si="390"/>
        <v>1</v>
      </c>
      <c r="I3586" s="4">
        <f t="shared" si="391"/>
        <v>0</v>
      </c>
      <c r="J3586" s="4">
        <f t="shared" si="392"/>
        <v>0</v>
      </c>
      <c r="K3586" s="4">
        <f t="shared" si="388"/>
        <v>0</v>
      </c>
      <c r="L3586" s="5">
        <f t="shared" si="393"/>
        <v>0</v>
      </c>
      <c r="M3586" s="137">
        <f>'PVWatts Hourly Results (1)'!L3597/1000</f>
        <v>0</v>
      </c>
      <c r="N3586" s="3">
        <f>'PVWatts Hourly Results (2)'!L3597/1000</f>
        <v>0</v>
      </c>
      <c r="O3586" s="3">
        <f>'PVWatts Hourly Results (3)'!L3597/1000</f>
        <v>0</v>
      </c>
      <c r="P3586" s="3">
        <f>'PVWatts Hourly Results (4)'!L3597/1000</f>
        <v>0</v>
      </c>
      <c r="Q3586" s="130">
        <f>'PVWatts Hourly Results (5)'!L3597/1000</f>
        <v>0</v>
      </c>
    </row>
    <row r="3587" spans="2:17" x14ac:dyDescent="0.25">
      <c r="B3587" s="8">
        <v>5</v>
      </c>
      <c r="C3587" s="9">
        <v>29</v>
      </c>
      <c r="D3587" s="134">
        <f>'PVWatts Hourly Results (1)'!C3598</f>
        <v>0</v>
      </c>
      <c r="E3587" s="127">
        <f>DATE(YEAR(Inputs!$D$5),Summary!B3587,Summary!C3587)+TIME(D3587,0,0)</f>
        <v>150</v>
      </c>
      <c r="F3587" s="4">
        <f t="shared" si="389"/>
        <v>0</v>
      </c>
      <c r="G3587" s="4">
        <f t="shared" si="387"/>
        <v>3</v>
      </c>
      <c r="H3587" s="4">
        <f t="shared" si="390"/>
        <v>1</v>
      </c>
      <c r="I3587" s="4">
        <f t="shared" si="391"/>
        <v>0</v>
      </c>
      <c r="J3587" s="4">
        <f t="shared" si="392"/>
        <v>0</v>
      </c>
      <c r="K3587" s="4">
        <f t="shared" si="388"/>
        <v>0</v>
      </c>
      <c r="L3587" s="5">
        <f t="shared" si="393"/>
        <v>0</v>
      </c>
      <c r="M3587" s="137">
        <f>'PVWatts Hourly Results (1)'!L3598/1000</f>
        <v>0</v>
      </c>
      <c r="N3587" s="3">
        <f>'PVWatts Hourly Results (2)'!L3598/1000</f>
        <v>0</v>
      </c>
      <c r="O3587" s="3">
        <f>'PVWatts Hourly Results (3)'!L3598/1000</f>
        <v>0</v>
      </c>
      <c r="P3587" s="3">
        <f>'PVWatts Hourly Results (4)'!L3598/1000</f>
        <v>0</v>
      </c>
      <c r="Q3587" s="130">
        <f>'PVWatts Hourly Results (5)'!L3598/1000</f>
        <v>0</v>
      </c>
    </row>
    <row r="3588" spans="2:17" x14ac:dyDescent="0.25">
      <c r="B3588" s="8">
        <v>5</v>
      </c>
      <c r="C3588" s="9">
        <v>29</v>
      </c>
      <c r="D3588" s="134">
        <f>'PVWatts Hourly Results (1)'!C3599</f>
        <v>0</v>
      </c>
      <c r="E3588" s="127">
        <f>DATE(YEAR(Inputs!$D$5),Summary!B3588,Summary!C3588)+TIME(D3588,0,0)</f>
        <v>150</v>
      </c>
      <c r="F3588" s="4">
        <f t="shared" si="389"/>
        <v>0</v>
      </c>
      <c r="G3588" s="4">
        <f t="shared" si="387"/>
        <v>3</v>
      </c>
      <c r="H3588" s="4">
        <f t="shared" si="390"/>
        <v>1</v>
      </c>
      <c r="I3588" s="4">
        <f t="shared" si="391"/>
        <v>0</v>
      </c>
      <c r="J3588" s="4">
        <f t="shared" si="392"/>
        <v>0</v>
      </c>
      <c r="K3588" s="4">
        <f t="shared" si="388"/>
        <v>0</v>
      </c>
      <c r="L3588" s="5">
        <f t="shared" si="393"/>
        <v>0</v>
      </c>
      <c r="M3588" s="137">
        <f>'PVWatts Hourly Results (1)'!L3599/1000</f>
        <v>0</v>
      </c>
      <c r="N3588" s="3">
        <f>'PVWatts Hourly Results (2)'!L3599/1000</f>
        <v>0</v>
      </c>
      <c r="O3588" s="3">
        <f>'PVWatts Hourly Results (3)'!L3599/1000</f>
        <v>0</v>
      </c>
      <c r="P3588" s="3">
        <f>'PVWatts Hourly Results (4)'!L3599/1000</f>
        <v>0</v>
      </c>
      <c r="Q3588" s="130">
        <f>'PVWatts Hourly Results (5)'!L3599/1000</f>
        <v>0</v>
      </c>
    </row>
    <row r="3589" spans="2:17" x14ac:dyDescent="0.25">
      <c r="B3589" s="8">
        <v>5</v>
      </c>
      <c r="C3589" s="9">
        <v>29</v>
      </c>
      <c r="D3589" s="134">
        <f>'PVWatts Hourly Results (1)'!C3600</f>
        <v>0</v>
      </c>
      <c r="E3589" s="127">
        <f>DATE(YEAR(Inputs!$D$5),Summary!B3589,Summary!C3589)+TIME(D3589,0,0)</f>
        <v>150</v>
      </c>
      <c r="F3589" s="4">
        <f t="shared" si="389"/>
        <v>0</v>
      </c>
      <c r="G3589" s="4">
        <f t="shared" si="387"/>
        <v>3</v>
      </c>
      <c r="H3589" s="4">
        <f t="shared" si="390"/>
        <v>1</v>
      </c>
      <c r="I3589" s="4">
        <f t="shared" si="391"/>
        <v>0</v>
      </c>
      <c r="J3589" s="4">
        <f t="shared" si="392"/>
        <v>0</v>
      </c>
      <c r="K3589" s="4">
        <f t="shared" si="388"/>
        <v>0</v>
      </c>
      <c r="L3589" s="5">
        <f t="shared" si="393"/>
        <v>0</v>
      </c>
      <c r="M3589" s="137">
        <f>'PVWatts Hourly Results (1)'!L3600/1000</f>
        <v>0</v>
      </c>
      <c r="N3589" s="3">
        <f>'PVWatts Hourly Results (2)'!L3600/1000</f>
        <v>0</v>
      </c>
      <c r="O3589" s="3">
        <f>'PVWatts Hourly Results (3)'!L3600/1000</f>
        <v>0</v>
      </c>
      <c r="P3589" s="3">
        <f>'PVWatts Hourly Results (4)'!L3600/1000</f>
        <v>0</v>
      </c>
      <c r="Q3589" s="130">
        <f>'PVWatts Hourly Results (5)'!L3600/1000</f>
        <v>0</v>
      </c>
    </row>
    <row r="3590" spans="2:17" x14ac:dyDescent="0.25">
      <c r="B3590" s="8">
        <v>5</v>
      </c>
      <c r="C3590" s="9">
        <v>29</v>
      </c>
      <c r="D3590" s="134">
        <f>'PVWatts Hourly Results (1)'!C3601</f>
        <v>0</v>
      </c>
      <c r="E3590" s="127">
        <f>DATE(YEAR(Inputs!$D$5),Summary!B3590,Summary!C3590)+TIME(D3590,0,0)</f>
        <v>150</v>
      </c>
      <c r="F3590" s="4">
        <f t="shared" si="389"/>
        <v>0</v>
      </c>
      <c r="G3590" s="4">
        <f t="shared" si="387"/>
        <v>3</v>
      </c>
      <c r="H3590" s="4">
        <f t="shared" si="390"/>
        <v>1</v>
      </c>
      <c r="I3590" s="4">
        <f t="shared" si="391"/>
        <v>0</v>
      </c>
      <c r="J3590" s="4">
        <f t="shared" si="392"/>
        <v>0</v>
      </c>
      <c r="K3590" s="4">
        <f t="shared" si="388"/>
        <v>0</v>
      </c>
      <c r="L3590" s="5">
        <f t="shared" si="393"/>
        <v>0</v>
      </c>
      <c r="M3590" s="137">
        <f>'PVWatts Hourly Results (1)'!L3601/1000</f>
        <v>0</v>
      </c>
      <c r="N3590" s="3">
        <f>'PVWatts Hourly Results (2)'!L3601/1000</f>
        <v>0</v>
      </c>
      <c r="O3590" s="3">
        <f>'PVWatts Hourly Results (3)'!L3601/1000</f>
        <v>0</v>
      </c>
      <c r="P3590" s="3">
        <f>'PVWatts Hourly Results (4)'!L3601/1000</f>
        <v>0</v>
      </c>
      <c r="Q3590" s="130">
        <f>'PVWatts Hourly Results (5)'!L3601/1000</f>
        <v>0</v>
      </c>
    </row>
    <row r="3591" spans="2:17" x14ac:dyDescent="0.25">
      <c r="B3591" s="8">
        <v>5</v>
      </c>
      <c r="C3591" s="9">
        <v>29</v>
      </c>
      <c r="D3591" s="134">
        <f>'PVWatts Hourly Results (1)'!C3602</f>
        <v>0</v>
      </c>
      <c r="E3591" s="127">
        <f>DATE(YEAR(Inputs!$D$5),Summary!B3591,Summary!C3591)+TIME(D3591,0,0)</f>
        <v>150</v>
      </c>
      <c r="F3591" s="4">
        <f t="shared" si="389"/>
        <v>0</v>
      </c>
      <c r="G3591" s="4">
        <f t="shared" si="387"/>
        <v>3</v>
      </c>
      <c r="H3591" s="4">
        <f t="shared" si="390"/>
        <v>1</v>
      </c>
      <c r="I3591" s="4">
        <f t="shared" si="391"/>
        <v>0</v>
      </c>
      <c r="J3591" s="4">
        <f t="shared" si="392"/>
        <v>0</v>
      </c>
      <c r="K3591" s="4">
        <f t="shared" si="388"/>
        <v>0</v>
      </c>
      <c r="L3591" s="5">
        <f t="shared" si="393"/>
        <v>0</v>
      </c>
      <c r="M3591" s="137">
        <f>'PVWatts Hourly Results (1)'!L3602/1000</f>
        <v>0</v>
      </c>
      <c r="N3591" s="3">
        <f>'PVWatts Hourly Results (2)'!L3602/1000</f>
        <v>0</v>
      </c>
      <c r="O3591" s="3">
        <f>'PVWatts Hourly Results (3)'!L3602/1000</f>
        <v>0</v>
      </c>
      <c r="P3591" s="3">
        <f>'PVWatts Hourly Results (4)'!L3602/1000</f>
        <v>0</v>
      </c>
      <c r="Q3591" s="130">
        <f>'PVWatts Hourly Results (5)'!L3602/1000</f>
        <v>0</v>
      </c>
    </row>
    <row r="3592" spans="2:17" x14ac:dyDescent="0.25">
      <c r="B3592" s="8">
        <v>5</v>
      </c>
      <c r="C3592" s="9">
        <v>29</v>
      </c>
      <c r="D3592" s="134">
        <f>'PVWatts Hourly Results (1)'!C3603</f>
        <v>0</v>
      </c>
      <c r="E3592" s="127">
        <f>DATE(YEAR(Inputs!$D$5),Summary!B3592,Summary!C3592)+TIME(D3592,0,0)</f>
        <v>150</v>
      </c>
      <c r="F3592" s="4">
        <f t="shared" si="389"/>
        <v>0</v>
      </c>
      <c r="G3592" s="4">
        <f t="shared" si="387"/>
        <v>3</v>
      </c>
      <c r="H3592" s="4">
        <f t="shared" si="390"/>
        <v>1</v>
      </c>
      <c r="I3592" s="4">
        <f t="shared" si="391"/>
        <v>0</v>
      </c>
      <c r="J3592" s="4">
        <f t="shared" si="392"/>
        <v>0</v>
      </c>
      <c r="K3592" s="4">
        <f t="shared" si="388"/>
        <v>0</v>
      </c>
      <c r="L3592" s="5">
        <f t="shared" si="393"/>
        <v>0</v>
      </c>
      <c r="M3592" s="137">
        <f>'PVWatts Hourly Results (1)'!L3603/1000</f>
        <v>0</v>
      </c>
      <c r="N3592" s="3">
        <f>'PVWatts Hourly Results (2)'!L3603/1000</f>
        <v>0</v>
      </c>
      <c r="O3592" s="3">
        <f>'PVWatts Hourly Results (3)'!L3603/1000</f>
        <v>0</v>
      </c>
      <c r="P3592" s="3">
        <f>'PVWatts Hourly Results (4)'!L3603/1000</f>
        <v>0</v>
      </c>
      <c r="Q3592" s="130">
        <f>'PVWatts Hourly Results (5)'!L3603/1000</f>
        <v>0</v>
      </c>
    </row>
    <row r="3593" spans="2:17" x14ac:dyDescent="0.25">
      <c r="B3593" s="8">
        <v>5</v>
      </c>
      <c r="C3593" s="9">
        <v>29</v>
      </c>
      <c r="D3593" s="134">
        <f>'PVWatts Hourly Results (1)'!C3604</f>
        <v>0</v>
      </c>
      <c r="E3593" s="127">
        <f>DATE(YEAR(Inputs!$D$5),Summary!B3593,Summary!C3593)+TIME(D3593,0,0)</f>
        <v>150</v>
      </c>
      <c r="F3593" s="4">
        <f t="shared" si="389"/>
        <v>0</v>
      </c>
      <c r="G3593" s="4">
        <f t="shared" si="387"/>
        <v>3</v>
      </c>
      <c r="H3593" s="4">
        <f t="shared" si="390"/>
        <v>1</v>
      </c>
      <c r="I3593" s="4">
        <f t="shared" si="391"/>
        <v>0</v>
      </c>
      <c r="J3593" s="4">
        <f t="shared" si="392"/>
        <v>0</v>
      </c>
      <c r="K3593" s="4">
        <f t="shared" si="388"/>
        <v>0</v>
      </c>
      <c r="L3593" s="5">
        <f t="shared" si="393"/>
        <v>0</v>
      </c>
      <c r="M3593" s="137">
        <f>'PVWatts Hourly Results (1)'!L3604/1000</f>
        <v>0</v>
      </c>
      <c r="N3593" s="3">
        <f>'PVWatts Hourly Results (2)'!L3604/1000</f>
        <v>0</v>
      </c>
      <c r="O3593" s="3">
        <f>'PVWatts Hourly Results (3)'!L3604/1000</f>
        <v>0</v>
      </c>
      <c r="P3593" s="3">
        <f>'PVWatts Hourly Results (4)'!L3604/1000</f>
        <v>0</v>
      </c>
      <c r="Q3593" s="130">
        <f>'PVWatts Hourly Results (5)'!L3604/1000</f>
        <v>0</v>
      </c>
    </row>
    <row r="3594" spans="2:17" x14ac:dyDescent="0.25">
      <c r="B3594" s="8">
        <v>5</v>
      </c>
      <c r="C3594" s="9">
        <v>29</v>
      </c>
      <c r="D3594" s="134">
        <f>'PVWatts Hourly Results (1)'!C3605</f>
        <v>0</v>
      </c>
      <c r="E3594" s="127">
        <f>DATE(YEAR(Inputs!$D$5),Summary!B3594,Summary!C3594)+TIME(D3594,0,0)</f>
        <v>150</v>
      </c>
      <c r="F3594" s="4">
        <f t="shared" si="389"/>
        <v>0</v>
      </c>
      <c r="G3594" s="4">
        <f t="shared" si="387"/>
        <v>3</v>
      </c>
      <c r="H3594" s="4">
        <f t="shared" si="390"/>
        <v>1</v>
      </c>
      <c r="I3594" s="4">
        <f t="shared" si="391"/>
        <v>0</v>
      </c>
      <c r="J3594" s="4">
        <f t="shared" si="392"/>
        <v>0</v>
      </c>
      <c r="K3594" s="4">
        <f t="shared" si="388"/>
        <v>0</v>
      </c>
      <c r="L3594" s="5">
        <f t="shared" si="393"/>
        <v>0</v>
      </c>
      <c r="M3594" s="137">
        <f>'PVWatts Hourly Results (1)'!L3605/1000</f>
        <v>0</v>
      </c>
      <c r="N3594" s="3">
        <f>'PVWatts Hourly Results (2)'!L3605/1000</f>
        <v>0</v>
      </c>
      <c r="O3594" s="3">
        <f>'PVWatts Hourly Results (3)'!L3605/1000</f>
        <v>0</v>
      </c>
      <c r="P3594" s="3">
        <f>'PVWatts Hourly Results (4)'!L3605/1000</f>
        <v>0</v>
      </c>
      <c r="Q3594" s="130">
        <f>'PVWatts Hourly Results (5)'!L3605/1000</f>
        <v>0</v>
      </c>
    </row>
    <row r="3595" spans="2:17" x14ac:dyDescent="0.25">
      <c r="B3595" s="8">
        <v>5</v>
      </c>
      <c r="C3595" s="9">
        <v>29</v>
      </c>
      <c r="D3595" s="134">
        <f>'PVWatts Hourly Results (1)'!C3606</f>
        <v>0</v>
      </c>
      <c r="E3595" s="127">
        <f>DATE(YEAR(Inputs!$D$5),Summary!B3595,Summary!C3595)+TIME(D3595,0,0)</f>
        <v>150</v>
      </c>
      <c r="F3595" s="4">
        <f t="shared" si="389"/>
        <v>0</v>
      </c>
      <c r="G3595" s="4">
        <f t="shared" si="387"/>
        <v>3</v>
      </c>
      <c r="H3595" s="4">
        <f t="shared" si="390"/>
        <v>1</v>
      </c>
      <c r="I3595" s="4">
        <f t="shared" si="391"/>
        <v>0</v>
      </c>
      <c r="J3595" s="4">
        <f t="shared" si="392"/>
        <v>0</v>
      </c>
      <c r="K3595" s="4">
        <f t="shared" si="388"/>
        <v>0</v>
      </c>
      <c r="L3595" s="5">
        <f t="shared" si="393"/>
        <v>0</v>
      </c>
      <c r="M3595" s="137">
        <f>'PVWatts Hourly Results (1)'!L3606/1000</f>
        <v>0</v>
      </c>
      <c r="N3595" s="3">
        <f>'PVWatts Hourly Results (2)'!L3606/1000</f>
        <v>0</v>
      </c>
      <c r="O3595" s="3">
        <f>'PVWatts Hourly Results (3)'!L3606/1000</f>
        <v>0</v>
      </c>
      <c r="P3595" s="3">
        <f>'PVWatts Hourly Results (4)'!L3606/1000</f>
        <v>0</v>
      </c>
      <c r="Q3595" s="130">
        <f>'PVWatts Hourly Results (5)'!L3606/1000</f>
        <v>0</v>
      </c>
    </row>
    <row r="3596" spans="2:17" x14ac:dyDescent="0.25">
      <c r="B3596" s="8">
        <v>5</v>
      </c>
      <c r="C3596" s="9">
        <v>29</v>
      </c>
      <c r="D3596" s="134">
        <f>'PVWatts Hourly Results (1)'!C3607</f>
        <v>0</v>
      </c>
      <c r="E3596" s="127">
        <f>DATE(YEAR(Inputs!$D$5),Summary!B3596,Summary!C3596)+TIME(D3596,0,0)</f>
        <v>150</v>
      </c>
      <c r="F3596" s="4">
        <f t="shared" si="389"/>
        <v>0</v>
      </c>
      <c r="G3596" s="4">
        <f t="shared" si="387"/>
        <v>3</v>
      </c>
      <c r="H3596" s="4">
        <f t="shared" si="390"/>
        <v>1</v>
      </c>
      <c r="I3596" s="4">
        <f t="shared" si="391"/>
        <v>0</v>
      </c>
      <c r="J3596" s="4">
        <f t="shared" si="392"/>
        <v>0</v>
      </c>
      <c r="K3596" s="4">
        <f t="shared" si="388"/>
        <v>0</v>
      </c>
      <c r="L3596" s="5">
        <f t="shared" si="393"/>
        <v>0</v>
      </c>
      <c r="M3596" s="137">
        <f>'PVWatts Hourly Results (1)'!L3607/1000</f>
        <v>0</v>
      </c>
      <c r="N3596" s="3">
        <f>'PVWatts Hourly Results (2)'!L3607/1000</f>
        <v>0</v>
      </c>
      <c r="O3596" s="3">
        <f>'PVWatts Hourly Results (3)'!L3607/1000</f>
        <v>0</v>
      </c>
      <c r="P3596" s="3">
        <f>'PVWatts Hourly Results (4)'!L3607/1000</f>
        <v>0</v>
      </c>
      <c r="Q3596" s="130">
        <f>'PVWatts Hourly Results (5)'!L3607/1000</f>
        <v>0</v>
      </c>
    </row>
    <row r="3597" spans="2:17" x14ac:dyDescent="0.25">
      <c r="B3597" s="8">
        <v>5</v>
      </c>
      <c r="C3597" s="9">
        <v>29</v>
      </c>
      <c r="D3597" s="134">
        <f>'PVWatts Hourly Results (1)'!C3608</f>
        <v>0</v>
      </c>
      <c r="E3597" s="127">
        <f>DATE(YEAR(Inputs!$D$5),Summary!B3597,Summary!C3597)+TIME(D3597,0,0)</f>
        <v>150</v>
      </c>
      <c r="F3597" s="4">
        <f t="shared" si="389"/>
        <v>0</v>
      </c>
      <c r="G3597" s="4">
        <f t="shared" si="387"/>
        <v>3</v>
      </c>
      <c r="H3597" s="4">
        <f t="shared" si="390"/>
        <v>1</v>
      </c>
      <c r="I3597" s="4">
        <f t="shared" si="391"/>
        <v>0</v>
      </c>
      <c r="J3597" s="4">
        <f t="shared" si="392"/>
        <v>0</v>
      </c>
      <c r="K3597" s="4">
        <f t="shared" si="388"/>
        <v>0</v>
      </c>
      <c r="L3597" s="5">
        <f t="shared" si="393"/>
        <v>0</v>
      </c>
      <c r="M3597" s="137">
        <f>'PVWatts Hourly Results (1)'!L3608/1000</f>
        <v>0</v>
      </c>
      <c r="N3597" s="3">
        <f>'PVWatts Hourly Results (2)'!L3608/1000</f>
        <v>0</v>
      </c>
      <c r="O3597" s="3">
        <f>'PVWatts Hourly Results (3)'!L3608/1000</f>
        <v>0</v>
      </c>
      <c r="P3597" s="3">
        <f>'PVWatts Hourly Results (4)'!L3608/1000</f>
        <v>0</v>
      </c>
      <c r="Q3597" s="130">
        <f>'PVWatts Hourly Results (5)'!L3608/1000</f>
        <v>0</v>
      </c>
    </row>
    <row r="3598" spans="2:17" x14ac:dyDescent="0.25">
      <c r="B3598" s="8">
        <v>5</v>
      </c>
      <c r="C3598" s="9">
        <v>30</v>
      </c>
      <c r="D3598" s="134">
        <f>'PVWatts Hourly Results (1)'!C3609</f>
        <v>0</v>
      </c>
      <c r="E3598" s="127">
        <f>DATE(YEAR(Inputs!$D$5),Summary!B3598,Summary!C3598)+TIME(D3598,0,0)</f>
        <v>151</v>
      </c>
      <c r="F3598" s="4">
        <f t="shared" si="389"/>
        <v>0</v>
      </c>
      <c r="G3598" s="4">
        <f t="shared" si="387"/>
        <v>4</v>
      </c>
      <c r="H3598" s="4">
        <f t="shared" si="390"/>
        <v>1</v>
      </c>
      <c r="I3598" s="4">
        <f t="shared" si="391"/>
        <v>0</v>
      </c>
      <c r="J3598" s="4">
        <f t="shared" si="392"/>
        <v>0</v>
      </c>
      <c r="K3598" s="4">
        <f t="shared" si="388"/>
        <v>0</v>
      </c>
      <c r="L3598" s="5">
        <f t="shared" si="393"/>
        <v>0</v>
      </c>
      <c r="M3598" s="137">
        <f>'PVWatts Hourly Results (1)'!L3609/1000</f>
        <v>0</v>
      </c>
      <c r="N3598" s="3">
        <f>'PVWatts Hourly Results (2)'!L3609/1000</f>
        <v>0</v>
      </c>
      <c r="O3598" s="3">
        <f>'PVWatts Hourly Results (3)'!L3609/1000</f>
        <v>0</v>
      </c>
      <c r="P3598" s="3">
        <f>'PVWatts Hourly Results (4)'!L3609/1000</f>
        <v>0</v>
      </c>
      <c r="Q3598" s="130">
        <f>'PVWatts Hourly Results (5)'!L3609/1000</f>
        <v>0</v>
      </c>
    </row>
    <row r="3599" spans="2:17" x14ac:dyDescent="0.25">
      <c r="B3599" s="8">
        <v>5</v>
      </c>
      <c r="C3599" s="9">
        <v>30</v>
      </c>
      <c r="D3599" s="134">
        <f>'PVWatts Hourly Results (1)'!C3610</f>
        <v>0</v>
      </c>
      <c r="E3599" s="127">
        <f>DATE(YEAR(Inputs!$D$5),Summary!B3599,Summary!C3599)+TIME(D3599,0,0)</f>
        <v>151</v>
      </c>
      <c r="F3599" s="4">
        <f t="shared" si="389"/>
        <v>0</v>
      </c>
      <c r="G3599" s="4">
        <f t="shared" si="387"/>
        <v>4</v>
      </c>
      <c r="H3599" s="4">
        <f t="shared" si="390"/>
        <v>1</v>
      </c>
      <c r="I3599" s="4">
        <f t="shared" si="391"/>
        <v>0</v>
      </c>
      <c r="J3599" s="4">
        <f t="shared" si="392"/>
        <v>0</v>
      </c>
      <c r="K3599" s="4">
        <f t="shared" si="388"/>
        <v>0</v>
      </c>
      <c r="L3599" s="5">
        <f t="shared" si="393"/>
        <v>0</v>
      </c>
      <c r="M3599" s="137">
        <f>'PVWatts Hourly Results (1)'!L3610/1000</f>
        <v>0</v>
      </c>
      <c r="N3599" s="3">
        <f>'PVWatts Hourly Results (2)'!L3610/1000</f>
        <v>0</v>
      </c>
      <c r="O3599" s="3">
        <f>'PVWatts Hourly Results (3)'!L3610/1000</f>
        <v>0</v>
      </c>
      <c r="P3599" s="3">
        <f>'PVWatts Hourly Results (4)'!L3610/1000</f>
        <v>0</v>
      </c>
      <c r="Q3599" s="130">
        <f>'PVWatts Hourly Results (5)'!L3610/1000</f>
        <v>0</v>
      </c>
    </row>
    <row r="3600" spans="2:17" x14ac:dyDescent="0.25">
      <c r="B3600" s="8">
        <v>5</v>
      </c>
      <c r="C3600" s="9">
        <v>30</v>
      </c>
      <c r="D3600" s="134">
        <f>'PVWatts Hourly Results (1)'!C3611</f>
        <v>0</v>
      </c>
      <c r="E3600" s="127">
        <f>DATE(YEAR(Inputs!$D$5),Summary!B3600,Summary!C3600)+TIME(D3600,0,0)</f>
        <v>151</v>
      </c>
      <c r="F3600" s="4">
        <f t="shared" si="389"/>
        <v>0</v>
      </c>
      <c r="G3600" s="4">
        <f t="shared" si="387"/>
        <v>4</v>
      </c>
      <c r="H3600" s="4">
        <f t="shared" si="390"/>
        <v>1</v>
      </c>
      <c r="I3600" s="4">
        <f t="shared" si="391"/>
        <v>0</v>
      </c>
      <c r="J3600" s="4">
        <f t="shared" si="392"/>
        <v>0</v>
      </c>
      <c r="K3600" s="4">
        <f t="shared" si="388"/>
        <v>0</v>
      </c>
      <c r="L3600" s="5">
        <f t="shared" si="393"/>
        <v>0</v>
      </c>
      <c r="M3600" s="137">
        <f>'PVWatts Hourly Results (1)'!L3611/1000</f>
        <v>0</v>
      </c>
      <c r="N3600" s="3">
        <f>'PVWatts Hourly Results (2)'!L3611/1000</f>
        <v>0</v>
      </c>
      <c r="O3600" s="3">
        <f>'PVWatts Hourly Results (3)'!L3611/1000</f>
        <v>0</v>
      </c>
      <c r="P3600" s="3">
        <f>'PVWatts Hourly Results (4)'!L3611/1000</f>
        <v>0</v>
      </c>
      <c r="Q3600" s="130">
        <f>'PVWatts Hourly Results (5)'!L3611/1000</f>
        <v>0</v>
      </c>
    </row>
    <row r="3601" spans="2:17" x14ac:dyDescent="0.25">
      <c r="B3601" s="8">
        <v>5</v>
      </c>
      <c r="C3601" s="9">
        <v>30</v>
      </c>
      <c r="D3601" s="134">
        <f>'PVWatts Hourly Results (1)'!C3612</f>
        <v>0</v>
      </c>
      <c r="E3601" s="127">
        <f>DATE(YEAR(Inputs!$D$5),Summary!B3601,Summary!C3601)+TIME(D3601,0,0)</f>
        <v>151</v>
      </c>
      <c r="F3601" s="4">
        <f t="shared" si="389"/>
        <v>0</v>
      </c>
      <c r="G3601" s="4">
        <f t="shared" si="387"/>
        <v>4</v>
      </c>
      <c r="H3601" s="4">
        <f t="shared" si="390"/>
        <v>1</v>
      </c>
      <c r="I3601" s="4">
        <f t="shared" si="391"/>
        <v>0</v>
      </c>
      <c r="J3601" s="4">
        <f t="shared" si="392"/>
        <v>0</v>
      </c>
      <c r="K3601" s="4">
        <f t="shared" si="388"/>
        <v>0</v>
      </c>
      <c r="L3601" s="5">
        <f t="shared" si="393"/>
        <v>0</v>
      </c>
      <c r="M3601" s="137">
        <f>'PVWatts Hourly Results (1)'!L3612/1000</f>
        <v>0</v>
      </c>
      <c r="N3601" s="3">
        <f>'PVWatts Hourly Results (2)'!L3612/1000</f>
        <v>0</v>
      </c>
      <c r="O3601" s="3">
        <f>'PVWatts Hourly Results (3)'!L3612/1000</f>
        <v>0</v>
      </c>
      <c r="P3601" s="3">
        <f>'PVWatts Hourly Results (4)'!L3612/1000</f>
        <v>0</v>
      </c>
      <c r="Q3601" s="130">
        <f>'PVWatts Hourly Results (5)'!L3612/1000</f>
        <v>0</v>
      </c>
    </row>
    <row r="3602" spans="2:17" x14ac:dyDescent="0.25">
      <c r="B3602" s="8">
        <v>5</v>
      </c>
      <c r="C3602" s="9">
        <v>30</v>
      </c>
      <c r="D3602" s="134">
        <f>'PVWatts Hourly Results (1)'!C3613</f>
        <v>0</v>
      </c>
      <c r="E3602" s="127">
        <f>DATE(YEAR(Inputs!$D$5),Summary!B3602,Summary!C3602)+TIME(D3602,0,0)</f>
        <v>151</v>
      </c>
      <c r="F3602" s="4">
        <f t="shared" si="389"/>
        <v>0</v>
      </c>
      <c r="G3602" s="4">
        <f t="shared" si="387"/>
        <v>4</v>
      </c>
      <c r="H3602" s="4">
        <f t="shared" si="390"/>
        <v>1</v>
      </c>
      <c r="I3602" s="4">
        <f t="shared" si="391"/>
        <v>0</v>
      </c>
      <c r="J3602" s="4">
        <f t="shared" si="392"/>
        <v>0</v>
      </c>
      <c r="K3602" s="4">
        <f t="shared" si="388"/>
        <v>0</v>
      </c>
      <c r="L3602" s="5">
        <f t="shared" si="393"/>
        <v>0</v>
      </c>
      <c r="M3602" s="137">
        <f>'PVWatts Hourly Results (1)'!L3613/1000</f>
        <v>0</v>
      </c>
      <c r="N3602" s="3">
        <f>'PVWatts Hourly Results (2)'!L3613/1000</f>
        <v>0</v>
      </c>
      <c r="O3602" s="3">
        <f>'PVWatts Hourly Results (3)'!L3613/1000</f>
        <v>0</v>
      </c>
      <c r="P3602" s="3">
        <f>'PVWatts Hourly Results (4)'!L3613/1000</f>
        <v>0</v>
      </c>
      <c r="Q3602" s="130">
        <f>'PVWatts Hourly Results (5)'!L3613/1000</f>
        <v>0</v>
      </c>
    </row>
    <row r="3603" spans="2:17" x14ac:dyDescent="0.25">
      <c r="B3603" s="8">
        <v>5</v>
      </c>
      <c r="C3603" s="9">
        <v>30</v>
      </c>
      <c r="D3603" s="134">
        <f>'PVWatts Hourly Results (1)'!C3614</f>
        <v>0</v>
      </c>
      <c r="E3603" s="127">
        <f>DATE(YEAR(Inputs!$D$5),Summary!B3603,Summary!C3603)+TIME(D3603,0,0)</f>
        <v>151</v>
      </c>
      <c r="F3603" s="4">
        <f t="shared" si="389"/>
        <v>0</v>
      </c>
      <c r="G3603" s="4">
        <f t="shared" si="387"/>
        <v>4</v>
      </c>
      <c r="H3603" s="4">
        <f t="shared" si="390"/>
        <v>1</v>
      </c>
      <c r="I3603" s="4">
        <f t="shared" si="391"/>
        <v>0</v>
      </c>
      <c r="J3603" s="4">
        <f t="shared" si="392"/>
        <v>0</v>
      </c>
      <c r="K3603" s="4">
        <f t="shared" si="388"/>
        <v>0</v>
      </c>
      <c r="L3603" s="5">
        <f t="shared" si="393"/>
        <v>0</v>
      </c>
      <c r="M3603" s="137">
        <f>'PVWatts Hourly Results (1)'!L3614/1000</f>
        <v>0</v>
      </c>
      <c r="N3603" s="3">
        <f>'PVWatts Hourly Results (2)'!L3614/1000</f>
        <v>0</v>
      </c>
      <c r="O3603" s="3">
        <f>'PVWatts Hourly Results (3)'!L3614/1000</f>
        <v>0</v>
      </c>
      <c r="P3603" s="3">
        <f>'PVWatts Hourly Results (4)'!L3614/1000</f>
        <v>0</v>
      </c>
      <c r="Q3603" s="130">
        <f>'PVWatts Hourly Results (5)'!L3614/1000</f>
        <v>0</v>
      </c>
    </row>
    <row r="3604" spans="2:17" x14ac:dyDescent="0.25">
      <c r="B3604" s="8">
        <v>5</v>
      </c>
      <c r="C3604" s="9">
        <v>30</v>
      </c>
      <c r="D3604" s="134">
        <f>'PVWatts Hourly Results (1)'!C3615</f>
        <v>0</v>
      </c>
      <c r="E3604" s="127">
        <f>DATE(YEAR(Inputs!$D$5),Summary!B3604,Summary!C3604)+TIME(D3604,0,0)</f>
        <v>151</v>
      </c>
      <c r="F3604" s="4">
        <f t="shared" si="389"/>
        <v>0</v>
      </c>
      <c r="G3604" s="4">
        <f t="shared" si="387"/>
        <v>4</v>
      </c>
      <c r="H3604" s="4">
        <f t="shared" si="390"/>
        <v>1</v>
      </c>
      <c r="I3604" s="4">
        <f t="shared" si="391"/>
        <v>0</v>
      </c>
      <c r="J3604" s="4">
        <f t="shared" si="392"/>
        <v>0</v>
      </c>
      <c r="K3604" s="4">
        <f t="shared" si="388"/>
        <v>0</v>
      </c>
      <c r="L3604" s="5">
        <f t="shared" si="393"/>
        <v>0</v>
      </c>
      <c r="M3604" s="137">
        <f>'PVWatts Hourly Results (1)'!L3615/1000</f>
        <v>0</v>
      </c>
      <c r="N3604" s="3">
        <f>'PVWatts Hourly Results (2)'!L3615/1000</f>
        <v>0</v>
      </c>
      <c r="O3604" s="3">
        <f>'PVWatts Hourly Results (3)'!L3615/1000</f>
        <v>0</v>
      </c>
      <c r="P3604" s="3">
        <f>'PVWatts Hourly Results (4)'!L3615/1000</f>
        <v>0</v>
      </c>
      <c r="Q3604" s="130">
        <f>'PVWatts Hourly Results (5)'!L3615/1000</f>
        <v>0</v>
      </c>
    </row>
    <row r="3605" spans="2:17" x14ac:dyDescent="0.25">
      <c r="B3605" s="8">
        <v>5</v>
      </c>
      <c r="C3605" s="9">
        <v>30</v>
      </c>
      <c r="D3605" s="134">
        <f>'PVWatts Hourly Results (1)'!C3616</f>
        <v>0</v>
      </c>
      <c r="E3605" s="127">
        <f>DATE(YEAR(Inputs!$D$5),Summary!B3605,Summary!C3605)+TIME(D3605,0,0)</f>
        <v>151</v>
      </c>
      <c r="F3605" s="4">
        <f t="shared" si="389"/>
        <v>0</v>
      </c>
      <c r="G3605" s="4">
        <f t="shared" si="387"/>
        <v>4</v>
      </c>
      <c r="H3605" s="4">
        <f t="shared" si="390"/>
        <v>1</v>
      </c>
      <c r="I3605" s="4">
        <f t="shared" si="391"/>
        <v>0</v>
      </c>
      <c r="J3605" s="4">
        <f t="shared" si="392"/>
        <v>0</v>
      </c>
      <c r="K3605" s="4">
        <f t="shared" si="388"/>
        <v>0</v>
      </c>
      <c r="L3605" s="5">
        <f t="shared" si="393"/>
        <v>0</v>
      </c>
      <c r="M3605" s="137">
        <f>'PVWatts Hourly Results (1)'!L3616/1000</f>
        <v>0</v>
      </c>
      <c r="N3605" s="3">
        <f>'PVWatts Hourly Results (2)'!L3616/1000</f>
        <v>0</v>
      </c>
      <c r="O3605" s="3">
        <f>'PVWatts Hourly Results (3)'!L3616/1000</f>
        <v>0</v>
      </c>
      <c r="P3605" s="3">
        <f>'PVWatts Hourly Results (4)'!L3616/1000</f>
        <v>0</v>
      </c>
      <c r="Q3605" s="130">
        <f>'PVWatts Hourly Results (5)'!L3616/1000</f>
        <v>0</v>
      </c>
    </row>
    <row r="3606" spans="2:17" x14ac:dyDescent="0.25">
      <c r="B3606" s="8">
        <v>5</v>
      </c>
      <c r="C3606" s="9">
        <v>30</v>
      </c>
      <c r="D3606" s="134">
        <f>'PVWatts Hourly Results (1)'!C3617</f>
        <v>0</v>
      </c>
      <c r="E3606" s="127">
        <f>DATE(YEAR(Inputs!$D$5),Summary!B3606,Summary!C3606)+TIME(D3606,0,0)</f>
        <v>151</v>
      </c>
      <c r="F3606" s="4">
        <f t="shared" si="389"/>
        <v>0</v>
      </c>
      <c r="G3606" s="4">
        <f t="shared" ref="G3606:G3669" si="394">WEEKDAY(E3606)</f>
        <v>4</v>
      </c>
      <c r="H3606" s="4">
        <f t="shared" si="390"/>
        <v>1</v>
      </c>
      <c r="I3606" s="4">
        <f t="shared" si="391"/>
        <v>0</v>
      </c>
      <c r="J3606" s="4">
        <f t="shared" si="392"/>
        <v>0</v>
      </c>
      <c r="K3606" s="4">
        <f t="shared" ref="K3606:K3669" si="395">IF(OR(AND(B3606=7,C3606=4),AND(B3606=1,C3606=1)),1,0)</f>
        <v>0</v>
      </c>
      <c r="L3606" s="5">
        <f t="shared" si="393"/>
        <v>0</v>
      </c>
      <c r="M3606" s="137">
        <f>'PVWatts Hourly Results (1)'!L3617/1000</f>
        <v>0</v>
      </c>
      <c r="N3606" s="3">
        <f>'PVWatts Hourly Results (2)'!L3617/1000</f>
        <v>0</v>
      </c>
      <c r="O3606" s="3">
        <f>'PVWatts Hourly Results (3)'!L3617/1000</f>
        <v>0</v>
      </c>
      <c r="P3606" s="3">
        <f>'PVWatts Hourly Results (4)'!L3617/1000</f>
        <v>0</v>
      </c>
      <c r="Q3606" s="130">
        <f>'PVWatts Hourly Results (5)'!L3617/1000</f>
        <v>0</v>
      </c>
    </row>
    <row r="3607" spans="2:17" x14ac:dyDescent="0.25">
      <c r="B3607" s="8">
        <v>5</v>
      </c>
      <c r="C3607" s="9">
        <v>30</v>
      </c>
      <c r="D3607" s="134">
        <f>'PVWatts Hourly Results (1)'!C3618</f>
        <v>0</v>
      </c>
      <c r="E3607" s="127">
        <f>DATE(YEAR(Inputs!$D$5),Summary!B3607,Summary!C3607)+TIME(D3607,0,0)</f>
        <v>151</v>
      </c>
      <c r="F3607" s="4">
        <f t="shared" ref="F3607:F3670" si="396">IF(OR(B3607&lt;3,B3607=6,B3607=7,B3607=8),1,0)</f>
        <v>0</v>
      </c>
      <c r="G3607" s="4">
        <f t="shared" si="394"/>
        <v>4</v>
      </c>
      <c r="H3607" s="4">
        <f t="shared" ref="H3607:H3670" si="397">IF(OR(G3607=2,G3607=3,G3607=4,G3607=5,G3607=6),1,0)</f>
        <v>1</v>
      </c>
      <c r="I3607" s="4">
        <f t="shared" ref="I3607:I3670" si="398">IF(AND(B3607&gt;5,B3607&lt;9,D3607&gt;=13,D3607&lt;=16,H3607=1),1,0)</f>
        <v>0</v>
      </c>
      <c r="J3607" s="4">
        <f t="shared" ref="J3607:J3670" si="399">IF(AND(B3607&lt;3,OR(AND(D3607&gt;6,D3607&lt;9),AND(D3607&gt;17,D3607&lt;20)),H3607=1),1,0)</f>
        <v>0</v>
      </c>
      <c r="K3607" s="4">
        <f t="shared" si="395"/>
        <v>0</v>
      </c>
      <c r="L3607" s="5">
        <f t="shared" ref="L3607:L3670" si="400">IFERROR(IF(AND(F3607=1,H3607=1,OR(I3607=1,J3607=1),K3607=0),1,0),"")</f>
        <v>0</v>
      </c>
      <c r="M3607" s="137">
        <f>'PVWatts Hourly Results (1)'!L3618/1000</f>
        <v>0</v>
      </c>
      <c r="N3607" s="3">
        <f>'PVWatts Hourly Results (2)'!L3618/1000</f>
        <v>0</v>
      </c>
      <c r="O3607" s="3">
        <f>'PVWatts Hourly Results (3)'!L3618/1000</f>
        <v>0</v>
      </c>
      <c r="P3607" s="3">
        <f>'PVWatts Hourly Results (4)'!L3618/1000</f>
        <v>0</v>
      </c>
      <c r="Q3607" s="130">
        <f>'PVWatts Hourly Results (5)'!L3618/1000</f>
        <v>0</v>
      </c>
    </row>
    <row r="3608" spans="2:17" x14ac:dyDescent="0.25">
      <c r="B3608" s="8">
        <v>5</v>
      </c>
      <c r="C3608" s="9">
        <v>30</v>
      </c>
      <c r="D3608" s="134">
        <f>'PVWatts Hourly Results (1)'!C3619</f>
        <v>0</v>
      </c>
      <c r="E3608" s="127">
        <f>DATE(YEAR(Inputs!$D$5),Summary!B3608,Summary!C3608)+TIME(D3608,0,0)</f>
        <v>151</v>
      </c>
      <c r="F3608" s="4">
        <f t="shared" si="396"/>
        <v>0</v>
      </c>
      <c r="G3608" s="4">
        <f t="shared" si="394"/>
        <v>4</v>
      </c>
      <c r="H3608" s="4">
        <f t="shared" si="397"/>
        <v>1</v>
      </c>
      <c r="I3608" s="4">
        <f t="shared" si="398"/>
        <v>0</v>
      </c>
      <c r="J3608" s="4">
        <f t="shared" si="399"/>
        <v>0</v>
      </c>
      <c r="K3608" s="4">
        <f t="shared" si="395"/>
        <v>0</v>
      </c>
      <c r="L3608" s="5">
        <f t="shared" si="400"/>
        <v>0</v>
      </c>
      <c r="M3608" s="137">
        <f>'PVWatts Hourly Results (1)'!L3619/1000</f>
        <v>0</v>
      </c>
      <c r="N3608" s="3">
        <f>'PVWatts Hourly Results (2)'!L3619/1000</f>
        <v>0</v>
      </c>
      <c r="O3608" s="3">
        <f>'PVWatts Hourly Results (3)'!L3619/1000</f>
        <v>0</v>
      </c>
      <c r="P3608" s="3">
        <f>'PVWatts Hourly Results (4)'!L3619/1000</f>
        <v>0</v>
      </c>
      <c r="Q3608" s="130">
        <f>'PVWatts Hourly Results (5)'!L3619/1000</f>
        <v>0</v>
      </c>
    </row>
    <row r="3609" spans="2:17" x14ac:dyDescent="0.25">
      <c r="B3609" s="8">
        <v>5</v>
      </c>
      <c r="C3609" s="9">
        <v>30</v>
      </c>
      <c r="D3609" s="134">
        <f>'PVWatts Hourly Results (1)'!C3620</f>
        <v>0</v>
      </c>
      <c r="E3609" s="127">
        <f>DATE(YEAR(Inputs!$D$5),Summary!B3609,Summary!C3609)+TIME(D3609,0,0)</f>
        <v>151</v>
      </c>
      <c r="F3609" s="4">
        <f t="shared" si="396"/>
        <v>0</v>
      </c>
      <c r="G3609" s="4">
        <f t="shared" si="394"/>
        <v>4</v>
      </c>
      <c r="H3609" s="4">
        <f t="shared" si="397"/>
        <v>1</v>
      </c>
      <c r="I3609" s="4">
        <f t="shared" si="398"/>
        <v>0</v>
      </c>
      <c r="J3609" s="4">
        <f t="shared" si="399"/>
        <v>0</v>
      </c>
      <c r="K3609" s="4">
        <f t="shared" si="395"/>
        <v>0</v>
      </c>
      <c r="L3609" s="5">
        <f t="shared" si="400"/>
        <v>0</v>
      </c>
      <c r="M3609" s="137">
        <f>'PVWatts Hourly Results (1)'!L3620/1000</f>
        <v>0</v>
      </c>
      <c r="N3609" s="3">
        <f>'PVWatts Hourly Results (2)'!L3620/1000</f>
        <v>0</v>
      </c>
      <c r="O3609" s="3">
        <f>'PVWatts Hourly Results (3)'!L3620/1000</f>
        <v>0</v>
      </c>
      <c r="P3609" s="3">
        <f>'PVWatts Hourly Results (4)'!L3620/1000</f>
        <v>0</v>
      </c>
      <c r="Q3609" s="130">
        <f>'PVWatts Hourly Results (5)'!L3620/1000</f>
        <v>0</v>
      </c>
    </row>
    <row r="3610" spans="2:17" x14ac:dyDescent="0.25">
      <c r="B3610" s="8">
        <v>5</v>
      </c>
      <c r="C3610" s="9">
        <v>30</v>
      </c>
      <c r="D3610" s="134">
        <f>'PVWatts Hourly Results (1)'!C3621</f>
        <v>0</v>
      </c>
      <c r="E3610" s="127">
        <f>DATE(YEAR(Inputs!$D$5),Summary!B3610,Summary!C3610)+TIME(D3610,0,0)</f>
        <v>151</v>
      </c>
      <c r="F3610" s="4">
        <f t="shared" si="396"/>
        <v>0</v>
      </c>
      <c r="G3610" s="4">
        <f t="shared" si="394"/>
        <v>4</v>
      </c>
      <c r="H3610" s="4">
        <f t="shared" si="397"/>
        <v>1</v>
      </c>
      <c r="I3610" s="4">
        <f t="shared" si="398"/>
        <v>0</v>
      </c>
      <c r="J3610" s="4">
        <f t="shared" si="399"/>
        <v>0</v>
      </c>
      <c r="K3610" s="4">
        <f t="shared" si="395"/>
        <v>0</v>
      </c>
      <c r="L3610" s="5">
        <f t="shared" si="400"/>
        <v>0</v>
      </c>
      <c r="M3610" s="137">
        <f>'PVWatts Hourly Results (1)'!L3621/1000</f>
        <v>0</v>
      </c>
      <c r="N3610" s="3">
        <f>'PVWatts Hourly Results (2)'!L3621/1000</f>
        <v>0</v>
      </c>
      <c r="O3610" s="3">
        <f>'PVWatts Hourly Results (3)'!L3621/1000</f>
        <v>0</v>
      </c>
      <c r="P3610" s="3">
        <f>'PVWatts Hourly Results (4)'!L3621/1000</f>
        <v>0</v>
      </c>
      <c r="Q3610" s="130">
        <f>'PVWatts Hourly Results (5)'!L3621/1000</f>
        <v>0</v>
      </c>
    </row>
    <row r="3611" spans="2:17" x14ac:dyDescent="0.25">
      <c r="B3611" s="8">
        <v>5</v>
      </c>
      <c r="C3611" s="9">
        <v>30</v>
      </c>
      <c r="D3611" s="134">
        <f>'PVWatts Hourly Results (1)'!C3622</f>
        <v>0</v>
      </c>
      <c r="E3611" s="127">
        <f>DATE(YEAR(Inputs!$D$5),Summary!B3611,Summary!C3611)+TIME(D3611,0,0)</f>
        <v>151</v>
      </c>
      <c r="F3611" s="4">
        <f t="shared" si="396"/>
        <v>0</v>
      </c>
      <c r="G3611" s="4">
        <f t="shared" si="394"/>
        <v>4</v>
      </c>
      <c r="H3611" s="4">
        <f t="shared" si="397"/>
        <v>1</v>
      </c>
      <c r="I3611" s="4">
        <f t="shared" si="398"/>
        <v>0</v>
      </c>
      <c r="J3611" s="4">
        <f t="shared" si="399"/>
        <v>0</v>
      </c>
      <c r="K3611" s="4">
        <f t="shared" si="395"/>
        <v>0</v>
      </c>
      <c r="L3611" s="5">
        <f t="shared" si="400"/>
        <v>0</v>
      </c>
      <c r="M3611" s="137">
        <f>'PVWatts Hourly Results (1)'!L3622/1000</f>
        <v>0</v>
      </c>
      <c r="N3611" s="3">
        <f>'PVWatts Hourly Results (2)'!L3622/1000</f>
        <v>0</v>
      </c>
      <c r="O3611" s="3">
        <f>'PVWatts Hourly Results (3)'!L3622/1000</f>
        <v>0</v>
      </c>
      <c r="P3611" s="3">
        <f>'PVWatts Hourly Results (4)'!L3622/1000</f>
        <v>0</v>
      </c>
      <c r="Q3611" s="130">
        <f>'PVWatts Hourly Results (5)'!L3622/1000</f>
        <v>0</v>
      </c>
    </row>
    <row r="3612" spans="2:17" x14ac:dyDescent="0.25">
      <c r="B3612" s="8">
        <v>5</v>
      </c>
      <c r="C3612" s="9">
        <v>30</v>
      </c>
      <c r="D3612" s="134">
        <f>'PVWatts Hourly Results (1)'!C3623</f>
        <v>0</v>
      </c>
      <c r="E3612" s="127">
        <f>DATE(YEAR(Inputs!$D$5),Summary!B3612,Summary!C3612)+TIME(D3612,0,0)</f>
        <v>151</v>
      </c>
      <c r="F3612" s="4">
        <f t="shared" si="396"/>
        <v>0</v>
      </c>
      <c r="G3612" s="4">
        <f t="shared" si="394"/>
        <v>4</v>
      </c>
      <c r="H3612" s="4">
        <f t="shared" si="397"/>
        <v>1</v>
      </c>
      <c r="I3612" s="4">
        <f t="shared" si="398"/>
        <v>0</v>
      </c>
      <c r="J3612" s="4">
        <f t="shared" si="399"/>
        <v>0</v>
      </c>
      <c r="K3612" s="4">
        <f t="shared" si="395"/>
        <v>0</v>
      </c>
      <c r="L3612" s="5">
        <f t="shared" si="400"/>
        <v>0</v>
      </c>
      <c r="M3612" s="137">
        <f>'PVWatts Hourly Results (1)'!L3623/1000</f>
        <v>0</v>
      </c>
      <c r="N3612" s="3">
        <f>'PVWatts Hourly Results (2)'!L3623/1000</f>
        <v>0</v>
      </c>
      <c r="O3612" s="3">
        <f>'PVWatts Hourly Results (3)'!L3623/1000</f>
        <v>0</v>
      </c>
      <c r="P3612" s="3">
        <f>'PVWatts Hourly Results (4)'!L3623/1000</f>
        <v>0</v>
      </c>
      <c r="Q3612" s="130">
        <f>'PVWatts Hourly Results (5)'!L3623/1000</f>
        <v>0</v>
      </c>
    </row>
    <row r="3613" spans="2:17" x14ac:dyDescent="0.25">
      <c r="B3613" s="8">
        <v>5</v>
      </c>
      <c r="C3613" s="9">
        <v>30</v>
      </c>
      <c r="D3613" s="134">
        <f>'PVWatts Hourly Results (1)'!C3624</f>
        <v>0</v>
      </c>
      <c r="E3613" s="127">
        <f>DATE(YEAR(Inputs!$D$5),Summary!B3613,Summary!C3613)+TIME(D3613,0,0)</f>
        <v>151</v>
      </c>
      <c r="F3613" s="4">
        <f t="shared" si="396"/>
        <v>0</v>
      </c>
      <c r="G3613" s="4">
        <f t="shared" si="394"/>
        <v>4</v>
      </c>
      <c r="H3613" s="4">
        <f t="shared" si="397"/>
        <v>1</v>
      </c>
      <c r="I3613" s="4">
        <f t="shared" si="398"/>
        <v>0</v>
      </c>
      <c r="J3613" s="4">
        <f t="shared" si="399"/>
        <v>0</v>
      </c>
      <c r="K3613" s="4">
        <f t="shared" si="395"/>
        <v>0</v>
      </c>
      <c r="L3613" s="5">
        <f t="shared" si="400"/>
        <v>0</v>
      </c>
      <c r="M3613" s="137">
        <f>'PVWatts Hourly Results (1)'!L3624/1000</f>
        <v>0</v>
      </c>
      <c r="N3613" s="3">
        <f>'PVWatts Hourly Results (2)'!L3624/1000</f>
        <v>0</v>
      </c>
      <c r="O3613" s="3">
        <f>'PVWatts Hourly Results (3)'!L3624/1000</f>
        <v>0</v>
      </c>
      <c r="P3613" s="3">
        <f>'PVWatts Hourly Results (4)'!L3624/1000</f>
        <v>0</v>
      </c>
      <c r="Q3613" s="130">
        <f>'PVWatts Hourly Results (5)'!L3624/1000</f>
        <v>0</v>
      </c>
    </row>
    <row r="3614" spans="2:17" x14ac:dyDescent="0.25">
      <c r="B3614" s="8">
        <v>5</v>
      </c>
      <c r="C3614" s="9">
        <v>30</v>
      </c>
      <c r="D3614" s="134">
        <f>'PVWatts Hourly Results (1)'!C3625</f>
        <v>0</v>
      </c>
      <c r="E3614" s="127">
        <f>DATE(YEAR(Inputs!$D$5),Summary!B3614,Summary!C3614)+TIME(D3614,0,0)</f>
        <v>151</v>
      </c>
      <c r="F3614" s="4">
        <f t="shared" si="396"/>
        <v>0</v>
      </c>
      <c r="G3614" s="4">
        <f t="shared" si="394"/>
        <v>4</v>
      </c>
      <c r="H3614" s="4">
        <f t="shared" si="397"/>
        <v>1</v>
      </c>
      <c r="I3614" s="4">
        <f t="shared" si="398"/>
        <v>0</v>
      </c>
      <c r="J3614" s="4">
        <f t="shared" si="399"/>
        <v>0</v>
      </c>
      <c r="K3614" s="4">
        <f t="shared" si="395"/>
        <v>0</v>
      </c>
      <c r="L3614" s="5">
        <f t="shared" si="400"/>
        <v>0</v>
      </c>
      <c r="M3614" s="137">
        <f>'PVWatts Hourly Results (1)'!L3625/1000</f>
        <v>0</v>
      </c>
      <c r="N3614" s="3">
        <f>'PVWatts Hourly Results (2)'!L3625/1000</f>
        <v>0</v>
      </c>
      <c r="O3614" s="3">
        <f>'PVWatts Hourly Results (3)'!L3625/1000</f>
        <v>0</v>
      </c>
      <c r="P3614" s="3">
        <f>'PVWatts Hourly Results (4)'!L3625/1000</f>
        <v>0</v>
      </c>
      <c r="Q3614" s="130">
        <f>'PVWatts Hourly Results (5)'!L3625/1000</f>
        <v>0</v>
      </c>
    </row>
    <row r="3615" spans="2:17" x14ac:dyDescent="0.25">
      <c r="B3615" s="8">
        <v>5</v>
      </c>
      <c r="C3615" s="9">
        <v>30</v>
      </c>
      <c r="D3615" s="134">
        <f>'PVWatts Hourly Results (1)'!C3626</f>
        <v>0</v>
      </c>
      <c r="E3615" s="127">
        <f>DATE(YEAR(Inputs!$D$5),Summary!B3615,Summary!C3615)+TIME(D3615,0,0)</f>
        <v>151</v>
      </c>
      <c r="F3615" s="4">
        <f t="shared" si="396"/>
        <v>0</v>
      </c>
      <c r="G3615" s="4">
        <f t="shared" si="394"/>
        <v>4</v>
      </c>
      <c r="H3615" s="4">
        <f t="shared" si="397"/>
        <v>1</v>
      </c>
      <c r="I3615" s="4">
        <f t="shared" si="398"/>
        <v>0</v>
      </c>
      <c r="J3615" s="4">
        <f t="shared" si="399"/>
        <v>0</v>
      </c>
      <c r="K3615" s="4">
        <f t="shared" si="395"/>
        <v>0</v>
      </c>
      <c r="L3615" s="5">
        <f t="shared" si="400"/>
        <v>0</v>
      </c>
      <c r="M3615" s="137">
        <f>'PVWatts Hourly Results (1)'!L3626/1000</f>
        <v>0</v>
      </c>
      <c r="N3615" s="3">
        <f>'PVWatts Hourly Results (2)'!L3626/1000</f>
        <v>0</v>
      </c>
      <c r="O3615" s="3">
        <f>'PVWatts Hourly Results (3)'!L3626/1000</f>
        <v>0</v>
      </c>
      <c r="P3615" s="3">
        <f>'PVWatts Hourly Results (4)'!L3626/1000</f>
        <v>0</v>
      </c>
      <c r="Q3615" s="130">
        <f>'PVWatts Hourly Results (5)'!L3626/1000</f>
        <v>0</v>
      </c>
    </row>
    <row r="3616" spans="2:17" x14ac:dyDescent="0.25">
      <c r="B3616" s="8">
        <v>5</v>
      </c>
      <c r="C3616" s="9">
        <v>30</v>
      </c>
      <c r="D3616" s="134">
        <f>'PVWatts Hourly Results (1)'!C3627</f>
        <v>0</v>
      </c>
      <c r="E3616" s="127">
        <f>DATE(YEAR(Inputs!$D$5),Summary!B3616,Summary!C3616)+TIME(D3616,0,0)</f>
        <v>151</v>
      </c>
      <c r="F3616" s="4">
        <f t="shared" si="396"/>
        <v>0</v>
      </c>
      <c r="G3616" s="4">
        <f t="shared" si="394"/>
        <v>4</v>
      </c>
      <c r="H3616" s="4">
        <f t="shared" si="397"/>
        <v>1</v>
      </c>
      <c r="I3616" s="4">
        <f t="shared" si="398"/>
        <v>0</v>
      </c>
      <c r="J3616" s="4">
        <f t="shared" si="399"/>
        <v>0</v>
      </c>
      <c r="K3616" s="4">
        <f t="shared" si="395"/>
        <v>0</v>
      </c>
      <c r="L3616" s="5">
        <f t="shared" si="400"/>
        <v>0</v>
      </c>
      <c r="M3616" s="137">
        <f>'PVWatts Hourly Results (1)'!L3627/1000</f>
        <v>0</v>
      </c>
      <c r="N3616" s="3">
        <f>'PVWatts Hourly Results (2)'!L3627/1000</f>
        <v>0</v>
      </c>
      <c r="O3616" s="3">
        <f>'PVWatts Hourly Results (3)'!L3627/1000</f>
        <v>0</v>
      </c>
      <c r="P3616" s="3">
        <f>'PVWatts Hourly Results (4)'!L3627/1000</f>
        <v>0</v>
      </c>
      <c r="Q3616" s="130">
        <f>'PVWatts Hourly Results (5)'!L3627/1000</f>
        <v>0</v>
      </c>
    </row>
    <row r="3617" spans="2:17" x14ac:dyDescent="0.25">
      <c r="B3617" s="8">
        <v>5</v>
      </c>
      <c r="C3617" s="9">
        <v>30</v>
      </c>
      <c r="D3617" s="134">
        <f>'PVWatts Hourly Results (1)'!C3628</f>
        <v>0</v>
      </c>
      <c r="E3617" s="127">
        <f>DATE(YEAR(Inputs!$D$5),Summary!B3617,Summary!C3617)+TIME(D3617,0,0)</f>
        <v>151</v>
      </c>
      <c r="F3617" s="4">
        <f t="shared" si="396"/>
        <v>0</v>
      </c>
      <c r="G3617" s="4">
        <f t="shared" si="394"/>
        <v>4</v>
      </c>
      <c r="H3617" s="4">
        <f t="shared" si="397"/>
        <v>1</v>
      </c>
      <c r="I3617" s="4">
        <f t="shared" si="398"/>
        <v>0</v>
      </c>
      <c r="J3617" s="4">
        <f t="shared" si="399"/>
        <v>0</v>
      </c>
      <c r="K3617" s="4">
        <f t="shared" si="395"/>
        <v>0</v>
      </c>
      <c r="L3617" s="5">
        <f t="shared" si="400"/>
        <v>0</v>
      </c>
      <c r="M3617" s="137">
        <f>'PVWatts Hourly Results (1)'!L3628/1000</f>
        <v>0</v>
      </c>
      <c r="N3617" s="3">
        <f>'PVWatts Hourly Results (2)'!L3628/1000</f>
        <v>0</v>
      </c>
      <c r="O3617" s="3">
        <f>'PVWatts Hourly Results (3)'!L3628/1000</f>
        <v>0</v>
      </c>
      <c r="P3617" s="3">
        <f>'PVWatts Hourly Results (4)'!L3628/1000</f>
        <v>0</v>
      </c>
      <c r="Q3617" s="130">
        <f>'PVWatts Hourly Results (5)'!L3628/1000</f>
        <v>0</v>
      </c>
    </row>
    <row r="3618" spans="2:17" x14ac:dyDescent="0.25">
      <c r="B3618" s="8">
        <v>5</v>
      </c>
      <c r="C3618" s="9">
        <v>30</v>
      </c>
      <c r="D3618" s="134">
        <f>'PVWatts Hourly Results (1)'!C3629</f>
        <v>0</v>
      </c>
      <c r="E3618" s="127">
        <f>DATE(YEAR(Inputs!$D$5),Summary!B3618,Summary!C3618)+TIME(D3618,0,0)</f>
        <v>151</v>
      </c>
      <c r="F3618" s="4">
        <f t="shared" si="396"/>
        <v>0</v>
      </c>
      <c r="G3618" s="4">
        <f t="shared" si="394"/>
        <v>4</v>
      </c>
      <c r="H3618" s="4">
        <f t="shared" si="397"/>
        <v>1</v>
      </c>
      <c r="I3618" s="4">
        <f t="shared" si="398"/>
        <v>0</v>
      </c>
      <c r="J3618" s="4">
        <f t="shared" si="399"/>
        <v>0</v>
      </c>
      <c r="K3618" s="4">
        <f t="shared" si="395"/>
        <v>0</v>
      </c>
      <c r="L3618" s="5">
        <f t="shared" si="400"/>
        <v>0</v>
      </c>
      <c r="M3618" s="137">
        <f>'PVWatts Hourly Results (1)'!L3629/1000</f>
        <v>0</v>
      </c>
      <c r="N3618" s="3">
        <f>'PVWatts Hourly Results (2)'!L3629/1000</f>
        <v>0</v>
      </c>
      <c r="O3618" s="3">
        <f>'PVWatts Hourly Results (3)'!L3629/1000</f>
        <v>0</v>
      </c>
      <c r="P3618" s="3">
        <f>'PVWatts Hourly Results (4)'!L3629/1000</f>
        <v>0</v>
      </c>
      <c r="Q3618" s="130">
        <f>'PVWatts Hourly Results (5)'!L3629/1000</f>
        <v>0</v>
      </c>
    </row>
    <row r="3619" spans="2:17" x14ac:dyDescent="0.25">
      <c r="B3619" s="8">
        <v>5</v>
      </c>
      <c r="C3619" s="9">
        <v>30</v>
      </c>
      <c r="D3619" s="134">
        <f>'PVWatts Hourly Results (1)'!C3630</f>
        <v>0</v>
      </c>
      <c r="E3619" s="127">
        <f>DATE(YEAR(Inputs!$D$5),Summary!B3619,Summary!C3619)+TIME(D3619,0,0)</f>
        <v>151</v>
      </c>
      <c r="F3619" s="4">
        <f t="shared" si="396"/>
        <v>0</v>
      </c>
      <c r="G3619" s="4">
        <f t="shared" si="394"/>
        <v>4</v>
      </c>
      <c r="H3619" s="4">
        <f t="shared" si="397"/>
        <v>1</v>
      </c>
      <c r="I3619" s="4">
        <f t="shared" si="398"/>
        <v>0</v>
      </c>
      <c r="J3619" s="4">
        <f t="shared" si="399"/>
        <v>0</v>
      </c>
      <c r="K3619" s="4">
        <f t="shared" si="395"/>
        <v>0</v>
      </c>
      <c r="L3619" s="5">
        <f t="shared" si="400"/>
        <v>0</v>
      </c>
      <c r="M3619" s="137">
        <f>'PVWatts Hourly Results (1)'!L3630/1000</f>
        <v>0</v>
      </c>
      <c r="N3619" s="3">
        <f>'PVWatts Hourly Results (2)'!L3630/1000</f>
        <v>0</v>
      </c>
      <c r="O3619" s="3">
        <f>'PVWatts Hourly Results (3)'!L3630/1000</f>
        <v>0</v>
      </c>
      <c r="P3619" s="3">
        <f>'PVWatts Hourly Results (4)'!L3630/1000</f>
        <v>0</v>
      </c>
      <c r="Q3619" s="130">
        <f>'PVWatts Hourly Results (5)'!L3630/1000</f>
        <v>0</v>
      </c>
    </row>
    <row r="3620" spans="2:17" x14ac:dyDescent="0.25">
      <c r="B3620" s="8">
        <v>5</v>
      </c>
      <c r="C3620" s="9">
        <v>30</v>
      </c>
      <c r="D3620" s="134">
        <f>'PVWatts Hourly Results (1)'!C3631</f>
        <v>0</v>
      </c>
      <c r="E3620" s="127">
        <f>DATE(YEAR(Inputs!$D$5),Summary!B3620,Summary!C3620)+TIME(D3620,0,0)</f>
        <v>151</v>
      </c>
      <c r="F3620" s="4">
        <f t="shared" si="396"/>
        <v>0</v>
      </c>
      <c r="G3620" s="4">
        <f t="shared" si="394"/>
        <v>4</v>
      </c>
      <c r="H3620" s="4">
        <f t="shared" si="397"/>
        <v>1</v>
      </c>
      <c r="I3620" s="4">
        <f t="shared" si="398"/>
        <v>0</v>
      </c>
      <c r="J3620" s="4">
        <f t="shared" si="399"/>
        <v>0</v>
      </c>
      <c r="K3620" s="4">
        <f t="shared" si="395"/>
        <v>0</v>
      </c>
      <c r="L3620" s="5">
        <f t="shared" si="400"/>
        <v>0</v>
      </c>
      <c r="M3620" s="137">
        <f>'PVWatts Hourly Results (1)'!L3631/1000</f>
        <v>0</v>
      </c>
      <c r="N3620" s="3">
        <f>'PVWatts Hourly Results (2)'!L3631/1000</f>
        <v>0</v>
      </c>
      <c r="O3620" s="3">
        <f>'PVWatts Hourly Results (3)'!L3631/1000</f>
        <v>0</v>
      </c>
      <c r="P3620" s="3">
        <f>'PVWatts Hourly Results (4)'!L3631/1000</f>
        <v>0</v>
      </c>
      <c r="Q3620" s="130">
        <f>'PVWatts Hourly Results (5)'!L3631/1000</f>
        <v>0</v>
      </c>
    </row>
    <row r="3621" spans="2:17" x14ac:dyDescent="0.25">
      <c r="B3621" s="8">
        <v>5</v>
      </c>
      <c r="C3621" s="9">
        <v>30</v>
      </c>
      <c r="D3621" s="134">
        <f>'PVWatts Hourly Results (1)'!C3632</f>
        <v>0</v>
      </c>
      <c r="E3621" s="127">
        <f>DATE(YEAR(Inputs!$D$5),Summary!B3621,Summary!C3621)+TIME(D3621,0,0)</f>
        <v>151</v>
      </c>
      <c r="F3621" s="4">
        <f t="shared" si="396"/>
        <v>0</v>
      </c>
      <c r="G3621" s="4">
        <f t="shared" si="394"/>
        <v>4</v>
      </c>
      <c r="H3621" s="4">
        <f t="shared" si="397"/>
        <v>1</v>
      </c>
      <c r="I3621" s="4">
        <f t="shared" si="398"/>
        <v>0</v>
      </c>
      <c r="J3621" s="4">
        <f t="shared" si="399"/>
        <v>0</v>
      </c>
      <c r="K3621" s="4">
        <f t="shared" si="395"/>
        <v>0</v>
      </c>
      <c r="L3621" s="5">
        <f t="shared" si="400"/>
        <v>0</v>
      </c>
      <c r="M3621" s="137">
        <f>'PVWatts Hourly Results (1)'!L3632/1000</f>
        <v>0</v>
      </c>
      <c r="N3621" s="3">
        <f>'PVWatts Hourly Results (2)'!L3632/1000</f>
        <v>0</v>
      </c>
      <c r="O3621" s="3">
        <f>'PVWatts Hourly Results (3)'!L3632/1000</f>
        <v>0</v>
      </c>
      <c r="P3621" s="3">
        <f>'PVWatts Hourly Results (4)'!L3632/1000</f>
        <v>0</v>
      </c>
      <c r="Q3621" s="130">
        <f>'PVWatts Hourly Results (5)'!L3632/1000</f>
        <v>0</v>
      </c>
    </row>
    <row r="3622" spans="2:17" x14ac:dyDescent="0.25">
      <c r="B3622" s="8">
        <v>5</v>
      </c>
      <c r="C3622" s="9">
        <v>31</v>
      </c>
      <c r="D3622" s="134">
        <f>'PVWatts Hourly Results (1)'!C3633</f>
        <v>0</v>
      </c>
      <c r="E3622" s="127">
        <f>DATE(YEAR(Inputs!$D$5),Summary!B3622,Summary!C3622)+TIME(D3622,0,0)</f>
        <v>152</v>
      </c>
      <c r="F3622" s="4">
        <f t="shared" si="396"/>
        <v>0</v>
      </c>
      <c r="G3622" s="4">
        <f t="shared" si="394"/>
        <v>5</v>
      </c>
      <c r="H3622" s="4">
        <f t="shared" si="397"/>
        <v>1</v>
      </c>
      <c r="I3622" s="4">
        <f t="shared" si="398"/>
        <v>0</v>
      </c>
      <c r="J3622" s="4">
        <f t="shared" si="399"/>
        <v>0</v>
      </c>
      <c r="K3622" s="4">
        <f t="shared" si="395"/>
        <v>0</v>
      </c>
      <c r="L3622" s="5">
        <f t="shared" si="400"/>
        <v>0</v>
      </c>
      <c r="M3622" s="137">
        <f>'PVWatts Hourly Results (1)'!L3633/1000</f>
        <v>0</v>
      </c>
      <c r="N3622" s="3">
        <f>'PVWatts Hourly Results (2)'!L3633/1000</f>
        <v>0</v>
      </c>
      <c r="O3622" s="3">
        <f>'PVWatts Hourly Results (3)'!L3633/1000</f>
        <v>0</v>
      </c>
      <c r="P3622" s="3">
        <f>'PVWatts Hourly Results (4)'!L3633/1000</f>
        <v>0</v>
      </c>
      <c r="Q3622" s="130">
        <f>'PVWatts Hourly Results (5)'!L3633/1000</f>
        <v>0</v>
      </c>
    </row>
    <row r="3623" spans="2:17" x14ac:dyDescent="0.25">
      <c r="B3623" s="8">
        <v>5</v>
      </c>
      <c r="C3623" s="9">
        <v>31</v>
      </c>
      <c r="D3623" s="134">
        <f>'PVWatts Hourly Results (1)'!C3634</f>
        <v>0</v>
      </c>
      <c r="E3623" s="127">
        <f>DATE(YEAR(Inputs!$D$5),Summary!B3623,Summary!C3623)+TIME(D3623,0,0)</f>
        <v>152</v>
      </c>
      <c r="F3623" s="4">
        <f t="shared" si="396"/>
        <v>0</v>
      </c>
      <c r="G3623" s="4">
        <f t="shared" si="394"/>
        <v>5</v>
      </c>
      <c r="H3623" s="4">
        <f t="shared" si="397"/>
        <v>1</v>
      </c>
      <c r="I3623" s="4">
        <f t="shared" si="398"/>
        <v>0</v>
      </c>
      <c r="J3623" s="4">
        <f t="shared" si="399"/>
        <v>0</v>
      </c>
      <c r="K3623" s="4">
        <f t="shared" si="395"/>
        <v>0</v>
      </c>
      <c r="L3623" s="5">
        <f t="shared" si="400"/>
        <v>0</v>
      </c>
      <c r="M3623" s="137">
        <f>'PVWatts Hourly Results (1)'!L3634/1000</f>
        <v>0</v>
      </c>
      <c r="N3623" s="3">
        <f>'PVWatts Hourly Results (2)'!L3634/1000</f>
        <v>0</v>
      </c>
      <c r="O3623" s="3">
        <f>'PVWatts Hourly Results (3)'!L3634/1000</f>
        <v>0</v>
      </c>
      <c r="P3623" s="3">
        <f>'PVWatts Hourly Results (4)'!L3634/1000</f>
        <v>0</v>
      </c>
      <c r="Q3623" s="130">
        <f>'PVWatts Hourly Results (5)'!L3634/1000</f>
        <v>0</v>
      </c>
    </row>
    <row r="3624" spans="2:17" x14ac:dyDescent="0.25">
      <c r="B3624" s="8">
        <v>5</v>
      </c>
      <c r="C3624" s="9">
        <v>31</v>
      </c>
      <c r="D3624" s="134">
        <f>'PVWatts Hourly Results (1)'!C3635</f>
        <v>0</v>
      </c>
      <c r="E3624" s="127">
        <f>DATE(YEAR(Inputs!$D$5),Summary!B3624,Summary!C3624)+TIME(D3624,0,0)</f>
        <v>152</v>
      </c>
      <c r="F3624" s="4">
        <f t="shared" si="396"/>
        <v>0</v>
      </c>
      <c r="G3624" s="4">
        <f t="shared" si="394"/>
        <v>5</v>
      </c>
      <c r="H3624" s="4">
        <f t="shared" si="397"/>
        <v>1</v>
      </c>
      <c r="I3624" s="4">
        <f t="shared" si="398"/>
        <v>0</v>
      </c>
      <c r="J3624" s="4">
        <f t="shared" si="399"/>
        <v>0</v>
      </c>
      <c r="K3624" s="4">
        <f t="shared" si="395"/>
        <v>0</v>
      </c>
      <c r="L3624" s="5">
        <f t="shared" si="400"/>
        <v>0</v>
      </c>
      <c r="M3624" s="137">
        <f>'PVWatts Hourly Results (1)'!L3635/1000</f>
        <v>0</v>
      </c>
      <c r="N3624" s="3">
        <f>'PVWatts Hourly Results (2)'!L3635/1000</f>
        <v>0</v>
      </c>
      <c r="O3624" s="3">
        <f>'PVWatts Hourly Results (3)'!L3635/1000</f>
        <v>0</v>
      </c>
      <c r="P3624" s="3">
        <f>'PVWatts Hourly Results (4)'!L3635/1000</f>
        <v>0</v>
      </c>
      <c r="Q3624" s="130">
        <f>'PVWatts Hourly Results (5)'!L3635/1000</f>
        <v>0</v>
      </c>
    </row>
    <row r="3625" spans="2:17" x14ac:dyDescent="0.25">
      <c r="B3625" s="8">
        <v>5</v>
      </c>
      <c r="C3625" s="9">
        <v>31</v>
      </c>
      <c r="D3625" s="134">
        <f>'PVWatts Hourly Results (1)'!C3636</f>
        <v>0</v>
      </c>
      <c r="E3625" s="127">
        <f>DATE(YEAR(Inputs!$D$5),Summary!B3625,Summary!C3625)+TIME(D3625,0,0)</f>
        <v>152</v>
      </c>
      <c r="F3625" s="4">
        <f t="shared" si="396"/>
        <v>0</v>
      </c>
      <c r="G3625" s="4">
        <f t="shared" si="394"/>
        <v>5</v>
      </c>
      <c r="H3625" s="4">
        <f t="shared" si="397"/>
        <v>1</v>
      </c>
      <c r="I3625" s="4">
        <f t="shared" si="398"/>
        <v>0</v>
      </c>
      <c r="J3625" s="4">
        <f t="shared" si="399"/>
        <v>0</v>
      </c>
      <c r="K3625" s="4">
        <f t="shared" si="395"/>
        <v>0</v>
      </c>
      <c r="L3625" s="5">
        <f t="shared" si="400"/>
        <v>0</v>
      </c>
      <c r="M3625" s="137">
        <f>'PVWatts Hourly Results (1)'!L3636/1000</f>
        <v>0</v>
      </c>
      <c r="N3625" s="3">
        <f>'PVWatts Hourly Results (2)'!L3636/1000</f>
        <v>0</v>
      </c>
      <c r="O3625" s="3">
        <f>'PVWatts Hourly Results (3)'!L3636/1000</f>
        <v>0</v>
      </c>
      <c r="P3625" s="3">
        <f>'PVWatts Hourly Results (4)'!L3636/1000</f>
        <v>0</v>
      </c>
      <c r="Q3625" s="130">
        <f>'PVWatts Hourly Results (5)'!L3636/1000</f>
        <v>0</v>
      </c>
    </row>
    <row r="3626" spans="2:17" x14ac:dyDescent="0.25">
      <c r="B3626" s="8">
        <v>5</v>
      </c>
      <c r="C3626" s="9">
        <v>31</v>
      </c>
      <c r="D3626" s="134">
        <f>'PVWatts Hourly Results (1)'!C3637</f>
        <v>0</v>
      </c>
      <c r="E3626" s="127">
        <f>DATE(YEAR(Inputs!$D$5),Summary!B3626,Summary!C3626)+TIME(D3626,0,0)</f>
        <v>152</v>
      </c>
      <c r="F3626" s="4">
        <f t="shared" si="396"/>
        <v>0</v>
      </c>
      <c r="G3626" s="4">
        <f t="shared" si="394"/>
        <v>5</v>
      </c>
      <c r="H3626" s="4">
        <f t="shared" si="397"/>
        <v>1</v>
      </c>
      <c r="I3626" s="4">
        <f t="shared" si="398"/>
        <v>0</v>
      </c>
      <c r="J3626" s="4">
        <f t="shared" si="399"/>
        <v>0</v>
      </c>
      <c r="K3626" s="4">
        <f t="shared" si="395"/>
        <v>0</v>
      </c>
      <c r="L3626" s="5">
        <f t="shared" si="400"/>
        <v>0</v>
      </c>
      <c r="M3626" s="137">
        <f>'PVWatts Hourly Results (1)'!L3637/1000</f>
        <v>0</v>
      </c>
      <c r="N3626" s="3">
        <f>'PVWatts Hourly Results (2)'!L3637/1000</f>
        <v>0</v>
      </c>
      <c r="O3626" s="3">
        <f>'PVWatts Hourly Results (3)'!L3637/1000</f>
        <v>0</v>
      </c>
      <c r="P3626" s="3">
        <f>'PVWatts Hourly Results (4)'!L3637/1000</f>
        <v>0</v>
      </c>
      <c r="Q3626" s="130">
        <f>'PVWatts Hourly Results (5)'!L3637/1000</f>
        <v>0</v>
      </c>
    </row>
    <row r="3627" spans="2:17" x14ac:dyDescent="0.25">
      <c r="B3627" s="8">
        <v>5</v>
      </c>
      <c r="C3627" s="9">
        <v>31</v>
      </c>
      <c r="D3627" s="134">
        <f>'PVWatts Hourly Results (1)'!C3638</f>
        <v>0</v>
      </c>
      <c r="E3627" s="127">
        <f>DATE(YEAR(Inputs!$D$5),Summary!B3627,Summary!C3627)+TIME(D3627,0,0)</f>
        <v>152</v>
      </c>
      <c r="F3627" s="4">
        <f t="shared" si="396"/>
        <v>0</v>
      </c>
      <c r="G3627" s="4">
        <f t="shared" si="394"/>
        <v>5</v>
      </c>
      <c r="H3627" s="4">
        <f t="shared" si="397"/>
        <v>1</v>
      </c>
      <c r="I3627" s="4">
        <f t="shared" si="398"/>
        <v>0</v>
      </c>
      <c r="J3627" s="4">
        <f t="shared" si="399"/>
        <v>0</v>
      </c>
      <c r="K3627" s="4">
        <f t="shared" si="395"/>
        <v>0</v>
      </c>
      <c r="L3627" s="5">
        <f t="shared" si="400"/>
        <v>0</v>
      </c>
      <c r="M3627" s="137">
        <f>'PVWatts Hourly Results (1)'!L3638/1000</f>
        <v>0</v>
      </c>
      <c r="N3627" s="3">
        <f>'PVWatts Hourly Results (2)'!L3638/1000</f>
        <v>0</v>
      </c>
      <c r="O3627" s="3">
        <f>'PVWatts Hourly Results (3)'!L3638/1000</f>
        <v>0</v>
      </c>
      <c r="P3627" s="3">
        <f>'PVWatts Hourly Results (4)'!L3638/1000</f>
        <v>0</v>
      </c>
      <c r="Q3627" s="130">
        <f>'PVWatts Hourly Results (5)'!L3638/1000</f>
        <v>0</v>
      </c>
    </row>
    <row r="3628" spans="2:17" x14ac:dyDescent="0.25">
      <c r="B3628" s="8">
        <v>5</v>
      </c>
      <c r="C3628" s="9">
        <v>31</v>
      </c>
      <c r="D3628" s="134">
        <f>'PVWatts Hourly Results (1)'!C3639</f>
        <v>0</v>
      </c>
      <c r="E3628" s="127">
        <f>DATE(YEAR(Inputs!$D$5),Summary!B3628,Summary!C3628)+TIME(D3628,0,0)</f>
        <v>152</v>
      </c>
      <c r="F3628" s="4">
        <f t="shared" si="396"/>
        <v>0</v>
      </c>
      <c r="G3628" s="4">
        <f t="shared" si="394"/>
        <v>5</v>
      </c>
      <c r="H3628" s="4">
        <f t="shared" si="397"/>
        <v>1</v>
      </c>
      <c r="I3628" s="4">
        <f t="shared" si="398"/>
        <v>0</v>
      </c>
      <c r="J3628" s="4">
        <f t="shared" si="399"/>
        <v>0</v>
      </c>
      <c r="K3628" s="4">
        <f t="shared" si="395"/>
        <v>0</v>
      </c>
      <c r="L3628" s="5">
        <f t="shared" si="400"/>
        <v>0</v>
      </c>
      <c r="M3628" s="137">
        <f>'PVWatts Hourly Results (1)'!L3639/1000</f>
        <v>0</v>
      </c>
      <c r="N3628" s="3">
        <f>'PVWatts Hourly Results (2)'!L3639/1000</f>
        <v>0</v>
      </c>
      <c r="O3628" s="3">
        <f>'PVWatts Hourly Results (3)'!L3639/1000</f>
        <v>0</v>
      </c>
      <c r="P3628" s="3">
        <f>'PVWatts Hourly Results (4)'!L3639/1000</f>
        <v>0</v>
      </c>
      <c r="Q3628" s="130">
        <f>'PVWatts Hourly Results (5)'!L3639/1000</f>
        <v>0</v>
      </c>
    </row>
    <row r="3629" spans="2:17" x14ac:dyDescent="0.25">
      <c r="B3629" s="8">
        <v>5</v>
      </c>
      <c r="C3629" s="9">
        <v>31</v>
      </c>
      <c r="D3629" s="134">
        <f>'PVWatts Hourly Results (1)'!C3640</f>
        <v>0</v>
      </c>
      <c r="E3629" s="127">
        <f>DATE(YEAR(Inputs!$D$5),Summary!B3629,Summary!C3629)+TIME(D3629,0,0)</f>
        <v>152</v>
      </c>
      <c r="F3629" s="4">
        <f t="shared" si="396"/>
        <v>0</v>
      </c>
      <c r="G3629" s="4">
        <f t="shared" si="394"/>
        <v>5</v>
      </c>
      <c r="H3629" s="4">
        <f t="shared" si="397"/>
        <v>1</v>
      </c>
      <c r="I3629" s="4">
        <f t="shared" si="398"/>
        <v>0</v>
      </c>
      <c r="J3629" s="4">
        <f t="shared" si="399"/>
        <v>0</v>
      </c>
      <c r="K3629" s="4">
        <f t="shared" si="395"/>
        <v>0</v>
      </c>
      <c r="L3629" s="5">
        <f t="shared" si="400"/>
        <v>0</v>
      </c>
      <c r="M3629" s="137">
        <f>'PVWatts Hourly Results (1)'!L3640/1000</f>
        <v>0</v>
      </c>
      <c r="N3629" s="3">
        <f>'PVWatts Hourly Results (2)'!L3640/1000</f>
        <v>0</v>
      </c>
      <c r="O3629" s="3">
        <f>'PVWatts Hourly Results (3)'!L3640/1000</f>
        <v>0</v>
      </c>
      <c r="P3629" s="3">
        <f>'PVWatts Hourly Results (4)'!L3640/1000</f>
        <v>0</v>
      </c>
      <c r="Q3629" s="130">
        <f>'PVWatts Hourly Results (5)'!L3640/1000</f>
        <v>0</v>
      </c>
    </row>
    <row r="3630" spans="2:17" x14ac:dyDescent="0.25">
      <c r="B3630" s="8">
        <v>5</v>
      </c>
      <c r="C3630" s="9">
        <v>31</v>
      </c>
      <c r="D3630" s="134">
        <f>'PVWatts Hourly Results (1)'!C3641</f>
        <v>0</v>
      </c>
      <c r="E3630" s="127">
        <f>DATE(YEAR(Inputs!$D$5),Summary!B3630,Summary!C3630)+TIME(D3630,0,0)</f>
        <v>152</v>
      </c>
      <c r="F3630" s="4">
        <f t="shared" si="396"/>
        <v>0</v>
      </c>
      <c r="G3630" s="4">
        <f t="shared" si="394"/>
        <v>5</v>
      </c>
      <c r="H3630" s="4">
        <f t="shared" si="397"/>
        <v>1</v>
      </c>
      <c r="I3630" s="4">
        <f t="shared" si="398"/>
        <v>0</v>
      </c>
      <c r="J3630" s="4">
        <f t="shared" si="399"/>
        <v>0</v>
      </c>
      <c r="K3630" s="4">
        <f t="shared" si="395"/>
        <v>0</v>
      </c>
      <c r="L3630" s="5">
        <f t="shared" si="400"/>
        <v>0</v>
      </c>
      <c r="M3630" s="137">
        <f>'PVWatts Hourly Results (1)'!L3641/1000</f>
        <v>0</v>
      </c>
      <c r="N3630" s="3">
        <f>'PVWatts Hourly Results (2)'!L3641/1000</f>
        <v>0</v>
      </c>
      <c r="O3630" s="3">
        <f>'PVWatts Hourly Results (3)'!L3641/1000</f>
        <v>0</v>
      </c>
      <c r="P3630" s="3">
        <f>'PVWatts Hourly Results (4)'!L3641/1000</f>
        <v>0</v>
      </c>
      <c r="Q3630" s="130">
        <f>'PVWatts Hourly Results (5)'!L3641/1000</f>
        <v>0</v>
      </c>
    </row>
    <row r="3631" spans="2:17" x14ac:dyDescent="0.25">
      <c r="B3631" s="8">
        <v>5</v>
      </c>
      <c r="C3631" s="9">
        <v>31</v>
      </c>
      <c r="D3631" s="134">
        <f>'PVWatts Hourly Results (1)'!C3642</f>
        <v>0</v>
      </c>
      <c r="E3631" s="127">
        <f>DATE(YEAR(Inputs!$D$5),Summary!B3631,Summary!C3631)+TIME(D3631,0,0)</f>
        <v>152</v>
      </c>
      <c r="F3631" s="4">
        <f t="shared" si="396"/>
        <v>0</v>
      </c>
      <c r="G3631" s="4">
        <f t="shared" si="394"/>
        <v>5</v>
      </c>
      <c r="H3631" s="4">
        <f t="shared" si="397"/>
        <v>1</v>
      </c>
      <c r="I3631" s="4">
        <f t="shared" si="398"/>
        <v>0</v>
      </c>
      <c r="J3631" s="4">
        <f t="shared" si="399"/>
        <v>0</v>
      </c>
      <c r="K3631" s="4">
        <f t="shared" si="395"/>
        <v>0</v>
      </c>
      <c r="L3631" s="5">
        <f t="shared" si="400"/>
        <v>0</v>
      </c>
      <c r="M3631" s="137">
        <f>'PVWatts Hourly Results (1)'!L3642/1000</f>
        <v>0</v>
      </c>
      <c r="N3631" s="3">
        <f>'PVWatts Hourly Results (2)'!L3642/1000</f>
        <v>0</v>
      </c>
      <c r="O3631" s="3">
        <f>'PVWatts Hourly Results (3)'!L3642/1000</f>
        <v>0</v>
      </c>
      <c r="P3631" s="3">
        <f>'PVWatts Hourly Results (4)'!L3642/1000</f>
        <v>0</v>
      </c>
      <c r="Q3631" s="130">
        <f>'PVWatts Hourly Results (5)'!L3642/1000</f>
        <v>0</v>
      </c>
    </row>
    <row r="3632" spans="2:17" x14ac:dyDescent="0.25">
      <c r="B3632" s="8">
        <v>5</v>
      </c>
      <c r="C3632" s="9">
        <v>31</v>
      </c>
      <c r="D3632" s="134">
        <f>'PVWatts Hourly Results (1)'!C3643</f>
        <v>0</v>
      </c>
      <c r="E3632" s="127">
        <f>DATE(YEAR(Inputs!$D$5),Summary!B3632,Summary!C3632)+TIME(D3632,0,0)</f>
        <v>152</v>
      </c>
      <c r="F3632" s="4">
        <f t="shared" si="396"/>
        <v>0</v>
      </c>
      <c r="G3632" s="4">
        <f t="shared" si="394"/>
        <v>5</v>
      </c>
      <c r="H3632" s="4">
        <f t="shared" si="397"/>
        <v>1</v>
      </c>
      <c r="I3632" s="4">
        <f t="shared" si="398"/>
        <v>0</v>
      </c>
      <c r="J3632" s="4">
        <f t="shared" si="399"/>
        <v>0</v>
      </c>
      <c r="K3632" s="4">
        <f t="shared" si="395"/>
        <v>0</v>
      </c>
      <c r="L3632" s="5">
        <f t="shared" si="400"/>
        <v>0</v>
      </c>
      <c r="M3632" s="137">
        <f>'PVWatts Hourly Results (1)'!L3643/1000</f>
        <v>0</v>
      </c>
      <c r="N3632" s="3">
        <f>'PVWatts Hourly Results (2)'!L3643/1000</f>
        <v>0</v>
      </c>
      <c r="O3632" s="3">
        <f>'PVWatts Hourly Results (3)'!L3643/1000</f>
        <v>0</v>
      </c>
      <c r="P3632" s="3">
        <f>'PVWatts Hourly Results (4)'!L3643/1000</f>
        <v>0</v>
      </c>
      <c r="Q3632" s="130">
        <f>'PVWatts Hourly Results (5)'!L3643/1000</f>
        <v>0</v>
      </c>
    </row>
    <row r="3633" spans="2:17" x14ac:dyDescent="0.25">
      <c r="B3633" s="8">
        <v>5</v>
      </c>
      <c r="C3633" s="9">
        <v>31</v>
      </c>
      <c r="D3633" s="134">
        <f>'PVWatts Hourly Results (1)'!C3644</f>
        <v>0</v>
      </c>
      <c r="E3633" s="127">
        <f>DATE(YEAR(Inputs!$D$5),Summary!B3633,Summary!C3633)+TIME(D3633,0,0)</f>
        <v>152</v>
      </c>
      <c r="F3633" s="4">
        <f t="shared" si="396"/>
        <v>0</v>
      </c>
      <c r="G3633" s="4">
        <f t="shared" si="394"/>
        <v>5</v>
      </c>
      <c r="H3633" s="4">
        <f t="shared" si="397"/>
        <v>1</v>
      </c>
      <c r="I3633" s="4">
        <f t="shared" si="398"/>
        <v>0</v>
      </c>
      <c r="J3633" s="4">
        <f t="shared" si="399"/>
        <v>0</v>
      </c>
      <c r="K3633" s="4">
        <f t="shared" si="395"/>
        <v>0</v>
      </c>
      <c r="L3633" s="5">
        <f t="shared" si="400"/>
        <v>0</v>
      </c>
      <c r="M3633" s="137">
        <f>'PVWatts Hourly Results (1)'!L3644/1000</f>
        <v>0</v>
      </c>
      <c r="N3633" s="3">
        <f>'PVWatts Hourly Results (2)'!L3644/1000</f>
        <v>0</v>
      </c>
      <c r="O3633" s="3">
        <f>'PVWatts Hourly Results (3)'!L3644/1000</f>
        <v>0</v>
      </c>
      <c r="P3633" s="3">
        <f>'PVWatts Hourly Results (4)'!L3644/1000</f>
        <v>0</v>
      </c>
      <c r="Q3633" s="130">
        <f>'PVWatts Hourly Results (5)'!L3644/1000</f>
        <v>0</v>
      </c>
    </row>
    <row r="3634" spans="2:17" x14ac:dyDescent="0.25">
      <c r="B3634" s="8">
        <v>5</v>
      </c>
      <c r="C3634" s="9">
        <v>31</v>
      </c>
      <c r="D3634" s="134">
        <f>'PVWatts Hourly Results (1)'!C3645</f>
        <v>0</v>
      </c>
      <c r="E3634" s="127">
        <f>DATE(YEAR(Inputs!$D$5),Summary!B3634,Summary!C3634)+TIME(D3634,0,0)</f>
        <v>152</v>
      </c>
      <c r="F3634" s="4">
        <f t="shared" si="396"/>
        <v>0</v>
      </c>
      <c r="G3634" s="4">
        <f t="shared" si="394"/>
        <v>5</v>
      </c>
      <c r="H3634" s="4">
        <f t="shared" si="397"/>
        <v>1</v>
      </c>
      <c r="I3634" s="4">
        <f t="shared" si="398"/>
        <v>0</v>
      </c>
      <c r="J3634" s="4">
        <f t="shared" si="399"/>
        <v>0</v>
      </c>
      <c r="K3634" s="4">
        <f t="shared" si="395"/>
        <v>0</v>
      </c>
      <c r="L3634" s="5">
        <f t="shared" si="400"/>
        <v>0</v>
      </c>
      <c r="M3634" s="137">
        <f>'PVWatts Hourly Results (1)'!L3645/1000</f>
        <v>0</v>
      </c>
      <c r="N3634" s="3">
        <f>'PVWatts Hourly Results (2)'!L3645/1000</f>
        <v>0</v>
      </c>
      <c r="O3634" s="3">
        <f>'PVWatts Hourly Results (3)'!L3645/1000</f>
        <v>0</v>
      </c>
      <c r="P3634" s="3">
        <f>'PVWatts Hourly Results (4)'!L3645/1000</f>
        <v>0</v>
      </c>
      <c r="Q3634" s="130">
        <f>'PVWatts Hourly Results (5)'!L3645/1000</f>
        <v>0</v>
      </c>
    </row>
    <row r="3635" spans="2:17" x14ac:dyDescent="0.25">
      <c r="B3635" s="8">
        <v>5</v>
      </c>
      <c r="C3635" s="9">
        <v>31</v>
      </c>
      <c r="D3635" s="134">
        <f>'PVWatts Hourly Results (1)'!C3646</f>
        <v>0</v>
      </c>
      <c r="E3635" s="127">
        <f>DATE(YEAR(Inputs!$D$5),Summary!B3635,Summary!C3635)+TIME(D3635,0,0)</f>
        <v>152</v>
      </c>
      <c r="F3635" s="4">
        <f t="shared" si="396"/>
        <v>0</v>
      </c>
      <c r="G3635" s="4">
        <f t="shared" si="394"/>
        <v>5</v>
      </c>
      <c r="H3635" s="4">
        <f t="shared" si="397"/>
        <v>1</v>
      </c>
      <c r="I3635" s="4">
        <f t="shared" si="398"/>
        <v>0</v>
      </c>
      <c r="J3635" s="4">
        <f t="shared" si="399"/>
        <v>0</v>
      </c>
      <c r="K3635" s="4">
        <f t="shared" si="395"/>
        <v>0</v>
      </c>
      <c r="L3635" s="5">
        <f t="shared" si="400"/>
        <v>0</v>
      </c>
      <c r="M3635" s="137">
        <f>'PVWatts Hourly Results (1)'!L3646/1000</f>
        <v>0</v>
      </c>
      <c r="N3635" s="3">
        <f>'PVWatts Hourly Results (2)'!L3646/1000</f>
        <v>0</v>
      </c>
      <c r="O3635" s="3">
        <f>'PVWatts Hourly Results (3)'!L3646/1000</f>
        <v>0</v>
      </c>
      <c r="P3635" s="3">
        <f>'PVWatts Hourly Results (4)'!L3646/1000</f>
        <v>0</v>
      </c>
      <c r="Q3635" s="130">
        <f>'PVWatts Hourly Results (5)'!L3646/1000</f>
        <v>0</v>
      </c>
    </row>
    <row r="3636" spans="2:17" x14ac:dyDescent="0.25">
      <c r="B3636" s="8">
        <v>5</v>
      </c>
      <c r="C3636" s="9">
        <v>31</v>
      </c>
      <c r="D3636" s="134">
        <f>'PVWatts Hourly Results (1)'!C3647</f>
        <v>0</v>
      </c>
      <c r="E3636" s="127">
        <f>DATE(YEAR(Inputs!$D$5),Summary!B3636,Summary!C3636)+TIME(D3636,0,0)</f>
        <v>152</v>
      </c>
      <c r="F3636" s="4">
        <f t="shared" si="396"/>
        <v>0</v>
      </c>
      <c r="G3636" s="4">
        <f t="shared" si="394"/>
        <v>5</v>
      </c>
      <c r="H3636" s="4">
        <f t="shared" si="397"/>
        <v>1</v>
      </c>
      <c r="I3636" s="4">
        <f t="shared" si="398"/>
        <v>0</v>
      </c>
      <c r="J3636" s="4">
        <f t="shared" si="399"/>
        <v>0</v>
      </c>
      <c r="K3636" s="4">
        <f t="shared" si="395"/>
        <v>0</v>
      </c>
      <c r="L3636" s="5">
        <f t="shared" si="400"/>
        <v>0</v>
      </c>
      <c r="M3636" s="137">
        <f>'PVWatts Hourly Results (1)'!L3647/1000</f>
        <v>0</v>
      </c>
      <c r="N3636" s="3">
        <f>'PVWatts Hourly Results (2)'!L3647/1000</f>
        <v>0</v>
      </c>
      <c r="O3636" s="3">
        <f>'PVWatts Hourly Results (3)'!L3647/1000</f>
        <v>0</v>
      </c>
      <c r="P3636" s="3">
        <f>'PVWatts Hourly Results (4)'!L3647/1000</f>
        <v>0</v>
      </c>
      <c r="Q3636" s="130">
        <f>'PVWatts Hourly Results (5)'!L3647/1000</f>
        <v>0</v>
      </c>
    </row>
    <row r="3637" spans="2:17" x14ac:dyDescent="0.25">
      <c r="B3637" s="8">
        <v>5</v>
      </c>
      <c r="C3637" s="9">
        <v>31</v>
      </c>
      <c r="D3637" s="134">
        <f>'PVWatts Hourly Results (1)'!C3648</f>
        <v>0</v>
      </c>
      <c r="E3637" s="127">
        <f>DATE(YEAR(Inputs!$D$5),Summary!B3637,Summary!C3637)+TIME(D3637,0,0)</f>
        <v>152</v>
      </c>
      <c r="F3637" s="4">
        <f t="shared" si="396"/>
        <v>0</v>
      </c>
      <c r="G3637" s="4">
        <f t="shared" si="394"/>
        <v>5</v>
      </c>
      <c r="H3637" s="4">
        <f t="shared" si="397"/>
        <v>1</v>
      </c>
      <c r="I3637" s="4">
        <f t="shared" si="398"/>
        <v>0</v>
      </c>
      <c r="J3637" s="4">
        <f t="shared" si="399"/>
        <v>0</v>
      </c>
      <c r="K3637" s="4">
        <f t="shared" si="395"/>
        <v>0</v>
      </c>
      <c r="L3637" s="5">
        <f t="shared" si="400"/>
        <v>0</v>
      </c>
      <c r="M3637" s="137">
        <f>'PVWatts Hourly Results (1)'!L3648/1000</f>
        <v>0</v>
      </c>
      <c r="N3637" s="3">
        <f>'PVWatts Hourly Results (2)'!L3648/1000</f>
        <v>0</v>
      </c>
      <c r="O3637" s="3">
        <f>'PVWatts Hourly Results (3)'!L3648/1000</f>
        <v>0</v>
      </c>
      <c r="P3637" s="3">
        <f>'PVWatts Hourly Results (4)'!L3648/1000</f>
        <v>0</v>
      </c>
      <c r="Q3637" s="130">
        <f>'PVWatts Hourly Results (5)'!L3648/1000</f>
        <v>0</v>
      </c>
    </row>
    <row r="3638" spans="2:17" x14ac:dyDescent="0.25">
      <c r="B3638" s="8">
        <v>5</v>
      </c>
      <c r="C3638" s="9">
        <v>31</v>
      </c>
      <c r="D3638" s="134">
        <f>'PVWatts Hourly Results (1)'!C3649</f>
        <v>0</v>
      </c>
      <c r="E3638" s="127">
        <f>DATE(YEAR(Inputs!$D$5),Summary!B3638,Summary!C3638)+TIME(D3638,0,0)</f>
        <v>152</v>
      </c>
      <c r="F3638" s="4">
        <f t="shared" si="396"/>
        <v>0</v>
      </c>
      <c r="G3638" s="4">
        <f t="shared" si="394"/>
        <v>5</v>
      </c>
      <c r="H3638" s="4">
        <f t="shared" si="397"/>
        <v>1</v>
      </c>
      <c r="I3638" s="4">
        <f t="shared" si="398"/>
        <v>0</v>
      </c>
      <c r="J3638" s="4">
        <f t="shared" si="399"/>
        <v>0</v>
      </c>
      <c r="K3638" s="4">
        <f t="shared" si="395"/>
        <v>0</v>
      </c>
      <c r="L3638" s="5">
        <f t="shared" si="400"/>
        <v>0</v>
      </c>
      <c r="M3638" s="137">
        <f>'PVWatts Hourly Results (1)'!L3649/1000</f>
        <v>0</v>
      </c>
      <c r="N3638" s="3">
        <f>'PVWatts Hourly Results (2)'!L3649/1000</f>
        <v>0</v>
      </c>
      <c r="O3638" s="3">
        <f>'PVWatts Hourly Results (3)'!L3649/1000</f>
        <v>0</v>
      </c>
      <c r="P3638" s="3">
        <f>'PVWatts Hourly Results (4)'!L3649/1000</f>
        <v>0</v>
      </c>
      <c r="Q3638" s="130">
        <f>'PVWatts Hourly Results (5)'!L3649/1000</f>
        <v>0</v>
      </c>
    </row>
    <row r="3639" spans="2:17" x14ac:dyDescent="0.25">
      <c r="B3639" s="8">
        <v>5</v>
      </c>
      <c r="C3639" s="9">
        <v>31</v>
      </c>
      <c r="D3639" s="134">
        <f>'PVWatts Hourly Results (1)'!C3650</f>
        <v>0</v>
      </c>
      <c r="E3639" s="127">
        <f>DATE(YEAR(Inputs!$D$5),Summary!B3639,Summary!C3639)+TIME(D3639,0,0)</f>
        <v>152</v>
      </c>
      <c r="F3639" s="4">
        <f t="shared" si="396"/>
        <v>0</v>
      </c>
      <c r="G3639" s="4">
        <f t="shared" si="394"/>
        <v>5</v>
      </c>
      <c r="H3639" s="4">
        <f t="shared" si="397"/>
        <v>1</v>
      </c>
      <c r="I3639" s="4">
        <f t="shared" si="398"/>
        <v>0</v>
      </c>
      <c r="J3639" s="4">
        <f t="shared" si="399"/>
        <v>0</v>
      </c>
      <c r="K3639" s="4">
        <f t="shared" si="395"/>
        <v>0</v>
      </c>
      <c r="L3639" s="5">
        <f t="shared" si="400"/>
        <v>0</v>
      </c>
      <c r="M3639" s="137">
        <f>'PVWatts Hourly Results (1)'!L3650/1000</f>
        <v>0</v>
      </c>
      <c r="N3639" s="3">
        <f>'PVWatts Hourly Results (2)'!L3650/1000</f>
        <v>0</v>
      </c>
      <c r="O3639" s="3">
        <f>'PVWatts Hourly Results (3)'!L3650/1000</f>
        <v>0</v>
      </c>
      <c r="P3639" s="3">
        <f>'PVWatts Hourly Results (4)'!L3650/1000</f>
        <v>0</v>
      </c>
      <c r="Q3639" s="130">
        <f>'PVWatts Hourly Results (5)'!L3650/1000</f>
        <v>0</v>
      </c>
    </row>
    <row r="3640" spans="2:17" x14ac:dyDescent="0.25">
      <c r="B3640" s="8">
        <v>5</v>
      </c>
      <c r="C3640" s="9">
        <v>31</v>
      </c>
      <c r="D3640" s="134">
        <f>'PVWatts Hourly Results (1)'!C3651</f>
        <v>0</v>
      </c>
      <c r="E3640" s="127">
        <f>DATE(YEAR(Inputs!$D$5),Summary!B3640,Summary!C3640)+TIME(D3640,0,0)</f>
        <v>152</v>
      </c>
      <c r="F3640" s="4">
        <f t="shared" si="396"/>
        <v>0</v>
      </c>
      <c r="G3640" s="4">
        <f t="shared" si="394"/>
        <v>5</v>
      </c>
      <c r="H3640" s="4">
        <f t="shared" si="397"/>
        <v>1</v>
      </c>
      <c r="I3640" s="4">
        <f t="shared" si="398"/>
        <v>0</v>
      </c>
      <c r="J3640" s="4">
        <f t="shared" si="399"/>
        <v>0</v>
      </c>
      <c r="K3640" s="4">
        <f t="shared" si="395"/>
        <v>0</v>
      </c>
      <c r="L3640" s="5">
        <f t="shared" si="400"/>
        <v>0</v>
      </c>
      <c r="M3640" s="137">
        <f>'PVWatts Hourly Results (1)'!L3651/1000</f>
        <v>0</v>
      </c>
      <c r="N3640" s="3">
        <f>'PVWatts Hourly Results (2)'!L3651/1000</f>
        <v>0</v>
      </c>
      <c r="O3640" s="3">
        <f>'PVWatts Hourly Results (3)'!L3651/1000</f>
        <v>0</v>
      </c>
      <c r="P3640" s="3">
        <f>'PVWatts Hourly Results (4)'!L3651/1000</f>
        <v>0</v>
      </c>
      <c r="Q3640" s="130">
        <f>'PVWatts Hourly Results (5)'!L3651/1000</f>
        <v>0</v>
      </c>
    </row>
    <row r="3641" spans="2:17" x14ac:dyDescent="0.25">
      <c r="B3641" s="8">
        <v>5</v>
      </c>
      <c r="C3641" s="9">
        <v>31</v>
      </c>
      <c r="D3641" s="134">
        <f>'PVWatts Hourly Results (1)'!C3652</f>
        <v>0</v>
      </c>
      <c r="E3641" s="127">
        <f>DATE(YEAR(Inputs!$D$5),Summary!B3641,Summary!C3641)+TIME(D3641,0,0)</f>
        <v>152</v>
      </c>
      <c r="F3641" s="4">
        <f t="shared" si="396"/>
        <v>0</v>
      </c>
      <c r="G3641" s="4">
        <f t="shared" si="394"/>
        <v>5</v>
      </c>
      <c r="H3641" s="4">
        <f t="shared" si="397"/>
        <v>1</v>
      </c>
      <c r="I3641" s="4">
        <f t="shared" si="398"/>
        <v>0</v>
      </c>
      <c r="J3641" s="4">
        <f t="shared" si="399"/>
        <v>0</v>
      </c>
      <c r="K3641" s="4">
        <f t="shared" si="395"/>
        <v>0</v>
      </c>
      <c r="L3641" s="5">
        <f t="shared" si="400"/>
        <v>0</v>
      </c>
      <c r="M3641" s="137">
        <f>'PVWatts Hourly Results (1)'!L3652/1000</f>
        <v>0</v>
      </c>
      <c r="N3641" s="3">
        <f>'PVWatts Hourly Results (2)'!L3652/1000</f>
        <v>0</v>
      </c>
      <c r="O3641" s="3">
        <f>'PVWatts Hourly Results (3)'!L3652/1000</f>
        <v>0</v>
      </c>
      <c r="P3641" s="3">
        <f>'PVWatts Hourly Results (4)'!L3652/1000</f>
        <v>0</v>
      </c>
      <c r="Q3641" s="130">
        <f>'PVWatts Hourly Results (5)'!L3652/1000</f>
        <v>0</v>
      </c>
    </row>
    <row r="3642" spans="2:17" x14ac:dyDescent="0.25">
      <c r="B3642" s="8">
        <v>5</v>
      </c>
      <c r="C3642" s="9">
        <v>31</v>
      </c>
      <c r="D3642" s="134">
        <f>'PVWatts Hourly Results (1)'!C3653</f>
        <v>0</v>
      </c>
      <c r="E3642" s="127">
        <f>DATE(YEAR(Inputs!$D$5),Summary!B3642,Summary!C3642)+TIME(D3642,0,0)</f>
        <v>152</v>
      </c>
      <c r="F3642" s="4">
        <f t="shared" si="396"/>
        <v>0</v>
      </c>
      <c r="G3642" s="4">
        <f t="shared" si="394"/>
        <v>5</v>
      </c>
      <c r="H3642" s="4">
        <f t="shared" si="397"/>
        <v>1</v>
      </c>
      <c r="I3642" s="4">
        <f t="shared" si="398"/>
        <v>0</v>
      </c>
      <c r="J3642" s="4">
        <f t="shared" si="399"/>
        <v>0</v>
      </c>
      <c r="K3642" s="4">
        <f t="shared" si="395"/>
        <v>0</v>
      </c>
      <c r="L3642" s="5">
        <f t="shared" si="400"/>
        <v>0</v>
      </c>
      <c r="M3642" s="137">
        <f>'PVWatts Hourly Results (1)'!L3653/1000</f>
        <v>0</v>
      </c>
      <c r="N3642" s="3">
        <f>'PVWatts Hourly Results (2)'!L3653/1000</f>
        <v>0</v>
      </c>
      <c r="O3642" s="3">
        <f>'PVWatts Hourly Results (3)'!L3653/1000</f>
        <v>0</v>
      </c>
      <c r="P3642" s="3">
        <f>'PVWatts Hourly Results (4)'!L3653/1000</f>
        <v>0</v>
      </c>
      <c r="Q3642" s="130">
        <f>'PVWatts Hourly Results (5)'!L3653/1000</f>
        <v>0</v>
      </c>
    </row>
    <row r="3643" spans="2:17" x14ac:dyDescent="0.25">
      <c r="B3643" s="8">
        <v>5</v>
      </c>
      <c r="C3643" s="9">
        <v>31</v>
      </c>
      <c r="D3643" s="134">
        <f>'PVWatts Hourly Results (1)'!C3654</f>
        <v>0</v>
      </c>
      <c r="E3643" s="127">
        <f>DATE(YEAR(Inputs!$D$5),Summary!B3643,Summary!C3643)+TIME(D3643,0,0)</f>
        <v>152</v>
      </c>
      <c r="F3643" s="4">
        <f t="shared" si="396"/>
        <v>0</v>
      </c>
      <c r="G3643" s="4">
        <f t="shared" si="394"/>
        <v>5</v>
      </c>
      <c r="H3643" s="4">
        <f t="shared" si="397"/>
        <v>1</v>
      </c>
      <c r="I3643" s="4">
        <f t="shared" si="398"/>
        <v>0</v>
      </c>
      <c r="J3643" s="4">
        <f t="shared" si="399"/>
        <v>0</v>
      </c>
      <c r="K3643" s="4">
        <f t="shared" si="395"/>
        <v>0</v>
      </c>
      <c r="L3643" s="5">
        <f t="shared" si="400"/>
        <v>0</v>
      </c>
      <c r="M3643" s="137">
        <f>'PVWatts Hourly Results (1)'!L3654/1000</f>
        <v>0</v>
      </c>
      <c r="N3643" s="3">
        <f>'PVWatts Hourly Results (2)'!L3654/1000</f>
        <v>0</v>
      </c>
      <c r="O3643" s="3">
        <f>'PVWatts Hourly Results (3)'!L3654/1000</f>
        <v>0</v>
      </c>
      <c r="P3643" s="3">
        <f>'PVWatts Hourly Results (4)'!L3654/1000</f>
        <v>0</v>
      </c>
      <c r="Q3643" s="130">
        <f>'PVWatts Hourly Results (5)'!L3654/1000</f>
        <v>0</v>
      </c>
    </row>
    <row r="3644" spans="2:17" x14ac:dyDescent="0.25">
      <c r="B3644" s="8">
        <v>5</v>
      </c>
      <c r="C3644" s="9">
        <v>31</v>
      </c>
      <c r="D3644" s="134">
        <f>'PVWatts Hourly Results (1)'!C3655</f>
        <v>0</v>
      </c>
      <c r="E3644" s="127">
        <f>DATE(YEAR(Inputs!$D$5),Summary!B3644,Summary!C3644)+TIME(D3644,0,0)</f>
        <v>152</v>
      </c>
      <c r="F3644" s="4">
        <f t="shared" si="396"/>
        <v>0</v>
      </c>
      <c r="G3644" s="4">
        <f t="shared" si="394"/>
        <v>5</v>
      </c>
      <c r="H3644" s="4">
        <f t="shared" si="397"/>
        <v>1</v>
      </c>
      <c r="I3644" s="4">
        <f t="shared" si="398"/>
        <v>0</v>
      </c>
      <c r="J3644" s="4">
        <f t="shared" si="399"/>
        <v>0</v>
      </c>
      <c r="K3644" s="4">
        <f t="shared" si="395"/>
        <v>0</v>
      </c>
      <c r="L3644" s="5">
        <f t="shared" si="400"/>
        <v>0</v>
      </c>
      <c r="M3644" s="137">
        <f>'PVWatts Hourly Results (1)'!L3655/1000</f>
        <v>0</v>
      </c>
      <c r="N3644" s="3">
        <f>'PVWatts Hourly Results (2)'!L3655/1000</f>
        <v>0</v>
      </c>
      <c r="O3644" s="3">
        <f>'PVWatts Hourly Results (3)'!L3655/1000</f>
        <v>0</v>
      </c>
      <c r="P3644" s="3">
        <f>'PVWatts Hourly Results (4)'!L3655/1000</f>
        <v>0</v>
      </c>
      <c r="Q3644" s="130">
        <f>'PVWatts Hourly Results (5)'!L3655/1000</f>
        <v>0</v>
      </c>
    </row>
    <row r="3645" spans="2:17" x14ac:dyDescent="0.25">
      <c r="B3645" s="8">
        <v>5</v>
      </c>
      <c r="C3645" s="9">
        <v>31</v>
      </c>
      <c r="D3645" s="134">
        <f>'PVWatts Hourly Results (1)'!C3656</f>
        <v>0</v>
      </c>
      <c r="E3645" s="127">
        <f>DATE(YEAR(Inputs!$D$5),Summary!B3645,Summary!C3645)+TIME(D3645,0,0)</f>
        <v>152</v>
      </c>
      <c r="F3645" s="4">
        <f t="shared" si="396"/>
        <v>0</v>
      </c>
      <c r="G3645" s="4">
        <f t="shared" si="394"/>
        <v>5</v>
      </c>
      <c r="H3645" s="4">
        <f t="shared" si="397"/>
        <v>1</v>
      </c>
      <c r="I3645" s="4">
        <f t="shared" si="398"/>
        <v>0</v>
      </c>
      <c r="J3645" s="4">
        <f t="shared" si="399"/>
        <v>0</v>
      </c>
      <c r="K3645" s="4">
        <f t="shared" si="395"/>
        <v>0</v>
      </c>
      <c r="L3645" s="5">
        <f t="shared" si="400"/>
        <v>0</v>
      </c>
      <c r="M3645" s="137">
        <f>'PVWatts Hourly Results (1)'!L3656/1000</f>
        <v>0</v>
      </c>
      <c r="N3645" s="3">
        <f>'PVWatts Hourly Results (2)'!L3656/1000</f>
        <v>0</v>
      </c>
      <c r="O3645" s="3">
        <f>'PVWatts Hourly Results (3)'!L3656/1000</f>
        <v>0</v>
      </c>
      <c r="P3645" s="3">
        <f>'PVWatts Hourly Results (4)'!L3656/1000</f>
        <v>0</v>
      </c>
      <c r="Q3645" s="130">
        <f>'PVWatts Hourly Results (5)'!L3656/1000</f>
        <v>0</v>
      </c>
    </row>
    <row r="3646" spans="2:17" x14ac:dyDescent="0.25">
      <c r="B3646" s="8">
        <v>6</v>
      </c>
      <c r="C3646" s="9">
        <v>1</v>
      </c>
      <c r="D3646" s="134">
        <f>'PVWatts Hourly Results (1)'!C3657</f>
        <v>0</v>
      </c>
      <c r="E3646" s="127">
        <f>DATE(YEAR(Inputs!$D$5),Summary!B3646,Summary!C3646)+TIME(D3646,0,0)</f>
        <v>153</v>
      </c>
      <c r="F3646" s="4">
        <f t="shared" si="396"/>
        <v>1</v>
      </c>
      <c r="G3646" s="4">
        <f t="shared" si="394"/>
        <v>6</v>
      </c>
      <c r="H3646" s="4">
        <f t="shared" si="397"/>
        <v>1</v>
      </c>
      <c r="I3646" s="4">
        <f t="shared" si="398"/>
        <v>0</v>
      </c>
      <c r="J3646" s="4">
        <f t="shared" si="399"/>
        <v>0</v>
      </c>
      <c r="K3646" s="4">
        <f t="shared" si="395"/>
        <v>0</v>
      </c>
      <c r="L3646" s="5">
        <f t="shared" si="400"/>
        <v>0</v>
      </c>
      <c r="M3646" s="137">
        <f>'PVWatts Hourly Results (1)'!L3657/1000</f>
        <v>0</v>
      </c>
      <c r="N3646" s="3">
        <f>'PVWatts Hourly Results (2)'!L3657/1000</f>
        <v>0</v>
      </c>
      <c r="O3646" s="3">
        <f>'PVWatts Hourly Results (3)'!L3657/1000</f>
        <v>0</v>
      </c>
      <c r="P3646" s="3">
        <f>'PVWatts Hourly Results (4)'!L3657/1000</f>
        <v>0</v>
      </c>
      <c r="Q3646" s="130">
        <f>'PVWatts Hourly Results (5)'!L3657/1000</f>
        <v>0</v>
      </c>
    </row>
    <row r="3647" spans="2:17" x14ac:dyDescent="0.25">
      <c r="B3647" s="8">
        <v>6</v>
      </c>
      <c r="C3647" s="9">
        <v>1</v>
      </c>
      <c r="D3647" s="134">
        <f>'PVWatts Hourly Results (1)'!C3658</f>
        <v>0</v>
      </c>
      <c r="E3647" s="127">
        <f>DATE(YEAR(Inputs!$D$5),Summary!B3647,Summary!C3647)+TIME(D3647,0,0)</f>
        <v>153</v>
      </c>
      <c r="F3647" s="4">
        <f t="shared" si="396"/>
        <v>1</v>
      </c>
      <c r="G3647" s="4">
        <f t="shared" si="394"/>
        <v>6</v>
      </c>
      <c r="H3647" s="4">
        <f t="shared" si="397"/>
        <v>1</v>
      </c>
      <c r="I3647" s="4">
        <f t="shared" si="398"/>
        <v>0</v>
      </c>
      <c r="J3647" s="4">
        <f t="shared" si="399"/>
        <v>0</v>
      </c>
      <c r="K3647" s="4">
        <f t="shared" si="395"/>
        <v>0</v>
      </c>
      <c r="L3647" s="5">
        <f t="shared" si="400"/>
        <v>0</v>
      </c>
      <c r="M3647" s="137">
        <f>'PVWatts Hourly Results (1)'!L3658/1000</f>
        <v>0</v>
      </c>
      <c r="N3647" s="3">
        <f>'PVWatts Hourly Results (2)'!L3658/1000</f>
        <v>0</v>
      </c>
      <c r="O3647" s="3">
        <f>'PVWatts Hourly Results (3)'!L3658/1000</f>
        <v>0</v>
      </c>
      <c r="P3647" s="3">
        <f>'PVWatts Hourly Results (4)'!L3658/1000</f>
        <v>0</v>
      </c>
      <c r="Q3647" s="130">
        <f>'PVWatts Hourly Results (5)'!L3658/1000</f>
        <v>0</v>
      </c>
    </row>
    <row r="3648" spans="2:17" x14ac:dyDescent="0.25">
      <c r="B3648" s="8">
        <v>6</v>
      </c>
      <c r="C3648" s="9">
        <v>1</v>
      </c>
      <c r="D3648" s="134">
        <f>'PVWatts Hourly Results (1)'!C3659</f>
        <v>0</v>
      </c>
      <c r="E3648" s="127">
        <f>DATE(YEAR(Inputs!$D$5),Summary!B3648,Summary!C3648)+TIME(D3648,0,0)</f>
        <v>153</v>
      </c>
      <c r="F3648" s="4">
        <f t="shared" si="396"/>
        <v>1</v>
      </c>
      <c r="G3648" s="4">
        <f t="shared" si="394"/>
        <v>6</v>
      </c>
      <c r="H3648" s="4">
        <f t="shared" si="397"/>
        <v>1</v>
      </c>
      <c r="I3648" s="4">
        <f t="shared" si="398"/>
        <v>0</v>
      </c>
      <c r="J3648" s="4">
        <f t="shared" si="399"/>
        <v>0</v>
      </c>
      <c r="K3648" s="4">
        <f t="shared" si="395"/>
        <v>0</v>
      </c>
      <c r="L3648" s="5">
        <f t="shared" si="400"/>
        <v>0</v>
      </c>
      <c r="M3648" s="137">
        <f>'PVWatts Hourly Results (1)'!L3659/1000</f>
        <v>0</v>
      </c>
      <c r="N3648" s="3">
        <f>'PVWatts Hourly Results (2)'!L3659/1000</f>
        <v>0</v>
      </c>
      <c r="O3648" s="3">
        <f>'PVWatts Hourly Results (3)'!L3659/1000</f>
        <v>0</v>
      </c>
      <c r="P3648" s="3">
        <f>'PVWatts Hourly Results (4)'!L3659/1000</f>
        <v>0</v>
      </c>
      <c r="Q3648" s="130">
        <f>'PVWatts Hourly Results (5)'!L3659/1000</f>
        <v>0</v>
      </c>
    </row>
    <row r="3649" spans="2:17" x14ac:dyDescent="0.25">
      <c r="B3649" s="8">
        <v>6</v>
      </c>
      <c r="C3649" s="9">
        <v>1</v>
      </c>
      <c r="D3649" s="134">
        <f>'PVWatts Hourly Results (1)'!C3660</f>
        <v>0</v>
      </c>
      <c r="E3649" s="127">
        <f>DATE(YEAR(Inputs!$D$5),Summary!B3649,Summary!C3649)+TIME(D3649,0,0)</f>
        <v>153</v>
      </c>
      <c r="F3649" s="4">
        <f t="shared" si="396"/>
        <v>1</v>
      </c>
      <c r="G3649" s="4">
        <f t="shared" si="394"/>
        <v>6</v>
      </c>
      <c r="H3649" s="4">
        <f t="shared" si="397"/>
        <v>1</v>
      </c>
      <c r="I3649" s="4">
        <f t="shared" si="398"/>
        <v>0</v>
      </c>
      <c r="J3649" s="4">
        <f t="shared" si="399"/>
        <v>0</v>
      </c>
      <c r="K3649" s="4">
        <f t="shared" si="395"/>
        <v>0</v>
      </c>
      <c r="L3649" s="5">
        <f t="shared" si="400"/>
        <v>0</v>
      </c>
      <c r="M3649" s="137">
        <f>'PVWatts Hourly Results (1)'!L3660/1000</f>
        <v>0</v>
      </c>
      <c r="N3649" s="3">
        <f>'PVWatts Hourly Results (2)'!L3660/1000</f>
        <v>0</v>
      </c>
      <c r="O3649" s="3">
        <f>'PVWatts Hourly Results (3)'!L3660/1000</f>
        <v>0</v>
      </c>
      <c r="P3649" s="3">
        <f>'PVWatts Hourly Results (4)'!L3660/1000</f>
        <v>0</v>
      </c>
      <c r="Q3649" s="130">
        <f>'PVWatts Hourly Results (5)'!L3660/1000</f>
        <v>0</v>
      </c>
    </row>
    <row r="3650" spans="2:17" x14ac:dyDescent="0.25">
      <c r="B3650" s="8">
        <v>6</v>
      </c>
      <c r="C3650" s="9">
        <v>1</v>
      </c>
      <c r="D3650" s="134">
        <f>'PVWatts Hourly Results (1)'!C3661</f>
        <v>0</v>
      </c>
      <c r="E3650" s="127">
        <f>DATE(YEAR(Inputs!$D$5),Summary!B3650,Summary!C3650)+TIME(D3650,0,0)</f>
        <v>153</v>
      </c>
      <c r="F3650" s="4">
        <f t="shared" si="396"/>
        <v>1</v>
      </c>
      <c r="G3650" s="4">
        <f t="shared" si="394"/>
        <v>6</v>
      </c>
      <c r="H3650" s="4">
        <f t="shared" si="397"/>
        <v>1</v>
      </c>
      <c r="I3650" s="4">
        <f t="shared" si="398"/>
        <v>0</v>
      </c>
      <c r="J3650" s="4">
        <f t="shared" si="399"/>
        <v>0</v>
      </c>
      <c r="K3650" s="4">
        <f t="shared" si="395"/>
        <v>0</v>
      </c>
      <c r="L3650" s="5">
        <f t="shared" si="400"/>
        <v>0</v>
      </c>
      <c r="M3650" s="137">
        <f>'PVWatts Hourly Results (1)'!L3661/1000</f>
        <v>0</v>
      </c>
      <c r="N3650" s="3">
        <f>'PVWatts Hourly Results (2)'!L3661/1000</f>
        <v>0</v>
      </c>
      <c r="O3650" s="3">
        <f>'PVWatts Hourly Results (3)'!L3661/1000</f>
        <v>0</v>
      </c>
      <c r="P3650" s="3">
        <f>'PVWatts Hourly Results (4)'!L3661/1000</f>
        <v>0</v>
      </c>
      <c r="Q3650" s="130">
        <f>'PVWatts Hourly Results (5)'!L3661/1000</f>
        <v>0</v>
      </c>
    </row>
    <row r="3651" spans="2:17" x14ac:dyDescent="0.25">
      <c r="B3651" s="8">
        <v>6</v>
      </c>
      <c r="C3651" s="9">
        <v>1</v>
      </c>
      <c r="D3651" s="134">
        <f>'PVWatts Hourly Results (1)'!C3662</f>
        <v>0</v>
      </c>
      <c r="E3651" s="127">
        <f>DATE(YEAR(Inputs!$D$5),Summary!B3651,Summary!C3651)+TIME(D3651,0,0)</f>
        <v>153</v>
      </c>
      <c r="F3651" s="4">
        <f t="shared" si="396"/>
        <v>1</v>
      </c>
      <c r="G3651" s="4">
        <f t="shared" si="394"/>
        <v>6</v>
      </c>
      <c r="H3651" s="4">
        <f t="shared" si="397"/>
        <v>1</v>
      </c>
      <c r="I3651" s="4">
        <f t="shared" si="398"/>
        <v>0</v>
      </c>
      <c r="J3651" s="4">
        <f t="shared" si="399"/>
        <v>0</v>
      </c>
      <c r="K3651" s="4">
        <f t="shared" si="395"/>
        <v>0</v>
      </c>
      <c r="L3651" s="5">
        <f t="shared" si="400"/>
        <v>0</v>
      </c>
      <c r="M3651" s="137">
        <f>'PVWatts Hourly Results (1)'!L3662/1000</f>
        <v>0</v>
      </c>
      <c r="N3651" s="3">
        <f>'PVWatts Hourly Results (2)'!L3662/1000</f>
        <v>0</v>
      </c>
      <c r="O3651" s="3">
        <f>'PVWatts Hourly Results (3)'!L3662/1000</f>
        <v>0</v>
      </c>
      <c r="P3651" s="3">
        <f>'PVWatts Hourly Results (4)'!L3662/1000</f>
        <v>0</v>
      </c>
      <c r="Q3651" s="130">
        <f>'PVWatts Hourly Results (5)'!L3662/1000</f>
        <v>0</v>
      </c>
    </row>
    <row r="3652" spans="2:17" x14ac:dyDescent="0.25">
      <c r="B3652" s="8">
        <v>6</v>
      </c>
      <c r="C3652" s="9">
        <v>1</v>
      </c>
      <c r="D3652" s="134">
        <f>'PVWatts Hourly Results (1)'!C3663</f>
        <v>0</v>
      </c>
      <c r="E3652" s="127">
        <f>DATE(YEAR(Inputs!$D$5),Summary!B3652,Summary!C3652)+TIME(D3652,0,0)</f>
        <v>153</v>
      </c>
      <c r="F3652" s="4">
        <f t="shared" si="396"/>
        <v>1</v>
      </c>
      <c r="G3652" s="4">
        <f t="shared" si="394"/>
        <v>6</v>
      </c>
      <c r="H3652" s="4">
        <f t="shared" si="397"/>
        <v>1</v>
      </c>
      <c r="I3652" s="4">
        <f t="shared" si="398"/>
        <v>0</v>
      </c>
      <c r="J3652" s="4">
        <f t="shared" si="399"/>
        <v>0</v>
      </c>
      <c r="K3652" s="4">
        <f t="shared" si="395"/>
        <v>0</v>
      </c>
      <c r="L3652" s="5">
        <f t="shared" si="400"/>
        <v>0</v>
      </c>
      <c r="M3652" s="137">
        <f>'PVWatts Hourly Results (1)'!L3663/1000</f>
        <v>0</v>
      </c>
      <c r="N3652" s="3">
        <f>'PVWatts Hourly Results (2)'!L3663/1000</f>
        <v>0</v>
      </c>
      <c r="O3652" s="3">
        <f>'PVWatts Hourly Results (3)'!L3663/1000</f>
        <v>0</v>
      </c>
      <c r="P3652" s="3">
        <f>'PVWatts Hourly Results (4)'!L3663/1000</f>
        <v>0</v>
      </c>
      <c r="Q3652" s="130">
        <f>'PVWatts Hourly Results (5)'!L3663/1000</f>
        <v>0</v>
      </c>
    </row>
    <row r="3653" spans="2:17" x14ac:dyDescent="0.25">
      <c r="B3653" s="8">
        <v>6</v>
      </c>
      <c r="C3653" s="9">
        <v>1</v>
      </c>
      <c r="D3653" s="134">
        <f>'PVWatts Hourly Results (1)'!C3664</f>
        <v>0</v>
      </c>
      <c r="E3653" s="127">
        <f>DATE(YEAR(Inputs!$D$5),Summary!B3653,Summary!C3653)+TIME(D3653,0,0)</f>
        <v>153</v>
      </c>
      <c r="F3653" s="4">
        <f t="shared" si="396"/>
        <v>1</v>
      </c>
      <c r="G3653" s="4">
        <f t="shared" si="394"/>
        <v>6</v>
      </c>
      <c r="H3653" s="4">
        <f t="shared" si="397"/>
        <v>1</v>
      </c>
      <c r="I3653" s="4">
        <f t="shared" si="398"/>
        <v>0</v>
      </c>
      <c r="J3653" s="4">
        <f t="shared" si="399"/>
        <v>0</v>
      </c>
      <c r="K3653" s="4">
        <f t="shared" si="395"/>
        <v>0</v>
      </c>
      <c r="L3653" s="5">
        <f t="shared" si="400"/>
        <v>0</v>
      </c>
      <c r="M3653" s="137">
        <f>'PVWatts Hourly Results (1)'!L3664/1000</f>
        <v>0</v>
      </c>
      <c r="N3653" s="3">
        <f>'PVWatts Hourly Results (2)'!L3664/1000</f>
        <v>0</v>
      </c>
      <c r="O3653" s="3">
        <f>'PVWatts Hourly Results (3)'!L3664/1000</f>
        <v>0</v>
      </c>
      <c r="P3653" s="3">
        <f>'PVWatts Hourly Results (4)'!L3664/1000</f>
        <v>0</v>
      </c>
      <c r="Q3653" s="130">
        <f>'PVWatts Hourly Results (5)'!L3664/1000</f>
        <v>0</v>
      </c>
    </row>
    <row r="3654" spans="2:17" x14ac:dyDescent="0.25">
      <c r="B3654" s="8">
        <v>6</v>
      </c>
      <c r="C3654" s="9">
        <v>1</v>
      </c>
      <c r="D3654" s="134">
        <f>'PVWatts Hourly Results (1)'!C3665</f>
        <v>0</v>
      </c>
      <c r="E3654" s="127">
        <f>DATE(YEAR(Inputs!$D$5),Summary!B3654,Summary!C3654)+TIME(D3654,0,0)</f>
        <v>153</v>
      </c>
      <c r="F3654" s="4">
        <f t="shared" si="396"/>
        <v>1</v>
      </c>
      <c r="G3654" s="4">
        <f t="shared" si="394"/>
        <v>6</v>
      </c>
      <c r="H3654" s="4">
        <f t="shared" si="397"/>
        <v>1</v>
      </c>
      <c r="I3654" s="4">
        <f t="shared" si="398"/>
        <v>0</v>
      </c>
      <c r="J3654" s="4">
        <f t="shared" si="399"/>
        <v>0</v>
      </c>
      <c r="K3654" s="4">
        <f t="shared" si="395"/>
        <v>0</v>
      </c>
      <c r="L3654" s="5">
        <f t="shared" si="400"/>
        <v>0</v>
      </c>
      <c r="M3654" s="137">
        <f>'PVWatts Hourly Results (1)'!L3665/1000</f>
        <v>0</v>
      </c>
      <c r="N3654" s="3">
        <f>'PVWatts Hourly Results (2)'!L3665/1000</f>
        <v>0</v>
      </c>
      <c r="O3654" s="3">
        <f>'PVWatts Hourly Results (3)'!L3665/1000</f>
        <v>0</v>
      </c>
      <c r="P3654" s="3">
        <f>'PVWatts Hourly Results (4)'!L3665/1000</f>
        <v>0</v>
      </c>
      <c r="Q3654" s="130">
        <f>'PVWatts Hourly Results (5)'!L3665/1000</f>
        <v>0</v>
      </c>
    </row>
    <row r="3655" spans="2:17" x14ac:dyDescent="0.25">
      <c r="B3655" s="8">
        <v>6</v>
      </c>
      <c r="C3655" s="9">
        <v>1</v>
      </c>
      <c r="D3655" s="134">
        <f>'PVWatts Hourly Results (1)'!C3666</f>
        <v>0</v>
      </c>
      <c r="E3655" s="127">
        <f>DATE(YEAR(Inputs!$D$5),Summary!B3655,Summary!C3655)+TIME(D3655,0,0)</f>
        <v>153</v>
      </c>
      <c r="F3655" s="4">
        <f t="shared" si="396"/>
        <v>1</v>
      </c>
      <c r="G3655" s="4">
        <f t="shared" si="394"/>
        <v>6</v>
      </c>
      <c r="H3655" s="4">
        <f t="shared" si="397"/>
        <v>1</v>
      </c>
      <c r="I3655" s="4">
        <f t="shared" si="398"/>
        <v>0</v>
      </c>
      <c r="J3655" s="4">
        <f t="shared" si="399"/>
        <v>0</v>
      </c>
      <c r="K3655" s="4">
        <f t="shared" si="395"/>
        <v>0</v>
      </c>
      <c r="L3655" s="5">
        <f t="shared" si="400"/>
        <v>0</v>
      </c>
      <c r="M3655" s="137">
        <f>'PVWatts Hourly Results (1)'!L3666/1000</f>
        <v>0</v>
      </c>
      <c r="N3655" s="3">
        <f>'PVWatts Hourly Results (2)'!L3666/1000</f>
        <v>0</v>
      </c>
      <c r="O3655" s="3">
        <f>'PVWatts Hourly Results (3)'!L3666/1000</f>
        <v>0</v>
      </c>
      <c r="P3655" s="3">
        <f>'PVWatts Hourly Results (4)'!L3666/1000</f>
        <v>0</v>
      </c>
      <c r="Q3655" s="130">
        <f>'PVWatts Hourly Results (5)'!L3666/1000</f>
        <v>0</v>
      </c>
    </row>
    <row r="3656" spans="2:17" x14ac:dyDescent="0.25">
      <c r="B3656" s="8">
        <v>6</v>
      </c>
      <c r="C3656" s="9">
        <v>1</v>
      </c>
      <c r="D3656" s="134">
        <f>'PVWatts Hourly Results (1)'!C3667</f>
        <v>0</v>
      </c>
      <c r="E3656" s="127">
        <f>DATE(YEAR(Inputs!$D$5),Summary!B3656,Summary!C3656)+TIME(D3656,0,0)</f>
        <v>153</v>
      </c>
      <c r="F3656" s="4">
        <f t="shared" si="396"/>
        <v>1</v>
      </c>
      <c r="G3656" s="4">
        <f t="shared" si="394"/>
        <v>6</v>
      </c>
      <c r="H3656" s="4">
        <f t="shared" si="397"/>
        <v>1</v>
      </c>
      <c r="I3656" s="4">
        <f t="shared" si="398"/>
        <v>0</v>
      </c>
      <c r="J3656" s="4">
        <f t="shared" si="399"/>
        <v>0</v>
      </c>
      <c r="K3656" s="4">
        <f t="shared" si="395"/>
        <v>0</v>
      </c>
      <c r="L3656" s="5">
        <f t="shared" si="400"/>
        <v>0</v>
      </c>
      <c r="M3656" s="137">
        <f>'PVWatts Hourly Results (1)'!L3667/1000</f>
        <v>0</v>
      </c>
      <c r="N3656" s="3">
        <f>'PVWatts Hourly Results (2)'!L3667/1000</f>
        <v>0</v>
      </c>
      <c r="O3656" s="3">
        <f>'PVWatts Hourly Results (3)'!L3667/1000</f>
        <v>0</v>
      </c>
      <c r="P3656" s="3">
        <f>'PVWatts Hourly Results (4)'!L3667/1000</f>
        <v>0</v>
      </c>
      <c r="Q3656" s="130">
        <f>'PVWatts Hourly Results (5)'!L3667/1000</f>
        <v>0</v>
      </c>
    </row>
    <row r="3657" spans="2:17" x14ac:dyDescent="0.25">
      <c r="B3657" s="8">
        <v>6</v>
      </c>
      <c r="C3657" s="9">
        <v>1</v>
      </c>
      <c r="D3657" s="134">
        <f>'PVWatts Hourly Results (1)'!C3668</f>
        <v>0</v>
      </c>
      <c r="E3657" s="127">
        <f>DATE(YEAR(Inputs!$D$5),Summary!B3657,Summary!C3657)+TIME(D3657,0,0)</f>
        <v>153</v>
      </c>
      <c r="F3657" s="4">
        <f t="shared" si="396"/>
        <v>1</v>
      </c>
      <c r="G3657" s="4">
        <f t="shared" si="394"/>
        <v>6</v>
      </c>
      <c r="H3657" s="4">
        <f t="shared" si="397"/>
        <v>1</v>
      </c>
      <c r="I3657" s="4">
        <f t="shared" si="398"/>
        <v>0</v>
      </c>
      <c r="J3657" s="4">
        <f t="shared" si="399"/>
        <v>0</v>
      </c>
      <c r="K3657" s="4">
        <f t="shared" si="395"/>
        <v>0</v>
      </c>
      <c r="L3657" s="5">
        <f t="shared" si="400"/>
        <v>0</v>
      </c>
      <c r="M3657" s="137">
        <f>'PVWatts Hourly Results (1)'!L3668/1000</f>
        <v>0</v>
      </c>
      <c r="N3657" s="3">
        <f>'PVWatts Hourly Results (2)'!L3668/1000</f>
        <v>0</v>
      </c>
      <c r="O3657" s="3">
        <f>'PVWatts Hourly Results (3)'!L3668/1000</f>
        <v>0</v>
      </c>
      <c r="P3657" s="3">
        <f>'PVWatts Hourly Results (4)'!L3668/1000</f>
        <v>0</v>
      </c>
      <c r="Q3657" s="130">
        <f>'PVWatts Hourly Results (5)'!L3668/1000</f>
        <v>0</v>
      </c>
    </row>
    <row r="3658" spans="2:17" x14ac:dyDescent="0.25">
      <c r="B3658" s="8">
        <v>6</v>
      </c>
      <c r="C3658" s="9">
        <v>1</v>
      </c>
      <c r="D3658" s="134">
        <f>'PVWatts Hourly Results (1)'!C3669</f>
        <v>0</v>
      </c>
      <c r="E3658" s="127">
        <f>DATE(YEAR(Inputs!$D$5),Summary!B3658,Summary!C3658)+TIME(D3658,0,0)</f>
        <v>153</v>
      </c>
      <c r="F3658" s="4">
        <f t="shared" si="396"/>
        <v>1</v>
      </c>
      <c r="G3658" s="4">
        <f t="shared" si="394"/>
        <v>6</v>
      </c>
      <c r="H3658" s="4">
        <f t="shared" si="397"/>
        <v>1</v>
      </c>
      <c r="I3658" s="4">
        <f t="shared" si="398"/>
        <v>0</v>
      </c>
      <c r="J3658" s="4">
        <f t="shared" si="399"/>
        <v>0</v>
      </c>
      <c r="K3658" s="4">
        <f t="shared" si="395"/>
        <v>0</v>
      </c>
      <c r="L3658" s="5">
        <f t="shared" si="400"/>
        <v>0</v>
      </c>
      <c r="M3658" s="137">
        <f>'PVWatts Hourly Results (1)'!L3669/1000</f>
        <v>0</v>
      </c>
      <c r="N3658" s="3">
        <f>'PVWatts Hourly Results (2)'!L3669/1000</f>
        <v>0</v>
      </c>
      <c r="O3658" s="3">
        <f>'PVWatts Hourly Results (3)'!L3669/1000</f>
        <v>0</v>
      </c>
      <c r="P3658" s="3">
        <f>'PVWatts Hourly Results (4)'!L3669/1000</f>
        <v>0</v>
      </c>
      <c r="Q3658" s="130">
        <f>'PVWatts Hourly Results (5)'!L3669/1000</f>
        <v>0</v>
      </c>
    </row>
    <row r="3659" spans="2:17" x14ac:dyDescent="0.25">
      <c r="B3659" s="8">
        <v>6</v>
      </c>
      <c r="C3659" s="9">
        <v>1</v>
      </c>
      <c r="D3659" s="134">
        <f>'PVWatts Hourly Results (1)'!C3670</f>
        <v>0</v>
      </c>
      <c r="E3659" s="127">
        <f>DATE(YEAR(Inputs!$D$5),Summary!B3659,Summary!C3659)+TIME(D3659,0,0)</f>
        <v>153</v>
      </c>
      <c r="F3659" s="4">
        <f t="shared" si="396"/>
        <v>1</v>
      </c>
      <c r="G3659" s="4">
        <f t="shared" si="394"/>
        <v>6</v>
      </c>
      <c r="H3659" s="4">
        <f t="shared" si="397"/>
        <v>1</v>
      </c>
      <c r="I3659" s="4">
        <f t="shared" si="398"/>
        <v>0</v>
      </c>
      <c r="J3659" s="4">
        <f t="shared" si="399"/>
        <v>0</v>
      </c>
      <c r="K3659" s="4">
        <f t="shared" si="395"/>
        <v>0</v>
      </c>
      <c r="L3659" s="5">
        <f t="shared" si="400"/>
        <v>0</v>
      </c>
      <c r="M3659" s="137">
        <f>'PVWatts Hourly Results (1)'!L3670/1000</f>
        <v>0</v>
      </c>
      <c r="N3659" s="3">
        <f>'PVWatts Hourly Results (2)'!L3670/1000</f>
        <v>0</v>
      </c>
      <c r="O3659" s="3">
        <f>'PVWatts Hourly Results (3)'!L3670/1000</f>
        <v>0</v>
      </c>
      <c r="P3659" s="3">
        <f>'PVWatts Hourly Results (4)'!L3670/1000</f>
        <v>0</v>
      </c>
      <c r="Q3659" s="130">
        <f>'PVWatts Hourly Results (5)'!L3670/1000</f>
        <v>0</v>
      </c>
    </row>
    <row r="3660" spans="2:17" x14ac:dyDescent="0.25">
      <c r="B3660" s="8">
        <v>6</v>
      </c>
      <c r="C3660" s="9">
        <v>1</v>
      </c>
      <c r="D3660" s="134">
        <f>'PVWatts Hourly Results (1)'!C3671</f>
        <v>0</v>
      </c>
      <c r="E3660" s="127">
        <f>DATE(YEAR(Inputs!$D$5),Summary!B3660,Summary!C3660)+TIME(D3660,0,0)</f>
        <v>153</v>
      </c>
      <c r="F3660" s="4">
        <f t="shared" si="396"/>
        <v>1</v>
      </c>
      <c r="G3660" s="4">
        <f t="shared" si="394"/>
        <v>6</v>
      </c>
      <c r="H3660" s="4">
        <f t="shared" si="397"/>
        <v>1</v>
      </c>
      <c r="I3660" s="4">
        <f t="shared" si="398"/>
        <v>0</v>
      </c>
      <c r="J3660" s="4">
        <f t="shared" si="399"/>
        <v>0</v>
      </c>
      <c r="K3660" s="4">
        <f t="shared" si="395"/>
        <v>0</v>
      </c>
      <c r="L3660" s="5">
        <f t="shared" si="400"/>
        <v>0</v>
      </c>
      <c r="M3660" s="137">
        <f>'PVWatts Hourly Results (1)'!L3671/1000</f>
        <v>0</v>
      </c>
      <c r="N3660" s="3">
        <f>'PVWatts Hourly Results (2)'!L3671/1000</f>
        <v>0</v>
      </c>
      <c r="O3660" s="3">
        <f>'PVWatts Hourly Results (3)'!L3671/1000</f>
        <v>0</v>
      </c>
      <c r="P3660" s="3">
        <f>'PVWatts Hourly Results (4)'!L3671/1000</f>
        <v>0</v>
      </c>
      <c r="Q3660" s="130">
        <f>'PVWatts Hourly Results (5)'!L3671/1000</f>
        <v>0</v>
      </c>
    </row>
    <row r="3661" spans="2:17" x14ac:dyDescent="0.25">
      <c r="B3661" s="8">
        <v>6</v>
      </c>
      <c r="C3661" s="9">
        <v>1</v>
      </c>
      <c r="D3661" s="134">
        <f>'PVWatts Hourly Results (1)'!C3672</f>
        <v>0</v>
      </c>
      <c r="E3661" s="127">
        <f>DATE(YEAR(Inputs!$D$5),Summary!B3661,Summary!C3661)+TIME(D3661,0,0)</f>
        <v>153</v>
      </c>
      <c r="F3661" s="4">
        <f t="shared" si="396"/>
        <v>1</v>
      </c>
      <c r="G3661" s="4">
        <f t="shared" si="394"/>
        <v>6</v>
      </c>
      <c r="H3661" s="4">
        <f t="shared" si="397"/>
        <v>1</v>
      </c>
      <c r="I3661" s="4">
        <f t="shared" si="398"/>
        <v>0</v>
      </c>
      <c r="J3661" s="4">
        <f t="shared" si="399"/>
        <v>0</v>
      </c>
      <c r="K3661" s="4">
        <f t="shared" si="395"/>
        <v>0</v>
      </c>
      <c r="L3661" s="5">
        <f t="shared" si="400"/>
        <v>0</v>
      </c>
      <c r="M3661" s="137">
        <f>'PVWatts Hourly Results (1)'!L3672/1000</f>
        <v>0</v>
      </c>
      <c r="N3661" s="3">
        <f>'PVWatts Hourly Results (2)'!L3672/1000</f>
        <v>0</v>
      </c>
      <c r="O3661" s="3">
        <f>'PVWatts Hourly Results (3)'!L3672/1000</f>
        <v>0</v>
      </c>
      <c r="P3661" s="3">
        <f>'PVWatts Hourly Results (4)'!L3672/1000</f>
        <v>0</v>
      </c>
      <c r="Q3661" s="130">
        <f>'PVWatts Hourly Results (5)'!L3672/1000</f>
        <v>0</v>
      </c>
    </row>
    <row r="3662" spans="2:17" x14ac:dyDescent="0.25">
      <c r="B3662" s="8">
        <v>6</v>
      </c>
      <c r="C3662" s="9">
        <v>1</v>
      </c>
      <c r="D3662" s="134">
        <f>'PVWatts Hourly Results (1)'!C3673</f>
        <v>0</v>
      </c>
      <c r="E3662" s="127">
        <f>DATE(YEAR(Inputs!$D$5),Summary!B3662,Summary!C3662)+TIME(D3662,0,0)</f>
        <v>153</v>
      </c>
      <c r="F3662" s="4">
        <f t="shared" si="396"/>
        <v>1</v>
      </c>
      <c r="G3662" s="4">
        <f t="shared" si="394"/>
        <v>6</v>
      </c>
      <c r="H3662" s="4">
        <f t="shared" si="397"/>
        <v>1</v>
      </c>
      <c r="I3662" s="4">
        <f t="shared" si="398"/>
        <v>0</v>
      </c>
      <c r="J3662" s="4">
        <f t="shared" si="399"/>
        <v>0</v>
      </c>
      <c r="K3662" s="4">
        <f t="shared" si="395"/>
        <v>0</v>
      </c>
      <c r="L3662" s="5">
        <f t="shared" si="400"/>
        <v>0</v>
      </c>
      <c r="M3662" s="137">
        <f>'PVWatts Hourly Results (1)'!L3673/1000</f>
        <v>0</v>
      </c>
      <c r="N3662" s="3">
        <f>'PVWatts Hourly Results (2)'!L3673/1000</f>
        <v>0</v>
      </c>
      <c r="O3662" s="3">
        <f>'PVWatts Hourly Results (3)'!L3673/1000</f>
        <v>0</v>
      </c>
      <c r="P3662" s="3">
        <f>'PVWatts Hourly Results (4)'!L3673/1000</f>
        <v>0</v>
      </c>
      <c r="Q3662" s="130">
        <f>'PVWatts Hourly Results (5)'!L3673/1000</f>
        <v>0</v>
      </c>
    </row>
    <row r="3663" spans="2:17" x14ac:dyDescent="0.25">
      <c r="B3663" s="8">
        <v>6</v>
      </c>
      <c r="C3663" s="9">
        <v>1</v>
      </c>
      <c r="D3663" s="134">
        <f>'PVWatts Hourly Results (1)'!C3674</f>
        <v>0</v>
      </c>
      <c r="E3663" s="127">
        <f>DATE(YEAR(Inputs!$D$5),Summary!B3663,Summary!C3663)+TIME(D3663,0,0)</f>
        <v>153</v>
      </c>
      <c r="F3663" s="4">
        <f t="shared" si="396"/>
        <v>1</v>
      </c>
      <c r="G3663" s="4">
        <f t="shared" si="394"/>
        <v>6</v>
      </c>
      <c r="H3663" s="4">
        <f t="shared" si="397"/>
        <v>1</v>
      </c>
      <c r="I3663" s="4">
        <f t="shared" si="398"/>
        <v>0</v>
      </c>
      <c r="J3663" s="4">
        <f t="shared" si="399"/>
        <v>0</v>
      </c>
      <c r="K3663" s="4">
        <f t="shared" si="395"/>
        <v>0</v>
      </c>
      <c r="L3663" s="5">
        <f t="shared" si="400"/>
        <v>0</v>
      </c>
      <c r="M3663" s="137">
        <f>'PVWatts Hourly Results (1)'!L3674/1000</f>
        <v>0</v>
      </c>
      <c r="N3663" s="3">
        <f>'PVWatts Hourly Results (2)'!L3674/1000</f>
        <v>0</v>
      </c>
      <c r="O3663" s="3">
        <f>'PVWatts Hourly Results (3)'!L3674/1000</f>
        <v>0</v>
      </c>
      <c r="P3663" s="3">
        <f>'PVWatts Hourly Results (4)'!L3674/1000</f>
        <v>0</v>
      </c>
      <c r="Q3663" s="130">
        <f>'PVWatts Hourly Results (5)'!L3674/1000</f>
        <v>0</v>
      </c>
    </row>
    <row r="3664" spans="2:17" x14ac:dyDescent="0.25">
      <c r="B3664" s="8">
        <v>6</v>
      </c>
      <c r="C3664" s="9">
        <v>1</v>
      </c>
      <c r="D3664" s="134">
        <f>'PVWatts Hourly Results (1)'!C3675</f>
        <v>0</v>
      </c>
      <c r="E3664" s="127">
        <f>DATE(YEAR(Inputs!$D$5),Summary!B3664,Summary!C3664)+TIME(D3664,0,0)</f>
        <v>153</v>
      </c>
      <c r="F3664" s="4">
        <f t="shared" si="396"/>
        <v>1</v>
      </c>
      <c r="G3664" s="4">
        <f t="shared" si="394"/>
        <v>6</v>
      </c>
      <c r="H3664" s="4">
        <f t="shared" si="397"/>
        <v>1</v>
      </c>
      <c r="I3664" s="4">
        <f t="shared" si="398"/>
        <v>0</v>
      </c>
      <c r="J3664" s="4">
        <f t="shared" si="399"/>
        <v>0</v>
      </c>
      <c r="K3664" s="4">
        <f t="shared" si="395"/>
        <v>0</v>
      </c>
      <c r="L3664" s="5">
        <f t="shared" si="400"/>
        <v>0</v>
      </c>
      <c r="M3664" s="137">
        <f>'PVWatts Hourly Results (1)'!L3675/1000</f>
        <v>0</v>
      </c>
      <c r="N3664" s="3">
        <f>'PVWatts Hourly Results (2)'!L3675/1000</f>
        <v>0</v>
      </c>
      <c r="O3664" s="3">
        <f>'PVWatts Hourly Results (3)'!L3675/1000</f>
        <v>0</v>
      </c>
      <c r="P3664" s="3">
        <f>'PVWatts Hourly Results (4)'!L3675/1000</f>
        <v>0</v>
      </c>
      <c r="Q3664" s="130">
        <f>'PVWatts Hourly Results (5)'!L3675/1000</f>
        <v>0</v>
      </c>
    </row>
    <row r="3665" spans="2:17" x14ac:dyDescent="0.25">
      <c r="B3665" s="8">
        <v>6</v>
      </c>
      <c r="C3665" s="9">
        <v>1</v>
      </c>
      <c r="D3665" s="134">
        <f>'PVWatts Hourly Results (1)'!C3676</f>
        <v>0</v>
      </c>
      <c r="E3665" s="127">
        <f>DATE(YEAR(Inputs!$D$5),Summary!B3665,Summary!C3665)+TIME(D3665,0,0)</f>
        <v>153</v>
      </c>
      <c r="F3665" s="4">
        <f t="shared" si="396"/>
        <v>1</v>
      </c>
      <c r="G3665" s="4">
        <f t="shared" si="394"/>
        <v>6</v>
      </c>
      <c r="H3665" s="4">
        <f t="shared" si="397"/>
        <v>1</v>
      </c>
      <c r="I3665" s="4">
        <f t="shared" si="398"/>
        <v>0</v>
      </c>
      <c r="J3665" s="4">
        <f t="shared" si="399"/>
        <v>0</v>
      </c>
      <c r="K3665" s="4">
        <f t="shared" si="395"/>
        <v>0</v>
      </c>
      <c r="L3665" s="5">
        <f t="shared" si="400"/>
        <v>0</v>
      </c>
      <c r="M3665" s="137">
        <f>'PVWatts Hourly Results (1)'!L3676/1000</f>
        <v>0</v>
      </c>
      <c r="N3665" s="3">
        <f>'PVWatts Hourly Results (2)'!L3676/1000</f>
        <v>0</v>
      </c>
      <c r="O3665" s="3">
        <f>'PVWatts Hourly Results (3)'!L3676/1000</f>
        <v>0</v>
      </c>
      <c r="P3665" s="3">
        <f>'PVWatts Hourly Results (4)'!L3676/1000</f>
        <v>0</v>
      </c>
      <c r="Q3665" s="130">
        <f>'PVWatts Hourly Results (5)'!L3676/1000</f>
        <v>0</v>
      </c>
    </row>
    <row r="3666" spans="2:17" x14ac:dyDescent="0.25">
      <c r="B3666" s="8">
        <v>6</v>
      </c>
      <c r="C3666" s="9">
        <v>1</v>
      </c>
      <c r="D3666" s="134">
        <f>'PVWatts Hourly Results (1)'!C3677</f>
        <v>0</v>
      </c>
      <c r="E3666" s="127">
        <f>DATE(YEAR(Inputs!$D$5),Summary!B3666,Summary!C3666)+TIME(D3666,0,0)</f>
        <v>153</v>
      </c>
      <c r="F3666" s="4">
        <f t="shared" si="396"/>
        <v>1</v>
      </c>
      <c r="G3666" s="4">
        <f t="shared" si="394"/>
        <v>6</v>
      </c>
      <c r="H3666" s="4">
        <f t="shared" si="397"/>
        <v>1</v>
      </c>
      <c r="I3666" s="4">
        <f t="shared" si="398"/>
        <v>0</v>
      </c>
      <c r="J3666" s="4">
        <f t="shared" si="399"/>
        <v>0</v>
      </c>
      <c r="K3666" s="4">
        <f t="shared" si="395"/>
        <v>0</v>
      </c>
      <c r="L3666" s="5">
        <f t="shared" si="400"/>
        <v>0</v>
      </c>
      <c r="M3666" s="137">
        <f>'PVWatts Hourly Results (1)'!L3677/1000</f>
        <v>0</v>
      </c>
      <c r="N3666" s="3">
        <f>'PVWatts Hourly Results (2)'!L3677/1000</f>
        <v>0</v>
      </c>
      <c r="O3666" s="3">
        <f>'PVWatts Hourly Results (3)'!L3677/1000</f>
        <v>0</v>
      </c>
      <c r="P3666" s="3">
        <f>'PVWatts Hourly Results (4)'!L3677/1000</f>
        <v>0</v>
      </c>
      <c r="Q3666" s="130">
        <f>'PVWatts Hourly Results (5)'!L3677/1000</f>
        <v>0</v>
      </c>
    </row>
    <row r="3667" spans="2:17" x14ac:dyDescent="0.25">
      <c r="B3667" s="8">
        <v>6</v>
      </c>
      <c r="C3667" s="9">
        <v>1</v>
      </c>
      <c r="D3667" s="134">
        <f>'PVWatts Hourly Results (1)'!C3678</f>
        <v>0</v>
      </c>
      <c r="E3667" s="127">
        <f>DATE(YEAR(Inputs!$D$5),Summary!B3667,Summary!C3667)+TIME(D3667,0,0)</f>
        <v>153</v>
      </c>
      <c r="F3667" s="4">
        <f t="shared" si="396"/>
        <v>1</v>
      </c>
      <c r="G3667" s="4">
        <f t="shared" si="394"/>
        <v>6</v>
      </c>
      <c r="H3667" s="4">
        <f t="shared" si="397"/>
        <v>1</v>
      </c>
      <c r="I3667" s="4">
        <f t="shared" si="398"/>
        <v>0</v>
      </c>
      <c r="J3667" s="4">
        <f t="shared" si="399"/>
        <v>0</v>
      </c>
      <c r="K3667" s="4">
        <f t="shared" si="395"/>
        <v>0</v>
      </c>
      <c r="L3667" s="5">
        <f t="shared" si="400"/>
        <v>0</v>
      </c>
      <c r="M3667" s="137">
        <f>'PVWatts Hourly Results (1)'!L3678/1000</f>
        <v>0</v>
      </c>
      <c r="N3667" s="3">
        <f>'PVWatts Hourly Results (2)'!L3678/1000</f>
        <v>0</v>
      </c>
      <c r="O3667" s="3">
        <f>'PVWatts Hourly Results (3)'!L3678/1000</f>
        <v>0</v>
      </c>
      <c r="P3667" s="3">
        <f>'PVWatts Hourly Results (4)'!L3678/1000</f>
        <v>0</v>
      </c>
      <c r="Q3667" s="130">
        <f>'PVWatts Hourly Results (5)'!L3678/1000</f>
        <v>0</v>
      </c>
    </row>
    <row r="3668" spans="2:17" x14ac:dyDescent="0.25">
      <c r="B3668" s="8">
        <v>6</v>
      </c>
      <c r="C3668" s="9">
        <v>1</v>
      </c>
      <c r="D3668" s="134">
        <f>'PVWatts Hourly Results (1)'!C3679</f>
        <v>0</v>
      </c>
      <c r="E3668" s="127">
        <f>DATE(YEAR(Inputs!$D$5),Summary!B3668,Summary!C3668)+TIME(D3668,0,0)</f>
        <v>153</v>
      </c>
      <c r="F3668" s="4">
        <f t="shared" si="396"/>
        <v>1</v>
      </c>
      <c r="G3668" s="4">
        <f t="shared" si="394"/>
        <v>6</v>
      </c>
      <c r="H3668" s="4">
        <f t="shared" si="397"/>
        <v>1</v>
      </c>
      <c r="I3668" s="4">
        <f t="shared" si="398"/>
        <v>0</v>
      </c>
      <c r="J3668" s="4">
        <f t="shared" si="399"/>
        <v>0</v>
      </c>
      <c r="K3668" s="4">
        <f t="shared" si="395"/>
        <v>0</v>
      </c>
      <c r="L3668" s="5">
        <f t="shared" si="400"/>
        <v>0</v>
      </c>
      <c r="M3668" s="137">
        <f>'PVWatts Hourly Results (1)'!L3679/1000</f>
        <v>0</v>
      </c>
      <c r="N3668" s="3">
        <f>'PVWatts Hourly Results (2)'!L3679/1000</f>
        <v>0</v>
      </c>
      <c r="O3668" s="3">
        <f>'PVWatts Hourly Results (3)'!L3679/1000</f>
        <v>0</v>
      </c>
      <c r="P3668" s="3">
        <f>'PVWatts Hourly Results (4)'!L3679/1000</f>
        <v>0</v>
      </c>
      <c r="Q3668" s="130">
        <f>'PVWatts Hourly Results (5)'!L3679/1000</f>
        <v>0</v>
      </c>
    </row>
    <row r="3669" spans="2:17" x14ac:dyDescent="0.25">
      <c r="B3669" s="8">
        <v>6</v>
      </c>
      <c r="C3669" s="9">
        <v>1</v>
      </c>
      <c r="D3669" s="134">
        <f>'PVWatts Hourly Results (1)'!C3680</f>
        <v>0</v>
      </c>
      <c r="E3669" s="127">
        <f>DATE(YEAR(Inputs!$D$5),Summary!B3669,Summary!C3669)+TIME(D3669,0,0)</f>
        <v>153</v>
      </c>
      <c r="F3669" s="4">
        <f t="shared" si="396"/>
        <v>1</v>
      </c>
      <c r="G3669" s="4">
        <f t="shared" si="394"/>
        <v>6</v>
      </c>
      <c r="H3669" s="4">
        <f t="shared" si="397"/>
        <v>1</v>
      </c>
      <c r="I3669" s="4">
        <f t="shared" si="398"/>
        <v>0</v>
      </c>
      <c r="J3669" s="4">
        <f t="shared" si="399"/>
        <v>0</v>
      </c>
      <c r="K3669" s="4">
        <f t="shared" si="395"/>
        <v>0</v>
      </c>
      <c r="L3669" s="5">
        <f t="shared" si="400"/>
        <v>0</v>
      </c>
      <c r="M3669" s="137">
        <f>'PVWatts Hourly Results (1)'!L3680/1000</f>
        <v>0</v>
      </c>
      <c r="N3669" s="3">
        <f>'PVWatts Hourly Results (2)'!L3680/1000</f>
        <v>0</v>
      </c>
      <c r="O3669" s="3">
        <f>'PVWatts Hourly Results (3)'!L3680/1000</f>
        <v>0</v>
      </c>
      <c r="P3669" s="3">
        <f>'PVWatts Hourly Results (4)'!L3680/1000</f>
        <v>0</v>
      </c>
      <c r="Q3669" s="130">
        <f>'PVWatts Hourly Results (5)'!L3680/1000</f>
        <v>0</v>
      </c>
    </row>
    <row r="3670" spans="2:17" x14ac:dyDescent="0.25">
      <c r="B3670" s="8">
        <v>6</v>
      </c>
      <c r="C3670" s="9">
        <v>2</v>
      </c>
      <c r="D3670" s="134">
        <f>'PVWatts Hourly Results (1)'!C3681</f>
        <v>0</v>
      </c>
      <c r="E3670" s="127">
        <f>DATE(YEAR(Inputs!$D$5),Summary!B3670,Summary!C3670)+TIME(D3670,0,0)</f>
        <v>154</v>
      </c>
      <c r="F3670" s="4">
        <f t="shared" si="396"/>
        <v>1</v>
      </c>
      <c r="G3670" s="4">
        <f t="shared" ref="G3670:G3733" si="401">WEEKDAY(E3670)</f>
        <v>7</v>
      </c>
      <c r="H3670" s="4">
        <f t="shared" si="397"/>
        <v>0</v>
      </c>
      <c r="I3670" s="4">
        <f t="shared" si="398"/>
        <v>0</v>
      </c>
      <c r="J3670" s="4">
        <f t="shared" si="399"/>
        <v>0</v>
      </c>
      <c r="K3670" s="4">
        <f t="shared" ref="K3670:K3733" si="402">IF(OR(AND(B3670=7,C3670=4),AND(B3670=1,C3670=1)),1,0)</f>
        <v>0</v>
      </c>
      <c r="L3670" s="5">
        <f t="shared" si="400"/>
        <v>0</v>
      </c>
      <c r="M3670" s="137">
        <f>'PVWatts Hourly Results (1)'!L3681/1000</f>
        <v>0</v>
      </c>
      <c r="N3670" s="3">
        <f>'PVWatts Hourly Results (2)'!L3681/1000</f>
        <v>0</v>
      </c>
      <c r="O3670" s="3">
        <f>'PVWatts Hourly Results (3)'!L3681/1000</f>
        <v>0</v>
      </c>
      <c r="P3670" s="3">
        <f>'PVWatts Hourly Results (4)'!L3681/1000</f>
        <v>0</v>
      </c>
      <c r="Q3670" s="130">
        <f>'PVWatts Hourly Results (5)'!L3681/1000</f>
        <v>0</v>
      </c>
    </row>
    <row r="3671" spans="2:17" x14ac:dyDescent="0.25">
      <c r="B3671" s="8">
        <v>6</v>
      </c>
      <c r="C3671" s="9">
        <v>2</v>
      </c>
      <c r="D3671" s="134">
        <f>'PVWatts Hourly Results (1)'!C3682</f>
        <v>0</v>
      </c>
      <c r="E3671" s="127">
        <f>DATE(YEAR(Inputs!$D$5),Summary!B3671,Summary!C3671)+TIME(D3671,0,0)</f>
        <v>154</v>
      </c>
      <c r="F3671" s="4">
        <f t="shared" ref="F3671:F3734" si="403">IF(OR(B3671&lt;3,B3671=6,B3671=7,B3671=8),1,0)</f>
        <v>1</v>
      </c>
      <c r="G3671" s="4">
        <f t="shared" si="401"/>
        <v>7</v>
      </c>
      <c r="H3671" s="4">
        <f t="shared" ref="H3671:H3734" si="404">IF(OR(G3671=2,G3671=3,G3671=4,G3671=5,G3671=6),1,0)</f>
        <v>0</v>
      </c>
      <c r="I3671" s="4">
        <f t="shared" ref="I3671:I3734" si="405">IF(AND(B3671&gt;5,B3671&lt;9,D3671&gt;=13,D3671&lt;=16,H3671=1),1,0)</f>
        <v>0</v>
      </c>
      <c r="J3671" s="4">
        <f t="shared" ref="J3671:J3734" si="406">IF(AND(B3671&lt;3,OR(AND(D3671&gt;6,D3671&lt;9),AND(D3671&gt;17,D3671&lt;20)),H3671=1),1,0)</f>
        <v>0</v>
      </c>
      <c r="K3671" s="4">
        <f t="shared" si="402"/>
        <v>0</v>
      </c>
      <c r="L3671" s="5">
        <f t="shared" ref="L3671:L3734" si="407">IFERROR(IF(AND(F3671=1,H3671=1,OR(I3671=1,J3671=1),K3671=0),1,0),"")</f>
        <v>0</v>
      </c>
      <c r="M3671" s="137">
        <f>'PVWatts Hourly Results (1)'!L3682/1000</f>
        <v>0</v>
      </c>
      <c r="N3671" s="3">
        <f>'PVWatts Hourly Results (2)'!L3682/1000</f>
        <v>0</v>
      </c>
      <c r="O3671" s="3">
        <f>'PVWatts Hourly Results (3)'!L3682/1000</f>
        <v>0</v>
      </c>
      <c r="P3671" s="3">
        <f>'PVWatts Hourly Results (4)'!L3682/1000</f>
        <v>0</v>
      </c>
      <c r="Q3671" s="130">
        <f>'PVWatts Hourly Results (5)'!L3682/1000</f>
        <v>0</v>
      </c>
    </row>
    <row r="3672" spans="2:17" x14ac:dyDescent="0.25">
      <c r="B3672" s="8">
        <v>6</v>
      </c>
      <c r="C3672" s="9">
        <v>2</v>
      </c>
      <c r="D3672" s="134">
        <f>'PVWatts Hourly Results (1)'!C3683</f>
        <v>0</v>
      </c>
      <c r="E3672" s="127">
        <f>DATE(YEAR(Inputs!$D$5),Summary!B3672,Summary!C3672)+TIME(D3672,0,0)</f>
        <v>154</v>
      </c>
      <c r="F3672" s="4">
        <f t="shared" si="403"/>
        <v>1</v>
      </c>
      <c r="G3672" s="4">
        <f t="shared" si="401"/>
        <v>7</v>
      </c>
      <c r="H3672" s="4">
        <f t="shared" si="404"/>
        <v>0</v>
      </c>
      <c r="I3672" s="4">
        <f t="shared" si="405"/>
        <v>0</v>
      </c>
      <c r="J3672" s="4">
        <f t="shared" si="406"/>
        <v>0</v>
      </c>
      <c r="K3672" s="4">
        <f t="shared" si="402"/>
        <v>0</v>
      </c>
      <c r="L3672" s="5">
        <f t="shared" si="407"/>
        <v>0</v>
      </c>
      <c r="M3672" s="137">
        <f>'PVWatts Hourly Results (1)'!L3683/1000</f>
        <v>0</v>
      </c>
      <c r="N3672" s="3">
        <f>'PVWatts Hourly Results (2)'!L3683/1000</f>
        <v>0</v>
      </c>
      <c r="O3672" s="3">
        <f>'PVWatts Hourly Results (3)'!L3683/1000</f>
        <v>0</v>
      </c>
      <c r="P3672" s="3">
        <f>'PVWatts Hourly Results (4)'!L3683/1000</f>
        <v>0</v>
      </c>
      <c r="Q3672" s="130">
        <f>'PVWatts Hourly Results (5)'!L3683/1000</f>
        <v>0</v>
      </c>
    </row>
    <row r="3673" spans="2:17" x14ac:dyDescent="0.25">
      <c r="B3673" s="8">
        <v>6</v>
      </c>
      <c r="C3673" s="9">
        <v>2</v>
      </c>
      <c r="D3673" s="134">
        <f>'PVWatts Hourly Results (1)'!C3684</f>
        <v>0</v>
      </c>
      <c r="E3673" s="127">
        <f>DATE(YEAR(Inputs!$D$5),Summary!B3673,Summary!C3673)+TIME(D3673,0,0)</f>
        <v>154</v>
      </c>
      <c r="F3673" s="4">
        <f t="shared" si="403"/>
        <v>1</v>
      </c>
      <c r="G3673" s="4">
        <f t="shared" si="401"/>
        <v>7</v>
      </c>
      <c r="H3673" s="4">
        <f t="shared" si="404"/>
        <v>0</v>
      </c>
      <c r="I3673" s="4">
        <f t="shared" si="405"/>
        <v>0</v>
      </c>
      <c r="J3673" s="4">
        <f t="shared" si="406"/>
        <v>0</v>
      </c>
      <c r="K3673" s="4">
        <f t="shared" si="402"/>
        <v>0</v>
      </c>
      <c r="L3673" s="5">
        <f t="shared" si="407"/>
        <v>0</v>
      </c>
      <c r="M3673" s="137">
        <f>'PVWatts Hourly Results (1)'!L3684/1000</f>
        <v>0</v>
      </c>
      <c r="N3673" s="3">
        <f>'PVWatts Hourly Results (2)'!L3684/1000</f>
        <v>0</v>
      </c>
      <c r="O3673" s="3">
        <f>'PVWatts Hourly Results (3)'!L3684/1000</f>
        <v>0</v>
      </c>
      <c r="P3673" s="3">
        <f>'PVWatts Hourly Results (4)'!L3684/1000</f>
        <v>0</v>
      </c>
      <c r="Q3673" s="130">
        <f>'PVWatts Hourly Results (5)'!L3684/1000</f>
        <v>0</v>
      </c>
    </row>
    <row r="3674" spans="2:17" x14ac:dyDescent="0.25">
      <c r="B3674" s="8">
        <v>6</v>
      </c>
      <c r="C3674" s="9">
        <v>2</v>
      </c>
      <c r="D3674" s="134">
        <f>'PVWatts Hourly Results (1)'!C3685</f>
        <v>0</v>
      </c>
      <c r="E3674" s="127">
        <f>DATE(YEAR(Inputs!$D$5),Summary!B3674,Summary!C3674)+TIME(D3674,0,0)</f>
        <v>154</v>
      </c>
      <c r="F3674" s="4">
        <f t="shared" si="403"/>
        <v>1</v>
      </c>
      <c r="G3674" s="4">
        <f t="shared" si="401"/>
        <v>7</v>
      </c>
      <c r="H3674" s="4">
        <f t="shared" si="404"/>
        <v>0</v>
      </c>
      <c r="I3674" s="4">
        <f t="shared" si="405"/>
        <v>0</v>
      </c>
      <c r="J3674" s="4">
        <f t="shared" si="406"/>
        <v>0</v>
      </c>
      <c r="K3674" s="4">
        <f t="shared" si="402"/>
        <v>0</v>
      </c>
      <c r="L3674" s="5">
        <f t="shared" si="407"/>
        <v>0</v>
      </c>
      <c r="M3674" s="137">
        <f>'PVWatts Hourly Results (1)'!L3685/1000</f>
        <v>0</v>
      </c>
      <c r="N3674" s="3">
        <f>'PVWatts Hourly Results (2)'!L3685/1000</f>
        <v>0</v>
      </c>
      <c r="O3674" s="3">
        <f>'PVWatts Hourly Results (3)'!L3685/1000</f>
        <v>0</v>
      </c>
      <c r="P3674" s="3">
        <f>'PVWatts Hourly Results (4)'!L3685/1000</f>
        <v>0</v>
      </c>
      <c r="Q3674" s="130">
        <f>'PVWatts Hourly Results (5)'!L3685/1000</f>
        <v>0</v>
      </c>
    </row>
    <row r="3675" spans="2:17" x14ac:dyDescent="0.25">
      <c r="B3675" s="8">
        <v>6</v>
      </c>
      <c r="C3675" s="9">
        <v>2</v>
      </c>
      <c r="D3675" s="134">
        <f>'PVWatts Hourly Results (1)'!C3686</f>
        <v>0</v>
      </c>
      <c r="E3675" s="127">
        <f>DATE(YEAR(Inputs!$D$5),Summary!B3675,Summary!C3675)+TIME(D3675,0,0)</f>
        <v>154</v>
      </c>
      <c r="F3675" s="4">
        <f t="shared" si="403"/>
        <v>1</v>
      </c>
      <c r="G3675" s="4">
        <f t="shared" si="401"/>
        <v>7</v>
      </c>
      <c r="H3675" s="4">
        <f t="shared" si="404"/>
        <v>0</v>
      </c>
      <c r="I3675" s="4">
        <f t="shared" si="405"/>
        <v>0</v>
      </c>
      <c r="J3675" s="4">
        <f t="shared" si="406"/>
        <v>0</v>
      </c>
      <c r="K3675" s="4">
        <f t="shared" si="402"/>
        <v>0</v>
      </c>
      <c r="L3675" s="5">
        <f t="shared" si="407"/>
        <v>0</v>
      </c>
      <c r="M3675" s="137">
        <f>'PVWatts Hourly Results (1)'!L3686/1000</f>
        <v>0</v>
      </c>
      <c r="N3675" s="3">
        <f>'PVWatts Hourly Results (2)'!L3686/1000</f>
        <v>0</v>
      </c>
      <c r="O3675" s="3">
        <f>'PVWatts Hourly Results (3)'!L3686/1000</f>
        <v>0</v>
      </c>
      <c r="P3675" s="3">
        <f>'PVWatts Hourly Results (4)'!L3686/1000</f>
        <v>0</v>
      </c>
      <c r="Q3675" s="130">
        <f>'PVWatts Hourly Results (5)'!L3686/1000</f>
        <v>0</v>
      </c>
    </row>
    <row r="3676" spans="2:17" x14ac:dyDescent="0.25">
      <c r="B3676" s="8">
        <v>6</v>
      </c>
      <c r="C3676" s="9">
        <v>2</v>
      </c>
      <c r="D3676" s="134">
        <f>'PVWatts Hourly Results (1)'!C3687</f>
        <v>0</v>
      </c>
      <c r="E3676" s="127">
        <f>DATE(YEAR(Inputs!$D$5),Summary!B3676,Summary!C3676)+TIME(D3676,0,0)</f>
        <v>154</v>
      </c>
      <c r="F3676" s="4">
        <f t="shared" si="403"/>
        <v>1</v>
      </c>
      <c r="G3676" s="4">
        <f t="shared" si="401"/>
        <v>7</v>
      </c>
      <c r="H3676" s="4">
        <f t="shared" si="404"/>
        <v>0</v>
      </c>
      <c r="I3676" s="4">
        <f t="shared" si="405"/>
        <v>0</v>
      </c>
      <c r="J3676" s="4">
        <f t="shared" si="406"/>
        <v>0</v>
      </c>
      <c r="K3676" s="4">
        <f t="shared" si="402"/>
        <v>0</v>
      </c>
      <c r="L3676" s="5">
        <f t="shared" si="407"/>
        <v>0</v>
      </c>
      <c r="M3676" s="137">
        <f>'PVWatts Hourly Results (1)'!L3687/1000</f>
        <v>0</v>
      </c>
      <c r="N3676" s="3">
        <f>'PVWatts Hourly Results (2)'!L3687/1000</f>
        <v>0</v>
      </c>
      <c r="O3676" s="3">
        <f>'PVWatts Hourly Results (3)'!L3687/1000</f>
        <v>0</v>
      </c>
      <c r="P3676" s="3">
        <f>'PVWatts Hourly Results (4)'!L3687/1000</f>
        <v>0</v>
      </c>
      <c r="Q3676" s="130">
        <f>'PVWatts Hourly Results (5)'!L3687/1000</f>
        <v>0</v>
      </c>
    </row>
    <row r="3677" spans="2:17" x14ac:dyDescent="0.25">
      <c r="B3677" s="8">
        <v>6</v>
      </c>
      <c r="C3677" s="9">
        <v>2</v>
      </c>
      <c r="D3677" s="134">
        <f>'PVWatts Hourly Results (1)'!C3688</f>
        <v>0</v>
      </c>
      <c r="E3677" s="127">
        <f>DATE(YEAR(Inputs!$D$5),Summary!B3677,Summary!C3677)+TIME(D3677,0,0)</f>
        <v>154</v>
      </c>
      <c r="F3677" s="4">
        <f t="shared" si="403"/>
        <v>1</v>
      </c>
      <c r="G3677" s="4">
        <f t="shared" si="401"/>
        <v>7</v>
      </c>
      <c r="H3677" s="4">
        <f t="shared" si="404"/>
        <v>0</v>
      </c>
      <c r="I3677" s="4">
        <f t="shared" si="405"/>
        <v>0</v>
      </c>
      <c r="J3677" s="4">
        <f t="shared" si="406"/>
        <v>0</v>
      </c>
      <c r="K3677" s="4">
        <f t="shared" si="402"/>
        <v>0</v>
      </c>
      <c r="L3677" s="5">
        <f t="shared" si="407"/>
        <v>0</v>
      </c>
      <c r="M3677" s="137">
        <f>'PVWatts Hourly Results (1)'!L3688/1000</f>
        <v>0</v>
      </c>
      <c r="N3677" s="3">
        <f>'PVWatts Hourly Results (2)'!L3688/1000</f>
        <v>0</v>
      </c>
      <c r="O3677" s="3">
        <f>'PVWatts Hourly Results (3)'!L3688/1000</f>
        <v>0</v>
      </c>
      <c r="P3677" s="3">
        <f>'PVWatts Hourly Results (4)'!L3688/1000</f>
        <v>0</v>
      </c>
      <c r="Q3677" s="130">
        <f>'PVWatts Hourly Results (5)'!L3688/1000</f>
        <v>0</v>
      </c>
    </row>
    <row r="3678" spans="2:17" x14ac:dyDescent="0.25">
      <c r="B3678" s="8">
        <v>6</v>
      </c>
      <c r="C3678" s="9">
        <v>2</v>
      </c>
      <c r="D3678" s="134">
        <f>'PVWatts Hourly Results (1)'!C3689</f>
        <v>0</v>
      </c>
      <c r="E3678" s="127">
        <f>DATE(YEAR(Inputs!$D$5),Summary!B3678,Summary!C3678)+TIME(D3678,0,0)</f>
        <v>154</v>
      </c>
      <c r="F3678" s="4">
        <f t="shared" si="403"/>
        <v>1</v>
      </c>
      <c r="G3678" s="4">
        <f t="shared" si="401"/>
        <v>7</v>
      </c>
      <c r="H3678" s="4">
        <f t="shared" si="404"/>
        <v>0</v>
      </c>
      <c r="I3678" s="4">
        <f t="shared" si="405"/>
        <v>0</v>
      </c>
      <c r="J3678" s="4">
        <f t="shared" si="406"/>
        <v>0</v>
      </c>
      <c r="K3678" s="4">
        <f t="shared" si="402"/>
        <v>0</v>
      </c>
      <c r="L3678" s="5">
        <f t="shared" si="407"/>
        <v>0</v>
      </c>
      <c r="M3678" s="137">
        <f>'PVWatts Hourly Results (1)'!L3689/1000</f>
        <v>0</v>
      </c>
      <c r="N3678" s="3">
        <f>'PVWatts Hourly Results (2)'!L3689/1000</f>
        <v>0</v>
      </c>
      <c r="O3678" s="3">
        <f>'PVWatts Hourly Results (3)'!L3689/1000</f>
        <v>0</v>
      </c>
      <c r="P3678" s="3">
        <f>'PVWatts Hourly Results (4)'!L3689/1000</f>
        <v>0</v>
      </c>
      <c r="Q3678" s="130">
        <f>'PVWatts Hourly Results (5)'!L3689/1000</f>
        <v>0</v>
      </c>
    </row>
    <row r="3679" spans="2:17" x14ac:dyDescent="0.25">
      <c r="B3679" s="8">
        <v>6</v>
      </c>
      <c r="C3679" s="9">
        <v>2</v>
      </c>
      <c r="D3679" s="134">
        <f>'PVWatts Hourly Results (1)'!C3690</f>
        <v>0</v>
      </c>
      <c r="E3679" s="127">
        <f>DATE(YEAR(Inputs!$D$5),Summary!B3679,Summary!C3679)+TIME(D3679,0,0)</f>
        <v>154</v>
      </c>
      <c r="F3679" s="4">
        <f t="shared" si="403"/>
        <v>1</v>
      </c>
      <c r="G3679" s="4">
        <f t="shared" si="401"/>
        <v>7</v>
      </c>
      <c r="H3679" s="4">
        <f t="shared" si="404"/>
        <v>0</v>
      </c>
      <c r="I3679" s="4">
        <f t="shared" si="405"/>
        <v>0</v>
      </c>
      <c r="J3679" s="4">
        <f t="shared" si="406"/>
        <v>0</v>
      </c>
      <c r="K3679" s="4">
        <f t="shared" si="402"/>
        <v>0</v>
      </c>
      <c r="L3679" s="5">
        <f t="shared" si="407"/>
        <v>0</v>
      </c>
      <c r="M3679" s="137">
        <f>'PVWatts Hourly Results (1)'!L3690/1000</f>
        <v>0</v>
      </c>
      <c r="N3679" s="3">
        <f>'PVWatts Hourly Results (2)'!L3690/1000</f>
        <v>0</v>
      </c>
      <c r="O3679" s="3">
        <f>'PVWatts Hourly Results (3)'!L3690/1000</f>
        <v>0</v>
      </c>
      <c r="P3679" s="3">
        <f>'PVWatts Hourly Results (4)'!L3690/1000</f>
        <v>0</v>
      </c>
      <c r="Q3679" s="130">
        <f>'PVWatts Hourly Results (5)'!L3690/1000</f>
        <v>0</v>
      </c>
    </row>
    <row r="3680" spans="2:17" x14ac:dyDescent="0.25">
      <c r="B3680" s="8">
        <v>6</v>
      </c>
      <c r="C3680" s="9">
        <v>2</v>
      </c>
      <c r="D3680" s="134">
        <f>'PVWatts Hourly Results (1)'!C3691</f>
        <v>0</v>
      </c>
      <c r="E3680" s="127">
        <f>DATE(YEAR(Inputs!$D$5),Summary!B3680,Summary!C3680)+TIME(D3680,0,0)</f>
        <v>154</v>
      </c>
      <c r="F3680" s="4">
        <f t="shared" si="403"/>
        <v>1</v>
      </c>
      <c r="G3680" s="4">
        <f t="shared" si="401"/>
        <v>7</v>
      </c>
      <c r="H3680" s="4">
        <f t="shared" si="404"/>
        <v>0</v>
      </c>
      <c r="I3680" s="4">
        <f t="shared" si="405"/>
        <v>0</v>
      </c>
      <c r="J3680" s="4">
        <f t="shared" si="406"/>
        <v>0</v>
      </c>
      <c r="K3680" s="4">
        <f t="shared" si="402"/>
        <v>0</v>
      </c>
      <c r="L3680" s="5">
        <f t="shared" si="407"/>
        <v>0</v>
      </c>
      <c r="M3680" s="137">
        <f>'PVWatts Hourly Results (1)'!L3691/1000</f>
        <v>0</v>
      </c>
      <c r="N3680" s="3">
        <f>'PVWatts Hourly Results (2)'!L3691/1000</f>
        <v>0</v>
      </c>
      <c r="O3680" s="3">
        <f>'PVWatts Hourly Results (3)'!L3691/1000</f>
        <v>0</v>
      </c>
      <c r="P3680" s="3">
        <f>'PVWatts Hourly Results (4)'!L3691/1000</f>
        <v>0</v>
      </c>
      <c r="Q3680" s="130">
        <f>'PVWatts Hourly Results (5)'!L3691/1000</f>
        <v>0</v>
      </c>
    </row>
    <row r="3681" spans="2:17" x14ac:dyDescent="0.25">
      <c r="B3681" s="8">
        <v>6</v>
      </c>
      <c r="C3681" s="9">
        <v>2</v>
      </c>
      <c r="D3681" s="134">
        <f>'PVWatts Hourly Results (1)'!C3692</f>
        <v>0</v>
      </c>
      <c r="E3681" s="127">
        <f>DATE(YEAR(Inputs!$D$5),Summary!B3681,Summary!C3681)+TIME(D3681,0,0)</f>
        <v>154</v>
      </c>
      <c r="F3681" s="4">
        <f t="shared" si="403"/>
        <v>1</v>
      </c>
      <c r="G3681" s="4">
        <f t="shared" si="401"/>
        <v>7</v>
      </c>
      <c r="H3681" s="4">
        <f t="shared" si="404"/>
        <v>0</v>
      </c>
      <c r="I3681" s="4">
        <f t="shared" si="405"/>
        <v>0</v>
      </c>
      <c r="J3681" s="4">
        <f t="shared" si="406"/>
        <v>0</v>
      </c>
      <c r="K3681" s="4">
        <f t="shared" si="402"/>
        <v>0</v>
      </c>
      <c r="L3681" s="5">
        <f t="shared" si="407"/>
        <v>0</v>
      </c>
      <c r="M3681" s="137">
        <f>'PVWatts Hourly Results (1)'!L3692/1000</f>
        <v>0</v>
      </c>
      <c r="N3681" s="3">
        <f>'PVWatts Hourly Results (2)'!L3692/1000</f>
        <v>0</v>
      </c>
      <c r="O3681" s="3">
        <f>'PVWatts Hourly Results (3)'!L3692/1000</f>
        <v>0</v>
      </c>
      <c r="P3681" s="3">
        <f>'PVWatts Hourly Results (4)'!L3692/1000</f>
        <v>0</v>
      </c>
      <c r="Q3681" s="130">
        <f>'PVWatts Hourly Results (5)'!L3692/1000</f>
        <v>0</v>
      </c>
    </row>
    <row r="3682" spans="2:17" x14ac:dyDescent="0.25">
      <c r="B3682" s="8">
        <v>6</v>
      </c>
      <c r="C3682" s="9">
        <v>2</v>
      </c>
      <c r="D3682" s="134">
        <f>'PVWatts Hourly Results (1)'!C3693</f>
        <v>0</v>
      </c>
      <c r="E3682" s="127">
        <f>DATE(YEAR(Inputs!$D$5),Summary!B3682,Summary!C3682)+TIME(D3682,0,0)</f>
        <v>154</v>
      </c>
      <c r="F3682" s="4">
        <f t="shared" si="403"/>
        <v>1</v>
      </c>
      <c r="G3682" s="4">
        <f t="shared" si="401"/>
        <v>7</v>
      </c>
      <c r="H3682" s="4">
        <f t="shared" si="404"/>
        <v>0</v>
      </c>
      <c r="I3682" s="4">
        <f t="shared" si="405"/>
        <v>0</v>
      </c>
      <c r="J3682" s="4">
        <f t="shared" si="406"/>
        <v>0</v>
      </c>
      <c r="K3682" s="4">
        <f t="shared" si="402"/>
        <v>0</v>
      </c>
      <c r="L3682" s="5">
        <f t="shared" si="407"/>
        <v>0</v>
      </c>
      <c r="M3682" s="137">
        <f>'PVWatts Hourly Results (1)'!L3693/1000</f>
        <v>0</v>
      </c>
      <c r="N3682" s="3">
        <f>'PVWatts Hourly Results (2)'!L3693/1000</f>
        <v>0</v>
      </c>
      <c r="O3682" s="3">
        <f>'PVWatts Hourly Results (3)'!L3693/1000</f>
        <v>0</v>
      </c>
      <c r="P3682" s="3">
        <f>'PVWatts Hourly Results (4)'!L3693/1000</f>
        <v>0</v>
      </c>
      <c r="Q3682" s="130">
        <f>'PVWatts Hourly Results (5)'!L3693/1000</f>
        <v>0</v>
      </c>
    </row>
    <row r="3683" spans="2:17" x14ac:dyDescent="0.25">
      <c r="B3683" s="8">
        <v>6</v>
      </c>
      <c r="C3683" s="9">
        <v>2</v>
      </c>
      <c r="D3683" s="134">
        <f>'PVWatts Hourly Results (1)'!C3694</f>
        <v>0</v>
      </c>
      <c r="E3683" s="127">
        <f>DATE(YEAR(Inputs!$D$5),Summary!B3683,Summary!C3683)+TIME(D3683,0,0)</f>
        <v>154</v>
      </c>
      <c r="F3683" s="4">
        <f t="shared" si="403"/>
        <v>1</v>
      </c>
      <c r="G3683" s="4">
        <f t="shared" si="401"/>
        <v>7</v>
      </c>
      <c r="H3683" s="4">
        <f t="shared" si="404"/>
        <v>0</v>
      </c>
      <c r="I3683" s="4">
        <f t="shared" si="405"/>
        <v>0</v>
      </c>
      <c r="J3683" s="4">
        <f t="shared" si="406"/>
        <v>0</v>
      </c>
      <c r="K3683" s="4">
        <f t="shared" si="402"/>
        <v>0</v>
      </c>
      <c r="L3683" s="5">
        <f t="shared" si="407"/>
        <v>0</v>
      </c>
      <c r="M3683" s="137">
        <f>'PVWatts Hourly Results (1)'!L3694/1000</f>
        <v>0</v>
      </c>
      <c r="N3683" s="3">
        <f>'PVWatts Hourly Results (2)'!L3694/1000</f>
        <v>0</v>
      </c>
      <c r="O3683" s="3">
        <f>'PVWatts Hourly Results (3)'!L3694/1000</f>
        <v>0</v>
      </c>
      <c r="P3683" s="3">
        <f>'PVWatts Hourly Results (4)'!L3694/1000</f>
        <v>0</v>
      </c>
      <c r="Q3683" s="130">
        <f>'PVWatts Hourly Results (5)'!L3694/1000</f>
        <v>0</v>
      </c>
    </row>
    <row r="3684" spans="2:17" x14ac:dyDescent="0.25">
      <c r="B3684" s="8">
        <v>6</v>
      </c>
      <c r="C3684" s="9">
        <v>2</v>
      </c>
      <c r="D3684" s="134">
        <f>'PVWatts Hourly Results (1)'!C3695</f>
        <v>0</v>
      </c>
      <c r="E3684" s="127">
        <f>DATE(YEAR(Inputs!$D$5),Summary!B3684,Summary!C3684)+TIME(D3684,0,0)</f>
        <v>154</v>
      </c>
      <c r="F3684" s="4">
        <f t="shared" si="403"/>
        <v>1</v>
      </c>
      <c r="G3684" s="4">
        <f t="shared" si="401"/>
        <v>7</v>
      </c>
      <c r="H3684" s="4">
        <f t="shared" si="404"/>
        <v>0</v>
      </c>
      <c r="I3684" s="4">
        <f t="shared" si="405"/>
        <v>0</v>
      </c>
      <c r="J3684" s="4">
        <f t="shared" si="406"/>
        <v>0</v>
      </c>
      <c r="K3684" s="4">
        <f t="shared" si="402"/>
        <v>0</v>
      </c>
      <c r="L3684" s="5">
        <f t="shared" si="407"/>
        <v>0</v>
      </c>
      <c r="M3684" s="137">
        <f>'PVWatts Hourly Results (1)'!L3695/1000</f>
        <v>0</v>
      </c>
      <c r="N3684" s="3">
        <f>'PVWatts Hourly Results (2)'!L3695/1000</f>
        <v>0</v>
      </c>
      <c r="O3684" s="3">
        <f>'PVWatts Hourly Results (3)'!L3695/1000</f>
        <v>0</v>
      </c>
      <c r="P3684" s="3">
        <f>'PVWatts Hourly Results (4)'!L3695/1000</f>
        <v>0</v>
      </c>
      <c r="Q3684" s="130">
        <f>'PVWatts Hourly Results (5)'!L3695/1000</f>
        <v>0</v>
      </c>
    </row>
    <row r="3685" spans="2:17" x14ac:dyDescent="0.25">
      <c r="B3685" s="8">
        <v>6</v>
      </c>
      <c r="C3685" s="9">
        <v>2</v>
      </c>
      <c r="D3685" s="134">
        <f>'PVWatts Hourly Results (1)'!C3696</f>
        <v>0</v>
      </c>
      <c r="E3685" s="127">
        <f>DATE(YEAR(Inputs!$D$5),Summary!B3685,Summary!C3685)+TIME(D3685,0,0)</f>
        <v>154</v>
      </c>
      <c r="F3685" s="4">
        <f t="shared" si="403"/>
        <v>1</v>
      </c>
      <c r="G3685" s="4">
        <f t="shared" si="401"/>
        <v>7</v>
      </c>
      <c r="H3685" s="4">
        <f t="shared" si="404"/>
        <v>0</v>
      </c>
      <c r="I3685" s="4">
        <f t="shared" si="405"/>
        <v>0</v>
      </c>
      <c r="J3685" s="4">
        <f t="shared" si="406"/>
        <v>0</v>
      </c>
      <c r="K3685" s="4">
        <f t="shared" si="402"/>
        <v>0</v>
      </c>
      <c r="L3685" s="5">
        <f t="shared" si="407"/>
        <v>0</v>
      </c>
      <c r="M3685" s="137">
        <f>'PVWatts Hourly Results (1)'!L3696/1000</f>
        <v>0</v>
      </c>
      <c r="N3685" s="3">
        <f>'PVWatts Hourly Results (2)'!L3696/1000</f>
        <v>0</v>
      </c>
      <c r="O3685" s="3">
        <f>'PVWatts Hourly Results (3)'!L3696/1000</f>
        <v>0</v>
      </c>
      <c r="P3685" s="3">
        <f>'PVWatts Hourly Results (4)'!L3696/1000</f>
        <v>0</v>
      </c>
      <c r="Q3685" s="130">
        <f>'PVWatts Hourly Results (5)'!L3696/1000</f>
        <v>0</v>
      </c>
    </row>
    <row r="3686" spans="2:17" x14ac:dyDescent="0.25">
      <c r="B3686" s="8">
        <v>6</v>
      </c>
      <c r="C3686" s="9">
        <v>2</v>
      </c>
      <c r="D3686" s="134">
        <f>'PVWatts Hourly Results (1)'!C3697</f>
        <v>0</v>
      </c>
      <c r="E3686" s="127">
        <f>DATE(YEAR(Inputs!$D$5),Summary!B3686,Summary!C3686)+TIME(D3686,0,0)</f>
        <v>154</v>
      </c>
      <c r="F3686" s="4">
        <f t="shared" si="403"/>
        <v>1</v>
      </c>
      <c r="G3686" s="4">
        <f t="shared" si="401"/>
        <v>7</v>
      </c>
      <c r="H3686" s="4">
        <f t="shared" si="404"/>
        <v>0</v>
      </c>
      <c r="I3686" s="4">
        <f t="shared" si="405"/>
        <v>0</v>
      </c>
      <c r="J3686" s="4">
        <f t="shared" si="406"/>
        <v>0</v>
      </c>
      <c r="K3686" s="4">
        <f t="shared" si="402"/>
        <v>0</v>
      </c>
      <c r="L3686" s="5">
        <f t="shared" si="407"/>
        <v>0</v>
      </c>
      <c r="M3686" s="137">
        <f>'PVWatts Hourly Results (1)'!L3697/1000</f>
        <v>0</v>
      </c>
      <c r="N3686" s="3">
        <f>'PVWatts Hourly Results (2)'!L3697/1000</f>
        <v>0</v>
      </c>
      <c r="O3686" s="3">
        <f>'PVWatts Hourly Results (3)'!L3697/1000</f>
        <v>0</v>
      </c>
      <c r="P3686" s="3">
        <f>'PVWatts Hourly Results (4)'!L3697/1000</f>
        <v>0</v>
      </c>
      <c r="Q3686" s="130">
        <f>'PVWatts Hourly Results (5)'!L3697/1000</f>
        <v>0</v>
      </c>
    </row>
    <row r="3687" spans="2:17" x14ac:dyDescent="0.25">
      <c r="B3687" s="8">
        <v>6</v>
      </c>
      <c r="C3687" s="9">
        <v>2</v>
      </c>
      <c r="D3687" s="134">
        <f>'PVWatts Hourly Results (1)'!C3698</f>
        <v>0</v>
      </c>
      <c r="E3687" s="127">
        <f>DATE(YEAR(Inputs!$D$5),Summary!B3687,Summary!C3687)+TIME(D3687,0,0)</f>
        <v>154</v>
      </c>
      <c r="F3687" s="4">
        <f t="shared" si="403"/>
        <v>1</v>
      </c>
      <c r="G3687" s="4">
        <f t="shared" si="401"/>
        <v>7</v>
      </c>
      <c r="H3687" s="4">
        <f t="shared" si="404"/>
        <v>0</v>
      </c>
      <c r="I3687" s="4">
        <f t="shared" si="405"/>
        <v>0</v>
      </c>
      <c r="J3687" s="4">
        <f t="shared" si="406"/>
        <v>0</v>
      </c>
      <c r="K3687" s="4">
        <f t="shared" si="402"/>
        <v>0</v>
      </c>
      <c r="L3687" s="5">
        <f t="shared" si="407"/>
        <v>0</v>
      </c>
      <c r="M3687" s="137">
        <f>'PVWatts Hourly Results (1)'!L3698/1000</f>
        <v>0</v>
      </c>
      <c r="N3687" s="3">
        <f>'PVWatts Hourly Results (2)'!L3698/1000</f>
        <v>0</v>
      </c>
      <c r="O3687" s="3">
        <f>'PVWatts Hourly Results (3)'!L3698/1000</f>
        <v>0</v>
      </c>
      <c r="P3687" s="3">
        <f>'PVWatts Hourly Results (4)'!L3698/1000</f>
        <v>0</v>
      </c>
      <c r="Q3687" s="130">
        <f>'PVWatts Hourly Results (5)'!L3698/1000</f>
        <v>0</v>
      </c>
    </row>
    <row r="3688" spans="2:17" x14ac:dyDescent="0.25">
      <c r="B3688" s="8">
        <v>6</v>
      </c>
      <c r="C3688" s="9">
        <v>2</v>
      </c>
      <c r="D3688" s="134">
        <f>'PVWatts Hourly Results (1)'!C3699</f>
        <v>0</v>
      </c>
      <c r="E3688" s="127">
        <f>DATE(YEAR(Inputs!$D$5),Summary!B3688,Summary!C3688)+TIME(D3688,0,0)</f>
        <v>154</v>
      </c>
      <c r="F3688" s="4">
        <f t="shared" si="403"/>
        <v>1</v>
      </c>
      <c r="G3688" s="4">
        <f t="shared" si="401"/>
        <v>7</v>
      </c>
      <c r="H3688" s="4">
        <f t="shared" si="404"/>
        <v>0</v>
      </c>
      <c r="I3688" s="4">
        <f t="shared" si="405"/>
        <v>0</v>
      </c>
      <c r="J3688" s="4">
        <f t="shared" si="406"/>
        <v>0</v>
      </c>
      <c r="K3688" s="4">
        <f t="shared" si="402"/>
        <v>0</v>
      </c>
      <c r="L3688" s="5">
        <f t="shared" si="407"/>
        <v>0</v>
      </c>
      <c r="M3688" s="137">
        <f>'PVWatts Hourly Results (1)'!L3699/1000</f>
        <v>0</v>
      </c>
      <c r="N3688" s="3">
        <f>'PVWatts Hourly Results (2)'!L3699/1000</f>
        <v>0</v>
      </c>
      <c r="O3688" s="3">
        <f>'PVWatts Hourly Results (3)'!L3699/1000</f>
        <v>0</v>
      </c>
      <c r="P3688" s="3">
        <f>'PVWatts Hourly Results (4)'!L3699/1000</f>
        <v>0</v>
      </c>
      <c r="Q3688" s="130">
        <f>'PVWatts Hourly Results (5)'!L3699/1000</f>
        <v>0</v>
      </c>
    </row>
    <row r="3689" spans="2:17" x14ac:dyDescent="0.25">
      <c r="B3689" s="8">
        <v>6</v>
      </c>
      <c r="C3689" s="9">
        <v>2</v>
      </c>
      <c r="D3689" s="134">
        <f>'PVWatts Hourly Results (1)'!C3700</f>
        <v>0</v>
      </c>
      <c r="E3689" s="127">
        <f>DATE(YEAR(Inputs!$D$5),Summary!B3689,Summary!C3689)+TIME(D3689,0,0)</f>
        <v>154</v>
      </c>
      <c r="F3689" s="4">
        <f t="shared" si="403"/>
        <v>1</v>
      </c>
      <c r="G3689" s="4">
        <f t="shared" si="401"/>
        <v>7</v>
      </c>
      <c r="H3689" s="4">
        <f t="shared" si="404"/>
        <v>0</v>
      </c>
      <c r="I3689" s="4">
        <f t="shared" si="405"/>
        <v>0</v>
      </c>
      <c r="J3689" s="4">
        <f t="shared" si="406"/>
        <v>0</v>
      </c>
      <c r="K3689" s="4">
        <f t="shared" si="402"/>
        <v>0</v>
      </c>
      <c r="L3689" s="5">
        <f t="shared" si="407"/>
        <v>0</v>
      </c>
      <c r="M3689" s="137">
        <f>'PVWatts Hourly Results (1)'!L3700/1000</f>
        <v>0</v>
      </c>
      <c r="N3689" s="3">
        <f>'PVWatts Hourly Results (2)'!L3700/1000</f>
        <v>0</v>
      </c>
      <c r="O3689" s="3">
        <f>'PVWatts Hourly Results (3)'!L3700/1000</f>
        <v>0</v>
      </c>
      <c r="P3689" s="3">
        <f>'PVWatts Hourly Results (4)'!L3700/1000</f>
        <v>0</v>
      </c>
      <c r="Q3689" s="130">
        <f>'PVWatts Hourly Results (5)'!L3700/1000</f>
        <v>0</v>
      </c>
    </row>
    <row r="3690" spans="2:17" x14ac:dyDescent="0.25">
      <c r="B3690" s="8">
        <v>6</v>
      </c>
      <c r="C3690" s="9">
        <v>2</v>
      </c>
      <c r="D3690" s="134">
        <f>'PVWatts Hourly Results (1)'!C3701</f>
        <v>0</v>
      </c>
      <c r="E3690" s="127">
        <f>DATE(YEAR(Inputs!$D$5),Summary!B3690,Summary!C3690)+TIME(D3690,0,0)</f>
        <v>154</v>
      </c>
      <c r="F3690" s="4">
        <f t="shared" si="403"/>
        <v>1</v>
      </c>
      <c r="G3690" s="4">
        <f t="shared" si="401"/>
        <v>7</v>
      </c>
      <c r="H3690" s="4">
        <f t="shared" si="404"/>
        <v>0</v>
      </c>
      <c r="I3690" s="4">
        <f t="shared" si="405"/>
        <v>0</v>
      </c>
      <c r="J3690" s="4">
        <f t="shared" si="406"/>
        <v>0</v>
      </c>
      <c r="K3690" s="4">
        <f t="shared" si="402"/>
        <v>0</v>
      </c>
      <c r="L3690" s="5">
        <f t="shared" si="407"/>
        <v>0</v>
      </c>
      <c r="M3690" s="137">
        <f>'PVWatts Hourly Results (1)'!L3701/1000</f>
        <v>0</v>
      </c>
      <c r="N3690" s="3">
        <f>'PVWatts Hourly Results (2)'!L3701/1000</f>
        <v>0</v>
      </c>
      <c r="O3690" s="3">
        <f>'PVWatts Hourly Results (3)'!L3701/1000</f>
        <v>0</v>
      </c>
      <c r="P3690" s="3">
        <f>'PVWatts Hourly Results (4)'!L3701/1000</f>
        <v>0</v>
      </c>
      <c r="Q3690" s="130">
        <f>'PVWatts Hourly Results (5)'!L3701/1000</f>
        <v>0</v>
      </c>
    </row>
    <row r="3691" spans="2:17" x14ac:dyDescent="0.25">
      <c r="B3691" s="8">
        <v>6</v>
      </c>
      <c r="C3691" s="9">
        <v>2</v>
      </c>
      <c r="D3691" s="134">
        <f>'PVWatts Hourly Results (1)'!C3702</f>
        <v>0</v>
      </c>
      <c r="E3691" s="127">
        <f>DATE(YEAR(Inputs!$D$5),Summary!B3691,Summary!C3691)+TIME(D3691,0,0)</f>
        <v>154</v>
      </c>
      <c r="F3691" s="4">
        <f t="shared" si="403"/>
        <v>1</v>
      </c>
      <c r="G3691" s="4">
        <f t="shared" si="401"/>
        <v>7</v>
      </c>
      <c r="H3691" s="4">
        <f t="shared" si="404"/>
        <v>0</v>
      </c>
      <c r="I3691" s="4">
        <f t="shared" si="405"/>
        <v>0</v>
      </c>
      <c r="J3691" s="4">
        <f t="shared" si="406"/>
        <v>0</v>
      </c>
      <c r="K3691" s="4">
        <f t="shared" si="402"/>
        <v>0</v>
      </c>
      <c r="L3691" s="5">
        <f t="shared" si="407"/>
        <v>0</v>
      </c>
      <c r="M3691" s="137">
        <f>'PVWatts Hourly Results (1)'!L3702/1000</f>
        <v>0</v>
      </c>
      <c r="N3691" s="3">
        <f>'PVWatts Hourly Results (2)'!L3702/1000</f>
        <v>0</v>
      </c>
      <c r="O3691" s="3">
        <f>'PVWatts Hourly Results (3)'!L3702/1000</f>
        <v>0</v>
      </c>
      <c r="P3691" s="3">
        <f>'PVWatts Hourly Results (4)'!L3702/1000</f>
        <v>0</v>
      </c>
      <c r="Q3691" s="130">
        <f>'PVWatts Hourly Results (5)'!L3702/1000</f>
        <v>0</v>
      </c>
    </row>
    <row r="3692" spans="2:17" x14ac:dyDescent="0.25">
      <c r="B3692" s="8">
        <v>6</v>
      </c>
      <c r="C3692" s="9">
        <v>2</v>
      </c>
      <c r="D3692" s="134">
        <f>'PVWatts Hourly Results (1)'!C3703</f>
        <v>0</v>
      </c>
      <c r="E3692" s="127">
        <f>DATE(YEAR(Inputs!$D$5),Summary!B3692,Summary!C3692)+TIME(D3692,0,0)</f>
        <v>154</v>
      </c>
      <c r="F3692" s="4">
        <f t="shared" si="403"/>
        <v>1</v>
      </c>
      <c r="G3692" s="4">
        <f t="shared" si="401"/>
        <v>7</v>
      </c>
      <c r="H3692" s="4">
        <f t="shared" si="404"/>
        <v>0</v>
      </c>
      <c r="I3692" s="4">
        <f t="shared" si="405"/>
        <v>0</v>
      </c>
      <c r="J3692" s="4">
        <f t="shared" si="406"/>
        <v>0</v>
      </c>
      <c r="K3692" s="4">
        <f t="shared" si="402"/>
        <v>0</v>
      </c>
      <c r="L3692" s="5">
        <f t="shared" si="407"/>
        <v>0</v>
      </c>
      <c r="M3692" s="137">
        <f>'PVWatts Hourly Results (1)'!L3703/1000</f>
        <v>0</v>
      </c>
      <c r="N3692" s="3">
        <f>'PVWatts Hourly Results (2)'!L3703/1000</f>
        <v>0</v>
      </c>
      <c r="O3692" s="3">
        <f>'PVWatts Hourly Results (3)'!L3703/1000</f>
        <v>0</v>
      </c>
      <c r="P3692" s="3">
        <f>'PVWatts Hourly Results (4)'!L3703/1000</f>
        <v>0</v>
      </c>
      <c r="Q3692" s="130">
        <f>'PVWatts Hourly Results (5)'!L3703/1000</f>
        <v>0</v>
      </c>
    </row>
    <row r="3693" spans="2:17" x14ac:dyDescent="0.25">
      <c r="B3693" s="8">
        <v>6</v>
      </c>
      <c r="C3693" s="9">
        <v>2</v>
      </c>
      <c r="D3693" s="134">
        <f>'PVWatts Hourly Results (1)'!C3704</f>
        <v>0</v>
      </c>
      <c r="E3693" s="127">
        <f>DATE(YEAR(Inputs!$D$5),Summary!B3693,Summary!C3693)+TIME(D3693,0,0)</f>
        <v>154</v>
      </c>
      <c r="F3693" s="4">
        <f t="shared" si="403"/>
        <v>1</v>
      </c>
      <c r="G3693" s="4">
        <f t="shared" si="401"/>
        <v>7</v>
      </c>
      <c r="H3693" s="4">
        <f t="shared" si="404"/>
        <v>0</v>
      </c>
      <c r="I3693" s="4">
        <f t="shared" si="405"/>
        <v>0</v>
      </c>
      <c r="J3693" s="4">
        <f t="shared" si="406"/>
        <v>0</v>
      </c>
      <c r="K3693" s="4">
        <f t="shared" si="402"/>
        <v>0</v>
      </c>
      <c r="L3693" s="5">
        <f t="shared" si="407"/>
        <v>0</v>
      </c>
      <c r="M3693" s="137">
        <f>'PVWatts Hourly Results (1)'!L3704/1000</f>
        <v>0</v>
      </c>
      <c r="N3693" s="3">
        <f>'PVWatts Hourly Results (2)'!L3704/1000</f>
        <v>0</v>
      </c>
      <c r="O3693" s="3">
        <f>'PVWatts Hourly Results (3)'!L3704/1000</f>
        <v>0</v>
      </c>
      <c r="P3693" s="3">
        <f>'PVWatts Hourly Results (4)'!L3704/1000</f>
        <v>0</v>
      </c>
      <c r="Q3693" s="130">
        <f>'PVWatts Hourly Results (5)'!L3704/1000</f>
        <v>0</v>
      </c>
    </row>
    <row r="3694" spans="2:17" x14ac:dyDescent="0.25">
      <c r="B3694" s="8">
        <v>6</v>
      </c>
      <c r="C3694" s="9">
        <v>3</v>
      </c>
      <c r="D3694" s="134">
        <f>'PVWatts Hourly Results (1)'!C3705</f>
        <v>0</v>
      </c>
      <c r="E3694" s="127">
        <f>DATE(YEAR(Inputs!$D$5),Summary!B3694,Summary!C3694)+TIME(D3694,0,0)</f>
        <v>155</v>
      </c>
      <c r="F3694" s="4">
        <f t="shared" si="403"/>
        <v>1</v>
      </c>
      <c r="G3694" s="4">
        <f t="shared" si="401"/>
        <v>1</v>
      </c>
      <c r="H3694" s="4">
        <f t="shared" si="404"/>
        <v>0</v>
      </c>
      <c r="I3694" s="4">
        <f t="shared" si="405"/>
        <v>0</v>
      </c>
      <c r="J3694" s="4">
        <f t="shared" si="406"/>
        <v>0</v>
      </c>
      <c r="K3694" s="4">
        <f t="shared" si="402"/>
        <v>0</v>
      </c>
      <c r="L3694" s="5">
        <f t="shared" si="407"/>
        <v>0</v>
      </c>
      <c r="M3694" s="137">
        <f>'PVWatts Hourly Results (1)'!L3705/1000</f>
        <v>0</v>
      </c>
      <c r="N3694" s="3">
        <f>'PVWatts Hourly Results (2)'!L3705/1000</f>
        <v>0</v>
      </c>
      <c r="O3694" s="3">
        <f>'PVWatts Hourly Results (3)'!L3705/1000</f>
        <v>0</v>
      </c>
      <c r="P3694" s="3">
        <f>'PVWatts Hourly Results (4)'!L3705/1000</f>
        <v>0</v>
      </c>
      <c r="Q3694" s="130">
        <f>'PVWatts Hourly Results (5)'!L3705/1000</f>
        <v>0</v>
      </c>
    </row>
    <row r="3695" spans="2:17" x14ac:dyDescent="0.25">
      <c r="B3695" s="8">
        <v>6</v>
      </c>
      <c r="C3695" s="9">
        <v>3</v>
      </c>
      <c r="D3695" s="134">
        <f>'PVWatts Hourly Results (1)'!C3706</f>
        <v>0</v>
      </c>
      <c r="E3695" s="127">
        <f>DATE(YEAR(Inputs!$D$5),Summary!B3695,Summary!C3695)+TIME(D3695,0,0)</f>
        <v>155</v>
      </c>
      <c r="F3695" s="4">
        <f t="shared" si="403"/>
        <v>1</v>
      </c>
      <c r="G3695" s="4">
        <f t="shared" si="401"/>
        <v>1</v>
      </c>
      <c r="H3695" s="4">
        <f t="shared" si="404"/>
        <v>0</v>
      </c>
      <c r="I3695" s="4">
        <f t="shared" si="405"/>
        <v>0</v>
      </c>
      <c r="J3695" s="4">
        <f t="shared" si="406"/>
        <v>0</v>
      </c>
      <c r="K3695" s="4">
        <f t="shared" si="402"/>
        <v>0</v>
      </c>
      <c r="L3695" s="5">
        <f t="shared" si="407"/>
        <v>0</v>
      </c>
      <c r="M3695" s="137">
        <f>'PVWatts Hourly Results (1)'!L3706/1000</f>
        <v>0</v>
      </c>
      <c r="N3695" s="3">
        <f>'PVWatts Hourly Results (2)'!L3706/1000</f>
        <v>0</v>
      </c>
      <c r="O3695" s="3">
        <f>'PVWatts Hourly Results (3)'!L3706/1000</f>
        <v>0</v>
      </c>
      <c r="P3695" s="3">
        <f>'PVWatts Hourly Results (4)'!L3706/1000</f>
        <v>0</v>
      </c>
      <c r="Q3695" s="130">
        <f>'PVWatts Hourly Results (5)'!L3706/1000</f>
        <v>0</v>
      </c>
    </row>
    <row r="3696" spans="2:17" x14ac:dyDescent="0.25">
      <c r="B3696" s="8">
        <v>6</v>
      </c>
      <c r="C3696" s="9">
        <v>3</v>
      </c>
      <c r="D3696" s="134">
        <f>'PVWatts Hourly Results (1)'!C3707</f>
        <v>0</v>
      </c>
      <c r="E3696" s="127">
        <f>DATE(YEAR(Inputs!$D$5),Summary!B3696,Summary!C3696)+TIME(D3696,0,0)</f>
        <v>155</v>
      </c>
      <c r="F3696" s="4">
        <f t="shared" si="403"/>
        <v>1</v>
      </c>
      <c r="G3696" s="4">
        <f t="shared" si="401"/>
        <v>1</v>
      </c>
      <c r="H3696" s="4">
        <f t="shared" si="404"/>
        <v>0</v>
      </c>
      <c r="I3696" s="4">
        <f t="shared" si="405"/>
        <v>0</v>
      </c>
      <c r="J3696" s="4">
        <f t="shared" si="406"/>
        <v>0</v>
      </c>
      <c r="K3696" s="4">
        <f t="shared" si="402"/>
        <v>0</v>
      </c>
      <c r="L3696" s="5">
        <f t="shared" si="407"/>
        <v>0</v>
      </c>
      <c r="M3696" s="137">
        <f>'PVWatts Hourly Results (1)'!L3707/1000</f>
        <v>0</v>
      </c>
      <c r="N3696" s="3">
        <f>'PVWatts Hourly Results (2)'!L3707/1000</f>
        <v>0</v>
      </c>
      <c r="O3696" s="3">
        <f>'PVWatts Hourly Results (3)'!L3707/1000</f>
        <v>0</v>
      </c>
      <c r="P3696" s="3">
        <f>'PVWatts Hourly Results (4)'!L3707/1000</f>
        <v>0</v>
      </c>
      <c r="Q3696" s="130">
        <f>'PVWatts Hourly Results (5)'!L3707/1000</f>
        <v>0</v>
      </c>
    </row>
    <row r="3697" spans="2:17" x14ac:dyDescent="0.25">
      <c r="B3697" s="8">
        <v>6</v>
      </c>
      <c r="C3697" s="9">
        <v>3</v>
      </c>
      <c r="D3697" s="134">
        <f>'PVWatts Hourly Results (1)'!C3708</f>
        <v>0</v>
      </c>
      <c r="E3697" s="127">
        <f>DATE(YEAR(Inputs!$D$5),Summary!B3697,Summary!C3697)+TIME(D3697,0,0)</f>
        <v>155</v>
      </c>
      <c r="F3697" s="4">
        <f t="shared" si="403"/>
        <v>1</v>
      </c>
      <c r="G3697" s="4">
        <f t="shared" si="401"/>
        <v>1</v>
      </c>
      <c r="H3697" s="4">
        <f t="shared" si="404"/>
        <v>0</v>
      </c>
      <c r="I3697" s="4">
        <f t="shared" si="405"/>
        <v>0</v>
      </c>
      <c r="J3697" s="4">
        <f t="shared" si="406"/>
        <v>0</v>
      </c>
      <c r="K3697" s="4">
        <f t="shared" si="402"/>
        <v>0</v>
      </c>
      <c r="L3697" s="5">
        <f t="shared" si="407"/>
        <v>0</v>
      </c>
      <c r="M3697" s="137">
        <f>'PVWatts Hourly Results (1)'!L3708/1000</f>
        <v>0</v>
      </c>
      <c r="N3697" s="3">
        <f>'PVWatts Hourly Results (2)'!L3708/1000</f>
        <v>0</v>
      </c>
      <c r="O3697" s="3">
        <f>'PVWatts Hourly Results (3)'!L3708/1000</f>
        <v>0</v>
      </c>
      <c r="P3697" s="3">
        <f>'PVWatts Hourly Results (4)'!L3708/1000</f>
        <v>0</v>
      </c>
      <c r="Q3697" s="130">
        <f>'PVWatts Hourly Results (5)'!L3708/1000</f>
        <v>0</v>
      </c>
    </row>
    <row r="3698" spans="2:17" x14ac:dyDescent="0.25">
      <c r="B3698" s="8">
        <v>6</v>
      </c>
      <c r="C3698" s="9">
        <v>3</v>
      </c>
      <c r="D3698" s="134">
        <f>'PVWatts Hourly Results (1)'!C3709</f>
        <v>0</v>
      </c>
      <c r="E3698" s="127">
        <f>DATE(YEAR(Inputs!$D$5),Summary!B3698,Summary!C3698)+TIME(D3698,0,0)</f>
        <v>155</v>
      </c>
      <c r="F3698" s="4">
        <f t="shared" si="403"/>
        <v>1</v>
      </c>
      <c r="G3698" s="4">
        <f t="shared" si="401"/>
        <v>1</v>
      </c>
      <c r="H3698" s="4">
        <f t="shared" si="404"/>
        <v>0</v>
      </c>
      <c r="I3698" s="4">
        <f t="shared" si="405"/>
        <v>0</v>
      </c>
      <c r="J3698" s="4">
        <f t="shared" si="406"/>
        <v>0</v>
      </c>
      <c r="K3698" s="4">
        <f t="shared" si="402"/>
        <v>0</v>
      </c>
      <c r="L3698" s="5">
        <f t="shared" si="407"/>
        <v>0</v>
      </c>
      <c r="M3698" s="137">
        <f>'PVWatts Hourly Results (1)'!L3709/1000</f>
        <v>0</v>
      </c>
      <c r="N3698" s="3">
        <f>'PVWatts Hourly Results (2)'!L3709/1000</f>
        <v>0</v>
      </c>
      <c r="O3698" s="3">
        <f>'PVWatts Hourly Results (3)'!L3709/1000</f>
        <v>0</v>
      </c>
      <c r="P3698" s="3">
        <f>'PVWatts Hourly Results (4)'!L3709/1000</f>
        <v>0</v>
      </c>
      <c r="Q3698" s="130">
        <f>'PVWatts Hourly Results (5)'!L3709/1000</f>
        <v>0</v>
      </c>
    </row>
    <row r="3699" spans="2:17" x14ac:dyDescent="0.25">
      <c r="B3699" s="8">
        <v>6</v>
      </c>
      <c r="C3699" s="9">
        <v>3</v>
      </c>
      <c r="D3699" s="134">
        <f>'PVWatts Hourly Results (1)'!C3710</f>
        <v>0</v>
      </c>
      <c r="E3699" s="127">
        <f>DATE(YEAR(Inputs!$D$5),Summary!B3699,Summary!C3699)+TIME(D3699,0,0)</f>
        <v>155</v>
      </c>
      <c r="F3699" s="4">
        <f t="shared" si="403"/>
        <v>1</v>
      </c>
      <c r="G3699" s="4">
        <f t="shared" si="401"/>
        <v>1</v>
      </c>
      <c r="H3699" s="4">
        <f t="shared" si="404"/>
        <v>0</v>
      </c>
      <c r="I3699" s="4">
        <f t="shared" si="405"/>
        <v>0</v>
      </c>
      <c r="J3699" s="4">
        <f t="shared" si="406"/>
        <v>0</v>
      </c>
      <c r="K3699" s="4">
        <f t="shared" si="402"/>
        <v>0</v>
      </c>
      <c r="L3699" s="5">
        <f t="shared" si="407"/>
        <v>0</v>
      </c>
      <c r="M3699" s="137">
        <f>'PVWatts Hourly Results (1)'!L3710/1000</f>
        <v>0</v>
      </c>
      <c r="N3699" s="3">
        <f>'PVWatts Hourly Results (2)'!L3710/1000</f>
        <v>0</v>
      </c>
      <c r="O3699" s="3">
        <f>'PVWatts Hourly Results (3)'!L3710/1000</f>
        <v>0</v>
      </c>
      <c r="P3699" s="3">
        <f>'PVWatts Hourly Results (4)'!L3710/1000</f>
        <v>0</v>
      </c>
      <c r="Q3699" s="130">
        <f>'PVWatts Hourly Results (5)'!L3710/1000</f>
        <v>0</v>
      </c>
    </row>
    <row r="3700" spans="2:17" x14ac:dyDescent="0.25">
      <c r="B3700" s="8">
        <v>6</v>
      </c>
      <c r="C3700" s="9">
        <v>3</v>
      </c>
      <c r="D3700" s="134">
        <f>'PVWatts Hourly Results (1)'!C3711</f>
        <v>0</v>
      </c>
      <c r="E3700" s="127">
        <f>DATE(YEAR(Inputs!$D$5),Summary!B3700,Summary!C3700)+TIME(D3700,0,0)</f>
        <v>155</v>
      </c>
      <c r="F3700" s="4">
        <f t="shared" si="403"/>
        <v>1</v>
      </c>
      <c r="G3700" s="4">
        <f t="shared" si="401"/>
        <v>1</v>
      </c>
      <c r="H3700" s="4">
        <f t="shared" si="404"/>
        <v>0</v>
      </c>
      <c r="I3700" s="4">
        <f t="shared" si="405"/>
        <v>0</v>
      </c>
      <c r="J3700" s="4">
        <f t="shared" si="406"/>
        <v>0</v>
      </c>
      <c r="K3700" s="4">
        <f t="shared" si="402"/>
        <v>0</v>
      </c>
      <c r="L3700" s="5">
        <f t="shared" si="407"/>
        <v>0</v>
      </c>
      <c r="M3700" s="137">
        <f>'PVWatts Hourly Results (1)'!L3711/1000</f>
        <v>0</v>
      </c>
      <c r="N3700" s="3">
        <f>'PVWatts Hourly Results (2)'!L3711/1000</f>
        <v>0</v>
      </c>
      <c r="O3700" s="3">
        <f>'PVWatts Hourly Results (3)'!L3711/1000</f>
        <v>0</v>
      </c>
      <c r="P3700" s="3">
        <f>'PVWatts Hourly Results (4)'!L3711/1000</f>
        <v>0</v>
      </c>
      <c r="Q3700" s="130">
        <f>'PVWatts Hourly Results (5)'!L3711/1000</f>
        <v>0</v>
      </c>
    </row>
    <row r="3701" spans="2:17" x14ac:dyDescent="0.25">
      <c r="B3701" s="8">
        <v>6</v>
      </c>
      <c r="C3701" s="9">
        <v>3</v>
      </c>
      <c r="D3701" s="134">
        <f>'PVWatts Hourly Results (1)'!C3712</f>
        <v>0</v>
      </c>
      <c r="E3701" s="127">
        <f>DATE(YEAR(Inputs!$D$5),Summary!B3701,Summary!C3701)+TIME(D3701,0,0)</f>
        <v>155</v>
      </c>
      <c r="F3701" s="4">
        <f t="shared" si="403"/>
        <v>1</v>
      </c>
      <c r="G3701" s="4">
        <f t="shared" si="401"/>
        <v>1</v>
      </c>
      <c r="H3701" s="4">
        <f t="shared" si="404"/>
        <v>0</v>
      </c>
      <c r="I3701" s="4">
        <f t="shared" si="405"/>
        <v>0</v>
      </c>
      <c r="J3701" s="4">
        <f t="shared" si="406"/>
        <v>0</v>
      </c>
      <c r="K3701" s="4">
        <f t="shared" si="402"/>
        <v>0</v>
      </c>
      <c r="L3701" s="5">
        <f t="shared" si="407"/>
        <v>0</v>
      </c>
      <c r="M3701" s="137">
        <f>'PVWatts Hourly Results (1)'!L3712/1000</f>
        <v>0</v>
      </c>
      <c r="N3701" s="3">
        <f>'PVWatts Hourly Results (2)'!L3712/1000</f>
        <v>0</v>
      </c>
      <c r="O3701" s="3">
        <f>'PVWatts Hourly Results (3)'!L3712/1000</f>
        <v>0</v>
      </c>
      <c r="P3701" s="3">
        <f>'PVWatts Hourly Results (4)'!L3712/1000</f>
        <v>0</v>
      </c>
      <c r="Q3701" s="130">
        <f>'PVWatts Hourly Results (5)'!L3712/1000</f>
        <v>0</v>
      </c>
    </row>
    <row r="3702" spans="2:17" x14ac:dyDescent="0.25">
      <c r="B3702" s="8">
        <v>6</v>
      </c>
      <c r="C3702" s="9">
        <v>3</v>
      </c>
      <c r="D3702" s="134">
        <f>'PVWatts Hourly Results (1)'!C3713</f>
        <v>0</v>
      </c>
      <c r="E3702" s="127">
        <f>DATE(YEAR(Inputs!$D$5),Summary!B3702,Summary!C3702)+TIME(D3702,0,0)</f>
        <v>155</v>
      </c>
      <c r="F3702" s="4">
        <f t="shared" si="403"/>
        <v>1</v>
      </c>
      <c r="G3702" s="4">
        <f t="shared" si="401"/>
        <v>1</v>
      </c>
      <c r="H3702" s="4">
        <f t="shared" si="404"/>
        <v>0</v>
      </c>
      <c r="I3702" s="4">
        <f t="shared" si="405"/>
        <v>0</v>
      </c>
      <c r="J3702" s="4">
        <f t="shared" si="406"/>
        <v>0</v>
      </c>
      <c r="K3702" s="4">
        <f t="shared" si="402"/>
        <v>0</v>
      </c>
      <c r="L3702" s="5">
        <f t="shared" si="407"/>
        <v>0</v>
      </c>
      <c r="M3702" s="137">
        <f>'PVWatts Hourly Results (1)'!L3713/1000</f>
        <v>0</v>
      </c>
      <c r="N3702" s="3">
        <f>'PVWatts Hourly Results (2)'!L3713/1000</f>
        <v>0</v>
      </c>
      <c r="O3702" s="3">
        <f>'PVWatts Hourly Results (3)'!L3713/1000</f>
        <v>0</v>
      </c>
      <c r="P3702" s="3">
        <f>'PVWatts Hourly Results (4)'!L3713/1000</f>
        <v>0</v>
      </c>
      <c r="Q3702" s="130">
        <f>'PVWatts Hourly Results (5)'!L3713/1000</f>
        <v>0</v>
      </c>
    </row>
    <row r="3703" spans="2:17" x14ac:dyDescent="0.25">
      <c r="B3703" s="8">
        <v>6</v>
      </c>
      <c r="C3703" s="9">
        <v>3</v>
      </c>
      <c r="D3703" s="134">
        <f>'PVWatts Hourly Results (1)'!C3714</f>
        <v>0</v>
      </c>
      <c r="E3703" s="127">
        <f>DATE(YEAR(Inputs!$D$5),Summary!B3703,Summary!C3703)+TIME(D3703,0,0)</f>
        <v>155</v>
      </c>
      <c r="F3703" s="4">
        <f t="shared" si="403"/>
        <v>1</v>
      </c>
      <c r="G3703" s="4">
        <f t="shared" si="401"/>
        <v>1</v>
      </c>
      <c r="H3703" s="4">
        <f t="shared" si="404"/>
        <v>0</v>
      </c>
      <c r="I3703" s="4">
        <f t="shared" si="405"/>
        <v>0</v>
      </c>
      <c r="J3703" s="4">
        <f t="shared" si="406"/>
        <v>0</v>
      </c>
      <c r="K3703" s="4">
        <f t="shared" si="402"/>
        <v>0</v>
      </c>
      <c r="L3703" s="5">
        <f t="shared" si="407"/>
        <v>0</v>
      </c>
      <c r="M3703" s="137">
        <f>'PVWatts Hourly Results (1)'!L3714/1000</f>
        <v>0</v>
      </c>
      <c r="N3703" s="3">
        <f>'PVWatts Hourly Results (2)'!L3714/1000</f>
        <v>0</v>
      </c>
      <c r="O3703" s="3">
        <f>'PVWatts Hourly Results (3)'!L3714/1000</f>
        <v>0</v>
      </c>
      <c r="P3703" s="3">
        <f>'PVWatts Hourly Results (4)'!L3714/1000</f>
        <v>0</v>
      </c>
      <c r="Q3703" s="130">
        <f>'PVWatts Hourly Results (5)'!L3714/1000</f>
        <v>0</v>
      </c>
    </row>
    <row r="3704" spans="2:17" x14ac:dyDescent="0.25">
      <c r="B3704" s="8">
        <v>6</v>
      </c>
      <c r="C3704" s="9">
        <v>3</v>
      </c>
      <c r="D3704" s="134">
        <f>'PVWatts Hourly Results (1)'!C3715</f>
        <v>0</v>
      </c>
      <c r="E3704" s="127">
        <f>DATE(YEAR(Inputs!$D$5),Summary!B3704,Summary!C3704)+TIME(D3704,0,0)</f>
        <v>155</v>
      </c>
      <c r="F3704" s="4">
        <f t="shared" si="403"/>
        <v>1</v>
      </c>
      <c r="G3704" s="4">
        <f t="shared" si="401"/>
        <v>1</v>
      </c>
      <c r="H3704" s="4">
        <f t="shared" si="404"/>
        <v>0</v>
      </c>
      <c r="I3704" s="4">
        <f t="shared" si="405"/>
        <v>0</v>
      </c>
      <c r="J3704" s="4">
        <f t="shared" si="406"/>
        <v>0</v>
      </c>
      <c r="K3704" s="4">
        <f t="shared" si="402"/>
        <v>0</v>
      </c>
      <c r="L3704" s="5">
        <f t="shared" si="407"/>
        <v>0</v>
      </c>
      <c r="M3704" s="137">
        <f>'PVWatts Hourly Results (1)'!L3715/1000</f>
        <v>0</v>
      </c>
      <c r="N3704" s="3">
        <f>'PVWatts Hourly Results (2)'!L3715/1000</f>
        <v>0</v>
      </c>
      <c r="O3704" s="3">
        <f>'PVWatts Hourly Results (3)'!L3715/1000</f>
        <v>0</v>
      </c>
      <c r="P3704" s="3">
        <f>'PVWatts Hourly Results (4)'!L3715/1000</f>
        <v>0</v>
      </c>
      <c r="Q3704" s="130">
        <f>'PVWatts Hourly Results (5)'!L3715/1000</f>
        <v>0</v>
      </c>
    </row>
    <row r="3705" spans="2:17" x14ac:dyDescent="0.25">
      <c r="B3705" s="8">
        <v>6</v>
      </c>
      <c r="C3705" s="9">
        <v>3</v>
      </c>
      <c r="D3705" s="134">
        <f>'PVWatts Hourly Results (1)'!C3716</f>
        <v>0</v>
      </c>
      <c r="E3705" s="127">
        <f>DATE(YEAR(Inputs!$D$5),Summary!B3705,Summary!C3705)+TIME(D3705,0,0)</f>
        <v>155</v>
      </c>
      <c r="F3705" s="4">
        <f t="shared" si="403"/>
        <v>1</v>
      </c>
      <c r="G3705" s="4">
        <f t="shared" si="401"/>
        <v>1</v>
      </c>
      <c r="H3705" s="4">
        <f t="shared" si="404"/>
        <v>0</v>
      </c>
      <c r="I3705" s="4">
        <f t="shared" si="405"/>
        <v>0</v>
      </c>
      <c r="J3705" s="4">
        <f t="shared" si="406"/>
        <v>0</v>
      </c>
      <c r="K3705" s="4">
        <f t="shared" si="402"/>
        <v>0</v>
      </c>
      <c r="L3705" s="5">
        <f t="shared" si="407"/>
        <v>0</v>
      </c>
      <c r="M3705" s="137">
        <f>'PVWatts Hourly Results (1)'!L3716/1000</f>
        <v>0</v>
      </c>
      <c r="N3705" s="3">
        <f>'PVWatts Hourly Results (2)'!L3716/1000</f>
        <v>0</v>
      </c>
      <c r="O3705" s="3">
        <f>'PVWatts Hourly Results (3)'!L3716/1000</f>
        <v>0</v>
      </c>
      <c r="P3705" s="3">
        <f>'PVWatts Hourly Results (4)'!L3716/1000</f>
        <v>0</v>
      </c>
      <c r="Q3705" s="130">
        <f>'PVWatts Hourly Results (5)'!L3716/1000</f>
        <v>0</v>
      </c>
    </row>
    <row r="3706" spans="2:17" x14ac:dyDescent="0.25">
      <c r="B3706" s="8">
        <v>6</v>
      </c>
      <c r="C3706" s="9">
        <v>3</v>
      </c>
      <c r="D3706" s="134">
        <f>'PVWatts Hourly Results (1)'!C3717</f>
        <v>0</v>
      </c>
      <c r="E3706" s="127">
        <f>DATE(YEAR(Inputs!$D$5),Summary!B3706,Summary!C3706)+TIME(D3706,0,0)</f>
        <v>155</v>
      </c>
      <c r="F3706" s="4">
        <f t="shared" si="403"/>
        <v>1</v>
      </c>
      <c r="G3706" s="4">
        <f t="shared" si="401"/>
        <v>1</v>
      </c>
      <c r="H3706" s="4">
        <f t="shared" si="404"/>
        <v>0</v>
      </c>
      <c r="I3706" s="4">
        <f t="shared" si="405"/>
        <v>0</v>
      </c>
      <c r="J3706" s="4">
        <f t="shared" si="406"/>
        <v>0</v>
      </c>
      <c r="K3706" s="4">
        <f t="shared" si="402"/>
        <v>0</v>
      </c>
      <c r="L3706" s="5">
        <f t="shared" si="407"/>
        <v>0</v>
      </c>
      <c r="M3706" s="137">
        <f>'PVWatts Hourly Results (1)'!L3717/1000</f>
        <v>0</v>
      </c>
      <c r="N3706" s="3">
        <f>'PVWatts Hourly Results (2)'!L3717/1000</f>
        <v>0</v>
      </c>
      <c r="O3706" s="3">
        <f>'PVWatts Hourly Results (3)'!L3717/1000</f>
        <v>0</v>
      </c>
      <c r="P3706" s="3">
        <f>'PVWatts Hourly Results (4)'!L3717/1000</f>
        <v>0</v>
      </c>
      <c r="Q3706" s="130">
        <f>'PVWatts Hourly Results (5)'!L3717/1000</f>
        <v>0</v>
      </c>
    </row>
    <row r="3707" spans="2:17" x14ac:dyDescent="0.25">
      <c r="B3707" s="8">
        <v>6</v>
      </c>
      <c r="C3707" s="9">
        <v>3</v>
      </c>
      <c r="D3707" s="134">
        <f>'PVWatts Hourly Results (1)'!C3718</f>
        <v>0</v>
      </c>
      <c r="E3707" s="127">
        <f>DATE(YEAR(Inputs!$D$5),Summary!B3707,Summary!C3707)+TIME(D3707,0,0)</f>
        <v>155</v>
      </c>
      <c r="F3707" s="4">
        <f t="shared" si="403"/>
        <v>1</v>
      </c>
      <c r="G3707" s="4">
        <f t="shared" si="401"/>
        <v>1</v>
      </c>
      <c r="H3707" s="4">
        <f t="shared" si="404"/>
        <v>0</v>
      </c>
      <c r="I3707" s="4">
        <f t="shared" si="405"/>
        <v>0</v>
      </c>
      <c r="J3707" s="4">
        <f t="shared" si="406"/>
        <v>0</v>
      </c>
      <c r="K3707" s="4">
        <f t="shared" si="402"/>
        <v>0</v>
      </c>
      <c r="L3707" s="5">
        <f t="shared" si="407"/>
        <v>0</v>
      </c>
      <c r="M3707" s="137">
        <f>'PVWatts Hourly Results (1)'!L3718/1000</f>
        <v>0</v>
      </c>
      <c r="N3707" s="3">
        <f>'PVWatts Hourly Results (2)'!L3718/1000</f>
        <v>0</v>
      </c>
      <c r="O3707" s="3">
        <f>'PVWatts Hourly Results (3)'!L3718/1000</f>
        <v>0</v>
      </c>
      <c r="P3707" s="3">
        <f>'PVWatts Hourly Results (4)'!L3718/1000</f>
        <v>0</v>
      </c>
      <c r="Q3707" s="130">
        <f>'PVWatts Hourly Results (5)'!L3718/1000</f>
        <v>0</v>
      </c>
    </row>
    <row r="3708" spans="2:17" x14ac:dyDescent="0.25">
      <c r="B3708" s="8">
        <v>6</v>
      </c>
      <c r="C3708" s="9">
        <v>3</v>
      </c>
      <c r="D3708" s="134">
        <f>'PVWatts Hourly Results (1)'!C3719</f>
        <v>0</v>
      </c>
      <c r="E3708" s="127">
        <f>DATE(YEAR(Inputs!$D$5),Summary!B3708,Summary!C3708)+TIME(D3708,0,0)</f>
        <v>155</v>
      </c>
      <c r="F3708" s="4">
        <f t="shared" si="403"/>
        <v>1</v>
      </c>
      <c r="G3708" s="4">
        <f t="shared" si="401"/>
        <v>1</v>
      </c>
      <c r="H3708" s="4">
        <f t="shared" si="404"/>
        <v>0</v>
      </c>
      <c r="I3708" s="4">
        <f t="shared" si="405"/>
        <v>0</v>
      </c>
      <c r="J3708" s="4">
        <f t="shared" si="406"/>
        <v>0</v>
      </c>
      <c r="K3708" s="4">
        <f t="shared" si="402"/>
        <v>0</v>
      </c>
      <c r="L3708" s="5">
        <f t="shared" si="407"/>
        <v>0</v>
      </c>
      <c r="M3708" s="137">
        <f>'PVWatts Hourly Results (1)'!L3719/1000</f>
        <v>0</v>
      </c>
      <c r="N3708" s="3">
        <f>'PVWatts Hourly Results (2)'!L3719/1000</f>
        <v>0</v>
      </c>
      <c r="O3708" s="3">
        <f>'PVWatts Hourly Results (3)'!L3719/1000</f>
        <v>0</v>
      </c>
      <c r="P3708" s="3">
        <f>'PVWatts Hourly Results (4)'!L3719/1000</f>
        <v>0</v>
      </c>
      <c r="Q3708" s="130">
        <f>'PVWatts Hourly Results (5)'!L3719/1000</f>
        <v>0</v>
      </c>
    </row>
    <row r="3709" spans="2:17" x14ac:dyDescent="0.25">
      <c r="B3709" s="8">
        <v>6</v>
      </c>
      <c r="C3709" s="9">
        <v>3</v>
      </c>
      <c r="D3709" s="134">
        <f>'PVWatts Hourly Results (1)'!C3720</f>
        <v>0</v>
      </c>
      <c r="E3709" s="127">
        <f>DATE(YEAR(Inputs!$D$5),Summary!B3709,Summary!C3709)+TIME(D3709,0,0)</f>
        <v>155</v>
      </c>
      <c r="F3709" s="4">
        <f t="shared" si="403"/>
        <v>1</v>
      </c>
      <c r="G3709" s="4">
        <f t="shared" si="401"/>
        <v>1</v>
      </c>
      <c r="H3709" s="4">
        <f t="shared" si="404"/>
        <v>0</v>
      </c>
      <c r="I3709" s="4">
        <f t="shared" si="405"/>
        <v>0</v>
      </c>
      <c r="J3709" s="4">
        <f t="shared" si="406"/>
        <v>0</v>
      </c>
      <c r="K3709" s="4">
        <f t="shared" si="402"/>
        <v>0</v>
      </c>
      <c r="L3709" s="5">
        <f t="shared" si="407"/>
        <v>0</v>
      </c>
      <c r="M3709" s="137">
        <f>'PVWatts Hourly Results (1)'!L3720/1000</f>
        <v>0</v>
      </c>
      <c r="N3709" s="3">
        <f>'PVWatts Hourly Results (2)'!L3720/1000</f>
        <v>0</v>
      </c>
      <c r="O3709" s="3">
        <f>'PVWatts Hourly Results (3)'!L3720/1000</f>
        <v>0</v>
      </c>
      <c r="P3709" s="3">
        <f>'PVWatts Hourly Results (4)'!L3720/1000</f>
        <v>0</v>
      </c>
      <c r="Q3709" s="130">
        <f>'PVWatts Hourly Results (5)'!L3720/1000</f>
        <v>0</v>
      </c>
    </row>
    <row r="3710" spans="2:17" x14ac:dyDescent="0.25">
      <c r="B3710" s="8">
        <v>6</v>
      </c>
      <c r="C3710" s="9">
        <v>3</v>
      </c>
      <c r="D3710" s="134">
        <f>'PVWatts Hourly Results (1)'!C3721</f>
        <v>0</v>
      </c>
      <c r="E3710" s="127">
        <f>DATE(YEAR(Inputs!$D$5),Summary!B3710,Summary!C3710)+TIME(D3710,0,0)</f>
        <v>155</v>
      </c>
      <c r="F3710" s="4">
        <f t="shared" si="403"/>
        <v>1</v>
      </c>
      <c r="G3710" s="4">
        <f t="shared" si="401"/>
        <v>1</v>
      </c>
      <c r="H3710" s="4">
        <f t="shared" si="404"/>
        <v>0</v>
      </c>
      <c r="I3710" s="4">
        <f t="shared" si="405"/>
        <v>0</v>
      </c>
      <c r="J3710" s="4">
        <f t="shared" si="406"/>
        <v>0</v>
      </c>
      <c r="K3710" s="4">
        <f t="shared" si="402"/>
        <v>0</v>
      </c>
      <c r="L3710" s="5">
        <f t="shared" si="407"/>
        <v>0</v>
      </c>
      <c r="M3710" s="137">
        <f>'PVWatts Hourly Results (1)'!L3721/1000</f>
        <v>0</v>
      </c>
      <c r="N3710" s="3">
        <f>'PVWatts Hourly Results (2)'!L3721/1000</f>
        <v>0</v>
      </c>
      <c r="O3710" s="3">
        <f>'PVWatts Hourly Results (3)'!L3721/1000</f>
        <v>0</v>
      </c>
      <c r="P3710" s="3">
        <f>'PVWatts Hourly Results (4)'!L3721/1000</f>
        <v>0</v>
      </c>
      <c r="Q3710" s="130">
        <f>'PVWatts Hourly Results (5)'!L3721/1000</f>
        <v>0</v>
      </c>
    </row>
    <row r="3711" spans="2:17" x14ac:dyDescent="0.25">
      <c r="B3711" s="8">
        <v>6</v>
      </c>
      <c r="C3711" s="9">
        <v>3</v>
      </c>
      <c r="D3711" s="134">
        <f>'PVWatts Hourly Results (1)'!C3722</f>
        <v>0</v>
      </c>
      <c r="E3711" s="127">
        <f>DATE(YEAR(Inputs!$D$5),Summary!B3711,Summary!C3711)+TIME(D3711,0,0)</f>
        <v>155</v>
      </c>
      <c r="F3711" s="4">
        <f t="shared" si="403"/>
        <v>1</v>
      </c>
      <c r="G3711" s="4">
        <f t="shared" si="401"/>
        <v>1</v>
      </c>
      <c r="H3711" s="4">
        <f t="shared" si="404"/>
        <v>0</v>
      </c>
      <c r="I3711" s="4">
        <f t="shared" si="405"/>
        <v>0</v>
      </c>
      <c r="J3711" s="4">
        <f t="shared" si="406"/>
        <v>0</v>
      </c>
      <c r="K3711" s="4">
        <f t="shared" si="402"/>
        <v>0</v>
      </c>
      <c r="L3711" s="5">
        <f t="shared" si="407"/>
        <v>0</v>
      </c>
      <c r="M3711" s="137">
        <f>'PVWatts Hourly Results (1)'!L3722/1000</f>
        <v>0</v>
      </c>
      <c r="N3711" s="3">
        <f>'PVWatts Hourly Results (2)'!L3722/1000</f>
        <v>0</v>
      </c>
      <c r="O3711" s="3">
        <f>'PVWatts Hourly Results (3)'!L3722/1000</f>
        <v>0</v>
      </c>
      <c r="P3711" s="3">
        <f>'PVWatts Hourly Results (4)'!L3722/1000</f>
        <v>0</v>
      </c>
      <c r="Q3711" s="130">
        <f>'PVWatts Hourly Results (5)'!L3722/1000</f>
        <v>0</v>
      </c>
    </row>
    <row r="3712" spans="2:17" x14ac:dyDescent="0.25">
      <c r="B3712" s="8">
        <v>6</v>
      </c>
      <c r="C3712" s="9">
        <v>3</v>
      </c>
      <c r="D3712" s="134">
        <f>'PVWatts Hourly Results (1)'!C3723</f>
        <v>0</v>
      </c>
      <c r="E3712" s="127">
        <f>DATE(YEAR(Inputs!$D$5),Summary!B3712,Summary!C3712)+TIME(D3712,0,0)</f>
        <v>155</v>
      </c>
      <c r="F3712" s="4">
        <f t="shared" si="403"/>
        <v>1</v>
      </c>
      <c r="G3712" s="4">
        <f t="shared" si="401"/>
        <v>1</v>
      </c>
      <c r="H3712" s="4">
        <f t="shared" si="404"/>
        <v>0</v>
      </c>
      <c r="I3712" s="4">
        <f t="shared" si="405"/>
        <v>0</v>
      </c>
      <c r="J3712" s="4">
        <f t="shared" si="406"/>
        <v>0</v>
      </c>
      <c r="K3712" s="4">
        <f t="shared" si="402"/>
        <v>0</v>
      </c>
      <c r="L3712" s="5">
        <f t="shared" si="407"/>
        <v>0</v>
      </c>
      <c r="M3712" s="137">
        <f>'PVWatts Hourly Results (1)'!L3723/1000</f>
        <v>0</v>
      </c>
      <c r="N3712" s="3">
        <f>'PVWatts Hourly Results (2)'!L3723/1000</f>
        <v>0</v>
      </c>
      <c r="O3712" s="3">
        <f>'PVWatts Hourly Results (3)'!L3723/1000</f>
        <v>0</v>
      </c>
      <c r="P3712" s="3">
        <f>'PVWatts Hourly Results (4)'!L3723/1000</f>
        <v>0</v>
      </c>
      <c r="Q3712" s="130">
        <f>'PVWatts Hourly Results (5)'!L3723/1000</f>
        <v>0</v>
      </c>
    </row>
    <row r="3713" spans="2:17" x14ac:dyDescent="0.25">
      <c r="B3713" s="8">
        <v>6</v>
      </c>
      <c r="C3713" s="9">
        <v>3</v>
      </c>
      <c r="D3713" s="134">
        <f>'PVWatts Hourly Results (1)'!C3724</f>
        <v>0</v>
      </c>
      <c r="E3713" s="127">
        <f>DATE(YEAR(Inputs!$D$5),Summary!B3713,Summary!C3713)+TIME(D3713,0,0)</f>
        <v>155</v>
      </c>
      <c r="F3713" s="4">
        <f t="shared" si="403"/>
        <v>1</v>
      </c>
      <c r="G3713" s="4">
        <f t="shared" si="401"/>
        <v>1</v>
      </c>
      <c r="H3713" s="4">
        <f t="shared" si="404"/>
        <v>0</v>
      </c>
      <c r="I3713" s="4">
        <f t="shared" si="405"/>
        <v>0</v>
      </c>
      <c r="J3713" s="4">
        <f t="shared" si="406"/>
        <v>0</v>
      </c>
      <c r="K3713" s="4">
        <f t="shared" si="402"/>
        <v>0</v>
      </c>
      <c r="L3713" s="5">
        <f t="shared" si="407"/>
        <v>0</v>
      </c>
      <c r="M3713" s="137">
        <f>'PVWatts Hourly Results (1)'!L3724/1000</f>
        <v>0</v>
      </c>
      <c r="N3713" s="3">
        <f>'PVWatts Hourly Results (2)'!L3724/1000</f>
        <v>0</v>
      </c>
      <c r="O3713" s="3">
        <f>'PVWatts Hourly Results (3)'!L3724/1000</f>
        <v>0</v>
      </c>
      <c r="P3713" s="3">
        <f>'PVWatts Hourly Results (4)'!L3724/1000</f>
        <v>0</v>
      </c>
      <c r="Q3713" s="130">
        <f>'PVWatts Hourly Results (5)'!L3724/1000</f>
        <v>0</v>
      </c>
    </row>
    <row r="3714" spans="2:17" x14ac:dyDescent="0.25">
      <c r="B3714" s="8">
        <v>6</v>
      </c>
      <c r="C3714" s="9">
        <v>3</v>
      </c>
      <c r="D3714" s="134">
        <f>'PVWatts Hourly Results (1)'!C3725</f>
        <v>0</v>
      </c>
      <c r="E3714" s="127">
        <f>DATE(YEAR(Inputs!$D$5),Summary!B3714,Summary!C3714)+TIME(D3714,0,0)</f>
        <v>155</v>
      </c>
      <c r="F3714" s="4">
        <f t="shared" si="403"/>
        <v>1</v>
      </c>
      <c r="G3714" s="4">
        <f t="shared" si="401"/>
        <v>1</v>
      </c>
      <c r="H3714" s="4">
        <f t="shared" si="404"/>
        <v>0</v>
      </c>
      <c r="I3714" s="4">
        <f t="shared" si="405"/>
        <v>0</v>
      </c>
      <c r="J3714" s="4">
        <f t="shared" si="406"/>
        <v>0</v>
      </c>
      <c r="K3714" s="4">
        <f t="shared" si="402"/>
        <v>0</v>
      </c>
      <c r="L3714" s="5">
        <f t="shared" si="407"/>
        <v>0</v>
      </c>
      <c r="M3714" s="137">
        <f>'PVWatts Hourly Results (1)'!L3725/1000</f>
        <v>0</v>
      </c>
      <c r="N3714" s="3">
        <f>'PVWatts Hourly Results (2)'!L3725/1000</f>
        <v>0</v>
      </c>
      <c r="O3714" s="3">
        <f>'PVWatts Hourly Results (3)'!L3725/1000</f>
        <v>0</v>
      </c>
      <c r="P3714" s="3">
        <f>'PVWatts Hourly Results (4)'!L3725/1000</f>
        <v>0</v>
      </c>
      <c r="Q3714" s="130">
        <f>'PVWatts Hourly Results (5)'!L3725/1000</f>
        <v>0</v>
      </c>
    </row>
    <row r="3715" spans="2:17" x14ac:dyDescent="0.25">
      <c r="B3715" s="8">
        <v>6</v>
      </c>
      <c r="C3715" s="9">
        <v>3</v>
      </c>
      <c r="D3715" s="134">
        <f>'PVWatts Hourly Results (1)'!C3726</f>
        <v>0</v>
      </c>
      <c r="E3715" s="127">
        <f>DATE(YEAR(Inputs!$D$5),Summary!B3715,Summary!C3715)+TIME(D3715,0,0)</f>
        <v>155</v>
      </c>
      <c r="F3715" s="4">
        <f t="shared" si="403"/>
        <v>1</v>
      </c>
      <c r="G3715" s="4">
        <f t="shared" si="401"/>
        <v>1</v>
      </c>
      <c r="H3715" s="4">
        <f t="shared" si="404"/>
        <v>0</v>
      </c>
      <c r="I3715" s="4">
        <f t="shared" si="405"/>
        <v>0</v>
      </c>
      <c r="J3715" s="4">
        <f t="shared" si="406"/>
        <v>0</v>
      </c>
      <c r="K3715" s="4">
        <f t="shared" si="402"/>
        <v>0</v>
      </c>
      <c r="L3715" s="5">
        <f t="shared" si="407"/>
        <v>0</v>
      </c>
      <c r="M3715" s="137">
        <f>'PVWatts Hourly Results (1)'!L3726/1000</f>
        <v>0</v>
      </c>
      <c r="N3715" s="3">
        <f>'PVWatts Hourly Results (2)'!L3726/1000</f>
        <v>0</v>
      </c>
      <c r="O3715" s="3">
        <f>'PVWatts Hourly Results (3)'!L3726/1000</f>
        <v>0</v>
      </c>
      <c r="P3715" s="3">
        <f>'PVWatts Hourly Results (4)'!L3726/1000</f>
        <v>0</v>
      </c>
      <c r="Q3715" s="130">
        <f>'PVWatts Hourly Results (5)'!L3726/1000</f>
        <v>0</v>
      </c>
    </row>
    <row r="3716" spans="2:17" x14ac:dyDescent="0.25">
      <c r="B3716" s="8">
        <v>6</v>
      </c>
      <c r="C3716" s="9">
        <v>3</v>
      </c>
      <c r="D3716" s="134">
        <f>'PVWatts Hourly Results (1)'!C3727</f>
        <v>0</v>
      </c>
      <c r="E3716" s="127">
        <f>DATE(YEAR(Inputs!$D$5),Summary!B3716,Summary!C3716)+TIME(D3716,0,0)</f>
        <v>155</v>
      </c>
      <c r="F3716" s="4">
        <f t="shared" si="403"/>
        <v>1</v>
      </c>
      <c r="G3716" s="4">
        <f t="shared" si="401"/>
        <v>1</v>
      </c>
      <c r="H3716" s="4">
        <f t="shared" si="404"/>
        <v>0</v>
      </c>
      <c r="I3716" s="4">
        <f t="shared" si="405"/>
        <v>0</v>
      </c>
      <c r="J3716" s="4">
        <f t="shared" si="406"/>
        <v>0</v>
      </c>
      <c r="K3716" s="4">
        <f t="shared" si="402"/>
        <v>0</v>
      </c>
      <c r="L3716" s="5">
        <f t="shared" si="407"/>
        <v>0</v>
      </c>
      <c r="M3716" s="137">
        <f>'PVWatts Hourly Results (1)'!L3727/1000</f>
        <v>0</v>
      </c>
      <c r="N3716" s="3">
        <f>'PVWatts Hourly Results (2)'!L3727/1000</f>
        <v>0</v>
      </c>
      <c r="O3716" s="3">
        <f>'PVWatts Hourly Results (3)'!L3727/1000</f>
        <v>0</v>
      </c>
      <c r="P3716" s="3">
        <f>'PVWatts Hourly Results (4)'!L3727/1000</f>
        <v>0</v>
      </c>
      <c r="Q3716" s="130">
        <f>'PVWatts Hourly Results (5)'!L3727/1000</f>
        <v>0</v>
      </c>
    </row>
    <row r="3717" spans="2:17" x14ac:dyDescent="0.25">
      <c r="B3717" s="8">
        <v>6</v>
      </c>
      <c r="C3717" s="9">
        <v>3</v>
      </c>
      <c r="D3717" s="134">
        <f>'PVWatts Hourly Results (1)'!C3728</f>
        <v>0</v>
      </c>
      <c r="E3717" s="127">
        <f>DATE(YEAR(Inputs!$D$5),Summary!B3717,Summary!C3717)+TIME(D3717,0,0)</f>
        <v>155</v>
      </c>
      <c r="F3717" s="4">
        <f t="shared" si="403"/>
        <v>1</v>
      </c>
      <c r="G3717" s="4">
        <f t="shared" si="401"/>
        <v>1</v>
      </c>
      <c r="H3717" s="4">
        <f t="shared" si="404"/>
        <v>0</v>
      </c>
      <c r="I3717" s="4">
        <f t="shared" si="405"/>
        <v>0</v>
      </c>
      <c r="J3717" s="4">
        <f t="shared" si="406"/>
        <v>0</v>
      </c>
      <c r="K3717" s="4">
        <f t="shared" si="402"/>
        <v>0</v>
      </c>
      <c r="L3717" s="5">
        <f t="shared" si="407"/>
        <v>0</v>
      </c>
      <c r="M3717" s="137">
        <f>'PVWatts Hourly Results (1)'!L3728/1000</f>
        <v>0</v>
      </c>
      <c r="N3717" s="3">
        <f>'PVWatts Hourly Results (2)'!L3728/1000</f>
        <v>0</v>
      </c>
      <c r="O3717" s="3">
        <f>'PVWatts Hourly Results (3)'!L3728/1000</f>
        <v>0</v>
      </c>
      <c r="P3717" s="3">
        <f>'PVWatts Hourly Results (4)'!L3728/1000</f>
        <v>0</v>
      </c>
      <c r="Q3717" s="130">
        <f>'PVWatts Hourly Results (5)'!L3728/1000</f>
        <v>0</v>
      </c>
    </row>
    <row r="3718" spans="2:17" x14ac:dyDescent="0.25">
      <c r="B3718" s="8">
        <v>6</v>
      </c>
      <c r="C3718" s="9">
        <v>4</v>
      </c>
      <c r="D3718" s="134">
        <f>'PVWatts Hourly Results (1)'!C3729</f>
        <v>0</v>
      </c>
      <c r="E3718" s="127">
        <f>DATE(YEAR(Inputs!$D$5),Summary!B3718,Summary!C3718)+TIME(D3718,0,0)</f>
        <v>156</v>
      </c>
      <c r="F3718" s="4">
        <f t="shared" si="403"/>
        <v>1</v>
      </c>
      <c r="G3718" s="4">
        <f t="shared" si="401"/>
        <v>2</v>
      </c>
      <c r="H3718" s="4">
        <f t="shared" si="404"/>
        <v>1</v>
      </c>
      <c r="I3718" s="4">
        <f t="shared" si="405"/>
        <v>0</v>
      </c>
      <c r="J3718" s="4">
        <f t="shared" si="406"/>
        <v>0</v>
      </c>
      <c r="K3718" s="4">
        <f t="shared" si="402"/>
        <v>0</v>
      </c>
      <c r="L3718" s="5">
        <f t="shared" si="407"/>
        <v>0</v>
      </c>
      <c r="M3718" s="137">
        <f>'PVWatts Hourly Results (1)'!L3729/1000</f>
        <v>0</v>
      </c>
      <c r="N3718" s="3">
        <f>'PVWatts Hourly Results (2)'!L3729/1000</f>
        <v>0</v>
      </c>
      <c r="O3718" s="3">
        <f>'PVWatts Hourly Results (3)'!L3729/1000</f>
        <v>0</v>
      </c>
      <c r="P3718" s="3">
        <f>'PVWatts Hourly Results (4)'!L3729/1000</f>
        <v>0</v>
      </c>
      <c r="Q3718" s="130">
        <f>'PVWatts Hourly Results (5)'!L3729/1000</f>
        <v>0</v>
      </c>
    </row>
    <row r="3719" spans="2:17" x14ac:dyDescent="0.25">
      <c r="B3719" s="8">
        <v>6</v>
      </c>
      <c r="C3719" s="9">
        <v>4</v>
      </c>
      <c r="D3719" s="134">
        <f>'PVWatts Hourly Results (1)'!C3730</f>
        <v>0</v>
      </c>
      <c r="E3719" s="127">
        <f>DATE(YEAR(Inputs!$D$5),Summary!B3719,Summary!C3719)+TIME(D3719,0,0)</f>
        <v>156</v>
      </c>
      <c r="F3719" s="4">
        <f t="shared" si="403"/>
        <v>1</v>
      </c>
      <c r="G3719" s="4">
        <f t="shared" si="401"/>
        <v>2</v>
      </c>
      <c r="H3719" s="4">
        <f t="shared" si="404"/>
        <v>1</v>
      </c>
      <c r="I3719" s="4">
        <f t="shared" si="405"/>
        <v>0</v>
      </c>
      <c r="J3719" s="4">
        <f t="shared" si="406"/>
        <v>0</v>
      </c>
      <c r="K3719" s="4">
        <f t="shared" si="402"/>
        <v>0</v>
      </c>
      <c r="L3719" s="5">
        <f t="shared" si="407"/>
        <v>0</v>
      </c>
      <c r="M3719" s="137">
        <f>'PVWatts Hourly Results (1)'!L3730/1000</f>
        <v>0</v>
      </c>
      <c r="N3719" s="3">
        <f>'PVWatts Hourly Results (2)'!L3730/1000</f>
        <v>0</v>
      </c>
      <c r="O3719" s="3">
        <f>'PVWatts Hourly Results (3)'!L3730/1000</f>
        <v>0</v>
      </c>
      <c r="P3719" s="3">
        <f>'PVWatts Hourly Results (4)'!L3730/1000</f>
        <v>0</v>
      </c>
      <c r="Q3719" s="130">
        <f>'PVWatts Hourly Results (5)'!L3730/1000</f>
        <v>0</v>
      </c>
    </row>
    <row r="3720" spans="2:17" x14ac:dyDescent="0.25">
      <c r="B3720" s="8">
        <v>6</v>
      </c>
      <c r="C3720" s="9">
        <v>4</v>
      </c>
      <c r="D3720" s="134">
        <f>'PVWatts Hourly Results (1)'!C3731</f>
        <v>0</v>
      </c>
      <c r="E3720" s="127">
        <f>DATE(YEAR(Inputs!$D$5),Summary!B3720,Summary!C3720)+TIME(D3720,0,0)</f>
        <v>156</v>
      </c>
      <c r="F3720" s="4">
        <f t="shared" si="403"/>
        <v>1</v>
      </c>
      <c r="G3720" s="4">
        <f t="shared" si="401"/>
        <v>2</v>
      </c>
      <c r="H3720" s="4">
        <f t="shared" si="404"/>
        <v>1</v>
      </c>
      <c r="I3720" s="4">
        <f t="shared" si="405"/>
        <v>0</v>
      </c>
      <c r="J3720" s="4">
        <f t="shared" si="406"/>
        <v>0</v>
      </c>
      <c r="K3720" s="4">
        <f t="shared" si="402"/>
        <v>0</v>
      </c>
      <c r="L3720" s="5">
        <f t="shared" si="407"/>
        <v>0</v>
      </c>
      <c r="M3720" s="137">
        <f>'PVWatts Hourly Results (1)'!L3731/1000</f>
        <v>0</v>
      </c>
      <c r="N3720" s="3">
        <f>'PVWatts Hourly Results (2)'!L3731/1000</f>
        <v>0</v>
      </c>
      <c r="O3720" s="3">
        <f>'PVWatts Hourly Results (3)'!L3731/1000</f>
        <v>0</v>
      </c>
      <c r="P3720" s="3">
        <f>'PVWatts Hourly Results (4)'!L3731/1000</f>
        <v>0</v>
      </c>
      <c r="Q3720" s="130">
        <f>'PVWatts Hourly Results (5)'!L3731/1000</f>
        <v>0</v>
      </c>
    </row>
    <row r="3721" spans="2:17" x14ac:dyDescent="0.25">
      <c r="B3721" s="8">
        <v>6</v>
      </c>
      <c r="C3721" s="9">
        <v>4</v>
      </c>
      <c r="D3721" s="134">
        <f>'PVWatts Hourly Results (1)'!C3732</f>
        <v>0</v>
      </c>
      <c r="E3721" s="127">
        <f>DATE(YEAR(Inputs!$D$5),Summary!B3721,Summary!C3721)+TIME(D3721,0,0)</f>
        <v>156</v>
      </c>
      <c r="F3721" s="4">
        <f t="shared" si="403"/>
        <v>1</v>
      </c>
      <c r="G3721" s="4">
        <f t="shared" si="401"/>
        <v>2</v>
      </c>
      <c r="H3721" s="4">
        <f t="shared" si="404"/>
        <v>1</v>
      </c>
      <c r="I3721" s="4">
        <f t="shared" si="405"/>
        <v>0</v>
      </c>
      <c r="J3721" s="4">
        <f t="shared" si="406"/>
        <v>0</v>
      </c>
      <c r="K3721" s="4">
        <f t="shared" si="402"/>
        <v>0</v>
      </c>
      <c r="L3721" s="5">
        <f t="shared" si="407"/>
        <v>0</v>
      </c>
      <c r="M3721" s="137">
        <f>'PVWatts Hourly Results (1)'!L3732/1000</f>
        <v>0</v>
      </c>
      <c r="N3721" s="3">
        <f>'PVWatts Hourly Results (2)'!L3732/1000</f>
        <v>0</v>
      </c>
      <c r="O3721" s="3">
        <f>'PVWatts Hourly Results (3)'!L3732/1000</f>
        <v>0</v>
      </c>
      <c r="P3721" s="3">
        <f>'PVWatts Hourly Results (4)'!L3732/1000</f>
        <v>0</v>
      </c>
      <c r="Q3721" s="130">
        <f>'PVWatts Hourly Results (5)'!L3732/1000</f>
        <v>0</v>
      </c>
    </row>
    <row r="3722" spans="2:17" x14ac:dyDescent="0.25">
      <c r="B3722" s="8">
        <v>6</v>
      </c>
      <c r="C3722" s="9">
        <v>4</v>
      </c>
      <c r="D3722" s="134">
        <f>'PVWatts Hourly Results (1)'!C3733</f>
        <v>0</v>
      </c>
      <c r="E3722" s="127">
        <f>DATE(YEAR(Inputs!$D$5),Summary!B3722,Summary!C3722)+TIME(D3722,0,0)</f>
        <v>156</v>
      </c>
      <c r="F3722" s="4">
        <f t="shared" si="403"/>
        <v>1</v>
      </c>
      <c r="G3722" s="4">
        <f t="shared" si="401"/>
        <v>2</v>
      </c>
      <c r="H3722" s="4">
        <f t="shared" si="404"/>
        <v>1</v>
      </c>
      <c r="I3722" s="4">
        <f t="shared" si="405"/>
        <v>0</v>
      </c>
      <c r="J3722" s="4">
        <f t="shared" si="406"/>
        <v>0</v>
      </c>
      <c r="K3722" s="4">
        <f t="shared" si="402"/>
        <v>0</v>
      </c>
      <c r="L3722" s="5">
        <f t="shared" si="407"/>
        <v>0</v>
      </c>
      <c r="M3722" s="137">
        <f>'PVWatts Hourly Results (1)'!L3733/1000</f>
        <v>0</v>
      </c>
      <c r="N3722" s="3">
        <f>'PVWatts Hourly Results (2)'!L3733/1000</f>
        <v>0</v>
      </c>
      <c r="O3722" s="3">
        <f>'PVWatts Hourly Results (3)'!L3733/1000</f>
        <v>0</v>
      </c>
      <c r="P3722" s="3">
        <f>'PVWatts Hourly Results (4)'!L3733/1000</f>
        <v>0</v>
      </c>
      <c r="Q3722" s="130">
        <f>'PVWatts Hourly Results (5)'!L3733/1000</f>
        <v>0</v>
      </c>
    </row>
    <row r="3723" spans="2:17" x14ac:dyDescent="0.25">
      <c r="B3723" s="8">
        <v>6</v>
      </c>
      <c r="C3723" s="9">
        <v>4</v>
      </c>
      <c r="D3723" s="134">
        <f>'PVWatts Hourly Results (1)'!C3734</f>
        <v>0</v>
      </c>
      <c r="E3723" s="127">
        <f>DATE(YEAR(Inputs!$D$5),Summary!B3723,Summary!C3723)+TIME(D3723,0,0)</f>
        <v>156</v>
      </c>
      <c r="F3723" s="4">
        <f t="shared" si="403"/>
        <v>1</v>
      </c>
      <c r="G3723" s="4">
        <f t="shared" si="401"/>
        <v>2</v>
      </c>
      <c r="H3723" s="4">
        <f t="shared" si="404"/>
        <v>1</v>
      </c>
      <c r="I3723" s="4">
        <f t="shared" si="405"/>
        <v>0</v>
      </c>
      <c r="J3723" s="4">
        <f t="shared" si="406"/>
        <v>0</v>
      </c>
      <c r="K3723" s="4">
        <f t="shared" si="402"/>
        <v>0</v>
      </c>
      <c r="L3723" s="5">
        <f t="shared" si="407"/>
        <v>0</v>
      </c>
      <c r="M3723" s="137">
        <f>'PVWatts Hourly Results (1)'!L3734/1000</f>
        <v>0</v>
      </c>
      <c r="N3723" s="3">
        <f>'PVWatts Hourly Results (2)'!L3734/1000</f>
        <v>0</v>
      </c>
      <c r="O3723" s="3">
        <f>'PVWatts Hourly Results (3)'!L3734/1000</f>
        <v>0</v>
      </c>
      <c r="P3723" s="3">
        <f>'PVWatts Hourly Results (4)'!L3734/1000</f>
        <v>0</v>
      </c>
      <c r="Q3723" s="130">
        <f>'PVWatts Hourly Results (5)'!L3734/1000</f>
        <v>0</v>
      </c>
    </row>
    <row r="3724" spans="2:17" x14ac:dyDescent="0.25">
      <c r="B3724" s="8">
        <v>6</v>
      </c>
      <c r="C3724" s="9">
        <v>4</v>
      </c>
      <c r="D3724" s="134">
        <f>'PVWatts Hourly Results (1)'!C3735</f>
        <v>0</v>
      </c>
      <c r="E3724" s="127">
        <f>DATE(YEAR(Inputs!$D$5),Summary!B3724,Summary!C3724)+TIME(D3724,0,0)</f>
        <v>156</v>
      </c>
      <c r="F3724" s="4">
        <f t="shared" si="403"/>
        <v>1</v>
      </c>
      <c r="G3724" s="4">
        <f t="shared" si="401"/>
        <v>2</v>
      </c>
      <c r="H3724" s="4">
        <f t="shared" si="404"/>
        <v>1</v>
      </c>
      <c r="I3724" s="4">
        <f t="shared" si="405"/>
        <v>0</v>
      </c>
      <c r="J3724" s="4">
        <f t="shared" si="406"/>
        <v>0</v>
      </c>
      <c r="K3724" s="4">
        <f t="shared" si="402"/>
        <v>0</v>
      </c>
      <c r="L3724" s="5">
        <f t="shared" si="407"/>
        <v>0</v>
      </c>
      <c r="M3724" s="137">
        <f>'PVWatts Hourly Results (1)'!L3735/1000</f>
        <v>0</v>
      </c>
      <c r="N3724" s="3">
        <f>'PVWatts Hourly Results (2)'!L3735/1000</f>
        <v>0</v>
      </c>
      <c r="O3724" s="3">
        <f>'PVWatts Hourly Results (3)'!L3735/1000</f>
        <v>0</v>
      </c>
      <c r="P3724" s="3">
        <f>'PVWatts Hourly Results (4)'!L3735/1000</f>
        <v>0</v>
      </c>
      <c r="Q3724" s="130">
        <f>'PVWatts Hourly Results (5)'!L3735/1000</f>
        <v>0</v>
      </c>
    </row>
    <row r="3725" spans="2:17" x14ac:dyDescent="0.25">
      <c r="B3725" s="8">
        <v>6</v>
      </c>
      <c r="C3725" s="9">
        <v>4</v>
      </c>
      <c r="D3725" s="134">
        <f>'PVWatts Hourly Results (1)'!C3736</f>
        <v>0</v>
      </c>
      <c r="E3725" s="127">
        <f>DATE(YEAR(Inputs!$D$5),Summary!B3725,Summary!C3725)+TIME(D3725,0,0)</f>
        <v>156</v>
      </c>
      <c r="F3725" s="4">
        <f t="shared" si="403"/>
        <v>1</v>
      </c>
      <c r="G3725" s="4">
        <f t="shared" si="401"/>
        <v>2</v>
      </c>
      <c r="H3725" s="4">
        <f t="shared" si="404"/>
        <v>1</v>
      </c>
      <c r="I3725" s="4">
        <f t="shared" si="405"/>
        <v>0</v>
      </c>
      <c r="J3725" s="4">
        <f t="shared" si="406"/>
        <v>0</v>
      </c>
      <c r="K3725" s="4">
        <f t="shared" si="402"/>
        <v>0</v>
      </c>
      <c r="L3725" s="5">
        <f t="shared" si="407"/>
        <v>0</v>
      </c>
      <c r="M3725" s="137">
        <f>'PVWatts Hourly Results (1)'!L3736/1000</f>
        <v>0</v>
      </c>
      <c r="N3725" s="3">
        <f>'PVWatts Hourly Results (2)'!L3736/1000</f>
        <v>0</v>
      </c>
      <c r="O3725" s="3">
        <f>'PVWatts Hourly Results (3)'!L3736/1000</f>
        <v>0</v>
      </c>
      <c r="P3725" s="3">
        <f>'PVWatts Hourly Results (4)'!L3736/1000</f>
        <v>0</v>
      </c>
      <c r="Q3725" s="130">
        <f>'PVWatts Hourly Results (5)'!L3736/1000</f>
        <v>0</v>
      </c>
    </row>
    <row r="3726" spans="2:17" x14ac:dyDescent="0.25">
      <c r="B3726" s="8">
        <v>6</v>
      </c>
      <c r="C3726" s="9">
        <v>4</v>
      </c>
      <c r="D3726" s="134">
        <f>'PVWatts Hourly Results (1)'!C3737</f>
        <v>0</v>
      </c>
      <c r="E3726" s="127">
        <f>DATE(YEAR(Inputs!$D$5),Summary!B3726,Summary!C3726)+TIME(D3726,0,0)</f>
        <v>156</v>
      </c>
      <c r="F3726" s="4">
        <f t="shared" si="403"/>
        <v>1</v>
      </c>
      <c r="G3726" s="4">
        <f t="shared" si="401"/>
        <v>2</v>
      </c>
      <c r="H3726" s="4">
        <f t="shared" si="404"/>
        <v>1</v>
      </c>
      <c r="I3726" s="4">
        <f t="shared" si="405"/>
        <v>0</v>
      </c>
      <c r="J3726" s="4">
        <f t="shared" si="406"/>
        <v>0</v>
      </c>
      <c r="K3726" s="4">
        <f t="shared" si="402"/>
        <v>0</v>
      </c>
      <c r="L3726" s="5">
        <f t="shared" si="407"/>
        <v>0</v>
      </c>
      <c r="M3726" s="137">
        <f>'PVWatts Hourly Results (1)'!L3737/1000</f>
        <v>0</v>
      </c>
      <c r="N3726" s="3">
        <f>'PVWatts Hourly Results (2)'!L3737/1000</f>
        <v>0</v>
      </c>
      <c r="O3726" s="3">
        <f>'PVWatts Hourly Results (3)'!L3737/1000</f>
        <v>0</v>
      </c>
      <c r="P3726" s="3">
        <f>'PVWatts Hourly Results (4)'!L3737/1000</f>
        <v>0</v>
      </c>
      <c r="Q3726" s="130">
        <f>'PVWatts Hourly Results (5)'!L3737/1000</f>
        <v>0</v>
      </c>
    </row>
    <row r="3727" spans="2:17" x14ac:dyDescent="0.25">
      <c r="B3727" s="8">
        <v>6</v>
      </c>
      <c r="C3727" s="9">
        <v>4</v>
      </c>
      <c r="D3727" s="134">
        <f>'PVWatts Hourly Results (1)'!C3738</f>
        <v>0</v>
      </c>
      <c r="E3727" s="127">
        <f>DATE(YEAR(Inputs!$D$5),Summary!B3727,Summary!C3727)+TIME(D3727,0,0)</f>
        <v>156</v>
      </c>
      <c r="F3727" s="4">
        <f t="shared" si="403"/>
        <v>1</v>
      </c>
      <c r="G3727" s="4">
        <f t="shared" si="401"/>
        <v>2</v>
      </c>
      <c r="H3727" s="4">
        <f t="shared" si="404"/>
        <v>1</v>
      </c>
      <c r="I3727" s="4">
        <f t="shared" si="405"/>
        <v>0</v>
      </c>
      <c r="J3727" s="4">
        <f t="shared" si="406"/>
        <v>0</v>
      </c>
      <c r="K3727" s="4">
        <f t="shared" si="402"/>
        <v>0</v>
      </c>
      <c r="L3727" s="5">
        <f t="shared" si="407"/>
        <v>0</v>
      </c>
      <c r="M3727" s="137">
        <f>'PVWatts Hourly Results (1)'!L3738/1000</f>
        <v>0</v>
      </c>
      <c r="N3727" s="3">
        <f>'PVWatts Hourly Results (2)'!L3738/1000</f>
        <v>0</v>
      </c>
      <c r="O3727" s="3">
        <f>'PVWatts Hourly Results (3)'!L3738/1000</f>
        <v>0</v>
      </c>
      <c r="P3727" s="3">
        <f>'PVWatts Hourly Results (4)'!L3738/1000</f>
        <v>0</v>
      </c>
      <c r="Q3727" s="130">
        <f>'PVWatts Hourly Results (5)'!L3738/1000</f>
        <v>0</v>
      </c>
    </row>
    <row r="3728" spans="2:17" x14ac:dyDescent="0.25">
      <c r="B3728" s="8">
        <v>6</v>
      </c>
      <c r="C3728" s="9">
        <v>4</v>
      </c>
      <c r="D3728" s="134">
        <f>'PVWatts Hourly Results (1)'!C3739</f>
        <v>0</v>
      </c>
      <c r="E3728" s="127">
        <f>DATE(YEAR(Inputs!$D$5),Summary!B3728,Summary!C3728)+TIME(D3728,0,0)</f>
        <v>156</v>
      </c>
      <c r="F3728" s="4">
        <f t="shared" si="403"/>
        <v>1</v>
      </c>
      <c r="G3728" s="4">
        <f t="shared" si="401"/>
        <v>2</v>
      </c>
      <c r="H3728" s="4">
        <f t="shared" si="404"/>
        <v>1</v>
      </c>
      <c r="I3728" s="4">
        <f t="shared" si="405"/>
        <v>0</v>
      </c>
      <c r="J3728" s="4">
        <f t="shared" si="406"/>
        <v>0</v>
      </c>
      <c r="K3728" s="4">
        <f t="shared" si="402"/>
        <v>0</v>
      </c>
      <c r="L3728" s="5">
        <f t="shared" si="407"/>
        <v>0</v>
      </c>
      <c r="M3728" s="137">
        <f>'PVWatts Hourly Results (1)'!L3739/1000</f>
        <v>0</v>
      </c>
      <c r="N3728" s="3">
        <f>'PVWatts Hourly Results (2)'!L3739/1000</f>
        <v>0</v>
      </c>
      <c r="O3728" s="3">
        <f>'PVWatts Hourly Results (3)'!L3739/1000</f>
        <v>0</v>
      </c>
      <c r="P3728" s="3">
        <f>'PVWatts Hourly Results (4)'!L3739/1000</f>
        <v>0</v>
      </c>
      <c r="Q3728" s="130">
        <f>'PVWatts Hourly Results (5)'!L3739/1000</f>
        <v>0</v>
      </c>
    </row>
    <row r="3729" spans="2:17" x14ac:dyDescent="0.25">
      <c r="B3729" s="8">
        <v>6</v>
      </c>
      <c r="C3729" s="9">
        <v>4</v>
      </c>
      <c r="D3729" s="134">
        <f>'PVWatts Hourly Results (1)'!C3740</f>
        <v>0</v>
      </c>
      <c r="E3729" s="127">
        <f>DATE(YEAR(Inputs!$D$5),Summary!B3729,Summary!C3729)+TIME(D3729,0,0)</f>
        <v>156</v>
      </c>
      <c r="F3729" s="4">
        <f t="shared" si="403"/>
        <v>1</v>
      </c>
      <c r="G3729" s="4">
        <f t="shared" si="401"/>
        <v>2</v>
      </c>
      <c r="H3729" s="4">
        <f t="shared" si="404"/>
        <v>1</v>
      </c>
      <c r="I3729" s="4">
        <f t="shared" si="405"/>
        <v>0</v>
      </c>
      <c r="J3729" s="4">
        <f t="shared" si="406"/>
        <v>0</v>
      </c>
      <c r="K3729" s="4">
        <f t="shared" si="402"/>
        <v>0</v>
      </c>
      <c r="L3729" s="5">
        <f t="shared" si="407"/>
        <v>0</v>
      </c>
      <c r="M3729" s="137">
        <f>'PVWatts Hourly Results (1)'!L3740/1000</f>
        <v>0</v>
      </c>
      <c r="N3729" s="3">
        <f>'PVWatts Hourly Results (2)'!L3740/1000</f>
        <v>0</v>
      </c>
      <c r="O3729" s="3">
        <f>'PVWatts Hourly Results (3)'!L3740/1000</f>
        <v>0</v>
      </c>
      <c r="P3729" s="3">
        <f>'PVWatts Hourly Results (4)'!L3740/1000</f>
        <v>0</v>
      </c>
      <c r="Q3729" s="130">
        <f>'PVWatts Hourly Results (5)'!L3740/1000</f>
        <v>0</v>
      </c>
    </row>
    <row r="3730" spans="2:17" x14ac:dyDescent="0.25">
      <c r="B3730" s="8">
        <v>6</v>
      </c>
      <c r="C3730" s="9">
        <v>4</v>
      </c>
      <c r="D3730" s="134">
        <f>'PVWatts Hourly Results (1)'!C3741</f>
        <v>0</v>
      </c>
      <c r="E3730" s="127">
        <f>DATE(YEAR(Inputs!$D$5),Summary!B3730,Summary!C3730)+TIME(D3730,0,0)</f>
        <v>156</v>
      </c>
      <c r="F3730" s="4">
        <f t="shared" si="403"/>
        <v>1</v>
      </c>
      <c r="G3730" s="4">
        <f t="shared" si="401"/>
        <v>2</v>
      </c>
      <c r="H3730" s="4">
        <f t="shared" si="404"/>
        <v>1</v>
      </c>
      <c r="I3730" s="4">
        <f t="shared" si="405"/>
        <v>0</v>
      </c>
      <c r="J3730" s="4">
        <f t="shared" si="406"/>
        <v>0</v>
      </c>
      <c r="K3730" s="4">
        <f t="shared" si="402"/>
        <v>0</v>
      </c>
      <c r="L3730" s="5">
        <f t="shared" si="407"/>
        <v>0</v>
      </c>
      <c r="M3730" s="137">
        <f>'PVWatts Hourly Results (1)'!L3741/1000</f>
        <v>0</v>
      </c>
      <c r="N3730" s="3">
        <f>'PVWatts Hourly Results (2)'!L3741/1000</f>
        <v>0</v>
      </c>
      <c r="O3730" s="3">
        <f>'PVWatts Hourly Results (3)'!L3741/1000</f>
        <v>0</v>
      </c>
      <c r="P3730" s="3">
        <f>'PVWatts Hourly Results (4)'!L3741/1000</f>
        <v>0</v>
      </c>
      <c r="Q3730" s="130">
        <f>'PVWatts Hourly Results (5)'!L3741/1000</f>
        <v>0</v>
      </c>
    </row>
    <row r="3731" spans="2:17" x14ac:dyDescent="0.25">
      <c r="B3731" s="8">
        <v>6</v>
      </c>
      <c r="C3731" s="9">
        <v>4</v>
      </c>
      <c r="D3731" s="134">
        <f>'PVWatts Hourly Results (1)'!C3742</f>
        <v>0</v>
      </c>
      <c r="E3731" s="127">
        <f>DATE(YEAR(Inputs!$D$5),Summary!B3731,Summary!C3731)+TIME(D3731,0,0)</f>
        <v>156</v>
      </c>
      <c r="F3731" s="4">
        <f t="shared" si="403"/>
        <v>1</v>
      </c>
      <c r="G3731" s="4">
        <f t="shared" si="401"/>
        <v>2</v>
      </c>
      <c r="H3731" s="4">
        <f t="shared" si="404"/>
        <v>1</v>
      </c>
      <c r="I3731" s="4">
        <f t="shared" si="405"/>
        <v>0</v>
      </c>
      <c r="J3731" s="4">
        <f t="shared" si="406"/>
        <v>0</v>
      </c>
      <c r="K3731" s="4">
        <f t="shared" si="402"/>
        <v>0</v>
      </c>
      <c r="L3731" s="5">
        <f t="shared" si="407"/>
        <v>0</v>
      </c>
      <c r="M3731" s="137">
        <f>'PVWatts Hourly Results (1)'!L3742/1000</f>
        <v>0</v>
      </c>
      <c r="N3731" s="3">
        <f>'PVWatts Hourly Results (2)'!L3742/1000</f>
        <v>0</v>
      </c>
      <c r="O3731" s="3">
        <f>'PVWatts Hourly Results (3)'!L3742/1000</f>
        <v>0</v>
      </c>
      <c r="P3731" s="3">
        <f>'PVWatts Hourly Results (4)'!L3742/1000</f>
        <v>0</v>
      </c>
      <c r="Q3731" s="130">
        <f>'PVWatts Hourly Results (5)'!L3742/1000</f>
        <v>0</v>
      </c>
    </row>
    <row r="3732" spans="2:17" x14ac:dyDescent="0.25">
      <c r="B3732" s="8">
        <v>6</v>
      </c>
      <c r="C3732" s="9">
        <v>4</v>
      </c>
      <c r="D3732" s="134">
        <f>'PVWatts Hourly Results (1)'!C3743</f>
        <v>0</v>
      </c>
      <c r="E3732" s="127">
        <f>DATE(YEAR(Inputs!$D$5),Summary!B3732,Summary!C3732)+TIME(D3732,0,0)</f>
        <v>156</v>
      </c>
      <c r="F3732" s="4">
        <f t="shared" si="403"/>
        <v>1</v>
      </c>
      <c r="G3732" s="4">
        <f t="shared" si="401"/>
        <v>2</v>
      </c>
      <c r="H3732" s="4">
        <f t="shared" si="404"/>
        <v>1</v>
      </c>
      <c r="I3732" s="4">
        <f t="shared" si="405"/>
        <v>0</v>
      </c>
      <c r="J3732" s="4">
        <f t="shared" si="406"/>
        <v>0</v>
      </c>
      <c r="K3732" s="4">
        <f t="shared" si="402"/>
        <v>0</v>
      </c>
      <c r="L3732" s="5">
        <f t="shared" si="407"/>
        <v>0</v>
      </c>
      <c r="M3732" s="137">
        <f>'PVWatts Hourly Results (1)'!L3743/1000</f>
        <v>0</v>
      </c>
      <c r="N3732" s="3">
        <f>'PVWatts Hourly Results (2)'!L3743/1000</f>
        <v>0</v>
      </c>
      <c r="O3732" s="3">
        <f>'PVWatts Hourly Results (3)'!L3743/1000</f>
        <v>0</v>
      </c>
      <c r="P3732" s="3">
        <f>'PVWatts Hourly Results (4)'!L3743/1000</f>
        <v>0</v>
      </c>
      <c r="Q3732" s="130">
        <f>'PVWatts Hourly Results (5)'!L3743/1000</f>
        <v>0</v>
      </c>
    </row>
    <row r="3733" spans="2:17" x14ac:dyDescent="0.25">
      <c r="B3733" s="8">
        <v>6</v>
      </c>
      <c r="C3733" s="9">
        <v>4</v>
      </c>
      <c r="D3733" s="134">
        <f>'PVWatts Hourly Results (1)'!C3744</f>
        <v>0</v>
      </c>
      <c r="E3733" s="127">
        <f>DATE(YEAR(Inputs!$D$5),Summary!B3733,Summary!C3733)+TIME(D3733,0,0)</f>
        <v>156</v>
      </c>
      <c r="F3733" s="4">
        <f t="shared" si="403"/>
        <v>1</v>
      </c>
      <c r="G3733" s="4">
        <f t="shared" si="401"/>
        <v>2</v>
      </c>
      <c r="H3733" s="4">
        <f t="shared" si="404"/>
        <v>1</v>
      </c>
      <c r="I3733" s="4">
        <f t="shared" si="405"/>
        <v>0</v>
      </c>
      <c r="J3733" s="4">
        <f t="shared" si="406"/>
        <v>0</v>
      </c>
      <c r="K3733" s="4">
        <f t="shared" si="402"/>
        <v>0</v>
      </c>
      <c r="L3733" s="5">
        <f t="shared" si="407"/>
        <v>0</v>
      </c>
      <c r="M3733" s="137">
        <f>'PVWatts Hourly Results (1)'!L3744/1000</f>
        <v>0</v>
      </c>
      <c r="N3733" s="3">
        <f>'PVWatts Hourly Results (2)'!L3744/1000</f>
        <v>0</v>
      </c>
      <c r="O3733" s="3">
        <f>'PVWatts Hourly Results (3)'!L3744/1000</f>
        <v>0</v>
      </c>
      <c r="P3733" s="3">
        <f>'PVWatts Hourly Results (4)'!L3744/1000</f>
        <v>0</v>
      </c>
      <c r="Q3733" s="130">
        <f>'PVWatts Hourly Results (5)'!L3744/1000</f>
        <v>0</v>
      </c>
    </row>
    <row r="3734" spans="2:17" x14ac:dyDescent="0.25">
      <c r="B3734" s="8">
        <v>6</v>
      </c>
      <c r="C3734" s="9">
        <v>4</v>
      </c>
      <c r="D3734" s="134">
        <f>'PVWatts Hourly Results (1)'!C3745</f>
        <v>0</v>
      </c>
      <c r="E3734" s="127">
        <f>DATE(YEAR(Inputs!$D$5),Summary!B3734,Summary!C3734)+TIME(D3734,0,0)</f>
        <v>156</v>
      </c>
      <c r="F3734" s="4">
        <f t="shared" si="403"/>
        <v>1</v>
      </c>
      <c r="G3734" s="4">
        <f t="shared" ref="G3734:G3797" si="408">WEEKDAY(E3734)</f>
        <v>2</v>
      </c>
      <c r="H3734" s="4">
        <f t="shared" si="404"/>
        <v>1</v>
      </c>
      <c r="I3734" s="4">
        <f t="shared" si="405"/>
        <v>0</v>
      </c>
      <c r="J3734" s="4">
        <f t="shared" si="406"/>
        <v>0</v>
      </c>
      <c r="K3734" s="4">
        <f t="shared" ref="K3734:K3797" si="409">IF(OR(AND(B3734=7,C3734=4),AND(B3734=1,C3734=1)),1,0)</f>
        <v>0</v>
      </c>
      <c r="L3734" s="5">
        <f t="shared" si="407"/>
        <v>0</v>
      </c>
      <c r="M3734" s="137">
        <f>'PVWatts Hourly Results (1)'!L3745/1000</f>
        <v>0</v>
      </c>
      <c r="N3734" s="3">
        <f>'PVWatts Hourly Results (2)'!L3745/1000</f>
        <v>0</v>
      </c>
      <c r="O3734" s="3">
        <f>'PVWatts Hourly Results (3)'!L3745/1000</f>
        <v>0</v>
      </c>
      <c r="P3734" s="3">
        <f>'PVWatts Hourly Results (4)'!L3745/1000</f>
        <v>0</v>
      </c>
      <c r="Q3734" s="130">
        <f>'PVWatts Hourly Results (5)'!L3745/1000</f>
        <v>0</v>
      </c>
    </row>
    <row r="3735" spans="2:17" x14ac:dyDescent="0.25">
      <c r="B3735" s="8">
        <v>6</v>
      </c>
      <c r="C3735" s="9">
        <v>4</v>
      </c>
      <c r="D3735" s="134">
        <f>'PVWatts Hourly Results (1)'!C3746</f>
        <v>0</v>
      </c>
      <c r="E3735" s="127">
        <f>DATE(YEAR(Inputs!$D$5),Summary!B3735,Summary!C3735)+TIME(D3735,0,0)</f>
        <v>156</v>
      </c>
      <c r="F3735" s="4">
        <f t="shared" ref="F3735:F3798" si="410">IF(OR(B3735&lt;3,B3735=6,B3735=7,B3735=8),1,0)</f>
        <v>1</v>
      </c>
      <c r="G3735" s="4">
        <f t="shared" si="408"/>
        <v>2</v>
      </c>
      <c r="H3735" s="4">
        <f t="shared" ref="H3735:H3798" si="411">IF(OR(G3735=2,G3735=3,G3735=4,G3735=5,G3735=6),1,0)</f>
        <v>1</v>
      </c>
      <c r="I3735" s="4">
        <f t="shared" ref="I3735:I3798" si="412">IF(AND(B3735&gt;5,B3735&lt;9,D3735&gt;=13,D3735&lt;=16,H3735=1),1,0)</f>
        <v>0</v>
      </c>
      <c r="J3735" s="4">
        <f t="shared" ref="J3735:J3798" si="413">IF(AND(B3735&lt;3,OR(AND(D3735&gt;6,D3735&lt;9),AND(D3735&gt;17,D3735&lt;20)),H3735=1),1,0)</f>
        <v>0</v>
      </c>
      <c r="K3735" s="4">
        <f t="shared" si="409"/>
        <v>0</v>
      </c>
      <c r="L3735" s="5">
        <f t="shared" ref="L3735:L3798" si="414">IFERROR(IF(AND(F3735=1,H3735=1,OR(I3735=1,J3735=1),K3735=0),1,0),"")</f>
        <v>0</v>
      </c>
      <c r="M3735" s="137">
        <f>'PVWatts Hourly Results (1)'!L3746/1000</f>
        <v>0</v>
      </c>
      <c r="N3735" s="3">
        <f>'PVWatts Hourly Results (2)'!L3746/1000</f>
        <v>0</v>
      </c>
      <c r="O3735" s="3">
        <f>'PVWatts Hourly Results (3)'!L3746/1000</f>
        <v>0</v>
      </c>
      <c r="P3735" s="3">
        <f>'PVWatts Hourly Results (4)'!L3746/1000</f>
        <v>0</v>
      </c>
      <c r="Q3735" s="130">
        <f>'PVWatts Hourly Results (5)'!L3746/1000</f>
        <v>0</v>
      </c>
    </row>
    <row r="3736" spans="2:17" x14ac:dyDescent="0.25">
      <c r="B3736" s="8">
        <v>6</v>
      </c>
      <c r="C3736" s="9">
        <v>4</v>
      </c>
      <c r="D3736" s="134">
        <f>'PVWatts Hourly Results (1)'!C3747</f>
        <v>0</v>
      </c>
      <c r="E3736" s="127">
        <f>DATE(YEAR(Inputs!$D$5),Summary!B3736,Summary!C3736)+TIME(D3736,0,0)</f>
        <v>156</v>
      </c>
      <c r="F3736" s="4">
        <f t="shared" si="410"/>
        <v>1</v>
      </c>
      <c r="G3736" s="4">
        <f t="shared" si="408"/>
        <v>2</v>
      </c>
      <c r="H3736" s="4">
        <f t="shared" si="411"/>
        <v>1</v>
      </c>
      <c r="I3736" s="4">
        <f t="shared" si="412"/>
        <v>0</v>
      </c>
      <c r="J3736" s="4">
        <f t="shared" si="413"/>
        <v>0</v>
      </c>
      <c r="K3736" s="4">
        <f t="shared" si="409"/>
        <v>0</v>
      </c>
      <c r="L3736" s="5">
        <f t="shared" si="414"/>
        <v>0</v>
      </c>
      <c r="M3736" s="137">
        <f>'PVWatts Hourly Results (1)'!L3747/1000</f>
        <v>0</v>
      </c>
      <c r="N3736" s="3">
        <f>'PVWatts Hourly Results (2)'!L3747/1000</f>
        <v>0</v>
      </c>
      <c r="O3736" s="3">
        <f>'PVWatts Hourly Results (3)'!L3747/1000</f>
        <v>0</v>
      </c>
      <c r="P3736" s="3">
        <f>'PVWatts Hourly Results (4)'!L3747/1000</f>
        <v>0</v>
      </c>
      <c r="Q3736" s="130">
        <f>'PVWatts Hourly Results (5)'!L3747/1000</f>
        <v>0</v>
      </c>
    </row>
    <row r="3737" spans="2:17" x14ac:dyDescent="0.25">
      <c r="B3737" s="8">
        <v>6</v>
      </c>
      <c r="C3737" s="9">
        <v>4</v>
      </c>
      <c r="D3737" s="134">
        <f>'PVWatts Hourly Results (1)'!C3748</f>
        <v>0</v>
      </c>
      <c r="E3737" s="127">
        <f>DATE(YEAR(Inputs!$D$5),Summary!B3737,Summary!C3737)+TIME(D3737,0,0)</f>
        <v>156</v>
      </c>
      <c r="F3737" s="4">
        <f t="shared" si="410"/>
        <v>1</v>
      </c>
      <c r="G3737" s="4">
        <f t="shared" si="408"/>
        <v>2</v>
      </c>
      <c r="H3737" s="4">
        <f t="shared" si="411"/>
        <v>1</v>
      </c>
      <c r="I3737" s="4">
        <f t="shared" si="412"/>
        <v>0</v>
      </c>
      <c r="J3737" s="4">
        <f t="shared" si="413"/>
        <v>0</v>
      </c>
      <c r="K3737" s="4">
        <f t="shared" si="409"/>
        <v>0</v>
      </c>
      <c r="L3737" s="5">
        <f t="shared" si="414"/>
        <v>0</v>
      </c>
      <c r="M3737" s="137">
        <f>'PVWatts Hourly Results (1)'!L3748/1000</f>
        <v>0</v>
      </c>
      <c r="N3737" s="3">
        <f>'PVWatts Hourly Results (2)'!L3748/1000</f>
        <v>0</v>
      </c>
      <c r="O3737" s="3">
        <f>'PVWatts Hourly Results (3)'!L3748/1000</f>
        <v>0</v>
      </c>
      <c r="P3737" s="3">
        <f>'PVWatts Hourly Results (4)'!L3748/1000</f>
        <v>0</v>
      </c>
      <c r="Q3737" s="130">
        <f>'PVWatts Hourly Results (5)'!L3748/1000</f>
        <v>0</v>
      </c>
    </row>
    <row r="3738" spans="2:17" x14ac:dyDescent="0.25">
      <c r="B3738" s="8">
        <v>6</v>
      </c>
      <c r="C3738" s="9">
        <v>4</v>
      </c>
      <c r="D3738" s="134">
        <f>'PVWatts Hourly Results (1)'!C3749</f>
        <v>0</v>
      </c>
      <c r="E3738" s="127">
        <f>DATE(YEAR(Inputs!$D$5),Summary!B3738,Summary!C3738)+TIME(D3738,0,0)</f>
        <v>156</v>
      </c>
      <c r="F3738" s="4">
        <f t="shared" si="410"/>
        <v>1</v>
      </c>
      <c r="G3738" s="4">
        <f t="shared" si="408"/>
        <v>2</v>
      </c>
      <c r="H3738" s="4">
        <f t="shared" si="411"/>
        <v>1</v>
      </c>
      <c r="I3738" s="4">
        <f t="shared" si="412"/>
        <v>0</v>
      </c>
      <c r="J3738" s="4">
        <f t="shared" si="413"/>
        <v>0</v>
      </c>
      <c r="K3738" s="4">
        <f t="shared" si="409"/>
        <v>0</v>
      </c>
      <c r="L3738" s="5">
        <f t="shared" si="414"/>
        <v>0</v>
      </c>
      <c r="M3738" s="137">
        <f>'PVWatts Hourly Results (1)'!L3749/1000</f>
        <v>0</v>
      </c>
      <c r="N3738" s="3">
        <f>'PVWatts Hourly Results (2)'!L3749/1000</f>
        <v>0</v>
      </c>
      <c r="O3738" s="3">
        <f>'PVWatts Hourly Results (3)'!L3749/1000</f>
        <v>0</v>
      </c>
      <c r="P3738" s="3">
        <f>'PVWatts Hourly Results (4)'!L3749/1000</f>
        <v>0</v>
      </c>
      <c r="Q3738" s="130">
        <f>'PVWatts Hourly Results (5)'!L3749/1000</f>
        <v>0</v>
      </c>
    </row>
    <row r="3739" spans="2:17" x14ac:dyDescent="0.25">
      <c r="B3739" s="8">
        <v>6</v>
      </c>
      <c r="C3739" s="9">
        <v>4</v>
      </c>
      <c r="D3739" s="134">
        <f>'PVWatts Hourly Results (1)'!C3750</f>
        <v>0</v>
      </c>
      <c r="E3739" s="127">
        <f>DATE(YEAR(Inputs!$D$5),Summary!B3739,Summary!C3739)+TIME(D3739,0,0)</f>
        <v>156</v>
      </c>
      <c r="F3739" s="4">
        <f t="shared" si="410"/>
        <v>1</v>
      </c>
      <c r="G3739" s="4">
        <f t="shared" si="408"/>
        <v>2</v>
      </c>
      <c r="H3739" s="4">
        <f t="shared" si="411"/>
        <v>1</v>
      </c>
      <c r="I3739" s="4">
        <f t="shared" si="412"/>
        <v>0</v>
      </c>
      <c r="J3739" s="4">
        <f t="shared" si="413"/>
        <v>0</v>
      </c>
      <c r="K3739" s="4">
        <f t="shared" si="409"/>
        <v>0</v>
      </c>
      <c r="L3739" s="5">
        <f t="shared" si="414"/>
        <v>0</v>
      </c>
      <c r="M3739" s="137">
        <f>'PVWatts Hourly Results (1)'!L3750/1000</f>
        <v>0</v>
      </c>
      <c r="N3739" s="3">
        <f>'PVWatts Hourly Results (2)'!L3750/1000</f>
        <v>0</v>
      </c>
      <c r="O3739" s="3">
        <f>'PVWatts Hourly Results (3)'!L3750/1000</f>
        <v>0</v>
      </c>
      <c r="P3739" s="3">
        <f>'PVWatts Hourly Results (4)'!L3750/1000</f>
        <v>0</v>
      </c>
      <c r="Q3739" s="130">
        <f>'PVWatts Hourly Results (5)'!L3750/1000</f>
        <v>0</v>
      </c>
    </row>
    <row r="3740" spans="2:17" x14ac:dyDescent="0.25">
      <c r="B3740" s="8">
        <v>6</v>
      </c>
      <c r="C3740" s="9">
        <v>4</v>
      </c>
      <c r="D3740" s="134">
        <f>'PVWatts Hourly Results (1)'!C3751</f>
        <v>0</v>
      </c>
      <c r="E3740" s="127">
        <f>DATE(YEAR(Inputs!$D$5),Summary!B3740,Summary!C3740)+TIME(D3740,0,0)</f>
        <v>156</v>
      </c>
      <c r="F3740" s="4">
        <f t="shared" si="410"/>
        <v>1</v>
      </c>
      <c r="G3740" s="4">
        <f t="shared" si="408"/>
        <v>2</v>
      </c>
      <c r="H3740" s="4">
        <f t="shared" si="411"/>
        <v>1</v>
      </c>
      <c r="I3740" s="4">
        <f t="shared" si="412"/>
        <v>0</v>
      </c>
      <c r="J3740" s="4">
        <f t="shared" si="413"/>
        <v>0</v>
      </c>
      <c r="K3740" s="4">
        <f t="shared" si="409"/>
        <v>0</v>
      </c>
      <c r="L3740" s="5">
        <f t="shared" si="414"/>
        <v>0</v>
      </c>
      <c r="M3740" s="137">
        <f>'PVWatts Hourly Results (1)'!L3751/1000</f>
        <v>0</v>
      </c>
      <c r="N3740" s="3">
        <f>'PVWatts Hourly Results (2)'!L3751/1000</f>
        <v>0</v>
      </c>
      <c r="O3740" s="3">
        <f>'PVWatts Hourly Results (3)'!L3751/1000</f>
        <v>0</v>
      </c>
      <c r="P3740" s="3">
        <f>'PVWatts Hourly Results (4)'!L3751/1000</f>
        <v>0</v>
      </c>
      <c r="Q3740" s="130">
        <f>'PVWatts Hourly Results (5)'!L3751/1000</f>
        <v>0</v>
      </c>
    </row>
    <row r="3741" spans="2:17" x14ac:dyDescent="0.25">
      <c r="B3741" s="8">
        <v>6</v>
      </c>
      <c r="C3741" s="9">
        <v>4</v>
      </c>
      <c r="D3741" s="134">
        <f>'PVWatts Hourly Results (1)'!C3752</f>
        <v>0</v>
      </c>
      <c r="E3741" s="127">
        <f>DATE(YEAR(Inputs!$D$5),Summary!B3741,Summary!C3741)+TIME(D3741,0,0)</f>
        <v>156</v>
      </c>
      <c r="F3741" s="4">
        <f t="shared" si="410"/>
        <v>1</v>
      </c>
      <c r="G3741" s="4">
        <f t="shared" si="408"/>
        <v>2</v>
      </c>
      <c r="H3741" s="4">
        <f t="shared" si="411"/>
        <v>1</v>
      </c>
      <c r="I3741" s="4">
        <f t="shared" si="412"/>
        <v>0</v>
      </c>
      <c r="J3741" s="4">
        <f t="shared" si="413"/>
        <v>0</v>
      </c>
      <c r="K3741" s="4">
        <f t="shared" si="409"/>
        <v>0</v>
      </c>
      <c r="L3741" s="5">
        <f t="shared" si="414"/>
        <v>0</v>
      </c>
      <c r="M3741" s="137">
        <f>'PVWatts Hourly Results (1)'!L3752/1000</f>
        <v>0</v>
      </c>
      <c r="N3741" s="3">
        <f>'PVWatts Hourly Results (2)'!L3752/1000</f>
        <v>0</v>
      </c>
      <c r="O3741" s="3">
        <f>'PVWatts Hourly Results (3)'!L3752/1000</f>
        <v>0</v>
      </c>
      <c r="P3741" s="3">
        <f>'PVWatts Hourly Results (4)'!L3752/1000</f>
        <v>0</v>
      </c>
      <c r="Q3741" s="130">
        <f>'PVWatts Hourly Results (5)'!L3752/1000</f>
        <v>0</v>
      </c>
    </row>
    <row r="3742" spans="2:17" x14ac:dyDescent="0.25">
      <c r="B3742" s="8">
        <v>6</v>
      </c>
      <c r="C3742" s="9">
        <v>5</v>
      </c>
      <c r="D3742" s="134">
        <f>'PVWatts Hourly Results (1)'!C3753</f>
        <v>0</v>
      </c>
      <c r="E3742" s="127">
        <f>DATE(YEAR(Inputs!$D$5),Summary!B3742,Summary!C3742)+TIME(D3742,0,0)</f>
        <v>157</v>
      </c>
      <c r="F3742" s="4">
        <f t="shared" si="410"/>
        <v>1</v>
      </c>
      <c r="G3742" s="4">
        <f t="shared" si="408"/>
        <v>3</v>
      </c>
      <c r="H3742" s="4">
        <f t="shared" si="411"/>
        <v>1</v>
      </c>
      <c r="I3742" s="4">
        <f t="shared" si="412"/>
        <v>0</v>
      </c>
      <c r="J3742" s="4">
        <f t="shared" si="413"/>
        <v>0</v>
      </c>
      <c r="K3742" s="4">
        <f t="shared" si="409"/>
        <v>0</v>
      </c>
      <c r="L3742" s="5">
        <f t="shared" si="414"/>
        <v>0</v>
      </c>
      <c r="M3742" s="137">
        <f>'PVWatts Hourly Results (1)'!L3753/1000</f>
        <v>0</v>
      </c>
      <c r="N3742" s="3">
        <f>'PVWatts Hourly Results (2)'!L3753/1000</f>
        <v>0</v>
      </c>
      <c r="O3742" s="3">
        <f>'PVWatts Hourly Results (3)'!L3753/1000</f>
        <v>0</v>
      </c>
      <c r="P3742" s="3">
        <f>'PVWatts Hourly Results (4)'!L3753/1000</f>
        <v>0</v>
      </c>
      <c r="Q3742" s="130">
        <f>'PVWatts Hourly Results (5)'!L3753/1000</f>
        <v>0</v>
      </c>
    </row>
    <row r="3743" spans="2:17" x14ac:dyDescent="0.25">
      <c r="B3743" s="8">
        <v>6</v>
      </c>
      <c r="C3743" s="9">
        <v>5</v>
      </c>
      <c r="D3743" s="134">
        <f>'PVWatts Hourly Results (1)'!C3754</f>
        <v>0</v>
      </c>
      <c r="E3743" s="127">
        <f>DATE(YEAR(Inputs!$D$5),Summary!B3743,Summary!C3743)+TIME(D3743,0,0)</f>
        <v>157</v>
      </c>
      <c r="F3743" s="4">
        <f t="shared" si="410"/>
        <v>1</v>
      </c>
      <c r="G3743" s="4">
        <f t="shared" si="408"/>
        <v>3</v>
      </c>
      <c r="H3743" s="4">
        <f t="shared" si="411"/>
        <v>1</v>
      </c>
      <c r="I3743" s="4">
        <f t="shared" si="412"/>
        <v>0</v>
      </c>
      <c r="J3743" s="4">
        <f t="shared" si="413"/>
        <v>0</v>
      </c>
      <c r="K3743" s="4">
        <f t="shared" si="409"/>
        <v>0</v>
      </c>
      <c r="L3743" s="5">
        <f t="shared" si="414"/>
        <v>0</v>
      </c>
      <c r="M3743" s="137">
        <f>'PVWatts Hourly Results (1)'!L3754/1000</f>
        <v>0</v>
      </c>
      <c r="N3743" s="3">
        <f>'PVWatts Hourly Results (2)'!L3754/1000</f>
        <v>0</v>
      </c>
      <c r="O3743" s="3">
        <f>'PVWatts Hourly Results (3)'!L3754/1000</f>
        <v>0</v>
      </c>
      <c r="P3743" s="3">
        <f>'PVWatts Hourly Results (4)'!L3754/1000</f>
        <v>0</v>
      </c>
      <c r="Q3743" s="130">
        <f>'PVWatts Hourly Results (5)'!L3754/1000</f>
        <v>0</v>
      </c>
    </row>
    <row r="3744" spans="2:17" x14ac:dyDescent="0.25">
      <c r="B3744" s="8">
        <v>6</v>
      </c>
      <c r="C3744" s="9">
        <v>5</v>
      </c>
      <c r="D3744" s="134">
        <f>'PVWatts Hourly Results (1)'!C3755</f>
        <v>0</v>
      </c>
      <c r="E3744" s="127">
        <f>DATE(YEAR(Inputs!$D$5),Summary!B3744,Summary!C3744)+TIME(D3744,0,0)</f>
        <v>157</v>
      </c>
      <c r="F3744" s="4">
        <f t="shared" si="410"/>
        <v>1</v>
      </c>
      <c r="G3744" s="4">
        <f t="shared" si="408"/>
        <v>3</v>
      </c>
      <c r="H3744" s="4">
        <f t="shared" si="411"/>
        <v>1</v>
      </c>
      <c r="I3744" s="4">
        <f t="shared" si="412"/>
        <v>0</v>
      </c>
      <c r="J3744" s="4">
        <f t="shared" si="413"/>
        <v>0</v>
      </c>
      <c r="K3744" s="4">
        <f t="shared" si="409"/>
        <v>0</v>
      </c>
      <c r="L3744" s="5">
        <f t="shared" si="414"/>
        <v>0</v>
      </c>
      <c r="M3744" s="137">
        <f>'PVWatts Hourly Results (1)'!L3755/1000</f>
        <v>0</v>
      </c>
      <c r="N3744" s="3">
        <f>'PVWatts Hourly Results (2)'!L3755/1000</f>
        <v>0</v>
      </c>
      <c r="O3744" s="3">
        <f>'PVWatts Hourly Results (3)'!L3755/1000</f>
        <v>0</v>
      </c>
      <c r="P3744" s="3">
        <f>'PVWatts Hourly Results (4)'!L3755/1000</f>
        <v>0</v>
      </c>
      <c r="Q3744" s="130">
        <f>'PVWatts Hourly Results (5)'!L3755/1000</f>
        <v>0</v>
      </c>
    </row>
    <row r="3745" spans="2:17" x14ac:dyDescent="0.25">
      <c r="B3745" s="8">
        <v>6</v>
      </c>
      <c r="C3745" s="9">
        <v>5</v>
      </c>
      <c r="D3745" s="134">
        <f>'PVWatts Hourly Results (1)'!C3756</f>
        <v>0</v>
      </c>
      <c r="E3745" s="127">
        <f>DATE(YEAR(Inputs!$D$5),Summary!B3745,Summary!C3745)+TIME(D3745,0,0)</f>
        <v>157</v>
      </c>
      <c r="F3745" s="4">
        <f t="shared" si="410"/>
        <v>1</v>
      </c>
      <c r="G3745" s="4">
        <f t="shared" si="408"/>
        <v>3</v>
      </c>
      <c r="H3745" s="4">
        <f t="shared" si="411"/>
        <v>1</v>
      </c>
      <c r="I3745" s="4">
        <f t="shared" si="412"/>
        <v>0</v>
      </c>
      <c r="J3745" s="4">
        <f t="shared" si="413"/>
        <v>0</v>
      </c>
      <c r="K3745" s="4">
        <f t="shared" si="409"/>
        <v>0</v>
      </c>
      <c r="L3745" s="5">
        <f t="shared" si="414"/>
        <v>0</v>
      </c>
      <c r="M3745" s="137">
        <f>'PVWatts Hourly Results (1)'!L3756/1000</f>
        <v>0</v>
      </c>
      <c r="N3745" s="3">
        <f>'PVWatts Hourly Results (2)'!L3756/1000</f>
        <v>0</v>
      </c>
      <c r="O3745" s="3">
        <f>'PVWatts Hourly Results (3)'!L3756/1000</f>
        <v>0</v>
      </c>
      <c r="P3745" s="3">
        <f>'PVWatts Hourly Results (4)'!L3756/1000</f>
        <v>0</v>
      </c>
      <c r="Q3745" s="130">
        <f>'PVWatts Hourly Results (5)'!L3756/1000</f>
        <v>0</v>
      </c>
    </row>
    <row r="3746" spans="2:17" x14ac:dyDescent="0.25">
      <c r="B3746" s="8">
        <v>6</v>
      </c>
      <c r="C3746" s="9">
        <v>5</v>
      </c>
      <c r="D3746" s="134">
        <f>'PVWatts Hourly Results (1)'!C3757</f>
        <v>0</v>
      </c>
      <c r="E3746" s="127">
        <f>DATE(YEAR(Inputs!$D$5),Summary!B3746,Summary!C3746)+TIME(D3746,0,0)</f>
        <v>157</v>
      </c>
      <c r="F3746" s="4">
        <f t="shared" si="410"/>
        <v>1</v>
      </c>
      <c r="G3746" s="4">
        <f t="shared" si="408"/>
        <v>3</v>
      </c>
      <c r="H3746" s="4">
        <f t="shared" si="411"/>
        <v>1</v>
      </c>
      <c r="I3746" s="4">
        <f t="shared" si="412"/>
        <v>0</v>
      </c>
      <c r="J3746" s="4">
        <f t="shared" si="413"/>
        <v>0</v>
      </c>
      <c r="K3746" s="4">
        <f t="shared" si="409"/>
        <v>0</v>
      </c>
      <c r="L3746" s="5">
        <f t="shared" si="414"/>
        <v>0</v>
      </c>
      <c r="M3746" s="137">
        <f>'PVWatts Hourly Results (1)'!L3757/1000</f>
        <v>0</v>
      </c>
      <c r="N3746" s="3">
        <f>'PVWatts Hourly Results (2)'!L3757/1000</f>
        <v>0</v>
      </c>
      <c r="O3746" s="3">
        <f>'PVWatts Hourly Results (3)'!L3757/1000</f>
        <v>0</v>
      </c>
      <c r="P3746" s="3">
        <f>'PVWatts Hourly Results (4)'!L3757/1000</f>
        <v>0</v>
      </c>
      <c r="Q3746" s="130">
        <f>'PVWatts Hourly Results (5)'!L3757/1000</f>
        <v>0</v>
      </c>
    </row>
    <row r="3747" spans="2:17" x14ac:dyDescent="0.25">
      <c r="B3747" s="8">
        <v>6</v>
      </c>
      <c r="C3747" s="9">
        <v>5</v>
      </c>
      <c r="D3747" s="134">
        <f>'PVWatts Hourly Results (1)'!C3758</f>
        <v>0</v>
      </c>
      <c r="E3747" s="127">
        <f>DATE(YEAR(Inputs!$D$5),Summary!B3747,Summary!C3747)+TIME(D3747,0,0)</f>
        <v>157</v>
      </c>
      <c r="F3747" s="4">
        <f t="shared" si="410"/>
        <v>1</v>
      </c>
      <c r="G3747" s="4">
        <f t="shared" si="408"/>
        <v>3</v>
      </c>
      <c r="H3747" s="4">
        <f t="shared" si="411"/>
        <v>1</v>
      </c>
      <c r="I3747" s="4">
        <f t="shared" si="412"/>
        <v>0</v>
      </c>
      <c r="J3747" s="4">
        <f t="shared" si="413"/>
        <v>0</v>
      </c>
      <c r="K3747" s="4">
        <f t="shared" si="409"/>
        <v>0</v>
      </c>
      <c r="L3747" s="5">
        <f t="shared" si="414"/>
        <v>0</v>
      </c>
      <c r="M3747" s="137">
        <f>'PVWatts Hourly Results (1)'!L3758/1000</f>
        <v>0</v>
      </c>
      <c r="N3747" s="3">
        <f>'PVWatts Hourly Results (2)'!L3758/1000</f>
        <v>0</v>
      </c>
      <c r="O3747" s="3">
        <f>'PVWatts Hourly Results (3)'!L3758/1000</f>
        <v>0</v>
      </c>
      <c r="P3747" s="3">
        <f>'PVWatts Hourly Results (4)'!L3758/1000</f>
        <v>0</v>
      </c>
      <c r="Q3747" s="130">
        <f>'PVWatts Hourly Results (5)'!L3758/1000</f>
        <v>0</v>
      </c>
    </row>
    <row r="3748" spans="2:17" x14ac:dyDescent="0.25">
      <c r="B3748" s="8">
        <v>6</v>
      </c>
      <c r="C3748" s="9">
        <v>5</v>
      </c>
      <c r="D3748" s="134">
        <f>'PVWatts Hourly Results (1)'!C3759</f>
        <v>0</v>
      </c>
      <c r="E3748" s="127">
        <f>DATE(YEAR(Inputs!$D$5),Summary!B3748,Summary!C3748)+TIME(D3748,0,0)</f>
        <v>157</v>
      </c>
      <c r="F3748" s="4">
        <f t="shared" si="410"/>
        <v>1</v>
      </c>
      <c r="G3748" s="4">
        <f t="shared" si="408"/>
        <v>3</v>
      </c>
      <c r="H3748" s="4">
        <f t="shared" si="411"/>
        <v>1</v>
      </c>
      <c r="I3748" s="4">
        <f t="shared" si="412"/>
        <v>0</v>
      </c>
      <c r="J3748" s="4">
        <f t="shared" si="413"/>
        <v>0</v>
      </c>
      <c r="K3748" s="4">
        <f t="shared" si="409"/>
        <v>0</v>
      </c>
      <c r="L3748" s="5">
        <f t="shared" si="414"/>
        <v>0</v>
      </c>
      <c r="M3748" s="137">
        <f>'PVWatts Hourly Results (1)'!L3759/1000</f>
        <v>0</v>
      </c>
      <c r="N3748" s="3">
        <f>'PVWatts Hourly Results (2)'!L3759/1000</f>
        <v>0</v>
      </c>
      <c r="O3748" s="3">
        <f>'PVWatts Hourly Results (3)'!L3759/1000</f>
        <v>0</v>
      </c>
      <c r="P3748" s="3">
        <f>'PVWatts Hourly Results (4)'!L3759/1000</f>
        <v>0</v>
      </c>
      <c r="Q3748" s="130">
        <f>'PVWatts Hourly Results (5)'!L3759/1000</f>
        <v>0</v>
      </c>
    </row>
    <row r="3749" spans="2:17" x14ac:dyDescent="0.25">
      <c r="B3749" s="8">
        <v>6</v>
      </c>
      <c r="C3749" s="9">
        <v>5</v>
      </c>
      <c r="D3749" s="134">
        <f>'PVWatts Hourly Results (1)'!C3760</f>
        <v>0</v>
      </c>
      <c r="E3749" s="127">
        <f>DATE(YEAR(Inputs!$D$5),Summary!B3749,Summary!C3749)+TIME(D3749,0,0)</f>
        <v>157</v>
      </c>
      <c r="F3749" s="4">
        <f t="shared" si="410"/>
        <v>1</v>
      </c>
      <c r="G3749" s="4">
        <f t="shared" si="408"/>
        <v>3</v>
      </c>
      <c r="H3749" s="4">
        <f t="shared" si="411"/>
        <v>1</v>
      </c>
      <c r="I3749" s="4">
        <f t="shared" si="412"/>
        <v>0</v>
      </c>
      <c r="J3749" s="4">
        <f t="shared" si="413"/>
        <v>0</v>
      </c>
      <c r="K3749" s="4">
        <f t="shared" si="409"/>
        <v>0</v>
      </c>
      <c r="L3749" s="5">
        <f t="shared" si="414"/>
        <v>0</v>
      </c>
      <c r="M3749" s="137">
        <f>'PVWatts Hourly Results (1)'!L3760/1000</f>
        <v>0</v>
      </c>
      <c r="N3749" s="3">
        <f>'PVWatts Hourly Results (2)'!L3760/1000</f>
        <v>0</v>
      </c>
      <c r="O3749" s="3">
        <f>'PVWatts Hourly Results (3)'!L3760/1000</f>
        <v>0</v>
      </c>
      <c r="P3749" s="3">
        <f>'PVWatts Hourly Results (4)'!L3760/1000</f>
        <v>0</v>
      </c>
      <c r="Q3749" s="130">
        <f>'PVWatts Hourly Results (5)'!L3760/1000</f>
        <v>0</v>
      </c>
    </row>
    <row r="3750" spans="2:17" x14ac:dyDescent="0.25">
      <c r="B3750" s="8">
        <v>6</v>
      </c>
      <c r="C3750" s="9">
        <v>5</v>
      </c>
      <c r="D3750" s="134">
        <f>'PVWatts Hourly Results (1)'!C3761</f>
        <v>0</v>
      </c>
      <c r="E3750" s="127">
        <f>DATE(YEAR(Inputs!$D$5),Summary!B3750,Summary!C3750)+TIME(D3750,0,0)</f>
        <v>157</v>
      </c>
      <c r="F3750" s="4">
        <f t="shared" si="410"/>
        <v>1</v>
      </c>
      <c r="G3750" s="4">
        <f t="shared" si="408"/>
        <v>3</v>
      </c>
      <c r="H3750" s="4">
        <f t="shared" si="411"/>
        <v>1</v>
      </c>
      <c r="I3750" s="4">
        <f t="shared" si="412"/>
        <v>0</v>
      </c>
      <c r="J3750" s="4">
        <f t="shared" si="413"/>
        <v>0</v>
      </c>
      <c r="K3750" s="4">
        <f t="shared" si="409"/>
        <v>0</v>
      </c>
      <c r="L3750" s="5">
        <f t="shared" si="414"/>
        <v>0</v>
      </c>
      <c r="M3750" s="137">
        <f>'PVWatts Hourly Results (1)'!L3761/1000</f>
        <v>0</v>
      </c>
      <c r="N3750" s="3">
        <f>'PVWatts Hourly Results (2)'!L3761/1000</f>
        <v>0</v>
      </c>
      <c r="O3750" s="3">
        <f>'PVWatts Hourly Results (3)'!L3761/1000</f>
        <v>0</v>
      </c>
      <c r="P3750" s="3">
        <f>'PVWatts Hourly Results (4)'!L3761/1000</f>
        <v>0</v>
      </c>
      <c r="Q3750" s="130">
        <f>'PVWatts Hourly Results (5)'!L3761/1000</f>
        <v>0</v>
      </c>
    </row>
    <row r="3751" spans="2:17" x14ac:dyDescent="0.25">
      <c r="B3751" s="8">
        <v>6</v>
      </c>
      <c r="C3751" s="9">
        <v>5</v>
      </c>
      <c r="D3751" s="134">
        <f>'PVWatts Hourly Results (1)'!C3762</f>
        <v>0</v>
      </c>
      <c r="E3751" s="127">
        <f>DATE(YEAR(Inputs!$D$5),Summary!B3751,Summary!C3751)+TIME(D3751,0,0)</f>
        <v>157</v>
      </c>
      <c r="F3751" s="4">
        <f t="shared" si="410"/>
        <v>1</v>
      </c>
      <c r="G3751" s="4">
        <f t="shared" si="408"/>
        <v>3</v>
      </c>
      <c r="H3751" s="4">
        <f t="shared" si="411"/>
        <v>1</v>
      </c>
      <c r="I3751" s="4">
        <f t="shared" si="412"/>
        <v>0</v>
      </c>
      <c r="J3751" s="4">
        <f t="shared" si="413"/>
        <v>0</v>
      </c>
      <c r="K3751" s="4">
        <f t="shared" si="409"/>
        <v>0</v>
      </c>
      <c r="L3751" s="5">
        <f t="shared" si="414"/>
        <v>0</v>
      </c>
      <c r="M3751" s="137">
        <f>'PVWatts Hourly Results (1)'!L3762/1000</f>
        <v>0</v>
      </c>
      <c r="N3751" s="3">
        <f>'PVWatts Hourly Results (2)'!L3762/1000</f>
        <v>0</v>
      </c>
      <c r="O3751" s="3">
        <f>'PVWatts Hourly Results (3)'!L3762/1000</f>
        <v>0</v>
      </c>
      <c r="P3751" s="3">
        <f>'PVWatts Hourly Results (4)'!L3762/1000</f>
        <v>0</v>
      </c>
      <c r="Q3751" s="130">
        <f>'PVWatts Hourly Results (5)'!L3762/1000</f>
        <v>0</v>
      </c>
    </row>
    <row r="3752" spans="2:17" x14ac:dyDescent="0.25">
      <c r="B3752" s="8">
        <v>6</v>
      </c>
      <c r="C3752" s="9">
        <v>5</v>
      </c>
      <c r="D3752" s="134">
        <f>'PVWatts Hourly Results (1)'!C3763</f>
        <v>0</v>
      </c>
      <c r="E3752" s="127">
        <f>DATE(YEAR(Inputs!$D$5),Summary!B3752,Summary!C3752)+TIME(D3752,0,0)</f>
        <v>157</v>
      </c>
      <c r="F3752" s="4">
        <f t="shared" si="410"/>
        <v>1</v>
      </c>
      <c r="G3752" s="4">
        <f t="shared" si="408"/>
        <v>3</v>
      </c>
      <c r="H3752" s="4">
        <f t="shared" si="411"/>
        <v>1</v>
      </c>
      <c r="I3752" s="4">
        <f t="shared" si="412"/>
        <v>0</v>
      </c>
      <c r="J3752" s="4">
        <f t="shared" si="413"/>
        <v>0</v>
      </c>
      <c r="K3752" s="4">
        <f t="shared" si="409"/>
        <v>0</v>
      </c>
      <c r="L3752" s="5">
        <f t="shared" si="414"/>
        <v>0</v>
      </c>
      <c r="M3752" s="137">
        <f>'PVWatts Hourly Results (1)'!L3763/1000</f>
        <v>0</v>
      </c>
      <c r="N3752" s="3">
        <f>'PVWatts Hourly Results (2)'!L3763/1000</f>
        <v>0</v>
      </c>
      <c r="O3752" s="3">
        <f>'PVWatts Hourly Results (3)'!L3763/1000</f>
        <v>0</v>
      </c>
      <c r="P3752" s="3">
        <f>'PVWatts Hourly Results (4)'!L3763/1000</f>
        <v>0</v>
      </c>
      <c r="Q3752" s="130">
        <f>'PVWatts Hourly Results (5)'!L3763/1000</f>
        <v>0</v>
      </c>
    </row>
    <row r="3753" spans="2:17" x14ac:dyDescent="0.25">
      <c r="B3753" s="8">
        <v>6</v>
      </c>
      <c r="C3753" s="9">
        <v>5</v>
      </c>
      <c r="D3753" s="134">
        <f>'PVWatts Hourly Results (1)'!C3764</f>
        <v>0</v>
      </c>
      <c r="E3753" s="127">
        <f>DATE(YEAR(Inputs!$D$5),Summary!B3753,Summary!C3753)+TIME(D3753,0,0)</f>
        <v>157</v>
      </c>
      <c r="F3753" s="4">
        <f t="shared" si="410"/>
        <v>1</v>
      </c>
      <c r="G3753" s="4">
        <f t="shared" si="408"/>
        <v>3</v>
      </c>
      <c r="H3753" s="4">
        <f t="shared" si="411"/>
        <v>1</v>
      </c>
      <c r="I3753" s="4">
        <f t="shared" si="412"/>
        <v>0</v>
      </c>
      <c r="J3753" s="4">
        <f t="shared" si="413"/>
        <v>0</v>
      </c>
      <c r="K3753" s="4">
        <f t="shared" si="409"/>
        <v>0</v>
      </c>
      <c r="L3753" s="5">
        <f t="shared" si="414"/>
        <v>0</v>
      </c>
      <c r="M3753" s="137">
        <f>'PVWatts Hourly Results (1)'!L3764/1000</f>
        <v>0</v>
      </c>
      <c r="N3753" s="3">
        <f>'PVWatts Hourly Results (2)'!L3764/1000</f>
        <v>0</v>
      </c>
      <c r="O3753" s="3">
        <f>'PVWatts Hourly Results (3)'!L3764/1000</f>
        <v>0</v>
      </c>
      <c r="P3753" s="3">
        <f>'PVWatts Hourly Results (4)'!L3764/1000</f>
        <v>0</v>
      </c>
      <c r="Q3753" s="130">
        <f>'PVWatts Hourly Results (5)'!L3764/1000</f>
        <v>0</v>
      </c>
    </row>
    <row r="3754" spans="2:17" x14ac:dyDescent="0.25">
      <c r="B3754" s="8">
        <v>6</v>
      </c>
      <c r="C3754" s="9">
        <v>5</v>
      </c>
      <c r="D3754" s="134">
        <f>'PVWatts Hourly Results (1)'!C3765</f>
        <v>0</v>
      </c>
      <c r="E3754" s="127">
        <f>DATE(YEAR(Inputs!$D$5),Summary!B3754,Summary!C3754)+TIME(D3754,0,0)</f>
        <v>157</v>
      </c>
      <c r="F3754" s="4">
        <f t="shared" si="410"/>
        <v>1</v>
      </c>
      <c r="G3754" s="4">
        <f t="shared" si="408"/>
        <v>3</v>
      </c>
      <c r="H3754" s="4">
        <f t="shared" si="411"/>
        <v>1</v>
      </c>
      <c r="I3754" s="4">
        <f t="shared" si="412"/>
        <v>0</v>
      </c>
      <c r="J3754" s="4">
        <f t="shared" si="413"/>
        <v>0</v>
      </c>
      <c r="K3754" s="4">
        <f t="shared" si="409"/>
        <v>0</v>
      </c>
      <c r="L3754" s="5">
        <f t="shared" si="414"/>
        <v>0</v>
      </c>
      <c r="M3754" s="137">
        <f>'PVWatts Hourly Results (1)'!L3765/1000</f>
        <v>0</v>
      </c>
      <c r="N3754" s="3">
        <f>'PVWatts Hourly Results (2)'!L3765/1000</f>
        <v>0</v>
      </c>
      <c r="O3754" s="3">
        <f>'PVWatts Hourly Results (3)'!L3765/1000</f>
        <v>0</v>
      </c>
      <c r="P3754" s="3">
        <f>'PVWatts Hourly Results (4)'!L3765/1000</f>
        <v>0</v>
      </c>
      <c r="Q3754" s="130">
        <f>'PVWatts Hourly Results (5)'!L3765/1000</f>
        <v>0</v>
      </c>
    </row>
    <row r="3755" spans="2:17" x14ac:dyDescent="0.25">
      <c r="B3755" s="8">
        <v>6</v>
      </c>
      <c r="C3755" s="9">
        <v>5</v>
      </c>
      <c r="D3755" s="134">
        <f>'PVWatts Hourly Results (1)'!C3766</f>
        <v>0</v>
      </c>
      <c r="E3755" s="127">
        <f>DATE(YEAR(Inputs!$D$5),Summary!B3755,Summary!C3755)+TIME(D3755,0,0)</f>
        <v>157</v>
      </c>
      <c r="F3755" s="4">
        <f t="shared" si="410"/>
        <v>1</v>
      </c>
      <c r="G3755" s="4">
        <f t="shared" si="408"/>
        <v>3</v>
      </c>
      <c r="H3755" s="4">
        <f t="shared" si="411"/>
        <v>1</v>
      </c>
      <c r="I3755" s="4">
        <f t="shared" si="412"/>
        <v>0</v>
      </c>
      <c r="J3755" s="4">
        <f t="shared" si="413"/>
        <v>0</v>
      </c>
      <c r="K3755" s="4">
        <f t="shared" si="409"/>
        <v>0</v>
      </c>
      <c r="L3755" s="5">
        <f t="shared" si="414"/>
        <v>0</v>
      </c>
      <c r="M3755" s="137">
        <f>'PVWatts Hourly Results (1)'!L3766/1000</f>
        <v>0</v>
      </c>
      <c r="N3755" s="3">
        <f>'PVWatts Hourly Results (2)'!L3766/1000</f>
        <v>0</v>
      </c>
      <c r="O3755" s="3">
        <f>'PVWatts Hourly Results (3)'!L3766/1000</f>
        <v>0</v>
      </c>
      <c r="P3755" s="3">
        <f>'PVWatts Hourly Results (4)'!L3766/1000</f>
        <v>0</v>
      </c>
      <c r="Q3755" s="130">
        <f>'PVWatts Hourly Results (5)'!L3766/1000</f>
        <v>0</v>
      </c>
    </row>
    <row r="3756" spans="2:17" x14ac:dyDescent="0.25">
      <c r="B3756" s="8">
        <v>6</v>
      </c>
      <c r="C3756" s="9">
        <v>5</v>
      </c>
      <c r="D3756" s="134">
        <f>'PVWatts Hourly Results (1)'!C3767</f>
        <v>0</v>
      </c>
      <c r="E3756" s="127">
        <f>DATE(YEAR(Inputs!$D$5),Summary!B3756,Summary!C3756)+TIME(D3756,0,0)</f>
        <v>157</v>
      </c>
      <c r="F3756" s="4">
        <f t="shared" si="410"/>
        <v>1</v>
      </c>
      <c r="G3756" s="4">
        <f t="shared" si="408"/>
        <v>3</v>
      </c>
      <c r="H3756" s="4">
        <f t="shared" si="411"/>
        <v>1</v>
      </c>
      <c r="I3756" s="4">
        <f t="shared" si="412"/>
        <v>0</v>
      </c>
      <c r="J3756" s="4">
        <f t="shared" si="413"/>
        <v>0</v>
      </c>
      <c r="K3756" s="4">
        <f t="shared" si="409"/>
        <v>0</v>
      </c>
      <c r="L3756" s="5">
        <f t="shared" si="414"/>
        <v>0</v>
      </c>
      <c r="M3756" s="137">
        <f>'PVWatts Hourly Results (1)'!L3767/1000</f>
        <v>0</v>
      </c>
      <c r="N3756" s="3">
        <f>'PVWatts Hourly Results (2)'!L3767/1000</f>
        <v>0</v>
      </c>
      <c r="O3756" s="3">
        <f>'PVWatts Hourly Results (3)'!L3767/1000</f>
        <v>0</v>
      </c>
      <c r="P3756" s="3">
        <f>'PVWatts Hourly Results (4)'!L3767/1000</f>
        <v>0</v>
      </c>
      <c r="Q3756" s="130">
        <f>'PVWatts Hourly Results (5)'!L3767/1000</f>
        <v>0</v>
      </c>
    </row>
    <row r="3757" spans="2:17" x14ac:dyDescent="0.25">
      <c r="B3757" s="8">
        <v>6</v>
      </c>
      <c r="C3757" s="9">
        <v>5</v>
      </c>
      <c r="D3757" s="134">
        <f>'PVWatts Hourly Results (1)'!C3768</f>
        <v>0</v>
      </c>
      <c r="E3757" s="127">
        <f>DATE(YEAR(Inputs!$D$5),Summary!B3757,Summary!C3757)+TIME(D3757,0,0)</f>
        <v>157</v>
      </c>
      <c r="F3757" s="4">
        <f t="shared" si="410"/>
        <v>1</v>
      </c>
      <c r="G3757" s="4">
        <f t="shared" si="408"/>
        <v>3</v>
      </c>
      <c r="H3757" s="4">
        <f t="shared" si="411"/>
        <v>1</v>
      </c>
      <c r="I3757" s="4">
        <f t="shared" si="412"/>
        <v>0</v>
      </c>
      <c r="J3757" s="4">
        <f t="shared" si="413"/>
        <v>0</v>
      </c>
      <c r="K3757" s="4">
        <f t="shared" si="409"/>
        <v>0</v>
      </c>
      <c r="L3757" s="5">
        <f t="shared" si="414"/>
        <v>0</v>
      </c>
      <c r="M3757" s="137">
        <f>'PVWatts Hourly Results (1)'!L3768/1000</f>
        <v>0</v>
      </c>
      <c r="N3757" s="3">
        <f>'PVWatts Hourly Results (2)'!L3768/1000</f>
        <v>0</v>
      </c>
      <c r="O3757" s="3">
        <f>'PVWatts Hourly Results (3)'!L3768/1000</f>
        <v>0</v>
      </c>
      <c r="P3757" s="3">
        <f>'PVWatts Hourly Results (4)'!L3768/1000</f>
        <v>0</v>
      </c>
      <c r="Q3757" s="130">
        <f>'PVWatts Hourly Results (5)'!L3768/1000</f>
        <v>0</v>
      </c>
    </row>
    <row r="3758" spans="2:17" x14ac:dyDescent="0.25">
      <c r="B3758" s="8">
        <v>6</v>
      </c>
      <c r="C3758" s="9">
        <v>5</v>
      </c>
      <c r="D3758" s="134">
        <f>'PVWatts Hourly Results (1)'!C3769</f>
        <v>0</v>
      </c>
      <c r="E3758" s="127">
        <f>DATE(YEAR(Inputs!$D$5),Summary!B3758,Summary!C3758)+TIME(D3758,0,0)</f>
        <v>157</v>
      </c>
      <c r="F3758" s="4">
        <f t="shared" si="410"/>
        <v>1</v>
      </c>
      <c r="G3758" s="4">
        <f t="shared" si="408"/>
        <v>3</v>
      </c>
      <c r="H3758" s="4">
        <f t="shared" si="411"/>
        <v>1</v>
      </c>
      <c r="I3758" s="4">
        <f t="shared" si="412"/>
        <v>0</v>
      </c>
      <c r="J3758" s="4">
        <f t="shared" si="413"/>
        <v>0</v>
      </c>
      <c r="K3758" s="4">
        <f t="shared" si="409"/>
        <v>0</v>
      </c>
      <c r="L3758" s="5">
        <f t="shared" si="414"/>
        <v>0</v>
      </c>
      <c r="M3758" s="137">
        <f>'PVWatts Hourly Results (1)'!L3769/1000</f>
        <v>0</v>
      </c>
      <c r="N3758" s="3">
        <f>'PVWatts Hourly Results (2)'!L3769/1000</f>
        <v>0</v>
      </c>
      <c r="O3758" s="3">
        <f>'PVWatts Hourly Results (3)'!L3769/1000</f>
        <v>0</v>
      </c>
      <c r="P3758" s="3">
        <f>'PVWatts Hourly Results (4)'!L3769/1000</f>
        <v>0</v>
      </c>
      <c r="Q3758" s="130">
        <f>'PVWatts Hourly Results (5)'!L3769/1000</f>
        <v>0</v>
      </c>
    </row>
    <row r="3759" spans="2:17" x14ac:dyDescent="0.25">
      <c r="B3759" s="8">
        <v>6</v>
      </c>
      <c r="C3759" s="9">
        <v>5</v>
      </c>
      <c r="D3759" s="134">
        <f>'PVWatts Hourly Results (1)'!C3770</f>
        <v>0</v>
      </c>
      <c r="E3759" s="127">
        <f>DATE(YEAR(Inputs!$D$5),Summary!B3759,Summary!C3759)+TIME(D3759,0,0)</f>
        <v>157</v>
      </c>
      <c r="F3759" s="4">
        <f t="shared" si="410"/>
        <v>1</v>
      </c>
      <c r="G3759" s="4">
        <f t="shared" si="408"/>
        <v>3</v>
      </c>
      <c r="H3759" s="4">
        <f t="shared" si="411"/>
        <v>1</v>
      </c>
      <c r="I3759" s="4">
        <f t="shared" si="412"/>
        <v>0</v>
      </c>
      <c r="J3759" s="4">
        <f t="shared" si="413"/>
        <v>0</v>
      </c>
      <c r="K3759" s="4">
        <f t="shared" si="409"/>
        <v>0</v>
      </c>
      <c r="L3759" s="5">
        <f t="shared" si="414"/>
        <v>0</v>
      </c>
      <c r="M3759" s="137">
        <f>'PVWatts Hourly Results (1)'!L3770/1000</f>
        <v>0</v>
      </c>
      <c r="N3759" s="3">
        <f>'PVWatts Hourly Results (2)'!L3770/1000</f>
        <v>0</v>
      </c>
      <c r="O3759" s="3">
        <f>'PVWatts Hourly Results (3)'!L3770/1000</f>
        <v>0</v>
      </c>
      <c r="P3759" s="3">
        <f>'PVWatts Hourly Results (4)'!L3770/1000</f>
        <v>0</v>
      </c>
      <c r="Q3759" s="130">
        <f>'PVWatts Hourly Results (5)'!L3770/1000</f>
        <v>0</v>
      </c>
    </row>
    <row r="3760" spans="2:17" x14ac:dyDescent="0.25">
      <c r="B3760" s="8">
        <v>6</v>
      </c>
      <c r="C3760" s="9">
        <v>5</v>
      </c>
      <c r="D3760" s="134">
        <f>'PVWatts Hourly Results (1)'!C3771</f>
        <v>0</v>
      </c>
      <c r="E3760" s="127">
        <f>DATE(YEAR(Inputs!$D$5),Summary!B3760,Summary!C3760)+TIME(D3760,0,0)</f>
        <v>157</v>
      </c>
      <c r="F3760" s="4">
        <f t="shared" si="410"/>
        <v>1</v>
      </c>
      <c r="G3760" s="4">
        <f t="shared" si="408"/>
        <v>3</v>
      </c>
      <c r="H3760" s="4">
        <f t="shared" si="411"/>
        <v>1</v>
      </c>
      <c r="I3760" s="4">
        <f t="shared" si="412"/>
        <v>0</v>
      </c>
      <c r="J3760" s="4">
        <f t="shared" si="413"/>
        <v>0</v>
      </c>
      <c r="K3760" s="4">
        <f t="shared" si="409"/>
        <v>0</v>
      </c>
      <c r="L3760" s="5">
        <f t="shared" si="414"/>
        <v>0</v>
      </c>
      <c r="M3760" s="137">
        <f>'PVWatts Hourly Results (1)'!L3771/1000</f>
        <v>0</v>
      </c>
      <c r="N3760" s="3">
        <f>'PVWatts Hourly Results (2)'!L3771/1000</f>
        <v>0</v>
      </c>
      <c r="O3760" s="3">
        <f>'PVWatts Hourly Results (3)'!L3771/1000</f>
        <v>0</v>
      </c>
      <c r="P3760" s="3">
        <f>'PVWatts Hourly Results (4)'!L3771/1000</f>
        <v>0</v>
      </c>
      <c r="Q3760" s="130">
        <f>'PVWatts Hourly Results (5)'!L3771/1000</f>
        <v>0</v>
      </c>
    </row>
    <row r="3761" spans="2:17" x14ac:dyDescent="0.25">
      <c r="B3761" s="8">
        <v>6</v>
      </c>
      <c r="C3761" s="9">
        <v>5</v>
      </c>
      <c r="D3761" s="134">
        <f>'PVWatts Hourly Results (1)'!C3772</f>
        <v>0</v>
      </c>
      <c r="E3761" s="127">
        <f>DATE(YEAR(Inputs!$D$5),Summary!B3761,Summary!C3761)+TIME(D3761,0,0)</f>
        <v>157</v>
      </c>
      <c r="F3761" s="4">
        <f t="shared" si="410"/>
        <v>1</v>
      </c>
      <c r="G3761" s="4">
        <f t="shared" si="408"/>
        <v>3</v>
      </c>
      <c r="H3761" s="4">
        <f t="shared" si="411"/>
        <v>1</v>
      </c>
      <c r="I3761" s="4">
        <f t="shared" si="412"/>
        <v>0</v>
      </c>
      <c r="J3761" s="4">
        <f t="shared" si="413"/>
        <v>0</v>
      </c>
      <c r="K3761" s="4">
        <f t="shared" si="409"/>
        <v>0</v>
      </c>
      <c r="L3761" s="5">
        <f t="shared" si="414"/>
        <v>0</v>
      </c>
      <c r="M3761" s="137">
        <f>'PVWatts Hourly Results (1)'!L3772/1000</f>
        <v>0</v>
      </c>
      <c r="N3761" s="3">
        <f>'PVWatts Hourly Results (2)'!L3772/1000</f>
        <v>0</v>
      </c>
      <c r="O3761" s="3">
        <f>'PVWatts Hourly Results (3)'!L3772/1000</f>
        <v>0</v>
      </c>
      <c r="P3761" s="3">
        <f>'PVWatts Hourly Results (4)'!L3772/1000</f>
        <v>0</v>
      </c>
      <c r="Q3761" s="130">
        <f>'PVWatts Hourly Results (5)'!L3772/1000</f>
        <v>0</v>
      </c>
    </row>
    <row r="3762" spans="2:17" x14ac:dyDescent="0.25">
      <c r="B3762" s="8">
        <v>6</v>
      </c>
      <c r="C3762" s="9">
        <v>5</v>
      </c>
      <c r="D3762" s="134">
        <f>'PVWatts Hourly Results (1)'!C3773</f>
        <v>0</v>
      </c>
      <c r="E3762" s="127">
        <f>DATE(YEAR(Inputs!$D$5),Summary!B3762,Summary!C3762)+TIME(D3762,0,0)</f>
        <v>157</v>
      </c>
      <c r="F3762" s="4">
        <f t="shared" si="410"/>
        <v>1</v>
      </c>
      <c r="G3762" s="4">
        <f t="shared" si="408"/>
        <v>3</v>
      </c>
      <c r="H3762" s="4">
        <f t="shared" si="411"/>
        <v>1</v>
      </c>
      <c r="I3762" s="4">
        <f t="shared" si="412"/>
        <v>0</v>
      </c>
      <c r="J3762" s="4">
        <f t="shared" si="413"/>
        <v>0</v>
      </c>
      <c r="K3762" s="4">
        <f t="shared" si="409"/>
        <v>0</v>
      </c>
      <c r="L3762" s="5">
        <f t="shared" si="414"/>
        <v>0</v>
      </c>
      <c r="M3762" s="137">
        <f>'PVWatts Hourly Results (1)'!L3773/1000</f>
        <v>0</v>
      </c>
      <c r="N3762" s="3">
        <f>'PVWatts Hourly Results (2)'!L3773/1000</f>
        <v>0</v>
      </c>
      <c r="O3762" s="3">
        <f>'PVWatts Hourly Results (3)'!L3773/1000</f>
        <v>0</v>
      </c>
      <c r="P3762" s="3">
        <f>'PVWatts Hourly Results (4)'!L3773/1000</f>
        <v>0</v>
      </c>
      <c r="Q3762" s="130">
        <f>'PVWatts Hourly Results (5)'!L3773/1000</f>
        <v>0</v>
      </c>
    </row>
    <row r="3763" spans="2:17" x14ac:dyDescent="0.25">
      <c r="B3763" s="8">
        <v>6</v>
      </c>
      <c r="C3763" s="9">
        <v>5</v>
      </c>
      <c r="D3763" s="134">
        <f>'PVWatts Hourly Results (1)'!C3774</f>
        <v>0</v>
      </c>
      <c r="E3763" s="127">
        <f>DATE(YEAR(Inputs!$D$5),Summary!B3763,Summary!C3763)+TIME(D3763,0,0)</f>
        <v>157</v>
      </c>
      <c r="F3763" s="4">
        <f t="shared" si="410"/>
        <v>1</v>
      </c>
      <c r="G3763" s="4">
        <f t="shared" si="408"/>
        <v>3</v>
      </c>
      <c r="H3763" s="4">
        <f t="shared" si="411"/>
        <v>1</v>
      </c>
      <c r="I3763" s="4">
        <f t="shared" si="412"/>
        <v>0</v>
      </c>
      <c r="J3763" s="4">
        <f t="shared" si="413"/>
        <v>0</v>
      </c>
      <c r="K3763" s="4">
        <f t="shared" si="409"/>
        <v>0</v>
      </c>
      <c r="L3763" s="5">
        <f t="shared" si="414"/>
        <v>0</v>
      </c>
      <c r="M3763" s="137">
        <f>'PVWatts Hourly Results (1)'!L3774/1000</f>
        <v>0</v>
      </c>
      <c r="N3763" s="3">
        <f>'PVWatts Hourly Results (2)'!L3774/1000</f>
        <v>0</v>
      </c>
      <c r="O3763" s="3">
        <f>'PVWatts Hourly Results (3)'!L3774/1000</f>
        <v>0</v>
      </c>
      <c r="P3763" s="3">
        <f>'PVWatts Hourly Results (4)'!L3774/1000</f>
        <v>0</v>
      </c>
      <c r="Q3763" s="130">
        <f>'PVWatts Hourly Results (5)'!L3774/1000</f>
        <v>0</v>
      </c>
    </row>
    <row r="3764" spans="2:17" x14ac:dyDescent="0.25">
      <c r="B3764" s="8">
        <v>6</v>
      </c>
      <c r="C3764" s="9">
        <v>5</v>
      </c>
      <c r="D3764" s="134">
        <f>'PVWatts Hourly Results (1)'!C3775</f>
        <v>0</v>
      </c>
      <c r="E3764" s="127">
        <f>DATE(YEAR(Inputs!$D$5),Summary!B3764,Summary!C3764)+TIME(D3764,0,0)</f>
        <v>157</v>
      </c>
      <c r="F3764" s="4">
        <f t="shared" si="410"/>
        <v>1</v>
      </c>
      <c r="G3764" s="4">
        <f t="shared" si="408"/>
        <v>3</v>
      </c>
      <c r="H3764" s="4">
        <f t="shared" si="411"/>
        <v>1</v>
      </c>
      <c r="I3764" s="4">
        <f t="shared" si="412"/>
        <v>0</v>
      </c>
      <c r="J3764" s="4">
        <f t="shared" si="413"/>
        <v>0</v>
      </c>
      <c r="K3764" s="4">
        <f t="shared" si="409"/>
        <v>0</v>
      </c>
      <c r="L3764" s="5">
        <f t="shared" si="414"/>
        <v>0</v>
      </c>
      <c r="M3764" s="137">
        <f>'PVWatts Hourly Results (1)'!L3775/1000</f>
        <v>0</v>
      </c>
      <c r="N3764" s="3">
        <f>'PVWatts Hourly Results (2)'!L3775/1000</f>
        <v>0</v>
      </c>
      <c r="O3764" s="3">
        <f>'PVWatts Hourly Results (3)'!L3775/1000</f>
        <v>0</v>
      </c>
      <c r="P3764" s="3">
        <f>'PVWatts Hourly Results (4)'!L3775/1000</f>
        <v>0</v>
      </c>
      <c r="Q3764" s="130">
        <f>'PVWatts Hourly Results (5)'!L3775/1000</f>
        <v>0</v>
      </c>
    </row>
    <row r="3765" spans="2:17" x14ac:dyDescent="0.25">
      <c r="B3765" s="8">
        <v>6</v>
      </c>
      <c r="C3765" s="9">
        <v>5</v>
      </c>
      <c r="D3765" s="134">
        <f>'PVWatts Hourly Results (1)'!C3776</f>
        <v>0</v>
      </c>
      <c r="E3765" s="127">
        <f>DATE(YEAR(Inputs!$D$5),Summary!B3765,Summary!C3765)+TIME(D3765,0,0)</f>
        <v>157</v>
      </c>
      <c r="F3765" s="4">
        <f t="shared" si="410"/>
        <v>1</v>
      </c>
      <c r="G3765" s="4">
        <f t="shared" si="408"/>
        <v>3</v>
      </c>
      <c r="H3765" s="4">
        <f t="shared" si="411"/>
        <v>1</v>
      </c>
      <c r="I3765" s="4">
        <f t="shared" si="412"/>
        <v>0</v>
      </c>
      <c r="J3765" s="4">
        <f t="shared" si="413"/>
        <v>0</v>
      </c>
      <c r="K3765" s="4">
        <f t="shared" si="409"/>
        <v>0</v>
      </c>
      <c r="L3765" s="5">
        <f t="shared" si="414"/>
        <v>0</v>
      </c>
      <c r="M3765" s="137">
        <f>'PVWatts Hourly Results (1)'!L3776/1000</f>
        <v>0</v>
      </c>
      <c r="N3765" s="3">
        <f>'PVWatts Hourly Results (2)'!L3776/1000</f>
        <v>0</v>
      </c>
      <c r="O3765" s="3">
        <f>'PVWatts Hourly Results (3)'!L3776/1000</f>
        <v>0</v>
      </c>
      <c r="P3765" s="3">
        <f>'PVWatts Hourly Results (4)'!L3776/1000</f>
        <v>0</v>
      </c>
      <c r="Q3765" s="130">
        <f>'PVWatts Hourly Results (5)'!L3776/1000</f>
        <v>0</v>
      </c>
    </row>
    <row r="3766" spans="2:17" x14ac:dyDescent="0.25">
      <c r="B3766" s="8">
        <v>6</v>
      </c>
      <c r="C3766" s="9">
        <v>6</v>
      </c>
      <c r="D3766" s="134">
        <f>'PVWatts Hourly Results (1)'!C3777</f>
        <v>0</v>
      </c>
      <c r="E3766" s="127">
        <f>DATE(YEAR(Inputs!$D$5),Summary!B3766,Summary!C3766)+TIME(D3766,0,0)</f>
        <v>158</v>
      </c>
      <c r="F3766" s="4">
        <f t="shared" si="410"/>
        <v>1</v>
      </c>
      <c r="G3766" s="4">
        <f t="shared" si="408"/>
        <v>4</v>
      </c>
      <c r="H3766" s="4">
        <f t="shared" si="411"/>
        <v>1</v>
      </c>
      <c r="I3766" s="4">
        <f t="shared" si="412"/>
        <v>0</v>
      </c>
      <c r="J3766" s="4">
        <f t="shared" si="413"/>
        <v>0</v>
      </c>
      <c r="K3766" s="4">
        <f t="shared" si="409"/>
        <v>0</v>
      </c>
      <c r="L3766" s="5">
        <f t="shared" si="414"/>
        <v>0</v>
      </c>
      <c r="M3766" s="137">
        <f>'PVWatts Hourly Results (1)'!L3777/1000</f>
        <v>0</v>
      </c>
      <c r="N3766" s="3">
        <f>'PVWatts Hourly Results (2)'!L3777/1000</f>
        <v>0</v>
      </c>
      <c r="O3766" s="3">
        <f>'PVWatts Hourly Results (3)'!L3777/1000</f>
        <v>0</v>
      </c>
      <c r="P3766" s="3">
        <f>'PVWatts Hourly Results (4)'!L3777/1000</f>
        <v>0</v>
      </c>
      <c r="Q3766" s="130">
        <f>'PVWatts Hourly Results (5)'!L3777/1000</f>
        <v>0</v>
      </c>
    </row>
    <row r="3767" spans="2:17" x14ac:dyDescent="0.25">
      <c r="B3767" s="8">
        <v>6</v>
      </c>
      <c r="C3767" s="9">
        <v>6</v>
      </c>
      <c r="D3767" s="134">
        <f>'PVWatts Hourly Results (1)'!C3778</f>
        <v>0</v>
      </c>
      <c r="E3767" s="127">
        <f>DATE(YEAR(Inputs!$D$5),Summary!B3767,Summary!C3767)+TIME(D3767,0,0)</f>
        <v>158</v>
      </c>
      <c r="F3767" s="4">
        <f t="shared" si="410"/>
        <v>1</v>
      </c>
      <c r="G3767" s="4">
        <f t="shared" si="408"/>
        <v>4</v>
      </c>
      <c r="H3767" s="4">
        <f t="shared" si="411"/>
        <v>1</v>
      </c>
      <c r="I3767" s="4">
        <f t="shared" si="412"/>
        <v>0</v>
      </c>
      <c r="J3767" s="4">
        <f t="shared" si="413"/>
        <v>0</v>
      </c>
      <c r="K3767" s="4">
        <f t="shared" si="409"/>
        <v>0</v>
      </c>
      <c r="L3767" s="5">
        <f t="shared" si="414"/>
        <v>0</v>
      </c>
      <c r="M3767" s="137">
        <f>'PVWatts Hourly Results (1)'!L3778/1000</f>
        <v>0</v>
      </c>
      <c r="N3767" s="3">
        <f>'PVWatts Hourly Results (2)'!L3778/1000</f>
        <v>0</v>
      </c>
      <c r="O3767" s="3">
        <f>'PVWatts Hourly Results (3)'!L3778/1000</f>
        <v>0</v>
      </c>
      <c r="P3767" s="3">
        <f>'PVWatts Hourly Results (4)'!L3778/1000</f>
        <v>0</v>
      </c>
      <c r="Q3767" s="130">
        <f>'PVWatts Hourly Results (5)'!L3778/1000</f>
        <v>0</v>
      </c>
    </row>
    <row r="3768" spans="2:17" x14ac:dyDescent="0.25">
      <c r="B3768" s="8">
        <v>6</v>
      </c>
      <c r="C3768" s="9">
        <v>6</v>
      </c>
      <c r="D3768" s="134">
        <f>'PVWatts Hourly Results (1)'!C3779</f>
        <v>0</v>
      </c>
      <c r="E3768" s="127">
        <f>DATE(YEAR(Inputs!$D$5),Summary!B3768,Summary!C3768)+TIME(D3768,0,0)</f>
        <v>158</v>
      </c>
      <c r="F3768" s="4">
        <f t="shared" si="410"/>
        <v>1</v>
      </c>
      <c r="G3768" s="4">
        <f t="shared" si="408"/>
        <v>4</v>
      </c>
      <c r="H3768" s="4">
        <f t="shared" si="411"/>
        <v>1</v>
      </c>
      <c r="I3768" s="4">
        <f t="shared" si="412"/>
        <v>0</v>
      </c>
      <c r="J3768" s="4">
        <f t="shared" si="413"/>
        <v>0</v>
      </c>
      <c r="K3768" s="4">
        <f t="shared" si="409"/>
        <v>0</v>
      </c>
      <c r="L3768" s="5">
        <f t="shared" si="414"/>
        <v>0</v>
      </c>
      <c r="M3768" s="137">
        <f>'PVWatts Hourly Results (1)'!L3779/1000</f>
        <v>0</v>
      </c>
      <c r="N3768" s="3">
        <f>'PVWatts Hourly Results (2)'!L3779/1000</f>
        <v>0</v>
      </c>
      <c r="O3768" s="3">
        <f>'PVWatts Hourly Results (3)'!L3779/1000</f>
        <v>0</v>
      </c>
      <c r="P3768" s="3">
        <f>'PVWatts Hourly Results (4)'!L3779/1000</f>
        <v>0</v>
      </c>
      <c r="Q3768" s="130">
        <f>'PVWatts Hourly Results (5)'!L3779/1000</f>
        <v>0</v>
      </c>
    </row>
    <row r="3769" spans="2:17" x14ac:dyDescent="0.25">
      <c r="B3769" s="8">
        <v>6</v>
      </c>
      <c r="C3769" s="9">
        <v>6</v>
      </c>
      <c r="D3769" s="134">
        <f>'PVWatts Hourly Results (1)'!C3780</f>
        <v>0</v>
      </c>
      <c r="E3769" s="127">
        <f>DATE(YEAR(Inputs!$D$5),Summary!B3769,Summary!C3769)+TIME(D3769,0,0)</f>
        <v>158</v>
      </c>
      <c r="F3769" s="4">
        <f t="shared" si="410"/>
        <v>1</v>
      </c>
      <c r="G3769" s="4">
        <f t="shared" si="408"/>
        <v>4</v>
      </c>
      <c r="H3769" s="4">
        <f t="shared" si="411"/>
        <v>1</v>
      </c>
      <c r="I3769" s="4">
        <f t="shared" si="412"/>
        <v>0</v>
      </c>
      <c r="J3769" s="4">
        <f t="shared" si="413"/>
        <v>0</v>
      </c>
      <c r="K3769" s="4">
        <f t="shared" si="409"/>
        <v>0</v>
      </c>
      <c r="L3769" s="5">
        <f t="shared" si="414"/>
        <v>0</v>
      </c>
      <c r="M3769" s="137">
        <f>'PVWatts Hourly Results (1)'!L3780/1000</f>
        <v>0</v>
      </c>
      <c r="N3769" s="3">
        <f>'PVWatts Hourly Results (2)'!L3780/1000</f>
        <v>0</v>
      </c>
      <c r="O3769" s="3">
        <f>'PVWatts Hourly Results (3)'!L3780/1000</f>
        <v>0</v>
      </c>
      <c r="P3769" s="3">
        <f>'PVWatts Hourly Results (4)'!L3780/1000</f>
        <v>0</v>
      </c>
      <c r="Q3769" s="130">
        <f>'PVWatts Hourly Results (5)'!L3780/1000</f>
        <v>0</v>
      </c>
    </row>
    <row r="3770" spans="2:17" x14ac:dyDescent="0.25">
      <c r="B3770" s="8">
        <v>6</v>
      </c>
      <c r="C3770" s="9">
        <v>6</v>
      </c>
      <c r="D3770" s="134">
        <f>'PVWatts Hourly Results (1)'!C3781</f>
        <v>0</v>
      </c>
      <c r="E3770" s="127">
        <f>DATE(YEAR(Inputs!$D$5),Summary!B3770,Summary!C3770)+TIME(D3770,0,0)</f>
        <v>158</v>
      </c>
      <c r="F3770" s="4">
        <f t="shared" si="410"/>
        <v>1</v>
      </c>
      <c r="G3770" s="4">
        <f t="shared" si="408"/>
        <v>4</v>
      </c>
      <c r="H3770" s="4">
        <f t="shared" si="411"/>
        <v>1</v>
      </c>
      <c r="I3770" s="4">
        <f t="shared" si="412"/>
        <v>0</v>
      </c>
      <c r="J3770" s="4">
        <f t="shared" si="413"/>
        <v>0</v>
      </c>
      <c r="K3770" s="4">
        <f t="shared" si="409"/>
        <v>0</v>
      </c>
      <c r="L3770" s="5">
        <f t="shared" si="414"/>
        <v>0</v>
      </c>
      <c r="M3770" s="137">
        <f>'PVWatts Hourly Results (1)'!L3781/1000</f>
        <v>0</v>
      </c>
      <c r="N3770" s="3">
        <f>'PVWatts Hourly Results (2)'!L3781/1000</f>
        <v>0</v>
      </c>
      <c r="O3770" s="3">
        <f>'PVWatts Hourly Results (3)'!L3781/1000</f>
        <v>0</v>
      </c>
      <c r="P3770" s="3">
        <f>'PVWatts Hourly Results (4)'!L3781/1000</f>
        <v>0</v>
      </c>
      <c r="Q3770" s="130">
        <f>'PVWatts Hourly Results (5)'!L3781/1000</f>
        <v>0</v>
      </c>
    </row>
    <row r="3771" spans="2:17" x14ac:dyDescent="0.25">
      <c r="B3771" s="8">
        <v>6</v>
      </c>
      <c r="C3771" s="9">
        <v>6</v>
      </c>
      <c r="D3771" s="134">
        <f>'PVWatts Hourly Results (1)'!C3782</f>
        <v>0</v>
      </c>
      <c r="E3771" s="127">
        <f>DATE(YEAR(Inputs!$D$5),Summary!B3771,Summary!C3771)+TIME(D3771,0,0)</f>
        <v>158</v>
      </c>
      <c r="F3771" s="4">
        <f t="shared" si="410"/>
        <v>1</v>
      </c>
      <c r="G3771" s="4">
        <f t="shared" si="408"/>
        <v>4</v>
      </c>
      <c r="H3771" s="4">
        <f t="shared" si="411"/>
        <v>1</v>
      </c>
      <c r="I3771" s="4">
        <f t="shared" si="412"/>
        <v>0</v>
      </c>
      <c r="J3771" s="4">
        <f t="shared" si="413"/>
        <v>0</v>
      </c>
      <c r="K3771" s="4">
        <f t="shared" si="409"/>
        <v>0</v>
      </c>
      <c r="L3771" s="5">
        <f t="shared" si="414"/>
        <v>0</v>
      </c>
      <c r="M3771" s="137">
        <f>'PVWatts Hourly Results (1)'!L3782/1000</f>
        <v>0</v>
      </c>
      <c r="N3771" s="3">
        <f>'PVWatts Hourly Results (2)'!L3782/1000</f>
        <v>0</v>
      </c>
      <c r="O3771" s="3">
        <f>'PVWatts Hourly Results (3)'!L3782/1000</f>
        <v>0</v>
      </c>
      <c r="P3771" s="3">
        <f>'PVWatts Hourly Results (4)'!L3782/1000</f>
        <v>0</v>
      </c>
      <c r="Q3771" s="130">
        <f>'PVWatts Hourly Results (5)'!L3782/1000</f>
        <v>0</v>
      </c>
    </row>
    <row r="3772" spans="2:17" x14ac:dyDescent="0.25">
      <c r="B3772" s="8">
        <v>6</v>
      </c>
      <c r="C3772" s="9">
        <v>6</v>
      </c>
      <c r="D3772" s="134">
        <f>'PVWatts Hourly Results (1)'!C3783</f>
        <v>0</v>
      </c>
      <c r="E3772" s="127">
        <f>DATE(YEAR(Inputs!$D$5),Summary!B3772,Summary!C3772)+TIME(D3772,0,0)</f>
        <v>158</v>
      </c>
      <c r="F3772" s="4">
        <f t="shared" si="410"/>
        <v>1</v>
      </c>
      <c r="G3772" s="4">
        <f t="shared" si="408"/>
        <v>4</v>
      </c>
      <c r="H3772" s="4">
        <f t="shared" si="411"/>
        <v>1</v>
      </c>
      <c r="I3772" s="4">
        <f t="shared" si="412"/>
        <v>0</v>
      </c>
      <c r="J3772" s="4">
        <f t="shared" si="413"/>
        <v>0</v>
      </c>
      <c r="K3772" s="4">
        <f t="shared" si="409"/>
        <v>0</v>
      </c>
      <c r="L3772" s="5">
        <f t="shared" si="414"/>
        <v>0</v>
      </c>
      <c r="M3772" s="137">
        <f>'PVWatts Hourly Results (1)'!L3783/1000</f>
        <v>0</v>
      </c>
      <c r="N3772" s="3">
        <f>'PVWatts Hourly Results (2)'!L3783/1000</f>
        <v>0</v>
      </c>
      <c r="O3772" s="3">
        <f>'PVWatts Hourly Results (3)'!L3783/1000</f>
        <v>0</v>
      </c>
      <c r="P3772" s="3">
        <f>'PVWatts Hourly Results (4)'!L3783/1000</f>
        <v>0</v>
      </c>
      <c r="Q3772" s="130">
        <f>'PVWatts Hourly Results (5)'!L3783/1000</f>
        <v>0</v>
      </c>
    </row>
    <row r="3773" spans="2:17" x14ac:dyDescent="0.25">
      <c r="B3773" s="8">
        <v>6</v>
      </c>
      <c r="C3773" s="9">
        <v>6</v>
      </c>
      <c r="D3773" s="134">
        <f>'PVWatts Hourly Results (1)'!C3784</f>
        <v>0</v>
      </c>
      <c r="E3773" s="127">
        <f>DATE(YEAR(Inputs!$D$5),Summary!B3773,Summary!C3773)+TIME(D3773,0,0)</f>
        <v>158</v>
      </c>
      <c r="F3773" s="4">
        <f t="shared" si="410"/>
        <v>1</v>
      </c>
      <c r="G3773" s="4">
        <f t="shared" si="408"/>
        <v>4</v>
      </c>
      <c r="H3773" s="4">
        <f t="shared" si="411"/>
        <v>1</v>
      </c>
      <c r="I3773" s="4">
        <f t="shared" si="412"/>
        <v>0</v>
      </c>
      <c r="J3773" s="4">
        <f t="shared" si="413"/>
        <v>0</v>
      </c>
      <c r="K3773" s="4">
        <f t="shared" si="409"/>
        <v>0</v>
      </c>
      <c r="L3773" s="5">
        <f t="shared" si="414"/>
        <v>0</v>
      </c>
      <c r="M3773" s="137">
        <f>'PVWatts Hourly Results (1)'!L3784/1000</f>
        <v>0</v>
      </c>
      <c r="N3773" s="3">
        <f>'PVWatts Hourly Results (2)'!L3784/1000</f>
        <v>0</v>
      </c>
      <c r="O3773" s="3">
        <f>'PVWatts Hourly Results (3)'!L3784/1000</f>
        <v>0</v>
      </c>
      <c r="P3773" s="3">
        <f>'PVWatts Hourly Results (4)'!L3784/1000</f>
        <v>0</v>
      </c>
      <c r="Q3773" s="130">
        <f>'PVWatts Hourly Results (5)'!L3784/1000</f>
        <v>0</v>
      </c>
    </row>
    <row r="3774" spans="2:17" x14ac:dyDescent="0.25">
      <c r="B3774" s="8">
        <v>6</v>
      </c>
      <c r="C3774" s="9">
        <v>6</v>
      </c>
      <c r="D3774" s="134">
        <f>'PVWatts Hourly Results (1)'!C3785</f>
        <v>0</v>
      </c>
      <c r="E3774" s="127">
        <f>DATE(YEAR(Inputs!$D$5),Summary!B3774,Summary!C3774)+TIME(D3774,0,0)</f>
        <v>158</v>
      </c>
      <c r="F3774" s="4">
        <f t="shared" si="410"/>
        <v>1</v>
      </c>
      <c r="G3774" s="4">
        <f t="shared" si="408"/>
        <v>4</v>
      </c>
      <c r="H3774" s="4">
        <f t="shared" si="411"/>
        <v>1</v>
      </c>
      <c r="I3774" s="4">
        <f t="shared" si="412"/>
        <v>0</v>
      </c>
      <c r="J3774" s="4">
        <f t="shared" si="413"/>
        <v>0</v>
      </c>
      <c r="K3774" s="4">
        <f t="shared" si="409"/>
        <v>0</v>
      </c>
      <c r="L3774" s="5">
        <f t="shared" si="414"/>
        <v>0</v>
      </c>
      <c r="M3774" s="137">
        <f>'PVWatts Hourly Results (1)'!L3785/1000</f>
        <v>0</v>
      </c>
      <c r="N3774" s="3">
        <f>'PVWatts Hourly Results (2)'!L3785/1000</f>
        <v>0</v>
      </c>
      <c r="O3774" s="3">
        <f>'PVWatts Hourly Results (3)'!L3785/1000</f>
        <v>0</v>
      </c>
      <c r="P3774" s="3">
        <f>'PVWatts Hourly Results (4)'!L3785/1000</f>
        <v>0</v>
      </c>
      <c r="Q3774" s="130">
        <f>'PVWatts Hourly Results (5)'!L3785/1000</f>
        <v>0</v>
      </c>
    </row>
    <row r="3775" spans="2:17" x14ac:dyDescent="0.25">
      <c r="B3775" s="8">
        <v>6</v>
      </c>
      <c r="C3775" s="9">
        <v>6</v>
      </c>
      <c r="D3775" s="134">
        <f>'PVWatts Hourly Results (1)'!C3786</f>
        <v>0</v>
      </c>
      <c r="E3775" s="127">
        <f>DATE(YEAR(Inputs!$D$5),Summary!B3775,Summary!C3775)+TIME(D3775,0,0)</f>
        <v>158</v>
      </c>
      <c r="F3775" s="4">
        <f t="shared" si="410"/>
        <v>1</v>
      </c>
      <c r="G3775" s="4">
        <f t="shared" si="408"/>
        <v>4</v>
      </c>
      <c r="H3775" s="4">
        <f t="shared" si="411"/>
        <v>1</v>
      </c>
      <c r="I3775" s="4">
        <f t="shared" si="412"/>
        <v>0</v>
      </c>
      <c r="J3775" s="4">
        <f t="shared" si="413"/>
        <v>0</v>
      </c>
      <c r="K3775" s="4">
        <f t="shared" si="409"/>
        <v>0</v>
      </c>
      <c r="L3775" s="5">
        <f t="shared" si="414"/>
        <v>0</v>
      </c>
      <c r="M3775" s="137">
        <f>'PVWatts Hourly Results (1)'!L3786/1000</f>
        <v>0</v>
      </c>
      <c r="N3775" s="3">
        <f>'PVWatts Hourly Results (2)'!L3786/1000</f>
        <v>0</v>
      </c>
      <c r="O3775" s="3">
        <f>'PVWatts Hourly Results (3)'!L3786/1000</f>
        <v>0</v>
      </c>
      <c r="P3775" s="3">
        <f>'PVWatts Hourly Results (4)'!L3786/1000</f>
        <v>0</v>
      </c>
      <c r="Q3775" s="130">
        <f>'PVWatts Hourly Results (5)'!L3786/1000</f>
        <v>0</v>
      </c>
    </row>
    <row r="3776" spans="2:17" x14ac:dyDescent="0.25">
      <c r="B3776" s="8">
        <v>6</v>
      </c>
      <c r="C3776" s="9">
        <v>6</v>
      </c>
      <c r="D3776" s="134">
        <f>'PVWatts Hourly Results (1)'!C3787</f>
        <v>0</v>
      </c>
      <c r="E3776" s="127">
        <f>DATE(YEAR(Inputs!$D$5),Summary!B3776,Summary!C3776)+TIME(D3776,0,0)</f>
        <v>158</v>
      </c>
      <c r="F3776" s="4">
        <f t="shared" si="410"/>
        <v>1</v>
      </c>
      <c r="G3776" s="4">
        <f t="shared" si="408"/>
        <v>4</v>
      </c>
      <c r="H3776" s="4">
        <f t="shared" si="411"/>
        <v>1</v>
      </c>
      <c r="I3776" s="4">
        <f t="shared" si="412"/>
        <v>0</v>
      </c>
      <c r="J3776" s="4">
        <f t="shared" si="413"/>
        <v>0</v>
      </c>
      <c r="K3776" s="4">
        <f t="shared" si="409"/>
        <v>0</v>
      </c>
      <c r="L3776" s="5">
        <f t="shared" si="414"/>
        <v>0</v>
      </c>
      <c r="M3776" s="137">
        <f>'PVWatts Hourly Results (1)'!L3787/1000</f>
        <v>0</v>
      </c>
      <c r="N3776" s="3">
        <f>'PVWatts Hourly Results (2)'!L3787/1000</f>
        <v>0</v>
      </c>
      <c r="O3776" s="3">
        <f>'PVWatts Hourly Results (3)'!L3787/1000</f>
        <v>0</v>
      </c>
      <c r="P3776" s="3">
        <f>'PVWatts Hourly Results (4)'!L3787/1000</f>
        <v>0</v>
      </c>
      <c r="Q3776" s="130">
        <f>'PVWatts Hourly Results (5)'!L3787/1000</f>
        <v>0</v>
      </c>
    </row>
    <row r="3777" spans="2:17" x14ac:dyDescent="0.25">
      <c r="B3777" s="8">
        <v>6</v>
      </c>
      <c r="C3777" s="9">
        <v>6</v>
      </c>
      <c r="D3777" s="134">
        <f>'PVWatts Hourly Results (1)'!C3788</f>
        <v>0</v>
      </c>
      <c r="E3777" s="127">
        <f>DATE(YEAR(Inputs!$D$5),Summary!B3777,Summary!C3777)+TIME(D3777,0,0)</f>
        <v>158</v>
      </c>
      <c r="F3777" s="4">
        <f t="shared" si="410"/>
        <v>1</v>
      </c>
      <c r="G3777" s="4">
        <f t="shared" si="408"/>
        <v>4</v>
      </c>
      <c r="H3777" s="4">
        <f t="shared" si="411"/>
        <v>1</v>
      </c>
      <c r="I3777" s="4">
        <f t="shared" si="412"/>
        <v>0</v>
      </c>
      <c r="J3777" s="4">
        <f t="shared" si="413"/>
        <v>0</v>
      </c>
      <c r="K3777" s="4">
        <f t="shared" si="409"/>
        <v>0</v>
      </c>
      <c r="L3777" s="5">
        <f t="shared" si="414"/>
        <v>0</v>
      </c>
      <c r="M3777" s="137">
        <f>'PVWatts Hourly Results (1)'!L3788/1000</f>
        <v>0</v>
      </c>
      <c r="N3777" s="3">
        <f>'PVWatts Hourly Results (2)'!L3788/1000</f>
        <v>0</v>
      </c>
      <c r="O3777" s="3">
        <f>'PVWatts Hourly Results (3)'!L3788/1000</f>
        <v>0</v>
      </c>
      <c r="P3777" s="3">
        <f>'PVWatts Hourly Results (4)'!L3788/1000</f>
        <v>0</v>
      </c>
      <c r="Q3777" s="130">
        <f>'PVWatts Hourly Results (5)'!L3788/1000</f>
        <v>0</v>
      </c>
    </row>
    <row r="3778" spans="2:17" x14ac:dyDescent="0.25">
      <c r="B3778" s="8">
        <v>6</v>
      </c>
      <c r="C3778" s="9">
        <v>6</v>
      </c>
      <c r="D3778" s="134">
        <f>'PVWatts Hourly Results (1)'!C3789</f>
        <v>0</v>
      </c>
      <c r="E3778" s="127">
        <f>DATE(YEAR(Inputs!$D$5),Summary!B3778,Summary!C3778)+TIME(D3778,0,0)</f>
        <v>158</v>
      </c>
      <c r="F3778" s="4">
        <f t="shared" si="410"/>
        <v>1</v>
      </c>
      <c r="G3778" s="4">
        <f t="shared" si="408"/>
        <v>4</v>
      </c>
      <c r="H3778" s="4">
        <f t="shared" si="411"/>
        <v>1</v>
      </c>
      <c r="I3778" s="4">
        <f t="shared" si="412"/>
        <v>0</v>
      </c>
      <c r="J3778" s="4">
        <f t="shared" si="413"/>
        <v>0</v>
      </c>
      <c r="K3778" s="4">
        <f t="shared" si="409"/>
        <v>0</v>
      </c>
      <c r="L3778" s="5">
        <f t="shared" si="414"/>
        <v>0</v>
      </c>
      <c r="M3778" s="137">
        <f>'PVWatts Hourly Results (1)'!L3789/1000</f>
        <v>0</v>
      </c>
      <c r="N3778" s="3">
        <f>'PVWatts Hourly Results (2)'!L3789/1000</f>
        <v>0</v>
      </c>
      <c r="O3778" s="3">
        <f>'PVWatts Hourly Results (3)'!L3789/1000</f>
        <v>0</v>
      </c>
      <c r="P3778" s="3">
        <f>'PVWatts Hourly Results (4)'!L3789/1000</f>
        <v>0</v>
      </c>
      <c r="Q3778" s="130">
        <f>'PVWatts Hourly Results (5)'!L3789/1000</f>
        <v>0</v>
      </c>
    </row>
    <row r="3779" spans="2:17" x14ac:dyDescent="0.25">
      <c r="B3779" s="8">
        <v>6</v>
      </c>
      <c r="C3779" s="9">
        <v>6</v>
      </c>
      <c r="D3779" s="134">
        <f>'PVWatts Hourly Results (1)'!C3790</f>
        <v>0</v>
      </c>
      <c r="E3779" s="127">
        <f>DATE(YEAR(Inputs!$D$5),Summary!B3779,Summary!C3779)+TIME(D3779,0,0)</f>
        <v>158</v>
      </c>
      <c r="F3779" s="4">
        <f t="shared" si="410"/>
        <v>1</v>
      </c>
      <c r="G3779" s="4">
        <f t="shared" si="408"/>
        <v>4</v>
      </c>
      <c r="H3779" s="4">
        <f t="shared" si="411"/>
        <v>1</v>
      </c>
      <c r="I3779" s="4">
        <f t="shared" si="412"/>
        <v>0</v>
      </c>
      <c r="J3779" s="4">
        <f t="shared" si="413"/>
        <v>0</v>
      </c>
      <c r="K3779" s="4">
        <f t="shared" si="409"/>
        <v>0</v>
      </c>
      <c r="L3779" s="5">
        <f t="shared" si="414"/>
        <v>0</v>
      </c>
      <c r="M3779" s="137">
        <f>'PVWatts Hourly Results (1)'!L3790/1000</f>
        <v>0</v>
      </c>
      <c r="N3779" s="3">
        <f>'PVWatts Hourly Results (2)'!L3790/1000</f>
        <v>0</v>
      </c>
      <c r="O3779" s="3">
        <f>'PVWatts Hourly Results (3)'!L3790/1000</f>
        <v>0</v>
      </c>
      <c r="P3779" s="3">
        <f>'PVWatts Hourly Results (4)'!L3790/1000</f>
        <v>0</v>
      </c>
      <c r="Q3779" s="130">
        <f>'PVWatts Hourly Results (5)'!L3790/1000</f>
        <v>0</v>
      </c>
    </row>
    <row r="3780" spans="2:17" x14ac:dyDescent="0.25">
      <c r="B3780" s="8">
        <v>6</v>
      </c>
      <c r="C3780" s="9">
        <v>6</v>
      </c>
      <c r="D3780" s="134">
        <f>'PVWatts Hourly Results (1)'!C3791</f>
        <v>0</v>
      </c>
      <c r="E3780" s="127">
        <f>DATE(YEAR(Inputs!$D$5),Summary!B3780,Summary!C3780)+TIME(D3780,0,0)</f>
        <v>158</v>
      </c>
      <c r="F3780" s="4">
        <f t="shared" si="410"/>
        <v>1</v>
      </c>
      <c r="G3780" s="4">
        <f t="shared" si="408"/>
        <v>4</v>
      </c>
      <c r="H3780" s="4">
        <f t="shared" si="411"/>
        <v>1</v>
      </c>
      <c r="I3780" s="4">
        <f t="shared" si="412"/>
        <v>0</v>
      </c>
      <c r="J3780" s="4">
        <f t="shared" si="413"/>
        <v>0</v>
      </c>
      <c r="K3780" s="4">
        <f t="shared" si="409"/>
        <v>0</v>
      </c>
      <c r="L3780" s="5">
        <f t="shared" si="414"/>
        <v>0</v>
      </c>
      <c r="M3780" s="137">
        <f>'PVWatts Hourly Results (1)'!L3791/1000</f>
        <v>0</v>
      </c>
      <c r="N3780" s="3">
        <f>'PVWatts Hourly Results (2)'!L3791/1000</f>
        <v>0</v>
      </c>
      <c r="O3780" s="3">
        <f>'PVWatts Hourly Results (3)'!L3791/1000</f>
        <v>0</v>
      </c>
      <c r="P3780" s="3">
        <f>'PVWatts Hourly Results (4)'!L3791/1000</f>
        <v>0</v>
      </c>
      <c r="Q3780" s="130">
        <f>'PVWatts Hourly Results (5)'!L3791/1000</f>
        <v>0</v>
      </c>
    </row>
    <row r="3781" spans="2:17" x14ac:dyDescent="0.25">
      <c r="B3781" s="8">
        <v>6</v>
      </c>
      <c r="C3781" s="9">
        <v>6</v>
      </c>
      <c r="D3781" s="134">
        <f>'PVWatts Hourly Results (1)'!C3792</f>
        <v>0</v>
      </c>
      <c r="E3781" s="127">
        <f>DATE(YEAR(Inputs!$D$5),Summary!B3781,Summary!C3781)+TIME(D3781,0,0)</f>
        <v>158</v>
      </c>
      <c r="F3781" s="4">
        <f t="shared" si="410"/>
        <v>1</v>
      </c>
      <c r="G3781" s="4">
        <f t="shared" si="408"/>
        <v>4</v>
      </c>
      <c r="H3781" s="4">
        <f t="shared" si="411"/>
        <v>1</v>
      </c>
      <c r="I3781" s="4">
        <f t="shared" si="412"/>
        <v>0</v>
      </c>
      <c r="J3781" s="4">
        <f t="shared" si="413"/>
        <v>0</v>
      </c>
      <c r="K3781" s="4">
        <f t="shared" si="409"/>
        <v>0</v>
      </c>
      <c r="L3781" s="5">
        <f t="shared" si="414"/>
        <v>0</v>
      </c>
      <c r="M3781" s="137">
        <f>'PVWatts Hourly Results (1)'!L3792/1000</f>
        <v>0</v>
      </c>
      <c r="N3781" s="3">
        <f>'PVWatts Hourly Results (2)'!L3792/1000</f>
        <v>0</v>
      </c>
      <c r="O3781" s="3">
        <f>'PVWatts Hourly Results (3)'!L3792/1000</f>
        <v>0</v>
      </c>
      <c r="P3781" s="3">
        <f>'PVWatts Hourly Results (4)'!L3792/1000</f>
        <v>0</v>
      </c>
      <c r="Q3781" s="130">
        <f>'PVWatts Hourly Results (5)'!L3792/1000</f>
        <v>0</v>
      </c>
    </row>
    <row r="3782" spans="2:17" x14ac:dyDescent="0.25">
      <c r="B3782" s="8">
        <v>6</v>
      </c>
      <c r="C3782" s="9">
        <v>6</v>
      </c>
      <c r="D3782" s="134">
        <f>'PVWatts Hourly Results (1)'!C3793</f>
        <v>0</v>
      </c>
      <c r="E3782" s="127">
        <f>DATE(YEAR(Inputs!$D$5),Summary!B3782,Summary!C3782)+TIME(D3782,0,0)</f>
        <v>158</v>
      </c>
      <c r="F3782" s="4">
        <f t="shared" si="410"/>
        <v>1</v>
      </c>
      <c r="G3782" s="4">
        <f t="shared" si="408"/>
        <v>4</v>
      </c>
      <c r="H3782" s="4">
        <f t="shared" si="411"/>
        <v>1</v>
      </c>
      <c r="I3782" s="4">
        <f t="shared" si="412"/>
        <v>0</v>
      </c>
      <c r="J3782" s="4">
        <f t="shared" si="413"/>
        <v>0</v>
      </c>
      <c r="K3782" s="4">
        <f t="shared" si="409"/>
        <v>0</v>
      </c>
      <c r="L3782" s="5">
        <f t="shared" si="414"/>
        <v>0</v>
      </c>
      <c r="M3782" s="137">
        <f>'PVWatts Hourly Results (1)'!L3793/1000</f>
        <v>0</v>
      </c>
      <c r="N3782" s="3">
        <f>'PVWatts Hourly Results (2)'!L3793/1000</f>
        <v>0</v>
      </c>
      <c r="O3782" s="3">
        <f>'PVWatts Hourly Results (3)'!L3793/1000</f>
        <v>0</v>
      </c>
      <c r="P3782" s="3">
        <f>'PVWatts Hourly Results (4)'!L3793/1000</f>
        <v>0</v>
      </c>
      <c r="Q3782" s="130">
        <f>'PVWatts Hourly Results (5)'!L3793/1000</f>
        <v>0</v>
      </c>
    </row>
    <row r="3783" spans="2:17" x14ac:dyDescent="0.25">
      <c r="B3783" s="8">
        <v>6</v>
      </c>
      <c r="C3783" s="9">
        <v>6</v>
      </c>
      <c r="D3783" s="134">
        <f>'PVWatts Hourly Results (1)'!C3794</f>
        <v>0</v>
      </c>
      <c r="E3783" s="127">
        <f>DATE(YEAR(Inputs!$D$5),Summary!B3783,Summary!C3783)+TIME(D3783,0,0)</f>
        <v>158</v>
      </c>
      <c r="F3783" s="4">
        <f t="shared" si="410"/>
        <v>1</v>
      </c>
      <c r="G3783" s="4">
        <f t="shared" si="408"/>
        <v>4</v>
      </c>
      <c r="H3783" s="4">
        <f t="shared" si="411"/>
        <v>1</v>
      </c>
      <c r="I3783" s="4">
        <f t="shared" si="412"/>
        <v>0</v>
      </c>
      <c r="J3783" s="4">
        <f t="shared" si="413"/>
        <v>0</v>
      </c>
      <c r="K3783" s="4">
        <f t="shared" si="409"/>
        <v>0</v>
      </c>
      <c r="L3783" s="5">
        <f t="shared" si="414"/>
        <v>0</v>
      </c>
      <c r="M3783" s="137">
        <f>'PVWatts Hourly Results (1)'!L3794/1000</f>
        <v>0</v>
      </c>
      <c r="N3783" s="3">
        <f>'PVWatts Hourly Results (2)'!L3794/1000</f>
        <v>0</v>
      </c>
      <c r="O3783" s="3">
        <f>'PVWatts Hourly Results (3)'!L3794/1000</f>
        <v>0</v>
      </c>
      <c r="P3783" s="3">
        <f>'PVWatts Hourly Results (4)'!L3794/1000</f>
        <v>0</v>
      </c>
      <c r="Q3783" s="130">
        <f>'PVWatts Hourly Results (5)'!L3794/1000</f>
        <v>0</v>
      </c>
    </row>
    <row r="3784" spans="2:17" x14ac:dyDescent="0.25">
      <c r="B3784" s="8">
        <v>6</v>
      </c>
      <c r="C3784" s="9">
        <v>6</v>
      </c>
      <c r="D3784" s="134">
        <f>'PVWatts Hourly Results (1)'!C3795</f>
        <v>0</v>
      </c>
      <c r="E3784" s="127">
        <f>DATE(YEAR(Inputs!$D$5),Summary!B3784,Summary!C3784)+TIME(D3784,0,0)</f>
        <v>158</v>
      </c>
      <c r="F3784" s="4">
        <f t="shared" si="410"/>
        <v>1</v>
      </c>
      <c r="G3784" s="4">
        <f t="shared" si="408"/>
        <v>4</v>
      </c>
      <c r="H3784" s="4">
        <f t="shared" si="411"/>
        <v>1</v>
      </c>
      <c r="I3784" s="4">
        <f t="shared" si="412"/>
        <v>0</v>
      </c>
      <c r="J3784" s="4">
        <f t="shared" si="413"/>
        <v>0</v>
      </c>
      <c r="K3784" s="4">
        <f t="shared" si="409"/>
        <v>0</v>
      </c>
      <c r="L3784" s="5">
        <f t="shared" si="414"/>
        <v>0</v>
      </c>
      <c r="M3784" s="137">
        <f>'PVWatts Hourly Results (1)'!L3795/1000</f>
        <v>0</v>
      </c>
      <c r="N3784" s="3">
        <f>'PVWatts Hourly Results (2)'!L3795/1000</f>
        <v>0</v>
      </c>
      <c r="O3784" s="3">
        <f>'PVWatts Hourly Results (3)'!L3795/1000</f>
        <v>0</v>
      </c>
      <c r="P3784" s="3">
        <f>'PVWatts Hourly Results (4)'!L3795/1000</f>
        <v>0</v>
      </c>
      <c r="Q3784" s="130">
        <f>'PVWatts Hourly Results (5)'!L3795/1000</f>
        <v>0</v>
      </c>
    </row>
    <row r="3785" spans="2:17" x14ac:dyDescent="0.25">
      <c r="B3785" s="8">
        <v>6</v>
      </c>
      <c r="C3785" s="9">
        <v>6</v>
      </c>
      <c r="D3785" s="134">
        <f>'PVWatts Hourly Results (1)'!C3796</f>
        <v>0</v>
      </c>
      <c r="E3785" s="127">
        <f>DATE(YEAR(Inputs!$D$5),Summary!B3785,Summary!C3785)+TIME(D3785,0,0)</f>
        <v>158</v>
      </c>
      <c r="F3785" s="4">
        <f t="shared" si="410"/>
        <v>1</v>
      </c>
      <c r="G3785" s="4">
        <f t="shared" si="408"/>
        <v>4</v>
      </c>
      <c r="H3785" s="4">
        <f t="shared" si="411"/>
        <v>1</v>
      </c>
      <c r="I3785" s="4">
        <f t="shared" si="412"/>
        <v>0</v>
      </c>
      <c r="J3785" s="4">
        <f t="shared" si="413"/>
        <v>0</v>
      </c>
      <c r="K3785" s="4">
        <f t="shared" si="409"/>
        <v>0</v>
      </c>
      <c r="L3785" s="5">
        <f t="shared" si="414"/>
        <v>0</v>
      </c>
      <c r="M3785" s="137">
        <f>'PVWatts Hourly Results (1)'!L3796/1000</f>
        <v>0</v>
      </c>
      <c r="N3785" s="3">
        <f>'PVWatts Hourly Results (2)'!L3796/1000</f>
        <v>0</v>
      </c>
      <c r="O3785" s="3">
        <f>'PVWatts Hourly Results (3)'!L3796/1000</f>
        <v>0</v>
      </c>
      <c r="P3785" s="3">
        <f>'PVWatts Hourly Results (4)'!L3796/1000</f>
        <v>0</v>
      </c>
      <c r="Q3785" s="130">
        <f>'PVWatts Hourly Results (5)'!L3796/1000</f>
        <v>0</v>
      </c>
    </row>
    <row r="3786" spans="2:17" x14ac:dyDescent="0.25">
      <c r="B3786" s="8">
        <v>6</v>
      </c>
      <c r="C3786" s="9">
        <v>6</v>
      </c>
      <c r="D3786" s="134">
        <f>'PVWatts Hourly Results (1)'!C3797</f>
        <v>0</v>
      </c>
      <c r="E3786" s="127">
        <f>DATE(YEAR(Inputs!$D$5),Summary!B3786,Summary!C3786)+TIME(D3786,0,0)</f>
        <v>158</v>
      </c>
      <c r="F3786" s="4">
        <f t="shared" si="410"/>
        <v>1</v>
      </c>
      <c r="G3786" s="4">
        <f t="shared" si="408"/>
        <v>4</v>
      </c>
      <c r="H3786" s="4">
        <f t="shared" si="411"/>
        <v>1</v>
      </c>
      <c r="I3786" s="4">
        <f t="shared" si="412"/>
        <v>0</v>
      </c>
      <c r="J3786" s="4">
        <f t="shared" si="413"/>
        <v>0</v>
      </c>
      <c r="K3786" s="4">
        <f t="shared" si="409"/>
        <v>0</v>
      </c>
      <c r="L3786" s="5">
        <f t="shared" si="414"/>
        <v>0</v>
      </c>
      <c r="M3786" s="137">
        <f>'PVWatts Hourly Results (1)'!L3797/1000</f>
        <v>0</v>
      </c>
      <c r="N3786" s="3">
        <f>'PVWatts Hourly Results (2)'!L3797/1000</f>
        <v>0</v>
      </c>
      <c r="O3786" s="3">
        <f>'PVWatts Hourly Results (3)'!L3797/1000</f>
        <v>0</v>
      </c>
      <c r="P3786" s="3">
        <f>'PVWatts Hourly Results (4)'!L3797/1000</f>
        <v>0</v>
      </c>
      <c r="Q3786" s="130">
        <f>'PVWatts Hourly Results (5)'!L3797/1000</f>
        <v>0</v>
      </c>
    </row>
    <row r="3787" spans="2:17" x14ac:dyDescent="0.25">
      <c r="B3787" s="8">
        <v>6</v>
      </c>
      <c r="C3787" s="9">
        <v>6</v>
      </c>
      <c r="D3787" s="134">
        <f>'PVWatts Hourly Results (1)'!C3798</f>
        <v>0</v>
      </c>
      <c r="E3787" s="127">
        <f>DATE(YEAR(Inputs!$D$5),Summary!B3787,Summary!C3787)+TIME(D3787,0,0)</f>
        <v>158</v>
      </c>
      <c r="F3787" s="4">
        <f t="shared" si="410"/>
        <v>1</v>
      </c>
      <c r="G3787" s="4">
        <f t="shared" si="408"/>
        <v>4</v>
      </c>
      <c r="H3787" s="4">
        <f t="shared" si="411"/>
        <v>1</v>
      </c>
      <c r="I3787" s="4">
        <f t="shared" si="412"/>
        <v>0</v>
      </c>
      <c r="J3787" s="4">
        <f t="shared" si="413"/>
        <v>0</v>
      </c>
      <c r="K3787" s="4">
        <f t="shared" si="409"/>
        <v>0</v>
      </c>
      <c r="L3787" s="5">
        <f t="shared" si="414"/>
        <v>0</v>
      </c>
      <c r="M3787" s="137">
        <f>'PVWatts Hourly Results (1)'!L3798/1000</f>
        <v>0</v>
      </c>
      <c r="N3787" s="3">
        <f>'PVWatts Hourly Results (2)'!L3798/1000</f>
        <v>0</v>
      </c>
      <c r="O3787" s="3">
        <f>'PVWatts Hourly Results (3)'!L3798/1000</f>
        <v>0</v>
      </c>
      <c r="P3787" s="3">
        <f>'PVWatts Hourly Results (4)'!L3798/1000</f>
        <v>0</v>
      </c>
      <c r="Q3787" s="130">
        <f>'PVWatts Hourly Results (5)'!L3798/1000</f>
        <v>0</v>
      </c>
    </row>
    <row r="3788" spans="2:17" x14ac:dyDescent="0.25">
      <c r="B3788" s="8">
        <v>6</v>
      </c>
      <c r="C3788" s="9">
        <v>6</v>
      </c>
      <c r="D3788" s="134">
        <f>'PVWatts Hourly Results (1)'!C3799</f>
        <v>0</v>
      </c>
      <c r="E3788" s="127">
        <f>DATE(YEAR(Inputs!$D$5),Summary!B3788,Summary!C3788)+TIME(D3788,0,0)</f>
        <v>158</v>
      </c>
      <c r="F3788" s="4">
        <f t="shared" si="410"/>
        <v>1</v>
      </c>
      <c r="G3788" s="4">
        <f t="shared" si="408"/>
        <v>4</v>
      </c>
      <c r="H3788" s="4">
        <f t="shared" si="411"/>
        <v>1</v>
      </c>
      <c r="I3788" s="4">
        <f t="shared" si="412"/>
        <v>0</v>
      </c>
      <c r="J3788" s="4">
        <f t="shared" si="413"/>
        <v>0</v>
      </c>
      <c r="K3788" s="4">
        <f t="shared" si="409"/>
        <v>0</v>
      </c>
      <c r="L3788" s="5">
        <f t="shared" si="414"/>
        <v>0</v>
      </c>
      <c r="M3788" s="137">
        <f>'PVWatts Hourly Results (1)'!L3799/1000</f>
        <v>0</v>
      </c>
      <c r="N3788" s="3">
        <f>'PVWatts Hourly Results (2)'!L3799/1000</f>
        <v>0</v>
      </c>
      <c r="O3788" s="3">
        <f>'PVWatts Hourly Results (3)'!L3799/1000</f>
        <v>0</v>
      </c>
      <c r="P3788" s="3">
        <f>'PVWatts Hourly Results (4)'!L3799/1000</f>
        <v>0</v>
      </c>
      <c r="Q3788" s="130">
        <f>'PVWatts Hourly Results (5)'!L3799/1000</f>
        <v>0</v>
      </c>
    </row>
    <row r="3789" spans="2:17" x14ac:dyDescent="0.25">
      <c r="B3789" s="8">
        <v>6</v>
      </c>
      <c r="C3789" s="9">
        <v>6</v>
      </c>
      <c r="D3789" s="134">
        <f>'PVWatts Hourly Results (1)'!C3800</f>
        <v>0</v>
      </c>
      <c r="E3789" s="127">
        <f>DATE(YEAR(Inputs!$D$5),Summary!B3789,Summary!C3789)+TIME(D3789,0,0)</f>
        <v>158</v>
      </c>
      <c r="F3789" s="4">
        <f t="shared" si="410"/>
        <v>1</v>
      </c>
      <c r="G3789" s="4">
        <f t="shared" si="408"/>
        <v>4</v>
      </c>
      <c r="H3789" s="4">
        <f t="shared" si="411"/>
        <v>1</v>
      </c>
      <c r="I3789" s="4">
        <f t="shared" si="412"/>
        <v>0</v>
      </c>
      <c r="J3789" s="4">
        <f t="shared" si="413"/>
        <v>0</v>
      </c>
      <c r="K3789" s="4">
        <f t="shared" si="409"/>
        <v>0</v>
      </c>
      <c r="L3789" s="5">
        <f t="shared" si="414"/>
        <v>0</v>
      </c>
      <c r="M3789" s="137">
        <f>'PVWatts Hourly Results (1)'!L3800/1000</f>
        <v>0</v>
      </c>
      <c r="N3789" s="3">
        <f>'PVWatts Hourly Results (2)'!L3800/1000</f>
        <v>0</v>
      </c>
      <c r="O3789" s="3">
        <f>'PVWatts Hourly Results (3)'!L3800/1000</f>
        <v>0</v>
      </c>
      <c r="P3789" s="3">
        <f>'PVWatts Hourly Results (4)'!L3800/1000</f>
        <v>0</v>
      </c>
      <c r="Q3789" s="130">
        <f>'PVWatts Hourly Results (5)'!L3800/1000</f>
        <v>0</v>
      </c>
    </row>
    <row r="3790" spans="2:17" x14ac:dyDescent="0.25">
      <c r="B3790" s="8">
        <v>6</v>
      </c>
      <c r="C3790" s="9">
        <v>7</v>
      </c>
      <c r="D3790" s="134">
        <f>'PVWatts Hourly Results (1)'!C3801</f>
        <v>0</v>
      </c>
      <c r="E3790" s="127">
        <f>DATE(YEAR(Inputs!$D$5),Summary!B3790,Summary!C3790)+TIME(D3790,0,0)</f>
        <v>159</v>
      </c>
      <c r="F3790" s="4">
        <f t="shared" si="410"/>
        <v>1</v>
      </c>
      <c r="G3790" s="4">
        <f t="shared" si="408"/>
        <v>5</v>
      </c>
      <c r="H3790" s="4">
        <f t="shared" si="411"/>
        <v>1</v>
      </c>
      <c r="I3790" s="4">
        <f t="shared" si="412"/>
        <v>0</v>
      </c>
      <c r="J3790" s="4">
        <f t="shared" si="413"/>
        <v>0</v>
      </c>
      <c r="K3790" s="4">
        <f t="shared" si="409"/>
        <v>0</v>
      </c>
      <c r="L3790" s="5">
        <f t="shared" si="414"/>
        <v>0</v>
      </c>
      <c r="M3790" s="137">
        <f>'PVWatts Hourly Results (1)'!L3801/1000</f>
        <v>0</v>
      </c>
      <c r="N3790" s="3">
        <f>'PVWatts Hourly Results (2)'!L3801/1000</f>
        <v>0</v>
      </c>
      <c r="O3790" s="3">
        <f>'PVWatts Hourly Results (3)'!L3801/1000</f>
        <v>0</v>
      </c>
      <c r="P3790" s="3">
        <f>'PVWatts Hourly Results (4)'!L3801/1000</f>
        <v>0</v>
      </c>
      <c r="Q3790" s="130">
        <f>'PVWatts Hourly Results (5)'!L3801/1000</f>
        <v>0</v>
      </c>
    </row>
    <row r="3791" spans="2:17" x14ac:dyDescent="0.25">
      <c r="B3791" s="8">
        <v>6</v>
      </c>
      <c r="C3791" s="9">
        <v>7</v>
      </c>
      <c r="D3791" s="134">
        <f>'PVWatts Hourly Results (1)'!C3802</f>
        <v>0</v>
      </c>
      <c r="E3791" s="127">
        <f>DATE(YEAR(Inputs!$D$5),Summary!B3791,Summary!C3791)+TIME(D3791,0,0)</f>
        <v>159</v>
      </c>
      <c r="F3791" s="4">
        <f t="shared" si="410"/>
        <v>1</v>
      </c>
      <c r="G3791" s="4">
        <f t="shared" si="408"/>
        <v>5</v>
      </c>
      <c r="H3791" s="4">
        <f t="shared" si="411"/>
        <v>1</v>
      </c>
      <c r="I3791" s="4">
        <f t="shared" si="412"/>
        <v>0</v>
      </c>
      <c r="J3791" s="4">
        <f t="shared" si="413"/>
        <v>0</v>
      </c>
      <c r="K3791" s="4">
        <f t="shared" si="409"/>
        <v>0</v>
      </c>
      <c r="L3791" s="5">
        <f t="shared" si="414"/>
        <v>0</v>
      </c>
      <c r="M3791" s="137">
        <f>'PVWatts Hourly Results (1)'!L3802/1000</f>
        <v>0</v>
      </c>
      <c r="N3791" s="3">
        <f>'PVWatts Hourly Results (2)'!L3802/1000</f>
        <v>0</v>
      </c>
      <c r="O3791" s="3">
        <f>'PVWatts Hourly Results (3)'!L3802/1000</f>
        <v>0</v>
      </c>
      <c r="P3791" s="3">
        <f>'PVWatts Hourly Results (4)'!L3802/1000</f>
        <v>0</v>
      </c>
      <c r="Q3791" s="130">
        <f>'PVWatts Hourly Results (5)'!L3802/1000</f>
        <v>0</v>
      </c>
    </row>
    <row r="3792" spans="2:17" x14ac:dyDescent="0.25">
      <c r="B3792" s="8">
        <v>6</v>
      </c>
      <c r="C3792" s="9">
        <v>7</v>
      </c>
      <c r="D3792" s="134">
        <f>'PVWatts Hourly Results (1)'!C3803</f>
        <v>0</v>
      </c>
      <c r="E3792" s="127">
        <f>DATE(YEAR(Inputs!$D$5),Summary!B3792,Summary!C3792)+TIME(D3792,0,0)</f>
        <v>159</v>
      </c>
      <c r="F3792" s="4">
        <f t="shared" si="410"/>
        <v>1</v>
      </c>
      <c r="G3792" s="4">
        <f t="shared" si="408"/>
        <v>5</v>
      </c>
      <c r="H3792" s="4">
        <f t="shared" si="411"/>
        <v>1</v>
      </c>
      <c r="I3792" s="4">
        <f t="shared" si="412"/>
        <v>0</v>
      </c>
      <c r="J3792" s="4">
        <f t="shared" si="413"/>
        <v>0</v>
      </c>
      <c r="K3792" s="4">
        <f t="shared" si="409"/>
        <v>0</v>
      </c>
      <c r="L3792" s="5">
        <f t="shared" si="414"/>
        <v>0</v>
      </c>
      <c r="M3792" s="137">
        <f>'PVWatts Hourly Results (1)'!L3803/1000</f>
        <v>0</v>
      </c>
      <c r="N3792" s="3">
        <f>'PVWatts Hourly Results (2)'!L3803/1000</f>
        <v>0</v>
      </c>
      <c r="O3792" s="3">
        <f>'PVWatts Hourly Results (3)'!L3803/1000</f>
        <v>0</v>
      </c>
      <c r="P3792" s="3">
        <f>'PVWatts Hourly Results (4)'!L3803/1000</f>
        <v>0</v>
      </c>
      <c r="Q3792" s="130">
        <f>'PVWatts Hourly Results (5)'!L3803/1000</f>
        <v>0</v>
      </c>
    </row>
    <row r="3793" spans="2:17" x14ac:dyDescent="0.25">
      <c r="B3793" s="8">
        <v>6</v>
      </c>
      <c r="C3793" s="9">
        <v>7</v>
      </c>
      <c r="D3793" s="134">
        <f>'PVWatts Hourly Results (1)'!C3804</f>
        <v>0</v>
      </c>
      <c r="E3793" s="127">
        <f>DATE(YEAR(Inputs!$D$5),Summary!B3793,Summary!C3793)+TIME(D3793,0,0)</f>
        <v>159</v>
      </c>
      <c r="F3793" s="4">
        <f t="shared" si="410"/>
        <v>1</v>
      </c>
      <c r="G3793" s="4">
        <f t="shared" si="408"/>
        <v>5</v>
      </c>
      <c r="H3793" s="4">
        <f t="shared" si="411"/>
        <v>1</v>
      </c>
      <c r="I3793" s="4">
        <f t="shared" si="412"/>
        <v>0</v>
      </c>
      <c r="J3793" s="4">
        <f t="shared" si="413"/>
        <v>0</v>
      </c>
      <c r="K3793" s="4">
        <f t="shared" si="409"/>
        <v>0</v>
      </c>
      <c r="L3793" s="5">
        <f t="shared" si="414"/>
        <v>0</v>
      </c>
      <c r="M3793" s="137">
        <f>'PVWatts Hourly Results (1)'!L3804/1000</f>
        <v>0</v>
      </c>
      <c r="N3793" s="3">
        <f>'PVWatts Hourly Results (2)'!L3804/1000</f>
        <v>0</v>
      </c>
      <c r="O3793" s="3">
        <f>'PVWatts Hourly Results (3)'!L3804/1000</f>
        <v>0</v>
      </c>
      <c r="P3793" s="3">
        <f>'PVWatts Hourly Results (4)'!L3804/1000</f>
        <v>0</v>
      </c>
      <c r="Q3793" s="130">
        <f>'PVWatts Hourly Results (5)'!L3804/1000</f>
        <v>0</v>
      </c>
    </row>
    <row r="3794" spans="2:17" x14ac:dyDescent="0.25">
      <c r="B3794" s="8">
        <v>6</v>
      </c>
      <c r="C3794" s="9">
        <v>7</v>
      </c>
      <c r="D3794" s="134">
        <f>'PVWatts Hourly Results (1)'!C3805</f>
        <v>0</v>
      </c>
      <c r="E3794" s="127">
        <f>DATE(YEAR(Inputs!$D$5),Summary!B3794,Summary!C3794)+TIME(D3794,0,0)</f>
        <v>159</v>
      </c>
      <c r="F3794" s="4">
        <f t="shared" si="410"/>
        <v>1</v>
      </c>
      <c r="G3794" s="4">
        <f t="shared" si="408"/>
        <v>5</v>
      </c>
      <c r="H3794" s="4">
        <f t="shared" si="411"/>
        <v>1</v>
      </c>
      <c r="I3794" s="4">
        <f t="shared" si="412"/>
        <v>0</v>
      </c>
      <c r="J3794" s="4">
        <f t="shared" si="413"/>
        <v>0</v>
      </c>
      <c r="K3794" s="4">
        <f t="shared" si="409"/>
        <v>0</v>
      </c>
      <c r="L3794" s="5">
        <f t="shared" si="414"/>
        <v>0</v>
      </c>
      <c r="M3794" s="137">
        <f>'PVWatts Hourly Results (1)'!L3805/1000</f>
        <v>0</v>
      </c>
      <c r="N3794" s="3">
        <f>'PVWatts Hourly Results (2)'!L3805/1000</f>
        <v>0</v>
      </c>
      <c r="O3794" s="3">
        <f>'PVWatts Hourly Results (3)'!L3805/1000</f>
        <v>0</v>
      </c>
      <c r="P3794" s="3">
        <f>'PVWatts Hourly Results (4)'!L3805/1000</f>
        <v>0</v>
      </c>
      <c r="Q3794" s="130">
        <f>'PVWatts Hourly Results (5)'!L3805/1000</f>
        <v>0</v>
      </c>
    </row>
    <row r="3795" spans="2:17" x14ac:dyDescent="0.25">
      <c r="B3795" s="8">
        <v>6</v>
      </c>
      <c r="C3795" s="9">
        <v>7</v>
      </c>
      <c r="D3795" s="134">
        <f>'PVWatts Hourly Results (1)'!C3806</f>
        <v>0</v>
      </c>
      <c r="E3795" s="127">
        <f>DATE(YEAR(Inputs!$D$5),Summary!B3795,Summary!C3795)+TIME(D3795,0,0)</f>
        <v>159</v>
      </c>
      <c r="F3795" s="4">
        <f t="shared" si="410"/>
        <v>1</v>
      </c>
      <c r="G3795" s="4">
        <f t="shared" si="408"/>
        <v>5</v>
      </c>
      <c r="H3795" s="4">
        <f t="shared" si="411"/>
        <v>1</v>
      </c>
      <c r="I3795" s="4">
        <f t="shared" si="412"/>
        <v>0</v>
      </c>
      <c r="J3795" s="4">
        <f t="shared" si="413"/>
        <v>0</v>
      </c>
      <c r="K3795" s="4">
        <f t="shared" si="409"/>
        <v>0</v>
      </c>
      <c r="L3795" s="5">
        <f t="shared" si="414"/>
        <v>0</v>
      </c>
      <c r="M3795" s="137">
        <f>'PVWatts Hourly Results (1)'!L3806/1000</f>
        <v>0</v>
      </c>
      <c r="N3795" s="3">
        <f>'PVWatts Hourly Results (2)'!L3806/1000</f>
        <v>0</v>
      </c>
      <c r="O3795" s="3">
        <f>'PVWatts Hourly Results (3)'!L3806/1000</f>
        <v>0</v>
      </c>
      <c r="P3795" s="3">
        <f>'PVWatts Hourly Results (4)'!L3806/1000</f>
        <v>0</v>
      </c>
      <c r="Q3795" s="130">
        <f>'PVWatts Hourly Results (5)'!L3806/1000</f>
        <v>0</v>
      </c>
    </row>
    <row r="3796" spans="2:17" x14ac:dyDescent="0.25">
      <c r="B3796" s="8">
        <v>6</v>
      </c>
      <c r="C3796" s="9">
        <v>7</v>
      </c>
      <c r="D3796" s="134">
        <f>'PVWatts Hourly Results (1)'!C3807</f>
        <v>0</v>
      </c>
      <c r="E3796" s="127">
        <f>DATE(YEAR(Inputs!$D$5),Summary!B3796,Summary!C3796)+TIME(D3796,0,0)</f>
        <v>159</v>
      </c>
      <c r="F3796" s="4">
        <f t="shared" si="410"/>
        <v>1</v>
      </c>
      <c r="G3796" s="4">
        <f t="shared" si="408"/>
        <v>5</v>
      </c>
      <c r="H3796" s="4">
        <f t="shared" si="411"/>
        <v>1</v>
      </c>
      <c r="I3796" s="4">
        <f t="shared" si="412"/>
        <v>0</v>
      </c>
      <c r="J3796" s="4">
        <f t="shared" si="413"/>
        <v>0</v>
      </c>
      <c r="K3796" s="4">
        <f t="shared" si="409"/>
        <v>0</v>
      </c>
      <c r="L3796" s="5">
        <f t="shared" si="414"/>
        <v>0</v>
      </c>
      <c r="M3796" s="137">
        <f>'PVWatts Hourly Results (1)'!L3807/1000</f>
        <v>0</v>
      </c>
      <c r="N3796" s="3">
        <f>'PVWatts Hourly Results (2)'!L3807/1000</f>
        <v>0</v>
      </c>
      <c r="O3796" s="3">
        <f>'PVWatts Hourly Results (3)'!L3807/1000</f>
        <v>0</v>
      </c>
      <c r="P3796" s="3">
        <f>'PVWatts Hourly Results (4)'!L3807/1000</f>
        <v>0</v>
      </c>
      <c r="Q3796" s="130">
        <f>'PVWatts Hourly Results (5)'!L3807/1000</f>
        <v>0</v>
      </c>
    </row>
    <row r="3797" spans="2:17" x14ac:dyDescent="0.25">
      <c r="B3797" s="8">
        <v>6</v>
      </c>
      <c r="C3797" s="9">
        <v>7</v>
      </c>
      <c r="D3797" s="134">
        <f>'PVWatts Hourly Results (1)'!C3808</f>
        <v>0</v>
      </c>
      <c r="E3797" s="127">
        <f>DATE(YEAR(Inputs!$D$5),Summary!B3797,Summary!C3797)+TIME(D3797,0,0)</f>
        <v>159</v>
      </c>
      <c r="F3797" s="4">
        <f t="shared" si="410"/>
        <v>1</v>
      </c>
      <c r="G3797" s="4">
        <f t="shared" si="408"/>
        <v>5</v>
      </c>
      <c r="H3797" s="4">
        <f t="shared" si="411"/>
        <v>1</v>
      </c>
      <c r="I3797" s="4">
        <f t="shared" si="412"/>
        <v>0</v>
      </c>
      <c r="J3797" s="4">
        <f t="shared" si="413"/>
        <v>0</v>
      </c>
      <c r="K3797" s="4">
        <f t="shared" si="409"/>
        <v>0</v>
      </c>
      <c r="L3797" s="5">
        <f t="shared" si="414"/>
        <v>0</v>
      </c>
      <c r="M3797" s="137">
        <f>'PVWatts Hourly Results (1)'!L3808/1000</f>
        <v>0</v>
      </c>
      <c r="N3797" s="3">
        <f>'PVWatts Hourly Results (2)'!L3808/1000</f>
        <v>0</v>
      </c>
      <c r="O3797" s="3">
        <f>'PVWatts Hourly Results (3)'!L3808/1000</f>
        <v>0</v>
      </c>
      <c r="P3797" s="3">
        <f>'PVWatts Hourly Results (4)'!L3808/1000</f>
        <v>0</v>
      </c>
      <c r="Q3797" s="130">
        <f>'PVWatts Hourly Results (5)'!L3808/1000</f>
        <v>0</v>
      </c>
    </row>
    <row r="3798" spans="2:17" x14ac:dyDescent="0.25">
      <c r="B3798" s="8">
        <v>6</v>
      </c>
      <c r="C3798" s="9">
        <v>7</v>
      </c>
      <c r="D3798" s="134">
        <f>'PVWatts Hourly Results (1)'!C3809</f>
        <v>0</v>
      </c>
      <c r="E3798" s="127">
        <f>DATE(YEAR(Inputs!$D$5),Summary!B3798,Summary!C3798)+TIME(D3798,0,0)</f>
        <v>159</v>
      </c>
      <c r="F3798" s="4">
        <f t="shared" si="410"/>
        <v>1</v>
      </c>
      <c r="G3798" s="4">
        <f t="shared" ref="G3798:G3861" si="415">WEEKDAY(E3798)</f>
        <v>5</v>
      </c>
      <c r="H3798" s="4">
        <f t="shared" si="411"/>
        <v>1</v>
      </c>
      <c r="I3798" s="4">
        <f t="shared" si="412"/>
        <v>0</v>
      </c>
      <c r="J3798" s="4">
        <f t="shared" si="413"/>
        <v>0</v>
      </c>
      <c r="K3798" s="4">
        <f t="shared" ref="K3798:K3861" si="416">IF(OR(AND(B3798=7,C3798=4),AND(B3798=1,C3798=1)),1,0)</f>
        <v>0</v>
      </c>
      <c r="L3798" s="5">
        <f t="shared" si="414"/>
        <v>0</v>
      </c>
      <c r="M3798" s="137">
        <f>'PVWatts Hourly Results (1)'!L3809/1000</f>
        <v>0</v>
      </c>
      <c r="N3798" s="3">
        <f>'PVWatts Hourly Results (2)'!L3809/1000</f>
        <v>0</v>
      </c>
      <c r="O3798" s="3">
        <f>'PVWatts Hourly Results (3)'!L3809/1000</f>
        <v>0</v>
      </c>
      <c r="P3798" s="3">
        <f>'PVWatts Hourly Results (4)'!L3809/1000</f>
        <v>0</v>
      </c>
      <c r="Q3798" s="130">
        <f>'PVWatts Hourly Results (5)'!L3809/1000</f>
        <v>0</v>
      </c>
    </row>
    <row r="3799" spans="2:17" x14ac:dyDescent="0.25">
      <c r="B3799" s="8">
        <v>6</v>
      </c>
      <c r="C3799" s="9">
        <v>7</v>
      </c>
      <c r="D3799" s="134">
        <f>'PVWatts Hourly Results (1)'!C3810</f>
        <v>0</v>
      </c>
      <c r="E3799" s="127">
        <f>DATE(YEAR(Inputs!$D$5),Summary!B3799,Summary!C3799)+TIME(D3799,0,0)</f>
        <v>159</v>
      </c>
      <c r="F3799" s="4">
        <f t="shared" ref="F3799:F3862" si="417">IF(OR(B3799&lt;3,B3799=6,B3799=7,B3799=8),1,0)</f>
        <v>1</v>
      </c>
      <c r="G3799" s="4">
        <f t="shared" si="415"/>
        <v>5</v>
      </c>
      <c r="H3799" s="4">
        <f t="shared" ref="H3799:H3862" si="418">IF(OR(G3799=2,G3799=3,G3799=4,G3799=5,G3799=6),1,0)</f>
        <v>1</v>
      </c>
      <c r="I3799" s="4">
        <f t="shared" ref="I3799:I3862" si="419">IF(AND(B3799&gt;5,B3799&lt;9,D3799&gt;=13,D3799&lt;=16,H3799=1),1,0)</f>
        <v>0</v>
      </c>
      <c r="J3799" s="4">
        <f t="shared" ref="J3799:J3862" si="420">IF(AND(B3799&lt;3,OR(AND(D3799&gt;6,D3799&lt;9),AND(D3799&gt;17,D3799&lt;20)),H3799=1),1,0)</f>
        <v>0</v>
      </c>
      <c r="K3799" s="4">
        <f t="shared" si="416"/>
        <v>0</v>
      </c>
      <c r="L3799" s="5">
        <f t="shared" ref="L3799:L3862" si="421">IFERROR(IF(AND(F3799=1,H3799=1,OR(I3799=1,J3799=1),K3799=0),1,0),"")</f>
        <v>0</v>
      </c>
      <c r="M3799" s="137">
        <f>'PVWatts Hourly Results (1)'!L3810/1000</f>
        <v>0</v>
      </c>
      <c r="N3799" s="3">
        <f>'PVWatts Hourly Results (2)'!L3810/1000</f>
        <v>0</v>
      </c>
      <c r="O3799" s="3">
        <f>'PVWatts Hourly Results (3)'!L3810/1000</f>
        <v>0</v>
      </c>
      <c r="P3799" s="3">
        <f>'PVWatts Hourly Results (4)'!L3810/1000</f>
        <v>0</v>
      </c>
      <c r="Q3799" s="130">
        <f>'PVWatts Hourly Results (5)'!L3810/1000</f>
        <v>0</v>
      </c>
    </row>
    <row r="3800" spans="2:17" x14ac:dyDescent="0.25">
      <c r="B3800" s="8">
        <v>6</v>
      </c>
      <c r="C3800" s="9">
        <v>7</v>
      </c>
      <c r="D3800" s="134">
        <f>'PVWatts Hourly Results (1)'!C3811</f>
        <v>0</v>
      </c>
      <c r="E3800" s="127">
        <f>DATE(YEAR(Inputs!$D$5),Summary!B3800,Summary!C3800)+TIME(D3800,0,0)</f>
        <v>159</v>
      </c>
      <c r="F3800" s="4">
        <f t="shared" si="417"/>
        <v>1</v>
      </c>
      <c r="G3800" s="4">
        <f t="shared" si="415"/>
        <v>5</v>
      </c>
      <c r="H3800" s="4">
        <f t="shared" si="418"/>
        <v>1</v>
      </c>
      <c r="I3800" s="4">
        <f t="shared" si="419"/>
        <v>0</v>
      </c>
      <c r="J3800" s="4">
        <f t="shared" si="420"/>
        <v>0</v>
      </c>
      <c r="K3800" s="4">
        <f t="shared" si="416"/>
        <v>0</v>
      </c>
      <c r="L3800" s="5">
        <f t="shared" si="421"/>
        <v>0</v>
      </c>
      <c r="M3800" s="137">
        <f>'PVWatts Hourly Results (1)'!L3811/1000</f>
        <v>0</v>
      </c>
      <c r="N3800" s="3">
        <f>'PVWatts Hourly Results (2)'!L3811/1000</f>
        <v>0</v>
      </c>
      <c r="O3800" s="3">
        <f>'PVWatts Hourly Results (3)'!L3811/1000</f>
        <v>0</v>
      </c>
      <c r="P3800" s="3">
        <f>'PVWatts Hourly Results (4)'!L3811/1000</f>
        <v>0</v>
      </c>
      <c r="Q3800" s="130">
        <f>'PVWatts Hourly Results (5)'!L3811/1000</f>
        <v>0</v>
      </c>
    </row>
    <row r="3801" spans="2:17" x14ac:dyDescent="0.25">
      <c r="B3801" s="8">
        <v>6</v>
      </c>
      <c r="C3801" s="9">
        <v>7</v>
      </c>
      <c r="D3801" s="134">
        <f>'PVWatts Hourly Results (1)'!C3812</f>
        <v>0</v>
      </c>
      <c r="E3801" s="127">
        <f>DATE(YEAR(Inputs!$D$5),Summary!B3801,Summary!C3801)+TIME(D3801,0,0)</f>
        <v>159</v>
      </c>
      <c r="F3801" s="4">
        <f t="shared" si="417"/>
        <v>1</v>
      </c>
      <c r="G3801" s="4">
        <f t="shared" si="415"/>
        <v>5</v>
      </c>
      <c r="H3801" s="4">
        <f t="shared" si="418"/>
        <v>1</v>
      </c>
      <c r="I3801" s="4">
        <f t="shared" si="419"/>
        <v>0</v>
      </c>
      <c r="J3801" s="4">
        <f t="shared" si="420"/>
        <v>0</v>
      </c>
      <c r="K3801" s="4">
        <f t="shared" si="416"/>
        <v>0</v>
      </c>
      <c r="L3801" s="5">
        <f t="shared" si="421"/>
        <v>0</v>
      </c>
      <c r="M3801" s="137">
        <f>'PVWatts Hourly Results (1)'!L3812/1000</f>
        <v>0</v>
      </c>
      <c r="N3801" s="3">
        <f>'PVWatts Hourly Results (2)'!L3812/1000</f>
        <v>0</v>
      </c>
      <c r="O3801" s="3">
        <f>'PVWatts Hourly Results (3)'!L3812/1000</f>
        <v>0</v>
      </c>
      <c r="P3801" s="3">
        <f>'PVWatts Hourly Results (4)'!L3812/1000</f>
        <v>0</v>
      </c>
      <c r="Q3801" s="130">
        <f>'PVWatts Hourly Results (5)'!L3812/1000</f>
        <v>0</v>
      </c>
    </row>
    <row r="3802" spans="2:17" x14ac:dyDescent="0.25">
      <c r="B3802" s="8">
        <v>6</v>
      </c>
      <c r="C3802" s="9">
        <v>7</v>
      </c>
      <c r="D3802" s="134">
        <f>'PVWatts Hourly Results (1)'!C3813</f>
        <v>0</v>
      </c>
      <c r="E3802" s="127">
        <f>DATE(YEAR(Inputs!$D$5),Summary!B3802,Summary!C3802)+TIME(D3802,0,0)</f>
        <v>159</v>
      </c>
      <c r="F3802" s="4">
        <f t="shared" si="417"/>
        <v>1</v>
      </c>
      <c r="G3802" s="4">
        <f t="shared" si="415"/>
        <v>5</v>
      </c>
      <c r="H3802" s="4">
        <f t="shared" si="418"/>
        <v>1</v>
      </c>
      <c r="I3802" s="4">
        <f t="shared" si="419"/>
        <v>0</v>
      </c>
      <c r="J3802" s="4">
        <f t="shared" si="420"/>
        <v>0</v>
      </c>
      <c r="K3802" s="4">
        <f t="shared" si="416"/>
        <v>0</v>
      </c>
      <c r="L3802" s="5">
        <f t="shared" si="421"/>
        <v>0</v>
      </c>
      <c r="M3802" s="137">
        <f>'PVWatts Hourly Results (1)'!L3813/1000</f>
        <v>0</v>
      </c>
      <c r="N3802" s="3">
        <f>'PVWatts Hourly Results (2)'!L3813/1000</f>
        <v>0</v>
      </c>
      <c r="O3802" s="3">
        <f>'PVWatts Hourly Results (3)'!L3813/1000</f>
        <v>0</v>
      </c>
      <c r="P3802" s="3">
        <f>'PVWatts Hourly Results (4)'!L3813/1000</f>
        <v>0</v>
      </c>
      <c r="Q3802" s="130">
        <f>'PVWatts Hourly Results (5)'!L3813/1000</f>
        <v>0</v>
      </c>
    </row>
    <row r="3803" spans="2:17" x14ac:dyDescent="0.25">
      <c r="B3803" s="8">
        <v>6</v>
      </c>
      <c r="C3803" s="9">
        <v>7</v>
      </c>
      <c r="D3803" s="134">
        <f>'PVWatts Hourly Results (1)'!C3814</f>
        <v>0</v>
      </c>
      <c r="E3803" s="127">
        <f>DATE(YEAR(Inputs!$D$5),Summary!B3803,Summary!C3803)+TIME(D3803,0,0)</f>
        <v>159</v>
      </c>
      <c r="F3803" s="4">
        <f t="shared" si="417"/>
        <v>1</v>
      </c>
      <c r="G3803" s="4">
        <f t="shared" si="415"/>
        <v>5</v>
      </c>
      <c r="H3803" s="4">
        <f t="shared" si="418"/>
        <v>1</v>
      </c>
      <c r="I3803" s="4">
        <f t="shared" si="419"/>
        <v>0</v>
      </c>
      <c r="J3803" s="4">
        <f t="shared" si="420"/>
        <v>0</v>
      </c>
      <c r="K3803" s="4">
        <f t="shared" si="416"/>
        <v>0</v>
      </c>
      <c r="L3803" s="5">
        <f t="shared" si="421"/>
        <v>0</v>
      </c>
      <c r="M3803" s="137">
        <f>'PVWatts Hourly Results (1)'!L3814/1000</f>
        <v>0</v>
      </c>
      <c r="N3803" s="3">
        <f>'PVWatts Hourly Results (2)'!L3814/1000</f>
        <v>0</v>
      </c>
      <c r="O3803" s="3">
        <f>'PVWatts Hourly Results (3)'!L3814/1000</f>
        <v>0</v>
      </c>
      <c r="P3803" s="3">
        <f>'PVWatts Hourly Results (4)'!L3814/1000</f>
        <v>0</v>
      </c>
      <c r="Q3803" s="130">
        <f>'PVWatts Hourly Results (5)'!L3814/1000</f>
        <v>0</v>
      </c>
    </row>
    <row r="3804" spans="2:17" x14ac:dyDescent="0.25">
      <c r="B3804" s="8">
        <v>6</v>
      </c>
      <c r="C3804" s="9">
        <v>7</v>
      </c>
      <c r="D3804" s="134">
        <f>'PVWatts Hourly Results (1)'!C3815</f>
        <v>0</v>
      </c>
      <c r="E3804" s="127">
        <f>DATE(YEAR(Inputs!$D$5),Summary!B3804,Summary!C3804)+TIME(D3804,0,0)</f>
        <v>159</v>
      </c>
      <c r="F3804" s="4">
        <f t="shared" si="417"/>
        <v>1</v>
      </c>
      <c r="G3804" s="4">
        <f t="shared" si="415"/>
        <v>5</v>
      </c>
      <c r="H3804" s="4">
        <f t="shared" si="418"/>
        <v>1</v>
      </c>
      <c r="I3804" s="4">
        <f t="shared" si="419"/>
        <v>0</v>
      </c>
      <c r="J3804" s="4">
        <f t="shared" si="420"/>
        <v>0</v>
      </c>
      <c r="K3804" s="4">
        <f t="shared" si="416"/>
        <v>0</v>
      </c>
      <c r="L3804" s="5">
        <f t="shared" si="421"/>
        <v>0</v>
      </c>
      <c r="M3804" s="137">
        <f>'PVWatts Hourly Results (1)'!L3815/1000</f>
        <v>0</v>
      </c>
      <c r="N3804" s="3">
        <f>'PVWatts Hourly Results (2)'!L3815/1000</f>
        <v>0</v>
      </c>
      <c r="O3804" s="3">
        <f>'PVWatts Hourly Results (3)'!L3815/1000</f>
        <v>0</v>
      </c>
      <c r="P3804" s="3">
        <f>'PVWatts Hourly Results (4)'!L3815/1000</f>
        <v>0</v>
      </c>
      <c r="Q3804" s="130">
        <f>'PVWatts Hourly Results (5)'!L3815/1000</f>
        <v>0</v>
      </c>
    </row>
    <row r="3805" spans="2:17" x14ac:dyDescent="0.25">
      <c r="B3805" s="8">
        <v>6</v>
      </c>
      <c r="C3805" s="9">
        <v>7</v>
      </c>
      <c r="D3805" s="134">
        <f>'PVWatts Hourly Results (1)'!C3816</f>
        <v>0</v>
      </c>
      <c r="E3805" s="127">
        <f>DATE(YEAR(Inputs!$D$5),Summary!B3805,Summary!C3805)+TIME(D3805,0,0)</f>
        <v>159</v>
      </c>
      <c r="F3805" s="4">
        <f t="shared" si="417"/>
        <v>1</v>
      </c>
      <c r="G3805" s="4">
        <f t="shared" si="415"/>
        <v>5</v>
      </c>
      <c r="H3805" s="4">
        <f t="shared" si="418"/>
        <v>1</v>
      </c>
      <c r="I3805" s="4">
        <f t="shared" si="419"/>
        <v>0</v>
      </c>
      <c r="J3805" s="4">
        <f t="shared" si="420"/>
        <v>0</v>
      </c>
      <c r="K3805" s="4">
        <f t="shared" si="416"/>
        <v>0</v>
      </c>
      <c r="L3805" s="5">
        <f t="shared" si="421"/>
        <v>0</v>
      </c>
      <c r="M3805" s="137">
        <f>'PVWatts Hourly Results (1)'!L3816/1000</f>
        <v>0</v>
      </c>
      <c r="N3805" s="3">
        <f>'PVWatts Hourly Results (2)'!L3816/1000</f>
        <v>0</v>
      </c>
      <c r="O3805" s="3">
        <f>'PVWatts Hourly Results (3)'!L3816/1000</f>
        <v>0</v>
      </c>
      <c r="P3805" s="3">
        <f>'PVWatts Hourly Results (4)'!L3816/1000</f>
        <v>0</v>
      </c>
      <c r="Q3805" s="130">
        <f>'PVWatts Hourly Results (5)'!L3816/1000</f>
        <v>0</v>
      </c>
    </row>
    <row r="3806" spans="2:17" x14ac:dyDescent="0.25">
      <c r="B3806" s="8">
        <v>6</v>
      </c>
      <c r="C3806" s="9">
        <v>7</v>
      </c>
      <c r="D3806" s="134">
        <f>'PVWatts Hourly Results (1)'!C3817</f>
        <v>0</v>
      </c>
      <c r="E3806" s="127">
        <f>DATE(YEAR(Inputs!$D$5),Summary!B3806,Summary!C3806)+TIME(D3806,0,0)</f>
        <v>159</v>
      </c>
      <c r="F3806" s="4">
        <f t="shared" si="417"/>
        <v>1</v>
      </c>
      <c r="G3806" s="4">
        <f t="shared" si="415"/>
        <v>5</v>
      </c>
      <c r="H3806" s="4">
        <f t="shared" si="418"/>
        <v>1</v>
      </c>
      <c r="I3806" s="4">
        <f t="shared" si="419"/>
        <v>0</v>
      </c>
      <c r="J3806" s="4">
        <f t="shared" si="420"/>
        <v>0</v>
      </c>
      <c r="K3806" s="4">
        <f t="shared" si="416"/>
        <v>0</v>
      </c>
      <c r="L3806" s="5">
        <f t="shared" si="421"/>
        <v>0</v>
      </c>
      <c r="M3806" s="137">
        <f>'PVWatts Hourly Results (1)'!L3817/1000</f>
        <v>0</v>
      </c>
      <c r="N3806" s="3">
        <f>'PVWatts Hourly Results (2)'!L3817/1000</f>
        <v>0</v>
      </c>
      <c r="O3806" s="3">
        <f>'PVWatts Hourly Results (3)'!L3817/1000</f>
        <v>0</v>
      </c>
      <c r="P3806" s="3">
        <f>'PVWatts Hourly Results (4)'!L3817/1000</f>
        <v>0</v>
      </c>
      <c r="Q3806" s="130">
        <f>'PVWatts Hourly Results (5)'!L3817/1000</f>
        <v>0</v>
      </c>
    </row>
    <row r="3807" spans="2:17" x14ac:dyDescent="0.25">
      <c r="B3807" s="8">
        <v>6</v>
      </c>
      <c r="C3807" s="9">
        <v>7</v>
      </c>
      <c r="D3807" s="134">
        <f>'PVWatts Hourly Results (1)'!C3818</f>
        <v>0</v>
      </c>
      <c r="E3807" s="127">
        <f>DATE(YEAR(Inputs!$D$5),Summary!B3807,Summary!C3807)+TIME(D3807,0,0)</f>
        <v>159</v>
      </c>
      <c r="F3807" s="4">
        <f t="shared" si="417"/>
        <v>1</v>
      </c>
      <c r="G3807" s="4">
        <f t="shared" si="415"/>
        <v>5</v>
      </c>
      <c r="H3807" s="4">
        <f t="shared" si="418"/>
        <v>1</v>
      </c>
      <c r="I3807" s="4">
        <f t="shared" si="419"/>
        <v>0</v>
      </c>
      <c r="J3807" s="4">
        <f t="shared" si="420"/>
        <v>0</v>
      </c>
      <c r="K3807" s="4">
        <f t="shared" si="416"/>
        <v>0</v>
      </c>
      <c r="L3807" s="5">
        <f t="shared" si="421"/>
        <v>0</v>
      </c>
      <c r="M3807" s="137">
        <f>'PVWatts Hourly Results (1)'!L3818/1000</f>
        <v>0</v>
      </c>
      <c r="N3807" s="3">
        <f>'PVWatts Hourly Results (2)'!L3818/1000</f>
        <v>0</v>
      </c>
      <c r="O3807" s="3">
        <f>'PVWatts Hourly Results (3)'!L3818/1000</f>
        <v>0</v>
      </c>
      <c r="P3807" s="3">
        <f>'PVWatts Hourly Results (4)'!L3818/1000</f>
        <v>0</v>
      </c>
      <c r="Q3807" s="130">
        <f>'PVWatts Hourly Results (5)'!L3818/1000</f>
        <v>0</v>
      </c>
    </row>
    <row r="3808" spans="2:17" x14ac:dyDescent="0.25">
      <c r="B3808" s="8">
        <v>6</v>
      </c>
      <c r="C3808" s="9">
        <v>7</v>
      </c>
      <c r="D3808" s="134">
        <f>'PVWatts Hourly Results (1)'!C3819</f>
        <v>0</v>
      </c>
      <c r="E3808" s="127">
        <f>DATE(YEAR(Inputs!$D$5),Summary!B3808,Summary!C3808)+TIME(D3808,0,0)</f>
        <v>159</v>
      </c>
      <c r="F3808" s="4">
        <f t="shared" si="417"/>
        <v>1</v>
      </c>
      <c r="G3808" s="4">
        <f t="shared" si="415"/>
        <v>5</v>
      </c>
      <c r="H3808" s="4">
        <f t="shared" si="418"/>
        <v>1</v>
      </c>
      <c r="I3808" s="4">
        <f t="shared" si="419"/>
        <v>0</v>
      </c>
      <c r="J3808" s="4">
        <f t="shared" si="420"/>
        <v>0</v>
      </c>
      <c r="K3808" s="4">
        <f t="shared" si="416"/>
        <v>0</v>
      </c>
      <c r="L3808" s="5">
        <f t="shared" si="421"/>
        <v>0</v>
      </c>
      <c r="M3808" s="137">
        <f>'PVWatts Hourly Results (1)'!L3819/1000</f>
        <v>0</v>
      </c>
      <c r="N3808" s="3">
        <f>'PVWatts Hourly Results (2)'!L3819/1000</f>
        <v>0</v>
      </c>
      <c r="O3808" s="3">
        <f>'PVWatts Hourly Results (3)'!L3819/1000</f>
        <v>0</v>
      </c>
      <c r="P3808" s="3">
        <f>'PVWatts Hourly Results (4)'!L3819/1000</f>
        <v>0</v>
      </c>
      <c r="Q3808" s="130">
        <f>'PVWatts Hourly Results (5)'!L3819/1000</f>
        <v>0</v>
      </c>
    </row>
    <row r="3809" spans="2:17" x14ac:dyDescent="0.25">
      <c r="B3809" s="8">
        <v>6</v>
      </c>
      <c r="C3809" s="9">
        <v>7</v>
      </c>
      <c r="D3809" s="134">
        <f>'PVWatts Hourly Results (1)'!C3820</f>
        <v>0</v>
      </c>
      <c r="E3809" s="127">
        <f>DATE(YEAR(Inputs!$D$5),Summary!B3809,Summary!C3809)+TIME(D3809,0,0)</f>
        <v>159</v>
      </c>
      <c r="F3809" s="4">
        <f t="shared" si="417"/>
        <v>1</v>
      </c>
      <c r="G3809" s="4">
        <f t="shared" si="415"/>
        <v>5</v>
      </c>
      <c r="H3809" s="4">
        <f t="shared" si="418"/>
        <v>1</v>
      </c>
      <c r="I3809" s="4">
        <f t="shared" si="419"/>
        <v>0</v>
      </c>
      <c r="J3809" s="4">
        <f t="shared" si="420"/>
        <v>0</v>
      </c>
      <c r="K3809" s="4">
        <f t="shared" si="416"/>
        <v>0</v>
      </c>
      <c r="L3809" s="5">
        <f t="shared" si="421"/>
        <v>0</v>
      </c>
      <c r="M3809" s="137">
        <f>'PVWatts Hourly Results (1)'!L3820/1000</f>
        <v>0</v>
      </c>
      <c r="N3809" s="3">
        <f>'PVWatts Hourly Results (2)'!L3820/1000</f>
        <v>0</v>
      </c>
      <c r="O3809" s="3">
        <f>'PVWatts Hourly Results (3)'!L3820/1000</f>
        <v>0</v>
      </c>
      <c r="P3809" s="3">
        <f>'PVWatts Hourly Results (4)'!L3820/1000</f>
        <v>0</v>
      </c>
      <c r="Q3809" s="130">
        <f>'PVWatts Hourly Results (5)'!L3820/1000</f>
        <v>0</v>
      </c>
    </row>
    <row r="3810" spans="2:17" x14ac:dyDescent="0.25">
      <c r="B3810" s="8">
        <v>6</v>
      </c>
      <c r="C3810" s="9">
        <v>7</v>
      </c>
      <c r="D3810" s="134">
        <f>'PVWatts Hourly Results (1)'!C3821</f>
        <v>0</v>
      </c>
      <c r="E3810" s="127">
        <f>DATE(YEAR(Inputs!$D$5),Summary!B3810,Summary!C3810)+TIME(D3810,0,0)</f>
        <v>159</v>
      </c>
      <c r="F3810" s="4">
        <f t="shared" si="417"/>
        <v>1</v>
      </c>
      <c r="G3810" s="4">
        <f t="shared" si="415"/>
        <v>5</v>
      </c>
      <c r="H3810" s="4">
        <f t="shared" si="418"/>
        <v>1</v>
      </c>
      <c r="I3810" s="4">
        <f t="shared" si="419"/>
        <v>0</v>
      </c>
      <c r="J3810" s="4">
        <f t="shared" si="420"/>
        <v>0</v>
      </c>
      <c r="K3810" s="4">
        <f t="shared" si="416"/>
        <v>0</v>
      </c>
      <c r="L3810" s="5">
        <f t="shared" si="421"/>
        <v>0</v>
      </c>
      <c r="M3810" s="137">
        <f>'PVWatts Hourly Results (1)'!L3821/1000</f>
        <v>0</v>
      </c>
      <c r="N3810" s="3">
        <f>'PVWatts Hourly Results (2)'!L3821/1000</f>
        <v>0</v>
      </c>
      <c r="O3810" s="3">
        <f>'PVWatts Hourly Results (3)'!L3821/1000</f>
        <v>0</v>
      </c>
      <c r="P3810" s="3">
        <f>'PVWatts Hourly Results (4)'!L3821/1000</f>
        <v>0</v>
      </c>
      <c r="Q3810" s="130">
        <f>'PVWatts Hourly Results (5)'!L3821/1000</f>
        <v>0</v>
      </c>
    </row>
    <row r="3811" spans="2:17" x14ac:dyDescent="0.25">
      <c r="B3811" s="8">
        <v>6</v>
      </c>
      <c r="C3811" s="9">
        <v>7</v>
      </c>
      <c r="D3811" s="134">
        <f>'PVWatts Hourly Results (1)'!C3822</f>
        <v>0</v>
      </c>
      <c r="E3811" s="127">
        <f>DATE(YEAR(Inputs!$D$5),Summary!B3811,Summary!C3811)+TIME(D3811,0,0)</f>
        <v>159</v>
      </c>
      <c r="F3811" s="4">
        <f t="shared" si="417"/>
        <v>1</v>
      </c>
      <c r="G3811" s="4">
        <f t="shared" si="415"/>
        <v>5</v>
      </c>
      <c r="H3811" s="4">
        <f t="shared" si="418"/>
        <v>1</v>
      </c>
      <c r="I3811" s="4">
        <f t="shared" si="419"/>
        <v>0</v>
      </c>
      <c r="J3811" s="4">
        <f t="shared" si="420"/>
        <v>0</v>
      </c>
      <c r="K3811" s="4">
        <f t="shared" si="416"/>
        <v>0</v>
      </c>
      <c r="L3811" s="5">
        <f t="shared" si="421"/>
        <v>0</v>
      </c>
      <c r="M3811" s="137">
        <f>'PVWatts Hourly Results (1)'!L3822/1000</f>
        <v>0</v>
      </c>
      <c r="N3811" s="3">
        <f>'PVWatts Hourly Results (2)'!L3822/1000</f>
        <v>0</v>
      </c>
      <c r="O3811" s="3">
        <f>'PVWatts Hourly Results (3)'!L3822/1000</f>
        <v>0</v>
      </c>
      <c r="P3811" s="3">
        <f>'PVWatts Hourly Results (4)'!L3822/1000</f>
        <v>0</v>
      </c>
      <c r="Q3811" s="130">
        <f>'PVWatts Hourly Results (5)'!L3822/1000</f>
        <v>0</v>
      </c>
    </row>
    <row r="3812" spans="2:17" x14ac:dyDescent="0.25">
      <c r="B3812" s="8">
        <v>6</v>
      </c>
      <c r="C3812" s="9">
        <v>7</v>
      </c>
      <c r="D3812" s="134">
        <f>'PVWatts Hourly Results (1)'!C3823</f>
        <v>0</v>
      </c>
      <c r="E3812" s="127">
        <f>DATE(YEAR(Inputs!$D$5),Summary!B3812,Summary!C3812)+TIME(D3812,0,0)</f>
        <v>159</v>
      </c>
      <c r="F3812" s="4">
        <f t="shared" si="417"/>
        <v>1</v>
      </c>
      <c r="G3812" s="4">
        <f t="shared" si="415"/>
        <v>5</v>
      </c>
      <c r="H3812" s="4">
        <f t="shared" si="418"/>
        <v>1</v>
      </c>
      <c r="I3812" s="4">
        <f t="shared" si="419"/>
        <v>0</v>
      </c>
      <c r="J3812" s="4">
        <f t="shared" si="420"/>
        <v>0</v>
      </c>
      <c r="K3812" s="4">
        <f t="shared" si="416"/>
        <v>0</v>
      </c>
      <c r="L3812" s="5">
        <f t="shared" si="421"/>
        <v>0</v>
      </c>
      <c r="M3812" s="137">
        <f>'PVWatts Hourly Results (1)'!L3823/1000</f>
        <v>0</v>
      </c>
      <c r="N3812" s="3">
        <f>'PVWatts Hourly Results (2)'!L3823/1000</f>
        <v>0</v>
      </c>
      <c r="O3812" s="3">
        <f>'PVWatts Hourly Results (3)'!L3823/1000</f>
        <v>0</v>
      </c>
      <c r="P3812" s="3">
        <f>'PVWatts Hourly Results (4)'!L3823/1000</f>
        <v>0</v>
      </c>
      <c r="Q3812" s="130">
        <f>'PVWatts Hourly Results (5)'!L3823/1000</f>
        <v>0</v>
      </c>
    </row>
    <row r="3813" spans="2:17" x14ac:dyDescent="0.25">
      <c r="B3813" s="8">
        <v>6</v>
      </c>
      <c r="C3813" s="9">
        <v>7</v>
      </c>
      <c r="D3813" s="134">
        <f>'PVWatts Hourly Results (1)'!C3824</f>
        <v>0</v>
      </c>
      <c r="E3813" s="127">
        <f>DATE(YEAR(Inputs!$D$5),Summary!B3813,Summary!C3813)+TIME(D3813,0,0)</f>
        <v>159</v>
      </c>
      <c r="F3813" s="4">
        <f t="shared" si="417"/>
        <v>1</v>
      </c>
      <c r="G3813" s="4">
        <f t="shared" si="415"/>
        <v>5</v>
      </c>
      <c r="H3813" s="4">
        <f t="shared" si="418"/>
        <v>1</v>
      </c>
      <c r="I3813" s="4">
        <f t="shared" si="419"/>
        <v>0</v>
      </c>
      <c r="J3813" s="4">
        <f t="shared" si="420"/>
        <v>0</v>
      </c>
      <c r="K3813" s="4">
        <f t="shared" si="416"/>
        <v>0</v>
      </c>
      <c r="L3813" s="5">
        <f t="shared" si="421"/>
        <v>0</v>
      </c>
      <c r="M3813" s="137">
        <f>'PVWatts Hourly Results (1)'!L3824/1000</f>
        <v>0</v>
      </c>
      <c r="N3813" s="3">
        <f>'PVWatts Hourly Results (2)'!L3824/1000</f>
        <v>0</v>
      </c>
      <c r="O3813" s="3">
        <f>'PVWatts Hourly Results (3)'!L3824/1000</f>
        <v>0</v>
      </c>
      <c r="P3813" s="3">
        <f>'PVWatts Hourly Results (4)'!L3824/1000</f>
        <v>0</v>
      </c>
      <c r="Q3813" s="130">
        <f>'PVWatts Hourly Results (5)'!L3824/1000</f>
        <v>0</v>
      </c>
    </row>
    <row r="3814" spans="2:17" x14ac:dyDescent="0.25">
      <c r="B3814" s="8">
        <v>6</v>
      </c>
      <c r="C3814" s="9">
        <v>8</v>
      </c>
      <c r="D3814" s="134">
        <f>'PVWatts Hourly Results (1)'!C3825</f>
        <v>0</v>
      </c>
      <c r="E3814" s="127">
        <f>DATE(YEAR(Inputs!$D$5),Summary!B3814,Summary!C3814)+TIME(D3814,0,0)</f>
        <v>160</v>
      </c>
      <c r="F3814" s="4">
        <f t="shared" si="417"/>
        <v>1</v>
      </c>
      <c r="G3814" s="4">
        <f t="shared" si="415"/>
        <v>6</v>
      </c>
      <c r="H3814" s="4">
        <f t="shared" si="418"/>
        <v>1</v>
      </c>
      <c r="I3814" s="4">
        <f t="shared" si="419"/>
        <v>0</v>
      </c>
      <c r="J3814" s="4">
        <f t="shared" si="420"/>
        <v>0</v>
      </c>
      <c r="K3814" s="4">
        <f t="shared" si="416"/>
        <v>0</v>
      </c>
      <c r="L3814" s="5">
        <f t="shared" si="421"/>
        <v>0</v>
      </c>
      <c r="M3814" s="137">
        <f>'PVWatts Hourly Results (1)'!L3825/1000</f>
        <v>0</v>
      </c>
      <c r="N3814" s="3">
        <f>'PVWatts Hourly Results (2)'!L3825/1000</f>
        <v>0</v>
      </c>
      <c r="O3814" s="3">
        <f>'PVWatts Hourly Results (3)'!L3825/1000</f>
        <v>0</v>
      </c>
      <c r="P3814" s="3">
        <f>'PVWatts Hourly Results (4)'!L3825/1000</f>
        <v>0</v>
      </c>
      <c r="Q3814" s="130">
        <f>'PVWatts Hourly Results (5)'!L3825/1000</f>
        <v>0</v>
      </c>
    </row>
    <row r="3815" spans="2:17" x14ac:dyDescent="0.25">
      <c r="B3815" s="8">
        <v>6</v>
      </c>
      <c r="C3815" s="9">
        <v>8</v>
      </c>
      <c r="D3815" s="134">
        <f>'PVWatts Hourly Results (1)'!C3826</f>
        <v>0</v>
      </c>
      <c r="E3815" s="127">
        <f>DATE(YEAR(Inputs!$D$5),Summary!B3815,Summary!C3815)+TIME(D3815,0,0)</f>
        <v>160</v>
      </c>
      <c r="F3815" s="4">
        <f t="shared" si="417"/>
        <v>1</v>
      </c>
      <c r="G3815" s="4">
        <f t="shared" si="415"/>
        <v>6</v>
      </c>
      <c r="H3815" s="4">
        <f t="shared" si="418"/>
        <v>1</v>
      </c>
      <c r="I3815" s="4">
        <f t="shared" si="419"/>
        <v>0</v>
      </c>
      <c r="J3815" s="4">
        <f t="shared" si="420"/>
        <v>0</v>
      </c>
      <c r="K3815" s="4">
        <f t="shared" si="416"/>
        <v>0</v>
      </c>
      <c r="L3815" s="5">
        <f t="shared" si="421"/>
        <v>0</v>
      </c>
      <c r="M3815" s="137">
        <f>'PVWatts Hourly Results (1)'!L3826/1000</f>
        <v>0</v>
      </c>
      <c r="N3815" s="3">
        <f>'PVWatts Hourly Results (2)'!L3826/1000</f>
        <v>0</v>
      </c>
      <c r="O3815" s="3">
        <f>'PVWatts Hourly Results (3)'!L3826/1000</f>
        <v>0</v>
      </c>
      <c r="P3815" s="3">
        <f>'PVWatts Hourly Results (4)'!L3826/1000</f>
        <v>0</v>
      </c>
      <c r="Q3815" s="130">
        <f>'PVWatts Hourly Results (5)'!L3826/1000</f>
        <v>0</v>
      </c>
    </row>
    <row r="3816" spans="2:17" x14ac:dyDescent="0.25">
      <c r="B3816" s="8">
        <v>6</v>
      </c>
      <c r="C3816" s="9">
        <v>8</v>
      </c>
      <c r="D3816" s="134">
        <f>'PVWatts Hourly Results (1)'!C3827</f>
        <v>0</v>
      </c>
      <c r="E3816" s="127">
        <f>DATE(YEAR(Inputs!$D$5),Summary!B3816,Summary!C3816)+TIME(D3816,0,0)</f>
        <v>160</v>
      </c>
      <c r="F3816" s="4">
        <f t="shared" si="417"/>
        <v>1</v>
      </c>
      <c r="G3816" s="4">
        <f t="shared" si="415"/>
        <v>6</v>
      </c>
      <c r="H3816" s="4">
        <f t="shared" si="418"/>
        <v>1</v>
      </c>
      <c r="I3816" s="4">
        <f t="shared" si="419"/>
        <v>0</v>
      </c>
      <c r="J3816" s="4">
        <f t="shared" si="420"/>
        <v>0</v>
      </c>
      <c r="K3816" s="4">
        <f t="shared" si="416"/>
        <v>0</v>
      </c>
      <c r="L3816" s="5">
        <f t="shared" si="421"/>
        <v>0</v>
      </c>
      <c r="M3816" s="137">
        <f>'PVWatts Hourly Results (1)'!L3827/1000</f>
        <v>0</v>
      </c>
      <c r="N3816" s="3">
        <f>'PVWatts Hourly Results (2)'!L3827/1000</f>
        <v>0</v>
      </c>
      <c r="O3816" s="3">
        <f>'PVWatts Hourly Results (3)'!L3827/1000</f>
        <v>0</v>
      </c>
      <c r="P3816" s="3">
        <f>'PVWatts Hourly Results (4)'!L3827/1000</f>
        <v>0</v>
      </c>
      <c r="Q3816" s="130">
        <f>'PVWatts Hourly Results (5)'!L3827/1000</f>
        <v>0</v>
      </c>
    </row>
    <row r="3817" spans="2:17" x14ac:dyDescent="0.25">
      <c r="B3817" s="8">
        <v>6</v>
      </c>
      <c r="C3817" s="9">
        <v>8</v>
      </c>
      <c r="D3817" s="134">
        <f>'PVWatts Hourly Results (1)'!C3828</f>
        <v>0</v>
      </c>
      <c r="E3817" s="127">
        <f>DATE(YEAR(Inputs!$D$5),Summary!B3817,Summary!C3817)+TIME(D3817,0,0)</f>
        <v>160</v>
      </c>
      <c r="F3817" s="4">
        <f t="shared" si="417"/>
        <v>1</v>
      </c>
      <c r="G3817" s="4">
        <f t="shared" si="415"/>
        <v>6</v>
      </c>
      <c r="H3817" s="4">
        <f t="shared" si="418"/>
        <v>1</v>
      </c>
      <c r="I3817" s="4">
        <f t="shared" si="419"/>
        <v>0</v>
      </c>
      <c r="J3817" s="4">
        <f t="shared" si="420"/>
        <v>0</v>
      </c>
      <c r="K3817" s="4">
        <f t="shared" si="416"/>
        <v>0</v>
      </c>
      <c r="L3817" s="5">
        <f t="shared" si="421"/>
        <v>0</v>
      </c>
      <c r="M3817" s="137">
        <f>'PVWatts Hourly Results (1)'!L3828/1000</f>
        <v>0</v>
      </c>
      <c r="N3817" s="3">
        <f>'PVWatts Hourly Results (2)'!L3828/1000</f>
        <v>0</v>
      </c>
      <c r="O3817" s="3">
        <f>'PVWatts Hourly Results (3)'!L3828/1000</f>
        <v>0</v>
      </c>
      <c r="P3817" s="3">
        <f>'PVWatts Hourly Results (4)'!L3828/1000</f>
        <v>0</v>
      </c>
      <c r="Q3817" s="130">
        <f>'PVWatts Hourly Results (5)'!L3828/1000</f>
        <v>0</v>
      </c>
    </row>
    <row r="3818" spans="2:17" x14ac:dyDescent="0.25">
      <c r="B3818" s="8">
        <v>6</v>
      </c>
      <c r="C3818" s="9">
        <v>8</v>
      </c>
      <c r="D3818" s="134">
        <f>'PVWatts Hourly Results (1)'!C3829</f>
        <v>0</v>
      </c>
      <c r="E3818" s="127">
        <f>DATE(YEAR(Inputs!$D$5),Summary!B3818,Summary!C3818)+TIME(D3818,0,0)</f>
        <v>160</v>
      </c>
      <c r="F3818" s="4">
        <f t="shared" si="417"/>
        <v>1</v>
      </c>
      <c r="G3818" s="4">
        <f t="shared" si="415"/>
        <v>6</v>
      </c>
      <c r="H3818" s="4">
        <f t="shared" si="418"/>
        <v>1</v>
      </c>
      <c r="I3818" s="4">
        <f t="shared" si="419"/>
        <v>0</v>
      </c>
      <c r="J3818" s="4">
        <f t="shared" si="420"/>
        <v>0</v>
      </c>
      <c r="K3818" s="4">
        <f t="shared" si="416"/>
        <v>0</v>
      </c>
      <c r="L3818" s="5">
        <f t="shared" si="421"/>
        <v>0</v>
      </c>
      <c r="M3818" s="137">
        <f>'PVWatts Hourly Results (1)'!L3829/1000</f>
        <v>0</v>
      </c>
      <c r="N3818" s="3">
        <f>'PVWatts Hourly Results (2)'!L3829/1000</f>
        <v>0</v>
      </c>
      <c r="O3818" s="3">
        <f>'PVWatts Hourly Results (3)'!L3829/1000</f>
        <v>0</v>
      </c>
      <c r="P3818" s="3">
        <f>'PVWatts Hourly Results (4)'!L3829/1000</f>
        <v>0</v>
      </c>
      <c r="Q3818" s="130">
        <f>'PVWatts Hourly Results (5)'!L3829/1000</f>
        <v>0</v>
      </c>
    </row>
    <row r="3819" spans="2:17" x14ac:dyDescent="0.25">
      <c r="B3819" s="8">
        <v>6</v>
      </c>
      <c r="C3819" s="9">
        <v>8</v>
      </c>
      <c r="D3819" s="134">
        <f>'PVWatts Hourly Results (1)'!C3830</f>
        <v>0</v>
      </c>
      <c r="E3819" s="127">
        <f>DATE(YEAR(Inputs!$D$5),Summary!B3819,Summary!C3819)+TIME(D3819,0,0)</f>
        <v>160</v>
      </c>
      <c r="F3819" s="4">
        <f t="shared" si="417"/>
        <v>1</v>
      </c>
      <c r="G3819" s="4">
        <f t="shared" si="415"/>
        <v>6</v>
      </c>
      <c r="H3819" s="4">
        <f t="shared" si="418"/>
        <v>1</v>
      </c>
      <c r="I3819" s="4">
        <f t="shared" si="419"/>
        <v>0</v>
      </c>
      <c r="J3819" s="4">
        <f t="shared" si="420"/>
        <v>0</v>
      </c>
      <c r="K3819" s="4">
        <f t="shared" si="416"/>
        <v>0</v>
      </c>
      <c r="L3819" s="5">
        <f t="shared" si="421"/>
        <v>0</v>
      </c>
      <c r="M3819" s="137">
        <f>'PVWatts Hourly Results (1)'!L3830/1000</f>
        <v>0</v>
      </c>
      <c r="N3819" s="3">
        <f>'PVWatts Hourly Results (2)'!L3830/1000</f>
        <v>0</v>
      </c>
      <c r="O3819" s="3">
        <f>'PVWatts Hourly Results (3)'!L3830/1000</f>
        <v>0</v>
      </c>
      <c r="P3819" s="3">
        <f>'PVWatts Hourly Results (4)'!L3830/1000</f>
        <v>0</v>
      </c>
      <c r="Q3819" s="130">
        <f>'PVWatts Hourly Results (5)'!L3830/1000</f>
        <v>0</v>
      </c>
    </row>
    <row r="3820" spans="2:17" x14ac:dyDescent="0.25">
      <c r="B3820" s="8">
        <v>6</v>
      </c>
      <c r="C3820" s="9">
        <v>8</v>
      </c>
      <c r="D3820" s="134">
        <f>'PVWatts Hourly Results (1)'!C3831</f>
        <v>0</v>
      </c>
      <c r="E3820" s="127">
        <f>DATE(YEAR(Inputs!$D$5),Summary!B3820,Summary!C3820)+TIME(D3820,0,0)</f>
        <v>160</v>
      </c>
      <c r="F3820" s="4">
        <f t="shared" si="417"/>
        <v>1</v>
      </c>
      <c r="G3820" s="4">
        <f t="shared" si="415"/>
        <v>6</v>
      </c>
      <c r="H3820" s="4">
        <f t="shared" si="418"/>
        <v>1</v>
      </c>
      <c r="I3820" s="4">
        <f t="shared" si="419"/>
        <v>0</v>
      </c>
      <c r="J3820" s="4">
        <f t="shared" si="420"/>
        <v>0</v>
      </c>
      <c r="K3820" s="4">
        <f t="shared" si="416"/>
        <v>0</v>
      </c>
      <c r="L3820" s="5">
        <f t="shared" si="421"/>
        <v>0</v>
      </c>
      <c r="M3820" s="137">
        <f>'PVWatts Hourly Results (1)'!L3831/1000</f>
        <v>0</v>
      </c>
      <c r="N3820" s="3">
        <f>'PVWatts Hourly Results (2)'!L3831/1000</f>
        <v>0</v>
      </c>
      <c r="O3820" s="3">
        <f>'PVWatts Hourly Results (3)'!L3831/1000</f>
        <v>0</v>
      </c>
      <c r="P3820" s="3">
        <f>'PVWatts Hourly Results (4)'!L3831/1000</f>
        <v>0</v>
      </c>
      <c r="Q3820" s="130">
        <f>'PVWatts Hourly Results (5)'!L3831/1000</f>
        <v>0</v>
      </c>
    </row>
    <row r="3821" spans="2:17" x14ac:dyDescent="0.25">
      <c r="B3821" s="8">
        <v>6</v>
      </c>
      <c r="C3821" s="9">
        <v>8</v>
      </c>
      <c r="D3821" s="134">
        <f>'PVWatts Hourly Results (1)'!C3832</f>
        <v>0</v>
      </c>
      <c r="E3821" s="127">
        <f>DATE(YEAR(Inputs!$D$5),Summary!B3821,Summary!C3821)+TIME(D3821,0,0)</f>
        <v>160</v>
      </c>
      <c r="F3821" s="4">
        <f t="shared" si="417"/>
        <v>1</v>
      </c>
      <c r="G3821" s="4">
        <f t="shared" si="415"/>
        <v>6</v>
      </c>
      <c r="H3821" s="4">
        <f t="shared" si="418"/>
        <v>1</v>
      </c>
      <c r="I3821" s="4">
        <f t="shared" si="419"/>
        <v>0</v>
      </c>
      <c r="J3821" s="4">
        <f t="shared" si="420"/>
        <v>0</v>
      </c>
      <c r="K3821" s="4">
        <f t="shared" si="416"/>
        <v>0</v>
      </c>
      <c r="L3821" s="5">
        <f t="shared" si="421"/>
        <v>0</v>
      </c>
      <c r="M3821" s="137">
        <f>'PVWatts Hourly Results (1)'!L3832/1000</f>
        <v>0</v>
      </c>
      <c r="N3821" s="3">
        <f>'PVWatts Hourly Results (2)'!L3832/1000</f>
        <v>0</v>
      </c>
      <c r="O3821" s="3">
        <f>'PVWatts Hourly Results (3)'!L3832/1000</f>
        <v>0</v>
      </c>
      <c r="P3821" s="3">
        <f>'PVWatts Hourly Results (4)'!L3832/1000</f>
        <v>0</v>
      </c>
      <c r="Q3821" s="130">
        <f>'PVWatts Hourly Results (5)'!L3832/1000</f>
        <v>0</v>
      </c>
    </row>
    <row r="3822" spans="2:17" x14ac:dyDescent="0.25">
      <c r="B3822" s="8">
        <v>6</v>
      </c>
      <c r="C3822" s="9">
        <v>8</v>
      </c>
      <c r="D3822" s="134">
        <f>'PVWatts Hourly Results (1)'!C3833</f>
        <v>0</v>
      </c>
      <c r="E3822" s="127">
        <f>DATE(YEAR(Inputs!$D$5),Summary!B3822,Summary!C3822)+TIME(D3822,0,0)</f>
        <v>160</v>
      </c>
      <c r="F3822" s="4">
        <f t="shared" si="417"/>
        <v>1</v>
      </c>
      <c r="G3822" s="4">
        <f t="shared" si="415"/>
        <v>6</v>
      </c>
      <c r="H3822" s="4">
        <f t="shared" si="418"/>
        <v>1</v>
      </c>
      <c r="I3822" s="4">
        <f t="shared" si="419"/>
        <v>0</v>
      </c>
      <c r="J3822" s="4">
        <f t="shared" si="420"/>
        <v>0</v>
      </c>
      <c r="K3822" s="4">
        <f t="shared" si="416"/>
        <v>0</v>
      </c>
      <c r="L3822" s="5">
        <f t="shared" si="421"/>
        <v>0</v>
      </c>
      <c r="M3822" s="137">
        <f>'PVWatts Hourly Results (1)'!L3833/1000</f>
        <v>0</v>
      </c>
      <c r="N3822" s="3">
        <f>'PVWatts Hourly Results (2)'!L3833/1000</f>
        <v>0</v>
      </c>
      <c r="O3822" s="3">
        <f>'PVWatts Hourly Results (3)'!L3833/1000</f>
        <v>0</v>
      </c>
      <c r="P3822" s="3">
        <f>'PVWatts Hourly Results (4)'!L3833/1000</f>
        <v>0</v>
      </c>
      <c r="Q3822" s="130">
        <f>'PVWatts Hourly Results (5)'!L3833/1000</f>
        <v>0</v>
      </c>
    </row>
    <row r="3823" spans="2:17" x14ac:dyDescent="0.25">
      <c r="B3823" s="8">
        <v>6</v>
      </c>
      <c r="C3823" s="9">
        <v>8</v>
      </c>
      <c r="D3823" s="134">
        <f>'PVWatts Hourly Results (1)'!C3834</f>
        <v>0</v>
      </c>
      <c r="E3823" s="127">
        <f>DATE(YEAR(Inputs!$D$5),Summary!B3823,Summary!C3823)+TIME(D3823,0,0)</f>
        <v>160</v>
      </c>
      <c r="F3823" s="4">
        <f t="shared" si="417"/>
        <v>1</v>
      </c>
      <c r="G3823" s="4">
        <f t="shared" si="415"/>
        <v>6</v>
      </c>
      <c r="H3823" s="4">
        <f t="shared" si="418"/>
        <v>1</v>
      </c>
      <c r="I3823" s="4">
        <f t="shared" si="419"/>
        <v>0</v>
      </c>
      <c r="J3823" s="4">
        <f t="shared" si="420"/>
        <v>0</v>
      </c>
      <c r="K3823" s="4">
        <f t="shared" si="416"/>
        <v>0</v>
      </c>
      <c r="L3823" s="5">
        <f t="shared" si="421"/>
        <v>0</v>
      </c>
      <c r="M3823" s="137">
        <f>'PVWatts Hourly Results (1)'!L3834/1000</f>
        <v>0</v>
      </c>
      <c r="N3823" s="3">
        <f>'PVWatts Hourly Results (2)'!L3834/1000</f>
        <v>0</v>
      </c>
      <c r="O3823" s="3">
        <f>'PVWatts Hourly Results (3)'!L3834/1000</f>
        <v>0</v>
      </c>
      <c r="P3823" s="3">
        <f>'PVWatts Hourly Results (4)'!L3834/1000</f>
        <v>0</v>
      </c>
      <c r="Q3823" s="130">
        <f>'PVWatts Hourly Results (5)'!L3834/1000</f>
        <v>0</v>
      </c>
    </row>
    <row r="3824" spans="2:17" x14ac:dyDescent="0.25">
      <c r="B3824" s="8">
        <v>6</v>
      </c>
      <c r="C3824" s="9">
        <v>8</v>
      </c>
      <c r="D3824" s="134">
        <f>'PVWatts Hourly Results (1)'!C3835</f>
        <v>0</v>
      </c>
      <c r="E3824" s="127">
        <f>DATE(YEAR(Inputs!$D$5),Summary!B3824,Summary!C3824)+TIME(D3824,0,0)</f>
        <v>160</v>
      </c>
      <c r="F3824" s="4">
        <f t="shared" si="417"/>
        <v>1</v>
      </c>
      <c r="G3824" s="4">
        <f t="shared" si="415"/>
        <v>6</v>
      </c>
      <c r="H3824" s="4">
        <f t="shared" si="418"/>
        <v>1</v>
      </c>
      <c r="I3824" s="4">
        <f t="shared" si="419"/>
        <v>0</v>
      </c>
      <c r="J3824" s="4">
        <f t="shared" si="420"/>
        <v>0</v>
      </c>
      <c r="K3824" s="4">
        <f t="shared" si="416"/>
        <v>0</v>
      </c>
      <c r="L3824" s="5">
        <f t="shared" si="421"/>
        <v>0</v>
      </c>
      <c r="M3824" s="137">
        <f>'PVWatts Hourly Results (1)'!L3835/1000</f>
        <v>0</v>
      </c>
      <c r="N3824" s="3">
        <f>'PVWatts Hourly Results (2)'!L3835/1000</f>
        <v>0</v>
      </c>
      <c r="O3824" s="3">
        <f>'PVWatts Hourly Results (3)'!L3835/1000</f>
        <v>0</v>
      </c>
      <c r="P3824" s="3">
        <f>'PVWatts Hourly Results (4)'!L3835/1000</f>
        <v>0</v>
      </c>
      <c r="Q3824" s="130">
        <f>'PVWatts Hourly Results (5)'!L3835/1000</f>
        <v>0</v>
      </c>
    </row>
    <row r="3825" spans="2:17" x14ac:dyDescent="0.25">
      <c r="B3825" s="8">
        <v>6</v>
      </c>
      <c r="C3825" s="9">
        <v>8</v>
      </c>
      <c r="D3825" s="134">
        <f>'PVWatts Hourly Results (1)'!C3836</f>
        <v>0</v>
      </c>
      <c r="E3825" s="127">
        <f>DATE(YEAR(Inputs!$D$5),Summary!B3825,Summary!C3825)+TIME(D3825,0,0)</f>
        <v>160</v>
      </c>
      <c r="F3825" s="4">
        <f t="shared" si="417"/>
        <v>1</v>
      </c>
      <c r="G3825" s="4">
        <f t="shared" si="415"/>
        <v>6</v>
      </c>
      <c r="H3825" s="4">
        <f t="shared" si="418"/>
        <v>1</v>
      </c>
      <c r="I3825" s="4">
        <f t="shared" si="419"/>
        <v>0</v>
      </c>
      <c r="J3825" s="4">
        <f t="shared" si="420"/>
        <v>0</v>
      </c>
      <c r="K3825" s="4">
        <f t="shared" si="416"/>
        <v>0</v>
      </c>
      <c r="L3825" s="5">
        <f t="shared" si="421"/>
        <v>0</v>
      </c>
      <c r="M3825" s="137">
        <f>'PVWatts Hourly Results (1)'!L3836/1000</f>
        <v>0</v>
      </c>
      <c r="N3825" s="3">
        <f>'PVWatts Hourly Results (2)'!L3836/1000</f>
        <v>0</v>
      </c>
      <c r="O3825" s="3">
        <f>'PVWatts Hourly Results (3)'!L3836/1000</f>
        <v>0</v>
      </c>
      <c r="P3825" s="3">
        <f>'PVWatts Hourly Results (4)'!L3836/1000</f>
        <v>0</v>
      </c>
      <c r="Q3825" s="130">
        <f>'PVWatts Hourly Results (5)'!L3836/1000</f>
        <v>0</v>
      </c>
    </row>
    <row r="3826" spans="2:17" x14ac:dyDescent="0.25">
      <c r="B3826" s="8">
        <v>6</v>
      </c>
      <c r="C3826" s="9">
        <v>8</v>
      </c>
      <c r="D3826" s="134">
        <f>'PVWatts Hourly Results (1)'!C3837</f>
        <v>0</v>
      </c>
      <c r="E3826" s="127">
        <f>DATE(YEAR(Inputs!$D$5),Summary!B3826,Summary!C3826)+TIME(D3826,0,0)</f>
        <v>160</v>
      </c>
      <c r="F3826" s="4">
        <f t="shared" si="417"/>
        <v>1</v>
      </c>
      <c r="G3826" s="4">
        <f t="shared" si="415"/>
        <v>6</v>
      </c>
      <c r="H3826" s="4">
        <f t="shared" si="418"/>
        <v>1</v>
      </c>
      <c r="I3826" s="4">
        <f t="shared" si="419"/>
        <v>0</v>
      </c>
      <c r="J3826" s="4">
        <f t="shared" si="420"/>
        <v>0</v>
      </c>
      <c r="K3826" s="4">
        <f t="shared" si="416"/>
        <v>0</v>
      </c>
      <c r="L3826" s="5">
        <f t="shared" si="421"/>
        <v>0</v>
      </c>
      <c r="M3826" s="137">
        <f>'PVWatts Hourly Results (1)'!L3837/1000</f>
        <v>0</v>
      </c>
      <c r="N3826" s="3">
        <f>'PVWatts Hourly Results (2)'!L3837/1000</f>
        <v>0</v>
      </c>
      <c r="O3826" s="3">
        <f>'PVWatts Hourly Results (3)'!L3837/1000</f>
        <v>0</v>
      </c>
      <c r="P3826" s="3">
        <f>'PVWatts Hourly Results (4)'!L3837/1000</f>
        <v>0</v>
      </c>
      <c r="Q3826" s="130">
        <f>'PVWatts Hourly Results (5)'!L3837/1000</f>
        <v>0</v>
      </c>
    </row>
    <row r="3827" spans="2:17" x14ac:dyDescent="0.25">
      <c r="B3827" s="8">
        <v>6</v>
      </c>
      <c r="C3827" s="9">
        <v>8</v>
      </c>
      <c r="D3827" s="134">
        <f>'PVWatts Hourly Results (1)'!C3838</f>
        <v>0</v>
      </c>
      <c r="E3827" s="127">
        <f>DATE(YEAR(Inputs!$D$5),Summary!B3827,Summary!C3827)+TIME(D3827,0,0)</f>
        <v>160</v>
      </c>
      <c r="F3827" s="4">
        <f t="shared" si="417"/>
        <v>1</v>
      </c>
      <c r="G3827" s="4">
        <f t="shared" si="415"/>
        <v>6</v>
      </c>
      <c r="H3827" s="4">
        <f t="shared" si="418"/>
        <v>1</v>
      </c>
      <c r="I3827" s="4">
        <f t="shared" si="419"/>
        <v>0</v>
      </c>
      <c r="J3827" s="4">
        <f t="shared" si="420"/>
        <v>0</v>
      </c>
      <c r="K3827" s="4">
        <f t="shared" si="416"/>
        <v>0</v>
      </c>
      <c r="L3827" s="5">
        <f t="shared" si="421"/>
        <v>0</v>
      </c>
      <c r="M3827" s="137">
        <f>'PVWatts Hourly Results (1)'!L3838/1000</f>
        <v>0</v>
      </c>
      <c r="N3827" s="3">
        <f>'PVWatts Hourly Results (2)'!L3838/1000</f>
        <v>0</v>
      </c>
      <c r="O3827" s="3">
        <f>'PVWatts Hourly Results (3)'!L3838/1000</f>
        <v>0</v>
      </c>
      <c r="P3827" s="3">
        <f>'PVWatts Hourly Results (4)'!L3838/1000</f>
        <v>0</v>
      </c>
      <c r="Q3827" s="130">
        <f>'PVWatts Hourly Results (5)'!L3838/1000</f>
        <v>0</v>
      </c>
    </row>
    <row r="3828" spans="2:17" x14ac:dyDescent="0.25">
      <c r="B3828" s="8">
        <v>6</v>
      </c>
      <c r="C3828" s="9">
        <v>8</v>
      </c>
      <c r="D3828" s="134">
        <f>'PVWatts Hourly Results (1)'!C3839</f>
        <v>0</v>
      </c>
      <c r="E3828" s="127">
        <f>DATE(YEAR(Inputs!$D$5),Summary!B3828,Summary!C3828)+TIME(D3828,0,0)</f>
        <v>160</v>
      </c>
      <c r="F3828" s="4">
        <f t="shared" si="417"/>
        <v>1</v>
      </c>
      <c r="G3828" s="4">
        <f t="shared" si="415"/>
        <v>6</v>
      </c>
      <c r="H3828" s="4">
        <f t="shared" si="418"/>
        <v>1</v>
      </c>
      <c r="I3828" s="4">
        <f t="shared" si="419"/>
        <v>0</v>
      </c>
      <c r="J3828" s="4">
        <f t="shared" si="420"/>
        <v>0</v>
      </c>
      <c r="K3828" s="4">
        <f t="shared" si="416"/>
        <v>0</v>
      </c>
      <c r="L3828" s="5">
        <f t="shared" si="421"/>
        <v>0</v>
      </c>
      <c r="M3828" s="137">
        <f>'PVWatts Hourly Results (1)'!L3839/1000</f>
        <v>0</v>
      </c>
      <c r="N3828" s="3">
        <f>'PVWatts Hourly Results (2)'!L3839/1000</f>
        <v>0</v>
      </c>
      <c r="O3828" s="3">
        <f>'PVWatts Hourly Results (3)'!L3839/1000</f>
        <v>0</v>
      </c>
      <c r="P3828" s="3">
        <f>'PVWatts Hourly Results (4)'!L3839/1000</f>
        <v>0</v>
      </c>
      <c r="Q3828" s="130">
        <f>'PVWatts Hourly Results (5)'!L3839/1000</f>
        <v>0</v>
      </c>
    </row>
    <row r="3829" spans="2:17" x14ac:dyDescent="0.25">
      <c r="B3829" s="8">
        <v>6</v>
      </c>
      <c r="C3829" s="9">
        <v>8</v>
      </c>
      <c r="D3829" s="134">
        <f>'PVWatts Hourly Results (1)'!C3840</f>
        <v>0</v>
      </c>
      <c r="E3829" s="127">
        <f>DATE(YEAR(Inputs!$D$5),Summary!B3829,Summary!C3829)+TIME(D3829,0,0)</f>
        <v>160</v>
      </c>
      <c r="F3829" s="4">
        <f t="shared" si="417"/>
        <v>1</v>
      </c>
      <c r="G3829" s="4">
        <f t="shared" si="415"/>
        <v>6</v>
      </c>
      <c r="H3829" s="4">
        <f t="shared" si="418"/>
        <v>1</v>
      </c>
      <c r="I3829" s="4">
        <f t="shared" si="419"/>
        <v>0</v>
      </c>
      <c r="J3829" s="4">
        <f t="shared" si="420"/>
        <v>0</v>
      </c>
      <c r="K3829" s="4">
        <f t="shared" si="416"/>
        <v>0</v>
      </c>
      <c r="L3829" s="5">
        <f t="shared" si="421"/>
        <v>0</v>
      </c>
      <c r="M3829" s="137">
        <f>'PVWatts Hourly Results (1)'!L3840/1000</f>
        <v>0</v>
      </c>
      <c r="N3829" s="3">
        <f>'PVWatts Hourly Results (2)'!L3840/1000</f>
        <v>0</v>
      </c>
      <c r="O3829" s="3">
        <f>'PVWatts Hourly Results (3)'!L3840/1000</f>
        <v>0</v>
      </c>
      <c r="P3829" s="3">
        <f>'PVWatts Hourly Results (4)'!L3840/1000</f>
        <v>0</v>
      </c>
      <c r="Q3829" s="130">
        <f>'PVWatts Hourly Results (5)'!L3840/1000</f>
        <v>0</v>
      </c>
    </row>
    <row r="3830" spans="2:17" x14ac:dyDescent="0.25">
      <c r="B3830" s="8">
        <v>6</v>
      </c>
      <c r="C3830" s="9">
        <v>8</v>
      </c>
      <c r="D3830" s="134">
        <f>'PVWatts Hourly Results (1)'!C3841</f>
        <v>0</v>
      </c>
      <c r="E3830" s="127">
        <f>DATE(YEAR(Inputs!$D$5),Summary!B3830,Summary!C3830)+TIME(D3830,0,0)</f>
        <v>160</v>
      </c>
      <c r="F3830" s="4">
        <f t="shared" si="417"/>
        <v>1</v>
      </c>
      <c r="G3830" s="4">
        <f t="shared" si="415"/>
        <v>6</v>
      </c>
      <c r="H3830" s="4">
        <f t="shared" si="418"/>
        <v>1</v>
      </c>
      <c r="I3830" s="4">
        <f t="shared" si="419"/>
        <v>0</v>
      </c>
      <c r="J3830" s="4">
        <f t="shared" si="420"/>
        <v>0</v>
      </c>
      <c r="K3830" s="4">
        <f t="shared" si="416"/>
        <v>0</v>
      </c>
      <c r="L3830" s="5">
        <f t="shared" si="421"/>
        <v>0</v>
      </c>
      <c r="M3830" s="137">
        <f>'PVWatts Hourly Results (1)'!L3841/1000</f>
        <v>0</v>
      </c>
      <c r="N3830" s="3">
        <f>'PVWatts Hourly Results (2)'!L3841/1000</f>
        <v>0</v>
      </c>
      <c r="O3830" s="3">
        <f>'PVWatts Hourly Results (3)'!L3841/1000</f>
        <v>0</v>
      </c>
      <c r="P3830" s="3">
        <f>'PVWatts Hourly Results (4)'!L3841/1000</f>
        <v>0</v>
      </c>
      <c r="Q3830" s="130">
        <f>'PVWatts Hourly Results (5)'!L3841/1000</f>
        <v>0</v>
      </c>
    </row>
    <row r="3831" spans="2:17" x14ac:dyDescent="0.25">
      <c r="B3831" s="8">
        <v>6</v>
      </c>
      <c r="C3831" s="9">
        <v>8</v>
      </c>
      <c r="D3831" s="134">
        <f>'PVWatts Hourly Results (1)'!C3842</f>
        <v>0</v>
      </c>
      <c r="E3831" s="127">
        <f>DATE(YEAR(Inputs!$D$5),Summary!B3831,Summary!C3831)+TIME(D3831,0,0)</f>
        <v>160</v>
      </c>
      <c r="F3831" s="4">
        <f t="shared" si="417"/>
        <v>1</v>
      </c>
      <c r="G3831" s="4">
        <f t="shared" si="415"/>
        <v>6</v>
      </c>
      <c r="H3831" s="4">
        <f t="shared" si="418"/>
        <v>1</v>
      </c>
      <c r="I3831" s="4">
        <f t="shared" si="419"/>
        <v>0</v>
      </c>
      <c r="J3831" s="4">
        <f t="shared" si="420"/>
        <v>0</v>
      </c>
      <c r="K3831" s="4">
        <f t="shared" si="416"/>
        <v>0</v>
      </c>
      <c r="L3831" s="5">
        <f t="shared" si="421"/>
        <v>0</v>
      </c>
      <c r="M3831" s="137">
        <f>'PVWatts Hourly Results (1)'!L3842/1000</f>
        <v>0</v>
      </c>
      <c r="N3831" s="3">
        <f>'PVWatts Hourly Results (2)'!L3842/1000</f>
        <v>0</v>
      </c>
      <c r="O3831" s="3">
        <f>'PVWatts Hourly Results (3)'!L3842/1000</f>
        <v>0</v>
      </c>
      <c r="P3831" s="3">
        <f>'PVWatts Hourly Results (4)'!L3842/1000</f>
        <v>0</v>
      </c>
      <c r="Q3831" s="130">
        <f>'PVWatts Hourly Results (5)'!L3842/1000</f>
        <v>0</v>
      </c>
    </row>
    <row r="3832" spans="2:17" x14ac:dyDescent="0.25">
      <c r="B3832" s="8">
        <v>6</v>
      </c>
      <c r="C3832" s="9">
        <v>8</v>
      </c>
      <c r="D3832" s="134">
        <f>'PVWatts Hourly Results (1)'!C3843</f>
        <v>0</v>
      </c>
      <c r="E3832" s="127">
        <f>DATE(YEAR(Inputs!$D$5),Summary!B3832,Summary!C3832)+TIME(D3832,0,0)</f>
        <v>160</v>
      </c>
      <c r="F3832" s="4">
        <f t="shared" si="417"/>
        <v>1</v>
      </c>
      <c r="G3832" s="4">
        <f t="shared" si="415"/>
        <v>6</v>
      </c>
      <c r="H3832" s="4">
        <f t="shared" si="418"/>
        <v>1</v>
      </c>
      <c r="I3832" s="4">
        <f t="shared" si="419"/>
        <v>0</v>
      </c>
      <c r="J3832" s="4">
        <f t="shared" si="420"/>
        <v>0</v>
      </c>
      <c r="K3832" s="4">
        <f t="shared" si="416"/>
        <v>0</v>
      </c>
      <c r="L3832" s="5">
        <f t="shared" si="421"/>
        <v>0</v>
      </c>
      <c r="M3832" s="137">
        <f>'PVWatts Hourly Results (1)'!L3843/1000</f>
        <v>0</v>
      </c>
      <c r="N3832" s="3">
        <f>'PVWatts Hourly Results (2)'!L3843/1000</f>
        <v>0</v>
      </c>
      <c r="O3832" s="3">
        <f>'PVWatts Hourly Results (3)'!L3843/1000</f>
        <v>0</v>
      </c>
      <c r="P3832" s="3">
        <f>'PVWatts Hourly Results (4)'!L3843/1000</f>
        <v>0</v>
      </c>
      <c r="Q3832" s="130">
        <f>'PVWatts Hourly Results (5)'!L3843/1000</f>
        <v>0</v>
      </c>
    </row>
    <row r="3833" spans="2:17" x14ac:dyDescent="0.25">
      <c r="B3833" s="8">
        <v>6</v>
      </c>
      <c r="C3833" s="9">
        <v>8</v>
      </c>
      <c r="D3833" s="134">
        <f>'PVWatts Hourly Results (1)'!C3844</f>
        <v>0</v>
      </c>
      <c r="E3833" s="127">
        <f>DATE(YEAR(Inputs!$D$5),Summary!B3833,Summary!C3833)+TIME(D3833,0,0)</f>
        <v>160</v>
      </c>
      <c r="F3833" s="4">
        <f t="shared" si="417"/>
        <v>1</v>
      </c>
      <c r="G3833" s="4">
        <f t="shared" si="415"/>
        <v>6</v>
      </c>
      <c r="H3833" s="4">
        <f t="shared" si="418"/>
        <v>1</v>
      </c>
      <c r="I3833" s="4">
        <f t="shared" si="419"/>
        <v>0</v>
      </c>
      <c r="J3833" s="4">
        <f t="shared" si="420"/>
        <v>0</v>
      </c>
      <c r="K3833" s="4">
        <f t="shared" si="416"/>
        <v>0</v>
      </c>
      <c r="L3833" s="5">
        <f t="shared" si="421"/>
        <v>0</v>
      </c>
      <c r="M3833" s="137">
        <f>'PVWatts Hourly Results (1)'!L3844/1000</f>
        <v>0</v>
      </c>
      <c r="N3833" s="3">
        <f>'PVWatts Hourly Results (2)'!L3844/1000</f>
        <v>0</v>
      </c>
      <c r="O3833" s="3">
        <f>'PVWatts Hourly Results (3)'!L3844/1000</f>
        <v>0</v>
      </c>
      <c r="P3833" s="3">
        <f>'PVWatts Hourly Results (4)'!L3844/1000</f>
        <v>0</v>
      </c>
      <c r="Q3833" s="130">
        <f>'PVWatts Hourly Results (5)'!L3844/1000</f>
        <v>0</v>
      </c>
    </row>
    <row r="3834" spans="2:17" x14ac:dyDescent="0.25">
      <c r="B3834" s="8">
        <v>6</v>
      </c>
      <c r="C3834" s="9">
        <v>8</v>
      </c>
      <c r="D3834" s="134">
        <f>'PVWatts Hourly Results (1)'!C3845</f>
        <v>0</v>
      </c>
      <c r="E3834" s="127">
        <f>DATE(YEAR(Inputs!$D$5),Summary!B3834,Summary!C3834)+TIME(D3834,0,0)</f>
        <v>160</v>
      </c>
      <c r="F3834" s="4">
        <f t="shared" si="417"/>
        <v>1</v>
      </c>
      <c r="G3834" s="4">
        <f t="shared" si="415"/>
        <v>6</v>
      </c>
      <c r="H3834" s="4">
        <f t="shared" si="418"/>
        <v>1</v>
      </c>
      <c r="I3834" s="4">
        <f t="shared" si="419"/>
        <v>0</v>
      </c>
      <c r="J3834" s="4">
        <f t="shared" si="420"/>
        <v>0</v>
      </c>
      <c r="K3834" s="4">
        <f t="shared" si="416"/>
        <v>0</v>
      </c>
      <c r="L3834" s="5">
        <f t="shared" si="421"/>
        <v>0</v>
      </c>
      <c r="M3834" s="137">
        <f>'PVWatts Hourly Results (1)'!L3845/1000</f>
        <v>0</v>
      </c>
      <c r="N3834" s="3">
        <f>'PVWatts Hourly Results (2)'!L3845/1000</f>
        <v>0</v>
      </c>
      <c r="O3834" s="3">
        <f>'PVWatts Hourly Results (3)'!L3845/1000</f>
        <v>0</v>
      </c>
      <c r="P3834" s="3">
        <f>'PVWatts Hourly Results (4)'!L3845/1000</f>
        <v>0</v>
      </c>
      <c r="Q3834" s="130">
        <f>'PVWatts Hourly Results (5)'!L3845/1000</f>
        <v>0</v>
      </c>
    </row>
    <row r="3835" spans="2:17" x14ac:dyDescent="0.25">
      <c r="B3835" s="8">
        <v>6</v>
      </c>
      <c r="C3835" s="9">
        <v>8</v>
      </c>
      <c r="D3835" s="134">
        <f>'PVWatts Hourly Results (1)'!C3846</f>
        <v>0</v>
      </c>
      <c r="E3835" s="127">
        <f>DATE(YEAR(Inputs!$D$5),Summary!B3835,Summary!C3835)+TIME(D3835,0,0)</f>
        <v>160</v>
      </c>
      <c r="F3835" s="4">
        <f t="shared" si="417"/>
        <v>1</v>
      </c>
      <c r="G3835" s="4">
        <f t="shared" si="415"/>
        <v>6</v>
      </c>
      <c r="H3835" s="4">
        <f t="shared" si="418"/>
        <v>1</v>
      </c>
      <c r="I3835" s="4">
        <f t="shared" si="419"/>
        <v>0</v>
      </c>
      <c r="J3835" s="4">
        <f t="shared" si="420"/>
        <v>0</v>
      </c>
      <c r="K3835" s="4">
        <f t="shared" si="416"/>
        <v>0</v>
      </c>
      <c r="L3835" s="5">
        <f t="shared" si="421"/>
        <v>0</v>
      </c>
      <c r="M3835" s="137">
        <f>'PVWatts Hourly Results (1)'!L3846/1000</f>
        <v>0</v>
      </c>
      <c r="N3835" s="3">
        <f>'PVWatts Hourly Results (2)'!L3846/1000</f>
        <v>0</v>
      </c>
      <c r="O3835" s="3">
        <f>'PVWatts Hourly Results (3)'!L3846/1000</f>
        <v>0</v>
      </c>
      <c r="P3835" s="3">
        <f>'PVWatts Hourly Results (4)'!L3846/1000</f>
        <v>0</v>
      </c>
      <c r="Q3835" s="130">
        <f>'PVWatts Hourly Results (5)'!L3846/1000</f>
        <v>0</v>
      </c>
    </row>
    <row r="3836" spans="2:17" x14ac:dyDescent="0.25">
      <c r="B3836" s="8">
        <v>6</v>
      </c>
      <c r="C3836" s="9">
        <v>8</v>
      </c>
      <c r="D3836" s="134">
        <f>'PVWatts Hourly Results (1)'!C3847</f>
        <v>0</v>
      </c>
      <c r="E3836" s="127">
        <f>DATE(YEAR(Inputs!$D$5),Summary!B3836,Summary!C3836)+TIME(D3836,0,0)</f>
        <v>160</v>
      </c>
      <c r="F3836" s="4">
        <f t="shared" si="417"/>
        <v>1</v>
      </c>
      <c r="G3836" s="4">
        <f t="shared" si="415"/>
        <v>6</v>
      </c>
      <c r="H3836" s="4">
        <f t="shared" si="418"/>
        <v>1</v>
      </c>
      <c r="I3836" s="4">
        <f t="shared" si="419"/>
        <v>0</v>
      </c>
      <c r="J3836" s="4">
        <f t="shared" si="420"/>
        <v>0</v>
      </c>
      <c r="K3836" s="4">
        <f t="shared" si="416"/>
        <v>0</v>
      </c>
      <c r="L3836" s="5">
        <f t="shared" si="421"/>
        <v>0</v>
      </c>
      <c r="M3836" s="137">
        <f>'PVWatts Hourly Results (1)'!L3847/1000</f>
        <v>0</v>
      </c>
      <c r="N3836" s="3">
        <f>'PVWatts Hourly Results (2)'!L3847/1000</f>
        <v>0</v>
      </c>
      <c r="O3836" s="3">
        <f>'PVWatts Hourly Results (3)'!L3847/1000</f>
        <v>0</v>
      </c>
      <c r="P3836" s="3">
        <f>'PVWatts Hourly Results (4)'!L3847/1000</f>
        <v>0</v>
      </c>
      <c r="Q3836" s="130">
        <f>'PVWatts Hourly Results (5)'!L3847/1000</f>
        <v>0</v>
      </c>
    </row>
    <row r="3837" spans="2:17" x14ac:dyDescent="0.25">
      <c r="B3837" s="8">
        <v>6</v>
      </c>
      <c r="C3837" s="9">
        <v>8</v>
      </c>
      <c r="D3837" s="134">
        <f>'PVWatts Hourly Results (1)'!C3848</f>
        <v>0</v>
      </c>
      <c r="E3837" s="127">
        <f>DATE(YEAR(Inputs!$D$5),Summary!B3837,Summary!C3837)+TIME(D3837,0,0)</f>
        <v>160</v>
      </c>
      <c r="F3837" s="4">
        <f t="shared" si="417"/>
        <v>1</v>
      </c>
      <c r="G3837" s="4">
        <f t="shared" si="415"/>
        <v>6</v>
      </c>
      <c r="H3837" s="4">
        <f t="shared" si="418"/>
        <v>1</v>
      </c>
      <c r="I3837" s="4">
        <f t="shared" si="419"/>
        <v>0</v>
      </c>
      <c r="J3837" s="4">
        <f t="shared" si="420"/>
        <v>0</v>
      </c>
      <c r="K3837" s="4">
        <f t="shared" si="416"/>
        <v>0</v>
      </c>
      <c r="L3837" s="5">
        <f t="shared" si="421"/>
        <v>0</v>
      </c>
      <c r="M3837" s="137">
        <f>'PVWatts Hourly Results (1)'!L3848/1000</f>
        <v>0</v>
      </c>
      <c r="N3837" s="3">
        <f>'PVWatts Hourly Results (2)'!L3848/1000</f>
        <v>0</v>
      </c>
      <c r="O3837" s="3">
        <f>'PVWatts Hourly Results (3)'!L3848/1000</f>
        <v>0</v>
      </c>
      <c r="P3837" s="3">
        <f>'PVWatts Hourly Results (4)'!L3848/1000</f>
        <v>0</v>
      </c>
      <c r="Q3837" s="130">
        <f>'PVWatts Hourly Results (5)'!L3848/1000</f>
        <v>0</v>
      </c>
    </row>
    <row r="3838" spans="2:17" x14ac:dyDescent="0.25">
      <c r="B3838" s="8">
        <v>6</v>
      </c>
      <c r="C3838" s="9">
        <v>9</v>
      </c>
      <c r="D3838" s="134">
        <f>'PVWatts Hourly Results (1)'!C3849</f>
        <v>0</v>
      </c>
      <c r="E3838" s="127">
        <f>DATE(YEAR(Inputs!$D$5),Summary!B3838,Summary!C3838)+TIME(D3838,0,0)</f>
        <v>161</v>
      </c>
      <c r="F3838" s="4">
        <f t="shared" si="417"/>
        <v>1</v>
      </c>
      <c r="G3838" s="4">
        <f t="shared" si="415"/>
        <v>7</v>
      </c>
      <c r="H3838" s="4">
        <f t="shared" si="418"/>
        <v>0</v>
      </c>
      <c r="I3838" s="4">
        <f t="shared" si="419"/>
        <v>0</v>
      </c>
      <c r="J3838" s="4">
        <f t="shared" si="420"/>
        <v>0</v>
      </c>
      <c r="K3838" s="4">
        <f t="shared" si="416"/>
        <v>0</v>
      </c>
      <c r="L3838" s="5">
        <f t="shared" si="421"/>
        <v>0</v>
      </c>
      <c r="M3838" s="137">
        <f>'PVWatts Hourly Results (1)'!L3849/1000</f>
        <v>0</v>
      </c>
      <c r="N3838" s="3">
        <f>'PVWatts Hourly Results (2)'!L3849/1000</f>
        <v>0</v>
      </c>
      <c r="O3838" s="3">
        <f>'PVWatts Hourly Results (3)'!L3849/1000</f>
        <v>0</v>
      </c>
      <c r="P3838" s="3">
        <f>'PVWatts Hourly Results (4)'!L3849/1000</f>
        <v>0</v>
      </c>
      <c r="Q3838" s="130">
        <f>'PVWatts Hourly Results (5)'!L3849/1000</f>
        <v>0</v>
      </c>
    </row>
    <row r="3839" spans="2:17" x14ac:dyDescent="0.25">
      <c r="B3839" s="8">
        <v>6</v>
      </c>
      <c r="C3839" s="9">
        <v>9</v>
      </c>
      <c r="D3839" s="134">
        <f>'PVWatts Hourly Results (1)'!C3850</f>
        <v>0</v>
      </c>
      <c r="E3839" s="127">
        <f>DATE(YEAR(Inputs!$D$5),Summary!B3839,Summary!C3839)+TIME(D3839,0,0)</f>
        <v>161</v>
      </c>
      <c r="F3839" s="4">
        <f t="shared" si="417"/>
        <v>1</v>
      </c>
      <c r="G3839" s="4">
        <f t="shared" si="415"/>
        <v>7</v>
      </c>
      <c r="H3839" s="4">
        <f t="shared" si="418"/>
        <v>0</v>
      </c>
      <c r="I3839" s="4">
        <f t="shared" si="419"/>
        <v>0</v>
      </c>
      <c r="J3839" s="4">
        <f t="shared" si="420"/>
        <v>0</v>
      </c>
      <c r="K3839" s="4">
        <f t="shared" si="416"/>
        <v>0</v>
      </c>
      <c r="L3839" s="5">
        <f t="shared" si="421"/>
        <v>0</v>
      </c>
      <c r="M3839" s="137">
        <f>'PVWatts Hourly Results (1)'!L3850/1000</f>
        <v>0</v>
      </c>
      <c r="N3839" s="3">
        <f>'PVWatts Hourly Results (2)'!L3850/1000</f>
        <v>0</v>
      </c>
      <c r="O3839" s="3">
        <f>'PVWatts Hourly Results (3)'!L3850/1000</f>
        <v>0</v>
      </c>
      <c r="P3839" s="3">
        <f>'PVWatts Hourly Results (4)'!L3850/1000</f>
        <v>0</v>
      </c>
      <c r="Q3839" s="130">
        <f>'PVWatts Hourly Results (5)'!L3850/1000</f>
        <v>0</v>
      </c>
    </row>
    <row r="3840" spans="2:17" x14ac:dyDescent="0.25">
      <c r="B3840" s="8">
        <v>6</v>
      </c>
      <c r="C3840" s="9">
        <v>9</v>
      </c>
      <c r="D3840" s="134">
        <f>'PVWatts Hourly Results (1)'!C3851</f>
        <v>0</v>
      </c>
      <c r="E3840" s="127">
        <f>DATE(YEAR(Inputs!$D$5),Summary!B3840,Summary!C3840)+TIME(D3840,0,0)</f>
        <v>161</v>
      </c>
      <c r="F3840" s="4">
        <f t="shared" si="417"/>
        <v>1</v>
      </c>
      <c r="G3840" s="4">
        <f t="shared" si="415"/>
        <v>7</v>
      </c>
      <c r="H3840" s="4">
        <f t="shared" si="418"/>
        <v>0</v>
      </c>
      <c r="I3840" s="4">
        <f t="shared" si="419"/>
        <v>0</v>
      </c>
      <c r="J3840" s="4">
        <f t="shared" si="420"/>
        <v>0</v>
      </c>
      <c r="K3840" s="4">
        <f t="shared" si="416"/>
        <v>0</v>
      </c>
      <c r="L3840" s="5">
        <f t="shared" si="421"/>
        <v>0</v>
      </c>
      <c r="M3840" s="137">
        <f>'PVWatts Hourly Results (1)'!L3851/1000</f>
        <v>0</v>
      </c>
      <c r="N3840" s="3">
        <f>'PVWatts Hourly Results (2)'!L3851/1000</f>
        <v>0</v>
      </c>
      <c r="O3840" s="3">
        <f>'PVWatts Hourly Results (3)'!L3851/1000</f>
        <v>0</v>
      </c>
      <c r="P3840" s="3">
        <f>'PVWatts Hourly Results (4)'!L3851/1000</f>
        <v>0</v>
      </c>
      <c r="Q3840" s="130">
        <f>'PVWatts Hourly Results (5)'!L3851/1000</f>
        <v>0</v>
      </c>
    </row>
    <row r="3841" spans="2:17" x14ac:dyDescent="0.25">
      <c r="B3841" s="8">
        <v>6</v>
      </c>
      <c r="C3841" s="9">
        <v>9</v>
      </c>
      <c r="D3841" s="134">
        <f>'PVWatts Hourly Results (1)'!C3852</f>
        <v>0</v>
      </c>
      <c r="E3841" s="127">
        <f>DATE(YEAR(Inputs!$D$5),Summary!B3841,Summary!C3841)+TIME(D3841,0,0)</f>
        <v>161</v>
      </c>
      <c r="F3841" s="4">
        <f t="shared" si="417"/>
        <v>1</v>
      </c>
      <c r="G3841" s="4">
        <f t="shared" si="415"/>
        <v>7</v>
      </c>
      <c r="H3841" s="4">
        <f t="shared" si="418"/>
        <v>0</v>
      </c>
      <c r="I3841" s="4">
        <f t="shared" si="419"/>
        <v>0</v>
      </c>
      <c r="J3841" s="4">
        <f t="shared" si="420"/>
        <v>0</v>
      </c>
      <c r="K3841" s="4">
        <f t="shared" si="416"/>
        <v>0</v>
      </c>
      <c r="L3841" s="5">
        <f t="shared" si="421"/>
        <v>0</v>
      </c>
      <c r="M3841" s="137">
        <f>'PVWatts Hourly Results (1)'!L3852/1000</f>
        <v>0</v>
      </c>
      <c r="N3841" s="3">
        <f>'PVWatts Hourly Results (2)'!L3852/1000</f>
        <v>0</v>
      </c>
      <c r="O3841" s="3">
        <f>'PVWatts Hourly Results (3)'!L3852/1000</f>
        <v>0</v>
      </c>
      <c r="P3841" s="3">
        <f>'PVWatts Hourly Results (4)'!L3852/1000</f>
        <v>0</v>
      </c>
      <c r="Q3841" s="130">
        <f>'PVWatts Hourly Results (5)'!L3852/1000</f>
        <v>0</v>
      </c>
    </row>
    <row r="3842" spans="2:17" x14ac:dyDescent="0.25">
      <c r="B3842" s="8">
        <v>6</v>
      </c>
      <c r="C3842" s="9">
        <v>9</v>
      </c>
      <c r="D3842" s="134">
        <f>'PVWatts Hourly Results (1)'!C3853</f>
        <v>0</v>
      </c>
      <c r="E3842" s="127">
        <f>DATE(YEAR(Inputs!$D$5),Summary!B3842,Summary!C3842)+TIME(D3842,0,0)</f>
        <v>161</v>
      </c>
      <c r="F3842" s="4">
        <f t="shared" si="417"/>
        <v>1</v>
      </c>
      <c r="G3842" s="4">
        <f t="shared" si="415"/>
        <v>7</v>
      </c>
      <c r="H3842" s="4">
        <f t="shared" si="418"/>
        <v>0</v>
      </c>
      <c r="I3842" s="4">
        <f t="shared" si="419"/>
        <v>0</v>
      </c>
      <c r="J3842" s="4">
        <f t="shared" si="420"/>
        <v>0</v>
      </c>
      <c r="K3842" s="4">
        <f t="shared" si="416"/>
        <v>0</v>
      </c>
      <c r="L3842" s="5">
        <f t="shared" si="421"/>
        <v>0</v>
      </c>
      <c r="M3842" s="137">
        <f>'PVWatts Hourly Results (1)'!L3853/1000</f>
        <v>0</v>
      </c>
      <c r="N3842" s="3">
        <f>'PVWatts Hourly Results (2)'!L3853/1000</f>
        <v>0</v>
      </c>
      <c r="O3842" s="3">
        <f>'PVWatts Hourly Results (3)'!L3853/1000</f>
        <v>0</v>
      </c>
      <c r="P3842" s="3">
        <f>'PVWatts Hourly Results (4)'!L3853/1000</f>
        <v>0</v>
      </c>
      <c r="Q3842" s="130">
        <f>'PVWatts Hourly Results (5)'!L3853/1000</f>
        <v>0</v>
      </c>
    </row>
    <row r="3843" spans="2:17" x14ac:dyDescent="0.25">
      <c r="B3843" s="8">
        <v>6</v>
      </c>
      <c r="C3843" s="9">
        <v>9</v>
      </c>
      <c r="D3843" s="134">
        <f>'PVWatts Hourly Results (1)'!C3854</f>
        <v>0</v>
      </c>
      <c r="E3843" s="127">
        <f>DATE(YEAR(Inputs!$D$5),Summary!B3843,Summary!C3843)+TIME(D3843,0,0)</f>
        <v>161</v>
      </c>
      <c r="F3843" s="4">
        <f t="shared" si="417"/>
        <v>1</v>
      </c>
      <c r="G3843" s="4">
        <f t="shared" si="415"/>
        <v>7</v>
      </c>
      <c r="H3843" s="4">
        <f t="shared" si="418"/>
        <v>0</v>
      </c>
      <c r="I3843" s="4">
        <f t="shared" si="419"/>
        <v>0</v>
      </c>
      <c r="J3843" s="4">
        <f t="shared" si="420"/>
        <v>0</v>
      </c>
      <c r="K3843" s="4">
        <f t="shared" si="416"/>
        <v>0</v>
      </c>
      <c r="L3843" s="5">
        <f t="shared" si="421"/>
        <v>0</v>
      </c>
      <c r="M3843" s="137">
        <f>'PVWatts Hourly Results (1)'!L3854/1000</f>
        <v>0</v>
      </c>
      <c r="N3843" s="3">
        <f>'PVWatts Hourly Results (2)'!L3854/1000</f>
        <v>0</v>
      </c>
      <c r="O3843" s="3">
        <f>'PVWatts Hourly Results (3)'!L3854/1000</f>
        <v>0</v>
      </c>
      <c r="P3843" s="3">
        <f>'PVWatts Hourly Results (4)'!L3854/1000</f>
        <v>0</v>
      </c>
      <c r="Q3843" s="130">
        <f>'PVWatts Hourly Results (5)'!L3854/1000</f>
        <v>0</v>
      </c>
    </row>
    <row r="3844" spans="2:17" x14ac:dyDescent="0.25">
      <c r="B3844" s="8">
        <v>6</v>
      </c>
      <c r="C3844" s="9">
        <v>9</v>
      </c>
      <c r="D3844" s="134">
        <f>'PVWatts Hourly Results (1)'!C3855</f>
        <v>0</v>
      </c>
      <c r="E3844" s="127">
        <f>DATE(YEAR(Inputs!$D$5),Summary!B3844,Summary!C3844)+TIME(D3844,0,0)</f>
        <v>161</v>
      </c>
      <c r="F3844" s="4">
        <f t="shared" si="417"/>
        <v>1</v>
      </c>
      <c r="G3844" s="4">
        <f t="shared" si="415"/>
        <v>7</v>
      </c>
      <c r="H3844" s="4">
        <f t="shared" si="418"/>
        <v>0</v>
      </c>
      <c r="I3844" s="4">
        <f t="shared" si="419"/>
        <v>0</v>
      </c>
      <c r="J3844" s="4">
        <f t="shared" si="420"/>
        <v>0</v>
      </c>
      <c r="K3844" s="4">
        <f t="shared" si="416"/>
        <v>0</v>
      </c>
      <c r="L3844" s="5">
        <f t="shared" si="421"/>
        <v>0</v>
      </c>
      <c r="M3844" s="137">
        <f>'PVWatts Hourly Results (1)'!L3855/1000</f>
        <v>0</v>
      </c>
      <c r="N3844" s="3">
        <f>'PVWatts Hourly Results (2)'!L3855/1000</f>
        <v>0</v>
      </c>
      <c r="O3844" s="3">
        <f>'PVWatts Hourly Results (3)'!L3855/1000</f>
        <v>0</v>
      </c>
      <c r="P3844" s="3">
        <f>'PVWatts Hourly Results (4)'!L3855/1000</f>
        <v>0</v>
      </c>
      <c r="Q3844" s="130">
        <f>'PVWatts Hourly Results (5)'!L3855/1000</f>
        <v>0</v>
      </c>
    </row>
    <row r="3845" spans="2:17" x14ac:dyDescent="0.25">
      <c r="B3845" s="8">
        <v>6</v>
      </c>
      <c r="C3845" s="9">
        <v>9</v>
      </c>
      <c r="D3845" s="134">
        <f>'PVWatts Hourly Results (1)'!C3856</f>
        <v>0</v>
      </c>
      <c r="E3845" s="127">
        <f>DATE(YEAR(Inputs!$D$5),Summary!B3845,Summary!C3845)+TIME(D3845,0,0)</f>
        <v>161</v>
      </c>
      <c r="F3845" s="4">
        <f t="shared" si="417"/>
        <v>1</v>
      </c>
      <c r="G3845" s="4">
        <f t="shared" si="415"/>
        <v>7</v>
      </c>
      <c r="H3845" s="4">
        <f t="shared" si="418"/>
        <v>0</v>
      </c>
      <c r="I3845" s="4">
        <f t="shared" si="419"/>
        <v>0</v>
      </c>
      <c r="J3845" s="4">
        <f t="shared" si="420"/>
        <v>0</v>
      </c>
      <c r="K3845" s="4">
        <f t="shared" si="416"/>
        <v>0</v>
      </c>
      <c r="L3845" s="5">
        <f t="shared" si="421"/>
        <v>0</v>
      </c>
      <c r="M3845" s="137">
        <f>'PVWatts Hourly Results (1)'!L3856/1000</f>
        <v>0</v>
      </c>
      <c r="N3845" s="3">
        <f>'PVWatts Hourly Results (2)'!L3856/1000</f>
        <v>0</v>
      </c>
      <c r="O3845" s="3">
        <f>'PVWatts Hourly Results (3)'!L3856/1000</f>
        <v>0</v>
      </c>
      <c r="P3845" s="3">
        <f>'PVWatts Hourly Results (4)'!L3856/1000</f>
        <v>0</v>
      </c>
      <c r="Q3845" s="130">
        <f>'PVWatts Hourly Results (5)'!L3856/1000</f>
        <v>0</v>
      </c>
    </row>
    <row r="3846" spans="2:17" x14ac:dyDescent="0.25">
      <c r="B3846" s="8">
        <v>6</v>
      </c>
      <c r="C3846" s="9">
        <v>9</v>
      </c>
      <c r="D3846" s="134">
        <f>'PVWatts Hourly Results (1)'!C3857</f>
        <v>0</v>
      </c>
      <c r="E3846" s="127">
        <f>DATE(YEAR(Inputs!$D$5),Summary!B3846,Summary!C3846)+TIME(D3846,0,0)</f>
        <v>161</v>
      </c>
      <c r="F3846" s="4">
        <f t="shared" si="417"/>
        <v>1</v>
      </c>
      <c r="G3846" s="4">
        <f t="shared" si="415"/>
        <v>7</v>
      </c>
      <c r="H3846" s="4">
        <f t="shared" si="418"/>
        <v>0</v>
      </c>
      <c r="I3846" s="4">
        <f t="shared" si="419"/>
        <v>0</v>
      </c>
      <c r="J3846" s="4">
        <f t="shared" si="420"/>
        <v>0</v>
      </c>
      <c r="K3846" s="4">
        <f t="shared" si="416"/>
        <v>0</v>
      </c>
      <c r="L3846" s="5">
        <f t="shared" si="421"/>
        <v>0</v>
      </c>
      <c r="M3846" s="137">
        <f>'PVWatts Hourly Results (1)'!L3857/1000</f>
        <v>0</v>
      </c>
      <c r="N3846" s="3">
        <f>'PVWatts Hourly Results (2)'!L3857/1000</f>
        <v>0</v>
      </c>
      <c r="O3846" s="3">
        <f>'PVWatts Hourly Results (3)'!L3857/1000</f>
        <v>0</v>
      </c>
      <c r="P3846" s="3">
        <f>'PVWatts Hourly Results (4)'!L3857/1000</f>
        <v>0</v>
      </c>
      <c r="Q3846" s="130">
        <f>'PVWatts Hourly Results (5)'!L3857/1000</f>
        <v>0</v>
      </c>
    </row>
    <row r="3847" spans="2:17" x14ac:dyDescent="0.25">
      <c r="B3847" s="8">
        <v>6</v>
      </c>
      <c r="C3847" s="9">
        <v>9</v>
      </c>
      <c r="D3847" s="134">
        <f>'PVWatts Hourly Results (1)'!C3858</f>
        <v>0</v>
      </c>
      <c r="E3847" s="127">
        <f>DATE(YEAR(Inputs!$D$5),Summary!B3847,Summary!C3847)+TIME(D3847,0,0)</f>
        <v>161</v>
      </c>
      <c r="F3847" s="4">
        <f t="shared" si="417"/>
        <v>1</v>
      </c>
      <c r="G3847" s="4">
        <f t="shared" si="415"/>
        <v>7</v>
      </c>
      <c r="H3847" s="4">
        <f t="shared" si="418"/>
        <v>0</v>
      </c>
      <c r="I3847" s="4">
        <f t="shared" si="419"/>
        <v>0</v>
      </c>
      <c r="J3847" s="4">
        <f t="shared" si="420"/>
        <v>0</v>
      </c>
      <c r="K3847" s="4">
        <f t="shared" si="416"/>
        <v>0</v>
      </c>
      <c r="L3847" s="5">
        <f t="shared" si="421"/>
        <v>0</v>
      </c>
      <c r="M3847" s="137">
        <f>'PVWatts Hourly Results (1)'!L3858/1000</f>
        <v>0</v>
      </c>
      <c r="N3847" s="3">
        <f>'PVWatts Hourly Results (2)'!L3858/1000</f>
        <v>0</v>
      </c>
      <c r="O3847" s="3">
        <f>'PVWatts Hourly Results (3)'!L3858/1000</f>
        <v>0</v>
      </c>
      <c r="P3847" s="3">
        <f>'PVWatts Hourly Results (4)'!L3858/1000</f>
        <v>0</v>
      </c>
      <c r="Q3847" s="130">
        <f>'PVWatts Hourly Results (5)'!L3858/1000</f>
        <v>0</v>
      </c>
    </row>
    <row r="3848" spans="2:17" x14ac:dyDescent="0.25">
      <c r="B3848" s="8">
        <v>6</v>
      </c>
      <c r="C3848" s="9">
        <v>9</v>
      </c>
      <c r="D3848" s="134">
        <f>'PVWatts Hourly Results (1)'!C3859</f>
        <v>0</v>
      </c>
      <c r="E3848" s="127">
        <f>DATE(YEAR(Inputs!$D$5),Summary!B3848,Summary!C3848)+TIME(D3848,0,0)</f>
        <v>161</v>
      </c>
      <c r="F3848" s="4">
        <f t="shared" si="417"/>
        <v>1</v>
      </c>
      <c r="G3848" s="4">
        <f t="shared" si="415"/>
        <v>7</v>
      </c>
      <c r="H3848" s="4">
        <f t="shared" si="418"/>
        <v>0</v>
      </c>
      <c r="I3848" s="4">
        <f t="shared" si="419"/>
        <v>0</v>
      </c>
      <c r="J3848" s="4">
        <f t="shared" si="420"/>
        <v>0</v>
      </c>
      <c r="K3848" s="4">
        <f t="shared" si="416"/>
        <v>0</v>
      </c>
      <c r="L3848" s="5">
        <f t="shared" si="421"/>
        <v>0</v>
      </c>
      <c r="M3848" s="137">
        <f>'PVWatts Hourly Results (1)'!L3859/1000</f>
        <v>0</v>
      </c>
      <c r="N3848" s="3">
        <f>'PVWatts Hourly Results (2)'!L3859/1000</f>
        <v>0</v>
      </c>
      <c r="O3848" s="3">
        <f>'PVWatts Hourly Results (3)'!L3859/1000</f>
        <v>0</v>
      </c>
      <c r="P3848" s="3">
        <f>'PVWatts Hourly Results (4)'!L3859/1000</f>
        <v>0</v>
      </c>
      <c r="Q3848" s="130">
        <f>'PVWatts Hourly Results (5)'!L3859/1000</f>
        <v>0</v>
      </c>
    </row>
    <row r="3849" spans="2:17" x14ac:dyDescent="0.25">
      <c r="B3849" s="8">
        <v>6</v>
      </c>
      <c r="C3849" s="9">
        <v>9</v>
      </c>
      <c r="D3849" s="134">
        <f>'PVWatts Hourly Results (1)'!C3860</f>
        <v>0</v>
      </c>
      <c r="E3849" s="127">
        <f>DATE(YEAR(Inputs!$D$5),Summary!B3849,Summary!C3849)+TIME(D3849,0,0)</f>
        <v>161</v>
      </c>
      <c r="F3849" s="4">
        <f t="shared" si="417"/>
        <v>1</v>
      </c>
      <c r="G3849" s="4">
        <f t="shared" si="415"/>
        <v>7</v>
      </c>
      <c r="H3849" s="4">
        <f t="shared" si="418"/>
        <v>0</v>
      </c>
      <c r="I3849" s="4">
        <f t="shared" si="419"/>
        <v>0</v>
      </c>
      <c r="J3849" s="4">
        <f t="shared" si="420"/>
        <v>0</v>
      </c>
      <c r="K3849" s="4">
        <f t="shared" si="416"/>
        <v>0</v>
      </c>
      <c r="L3849" s="5">
        <f t="shared" si="421"/>
        <v>0</v>
      </c>
      <c r="M3849" s="137">
        <f>'PVWatts Hourly Results (1)'!L3860/1000</f>
        <v>0</v>
      </c>
      <c r="N3849" s="3">
        <f>'PVWatts Hourly Results (2)'!L3860/1000</f>
        <v>0</v>
      </c>
      <c r="O3849" s="3">
        <f>'PVWatts Hourly Results (3)'!L3860/1000</f>
        <v>0</v>
      </c>
      <c r="P3849" s="3">
        <f>'PVWatts Hourly Results (4)'!L3860/1000</f>
        <v>0</v>
      </c>
      <c r="Q3849" s="130">
        <f>'PVWatts Hourly Results (5)'!L3860/1000</f>
        <v>0</v>
      </c>
    </row>
    <row r="3850" spans="2:17" x14ac:dyDescent="0.25">
      <c r="B3850" s="8">
        <v>6</v>
      </c>
      <c r="C3850" s="9">
        <v>9</v>
      </c>
      <c r="D3850" s="134">
        <f>'PVWatts Hourly Results (1)'!C3861</f>
        <v>0</v>
      </c>
      <c r="E3850" s="127">
        <f>DATE(YEAR(Inputs!$D$5),Summary!B3850,Summary!C3850)+TIME(D3850,0,0)</f>
        <v>161</v>
      </c>
      <c r="F3850" s="4">
        <f t="shared" si="417"/>
        <v>1</v>
      </c>
      <c r="G3850" s="4">
        <f t="shared" si="415"/>
        <v>7</v>
      </c>
      <c r="H3850" s="4">
        <f t="shared" si="418"/>
        <v>0</v>
      </c>
      <c r="I3850" s="4">
        <f t="shared" si="419"/>
        <v>0</v>
      </c>
      <c r="J3850" s="4">
        <f t="shared" si="420"/>
        <v>0</v>
      </c>
      <c r="K3850" s="4">
        <f t="shared" si="416"/>
        <v>0</v>
      </c>
      <c r="L3850" s="5">
        <f t="shared" si="421"/>
        <v>0</v>
      </c>
      <c r="M3850" s="137">
        <f>'PVWatts Hourly Results (1)'!L3861/1000</f>
        <v>0</v>
      </c>
      <c r="N3850" s="3">
        <f>'PVWatts Hourly Results (2)'!L3861/1000</f>
        <v>0</v>
      </c>
      <c r="O3850" s="3">
        <f>'PVWatts Hourly Results (3)'!L3861/1000</f>
        <v>0</v>
      </c>
      <c r="P3850" s="3">
        <f>'PVWatts Hourly Results (4)'!L3861/1000</f>
        <v>0</v>
      </c>
      <c r="Q3850" s="130">
        <f>'PVWatts Hourly Results (5)'!L3861/1000</f>
        <v>0</v>
      </c>
    </row>
    <row r="3851" spans="2:17" x14ac:dyDescent="0.25">
      <c r="B3851" s="8">
        <v>6</v>
      </c>
      <c r="C3851" s="9">
        <v>9</v>
      </c>
      <c r="D3851" s="134">
        <f>'PVWatts Hourly Results (1)'!C3862</f>
        <v>0</v>
      </c>
      <c r="E3851" s="127">
        <f>DATE(YEAR(Inputs!$D$5),Summary!B3851,Summary!C3851)+TIME(D3851,0,0)</f>
        <v>161</v>
      </c>
      <c r="F3851" s="4">
        <f t="shared" si="417"/>
        <v>1</v>
      </c>
      <c r="G3851" s="4">
        <f t="shared" si="415"/>
        <v>7</v>
      </c>
      <c r="H3851" s="4">
        <f t="shared" si="418"/>
        <v>0</v>
      </c>
      <c r="I3851" s="4">
        <f t="shared" si="419"/>
        <v>0</v>
      </c>
      <c r="J3851" s="4">
        <f t="shared" si="420"/>
        <v>0</v>
      </c>
      <c r="K3851" s="4">
        <f t="shared" si="416"/>
        <v>0</v>
      </c>
      <c r="L3851" s="5">
        <f t="shared" si="421"/>
        <v>0</v>
      </c>
      <c r="M3851" s="137">
        <f>'PVWatts Hourly Results (1)'!L3862/1000</f>
        <v>0</v>
      </c>
      <c r="N3851" s="3">
        <f>'PVWatts Hourly Results (2)'!L3862/1000</f>
        <v>0</v>
      </c>
      <c r="O3851" s="3">
        <f>'PVWatts Hourly Results (3)'!L3862/1000</f>
        <v>0</v>
      </c>
      <c r="P3851" s="3">
        <f>'PVWatts Hourly Results (4)'!L3862/1000</f>
        <v>0</v>
      </c>
      <c r="Q3851" s="130">
        <f>'PVWatts Hourly Results (5)'!L3862/1000</f>
        <v>0</v>
      </c>
    </row>
    <row r="3852" spans="2:17" x14ac:dyDescent="0.25">
      <c r="B3852" s="8">
        <v>6</v>
      </c>
      <c r="C3852" s="9">
        <v>9</v>
      </c>
      <c r="D3852" s="134">
        <f>'PVWatts Hourly Results (1)'!C3863</f>
        <v>0</v>
      </c>
      <c r="E3852" s="127">
        <f>DATE(YEAR(Inputs!$D$5),Summary!B3852,Summary!C3852)+TIME(D3852,0,0)</f>
        <v>161</v>
      </c>
      <c r="F3852" s="4">
        <f t="shared" si="417"/>
        <v>1</v>
      </c>
      <c r="G3852" s="4">
        <f t="shared" si="415"/>
        <v>7</v>
      </c>
      <c r="H3852" s="4">
        <f t="shared" si="418"/>
        <v>0</v>
      </c>
      <c r="I3852" s="4">
        <f t="shared" si="419"/>
        <v>0</v>
      </c>
      <c r="J3852" s="4">
        <f t="shared" si="420"/>
        <v>0</v>
      </c>
      <c r="K3852" s="4">
        <f t="shared" si="416"/>
        <v>0</v>
      </c>
      <c r="L3852" s="5">
        <f t="shared" si="421"/>
        <v>0</v>
      </c>
      <c r="M3852" s="137">
        <f>'PVWatts Hourly Results (1)'!L3863/1000</f>
        <v>0</v>
      </c>
      <c r="N3852" s="3">
        <f>'PVWatts Hourly Results (2)'!L3863/1000</f>
        <v>0</v>
      </c>
      <c r="O3852" s="3">
        <f>'PVWatts Hourly Results (3)'!L3863/1000</f>
        <v>0</v>
      </c>
      <c r="P3852" s="3">
        <f>'PVWatts Hourly Results (4)'!L3863/1000</f>
        <v>0</v>
      </c>
      <c r="Q3852" s="130">
        <f>'PVWatts Hourly Results (5)'!L3863/1000</f>
        <v>0</v>
      </c>
    </row>
    <row r="3853" spans="2:17" x14ac:dyDescent="0.25">
      <c r="B3853" s="8">
        <v>6</v>
      </c>
      <c r="C3853" s="9">
        <v>9</v>
      </c>
      <c r="D3853" s="134">
        <f>'PVWatts Hourly Results (1)'!C3864</f>
        <v>0</v>
      </c>
      <c r="E3853" s="127">
        <f>DATE(YEAR(Inputs!$D$5),Summary!B3853,Summary!C3853)+TIME(D3853,0,0)</f>
        <v>161</v>
      </c>
      <c r="F3853" s="4">
        <f t="shared" si="417"/>
        <v>1</v>
      </c>
      <c r="G3853" s="4">
        <f t="shared" si="415"/>
        <v>7</v>
      </c>
      <c r="H3853" s="4">
        <f t="shared" si="418"/>
        <v>0</v>
      </c>
      <c r="I3853" s="4">
        <f t="shared" si="419"/>
        <v>0</v>
      </c>
      <c r="J3853" s="4">
        <f t="shared" si="420"/>
        <v>0</v>
      </c>
      <c r="K3853" s="4">
        <f t="shared" si="416"/>
        <v>0</v>
      </c>
      <c r="L3853" s="5">
        <f t="shared" si="421"/>
        <v>0</v>
      </c>
      <c r="M3853" s="137">
        <f>'PVWatts Hourly Results (1)'!L3864/1000</f>
        <v>0</v>
      </c>
      <c r="N3853" s="3">
        <f>'PVWatts Hourly Results (2)'!L3864/1000</f>
        <v>0</v>
      </c>
      <c r="O3853" s="3">
        <f>'PVWatts Hourly Results (3)'!L3864/1000</f>
        <v>0</v>
      </c>
      <c r="P3853" s="3">
        <f>'PVWatts Hourly Results (4)'!L3864/1000</f>
        <v>0</v>
      </c>
      <c r="Q3853" s="130">
        <f>'PVWatts Hourly Results (5)'!L3864/1000</f>
        <v>0</v>
      </c>
    </row>
    <row r="3854" spans="2:17" x14ac:dyDescent="0.25">
      <c r="B3854" s="8">
        <v>6</v>
      </c>
      <c r="C3854" s="9">
        <v>9</v>
      </c>
      <c r="D3854" s="134">
        <f>'PVWatts Hourly Results (1)'!C3865</f>
        <v>0</v>
      </c>
      <c r="E3854" s="127">
        <f>DATE(YEAR(Inputs!$D$5),Summary!B3854,Summary!C3854)+TIME(D3854,0,0)</f>
        <v>161</v>
      </c>
      <c r="F3854" s="4">
        <f t="shared" si="417"/>
        <v>1</v>
      </c>
      <c r="G3854" s="4">
        <f t="shared" si="415"/>
        <v>7</v>
      </c>
      <c r="H3854" s="4">
        <f t="shared" si="418"/>
        <v>0</v>
      </c>
      <c r="I3854" s="4">
        <f t="shared" si="419"/>
        <v>0</v>
      </c>
      <c r="J3854" s="4">
        <f t="shared" si="420"/>
        <v>0</v>
      </c>
      <c r="K3854" s="4">
        <f t="shared" si="416"/>
        <v>0</v>
      </c>
      <c r="L3854" s="5">
        <f t="shared" si="421"/>
        <v>0</v>
      </c>
      <c r="M3854" s="137">
        <f>'PVWatts Hourly Results (1)'!L3865/1000</f>
        <v>0</v>
      </c>
      <c r="N3854" s="3">
        <f>'PVWatts Hourly Results (2)'!L3865/1000</f>
        <v>0</v>
      </c>
      <c r="O3854" s="3">
        <f>'PVWatts Hourly Results (3)'!L3865/1000</f>
        <v>0</v>
      </c>
      <c r="P3854" s="3">
        <f>'PVWatts Hourly Results (4)'!L3865/1000</f>
        <v>0</v>
      </c>
      <c r="Q3854" s="130">
        <f>'PVWatts Hourly Results (5)'!L3865/1000</f>
        <v>0</v>
      </c>
    </row>
    <row r="3855" spans="2:17" x14ac:dyDescent="0.25">
      <c r="B3855" s="8">
        <v>6</v>
      </c>
      <c r="C3855" s="9">
        <v>9</v>
      </c>
      <c r="D3855" s="134">
        <f>'PVWatts Hourly Results (1)'!C3866</f>
        <v>0</v>
      </c>
      <c r="E3855" s="127">
        <f>DATE(YEAR(Inputs!$D$5),Summary!B3855,Summary!C3855)+TIME(D3855,0,0)</f>
        <v>161</v>
      </c>
      <c r="F3855" s="4">
        <f t="shared" si="417"/>
        <v>1</v>
      </c>
      <c r="G3855" s="4">
        <f t="shared" si="415"/>
        <v>7</v>
      </c>
      <c r="H3855" s="4">
        <f t="shared" si="418"/>
        <v>0</v>
      </c>
      <c r="I3855" s="4">
        <f t="shared" si="419"/>
        <v>0</v>
      </c>
      <c r="J3855" s="4">
        <f t="shared" si="420"/>
        <v>0</v>
      </c>
      <c r="K3855" s="4">
        <f t="shared" si="416"/>
        <v>0</v>
      </c>
      <c r="L3855" s="5">
        <f t="shared" si="421"/>
        <v>0</v>
      </c>
      <c r="M3855" s="137">
        <f>'PVWatts Hourly Results (1)'!L3866/1000</f>
        <v>0</v>
      </c>
      <c r="N3855" s="3">
        <f>'PVWatts Hourly Results (2)'!L3866/1000</f>
        <v>0</v>
      </c>
      <c r="O3855" s="3">
        <f>'PVWatts Hourly Results (3)'!L3866/1000</f>
        <v>0</v>
      </c>
      <c r="P3855" s="3">
        <f>'PVWatts Hourly Results (4)'!L3866/1000</f>
        <v>0</v>
      </c>
      <c r="Q3855" s="130">
        <f>'PVWatts Hourly Results (5)'!L3866/1000</f>
        <v>0</v>
      </c>
    </row>
    <row r="3856" spans="2:17" x14ac:dyDescent="0.25">
      <c r="B3856" s="8">
        <v>6</v>
      </c>
      <c r="C3856" s="9">
        <v>9</v>
      </c>
      <c r="D3856" s="134">
        <f>'PVWatts Hourly Results (1)'!C3867</f>
        <v>0</v>
      </c>
      <c r="E3856" s="127">
        <f>DATE(YEAR(Inputs!$D$5),Summary!B3856,Summary!C3856)+TIME(D3856,0,0)</f>
        <v>161</v>
      </c>
      <c r="F3856" s="4">
        <f t="shared" si="417"/>
        <v>1</v>
      </c>
      <c r="G3856" s="4">
        <f t="shared" si="415"/>
        <v>7</v>
      </c>
      <c r="H3856" s="4">
        <f t="shared" si="418"/>
        <v>0</v>
      </c>
      <c r="I3856" s="4">
        <f t="shared" si="419"/>
        <v>0</v>
      </c>
      <c r="J3856" s="4">
        <f t="shared" si="420"/>
        <v>0</v>
      </c>
      <c r="K3856" s="4">
        <f t="shared" si="416"/>
        <v>0</v>
      </c>
      <c r="L3856" s="5">
        <f t="shared" si="421"/>
        <v>0</v>
      </c>
      <c r="M3856" s="137">
        <f>'PVWatts Hourly Results (1)'!L3867/1000</f>
        <v>0</v>
      </c>
      <c r="N3856" s="3">
        <f>'PVWatts Hourly Results (2)'!L3867/1000</f>
        <v>0</v>
      </c>
      <c r="O3856" s="3">
        <f>'PVWatts Hourly Results (3)'!L3867/1000</f>
        <v>0</v>
      </c>
      <c r="P3856" s="3">
        <f>'PVWatts Hourly Results (4)'!L3867/1000</f>
        <v>0</v>
      </c>
      <c r="Q3856" s="130">
        <f>'PVWatts Hourly Results (5)'!L3867/1000</f>
        <v>0</v>
      </c>
    </row>
    <row r="3857" spans="2:17" x14ac:dyDescent="0.25">
      <c r="B3857" s="8">
        <v>6</v>
      </c>
      <c r="C3857" s="9">
        <v>9</v>
      </c>
      <c r="D3857" s="134">
        <f>'PVWatts Hourly Results (1)'!C3868</f>
        <v>0</v>
      </c>
      <c r="E3857" s="127">
        <f>DATE(YEAR(Inputs!$D$5),Summary!B3857,Summary!C3857)+TIME(D3857,0,0)</f>
        <v>161</v>
      </c>
      <c r="F3857" s="4">
        <f t="shared" si="417"/>
        <v>1</v>
      </c>
      <c r="G3857" s="4">
        <f t="shared" si="415"/>
        <v>7</v>
      </c>
      <c r="H3857" s="4">
        <f t="shared" si="418"/>
        <v>0</v>
      </c>
      <c r="I3857" s="4">
        <f t="shared" si="419"/>
        <v>0</v>
      </c>
      <c r="J3857" s="4">
        <f t="shared" si="420"/>
        <v>0</v>
      </c>
      <c r="K3857" s="4">
        <f t="shared" si="416"/>
        <v>0</v>
      </c>
      <c r="L3857" s="5">
        <f t="shared" si="421"/>
        <v>0</v>
      </c>
      <c r="M3857" s="137">
        <f>'PVWatts Hourly Results (1)'!L3868/1000</f>
        <v>0</v>
      </c>
      <c r="N3857" s="3">
        <f>'PVWatts Hourly Results (2)'!L3868/1000</f>
        <v>0</v>
      </c>
      <c r="O3857" s="3">
        <f>'PVWatts Hourly Results (3)'!L3868/1000</f>
        <v>0</v>
      </c>
      <c r="P3857" s="3">
        <f>'PVWatts Hourly Results (4)'!L3868/1000</f>
        <v>0</v>
      </c>
      <c r="Q3857" s="130">
        <f>'PVWatts Hourly Results (5)'!L3868/1000</f>
        <v>0</v>
      </c>
    </row>
    <row r="3858" spans="2:17" x14ac:dyDescent="0.25">
      <c r="B3858" s="8">
        <v>6</v>
      </c>
      <c r="C3858" s="9">
        <v>9</v>
      </c>
      <c r="D3858" s="134">
        <f>'PVWatts Hourly Results (1)'!C3869</f>
        <v>0</v>
      </c>
      <c r="E3858" s="127">
        <f>DATE(YEAR(Inputs!$D$5),Summary!B3858,Summary!C3858)+TIME(D3858,0,0)</f>
        <v>161</v>
      </c>
      <c r="F3858" s="4">
        <f t="shared" si="417"/>
        <v>1</v>
      </c>
      <c r="G3858" s="4">
        <f t="shared" si="415"/>
        <v>7</v>
      </c>
      <c r="H3858" s="4">
        <f t="shared" si="418"/>
        <v>0</v>
      </c>
      <c r="I3858" s="4">
        <f t="shared" si="419"/>
        <v>0</v>
      </c>
      <c r="J3858" s="4">
        <f t="shared" si="420"/>
        <v>0</v>
      </c>
      <c r="K3858" s="4">
        <f t="shared" si="416"/>
        <v>0</v>
      </c>
      <c r="L3858" s="5">
        <f t="shared" si="421"/>
        <v>0</v>
      </c>
      <c r="M3858" s="137">
        <f>'PVWatts Hourly Results (1)'!L3869/1000</f>
        <v>0</v>
      </c>
      <c r="N3858" s="3">
        <f>'PVWatts Hourly Results (2)'!L3869/1000</f>
        <v>0</v>
      </c>
      <c r="O3858" s="3">
        <f>'PVWatts Hourly Results (3)'!L3869/1000</f>
        <v>0</v>
      </c>
      <c r="P3858" s="3">
        <f>'PVWatts Hourly Results (4)'!L3869/1000</f>
        <v>0</v>
      </c>
      <c r="Q3858" s="130">
        <f>'PVWatts Hourly Results (5)'!L3869/1000</f>
        <v>0</v>
      </c>
    </row>
    <row r="3859" spans="2:17" x14ac:dyDescent="0.25">
      <c r="B3859" s="8">
        <v>6</v>
      </c>
      <c r="C3859" s="9">
        <v>9</v>
      </c>
      <c r="D3859" s="134">
        <f>'PVWatts Hourly Results (1)'!C3870</f>
        <v>0</v>
      </c>
      <c r="E3859" s="127">
        <f>DATE(YEAR(Inputs!$D$5),Summary!B3859,Summary!C3859)+TIME(D3859,0,0)</f>
        <v>161</v>
      </c>
      <c r="F3859" s="4">
        <f t="shared" si="417"/>
        <v>1</v>
      </c>
      <c r="G3859" s="4">
        <f t="shared" si="415"/>
        <v>7</v>
      </c>
      <c r="H3859" s="4">
        <f t="shared" si="418"/>
        <v>0</v>
      </c>
      <c r="I3859" s="4">
        <f t="shared" si="419"/>
        <v>0</v>
      </c>
      <c r="J3859" s="4">
        <f t="shared" si="420"/>
        <v>0</v>
      </c>
      <c r="K3859" s="4">
        <f t="shared" si="416"/>
        <v>0</v>
      </c>
      <c r="L3859" s="5">
        <f t="shared" si="421"/>
        <v>0</v>
      </c>
      <c r="M3859" s="137">
        <f>'PVWatts Hourly Results (1)'!L3870/1000</f>
        <v>0</v>
      </c>
      <c r="N3859" s="3">
        <f>'PVWatts Hourly Results (2)'!L3870/1000</f>
        <v>0</v>
      </c>
      <c r="O3859" s="3">
        <f>'PVWatts Hourly Results (3)'!L3870/1000</f>
        <v>0</v>
      </c>
      <c r="P3859" s="3">
        <f>'PVWatts Hourly Results (4)'!L3870/1000</f>
        <v>0</v>
      </c>
      <c r="Q3859" s="130">
        <f>'PVWatts Hourly Results (5)'!L3870/1000</f>
        <v>0</v>
      </c>
    </row>
    <row r="3860" spans="2:17" x14ac:dyDescent="0.25">
      <c r="B3860" s="8">
        <v>6</v>
      </c>
      <c r="C3860" s="9">
        <v>9</v>
      </c>
      <c r="D3860" s="134">
        <f>'PVWatts Hourly Results (1)'!C3871</f>
        <v>0</v>
      </c>
      <c r="E3860" s="127">
        <f>DATE(YEAR(Inputs!$D$5),Summary!B3860,Summary!C3860)+TIME(D3860,0,0)</f>
        <v>161</v>
      </c>
      <c r="F3860" s="4">
        <f t="shared" si="417"/>
        <v>1</v>
      </c>
      <c r="G3860" s="4">
        <f t="shared" si="415"/>
        <v>7</v>
      </c>
      <c r="H3860" s="4">
        <f t="shared" si="418"/>
        <v>0</v>
      </c>
      <c r="I3860" s="4">
        <f t="shared" si="419"/>
        <v>0</v>
      </c>
      <c r="J3860" s="4">
        <f t="shared" si="420"/>
        <v>0</v>
      </c>
      <c r="K3860" s="4">
        <f t="shared" si="416"/>
        <v>0</v>
      </c>
      <c r="L3860" s="5">
        <f t="shared" si="421"/>
        <v>0</v>
      </c>
      <c r="M3860" s="137">
        <f>'PVWatts Hourly Results (1)'!L3871/1000</f>
        <v>0</v>
      </c>
      <c r="N3860" s="3">
        <f>'PVWatts Hourly Results (2)'!L3871/1000</f>
        <v>0</v>
      </c>
      <c r="O3860" s="3">
        <f>'PVWatts Hourly Results (3)'!L3871/1000</f>
        <v>0</v>
      </c>
      <c r="P3860" s="3">
        <f>'PVWatts Hourly Results (4)'!L3871/1000</f>
        <v>0</v>
      </c>
      <c r="Q3860" s="130">
        <f>'PVWatts Hourly Results (5)'!L3871/1000</f>
        <v>0</v>
      </c>
    </row>
    <row r="3861" spans="2:17" x14ac:dyDescent="0.25">
      <c r="B3861" s="8">
        <v>6</v>
      </c>
      <c r="C3861" s="9">
        <v>9</v>
      </c>
      <c r="D3861" s="134">
        <f>'PVWatts Hourly Results (1)'!C3872</f>
        <v>0</v>
      </c>
      <c r="E3861" s="127">
        <f>DATE(YEAR(Inputs!$D$5),Summary!B3861,Summary!C3861)+TIME(D3861,0,0)</f>
        <v>161</v>
      </c>
      <c r="F3861" s="4">
        <f t="shared" si="417"/>
        <v>1</v>
      </c>
      <c r="G3861" s="4">
        <f t="shared" si="415"/>
        <v>7</v>
      </c>
      <c r="H3861" s="4">
        <f t="shared" si="418"/>
        <v>0</v>
      </c>
      <c r="I3861" s="4">
        <f t="shared" si="419"/>
        <v>0</v>
      </c>
      <c r="J3861" s="4">
        <f t="shared" si="420"/>
        <v>0</v>
      </c>
      <c r="K3861" s="4">
        <f t="shared" si="416"/>
        <v>0</v>
      </c>
      <c r="L3861" s="5">
        <f t="shared" si="421"/>
        <v>0</v>
      </c>
      <c r="M3861" s="137">
        <f>'PVWatts Hourly Results (1)'!L3872/1000</f>
        <v>0</v>
      </c>
      <c r="N3861" s="3">
        <f>'PVWatts Hourly Results (2)'!L3872/1000</f>
        <v>0</v>
      </c>
      <c r="O3861" s="3">
        <f>'PVWatts Hourly Results (3)'!L3872/1000</f>
        <v>0</v>
      </c>
      <c r="P3861" s="3">
        <f>'PVWatts Hourly Results (4)'!L3872/1000</f>
        <v>0</v>
      </c>
      <c r="Q3861" s="130">
        <f>'PVWatts Hourly Results (5)'!L3872/1000</f>
        <v>0</v>
      </c>
    </row>
    <row r="3862" spans="2:17" x14ac:dyDescent="0.25">
      <c r="B3862" s="8">
        <v>6</v>
      </c>
      <c r="C3862" s="9">
        <v>10</v>
      </c>
      <c r="D3862" s="134">
        <f>'PVWatts Hourly Results (1)'!C3873</f>
        <v>0</v>
      </c>
      <c r="E3862" s="127">
        <f>DATE(YEAR(Inputs!$D$5),Summary!B3862,Summary!C3862)+TIME(D3862,0,0)</f>
        <v>162</v>
      </c>
      <c r="F3862" s="4">
        <f t="shared" si="417"/>
        <v>1</v>
      </c>
      <c r="G3862" s="4">
        <f t="shared" ref="G3862:G3925" si="422">WEEKDAY(E3862)</f>
        <v>1</v>
      </c>
      <c r="H3862" s="4">
        <f t="shared" si="418"/>
        <v>0</v>
      </c>
      <c r="I3862" s="4">
        <f t="shared" si="419"/>
        <v>0</v>
      </c>
      <c r="J3862" s="4">
        <f t="shared" si="420"/>
        <v>0</v>
      </c>
      <c r="K3862" s="4">
        <f t="shared" ref="K3862:K3925" si="423">IF(OR(AND(B3862=7,C3862=4),AND(B3862=1,C3862=1)),1,0)</f>
        <v>0</v>
      </c>
      <c r="L3862" s="5">
        <f t="shared" si="421"/>
        <v>0</v>
      </c>
      <c r="M3862" s="137">
        <f>'PVWatts Hourly Results (1)'!L3873/1000</f>
        <v>0</v>
      </c>
      <c r="N3862" s="3">
        <f>'PVWatts Hourly Results (2)'!L3873/1000</f>
        <v>0</v>
      </c>
      <c r="O3862" s="3">
        <f>'PVWatts Hourly Results (3)'!L3873/1000</f>
        <v>0</v>
      </c>
      <c r="P3862" s="3">
        <f>'PVWatts Hourly Results (4)'!L3873/1000</f>
        <v>0</v>
      </c>
      <c r="Q3862" s="130">
        <f>'PVWatts Hourly Results (5)'!L3873/1000</f>
        <v>0</v>
      </c>
    </row>
    <row r="3863" spans="2:17" x14ac:dyDescent="0.25">
      <c r="B3863" s="8">
        <v>6</v>
      </c>
      <c r="C3863" s="9">
        <v>10</v>
      </c>
      <c r="D3863" s="134">
        <f>'PVWatts Hourly Results (1)'!C3874</f>
        <v>0</v>
      </c>
      <c r="E3863" s="127">
        <f>DATE(YEAR(Inputs!$D$5),Summary!B3863,Summary!C3863)+TIME(D3863,0,0)</f>
        <v>162</v>
      </c>
      <c r="F3863" s="4">
        <f t="shared" ref="F3863:F3926" si="424">IF(OR(B3863&lt;3,B3863=6,B3863=7,B3863=8),1,0)</f>
        <v>1</v>
      </c>
      <c r="G3863" s="4">
        <f t="shared" si="422"/>
        <v>1</v>
      </c>
      <c r="H3863" s="4">
        <f t="shared" ref="H3863:H3926" si="425">IF(OR(G3863=2,G3863=3,G3863=4,G3863=5,G3863=6),1,0)</f>
        <v>0</v>
      </c>
      <c r="I3863" s="4">
        <f t="shared" ref="I3863:I3926" si="426">IF(AND(B3863&gt;5,B3863&lt;9,D3863&gt;=13,D3863&lt;=16,H3863=1),1,0)</f>
        <v>0</v>
      </c>
      <c r="J3863" s="4">
        <f t="shared" ref="J3863:J3926" si="427">IF(AND(B3863&lt;3,OR(AND(D3863&gt;6,D3863&lt;9),AND(D3863&gt;17,D3863&lt;20)),H3863=1),1,0)</f>
        <v>0</v>
      </c>
      <c r="K3863" s="4">
        <f t="shared" si="423"/>
        <v>0</v>
      </c>
      <c r="L3863" s="5">
        <f t="shared" ref="L3863:L3926" si="428">IFERROR(IF(AND(F3863=1,H3863=1,OR(I3863=1,J3863=1),K3863=0),1,0),"")</f>
        <v>0</v>
      </c>
      <c r="M3863" s="137">
        <f>'PVWatts Hourly Results (1)'!L3874/1000</f>
        <v>0</v>
      </c>
      <c r="N3863" s="3">
        <f>'PVWatts Hourly Results (2)'!L3874/1000</f>
        <v>0</v>
      </c>
      <c r="O3863" s="3">
        <f>'PVWatts Hourly Results (3)'!L3874/1000</f>
        <v>0</v>
      </c>
      <c r="P3863" s="3">
        <f>'PVWatts Hourly Results (4)'!L3874/1000</f>
        <v>0</v>
      </c>
      <c r="Q3863" s="130">
        <f>'PVWatts Hourly Results (5)'!L3874/1000</f>
        <v>0</v>
      </c>
    </row>
    <row r="3864" spans="2:17" x14ac:dyDescent="0.25">
      <c r="B3864" s="8">
        <v>6</v>
      </c>
      <c r="C3864" s="9">
        <v>10</v>
      </c>
      <c r="D3864" s="134">
        <f>'PVWatts Hourly Results (1)'!C3875</f>
        <v>0</v>
      </c>
      <c r="E3864" s="127">
        <f>DATE(YEAR(Inputs!$D$5),Summary!B3864,Summary!C3864)+TIME(D3864,0,0)</f>
        <v>162</v>
      </c>
      <c r="F3864" s="4">
        <f t="shared" si="424"/>
        <v>1</v>
      </c>
      <c r="G3864" s="4">
        <f t="shared" si="422"/>
        <v>1</v>
      </c>
      <c r="H3864" s="4">
        <f t="shared" si="425"/>
        <v>0</v>
      </c>
      <c r="I3864" s="4">
        <f t="shared" si="426"/>
        <v>0</v>
      </c>
      <c r="J3864" s="4">
        <f t="shared" si="427"/>
        <v>0</v>
      </c>
      <c r="K3864" s="4">
        <f t="shared" si="423"/>
        <v>0</v>
      </c>
      <c r="L3864" s="5">
        <f t="shared" si="428"/>
        <v>0</v>
      </c>
      <c r="M3864" s="137">
        <f>'PVWatts Hourly Results (1)'!L3875/1000</f>
        <v>0</v>
      </c>
      <c r="N3864" s="3">
        <f>'PVWatts Hourly Results (2)'!L3875/1000</f>
        <v>0</v>
      </c>
      <c r="O3864" s="3">
        <f>'PVWatts Hourly Results (3)'!L3875/1000</f>
        <v>0</v>
      </c>
      <c r="P3864" s="3">
        <f>'PVWatts Hourly Results (4)'!L3875/1000</f>
        <v>0</v>
      </c>
      <c r="Q3864" s="130">
        <f>'PVWatts Hourly Results (5)'!L3875/1000</f>
        <v>0</v>
      </c>
    </row>
    <row r="3865" spans="2:17" x14ac:dyDescent="0.25">
      <c r="B3865" s="8">
        <v>6</v>
      </c>
      <c r="C3865" s="9">
        <v>10</v>
      </c>
      <c r="D3865" s="134">
        <f>'PVWatts Hourly Results (1)'!C3876</f>
        <v>0</v>
      </c>
      <c r="E3865" s="127">
        <f>DATE(YEAR(Inputs!$D$5),Summary!B3865,Summary!C3865)+TIME(D3865,0,0)</f>
        <v>162</v>
      </c>
      <c r="F3865" s="4">
        <f t="shared" si="424"/>
        <v>1</v>
      </c>
      <c r="G3865" s="4">
        <f t="shared" si="422"/>
        <v>1</v>
      </c>
      <c r="H3865" s="4">
        <f t="shared" si="425"/>
        <v>0</v>
      </c>
      <c r="I3865" s="4">
        <f t="shared" si="426"/>
        <v>0</v>
      </c>
      <c r="J3865" s="4">
        <f t="shared" si="427"/>
        <v>0</v>
      </c>
      <c r="K3865" s="4">
        <f t="shared" si="423"/>
        <v>0</v>
      </c>
      <c r="L3865" s="5">
        <f t="shared" si="428"/>
        <v>0</v>
      </c>
      <c r="M3865" s="137">
        <f>'PVWatts Hourly Results (1)'!L3876/1000</f>
        <v>0</v>
      </c>
      <c r="N3865" s="3">
        <f>'PVWatts Hourly Results (2)'!L3876/1000</f>
        <v>0</v>
      </c>
      <c r="O3865" s="3">
        <f>'PVWatts Hourly Results (3)'!L3876/1000</f>
        <v>0</v>
      </c>
      <c r="P3865" s="3">
        <f>'PVWatts Hourly Results (4)'!L3876/1000</f>
        <v>0</v>
      </c>
      <c r="Q3865" s="130">
        <f>'PVWatts Hourly Results (5)'!L3876/1000</f>
        <v>0</v>
      </c>
    </row>
    <row r="3866" spans="2:17" x14ac:dyDescent="0.25">
      <c r="B3866" s="8">
        <v>6</v>
      </c>
      <c r="C3866" s="9">
        <v>10</v>
      </c>
      <c r="D3866" s="134">
        <f>'PVWatts Hourly Results (1)'!C3877</f>
        <v>0</v>
      </c>
      <c r="E3866" s="127">
        <f>DATE(YEAR(Inputs!$D$5),Summary!B3866,Summary!C3866)+TIME(D3866,0,0)</f>
        <v>162</v>
      </c>
      <c r="F3866" s="4">
        <f t="shared" si="424"/>
        <v>1</v>
      </c>
      <c r="G3866" s="4">
        <f t="shared" si="422"/>
        <v>1</v>
      </c>
      <c r="H3866" s="4">
        <f t="shared" si="425"/>
        <v>0</v>
      </c>
      <c r="I3866" s="4">
        <f t="shared" si="426"/>
        <v>0</v>
      </c>
      <c r="J3866" s="4">
        <f t="shared" si="427"/>
        <v>0</v>
      </c>
      <c r="K3866" s="4">
        <f t="shared" si="423"/>
        <v>0</v>
      </c>
      <c r="L3866" s="5">
        <f t="shared" si="428"/>
        <v>0</v>
      </c>
      <c r="M3866" s="137">
        <f>'PVWatts Hourly Results (1)'!L3877/1000</f>
        <v>0</v>
      </c>
      <c r="N3866" s="3">
        <f>'PVWatts Hourly Results (2)'!L3877/1000</f>
        <v>0</v>
      </c>
      <c r="O3866" s="3">
        <f>'PVWatts Hourly Results (3)'!L3877/1000</f>
        <v>0</v>
      </c>
      <c r="P3866" s="3">
        <f>'PVWatts Hourly Results (4)'!L3877/1000</f>
        <v>0</v>
      </c>
      <c r="Q3866" s="130">
        <f>'PVWatts Hourly Results (5)'!L3877/1000</f>
        <v>0</v>
      </c>
    </row>
    <row r="3867" spans="2:17" x14ac:dyDescent="0.25">
      <c r="B3867" s="8">
        <v>6</v>
      </c>
      <c r="C3867" s="9">
        <v>10</v>
      </c>
      <c r="D3867" s="134">
        <f>'PVWatts Hourly Results (1)'!C3878</f>
        <v>0</v>
      </c>
      <c r="E3867" s="127">
        <f>DATE(YEAR(Inputs!$D$5),Summary!B3867,Summary!C3867)+TIME(D3867,0,0)</f>
        <v>162</v>
      </c>
      <c r="F3867" s="4">
        <f t="shared" si="424"/>
        <v>1</v>
      </c>
      <c r="G3867" s="4">
        <f t="shared" si="422"/>
        <v>1</v>
      </c>
      <c r="H3867" s="4">
        <f t="shared" si="425"/>
        <v>0</v>
      </c>
      <c r="I3867" s="4">
        <f t="shared" si="426"/>
        <v>0</v>
      </c>
      <c r="J3867" s="4">
        <f t="shared" si="427"/>
        <v>0</v>
      </c>
      <c r="K3867" s="4">
        <f t="shared" si="423"/>
        <v>0</v>
      </c>
      <c r="L3867" s="5">
        <f t="shared" si="428"/>
        <v>0</v>
      </c>
      <c r="M3867" s="137">
        <f>'PVWatts Hourly Results (1)'!L3878/1000</f>
        <v>0</v>
      </c>
      <c r="N3867" s="3">
        <f>'PVWatts Hourly Results (2)'!L3878/1000</f>
        <v>0</v>
      </c>
      <c r="O3867" s="3">
        <f>'PVWatts Hourly Results (3)'!L3878/1000</f>
        <v>0</v>
      </c>
      <c r="P3867" s="3">
        <f>'PVWatts Hourly Results (4)'!L3878/1000</f>
        <v>0</v>
      </c>
      <c r="Q3867" s="130">
        <f>'PVWatts Hourly Results (5)'!L3878/1000</f>
        <v>0</v>
      </c>
    </row>
    <row r="3868" spans="2:17" x14ac:dyDescent="0.25">
      <c r="B3868" s="8">
        <v>6</v>
      </c>
      <c r="C3868" s="9">
        <v>10</v>
      </c>
      <c r="D3868" s="134">
        <f>'PVWatts Hourly Results (1)'!C3879</f>
        <v>0</v>
      </c>
      <c r="E3868" s="127">
        <f>DATE(YEAR(Inputs!$D$5),Summary!B3868,Summary!C3868)+TIME(D3868,0,0)</f>
        <v>162</v>
      </c>
      <c r="F3868" s="4">
        <f t="shared" si="424"/>
        <v>1</v>
      </c>
      <c r="G3868" s="4">
        <f t="shared" si="422"/>
        <v>1</v>
      </c>
      <c r="H3868" s="4">
        <f t="shared" si="425"/>
        <v>0</v>
      </c>
      <c r="I3868" s="4">
        <f t="shared" si="426"/>
        <v>0</v>
      </c>
      <c r="J3868" s="4">
        <f t="shared" si="427"/>
        <v>0</v>
      </c>
      <c r="K3868" s="4">
        <f t="shared" si="423"/>
        <v>0</v>
      </c>
      <c r="L3868" s="5">
        <f t="shared" si="428"/>
        <v>0</v>
      </c>
      <c r="M3868" s="137">
        <f>'PVWatts Hourly Results (1)'!L3879/1000</f>
        <v>0</v>
      </c>
      <c r="N3868" s="3">
        <f>'PVWatts Hourly Results (2)'!L3879/1000</f>
        <v>0</v>
      </c>
      <c r="O3868" s="3">
        <f>'PVWatts Hourly Results (3)'!L3879/1000</f>
        <v>0</v>
      </c>
      <c r="P3868" s="3">
        <f>'PVWatts Hourly Results (4)'!L3879/1000</f>
        <v>0</v>
      </c>
      <c r="Q3868" s="130">
        <f>'PVWatts Hourly Results (5)'!L3879/1000</f>
        <v>0</v>
      </c>
    </row>
    <row r="3869" spans="2:17" x14ac:dyDescent="0.25">
      <c r="B3869" s="8">
        <v>6</v>
      </c>
      <c r="C3869" s="9">
        <v>10</v>
      </c>
      <c r="D3869" s="134">
        <f>'PVWatts Hourly Results (1)'!C3880</f>
        <v>0</v>
      </c>
      <c r="E3869" s="127">
        <f>DATE(YEAR(Inputs!$D$5),Summary!B3869,Summary!C3869)+TIME(D3869,0,0)</f>
        <v>162</v>
      </c>
      <c r="F3869" s="4">
        <f t="shared" si="424"/>
        <v>1</v>
      </c>
      <c r="G3869" s="4">
        <f t="shared" si="422"/>
        <v>1</v>
      </c>
      <c r="H3869" s="4">
        <f t="shared" si="425"/>
        <v>0</v>
      </c>
      <c r="I3869" s="4">
        <f t="shared" si="426"/>
        <v>0</v>
      </c>
      <c r="J3869" s="4">
        <f t="shared" si="427"/>
        <v>0</v>
      </c>
      <c r="K3869" s="4">
        <f t="shared" si="423"/>
        <v>0</v>
      </c>
      <c r="L3869" s="5">
        <f t="shared" si="428"/>
        <v>0</v>
      </c>
      <c r="M3869" s="137">
        <f>'PVWatts Hourly Results (1)'!L3880/1000</f>
        <v>0</v>
      </c>
      <c r="N3869" s="3">
        <f>'PVWatts Hourly Results (2)'!L3880/1000</f>
        <v>0</v>
      </c>
      <c r="O3869" s="3">
        <f>'PVWatts Hourly Results (3)'!L3880/1000</f>
        <v>0</v>
      </c>
      <c r="P3869" s="3">
        <f>'PVWatts Hourly Results (4)'!L3880/1000</f>
        <v>0</v>
      </c>
      <c r="Q3869" s="130">
        <f>'PVWatts Hourly Results (5)'!L3880/1000</f>
        <v>0</v>
      </c>
    </row>
    <row r="3870" spans="2:17" x14ac:dyDescent="0.25">
      <c r="B3870" s="8">
        <v>6</v>
      </c>
      <c r="C3870" s="9">
        <v>10</v>
      </c>
      <c r="D3870" s="134">
        <f>'PVWatts Hourly Results (1)'!C3881</f>
        <v>0</v>
      </c>
      <c r="E3870" s="127">
        <f>DATE(YEAR(Inputs!$D$5),Summary!B3870,Summary!C3870)+TIME(D3870,0,0)</f>
        <v>162</v>
      </c>
      <c r="F3870" s="4">
        <f t="shared" si="424"/>
        <v>1</v>
      </c>
      <c r="G3870" s="4">
        <f t="shared" si="422"/>
        <v>1</v>
      </c>
      <c r="H3870" s="4">
        <f t="shared" si="425"/>
        <v>0</v>
      </c>
      <c r="I3870" s="4">
        <f t="shared" si="426"/>
        <v>0</v>
      </c>
      <c r="J3870" s="4">
        <f t="shared" si="427"/>
        <v>0</v>
      </c>
      <c r="K3870" s="4">
        <f t="shared" si="423"/>
        <v>0</v>
      </c>
      <c r="L3870" s="5">
        <f t="shared" si="428"/>
        <v>0</v>
      </c>
      <c r="M3870" s="137">
        <f>'PVWatts Hourly Results (1)'!L3881/1000</f>
        <v>0</v>
      </c>
      <c r="N3870" s="3">
        <f>'PVWatts Hourly Results (2)'!L3881/1000</f>
        <v>0</v>
      </c>
      <c r="O3870" s="3">
        <f>'PVWatts Hourly Results (3)'!L3881/1000</f>
        <v>0</v>
      </c>
      <c r="P3870" s="3">
        <f>'PVWatts Hourly Results (4)'!L3881/1000</f>
        <v>0</v>
      </c>
      <c r="Q3870" s="130">
        <f>'PVWatts Hourly Results (5)'!L3881/1000</f>
        <v>0</v>
      </c>
    </row>
    <row r="3871" spans="2:17" x14ac:dyDescent="0.25">
      <c r="B3871" s="8">
        <v>6</v>
      </c>
      <c r="C3871" s="9">
        <v>10</v>
      </c>
      <c r="D3871" s="134">
        <f>'PVWatts Hourly Results (1)'!C3882</f>
        <v>0</v>
      </c>
      <c r="E3871" s="127">
        <f>DATE(YEAR(Inputs!$D$5),Summary!B3871,Summary!C3871)+TIME(D3871,0,0)</f>
        <v>162</v>
      </c>
      <c r="F3871" s="4">
        <f t="shared" si="424"/>
        <v>1</v>
      </c>
      <c r="G3871" s="4">
        <f t="shared" si="422"/>
        <v>1</v>
      </c>
      <c r="H3871" s="4">
        <f t="shared" si="425"/>
        <v>0</v>
      </c>
      <c r="I3871" s="4">
        <f t="shared" si="426"/>
        <v>0</v>
      </c>
      <c r="J3871" s="4">
        <f t="shared" si="427"/>
        <v>0</v>
      </c>
      <c r="K3871" s="4">
        <f t="shared" si="423"/>
        <v>0</v>
      </c>
      <c r="L3871" s="5">
        <f t="shared" si="428"/>
        <v>0</v>
      </c>
      <c r="M3871" s="137">
        <f>'PVWatts Hourly Results (1)'!L3882/1000</f>
        <v>0</v>
      </c>
      <c r="N3871" s="3">
        <f>'PVWatts Hourly Results (2)'!L3882/1000</f>
        <v>0</v>
      </c>
      <c r="O3871" s="3">
        <f>'PVWatts Hourly Results (3)'!L3882/1000</f>
        <v>0</v>
      </c>
      <c r="P3871" s="3">
        <f>'PVWatts Hourly Results (4)'!L3882/1000</f>
        <v>0</v>
      </c>
      <c r="Q3871" s="130">
        <f>'PVWatts Hourly Results (5)'!L3882/1000</f>
        <v>0</v>
      </c>
    </row>
    <row r="3872" spans="2:17" x14ac:dyDescent="0.25">
      <c r="B3872" s="8">
        <v>6</v>
      </c>
      <c r="C3872" s="9">
        <v>10</v>
      </c>
      <c r="D3872" s="134">
        <f>'PVWatts Hourly Results (1)'!C3883</f>
        <v>0</v>
      </c>
      <c r="E3872" s="127">
        <f>DATE(YEAR(Inputs!$D$5),Summary!B3872,Summary!C3872)+TIME(D3872,0,0)</f>
        <v>162</v>
      </c>
      <c r="F3872" s="4">
        <f t="shared" si="424"/>
        <v>1</v>
      </c>
      <c r="G3872" s="4">
        <f t="shared" si="422"/>
        <v>1</v>
      </c>
      <c r="H3872" s="4">
        <f t="shared" si="425"/>
        <v>0</v>
      </c>
      <c r="I3872" s="4">
        <f t="shared" si="426"/>
        <v>0</v>
      </c>
      <c r="J3872" s="4">
        <f t="shared" si="427"/>
        <v>0</v>
      </c>
      <c r="K3872" s="4">
        <f t="shared" si="423"/>
        <v>0</v>
      </c>
      <c r="L3872" s="5">
        <f t="shared" si="428"/>
        <v>0</v>
      </c>
      <c r="M3872" s="137">
        <f>'PVWatts Hourly Results (1)'!L3883/1000</f>
        <v>0</v>
      </c>
      <c r="N3872" s="3">
        <f>'PVWatts Hourly Results (2)'!L3883/1000</f>
        <v>0</v>
      </c>
      <c r="O3872" s="3">
        <f>'PVWatts Hourly Results (3)'!L3883/1000</f>
        <v>0</v>
      </c>
      <c r="P3872" s="3">
        <f>'PVWatts Hourly Results (4)'!L3883/1000</f>
        <v>0</v>
      </c>
      <c r="Q3872" s="130">
        <f>'PVWatts Hourly Results (5)'!L3883/1000</f>
        <v>0</v>
      </c>
    </row>
    <row r="3873" spans="2:17" x14ac:dyDescent="0.25">
      <c r="B3873" s="8">
        <v>6</v>
      </c>
      <c r="C3873" s="9">
        <v>10</v>
      </c>
      <c r="D3873" s="134">
        <f>'PVWatts Hourly Results (1)'!C3884</f>
        <v>0</v>
      </c>
      <c r="E3873" s="127">
        <f>DATE(YEAR(Inputs!$D$5),Summary!B3873,Summary!C3873)+TIME(D3873,0,0)</f>
        <v>162</v>
      </c>
      <c r="F3873" s="4">
        <f t="shared" si="424"/>
        <v>1</v>
      </c>
      <c r="G3873" s="4">
        <f t="shared" si="422"/>
        <v>1</v>
      </c>
      <c r="H3873" s="4">
        <f t="shared" si="425"/>
        <v>0</v>
      </c>
      <c r="I3873" s="4">
        <f t="shared" si="426"/>
        <v>0</v>
      </c>
      <c r="J3873" s="4">
        <f t="shared" si="427"/>
        <v>0</v>
      </c>
      <c r="K3873" s="4">
        <f t="shared" si="423"/>
        <v>0</v>
      </c>
      <c r="L3873" s="5">
        <f t="shared" si="428"/>
        <v>0</v>
      </c>
      <c r="M3873" s="137">
        <f>'PVWatts Hourly Results (1)'!L3884/1000</f>
        <v>0</v>
      </c>
      <c r="N3873" s="3">
        <f>'PVWatts Hourly Results (2)'!L3884/1000</f>
        <v>0</v>
      </c>
      <c r="O3873" s="3">
        <f>'PVWatts Hourly Results (3)'!L3884/1000</f>
        <v>0</v>
      </c>
      <c r="P3873" s="3">
        <f>'PVWatts Hourly Results (4)'!L3884/1000</f>
        <v>0</v>
      </c>
      <c r="Q3873" s="130">
        <f>'PVWatts Hourly Results (5)'!L3884/1000</f>
        <v>0</v>
      </c>
    </row>
    <row r="3874" spans="2:17" x14ac:dyDescent="0.25">
      <c r="B3874" s="8">
        <v>6</v>
      </c>
      <c r="C3874" s="9">
        <v>10</v>
      </c>
      <c r="D3874" s="134">
        <f>'PVWatts Hourly Results (1)'!C3885</f>
        <v>0</v>
      </c>
      <c r="E3874" s="127">
        <f>DATE(YEAR(Inputs!$D$5),Summary!B3874,Summary!C3874)+TIME(D3874,0,0)</f>
        <v>162</v>
      </c>
      <c r="F3874" s="4">
        <f t="shared" si="424"/>
        <v>1</v>
      </c>
      <c r="G3874" s="4">
        <f t="shared" si="422"/>
        <v>1</v>
      </c>
      <c r="H3874" s="4">
        <f t="shared" si="425"/>
        <v>0</v>
      </c>
      <c r="I3874" s="4">
        <f t="shared" si="426"/>
        <v>0</v>
      </c>
      <c r="J3874" s="4">
        <f t="shared" si="427"/>
        <v>0</v>
      </c>
      <c r="K3874" s="4">
        <f t="shared" si="423"/>
        <v>0</v>
      </c>
      <c r="L3874" s="5">
        <f t="shared" si="428"/>
        <v>0</v>
      </c>
      <c r="M3874" s="137">
        <f>'PVWatts Hourly Results (1)'!L3885/1000</f>
        <v>0</v>
      </c>
      <c r="N3874" s="3">
        <f>'PVWatts Hourly Results (2)'!L3885/1000</f>
        <v>0</v>
      </c>
      <c r="O3874" s="3">
        <f>'PVWatts Hourly Results (3)'!L3885/1000</f>
        <v>0</v>
      </c>
      <c r="P3874" s="3">
        <f>'PVWatts Hourly Results (4)'!L3885/1000</f>
        <v>0</v>
      </c>
      <c r="Q3874" s="130">
        <f>'PVWatts Hourly Results (5)'!L3885/1000</f>
        <v>0</v>
      </c>
    </row>
    <row r="3875" spans="2:17" x14ac:dyDescent="0.25">
      <c r="B3875" s="8">
        <v>6</v>
      </c>
      <c r="C3875" s="9">
        <v>10</v>
      </c>
      <c r="D3875" s="134">
        <f>'PVWatts Hourly Results (1)'!C3886</f>
        <v>0</v>
      </c>
      <c r="E3875" s="127">
        <f>DATE(YEAR(Inputs!$D$5),Summary!B3875,Summary!C3875)+TIME(D3875,0,0)</f>
        <v>162</v>
      </c>
      <c r="F3875" s="4">
        <f t="shared" si="424"/>
        <v>1</v>
      </c>
      <c r="G3875" s="4">
        <f t="shared" si="422"/>
        <v>1</v>
      </c>
      <c r="H3875" s="4">
        <f t="shared" si="425"/>
        <v>0</v>
      </c>
      <c r="I3875" s="4">
        <f t="shared" si="426"/>
        <v>0</v>
      </c>
      <c r="J3875" s="4">
        <f t="shared" si="427"/>
        <v>0</v>
      </c>
      <c r="K3875" s="4">
        <f t="shared" si="423"/>
        <v>0</v>
      </c>
      <c r="L3875" s="5">
        <f t="shared" si="428"/>
        <v>0</v>
      </c>
      <c r="M3875" s="137">
        <f>'PVWatts Hourly Results (1)'!L3886/1000</f>
        <v>0</v>
      </c>
      <c r="N3875" s="3">
        <f>'PVWatts Hourly Results (2)'!L3886/1000</f>
        <v>0</v>
      </c>
      <c r="O3875" s="3">
        <f>'PVWatts Hourly Results (3)'!L3886/1000</f>
        <v>0</v>
      </c>
      <c r="P3875" s="3">
        <f>'PVWatts Hourly Results (4)'!L3886/1000</f>
        <v>0</v>
      </c>
      <c r="Q3875" s="130">
        <f>'PVWatts Hourly Results (5)'!L3886/1000</f>
        <v>0</v>
      </c>
    </row>
    <row r="3876" spans="2:17" x14ac:dyDescent="0.25">
      <c r="B3876" s="8">
        <v>6</v>
      </c>
      <c r="C3876" s="9">
        <v>10</v>
      </c>
      <c r="D3876" s="134">
        <f>'PVWatts Hourly Results (1)'!C3887</f>
        <v>0</v>
      </c>
      <c r="E3876" s="127">
        <f>DATE(YEAR(Inputs!$D$5),Summary!B3876,Summary!C3876)+TIME(D3876,0,0)</f>
        <v>162</v>
      </c>
      <c r="F3876" s="4">
        <f t="shared" si="424"/>
        <v>1</v>
      </c>
      <c r="G3876" s="4">
        <f t="shared" si="422"/>
        <v>1</v>
      </c>
      <c r="H3876" s="4">
        <f t="shared" si="425"/>
        <v>0</v>
      </c>
      <c r="I3876" s="4">
        <f t="shared" si="426"/>
        <v>0</v>
      </c>
      <c r="J3876" s="4">
        <f t="shared" si="427"/>
        <v>0</v>
      </c>
      <c r="K3876" s="4">
        <f t="shared" si="423"/>
        <v>0</v>
      </c>
      <c r="L3876" s="5">
        <f t="shared" si="428"/>
        <v>0</v>
      </c>
      <c r="M3876" s="137">
        <f>'PVWatts Hourly Results (1)'!L3887/1000</f>
        <v>0</v>
      </c>
      <c r="N3876" s="3">
        <f>'PVWatts Hourly Results (2)'!L3887/1000</f>
        <v>0</v>
      </c>
      <c r="O3876" s="3">
        <f>'PVWatts Hourly Results (3)'!L3887/1000</f>
        <v>0</v>
      </c>
      <c r="P3876" s="3">
        <f>'PVWatts Hourly Results (4)'!L3887/1000</f>
        <v>0</v>
      </c>
      <c r="Q3876" s="130">
        <f>'PVWatts Hourly Results (5)'!L3887/1000</f>
        <v>0</v>
      </c>
    </row>
    <row r="3877" spans="2:17" x14ac:dyDescent="0.25">
      <c r="B3877" s="8">
        <v>6</v>
      </c>
      <c r="C3877" s="9">
        <v>10</v>
      </c>
      <c r="D3877" s="134">
        <f>'PVWatts Hourly Results (1)'!C3888</f>
        <v>0</v>
      </c>
      <c r="E3877" s="127">
        <f>DATE(YEAR(Inputs!$D$5),Summary!B3877,Summary!C3877)+TIME(D3877,0,0)</f>
        <v>162</v>
      </c>
      <c r="F3877" s="4">
        <f t="shared" si="424"/>
        <v>1</v>
      </c>
      <c r="G3877" s="4">
        <f t="shared" si="422"/>
        <v>1</v>
      </c>
      <c r="H3877" s="4">
        <f t="shared" si="425"/>
        <v>0</v>
      </c>
      <c r="I3877" s="4">
        <f t="shared" si="426"/>
        <v>0</v>
      </c>
      <c r="J3877" s="4">
        <f t="shared" si="427"/>
        <v>0</v>
      </c>
      <c r="K3877" s="4">
        <f t="shared" si="423"/>
        <v>0</v>
      </c>
      <c r="L3877" s="5">
        <f t="shared" si="428"/>
        <v>0</v>
      </c>
      <c r="M3877" s="137">
        <f>'PVWatts Hourly Results (1)'!L3888/1000</f>
        <v>0</v>
      </c>
      <c r="N3877" s="3">
        <f>'PVWatts Hourly Results (2)'!L3888/1000</f>
        <v>0</v>
      </c>
      <c r="O3877" s="3">
        <f>'PVWatts Hourly Results (3)'!L3888/1000</f>
        <v>0</v>
      </c>
      <c r="P3877" s="3">
        <f>'PVWatts Hourly Results (4)'!L3888/1000</f>
        <v>0</v>
      </c>
      <c r="Q3877" s="130">
        <f>'PVWatts Hourly Results (5)'!L3888/1000</f>
        <v>0</v>
      </c>
    </row>
    <row r="3878" spans="2:17" x14ac:dyDescent="0.25">
      <c r="B3878" s="8">
        <v>6</v>
      </c>
      <c r="C3878" s="9">
        <v>10</v>
      </c>
      <c r="D3878" s="134">
        <f>'PVWatts Hourly Results (1)'!C3889</f>
        <v>0</v>
      </c>
      <c r="E3878" s="127">
        <f>DATE(YEAR(Inputs!$D$5),Summary!B3878,Summary!C3878)+TIME(D3878,0,0)</f>
        <v>162</v>
      </c>
      <c r="F3878" s="4">
        <f t="shared" si="424"/>
        <v>1</v>
      </c>
      <c r="G3878" s="4">
        <f t="shared" si="422"/>
        <v>1</v>
      </c>
      <c r="H3878" s="4">
        <f t="shared" si="425"/>
        <v>0</v>
      </c>
      <c r="I3878" s="4">
        <f t="shared" si="426"/>
        <v>0</v>
      </c>
      <c r="J3878" s="4">
        <f t="shared" si="427"/>
        <v>0</v>
      </c>
      <c r="K3878" s="4">
        <f t="shared" si="423"/>
        <v>0</v>
      </c>
      <c r="L3878" s="5">
        <f t="shared" si="428"/>
        <v>0</v>
      </c>
      <c r="M3878" s="137">
        <f>'PVWatts Hourly Results (1)'!L3889/1000</f>
        <v>0</v>
      </c>
      <c r="N3878" s="3">
        <f>'PVWatts Hourly Results (2)'!L3889/1000</f>
        <v>0</v>
      </c>
      <c r="O3878" s="3">
        <f>'PVWatts Hourly Results (3)'!L3889/1000</f>
        <v>0</v>
      </c>
      <c r="P3878" s="3">
        <f>'PVWatts Hourly Results (4)'!L3889/1000</f>
        <v>0</v>
      </c>
      <c r="Q3878" s="130">
        <f>'PVWatts Hourly Results (5)'!L3889/1000</f>
        <v>0</v>
      </c>
    </row>
    <row r="3879" spans="2:17" x14ac:dyDescent="0.25">
      <c r="B3879" s="8">
        <v>6</v>
      </c>
      <c r="C3879" s="9">
        <v>10</v>
      </c>
      <c r="D3879" s="134">
        <f>'PVWatts Hourly Results (1)'!C3890</f>
        <v>0</v>
      </c>
      <c r="E3879" s="127">
        <f>DATE(YEAR(Inputs!$D$5),Summary!B3879,Summary!C3879)+TIME(D3879,0,0)</f>
        <v>162</v>
      </c>
      <c r="F3879" s="4">
        <f t="shared" si="424"/>
        <v>1</v>
      </c>
      <c r="G3879" s="4">
        <f t="shared" si="422"/>
        <v>1</v>
      </c>
      <c r="H3879" s="4">
        <f t="shared" si="425"/>
        <v>0</v>
      </c>
      <c r="I3879" s="4">
        <f t="shared" si="426"/>
        <v>0</v>
      </c>
      <c r="J3879" s="4">
        <f t="shared" si="427"/>
        <v>0</v>
      </c>
      <c r="K3879" s="4">
        <f t="shared" si="423"/>
        <v>0</v>
      </c>
      <c r="L3879" s="5">
        <f t="shared" si="428"/>
        <v>0</v>
      </c>
      <c r="M3879" s="137">
        <f>'PVWatts Hourly Results (1)'!L3890/1000</f>
        <v>0</v>
      </c>
      <c r="N3879" s="3">
        <f>'PVWatts Hourly Results (2)'!L3890/1000</f>
        <v>0</v>
      </c>
      <c r="O3879" s="3">
        <f>'PVWatts Hourly Results (3)'!L3890/1000</f>
        <v>0</v>
      </c>
      <c r="P3879" s="3">
        <f>'PVWatts Hourly Results (4)'!L3890/1000</f>
        <v>0</v>
      </c>
      <c r="Q3879" s="130">
        <f>'PVWatts Hourly Results (5)'!L3890/1000</f>
        <v>0</v>
      </c>
    </row>
    <row r="3880" spans="2:17" x14ac:dyDescent="0.25">
      <c r="B3880" s="8">
        <v>6</v>
      </c>
      <c r="C3880" s="9">
        <v>10</v>
      </c>
      <c r="D3880" s="134">
        <f>'PVWatts Hourly Results (1)'!C3891</f>
        <v>0</v>
      </c>
      <c r="E3880" s="127">
        <f>DATE(YEAR(Inputs!$D$5),Summary!B3880,Summary!C3880)+TIME(D3880,0,0)</f>
        <v>162</v>
      </c>
      <c r="F3880" s="4">
        <f t="shared" si="424"/>
        <v>1</v>
      </c>
      <c r="G3880" s="4">
        <f t="shared" si="422"/>
        <v>1</v>
      </c>
      <c r="H3880" s="4">
        <f t="shared" si="425"/>
        <v>0</v>
      </c>
      <c r="I3880" s="4">
        <f t="shared" si="426"/>
        <v>0</v>
      </c>
      <c r="J3880" s="4">
        <f t="shared" si="427"/>
        <v>0</v>
      </c>
      <c r="K3880" s="4">
        <f t="shared" si="423"/>
        <v>0</v>
      </c>
      <c r="L3880" s="5">
        <f t="shared" si="428"/>
        <v>0</v>
      </c>
      <c r="M3880" s="137">
        <f>'PVWatts Hourly Results (1)'!L3891/1000</f>
        <v>0</v>
      </c>
      <c r="N3880" s="3">
        <f>'PVWatts Hourly Results (2)'!L3891/1000</f>
        <v>0</v>
      </c>
      <c r="O3880" s="3">
        <f>'PVWatts Hourly Results (3)'!L3891/1000</f>
        <v>0</v>
      </c>
      <c r="P3880" s="3">
        <f>'PVWatts Hourly Results (4)'!L3891/1000</f>
        <v>0</v>
      </c>
      <c r="Q3880" s="130">
        <f>'PVWatts Hourly Results (5)'!L3891/1000</f>
        <v>0</v>
      </c>
    </row>
    <row r="3881" spans="2:17" x14ac:dyDescent="0.25">
      <c r="B3881" s="8">
        <v>6</v>
      </c>
      <c r="C3881" s="9">
        <v>10</v>
      </c>
      <c r="D3881" s="134">
        <f>'PVWatts Hourly Results (1)'!C3892</f>
        <v>0</v>
      </c>
      <c r="E3881" s="127">
        <f>DATE(YEAR(Inputs!$D$5),Summary!B3881,Summary!C3881)+TIME(D3881,0,0)</f>
        <v>162</v>
      </c>
      <c r="F3881" s="4">
        <f t="shared" si="424"/>
        <v>1</v>
      </c>
      <c r="G3881" s="4">
        <f t="shared" si="422"/>
        <v>1</v>
      </c>
      <c r="H3881" s="4">
        <f t="shared" si="425"/>
        <v>0</v>
      </c>
      <c r="I3881" s="4">
        <f t="shared" si="426"/>
        <v>0</v>
      </c>
      <c r="J3881" s="4">
        <f t="shared" si="427"/>
        <v>0</v>
      </c>
      <c r="K3881" s="4">
        <f t="shared" si="423"/>
        <v>0</v>
      </c>
      <c r="L3881" s="5">
        <f t="shared" si="428"/>
        <v>0</v>
      </c>
      <c r="M3881" s="137">
        <f>'PVWatts Hourly Results (1)'!L3892/1000</f>
        <v>0</v>
      </c>
      <c r="N3881" s="3">
        <f>'PVWatts Hourly Results (2)'!L3892/1000</f>
        <v>0</v>
      </c>
      <c r="O3881" s="3">
        <f>'PVWatts Hourly Results (3)'!L3892/1000</f>
        <v>0</v>
      </c>
      <c r="P3881" s="3">
        <f>'PVWatts Hourly Results (4)'!L3892/1000</f>
        <v>0</v>
      </c>
      <c r="Q3881" s="130">
        <f>'PVWatts Hourly Results (5)'!L3892/1000</f>
        <v>0</v>
      </c>
    </row>
    <row r="3882" spans="2:17" x14ac:dyDescent="0.25">
      <c r="B3882" s="8">
        <v>6</v>
      </c>
      <c r="C3882" s="9">
        <v>10</v>
      </c>
      <c r="D3882" s="134">
        <f>'PVWatts Hourly Results (1)'!C3893</f>
        <v>0</v>
      </c>
      <c r="E3882" s="127">
        <f>DATE(YEAR(Inputs!$D$5),Summary!B3882,Summary!C3882)+TIME(D3882,0,0)</f>
        <v>162</v>
      </c>
      <c r="F3882" s="4">
        <f t="shared" si="424"/>
        <v>1</v>
      </c>
      <c r="G3882" s="4">
        <f t="shared" si="422"/>
        <v>1</v>
      </c>
      <c r="H3882" s="4">
        <f t="shared" si="425"/>
        <v>0</v>
      </c>
      <c r="I3882" s="4">
        <f t="shared" si="426"/>
        <v>0</v>
      </c>
      <c r="J3882" s="4">
        <f t="shared" si="427"/>
        <v>0</v>
      </c>
      <c r="K3882" s="4">
        <f t="shared" si="423"/>
        <v>0</v>
      </c>
      <c r="L3882" s="5">
        <f t="shared" si="428"/>
        <v>0</v>
      </c>
      <c r="M3882" s="137">
        <f>'PVWatts Hourly Results (1)'!L3893/1000</f>
        <v>0</v>
      </c>
      <c r="N3882" s="3">
        <f>'PVWatts Hourly Results (2)'!L3893/1000</f>
        <v>0</v>
      </c>
      <c r="O3882" s="3">
        <f>'PVWatts Hourly Results (3)'!L3893/1000</f>
        <v>0</v>
      </c>
      <c r="P3882" s="3">
        <f>'PVWatts Hourly Results (4)'!L3893/1000</f>
        <v>0</v>
      </c>
      <c r="Q3882" s="130">
        <f>'PVWatts Hourly Results (5)'!L3893/1000</f>
        <v>0</v>
      </c>
    </row>
    <row r="3883" spans="2:17" x14ac:dyDescent="0.25">
      <c r="B3883" s="8">
        <v>6</v>
      </c>
      <c r="C3883" s="9">
        <v>10</v>
      </c>
      <c r="D3883" s="134">
        <f>'PVWatts Hourly Results (1)'!C3894</f>
        <v>0</v>
      </c>
      <c r="E3883" s="127">
        <f>DATE(YEAR(Inputs!$D$5),Summary!B3883,Summary!C3883)+TIME(D3883,0,0)</f>
        <v>162</v>
      </c>
      <c r="F3883" s="4">
        <f t="shared" si="424"/>
        <v>1</v>
      </c>
      <c r="G3883" s="4">
        <f t="shared" si="422"/>
        <v>1</v>
      </c>
      <c r="H3883" s="4">
        <f t="shared" si="425"/>
        <v>0</v>
      </c>
      <c r="I3883" s="4">
        <f t="shared" si="426"/>
        <v>0</v>
      </c>
      <c r="J3883" s="4">
        <f t="shared" si="427"/>
        <v>0</v>
      </c>
      <c r="K3883" s="4">
        <f t="shared" si="423"/>
        <v>0</v>
      </c>
      <c r="L3883" s="5">
        <f t="shared" si="428"/>
        <v>0</v>
      </c>
      <c r="M3883" s="137">
        <f>'PVWatts Hourly Results (1)'!L3894/1000</f>
        <v>0</v>
      </c>
      <c r="N3883" s="3">
        <f>'PVWatts Hourly Results (2)'!L3894/1000</f>
        <v>0</v>
      </c>
      <c r="O3883" s="3">
        <f>'PVWatts Hourly Results (3)'!L3894/1000</f>
        <v>0</v>
      </c>
      <c r="P3883" s="3">
        <f>'PVWatts Hourly Results (4)'!L3894/1000</f>
        <v>0</v>
      </c>
      <c r="Q3883" s="130">
        <f>'PVWatts Hourly Results (5)'!L3894/1000</f>
        <v>0</v>
      </c>
    </row>
    <row r="3884" spans="2:17" x14ac:dyDescent="0.25">
      <c r="B3884" s="8">
        <v>6</v>
      </c>
      <c r="C3884" s="9">
        <v>10</v>
      </c>
      <c r="D3884" s="134">
        <f>'PVWatts Hourly Results (1)'!C3895</f>
        <v>0</v>
      </c>
      <c r="E3884" s="127">
        <f>DATE(YEAR(Inputs!$D$5),Summary!B3884,Summary!C3884)+TIME(D3884,0,0)</f>
        <v>162</v>
      </c>
      <c r="F3884" s="4">
        <f t="shared" si="424"/>
        <v>1</v>
      </c>
      <c r="G3884" s="4">
        <f t="shared" si="422"/>
        <v>1</v>
      </c>
      <c r="H3884" s="4">
        <f t="shared" si="425"/>
        <v>0</v>
      </c>
      <c r="I3884" s="4">
        <f t="shared" si="426"/>
        <v>0</v>
      </c>
      <c r="J3884" s="4">
        <f t="shared" si="427"/>
        <v>0</v>
      </c>
      <c r="K3884" s="4">
        <f t="shared" si="423"/>
        <v>0</v>
      </c>
      <c r="L3884" s="5">
        <f t="shared" si="428"/>
        <v>0</v>
      </c>
      <c r="M3884" s="137">
        <f>'PVWatts Hourly Results (1)'!L3895/1000</f>
        <v>0</v>
      </c>
      <c r="N3884" s="3">
        <f>'PVWatts Hourly Results (2)'!L3895/1000</f>
        <v>0</v>
      </c>
      <c r="O3884" s="3">
        <f>'PVWatts Hourly Results (3)'!L3895/1000</f>
        <v>0</v>
      </c>
      <c r="P3884" s="3">
        <f>'PVWatts Hourly Results (4)'!L3895/1000</f>
        <v>0</v>
      </c>
      <c r="Q3884" s="130">
        <f>'PVWatts Hourly Results (5)'!L3895/1000</f>
        <v>0</v>
      </c>
    </row>
    <row r="3885" spans="2:17" x14ac:dyDescent="0.25">
      <c r="B3885" s="8">
        <v>6</v>
      </c>
      <c r="C3885" s="9">
        <v>10</v>
      </c>
      <c r="D3885" s="134">
        <f>'PVWatts Hourly Results (1)'!C3896</f>
        <v>0</v>
      </c>
      <c r="E3885" s="127">
        <f>DATE(YEAR(Inputs!$D$5),Summary!B3885,Summary!C3885)+TIME(D3885,0,0)</f>
        <v>162</v>
      </c>
      <c r="F3885" s="4">
        <f t="shared" si="424"/>
        <v>1</v>
      </c>
      <c r="G3885" s="4">
        <f t="shared" si="422"/>
        <v>1</v>
      </c>
      <c r="H3885" s="4">
        <f t="shared" si="425"/>
        <v>0</v>
      </c>
      <c r="I3885" s="4">
        <f t="shared" si="426"/>
        <v>0</v>
      </c>
      <c r="J3885" s="4">
        <f t="shared" si="427"/>
        <v>0</v>
      </c>
      <c r="K3885" s="4">
        <f t="shared" si="423"/>
        <v>0</v>
      </c>
      <c r="L3885" s="5">
        <f t="shared" si="428"/>
        <v>0</v>
      </c>
      <c r="M3885" s="137">
        <f>'PVWatts Hourly Results (1)'!L3896/1000</f>
        <v>0</v>
      </c>
      <c r="N3885" s="3">
        <f>'PVWatts Hourly Results (2)'!L3896/1000</f>
        <v>0</v>
      </c>
      <c r="O3885" s="3">
        <f>'PVWatts Hourly Results (3)'!L3896/1000</f>
        <v>0</v>
      </c>
      <c r="P3885" s="3">
        <f>'PVWatts Hourly Results (4)'!L3896/1000</f>
        <v>0</v>
      </c>
      <c r="Q3885" s="130">
        <f>'PVWatts Hourly Results (5)'!L3896/1000</f>
        <v>0</v>
      </c>
    </row>
    <row r="3886" spans="2:17" x14ac:dyDescent="0.25">
      <c r="B3886" s="8">
        <v>6</v>
      </c>
      <c r="C3886" s="9">
        <v>11</v>
      </c>
      <c r="D3886" s="134">
        <f>'PVWatts Hourly Results (1)'!C3897</f>
        <v>0</v>
      </c>
      <c r="E3886" s="127">
        <f>DATE(YEAR(Inputs!$D$5),Summary!B3886,Summary!C3886)+TIME(D3886,0,0)</f>
        <v>163</v>
      </c>
      <c r="F3886" s="4">
        <f t="shared" si="424"/>
        <v>1</v>
      </c>
      <c r="G3886" s="4">
        <f t="shared" si="422"/>
        <v>2</v>
      </c>
      <c r="H3886" s="4">
        <f t="shared" si="425"/>
        <v>1</v>
      </c>
      <c r="I3886" s="4">
        <f t="shared" si="426"/>
        <v>0</v>
      </c>
      <c r="J3886" s="4">
        <f t="shared" si="427"/>
        <v>0</v>
      </c>
      <c r="K3886" s="4">
        <f t="shared" si="423"/>
        <v>0</v>
      </c>
      <c r="L3886" s="5">
        <f t="shared" si="428"/>
        <v>0</v>
      </c>
      <c r="M3886" s="137">
        <f>'PVWatts Hourly Results (1)'!L3897/1000</f>
        <v>0</v>
      </c>
      <c r="N3886" s="3">
        <f>'PVWatts Hourly Results (2)'!L3897/1000</f>
        <v>0</v>
      </c>
      <c r="O3886" s="3">
        <f>'PVWatts Hourly Results (3)'!L3897/1000</f>
        <v>0</v>
      </c>
      <c r="P3886" s="3">
        <f>'PVWatts Hourly Results (4)'!L3897/1000</f>
        <v>0</v>
      </c>
      <c r="Q3886" s="130">
        <f>'PVWatts Hourly Results (5)'!L3897/1000</f>
        <v>0</v>
      </c>
    </row>
    <row r="3887" spans="2:17" x14ac:dyDescent="0.25">
      <c r="B3887" s="8">
        <v>6</v>
      </c>
      <c r="C3887" s="9">
        <v>11</v>
      </c>
      <c r="D3887" s="134">
        <f>'PVWatts Hourly Results (1)'!C3898</f>
        <v>0</v>
      </c>
      <c r="E3887" s="127">
        <f>DATE(YEAR(Inputs!$D$5),Summary!B3887,Summary!C3887)+TIME(D3887,0,0)</f>
        <v>163</v>
      </c>
      <c r="F3887" s="4">
        <f t="shared" si="424"/>
        <v>1</v>
      </c>
      <c r="G3887" s="4">
        <f t="shared" si="422"/>
        <v>2</v>
      </c>
      <c r="H3887" s="4">
        <f t="shared" si="425"/>
        <v>1</v>
      </c>
      <c r="I3887" s="4">
        <f t="shared" si="426"/>
        <v>0</v>
      </c>
      <c r="J3887" s="4">
        <f t="shared" si="427"/>
        <v>0</v>
      </c>
      <c r="K3887" s="4">
        <f t="shared" si="423"/>
        <v>0</v>
      </c>
      <c r="L3887" s="5">
        <f t="shared" si="428"/>
        <v>0</v>
      </c>
      <c r="M3887" s="137">
        <f>'PVWatts Hourly Results (1)'!L3898/1000</f>
        <v>0</v>
      </c>
      <c r="N3887" s="3">
        <f>'PVWatts Hourly Results (2)'!L3898/1000</f>
        <v>0</v>
      </c>
      <c r="O3887" s="3">
        <f>'PVWatts Hourly Results (3)'!L3898/1000</f>
        <v>0</v>
      </c>
      <c r="P3887" s="3">
        <f>'PVWatts Hourly Results (4)'!L3898/1000</f>
        <v>0</v>
      </c>
      <c r="Q3887" s="130">
        <f>'PVWatts Hourly Results (5)'!L3898/1000</f>
        <v>0</v>
      </c>
    </row>
    <row r="3888" spans="2:17" x14ac:dyDescent="0.25">
      <c r="B3888" s="8">
        <v>6</v>
      </c>
      <c r="C3888" s="9">
        <v>11</v>
      </c>
      <c r="D3888" s="134">
        <f>'PVWatts Hourly Results (1)'!C3899</f>
        <v>0</v>
      </c>
      <c r="E3888" s="127">
        <f>DATE(YEAR(Inputs!$D$5),Summary!B3888,Summary!C3888)+TIME(D3888,0,0)</f>
        <v>163</v>
      </c>
      <c r="F3888" s="4">
        <f t="shared" si="424"/>
        <v>1</v>
      </c>
      <c r="G3888" s="4">
        <f t="shared" si="422"/>
        <v>2</v>
      </c>
      <c r="H3888" s="4">
        <f t="shared" si="425"/>
        <v>1</v>
      </c>
      <c r="I3888" s="4">
        <f t="shared" si="426"/>
        <v>0</v>
      </c>
      <c r="J3888" s="4">
        <f t="shared" si="427"/>
        <v>0</v>
      </c>
      <c r="K3888" s="4">
        <f t="shared" si="423"/>
        <v>0</v>
      </c>
      <c r="L3888" s="5">
        <f t="shared" si="428"/>
        <v>0</v>
      </c>
      <c r="M3888" s="137">
        <f>'PVWatts Hourly Results (1)'!L3899/1000</f>
        <v>0</v>
      </c>
      <c r="N3888" s="3">
        <f>'PVWatts Hourly Results (2)'!L3899/1000</f>
        <v>0</v>
      </c>
      <c r="O3888" s="3">
        <f>'PVWatts Hourly Results (3)'!L3899/1000</f>
        <v>0</v>
      </c>
      <c r="P3888" s="3">
        <f>'PVWatts Hourly Results (4)'!L3899/1000</f>
        <v>0</v>
      </c>
      <c r="Q3888" s="130">
        <f>'PVWatts Hourly Results (5)'!L3899/1000</f>
        <v>0</v>
      </c>
    </row>
    <row r="3889" spans="2:17" x14ac:dyDescent="0.25">
      <c r="B3889" s="8">
        <v>6</v>
      </c>
      <c r="C3889" s="9">
        <v>11</v>
      </c>
      <c r="D3889" s="134">
        <f>'PVWatts Hourly Results (1)'!C3900</f>
        <v>0</v>
      </c>
      <c r="E3889" s="127">
        <f>DATE(YEAR(Inputs!$D$5),Summary!B3889,Summary!C3889)+TIME(D3889,0,0)</f>
        <v>163</v>
      </c>
      <c r="F3889" s="4">
        <f t="shared" si="424"/>
        <v>1</v>
      </c>
      <c r="G3889" s="4">
        <f t="shared" si="422"/>
        <v>2</v>
      </c>
      <c r="H3889" s="4">
        <f t="shared" si="425"/>
        <v>1</v>
      </c>
      <c r="I3889" s="4">
        <f t="shared" si="426"/>
        <v>0</v>
      </c>
      <c r="J3889" s="4">
        <f t="shared" si="427"/>
        <v>0</v>
      </c>
      <c r="K3889" s="4">
        <f t="shared" si="423"/>
        <v>0</v>
      </c>
      <c r="L3889" s="5">
        <f t="shared" si="428"/>
        <v>0</v>
      </c>
      <c r="M3889" s="137">
        <f>'PVWatts Hourly Results (1)'!L3900/1000</f>
        <v>0</v>
      </c>
      <c r="N3889" s="3">
        <f>'PVWatts Hourly Results (2)'!L3900/1000</f>
        <v>0</v>
      </c>
      <c r="O3889" s="3">
        <f>'PVWatts Hourly Results (3)'!L3900/1000</f>
        <v>0</v>
      </c>
      <c r="P3889" s="3">
        <f>'PVWatts Hourly Results (4)'!L3900/1000</f>
        <v>0</v>
      </c>
      <c r="Q3889" s="130">
        <f>'PVWatts Hourly Results (5)'!L3900/1000</f>
        <v>0</v>
      </c>
    </row>
    <row r="3890" spans="2:17" x14ac:dyDescent="0.25">
      <c r="B3890" s="8">
        <v>6</v>
      </c>
      <c r="C3890" s="9">
        <v>11</v>
      </c>
      <c r="D3890" s="134">
        <f>'PVWatts Hourly Results (1)'!C3901</f>
        <v>0</v>
      </c>
      <c r="E3890" s="127">
        <f>DATE(YEAR(Inputs!$D$5),Summary!B3890,Summary!C3890)+TIME(D3890,0,0)</f>
        <v>163</v>
      </c>
      <c r="F3890" s="4">
        <f t="shared" si="424"/>
        <v>1</v>
      </c>
      <c r="G3890" s="4">
        <f t="shared" si="422"/>
        <v>2</v>
      </c>
      <c r="H3890" s="4">
        <f t="shared" si="425"/>
        <v>1</v>
      </c>
      <c r="I3890" s="4">
        <f t="shared" si="426"/>
        <v>0</v>
      </c>
      <c r="J3890" s="4">
        <f t="shared" si="427"/>
        <v>0</v>
      </c>
      <c r="K3890" s="4">
        <f t="shared" si="423"/>
        <v>0</v>
      </c>
      <c r="L3890" s="5">
        <f t="shared" si="428"/>
        <v>0</v>
      </c>
      <c r="M3890" s="137">
        <f>'PVWatts Hourly Results (1)'!L3901/1000</f>
        <v>0</v>
      </c>
      <c r="N3890" s="3">
        <f>'PVWatts Hourly Results (2)'!L3901/1000</f>
        <v>0</v>
      </c>
      <c r="O3890" s="3">
        <f>'PVWatts Hourly Results (3)'!L3901/1000</f>
        <v>0</v>
      </c>
      <c r="P3890" s="3">
        <f>'PVWatts Hourly Results (4)'!L3901/1000</f>
        <v>0</v>
      </c>
      <c r="Q3890" s="130">
        <f>'PVWatts Hourly Results (5)'!L3901/1000</f>
        <v>0</v>
      </c>
    </row>
    <row r="3891" spans="2:17" x14ac:dyDescent="0.25">
      <c r="B3891" s="8">
        <v>6</v>
      </c>
      <c r="C3891" s="9">
        <v>11</v>
      </c>
      <c r="D3891" s="134">
        <f>'PVWatts Hourly Results (1)'!C3902</f>
        <v>0</v>
      </c>
      <c r="E3891" s="127">
        <f>DATE(YEAR(Inputs!$D$5),Summary!B3891,Summary!C3891)+TIME(D3891,0,0)</f>
        <v>163</v>
      </c>
      <c r="F3891" s="4">
        <f t="shared" si="424"/>
        <v>1</v>
      </c>
      <c r="G3891" s="4">
        <f t="shared" si="422"/>
        <v>2</v>
      </c>
      <c r="H3891" s="4">
        <f t="shared" si="425"/>
        <v>1</v>
      </c>
      <c r="I3891" s="4">
        <f t="shared" si="426"/>
        <v>0</v>
      </c>
      <c r="J3891" s="4">
        <f t="shared" si="427"/>
        <v>0</v>
      </c>
      <c r="K3891" s="4">
        <f t="shared" si="423"/>
        <v>0</v>
      </c>
      <c r="L3891" s="5">
        <f t="shared" si="428"/>
        <v>0</v>
      </c>
      <c r="M3891" s="137">
        <f>'PVWatts Hourly Results (1)'!L3902/1000</f>
        <v>0</v>
      </c>
      <c r="N3891" s="3">
        <f>'PVWatts Hourly Results (2)'!L3902/1000</f>
        <v>0</v>
      </c>
      <c r="O3891" s="3">
        <f>'PVWatts Hourly Results (3)'!L3902/1000</f>
        <v>0</v>
      </c>
      <c r="P3891" s="3">
        <f>'PVWatts Hourly Results (4)'!L3902/1000</f>
        <v>0</v>
      </c>
      <c r="Q3891" s="130">
        <f>'PVWatts Hourly Results (5)'!L3902/1000</f>
        <v>0</v>
      </c>
    </row>
    <row r="3892" spans="2:17" x14ac:dyDescent="0.25">
      <c r="B3892" s="8">
        <v>6</v>
      </c>
      <c r="C3892" s="9">
        <v>11</v>
      </c>
      <c r="D3892" s="134">
        <f>'PVWatts Hourly Results (1)'!C3903</f>
        <v>0</v>
      </c>
      <c r="E3892" s="127">
        <f>DATE(YEAR(Inputs!$D$5),Summary!B3892,Summary!C3892)+TIME(D3892,0,0)</f>
        <v>163</v>
      </c>
      <c r="F3892" s="4">
        <f t="shared" si="424"/>
        <v>1</v>
      </c>
      <c r="G3892" s="4">
        <f t="shared" si="422"/>
        <v>2</v>
      </c>
      <c r="H3892" s="4">
        <f t="shared" si="425"/>
        <v>1</v>
      </c>
      <c r="I3892" s="4">
        <f t="shared" si="426"/>
        <v>0</v>
      </c>
      <c r="J3892" s="4">
        <f t="shared" si="427"/>
        <v>0</v>
      </c>
      <c r="K3892" s="4">
        <f t="shared" si="423"/>
        <v>0</v>
      </c>
      <c r="L3892" s="5">
        <f t="shared" si="428"/>
        <v>0</v>
      </c>
      <c r="M3892" s="137">
        <f>'PVWatts Hourly Results (1)'!L3903/1000</f>
        <v>0</v>
      </c>
      <c r="N3892" s="3">
        <f>'PVWatts Hourly Results (2)'!L3903/1000</f>
        <v>0</v>
      </c>
      <c r="O3892" s="3">
        <f>'PVWatts Hourly Results (3)'!L3903/1000</f>
        <v>0</v>
      </c>
      <c r="P3892" s="3">
        <f>'PVWatts Hourly Results (4)'!L3903/1000</f>
        <v>0</v>
      </c>
      <c r="Q3892" s="130">
        <f>'PVWatts Hourly Results (5)'!L3903/1000</f>
        <v>0</v>
      </c>
    </row>
    <row r="3893" spans="2:17" x14ac:dyDescent="0.25">
      <c r="B3893" s="8">
        <v>6</v>
      </c>
      <c r="C3893" s="9">
        <v>11</v>
      </c>
      <c r="D3893" s="134">
        <f>'PVWatts Hourly Results (1)'!C3904</f>
        <v>0</v>
      </c>
      <c r="E3893" s="127">
        <f>DATE(YEAR(Inputs!$D$5),Summary!B3893,Summary!C3893)+TIME(D3893,0,0)</f>
        <v>163</v>
      </c>
      <c r="F3893" s="4">
        <f t="shared" si="424"/>
        <v>1</v>
      </c>
      <c r="G3893" s="4">
        <f t="shared" si="422"/>
        <v>2</v>
      </c>
      <c r="H3893" s="4">
        <f t="shared" si="425"/>
        <v>1</v>
      </c>
      <c r="I3893" s="4">
        <f t="shared" si="426"/>
        <v>0</v>
      </c>
      <c r="J3893" s="4">
        <f t="shared" si="427"/>
        <v>0</v>
      </c>
      <c r="K3893" s="4">
        <f t="shared" si="423"/>
        <v>0</v>
      </c>
      <c r="L3893" s="5">
        <f t="shared" si="428"/>
        <v>0</v>
      </c>
      <c r="M3893" s="137">
        <f>'PVWatts Hourly Results (1)'!L3904/1000</f>
        <v>0</v>
      </c>
      <c r="N3893" s="3">
        <f>'PVWatts Hourly Results (2)'!L3904/1000</f>
        <v>0</v>
      </c>
      <c r="O3893" s="3">
        <f>'PVWatts Hourly Results (3)'!L3904/1000</f>
        <v>0</v>
      </c>
      <c r="P3893" s="3">
        <f>'PVWatts Hourly Results (4)'!L3904/1000</f>
        <v>0</v>
      </c>
      <c r="Q3893" s="130">
        <f>'PVWatts Hourly Results (5)'!L3904/1000</f>
        <v>0</v>
      </c>
    </row>
    <row r="3894" spans="2:17" x14ac:dyDescent="0.25">
      <c r="B3894" s="8">
        <v>6</v>
      </c>
      <c r="C3894" s="9">
        <v>11</v>
      </c>
      <c r="D3894" s="134">
        <f>'PVWatts Hourly Results (1)'!C3905</f>
        <v>0</v>
      </c>
      <c r="E3894" s="127">
        <f>DATE(YEAR(Inputs!$D$5),Summary!B3894,Summary!C3894)+TIME(D3894,0,0)</f>
        <v>163</v>
      </c>
      <c r="F3894" s="4">
        <f t="shared" si="424"/>
        <v>1</v>
      </c>
      <c r="G3894" s="4">
        <f t="shared" si="422"/>
        <v>2</v>
      </c>
      <c r="H3894" s="4">
        <f t="shared" si="425"/>
        <v>1</v>
      </c>
      <c r="I3894" s="4">
        <f t="shared" si="426"/>
        <v>0</v>
      </c>
      <c r="J3894" s="4">
        <f t="shared" si="427"/>
        <v>0</v>
      </c>
      <c r="K3894" s="4">
        <f t="shared" si="423"/>
        <v>0</v>
      </c>
      <c r="L3894" s="5">
        <f t="shared" si="428"/>
        <v>0</v>
      </c>
      <c r="M3894" s="137">
        <f>'PVWatts Hourly Results (1)'!L3905/1000</f>
        <v>0</v>
      </c>
      <c r="N3894" s="3">
        <f>'PVWatts Hourly Results (2)'!L3905/1000</f>
        <v>0</v>
      </c>
      <c r="O3894" s="3">
        <f>'PVWatts Hourly Results (3)'!L3905/1000</f>
        <v>0</v>
      </c>
      <c r="P3894" s="3">
        <f>'PVWatts Hourly Results (4)'!L3905/1000</f>
        <v>0</v>
      </c>
      <c r="Q3894" s="130">
        <f>'PVWatts Hourly Results (5)'!L3905/1000</f>
        <v>0</v>
      </c>
    </row>
    <row r="3895" spans="2:17" x14ac:dyDescent="0.25">
      <c r="B3895" s="8">
        <v>6</v>
      </c>
      <c r="C3895" s="9">
        <v>11</v>
      </c>
      <c r="D3895" s="134">
        <f>'PVWatts Hourly Results (1)'!C3906</f>
        <v>0</v>
      </c>
      <c r="E3895" s="127">
        <f>DATE(YEAR(Inputs!$D$5),Summary!B3895,Summary!C3895)+TIME(D3895,0,0)</f>
        <v>163</v>
      </c>
      <c r="F3895" s="4">
        <f t="shared" si="424"/>
        <v>1</v>
      </c>
      <c r="G3895" s="4">
        <f t="shared" si="422"/>
        <v>2</v>
      </c>
      <c r="H3895" s="4">
        <f t="shared" si="425"/>
        <v>1</v>
      </c>
      <c r="I3895" s="4">
        <f t="shared" si="426"/>
        <v>0</v>
      </c>
      <c r="J3895" s="4">
        <f t="shared" si="427"/>
        <v>0</v>
      </c>
      <c r="K3895" s="4">
        <f t="shared" si="423"/>
        <v>0</v>
      </c>
      <c r="L3895" s="5">
        <f t="shared" si="428"/>
        <v>0</v>
      </c>
      <c r="M3895" s="137">
        <f>'PVWatts Hourly Results (1)'!L3906/1000</f>
        <v>0</v>
      </c>
      <c r="N3895" s="3">
        <f>'PVWatts Hourly Results (2)'!L3906/1000</f>
        <v>0</v>
      </c>
      <c r="O3895" s="3">
        <f>'PVWatts Hourly Results (3)'!L3906/1000</f>
        <v>0</v>
      </c>
      <c r="P3895" s="3">
        <f>'PVWatts Hourly Results (4)'!L3906/1000</f>
        <v>0</v>
      </c>
      <c r="Q3895" s="130">
        <f>'PVWatts Hourly Results (5)'!L3906/1000</f>
        <v>0</v>
      </c>
    </row>
    <row r="3896" spans="2:17" x14ac:dyDescent="0.25">
      <c r="B3896" s="8">
        <v>6</v>
      </c>
      <c r="C3896" s="9">
        <v>11</v>
      </c>
      <c r="D3896" s="134">
        <f>'PVWatts Hourly Results (1)'!C3907</f>
        <v>0</v>
      </c>
      <c r="E3896" s="127">
        <f>DATE(YEAR(Inputs!$D$5),Summary!B3896,Summary!C3896)+TIME(D3896,0,0)</f>
        <v>163</v>
      </c>
      <c r="F3896" s="4">
        <f t="shared" si="424"/>
        <v>1</v>
      </c>
      <c r="G3896" s="4">
        <f t="shared" si="422"/>
        <v>2</v>
      </c>
      <c r="H3896" s="4">
        <f t="shared" si="425"/>
        <v>1</v>
      </c>
      <c r="I3896" s="4">
        <f t="shared" si="426"/>
        <v>0</v>
      </c>
      <c r="J3896" s="4">
        <f t="shared" si="427"/>
        <v>0</v>
      </c>
      <c r="K3896" s="4">
        <f t="shared" si="423"/>
        <v>0</v>
      </c>
      <c r="L3896" s="5">
        <f t="shared" si="428"/>
        <v>0</v>
      </c>
      <c r="M3896" s="137">
        <f>'PVWatts Hourly Results (1)'!L3907/1000</f>
        <v>0</v>
      </c>
      <c r="N3896" s="3">
        <f>'PVWatts Hourly Results (2)'!L3907/1000</f>
        <v>0</v>
      </c>
      <c r="O3896" s="3">
        <f>'PVWatts Hourly Results (3)'!L3907/1000</f>
        <v>0</v>
      </c>
      <c r="P3896" s="3">
        <f>'PVWatts Hourly Results (4)'!L3907/1000</f>
        <v>0</v>
      </c>
      <c r="Q3896" s="130">
        <f>'PVWatts Hourly Results (5)'!L3907/1000</f>
        <v>0</v>
      </c>
    </row>
    <row r="3897" spans="2:17" x14ac:dyDescent="0.25">
      <c r="B3897" s="8">
        <v>6</v>
      </c>
      <c r="C3897" s="9">
        <v>11</v>
      </c>
      <c r="D3897" s="134">
        <f>'PVWatts Hourly Results (1)'!C3908</f>
        <v>0</v>
      </c>
      <c r="E3897" s="127">
        <f>DATE(YEAR(Inputs!$D$5),Summary!B3897,Summary!C3897)+TIME(D3897,0,0)</f>
        <v>163</v>
      </c>
      <c r="F3897" s="4">
        <f t="shared" si="424"/>
        <v>1</v>
      </c>
      <c r="G3897" s="4">
        <f t="shared" si="422"/>
        <v>2</v>
      </c>
      <c r="H3897" s="4">
        <f t="shared" si="425"/>
        <v>1</v>
      </c>
      <c r="I3897" s="4">
        <f t="shared" si="426"/>
        <v>0</v>
      </c>
      <c r="J3897" s="4">
        <f t="shared" si="427"/>
        <v>0</v>
      </c>
      <c r="K3897" s="4">
        <f t="shared" si="423"/>
        <v>0</v>
      </c>
      <c r="L3897" s="5">
        <f t="shared" si="428"/>
        <v>0</v>
      </c>
      <c r="M3897" s="137">
        <f>'PVWatts Hourly Results (1)'!L3908/1000</f>
        <v>0</v>
      </c>
      <c r="N3897" s="3">
        <f>'PVWatts Hourly Results (2)'!L3908/1000</f>
        <v>0</v>
      </c>
      <c r="O3897" s="3">
        <f>'PVWatts Hourly Results (3)'!L3908/1000</f>
        <v>0</v>
      </c>
      <c r="P3897" s="3">
        <f>'PVWatts Hourly Results (4)'!L3908/1000</f>
        <v>0</v>
      </c>
      <c r="Q3897" s="130">
        <f>'PVWatts Hourly Results (5)'!L3908/1000</f>
        <v>0</v>
      </c>
    </row>
    <row r="3898" spans="2:17" x14ac:dyDescent="0.25">
      <c r="B3898" s="8">
        <v>6</v>
      </c>
      <c r="C3898" s="9">
        <v>11</v>
      </c>
      <c r="D3898" s="134">
        <f>'PVWatts Hourly Results (1)'!C3909</f>
        <v>0</v>
      </c>
      <c r="E3898" s="127">
        <f>DATE(YEAR(Inputs!$D$5),Summary!B3898,Summary!C3898)+TIME(D3898,0,0)</f>
        <v>163</v>
      </c>
      <c r="F3898" s="4">
        <f t="shared" si="424"/>
        <v>1</v>
      </c>
      <c r="G3898" s="4">
        <f t="shared" si="422"/>
        <v>2</v>
      </c>
      <c r="H3898" s="4">
        <f t="shared" si="425"/>
        <v>1</v>
      </c>
      <c r="I3898" s="4">
        <f t="shared" si="426"/>
        <v>0</v>
      </c>
      <c r="J3898" s="4">
        <f t="shared" si="427"/>
        <v>0</v>
      </c>
      <c r="K3898" s="4">
        <f t="shared" si="423"/>
        <v>0</v>
      </c>
      <c r="L3898" s="5">
        <f t="shared" si="428"/>
        <v>0</v>
      </c>
      <c r="M3898" s="137">
        <f>'PVWatts Hourly Results (1)'!L3909/1000</f>
        <v>0</v>
      </c>
      <c r="N3898" s="3">
        <f>'PVWatts Hourly Results (2)'!L3909/1000</f>
        <v>0</v>
      </c>
      <c r="O3898" s="3">
        <f>'PVWatts Hourly Results (3)'!L3909/1000</f>
        <v>0</v>
      </c>
      <c r="P3898" s="3">
        <f>'PVWatts Hourly Results (4)'!L3909/1000</f>
        <v>0</v>
      </c>
      <c r="Q3898" s="130">
        <f>'PVWatts Hourly Results (5)'!L3909/1000</f>
        <v>0</v>
      </c>
    </row>
    <row r="3899" spans="2:17" x14ac:dyDescent="0.25">
      <c r="B3899" s="8">
        <v>6</v>
      </c>
      <c r="C3899" s="9">
        <v>11</v>
      </c>
      <c r="D3899" s="134">
        <f>'PVWatts Hourly Results (1)'!C3910</f>
        <v>0</v>
      </c>
      <c r="E3899" s="127">
        <f>DATE(YEAR(Inputs!$D$5),Summary!B3899,Summary!C3899)+TIME(D3899,0,0)</f>
        <v>163</v>
      </c>
      <c r="F3899" s="4">
        <f t="shared" si="424"/>
        <v>1</v>
      </c>
      <c r="G3899" s="4">
        <f t="shared" si="422"/>
        <v>2</v>
      </c>
      <c r="H3899" s="4">
        <f t="shared" si="425"/>
        <v>1</v>
      </c>
      <c r="I3899" s="4">
        <f t="shared" si="426"/>
        <v>0</v>
      </c>
      <c r="J3899" s="4">
        <f t="shared" si="427"/>
        <v>0</v>
      </c>
      <c r="K3899" s="4">
        <f t="shared" si="423"/>
        <v>0</v>
      </c>
      <c r="L3899" s="5">
        <f t="shared" si="428"/>
        <v>0</v>
      </c>
      <c r="M3899" s="137">
        <f>'PVWatts Hourly Results (1)'!L3910/1000</f>
        <v>0</v>
      </c>
      <c r="N3899" s="3">
        <f>'PVWatts Hourly Results (2)'!L3910/1000</f>
        <v>0</v>
      </c>
      <c r="O3899" s="3">
        <f>'PVWatts Hourly Results (3)'!L3910/1000</f>
        <v>0</v>
      </c>
      <c r="P3899" s="3">
        <f>'PVWatts Hourly Results (4)'!L3910/1000</f>
        <v>0</v>
      </c>
      <c r="Q3899" s="130">
        <f>'PVWatts Hourly Results (5)'!L3910/1000</f>
        <v>0</v>
      </c>
    </row>
    <row r="3900" spans="2:17" x14ac:dyDescent="0.25">
      <c r="B3900" s="8">
        <v>6</v>
      </c>
      <c r="C3900" s="9">
        <v>11</v>
      </c>
      <c r="D3900" s="134">
        <f>'PVWatts Hourly Results (1)'!C3911</f>
        <v>0</v>
      </c>
      <c r="E3900" s="127">
        <f>DATE(YEAR(Inputs!$D$5),Summary!B3900,Summary!C3900)+TIME(D3900,0,0)</f>
        <v>163</v>
      </c>
      <c r="F3900" s="4">
        <f t="shared" si="424"/>
        <v>1</v>
      </c>
      <c r="G3900" s="4">
        <f t="shared" si="422"/>
        <v>2</v>
      </c>
      <c r="H3900" s="4">
        <f t="shared" si="425"/>
        <v>1</v>
      </c>
      <c r="I3900" s="4">
        <f t="shared" si="426"/>
        <v>0</v>
      </c>
      <c r="J3900" s="4">
        <f t="shared" si="427"/>
        <v>0</v>
      </c>
      <c r="K3900" s="4">
        <f t="shared" si="423"/>
        <v>0</v>
      </c>
      <c r="L3900" s="5">
        <f t="shared" si="428"/>
        <v>0</v>
      </c>
      <c r="M3900" s="137">
        <f>'PVWatts Hourly Results (1)'!L3911/1000</f>
        <v>0</v>
      </c>
      <c r="N3900" s="3">
        <f>'PVWatts Hourly Results (2)'!L3911/1000</f>
        <v>0</v>
      </c>
      <c r="O3900" s="3">
        <f>'PVWatts Hourly Results (3)'!L3911/1000</f>
        <v>0</v>
      </c>
      <c r="P3900" s="3">
        <f>'PVWatts Hourly Results (4)'!L3911/1000</f>
        <v>0</v>
      </c>
      <c r="Q3900" s="130">
        <f>'PVWatts Hourly Results (5)'!L3911/1000</f>
        <v>0</v>
      </c>
    </row>
    <row r="3901" spans="2:17" x14ac:dyDescent="0.25">
      <c r="B3901" s="8">
        <v>6</v>
      </c>
      <c r="C3901" s="9">
        <v>11</v>
      </c>
      <c r="D3901" s="134">
        <f>'PVWatts Hourly Results (1)'!C3912</f>
        <v>0</v>
      </c>
      <c r="E3901" s="127">
        <f>DATE(YEAR(Inputs!$D$5),Summary!B3901,Summary!C3901)+TIME(D3901,0,0)</f>
        <v>163</v>
      </c>
      <c r="F3901" s="4">
        <f t="shared" si="424"/>
        <v>1</v>
      </c>
      <c r="G3901" s="4">
        <f t="shared" si="422"/>
        <v>2</v>
      </c>
      <c r="H3901" s="4">
        <f t="shared" si="425"/>
        <v>1</v>
      </c>
      <c r="I3901" s="4">
        <f t="shared" si="426"/>
        <v>0</v>
      </c>
      <c r="J3901" s="4">
        <f t="shared" si="427"/>
        <v>0</v>
      </c>
      <c r="K3901" s="4">
        <f t="shared" si="423"/>
        <v>0</v>
      </c>
      <c r="L3901" s="5">
        <f t="shared" si="428"/>
        <v>0</v>
      </c>
      <c r="M3901" s="137">
        <f>'PVWatts Hourly Results (1)'!L3912/1000</f>
        <v>0</v>
      </c>
      <c r="N3901" s="3">
        <f>'PVWatts Hourly Results (2)'!L3912/1000</f>
        <v>0</v>
      </c>
      <c r="O3901" s="3">
        <f>'PVWatts Hourly Results (3)'!L3912/1000</f>
        <v>0</v>
      </c>
      <c r="P3901" s="3">
        <f>'PVWatts Hourly Results (4)'!L3912/1000</f>
        <v>0</v>
      </c>
      <c r="Q3901" s="130">
        <f>'PVWatts Hourly Results (5)'!L3912/1000</f>
        <v>0</v>
      </c>
    </row>
    <row r="3902" spans="2:17" x14ac:dyDescent="0.25">
      <c r="B3902" s="8">
        <v>6</v>
      </c>
      <c r="C3902" s="9">
        <v>11</v>
      </c>
      <c r="D3902" s="134">
        <f>'PVWatts Hourly Results (1)'!C3913</f>
        <v>0</v>
      </c>
      <c r="E3902" s="127">
        <f>DATE(YEAR(Inputs!$D$5),Summary!B3902,Summary!C3902)+TIME(D3902,0,0)</f>
        <v>163</v>
      </c>
      <c r="F3902" s="4">
        <f t="shared" si="424"/>
        <v>1</v>
      </c>
      <c r="G3902" s="4">
        <f t="shared" si="422"/>
        <v>2</v>
      </c>
      <c r="H3902" s="4">
        <f t="shared" si="425"/>
        <v>1</v>
      </c>
      <c r="I3902" s="4">
        <f t="shared" si="426"/>
        <v>0</v>
      </c>
      <c r="J3902" s="4">
        <f t="shared" si="427"/>
        <v>0</v>
      </c>
      <c r="K3902" s="4">
        <f t="shared" si="423"/>
        <v>0</v>
      </c>
      <c r="L3902" s="5">
        <f t="shared" si="428"/>
        <v>0</v>
      </c>
      <c r="M3902" s="137">
        <f>'PVWatts Hourly Results (1)'!L3913/1000</f>
        <v>0</v>
      </c>
      <c r="N3902" s="3">
        <f>'PVWatts Hourly Results (2)'!L3913/1000</f>
        <v>0</v>
      </c>
      <c r="O3902" s="3">
        <f>'PVWatts Hourly Results (3)'!L3913/1000</f>
        <v>0</v>
      </c>
      <c r="P3902" s="3">
        <f>'PVWatts Hourly Results (4)'!L3913/1000</f>
        <v>0</v>
      </c>
      <c r="Q3902" s="130">
        <f>'PVWatts Hourly Results (5)'!L3913/1000</f>
        <v>0</v>
      </c>
    </row>
    <row r="3903" spans="2:17" x14ac:dyDescent="0.25">
      <c r="B3903" s="8">
        <v>6</v>
      </c>
      <c r="C3903" s="9">
        <v>11</v>
      </c>
      <c r="D3903" s="134">
        <f>'PVWatts Hourly Results (1)'!C3914</f>
        <v>0</v>
      </c>
      <c r="E3903" s="127">
        <f>DATE(YEAR(Inputs!$D$5),Summary!B3903,Summary!C3903)+TIME(D3903,0,0)</f>
        <v>163</v>
      </c>
      <c r="F3903" s="4">
        <f t="shared" si="424"/>
        <v>1</v>
      </c>
      <c r="G3903" s="4">
        <f t="shared" si="422"/>
        <v>2</v>
      </c>
      <c r="H3903" s="4">
        <f t="shared" si="425"/>
        <v>1</v>
      </c>
      <c r="I3903" s="4">
        <f t="shared" si="426"/>
        <v>0</v>
      </c>
      <c r="J3903" s="4">
        <f t="shared" si="427"/>
        <v>0</v>
      </c>
      <c r="K3903" s="4">
        <f t="shared" si="423"/>
        <v>0</v>
      </c>
      <c r="L3903" s="5">
        <f t="shared" si="428"/>
        <v>0</v>
      </c>
      <c r="M3903" s="137">
        <f>'PVWatts Hourly Results (1)'!L3914/1000</f>
        <v>0</v>
      </c>
      <c r="N3903" s="3">
        <f>'PVWatts Hourly Results (2)'!L3914/1000</f>
        <v>0</v>
      </c>
      <c r="O3903" s="3">
        <f>'PVWatts Hourly Results (3)'!L3914/1000</f>
        <v>0</v>
      </c>
      <c r="P3903" s="3">
        <f>'PVWatts Hourly Results (4)'!L3914/1000</f>
        <v>0</v>
      </c>
      <c r="Q3903" s="130">
        <f>'PVWatts Hourly Results (5)'!L3914/1000</f>
        <v>0</v>
      </c>
    </row>
    <row r="3904" spans="2:17" x14ac:dyDescent="0.25">
      <c r="B3904" s="8">
        <v>6</v>
      </c>
      <c r="C3904" s="9">
        <v>11</v>
      </c>
      <c r="D3904" s="134">
        <f>'PVWatts Hourly Results (1)'!C3915</f>
        <v>0</v>
      </c>
      <c r="E3904" s="127">
        <f>DATE(YEAR(Inputs!$D$5),Summary!B3904,Summary!C3904)+TIME(D3904,0,0)</f>
        <v>163</v>
      </c>
      <c r="F3904" s="4">
        <f t="shared" si="424"/>
        <v>1</v>
      </c>
      <c r="G3904" s="4">
        <f t="shared" si="422"/>
        <v>2</v>
      </c>
      <c r="H3904" s="4">
        <f t="shared" si="425"/>
        <v>1</v>
      </c>
      <c r="I3904" s="4">
        <f t="shared" si="426"/>
        <v>0</v>
      </c>
      <c r="J3904" s="4">
        <f t="shared" si="427"/>
        <v>0</v>
      </c>
      <c r="K3904" s="4">
        <f t="shared" si="423"/>
        <v>0</v>
      </c>
      <c r="L3904" s="5">
        <f t="shared" si="428"/>
        <v>0</v>
      </c>
      <c r="M3904" s="137">
        <f>'PVWatts Hourly Results (1)'!L3915/1000</f>
        <v>0</v>
      </c>
      <c r="N3904" s="3">
        <f>'PVWatts Hourly Results (2)'!L3915/1000</f>
        <v>0</v>
      </c>
      <c r="O3904" s="3">
        <f>'PVWatts Hourly Results (3)'!L3915/1000</f>
        <v>0</v>
      </c>
      <c r="P3904" s="3">
        <f>'PVWatts Hourly Results (4)'!L3915/1000</f>
        <v>0</v>
      </c>
      <c r="Q3904" s="130">
        <f>'PVWatts Hourly Results (5)'!L3915/1000</f>
        <v>0</v>
      </c>
    </row>
    <row r="3905" spans="2:17" x14ac:dyDescent="0.25">
      <c r="B3905" s="8">
        <v>6</v>
      </c>
      <c r="C3905" s="9">
        <v>11</v>
      </c>
      <c r="D3905" s="134">
        <f>'PVWatts Hourly Results (1)'!C3916</f>
        <v>0</v>
      </c>
      <c r="E3905" s="127">
        <f>DATE(YEAR(Inputs!$D$5),Summary!B3905,Summary!C3905)+TIME(D3905,0,0)</f>
        <v>163</v>
      </c>
      <c r="F3905" s="4">
        <f t="shared" si="424"/>
        <v>1</v>
      </c>
      <c r="G3905" s="4">
        <f t="shared" si="422"/>
        <v>2</v>
      </c>
      <c r="H3905" s="4">
        <f t="shared" si="425"/>
        <v>1</v>
      </c>
      <c r="I3905" s="4">
        <f t="shared" si="426"/>
        <v>0</v>
      </c>
      <c r="J3905" s="4">
        <f t="shared" si="427"/>
        <v>0</v>
      </c>
      <c r="K3905" s="4">
        <f t="shared" si="423"/>
        <v>0</v>
      </c>
      <c r="L3905" s="5">
        <f t="shared" si="428"/>
        <v>0</v>
      </c>
      <c r="M3905" s="137">
        <f>'PVWatts Hourly Results (1)'!L3916/1000</f>
        <v>0</v>
      </c>
      <c r="N3905" s="3">
        <f>'PVWatts Hourly Results (2)'!L3916/1000</f>
        <v>0</v>
      </c>
      <c r="O3905" s="3">
        <f>'PVWatts Hourly Results (3)'!L3916/1000</f>
        <v>0</v>
      </c>
      <c r="P3905" s="3">
        <f>'PVWatts Hourly Results (4)'!L3916/1000</f>
        <v>0</v>
      </c>
      <c r="Q3905" s="130">
        <f>'PVWatts Hourly Results (5)'!L3916/1000</f>
        <v>0</v>
      </c>
    </row>
    <row r="3906" spans="2:17" x14ac:dyDescent="0.25">
      <c r="B3906" s="8">
        <v>6</v>
      </c>
      <c r="C3906" s="9">
        <v>11</v>
      </c>
      <c r="D3906" s="134">
        <f>'PVWatts Hourly Results (1)'!C3917</f>
        <v>0</v>
      </c>
      <c r="E3906" s="127">
        <f>DATE(YEAR(Inputs!$D$5),Summary!B3906,Summary!C3906)+TIME(D3906,0,0)</f>
        <v>163</v>
      </c>
      <c r="F3906" s="4">
        <f t="shared" si="424"/>
        <v>1</v>
      </c>
      <c r="G3906" s="4">
        <f t="shared" si="422"/>
        <v>2</v>
      </c>
      <c r="H3906" s="4">
        <f t="shared" si="425"/>
        <v>1</v>
      </c>
      <c r="I3906" s="4">
        <f t="shared" si="426"/>
        <v>0</v>
      </c>
      <c r="J3906" s="4">
        <f t="shared" si="427"/>
        <v>0</v>
      </c>
      <c r="K3906" s="4">
        <f t="shared" si="423"/>
        <v>0</v>
      </c>
      <c r="L3906" s="5">
        <f t="shared" si="428"/>
        <v>0</v>
      </c>
      <c r="M3906" s="137">
        <f>'PVWatts Hourly Results (1)'!L3917/1000</f>
        <v>0</v>
      </c>
      <c r="N3906" s="3">
        <f>'PVWatts Hourly Results (2)'!L3917/1000</f>
        <v>0</v>
      </c>
      <c r="O3906" s="3">
        <f>'PVWatts Hourly Results (3)'!L3917/1000</f>
        <v>0</v>
      </c>
      <c r="P3906" s="3">
        <f>'PVWatts Hourly Results (4)'!L3917/1000</f>
        <v>0</v>
      </c>
      <c r="Q3906" s="130">
        <f>'PVWatts Hourly Results (5)'!L3917/1000</f>
        <v>0</v>
      </c>
    </row>
    <row r="3907" spans="2:17" x14ac:dyDescent="0.25">
      <c r="B3907" s="8">
        <v>6</v>
      </c>
      <c r="C3907" s="9">
        <v>11</v>
      </c>
      <c r="D3907" s="134">
        <f>'PVWatts Hourly Results (1)'!C3918</f>
        <v>0</v>
      </c>
      <c r="E3907" s="127">
        <f>DATE(YEAR(Inputs!$D$5),Summary!B3907,Summary!C3907)+TIME(D3907,0,0)</f>
        <v>163</v>
      </c>
      <c r="F3907" s="4">
        <f t="shared" si="424"/>
        <v>1</v>
      </c>
      <c r="G3907" s="4">
        <f t="shared" si="422"/>
        <v>2</v>
      </c>
      <c r="H3907" s="4">
        <f t="shared" si="425"/>
        <v>1</v>
      </c>
      <c r="I3907" s="4">
        <f t="shared" si="426"/>
        <v>0</v>
      </c>
      <c r="J3907" s="4">
        <f t="shared" si="427"/>
        <v>0</v>
      </c>
      <c r="K3907" s="4">
        <f t="shared" si="423"/>
        <v>0</v>
      </c>
      <c r="L3907" s="5">
        <f t="shared" si="428"/>
        <v>0</v>
      </c>
      <c r="M3907" s="137">
        <f>'PVWatts Hourly Results (1)'!L3918/1000</f>
        <v>0</v>
      </c>
      <c r="N3907" s="3">
        <f>'PVWatts Hourly Results (2)'!L3918/1000</f>
        <v>0</v>
      </c>
      <c r="O3907" s="3">
        <f>'PVWatts Hourly Results (3)'!L3918/1000</f>
        <v>0</v>
      </c>
      <c r="P3907" s="3">
        <f>'PVWatts Hourly Results (4)'!L3918/1000</f>
        <v>0</v>
      </c>
      <c r="Q3907" s="130">
        <f>'PVWatts Hourly Results (5)'!L3918/1000</f>
        <v>0</v>
      </c>
    </row>
    <row r="3908" spans="2:17" x14ac:dyDescent="0.25">
      <c r="B3908" s="8">
        <v>6</v>
      </c>
      <c r="C3908" s="9">
        <v>11</v>
      </c>
      <c r="D3908" s="134">
        <f>'PVWatts Hourly Results (1)'!C3919</f>
        <v>0</v>
      </c>
      <c r="E3908" s="127">
        <f>DATE(YEAR(Inputs!$D$5),Summary!B3908,Summary!C3908)+TIME(D3908,0,0)</f>
        <v>163</v>
      </c>
      <c r="F3908" s="4">
        <f t="shared" si="424"/>
        <v>1</v>
      </c>
      <c r="G3908" s="4">
        <f t="shared" si="422"/>
        <v>2</v>
      </c>
      <c r="H3908" s="4">
        <f t="shared" si="425"/>
        <v>1</v>
      </c>
      <c r="I3908" s="4">
        <f t="shared" si="426"/>
        <v>0</v>
      </c>
      <c r="J3908" s="4">
        <f t="shared" si="427"/>
        <v>0</v>
      </c>
      <c r="K3908" s="4">
        <f t="shared" si="423"/>
        <v>0</v>
      </c>
      <c r="L3908" s="5">
        <f t="shared" si="428"/>
        <v>0</v>
      </c>
      <c r="M3908" s="137">
        <f>'PVWatts Hourly Results (1)'!L3919/1000</f>
        <v>0</v>
      </c>
      <c r="N3908" s="3">
        <f>'PVWatts Hourly Results (2)'!L3919/1000</f>
        <v>0</v>
      </c>
      <c r="O3908" s="3">
        <f>'PVWatts Hourly Results (3)'!L3919/1000</f>
        <v>0</v>
      </c>
      <c r="P3908" s="3">
        <f>'PVWatts Hourly Results (4)'!L3919/1000</f>
        <v>0</v>
      </c>
      <c r="Q3908" s="130">
        <f>'PVWatts Hourly Results (5)'!L3919/1000</f>
        <v>0</v>
      </c>
    </row>
    <row r="3909" spans="2:17" x14ac:dyDescent="0.25">
      <c r="B3909" s="8">
        <v>6</v>
      </c>
      <c r="C3909" s="9">
        <v>11</v>
      </c>
      <c r="D3909" s="134">
        <f>'PVWatts Hourly Results (1)'!C3920</f>
        <v>0</v>
      </c>
      <c r="E3909" s="127">
        <f>DATE(YEAR(Inputs!$D$5),Summary!B3909,Summary!C3909)+TIME(D3909,0,0)</f>
        <v>163</v>
      </c>
      <c r="F3909" s="4">
        <f t="shared" si="424"/>
        <v>1</v>
      </c>
      <c r="G3909" s="4">
        <f t="shared" si="422"/>
        <v>2</v>
      </c>
      <c r="H3909" s="4">
        <f t="shared" si="425"/>
        <v>1</v>
      </c>
      <c r="I3909" s="4">
        <f t="shared" si="426"/>
        <v>0</v>
      </c>
      <c r="J3909" s="4">
        <f t="shared" si="427"/>
        <v>0</v>
      </c>
      <c r="K3909" s="4">
        <f t="shared" si="423"/>
        <v>0</v>
      </c>
      <c r="L3909" s="5">
        <f t="shared" si="428"/>
        <v>0</v>
      </c>
      <c r="M3909" s="137">
        <f>'PVWatts Hourly Results (1)'!L3920/1000</f>
        <v>0</v>
      </c>
      <c r="N3909" s="3">
        <f>'PVWatts Hourly Results (2)'!L3920/1000</f>
        <v>0</v>
      </c>
      <c r="O3909" s="3">
        <f>'PVWatts Hourly Results (3)'!L3920/1000</f>
        <v>0</v>
      </c>
      <c r="P3909" s="3">
        <f>'PVWatts Hourly Results (4)'!L3920/1000</f>
        <v>0</v>
      </c>
      <c r="Q3909" s="130">
        <f>'PVWatts Hourly Results (5)'!L3920/1000</f>
        <v>0</v>
      </c>
    </row>
    <row r="3910" spans="2:17" x14ac:dyDescent="0.25">
      <c r="B3910" s="8">
        <v>6</v>
      </c>
      <c r="C3910" s="9">
        <v>12</v>
      </c>
      <c r="D3910" s="134">
        <f>'PVWatts Hourly Results (1)'!C3921</f>
        <v>0</v>
      </c>
      <c r="E3910" s="127">
        <f>DATE(YEAR(Inputs!$D$5),Summary!B3910,Summary!C3910)+TIME(D3910,0,0)</f>
        <v>164</v>
      </c>
      <c r="F3910" s="4">
        <f t="shared" si="424"/>
        <v>1</v>
      </c>
      <c r="G3910" s="4">
        <f t="shared" si="422"/>
        <v>3</v>
      </c>
      <c r="H3910" s="4">
        <f t="shared" si="425"/>
        <v>1</v>
      </c>
      <c r="I3910" s="4">
        <f t="shared" si="426"/>
        <v>0</v>
      </c>
      <c r="J3910" s="4">
        <f t="shared" si="427"/>
        <v>0</v>
      </c>
      <c r="K3910" s="4">
        <f t="shared" si="423"/>
        <v>0</v>
      </c>
      <c r="L3910" s="5">
        <f t="shared" si="428"/>
        <v>0</v>
      </c>
      <c r="M3910" s="137">
        <f>'PVWatts Hourly Results (1)'!L3921/1000</f>
        <v>0</v>
      </c>
      <c r="N3910" s="3">
        <f>'PVWatts Hourly Results (2)'!L3921/1000</f>
        <v>0</v>
      </c>
      <c r="O3910" s="3">
        <f>'PVWatts Hourly Results (3)'!L3921/1000</f>
        <v>0</v>
      </c>
      <c r="P3910" s="3">
        <f>'PVWatts Hourly Results (4)'!L3921/1000</f>
        <v>0</v>
      </c>
      <c r="Q3910" s="130">
        <f>'PVWatts Hourly Results (5)'!L3921/1000</f>
        <v>0</v>
      </c>
    </row>
    <row r="3911" spans="2:17" x14ac:dyDescent="0.25">
      <c r="B3911" s="8">
        <v>6</v>
      </c>
      <c r="C3911" s="9">
        <v>12</v>
      </c>
      <c r="D3911" s="134">
        <f>'PVWatts Hourly Results (1)'!C3922</f>
        <v>0</v>
      </c>
      <c r="E3911" s="127">
        <f>DATE(YEAR(Inputs!$D$5),Summary!B3911,Summary!C3911)+TIME(D3911,0,0)</f>
        <v>164</v>
      </c>
      <c r="F3911" s="4">
        <f t="shared" si="424"/>
        <v>1</v>
      </c>
      <c r="G3911" s="4">
        <f t="shared" si="422"/>
        <v>3</v>
      </c>
      <c r="H3911" s="4">
        <f t="shared" si="425"/>
        <v>1</v>
      </c>
      <c r="I3911" s="4">
        <f t="shared" si="426"/>
        <v>0</v>
      </c>
      <c r="J3911" s="4">
        <f t="shared" si="427"/>
        <v>0</v>
      </c>
      <c r="K3911" s="4">
        <f t="shared" si="423"/>
        <v>0</v>
      </c>
      <c r="L3911" s="5">
        <f t="shared" si="428"/>
        <v>0</v>
      </c>
      <c r="M3911" s="137">
        <f>'PVWatts Hourly Results (1)'!L3922/1000</f>
        <v>0</v>
      </c>
      <c r="N3911" s="3">
        <f>'PVWatts Hourly Results (2)'!L3922/1000</f>
        <v>0</v>
      </c>
      <c r="O3911" s="3">
        <f>'PVWatts Hourly Results (3)'!L3922/1000</f>
        <v>0</v>
      </c>
      <c r="P3911" s="3">
        <f>'PVWatts Hourly Results (4)'!L3922/1000</f>
        <v>0</v>
      </c>
      <c r="Q3911" s="130">
        <f>'PVWatts Hourly Results (5)'!L3922/1000</f>
        <v>0</v>
      </c>
    </row>
    <row r="3912" spans="2:17" x14ac:dyDescent="0.25">
      <c r="B3912" s="8">
        <v>6</v>
      </c>
      <c r="C3912" s="9">
        <v>12</v>
      </c>
      <c r="D3912" s="134">
        <f>'PVWatts Hourly Results (1)'!C3923</f>
        <v>0</v>
      </c>
      <c r="E3912" s="127">
        <f>DATE(YEAR(Inputs!$D$5),Summary!B3912,Summary!C3912)+TIME(D3912,0,0)</f>
        <v>164</v>
      </c>
      <c r="F3912" s="4">
        <f t="shared" si="424"/>
        <v>1</v>
      </c>
      <c r="G3912" s="4">
        <f t="shared" si="422"/>
        <v>3</v>
      </c>
      <c r="H3912" s="4">
        <f t="shared" si="425"/>
        <v>1</v>
      </c>
      <c r="I3912" s="4">
        <f t="shared" si="426"/>
        <v>0</v>
      </c>
      <c r="J3912" s="4">
        <f t="shared" si="427"/>
        <v>0</v>
      </c>
      <c r="K3912" s="4">
        <f t="shared" si="423"/>
        <v>0</v>
      </c>
      <c r="L3912" s="5">
        <f t="shared" si="428"/>
        <v>0</v>
      </c>
      <c r="M3912" s="137">
        <f>'PVWatts Hourly Results (1)'!L3923/1000</f>
        <v>0</v>
      </c>
      <c r="N3912" s="3">
        <f>'PVWatts Hourly Results (2)'!L3923/1000</f>
        <v>0</v>
      </c>
      <c r="O3912" s="3">
        <f>'PVWatts Hourly Results (3)'!L3923/1000</f>
        <v>0</v>
      </c>
      <c r="P3912" s="3">
        <f>'PVWatts Hourly Results (4)'!L3923/1000</f>
        <v>0</v>
      </c>
      <c r="Q3912" s="130">
        <f>'PVWatts Hourly Results (5)'!L3923/1000</f>
        <v>0</v>
      </c>
    </row>
    <row r="3913" spans="2:17" x14ac:dyDescent="0.25">
      <c r="B3913" s="8">
        <v>6</v>
      </c>
      <c r="C3913" s="9">
        <v>12</v>
      </c>
      <c r="D3913" s="134">
        <f>'PVWatts Hourly Results (1)'!C3924</f>
        <v>0</v>
      </c>
      <c r="E3913" s="127">
        <f>DATE(YEAR(Inputs!$D$5),Summary!B3913,Summary!C3913)+TIME(D3913,0,0)</f>
        <v>164</v>
      </c>
      <c r="F3913" s="4">
        <f t="shared" si="424"/>
        <v>1</v>
      </c>
      <c r="G3913" s="4">
        <f t="shared" si="422"/>
        <v>3</v>
      </c>
      <c r="H3913" s="4">
        <f t="shared" si="425"/>
        <v>1</v>
      </c>
      <c r="I3913" s="4">
        <f t="shared" si="426"/>
        <v>0</v>
      </c>
      <c r="J3913" s="4">
        <f t="shared" si="427"/>
        <v>0</v>
      </c>
      <c r="K3913" s="4">
        <f t="shared" si="423"/>
        <v>0</v>
      </c>
      <c r="L3913" s="5">
        <f t="shared" si="428"/>
        <v>0</v>
      </c>
      <c r="M3913" s="137">
        <f>'PVWatts Hourly Results (1)'!L3924/1000</f>
        <v>0</v>
      </c>
      <c r="N3913" s="3">
        <f>'PVWatts Hourly Results (2)'!L3924/1000</f>
        <v>0</v>
      </c>
      <c r="O3913" s="3">
        <f>'PVWatts Hourly Results (3)'!L3924/1000</f>
        <v>0</v>
      </c>
      <c r="P3913" s="3">
        <f>'PVWatts Hourly Results (4)'!L3924/1000</f>
        <v>0</v>
      </c>
      <c r="Q3913" s="130">
        <f>'PVWatts Hourly Results (5)'!L3924/1000</f>
        <v>0</v>
      </c>
    </row>
    <row r="3914" spans="2:17" x14ac:dyDescent="0.25">
      <c r="B3914" s="8">
        <v>6</v>
      </c>
      <c r="C3914" s="9">
        <v>12</v>
      </c>
      <c r="D3914" s="134">
        <f>'PVWatts Hourly Results (1)'!C3925</f>
        <v>0</v>
      </c>
      <c r="E3914" s="127">
        <f>DATE(YEAR(Inputs!$D$5),Summary!B3914,Summary!C3914)+TIME(D3914,0,0)</f>
        <v>164</v>
      </c>
      <c r="F3914" s="4">
        <f t="shared" si="424"/>
        <v>1</v>
      </c>
      <c r="G3914" s="4">
        <f t="shared" si="422"/>
        <v>3</v>
      </c>
      <c r="H3914" s="4">
        <f t="shared" si="425"/>
        <v>1</v>
      </c>
      <c r="I3914" s="4">
        <f t="shared" si="426"/>
        <v>0</v>
      </c>
      <c r="J3914" s="4">
        <f t="shared" si="427"/>
        <v>0</v>
      </c>
      <c r="K3914" s="4">
        <f t="shared" si="423"/>
        <v>0</v>
      </c>
      <c r="L3914" s="5">
        <f t="shared" si="428"/>
        <v>0</v>
      </c>
      <c r="M3914" s="137">
        <f>'PVWatts Hourly Results (1)'!L3925/1000</f>
        <v>0</v>
      </c>
      <c r="N3914" s="3">
        <f>'PVWatts Hourly Results (2)'!L3925/1000</f>
        <v>0</v>
      </c>
      <c r="O3914" s="3">
        <f>'PVWatts Hourly Results (3)'!L3925/1000</f>
        <v>0</v>
      </c>
      <c r="P3914" s="3">
        <f>'PVWatts Hourly Results (4)'!L3925/1000</f>
        <v>0</v>
      </c>
      <c r="Q3914" s="130">
        <f>'PVWatts Hourly Results (5)'!L3925/1000</f>
        <v>0</v>
      </c>
    </row>
    <row r="3915" spans="2:17" x14ac:dyDescent="0.25">
      <c r="B3915" s="8">
        <v>6</v>
      </c>
      <c r="C3915" s="9">
        <v>12</v>
      </c>
      <c r="D3915" s="134">
        <f>'PVWatts Hourly Results (1)'!C3926</f>
        <v>0</v>
      </c>
      <c r="E3915" s="127">
        <f>DATE(YEAR(Inputs!$D$5),Summary!B3915,Summary!C3915)+TIME(D3915,0,0)</f>
        <v>164</v>
      </c>
      <c r="F3915" s="4">
        <f t="shared" si="424"/>
        <v>1</v>
      </c>
      <c r="G3915" s="4">
        <f t="shared" si="422"/>
        <v>3</v>
      </c>
      <c r="H3915" s="4">
        <f t="shared" si="425"/>
        <v>1</v>
      </c>
      <c r="I3915" s="4">
        <f t="shared" si="426"/>
        <v>0</v>
      </c>
      <c r="J3915" s="4">
        <f t="shared" si="427"/>
        <v>0</v>
      </c>
      <c r="K3915" s="4">
        <f t="shared" si="423"/>
        <v>0</v>
      </c>
      <c r="L3915" s="5">
        <f t="shared" si="428"/>
        <v>0</v>
      </c>
      <c r="M3915" s="137">
        <f>'PVWatts Hourly Results (1)'!L3926/1000</f>
        <v>0</v>
      </c>
      <c r="N3915" s="3">
        <f>'PVWatts Hourly Results (2)'!L3926/1000</f>
        <v>0</v>
      </c>
      <c r="O3915" s="3">
        <f>'PVWatts Hourly Results (3)'!L3926/1000</f>
        <v>0</v>
      </c>
      <c r="P3915" s="3">
        <f>'PVWatts Hourly Results (4)'!L3926/1000</f>
        <v>0</v>
      </c>
      <c r="Q3915" s="130">
        <f>'PVWatts Hourly Results (5)'!L3926/1000</f>
        <v>0</v>
      </c>
    </row>
    <row r="3916" spans="2:17" x14ac:dyDescent="0.25">
      <c r="B3916" s="8">
        <v>6</v>
      </c>
      <c r="C3916" s="9">
        <v>12</v>
      </c>
      <c r="D3916" s="134">
        <f>'PVWatts Hourly Results (1)'!C3927</f>
        <v>0</v>
      </c>
      <c r="E3916" s="127">
        <f>DATE(YEAR(Inputs!$D$5),Summary!B3916,Summary!C3916)+TIME(D3916,0,0)</f>
        <v>164</v>
      </c>
      <c r="F3916" s="4">
        <f t="shared" si="424"/>
        <v>1</v>
      </c>
      <c r="G3916" s="4">
        <f t="shared" si="422"/>
        <v>3</v>
      </c>
      <c r="H3916" s="4">
        <f t="shared" si="425"/>
        <v>1</v>
      </c>
      <c r="I3916" s="4">
        <f t="shared" si="426"/>
        <v>0</v>
      </c>
      <c r="J3916" s="4">
        <f t="shared" si="427"/>
        <v>0</v>
      </c>
      <c r="K3916" s="4">
        <f t="shared" si="423"/>
        <v>0</v>
      </c>
      <c r="L3916" s="5">
        <f t="shared" si="428"/>
        <v>0</v>
      </c>
      <c r="M3916" s="137">
        <f>'PVWatts Hourly Results (1)'!L3927/1000</f>
        <v>0</v>
      </c>
      <c r="N3916" s="3">
        <f>'PVWatts Hourly Results (2)'!L3927/1000</f>
        <v>0</v>
      </c>
      <c r="O3916" s="3">
        <f>'PVWatts Hourly Results (3)'!L3927/1000</f>
        <v>0</v>
      </c>
      <c r="P3916" s="3">
        <f>'PVWatts Hourly Results (4)'!L3927/1000</f>
        <v>0</v>
      </c>
      <c r="Q3916" s="130">
        <f>'PVWatts Hourly Results (5)'!L3927/1000</f>
        <v>0</v>
      </c>
    </row>
    <row r="3917" spans="2:17" x14ac:dyDescent="0.25">
      <c r="B3917" s="8">
        <v>6</v>
      </c>
      <c r="C3917" s="9">
        <v>12</v>
      </c>
      <c r="D3917" s="134">
        <f>'PVWatts Hourly Results (1)'!C3928</f>
        <v>0</v>
      </c>
      <c r="E3917" s="127">
        <f>DATE(YEAR(Inputs!$D$5),Summary!B3917,Summary!C3917)+TIME(D3917,0,0)</f>
        <v>164</v>
      </c>
      <c r="F3917" s="4">
        <f t="shared" si="424"/>
        <v>1</v>
      </c>
      <c r="G3917" s="4">
        <f t="shared" si="422"/>
        <v>3</v>
      </c>
      <c r="H3917" s="4">
        <f t="shared" si="425"/>
        <v>1</v>
      </c>
      <c r="I3917" s="4">
        <f t="shared" si="426"/>
        <v>0</v>
      </c>
      <c r="J3917" s="4">
        <f t="shared" si="427"/>
        <v>0</v>
      </c>
      <c r="K3917" s="4">
        <f t="shared" si="423"/>
        <v>0</v>
      </c>
      <c r="L3917" s="5">
        <f t="shared" si="428"/>
        <v>0</v>
      </c>
      <c r="M3917" s="137">
        <f>'PVWatts Hourly Results (1)'!L3928/1000</f>
        <v>0</v>
      </c>
      <c r="N3917" s="3">
        <f>'PVWatts Hourly Results (2)'!L3928/1000</f>
        <v>0</v>
      </c>
      <c r="O3917" s="3">
        <f>'PVWatts Hourly Results (3)'!L3928/1000</f>
        <v>0</v>
      </c>
      <c r="P3917" s="3">
        <f>'PVWatts Hourly Results (4)'!L3928/1000</f>
        <v>0</v>
      </c>
      <c r="Q3917" s="130">
        <f>'PVWatts Hourly Results (5)'!L3928/1000</f>
        <v>0</v>
      </c>
    </row>
    <row r="3918" spans="2:17" x14ac:dyDescent="0.25">
      <c r="B3918" s="8">
        <v>6</v>
      </c>
      <c r="C3918" s="9">
        <v>12</v>
      </c>
      <c r="D3918" s="134">
        <f>'PVWatts Hourly Results (1)'!C3929</f>
        <v>0</v>
      </c>
      <c r="E3918" s="127">
        <f>DATE(YEAR(Inputs!$D$5),Summary!B3918,Summary!C3918)+TIME(D3918,0,0)</f>
        <v>164</v>
      </c>
      <c r="F3918" s="4">
        <f t="shared" si="424"/>
        <v>1</v>
      </c>
      <c r="G3918" s="4">
        <f t="shared" si="422"/>
        <v>3</v>
      </c>
      <c r="H3918" s="4">
        <f t="shared" si="425"/>
        <v>1</v>
      </c>
      <c r="I3918" s="4">
        <f t="shared" si="426"/>
        <v>0</v>
      </c>
      <c r="J3918" s="4">
        <f t="shared" si="427"/>
        <v>0</v>
      </c>
      <c r="K3918" s="4">
        <f t="shared" si="423"/>
        <v>0</v>
      </c>
      <c r="L3918" s="5">
        <f t="shared" si="428"/>
        <v>0</v>
      </c>
      <c r="M3918" s="137">
        <f>'PVWatts Hourly Results (1)'!L3929/1000</f>
        <v>0</v>
      </c>
      <c r="N3918" s="3">
        <f>'PVWatts Hourly Results (2)'!L3929/1000</f>
        <v>0</v>
      </c>
      <c r="O3918" s="3">
        <f>'PVWatts Hourly Results (3)'!L3929/1000</f>
        <v>0</v>
      </c>
      <c r="P3918" s="3">
        <f>'PVWatts Hourly Results (4)'!L3929/1000</f>
        <v>0</v>
      </c>
      <c r="Q3918" s="130">
        <f>'PVWatts Hourly Results (5)'!L3929/1000</f>
        <v>0</v>
      </c>
    </row>
    <row r="3919" spans="2:17" x14ac:dyDescent="0.25">
      <c r="B3919" s="8">
        <v>6</v>
      </c>
      <c r="C3919" s="9">
        <v>12</v>
      </c>
      <c r="D3919" s="134">
        <f>'PVWatts Hourly Results (1)'!C3930</f>
        <v>0</v>
      </c>
      <c r="E3919" s="127">
        <f>DATE(YEAR(Inputs!$D$5),Summary!B3919,Summary!C3919)+TIME(D3919,0,0)</f>
        <v>164</v>
      </c>
      <c r="F3919" s="4">
        <f t="shared" si="424"/>
        <v>1</v>
      </c>
      <c r="G3919" s="4">
        <f t="shared" si="422"/>
        <v>3</v>
      </c>
      <c r="H3919" s="4">
        <f t="shared" si="425"/>
        <v>1</v>
      </c>
      <c r="I3919" s="4">
        <f t="shared" si="426"/>
        <v>0</v>
      </c>
      <c r="J3919" s="4">
        <f t="shared" si="427"/>
        <v>0</v>
      </c>
      <c r="K3919" s="4">
        <f t="shared" si="423"/>
        <v>0</v>
      </c>
      <c r="L3919" s="5">
        <f t="shared" si="428"/>
        <v>0</v>
      </c>
      <c r="M3919" s="137">
        <f>'PVWatts Hourly Results (1)'!L3930/1000</f>
        <v>0</v>
      </c>
      <c r="N3919" s="3">
        <f>'PVWatts Hourly Results (2)'!L3930/1000</f>
        <v>0</v>
      </c>
      <c r="O3919" s="3">
        <f>'PVWatts Hourly Results (3)'!L3930/1000</f>
        <v>0</v>
      </c>
      <c r="P3919" s="3">
        <f>'PVWatts Hourly Results (4)'!L3930/1000</f>
        <v>0</v>
      </c>
      <c r="Q3919" s="130">
        <f>'PVWatts Hourly Results (5)'!L3930/1000</f>
        <v>0</v>
      </c>
    </row>
    <row r="3920" spans="2:17" x14ac:dyDescent="0.25">
      <c r="B3920" s="8">
        <v>6</v>
      </c>
      <c r="C3920" s="9">
        <v>12</v>
      </c>
      <c r="D3920" s="134">
        <f>'PVWatts Hourly Results (1)'!C3931</f>
        <v>0</v>
      </c>
      <c r="E3920" s="127">
        <f>DATE(YEAR(Inputs!$D$5),Summary!B3920,Summary!C3920)+TIME(D3920,0,0)</f>
        <v>164</v>
      </c>
      <c r="F3920" s="4">
        <f t="shared" si="424"/>
        <v>1</v>
      </c>
      <c r="G3920" s="4">
        <f t="shared" si="422"/>
        <v>3</v>
      </c>
      <c r="H3920" s="4">
        <f t="shared" si="425"/>
        <v>1</v>
      </c>
      <c r="I3920" s="4">
        <f t="shared" si="426"/>
        <v>0</v>
      </c>
      <c r="J3920" s="4">
        <f t="shared" si="427"/>
        <v>0</v>
      </c>
      <c r="K3920" s="4">
        <f t="shared" si="423"/>
        <v>0</v>
      </c>
      <c r="L3920" s="5">
        <f t="shared" si="428"/>
        <v>0</v>
      </c>
      <c r="M3920" s="137">
        <f>'PVWatts Hourly Results (1)'!L3931/1000</f>
        <v>0</v>
      </c>
      <c r="N3920" s="3">
        <f>'PVWatts Hourly Results (2)'!L3931/1000</f>
        <v>0</v>
      </c>
      <c r="O3920" s="3">
        <f>'PVWatts Hourly Results (3)'!L3931/1000</f>
        <v>0</v>
      </c>
      <c r="P3920" s="3">
        <f>'PVWatts Hourly Results (4)'!L3931/1000</f>
        <v>0</v>
      </c>
      <c r="Q3920" s="130">
        <f>'PVWatts Hourly Results (5)'!L3931/1000</f>
        <v>0</v>
      </c>
    </row>
    <row r="3921" spans="2:17" x14ac:dyDescent="0.25">
      <c r="B3921" s="8">
        <v>6</v>
      </c>
      <c r="C3921" s="9">
        <v>12</v>
      </c>
      <c r="D3921" s="134">
        <f>'PVWatts Hourly Results (1)'!C3932</f>
        <v>0</v>
      </c>
      <c r="E3921" s="127">
        <f>DATE(YEAR(Inputs!$D$5),Summary!B3921,Summary!C3921)+TIME(D3921,0,0)</f>
        <v>164</v>
      </c>
      <c r="F3921" s="4">
        <f t="shared" si="424"/>
        <v>1</v>
      </c>
      <c r="G3921" s="4">
        <f t="shared" si="422"/>
        <v>3</v>
      </c>
      <c r="H3921" s="4">
        <f t="shared" si="425"/>
        <v>1</v>
      </c>
      <c r="I3921" s="4">
        <f t="shared" si="426"/>
        <v>0</v>
      </c>
      <c r="J3921" s="4">
        <f t="shared" si="427"/>
        <v>0</v>
      </c>
      <c r="K3921" s="4">
        <f t="shared" si="423"/>
        <v>0</v>
      </c>
      <c r="L3921" s="5">
        <f t="shared" si="428"/>
        <v>0</v>
      </c>
      <c r="M3921" s="137">
        <f>'PVWatts Hourly Results (1)'!L3932/1000</f>
        <v>0</v>
      </c>
      <c r="N3921" s="3">
        <f>'PVWatts Hourly Results (2)'!L3932/1000</f>
        <v>0</v>
      </c>
      <c r="O3921" s="3">
        <f>'PVWatts Hourly Results (3)'!L3932/1000</f>
        <v>0</v>
      </c>
      <c r="P3921" s="3">
        <f>'PVWatts Hourly Results (4)'!L3932/1000</f>
        <v>0</v>
      </c>
      <c r="Q3921" s="130">
        <f>'PVWatts Hourly Results (5)'!L3932/1000</f>
        <v>0</v>
      </c>
    </row>
    <row r="3922" spans="2:17" x14ac:dyDescent="0.25">
      <c r="B3922" s="8">
        <v>6</v>
      </c>
      <c r="C3922" s="9">
        <v>12</v>
      </c>
      <c r="D3922" s="134">
        <f>'PVWatts Hourly Results (1)'!C3933</f>
        <v>0</v>
      </c>
      <c r="E3922" s="127">
        <f>DATE(YEAR(Inputs!$D$5),Summary!B3922,Summary!C3922)+TIME(D3922,0,0)</f>
        <v>164</v>
      </c>
      <c r="F3922" s="4">
        <f t="shared" si="424"/>
        <v>1</v>
      </c>
      <c r="G3922" s="4">
        <f t="shared" si="422"/>
        <v>3</v>
      </c>
      <c r="H3922" s="4">
        <f t="shared" si="425"/>
        <v>1</v>
      </c>
      <c r="I3922" s="4">
        <f t="shared" si="426"/>
        <v>0</v>
      </c>
      <c r="J3922" s="4">
        <f t="shared" si="427"/>
        <v>0</v>
      </c>
      <c r="K3922" s="4">
        <f t="shared" si="423"/>
        <v>0</v>
      </c>
      <c r="L3922" s="5">
        <f t="shared" si="428"/>
        <v>0</v>
      </c>
      <c r="M3922" s="137">
        <f>'PVWatts Hourly Results (1)'!L3933/1000</f>
        <v>0</v>
      </c>
      <c r="N3922" s="3">
        <f>'PVWatts Hourly Results (2)'!L3933/1000</f>
        <v>0</v>
      </c>
      <c r="O3922" s="3">
        <f>'PVWatts Hourly Results (3)'!L3933/1000</f>
        <v>0</v>
      </c>
      <c r="P3922" s="3">
        <f>'PVWatts Hourly Results (4)'!L3933/1000</f>
        <v>0</v>
      </c>
      <c r="Q3922" s="130">
        <f>'PVWatts Hourly Results (5)'!L3933/1000</f>
        <v>0</v>
      </c>
    </row>
    <row r="3923" spans="2:17" x14ac:dyDescent="0.25">
      <c r="B3923" s="8">
        <v>6</v>
      </c>
      <c r="C3923" s="9">
        <v>12</v>
      </c>
      <c r="D3923" s="134">
        <f>'PVWatts Hourly Results (1)'!C3934</f>
        <v>0</v>
      </c>
      <c r="E3923" s="127">
        <f>DATE(YEAR(Inputs!$D$5),Summary!B3923,Summary!C3923)+TIME(D3923,0,0)</f>
        <v>164</v>
      </c>
      <c r="F3923" s="4">
        <f t="shared" si="424"/>
        <v>1</v>
      </c>
      <c r="G3923" s="4">
        <f t="shared" si="422"/>
        <v>3</v>
      </c>
      <c r="H3923" s="4">
        <f t="shared" si="425"/>
        <v>1</v>
      </c>
      <c r="I3923" s="4">
        <f t="shared" si="426"/>
        <v>0</v>
      </c>
      <c r="J3923" s="4">
        <f t="shared" si="427"/>
        <v>0</v>
      </c>
      <c r="K3923" s="4">
        <f t="shared" si="423"/>
        <v>0</v>
      </c>
      <c r="L3923" s="5">
        <f t="shared" si="428"/>
        <v>0</v>
      </c>
      <c r="M3923" s="137">
        <f>'PVWatts Hourly Results (1)'!L3934/1000</f>
        <v>0</v>
      </c>
      <c r="N3923" s="3">
        <f>'PVWatts Hourly Results (2)'!L3934/1000</f>
        <v>0</v>
      </c>
      <c r="O3923" s="3">
        <f>'PVWatts Hourly Results (3)'!L3934/1000</f>
        <v>0</v>
      </c>
      <c r="P3923" s="3">
        <f>'PVWatts Hourly Results (4)'!L3934/1000</f>
        <v>0</v>
      </c>
      <c r="Q3923" s="130">
        <f>'PVWatts Hourly Results (5)'!L3934/1000</f>
        <v>0</v>
      </c>
    </row>
    <row r="3924" spans="2:17" x14ac:dyDescent="0.25">
      <c r="B3924" s="8">
        <v>6</v>
      </c>
      <c r="C3924" s="9">
        <v>12</v>
      </c>
      <c r="D3924" s="134">
        <f>'PVWatts Hourly Results (1)'!C3935</f>
        <v>0</v>
      </c>
      <c r="E3924" s="127">
        <f>DATE(YEAR(Inputs!$D$5),Summary!B3924,Summary!C3924)+TIME(D3924,0,0)</f>
        <v>164</v>
      </c>
      <c r="F3924" s="4">
        <f t="shared" si="424"/>
        <v>1</v>
      </c>
      <c r="G3924" s="4">
        <f t="shared" si="422"/>
        <v>3</v>
      </c>
      <c r="H3924" s="4">
        <f t="shared" si="425"/>
        <v>1</v>
      </c>
      <c r="I3924" s="4">
        <f t="shared" si="426"/>
        <v>0</v>
      </c>
      <c r="J3924" s="4">
        <f t="shared" si="427"/>
        <v>0</v>
      </c>
      <c r="K3924" s="4">
        <f t="shared" si="423"/>
        <v>0</v>
      </c>
      <c r="L3924" s="5">
        <f t="shared" si="428"/>
        <v>0</v>
      </c>
      <c r="M3924" s="137">
        <f>'PVWatts Hourly Results (1)'!L3935/1000</f>
        <v>0</v>
      </c>
      <c r="N3924" s="3">
        <f>'PVWatts Hourly Results (2)'!L3935/1000</f>
        <v>0</v>
      </c>
      <c r="O3924" s="3">
        <f>'PVWatts Hourly Results (3)'!L3935/1000</f>
        <v>0</v>
      </c>
      <c r="P3924" s="3">
        <f>'PVWatts Hourly Results (4)'!L3935/1000</f>
        <v>0</v>
      </c>
      <c r="Q3924" s="130">
        <f>'PVWatts Hourly Results (5)'!L3935/1000</f>
        <v>0</v>
      </c>
    </row>
    <row r="3925" spans="2:17" x14ac:dyDescent="0.25">
      <c r="B3925" s="8">
        <v>6</v>
      </c>
      <c r="C3925" s="9">
        <v>12</v>
      </c>
      <c r="D3925" s="134">
        <f>'PVWatts Hourly Results (1)'!C3936</f>
        <v>0</v>
      </c>
      <c r="E3925" s="127">
        <f>DATE(YEAR(Inputs!$D$5),Summary!B3925,Summary!C3925)+TIME(D3925,0,0)</f>
        <v>164</v>
      </c>
      <c r="F3925" s="4">
        <f t="shared" si="424"/>
        <v>1</v>
      </c>
      <c r="G3925" s="4">
        <f t="shared" si="422"/>
        <v>3</v>
      </c>
      <c r="H3925" s="4">
        <f t="shared" si="425"/>
        <v>1</v>
      </c>
      <c r="I3925" s="4">
        <f t="shared" si="426"/>
        <v>0</v>
      </c>
      <c r="J3925" s="4">
        <f t="shared" si="427"/>
        <v>0</v>
      </c>
      <c r="K3925" s="4">
        <f t="shared" si="423"/>
        <v>0</v>
      </c>
      <c r="L3925" s="5">
        <f t="shared" si="428"/>
        <v>0</v>
      </c>
      <c r="M3925" s="137">
        <f>'PVWatts Hourly Results (1)'!L3936/1000</f>
        <v>0</v>
      </c>
      <c r="N3925" s="3">
        <f>'PVWatts Hourly Results (2)'!L3936/1000</f>
        <v>0</v>
      </c>
      <c r="O3925" s="3">
        <f>'PVWatts Hourly Results (3)'!L3936/1000</f>
        <v>0</v>
      </c>
      <c r="P3925" s="3">
        <f>'PVWatts Hourly Results (4)'!L3936/1000</f>
        <v>0</v>
      </c>
      <c r="Q3925" s="130">
        <f>'PVWatts Hourly Results (5)'!L3936/1000</f>
        <v>0</v>
      </c>
    </row>
    <row r="3926" spans="2:17" x14ac:dyDescent="0.25">
      <c r="B3926" s="8">
        <v>6</v>
      </c>
      <c r="C3926" s="9">
        <v>12</v>
      </c>
      <c r="D3926" s="134">
        <f>'PVWatts Hourly Results (1)'!C3937</f>
        <v>0</v>
      </c>
      <c r="E3926" s="127">
        <f>DATE(YEAR(Inputs!$D$5),Summary!B3926,Summary!C3926)+TIME(D3926,0,0)</f>
        <v>164</v>
      </c>
      <c r="F3926" s="4">
        <f t="shared" si="424"/>
        <v>1</v>
      </c>
      <c r="G3926" s="4">
        <f t="shared" ref="G3926:G3989" si="429">WEEKDAY(E3926)</f>
        <v>3</v>
      </c>
      <c r="H3926" s="4">
        <f t="shared" si="425"/>
        <v>1</v>
      </c>
      <c r="I3926" s="4">
        <f t="shared" si="426"/>
        <v>0</v>
      </c>
      <c r="J3926" s="4">
        <f t="shared" si="427"/>
        <v>0</v>
      </c>
      <c r="K3926" s="4">
        <f t="shared" ref="K3926:K3989" si="430">IF(OR(AND(B3926=7,C3926=4),AND(B3926=1,C3926=1)),1,0)</f>
        <v>0</v>
      </c>
      <c r="L3926" s="5">
        <f t="shared" si="428"/>
        <v>0</v>
      </c>
      <c r="M3926" s="137">
        <f>'PVWatts Hourly Results (1)'!L3937/1000</f>
        <v>0</v>
      </c>
      <c r="N3926" s="3">
        <f>'PVWatts Hourly Results (2)'!L3937/1000</f>
        <v>0</v>
      </c>
      <c r="O3926" s="3">
        <f>'PVWatts Hourly Results (3)'!L3937/1000</f>
        <v>0</v>
      </c>
      <c r="P3926" s="3">
        <f>'PVWatts Hourly Results (4)'!L3937/1000</f>
        <v>0</v>
      </c>
      <c r="Q3926" s="130">
        <f>'PVWatts Hourly Results (5)'!L3937/1000</f>
        <v>0</v>
      </c>
    </row>
    <row r="3927" spans="2:17" x14ac:dyDescent="0.25">
      <c r="B3927" s="8">
        <v>6</v>
      </c>
      <c r="C3927" s="9">
        <v>12</v>
      </c>
      <c r="D3927" s="134">
        <f>'PVWatts Hourly Results (1)'!C3938</f>
        <v>0</v>
      </c>
      <c r="E3927" s="127">
        <f>DATE(YEAR(Inputs!$D$5),Summary!B3927,Summary!C3927)+TIME(D3927,0,0)</f>
        <v>164</v>
      </c>
      <c r="F3927" s="4">
        <f t="shared" ref="F3927:F3990" si="431">IF(OR(B3927&lt;3,B3927=6,B3927=7,B3927=8),1,0)</f>
        <v>1</v>
      </c>
      <c r="G3927" s="4">
        <f t="shared" si="429"/>
        <v>3</v>
      </c>
      <c r="H3927" s="4">
        <f t="shared" ref="H3927:H3990" si="432">IF(OR(G3927=2,G3927=3,G3927=4,G3927=5,G3927=6),1,0)</f>
        <v>1</v>
      </c>
      <c r="I3927" s="4">
        <f t="shared" ref="I3927:I3990" si="433">IF(AND(B3927&gt;5,B3927&lt;9,D3927&gt;=13,D3927&lt;=16,H3927=1),1,0)</f>
        <v>0</v>
      </c>
      <c r="J3927" s="4">
        <f t="shared" ref="J3927:J3990" si="434">IF(AND(B3927&lt;3,OR(AND(D3927&gt;6,D3927&lt;9),AND(D3927&gt;17,D3927&lt;20)),H3927=1),1,0)</f>
        <v>0</v>
      </c>
      <c r="K3927" s="4">
        <f t="shared" si="430"/>
        <v>0</v>
      </c>
      <c r="L3927" s="5">
        <f t="shared" ref="L3927:L3990" si="435">IFERROR(IF(AND(F3927=1,H3927=1,OR(I3927=1,J3927=1),K3927=0),1,0),"")</f>
        <v>0</v>
      </c>
      <c r="M3927" s="137">
        <f>'PVWatts Hourly Results (1)'!L3938/1000</f>
        <v>0</v>
      </c>
      <c r="N3927" s="3">
        <f>'PVWatts Hourly Results (2)'!L3938/1000</f>
        <v>0</v>
      </c>
      <c r="O3927" s="3">
        <f>'PVWatts Hourly Results (3)'!L3938/1000</f>
        <v>0</v>
      </c>
      <c r="P3927" s="3">
        <f>'PVWatts Hourly Results (4)'!L3938/1000</f>
        <v>0</v>
      </c>
      <c r="Q3927" s="130">
        <f>'PVWatts Hourly Results (5)'!L3938/1000</f>
        <v>0</v>
      </c>
    </row>
    <row r="3928" spans="2:17" x14ac:dyDescent="0.25">
      <c r="B3928" s="8">
        <v>6</v>
      </c>
      <c r="C3928" s="9">
        <v>12</v>
      </c>
      <c r="D3928" s="134">
        <f>'PVWatts Hourly Results (1)'!C3939</f>
        <v>0</v>
      </c>
      <c r="E3928" s="127">
        <f>DATE(YEAR(Inputs!$D$5),Summary!B3928,Summary!C3928)+TIME(D3928,0,0)</f>
        <v>164</v>
      </c>
      <c r="F3928" s="4">
        <f t="shared" si="431"/>
        <v>1</v>
      </c>
      <c r="G3928" s="4">
        <f t="shared" si="429"/>
        <v>3</v>
      </c>
      <c r="H3928" s="4">
        <f t="shared" si="432"/>
        <v>1</v>
      </c>
      <c r="I3928" s="4">
        <f t="shared" si="433"/>
        <v>0</v>
      </c>
      <c r="J3928" s="4">
        <f t="shared" si="434"/>
        <v>0</v>
      </c>
      <c r="K3928" s="4">
        <f t="shared" si="430"/>
        <v>0</v>
      </c>
      <c r="L3928" s="5">
        <f t="shared" si="435"/>
        <v>0</v>
      </c>
      <c r="M3928" s="137">
        <f>'PVWatts Hourly Results (1)'!L3939/1000</f>
        <v>0</v>
      </c>
      <c r="N3928" s="3">
        <f>'PVWatts Hourly Results (2)'!L3939/1000</f>
        <v>0</v>
      </c>
      <c r="O3928" s="3">
        <f>'PVWatts Hourly Results (3)'!L3939/1000</f>
        <v>0</v>
      </c>
      <c r="P3928" s="3">
        <f>'PVWatts Hourly Results (4)'!L3939/1000</f>
        <v>0</v>
      </c>
      <c r="Q3928" s="130">
        <f>'PVWatts Hourly Results (5)'!L3939/1000</f>
        <v>0</v>
      </c>
    </row>
    <row r="3929" spans="2:17" x14ac:dyDescent="0.25">
      <c r="B3929" s="8">
        <v>6</v>
      </c>
      <c r="C3929" s="9">
        <v>12</v>
      </c>
      <c r="D3929" s="134">
        <f>'PVWatts Hourly Results (1)'!C3940</f>
        <v>0</v>
      </c>
      <c r="E3929" s="127">
        <f>DATE(YEAR(Inputs!$D$5),Summary!B3929,Summary!C3929)+TIME(D3929,0,0)</f>
        <v>164</v>
      </c>
      <c r="F3929" s="4">
        <f t="shared" si="431"/>
        <v>1</v>
      </c>
      <c r="G3929" s="4">
        <f t="shared" si="429"/>
        <v>3</v>
      </c>
      <c r="H3929" s="4">
        <f t="shared" si="432"/>
        <v>1</v>
      </c>
      <c r="I3929" s="4">
        <f t="shared" si="433"/>
        <v>0</v>
      </c>
      <c r="J3929" s="4">
        <f t="shared" si="434"/>
        <v>0</v>
      </c>
      <c r="K3929" s="4">
        <f t="shared" si="430"/>
        <v>0</v>
      </c>
      <c r="L3929" s="5">
        <f t="shared" si="435"/>
        <v>0</v>
      </c>
      <c r="M3929" s="137">
        <f>'PVWatts Hourly Results (1)'!L3940/1000</f>
        <v>0</v>
      </c>
      <c r="N3929" s="3">
        <f>'PVWatts Hourly Results (2)'!L3940/1000</f>
        <v>0</v>
      </c>
      <c r="O3929" s="3">
        <f>'PVWatts Hourly Results (3)'!L3940/1000</f>
        <v>0</v>
      </c>
      <c r="P3929" s="3">
        <f>'PVWatts Hourly Results (4)'!L3940/1000</f>
        <v>0</v>
      </c>
      <c r="Q3929" s="130">
        <f>'PVWatts Hourly Results (5)'!L3940/1000</f>
        <v>0</v>
      </c>
    </row>
    <row r="3930" spans="2:17" x14ac:dyDescent="0.25">
      <c r="B3930" s="8">
        <v>6</v>
      </c>
      <c r="C3930" s="9">
        <v>12</v>
      </c>
      <c r="D3930" s="134">
        <f>'PVWatts Hourly Results (1)'!C3941</f>
        <v>0</v>
      </c>
      <c r="E3930" s="127">
        <f>DATE(YEAR(Inputs!$D$5),Summary!B3930,Summary!C3930)+TIME(D3930,0,0)</f>
        <v>164</v>
      </c>
      <c r="F3930" s="4">
        <f t="shared" si="431"/>
        <v>1</v>
      </c>
      <c r="G3930" s="4">
        <f t="shared" si="429"/>
        <v>3</v>
      </c>
      <c r="H3930" s="4">
        <f t="shared" si="432"/>
        <v>1</v>
      </c>
      <c r="I3930" s="4">
        <f t="shared" si="433"/>
        <v>0</v>
      </c>
      <c r="J3930" s="4">
        <f t="shared" si="434"/>
        <v>0</v>
      </c>
      <c r="K3930" s="4">
        <f t="shared" si="430"/>
        <v>0</v>
      </c>
      <c r="L3930" s="5">
        <f t="shared" si="435"/>
        <v>0</v>
      </c>
      <c r="M3930" s="137">
        <f>'PVWatts Hourly Results (1)'!L3941/1000</f>
        <v>0</v>
      </c>
      <c r="N3930" s="3">
        <f>'PVWatts Hourly Results (2)'!L3941/1000</f>
        <v>0</v>
      </c>
      <c r="O3930" s="3">
        <f>'PVWatts Hourly Results (3)'!L3941/1000</f>
        <v>0</v>
      </c>
      <c r="P3930" s="3">
        <f>'PVWatts Hourly Results (4)'!L3941/1000</f>
        <v>0</v>
      </c>
      <c r="Q3930" s="130">
        <f>'PVWatts Hourly Results (5)'!L3941/1000</f>
        <v>0</v>
      </c>
    </row>
    <row r="3931" spans="2:17" x14ac:dyDescent="0.25">
      <c r="B3931" s="8">
        <v>6</v>
      </c>
      <c r="C3931" s="9">
        <v>12</v>
      </c>
      <c r="D3931" s="134">
        <f>'PVWatts Hourly Results (1)'!C3942</f>
        <v>0</v>
      </c>
      <c r="E3931" s="127">
        <f>DATE(YEAR(Inputs!$D$5),Summary!B3931,Summary!C3931)+TIME(D3931,0,0)</f>
        <v>164</v>
      </c>
      <c r="F3931" s="4">
        <f t="shared" si="431"/>
        <v>1</v>
      </c>
      <c r="G3931" s="4">
        <f t="shared" si="429"/>
        <v>3</v>
      </c>
      <c r="H3931" s="4">
        <f t="shared" si="432"/>
        <v>1</v>
      </c>
      <c r="I3931" s="4">
        <f t="shared" si="433"/>
        <v>0</v>
      </c>
      <c r="J3931" s="4">
        <f t="shared" si="434"/>
        <v>0</v>
      </c>
      <c r="K3931" s="4">
        <f t="shared" si="430"/>
        <v>0</v>
      </c>
      <c r="L3931" s="5">
        <f t="shared" si="435"/>
        <v>0</v>
      </c>
      <c r="M3931" s="137">
        <f>'PVWatts Hourly Results (1)'!L3942/1000</f>
        <v>0</v>
      </c>
      <c r="N3931" s="3">
        <f>'PVWatts Hourly Results (2)'!L3942/1000</f>
        <v>0</v>
      </c>
      <c r="O3931" s="3">
        <f>'PVWatts Hourly Results (3)'!L3942/1000</f>
        <v>0</v>
      </c>
      <c r="P3931" s="3">
        <f>'PVWatts Hourly Results (4)'!L3942/1000</f>
        <v>0</v>
      </c>
      <c r="Q3931" s="130">
        <f>'PVWatts Hourly Results (5)'!L3942/1000</f>
        <v>0</v>
      </c>
    </row>
    <row r="3932" spans="2:17" x14ac:dyDescent="0.25">
      <c r="B3932" s="8">
        <v>6</v>
      </c>
      <c r="C3932" s="9">
        <v>12</v>
      </c>
      <c r="D3932" s="134">
        <f>'PVWatts Hourly Results (1)'!C3943</f>
        <v>0</v>
      </c>
      <c r="E3932" s="127">
        <f>DATE(YEAR(Inputs!$D$5),Summary!B3932,Summary!C3932)+TIME(D3932,0,0)</f>
        <v>164</v>
      </c>
      <c r="F3932" s="4">
        <f t="shared" si="431"/>
        <v>1</v>
      </c>
      <c r="G3932" s="4">
        <f t="shared" si="429"/>
        <v>3</v>
      </c>
      <c r="H3932" s="4">
        <f t="shared" si="432"/>
        <v>1</v>
      </c>
      <c r="I3932" s="4">
        <f t="shared" si="433"/>
        <v>0</v>
      </c>
      <c r="J3932" s="4">
        <f t="shared" si="434"/>
        <v>0</v>
      </c>
      <c r="K3932" s="4">
        <f t="shared" si="430"/>
        <v>0</v>
      </c>
      <c r="L3932" s="5">
        <f t="shared" si="435"/>
        <v>0</v>
      </c>
      <c r="M3932" s="137">
        <f>'PVWatts Hourly Results (1)'!L3943/1000</f>
        <v>0</v>
      </c>
      <c r="N3932" s="3">
        <f>'PVWatts Hourly Results (2)'!L3943/1000</f>
        <v>0</v>
      </c>
      <c r="O3932" s="3">
        <f>'PVWatts Hourly Results (3)'!L3943/1000</f>
        <v>0</v>
      </c>
      <c r="P3932" s="3">
        <f>'PVWatts Hourly Results (4)'!L3943/1000</f>
        <v>0</v>
      </c>
      <c r="Q3932" s="130">
        <f>'PVWatts Hourly Results (5)'!L3943/1000</f>
        <v>0</v>
      </c>
    </row>
    <row r="3933" spans="2:17" x14ac:dyDescent="0.25">
      <c r="B3933" s="8">
        <v>6</v>
      </c>
      <c r="C3933" s="9">
        <v>12</v>
      </c>
      <c r="D3933" s="134">
        <f>'PVWatts Hourly Results (1)'!C3944</f>
        <v>0</v>
      </c>
      <c r="E3933" s="127">
        <f>DATE(YEAR(Inputs!$D$5),Summary!B3933,Summary!C3933)+TIME(D3933,0,0)</f>
        <v>164</v>
      </c>
      <c r="F3933" s="4">
        <f t="shared" si="431"/>
        <v>1</v>
      </c>
      <c r="G3933" s="4">
        <f t="shared" si="429"/>
        <v>3</v>
      </c>
      <c r="H3933" s="4">
        <f t="shared" si="432"/>
        <v>1</v>
      </c>
      <c r="I3933" s="4">
        <f t="shared" si="433"/>
        <v>0</v>
      </c>
      <c r="J3933" s="4">
        <f t="shared" si="434"/>
        <v>0</v>
      </c>
      <c r="K3933" s="4">
        <f t="shared" si="430"/>
        <v>0</v>
      </c>
      <c r="L3933" s="5">
        <f t="shared" si="435"/>
        <v>0</v>
      </c>
      <c r="M3933" s="137">
        <f>'PVWatts Hourly Results (1)'!L3944/1000</f>
        <v>0</v>
      </c>
      <c r="N3933" s="3">
        <f>'PVWatts Hourly Results (2)'!L3944/1000</f>
        <v>0</v>
      </c>
      <c r="O3933" s="3">
        <f>'PVWatts Hourly Results (3)'!L3944/1000</f>
        <v>0</v>
      </c>
      <c r="P3933" s="3">
        <f>'PVWatts Hourly Results (4)'!L3944/1000</f>
        <v>0</v>
      </c>
      <c r="Q3933" s="130">
        <f>'PVWatts Hourly Results (5)'!L3944/1000</f>
        <v>0</v>
      </c>
    </row>
    <row r="3934" spans="2:17" x14ac:dyDescent="0.25">
      <c r="B3934" s="8">
        <v>6</v>
      </c>
      <c r="C3934" s="9">
        <v>13</v>
      </c>
      <c r="D3934" s="134">
        <f>'PVWatts Hourly Results (1)'!C3945</f>
        <v>0</v>
      </c>
      <c r="E3934" s="127">
        <f>DATE(YEAR(Inputs!$D$5),Summary!B3934,Summary!C3934)+TIME(D3934,0,0)</f>
        <v>165</v>
      </c>
      <c r="F3934" s="4">
        <f t="shared" si="431"/>
        <v>1</v>
      </c>
      <c r="G3934" s="4">
        <f t="shared" si="429"/>
        <v>4</v>
      </c>
      <c r="H3934" s="4">
        <f t="shared" si="432"/>
        <v>1</v>
      </c>
      <c r="I3934" s="4">
        <f t="shared" si="433"/>
        <v>0</v>
      </c>
      <c r="J3934" s="4">
        <f t="shared" si="434"/>
        <v>0</v>
      </c>
      <c r="K3934" s="4">
        <f t="shared" si="430"/>
        <v>0</v>
      </c>
      <c r="L3934" s="5">
        <f t="shared" si="435"/>
        <v>0</v>
      </c>
      <c r="M3934" s="137">
        <f>'PVWatts Hourly Results (1)'!L3945/1000</f>
        <v>0</v>
      </c>
      <c r="N3934" s="3">
        <f>'PVWatts Hourly Results (2)'!L3945/1000</f>
        <v>0</v>
      </c>
      <c r="O3934" s="3">
        <f>'PVWatts Hourly Results (3)'!L3945/1000</f>
        <v>0</v>
      </c>
      <c r="P3934" s="3">
        <f>'PVWatts Hourly Results (4)'!L3945/1000</f>
        <v>0</v>
      </c>
      <c r="Q3934" s="130">
        <f>'PVWatts Hourly Results (5)'!L3945/1000</f>
        <v>0</v>
      </c>
    </row>
    <row r="3935" spans="2:17" x14ac:dyDescent="0.25">
      <c r="B3935" s="8">
        <v>6</v>
      </c>
      <c r="C3935" s="9">
        <v>13</v>
      </c>
      <c r="D3935" s="134">
        <f>'PVWatts Hourly Results (1)'!C3946</f>
        <v>0</v>
      </c>
      <c r="E3935" s="127">
        <f>DATE(YEAR(Inputs!$D$5),Summary!B3935,Summary!C3935)+TIME(D3935,0,0)</f>
        <v>165</v>
      </c>
      <c r="F3935" s="4">
        <f t="shared" si="431"/>
        <v>1</v>
      </c>
      <c r="G3935" s="4">
        <f t="shared" si="429"/>
        <v>4</v>
      </c>
      <c r="H3935" s="4">
        <f t="shared" si="432"/>
        <v>1</v>
      </c>
      <c r="I3935" s="4">
        <f t="shared" si="433"/>
        <v>0</v>
      </c>
      <c r="J3935" s="4">
        <f t="shared" si="434"/>
        <v>0</v>
      </c>
      <c r="K3935" s="4">
        <f t="shared" si="430"/>
        <v>0</v>
      </c>
      <c r="L3935" s="5">
        <f t="shared" si="435"/>
        <v>0</v>
      </c>
      <c r="M3935" s="137">
        <f>'PVWatts Hourly Results (1)'!L3946/1000</f>
        <v>0</v>
      </c>
      <c r="N3935" s="3">
        <f>'PVWatts Hourly Results (2)'!L3946/1000</f>
        <v>0</v>
      </c>
      <c r="O3935" s="3">
        <f>'PVWatts Hourly Results (3)'!L3946/1000</f>
        <v>0</v>
      </c>
      <c r="P3935" s="3">
        <f>'PVWatts Hourly Results (4)'!L3946/1000</f>
        <v>0</v>
      </c>
      <c r="Q3935" s="130">
        <f>'PVWatts Hourly Results (5)'!L3946/1000</f>
        <v>0</v>
      </c>
    </row>
    <row r="3936" spans="2:17" x14ac:dyDescent="0.25">
      <c r="B3936" s="8">
        <v>6</v>
      </c>
      <c r="C3936" s="9">
        <v>13</v>
      </c>
      <c r="D3936" s="134">
        <f>'PVWatts Hourly Results (1)'!C3947</f>
        <v>0</v>
      </c>
      <c r="E3936" s="127">
        <f>DATE(YEAR(Inputs!$D$5),Summary!B3936,Summary!C3936)+TIME(D3936,0,0)</f>
        <v>165</v>
      </c>
      <c r="F3936" s="4">
        <f t="shared" si="431"/>
        <v>1</v>
      </c>
      <c r="G3936" s="4">
        <f t="shared" si="429"/>
        <v>4</v>
      </c>
      <c r="H3936" s="4">
        <f t="shared" si="432"/>
        <v>1</v>
      </c>
      <c r="I3936" s="4">
        <f t="shared" si="433"/>
        <v>0</v>
      </c>
      <c r="J3936" s="4">
        <f t="shared" si="434"/>
        <v>0</v>
      </c>
      <c r="K3936" s="4">
        <f t="shared" si="430"/>
        <v>0</v>
      </c>
      <c r="L3936" s="5">
        <f t="shared" si="435"/>
        <v>0</v>
      </c>
      <c r="M3936" s="137">
        <f>'PVWatts Hourly Results (1)'!L3947/1000</f>
        <v>0</v>
      </c>
      <c r="N3936" s="3">
        <f>'PVWatts Hourly Results (2)'!L3947/1000</f>
        <v>0</v>
      </c>
      <c r="O3936" s="3">
        <f>'PVWatts Hourly Results (3)'!L3947/1000</f>
        <v>0</v>
      </c>
      <c r="P3936" s="3">
        <f>'PVWatts Hourly Results (4)'!L3947/1000</f>
        <v>0</v>
      </c>
      <c r="Q3936" s="130">
        <f>'PVWatts Hourly Results (5)'!L3947/1000</f>
        <v>0</v>
      </c>
    </row>
    <row r="3937" spans="2:17" x14ac:dyDescent="0.25">
      <c r="B3937" s="8">
        <v>6</v>
      </c>
      <c r="C3937" s="9">
        <v>13</v>
      </c>
      <c r="D3937" s="134">
        <f>'PVWatts Hourly Results (1)'!C3948</f>
        <v>0</v>
      </c>
      <c r="E3937" s="127">
        <f>DATE(YEAR(Inputs!$D$5),Summary!B3937,Summary!C3937)+TIME(D3937,0,0)</f>
        <v>165</v>
      </c>
      <c r="F3937" s="4">
        <f t="shared" si="431"/>
        <v>1</v>
      </c>
      <c r="G3937" s="4">
        <f t="shared" si="429"/>
        <v>4</v>
      </c>
      <c r="H3937" s="4">
        <f t="shared" si="432"/>
        <v>1</v>
      </c>
      <c r="I3937" s="4">
        <f t="shared" si="433"/>
        <v>0</v>
      </c>
      <c r="J3937" s="4">
        <f t="shared" si="434"/>
        <v>0</v>
      </c>
      <c r="K3937" s="4">
        <f t="shared" si="430"/>
        <v>0</v>
      </c>
      <c r="L3937" s="5">
        <f t="shared" si="435"/>
        <v>0</v>
      </c>
      <c r="M3937" s="137">
        <f>'PVWatts Hourly Results (1)'!L3948/1000</f>
        <v>0</v>
      </c>
      <c r="N3937" s="3">
        <f>'PVWatts Hourly Results (2)'!L3948/1000</f>
        <v>0</v>
      </c>
      <c r="O3937" s="3">
        <f>'PVWatts Hourly Results (3)'!L3948/1000</f>
        <v>0</v>
      </c>
      <c r="P3937" s="3">
        <f>'PVWatts Hourly Results (4)'!L3948/1000</f>
        <v>0</v>
      </c>
      <c r="Q3937" s="130">
        <f>'PVWatts Hourly Results (5)'!L3948/1000</f>
        <v>0</v>
      </c>
    </row>
    <row r="3938" spans="2:17" x14ac:dyDescent="0.25">
      <c r="B3938" s="8">
        <v>6</v>
      </c>
      <c r="C3938" s="9">
        <v>13</v>
      </c>
      <c r="D3938" s="134">
        <f>'PVWatts Hourly Results (1)'!C3949</f>
        <v>0</v>
      </c>
      <c r="E3938" s="127">
        <f>DATE(YEAR(Inputs!$D$5),Summary!B3938,Summary!C3938)+TIME(D3938,0,0)</f>
        <v>165</v>
      </c>
      <c r="F3938" s="4">
        <f t="shared" si="431"/>
        <v>1</v>
      </c>
      <c r="G3938" s="4">
        <f t="shared" si="429"/>
        <v>4</v>
      </c>
      <c r="H3938" s="4">
        <f t="shared" si="432"/>
        <v>1</v>
      </c>
      <c r="I3938" s="4">
        <f t="shared" si="433"/>
        <v>0</v>
      </c>
      <c r="J3938" s="4">
        <f t="shared" si="434"/>
        <v>0</v>
      </c>
      <c r="K3938" s="4">
        <f t="shared" si="430"/>
        <v>0</v>
      </c>
      <c r="L3938" s="5">
        <f t="shared" si="435"/>
        <v>0</v>
      </c>
      <c r="M3938" s="137">
        <f>'PVWatts Hourly Results (1)'!L3949/1000</f>
        <v>0</v>
      </c>
      <c r="N3938" s="3">
        <f>'PVWatts Hourly Results (2)'!L3949/1000</f>
        <v>0</v>
      </c>
      <c r="O3938" s="3">
        <f>'PVWatts Hourly Results (3)'!L3949/1000</f>
        <v>0</v>
      </c>
      <c r="P3938" s="3">
        <f>'PVWatts Hourly Results (4)'!L3949/1000</f>
        <v>0</v>
      </c>
      <c r="Q3938" s="130">
        <f>'PVWatts Hourly Results (5)'!L3949/1000</f>
        <v>0</v>
      </c>
    </row>
    <row r="3939" spans="2:17" x14ac:dyDescent="0.25">
      <c r="B3939" s="8">
        <v>6</v>
      </c>
      <c r="C3939" s="9">
        <v>13</v>
      </c>
      <c r="D3939" s="134">
        <f>'PVWatts Hourly Results (1)'!C3950</f>
        <v>0</v>
      </c>
      <c r="E3939" s="127">
        <f>DATE(YEAR(Inputs!$D$5),Summary!B3939,Summary!C3939)+TIME(D3939,0,0)</f>
        <v>165</v>
      </c>
      <c r="F3939" s="4">
        <f t="shared" si="431"/>
        <v>1</v>
      </c>
      <c r="G3939" s="4">
        <f t="shared" si="429"/>
        <v>4</v>
      </c>
      <c r="H3939" s="4">
        <f t="shared" si="432"/>
        <v>1</v>
      </c>
      <c r="I3939" s="4">
        <f t="shared" si="433"/>
        <v>0</v>
      </c>
      <c r="J3939" s="4">
        <f t="shared" si="434"/>
        <v>0</v>
      </c>
      <c r="K3939" s="4">
        <f t="shared" si="430"/>
        <v>0</v>
      </c>
      <c r="L3939" s="5">
        <f t="shared" si="435"/>
        <v>0</v>
      </c>
      <c r="M3939" s="137">
        <f>'PVWatts Hourly Results (1)'!L3950/1000</f>
        <v>0</v>
      </c>
      <c r="N3939" s="3">
        <f>'PVWatts Hourly Results (2)'!L3950/1000</f>
        <v>0</v>
      </c>
      <c r="O3939" s="3">
        <f>'PVWatts Hourly Results (3)'!L3950/1000</f>
        <v>0</v>
      </c>
      <c r="P3939" s="3">
        <f>'PVWatts Hourly Results (4)'!L3950/1000</f>
        <v>0</v>
      </c>
      <c r="Q3939" s="130">
        <f>'PVWatts Hourly Results (5)'!L3950/1000</f>
        <v>0</v>
      </c>
    </row>
    <row r="3940" spans="2:17" x14ac:dyDescent="0.25">
      <c r="B3940" s="8">
        <v>6</v>
      </c>
      <c r="C3940" s="9">
        <v>13</v>
      </c>
      <c r="D3940" s="134">
        <f>'PVWatts Hourly Results (1)'!C3951</f>
        <v>0</v>
      </c>
      <c r="E3940" s="127">
        <f>DATE(YEAR(Inputs!$D$5),Summary!B3940,Summary!C3940)+TIME(D3940,0,0)</f>
        <v>165</v>
      </c>
      <c r="F3940" s="4">
        <f t="shared" si="431"/>
        <v>1</v>
      </c>
      <c r="G3940" s="4">
        <f t="shared" si="429"/>
        <v>4</v>
      </c>
      <c r="H3940" s="4">
        <f t="shared" si="432"/>
        <v>1</v>
      </c>
      <c r="I3940" s="4">
        <f t="shared" si="433"/>
        <v>0</v>
      </c>
      <c r="J3940" s="4">
        <f t="shared" si="434"/>
        <v>0</v>
      </c>
      <c r="K3940" s="4">
        <f t="shared" si="430"/>
        <v>0</v>
      </c>
      <c r="L3940" s="5">
        <f t="shared" si="435"/>
        <v>0</v>
      </c>
      <c r="M3940" s="137">
        <f>'PVWatts Hourly Results (1)'!L3951/1000</f>
        <v>0</v>
      </c>
      <c r="N3940" s="3">
        <f>'PVWatts Hourly Results (2)'!L3951/1000</f>
        <v>0</v>
      </c>
      <c r="O3940" s="3">
        <f>'PVWatts Hourly Results (3)'!L3951/1000</f>
        <v>0</v>
      </c>
      <c r="P3940" s="3">
        <f>'PVWatts Hourly Results (4)'!L3951/1000</f>
        <v>0</v>
      </c>
      <c r="Q3940" s="130">
        <f>'PVWatts Hourly Results (5)'!L3951/1000</f>
        <v>0</v>
      </c>
    </row>
    <row r="3941" spans="2:17" x14ac:dyDescent="0.25">
      <c r="B3941" s="8">
        <v>6</v>
      </c>
      <c r="C3941" s="9">
        <v>13</v>
      </c>
      <c r="D3941" s="134">
        <f>'PVWatts Hourly Results (1)'!C3952</f>
        <v>0</v>
      </c>
      <c r="E3941" s="127">
        <f>DATE(YEAR(Inputs!$D$5),Summary!B3941,Summary!C3941)+TIME(D3941,0,0)</f>
        <v>165</v>
      </c>
      <c r="F3941" s="4">
        <f t="shared" si="431"/>
        <v>1</v>
      </c>
      <c r="G3941" s="4">
        <f t="shared" si="429"/>
        <v>4</v>
      </c>
      <c r="H3941" s="4">
        <f t="shared" si="432"/>
        <v>1</v>
      </c>
      <c r="I3941" s="4">
        <f t="shared" si="433"/>
        <v>0</v>
      </c>
      <c r="J3941" s="4">
        <f t="shared" si="434"/>
        <v>0</v>
      </c>
      <c r="K3941" s="4">
        <f t="shared" si="430"/>
        <v>0</v>
      </c>
      <c r="L3941" s="5">
        <f t="shared" si="435"/>
        <v>0</v>
      </c>
      <c r="M3941" s="137">
        <f>'PVWatts Hourly Results (1)'!L3952/1000</f>
        <v>0</v>
      </c>
      <c r="N3941" s="3">
        <f>'PVWatts Hourly Results (2)'!L3952/1000</f>
        <v>0</v>
      </c>
      <c r="O3941" s="3">
        <f>'PVWatts Hourly Results (3)'!L3952/1000</f>
        <v>0</v>
      </c>
      <c r="P3941" s="3">
        <f>'PVWatts Hourly Results (4)'!L3952/1000</f>
        <v>0</v>
      </c>
      <c r="Q3941" s="130">
        <f>'PVWatts Hourly Results (5)'!L3952/1000</f>
        <v>0</v>
      </c>
    </row>
    <row r="3942" spans="2:17" x14ac:dyDescent="0.25">
      <c r="B3942" s="8">
        <v>6</v>
      </c>
      <c r="C3942" s="9">
        <v>13</v>
      </c>
      <c r="D3942" s="134">
        <f>'PVWatts Hourly Results (1)'!C3953</f>
        <v>0</v>
      </c>
      <c r="E3942" s="127">
        <f>DATE(YEAR(Inputs!$D$5),Summary!B3942,Summary!C3942)+TIME(D3942,0,0)</f>
        <v>165</v>
      </c>
      <c r="F3942" s="4">
        <f t="shared" si="431"/>
        <v>1</v>
      </c>
      <c r="G3942" s="4">
        <f t="shared" si="429"/>
        <v>4</v>
      </c>
      <c r="H3942" s="4">
        <f t="shared" si="432"/>
        <v>1</v>
      </c>
      <c r="I3942" s="4">
        <f t="shared" si="433"/>
        <v>0</v>
      </c>
      <c r="J3942" s="4">
        <f t="shared" si="434"/>
        <v>0</v>
      </c>
      <c r="K3942" s="4">
        <f t="shared" si="430"/>
        <v>0</v>
      </c>
      <c r="L3942" s="5">
        <f t="shared" si="435"/>
        <v>0</v>
      </c>
      <c r="M3942" s="137">
        <f>'PVWatts Hourly Results (1)'!L3953/1000</f>
        <v>0</v>
      </c>
      <c r="N3942" s="3">
        <f>'PVWatts Hourly Results (2)'!L3953/1000</f>
        <v>0</v>
      </c>
      <c r="O3942" s="3">
        <f>'PVWatts Hourly Results (3)'!L3953/1000</f>
        <v>0</v>
      </c>
      <c r="P3942" s="3">
        <f>'PVWatts Hourly Results (4)'!L3953/1000</f>
        <v>0</v>
      </c>
      <c r="Q3942" s="130">
        <f>'PVWatts Hourly Results (5)'!L3953/1000</f>
        <v>0</v>
      </c>
    </row>
    <row r="3943" spans="2:17" x14ac:dyDescent="0.25">
      <c r="B3943" s="8">
        <v>6</v>
      </c>
      <c r="C3943" s="9">
        <v>13</v>
      </c>
      <c r="D3943" s="134">
        <f>'PVWatts Hourly Results (1)'!C3954</f>
        <v>0</v>
      </c>
      <c r="E3943" s="127">
        <f>DATE(YEAR(Inputs!$D$5),Summary!B3943,Summary!C3943)+TIME(D3943,0,0)</f>
        <v>165</v>
      </c>
      <c r="F3943" s="4">
        <f t="shared" si="431"/>
        <v>1</v>
      </c>
      <c r="G3943" s="4">
        <f t="shared" si="429"/>
        <v>4</v>
      </c>
      <c r="H3943" s="4">
        <f t="shared" si="432"/>
        <v>1</v>
      </c>
      <c r="I3943" s="4">
        <f t="shared" si="433"/>
        <v>0</v>
      </c>
      <c r="J3943" s="4">
        <f t="shared" si="434"/>
        <v>0</v>
      </c>
      <c r="K3943" s="4">
        <f t="shared" si="430"/>
        <v>0</v>
      </c>
      <c r="L3943" s="5">
        <f t="shared" si="435"/>
        <v>0</v>
      </c>
      <c r="M3943" s="137">
        <f>'PVWatts Hourly Results (1)'!L3954/1000</f>
        <v>0</v>
      </c>
      <c r="N3943" s="3">
        <f>'PVWatts Hourly Results (2)'!L3954/1000</f>
        <v>0</v>
      </c>
      <c r="O3943" s="3">
        <f>'PVWatts Hourly Results (3)'!L3954/1000</f>
        <v>0</v>
      </c>
      <c r="P3943" s="3">
        <f>'PVWatts Hourly Results (4)'!L3954/1000</f>
        <v>0</v>
      </c>
      <c r="Q3943" s="130">
        <f>'PVWatts Hourly Results (5)'!L3954/1000</f>
        <v>0</v>
      </c>
    </row>
    <row r="3944" spans="2:17" x14ac:dyDescent="0.25">
      <c r="B3944" s="8">
        <v>6</v>
      </c>
      <c r="C3944" s="9">
        <v>13</v>
      </c>
      <c r="D3944" s="134">
        <f>'PVWatts Hourly Results (1)'!C3955</f>
        <v>0</v>
      </c>
      <c r="E3944" s="127">
        <f>DATE(YEAR(Inputs!$D$5),Summary!B3944,Summary!C3944)+TIME(D3944,0,0)</f>
        <v>165</v>
      </c>
      <c r="F3944" s="4">
        <f t="shared" si="431"/>
        <v>1</v>
      </c>
      <c r="G3944" s="4">
        <f t="shared" si="429"/>
        <v>4</v>
      </c>
      <c r="H3944" s="4">
        <f t="shared" si="432"/>
        <v>1</v>
      </c>
      <c r="I3944" s="4">
        <f t="shared" si="433"/>
        <v>0</v>
      </c>
      <c r="J3944" s="4">
        <f t="shared" si="434"/>
        <v>0</v>
      </c>
      <c r="K3944" s="4">
        <f t="shared" si="430"/>
        <v>0</v>
      </c>
      <c r="L3944" s="5">
        <f t="shared" si="435"/>
        <v>0</v>
      </c>
      <c r="M3944" s="137">
        <f>'PVWatts Hourly Results (1)'!L3955/1000</f>
        <v>0</v>
      </c>
      <c r="N3944" s="3">
        <f>'PVWatts Hourly Results (2)'!L3955/1000</f>
        <v>0</v>
      </c>
      <c r="O3944" s="3">
        <f>'PVWatts Hourly Results (3)'!L3955/1000</f>
        <v>0</v>
      </c>
      <c r="P3944" s="3">
        <f>'PVWatts Hourly Results (4)'!L3955/1000</f>
        <v>0</v>
      </c>
      <c r="Q3944" s="130">
        <f>'PVWatts Hourly Results (5)'!L3955/1000</f>
        <v>0</v>
      </c>
    </row>
    <row r="3945" spans="2:17" x14ac:dyDescent="0.25">
      <c r="B3945" s="8">
        <v>6</v>
      </c>
      <c r="C3945" s="9">
        <v>13</v>
      </c>
      <c r="D3945" s="134">
        <f>'PVWatts Hourly Results (1)'!C3956</f>
        <v>0</v>
      </c>
      <c r="E3945" s="127">
        <f>DATE(YEAR(Inputs!$D$5),Summary!B3945,Summary!C3945)+TIME(D3945,0,0)</f>
        <v>165</v>
      </c>
      <c r="F3945" s="4">
        <f t="shared" si="431"/>
        <v>1</v>
      </c>
      <c r="G3945" s="4">
        <f t="shared" si="429"/>
        <v>4</v>
      </c>
      <c r="H3945" s="4">
        <f t="shared" si="432"/>
        <v>1</v>
      </c>
      <c r="I3945" s="4">
        <f t="shared" si="433"/>
        <v>0</v>
      </c>
      <c r="J3945" s="4">
        <f t="shared" si="434"/>
        <v>0</v>
      </c>
      <c r="K3945" s="4">
        <f t="shared" si="430"/>
        <v>0</v>
      </c>
      <c r="L3945" s="5">
        <f t="shared" si="435"/>
        <v>0</v>
      </c>
      <c r="M3945" s="137">
        <f>'PVWatts Hourly Results (1)'!L3956/1000</f>
        <v>0</v>
      </c>
      <c r="N3945" s="3">
        <f>'PVWatts Hourly Results (2)'!L3956/1000</f>
        <v>0</v>
      </c>
      <c r="O3945" s="3">
        <f>'PVWatts Hourly Results (3)'!L3956/1000</f>
        <v>0</v>
      </c>
      <c r="P3945" s="3">
        <f>'PVWatts Hourly Results (4)'!L3956/1000</f>
        <v>0</v>
      </c>
      <c r="Q3945" s="130">
        <f>'PVWatts Hourly Results (5)'!L3956/1000</f>
        <v>0</v>
      </c>
    </row>
    <row r="3946" spans="2:17" x14ac:dyDescent="0.25">
      <c r="B3946" s="8">
        <v>6</v>
      </c>
      <c r="C3946" s="9">
        <v>13</v>
      </c>
      <c r="D3946" s="134">
        <f>'PVWatts Hourly Results (1)'!C3957</f>
        <v>0</v>
      </c>
      <c r="E3946" s="127">
        <f>DATE(YEAR(Inputs!$D$5),Summary!B3946,Summary!C3946)+TIME(D3946,0,0)</f>
        <v>165</v>
      </c>
      <c r="F3946" s="4">
        <f t="shared" si="431"/>
        <v>1</v>
      </c>
      <c r="G3946" s="4">
        <f t="shared" si="429"/>
        <v>4</v>
      </c>
      <c r="H3946" s="4">
        <f t="shared" si="432"/>
        <v>1</v>
      </c>
      <c r="I3946" s="4">
        <f t="shared" si="433"/>
        <v>0</v>
      </c>
      <c r="J3946" s="4">
        <f t="shared" si="434"/>
        <v>0</v>
      </c>
      <c r="K3946" s="4">
        <f t="shared" si="430"/>
        <v>0</v>
      </c>
      <c r="L3946" s="5">
        <f t="shared" si="435"/>
        <v>0</v>
      </c>
      <c r="M3946" s="137">
        <f>'PVWatts Hourly Results (1)'!L3957/1000</f>
        <v>0</v>
      </c>
      <c r="N3946" s="3">
        <f>'PVWatts Hourly Results (2)'!L3957/1000</f>
        <v>0</v>
      </c>
      <c r="O3946" s="3">
        <f>'PVWatts Hourly Results (3)'!L3957/1000</f>
        <v>0</v>
      </c>
      <c r="P3946" s="3">
        <f>'PVWatts Hourly Results (4)'!L3957/1000</f>
        <v>0</v>
      </c>
      <c r="Q3946" s="130">
        <f>'PVWatts Hourly Results (5)'!L3957/1000</f>
        <v>0</v>
      </c>
    </row>
    <row r="3947" spans="2:17" x14ac:dyDescent="0.25">
      <c r="B3947" s="8">
        <v>6</v>
      </c>
      <c r="C3947" s="9">
        <v>13</v>
      </c>
      <c r="D3947" s="134">
        <f>'PVWatts Hourly Results (1)'!C3958</f>
        <v>0</v>
      </c>
      <c r="E3947" s="127">
        <f>DATE(YEAR(Inputs!$D$5),Summary!B3947,Summary!C3947)+TIME(D3947,0,0)</f>
        <v>165</v>
      </c>
      <c r="F3947" s="4">
        <f t="shared" si="431"/>
        <v>1</v>
      </c>
      <c r="G3947" s="4">
        <f t="shared" si="429"/>
        <v>4</v>
      </c>
      <c r="H3947" s="4">
        <f t="shared" si="432"/>
        <v>1</v>
      </c>
      <c r="I3947" s="4">
        <f t="shared" si="433"/>
        <v>0</v>
      </c>
      <c r="J3947" s="4">
        <f t="shared" si="434"/>
        <v>0</v>
      </c>
      <c r="K3947" s="4">
        <f t="shared" si="430"/>
        <v>0</v>
      </c>
      <c r="L3947" s="5">
        <f t="shared" si="435"/>
        <v>0</v>
      </c>
      <c r="M3947" s="137">
        <f>'PVWatts Hourly Results (1)'!L3958/1000</f>
        <v>0</v>
      </c>
      <c r="N3947" s="3">
        <f>'PVWatts Hourly Results (2)'!L3958/1000</f>
        <v>0</v>
      </c>
      <c r="O3947" s="3">
        <f>'PVWatts Hourly Results (3)'!L3958/1000</f>
        <v>0</v>
      </c>
      <c r="P3947" s="3">
        <f>'PVWatts Hourly Results (4)'!L3958/1000</f>
        <v>0</v>
      </c>
      <c r="Q3947" s="130">
        <f>'PVWatts Hourly Results (5)'!L3958/1000</f>
        <v>0</v>
      </c>
    </row>
    <row r="3948" spans="2:17" x14ac:dyDescent="0.25">
      <c r="B3948" s="8">
        <v>6</v>
      </c>
      <c r="C3948" s="9">
        <v>13</v>
      </c>
      <c r="D3948" s="134">
        <f>'PVWatts Hourly Results (1)'!C3959</f>
        <v>0</v>
      </c>
      <c r="E3948" s="127">
        <f>DATE(YEAR(Inputs!$D$5),Summary!B3948,Summary!C3948)+TIME(D3948,0,0)</f>
        <v>165</v>
      </c>
      <c r="F3948" s="4">
        <f t="shared" si="431"/>
        <v>1</v>
      </c>
      <c r="G3948" s="4">
        <f t="shared" si="429"/>
        <v>4</v>
      </c>
      <c r="H3948" s="4">
        <f t="shared" si="432"/>
        <v>1</v>
      </c>
      <c r="I3948" s="4">
        <f t="shared" si="433"/>
        <v>0</v>
      </c>
      <c r="J3948" s="4">
        <f t="shared" si="434"/>
        <v>0</v>
      </c>
      <c r="K3948" s="4">
        <f t="shared" si="430"/>
        <v>0</v>
      </c>
      <c r="L3948" s="5">
        <f t="shared" si="435"/>
        <v>0</v>
      </c>
      <c r="M3948" s="137">
        <f>'PVWatts Hourly Results (1)'!L3959/1000</f>
        <v>0</v>
      </c>
      <c r="N3948" s="3">
        <f>'PVWatts Hourly Results (2)'!L3959/1000</f>
        <v>0</v>
      </c>
      <c r="O3948" s="3">
        <f>'PVWatts Hourly Results (3)'!L3959/1000</f>
        <v>0</v>
      </c>
      <c r="P3948" s="3">
        <f>'PVWatts Hourly Results (4)'!L3959/1000</f>
        <v>0</v>
      </c>
      <c r="Q3948" s="130">
        <f>'PVWatts Hourly Results (5)'!L3959/1000</f>
        <v>0</v>
      </c>
    </row>
    <row r="3949" spans="2:17" x14ac:dyDescent="0.25">
      <c r="B3949" s="8">
        <v>6</v>
      </c>
      <c r="C3949" s="9">
        <v>13</v>
      </c>
      <c r="D3949" s="134">
        <f>'PVWatts Hourly Results (1)'!C3960</f>
        <v>0</v>
      </c>
      <c r="E3949" s="127">
        <f>DATE(YEAR(Inputs!$D$5),Summary!B3949,Summary!C3949)+TIME(D3949,0,0)</f>
        <v>165</v>
      </c>
      <c r="F3949" s="4">
        <f t="shared" si="431"/>
        <v>1</v>
      </c>
      <c r="G3949" s="4">
        <f t="shared" si="429"/>
        <v>4</v>
      </c>
      <c r="H3949" s="4">
        <f t="shared" si="432"/>
        <v>1</v>
      </c>
      <c r="I3949" s="4">
        <f t="shared" si="433"/>
        <v>0</v>
      </c>
      <c r="J3949" s="4">
        <f t="shared" si="434"/>
        <v>0</v>
      </c>
      <c r="K3949" s="4">
        <f t="shared" si="430"/>
        <v>0</v>
      </c>
      <c r="L3949" s="5">
        <f t="shared" si="435"/>
        <v>0</v>
      </c>
      <c r="M3949" s="137">
        <f>'PVWatts Hourly Results (1)'!L3960/1000</f>
        <v>0</v>
      </c>
      <c r="N3949" s="3">
        <f>'PVWatts Hourly Results (2)'!L3960/1000</f>
        <v>0</v>
      </c>
      <c r="O3949" s="3">
        <f>'PVWatts Hourly Results (3)'!L3960/1000</f>
        <v>0</v>
      </c>
      <c r="P3949" s="3">
        <f>'PVWatts Hourly Results (4)'!L3960/1000</f>
        <v>0</v>
      </c>
      <c r="Q3949" s="130">
        <f>'PVWatts Hourly Results (5)'!L3960/1000</f>
        <v>0</v>
      </c>
    </row>
    <row r="3950" spans="2:17" x14ac:dyDescent="0.25">
      <c r="B3950" s="8">
        <v>6</v>
      </c>
      <c r="C3950" s="9">
        <v>13</v>
      </c>
      <c r="D3950" s="134">
        <f>'PVWatts Hourly Results (1)'!C3961</f>
        <v>0</v>
      </c>
      <c r="E3950" s="127">
        <f>DATE(YEAR(Inputs!$D$5),Summary!B3950,Summary!C3950)+TIME(D3950,0,0)</f>
        <v>165</v>
      </c>
      <c r="F3950" s="4">
        <f t="shared" si="431"/>
        <v>1</v>
      </c>
      <c r="G3950" s="4">
        <f t="shared" si="429"/>
        <v>4</v>
      </c>
      <c r="H3950" s="4">
        <f t="shared" si="432"/>
        <v>1</v>
      </c>
      <c r="I3950" s="4">
        <f t="shared" si="433"/>
        <v>0</v>
      </c>
      <c r="J3950" s="4">
        <f t="shared" si="434"/>
        <v>0</v>
      </c>
      <c r="K3950" s="4">
        <f t="shared" si="430"/>
        <v>0</v>
      </c>
      <c r="L3950" s="5">
        <f t="shared" si="435"/>
        <v>0</v>
      </c>
      <c r="M3950" s="137">
        <f>'PVWatts Hourly Results (1)'!L3961/1000</f>
        <v>0</v>
      </c>
      <c r="N3950" s="3">
        <f>'PVWatts Hourly Results (2)'!L3961/1000</f>
        <v>0</v>
      </c>
      <c r="O3950" s="3">
        <f>'PVWatts Hourly Results (3)'!L3961/1000</f>
        <v>0</v>
      </c>
      <c r="P3950" s="3">
        <f>'PVWatts Hourly Results (4)'!L3961/1000</f>
        <v>0</v>
      </c>
      <c r="Q3950" s="130">
        <f>'PVWatts Hourly Results (5)'!L3961/1000</f>
        <v>0</v>
      </c>
    </row>
    <row r="3951" spans="2:17" x14ac:dyDescent="0.25">
      <c r="B3951" s="8">
        <v>6</v>
      </c>
      <c r="C3951" s="9">
        <v>13</v>
      </c>
      <c r="D3951" s="134">
        <f>'PVWatts Hourly Results (1)'!C3962</f>
        <v>0</v>
      </c>
      <c r="E3951" s="127">
        <f>DATE(YEAR(Inputs!$D$5),Summary!B3951,Summary!C3951)+TIME(D3951,0,0)</f>
        <v>165</v>
      </c>
      <c r="F3951" s="4">
        <f t="shared" si="431"/>
        <v>1</v>
      </c>
      <c r="G3951" s="4">
        <f t="shared" si="429"/>
        <v>4</v>
      </c>
      <c r="H3951" s="4">
        <f t="shared" si="432"/>
        <v>1</v>
      </c>
      <c r="I3951" s="4">
        <f t="shared" si="433"/>
        <v>0</v>
      </c>
      <c r="J3951" s="4">
        <f t="shared" si="434"/>
        <v>0</v>
      </c>
      <c r="K3951" s="4">
        <f t="shared" si="430"/>
        <v>0</v>
      </c>
      <c r="L3951" s="5">
        <f t="shared" si="435"/>
        <v>0</v>
      </c>
      <c r="M3951" s="137">
        <f>'PVWatts Hourly Results (1)'!L3962/1000</f>
        <v>0</v>
      </c>
      <c r="N3951" s="3">
        <f>'PVWatts Hourly Results (2)'!L3962/1000</f>
        <v>0</v>
      </c>
      <c r="O3951" s="3">
        <f>'PVWatts Hourly Results (3)'!L3962/1000</f>
        <v>0</v>
      </c>
      <c r="P3951" s="3">
        <f>'PVWatts Hourly Results (4)'!L3962/1000</f>
        <v>0</v>
      </c>
      <c r="Q3951" s="130">
        <f>'PVWatts Hourly Results (5)'!L3962/1000</f>
        <v>0</v>
      </c>
    </row>
    <row r="3952" spans="2:17" x14ac:dyDescent="0.25">
      <c r="B3952" s="8">
        <v>6</v>
      </c>
      <c r="C3952" s="9">
        <v>13</v>
      </c>
      <c r="D3952" s="134">
        <f>'PVWatts Hourly Results (1)'!C3963</f>
        <v>0</v>
      </c>
      <c r="E3952" s="127">
        <f>DATE(YEAR(Inputs!$D$5),Summary!B3952,Summary!C3952)+TIME(D3952,0,0)</f>
        <v>165</v>
      </c>
      <c r="F3952" s="4">
        <f t="shared" si="431"/>
        <v>1</v>
      </c>
      <c r="G3952" s="4">
        <f t="shared" si="429"/>
        <v>4</v>
      </c>
      <c r="H3952" s="4">
        <f t="shared" si="432"/>
        <v>1</v>
      </c>
      <c r="I3952" s="4">
        <f t="shared" si="433"/>
        <v>0</v>
      </c>
      <c r="J3952" s="4">
        <f t="shared" si="434"/>
        <v>0</v>
      </c>
      <c r="K3952" s="4">
        <f t="shared" si="430"/>
        <v>0</v>
      </c>
      <c r="L3952" s="5">
        <f t="shared" si="435"/>
        <v>0</v>
      </c>
      <c r="M3952" s="137">
        <f>'PVWatts Hourly Results (1)'!L3963/1000</f>
        <v>0</v>
      </c>
      <c r="N3952" s="3">
        <f>'PVWatts Hourly Results (2)'!L3963/1000</f>
        <v>0</v>
      </c>
      <c r="O3952" s="3">
        <f>'PVWatts Hourly Results (3)'!L3963/1000</f>
        <v>0</v>
      </c>
      <c r="P3952" s="3">
        <f>'PVWatts Hourly Results (4)'!L3963/1000</f>
        <v>0</v>
      </c>
      <c r="Q3952" s="130">
        <f>'PVWatts Hourly Results (5)'!L3963/1000</f>
        <v>0</v>
      </c>
    </row>
    <row r="3953" spans="2:17" x14ac:dyDescent="0.25">
      <c r="B3953" s="8">
        <v>6</v>
      </c>
      <c r="C3953" s="9">
        <v>13</v>
      </c>
      <c r="D3953" s="134">
        <f>'PVWatts Hourly Results (1)'!C3964</f>
        <v>0</v>
      </c>
      <c r="E3953" s="127">
        <f>DATE(YEAR(Inputs!$D$5),Summary!B3953,Summary!C3953)+TIME(D3953,0,0)</f>
        <v>165</v>
      </c>
      <c r="F3953" s="4">
        <f t="shared" si="431"/>
        <v>1</v>
      </c>
      <c r="G3953" s="4">
        <f t="shared" si="429"/>
        <v>4</v>
      </c>
      <c r="H3953" s="4">
        <f t="shared" si="432"/>
        <v>1</v>
      </c>
      <c r="I3953" s="4">
        <f t="shared" si="433"/>
        <v>0</v>
      </c>
      <c r="J3953" s="4">
        <f t="shared" si="434"/>
        <v>0</v>
      </c>
      <c r="K3953" s="4">
        <f t="shared" si="430"/>
        <v>0</v>
      </c>
      <c r="L3953" s="5">
        <f t="shared" si="435"/>
        <v>0</v>
      </c>
      <c r="M3953" s="137">
        <f>'PVWatts Hourly Results (1)'!L3964/1000</f>
        <v>0</v>
      </c>
      <c r="N3953" s="3">
        <f>'PVWatts Hourly Results (2)'!L3964/1000</f>
        <v>0</v>
      </c>
      <c r="O3953" s="3">
        <f>'PVWatts Hourly Results (3)'!L3964/1000</f>
        <v>0</v>
      </c>
      <c r="P3953" s="3">
        <f>'PVWatts Hourly Results (4)'!L3964/1000</f>
        <v>0</v>
      </c>
      <c r="Q3953" s="130">
        <f>'PVWatts Hourly Results (5)'!L3964/1000</f>
        <v>0</v>
      </c>
    </row>
    <row r="3954" spans="2:17" x14ac:dyDescent="0.25">
      <c r="B3954" s="8">
        <v>6</v>
      </c>
      <c r="C3954" s="9">
        <v>13</v>
      </c>
      <c r="D3954" s="134">
        <f>'PVWatts Hourly Results (1)'!C3965</f>
        <v>0</v>
      </c>
      <c r="E3954" s="127">
        <f>DATE(YEAR(Inputs!$D$5),Summary!B3954,Summary!C3954)+TIME(D3954,0,0)</f>
        <v>165</v>
      </c>
      <c r="F3954" s="4">
        <f t="shared" si="431"/>
        <v>1</v>
      </c>
      <c r="G3954" s="4">
        <f t="shared" si="429"/>
        <v>4</v>
      </c>
      <c r="H3954" s="4">
        <f t="shared" si="432"/>
        <v>1</v>
      </c>
      <c r="I3954" s="4">
        <f t="shared" si="433"/>
        <v>0</v>
      </c>
      <c r="J3954" s="4">
        <f t="shared" si="434"/>
        <v>0</v>
      </c>
      <c r="K3954" s="4">
        <f t="shared" si="430"/>
        <v>0</v>
      </c>
      <c r="L3954" s="5">
        <f t="shared" si="435"/>
        <v>0</v>
      </c>
      <c r="M3954" s="137">
        <f>'PVWatts Hourly Results (1)'!L3965/1000</f>
        <v>0</v>
      </c>
      <c r="N3954" s="3">
        <f>'PVWatts Hourly Results (2)'!L3965/1000</f>
        <v>0</v>
      </c>
      <c r="O3954" s="3">
        <f>'PVWatts Hourly Results (3)'!L3965/1000</f>
        <v>0</v>
      </c>
      <c r="P3954" s="3">
        <f>'PVWatts Hourly Results (4)'!L3965/1000</f>
        <v>0</v>
      </c>
      <c r="Q3954" s="130">
        <f>'PVWatts Hourly Results (5)'!L3965/1000</f>
        <v>0</v>
      </c>
    </row>
    <row r="3955" spans="2:17" x14ac:dyDescent="0.25">
      <c r="B3955" s="8">
        <v>6</v>
      </c>
      <c r="C3955" s="9">
        <v>13</v>
      </c>
      <c r="D3955" s="134">
        <f>'PVWatts Hourly Results (1)'!C3966</f>
        <v>0</v>
      </c>
      <c r="E3955" s="127">
        <f>DATE(YEAR(Inputs!$D$5),Summary!B3955,Summary!C3955)+TIME(D3955,0,0)</f>
        <v>165</v>
      </c>
      <c r="F3955" s="4">
        <f t="shared" si="431"/>
        <v>1</v>
      </c>
      <c r="G3955" s="4">
        <f t="shared" si="429"/>
        <v>4</v>
      </c>
      <c r="H3955" s="4">
        <f t="shared" si="432"/>
        <v>1</v>
      </c>
      <c r="I3955" s="4">
        <f t="shared" si="433"/>
        <v>0</v>
      </c>
      <c r="J3955" s="4">
        <f t="shared" si="434"/>
        <v>0</v>
      </c>
      <c r="K3955" s="4">
        <f t="shared" si="430"/>
        <v>0</v>
      </c>
      <c r="L3955" s="5">
        <f t="shared" si="435"/>
        <v>0</v>
      </c>
      <c r="M3955" s="137">
        <f>'PVWatts Hourly Results (1)'!L3966/1000</f>
        <v>0</v>
      </c>
      <c r="N3955" s="3">
        <f>'PVWatts Hourly Results (2)'!L3966/1000</f>
        <v>0</v>
      </c>
      <c r="O3955" s="3">
        <f>'PVWatts Hourly Results (3)'!L3966/1000</f>
        <v>0</v>
      </c>
      <c r="P3955" s="3">
        <f>'PVWatts Hourly Results (4)'!L3966/1000</f>
        <v>0</v>
      </c>
      <c r="Q3955" s="130">
        <f>'PVWatts Hourly Results (5)'!L3966/1000</f>
        <v>0</v>
      </c>
    </row>
    <row r="3956" spans="2:17" x14ac:dyDescent="0.25">
      <c r="B3956" s="8">
        <v>6</v>
      </c>
      <c r="C3956" s="9">
        <v>13</v>
      </c>
      <c r="D3956" s="134">
        <f>'PVWatts Hourly Results (1)'!C3967</f>
        <v>0</v>
      </c>
      <c r="E3956" s="127">
        <f>DATE(YEAR(Inputs!$D$5),Summary!B3956,Summary!C3956)+TIME(D3956,0,0)</f>
        <v>165</v>
      </c>
      <c r="F3956" s="4">
        <f t="shared" si="431"/>
        <v>1</v>
      </c>
      <c r="G3956" s="4">
        <f t="shared" si="429"/>
        <v>4</v>
      </c>
      <c r="H3956" s="4">
        <f t="shared" si="432"/>
        <v>1</v>
      </c>
      <c r="I3956" s="4">
        <f t="shared" si="433"/>
        <v>0</v>
      </c>
      <c r="J3956" s="4">
        <f t="shared" si="434"/>
        <v>0</v>
      </c>
      <c r="K3956" s="4">
        <f t="shared" si="430"/>
        <v>0</v>
      </c>
      <c r="L3956" s="5">
        <f t="shared" si="435"/>
        <v>0</v>
      </c>
      <c r="M3956" s="137">
        <f>'PVWatts Hourly Results (1)'!L3967/1000</f>
        <v>0</v>
      </c>
      <c r="N3956" s="3">
        <f>'PVWatts Hourly Results (2)'!L3967/1000</f>
        <v>0</v>
      </c>
      <c r="O3956" s="3">
        <f>'PVWatts Hourly Results (3)'!L3967/1000</f>
        <v>0</v>
      </c>
      <c r="P3956" s="3">
        <f>'PVWatts Hourly Results (4)'!L3967/1000</f>
        <v>0</v>
      </c>
      <c r="Q3956" s="130">
        <f>'PVWatts Hourly Results (5)'!L3967/1000</f>
        <v>0</v>
      </c>
    </row>
    <row r="3957" spans="2:17" x14ac:dyDescent="0.25">
      <c r="B3957" s="8">
        <v>6</v>
      </c>
      <c r="C3957" s="9">
        <v>13</v>
      </c>
      <c r="D3957" s="134">
        <f>'PVWatts Hourly Results (1)'!C3968</f>
        <v>0</v>
      </c>
      <c r="E3957" s="127">
        <f>DATE(YEAR(Inputs!$D$5),Summary!B3957,Summary!C3957)+TIME(D3957,0,0)</f>
        <v>165</v>
      </c>
      <c r="F3957" s="4">
        <f t="shared" si="431"/>
        <v>1</v>
      </c>
      <c r="G3957" s="4">
        <f t="shared" si="429"/>
        <v>4</v>
      </c>
      <c r="H3957" s="4">
        <f t="shared" si="432"/>
        <v>1</v>
      </c>
      <c r="I3957" s="4">
        <f t="shared" si="433"/>
        <v>0</v>
      </c>
      <c r="J3957" s="4">
        <f t="shared" si="434"/>
        <v>0</v>
      </c>
      <c r="K3957" s="4">
        <f t="shared" si="430"/>
        <v>0</v>
      </c>
      <c r="L3957" s="5">
        <f t="shared" si="435"/>
        <v>0</v>
      </c>
      <c r="M3957" s="137">
        <f>'PVWatts Hourly Results (1)'!L3968/1000</f>
        <v>0</v>
      </c>
      <c r="N3957" s="3">
        <f>'PVWatts Hourly Results (2)'!L3968/1000</f>
        <v>0</v>
      </c>
      <c r="O3957" s="3">
        <f>'PVWatts Hourly Results (3)'!L3968/1000</f>
        <v>0</v>
      </c>
      <c r="P3957" s="3">
        <f>'PVWatts Hourly Results (4)'!L3968/1000</f>
        <v>0</v>
      </c>
      <c r="Q3957" s="130">
        <f>'PVWatts Hourly Results (5)'!L3968/1000</f>
        <v>0</v>
      </c>
    </row>
    <row r="3958" spans="2:17" x14ac:dyDescent="0.25">
      <c r="B3958" s="8">
        <v>6</v>
      </c>
      <c r="C3958" s="9">
        <v>14</v>
      </c>
      <c r="D3958" s="134">
        <f>'PVWatts Hourly Results (1)'!C3969</f>
        <v>0</v>
      </c>
      <c r="E3958" s="127">
        <f>DATE(YEAR(Inputs!$D$5),Summary!B3958,Summary!C3958)+TIME(D3958,0,0)</f>
        <v>166</v>
      </c>
      <c r="F3958" s="4">
        <f t="shared" si="431"/>
        <v>1</v>
      </c>
      <c r="G3958" s="4">
        <f t="shared" si="429"/>
        <v>5</v>
      </c>
      <c r="H3958" s="4">
        <f t="shared" si="432"/>
        <v>1</v>
      </c>
      <c r="I3958" s="4">
        <f t="shared" si="433"/>
        <v>0</v>
      </c>
      <c r="J3958" s="4">
        <f t="shared" si="434"/>
        <v>0</v>
      </c>
      <c r="K3958" s="4">
        <f t="shared" si="430"/>
        <v>0</v>
      </c>
      <c r="L3958" s="5">
        <f t="shared" si="435"/>
        <v>0</v>
      </c>
      <c r="M3958" s="137">
        <f>'PVWatts Hourly Results (1)'!L3969/1000</f>
        <v>0</v>
      </c>
      <c r="N3958" s="3">
        <f>'PVWatts Hourly Results (2)'!L3969/1000</f>
        <v>0</v>
      </c>
      <c r="O3958" s="3">
        <f>'PVWatts Hourly Results (3)'!L3969/1000</f>
        <v>0</v>
      </c>
      <c r="P3958" s="3">
        <f>'PVWatts Hourly Results (4)'!L3969/1000</f>
        <v>0</v>
      </c>
      <c r="Q3958" s="130">
        <f>'PVWatts Hourly Results (5)'!L3969/1000</f>
        <v>0</v>
      </c>
    </row>
    <row r="3959" spans="2:17" x14ac:dyDescent="0.25">
      <c r="B3959" s="8">
        <v>6</v>
      </c>
      <c r="C3959" s="9">
        <v>14</v>
      </c>
      <c r="D3959" s="134">
        <f>'PVWatts Hourly Results (1)'!C3970</f>
        <v>0</v>
      </c>
      <c r="E3959" s="127">
        <f>DATE(YEAR(Inputs!$D$5),Summary!B3959,Summary!C3959)+TIME(D3959,0,0)</f>
        <v>166</v>
      </c>
      <c r="F3959" s="4">
        <f t="shared" si="431"/>
        <v>1</v>
      </c>
      <c r="G3959" s="4">
        <f t="shared" si="429"/>
        <v>5</v>
      </c>
      <c r="H3959" s="4">
        <f t="shared" si="432"/>
        <v>1</v>
      </c>
      <c r="I3959" s="4">
        <f t="shared" si="433"/>
        <v>0</v>
      </c>
      <c r="J3959" s="4">
        <f t="shared" si="434"/>
        <v>0</v>
      </c>
      <c r="K3959" s="4">
        <f t="shared" si="430"/>
        <v>0</v>
      </c>
      <c r="L3959" s="5">
        <f t="shared" si="435"/>
        <v>0</v>
      </c>
      <c r="M3959" s="137">
        <f>'PVWatts Hourly Results (1)'!L3970/1000</f>
        <v>0</v>
      </c>
      <c r="N3959" s="3">
        <f>'PVWatts Hourly Results (2)'!L3970/1000</f>
        <v>0</v>
      </c>
      <c r="O3959" s="3">
        <f>'PVWatts Hourly Results (3)'!L3970/1000</f>
        <v>0</v>
      </c>
      <c r="P3959" s="3">
        <f>'PVWatts Hourly Results (4)'!L3970/1000</f>
        <v>0</v>
      </c>
      <c r="Q3959" s="130">
        <f>'PVWatts Hourly Results (5)'!L3970/1000</f>
        <v>0</v>
      </c>
    </row>
    <row r="3960" spans="2:17" x14ac:dyDescent="0.25">
      <c r="B3960" s="8">
        <v>6</v>
      </c>
      <c r="C3960" s="9">
        <v>14</v>
      </c>
      <c r="D3960" s="134">
        <f>'PVWatts Hourly Results (1)'!C3971</f>
        <v>0</v>
      </c>
      <c r="E3960" s="127">
        <f>DATE(YEAR(Inputs!$D$5),Summary!B3960,Summary!C3960)+TIME(D3960,0,0)</f>
        <v>166</v>
      </c>
      <c r="F3960" s="4">
        <f t="shared" si="431"/>
        <v>1</v>
      </c>
      <c r="G3960" s="4">
        <f t="shared" si="429"/>
        <v>5</v>
      </c>
      <c r="H3960" s="4">
        <f t="shared" si="432"/>
        <v>1</v>
      </c>
      <c r="I3960" s="4">
        <f t="shared" si="433"/>
        <v>0</v>
      </c>
      <c r="J3960" s="4">
        <f t="shared" si="434"/>
        <v>0</v>
      </c>
      <c r="K3960" s="4">
        <f t="shared" si="430"/>
        <v>0</v>
      </c>
      <c r="L3960" s="5">
        <f t="shared" si="435"/>
        <v>0</v>
      </c>
      <c r="M3960" s="137">
        <f>'PVWatts Hourly Results (1)'!L3971/1000</f>
        <v>0</v>
      </c>
      <c r="N3960" s="3">
        <f>'PVWatts Hourly Results (2)'!L3971/1000</f>
        <v>0</v>
      </c>
      <c r="O3960" s="3">
        <f>'PVWatts Hourly Results (3)'!L3971/1000</f>
        <v>0</v>
      </c>
      <c r="P3960" s="3">
        <f>'PVWatts Hourly Results (4)'!L3971/1000</f>
        <v>0</v>
      </c>
      <c r="Q3960" s="130">
        <f>'PVWatts Hourly Results (5)'!L3971/1000</f>
        <v>0</v>
      </c>
    </row>
    <row r="3961" spans="2:17" x14ac:dyDescent="0.25">
      <c r="B3961" s="8">
        <v>6</v>
      </c>
      <c r="C3961" s="9">
        <v>14</v>
      </c>
      <c r="D3961" s="134">
        <f>'PVWatts Hourly Results (1)'!C3972</f>
        <v>0</v>
      </c>
      <c r="E3961" s="127">
        <f>DATE(YEAR(Inputs!$D$5),Summary!B3961,Summary!C3961)+TIME(D3961,0,0)</f>
        <v>166</v>
      </c>
      <c r="F3961" s="4">
        <f t="shared" si="431"/>
        <v>1</v>
      </c>
      <c r="G3961" s="4">
        <f t="shared" si="429"/>
        <v>5</v>
      </c>
      <c r="H3961" s="4">
        <f t="shared" si="432"/>
        <v>1</v>
      </c>
      <c r="I3961" s="4">
        <f t="shared" si="433"/>
        <v>0</v>
      </c>
      <c r="J3961" s="4">
        <f t="shared" si="434"/>
        <v>0</v>
      </c>
      <c r="K3961" s="4">
        <f t="shared" si="430"/>
        <v>0</v>
      </c>
      <c r="L3961" s="5">
        <f t="shared" si="435"/>
        <v>0</v>
      </c>
      <c r="M3961" s="137">
        <f>'PVWatts Hourly Results (1)'!L3972/1000</f>
        <v>0</v>
      </c>
      <c r="N3961" s="3">
        <f>'PVWatts Hourly Results (2)'!L3972/1000</f>
        <v>0</v>
      </c>
      <c r="O3961" s="3">
        <f>'PVWatts Hourly Results (3)'!L3972/1000</f>
        <v>0</v>
      </c>
      <c r="P3961" s="3">
        <f>'PVWatts Hourly Results (4)'!L3972/1000</f>
        <v>0</v>
      </c>
      <c r="Q3961" s="130">
        <f>'PVWatts Hourly Results (5)'!L3972/1000</f>
        <v>0</v>
      </c>
    </row>
    <row r="3962" spans="2:17" x14ac:dyDescent="0.25">
      <c r="B3962" s="8">
        <v>6</v>
      </c>
      <c r="C3962" s="9">
        <v>14</v>
      </c>
      <c r="D3962" s="134">
        <f>'PVWatts Hourly Results (1)'!C3973</f>
        <v>0</v>
      </c>
      <c r="E3962" s="127">
        <f>DATE(YEAR(Inputs!$D$5),Summary!B3962,Summary!C3962)+TIME(D3962,0,0)</f>
        <v>166</v>
      </c>
      <c r="F3962" s="4">
        <f t="shared" si="431"/>
        <v>1</v>
      </c>
      <c r="G3962" s="4">
        <f t="shared" si="429"/>
        <v>5</v>
      </c>
      <c r="H3962" s="4">
        <f t="shared" si="432"/>
        <v>1</v>
      </c>
      <c r="I3962" s="4">
        <f t="shared" si="433"/>
        <v>0</v>
      </c>
      <c r="J3962" s="4">
        <f t="shared" si="434"/>
        <v>0</v>
      </c>
      <c r="K3962" s="4">
        <f t="shared" si="430"/>
        <v>0</v>
      </c>
      <c r="L3962" s="5">
        <f t="shared" si="435"/>
        <v>0</v>
      </c>
      <c r="M3962" s="137">
        <f>'PVWatts Hourly Results (1)'!L3973/1000</f>
        <v>0</v>
      </c>
      <c r="N3962" s="3">
        <f>'PVWatts Hourly Results (2)'!L3973/1000</f>
        <v>0</v>
      </c>
      <c r="O3962" s="3">
        <f>'PVWatts Hourly Results (3)'!L3973/1000</f>
        <v>0</v>
      </c>
      <c r="P3962" s="3">
        <f>'PVWatts Hourly Results (4)'!L3973/1000</f>
        <v>0</v>
      </c>
      <c r="Q3962" s="130">
        <f>'PVWatts Hourly Results (5)'!L3973/1000</f>
        <v>0</v>
      </c>
    </row>
    <row r="3963" spans="2:17" x14ac:dyDescent="0.25">
      <c r="B3963" s="8">
        <v>6</v>
      </c>
      <c r="C3963" s="9">
        <v>14</v>
      </c>
      <c r="D3963" s="134">
        <f>'PVWatts Hourly Results (1)'!C3974</f>
        <v>0</v>
      </c>
      <c r="E3963" s="127">
        <f>DATE(YEAR(Inputs!$D$5),Summary!B3963,Summary!C3963)+TIME(D3963,0,0)</f>
        <v>166</v>
      </c>
      <c r="F3963" s="4">
        <f t="shared" si="431"/>
        <v>1</v>
      </c>
      <c r="G3963" s="4">
        <f t="shared" si="429"/>
        <v>5</v>
      </c>
      <c r="H3963" s="4">
        <f t="shared" si="432"/>
        <v>1</v>
      </c>
      <c r="I3963" s="4">
        <f t="shared" si="433"/>
        <v>0</v>
      </c>
      <c r="J3963" s="4">
        <f t="shared" si="434"/>
        <v>0</v>
      </c>
      <c r="K3963" s="4">
        <f t="shared" si="430"/>
        <v>0</v>
      </c>
      <c r="L3963" s="5">
        <f t="shared" si="435"/>
        <v>0</v>
      </c>
      <c r="M3963" s="137">
        <f>'PVWatts Hourly Results (1)'!L3974/1000</f>
        <v>0</v>
      </c>
      <c r="N3963" s="3">
        <f>'PVWatts Hourly Results (2)'!L3974/1000</f>
        <v>0</v>
      </c>
      <c r="O3963" s="3">
        <f>'PVWatts Hourly Results (3)'!L3974/1000</f>
        <v>0</v>
      </c>
      <c r="P3963" s="3">
        <f>'PVWatts Hourly Results (4)'!L3974/1000</f>
        <v>0</v>
      </c>
      <c r="Q3963" s="130">
        <f>'PVWatts Hourly Results (5)'!L3974/1000</f>
        <v>0</v>
      </c>
    </row>
    <row r="3964" spans="2:17" x14ac:dyDescent="0.25">
      <c r="B3964" s="8">
        <v>6</v>
      </c>
      <c r="C3964" s="9">
        <v>14</v>
      </c>
      <c r="D3964" s="134">
        <f>'PVWatts Hourly Results (1)'!C3975</f>
        <v>0</v>
      </c>
      <c r="E3964" s="127">
        <f>DATE(YEAR(Inputs!$D$5),Summary!B3964,Summary!C3964)+TIME(D3964,0,0)</f>
        <v>166</v>
      </c>
      <c r="F3964" s="4">
        <f t="shared" si="431"/>
        <v>1</v>
      </c>
      <c r="G3964" s="4">
        <f t="shared" si="429"/>
        <v>5</v>
      </c>
      <c r="H3964" s="4">
        <f t="shared" si="432"/>
        <v>1</v>
      </c>
      <c r="I3964" s="4">
        <f t="shared" si="433"/>
        <v>0</v>
      </c>
      <c r="J3964" s="4">
        <f t="shared" si="434"/>
        <v>0</v>
      </c>
      <c r="K3964" s="4">
        <f t="shared" si="430"/>
        <v>0</v>
      </c>
      <c r="L3964" s="5">
        <f t="shared" si="435"/>
        <v>0</v>
      </c>
      <c r="M3964" s="137">
        <f>'PVWatts Hourly Results (1)'!L3975/1000</f>
        <v>0</v>
      </c>
      <c r="N3964" s="3">
        <f>'PVWatts Hourly Results (2)'!L3975/1000</f>
        <v>0</v>
      </c>
      <c r="O3964" s="3">
        <f>'PVWatts Hourly Results (3)'!L3975/1000</f>
        <v>0</v>
      </c>
      <c r="P3964" s="3">
        <f>'PVWatts Hourly Results (4)'!L3975/1000</f>
        <v>0</v>
      </c>
      <c r="Q3964" s="130">
        <f>'PVWatts Hourly Results (5)'!L3975/1000</f>
        <v>0</v>
      </c>
    </row>
    <row r="3965" spans="2:17" x14ac:dyDescent="0.25">
      <c r="B3965" s="8">
        <v>6</v>
      </c>
      <c r="C3965" s="9">
        <v>14</v>
      </c>
      <c r="D3965" s="134">
        <f>'PVWatts Hourly Results (1)'!C3976</f>
        <v>0</v>
      </c>
      <c r="E3965" s="127">
        <f>DATE(YEAR(Inputs!$D$5),Summary!B3965,Summary!C3965)+TIME(D3965,0,0)</f>
        <v>166</v>
      </c>
      <c r="F3965" s="4">
        <f t="shared" si="431"/>
        <v>1</v>
      </c>
      <c r="G3965" s="4">
        <f t="shared" si="429"/>
        <v>5</v>
      </c>
      <c r="H3965" s="4">
        <f t="shared" si="432"/>
        <v>1</v>
      </c>
      <c r="I3965" s="4">
        <f t="shared" si="433"/>
        <v>0</v>
      </c>
      <c r="J3965" s="4">
        <f t="shared" si="434"/>
        <v>0</v>
      </c>
      <c r="K3965" s="4">
        <f t="shared" si="430"/>
        <v>0</v>
      </c>
      <c r="L3965" s="5">
        <f t="shared" si="435"/>
        <v>0</v>
      </c>
      <c r="M3965" s="137">
        <f>'PVWatts Hourly Results (1)'!L3976/1000</f>
        <v>0</v>
      </c>
      <c r="N3965" s="3">
        <f>'PVWatts Hourly Results (2)'!L3976/1000</f>
        <v>0</v>
      </c>
      <c r="O3965" s="3">
        <f>'PVWatts Hourly Results (3)'!L3976/1000</f>
        <v>0</v>
      </c>
      <c r="P3965" s="3">
        <f>'PVWatts Hourly Results (4)'!L3976/1000</f>
        <v>0</v>
      </c>
      <c r="Q3965" s="130">
        <f>'PVWatts Hourly Results (5)'!L3976/1000</f>
        <v>0</v>
      </c>
    </row>
    <row r="3966" spans="2:17" x14ac:dyDescent="0.25">
      <c r="B3966" s="8">
        <v>6</v>
      </c>
      <c r="C3966" s="9">
        <v>14</v>
      </c>
      <c r="D3966" s="134">
        <f>'PVWatts Hourly Results (1)'!C3977</f>
        <v>0</v>
      </c>
      <c r="E3966" s="127">
        <f>DATE(YEAR(Inputs!$D$5),Summary!B3966,Summary!C3966)+TIME(D3966,0,0)</f>
        <v>166</v>
      </c>
      <c r="F3966" s="4">
        <f t="shared" si="431"/>
        <v>1</v>
      </c>
      <c r="G3966" s="4">
        <f t="shared" si="429"/>
        <v>5</v>
      </c>
      <c r="H3966" s="4">
        <f t="shared" si="432"/>
        <v>1</v>
      </c>
      <c r="I3966" s="4">
        <f t="shared" si="433"/>
        <v>0</v>
      </c>
      <c r="J3966" s="4">
        <f t="shared" si="434"/>
        <v>0</v>
      </c>
      <c r="K3966" s="4">
        <f t="shared" si="430"/>
        <v>0</v>
      </c>
      <c r="L3966" s="5">
        <f t="shared" si="435"/>
        <v>0</v>
      </c>
      <c r="M3966" s="137">
        <f>'PVWatts Hourly Results (1)'!L3977/1000</f>
        <v>0</v>
      </c>
      <c r="N3966" s="3">
        <f>'PVWatts Hourly Results (2)'!L3977/1000</f>
        <v>0</v>
      </c>
      <c r="O3966" s="3">
        <f>'PVWatts Hourly Results (3)'!L3977/1000</f>
        <v>0</v>
      </c>
      <c r="P3966" s="3">
        <f>'PVWatts Hourly Results (4)'!L3977/1000</f>
        <v>0</v>
      </c>
      <c r="Q3966" s="130">
        <f>'PVWatts Hourly Results (5)'!L3977/1000</f>
        <v>0</v>
      </c>
    </row>
    <row r="3967" spans="2:17" x14ac:dyDescent="0.25">
      <c r="B3967" s="8">
        <v>6</v>
      </c>
      <c r="C3967" s="9">
        <v>14</v>
      </c>
      <c r="D3967" s="134">
        <f>'PVWatts Hourly Results (1)'!C3978</f>
        <v>0</v>
      </c>
      <c r="E3967" s="127">
        <f>DATE(YEAR(Inputs!$D$5),Summary!B3967,Summary!C3967)+TIME(D3967,0,0)</f>
        <v>166</v>
      </c>
      <c r="F3967" s="4">
        <f t="shared" si="431"/>
        <v>1</v>
      </c>
      <c r="G3967" s="4">
        <f t="shared" si="429"/>
        <v>5</v>
      </c>
      <c r="H3967" s="4">
        <f t="shared" si="432"/>
        <v>1</v>
      </c>
      <c r="I3967" s="4">
        <f t="shared" si="433"/>
        <v>0</v>
      </c>
      <c r="J3967" s="4">
        <f t="shared" si="434"/>
        <v>0</v>
      </c>
      <c r="K3967" s="4">
        <f t="shared" si="430"/>
        <v>0</v>
      </c>
      <c r="L3967" s="5">
        <f t="shared" si="435"/>
        <v>0</v>
      </c>
      <c r="M3967" s="137">
        <f>'PVWatts Hourly Results (1)'!L3978/1000</f>
        <v>0</v>
      </c>
      <c r="N3967" s="3">
        <f>'PVWatts Hourly Results (2)'!L3978/1000</f>
        <v>0</v>
      </c>
      <c r="O3967" s="3">
        <f>'PVWatts Hourly Results (3)'!L3978/1000</f>
        <v>0</v>
      </c>
      <c r="P3967" s="3">
        <f>'PVWatts Hourly Results (4)'!L3978/1000</f>
        <v>0</v>
      </c>
      <c r="Q3967" s="130">
        <f>'PVWatts Hourly Results (5)'!L3978/1000</f>
        <v>0</v>
      </c>
    </row>
    <row r="3968" spans="2:17" x14ac:dyDescent="0.25">
      <c r="B3968" s="8">
        <v>6</v>
      </c>
      <c r="C3968" s="9">
        <v>14</v>
      </c>
      <c r="D3968" s="134">
        <f>'PVWatts Hourly Results (1)'!C3979</f>
        <v>0</v>
      </c>
      <c r="E3968" s="127">
        <f>DATE(YEAR(Inputs!$D$5),Summary!B3968,Summary!C3968)+TIME(D3968,0,0)</f>
        <v>166</v>
      </c>
      <c r="F3968" s="4">
        <f t="shared" si="431"/>
        <v>1</v>
      </c>
      <c r="G3968" s="4">
        <f t="shared" si="429"/>
        <v>5</v>
      </c>
      <c r="H3968" s="4">
        <f t="shared" si="432"/>
        <v>1</v>
      </c>
      <c r="I3968" s="4">
        <f t="shared" si="433"/>
        <v>0</v>
      </c>
      <c r="J3968" s="4">
        <f t="shared" si="434"/>
        <v>0</v>
      </c>
      <c r="K3968" s="4">
        <f t="shared" si="430"/>
        <v>0</v>
      </c>
      <c r="L3968" s="5">
        <f t="shared" si="435"/>
        <v>0</v>
      </c>
      <c r="M3968" s="137">
        <f>'PVWatts Hourly Results (1)'!L3979/1000</f>
        <v>0</v>
      </c>
      <c r="N3968" s="3">
        <f>'PVWatts Hourly Results (2)'!L3979/1000</f>
        <v>0</v>
      </c>
      <c r="O3968" s="3">
        <f>'PVWatts Hourly Results (3)'!L3979/1000</f>
        <v>0</v>
      </c>
      <c r="P3968" s="3">
        <f>'PVWatts Hourly Results (4)'!L3979/1000</f>
        <v>0</v>
      </c>
      <c r="Q3968" s="130">
        <f>'PVWatts Hourly Results (5)'!L3979/1000</f>
        <v>0</v>
      </c>
    </row>
    <row r="3969" spans="2:17" x14ac:dyDescent="0.25">
      <c r="B3969" s="8">
        <v>6</v>
      </c>
      <c r="C3969" s="9">
        <v>14</v>
      </c>
      <c r="D3969" s="134">
        <f>'PVWatts Hourly Results (1)'!C3980</f>
        <v>0</v>
      </c>
      <c r="E3969" s="127">
        <f>DATE(YEAR(Inputs!$D$5),Summary!B3969,Summary!C3969)+TIME(D3969,0,0)</f>
        <v>166</v>
      </c>
      <c r="F3969" s="4">
        <f t="shared" si="431"/>
        <v>1</v>
      </c>
      <c r="G3969" s="4">
        <f t="shared" si="429"/>
        <v>5</v>
      </c>
      <c r="H3969" s="4">
        <f t="shared" si="432"/>
        <v>1</v>
      </c>
      <c r="I3969" s="4">
        <f t="shared" si="433"/>
        <v>0</v>
      </c>
      <c r="J3969" s="4">
        <f t="shared" si="434"/>
        <v>0</v>
      </c>
      <c r="K3969" s="4">
        <f t="shared" si="430"/>
        <v>0</v>
      </c>
      <c r="L3969" s="5">
        <f t="shared" si="435"/>
        <v>0</v>
      </c>
      <c r="M3969" s="137">
        <f>'PVWatts Hourly Results (1)'!L3980/1000</f>
        <v>0</v>
      </c>
      <c r="N3969" s="3">
        <f>'PVWatts Hourly Results (2)'!L3980/1000</f>
        <v>0</v>
      </c>
      <c r="O3969" s="3">
        <f>'PVWatts Hourly Results (3)'!L3980/1000</f>
        <v>0</v>
      </c>
      <c r="P3969" s="3">
        <f>'PVWatts Hourly Results (4)'!L3980/1000</f>
        <v>0</v>
      </c>
      <c r="Q3969" s="130">
        <f>'PVWatts Hourly Results (5)'!L3980/1000</f>
        <v>0</v>
      </c>
    </row>
    <row r="3970" spans="2:17" x14ac:dyDescent="0.25">
      <c r="B3970" s="8">
        <v>6</v>
      </c>
      <c r="C3970" s="9">
        <v>14</v>
      </c>
      <c r="D3970" s="134">
        <f>'PVWatts Hourly Results (1)'!C3981</f>
        <v>0</v>
      </c>
      <c r="E3970" s="127">
        <f>DATE(YEAR(Inputs!$D$5),Summary!B3970,Summary!C3970)+TIME(D3970,0,0)</f>
        <v>166</v>
      </c>
      <c r="F3970" s="4">
        <f t="shared" si="431"/>
        <v>1</v>
      </c>
      <c r="G3970" s="4">
        <f t="shared" si="429"/>
        <v>5</v>
      </c>
      <c r="H3970" s="4">
        <f t="shared" si="432"/>
        <v>1</v>
      </c>
      <c r="I3970" s="4">
        <f t="shared" si="433"/>
        <v>0</v>
      </c>
      <c r="J3970" s="4">
        <f t="shared" si="434"/>
        <v>0</v>
      </c>
      <c r="K3970" s="4">
        <f t="shared" si="430"/>
        <v>0</v>
      </c>
      <c r="L3970" s="5">
        <f t="shared" si="435"/>
        <v>0</v>
      </c>
      <c r="M3970" s="137">
        <f>'PVWatts Hourly Results (1)'!L3981/1000</f>
        <v>0</v>
      </c>
      <c r="N3970" s="3">
        <f>'PVWatts Hourly Results (2)'!L3981/1000</f>
        <v>0</v>
      </c>
      <c r="O3970" s="3">
        <f>'PVWatts Hourly Results (3)'!L3981/1000</f>
        <v>0</v>
      </c>
      <c r="P3970" s="3">
        <f>'PVWatts Hourly Results (4)'!L3981/1000</f>
        <v>0</v>
      </c>
      <c r="Q3970" s="130">
        <f>'PVWatts Hourly Results (5)'!L3981/1000</f>
        <v>0</v>
      </c>
    </row>
    <row r="3971" spans="2:17" x14ac:dyDescent="0.25">
      <c r="B3971" s="8">
        <v>6</v>
      </c>
      <c r="C3971" s="9">
        <v>14</v>
      </c>
      <c r="D3971" s="134">
        <f>'PVWatts Hourly Results (1)'!C3982</f>
        <v>0</v>
      </c>
      <c r="E3971" s="127">
        <f>DATE(YEAR(Inputs!$D$5),Summary!B3971,Summary!C3971)+TIME(D3971,0,0)</f>
        <v>166</v>
      </c>
      <c r="F3971" s="4">
        <f t="shared" si="431"/>
        <v>1</v>
      </c>
      <c r="G3971" s="4">
        <f t="shared" si="429"/>
        <v>5</v>
      </c>
      <c r="H3971" s="4">
        <f t="shared" si="432"/>
        <v>1</v>
      </c>
      <c r="I3971" s="4">
        <f t="shared" si="433"/>
        <v>0</v>
      </c>
      <c r="J3971" s="4">
        <f t="shared" si="434"/>
        <v>0</v>
      </c>
      <c r="K3971" s="4">
        <f t="shared" si="430"/>
        <v>0</v>
      </c>
      <c r="L3971" s="5">
        <f t="shared" si="435"/>
        <v>0</v>
      </c>
      <c r="M3971" s="137">
        <f>'PVWatts Hourly Results (1)'!L3982/1000</f>
        <v>0</v>
      </c>
      <c r="N3971" s="3">
        <f>'PVWatts Hourly Results (2)'!L3982/1000</f>
        <v>0</v>
      </c>
      <c r="O3971" s="3">
        <f>'PVWatts Hourly Results (3)'!L3982/1000</f>
        <v>0</v>
      </c>
      <c r="P3971" s="3">
        <f>'PVWatts Hourly Results (4)'!L3982/1000</f>
        <v>0</v>
      </c>
      <c r="Q3971" s="130">
        <f>'PVWatts Hourly Results (5)'!L3982/1000</f>
        <v>0</v>
      </c>
    </row>
    <row r="3972" spans="2:17" x14ac:dyDescent="0.25">
      <c r="B3972" s="8">
        <v>6</v>
      </c>
      <c r="C3972" s="9">
        <v>14</v>
      </c>
      <c r="D3972" s="134">
        <f>'PVWatts Hourly Results (1)'!C3983</f>
        <v>0</v>
      </c>
      <c r="E3972" s="127">
        <f>DATE(YEAR(Inputs!$D$5),Summary!B3972,Summary!C3972)+TIME(D3972,0,0)</f>
        <v>166</v>
      </c>
      <c r="F3972" s="4">
        <f t="shared" si="431"/>
        <v>1</v>
      </c>
      <c r="G3972" s="4">
        <f t="shared" si="429"/>
        <v>5</v>
      </c>
      <c r="H3972" s="4">
        <f t="shared" si="432"/>
        <v>1</v>
      </c>
      <c r="I3972" s="4">
        <f t="shared" si="433"/>
        <v>0</v>
      </c>
      <c r="J3972" s="4">
        <f t="shared" si="434"/>
        <v>0</v>
      </c>
      <c r="K3972" s="4">
        <f t="shared" si="430"/>
        <v>0</v>
      </c>
      <c r="L3972" s="5">
        <f t="shared" si="435"/>
        <v>0</v>
      </c>
      <c r="M3972" s="137">
        <f>'PVWatts Hourly Results (1)'!L3983/1000</f>
        <v>0</v>
      </c>
      <c r="N3972" s="3">
        <f>'PVWatts Hourly Results (2)'!L3983/1000</f>
        <v>0</v>
      </c>
      <c r="O3972" s="3">
        <f>'PVWatts Hourly Results (3)'!L3983/1000</f>
        <v>0</v>
      </c>
      <c r="P3972" s="3">
        <f>'PVWatts Hourly Results (4)'!L3983/1000</f>
        <v>0</v>
      </c>
      <c r="Q3972" s="130">
        <f>'PVWatts Hourly Results (5)'!L3983/1000</f>
        <v>0</v>
      </c>
    </row>
    <row r="3973" spans="2:17" x14ac:dyDescent="0.25">
      <c r="B3973" s="8">
        <v>6</v>
      </c>
      <c r="C3973" s="9">
        <v>14</v>
      </c>
      <c r="D3973" s="134">
        <f>'PVWatts Hourly Results (1)'!C3984</f>
        <v>0</v>
      </c>
      <c r="E3973" s="127">
        <f>DATE(YEAR(Inputs!$D$5),Summary!B3973,Summary!C3973)+TIME(D3973,0,0)</f>
        <v>166</v>
      </c>
      <c r="F3973" s="4">
        <f t="shared" si="431"/>
        <v>1</v>
      </c>
      <c r="G3973" s="4">
        <f t="shared" si="429"/>
        <v>5</v>
      </c>
      <c r="H3973" s="4">
        <f t="shared" si="432"/>
        <v>1</v>
      </c>
      <c r="I3973" s="4">
        <f t="shared" si="433"/>
        <v>0</v>
      </c>
      <c r="J3973" s="4">
        <f t="shared" si="434"/>
        <v>0</v>
      </c>
      <c r="K3973" s="4">
        <f t="shared" si="430"/>
        <v>0</v>
      </c>
      <c r="L3973" s="5">
        <f t="shared" si="435"/>
        <v>0</v>
      </c>
      <c r="M3973" s="137">
        <f>'PVWatts Hourly Results (1)'!L3984/1000</f>
        <v>0</v>
      </c>
      <c r="N3973" s="3">
        <f>'PVWatts Hourly Results (2)'!L3984/1000</f>
        <v>0</v>
      </c>
      <c r="O3973" s="3">
        <f>'PVWatts Hourly Results (3)'!L3984/1000</f>
        <v>0</v>
      </c>
      <c r="P3973" s="3">
        <f>'PVWatts Hourly Results (4)'!L3984/1000</f>
        <v>0</v>
      </c>
      <c r="Q3973" s="130">
        <f>'PVWatts Hourly Results (5)'!L3984/1000</f>
        <v>0</v>
      </c>
    </row>
    <row r="3974" spans="2:17" x14ac:dyDescent="0.25">
      <c r="B3974" s="8">
        <v>6</v>
      </c>
      <c r="C3974" s="9">
        <v>14</v>
      </c>
      <c r="D3974" s="134">
        <f>'PVWatts Hourly Results (1)'!C3985</f>
        <v>0</v>
      </c>
      <c r="E3974" s="127">
        <f>DATE(YEAR(Inputs!$D$5),Summary!B3974,Summary!C3974)+TIME(D3974,0,0)</f>
        <v>166</v>
      </c>
      <c r="F3974" s="4">
        <f t="shared" si="431"/>
        <v>1</v>
      </c>
      <c r="G3974" s="4">
        <f t="shared" si="429"/>
        <v>5</v>
      </c>
      <c r="H3974" s="4">
        <f t="shared" si="432"/>
        <v>1</v>
      </c>
      <c r="I3974" s="4">
        <f t="shared" si="433"/>
        <v>0</v>
      </c>
      <c r="J3974" s="4">
        <f t="shared" si="434"/>
        <v>0</v>
      </c>
      <c r="K3974" s="4">
        <f t="shared" si="430"/>
        <v>0</v>
      </c>
      <c r="L3974" s="5">
        <f t="shared" si="435"/>
        <v>0</v>
      </c>
      <c r="M3974" s="137">
        <f>'PVWatts Hourly Results (1)'!L3985/1000</f>
        <v>0</v>
      </c>
      <c r="N3974" s="3">
        <f>'PVWatts Hourly Results (2)'!L3985/1000</f>
        <v>0</v>
      </c>
      <c r="O3974" s="3">
        <f>'PVWatts Hourly Results (3)'!L3985/1000</f>
        <v>0</v>
      </c>
      <c r="P3974" s="3">
        <f>'PVWatts Hourly Results (4)'!L3985/1000</f>
        <v>0</v>
      </c>
      <c r="Q3974" s="130">
        <f>'PVWatts Hourly Results (5)'!L3985/1000</f>
        <v>0</v>
      </c>
    </row>
    <row r="3975" spans="2:17" x14ac:dyDescent="0.25">
      <c r="B3975" s="8">
        <v>6</v>
      </c>
      <c r="C3975" s="9">
        <v>14</v>
      </c>
      <c r="D3975" s="134">
        <f>'PVWatts Hourly Results (1)'!C3986</f>
        <v>0</v>
      </c>
      <c r="E3975" s="127">
        <f>DATE(YEAR(Inputs!$D$5),Summary!B3975,Summary!C3975)+TIME(D3975,0,0)</f>
        <v>166</v>
      </c>
      <c r="F3975" s="4">
        <f t="shared" si="431"/>
        <v>1</v>
      </c>
      <c r="G3975" s="4">
        <f t="shared" si="429"/>
        <v>5</v>
      </c>
      <c r="H3975" s="4">
        <f t="shared" si="432"/>
        <v>1</v>
      </c>
      <c r="I3975" s="4">
        <f t="shared" si="433"/>
        <v>0</v>
      </c>
      <c r="J3975" s="4">
        <f t="shared" si="434"/>
        <v>0</v>
      </c>
      <c r="K3975" s="4">
        <f t="shared" si="430"/>
        <v>0</v>
      </c>
      <c r="L3975" s="5">
        <f t="shared" si="435"/>
        <v>0</v>
      </c>
      <c r="M3975" s="137">
        <f>'PVWatts Hourly Results (1)'!L3986/1000</f>
        <v>0</v>
      </c>
      <c r="N3975" s="3">
        <f>'PVWatts Hourly Results (2)'!L3986/1000</f>
        <v>0</v>
      </c>
      <c r="O3975" s="3">
        <f>'PVWatts Hourly Results (3)'!L3986/1000</f>
        <v>0</v>
      </c>
      <c r="P3975" s="3">
        <f>'PVWatts Hourly Results (4)'!L3986/1000</f>
        <v>0</v>
      </c>
      <c r="Q3975" s="130">
        <f>'PVWatts Hourly Results (5)'!L3986/1000</f>
        <v>0</v>
      </c>
    </row>
    <row r="3976" spans="2:17" x14ac:dyDescent="0.25">
      <c r="B3976" s="8">
        <v>6</v>
      </c>
      <c r="C3976" s="9">
        <v>14</v>
      </c>
      <c r="D3976" s="134">
        <f>'PVWatts Hourly Results (1)'!C3987</f>
        <v>0</v>
      </c>
      <c r="E3976" s="127">
        <f>DATE(YEAR(Inputs!$D$5),Summary!B3976,Summary!C3976)+TIME(D3976,0,0)</f>
        <v>166</v>
      </c>
      <c r="F3976" s="4">
        <f t="shared" si="431"/>
        <v>1</v>
      </c>
      <c r="G3976" s="4">
        <f t="shared" si="429"/>
        <v>5</v>
      </c>
      <c r="H3976" s="4">
        <f t="shared" si="432"/>
        <v>1</v>
      </c>
      <c r="I3976" s="4">
        <f t="shared" si="433"/>
        <v>0</v>
      </c>
      <c r="J3976" s="4">
        <f t="shared" si="434"/>
        <v>0</v>
      </c>
      <c r="K3976" s="4">
        <f t="shared" si="430"/>
        <v>0</v>
      </c>
      <c r="L3976" s="5">
        <f t="shared" si="435"/>
        <v>0</v>
      </c>
      <c r="M3976" s="137">
        <f>'PVWatts Hourly Results (1)'!L3987/1000</f>
        <v>0</v>
      </c>
      <c r="N3976" s="3">
        <f>'PVWatts Hourly Results (2)'!L3987/1000</f>
        <v>0</v>
      </c>
      <c r="O3976" s="3">
        <f>'PVWatts Hourly Results (3)'!L3987/1000</f>
        <v>0</v>
      </c>
      <c r="P3976" s="3">
        <f>'PVWatts Hourly Results (4)'!L3987/1000</f>
        <v>0</v>
      </c>
      <c r="Q3976" s="130">
        <f>'PVWatts Hourly Results (5)'!L3987/1000</f>
        <v>0</v>
      </c>
    </row>
    <row r="3977" spans="2:17" x14ac:dyDescent="0.25">
      <c r="B3977" s="8">
        <v>6</v>
      </c>
      <c r="C3977" s="9">
        <v>14</v>
      </c>
      <c r="D3977" s="134">
        <f>'PVWatts Hourly Results (1)'!C3988</f>
        <v>0</v>
      </c>
      <c r="E3977" s="127">
        <f>DATE(YEAR(Inputs!$D$5),Summary!B3977,Summary!C3977)+TIME(D3977,0,0)</f>
        <v>166</v>
      </c>
      <c r="F3977" s="4">
        <f t="shared" si="431"/>
        <v>1</v>
      </c>
      <c r="G3977" s="4">
        <f t="shared" si="429"/>
        <v>5</v>
      </c>
      <c r="H3977" s="4">
        <f t="shared" si="432"/>
        <v>1</v>
      </c>
      <c r="I3977" s="4">
        <f t="shared" si="433"/>
        <v>0</v>
      </c>
      <c r="J3977" s="4">
        <f t="shared" si="434"/>
        <v>0</v>
      </c>
      <c r="K3977" s="4">
        <f t="shared" si="430"/>
        <v>0</v>
      </c>
      <c r="L3977" s="5">
        <f t="shared" si="435"/>
        <v>0</v>
      </c>
      <c r="M3977" s="137">
        <f>'PVWatts Hourly Results (1)'!L3988/1000</f>
        <v>0</v>
      </c>
      <c r="N3977" s="3">
        <f>'PVWatts Hourly Results (2)'!L3988/1000</f>
        <v>0</v>
      </c>
      <c r="O3977" s="3">
        <f>'PVWatts Hourly Results (3)'!L3988/1000</f>
        <v>0</v>
      </c>
      <c r="P3977" s="3">
        <f>'PVWatts Hourly Results (4)'!L3988/1000</f>
        <v>0</v>
      </c>
      <c r="Q3977" s="130">
        <f>'PVWatts Hourly Results (5)'!L3988/1000</f>
        <v>0</v>
      </c>
    </row>
    <row r="3978" spans="2:17" x14ac:dyDescent="0.25">
      <c r="B3978" s="8">
        <v>6</v>
      </c>
      <c r="C3978" s="9">
        <v>14</v>
      </c>
      <c r="D3978" s="134">
        <f>'PVWatts Hourly Results (1)'!C3989</f>
        <v>0</v>
      </c>
      <c r="E3978" s="127">
        <f>DATE(YEAR(Inputs!$D$5),Summary!B3978,Summary!C3978)+TIME(D3978,0,0)</f>
        <v>166</v>
      </c>
      <c r="F3978" s="4">
        <f t="shared" si="431"/>
        <v>1</v>
      </c>
      <c r="G3978" s="4">
        <f t="shared" si="429"/>
        <v>5</v>
      </c>
      <c r="H3978" s="4">
        <f t="shared" si="432"/>
        <v>1</v>
      </c>
      <c r="I3978" s="4">
        <f t="shared" si="433"/>
        <v>0</v>
      </c>
      <c r="J3978" s="4">
        <f t="shared" si="434"/>
        <v>0</v>
      </c>
      <c r="K3978" s="4">
        <f t="shared" si="430"/>
        <v>0</v>
      </c>
      <c r="L3978" s="5">
        <f t="shared" si="435"/>
        <v>0</v>
      </c>
      <c r="M3978" s="137">
        <f>'PVWatts Hourly Results (1)'!L3989/1000</f>
        <v>0</v>
      </c>
      <c r="N3978" s="3">
        <f>'PVWatts Hourly Results (2)'!L3989/1000</f>
        <v>0</v>
      </c>
      <c r="O3978" s="3">
        <f>'PVWatts Hourly Results (3)'!L3989/1000</f>
        <v>0</v>
      </c>
      <c r="P3978" s="3">
        <f>'PVWatts Hourly Results (4)'!L3989/1000</f>
        <v>0</v>
      </c>
      <c r="Q3978" s="130">
        <f>'PVWatts Hourly Results (5)'!L3989/1000</f>
        <v>0</v>
      </c>
    </row>
    <row r="3979" spans="2:17" x14ac:dyDescent="0.25">
      <c r="B3979" s="8">
        <v>6</v>
      </c>
      <c r="C3979" s="9">
        <v>14</v>
      </c>
      <c r="D3979" s="134">
        <f>'PVWatts Hourly Results (1)'!C3990</f>
        <v>0</v>
      </c>
      <c r="E3979" s="127">
        <f>DATE(YEAR(Inputs!$D$5),Summary!B3979,Summary!C3979)+TIME(D3979,0,0)</f>
        <v>166</v>
      </c>
      <c r="F3979" s="4">
        <f t="shared" si="431"/>
        <v>1</v>
      </c>
      <c r="G3979" s="4">
        <f t="shared" si="429"/>
        <v>5</v>
      </c>
      <c r="H3979" s="4">
        <f t="shared" si="432"/>
        <v>1</v>
      </c>
      <c r="I3979" s="4">
        <f t="shared" si="433"/>
        <v>0</v>
      </c>
      <c r="J3979" s="4">
        <f t="shared" si="434"/>
        <v>0</v>
      </c>
      <c r="K3979" s="4">
        <f t="shared" si="430"/>
        <v>0</v>
      </c>
      <c r="L3979" s="5">
        <f t="shared" si="435"/>
        <v>0</v>
      </c>
      <c r="M3979" s="137">
        <f>'PVWatts Hourly Results (1)'!L3990/1000</f>
        <v>0</v>
      </c>
      <c r="N3979" s="3">
        <f>'PVWatts Hourly Results (2)'!L3990/1000</f>
        <v>0</v>
      </c>
      <c r="O3979" s="3">
        <f>'PVWatts Hourly Results (3)'!L3990/1000</f>
        <v>0</v>
      </c>
      <c r="P3979" s="3">
        <f>'PVWatts Hourly Results (4)'!L3990/1000</f>
        <v>0</v>
      </c>
      <c r="Q3979" s="130">
        <f>'PVWatts Hourly Results (5)'!L3990/1000</f>
        <v>0</v>
      </c>
    </row>
    <row r="3980" spans="2:17" x14ac:dyDescent="0.25">
      <c r="B3980" s="8">
        <v>6</v>
      </c>
      <c r="C3980" s="9">
        <v>14</v>
      </c>
      <c r="D3980" s="134">
        <f>'PVWatts Hourly Results (1)'!C3991</f>
        <v>0</v>
      </c>
      <c r="E3980" s="127">
        <f>DATE(YEAR(Inputs!$D$5),Summary!B3980,Summary!C3980)+TIME(D3980,0,0)</f>
        <v>166</v>
      </c>
      <c r="F3980" s="4">
        <f t="shared" si="431"/>
        <v>1</v>
      </c>
      <c r="G3980" s="4">
        <f t="shared" si="429"/>
        <v>5</v>
      </c>
      <c r="H3980" s="4">
        <f t="shared" si="432"/>
        <v>1</v>
      </c>
      <c r="I3980" s="4">
        <f t="shared" si="433"/>
        <v>0</v>
      </c>
      <c r="J3980" s="4">
        <f t="shared" si="434"/>
        <v>0</v>
      </c>
      <c r="K3980" s="4">
        <f t="shared" si="430"/>
        <v>0</v>
      </c>
      <c r="L3980" s="5">
        <f t="shared" si="435"/>
        <v>0</v>
      </c>
      <c r="M3980" s="137">
        <f>'PVWatts Hourly Results (1)'!L3991/1000</f>
        <v>0</v>
      </c>
      <c r="N3980" s="3">
        <f>'PVWatts Hourly Results (2)'!L3991/1000</f>
        <v>0</v>
      </c>
      <c r="O3980" s="3">
        <f>'PVWatts Hourly Results (3)'!L3991/1000</f>
        <v>0</v>
      </c>
      <c r="P3980" s="3">
        <f>'PVWatts Hourly Results (4)'!L3991/1000</f>
        <v>0</v>
      </c>
      <c r="Q3980" s="130">
        <f>'PVWatts Hourly Results (5)'!L3991/1000</f>
        <v>0</v>
      </c>
    </row>
    <row r="3981" spans="2:17" x14ac:dyDescent="0.25">
      <c r="B3981" s="8">
        <v>6</v>
      </c>
      <c r="C3981" s="9">
        <v>14</v>
      </c>
      <c r="D3981" s="134">
        <f>'PVWatts Hourly Results (1)'!C3992</f>
        <v>0</v>
      </c>
      <c r="E3981" s="127">
        <f>DATE(YEAR(Inputs!$D$5),Summary!B3981,Summary!C3981)+TIME(D3981,0,0)</f>
        <v>166</v>
      </c>
      <c r="F3981" s="4">
        <f t="shared" si="431"/>
        <v>1</v>
      </c>
      <c r="G3981" s="4">
        <f t="shared" si="429"/>
        <v>5</v>
      </c>
      <c r="H3981" s="4">
        <f t="shared" si="432"/>
        <v>1</v>
      </c>
      <c r="I3981" s="4">
        <f t="shared" si="433"/>
        <v>0</v>
      </c>
      <c r="J3981" s="4">
        <f t="shared" si="434"/>
        <v>0</v>
      </c>
      <c r="K3981" s="4">
        <f t="shared" si="430"/>
        <v>0</v>
      </c>
      <c r="L3981" s="5">
        <f t="shared" si="435"/>
        <v>0</v>
      </c>
      <c r="M3981" s="137">
        <f>'PVWatts Hourly Results (1)'!L3992/1000</f>
        <v>0</v>
      </c>
      <c r="N3981" s="3">
        <f>'PVWatts Hourly Results (2)'!L3992/1000</f>
        <v>0</v>
      </c>
      <c r="O3981" s="3">
        <f>'PVWatts Hourly Results (3)'!L3992/1000</f>
        <v>0</v>
      </c>
      <c r="P3981" s="3">
        <f>'PVWatts Hourly Results (4)'!L3992/1000</f>
        <v>0</v>
      </c>
      <c r="Q3981" s="130">
        <f>'PVWatts Hourly Results (5)'!L3992/1000</f>
        <v>0</v>
      </c>
    </row>
    <row r="3982" spans="2:17" x14ac:dyDescent="0.25">
      <c r="B3982" s="8">
        <v>6</v>
      </c>
      <c r="C3982" s="9">
        <v>15</v>
      </c>
      <c r="D3982" s="134">
        <f>'PVWatts Hourly Results (1)'!C3993</f>
        <v>0</v>
      </c>
      <c r="E3982" s="127">
        <f>DATE(YEAR(Inputs!$D$5),Summary!B3982,Summary!C3982)+TIME(D3982,0,0)</f>
        <v>167</v>
      </c>
      <c r="F3982" s="4">
        <f t="shared" si="431"/>
        <v>1</v>
      </c>
      <c r="G3982" s="4">
        <f t="shared" si="429"/>
        <v>6</v>
      </c>
      <c r="H3982" s="4">
        <f t="shared" si="432"/>
        <v>1</v>
      </c>
      <c r="I3982" s="4">
        <f t="shared" si="433"/>
        <v>0</v>
      </c>
      <c r="J3982" s="4">
        <f t="shared" si="434"/>
        <v>0</v>
      </c>
      <c r="K3982" s="4">
        <f t="shared" si="430"/>
        <v>0</v>
      </c>
      <c r="L3982" s="5">
        <f t="shared" si="435"/>
        <v>0</v>
      </c>
      <c r="M3982" s="137">
        <f>'PVWatts Hourly Results (1)'!L3993/1000</f>
        <v>0</v>
      </c>
      <c r="N3982" s="3">
        <f>'PVWatts Hourly Results (2)'!L3993/1000</f>
        <v>0</v>
      </c>
      <c r="O3982" s="3">
        <f>'PVWatts Hourly Results (3)'!L3993/1000</f>
        <v>0</v>
      </c>
      <c r="P3982" s="3">
        <f>'PVWatts Hourly Results (4)'!L3993/1000</f>
        <v>0</v>
      </c>
      <c r="Q3982" s="130">
        <f>'PVWatts Hourly Results (5)'!L3993/1000</f>
        <v>0</v>
      </c>
    </row>
    <row r="3983" spans="2:17" x14ac:dyDescent="0.25">
      <c r="B3983" s="8">
        <v>6</v>
      </c>
      <c r="C3983" s="9">
        <v>15</v>
      </c>
      <c r="D3983" s="134">
        <f>'PVWatts Hourly Results (1)'!C3994</f>
        <v>0</v>
      </c>
      <c r="E3983" s="127">
        <f>DATE(YEAR(Inputs!$D$5),Summary!B3983,Summary!C3983)+TIME(D3983,0,0)</f>
        <v>167</v>
      </c>
      <c r="F3983" s="4">
        <f t="shared" si="431"/>
        <v>1</v>
      </c>
      <c r="G3983" s="4">
        <f t="shared" si="429"/>
        <v>6</v>
      </c>
      <c r="H3983" s="4">
        <f t="shared" si="432"/>
        <v>1</v>
      </c>
      <c r="I3983" s="4">
        <f t="shared" si="433"/>
        <v>0</v>
      </c>
      <c r="J3983" s="4">
        <f t="shared" si="434"/>
        <v>0</v>
      </c>
      <c r="K3983" s="4">
        <f t="shared" si="430"/>
        <v>0</v>
      </c>
      <c r="L3983" s="5">
        <f t="shared" si="435"/>
        <v>0</v>
      </c>
      <c r="M3983" s="137">
        <f>'PVWatts Hourly Results (1)'!L3994/1000</f>
        <v>0</v>
      </c>
      <c r="N3983" s="3">
        <f>'PVWatts Hourly Results (2)'!L3994/1000</f>
        <v>0</v>
      </c>
      <c r="O3983" s="3">
        <f>'PVWatts Hourly Results (3)'!L3994/1000</f>
        <v>0</v>
      </c>
      <c r="P3983" s="3">
        <f>'PVWatts Hourly Results (4)'!L3994/1000</f>
        <v>0</v>
      </c>
      <c r="Q3983" s="130">
        <f>'PVWatts Hourly Results (5)'!L3994/1000</f>
        <v>0</v>
      </c>
    </row>
    <row r="3984" spans="2:17" x14ac:dyDescent="0.25">
      <c r="B3984" s="8">
        <v>6</v>
      </c>
      <c r="C3984" s="9">
        <v>15</v>
      </c>
      <c r="D3984" s="134">
        <f>'PVWatts Hourly Results (1)'!C3995</f>
        <v>0</v>
      </c>
      <c r="E3984" s="127">
        <f>DATE(YEAR(Inputs!$D$5),Summary!B3984,Summary!C3984)+TIME(D3984,0,0)</f>
        <v>167</v>
      </c>
      <c r="F3984" s="4">
        <f t="shared" si="431"/>
        <v>1</v>
      </c>
      <c r="G3984" s="4">
        <f t="shared" si="429"/>
        <v>6</v>
      </c>
      <c r="H3984" s="4">
        <f t="shared" si="432"/>
        <v>1</v>
      </c>
      <c r="I3984" s="4">
        <f t="shared" si="433"/>
        <v>0</v>
      </c>
      <c r="J3984" s="4">
        <f t="shared" si="434"/>
        <v>0</v>
      </c>
      <c r="K3984" s="4">
        <f t="shared" si="430"/>
        <v>0</v>
      </c>
      <c r="L3984" s="5">
        <f t="shared" si="435"/>
        <v>0</v>
      </c>
      <c r="M3984" s="137">
        <f>'PVWatts Hourly Results (1)'!L3995/1000</f>
        <v>0</v>
      </c>
      <c r="N3984" s="3">
        <f>'PVWatts Hourly Results (2)'!L3995/1000</f>
        <v>0</v>
      </c>
      <c r="O3984" s="3">
        <f>'PVWatts Hourly Results (3)'!L3995/1000</f>
        <v>0</v>
      </c>
      <c r="P3984" s="3">
        <f>'PVWatts Hourly Results (4)'!L3995/1000</f>
        <v>0</v>
      </c>
      <c r="Q3984" s="130">
        <f>'PVWatts Hourly Results (5)'!L3995/1000</f>
        <v>0</v>
      </c>
    </row>
    <row r="3985" spans="2:17" x14ac:dyDescent="0.25">
      <c r="B3985" s="8">
        <v>6</v>
      </c>
      <c r="C3985" s="9">
        <v>15</v>
      </c>
      <c r="D3985" s="134">
        <f>'PVWatts Hourly Results (1)'!C3996</f>
        <v>0</v>
      </c>
      <c r="E3985" s="127">
        <f>DATE(YEAR(Inputs!$D$5),Summary!B3985,Summary!C3985)+TIME(D3985,0,0)</f>
        <v>167</v>
      </c>
      <c r="F3985" s="4">
        <f t="shared" si="431"/>
        <v>1</v>
      </c>
      <c r="G3985" s="4">
        <f t="shared" si="429"/>
        <v>6</v>
      </c>
      <c r="H3985" s="4">
        <f t="shared" si="432"/>
        <v>1</v>
      </c>
      <c r="I3985" s="4">
        <f t="shared" si="433"/>
        <v>0</v>
      </c>
      <c r="J3985" s="4">
        <f t="shared" si="434"/>
        <v>0</v>
      </c>
      <c r="K3985" s="4">
        <f t="shared" si="430"/>
        <v>0</v>
      </c>
      <c r="L3985" s="5">
        <f t="shared" si="435"/>
        <v>0</v>
      </c>
      <c r="M3985" s="137">
        <f>'PVWatts Hourly Results (1)'!L3996/1000</f>
        <v>0</v>
      </c>
      <c r="N3985" s="3">
        <f>'PVWatts Hourly Results (2)'!L3996/1000</f>
        <v>0</v>
      </c>
      <c r="O3985" s="3">
        <f>'PVWatts Hourly Results (3)'!L3996/1000</f>
        <v>0</v>
      </c>
      <c r="P3985" s="3">
        <f>'PVWatts Hourly Results (4)'!L3996/1000</f>
        <v>0</v>
      </c>
      <c r="Q3985" s="130">
        <f>'PVWatts Hourly Results (5)'!L3996/1000</f>
        <v>0</v>
      </c>
    </row>
    <row r="3986" spans="2:17" x14ac:dyDescent="0.25">
      <c r="B3986" s="8">
        <v>6</v>
      </c>
      <c r="C3986" s="9">
        <v>15</v>
      </c>
      <c r="D3986" s="134">
        <f>'PVWatts Hourly Results (1)'!C3997</f>
        <v>0</v>
      </c>
      <c r="E3986" s="127">
        <f>DATE(YEAR(Inputs!$D$5),Summary!B3986,Summary!C3986)+TIME(D3986,0,0)</f>
        <v>167</v>
      </c>
      <c r="F3986" s="4">
        <f t="shared" si="431"/>
        <v>1</v>
      </c>
      <c r="G3986" s="4">
        <f t="shared" si="429"/>
        <v>6</v>
      </c>
      <c r="H3986" s="4">
        <f t="shared" si="432"/>
        <v>1</v>
      </c>
      <c r="I3986" s="4">
        <f t="shared" si="433"/>
        <v>0</v>
      </c>
      <c r="J3986" s="4">
        <f t="shared" si="434"/>
        <v>0</v>
      </c>
      <c r="K3986" s="4">
        <f t="shared" si="430"/>
        <v>0</v>
      </c>
      <c r="L3986" s="5">
        <f t="shared" si="435"/>
        <v>0</v>
      </c>
      <c r="M3986" s="137">
        <f>'PVWatts Hourly Results (1)'!L3997/1000</f>
        <v>0</v>
      </c>
      <c r="N3986" s="3">
        <f>'PVWatts Hourly Results (2)'!L3997/1000</f>
        <v>0</v>
      </c>
      <c r="O3986" s="3">
        <f>'PVWatts Hourly Results (3)'!L3997/1000</f>
        <v>0</v>
      </c>
      <c r="P3986" s="3">
        <f>'PVWatts Hourly Results (4)'!L3997/1000</f>
        <v>0</v>
      </c>
      <c r="Q3986" s="130">
        <f>'PVWatts Hourly Results (5)'!L3997/1000</f>
        <v>0</v>
      </c>
    </row>
    <row r="3987" spans="2:17" x14ac:dyDescent="0.25">
      <c r="B3987" s="8">
        <v>6</v>
      </c>
      <c r="C3987" s="9">
        <v>15</v>
      </c>
      <c r="D3987" s="134">
        <f>'PVWatts Hourly Results (1)'!C3998</f>
        <v>0</v>
      </c>
      <c r="E3987" s="127">
        <f>DATE(YEAR(Inputs!$D$5),Summary!B3987,Summary!C3987)+TIME(D3987,0,0)</f>
        <v>167</v>
      </c>
      <c r="F3987" s="4">
        <f t="shared" si="431"/>
        <v>1</v>
      </c>
      <c r="G3987" s="4">
        <f t="shared" si="429"/>
        <v>6</v>
      </c>
      <c r="H3987" s="4">
        <f t="shared" si="432"/>
        <v>1</v>
      </c>
      <c r="I3987" s="4">
        <f t="shared" si="433"/>
        <v>0</v>
      </c>
      <c r="J3987" s="4">
        <f t="shared" si="434"/>
        <v>0</v>
      </c>
      <c r="K3987" s="4">
        <f t="shared" si="430"/>
        <v>0</v>
      </c>
      <c r="L3987" s="5">
        <f t="shared" si="435"/>
        <v>0</v>
      </c>
      <c r="M3987" s="137">
        <f>'PVWatts Hourly Results (1)'!L3998/1000</f>
        <v>0</v>
      </c>
      <c r="N3987" s="3">
        <f>'PVWatts Hourly Results (2)'!L3998/1000</f>
        <v>0</v>
      </c>
      <c r="O3987" s="3">
        <f>'PVWatts Hourly Results (3)'!L3998/1000</f>
        <v>0</v>
      </c>
      <c r="P3987" s="3">
        <f>'PVWatts Hourly Results (4)'!L3998/1000</f>
        <v>0</v>
      </c>
      <c r="Q3987" s="130">
        <f>'PVWatts Hourly Results (5)'!L3998/1000</f>
        <v>0</v>
      </c>
    </row>
    <row r="3988" spans="2:17" x14ac:dyDescent="0.25">
      <c r="B3988" s="8">
        <v>6</v>
      </c>
      <c r="C3988" s="9">
        <v>15</v>
      </c>
      <c r="D3988" s="134">
        <f>'PVWatts Hourly Results (1)'!C3999</f>
        <v>0</v>
      </c>
      <c r="E3988" s="127">
        <f>DATE(YEAR(Inputs!$D$5),Summary!B3988,Summary!C3988)+TIME(D3988,0,0)</f>
        <v>167</v>
      </c>
      <c r="F3988" s="4">
        <f t="shared" si="431"/>
        <v>1</v>
      </c>
      <c r="G3988" s="4">
        <f t="shared" si="429"/>
        <v>6</v>
      </c>
      <c r="H3988" s="4">
        <f t="shared" si="432"/>
        <v>1</v>
      </c>
      <c r="I3988" s="4">
        <f t="shared" si="433"/>
        <v>0</v>
      </c>
      <c r="J3988" s="4">
        <f t="shared" si="434"/>
        <v>0</v>
      </c>
      <c r="K3988" s="4">
        <f t="shared" si="430"/>
        <v>0</v>
      </c>
      <c r="L3988" s="5">
        <f t="shared" si="435"/>
        <v>0</v>
      </c>
      <c r="M3988" s="137">
        <f>'PVWatts Hourly Results (1)'!L3999/1000</f>
        <v>0</v>
      </c>
      <c r="N3988" s="3">
        <f>'PVWatts Hourly Results (2)'!L3999/1000</f>
        <v>0</v>
      </c>
      <c r="O3988" s="3">
        <f>'PVWatts Hourly Results (3)'!L3999/1000</f>
        <v>0</v>
      </c>
      <c r="P3988" s="3">
        <f>'PVWatts Hourly Results (4)'!L3999/1000</f>
        <v>0</v>
      </c>
      <c r="Q3988" s="130">
        <f>'PVWatts Hourly Results (5)'!L3999/1000</f>
        <v>0</v>
      </c>
    </row>
    <row r="3989" spans="2:17" x14ac:dyDescent="0.25">
      <c r="B3989" s="8">
        <v>6</v>
      </c>
      <c r="C3989" s="9">
        <v>15</v>
      </c>
      <c r="D3989" s="134">
        <f>'PVWatts Hourly Results (1)'!C4000</f>
        <v>0</v>
      </c>
      <c r="E3989" s="127">
        <f>DATE(YEAR(Inputs!$D$5),Summary!B3989,Summary!C3989)+TIME(D3989,0,0)</f>
        <v>167</v>
      </c>
      <c r="F3989" s="4">
        <f t="shared" si="431"/>
        <v>1</v>
      </c>
      <c r="G3989" s="4">
        <f t="shared" si="429"/>
        <v>6</v>
      </c>
      <c r="H3989" s="4">
        <f t="shared" si="432"/>
        <v>1</v>
      </c>
      <c r="I3989" s="4">
        <f t="shared" si="433"/>
        <v>0</v>
      </c>
      <c r="J3989" s="4">
        <f t="shared" si="434"/>
        <v>0</v>
      </c>
      <c r="K3989" s="4">
        <f t="shared" si="430"/>
        <v>0</v>
      </c>
      <c r="L3989" s="5">
        <f t="shared" si="435"/>
        <v>0</v>
      </c>
      <c r="M3989" s="137">
        <f>'PVWatts Hourly Results (1)'!L4000/1000</f>
        <v>0</v>
      </c>
      <c r="N3989" s="3">
        <f>'PVWatts Hourly Results (2)'!L4000/1000</f>
        <v>0</v>
      </c>
      <c r="O3989" s="3">
        <f>'PVWatts Hourly Results (3)'!L4000/1000</f>
        <v>0</v>
      </c>
      <c r="P3989" s="3">
        <f>'PVWatts Hourly Results (4)'!L4000/1000</f>
        <v>0</v>
      </c>
      <c r="Q3989" s="130">
        <f>'PVWatts Hourly Results (5)'!L4000/1000</f>
        <v>0</v>
      </c>
    </row>
    <row r="3990" spans="2:17" x14ac:dyDescent="0.25">
      <c r="B3990" s="8">
        <v>6</v>
      </c>
      <c r="C3990" s="9">
        <v>15</v>
      </c>
      <c r="D3990" s="134">
        <f>'PVWatts Hourly Results (1)'!C4001</f>
        <v>0</v>
      </c>
      <c r="E3990" s="127">
        <f>DATE(YEAR(Inputs!$D$5),Summary!B3990,Summary!C3990)+TIME(D3990,0,0)</f>
        <v>167</v>
      </c>
      <c r="F3990" s="4">
        <f t="shared" si="431"/>
        <v>1</v>
      </c>
      <c r="G3990" s="4">
        <f t="shared" ref="G3990:G4053" si="436">WEEKDAY(E3990)</f>
        <v>6</v>
      </c>
      <c r="H3990" s="4">
        <f t="shared" si="432"/>
        <v>1</v>
      </c>
      <c r="I3990" s="4">
        <f t="shared" si="433"/>
        <v>0</v>
      </c>
      <c r="J3990" s="4">
        <f t="shared" si="434"/>
        <v>0</v>
      </c>
      <c r="K3990" s="4">
        <f t="shared" ref="K3990:K4053" si="437">IF(OR(AND(B3990=7,C3990=4),AND(B3990=1,C3990=1)),1,0)</f>
        <v>0</v>
      </c>
      <c r="L3990" s="5">
        <f t="shared" si="435"/>
        <v>0</v>
      </c>
      <c r="M3990" s="137">
        <f>'PVWatts Hourly Results (1)'!L4001/1000</f>
        <v>0</v>
      </c>
      <c r="N3990" s="3">
        <f>'PVWatts Hourly Results (2)'!L4001/1000</f>
        <v>0</v>
      </c>
      <c r="O3990" s="3">
        <f>'PVWatts Hourly Results (3)'!L4001/1000</f>
        <v>0</v>
      </c>
      <c r="P3990" s="3">
        <f>'PVWatts Hourly Results (4)'!L4001/1000</f>
        <v>0</v>
      </c>
      <c r="Q3990" s="130">
        <f>'PVWatts Hourly Results (5)'!L4001/1000</f>
        <v>0</v>
      </c>
    </row>
    <row r="3991" spans="2:17" x14ac:dyDescent="0.25">
      <c r="B3991" s="8">
        <v>6</v>
      </c>
      <c r="C3991" s="9">
        <v>15</v>
      </c>
      <c r="D3991" s="134">
        <f>'PVWatts Hourly Results (1)'!C4002</f>
        <v>0</v>
      </c>
      <c r="E3991" s="127">
        <f>DATE(YEAR(Inputs!$D$5),Summary!B3991,Summary!C3991)+TIME(D3991,0,0)</f>
        <v>167</v>
      </c>
      <c r="F3991" s="4">
        <f t="shared" ref="F3991:F4054" si="438">IF(OR(B3991&lt;3,B3991=6,B3991=7,B3991=8),1,0)</f>
        <v>1</v>
      </c>
      <c r="G3991" s="4">
        <f t="shared" si="436"/>
        <v>6</v>
      </c>
      <c r="H3991" s="4">
        <f t="shared" ref="H3991:H4054" si="439">IF(OR(G3991=2,G3991=3,G3991=4,G3991=5,G3991=6),1,0)</f>
        <v>1</v>
      </c>
      <c r="I3991" s="4">
        <f t="shared" ref="I3991:I4054" si="440">IF(AND(B3991&gt;5,B3991&lt;9,D3991&gt;=13,D3991&lt;=16,H3991=1),1,0)</f>
        <v>0</v>
      </c>
      <c r="J3991" s="4">
        <f t="shared" ref="J3991:J4054" si="441">IF(AND(B3991&lt;3,OR(AND(D3991&gt;6,D3991&lt;9),AND(D3991&gt;17,D3991&lt;20)),H3991=1),1,0)</f>
        <v>0</v>
      </c>
      <c r="K3991" s="4">
        <f t="shared" si="437"/>
        <v>0</v>
      </c>
      <c r="L3991" s="5">
        <f t="shared" ref="L3991:L4054" si="442">IFERROR(IF(AND(F3991=1,H3991=1,OR(I3991=1,J3991=1),K3991=0),1,0),"")</f>
        <v>0</v>
      </c>
      <c r="M3991" s="137">
        <f>'PVWatts Hourly Results (1)'!L4002/1000</f>
        <v>0</v>
      </c>
      <c r="N3991" s="3">
        <f>'PVWatts Hourly Results (2)'!L4002/1000</f>
        <v>0</v>
      </c>
      <c r="O3991" s="3">
        <f>'PVWatts Hourly Results (3)'!L4002/1000</f>
        <v>0</v>
      </c>
      <c r="P3991" s="3">
        <f>'PVWatts Hourly Results (4)'!L4002/1000</f>
        <v>0</v>
      </c>
      <c r="Q3991" s="130">
        <f>'PVWatts Hourly Results (5)'!L4002/1000</f>
        <v>0</v>
      </c>
    </row>
    <row r="3992" spans="2:17" x14ac:dyDescent="0.25">
      <c r="B3992" s="8">
        <v>6</v>
      </c>
      <c r="C3992" s="9">
        <v>15</v>
      </c>
      <c r="D3992" s="134">
        <f>'PVWatts Hourly Results (1)'!C4003</f>
        <v>0</v>
      </c>
      <c r="E3992" s="127">
        <f>DATE(YEAR(Inputs!$D$5),Summary!B3992,Summary!C3992)+TIME(D3992,0,0)</f>
        <v>167</v>
      </c>
      <c r="F3992" s="4">
        <f t="shared" si="438"/>
        <v>1</v>
      </c>
      <c r="G3992" s="4">
        <f t="shared" si="436"/>
        <v>6</v>
      </c>
      <c r="H3992" s="4">
        <f t="shared" si="439"/>
        <v>1</v>
      </c>
      <c r="I3992" s="4">
        <f t="shared" si="440"/>
        <v>0</v>
      </c>
      <c r="J3992" s="4">
        <f t="shared" si="441"/>
        <v>0</v>
      </c>
      <c r="K3992" s="4">
        <f t="shared" si="437"/>
        <v>0</v>
      </c>
      <c r="L3992" s="5">
        <f t="shared" si="442"/>
        <v>0</v>
      </c>
      <c r="M3992" s="137">
        <f>'PVWatts Hourly Results (1)'!L4003/1000</f>
        <v>0</v>
      </c>
      <c r="N3992" s="3">
        <f>'PVWatts Hourly Results (2)'!L4003/1000</f>
        <v>0</v>
      </c>
      <c r="O3992" s="3">
        <f>'PVWatts Hourly Results (3)'!L4003/1000</f>
        <v>0</v>
      </c>
      <c r="P3992" s="3">
        <f>'PVWatts Hourly Results (4)'!L4003/1000</f>
        <v>0</v>
      </c>
      <c r="Q3992" s="130">
        <f>'PVWatts Hourly Results (5)'!L4003/1000</f>
        <v>0</v>
      </c>
    </row>
    <row r="3993" spans="2:17" x14ac:dyDescent="0.25">
      <c r="B3993" s="8">
        <v>6</v>
      </c>
      <c r="C3993" s="9">
        <v>15</v>
      </c>
      <c r="D3993" s="134">
        <f>'PVWatts Hourly Results (1)'!C4004</f>
        <v>0</v>
      </c>
      <c r="E3993" s="127">
        <f>DATE(YEAR(Inputs!$D$5),Summary!B3993,Summary!C3993)+TIME(D3993,0,0)</f>
        <v>167</v>
      </c>
      <c r="F3993" s="4">
        <f t="shared" si="438"/>
        <v>1</v>
      </c>
      <c r="G3993" s="4">
        <f t="shared" si="436"/>
        <v>6</v>
      </c>
      <c r="H3993" s="4">
        <f t="shared" si="439"/>
        <v>1</v>
      </c>
      <c r="I3993" s="4">
        <f t="shared" si="440"/>
        <v>0</v>
      </c>
      <c r="J3993" s="4">
        <f t="shared" si="441"/>
        <v>0</v>
      </c>
      <c r="K3993" s="4">
        <f t="shared" si="437"/>
        <v>0</v>
      </c>
      <c r="L3993" s="5">
        <f t="shared" si="442"/>
        <v>0</v>
      </c>
      <c r="M3993" s="137">
        <f>'PVWatts Hourly Results (1)'!L4004/1000</f>
        <v>0</v>
      </c>
      <c r="N3993" s="3">
        <f>'PVWatts Hourly Results (2)'!L4004/1000</f>
        <v>0</v>
      </c>
      <c r="O3993" s="3">
        <f>'PVWatts Hourly Results (3)'!L4004/1000</f>
        <v>0</v>
      </c>
      <c r="P3993" s="3">
        <f>'PVWatts Hourly Results (4)'!L4004/1000</f>
        <v>0</v>
      </c>
      <c r="Q3993" s="130">
        <f>'PVWatts Hourly Results (5)'!L4004/1000</f>
        <v>0</v>
      </c>
    </row>
    <row r="3994" spans="2:17" x14ac:dyDescent="0.25">
      <c r="B3994" s="8">
        <v>6</v>
      </c>
      <c r="C3994" s="9">
        <v>15</v>
      </c>
      <c r="D3994" s="134">
        <f>'PVWatts Hourly Results (1)'!C4005</f>
        <v>0</v>
      </c>
      <c r="E3994" s="127">
        <f>DATE(YEAR(Inputs!$D$5),Summary!B3994,Summary!C3994)+TIME(D3994,0,0)</f>
        <v>167</v>
      </c>
      <c r="F3994" s="4">
        <f t="shared" si="438"/>
        <v>1</v>
      </c>
      <c r="G3994" s="4">
        <f t="shared" si="436"/>
        <v>6</v>
      </c>
      <c r="H3994" s="4">
        <f t="shared" si="439"/>
        <v>1</v>
      </c>
      <c r="I3994" s="4">
        <f t="shared" si="440"/>
        <v>0</v>
      </c>
      <c r="J3994" s="4">
        <f t="shared" si="441"/>
        <v>0</v>
      </c>
      <c r="K3994" s="4">
        <f t="shared" si="437"/>
        <v>0</v>
      </c>
      <c r="L3994" s="5">
        <f t="shared" si="442"/>
        <v>0</v>
      </c>
      <c r="M3994" s="137">
        <f>'PVWatts Hourly Results (1)'!L4005/1000</f>
        <v>0</v>
      </c>
      <c r="N3994" s="3">
        <f>'PVWatts Hourly Results (2)'!L4005/1000</f>
        <v>0</v>
      </c>
      <c r="O3994" s="3">
        <f>'PVWatts Hourly Results (3)'!L4005/1000</f>
        <v>0</v>
      </c>
      <c r="P3994" s="3">
        <f>'PVWatts Hourly Results (4)'!L4005/1000</f>
        <v>0</v>
      </c>
      <c r="Q3994" s="130">
        <f>'PVWatts Hourly Results (5)'!L4005/1000</f>
        <v>0</v>
      </c>
    </row>
    <row r="3995" spans="2:17" x14ac:dyDescent="0.25">
      <c r="B3995" s="8">
        <v>6</v>
      </c>
      <c r="C3995" s="9">
        <v>15</v>
      </c>
      <c r="D3995" s="134">
        <f>'PVWatts Hourly Results (1)'!C4006</f>
        <v>0</v>
      </c>
      <c r="E3995" s="127">
        <f>DATE(YEAR(Inputs!$D$5),Summary!B3995,Summary!C3995)+TIME(D3995,0,0)</f>
        <v>167</v>
      </c>
      <c r="F3995" s="4">
        <f t="shared" si="438"/>
        <v>1</v>
      </c>
      <c r="G3995" s="4">
        <f t="shared" si="436"/>
        <v>6</v>
      </c>
      <c r="H3995" s="4">
        <f t="shared" si="439"/>
        <v>1</v>
      </c>
      <c r="I3995" s="4">
        <f t="shared" si="440"/>
        <v>0</v>
      </c>
      <c r="J3995" s="4">
        <f t="shared" si="441"/>
        <v>0</v>
      </c>
      <c r="K3995" s="4">
        <f t="shared" si="437"/>
        <v>0</v>
      </c>
      <c r="L3995" s="5">
        <f t="shared" si="442"/>
        <v>0</v>
      </c>
      <c r="M3995" s="137">
        <f>'PVWatts Hourly Results (1)'!L4006/1000</f>
        <v>0</v>
      </c>
      <c r="N3995" s="3">
        <f>'PVWatts Hourly Results (2)'!L4006/1000</f>
        <v>0</v>
      </c>
      <c r="O3995" s="3">
        <f>'PVWatts Hourly Results (3)'!L4006/1000</f>
        <v>0</v>
      </c>
      <c r="P3995" s="3">
        <f>'PVWatts Hourly Results (4)'!L4006/1000</f>
        <v>0</v>
      </c>
      <c r="Q3995" s="130">
        <f>'PVWatts Hourly Results (5)'!L4006/1000</f>
        <v>0</v>
      </c>
    </row>
    <row r="3996" spans="2:17" x14ac:dyDescent="0.25">
      <c r="B3996" s="8">
        <v>6</v>
      </c>
      <c r="C3996" s="9">
        <v>15</v>
      </c>
      <c r="D3996" s="134">
        <f>'PVWatts Hourly Results (1)'!C4007</f>
        <v>0</v>
      </c>
      <c r="E3996" s="127">
        <f>DATE(YEAR(Inputs!$D$5),Summary!B3996,Summary!C3996)+TIME(D3996,0,0)</f>
        <v>167</v>
      </c>
      <c r="F3996" s="4">
        <f t="shared" si="438"/>
        <v>1</v>
      </c>
      <c r="G3996" s="4">
        <f t="shared" si="436"/>
        <v>6</v>
      </c>
      <c r="H3996" s="4">
        <f t="shared" si="439"/>
        <v>1</v>
      </c>
      <c r="I3996" s="4">
        <f t="shared" si="440"/>
        <v>0</v>
      </c>
      <c r="J3996" s="4">
        <f t="shared" si="441"/>
        <v>0</v>
      </c>
      <c r="K3996" s="4">
        <f t="shared" si="437"/>
        <v>0</v>
      </c>
      <c r="L3996" s="5">
        <f t="shared" si="442"/>
        <v>0</v>
      </c>
      <c r="M3996" s="137">
        <f>'PVWatts Hourly Results (1)'!L4007/1000</f>
        <v>0</v>
      </c>
      <c r="N3996" s="3">
        <f>'PVWatts Hourly Results (2)'!L4007/1000</f>
        <v>0</v>
      </c>
      <c r="O3996" s="3">
        <f>'PVWatts Hourly Results (3)'!L4007/1000</f>
        <v>0</v>
      </c>
      <c r="P3996" s="3">
        <f>'PVWatts Hourly Results (4)'!L4007/1000</f>
        <v>0</v>
      </c>
      <c r="Q3996" s="130">
        <f>'PVWatts Hourly Results (5)'!L4007/1000</f>
        <v>0</v>
      </c>
    </row>
    <row r="3997" spans="2:17" x14ac:dyDescent="0.25">
      <c r="B3997" s="8">
        <v>6</v>
      </c>
      <c r="C3997" s="9">
        <v>15</v>
      </c>
      <c r="D3997" s="134">
        <f>'PVWatts Hourly Results (1)'!C4008</f>
        <v>0</v>
      </c>
      <c r="E3997" s="127">
        <f>DATE(YEAR(Inputs!$D$5),Summary!B3997,Summary!C3997)+TIME(D3997,0,0)</f>
        <v>167</v>
      </c>
      <c r="F3997" s="4">
        <f t="shared" si="438"/>
        <v>1</v>
      </c>
      <c r="G3997" s="4">
        <f t="shared" si="436"/>
        <v>6</v>
      </c>
      <c r="H3997" s="4">
        <f t="shared" si="439"/>
        <v>1</v>
      </c>
      <c r="I3997" s="4">
        <f t="shared" si="440"/>
        <v>0</v>
      </c>
      <c r="J3997" s="4">
        <f t="shared" si="441"/>
        <v>0</v>
      </c>
      <c r="K3997" s="4">
        <f t="shared" si="437"/>
        <v>0</v>
      </c>
      <c r="L3997" s="5">
        <f t="shared" si="442"/>
        <v>0</v>
      </c>
      <c r="M3997" s="137">
        <f>'PVWatts Hourly Results (1)'!L4008/1000</f>
        <v>0</v>
      </c>
      <c r="N3997" s="3">
        <f>'PVWatts Hourly Results (2)'!L4008/1000</f>
        <v>0</v>
      </c>
      <c r="O3997" s="3">
        <f>'PVWatts Hourly Results (3)'!L4008/1000</f>
        <v>0</v>
      </c>
      <c r="P3997" s="3">
        <f>'PVWatts Hourly Results (4)'!L4008/1000</f>
        <v>0</v>
      </c>
      <c r="Q3997" s="130">
        <f>'PVWatts Hourly Results (5)'!L4008/1000</f>
        <v>0</v>
      </c>
    </row>
    <row r="3998" spans="2:17" x14ac:dyDescent="0.25">
      <c r="B3998" s="8">
        <v>6</v>
      </c>
      <c r="C3998" s="9">
        <v>15</v>
      </c>
      <c r="D3998" s="134">
        <f>'PVWatts Hourly Results (1)'!C4009</f>
        <v>0</v>
      </c>
      <c r="E3998" s="127">
        <f>DATE(YEAR(Inputs!$D$5),Summary!B3998,Summary!C3998)+TIME(D3998,0,0)</f>
        <v>167</v>
      </c>
      <c r="F3998" s="4">
        <f t="shared" si="438"/>
        <v>1</v>
      </c>
      <c r="G3998" s="4">
        <f t="shared" si="436"/>
        <v>6</v>
      </c>
      <c r="H3998" s="4">
        <f t="shared" si="439"/>
        <v>1</v>
      </c>
      <c r="I3998" s="4">
        <f t="shared" si="440"/>
        <v>0</v>
      </c>
      <c r="J3998" s="4">
        <f t="shared" si="441"/>
        <v>0</v>
      </c>
      <c r="K3998" s="4">
        <f t="shared" si="437"/>
        <v>0</v>
      </c>
      <c r="L3998" s="5">
        <f t="shared" si="442"/>
        <v>0</v>
      </c>
      <c r="M3998" s="137">
        <f>'PVWatts Hourly Results (1)'!L4009/1000</f>
        <v>0</v>
      </c>
      <c r="N3998" s="3">
        <f>'PVWatts Hourly Results (2)'!L4009/1000</f>
        <v>0</v>
      </c>
      <c r="O3998" s="3">
        <f>'PVWatts Hourly Results (3)'!L4009/1000</f>
        <v>0</v>
      </c>
      <c r="P3998" s="3">
        <f>'PVWatts Hourly Results (4)'!L4009/1000</f>
        <v>0</v>
      </c>
      <c r="Q3998" s="130">
        <f>'PVWatts Hourly Results (5)'!L4009/1000</f>
        <v>0</v>
      </c>
    </row>
    <row r="3999" spans="2:17" x14ac:dyDescent="0.25">
      <c r="B3999" s="8">
        <v>6</v>
      </c>
      <c r="C3999" s="9">
        <v>15</v>
      </c>
      <c r="D3999" s="134">
        <f>'PVWatts Hourly Results (1)'!C4010</f>
        <v>0</v>
      </c>
      <c r="E3999" s="127">
        <f>DATE(YEAR(Inputs!$D$5),Summary!B3999,Summary!C3999)+TIME(D3999,0,0)</f>
        <v>167</v>
      </c>
      <c r="F3999" s="4">
        <f t="shared" si="438"/>
        <v>1</v>
      </c>
      <c r="G3999" s="4">
        <f t="shared" si="436"/>
        <v>6</v>
      </c>
      <c r="H3999" s="4">
        <f t="shared" si="439"/>
        <v>1</v>
      </c>
      <c r="I3999" s="4">
        <f t="shared" si="440"/>
        <v>0</v>
      </c>
      <c r="J3999" s="4">
        <f t="shared" si="441"/>
        <v>0</v>
      </c>
      <c r="K3999" s="4">
        <f t="shared" si="437"/>
        <v>0</v>
      </c>
      <c r="L3999" s="5">
        <f t="shared" si="442"/>
        <v>0</v>
      </c>
      <c r="M3999" s="137">
        <f>'PVWatts Hourly Results (1)'!L4010/1000</f>
        <v>0</v>
      </c>
      <c r="N3999" s="3">
        <f>'PVWatts Hourly Results (2)'!L4010/1000</f>
        <v>0</v>
      </c>
      <c r="O3999" s="3">
        <f>'PVWatts Hourly Results (3)'!L4010/1000</f>
        <v>0</v>
      </c>
      <c r="P3999" s="3">
        <f>'PVWatts Hourly Results (4)'!L4010/1000</f>
        <v>0</v>
      </c>
      <c r="Q3999" s="130">
        <f>'PVWatts Hourly Results (5)'!L4010/1000</f>
        <v>0</v>
      </c>
    </row>
    <row r="4000" spans="2:17" x14ac:dyDescent="0.25">
      <c r="B4000" s="8">
        <v>6</v>
      </c>
      <c r="C4000" s="9">
        <v>15</v>
      </c>
      <c r="D4000" s="134">
        <f>'PVWatts Hourly Results (1)'!C4011</f>
        <v>0</v>
      </c>
      <c r="E4000" s="127">
        <f>DATE(YEAR(Inputs!$D$5),Summary!B4000,Summary!C4000)+TIME(D4000,0,0)</f>
        <v>167</v>
      </c>
      <c r="F4000" s="4">
        <f t="shared" si="438"/>
        <v>1</v>
      </c>
      <c r="G4000" s="4">
        <f t="shared" si="436"/>
        <v>6</v>
      </c>
      <c r="H4000" s="4">
        <f t="shared" si="439"/>
        <v>1</v>
      </c>
      <c r="I4000" s="4">
        <f t="shared" si="440"/>
        <v>0</v>
      </c>
      <c r="J4000" s="4">
        <f t="shared" si="441"/>
        <v>0</v>
      </c>
      <c r="K4000" s="4">
        <f t="shared" si="437"/>
        <v>0</v>
      </c>
      <c r="L4000" s="5">
        <f t="shared" si="442"/>
        <v>0</v>
      </c>
      <c r="M4000" s="137">
        <f>'PVWatts Hourly Results (1)'!L4011/1000</f>
        <v>0</v>
      </c>
      <c r="N4000" s="3">
        <f>'PVWatts Hourly Results (2)'!L4011/1000</f>
        <v>0</v>
      </c>
      <c r="O4000" s="3">
        <f>'PVWatts Hourly Results (3)'!L4011/1000</f>
        <v>0</v>
      </c>
      <c r="P4000" s="3">
        <f>'PVWatts Hourly Results (4)'!L4011/1000</f>
        <v>0</v>
      </c>
      <c r="Q4000" s="130">
        <f>'PVWatts Hourly Results (5)'!L4011/1000</f>
        <v>0</v>
      </c>
    </row>
    <row r="4001" spans="2:17" x14ac:dyDescent="0.25">
      <c r="B4001" s="8">
        <v>6</v>
      </c>
      <c r="C4001" s="9">
        <v>15</v>
      </c>
      <c r="D4001" s="134">
        <f>'PVWatts Hourly Results (1)'!C4012</f>
        <v>0</v>
      </c>
      <c r="E4001" s="127">
        <f>DATE(YEAR(Inputs!$D$5),Summary!B4001,Summary!C4001)+TIME(D4001,0,0)</f>
        <v>167</v>
      </c>
      <c r="F4001" s="4">
        <f t="shared" si="438"/>
        <v>1</v>
      </c>
      <c r="G4001" s="4">
        <f t="shared" si="436"/>
        <v>6</v>
      </c>
      <c r="H4001" s="4">
        <f t="shared" si="439"/>
        <v>1</v>
      </c>
      <c r="I4001" s="4">
        <f t="shared" si="440"/>
        <v>0</v>
      </c>
      <c r="J4001" s="4">
        <f t="shared" si="441"/>
        <v>0</v>
      </c>
      <c r="K4001" s="4">
        <f t="shared" si="437"/>
        <v>0</v>
      </c>
      <c r="L4001" s="5">
        <f t="shared" si="442"/>
        <v>0</v>
      </c>
      <c r="M4001" s="137">
        <f>'PVWatts Hourly Results (1)'!L4012/1000</f>
        <v>0</v>
      </c>
      <c r="N4001" s="3">
        <f>'PVWatts Hourly Results (2)'!L4012/1000</f>
        <v>0</v>
      </c>
      <c r="O4001" s="3">
        <f>'PVWatts Hourly Results (3)'!L4012/1000</f>
        <v>0</v>
      </c>
      <c r="P4001" s="3">
        <f>'PVWatts Hourly Results (4)'!L4012/1000</f>
        <v>0</v>
      </c>
      <c r="Q4001" s="130">
        <f>'PVWatts Hourly Results (5)'!L4012/1000</f>
        <v>0</v>
      </c>
    </row>
    <row r="4002" spans="2:17" x14ac:dyDescent="0.25">
      <c r="B4002" s="8">
        <v>6</v>
      </c>
      <c r="C4002" s="9">
        <v>15</v>
      </c>
      <c r="D4002" s="134">
        <f>'PVWatts Hourly Results (1)'!C4013</f>
        <v>0</v>
      </c>
      <c r="E4002" s="127">
        <f>DATE(YEAR(Inputs!$D$5),Summary!B4002,Summary!C4002)+TIME(D4002,0,0)</f>
        <v>167</v>
      </c>
      <c r="F4002" s="4">
        <f t="shared" si="438"/>
        <v>1</v>
      </c>
      <c r="G4002" s="4">
        <f t="shared" si="436"/>
        <v>6</v>
      </c>
      <c r="H4002" s="4">
        <f t="shared" si="439"/>
        <v>1</v>
      </c>
      <c r="I4002" s="4">
        <f t="shared" si="440"/>
        <v>0</v>
      </c>
      <c r="J4002" s="4">
        <f t="shared" si="441"/>
        <v>0</v>
      </c>
      <c r="K4002" s="4">
        <f t="shared" si="437"/>
        <v>0</v>
      </c>
      <c r="L4002" s="5">
        <f t="shared" si="442"/>
        <v>0</v>
      </c>
      <c r="M4002" s="137">
        <f>'PVWatts Hourly Results (1)'!L4013/1000</f>
        <v>0</v>
      </c>
      <c r="N4002" s="3">
        <f>'PVWatts Hourly Results (2)'!L4013/1000</f>
        <v>0</v>
      </c>
      <c r="O4002" s="3">
        <f>'PVWatts Hourly Results (3)'!L4013/1000</f>
        <v>0</v>
      </c>
      <c r="P4002" s="3">
        <f>'PVWatts Hourly Results (4)'!L4013/1000</f>
        <v>0</v>
      </c>
      <c r="Q4002" s="130">
        <f>'PVWatts Hourly Results (5)'!L4013/1000</f>
        <v>0</v>
      </c>
    </row>
    <row r="4003" spans="2:17" x14ac:dyDescent="0.25">
      <c r="B4003" s="8">
        <v>6</v>
      </c>
      <c r="C4003" s="9">
        <v>15</v>
      </c>
      <c r="D4003" s="134">
        <f>'PVWatts Hourly Results (1)'!C4014</f>
        <v>0</v>
      </c>
      <c r="E4003" s="127">
        <f>DATE(YEAR(Inputs!$D$5),Summary!B4003,Summary!C4003)+TIME(D4003,0,0)</f>
        <v>167</v>
      </c>
      <c r="F4003" s="4">
        <f t="shared" si="438"/>
        <v>1</v>
      </c>
      <c r="G4003" s="4">
        <f t="shared" si="436"/>
        <v>6</v>
      </c>
      <c r="H4003" s="4">
        <f t="shared" si="439"/>
        <v>1</v>
      </c>
      <c r="I4003" s="4">
        <f t="shared" si="440"/>
        <v>0</v>
      </c>
      <c r="J4003" s="4">
        <f t="shared" si="441"/>
        <v>0</v>
      </c>
      <c r="K4003" s="4">
        <f t="shared" si="437"/>
        <v>0</v>
      </c>
      <c r="L4003" s="5">
        <f t="shared" si="442"/>
        <v>0</v>
      </c>
      <c r="M4003" s="137">
        <f>'PVWatts Hourly Results (1)'!L4014/1000</f>
        <v>0</v>
      </c>
      <c r="N4003" s="3">
        <f>'PVWatts Hourly Results (2)'!L4014/1000</f>
        <v>0</v>
      </c>
      <c r="O4003" s="3">
        <f>'PVWatts Hourly Results (3)'!L4014/1000</f>
        <v>0</v>
      </c>
      <c r="P4003" s="3">
        <f>'PVWatts Hourly Results (4)'!L4014/1000</f>
        <v>0</v>
      </c>
      <c r="Q4003" s="130">
        <f>'PVWatts Hourly Results (5)'!L4014/1000</f>
        <v>0</v>
      </c>
    </row>
    <row r="4004" spans="2:17" x14ac:dyDescent="0.25">
      <c r="B4004" s="8">
        <v>6</v>
      </c>
      <c r="C4004" s="9">
        <v>15</v>
      </c>
      <c r="D4004" s="134">
        <f>'PVWatts Hourly Results (1)'!C4015</f>
        <v>0</v>
      </c>
      <c r="E4004" s="127">
        <f>DATE(YEAR(Inputs!$D$5),Summary!B4004,Summary!C4004)+TIME(D4004,0,0)</f>
        <v>167</v>
      </c>
      <c r="F4004" s="4">
        <f t="shared" si="438"/>
        <v>1</v>
      </c>
      <c r="G4004" s="4">
        <f t="shared" si="436"/>
        <v>6</v>
      </c>
      <c r="H4004" s="4">
        <f t="shared" si="439"/>
        <v>1</v>
      </c>
      <c r="I4004" s="4">
        <f t="shared" si="440"/>
        <v>0</v>
      </c>
      <c r="J4004" s="4">
        <f t="shared" si="441"/>
        <v>0</v>
      </c>
      <c r="K4004" s="4">
        <f t="shared" si="437"/>
        <v>0</v>
      </c>
      <c r="L4004" s="5">
        <f t="shared" si="442"/>
        <v>0</v>
      </c>
      <c r="M4004" s="137">
        <f>'PVWatts Hourly Results (1)'!L4015/1000</f>
        <v>0</v>
      </c>
      <c r="N4004" s="3">
        <f>'PVWatts Hourly Results (2)'!L4015/1000</f>
        <v>0</v>
      </c>
      <c r="O4004" s="3">
        <f>'PVWatts Hourly Results (3)'!L4015/1000</f>
        <v>0</v>
      </c>
      <c r="P4004" s="3">
        <f>'PVWatts Hourly Results (4)'!L4015/1000</f>
        <v>0</v>
      </c>
      <c r="Q4004" s="130">
        <f>'PVWatts Hourly Results (5)'!L4015/1000</f>
        <v>0</v>
      </c>
    </row>
    <row r="4005" spans="2:17" x14ac:dyDescent="0.25">
      <c r="B4005" s="8">
        <v>6</v>
      </c>
      <c r="C4005" s="9">
        <v>15</v>
      </c>
      <c r="D4005" s="134">
        <f>'PVWatts Hourly Results (1)'!C4016</f>
        <v>0</v>
      </c>
      <c r="E4005" s="127">
        <f>DATE(YEAR(Inputs!$D$5),Summary!B4005,Summary!C4005)+TIME(D4005,0,0)</f>
        <v>167</v>
      </c>
      <c r="F4005" s="4">
        <f t="shared" si="438"/>
        <v>1</v>
      </c>
      <c r="G4005" s="4">
        <f t="shared" si="436"/>
        <v>6</v>
      </c>
      <c r="H4005" s="4">
        <f t="shared" si="439"/>
        <v>1</v>
      </c>
      <c r="I4005" s="4">
        <f t="shared" si="440"/>
        <v>0</v>
      </c>
      <c r="J4005" s="4">
        <f t="shared" si="441"/>
        <v>0</v>
      </c>
      <c r="K4005" s="4">
        <f t="shared" si="437"/>
        <v>0</v>
      </c>
      <c r="L4005" s="5">
        <f t="shared" si="442"/>
        <v>0</v>
      </c>
      <c r="M4005" s="137">
        <f>'PVWatts Hourly Results (1)'!L4016/1000</f>
        <v>0</v>
      </c>
      <c r="N4005" s="3">
        <f>'PVWatts Hourly Results (2)'!L4016/1000</f>
        <v>0</v>
      </c>
      <c r="O4005" s="3">
        <f>'PVWatts Hourly Results (3)'!L4016/1000</f>
        <v>0</v>
      </c>
      <c r="P4005" s="3">
        <f>'PVWatts Hourly Results (4)'!L4016/1000</f>
        <v>0</v>
      </c>
      <c r="Q4005" s="130">
        <f>'PVWatts Hourly Results (5)'!L4016/1000</f>
        <v>0</v>
      </c>
    </row>
    <row r="4006" spans="2:17" x14ac:dyDescent="0.25">
      <c r="B4006" s="8">
        <v>6</v>
      </c>
      <c r="C4006" s="9">
        <v>16</v>
      </c>
      <c r="D4006" s="134">
        <f>'PVWatts Hourly Results (1)'!C4017</f>
        <v>0</v>
      </c>
      <c r="E4006" s="127">
        <f>DATE(YEAR(Inputs!$D$5),Summary!B4006,Summary!C4006)+TIME(D4006,0,0)</f>
        <v>168</v>
      </c>
      <c r="F4006" s="4">
        <f t="shared" si="438"/>
        <v>1</v>
      </c>
      <c r="G4006" s="4">
        <f t="shared" si="436"/>
        <v>7</v>
      </c>
      <c r="H4006" s="4">
        <f t="shared" si="439"/>
        <v>0</v>
      </c>
      <c r="I4006" s="4">
        <f t="shared" si="440"/>
        <v>0</v>
      </c>
      <c r="J4006" s="4">
        <f t="shared" si="441"/>
        <v>0</v>
      </c>
      <c r="K4006" s="4">
        <f t="shared" si="437"/>
        <v>0</v>
      </c>
      <c r="L4006" s="5">
        <f t="shared" si="442"/>
        <v>0</v>
      </c>
      <c r="M4006" s="137">
        <f>'PVWatts Hourly Results (1)'!L4017/1000</f>
        <v>0</v>
      </c>
      <c r="N4006" s="3">
        <f>'PVWatts Hourly Results (2)'!L4017/1000</f>
        <v>0</v>
      </c>
      <c r="O4006" s="3">
        <f>'PVWatts Hourly Results (3)'!L4017/1000</f>
        <v>0</v>
      </c>
      <c r="P4006" s="3">
        <f>'PVWatts Hourly Results (4)'!L4017/1000</f>
        <v>0</v>
      </c>
      <c r="Q4006" s="130">
        <f>'PVWatts Hourly Results (5)'!L4017/1000</f>
        <v>0</v>
      </c>
    </row>
    <row r="4007" spans="2:17" x14ac:dyDescent="0.25">
      <c r="B4007" s="8">
        <v>6</v>
      </c>
      <c r="C4007" s="9">
        <v>16</v>
      </c>
      <c r="D4007" s="134">
        <f>'PVWatts Hourly Results (1)'!C4018</f>
        <v>0</v>
      </c>
      <c r="E4007" s="127">
        <f>DATE(YEAR(Inputs!$D$5),Summary!B4007,Summary!C4007)+TIME(D4007,0,0)</f>
        <v>168</v>
      </c>
      <c r="F4007" s="4">
        <f t="shared" si="438"/>
        <v>1</v>
      </c>
      <c r="G4007" s="4">
        <f t="shared" si="436"/>
        <v>7</v>
      </c>
      <c r="H4007" s="4">
        <f t="shared" si="439"/>
        <v>0</v>
      </c>
      <c r="I4007" s="4">
        <f t="shared" si="440"/>
        <v>0</v>
      </c>
      <c r="J4007" s="4">
        <f t="shared" si="441"/>
        <v>0</v>
      </c>
      <c r="K4007" s="4">
        <f t="shared" si="437"/>
        <v>0</v>
      </c>
      <c r="L4007" s="5">
        <f t="shared" si="442"/>
        <v>0</v>
      </c>
      <c r="M4007" s="137">
        <f>'PVWatts Hourly Results (1)'!L4018/1000</f>
        <v>0</v>
      </c>
      <c r="N4007" s="3">
        <f>'PVWatts Hourly Results (2)'!L4018/1000</f>
        <v>0</v>
      </c>
      <c r="O4007" s="3">
        <f>'PVWatts Hourly Results (3)'!L4018/1000</f>
        <v>0</v>
      </c>
      <c r="P4007" s="3">
        <f>'PVWatts Hourly Results (4)'!L4018/1000</f>
        <v>0</v>
      </c>
      <c r="Q4007" s="130">
        <f>'PVWatts Hourly Results (5)'!L4018/1000</f>
        <v>0</v>
      </c>
    </row>
    <row r="4008" spans="2:17" x14ac:dyDescent="0.25">
      <c r="B4008" s="8">
        <v>6</v>
      </c>
      <c r="C4008" s="9">
        <v>16</v>
      </c>
      <c r="D4008" s="134">
        <f>'PVWatts Hourly Results (1)'!C4019</f>
        <v>0</v>
      </c>
      <c r="E4008" s="127">
        <f>DATE(YEAR(Inputs!$D$5),Summary!B4008,Summary!C4008)+TIME(D4008,0,0)</f>
        <v>168</v>
      </c>
      <c r="F4008" s="4">
        <f t="shared" si="438"/>
        <v>1</v>
      </c>
      <c r="G4008" s="4">
        <f t="shared" si="436"/>
        <v>7</v>
      </c>
      <c r="H4008" s="4">
        <f t="shared" si="439"/>
        <v>0</v>
      </c>
      <c r="I4008" s="4">
        <f t="shared" si="440"/>
        <v>0</v>
      </c>
      <c r="J4008" s="4">
        <f t="shared" si="441"/>
        <v>0</v>
      </c>
      <c r="K4008" s="4">
        <f t="shared" si="437"/>
        <v>0</v>
      </c>
      <c r="L4008" s="5">
        <f t="shared" si="442"/>
        <v>0</v>
      </c>
      <c r="M4008" s="137">
        <f>'PVWatts Hourly Results (1)'!L4019/1000</f>
        <v>0</v>
      </c>
      <c r="N4008" s="3">
        <f>'PVWatts Hourly Results (2)'!L4019/1000</f>
        <v>0</v>
      </c>
      <c r="O4008" s="3">
        <f>'PVWatts Hourly Results (3)'!L4019/1000</f>
        <v>0</v>
      </c>
      <c r="P4008" s="3">
        <f>'PVWatts Hourly Results (4)'!L4019/1000</f>
        <v>0</v>
      </c>
      <c r="Q4008" s="130">
        <f>'PVWatts Hourly Results (5)'!L4019/1000</f>
        <v>0</v>
      </c>
    </row>
    <row r="4009" spans="2:17" x14ac:dyDescent="0.25">
      <c r="B4009" s="8">
        <v>6</v>
      </c>
      <c r="C4009" s="9">
        <v>16</v>
      </c>
      <c r="D4009" s="134">
        <f>'PVWatts Hourly Results (1)'!C4020</f>
        <v>0</v>
      </c>
      <c r="E4009" s="127">
        <f>DATE(YEAR(Inputs!$D$5),Summary!B4009,Summary!C4009)+TIME(D4009,0,0)</f>
        <v>168</v>
      </c>
      <c r="F4009" s="4">
        <f t="shared" si="438"/>
        <v>1</v>
      </c>
      <c r="G4009" s="4">
        <f t="shared" si="436"/>
        <v>7</v>
      </c>
      <c r="H4009" s="4">
        <f t="shared" si="439"/>
        <v>0</v>
      </c>
      <c r="I4009" s="4">
        <f t="shared" si="440"/>
        <v>0</v>
      </c>
      <c r="J4009" s="4">
        <f t="shared" si="441"/>
        <v>0</v>
      </c>
      <c r="K4009" s="4">
        <f t="shared" si="437"/>
        <v>0</v>
      </c>
      <c r="L4009" s="5">
        <f t="shared" si="442"/>
        <v>0</v>
      </c>
      <c r="M4009" s="137">
        <f>'PVWatts Hourly Results (1)'!L4020/1000</f>
        <v>0</v>
      </c>
      <c r="N4009" s="3">
        <f>'PVWatts Hourly Results (2)'!L4020/1000</f>
        <v>0</v>
      </c>
      <c r="O4009" s="3">
        <f>'PVWatts Hourly Results (3)'!L4020/1000</f>
        <v>0</v>
      </c>
      <c r="P4009" s="3">
        <f>'PVWatts Hourly Results (4)'!L4020/1000</f>
        <v>0</v>
      </c>
      <c r="Q4009" s="130">
        <f>'PVWatts Hourly Results (5)'!L4020/1000</f>
        <v>0</v>
      </c>
    </row>
    <row r="4010" spans="2:17" x14ac:dyDescent="0.25">
      <c r="B4010" s="8">
        <v>6</v>
      </c>
      <c r="C4010" s="9">
        <v>16</v>
      </c>
      <c r="D4010" s="134">
        <f>'PVWatts Hourly Results (1)'!C4021</f>
        <v>0</v>
      </c>
      <c r="E4010" s="127">
        <f>DATE(YEAR(Inputs!$D$5),Summary!B4010,Summary!C4010)+TIME(D4010,0,0)</f>
        <v>168</v>
      </c>
      <c r="F4010" s="4">
        <f t="shared" si="438"/>
        <v>1</v>
      </c>
      <c r="G4010" s="4">
        <f t="shared" si="436"/>
        <v>7</v>
      </c>
      <c r="H4010" s="4">
        <f t="shared" si="439"/>
        <v>0</v>
      </c>
      <c r="I4010" s="4">
        <f t="shared" si="440"/>
        <v>0</v>
      </c>
      <c r="J4010" s="4">
        <f t="shared" si="441"/>
        <v>0</v>
      </c>
      <c r="K4010" s="4">
        <f t="shared" si="437"/>
        <v>0</v>
      </c>
      <c r="L4010" s="5">
        <f t="shared" si="442"/>
        <v>0</v>
      </c>
      <c r="M4010" s="137">
        <f>'PVWatts Hourly Results (1)'!L4021/1000</f>
        <v>0</v>
      </c>
      <c r="N4010" s="3">
        <f>'PVWatts Hourly Results (2)'!L4021/1000</f>
        <v>0</v>
      </c>
      <c r="O4010" s="3">
        <f>'PVWatts Hourly Results (3)'!L4021/1000</f>
        <v>0</v>
      </c>
      <c r="P4010" s="3">
        <f>'PVWatts Hourly Results (4)'!L4021/1000</f>
        <v>0</v>
      </c>
      <c r="Q4010" s="130">
        <f>'PVWatts Hourly Results (5)'!L4021/1000</f>
        <v>0</v>
      </c>
    </row>
    <row r="4011" spans="2:17" x14ac:dyDescent="0.25">
      <c r="B4011" s="8">
        <v>6</v>
      </c>
      <c r="C4011" s="9">
        <v>16</v>
      </c>
      <c r="D4011" s="134">
        <f>'PVWatts Hourly Results (1)'!C4022</f>
        <v>0</v>
      </c>
      <c r="E4011" s="127">
        <f>DATE(YEAR(Inputs!$D$5),Summary!B4011,Summary!C4011)+TIME(D4011,0,0)</f>
        <v>168</v>
      </c>
      <c r="F4011" s="4">
        <f t="shared" si="438"/>
        <v>1</v>
      </c>
      <c r="G4011" s="4">
        <f t="shared" si="436"/>
        <v>7</v>
      </c>
      <c r="H4011" s="4">
        <f t="shared" si="439"/>
        <v>0</v>
      </c>
      <c r="I4011" s="4">
        <f t="shared" si="440"/>
        <v>0</v>
      </c>
      <c r="J4011" s="4">
        <f t="shared" si="441"/>
        <v>0</v>
      </c>
      <c r="K4011" s="4">
        <f t="shared" si="437"/>
        <v>0</v>
      </c>
      <c r="L4011" s="5">
        <f t="shared" si="442"/>
        <v>0</v>
      </c>
      <c r="M4011" s="137">
        <f>'PVWatts Hourly Results (1)'!L4022/1000</f>
        <v>0</v>
      </c>
      <c r="N4011" s="3">
        <f>'PVWatts Hourly Results (2)'!L4022/1000</f>
        <v>0</v>
      </c>
      <c r="O4011" s="3">
        <f>'PVWatts Hourly Results (3)'!L4022/1000</f>
        <v>0</v>
      </c>
      <c r="P4011" s="3">
        <f>'PVWatts Hourly Results (4)'!L4022/1000</f>
        <v>0</v>
      </c>
      <c r="Q4011" s="130">
        <f>'PVWatts Hourly Results (5)'!L4022/1000</f>
        <v>0</v>
      </c>
    </row>
    <row r="4012" spans="2:17" x14ac:dyDescent="0.25">
      <c r="B4012" s="8">
        <v>6</v>
      </c>
      <c r="C4012" s="9">
        <v>16</v>
      </c>
      <c r="D4012" s="134">
        <f>'PVWatts Hourly Results (1)'!C4023</f>
        <v>0</v>
      </c>
      <c r="E4012" s="127">
        <f>DATE(YEAR(Inputs!$D$5),Summary!B4012,Summary!C4012)+TIME(D4012,0,0)</f>
        <v>168</v>
      </c>
      <c r="F4012" s="4">
        <f t="shared" si="438"/>
        <v>1</v>
      </c>
      <c r="G4012" s="4">
        <f t="shared" si="436"/>
        <v>7</v>
      </c>
      <c r="H4012" s="4">
        <f t="shared" si="439"/>
        <v>0</v>
      </c>
      <c r="I4012" s="4">
        <f t="shared" si="440"/>
        <v>0</v>
      </c>
      <c r="J4012" s="4">
        <f t="shared" si="441"/>
        <v>0</v>
      </c>
      <c r="K4012" s="4">
        <f t="shared" si="437"/>
        <v>0</v>
      </c>
      <c r="L4012" s="5">
        <f t="shared" si="442"/>
        <v>0</v>
      </c>
      <c r="M4012" s="137">
        <f>'PVWatts Hourly Results (1)'!L4023/1000</f>
        <v>0</v>
      </c>
      <c r="N4012" s="3">
        <f>'PVWatts Hourly Results (2)'!L4023/1000</f>
        <v>0</v>
      </c>
      <c r="O4012" s="3">
        <f>'PVWatts Hourly Results (3)'!L4023/1000</f>
        <v>0</v>
      </c>
      <c r="P4012" s="3">
        <f>'PVWatts Hourly Results (4)'!L4023/1000</f>
        <v>0</v>
      </c>
      <c r="Q4012" s="130">
        <f>'PVWatts Hourly Results (5)'!L4023/1000</f>
        <v>0</v>
      </c>
    </row>
    <row r="4013" spans="2:17" x14ac:dyDescent="0.25">
      <c r="B4013" s="8">
        <v>6</v>
      </c>
      <c r="C4013" s="9">
        <v>16</v>
      </c>
      <c r="D4013" s="134">
        <f>'PVWatts Hourly Results (1)'!C4024</f>
        <v>0</v>
      </c>
      <c r="E4013" s="127">
        <f>DATE(YEAR(Inputs!$D$5),Summary!B4013,Summary!C4013)+TIME(D4013,0,0)</f>
        <v>168</v>
      </c>
      <c r="F4013" s="4">
        <f t="shared" si="438"/>
        <v>1</v>
      </c>
      <c r="G4013" s="4">
        <f t="shared" si="436"/>
        <v>7</v>
      </c>
      <c r="H4013" s="4">
        <f t="shared" si="439"/>
        <v>0</v>
      </c>
      <c r="I4013" s="4">
        <f t="shared" si="440"/>
        <v>0</v>
      </c>
      <c r="J4013" s="4">
        <f t="shared" si="441"/>
        <v>0</v>
      </c>
      <c r="K4013" s="4">
        <f t="shared" si="437"/>
        <v>0</v>
      </c>
      <c r="L4013" s="5">
        <f t="shared" si="442"/>
        <v>0</v>
      </c>
      <c r="M4013" s="137">
        <f>'PVWatts Hourly Results (1)'!L4024/1000</f>
        <v>0</v>
      </c>
      <c r="N4013" s="3">
        <f>'PVWatts Hourly Results (2)'!L4024/1000</f>
        <v>0</v>
      </c>
      <c r="O4013" s="3">
        <f>'PVWatts Hourly Results (3)'!L4024/1000</f>
        <v>0</v>
      </c>
      <c r="P4013" s="3">
        <f>'PVWatts Hourly Results (4)'!L4024/1000</f>
        <v>0</v>
      </c>
      <c r="Q4013" s="130">
        <f>'PVWatts Hourly Results (5)'!L4024/1000</f>
        <v>0</v>
      </c>
    </row>
    <row r="4014" spans="2:17" x14ac:dyDescent="0.25">
      <c r="B4014" s="8">
        <v>6</v>
      </c>
      <c r="C4014" s="9">
        <v>16</v>
      </c>
      <c r="D4014" s="134">
        <f>'PVWatts Hourly Results (1)'!C4025</f>
        <v>0</v>
      </c>
      <c r="E4014" s="127">
        <f>DATE(YEAR(Inputs!$D$5),Summary!B4014,Summary!C4014)+TIME(D4014,0,0)</f>
        <v>168</v>
      </c>
      <c r="F4014" s="4">
        <f t="shared" si="438"/>
        <v>1</v>
      </c>
      <c r="G4014" s="4">
        <f t="shared" si="436"/>
        <v>7</v>
      </c>
      <c r="H4014" s="4">
        <f t="shared" si="439"/>
        <v>0</v>
      </c>
      <c r="I4014" s="4">
        <f t="shared" si="440"/>
        <v>0</v>
      </c>
      <c r="J4014" s="4">
        <f t="shared" si="441"/>
        <v>0</v>
      </c>
      <c r="K4014" s="4">
        <f t="shared" si="437"/>
        <v>0</v>
      </c>
      <c r="L4014" s="5">
        <f t="shared" si="442"/>
        <v>0</v>
      </c>
      <c r="M4014" s="137">
        <f>'PVWatts Hourly Results (1)'!L4025/1000</f>
        <v>0</v>
      </c>
      <c r="N4014" s="3">
        <f>'PVWatts Hourly Results (2)'!L4025/1000</f>
        <v>0</v>
      </c>
      <c r="O4014" s="3">
        <f>'PVWatts Hourly Results (3)'!L4025/1000</f>
        <v>0</v>
      </c>
      <c r="P4014" s="3">
        <f>'PVWatts Hourly Results (4)'!L4025/1000</f>
        <v>0</v>
      </c>
      <c r="Q4014" s="130">
        <f>'PVWatts Hourly Results (5)'!L4025/1000</f>
        <v>0</v>
      </c>
    </row>
    <row r="4015" spans="2:17" x14ac:dyDescent="0.25">
      <c r="B4015" s="8">
        <v>6</v>
      </c>
      <c r="C4015" s="9">
        <v>16</v>
      </c>
      <c r="D4015" s="134">
        <f>'PVWatts Hourly Results (1)'!C4026</f>
        <v>0</v>
      </c>
      <c r="E4015" s="127">
        <f>DATE(YEAR(Inputs!$D$5),Summary!B4015,Summary!C4015)+TIME(D4015,0,0)</f>
        <v>168</v>
      </c>
      <c r="F4015" s="4">
        <f t="shared" si="438"/>
        <v>1</v>
      </c>
      <c r="G4015" s="4">
        <f t="shared" si="436"/>
        <v>7</v>
      </c>
      <c r="H4015" s="4">
        <f t="shared" si="439"/>
        <v>0</v>
      </c>
      <c r="I4015" s="4">
        <f t="shared" si="440"/>
        <v>0</v>
      </c>
      <c r="J4015" s="4">
        <f t="shared" si="441"/>
        <v>0</v>
      </c>
      <c r="K4015" s="4">
        <f t="shared" si="437"/>
        <v>0</v>
      </c>
      <c r="L4015" s="5">
        <f t="shared" si="442"/>
        <v>0</v>
      </c>
      <c r="M4015" s="137">
        <f>'PVWatts Hourly Results (1)'!L4026/1000</f>
        <v>0</v>
      </c>
      <c r="N4015" s="3">
        <f>'PVWatts Hourly Results (2)'!L4026/1000</f>
        <v>0</v>
      </c>
      <c r="O4015" s="3">
        <f>'PVWatts Hourly Results (3)'!L4026/1000</f>
        <v>0</v>
      </c>
      <c r="P4015" s="3">
        <f>'PVWatts Hourly Results (4)'!L4026/1000</f>
        <v>0</v>
      </c>
      <c r="Q4015" s="130">
        <f>'PVWatts Hourly Results (5)'!L4026/1000</f>
        <v>0</v>
      </c>
    </row>
    <row r="4016" spans="2:17" x14ac:dyDescent="0.25">
      <c r="B4016" s="8">
        <v>6</v>
      </c>
      <c r="C4016" s="9">
        <v>16</v>
      </c>
      <c r="D4016" s="134">
        <f>'PVWatts Hourly Results (1)'!C4027</f>
        <v>0</v>
      </c>
      <c r="E4016" s="127">
        <f>DATE(YEAR(Inputs!$D$5),Summary!B4016,Summary!C4016)+TIME(D4016,0,0)</f>
        <v>168</v>
      </c>
      <c r="F4016" s="4">
        <f t="shared" si="438"/>
        <v>1</v>
      </c>
      <c r="G4016" s="4">
        <f t="shared" si="436"/>
        <v>7</v>
      </c>
      <c r="H4016" s="4">
        <f t="shared" si="439"/>
        <v>0</v>
      </c>
      <c r="I4016" s="4">
        <f t="shared" si="440"/>
        <v>0</v>
      </c>
      <c r="J4016" s="4">
        <f t="shared" si="441"/>
        <v>0</v>
      </c>
      <c r="K4016" s="4">
        <f t="shared" si="437"/>
        <v>0</v>
      </c>
      <c r="L4016" s="5">
        <f t="shared" si="442"/>
        <v>0</v>
      </c>
      <c r="M4016" s="137">
        <f>'PVWatts Hourly Results (1)'!L4027/1000</f>
        <v>0</v>
      </c>
      <c r="N4016" s="3">
        <f>'PVWatts Hourly Results (2)'!L4027/1000</f>
        <v>0</v>
      </c>
      <c r="O4016" s="3">
        <f>'PVWatts Hourly Results (3)'!L4027/1000</f>
        <v>0</v>
      </c>
      <c r="P4016" s="3">
        <f>'PVWatts Hourly Results (4)'!L4027/1000</f>
        <v>0</v>
      </c>
      <c r="Q4016" s="130">
        <f>'PVWatts Hourly Results (5)'!L4027/1000</f>
        <v>0</v>
      </c>
    </row>
    <row r="4017" spans="2:17" x14ac:dyDescent="0.25">
      <c r="B4017" s="8">
        <v>6</v>
      </c>
      <c r="C4017" s="9">
        <v>16</v>
      </c>
      <c r="D4017" s="134">
        <f>'PVWatts Hourly Results (1)'!C4028</f>
        <v>0</v>
      </c>
      <c r="E4017" s="127">
        <f>DATE(YEAR(Inputs!$D$5),Summary!B4017,Summary!C4017)+TIME(D4017,0,0)</f>
        <v>168</v>
      </c>
      <c r="F4017" s="4">
        <f t="shared" si="438"/>
        <v>1</v>
      </c>
      <c r="G4017" s="4">
        <f t="shared" si="436"/>
        <v>7</v>
      </c>
      <c r="H4017" s="4">
        <f t="shared" si="439"/>
        <v>0</v>
      </c>
      <c r="I4017" s="4">
        <f t="shared" si="440"/>
        <v>0</v>
      </c>
      <c r="J4017" s="4">
        <f t="shared" si="441"/>
        <v>0</v>
      </c>
      <c r="K4017" s="4">
        <f t="shared" si="437"/>
        <v>0</v>
      </c>
      <c r="L4017" s="5">
        <f t="shared" si="442"/>
        <v>0</v>
      </c>
      <c r="M4017" s="137">
        <f>'PVWatts Hourly Results (1)'!L4028/1000</f>
        <v>0</v>
      </c>
      <c r="N4017" s="3">
        <f>'PVWatts Hourly Results (2)'!L4028/1000</f>
        <v>0</v>
      </c>
      <c r="O4017" s="3">
        <f>'PVWatts Hourly Results (3)'!L4028/1000</f>
        <v>0</v>
      </c>
      <c r="P4017" s="3">
        <f>'PVWatts Hourly Results (4)'!L4028/1000</f>
        <v>0</v>
      </c>
      <c r="Q4017" s="130">
        <f>'PVWatts Hourly Results (5)'!L4028/1000</f>
        <v>0</v>
      </c>
    </row>
    <row r="4018" spans="2:17" x14ac:dyDescent="0.25">
      <c r="B4018" s="8">
        <v>6</v>
      </c>
      <c r="C4018" s="9">
        <v>16</v>
      </c>
      <c r="D4018" s="134">
        <f>'PVWatts Hourly Results (1)'!C4029</f>
        <v>0</v>
      </c>
      <c r="E4018" s="127">
        <f>DATE(YEAR(Inputs!$D$5),Summary!B4018,Summary!C4018)+TIME(D4018,0,0)</f>
        <v>168</v>
      </c>
      <c r="F4018" s="4">
        <f t="shared" si="438"/>
        <v>1</v>
      </c>
      <c r="G4018" s="4">
        <f t="shared" si="436"/>
        <v>7</v>
      </c>
      <c r="H4018" s="4">
        <f t="shared" si="439"/>
        <v>0</v>
      </c>
      <c r="I4018" s="4">
        <f t="shared" si="440"/>
        <v>0</v>
      </c>
      <c r="J4018" s="4">
        <f t="shared" si="441"/>
        <v>0</v>
      </c>
      <c r="K4018" s="4">
        <f t="shared" si="437"/>
        <v>0</v>
      </c>
      <c r="L4018" s="5">
        <f t="shared" si="442"/>
        <v>0</v>
      </c>
      <c r="M4018" s="137">
        <f>'PVWatts Hourly Results (1)'!L4029/1000</f>
        <v>0</v>
      </c>
      <c r="N4018" s="3">
        <f>'PVWatts Hourly Results (2)'!L4029/1000</f>
        <v>0</v>
      </c>
      <c r="O4018" s="3">
        <f>'PVWatts Hourly Results (3)'!L4029/1000</f>
        <v>0</v>
      </c>
      <c r="P4018" s="3">
        <f>'PVWatts Hourly Results (4)'!L4029/1000</f>
        <v>0</v>
      </c>
      <c r="Q4018" s="130">
        <f>'PVWatts Hourly Results (5)'!L4029/1000</f>
        <v>0</v>
      </c>
    </row>
    <row r="4019" spans="2:17" x14ac:dyDescent="0.25">
      <c r="B4019" s="8">
        <v>6</v>
      </c>
      <c r="C4019" s="9">
        <v>16</v>
      </c>
      <c r="D4019" s="134">
        <f>'PVWatts Hourly Results (1)'!C4030</f>
        <v>0</v>
      </c>
      <c r="E4019" s="127">
        <f>DATE(YEAR(Inputs!$D$5),Summary!B4019,Summary!C4019)+TIME(D4019,0,0)</f>
        <v>168</v>
      </c>
      <c r="F4019" s="4">
        <f t="shared" si="438"/>
        <v>1</v>
      </c>
      <c r="G4019" s="4">
        <f t="shared" si="436"/>
        <v>7</v>
      </c>
      <c r="H4019" s="4">
        <f t="shared" si="439"/>
        <v>0</v>
      </c>
      <c r="I4019" s="4">
        <f t="shared" si="440"/>
        <v>0</v>
      </c>
      <c r="J4019" s="4">
        <f t="shared" si="441"/>
        <v>0</v>
      </c>
      <c r="K4019" s="4">
        <f t="shared" si="437"/>
        <v>0</v>
      </c>
      <c r="L4019" s="5">
        <f t="shared" si="442"/>
        <v>0</v>
      </c>
      <c r="M4019" s="137">
        <f>'PVWatts Hourly Results (1)'!L4030/1000</f>
        <v>0</v>
      </c>
      <c r="N4019" s="3">
        <f>'PVWatts Hourly Results (2)'!L4030/1000</f>
        <v>0</v>
      </c>
      <c r="O4019" s="3">
        <f>'PVWatts Hourly Results (3)'!L4030/1000</f>
        <v>0</v>
      </c>
      <c r="P4019" s="3">
        <f>'PVWatts Hourly Results (4)'!L4030/1000</f>
        <v>0</v>
      </c>
      <c r="Q4019" s="130">
        <f>'PVWatts Hourly Results (5)'!L4030/1000</f>
        <v>0</v>
      </c>
    </row>
    <row r="4020" spans="2:17" x14ac:dyDescent="0.25">
      <c r="B4020" s="8">
        <v>6</v>
      </c>
      <c r="C4020" s="9">
        <v>16</v>
      </c>
      <c r="D4020" s="134">
        <f>'PVWatts Hourly Results (1)'!C4031</f>
        <v>0</v>
      </c>
      <c r="E4020" s="127">
        <f>DATE(YEAR(Inputs!$D$5),Summary!B4020,Summary!C4020)+TIME(D4020,0,0)</f>
        <v>168</v>
      </c>
      <c r="F4020" s="4">
        <f t="shared" si="438"/>
        <v>1</v>
      </c>
      <c r="G4020" s="4">
        <f t="shared" si="436"/>
        <v>7</v>
      </c>
      <c r="H4020" s="4">
        <f t="shared" si="439"/>
        <v>0</v>
      </c>
      <c r="I4020" s="4">
        <f t="shared" si="440"/>
        <v>0</v>
      </c>
      <c r="J4020" s="4">
        <f t="shared" si="441"/>
        <v>0</v>
      </c>
      <c r="K4020" s="4">
        <f t="shared" si="437"/>
        <v>0</v>
      </c>
      <c r="L4020" s="5">
        <f t="shared" si="442"/>
        <v>0</v>
      </c>
      <c r="M4020" s="137">
        <f>'PVWatts Hourly Results (1)'!L4031/1000</f>
        <v>0</v>
      </c>
      <c r="N4020" s="3">
        <f>'PVWatts Hourly Results (2)'!L4031/1000</f>
        <v>0</v>
      </c>
      <c r="O4020" s="3">
        <f>'PVWatts Hourly Results (3)'!L4031/1000</f>
        <v>0</v>
      </c>
      <c r="P4020" s="3">
        <f>'PVWatts Hourly Results (4)'!L4031/1000</f>
        <v>0</v>
      </c>
      <c r="Q4020" s="130">
        <f>'PVWatts Hourly Results (5)'!L4031/1000</f>
        <v>0</v>
      </c>
    </row>
    <row r="4021" spans="2:17" x14ac:dyDescent="0.25">
      <c r="B4021" s="8">
        <v>6</v>
      </c>
      <c r="C4021" s="9">
        <v>16</v>
      </c>
      <c r="D4021" s="134">
        <f>'PVWatts Hourly Results (1)'!C4032</f>
        <v>0</v>
      </c>
      <c r="E4021" s="127">
        <f>DATE(YEAR(Inputs!$D$5),Summary!B4021,Summary!C4021)+TIME(D4021,0,0)</f>
        <v>168</v>
      </c>
      <c r="F4021" s="4">
        <f t="shared" si="438"/>
        <v>1</v>
      </c>
      <c r="G4021" s="4">
        <f t="shared" si="436"/>
        <v>7</v>
      </c>
      <c r="H4021" s="4">
        <f t="shared" si="439"/>
        <v>0</v>
      </c>
      <c r="I4021" s="4">
        <f t="shared" si="440"/>
        <v>0</v>
      </c>
      <c r="J4021" s="4">
        <f t="shared" si="441"/>
        <v>0</v>
      </c>
      <c r="K4021" s="4">
        <f t="shared" si="437"/>
        <v>0</v>
      </c>
      <c r="L4021" s="5">
        <f t="shared" si="442"/>
        <v>0</v>
      </c>
      <c r="M4021" s="137">
        <f>'PVWatts Hourly Results (1)'!L4032/1000</f>
        <v>0</v>
      </c>
      <c r="N4021" s="3">
        <f>'PVWatts Hourly Results (2)'!L4032/1000</f>
        <v>0</v>
      </c>
      <c r="O4021" s="3">
        <f>'PVWatts Hourly Results (3)'!L4032/1000</f>
        <v>0</v>
      </c>
      <c r="P4021" s="3">
        <f>'PVWatts Hourly Results (4)'!L4032/1000</f>
        <v>0</v>
      </c>
      <c r="Q4021" s="130">
        <f>'PVWatts Hourly Results (5)'!L4032/1000</f>
        <v>0</v>
      </c>
    </row>
    <row r="4022" spans="2:17" x14ac:dyDescent="0.25">
      <c r="B4022" s="8">
        <v>6</v>
      </c>
      <c r="C4022" s="9">
        <v>16</v>
      </c>
      <c r="D4022" s="134">
        <f>'PVWatts Hourly Results (1)'!C4033</f>
        <v>0</v>
      </c>
      <c r="E4022" s="127">
        <f>DATE(YEAR(Inputs!$D$5),Summary!B4022,Summary!C4022)+TIME(D4022,0,0)</f>
        <v>168</v>
      </c>
      <c r="F4022" s="4">
        <f t="shared" si="438"/>
        <v>1</v>
      </c>
      <c r="G4022" s="4">
        <f t="shared" si="436"/>
        <v>7</v>
      </c>
      <c r="H4022" s="4">
        <f t="shared" si="439"/>
        <v>0</v>
      </c>
      <c r="I4022" s="4">
        <f t="shared" si="440"/>
        <v>0</v>
      </c>
      <c r="J4022" s="4">
        <f t="shared" si="441"/>
        <v>0</v>
      </c>
      <c r="K4022" s="4">
        <f t="shared" si="437"/>
        <v>0</v>
      </c>
      <c r="L4022" s="5">
        <f t="shared" si="442"/>
        <v>0</v>
      </c>
      <c r="M4022" s="137">
        <f>'PVWatts Hourly Results (1)'!L4033/1000</f>
        <v>0</v>
      </c>
      <c r="N4022" s="3">
        <f>'PVWatts Hourly Results (2)'!L4033/1000</f>
        <v>0</v>
      </c>
      <c r="O4022" s="3">
        <f>'PVWatts Hourly Results (3)'!L4033/1000</f>
        <v>0</v>
      </c>
      <c r="P4022" s="3">
        <f>'PVWatts Hourly Results (4)'!L4033/1000</f>
        <v>0</v>
      </c>
      <c r="Q4022" s="130">
        <f>'PVWatts Hourly Results (5)'!L4033/1000</f>
        <v>0</v>
      </c>
    </row>
    <row r="4023" spans="2:17" x14ac:dyDescent="0.25">
      <c r="B4023" s="8">
        <v>6</v>
      </c>
      <c r="C4023" s="9">
        <v>16</v>
      </c>
      <c r="D4023" s="134">
        <f>'PVWatts Hourly Results (1)'!C4034</f>
        <v>0</v>
      </c>
      <c r="E4023" s="127">
        <f>DATE(YEAR(Inputs!$D$5),Summary!B4023,Summary!C4023)+TIME(D4023,0,0)</f>
        <v>168</v>
      </c>
      <c r="F4023" s="4">
        <f t="shared" si="438"/>
        <v>1</v>
      </c>
      <c r="G4023" s="4">
        <f t="shared" si="436"/>
        <v>7</v>
      </c>
      <c r="H4023" s="4">
        <f t="shared" si="439"/>
        <v>0</v>
      </c>
      <c r="I4023" s="4">
        <f t="shared" si="440"/>
        <v>0</v>
      </c>
      <c r="J4023" s="4">
        <f t="shared" si="441"/>
        <v>0</v>
      </c>
      <c r="K4023" s="4">
        <f t="shared" si="437"/>
        <v>0</v>
      </c>
      <c r="L4023" s="5">
        <f t="shared" si="442"/>
        <v>0</v>
      </c>
      <c r="M4023" s="137">
        <f>'PVWatts Hourly Results (1)'!L4034/1000</f>
        <v>0</v>
      </c>
      <c r="N4023" s="3">
        <f>'PVWatts Hourly Results (2)'!L4034/1000</f>
        <v>0</v>
      </c>
      <c r="O4023" s="3">
        <f>'PVWatts Hourly Results (3)'!L4034/1000</f>
        <v>0</v>
      </c>
      <c r="P4023" s="3">
        <f>'PVWatts Hourly Results (4)'!L4034/1000</f>
        <v>0</v>
      </c>
      <c r="Q4023" s="130">
        <f>'PVWatts Hourly Results (5)'!L4034/1000</f>
        <v>0</v>
      </c>
    </row>
    <row r="4024" spans="2:17" x14ac:dyDescent="0.25">
      <c r="B4024" s="8">
        <v>6</v>
      </c>
      <c r="C4024" s="9">
        <v>16</v>
      </c>
      <c r="D4024" s="134">
        <f>'PVWatts Hourly Results (1)'!C4035</f>
        <v>0</v>
      </c>
      <c r="E4024" s="127">
        <f>DATE(YEAR(Inputs!$D$5),Summary!B4024,Summary!C4024)+TIME(D4024,0,0)</f>
        <v>168</v>
      </c>
      <c r="F4024" s="4">
        <f t="shared" si="438"/>
        <v>1</v>
      </c>
      <c r="G4024" s="4">
        <f t="shared" si="436"/>
        <v>7</v>
      </c>
      <c r="H4024" s="4">
        <f t="shared" si="439"/>
        <v>0</v>
      </c>
      <c r="I4024" s="4">
        <f t="shared" si="440"/>
        <v>0</v>
      </c>
      <c r="J4024" s="4">
        <f t="shared" si="441"/>
        <v>0</v>
      </c>
      <c r="K4024" s="4">
        <f t="shared" si="437"/>
        <v>0</v>
      </c>
      <c r="L4024" s="5">
        <f t="shared" si="442"/>
        <v>0</v>
      </c>
      <c r="M4024" s="137">
        <f>'PVWatts Hourly Results (1)'!L4035/1000</f>
        <v>0</v>
      </c>
      <c r="N4024" s="3">
        <f>'PVWatts Hourly Results (2)'!L4035/1000</f>
        <v>0</v>
      </c>
      <c r="O4024" s="3">
        <f>'PVWatts Hourly Results (3)'!L4035/1000</f>
        <v>0</v>
      </c>
      <c r="P4024" s="3">
        <f>'PVWatts Hourly Results (4)'!L4035/1000</f>
        <v>0</v>
      </c>
      <c r="Q4024" s="130">
        <f>'PVWatts Hourly Results (5)'!L4035/1000</f>
        <v>0</v>
      </c>
    </row>
    <row r="4025" spans="2:17" x14ac:dyDescent="0.25">
      <c r="B4025" s="8">
        <v>6</v>
      </c>
      <c r="C4025" s="9">
        <v>16</v>
      </c>
      <c r="D4025" s="134">
        <f>'PVWatts Hourly Results (1)'!C4036</f>
        <v>0</v>
      </c>
      <c r="E4025" s="127">
        <f>DATE(YEAR(Inputs!$D$5),Summary!B4025,Summary!C4025)+TIME(D4025,0,0)</f>
        <v>168</v>
      </c>
      <c r="F4025" s="4">
        <f t="shared" si="438"/>
        <v>1</v>
      </c>
      <c r="G4025" s="4">
        <f t="shared" si="436"/>
        <v>7</v>
      </c>
      <c r="H4025" s="4">
        <f t="shared" si="439"/>
        <v>0</v>
      </c>
      <c r="I4025" s="4">
        <f t="shared" si="440"/>
        <v>0</v>
      </c>
      <c r="J4025" s="4">
        <f t="shared" si="441"/>
        <v>0</v>
      </c>
      <c r="K4025" s="4">
        <f t="shared" si="437"/>
        <v>0</v>
      </c>
      <c r="L4025" s="5">
        <f t="shared" si="442"/>
        <v>0</v>
      </c>
      <c r="M4025" s="137">
        <f>'PVWatts Hourly Results (1)'!L4036/1000</f>
        <v>0</v>
      </c>
      <c r="N4025" s="3">
        <f>'PVWatts Hourly Results (2)'!L4036/1000</f>
        <v>0</v>
      </c>
      <c r="O4025" s="3">
        <f>'PVWatts Hourly Results (3)'!L4036/1000</f>
        <v>0</v>
      </c>
      <c r="P4025" s="3">
        <f>'PVWatts Hourly Results (4)'!L4036/1000</f>
        <v>0</v>
      </c>
      <c r="Q4025" s="130">
        <f>'PVWatts Hourly Results (5)'!L4036/1000</f>
        <v>0</v>
      </c>
    </row>
    <row r="4026" spans="2:17" x14ac:dyDescent="0.25">
      <c r="B4026" s="8">
        <v>6</v>
      </c>
      <c r="C4026" s="9">
        <v>16</v>
      </c>
      <c r="D4026" s="134">
        <f>'PVWatts Hourly Results (1)'!C4037</f>
        <v>0</v>
      </c>
      <c r="E4026" s="127">
        <f>DATE(YEAR(Inputs!$D$5),Summary!B4026,Summary!C4026)+TIME(D4026,0,0)</f>
        <v>168</v>
      </c>
      <c r="F4026" s="4">
        <f t="shared" si="438"/>
        <v>1</v>
      </c>
      <c r="G4026" s="4">
        <f t="shared" si="436"/>
        <v>7</v>
      </c>
      <c r="H4026" s="4">
        <f t="shared" si="439"/>
        <v>0</v>
      </c>
      <c r="I4026" s="4">
        <f t="shared" si="440"/>
        <v>0</v>
      </c>
      <c r="J4026" s="4">
        <f t="shared" si="441"/>
        <v>0</v>
      </c>
      <c r="K4026" s="4">
        <f t="shared" si="437"/>
        <v>0</v>
      </c>
      <c r="L4026" s="5">
        <f t="shared" si="442"/>
        <v>0</v>
      </c>
      <c r="M4026" s="137">
        <f>'PVWatts Hourly Results (1)'!L4037/1000</f>
        <v>0</v>
      </c>
      <c r="N4026" s="3">
        <f>'PVWatts Hourly Results (2)'!L4037/1000</f>
        <v>0</v>
      </c>
      <c r="O4026" s="3">
        <f>'PVWatts Hourly Results (3)'!L4037/1000</f>
        <v>0</v>
      </c>
      <c r="P4026" s="3">
        <f>'PVWatts Hourly Results (4)'!L4037/1000</f>
        <v>0</v>
      </c>
      <c r="Q4026" s="130">
        <f>'PVWatts Hourly Results (5)'!L4037/1000</f>
        <v>0</v>
      </c>
    </row>
    <row r="4027" spans="2:17" x14ac:dyDescent="0.25">
      <c r="B4027" s="8">
        <v>6</v>
      </c>
      <c r="C4027" s="9">
        <v>16</v>
      </c>
      <c r="D4027" s="134">
        <f>'PVWatts Hourly Results (1)'!C4038</f>
        <v>0</v>
      </c>
      <c r="E4027" s="127">
        <f>DATE(YEAR(Inputs!$D$5),Summary!B4027,Summary!C4027)+TIME(D4027,0,0)</f>
        <v>168</v>
      </c>
      <c r="F4027" s="4">
        <f t="shared" si="438"/>
        <v>1</v>
      </c>
      <c r="G4027" s="4">
        <f t="shared" si="436"/>
        <v>7</v>
      </c>
      <c r="H4027" s="4">
        <f t="shared" si="439"/>
        <v>0</v>
      </c>
      <c r="I4027" s="4">
        <f t="shared" si="440"/>
        <v>0</v>
      </c>
      <c r="J4027" s="4">
        <f t="shared" si="441"/>
        <v>0</v>
      </c>
      <c r="K4027" s="4">
        <f t="shared" si="437"/>
        <v>0</v>
      </c>
      <c r="L4027" s="5">
        <f t="shared" si="442"/>
        <v>0</v>
      </c>
      <c r="M4027" s="137">
        <f>'PVWatts Hourly Results (1)'!L4038/1000</f>
        <v>0</v>
      </c>
      <c r="N4027" s="3">
        <f>'PVWatts Hourly Results (2)'!L4038/1000</f>
        <v>0</v>
      </c>
      <c r="O4027" s="3">
        <f>'PVWatts Hourly Results (3)'!L4038/1000</f>
        <v>0</v>
      </c>
      <c r="P4027" s="3">
        <f>'PVWatts Hourly Results (4)'!L4038/1000</f>
        <v>0</v>
      </c>
      <c r="Q4027" s="130">
        <f>'PVWatts Hourly Results (5)'!L4038/1000</f>
        <v>0</v>
      </c>
    </row>
    <row r="4028" spans="2:17" x14ac:dyDescent="0.25">
      <c r="B4028" s="8">
        <v>6</v>
      </c>
      <c r="C4028" s="9">
        <v>16</v>
      </c>
      <c r="D4028" s="134">
        <f>'PVWatts Hourly Results (1)'!C4039</f>
        <v>0</v>
      </c>
      <c r="E4028" s="127">
        <f>DATE(YEAR(Inputs!$D$5),Summary!B4028,Summary!C4028)+TIME(D4028,0,0)</f>
        <v>168</v>
      </c>
      <c r="F4028" s="4">
        <f t="shared" si="438"/>
        <v>1</v>
      </c>
      <c r="G4028" s="4">
        <f t="shared" si="436"/>
        <v>7</v>
      </c>
      <c r="H4028" s="4">
        <f t="shared" si="439"/>
        <v>0</v>
      </c>
      <c r="I4028" s="4">
        <f t="shared" si="440"/>
        <v>0</v>
      </c>
      <c r="J4028" s="4">
        <f t="shared" si="441"/>
        <v>0</v>
      </c>
      <c r="K4028" s="4">
        <f t="shared" si="437"/>
        <v>0</v>
      </c>
      <c r="L4028" s="5">
        <f t="shared" si="442"/>
        <v>0</v>
      </c>
      <c r="M4028" s="137">
        <f>'PVWatts Hourly Results (1)'!L4039/1000</f>
        <v>0</v>
      </c>
      <c r="N4028" s="3">
        <f>'PVWatts Hourly Results (2)'!L4039/1000</f>
        <v>0</v>
      </c>
      <c r="O4028" s="3">
        <f>'PVWatts Hourly Results (3)'!L4039/1000</f>
        <v>0</v>
      </c>
      <c r="P4028" s="3">
        <f>'PVWatts Hourly Results (4)'!L4039/1000</f>
        <v>0</v>
      </c>
      <c r="Q4028" s="130">
        <f>'PVWatts Hourly Results (5)'!L4039/1000</f>
        <v>0</v>
      </c>
    </row>
    <row r="4029" spans="2:17" x14ac:dyDescent="0.25">
      <c r="B4029" s="8">
        <v>6</v>
      </c>
      <c r="C4029" s="9">
        <v>16</v>
      </c>
      <c r="D4029" s="134">
        <f>'PVWatts Hourly Results (1)'!C4040</f>
        <v>0</v>
      </c>
      <c r="E4029" s="127">
        <f>DATE(YEAR(Inputs!$D$5),Summary!B4029,Summary!C4029)+TIME(D4029,0,0)</f>
        <v>168</v>
      </c>
      <c r="F4029" s="4">
        <f t="shared" si="438"/>
        <v>1</v>
      </c>
      <c r="G4029" s="4">
        <f t="shared" si="436"/>
        <v>7</v>
      </c>
      <c r="H4029" s="4">
        <f t="shared" si="439"/>
        <v>0</v>
      </c>
      <c r="I4029" s="4">
        <f t="shared" si="440"/>
        <v>0</v>
      </c>
      <c r="J4029" s="4">
        <f t="shared" si="441"/>
        <v>0</v>
      </c>
      <c r="K4029" s="4">
        <f t="shared" si="437"/>
        <v>0</v>
      </c>
      <c r="L4029" s="5">
        <f t="shared" si="442"/>
        <v>0</v>
      </c>
      <c r="M4029" s="137">
        <f>'PVWatts Hourly Results (1)'!L4040/1000</f>
        <v>0</v>
      </c>
      <c r="N4029" s="3">
        <f>'PVWatts Hourly Results (2)'!L4040/1000</f>
        <v>0</v>
      </c>
      <c r="O4029" s="3">
        <f>'PVWatts Hourly Results (3)'!L4040/1000</f>
        <v>0</v>
      </c>
      <c r="P4029" s="3">
        <f>'PVWatts Hourly Results (4)'!L4040/1000</f>
        <v>0</v>
      </c>
      <c r="Q4029" s="130">
        <f>'PVWatts Hourly Results (5)'!L4040/1000</f>
        <v>0</v>
      </c>
    </row>
    <row r="4030" spans="2:17" x14ac:dyDescent="0.25">
      <c r="B4030" s="8">
        <v>6</v>
      </c>
      <c r="C4030" s="9">
        <v>17</v>
      </c>
      <c r="D4030" s="134">
        <f>'PVWatts Hourly Results (1)'!C4041</f>
        <v>0</v>
      </c>
      <c r="E4030" s="127">
        <f>DATE(YEAR(Inputs!$D$5),Summary!B4030,Summary!C4030)+TIME(D4030,0,0)</f>
        <v>169</v>
      </c>
      <c r="F4030" s="4">
        <f t="shared" si="438"/>
        <v>1</v>
      </c>
      <c r="G4030" s="4">
        <f t="shared" si="436"/>
        <v>1</v>
      </c>
      <c r="H4030" s="4">
        <f t="shared" si="439"/>
        <v>0</v>
      </c>
      <c r="I4030" s="4">
        <f t="shared" si="440"/>
        <v>0</v>
      </c>
      <c r="J4030" s="4">
        <f t="shared" si="441"/>
        <v>0</v>
      </c>
      <c r="K4030" s="4">
        <f t="shared" si="437"/>
        <v>0</v>
      </c>
      <c r="L4030" s="5">
        <f t="shared" si="442"/>
        <v>0</v>
      </c>
      <c r="M4030" s="137">
        <f>'PVWatts Hourly Results (1)'!L4041/1000</f>
        <v>0</v>
      </c>
      <c r="N4030" s="3">
        <f>'PVWatts Hourly Results (2)'!L4041/1000</f>
        <v>0</v>
      </c>
      <c r="O4030" s="3">
        <f>'PVWatts Hourly Results (3)'!L4041/1000</f>
        <v>0</v>
      </c>
      <c r="P4030" s="3">
        <f>'PVWatts Hourly Results (4)'!L4041/1000</f>
        <v>0</v>
      </c>
      <c r="Q4030" s="130">
        <f>'PVWatts Hourly Results (5)'!L4041/1000</f>
        <v>0</v>
      </c>
    </row>
    <row r="4031" spans="2:17" x14ac:dyDescent="0.25">
      <c r="B4031" s="8">
        <v>6</v>
      </c>
      <c r="C4031" s="9">
        <v>17</v>
      </c>
      <c r="D4031" s="134">
        <f>'PVWatts Hourly Results (1)'!C4042</f>
        <v>0</v>
      </c>
      <c r="E4031" s="127">
        <f>DATE(YEAR(Inputs!$D$5),Summary!B4031,Summary!C4031)+TIME(D4031,0,0)</f>
        <v>169</v>
      </c>
      <c r="F4031" s="4">
        <f t="shared" si="438"/>
        <v>1</v>
      </c>
      <c r="G4031" s="4">
        <f t="shared" si="436"/>
        <v>1</v>
      </c>
      <c r="H4031" s="4">
        <f t="shared" si="439"/>
        <v>0</v>
      </c>
      <c r="I4031" s="4">
        <f t="shared" si="440"/>
        <v>0</v>
      </c>
      <c r="J4031" s="4">
        <f t="shared" si="441"/>
        <v>0</v>
      </c>
      <c r="K4031" s="4">
        <f t="shared" si="437"/>
        <v>0</v>
      </c>
      <c r="L4031" s="5">
        <f t="shared" si="442"/>
        <v>0</v>
      </c>
      <c r="M4031" s="137">
        <f>'PVWatts Hourly Results (1)'!L4042/1000</f>
        <v>0</v>
      </c>
      <c r="N4031" s="3">
        <f>'PVWatts Hourly Results (2)'!L4042/1000</f>
        <v>0</v>
      </c>
      <c r="O4031" s="3">
        <f>'PVWatts Hourly Results (3)'!L4042/1000</f>
        <v>0</v>
      </c>
      <c r="P4031" s="3">
        <f>'PVWatts Hourly Results (4)'!L4042/1000</f>
        <v>0</v>
      </c>
      <c r="Q4031" s="130">
        <f>'PVWatts Hourly Results (5)'!L4042/1000</f>
        <v>0</v>
      </c>
    </row>
    <row r="4032" spans="2:17" x14ac:dyDescent="0.25">
      <c r="B4032" s="8">
        <v>6</v>
      </c>
      <c r="C4032" s="9">
        <v>17</v>
      </c>
      <c r="D4032" s="134">
        <f>'PVWatts Hourly Results (1)'!C4043</f>
        <v>0</v>
      </c>
      <c r="E4032" s="127">
        <f>DATE(YEAR(Inputs!$D$5),Summary!B4032,Summary!C4032)+TIME(D4032,0,0)</f>
        <v>169</v>
      </c>
      <c r="F4032" s="4">
        <f t="shared" si="438"/>
        <v>1</v>
      </c>
      <c r="G4032" s="4">
        <f t="shared" si="436"/>
        <v>1</v>
      </c>
      <c r="H4032" s="4">
        <f t="shared" si="439"/>
        <v>0</v>
      </c>
      <c r="I4032" s="4">
        <f t="shared" si="440"/>
        <v>0</v>
      </c>
      <c r="J4032" s="4">
        <f t="shared" si="441"/>
        <v>0</v>
      </c>
      <c r="K4032" s="4">
        <f t="shared" si="437"/>
        <v>0</v>
      </c>
      <c r="L4032" s="5">
        <f t="shared" si="442"/>
        <v>0</v>
      </c>
      <c r="M4032" s="137">
        <f>'PVWatts Hourly Results (1)'!L4043/1000</f>
        <v>0</v>
      </c>
      <c r="N4032" s="3">
        <f>'PVWatts Hourly Results (2)'!L4043/1000</f>
        <v>0</v>
      </c>
      <c r="O4032" s="3">
        <f>'PVWatts Hourly Results (3)'!L4043/1000</f>
        <v>0</v>
      </c>
      <c r="P4032" s="3">
        <f>'PVWatts Hourly Results (4)'!L4043/1000</f>
        <v>0</v>
      </c>
      <c r="Q4032" s="130">
        <f>'PVWatts Hourly Results (5)'!L4043/1000</f>
        <v>0</v>
      </c>
    </row>
    <row r="4033" spans="2:17" x14ac:dyDescent="0.25">
      <c r="B4033" s="8">
        <v>6</v>
      </c>
      <c r="C4033" s="9">
        <v>17</v>
      </c>
      <c r="D4033" s="134">
        <f>'PVWatts Hourly Results (1)'!C4044</f>
        <v>0</v>
      </c>
      <c r="E4033" s="127">
        <f>DATE(YEAR(Inputs!$D$5),Summary!B4033,Summary!C4033)+TIME(D4033,0,0)</f>
        <v>169</v>
      </c>
      <c r="F4033" s="4">
        <f t="shared" si="438"/>
        <v>1</v>
      </c>
      <c r="G4033" s="4">
        <f t="shared" si="436"/>
        <v>1</v>
      </c>
      <c r="H4033" s="4">
        <f t="shared" si="439"/>
        <v>0</v>
      </c>
      <c r="I4033" s="4">
        <f t="shared" si="440"/>
        <v>0</v>
      </c>
      <c r="J4033" s="4">
        <f t="shared" si="441"/>
        <v>0</v>
      </c>
      <c r="K4033" s="4">
        <f t="shared" si="437"/>
        <v>0</v>
      </c>
      <c r="L4033" s="5">
        <f t="shared" si="442"/>
        <v>0</v>
      </c>
      <c r="M4033" s="137">
        <f>'PVWatts Hourly Results (1)'!L4044/1000</f>
        <v>0</v>
      </c>
      <c r="N4033" s="3">
        <f>'PVWatts Hourly Results (2)'!L4044/1000</f>
        <v>0</v>
      </c>
      <c r="O4033" s="3">
        <f>'PVWatts Hourly Results (3)'!L4044/1000</f>
        <v>0</v>
      </c>
      <c r="P4033" s="3">
        <f>'PVWatts Hourly Results (4)'!L4044/1000</f>
        <v>0</v>
      </c>
      <c r="Q4033" s="130">
        <f>'PVWatts Hourly Results (5)'!L4044/1000</f>
        <v>0</v>
      </c>
    </row>
    <row r="4034" spans="2:17" x14ac:dyDescent="0.25">
      <c r="B4034" s="8">
        <v>6</v>
      </c>
      <c r="C4034" s="9">
        <v>17</v>
      </c>
      <c r="D4034" s="134">
        <f>'PVWatts Hourly Results (1)'!C4045</f>
        <v>0</v>
      </c>
      <c r="E4034" s="127">
        <f>DATE(YEAR(Inputs!$D$5),Summary!B4034,Summary!C4034)+TIME(D4034,0,0)</f>
        <v>169</v>
      </c>
      <c r="F4034" s="4">
        <f t="shared" si="438"/>
        <v>1</v>
      </c>
      <c r="G4034" s="4">
        <f t="shared" si="436"/>
        <v>1</v>
      </c>
      <c r="H4034" s="4">
        <f t="shared" si="439"/>
        <v>0</v>
      </c>
      <c r="I4034" s="4">
        <f t="shared" si="440"/>
        <v>0</v>
      </c>
      <c r="J4034" s="4">
        <f t="shared" si="441"/>
        <v>0</v>
      </c>
      <c r="K4034" s="4">
        <f t="shared" si="437"/>
        <v>0</v>
      </c>
      <c r="L4034" s="5">
        <f t="shared" si="442"/>
        <v>0</v>
      </c>
      <c r="M4034" s="137">
        <f>'PVWatts Hourly Results (1)'!L4045/1000</f>
        <v>0</v>
      </c>
      <c r="N4034" s="3">
        <f>'PVWatts Hourly Results (2)'!L4045/1000</f>
        <v>0</v>
      </c>
      <c r="O4034" s="3">
        <f>'PVWatts Hourly Results (3)'!L4045/1000</f>
        <v>0</v>
      </c>
      <c r="P4034" s="3">
        <f>'PVWatts Hourly Results (4)'!L4045/1000</f>
        <v>0</v>
      </c>
      <c r="Q4034" s="130">
        <f>'PVWatts Hourly Results (5)'!L4045/1000</f>
        <v>0</v>
      </c>
    </row>
    <row r="4035" spans="2:17" x14ac:dyDescent="0.25">
      <c r="B4035" s="8">
        <v>6</v>
      </c>
      <c r="C4035" s="9">
        <v>17</v>
      </c>
      <c r="D4035" s="134">
        <f>'PVWatts Hourly Results (1)'!C4046</f>
        <v>0</v>
      </c>
      <c r="E4035" s="127">
        <f>DATE(YEAR(Inputs!$D$5),Summary!B4035,Summary!C4035)+TIME(D4035,0,0)</f>
        <v>169</v>
      </c>
      <c r="F4035" s="4">
        <f t="shared" si="438"/>
        <v>1</v>
      </c>
      <c r="G4035" s="4">
        <f t="shared" si="436"/>
        <v>1</v>
      </c>
      <c r="H4035" s="4">
        <f t="shared" si="439"/>
        <v>0</v>
      </c>
      <c r="I4035" s="4">
        <f t="shared" si="440"/>
        <v>0</v>
      </c>
      <c r="J4035" s="4">
        <f t="shared" si="441"/>
        <v>0</v>
      </c>
      <c r="K4035" s="4">
        <f t="shared" si="437"/>
        <v>0</v>
      </c>
      <c r="L4035" s="5">
        <f t="shared" si="442"/>
        <v>0</v>
      </c>
      <c r="M4035" s="137">
        <f>'PVWatts Hourly Results (1)'!L4046/1000</f>
        <v>0</v>
      </c>
      <c r="N4035" s="3">
        <f>'PVWatts Hourly Results (2)'!L4046/1000</f>
        <v>0</v>
      </c>
      <c r="O4035" s="3">
        <f>'PVWatts Hourly Results (3)'!L4046/1000</f>
        <v>0</v>
      </c>
      <c r="P4035" s="3">
        <f>'PVWatts Hourly Results (4)'!L4046/1000</f>
        <v>0</v>
      </c>
      <c r="Q4035" s="130">
        <f>'PVWatts Hourly Results (5)'!L4046/1000</f>
        <v>0</v>
      </c>
    </row>
    <row r="4036" spans="2:17" x14ac:dyDescent="0.25">
      <c r="B4036" s="8">
        <v>6</v>
      </c>
      <c r="C4036" s="9">
        <v>17</v>
      </c>
      <c r="D4036" s="134">
        <f>'PVWatts Hourly Results (1)'!C4047</f>
        <v>0</v>
      </c>
      <c r="E4036" s="127">
        <f>DATE(YEAR(Inputs!$D$5),Summary!B4036,Summary!C4036)+TIME(D4036,0,0)</f>
        <v>169</v>
      </c>
      <c r="F4036" s="4">
        <f t="shared" si="438"/>
        <v>1</v>
      </c>
      <c r="G4036" s="4">
        <f t="shared" si="436"/>
        <v>1</v>
      </c>
      <c r="H4036" s="4">
        <f t="shared" si="439"/>
        <v>0</v>
      </c>
      <c r="I4036" s="4">
        <f t="shared" si="440"/>
        <v>0</v>
      </c>
      <c r="J4036" s="4">
        <f t="shared" si="441"/>
        <v>0</v>
      </c>
      <c r="K4036" s="4">
        <f t="shared" si="437"/>
        <v>0</v>
      </c>
      <c r="L4036" s="5">
        <f t="shared" si="442"/>
        <v>0</v>
      </c>
      <c r="M4036" s="137">
        <f>'PVWatts Hourly Results (1)'!L4047/1000</f>
        <v>0</v>
      </c>
      <c r="N4036" s="3">
        <f>'PVWatts Hourly Results (2)'!L4047/1000</f>
        <v>0</v>
      </c>
      <c r="O4036" s="3">
        <f>'PVWatts Hourly Results (3)'!L4047/1000</f>
        <v>0</v>
      </c>
      <c r="P4036" s="3">
        <f>'PVWatts Hourly Results (4)'!L4047/1000</f>
        <v>0</v>
      </c>
      <c r="Q4036" s="130">
        <f>'PVWatts Hourly Results (5)'!L4047/1000</f>
        <v>0</v>
      </c>
    </row>
    <row r="4037" spans="2:17" x14ac:dyDescent="0.25">
      <c r="B4037" s="8">
        <v>6</v>
      </c>
      <c r="C4037" s="9">
        <v>17</v>
      </c>
      <c r="D4037" s="134">
        <f>'PVWatts Hourly Results (1)'!C4048</f>
        <v>0</v>
      </c>
      <c r="E4037" s="127">
        <f>DATE(YEAR(Inputs!$D$5),Summary!B4037,Summary!C4037)+TIME(D4037,0,0)</f>
        <v>169</v>
      </c>
      <c r="F4037" s="4">
        <f t="shared" si="438"/>
        <v>1</v>
      </c>
      <c r="G4037" s="4">
        <f t="shared" si="436"/>
        <v>1</v>
      </c>
      <c r="H4037" s="4">
        <f t="shared" si="439"/>
        <v>0</v>
      </c>
      <c r="I4037" s="4">
        <f t="shared" si="440"/>
        <v>0</v>
      </c>
      <c r="J4037" s="4">
        <f t="shared" si="441"/>
        <v>0</v>
      </c>
      <c r="K4037" s="4">
        <f t="shared" si="437"/>
        <v>0</v>
      </c>
      <c r="L4037" s="5">
        <f t="shared" si="442"/>
        <v>0</v>
      </c>
      <c r="M4037" s="137">
        <f>'PVWatts Hourly Results (1)'!L4048/1000</f>
        <v>0</v>
      </c>
      <c r="N4037" s="3">
        <f>'PVWatts Hourly Results (2)'!L4048/1000</f>
        <v>0</v>
      </c>
      <c r="O4037" s="3">
        <f>'PVWatts Hourly Results (3)'!L4048/1000</f>
        <v>0</v>
      </c>
      <c r="P4037" s="3">
        <f>'PVWatts Hourly Results (4)'!L4048/1000</f>
        <v>0</v>
      </c>
      <c r="Q4037" s="130">
        <f>'PVWatts Hourly Results (5)'!L4048/1000</f>
        <v>0</v>
      </c>
    </row>
    <row r="4038" spans="2:17" x14ac:dyDescent="0.25">
      <c r="B4038" s="8">
        <v>6</v>
      </c>
      <c r="C4038" s="9">
        <v>17</v>
      </c>
      <c r="D4038" s="134">
        <f>'PVWatts Hourly Results (1)'!C4049</f>
        <v>0</v>
      </c>
      <c r="E4038" s="127">
        <f>DATE(YEAR(Inputs!$D$5),Summary!B4038,Summary!C4038)+TIME(D4038,0,0)</f>
        <v>169</v>
      </c>
      <c r="F4038" s="4">
        <f t="shared" si="438"/>
        <v>1</v>
      </c>
      <c r="G4038" s="4">
        <f t="shared" si="436"/>
        <v>1</v>
      </c>
      <c r="H4038" s="4">
        <f t="shared" si="439"/>
        <v>0</v>
      </c>
      <c r="I4038" s="4">
        <f t="shared" si="440"/>
        <v>0</v>
      </c>
      <c r="J4038" s="4">
        <f t="shared" si="441"/>
        <v>0</v>
      </c>
      <c r="K4038" s="4">
        <f t="shared" si="437"/>
        <v>0</v>
      </c>
      <c r="L4038" s="5">
        <f t="shared" si="442"/>
        <v>0</v>
      </c>
      <c r="M4038" s="137">
        <f>'PVWatts Hourly Results (1)'!L4049/1000</f>
        <v>0</v>
      </c>
      <c r="N4038" s="3">
        <f>'PVWatts Hourly Results (2)'!L4049/1000</f>
        <v>0</v>
      </c>
      <c r="O4038" s="3">
        <f>'PVWatts Hourly Results (3)'!L4049/1000</f>
        <v>0</v>
      </c>
      <c r="P4038" s="3">
        <f>'PVWatts Hourly Results (4)'!L4049/1000</f>
        <v>0</v>
      </c>
      <c r="Q4038" s="130">
        <f>'PVWatts Hourly Results (5)'!L4049/1000</f>
        <v>0</v>
      </c>
    </row>
    <row r="4039" spans="2:17" x14ac:dyDescent="0.25">
      <c r="B4039" s="8">
        <v>6</v>
      </c>
      <c r="C4039" s="9">
        <v>17</v>
      </c>
      <c r="D4039" s="134">
        <f>'PVWatts Hourly Results (1)'!C4050</f>
        <v>0</v>
      </c>
      <c r="E4039" s="127">
        <f>DATE(YEAR(Inputs!$D$5),Summary!B4039,Summary!C4039)+TIME(D4039,0,0)</f>
        <v>169</v>
      </c>
      <c r="F4039" s="4">
        <f t="shared" si="438"/>
        <v>1</v>
      </c>
      <c r="G4039" s="4">
        <f t="shared" si="436"/>
        <v>1</v>
      </c>
      <c r="H4039" s="4">
        <f t="shared" si="439"/>
        <v>0</v>
      </c>
      <c r="I4039" s="4">
        <f t="shared" si="440"/>
        <v>0</v>
      </c>
      <c r="J4039" s="4">
        <f t="shared" si="441"/>
        <v>0</v>
      </c>
      <c r="K4039" s="4">
        <f t="shared" si="437"/>
        <v>0</v>
      </c>
      <c r="L4039" s="5">
        <f t="shared" si="442"/>
        <v>0</v>
      </c>
      <c r="M4039" s="137">
        <f>'PVWatts Hourly Results (1)'!L4050/1000</f>
        <v>0</v>
      </c>
      <c r="N4039" s="3">
        <f>'PVWatts Hourly Results (2)'!L4050/1000</f>
        <v>0</v>
      </c>
      <c r="O4039" s="3">
        <f>'PVWatts Hourly Results (3)'!L4050/1000</f>
        <v>0</v>
      </c>
      <c r="P4039" s="3">
        <f>'PVWatts Hourly Results (4)'!L4050/1000</f>
        <v>0</v>
      </c>
      <c r="Q4039" s="130">
        <f>'PVWatts Hourly Results (5)'!L4050/1000</f>
        <v>0</v>
      </c>
    </row>
    <row r="4040" spans="2:17" x14ac:dyDescent="0.25">
      <c r="B4040" s="8">
        <v>6</v>
      </c>
      <c r="C4040" s="9">
        <v>17</v>
      </c>
      <c r="D4040" s="134">
        <f>'PVWatts Hourly Results (1)'!C4051</f>
        <v>0</v>
      </c>
      <c r="E4040" s="127">
        <f>DATE(YEAR(Inputs!$D$5),Summary!B4040,Summary!C4040)+TIME(D4040,0,0)</f>
        <v>169</v>
      </c>
      <c r="F4040" s="4">
        <f t="shared" si="438"/>
        <v>1</v>
      </c>
      <c r="G4040" s="4">
        <f t="shared" si="436"/>
        <v>1</v>
      </c>
      <c r="H4040" s="4">
        <f t="shared" si="439"/>
        <v>0</v>
      </c>
      <c r="I4040" s="4">
        <f t="shared" si="440"/>
        <v>0</v>
      </c>
      <c r="J4040" s="4">
        <f t="shared" si="441"/>
        <v>0</v>
      </c>
      <c r="K4040" s="4">
        <f t="shared" si="437"/>
        <v>0</v>
      </c>
      <c r="L4040" s="5">
        <f t="shared" si="442"/>
        <v>0</v>
      </c>
      <c r="M4040" s="137">
        <f>'PVWatts Hourly Results (1)'!L4051/1000</f>
        <v>0</v>
      </c>
      <c r="N4040" s="3">
        <f>'PVWatts Hourly Results (2)'!L4051/1000</f>
        <v>0</v>
      </c>
      <c r="O4040" s="3">
        <f>'PVWatts Hourly Results (3)'!L4051/1000</f>
        <v>0</v>
      </c>
      <c r="P4040" s="3">
        <f>'PVWatts Hourly Results (4)'!L4051/1000</f>
        <v>0</v>
      </c>
      <c r="Q4040" s="130">
        <f>'PVWatts Hourly Results (5)'!L4051/1000</f>
        <v>0</v>
      </c>
    </row>
    <row r="4041" spans="2:17" x14ac:dyDescent="0.25">
      <c r="B4041" s="8">
        <v>6</v>
      </c>
      <c r="C4041" s="9">
        <v>17</v>
      </c>
      <c r="D4041" s="134">
        <f>'PVWatts Hourly Results (1)'!C4052</f>
        <v>0</v>
      </c>
      <c r="E4041" s="127">
        <f>DATE(YEAR(Inputs!$D$5),Summary!B4041,Summary!C4041)+TIME(D4041,0,0)</f>
        <v>169</v>
      </c>
      <c r="F4041" s="4">
        <f t="shared" si="438"/>
        <v>1</v>
      </c>
      <c r="G4041" s="4">
        <f t="shared" si="436"/>
        <v>1</v>
      </c>
      <c r="H4041" s="4">
        <f t="shared" si="439"/>
        <v>0</v>
      </c>
      <c r="I4041" s="4">
        <f t="shared" si="440"/>
        <v>0</v>
      </c>
      <c r="J4041" s="4">
        <f t="shared" si="441"/>
        <v>0</v>
      </c>
      <c r="K4041" s="4">
        <f t="shared" si="437"/>
        <v>0</v>
      </c>
      <c r="L4041" s="5">
        <f t="shared" si="442"/>
        <v>0</v>
      </c>
      <c r="M4041" s="137">
        <f>'PVWatts Hourly Results (1)'!L4052/1000</f>
        <v>0</v>
      </c>
      <c r="N4041" s="3">
        <f>'PVWatts Hourly Results (2)'!L4052/1000</f>
        <v>0</v>
      </c>
      <c r="O4041" s="3">
        <f>'PVWatts Hourly Results (3)'!L4052/1000</f>
        <v>0</v>
      </c>
      <c r="P4041" s="3">
        <f>'PVWatts Hourly Results (4)'!L4052/1000</f>
        <v>0</v>
      </c>
      <c r="Q4041" s="130">
        <f>'PVWatts Hourly Results (5)'!L4052/1000</f>
        <v>0</v>
      </c>
    </row>
    <row r="4042" spans="2:17" x14ac:dyDescent="0.25">
      <c r="B4042" s="8">
        <v>6</v>
      </c>
      <c r="C4042" s="9">
        <v>17</v>
      </c>
      <c r="D4042" s="134">
        <f>'PVWatts Hourly Results (1)'!C4053</f>
        <v>0</v>
      </c>
      <c r="E4042" s="127">
        <f>DATE(YEAR(Inputs!$D$5),Summary!B4042,Summary!C4042)+TIME(D4042,0,0)</f>
        <v>169</v>
      </c>
      <c r="F4042" s="4">
        <f t="shared" si="438"/>
        <v>1</v>
      </c>
      <c r="G4042" s="4">
        <f t="shared" si="436"/>
        <v>1</v>
      </c>
      <c r="H4042" s="4">
        <f t="shared" si="439"/>
        <v>0</v>
      </c>
      <c r="I4042" s="4">
        <f t="shared" si="440"/>
        <v>0</v>
      </c>
      <c r="J4042" s="4">
        <f t="shared" si="441"/>
        <v>0</v>
      </c>
      <c r="K4042" s="4">
        <f t="shared" si="437"/>
        <v>0</v>
      </c>
      <c r="L4042" s="5">
        <f t="shared" si="442"/>
        <v>0</v>
      </c>
      <c r="M4042" s="137">
        <f>'PVWatts Hourly Results (1)'!L4053/1000</f>
        <v>0</v>
      </c>
      <c r="N4042" s="3">
        <f>'PVWatts Hourly Results (2)'!L4053/1000</f>
        <v>0</v>
      </c>
      <c r="O4042" s="3">
        <f>'PVWatts Hourly Results (3)'!L4053/1000</f>
        <v>0</v>
      </c>
      <c r="P4042" s="3">
        <f>'PVWatts Hourly Results (4)'!L4053/1000</f>
        <v>0</v>
      </c>
      <c r="Q4042" s="130">
        <f>'PVWatts Hourly Results (5)'!L4053/1000</f>
        <v>0</v>
      </c>
    </row>
    <row r="4043" spans="2:17" x14ac:dyDescent="0.25">
      <c r="B4043" s="8">
        <v>6</v>
      </c>
      <c r="C4043" s="9">
        <v>17</v>
      </c>
      <c r="D4043" s="134">
        <f>'PVWatts Hourly Results (1)'!C4054</f>
        <v>0</v>
      </c>
      <c r="E4043" s="127">
        <f>DATE(YEAR(Inputs!$D$5),Summary!B4043,Summary!C4043)+TIME(D4043,0,0)</f>
        <v>169</v>
      </c>
      <c r="F4043" s="4">
        <f t="shared" si="438"/>
        <v>1</v>
      </c>
      <c r="G4043" s="4">
        <f t="shared" si="436"/>
        <v>1</v>
      </c>
      <c r="H4043" s="4">
        <f t="shared" si="439"/>
        <v>0</v>
      </c>
      <c r="I4043" s="4">
        <f t="shared" si="440"/>
        <v>0</v>
      </c>
      <c r="J4043" s="4">
        <f t="shared" si="441"/>
        <v>0</v>
      </c>
      <c r="K4043" s="4">
        <f t="shared" si="437"/>
        <v>0</v>
      </c>
      <c r="L4043" s="5">
        <f t="shared" si="442"/>
        <v>0</v>
      </c>
      <c r="M4043" s="137">
        <f>'PVWatts Hourly Results (1)'!L4054/1000</f>
        <v>0</v>
      </c>
      <c r="N4043" s="3">
        <f>'PVWatts Hourly Results (2)'!L4054/1000</f>
        <v>0</v>
      </c>
      <c r="O4043" s="3">
        <f>'PVWatts Hourly Results (3)'!L4054/1000</f>
        <v>0</v>
      </c>
      <c r="P4043" s="3">
        <f>'PVWatts Hourly Results (4)'!L4054/1000</f>
        <v>0</v>
      </c>
      <c r="Q4043" s="130">
        <f>'PVWatts Hourly Results (5)'!L4054/1000</f>
        <v>0</v>
      </c>
    </row>
    <row r="4044" spans="2:17" x14ac:dyDescent="0.25">
      <c r="B4044" s="8">
        <v>6</v>
      </c>
      <c r="C4044" s="9">
        <v>17</v>
      </c>
      <c r="D4044" s="134">
        <f>'PVWatts Hourly Results (1)'!C4055</f>
        <v>0</v>
      </c>
      <c r="E4044" s="127">
        <f>DATE(YEAR(Inputs!$D$5),Summary!B4044,Summary!C4044)+TIME(D4044,0,0)</f>
        <v>169</v>
      </c>
      <c r="F4044" s="4">
        <f t="shared" si="438"/>
        <v>1</v>
      </c>
      <c r="G4044" s="4">
        <f t="shared" si="436"/>
        <v>1</v>
      </c>
      <c r="H4044" s="4">
        <f t="shared" si="439"/>
        <v>0</v>
      </c>
      <c r="I4044" s="4">
        <f t="shared" si="440"/>
        <v>0</v>
      </c>
      <c r="J4044" s="4">
        <f t="shared" si="441"/>
        <v>0</v>
      </c>
      <c r="K4044" s="4">
        <f t="shared" si="437"/>
        <v>0</v>
      </c>
      <c r="L4044" s="5">
        <f t="shared" si="442"/>
        <v>0</v>
      </c>
      <c r="M4044" s="137">
        <f>'PVWatts Hourly Results (1)'!L4055/1000</f>
        <v>0</v>
      </c>
      <c r="N4044" s="3">
        <f>'PVWatts Hourly Results (2)'!L4055/1000</f>
        <v>0</v>
      </c>
      <c r="O4044" s="3">
        <f>'PVWatts Hourly Results (3)'!L4055/1000</f>
        <v>0</v>
      </c>
      <c r="P4044" s="3">
        <f>'PVWatts Hourly Results (4)'!L4055/1000</f>
        <v>0</v>
      </c>
      <c r="Q4044" s="130">
        <f>'PVWatts Hourly Results (5)'!L4055/1000</f>
        <v>0</v>
      </c>
    </row>
    <row r="4045" spans="2:17" x14ac:dyDescent="0.25">
      <c r="B4045" s="8">
        <v>6</v>
      </c>
      <c r="C4045" s="9">
        <v>17</v>
      </c>
      <c r="D4045" s="134">
        <f>'PVWatts Hourly Results (1)'!C4056</f>
        <v>0</v>
      </c>
      <c r="E4045" s="127">
        <f>DATE(YEAR(Inputs!$D$5),Summary!B4045,Summary!C4045)+TIME(D4045,0,0)</f>
        <v>169</v>
      </c>
      <c r="F4045" s="4">
        <f t="shared" si="438"/>
        <v>1</v>
      </c>
      <c r="G4045" s="4">
        <f t="shared" si="436"/>
        <v>1</v>
      </c>
      <c r="H4045" s="4">
        <f t="shared" si="439"/>
        <v>0</v>
      </c>
      <c r="I4045" s="4">
        <f t="shared" si="440"/>
        <v>0</v>
      </c>
      <c r="J4045" s="4">
        <f t="shared" si="441"/>
        <v>0</v>
      </c>
      <c r="K4045" s="4">
        <f t="shared" si="437"/>
        <v>0</v>
      </c>
      <c r="L4045" s="5">
        <f t="shared" si="442"/>
        <v>0</v>
      </c>
      <c r="M4045" s="137">
        <f>'PVWatts Hourly Results (1)'!L4056/1000</f>
        <v>0</v>
      </c>
      <c r="N4045" s="3">
        <f>'PVWatts Hourly Results (2)'!L4056/1000</f>
        <v>0</v>
      </c>
      <c r="O4045" s="3">
        <f>'PVWatts Hourly Results (3)'!L4056/1000</f>
        <v>0</v>
      </c>
      <c r="P4045" s="3">
        <f>'PVWatts Hourly Results (4)'!L4056/1000</f>
        <v>0</v>
      </c>
      <c r="Q4045" s="130">
        <f>'PVWatts Hourly Results (5)'!L4056/1000</f>
        <v>0</v>
      </c>
    </row>
    <row r="4046" spans="2:17" x14ac:dyDescent="0.25">
      <c r="B4046" s="8">
        <v>6</v>
      </c>
      <c r="C4046" s="9">
        <v>17</v>
      </c>
      <c r="D4046" s="134">
        <f>'PVWatts Hourly Results (1)'!C4057</f>
        <v>0</v>
      </c>
      <c r="E4046" s="127">
        <f>DATE(YEAR(Inputs!$D$5),Summary!B4046,Summary!C4046)+TIME(D4046,0,0)</f>
        <v>169</v>
      </c>
      <c r="F4046" s="4">
        <f t="shared" si="438"/>
        <v>1</v>
      </c>
      <c r="G4046" s="4">
        <f t="shared" si="436"/>
        <v>1</v>
      </c>
      <c r="H4046" s="4">
        <f t="shared" si="439"/>
        <v>0</v>
      </c>
      <c r="I4046" s="4">
        <f t="shared" si="440"/>
        <v>0</v>
      </c>
      <c r="J4046" s="4">
        <f t="shared" si="441"/>
        <v>0</v>
      </c>
      <c r="K4046" s="4">
        <f t="shared" si="437"/>
        <v>0</v>
      </c>
      <c r="L4046" s="5">
        <f t="shared" si="442"/>
        <v>0</v>
      </c>
      <c r="M4046" s="137">
        <f>'PVWatts Hourly Results (1)'!L4057/1000</f>
        <v>0</v>
      </c>
      <c r="N4046" s="3">
        <f>'PVWatts Hourly Results (2)'!L4057/1000</f>
        <v>0</v>
      </c>
      <c r="O4046" s="3">
        <f>'PVWatts Hourly Results (3)'!L4057/1000</f>
        <v>0</v>
      </c>
      <c r="P4046" s="3">
        <f>'PVWatts Hourly Results (4)'!L4057/1000</f>
        <v>0</v>
      </c>
      <c r="Q4046" s="130">
        <f>'PVWatts Hourly Results (5)'!L4057/1000</f>
        <v>0</v>
      </c>
    </row>
    <row r="4047" spans="2:17" x14ac:dyDescent="0.25">
      <c r="B4047" s="8">
        <v>6</v>
      </c>
      <c r="C4047" s="9">
        <v>17</v>
      </c>
      <c r="D4047" s="134">
        <f>'PVWatts Hourly Results (1)'!C4058</f>
        <v>0</v>
      </c>
      <c r="E4047" s="127">
        <f>DATE(YEAR(Inputs!$D$5),Summary!B4047,Summary!C4047)+TIME(D4047,0,0)</f>
        <v>169</v>
      </c>
      <c r="F4047" s="4">
        <f t="shared" si="438"/>
        <v>1</v>
      </c>
      <c r="G4047" s="4">
        <f t="shared" si="436"/>
        <v>1</v>
      </c>
      <c r="H4047" s="4">
        <f t="shared" si="439"/>
        <v>0</v>
      </c>
      <c r="I4047" s="4">
        <f t="shared" si="440"/>
        <v>0</v>
      </c>
      <c r="J4047" s="4">
        <f t="shared" si="441"/>
        <v>0</v>
      </c>
      <c r="K4047" s="4">
        <f t="shared" si="437"/>
        <v>0</v>
      </c>
      <c r="L4047" s="5">
        <f t="shared" si="442"/>
        <v>0</v>
      </c>
      <c r="M4047" s="137">
        <f>'PVWatts Hourly Results (1)'!L4058/1000</f>
        <v>0</v>
      </c>
      <c r="N4047" s="3">
        <f>'PVWatts Hourly Results (2)'!L4058/1000</f>
        <v>0</v>
      </c>
      <c r="O4047" s="3">
        <f>'PVWatts Hourly Results (3)'!L4058/1000</f>
        <v>0</v>
      </c>
      <c r="P4047" s="3">
        <f>'PVWatts Hourly Results (4)'!L4058/1000</f>
        <v>0</v>
      </c>
      <c r="Q4047" s="130">
        <f>'PVWatts Hourly Results (5)'!L4058/1000</f>
        <v>0</v>
      </c>
    </row>
    <row r="4048" spans="2:17" x14ac:dyDescent="0.25">
      <c r="B4048" s="8">
        <v>6</v>
      </c>
      <c r="C4048" s="9">
        <v>17</v>
      </c>
      <c r="D4048" s="134">
        <f>'PVWatts Hourly Results (1)'!C4059</f>
        <v>0</v>
      </c>
      <c r="E4048" s="127">
        <f>DATE(YEAR(Inputs!$D$5),Summary!B4048,Summary!C4048)+TIME(D4048,0,0)</f>
        <v>169</v>
      </c>
      <c r="F4048" s="4">
        <f t="shared" si="438"/>
        <v>1</v>
      </c>
      <c r="G4048" s="4">
        <f t="shared" si="436"/>
        <v>1</v>
      </c>
      <c r="H4048" s="4">
        <f t="shared" si="439"/>
        <v>0</v>
      </c>
      <c r="I4048" s="4">
        <f t="shared" si="440"/>
        <v>0</v>
      </c>
      <c r="J4048" s="4">
        <f t="shared" si="441"/>
        <v>0</v>
      </c>
      <c r="K4048" s="4">
        <f t="shared" si="437"/>
        <v>0</v>
      </c>
      <c r="L4048" s="5">
        <f t="shared" si="442"/>
        <v>0</v>
      </c>
      <c r="M4048" s="137">
        <f>'PVWatts Hourly Results (1)'!L4059/1000</f>
        <v>0</v>
      </c>
      <c r="N4048" s="3">
        <f>'PVWatts Hourly Results (2)'!L4059/1000</f>
        <v>0</v>
      </c>
      <c r="O4048" s="3">
        <f>'PVWatts Hourly Results (3)'!L4059/1000</f>
        <v>0</v>
      </c>
      <c r="P4048" s="3">
        <f>'PVWatts Hourly Results (4)'!L4059/1000</f>
        <v>0</v>
      </c>
      <c r="Q4048" s="130">
        <f>'PVWatts Hourly Results (5)'!L4059/1000</f>
        <v>0</v>
      </c>
    </row>
    <row r="4049" spans="2:17" x14ac:dyDescent="0.25">
      <c r="B4049" s="8">
        <v>6</v>
      </c>
      <c r="C4049" s="9">
        <v>17</v>
      </c>
      <c r="D4049" s="134">
        <f>'PVWatts Hourly Results (1)'!C4060</f>
        <v>0</v>
      </c>
      <c r="E4049" s="127">
        <f>DATE(YEAR(Inputs!$D$5),Summary!B4049,Summary!C4049)+TIME(D4049,0,0)</f>
        <v>169</v>
      </c>
      <c r="F4049" s="4">
        <f t="shared" si="438"/>
        <v>1</v>
      </c>
      <c r="G4049" s="4">
        <f t="shared" si="436"/>
        <v>1</v>
      </c>
      <c r="H4049" s="4">
        <f t="shared" si="439"/>
        <v>0</v>
      </c>
      <c r="I4049" s="4">
        <f t="shared" si="440"/>
        <v>0</v>
      </c>
      <c r="J4049" s="4">
        <f t="shared" si="441"/>
        <v>0</v>
      </c>
      <c r="K4049" s="4">
        <f t="shared" si="437"/>
        <v>0</v>
      </c>
      <c r="L4049" s="5">
        <f t="shared" si="442"/>
        <v>0</v>
      </c>
      <c r="M4049" s="137">
        <f>'PVWatts Hourly Results (1)'!L4060/1000</f>
        <v>0</v>
      </c>
      <c r="N4049" s="3">
        <f>'PVWatts Hourly Results (2)'!L4060/1000</f>
        <v>0</v>
      </c>
      <c r="O4049" s="3">
        <f>'PVWatts Hourly Results (3)'!L4060/1000</f>
        <v>0</v>
      </c>
      <c r="P4049" s="3">
        <f>'PVWatts Hourly Results (4)'!L4060/1000</f>
        <v>0</v>
      </c>
      <c r="Q4049" s="130">
        <f>'PVWatts Hourly Results (5)'!L4060/1000</f>
        <v>0</v>
      </c>
    </row>
    <row r="4050" spans="2:17" x14ac:dyDescent="0.25">
      <c r="B4050" s="8">
        <v>6</v>
      </c>
      <c r="C4050" s="9">
        <v>17</v>
      </c>
      <c r="D4050" s="134">
        <f>'PVWatts Hourly Results (1)'!C4061</f>
        <v>0</v>
      </c>
      <c r="E4050" s="127">
        <f>DATE(YEAR(Inputs!$D$5),Summary!B4050,Summary!C4050)+TIME(D4050,0,0)</f>
        <v>169</v>
      </c>
      <c r="F4050" s="4">
        <f t="shared" si="438"/>
        <v>1</v>
      </c>
      <c r="G4050" s="4">
        <f t="shared" si="436"/>
        <v>1</v>
      </c>
      <c r="H4050" s="4">
        <f t="shared" si="439"/>
        <v>0</v>
      </c>
      <c r="I4050" s="4">
        <f t="shared" si="440"/>
        <v>0</v>
      </c>
      <c r="J4050" s="4">
        <f t="shared" si="441"/>
        <v>0</v>
      </c>
      <c r="K4050" s="4">
        <f t="shared" si="437"/>
        <v>0</v>
      </c>
      <c r="L4050" s="5">
        <f t="shared" si="442"/>
        <v>0</v>
      </c>
      <c r="M4050" s="137">
        <f>'PVWatts Hourly Results (1)'!L4061/1000</f>
        <v>0</v>
      </c>
      <c r="N4050" s="3">
        <f>'PVWatts Hourly Results (2)'!L4061/1000</f>
        <v>0</v>
      </c>
      <c r="O4050" s="3">
        <f>'PVWatts Hourly Results (3)'!L4061/1000</f>
        <v>0</v>
      </c>
      <c r="P4050" s="3">
        <f>'PVWatts Hourly Results (4)'!L4061/1000</f>
        <v>0</v>
      </c>
      <c r="Q4050" s="130">
        <f>'PVWatts Hourly Results (5)'!L4061/1000</f>
        <v>0</v>
      </c>
    </row>
    <row r="4051" spans="2:17" x14ac:dyDescent="0.25">
      <c r="B4051" s="8">
        <v>6</v>
      </c>
      <c r="C4051" s="9">
        <v>17</v>
      </c>
      <c r="D4051" s="134">
        <f>'PVWatts Hourly Results (1)'!C4062</f>
        <v>0</v>
      </c>
      <c r="E4051" s="127">
        <f>DATE(YEAR(Inputs!$D$5),Summary!B4051,Summary!C4051)+TIME(D4051,0,0)</f>
        <v>169</v>
      </c>
      <c r="F4051" s="4">
        <f t="shared" si="438"/>
        <v>1</v>
      </c>
      <c r="G4051" s="4">
        <f t="shared" si="436"/>
        <v>1</v>
      </c>
      <c r="H4051" s="4">
        <f t="shared" si="439"/>
        <v>0</v>
      </c>
      <c r="I4051" s="4">
        <f t="shared" si="440"/>
        <v>0</v>
      </c>
      <c r="J4051" s="4">
        <f t="shared" si="441"/>
        <v>0</v>
      </c>
      <c r="K4051" s="4">
        <f t="shared" si="437"/>
        <v>0</v>
      </c>
      <c r="L4051" s="5">
        <f t="shared" si="442"/>
        <v>0</v>
      </c>
      <c r="M4051" s="137">
        <f>'PVWatts Hourly Results (1)'!L4062/1000</f>
        <v>0</v>
      </c>
      <c r="N4051" s="3">
        <f>'PVWatts Hourly Results (2)'!L4062/1000</f>
        <v>0</v>
      </c>
      <c r="O4051" s="3">
        <f>'PVWatts Hourly Results (3)'!L4062/1000</f>
        <v>0</v>
      </c>
      <c r="P4051" s="3">
        <f>'PVWatts Hourly Results (4)'!L4062/1000</f>
        <v>0</v>
      </c>
      <c r="Q4051" s="130">
        <f>'PVWatts Hourly Results (5)'!L4062/1000</f>
        <v>0</v>
      </c>
    </row>
    <row r="4052" spans="2:17" x14ac:dyDescent="0.25">
      <c r="B4052" s="8">
        <v>6</v>
      </c>
      <c r="C4052" s="9">
        <v>17</v>
      </c>
      <c r="D4052" s="134">
        <f>'PVWatts Hourly Results (1)'!C4063</f>
        <v>0</v>
      </c>
      <c r="E4052" s="127">
        <f>DATE(YEAR(Inputs!$D$5),Summary!B4052,Summary!C4052)+TIME(D4052,0,0)</f>
        <v>169</v>
      </c>
      <c r="F4052" s="4">
        <f t="shared" si="438"/>
        <v>1</v>
      </c>
      <c r="G4052" s="4">
        <f t="shared" si="436"/>
        <v>1</v>
      </c>
      <c r="H4052" s="4">
        <f t="shared" si="439"/>
        <v>0</v>
      </c>
      <c r="I4052" s="4">
        <f t="shared" si="440"/>
        <v>0</v>
      </c>
      <c r="J4052" s="4">
        <f t="shared" si="441"/>
        <v>0</v>
      </c>
      <c r="K4052" s="4">
        <f t="shared" si="437"/>
        <v>0</v>
      </c>
      <c r="L4052" s="5">
        <f t="shared" si="442"/>
        <v>0</v>
      </c>
      <c r="M4052" s="137">
        <f>'PVWatts Hourly Results (1)'!L4063/1000</f>
        <v>0</v>
      </c>
      <c r="N4052" s="3">
        <f>'PVWatts Hourly Results (2)'!L4063/1000</f>
        <v>0</v>
      </c>
      <c r="O4052" s="3">
        <f>'PVWatts Hourly Results (3)'!L4063/1000</f>
        <v>0</v>
      </c>
      <c r="P4052" s="3">
        <f>'PVWatts Hourly Results (4)'!L4063/1000</f>
        <v>0</v>
      </c>
      <c r="Q4052" s="130">
        <f>'PVWatts Hourly Results (5)'!L4063/1000</f>
        <v>0</v>
      </c>
    </row>
    <row r="4053" spans="2:17" x14ac:dyDescent="0.25">
      <c r="B4053" s="8">
        <v>6</v>
      </c>
      <c r="C4053" s="9">
        <v>17</v>
      </c>
      <c r="D4053" s="134">
        <f>'PVWatts Hourly Results (1)'!C4064</f>
        <v>0</v>
      </c>
      <c r="E4053" s="127">
        <f>DATE(YEAR(Inputs!$D$5),Summary!B4053,Summary!C4053)+TIME(D4053,0,0)</f>
        <v>169</v>
      </c>
      <c r="F4053" s="4">
        <f t="shared" si="438"/>
        <v>1</v>
      </c>
      <c r="G4053" s="4">
        <f t="shared" si="436"/>
        <v>1</v>
      </c>
      <c r="H4053" s="4">
        <f t="shared" si="439"/>
        <v>0</v>
      </c>
      <c r="I4053" s="4">
        <f t="shared" si="440"/>
        <v>0</v>
      </c>
      <c r="J4053" s="4">
        <f t="shared" si="441"/>
        <v>0</v>
      </c>
      <c r="K4053" s="4">
        <f t="shared" si="437"/>
        <v>0</v>
      </c>
      <c r="L4053" s="5">
        <f t="shared" si="442"/>
        <v>0</v>
      </c>
      <c r="M4053" s="137">
        <f>'PVWatts Hourly Results (1)'!L4064/1000</f>
        <v>0</v>
      </c>
      <c r="N4053" s="3">
        <f>'PVWatts Hourly Results (2)'!L4064/1000</f>
        <v>0</v>
      </c>
      <c r="O4053" s="3">
        <f>'PVWatts Hourly Results (3)'!L4064/1000</f>
        <v>0</v>
      </c>
      <c r="P4053" s="3">
        <f>'PVWatts Hourly Results (4)'!L4064/1000</f>
        <v>0</v>
      </c>
      <c r="Q4053" s="130">
        <f>'PVWatts Hourly Results (5)'!L4064/1000</f>
        <v>0</v>
      </c>
    </row>
    <row r="4054" spans="2:17" x14ac:dyDescent="0.25">
      <c r="B4054" s="8">
        <v>6</v>
      </c>
      <c r="C4054" s="9">
        <v>18</v>
      </c>
      <c r="D4054" s="134">
        <f>'PVWatts Hourly Results (1)'!C4065</f>
        <v>0</v>
      </c>
      <c r="E4054" s="127">
        <f>DATE(YEAR(Inputs!$D$5),Summary!B4054,Summary!C4054)+TIME(D4054,0,0)</f>
        <v>170</v>
      </c>
      <c r="F4054" s="4">
        <f t="shared" si="438"/>
        <v>1</v>
      </c>
      <c r="G4054" s="4">
        <f t="shared" ref="G4054:G4117" si="443">WEEKDAY(E4054)</f>
        <v>2</v>
      </c>
      <c r="H4054" s="4">
        <f t="shared" si="439"/>
        <v>1</v>
      </c>
      <c r="I4054" s="4">
        <f t="shared" si="440"/>
        <v>0</v>
      </c>
      <c r="J4054" s="4">
        <f t="shared" si="441"/>
        <v>0</v>
      </c>
      <c r="K4054" s="4">
        <f t="shared" ref="K4054:K4117" si="444">IF(OR(AND(B4054=7,C4054=4),AND(B4054=1,C4054=1)),1,0)</f>
        <v>0</v>
      </c>
      <c r="L4054" s="5">
        <f t="shared" si="442"/>
        <v>0</v>
      </c>
      <c r="M4054" s="137">
        <f>'PVWatts Hourly Results (1)'!L4065/1000</f>
        <v>0</v>
      </c>
      <c r="N4054" s="3">
        <f>'PVWatts Hourly Results (2)'!L4065/1000</f>
        <v>0</v>
      </c>
      <c r="O4054" s="3">
        <f>'PVWatts Hourly Results (3)'!L4065/1000</f>
        <v>0</v>
      </c>
      <c r="P4054" s="3">
        <f>'PVWatts Hourly Results (4)'!L4065/1000</f>
        <v>0</v>
      </c>
      <c r="Q4054" s="130">
        <f>'PVWatts Hourly Results (5)'!L4065/1000</f>
        <v>0</v>
      </c>
    </row>
    <row r="4055" spans="2:17" x14ac:dyDescent="0.25">
      <c r="B4055" s="8">
        <v>6</v>
      </c>
      <c r="C4055" s="9">
        <v>18</v>
      </c>
      <c r="D4055" s="134">
        <f>'PVWatts Hourly Results (1)'!C4066</f>
        <v>0</v>
      </c>
      <c r="E4055" s="127">
        <f>DATE(YEAR(Inputs!$D$5),Summary!B4055,Summary!C4055)+TIME(D4055,0,0)</f>
        <v>170</v>
      </c>
      <c r="F4055" s="4">
        <f t="shared" ref="F4055:F4118" si="445">IF(OR(B4055&lt;3,B4055=6,B4055=7,B4055=8),1,0)</f>
        <v>1</v>
      </c>
      <c r="G4055" s="4">
        <f t="shared" si="443"/>
        <v>2</v>
      </c>
      <c r="H4055" s="4">
        <f t="shared" ref="H4055:H4118" si="446">IF(OR(G4055=2,G4055=3,G4055=4,G4055=5,G4055=6),1,0)</f>
        <v>1</v>
      </c>
      <c r="I4055" s="4">
        <f t="shared" ref="I4055:I4118" si="447">IF(AND(B4055&gt;5,B4055&lt;9,D4055&gt;=13,D4055&lt;=16,H4055=1),1,0)</f>
        <v>0</v>
      </c>
      <c r="J4055" s="4">
        <f t="shared" ref="J4055:J4118" si="448">IF(AND(B4055&lt;3,OR(AND(D4055&gt;6,D4055&lt;9),AND(D4055&gt;17,D4055&lt;20)),H4055=1),1,0)</f>
        <v>0</v>
      </c>
      <c r="K4055" s="4">
        <f t="shared" si="444"/>
        <v>0</v>
      </c>
      <c r="L4055" s="5">
        <f t="shared" ref="L4055:L4118" si="449">IFERROR(IF(AND(F4055=1,H4055=1,OR(I4055=1,J4055=1),K4055=0),1,0),"")</f>
        <v>0</v>
      </c>
      <c r="M4055" s="137">
        <f>'PVWatts Hourly Results (1)'!L4066/1000</f>
        <v>0</v>
      </c>
      <c r="N4055" s="3">
        <f>'PVWatts Hourly Results (2)'!L4066/1000</f>
        <v>0</v>
      </c>
      <c r="O4055" s="3">
        <f>'PVWatts Hourly Results (3)'!L4066/1000</f>
        <v>0</v>
      </c>
      <c r="P4055" s="3">
        <f>'PVWatts Hourly Results (4)'!L4066/1000</f>
        <v>0</v>
      </c>
      <c r="Q4055" s="130">
        <f>'PVWatts Hourly Results (5)'!L4066/1000</f>
        <v>0</v>
      </c>
    </row>
    <row r="4056" spans="2:17" x14ac:dyDescent="0.25">
      <c r="B4056" s="8">
        <v>6</v>
      </c>
      <c r="C4056" s="9">
        <v>18</v>
      </c>
      <c r="D4056" s="134">
        <f>'PVWatts Hourly Results (1)'!C4067</f>
        <v>0</v>
      </c>
      <c r="E4056" s="127">
        <f>DATE(YEAR(Inputs!$D$5),Summary!B4056,Summary!C4056)+TIME(D4056,0,0)</f>
        <v>170</v>
      </c>
      <c r="F4056" s="4">
        <f t="shared" si="445"/>
        <v>1</v>
      </c>
      <c r="G4056" s="4">
        <f t="shared" si="443"/>
        <v>2</v>
      </c>
      <c r="H4056" s="4">
        <f t="shared" si="446"/>
        <v>1</v>
      </c>
      <c r="I4056" s="4">
        <f t="shared" si="447"/>
        <v>0</v>
      </c>
      <c r="J4056" s="4">
        <f t="shared" si="448"/>
        <v>0</v>
      </c>
      <c r="K4056" s="4">
        <f t="shared" si="444"/>
        <v>0</v>
      </c>
      <c r="L4056" s="5">
        <f t="shared" si="449"/>
        <v>0</v>
      </c>
      <c r="M4056" s="137">
        <f>'PVWatts Hourly Results (1)'!L4067/1000</f>
        <v>0</v>
      </c>
      <c r="N4056" s="3">
        <f>'PVWatts Hourly Results (2)'!L4067/1000</f>
        <v>0</v>
      </c>
      <c r="O4056" s="3">
        <f>'PVWatts Hourly Results (3)'!L4067/1000</f>
        <v>0</v>
      </c>
      <c r="P4056" s="3">
        <f>'PVWatts Hourly Results (4)'!L4067/1000</f>
        <v>0</v>
      </c>
      <c r="Q4056" s="130">
        <f>'PVWatts Hourly Results (5)'!L4067/1000</f>
        <v>0</v>
      </c>
    </row>
    <row r="4057" spans="2:17" x14ac:dyDescent="0.25">
      <c r="B4057" s="8">
        <v>6</v>
      </c>
      <c r="C4057" s="9">
        <v>18</v>
      </c>
      <c r="D4057" s="134">
        <f>'PVWatts Hourly Results (1)'!C4068</f>
        <v>0</v>
      </c>
      <c r="E4057" s="127">
        <f>DATE(YEAR(Inputs!$D$5),Summary!B4057,Summary!C4057)+TIME(D4057,0,0)</f>
        <v>170</v>
      </c>
      <c r="F4057" s="4">
        <f t="shared" si="445"/>
        <v>1</v>
      </c>
      <c r="G4057" s="4">
        <f t="shared" si="443"/>
        <v>2</v>
      </c>
      <c r="H4057" s="4">
        <f t="shared" si="446"/>
        <v>1</v>
      </c>
      <c r="I4057" s="4">
        <f t="shared" si="447"/>
        <v>0</v>
      </c>
      <c r="J4057" s="4">
        <f t="shared" si="448"/>
        <v>0</v>
      </c>
      <c r="K4057" s="4">
        <f t="shared" si="444"/>
        <v>0</v>
      </c>
      <c r="L4057" s="5">
        <f t="shared" si="449"/>
        <v>0</v>
      </c>
      <c r="M4057" s="137">
        <f>'PVWatts Hourly Results (1)'!L4068/1000</f>
        <v>0</v>
      </c>
      <c r="N4057" s="3">
        <f>'PVWatts Hourly Results (2)'!L4068/1000</f>
        <v>0</v>
      </c>
      <c r="O4057" s="3">
        <f>'PVWatts Hourly Results (3)'!L4068/1000</f>
        <v>0</v>
      </c>
      <c r="P4057" s="3">
        <f>'PVWatts Hourly Results (4)'!L4068/1000</f>
        <v>0</v>
      </c>
      <c r="Q4057" s="130">
        <f>'PVWatts Hourly Results (5)'!L4068/1000</f>
        <v>0</v>
      </c>
    </row>
    <row r="4058" spans="2:17" x14ac:dyDescent="0.25">
      <c r="B4058" s="8">
        <v>6</v>
      </c>
      <c r="C4058" s="9">
        <v>18</v>
      </c>
      <c r="D4058" s="134">
        <f>'PVWatts Hourly Results (1)'!C4069</f>
        <v>0</v>
      </c>
      <c r="E4058" s="127">
        <f>DATE(YEAR(Inputs!$D$5),Summary!B4058,Summary!C4058)+TIME(D4058,0,0)</f>
        <v>170</v>
      </c>
      <c r="F4058" s="4">
        <f t="shared" si="445"/>
        <v>1</v>
      </c>
      <c r="G4058" s="4">
        <f t="shared" si="443"/>
        <v>2</v>
      </c>
      <c r="H4058" s="4">
        <f t="shared" si="446"/>
        <v>1</v>
      </c>
      <c r="I4058" s="4">
        <f t="shared" si="447"/>
        <v>0</v>
      </c>
      <c r="J4058" s="4">
        <f t="shared" si="448"/>
        <v>0</v>
      </c>
      <c r="K4058" s="4">
        <f t="shared" si="444"/>
        <v>0</v>
      </c>
      <c r="L4058" s="5">
        <f t="shared" si="449"/>
        <v>0</v>
      </c>
      <c r="M4058" s="137">
        <f>'PVWatts Hourly Results (1)'!L4069/1000</f>
        <v>0</v>
      </c>
      <c r="N4058" s="3">
        <f>'PVWatts Hourly Results (2)'!L4069/1000</f>
        <v>0</v>
      </c>
      <c r="O4058" s="3">
        <f>'PVWatts Hourly Results (3)'!L4069/1000</f>
        <v>0</v>
      </c>
      <c r="P4058" s="3">
        <f>'PVWatts Hourly Results (4)'!L4069/1000</f>
        <v>0</v>
      </c>
      <c r="Q4058" s="130">
        <f>'PVWatts Hourly Results (5)'!L4069/1000</f>
        <v>0</v>
      </c>
    </row>
    <row r="4059" spans="2:17" x14ac:dyDescent="0.25">
      <c r="B4059" s="8">
        <v>6</v>
      </c>
      <c r="C4059" s="9">
        <v>18</v>
      </c>
      <c r="D4059" s="134">
        <f>'PVWatts Hourly Results (1)'!C4070</f>
        <v>0</v>
      </c>
      <c r="E4059" s="127">
        <f>DATE(YEAR(Inputs!$D$5),Summary!B4059,Summary!C4059)+TIME(D4059,0,0)</f>
        <v>170</v>
      </c>
      <c r="F4059" s="4">
        <f t="shared" si="445"/>
        <v>1</v>
      </c>
      <c r="G4059" s="4">
        <f t="shared" si="443"/>
        <v>2</v>
      </c>
      <c r="H4059" s="4">
        <f t="shared" si="446"/>
        <v>1</v>
      </c>
      <c r="I4059" s="4">
        <f t="shared" si="447"/>
        <v>0</v>
      </c>
      <c r="J4059" s="4">
        <f t="shared" si="448"/>
        <v>0</v>
      </c>
      <c r="K4059" s="4">
        <f t="shared" si="444"/>
        <v>0</v>
      </c>
      <c r="L4059" s="5">
        <f t="shared" si="449"/>
        <v>0</v>
      </c>
      <c r="M4059" s="137">
        <f>'PVWatts Hourly Results (1)'!L4070/1000</f>
        <v>0</v>
      </c>
      <c r="N4059" s="3">
        <f>'PVWatts Hourly Results (2)'!L4070/1000</f>
        <v>0</v>
      </c>
      <c r="O4059" s="3">
        <f>'PVWatts Hourly Results (3)'!L4070/1000</f>
        <v>0</v>
      </c>
      <c r="P4059" s="3">
        <f>'PVWatts Hourly Results (4)'!L4070/1000</f>
        <v>0</v>
      </c>
      <c r="Q4059" s="130">
        <f>'PVWatts Hourly Results (5)'!L4070/1000</f>
        <v>0</v>
      </c>
    </row>
    <row r="4060" spans="2:17" x14ac:dyDescent="0.25">
      <c r="B4060" s="8">
        <v>6</v>
      </c>
      <c r="C4060" s="9">
        <v>18</v>
      </c>
      <c r="D4060" s="134">
        <f>'PVWatts Hourly Results (1)'!C4071</f>
        <v>0</v>
      </c>
      <c r="E4060" s="127">
        <f>DATE(YEAR(Inputs!$D$5),Summary!B4060,Summary!C4060)+TIME(D4060,0,0)</f>
        <v>170</v>
      </c>
      <c r="F4060" s="4">
        <f t="shared" si="445"/>
        <v>1</v>
      </c>
      <c r="G4060" s="4">
        <f t="shared" si="443"/>
        <v>2</v>
      </c>
      <c r="H4060" s="4">
        <f t="shared" si="446"/>
        <v>1</v>
      </c>
      <c r="I4060" s="4">
        <f t="shared" si="447"/>
        <v>0</v>
      </c>
      <c r="J4060" s="4">
        <f t="shared" si="448"/>
        <v>0</v>
      </c>
      <c r="K4060" s="4">
        <f t="shared" si="444"/>
        <v>0</v>
      </c>
      <c r="L4060" s="5">
        <f t="shared" si="449"/>
        <v>0</v>
      </c>
      <c r="M4060" s="137">
        <f>'PVWatts Hourly Results (1)'!L4071/1000</f>
        <v>0</v>
      </c>
      <c r="N4060" s="3">
        <f>'PVWatts Hourly Results (2)'!L4071/1000</f>
        <v>0</v>
      </c>
      <c r="O4060" s="3">
        <f>'PVWatts Hourly Results (3)'!L4071/1000</f>
        <v>0</v>
      </c>
      <c r="P4060" s="3">
        <f>'PVWatts Hourly Results (4)'!L4071/1000</f>
        <v>0</v>
      </c>
      <c r="Q4060" s="130">
        <f>'PVWatts Hourly Results (5)'!L4071/1000</f>
        <v>0</v>
      </c>
    </row>
    <row r="4061" spans="2:17" x14ac:dyDescent="0.25">
      <c r="B4061" s="8">
        <v>6</v>
      </c>
      <c r="C4061" s="9">
        <v>18</v>
      </c>
      <c r="D4061" s="134">
        <f>'PVWatts Hourly Results (1)'!C4072</f>
        <v>0</v>
      </c>
      <c r="E4061" s="127">
        <f>DATE(YEAR(Inputs!$D$5),Summary!B4061,Summary!C4061)+TIME(D4061,0,0)</f>
        <v>170</v>
      </c>
      <c r="F4061" s="4">
        <f t="shared" si="445"/>
        <v>1</v>
      </c>
      <c r="G4061" s="4">
        <f t="shared" si="443"/>
        <v>2</v>
      </c>
      <c r="H4061" s="4">
        <f t="shared" si="446"/>
        <v>1</v>
      </c>
      <c r="I4061" s="4">
        <f t="shared" si="447"/>
        <v>0</v>
      </c>
      <c r="J4061" s="4">
        <f t="shared" si="448"/>
        <v>0</v>
      </c>
      <c r="K4061" s="4">
        <f t="shared" si="444"/>
        <v>0</v>
      </c>
      <c r="L4061" s="5">
        <f t="shared" si="449"/>
        <v>0</v>
      </c>
      <c r="M4061" s="137">
        <f>'PVWatts Hourly Results (1)'!L4072/1000</f>
        <v>0</v>
      </c>
      <c r="N4061" s="3">
        <f>'PVWatts Hourly Results (2)'!L4072/1000</f>
        <v>0</v>
      </c>
      <c r="O4061" s="3">
        <f>'PVWatts Hourly Results (3)'!L4072/1000</f>
        <v>0</v>
      </c>
      <c r="P4061" s="3">
        <f>'PVWatts Hourly Results (4)'!L4072/1000</f>
        <v>0</v>
      </c>
      <c r="Q4061" s="130">
        <f>'PVWatts Hourly Results (5)'!L4072/1000</f>
        <v>0</v>
      </c>
    </row>
    <row r="4062" spans="2:17" x14ac:dyDescent="0.25">
      <c r="B4062" s="8">
        <v>6</v>
      </c>
      <c r="C4062" s="9">
        <v>18</v>
      </c>
      <c r="D4062" s="134">
        <f>'PVWatts Hourly Results (1)'!C4073</f>
        <v>0</v>
      </c>
      <c r="E4062" s="127">
        <f>DATE(YEAR(Inputs!$D$5),Summary!B4062,Summary!C4062)+TIME(D4062,0,0)</f>
        <v>170</v>
      </c>
      <c r="F4062" s="4">
        <f t="shared" si="445"/>
        <v>1</v>
      </c>
      <c r="G4062" s="4">
        <f t="shared" si="443"/>
        <v>2</v>
      </c>
      <c r="H4062" s="4">
        <f t="shared" si="446"/>
        <v>1</v>
      </c>
      <c r="I4062" s="4">
        <f t="shared" si="447"/>
        <v>0</v>
      </c>
      <c r="J4062" s="4">
        <f t="shared" si="448"/>
        <v>0</v>
      </c>
      <c r="K4062" s="4">
        <f t="shared" si="444"/>
        <v>0</v>
      </c>
      <c r="L4062" s="5">
        <f t="shared" si="449"/>
        <v>0</v>
      </c>
      <c r="M4062" s="137">
        <f>'PVWatts Hourly Results (1)'!L4073/1000</f>
        <v>0</v>
      </c>
      <c r="N4062" s="3">
        <f>'PVWatts Hourly Results (2)'!L4073/1000</f>
        <v>0</v>
      </c>
      <c r="O4062" s="3">
        <f>'PVWatts Hourly Results (3)'!L4073/1000</f>
        <v>0</v>
      </c>
      <c r="P4062" s="3">
        <f>'PVWatts Hourly Results (4)'!L4073/1000</f>
        <v>0</v>
      </c>
      <c r="Q4062" s="130">
        <f>'PVWatts Hourly Results (5)'!L4073/1000</f>
        <v>0</v>
      </c>
    </row>
    <row r="4063" spans="2:17" x14ac:dyDescent="0.25">
      <c r="B4063" s="8">
        <v>6</v>
      </c>
      <c r="C4063" s="9">
        <v>18</v>
      </c>
      <c r="D4063" s="134">
        <f>'PVWatts Hourly Results (1)'!C4074</f>
        <v>0</v>
      </c>
      <c r="E4063" s="127">
        <f>DATE(YEAR(Inputs!$D$5),Summary!B4063,Summary!C4063)+TIME(D4063,0,0)</f>
        <v>170</v>
      </c>
      <c r="F4063" s="4">
        <f t="shared" si="445"/>
        <v>1</v>
      </c>
      <c r="G4063" s="4">
        <f t="shared" si="443"/>
        <v>2</v>
      </c>
      <c r="H4063" s="4">
        <f t="shared" si="446"/>
        <v>1</v>
      </c>
      <c r="I4063" s="4">
        <f t="shared" si="447"/>
        <v>0</v>
      </c>
      <c r="J4063" s="4">
        <f t="shared" si="448"/>
        <v>0</v>
      </c>
      <c r="K4063" s="4">
        <f t="shared" si="444"/>
        <v>0</v>
      </c>
      <c r="L4063" s="5">
        <f t="shared" si="449"/>
        <v>0</v>
      </c>
      <c r="M4063" s="137">
        <f>'PVWatts Hourly Results (1)'!L4074/1000</f>
        <v>0</v>
      </c>
      <c r="N4063" s="3">
        <f>'PVWatts Hourly Results (2)'!L4074/1000</f>
        <v>0</v>
      </c>
      <c r="O4063" s="3">
        <f>'PVWatts Hourly Results (3)'!L4074/1000</f>
        <v>0</v>
      </c>
      <c r="P4063" s="3">
        <f>'PVWatts Hourly Results (4)'!L4074/1000</f>
        <v>0</v>
      </c>
      <c r="Q4063" s="130">
        <f>'PVWatts Hourly Results (5)'!L4074/1000</f>
        <v>0</v>
      </c>
    </row>
    <row r="4064" spans="2:17" x14ac:dyDescent="0.25">
      <c r="B4064" s="8">
        <v>6</v>
      </c>
      <c r="C4064" s="9">
        <v>18</v>
      </c>
      <c r="D4064" s="134">
        <f>'PVWatts Hourly Results (1)'!C4075</f>
        <v>0</v>
      </c>
      <c r="E4064" s="127">
        <f>DATE(YEAR(Inputs!$D$5),Summary!B4064,Summary!C4064)+TIME(D4064,0,0)</f>
        <v>170</v>
      </c>
      <c r="F4064" s="4">
        <f t="shared" si="445"/>
        <v>1</v>
      </c>
      <c r="G4064" s="4">
        <f t="shared" si="443"/>
        <v>2</v>
      </c>
      <c r="H4064" s="4">
        <f t="shared" si="446"/>
        <v>1</v>
      </c>
      <c r="I4064" s="4">
        <f t="shared" si="447"/>
        <v>0</v>
      </c>
      <c r="J4064" s="4">
        <f t="shared" si="448"/>
        <v>0</v>
      </c>
      <c r="K4064" s="4">
        <f t="shared" si="444"/>
        <v>0</v>
      </c>
      <c r="L4064" s="5">
        <f t="shared" si="449"/>
        <v>0</v>
      </c>
      <c r="M4064" s="137">
        <f>'PVWatts Hourly Results (1)'!L4075/1000</f>
        <v>0</v>
      </c>
      <c r="N4064" s="3">
        <f>'PVWatts Hourly Results (2)'!L4075/1000</f>
        <v>0</v>
      </c>
      <c r="O4064" s="3">
        <f>'PVWatts Hourly Results (3)'!L4075/1000</f>
        <v>0</v>
      </c>
      <c r="P4064" s="3">
        <f>'PVWatts Hourly Results (4)'!L4075/1000</f>
        <v>0</v>
      </c>
      <c r="Q4064" s="130">
        <f>'PVWatts Hourly Results (5)'!L4075/1000</f>
        <v>0</v>
      </c>
    </row>
    <row r="4065" spans="2:17" x14ac:dyDescent="0.25">
      <c r="B4065" s="8">
        <v>6</v>
      </c>
      <c r="C4065" s="9">
        <v>18</v>
      </c>
      <c r="D4065" s="134">
        <f>'PVWatts Hourly Results (1)'!C4076</f>
        <v>0</v>
      </c>
      <c r="E4065" s="127">
        <f>DATE(YEAR(Inputs!$D$5),Summary!B4065,Summary!C4065)+TIME(D4065,0,0)</f>
        <v>170</v>
      </c>
      <c r="F4065" s="4">
        <f t="shared" si="445"/>
        <v>1</v>
      </c>
      <c r="G4065" s="4">
        <f t="shared" si="443"/>
        <v>2</v>
      </c>
      <c r="H4065" s="4">
        <f t="shared" si="446"/>
        <v>1</v>
      </c>
      <c r="I4065" s="4">
        <f t="shared" si="447"/>
        <v>0</v>
      </c>
      <c r="J4065" s="4">
        <f t="shared" si="448"/>
        <v>0</v>
      </c>
      <c r="K4065" s="4">
        <f t="shared" si="444"/>
        <v>0</v>
      </c>
      <c r="L4065" s="5">
        <f t="shared" si="449"/>
        <v>0</v>
      </c>
      <c r="M4065" s="137">
        <f>'PVWatts Hourly Results (1)'!L4076/1000</f>
        <v>0</v>
      </c>
      <c r="N4065" s="3">
        <f>'PVWatts Hourly Results (2)'!L4076/1000</f>
        <v>0</v>
      </c>
      <c r="O4065" s="3">
        <f>'PVWatts Hourly Results (3)'!L4076/1000</f>
        <v>0</v>
      </c>
      <c r="P4065" s="3">
        <f>'PVWatts Hourly Results (4)'!L4076/1000</f>
        <v>0</v>
      </c>
      <c r="Q4065" s="130">
        <f>'PVWatts Hourly Results (5)'!L4076/1000</f>
        <v>0</v>
      </c>
    </row>
    <row r="4066" spans="2:17" x14ac:dyDescent="0.25">
      <c r="B4066" s="8">
        <v>6</v>
      </c>
      <c r="C4066" s="9">
        <v>18</v>
      </c>
      <c r="D4066" s="134">
        <f>'PVWatts Hourly Results (1)'!C4077</f>
        <v>0</v>
      </c>
      <c r="E4066" s="127">
        <f>DATE(YEAR(Inputs!$D$5),Summary!B4066,Summary!C4066)+TIME(D4066,0,0)</f>
        <v>170</v>
      </c>
      <c r="F4066" s="4">
        <f t="shared" si="445"/>
        <v>1</v>
      </c>
      <c r="G4066" s="4">
        <f t="shared" si="443"/>
        <v>2</v>
      </c>
      <c r="H4066" s="4">
        <f t="shared" si="446"/>
        <v>1</v>
      </c>
      <c r="I4066" s="4">
        <f t="shared" si="447"/>
        <v>0</v>
      </c>
      <c r="J4066" s="4">
        <f t="shared" si="448"/>
        <v>0</v>
      </c>
      <c r="K4066" s="4">
        <f t="shared" si="444"/>
        <v>0</v>
      </c>
      <c r="L4066" s="5">
        <f t="shared" si="449"/>
        <v>0</v>
      </c>
      <c r="M4066" s="137">
        <f>'PVWatts Hourly Results (1)'!L4077/1000</f>
        <v>0</v>
      </c>
      <c r="N4066" s="3">
        <f>'PVWatts Hourly Results (2)'!L4077/1000</f>
        <v>0</v>
      </c>
      <c r="O4066" s="3">
        <f>'PVWatts Hourly Results (3)'!L4077/1000</f>
        <v>0</v>
      </c>
      <c r="P4066" s="3">
        <f>'PVWatts Hourly Results (4)'!L4077/1000</f>
        <v>0</v>
      </c>
      <c r="Q4066" s="130">
        <f>'PVWatts Hourly Results (5)'!L4077/1000</f>
        <v>0</v>
      </c>
    </row>
    <row r="4067" spans="2:17" x14ac:dyDescent="0.25">
      <c r="B4067" s="8">
        <v>6</v>
      </c>
      <c r="C4067" s="9">
        <v>18</v>
      </c>
      <c r="D4067" s="134">
        <f>'PVWatts Hourly Results (1)'!C4078</f>
        <v>0</v>
      </c>
      <c r="E4067" s="127">
        <f>DATE(YEAR(Inputs!$D$5),Summary!B4067,Summary!C4067)+TIME(D4067,0,0)</f>
        <v>170</v>
      </c>
      <c r="F4067" s="4">
        <f t="shared" si="445"/>
        <v>1</v>
      </c>
      <c r="G4067" s="4">
        <f t="shared" si="443"/>
        <v>2</v>
      </c>
      <c r="H4067" s="4">
        <f t="shared" si="446"/>
        <v>1</v>
      </c>
      <c r="I4067" s="4">
        <f t="shared" si="447"/>
        <v>0</v>
      </c>
      <c r="J4067" s="4">
        <f t="shared" si="448"/>
        <v>0</v>
      </c>
      <c r="K4067" s="4">
        <f t="shared" si="444"/>
        <v>0</v>
      </c>
      <c r="L4067" s="5">
        <f t="shared" si="449"/>
        <v>0</v>
      </c>
      <c r="M4067" s="137">
        <f>'PVWatts Hourly Results (1)'!L4078/1000</f>
        <v>0</v>
      </c>
      <c r="N4067" s="3">
        <f>'PVWatts Hourly Results (2)'!L4078/1000</f>
        <v>0</v>
      </c>
      <c r="O4067" s="3">
        <f>'PVWatts Hourly Results (3)'!L4078/1000</f>
        <v>0</v>
      </c>
      <c r="P4067" s="3">
        <f>'PVWatts Hourly Results (4)'!L4078/1000</f>
        <v>0</v>
      </c>
      <c r="Q4067" s="130">
        <f>'PVWatts Hourly Results (5)'!L4078/1000</f>
        <v>0</v>
      </c>
    </row>
    <row r="4068" spans="2:17" x14ac:dyDescent="0.25">
      <c r="B4068" s="8">
        <v>6</v>
      </c>
      <c r="C4068" s="9">
        <v>18</v>
      </c>
      <c r="D4068" s="134">
        <f>'PVWatts Hourly Results (1)'!C4079</f>
        <v>0</v>
      </c>
      <c r="E4068" s="127">
        <f>DATE(YEAR(Inputs!$D$5),Summary!B4068,Summary!C4068)+TIME(D4068,0,0)</f>
        <v>170</v>
      </c>
      <c r="F4068" s="4">
        <f t="shared" si="445"/>
        <v>1</v>
      </c>
      <c r="G4068" s="4">
        <f t="shared" si="443"/>
        <v>2</v>
      </c>
      <c r="H4068" s="4">
        <f t="shared" si="446"/>
        <v>1</v>
      </c>
      <c r="I4068" s="4">
        <f t="shared" si="447"/>
        <v>0</v>
      </c>
      <c r="J4068" s="4">
        <f t="shared" si="448"/>
        <v>0</v>
      </c>
      <c r="K4068" s="4">
        <f t="shared" si="444"/>
        <v>0</v>
      </c>
      <c r="L4068" s="5">
        <f t="shared" si="449"/>
        <v>0</v>
      </c>
      <c r="M4068" s="137">
        <f>'PVWatts Hourly Results (1)'!L4079/1000</f>
        <v>0</v>
      </c>
      <c r="N4068" s="3">
        <f>'PVWatts Hourly Results (2)'!L4079/1000</f>
        <v>0</v>
      </c>
      <c r="O4068" s="3">
        <f>'PVWatts Hourly Results (3)'!L4079/1000</f>
        <v>0</v>
      </c>
      <c r="P4068" s="3">
        <f>'PVWatts Hourly Results (4)'!L4079/1000</f>
        <v>0</v>
      </c>
      <c r="Q4068" s="130">
        <f>'PVWatts Hourly Results (5)'!L4079/1000</f>
        <v>0</v>
      </c>
    </row>
    <row r="4069" spans="2:17" x14ac:dyDescent="0.25">
      <c r="B4069" s="8">
        <v>6</v>
      </c>
      <c r="C4069" s="9">
        <v>18</v>
      </c>
      <c r="D4069" s="134">
        <f>'PVWatts Hourly Results (1)'!C4080</f>
        <v>0</v>
      </c>
      <c r="E4069" s="127">
        <f>DATE(YEAR(Inputs!$D$5),Summary!B4069,Summary!C4069)+TIME(D4069,0,0)</f>
        <v>170</v>
      </c>
      <c r="F4069" s="4">
        <f t="shared" si="445"/>
        <v>1</v>
      </c>
      <c r="G4069" s="4">
        <f t="shared" si="443"/>
        <v>2</v>
      </c>
      <c r="H4069" s="4">
        <f t="shared" si="446"/>
        <v>1</v>
      </c>
      <c r="I4069" s="4">
        <f t="shared" si="447"/>
        <v>0</v>
      </c>
      <c r="J4069" s="4">
        <f t="shared" si="448"/>
        <v>0</v>
      </c>
      <c r="K4069" s="4">
        <f t="shared" si="444"/>
        <v>0</v>
      </c>
      <c r="L4069" s="5">
        <f t="shared" si="449"/>
        <v>0</v>
      </c>
      <c r="M4069" s="137">
        <f>'PVWatts Hourly Results (1)'!L4080/1000</f>
        <v>0</v>
      </c>
      <c r="N4069" s="3">
        <f>'PVWatts Hourly Results (2)'!L4080/1000</f>
        <v>0</v>
      </c>
      <c r="O4069" s="3">
        <f>'PVWatts Hourly Results (3)'!L4080/1000</f>
        <v>0</v>
      </c>
      <c r="P4069" s="3">
        <f>'PVWatts Hourly Results (4)'!L4080/1000</f>
        <v>0</v>
      </c>
      <c r="Q4069" s="130">
        <f>'PVWatts Hourly Results (5)'!L4080/1000</f>
        <v>0</v>
      </c>
    </row>
    <row r="4070" spans="2:17" x14ac:dyDescent="0.25">
      <c r="B4070" s="8">
        <v>6</v>
      </c>
      <c r="C4070" s="9">
        <v>18</v>
      </c>
      <c r="D4070" s="134">
        <f>'PVWatts Hourly Results (1)'!C4081</f>
        <v>0</v>
      </c>
      <c r="E4070" s="127">
        <f>DATE(YEAR(Inputs!$D$5),Summary!B4070,Summary!C4070)+TIME(D4070,0,0)</f>
        <v>170</v>
      </c>
      <c r="F4070" s="4">
        <f t="shared" si="445"/>
        <v>1</v>
      </c>
      <c r="G4070" s="4">
        <f t="shared" si="443"/>
        <v>2</v>
      </c>
      <c r="H4070" s="4">
        <f t="shared" si="446"/>
        <v>1</v>
      </c>
      <c r="I4070" s="4">
        <f t="shared" si="447"/>
        <v>0</v>
      </c>
      <c r="J4070" s="4">
        <f t="shared" si="448"/>
        <v>0</v>
      </c>
      <c r="K4070" s="4">
        <f t="shared" si="444"/>
        <v>0</v>
      </c>
      <c r="L4070" s="5">
        <f t="shared" si="449"/>
        <v>0</v>
      </c>
      <c r="M4070" s="137">
        <f>'PVWatts Hourly Results (1)'!L4081/1000</f>
        <v>0</v>
      </c>
      <c r="N4070" s="3">
        <f>'PVWatts Hourly Results (2)'!L4081/1000</f>
        <v>0</v>
      </c>
      <c r="O4070" s="3">
        <f>'PVWatts Hourly Results (3)'!L4081/1000</f>
        <v>0</v>
      </c>
      <c r="P4070" s="3">
        <f>'PVWatts Hourly Results (4)'!L4081/1000</f>
        <v>0</v>
      </c>
      <c r="Q4070" s="130">
        <f>'PVWatts Hourly Results (5)'!L4081/1000</f>
        <v>0</v>
      </c>
    </row>
    <row r="4071" spans="2:17" x14ac:dyDescent="0.25">
      <c r="B4071" s="8">
        <v>6</v>
      </c>
      <c r="C4071" s="9">
        <v>18</v>
      </c>
      <c r="D4071" s="134">
        <f>'PVWatts Hourly Results (1)'!C4082</f>
        <v>0</v>
      </c>
      <c r="E4071" s="127">
        <f>DATE(YEAR(Inputs!$D$5),Summary!B4071,Summary!C4071)+TIME(D4071,0,0)</f>
        <v>170</v>
      </c>
      <c r="F4071" s="4">
        <f t="shared" si="445"/>
        <v>1</v>
      </c>
      <c r="G4071" s="4">
        <f t="shared" si="443"/>
        <v>2</v>
      </c>
      <c r="H4071" s="4">
        <f t="shared" si="446"/>
        <v>1</v>
      </c>
      <c r="I4071" s="4">
        <f t="shared" si="447"/>
        <v>0</v>
      </c>
      <c r="J4071" s="4">
        <f t="shared" si="448"/>
        <v>0</v>
      </c>
      <c r="K4071" s="4">
        <f t="shared" si="444"/>
        <v>0</v>
      </c>
      <c r="L4071" s="5">
        <f t="shared" si="449"/>
        <v>0</v>
      </c>
      <c r="M4071" s="137">
        <f>'PVWatts Hourly Results (1)'!L4082/1000</f>
        <v>0</v>
      </c>
      <c r="N4071" s="3">
        <f>'PVWatts Hourly Results (2)'!L4082/1000</f>
        <v>0</v>
      </c>
      <c r="O4071" s="3">
        <f>'PVWatts Hourly Results (3)'!L4082/1000</f>
        <v>0</v>
      </c>
      <c r="P4071" s="3">
        <f>'PVWatts Hourly Results (4)'!L4082/1000</f>
        <v>0</v>
      </c>
      <c r="Q4071" s="130">
        <f>'PVWatts Hourly Results (5)'!L4082/1000</f>
        <v>0</v>
      </c>
    </row>
    <row r="4072" spans="2:17" x14ac:dyDescent="0.25">
      <c r="B4072" s="8">
        <v>6</v>
      </c>
      <c r="C4072" s="9">
        <v>18</v>
      </c>
      <c r="D4072" s="134">
        <f>'PVWatts Hourly Results (1)'!C4083</f>
        <v>0</v>
      </c>
      <c r="E4072" s="127">
        <f>DATE(YEAR(Inputs!$D$5),Summary!B4072,Summary!C4072)+TIME(D4072,0,0)</f>
        <v>170</v>
      </c>
      <c r="F4072" s="4">
        <f t="shared" si="445"/>
        <v>1</v>
      </c>
      <c r="G4072" s="4">
        <f t="shared" si="443"/>
        <v>2</v>
      </c>
      <c r="H4072" s="4">
        <f t="shared" si="446"/>
        <v>1</v>
      </c>
      <c r="I4072" s="4">
        <f t="shared" si="447"/>
        <v>0</v>
      </c>
      <c r="J4072" s="4">
        <f t="shared" si="448"/>
        <v>0</v>
      </c>
      <c r="K4072" s="4">
        <f t="shared" si="444"/>
        <v>0</v>
      </c>
      <c r="L4072" s="5">
        <f t="shared" si="449"/>
        <v>0</v>
      </c>
      <c r="M4072" s="137">
        <f>'PVWatts Hourly Results (1)'!L4083/1000</f>
        <v>0</v>
      </c>
      <c r="N4072" s="3">
        <f>'PVWatts Hourly Results (2)'!L4083/1000</f>
        <v>0</v>
      </c>
      <c r="O4072" s="3">
        <f>'PVWatts Hourly Results (3)'!L4083/1000</f>
        <v>0</v>
      </c>
      <c r="P4072" s="3">
        <f>'PVWatts Hourly Results (4)'!L4083/1000</f>
        <v>0</v>
      </c>
      <c r="Q4072" s="130">
        <f>'PVWatts Hourly Results (5)'!L4083/1000</f>
        <v>0</v>
      </c>
    </row>
    <row r="4073" spans="2:17" x14ac:dyDescent="0.25">
      <c r="B4073" s="8">
        <v>6</v>
      </c>
      <c r="C4073" s="9">
        <v>18</v>
      </c>
      <c r="D4073" s="134">
        <f>'PVWatts Hourly Results (1)'!C4084</f>
        <v>0</v>
      </c>
      <c r="E4073" s="127">
        <f>DATE(YEAR(Inputs!$D$5),Summary!B4073,Summary!C4073)+TIME(D4073,0,0)</f>
        <v>170</v>
      </c>
      <c r="F4073" s="4">
        <f t="shared" si="445"/>
        <v>1</v>
      </c>
      <c r="G4073" s="4">
        <f t="shared" si="443"/>
        <v>2</v>
      </c>
      <c r="H4073" s="4">
        <f t="shared" si="446"/>
        <v>1</v>
      </c>
      <c r="I4073" s="4">
        <f t="shared" si="447"/>
        <v>0</v>
      </c>
      <c r="J4073" s="4">
        <f t="shared" si="448"/>
        <v>0</v>
      </c>
      <c r="K4073" s="4">
        <f t="shared" si="444"/>
        <v>0</v>
      </c>
      <c r="L4073" s="5">
        <f t="shared" si="449"/>
        <v>0</v>
      </c>
      <c r="M4073" s="137">
        <f>'PVWatts Hourly Results (1)'!L4084/1000</f>
        <v>0</v>
      </c>
      <c r="N4073" s="3">
        <f>'PVWatts Hourly Results (2)'!L4084/1000</f>
        <v>0</v>
      </c>
      <c r="O4073" s="3">
        <f>'PVWatts Hourly Results (3)'!L4084/1000</f>
        <v>0</v>
      </c>
      <c r="P4073" s="3">
        <f>'PVWatts Hourly Results (4)'!L4084/1000</f>
        <v>0</v>
      </c>
      <c r="Q4073" s="130">
        <f>'PVWatts Hourly Results (5)'!L4084/1000</f>
        <v>0</v>
      </c>
    </row>
    <row r="4074" spans="2:17" x14ac:dyDescent="0.25">
      <c r="B4074" s="8">
        <v>6</v>
      </c>
      <c r="C4074" s="9">
        <v>18</v>
      </c>
      <c r="D4074" s="134">
        <f>'PVWatts Hourly Results (1)'!C4085</f>
        <v>0</v>
      </c>
      <c r="E4074" s="127">
        <f>DATE(YEAR(Inputs!$D$5),Summary!B4074,Summary!C4074)+TIME(D4074,0,0)</f>
        <v>170</v>
      </c>
      <c r="F4074" s="4">
        <f t="shared" si="445"/>
        <v>1</v>
      </c>
      <c r="G4074" s="4">
        <f t="shared" si="443"/>
        <v>2</v>
      </c>
      <c r="H4074" s="4">
        <f t="shared" si="446"/>
        <v>1</v>
      </c>
      <c r="I4074" s="4">
        <f t="shared" si="447"/>
        <v>0</v>
      </c>
      <c r="J4074" s="4">
        <f t="shared" si="448"/>
        <v>0</v>
      </c>
      <c r="K4074" s="4">
        <f t="shared" si="444"/>
        <v>0</v>
      </c>
      <c r="L4074" s="5">
        <f t="shared" si="449"/>
        <v>0</v>
      </c>
      <c r="M4074" s="137">
        <f>'PVWatts Hourly Results (1)'!L4085/1000</f>
        <v>0</v>
      </c>
      <c r="N4074" s="3">
        <f>'PVWatts Hourly Results (2)'!L4085/1000</f>
        <v>0</v>
      </c>
      <c r="O4074" s="3">
        <f>'PVWatts Hourly Results (3)'!L4085/1000</f>
        <v>0</v>
      </c>
      <c r="P4074" s="3">
        <f>'PVWatts Hourly Results (4)'!L4085/1000</f>
        <v>0</v>
      </c>
      <c r="Q4074" s="130">
        <f>'PVWatts Hourly Results (5)'!L4085/1000</f>
        <v>0</v>
      </c>
    </row>
    <row r="4075" spans="2:17" x14ac:dyDescent="0.25">
      <c r="B4075" s="8">
        <v>6</v>
      </c>
      <c r="C4075" s="9">
        <v>18</v>
      </c>
      <c r="D4075" s="134">
        <f>'PVWatts Hourly Results (1)'!C4086</f>
        <v>0</v>
      </c>
      <c r="E4075" s="127">
        <f>DATE(YEAR(Inputs!$D$5),Summary!B4075,Summary!C4075)+TIME(D4075,0,0)</f>
        <v>170</v>
      </c>
      <c r="F4075" s="4">
        <f t="shared" si="445"/>
        <v>1</v>
      </c>
      <c r="G4075" s="4">
        <f t="shared" si="443"/>
        <v>2</v>
      </c>
      <c r="H4075" s="4">
        <f t="shared" si="446"/>
        <v>1</v>
      </c>
      <c r="I4075" s="4">
        <f t="shared" si="447"/>
        <v>0</v>
      </c>
      <c r="J4075" s="4">
        <f t="shared" si="448"/>
        <v>0</v>
      </c>
      <c r="K4075" s="4">
        <f t="shared" si="444"/>
        <v>0</v>
      </c>
      <c r="L4075" s="5">
        <f t="shared" si="449"/>
        <v>0</v>
      </c>
      <c r="M4075" s="137">
        <f>'PVWatts Hourly Results (1)'!L4086/1000</f>
        <v>0</v>
      </c>
      <c r="N4075" s="3">
        <f>'PVWatts Hourly Results (2)'!L4086/1000</f>
        <v>0</v>
      </c>
      <c r="O4075" s="3">
        <f>'PVWatts Hourly Results (3)'!L4086/1000</f>
        <v>0</v>
      </c>
      <c r="P4075" s="3">
        <f>'PVWatts Hourly Results (4)'!L4086/1000</f>
        <v>0</v>
      </c>
      <c r="Q4075" s="130">
        <f>'PVWatts Hourly Results (5)'!L4086/1000</f>
        <v>0</v>
      </c>
    </row>
    <row r="4076" spans="2:17" x14ac:dyDescent="0.25">
      <c r="B4076" s="8">
        <v>6</v>
      </c>
      <c r="C4076" s="9">
        <v>18</v>
      </c>
      <c r="D4076" s="134">
        <f>'PVWatts Hourly Results (1)'!C4087</f>
        <v>0</v>
      </c>
      <c r="E4076" s="127">
        <f>DATE(YEAR(Inputs!$D$5),Summary!B4076,Summary!C4076)+TIME(D4076,0,0)</f>
        <v>170</v>
      </c>
      <c r="F4076" s="4">
        <f t="shared" si="445"/>
        <v>1</v>
      </c>
      <c r="G4076" s="4">
        <f t="shared" si="443"/>
        <v>2</v>
      </c>
      <c r="H4076" s="4">
        <f t="shared" si="446"/>
        <v>1</v>
      </c>
      <c r="I4076" s="4">
        <f t="shared" si="447"/>
        <v>0</v>
      </c>
      <c r="J4076" s="4">
        <f t="shared" si="448"/>
        <v>0</v>
      </c>
      <c r="K4076" s="4">
        <f t="shared" si="444"/>
        <v>0</v>
      </c>
      <c r="L4076" s="5">
        <f t="shared" si="449"/>
        <v>0</v>
      </c>
      <c r="M4076" s="137">
        <f>'PVWatts Hourly Results (1)'!L4087/1000</f>
        <v>0</v>
      </c>
      <c r="N4076" s="3">
        <f>'PVWatts Hourly Results (2)'!L4087/1000</f>
        <v>0</v>
      </c>
      <c r="O4076" s="3">
        <f>'PVWatts Hourly Results (3)'!L4087/1000</f>
        <v>0</v>
      </c>
      <c r="P4076" s="3">
        <f>'PVWatts Hourly Results (4)'!L4087/1000</f>
        <v>0</v>
      </c>
      <c r="Q4076" s="130">
        <f>'PVWatts Hourly Results (5)'!L4087/1000</f>
        <v>0</v>
      </c>
    </row>
    <row r="4077" spans="2:17" x14ac:dyDescent="0.25">
      <c r="B4077" s="8">
        <v>6</v>
      </c>
      <c r="C4077" s="9">
        <v>18</v>
      </c>
      <c r="D4077" s="134">
        <f>'PVWatts Hourly Results (1)'!C4088</f>
        <v>0</v>
      </c>
      <c r="E4077" s="127">
        <f>DATE(YEAR(Inputs!$D$5),Summary!B4077,Summary!C4077)+TIME(D4077,0,0)</f>
        <v>170</v>
      </c>
      <c r="F4077" s="4">
        <f t="shared" si="445"/>
        <v>1</v>
      </c>
      <c r="G4077" s="4">
        <f t="shared" si="443"/>
        <v>2</v>
      </c>
      <c r="H4077" s="4">
        <f t="shared" si="446"/>
        <v>1</v>
      </c>
      <c r="I4077" s="4">
        <f t="shared" si="447"/>
        <v>0</v>
      </c>
      <c r="J4077" s="4">
        <f t="shared" si="448"/>
        <v>0</v>
      </c>
      <c r="K4077" s="4">
        <f t="shared" si="444"/>
        <v>0</v>
      </c>
      <c r="L4077" s="5">
        <f t="shared" si="449"/>
        <v>0</v>
      </c>
      <c r="M4077" s="137">
        <f>'PVWatts Hourly Results (1)'!L4088/1000</f>
        <v>0</v>
      </c>
      <c r="N4077" s="3">
        <f>'PVWatts Hourly Results (2)'!L4088/1000</f>
        <v>0</v>
      </c>
      <c r="O4077" s="3">
        <f>'PVWatts Hourly Results (3)'!L4088/1000</f>
        <v>0</v>
      </c>
      <c r="P4077" s="3">
        <f>'PVWatts Hourly Results (4)'!L4088/1000</f>
        <v>0</v>
      </c>
      <c r="Q4077" s="130">
        <f>'PVWatts Hourly Results (5)'!L4088/1000</f>
        <v>0</v>
      </c>
    </row>
    <row r="4078" spans="2:17" x14ac:dyDescent="0.25">
      <c r="B4078" s="8">
        <v>6</v>
      </c>
      <c r="C4078" s="9">
        <v>19</v>
      </c>
      <c r="D4078" s="134">
        <f>'PVWatts Hourly Results (1)'!C4089</f>
        <v>0</v>
      </c>
      <c r="E4078" s="127">
        <f>DATE(YEAR(Inputs!$D$5),Summary!B4078,Summary!C4078)+TIME(D4078,0,0)</f>
        <v>171</v>
      </c>
      <c r="F4078" s="4">
        <f t="shared" si="445"/>
        <v>1</v>
      </c>
      <c r="G4078" s="4">
        <f t="shared" si="443"/>
        <v>3</v>
      </c>
      <c r="H4078" s="4">
        <f t="shared" si="446"/>
        <v>1</v>
      </c>
      <c r="I4078" s="4">
        <f t="shared" si="447"/>
        <v>0</v>
      </c>
      <c r="J4078" s="4">
        <f t="shared" si="448"/>
        <v>0</v>
      </c>
      <c r="K4078" s="4">
        <f t="shared" si="444"/>
        <v>0</v>
      </c>
      <c r="L4078" s="5">
        <f t="shared" si="449"/>
        <v>0</v>
      </c>
      <c r="M4078" s="137">
        <f>'PVWatts Hourly Results (1)'!L4089/1000</f>
        <v>0</v>
      </c>
      <c r="N4078" s="3">
        <f>'PVWatts Hourly Results (2)'!L4089/1000</f>
        <v>0</v>
      </c>
      <c r="O4078" s="3">
        <f>'PVWatts Hourly Results (3)'!L4089/1000</f>
        <v>0</v>
      </c>
      <c r="P4078" s="3">
        <f>'PVWatts Hourly Results (4)'!L4089/1000</f>
        <v>0</v>
      </c>
      <c r="Q4078" s="130">
        <f>'PVWatts Hourly Results (5)'!L4089/1000</f>
        <v>0</v>
      </c>
    </row>
    <row r="4079" spans="2:17" x14ac:dyDescent="0.25">
      <c r="B4079" s="8">
        <v>6</v>
      </c>
      <c r="C4079" s="9">
        <v>19</v>
      </c>
      <c r="D4079" s="134">
        <f>'PVWatts Hourly Results (1)'!C4090</f>
        <v>0</v>
      </c>
      <c r="E4079" s="127">
        <f>DATE(YEAR(Inputs!$D$5),Summary!B4079,Summary!C4079)+TIME(D4079,0,0)</f>
        <v>171</v>
      </c>
      <c r="F4079" s="4">
        <f t="shared" si="445"/>
        <v>1</v>
      </c>
      <c r="G4079" s="4">
        <f t="shared" si="443"/>
        <v>3</v>
      </c>
      <c r="H4079" s="4">
        <f t="shared" si="446"/>
        <v>1</v>
      </c>
      <c r="I4079" s="4">
        <f t="shared" si="447"/>
        <v>0</v>
      </c>
      <c r="J4079" s="4">
        <f t="shared" si="448"/>
        <v>0</v>
      </c>
      <c r="K4079" s="4">
        <f t="shared" si="444"/>
        <v>0</v>
      </c>
      <c r="L4079" s="5">
        <f t="shared" si="449"/>
        <v>0</v>
      </c>
      <c r="M4079" s="137">
        <f>'PVWatts Hourly Results (1)'!L4090/1000</f>
        <v>0</v>
      </c>
      <c r="N4079" s="3">
        <f>'PVWatts Hourly Results (2)'!L4090/1000</f>
        <v>0</v>
      </c>
      <c r="O4079" s="3">
        <f>'PVWatts Hourly Results (3)'!L4090/1000</f>
        <v>0</v>
      </c>
      <c r="P4079" s="3">
        <f>'PVWatts Hourly Results (4)'!L4090/1000</f>
        <v>0</v>
      </c>
      <c r="Q4079" s="130">
        <f>'PVWatts Hourly Results (5)'!L4090/1000</f>
        <v>0</v>
      </c>
    </row>
    <row r="4080" spans="2:17" x14ac:dyDescent="0.25">
      <c r="B4080" s="8">
        <v>6</v>
      </c>
      <c r="C4080" s="9">
        <v>19</v>
      </c>
      <c r="D4080" s="134">
        <f>'PVWatts Hourly Results (1)'!C4091</f>
        <v>0</v>
      </c>
      <c r="E4080" s="127">
        <f>DATE(YEAR(Inputs!$D$5),Summary!B4080,Summary!C4080)+TIME(D4080,0,0)</f>
        <v>171</v>
      </c>
      <c r="F4080" s="4">
        <f t="shared" si="445"/>
        <v>1</v>
      </c>
      <c r="G4080" s="4">
        <f t="shared" si="443"/>
        <v>3</v>
      </c>
      <c r="H4080" s="4">
        <f t="shared" si="446"/>
        <v>1</v>
      </c>
      <c r="I4080" s="4">
        <f t="shared" si="447"/>
        <v>0</v>
      </c>
      <c r="J4080" s="4">
        <f t="shared" si="448"/>
        <v>0</v>
      </c>
      <c r="K4080" s="4">
        <f t="shared" si="444"/>
        <v>0</v>
      </c>
      <c r="L4080" s="5">
        <f t="shared" si="449"/>
        <v>0</v>
      </c>
      <c r="M4080" s="137">
        <f>'PVWatts Hourly Results (1)'!L4091/1000</f>
        <v>0</v>
      </c>
      <c r="N4080" s="3">
        <f>'PVWatts Hourly Results (2)'!L4091/1000</f>
        <v>0</v>
      </c>
      <c r="O4080" s="3">
        <f>'PVWatts Hourly Results (3)'!L4091/1000</f>
        <v>0</v>
      </c>
      <c r="P4080" s="3">
        <f>'PVWatts Hourly Results (4)'!L4091/1000</f>
        <v>0</v>
      </c>
      <c r="Q4080" s="130">
        <f>'PVWatts Hourly Results (5)'!L4091/1000</f>
        <v>0</v>
      </c>
    </row>
    <row r="4081" spans="2:17" x14ac:dyDescent="0.25">
      <c r="B4081" s="8">
        <v>6</v>
      </c>
      <c r="C4081" s="9">
        <v>19</v>
      </c>
      <c r="D4081" s="134">
        <f>'PVWatts Hourly Results (1)'!C4092</f>
        <v>0</v>
      </c>
      <c r="E4081" s="127">
        <f>DATE(YEAR(Inputs!$D$5),Summary!B4081,Summary!C4081)+TIME(D4081,0,0)</f>
        <v>171</v>
      </c>
      <c r="F4081" s="4">
        <f t="shared" si="445"/>
        <v>1</v>
      </c>
      <c r="G4081" s="4">
        <f t="shared" si="443"/>
        <v>3</v>
      </c>
      <c r="H4081" s="4">
        <f t="shared" si="446"/>
        <v>1</v>
      </c>
      <c r="I4081" s="4">
        <f t="shared" si="447"/>
        <v>0</v>
      </c>
      <c r="J4081" s="4">
        <f t="shared" si="448"/>
        <v>0</v>
      </c>
      <c r="K4081" s="4">
        <f t="shared" si="444"/>
        <v>0</v>
      </c>
      <c r="L4081" s="5">
        <f t="shared" si="449"/>
        <v>0</v>
      </c>
      <c r="M4081" s="137">
        <f>'PVWatts Hourly Results (1)'!L4092/1000</f>
        <v>0</v>
      </c>
      <c r="N4081" s="3">
        <f>'PVWatts Hourly Results (2)'!L4092/1000</f>
        <v>0</v>
      </c>
      <c r="O4081" s="3">
        <f>'PVWatts Hourly Results (3)'!L4092/1000</f>
        <v>0</v>
      </c>
      <c r="P4081" s="3">
        <f>'PVWatts Hourly Results (4)'!L4092/1000</f>
        <v>0</v>
      </c>
      <c r="Q4081" s="130">
        <f>'PVWatts Hourly Results (5)'!L4092/1000</f>
        <v>0</v>
      </c>
    </row>
    <row r="4082" spans="2:17" x14ac:dyDescent="0.25">
      <c r="B4082" s="8">
        <v>6</v>
      </c>
      <c r="C4082" s="9">
        <v>19</v>
      </c>
      <c r="D4082" s="134">
        <f>'PVWatts Hourly Results (1)'!C4093</f>
        <v>0</v>
      </c>
      <c r="E4082" s="127">
        <f>DATE(YEAR(Inputs!$D$5),Summary!B4082,Summary!C4082)+TIME(D4082,0,0)</f>
        <v>171</v>
      </c>
      <c r="F4082" s="4">
        <f t="shared" si="445"/>
        <v>1</v>
      </c>
      <c r="G4082" s="4">
        <f t="shared" si="443"/>
        <v>3</v>
      </c>
      <c r="H4082" s="4">
        <f t="shared" si="446"/>
        <v>1</v>
      </c>
      <c r="I4082" s="4">
        <f t="shared" si="447"/>
        <v>0</v>
      </c>
      <c r="J4082" s="4">
        <f t="shared" si="448"/>
        <v>0</v>
      </c>
      <c r="K4082" s="4">
        <f t="shared" si="444"/>
        <v>0</v>
      </c>
      <c r="L4082" s="5">
        <f t="shared" si="449"/>
        <v>0</v>
      </c>
      <c r="M4082" s="137">
        <f>'PVWatts Hourly Results (1)'!L4093/1000</f>
        <v>0</v>
      </c>
      <c r="N4082" s="3">
        <f>'PVWatts Hourly Results (2)'!L4093/1000</f>
        <v>0</v>
      </c>
      <c r="O4082" s="3">
        <f>'PVWatts Hourly Results (3)'!L4093/1000</f>
        <v>0</v>
      </c>
      <c r="P4082" s="3">
        <f>'PVWatts Hourly Results (4)'!L4093/1000</f>
        <v>0</v>
      </c>
      <c r="Q4082" s="130">
        <f>'PVWatts Hourly Results (5)'!L4093/1000</f>
        <v>0</v>
      </c>
    </row>
    <row r="4083" spans="2:17" x14ac:dyDescent="0.25">
      <c r="B4083" s="8">
        <v>6</v>
      </c>
      <c r="C4083" s="9">
        <v>19</v>
      </c>
      <c r="D4083" s="134">
        <f>'PVWatts Hourly Results (1)'!C4094</f>
        <v>0</v>
      </c>
      <c r="E4083" s="127">
        <f>DATE(YEAR(Inputs!$D$5),Summary!B4083,Summary!C4083)+TIME(D4083,0,0)</f>
        <v>171</v>
      </c>
      <c r="F4083" s="4">
        <f t="shared" si="445"/>
        <v>1</v>
      </c>
      <c r="G4083" s="4">
        <f t="shared" si="443"/>
        <v>3</v>
      </c>
      <c r="H4083" s="4">
        <f t="shared" si="446"/>
        <v>1</v>
      </c>
      <c r="I4083" s="4">
        <f t="shared" si="447"/>
        <v>0</v>
      </c>
      <c r="J4083" s="4">
        <f t="shared" si="448"/>
        <v>0</v>
      </c>
      <c r="K4083" s="4">
        <f t="shared" si="444"/>
        <v>0</v>
      </c>
      <c r="L4083" s="5">
        <f t="shared" si="449"/>
        <v>0</v>
      </c>
      <c r="M4083" s="137">
        <f>'PVWatts Hourly Results (1)'!L4094/1000</f>
        <v>0</v>
      </c>
      <c r="N4083" s="3">
        <f>'PVWatts Hourly Results (2)'!L4094/1000</f>
        <v>0</v>
      </c>
      <c r="O4083" s="3">
        <f>'PVWatts Hourly Results (3)'!L4094/1000</f>
        <v>0</v>
      </c>
      <c r="P4083" s="3">
        <f>'PVWatts Hourly Results (4)'!L4094/1000</f>
        <v>0</v>
      </c>
      <c r="Q4083" s="130">
        <f>'PVWatts Hourly Results (5)'!L4094/1000</f>
        <v>0</v>
      </c>
    </row>
    <row r="4084" spans="2:17" x14ac:dyDescent="0.25">
      <c r="B4084" s="8">
        <v>6</v>
      </c>
      <c r="C4084" s="9">
        <v>19</v>
      </c>
      <c r="D4084" s="134">
        <f>'PVWatts Hourly Results (1)'!C4095</f>
        <v>0</v>
      </c>
      <c r="E4084" s="127">
        <f>DATE(YEAR(Inputs!$D$5),Summary!B4084,Summary!C4084)+TIME(D4084,0,0)</f>
        <v>171</v>
      </c>
      <c r="F4084" s="4">
        <f t="shared" si="445"/>
        <v>1</v>
      </c>
      <c r="G4084" s="4">
        <f t="shared" si="443"/>
        <v>3</v>
      </c>
      <c r="H4084" s="4">
        <f t="shared" si="446"/>
        <v>1</v>
      </c>
      <c r="I4084" s="4">
        <f t="shared" si="447"/>
        <v>0</v>
      </c>
      <c r="J4084" s="4">
        <f t="shared" si="448"/>
        <v>0</v>
      </c>
      <c r="K4084" s="4">
        <f t="shared" si="444"/>
        <v>0</v>
      </c>
      <c r="L4084" s="5">
        <f t="shared" si="449"/>
        <v>0</v>
      </c>
      <c r="M4084" s="137">
        <f>'PVWatts Hourly Results (1)'!L4095/1000</f>
        <v>0</v>
      </c>
      <c r="N4084" s="3">
        <f>'PVWatts Hourly Results (2)'!L4095/1000</f>
        <v>0</v>
      </c>
      <c r="O4084" s="3">
        <f>'PVWatts Hourly Results (3)'!L4095/1000</f>
        <v>0</v>
      </c>
      <c r="P4084" s="3">
        <f>'PVWatts Hourly Results (4)'!L4095/1000</f>
        <v>0</v>
      </c>
      <c r="Q4084" s="130">
        <f>'PVWatts Hourly Results (5)'!L4095/1000</f>
        <v>0</v>
      </c>
    </row>
    <row r="4085" spans="2:17" x14ac:dyDescent="0.25">
      <c r="B4085" s="8">
        <v>6</v>
      </c>
      <c r="C4085" s="9">
        <v>19</v>
      </c>
      <c r="D4085" s="134">
        <f>'PVWatts Hourly Results (1)'!C4096</f>
        <v>0</v>
      </c>
      <c r="E4085" s="127">
        <f>DATE(YEAR(Inputs!$D$5),Summary!B4085,Summary!C4085)+TIME(D4085,0,0)</f>
        <v>171</v>
      </c>
      <c r="F4085" s="4">
        <f t="shared" si="445"/>
        <v>1</v>
      </c>
      <c r="G4085" s="4">
        <f t="shared" si="443"/>
        <v>3</v>
      </c>
      <c r="H4085" s="4">
        <f t="shared" si="446"/>
        <v>1</v>
      </c>
      <c r="I4085" s="4">
        <f t="shared" si="447"/>
        <v>0</v>
      </c>
      <c r="J4085" s="4">
        <f t="shared" si="448"/>
        <v>0</v>
      </c>
      <c r="K4085" s="4">
        <f t="shared" si="444"/>
        <v>0</v>
      </c>
      <c r="L4085" s="5">
        <f t="shared" si="449"/>
        <v>0</v>
      </c>
      <c r="M4085" s="137">
        <f>'PVWatts Hourly Results (1)'!L4096/1000</f>
        <v>0</v>
      </c>
      <c r="N4085" s="3">
        <f>'PVWatts Hourly Results (2)'!L4096/1000</f>
        <v>0</v>
      </c>
      <c r="O4085" s="3">
        <f>'PVWatts Hourly Results (3)'!L4096/1000</f>
        <v>0</v>
      </c>
      <c r="P4085" s="3">
        <f>'PVWatts Hourly Results (4)'!L4096/1000</f>
        <v>0</v>
      </c>
      <c r="Q4085" s="130">
        <f>'PVWatts Hourly Results (5)'!L4096/1000</f>
        <v>0</v>
      </c>
    </row>
    <row r="4086" spans="2:17" x14ac:dyDescent="0.25">
      <c r="B4086" s="8">
        <v>6</v>
      </c>
      <c r="C4086" s="9">
        <v>19</v>
      </c>
      <c r="D4086" s="134">
        <f>'PVWatts Hourly Results (1)'!C4097</f>
        <v>0</v>
      </c>
      <c r="E4086" s="127">
        <f>DATE(YEAR(Inputs!$D$5),Summary!B4086,Summary!C4086)+TIME(D4086,0,0)</f>
        <v>171</v>
      </c>
      <c r="F4086" s="4">
        <f t="shared" si="445"/>
        <v>1</v>
      </c>
      <c r="G4086" s="4">
        <f t="shared" si="443"/>
        <v>3</v>
      </c>
      <c r="H4086" s="4">
        <f t="shared" si="446"/>
        <v>1</v>
      </c>
      <c r="I4086" s="4">
        <f t="shared" si="447"/>
        <v>0</v>
      </c>
      <c r="J4086" s="4">
        <f t="shared" si="448"/>
        <v>0</v>
      </c>
      <c r="K4086" s="4">
        <f t="shared" si="444"/>
        <v>0</v>
      </c>
      <c r="L4086" s="5">
        <f t="shared" si="449"/>
        <v>0</v>
      </c>
      <c r="M4086" s="137">
        <f>'PVWatts Hourly Results (1)'!L4097/1000</f>
        <v>0</v>
      </c>
      <c r="N4086" s="3">
        <f>'PVWatts Hourly Results (2)'!L4097/1000</f>
        <v>0</v>
      </c>
      <c r="O4086" s="3">
        <f>'PVWatts Hourly Results (3)'!L4097/1000</f>
        <v>0</v>
      </c>
      <c r="P4086" s="3">
        <f>'PVWatts Hourly Results (4)'!L4097/1000</f>
        <v>0</v>
      </c>
      <c r="Q4086" s="130">
        <f>'PVWatts Hourly Results (5)'!L4097/1000</f>
        <v>0</v>
      </c>
    </row>
    <row r="4087" spans="2:17" x14ac:dyDescent="0.25">
      <c r="B4087" s="8">
        <v>6</v>
      </c>
      <c r="C4087" s="9">
        <v>19</v>
      </c>
      <c r="D4087" s="134">
        <f>'PVWatts Hourly Results (1)'!C4098</f>
        <v>0</v>
      </c>
      <c r="E4087" s="127">
        <f>DATE(YEAR(Inputs!$D$5),Summary!B4087,Summary!C4087)+TIME(D4087,0,0)</f>
        <v>171</v>
      </c>
      <c r="F4087" s="4">
        <f t="shared" si="445"/>
        <v>1</v>
      </c>
      <c r="G4087" s="4">
        <f t="shared" si="443"/>
        <v>3</v>
      </c>
      <c r="H4087" s="4">
        <f t="shared" si="446"/>
        <v>1</v>
      </c>
      <c r="I4087" s="4">
        <f t="shared" si="447"/>
        <v>0</v>
      </c>
      <c r="J4087" s="4">
        <f t="shared" si="448"/>
        <v>0</v>
      </c>
      <c r="K4087" s="4">
        <f t="shared" si="444"/>
        <v>0</v>
      </c>
      <c r="L4087" s="5">
        <f t="shared" si="449"/>
        <v>0</v>
      </c>
      <c r="M4087" s="137">
        <f>'PVWatts Hourly Results (1)'!L4098/1000</f>
        <v>0</v>
      </c>
      <c r="N4087" s="3">
        <f>'PVWatts Hourly Results (2)'!L4098/1000</f>
        <v>0</v>
      </c>
      <c r="O4087" s="3">
        <f>'PVWatts Hourly Results (3)'!L4098/1000</f>
        <v>0</v>
      </c>
      <c r="P4087" s="3">
        <f>'PVWatts Hourly Results (4)'!L4098/1000</f>
        <v>0</v>
      </c>
      <c r="Q4087" s="130">
        <f>'PVWatts Hourly Results (5)'!L4098/1000</f>
        <v>0</v>
      </c>
    </row>
    <row r="4088" spans="2:17" x14ac:dyDescent="0.25">
      <c r="B4088" s="8">
        <v>6</v>
      </c>
      <c r="C4088" s="9">
        <v>19</v>
      </c>
      <c r="D4088" s="134">
        <f>'PVWatts Hourly Results (1)'!C4099</f>
        <v>0</v>
      </c>
      <c r="E4088" s="127">
        <f>DATE(YEAR(Inputs!$D$5),Summary!B4088,Summary!C4088)+TIME(D4088,0,0)</f>
        <v>171</v>
      </c>
      <c r="F4088" s="4">
        <f t="shared" si="445"/>
        <v>1</v>
      </c>
      <c r="G4088" s="4">
        <f t="shared" si="443"/>
        <v>3</v>
      </c>
      <c r="H4088" s="4">
        <f t="shared" si="446"/>
        <v>1</v>
      </c>
      <c r="I4088" s="4">
        <f t="shared" si="447"/>
        <v>0</v>
      </c>
      <c r="J4088" s="4">
        <f t="shared" si="448"/>
        <v>0</v>
      </c>
      <c r="K4088" s="4">
        <f t="shared" si="444"/>
        <v>0</v>
      </c>
      <c r="L4088" s="5">
        <f t="shared" si="449"/>
        <v>0</v>
      </c>
      <c r="M4088" s="137">
        <f>'PVWatts Hourly Results (1)'!L4099/1000</f>
        <v>0</v>
      </c>
      <c r="N4088" s="3">
        <f>'PVWatts Hourly Results (2)'!L4099/1000</f>
        <v>0</v>
      </c>
      <c r="O4088" s="3">
        <f>'PVWatts Hourly Results (3)'!L4099/1000</f>
        <v>0</v>
      </c>
      <c r="P4088" s="3">
        <f>'PVWatts Hourly Results (4)'!L4099/1000</f>
        <v>0</v>
      </c>
      <c r="Q4088" s="130">
        <f>'PVWatts Hourly Results (5)'!L4099/1000</f>
        <v>0</v>
      </c>
    </row>
    <row r="4089" spans="2:17" x14ac:dyDescent="0.25">
      <c r="B4089" s="8">
        <v>6</v>
      </c>
      <c r="C4089" s="9">
        <v>19</v>
      </c>
      <c r="D4089" s="134">
        <f>'PVWatts Hourly Results (1)'!C4100</f>
        <v>0</v>
      </c>
      <c r="E4089" s="127">
        <f>DATE(YEAR(Inputs!$D$5),Summary!B4089,Summary!C4089)+TIME(D4089,0,0)</f>
        <v>171</v>
      </c>
      <c r="F4089" s="4">
        <f t="shared" si="445"/>
        <v>1</v>
      </c>
      <c r="G4089" s="4">
        <f t="shared" si="443"/>
        <v>3</v>
      </c>
      <c r="H4089" s="4">
        <f t="shared" si="446"/>
        <v>1</v>
      </c>
      <c r="I4089" s="4">
        <f t="shared" si="447"/>
        <v>0</v>
      </c>
      <c r="J4089" s="4">
        <f t="shared" si="448"/>
        <v>0</v>
      </c>
      <c r="K4089" s="4">
        <f t="shared" si="444"/>
        <v>0</v>
      </c>
      <c r="L4089" s="5">
        <f t="shared" si="449"/>
        <v>0</v>
      </c>
      <c r="M4089" s="137">
        <f>'PVWatts Hourly Results (1)'!L4100/1000</f>
        <v>0</v>
      </c>
      <c r="N4089" s="3">
        <f>'PVWatts Hourly Results (2)'!L4100/1000</f>
        <v>0</v>
      </c>
      <c r="O4089" s="3">
        <f>'PVWatts Hourly Results (3)'!L4100/1000</f>
        <v>0</v>
      </c>
      <c r="P4089" s="3">
        <f>'PVWatts Hourly Results (4)'!L4100/1000</f>
        <v>0</v>
      </c>
      <c r="Q4089" s="130">
        <f>'PVWatts Hourly Results (5)'!L4100/1000</f>
        <v>0</v>
      </c>
    </row>
    <row r="4090" spans="2:17" x14ac:dyDescent="0.25">
      <c r="B4090" s="8">
        <v>6</v>
      </c>
      <c r="C4090" s="9">
        <v>19</v>
      </c>
      <c r="D4090" s="134">
        <f>'PVWatts Hourly Results (1)'!C4101</f>
        <v>0</v>
      </c>
      <c r="E4090" s="127">
        <f>DATE(YEAR(Inputs!$D$5),Summary!B4090,Summary!C4090)+TIME(D4090,0,0)</f>
        <v>171</v>
      </c>
      <c r="F4090" s="4">
        <f t="shared" si="445"/>
        <v>1</v>
      </c>
      <c r="G4090" s="4">
        <f t="shared" si="443"/>
        <v>3</v>
      </c>
      <c r="H4090" s="4">
        <f t="shared" si="446"/>
        <v>1</v>
      </c>
      <c r="I4090" s="4">
        <f t="shared" si="447"/>
        <v>0</v>
      </c>
      <c r="J4090" s="4">
        <f t="shared" si="448"/>
        <v>0</v>
      </c>
      <c r="K4090" s="4">
        <f t="shared" si="444"/>
        <v>0</v>
      </c>
      <c r="L4090" s="5">
        <f t="shared" si="449"/>
        <v>0</v>
      </c>
      <c r="M4090" s="137">
        <f>'PVWatts Hourly Results (1)'!L4101/1000</f>
        <v>0</v>
      </c>
      <c r="N4090" s="3">
        <f>'PVWatts Hourly Results (2)'!L4101/1000</f>
        <v>0</v>
      </c>
      <c r="O4090" s="3">
        <f>'PVWatts Hourly Results (3)'!L4101/1000</f>
        <v>0</v>
      </c>
      <c r="P4090" s="3">
        <f>'PVWatts Hourly Results (4)'!L4101/1000</f>
        <v>0</v>
      </c>
      <c r="Q4090" s="130">
        <f>'PVWatts Hourly Results (5)'!L4101/1000</f>
        <v>0</v>
      </c>
    </row>
    <row r="4091" spans="2:17" x14ac:dyDescent="0.25">
      <c r="B4091" s="8">
        <v>6</v>
      </c>
      <c r="C4091" s="9">
        <v>19</v>
      </c>
      <c r="D4091" s="134">
        <f>'PVWatts Hourly Results (1)'!C4102</f>
        <v>0</v>
      </c>
      <c r="E4091" s="127">
        <f>DATE(YEAR(Inputs!$D$5),Summary!B4091,Summary!C4091)+TIME(D4091,0,0)</f>
        <v>171</v>
      </c>
      <c r="F4091" s="4">
        <f t="shared" si="445"/>
        <v>1</v>
      </c>
      <c r="G4091" s="4">
        <f t="shared" si="443"/>
        <v>3</v>
      </c>
      <c r="H4091" s="4">
        <f t="shared" si="446"/>
        <v>1</v>
      </c>
      <c r="I4091" s="4">
        <f t="shared" si="447"/>
        <v>0</v>
      </c>
      <c r="J4091" s="4">
        <f t="shared" si="448"/>
        <v>0</v>
      </c>
      <c r="K4091" s="4">
        <f t="shared" si="444"/>
        <v>0</v>
      </c>
      <c r="L4091" s="5">
        <f t="shared" si="449"/>
        <v>0</v>
      </c>
      <c r="M4091" s="137">
        <f>'PVWatts Hourly Results (1)'!L4102/1000</f>
        <v>0</v>
      </c>
      <c r="N4091" s="3">
        <f>'PVWatts Hourly Results (2)'!L4102/1000</f>
        <v>0</v>
      </c>
      <c r="O4091" s="3">
        <f>'PVWatts Hourly Results (3)'!L4102/1000</f>
        <v>0</v>
      </c>
      <c r="P4091" s="3">
        <f>'PVWatts Hourly Results (4)'!L4102/1000</f>
        <v>0</v>
      </c>
      <c r="Q4091" s="130">
        <f>'PVWatts Hourly Results (5)'!L4102/1000</f>
        <v>0</v>
      </c>
    </row>
    <row r="4092" spans="2:17" x14ac:dyDescent="0.25">
      <c r="B4092" s="8">
        <v>6</v>
      </c>
      <c r="C4092" s="9">
        <v>19</v>
      </c>
      <c r="D4092" s="134">
        <f>'PVWatts Hourly Results (1)'!C4103</f>
        <v>0</v>
      </c>
      <c r="E4092" s="127">
        <f>DATE(YEAR(Inputs!$D$5),Summary!B4092,Summary!C4092)+TIME(D4092,0,0)</f>
        <v>171</v>
      </c>
      <c r="F4092" s="4">
        <f t="shared" si="445"/>
        <v>1</v>
      </c>
      <c r="G4092" s="4">
        <f t="shared" si="443"/>
        <v>3</v>
      </c>
      <c r="H4092" s="4">
        <f t="shared" si="446"/>
        <v>1</v>
      </c>
      <c r="I4092" s="4">
        <f t="shared" si="447"/>
        <v>0</v>
      </c>
      <c r="J4092" s="4">
        <f t="shared" si="448"/>
        <v>0</v>
      </c>
      <c r="K4092" s="4">
        <f t="shared" si="444"/>
        <v>0</v>
      </c>
      <c r="L4092" s="5">
        <f t="shared" si="449"/>
        <v>0</v>
      </c>
      <c r="M4092" s="137">
        <f>'PVWatts Hourly Results (1)'!L4103/1000</f>
        <v>0</v>
      </c>
      <c r="N4092" s="3">
        <f>'PVWatts Hourly Results (2)'!L4103/1000</f>
        <v>0</v>
      </c>
      <c r="O4092" s="3">
        <f>'PVWatts Hourly Results (3)'!L4103/1000</f>
        <v>0</v>
      </c>
      <c r="P4092" s="3">
        <f>'PVWatts Hourly Results (4)'!L4103/1000</f>
        <v>0</v>
      </c>
      <c r="Q4092" s="130">
        <f>'PVWatts Hourly Results (5)'!L4103/1000</f>
        <v>0</v>
      </c>
    </row>
    <row r="4093" spans="2:17" x14ac:dyDescent="0.25">
      <c r="B4093" s="8">
        <v>6</v>
      </c>
      <c r="C4093" s="9">
        <v>19</v>
      </c>
      <c r="D4093" s="134">
        <f>'PVWatts Hourly Results (1)'!C4104</f>
        <v>0</v>
      </c>
      <c r="E4093" s="127">
        <f>DATE(YEAR(Inputs!$D$5),Summary!B4093,Summary!C4093)+TIME(D4093,0,0)</f>
        <v>171</v>
      </c>
      <c r="F4093" s="4">
        <f t="shared" si="445"/>
        <v>1</v>
      </c>
      <c r="G4093" s="4">
        <f t="shared" si="443"/>
        <v>3</v>
      </c>
      <c r="H4093" s="4">
        <f t="shared" si="446"/>
        <v>1</v>
      </c>
      <c r="I4093" s="4">
        <f t="shared" si="447"/>
        <v>0</v>
      </c>
      <c r="J4093" s="4">
        <f t="shared" si="448"/>
        <v>0</v>
      </c>
      <c r="K4093" s="4">
        <f t="shared" si="444"/>
        <v>0</v>
      </c>
      <c r="L4093" s="5">
        <f t="shared" si="449"/>
        <v>0</v>
      </c>
      <c r="M4093" s="137">
        <f>'PVWatts Hourly Results (1)'!L4104/1000</f>
        <v>0</v>
      </c>
      <c r="N4093" s="3">
        <f>'PVWatts Hourly Results (2)'!L4104/1000</f>
        <v>0</v>
      </c>
      <c r="O4093" s="3">
        <f>'PVWatts Hourly Results (3)'!L4104/1000</f>
        <v>0</v>
      </c>
      <c r="P4093" s="3">
        <f>'PVWatts Hourly Results (4)'!L4104/1000</f>
        <v>0</v>
      </c>
      <c r="Q4093" s="130">
        <f>'PVWatts Hourly Results (5)'!L4104/1000</f>
        <v>0</v>
      </c>
    </row>
    <row r="4094" spans="2:17" x14ac:dyDescent="0.25">
      <c r="B4094" s="8">
        <v>6</v>
      </c>
      <c r="C4094" s="9">
        <v>19</v>
      </c>
      <c r="D4094" s="134">
        <f>'PVWatts Hourly Results (1)'!C4105</f>
        <v>0</v>
      </c>
      <c r="E4094" s="127">
        <f>DATE(YEAR(Inputs!$D$5),Summary!B4094,Summary!C4094)+TIME(D4094,0,0)</f>
        <v>171</v>
      </c>
      <c r="F4094" s="4">
        <f t="shared" si="445"/>
        <v>1</v>
      </c>
      <c r="G4094" s="4">
        <f t="shared" si="443"/>
        <v>3</v>
      </c>
      <c r="H4094" s="4">
        <f t="shared" si="446"/>
        <v>1</v>
      </c>
      <c r="I4094" s="4">
        <f t="shared" si="447"/>
        <v>0</v>
      </c>
      <c r="J4094" s="4">
        <f t="shared" si="448"/>
        <v>0</v>
      </c>
      <c r="K4094" s="4">
        <f t="shared" si="444"/>
        <v>0</v>
      </c>
      <c r="L4094" s="5">
        <f t="shared" si="449"/>
        <v>0</v>
      </c>
      <c r="M4094" s="137">
        <f>'PVWatts Hourly Results (1)'!L4105/1000</f>
        <v>0</v>
      </c>
      <c r="N4094" s="3">
        <f>'PVWatts Hourly Results (2)'!L4105/1000</f>
        <v>0</v>
      </c>
      <c r="O4094" s="3">
        <f>'PVWatts Hourly Results (3)'!L4105/1000</f>
        <v>0</v>
      </c>
      <c r="P4094" s="3">
        <f>'PVWatts Hourly Results (4)'!L4105/1000</f>
        <v>0</v>
      </c>
      <c r="Q4094" s="130">
        <f>'PVWatts Hourly Results (5)'!L4105/1000</f>
        <v>0</v>
      </c>
    </row>
    <row r="4095" spans="2:17" x14ac:dyDescent="0.25">
      <c r="B4095" s="8">
        <v>6</v>
      </c>
      <c r="C4095" s="9">
        <v>19</v>
      </c>
      <c r="D4095" s="134">
        <f>'PVWatts Hourly Results (1)'!C4106</f>
        <v>0</v>
      </c>
      <c r="E4095" s="127">
        <f>DATE(YEAR(Inputs!$D$5),Summary!B4095,Summary!C4095)+TIME(D4095,0,0)</f>
        <v>171</v>
      </c>
      <c r="F4095" s="4">
        <f t="shared" si="445"/>
        <v>1</v>
      </c>
      <c r="G4095" s="4">
        <f t="shared" si="443"/>
        <v>3</v>
      </c>
      <c r="H4095" s="4">
        <f t="shared" si="446"/>
        <v>1</v>
      </c>
      <c r="I4095" s="4">
        <f t="shared" si="447"/>
        <v>0</v>
      </c>
      <c r="J4095" s="4">
        <f t="shared" si="448"/>
        <v>0</v>
      </c>
      <c r="K4095" s="4">
        <f t="shared" si="444"/>
        <v>0</v>
      </c>
      <c r="L4095" s="5">
        <f t="shared" si="449"/>
        <v>0</v>
      </c>
      <c r="M4095" s="137">
        <f>'PVWatts Hourly Results (1)'!L4106/1000</f>
        <v>0</v>
      </c>
      <c r="N4095" s="3">
        <f>'PVWatts Hourly Results (2)'!L4106/1000</f>
        <v>0</v>
      </c>
      <c r="O4095" s="3">
        <f>'PVWatts Hourly Results (3)'!L4106/1000</f>
        <v>0</v>
      </c>
      <c r="P4095" s="3">
        <f>'PVWatts Hourly Results (4)'!L4106/1000</f>
        <v>0</v>
      </c>
      <c r="Q4095" s="130">
        <f>'PVWatts Hourly Results (5)'!L4106/1000</f>
        <v>0</v>
      </c>
    </row>
    <row r="4096" spans="2:17" x14ac:dyDescent="0.25">
      <c r="B4096" s="8">
        <v>6</v>
      </c>
      <c r="C4096" s="9">
        <v>19</v>
      </c>
      <c r="D4096" s="134">
        <f>'PVWatts Hourly Results (1)'!C4107</f>
        <v>0</v>
      </c>
      <c r="E4096" s="127">
        <f>DATE(YEAR(Inputs!$D$5),Summary!B4096,Summary!C4096)+TIME(D4096,0,0)</f>
        <v>171</v>
      </c>
      <c r="F4096" s="4">
        <f t="shared" si="445"/>
        <v>1</v>
      </c>
      <c r="G4096" s="4">
        <f t="shared" si="443"/>
        <v>3</v>
      </c>
      <c r="H4096" s="4">
        <f t="shared" si="446"/>
        <v>1</v>
      </c>
      <c r="I4096" s="4">
        <f t="shared" si="447"/>
        <v>0</v>
      </c>
      <c r="J4096" s="4">
        <f t="shared" si="448"/>
        <v>0</v>
      </c>
      <c r="K4096" s="4">
        <f t="shared" si="444"/>
        <v>0</v>
      </c>
      <c r="L4096" s="5">
        <f t="shared" si="449"/>
        <v>0</v>
      </c>
      <c r="M4096" s="137">
        <f>'PVWatts Hourly Results (1)'!L4107/1000</f>
        <v>0</v>
      </c>
      <c r="N4096" s="3">
        <f>'PVWatts Hourly Results (2)'!L4107/1000</f>
        <v>0</v>
      </c>
      <c r="O4096" s="3">
        <f>'PVWatts Hourly Results (3)'!L4107/1000</f>
        <v>0</v>
      </c>
      <c r="P4096" s="3">
        <f>'PVWatts Hourly Results (4)'!L4107/1000</f>
        <v>0</v>
      </c>
      <c r="Q4096" s="130">
        <f>'PVWatts Hourly Results (5)'!L4107/1000</f>
        <v>0</v>
      </c>
    </row>
    <row r="4097" spans="2:17" x14ac:dyDescent="0.25">
      <c r="B4097" s="8">
        <v>6</v>
      </c>
      <c r="C4097" s="9">
        <v>19</v>
      </c>
      <c r="D4097" s="134">
        <f>'PVWatts Hourly Results (1)'!C4108</f>
        <v>0</v>
      </c>
      <c r="E4097" s="127">
        <f>DATE(YEAR(Inputs!$D$5),Summary!B4097,Summary!C4097)+TIME(D4097,0,0)</f>
        <v>171</v>
      </c>
      <c r="F4097" s="4">
        <f t="shared" si="445"/>
        <v>1</v>
      </c>
      <c r="G4097" s="4">
        <f t="shared" si="443"/>
        <v>3</v>
      </c>
      <c r="H4097" s="4">
        <f t="shared" si="446"/>
        <v>1</v>
      </c>
      <c r="I4097" s="4">
        <f t="shared" si="447"/>
        <v>0</v>
      </c>
      <c r="J4097" s="4">
        <f t="shared" si="448"/>
        <v>0</v>
      </c>
      <c r="K4097" s="4">
        <f t="shared" si="444"/>
        <v>0</v>
      </c>
      <c r="L4097" s="5">
        <f t="shared" si="449"/>
        <v>0</v>
      </c>
      <c r="M4097" s="137">
        <f>'PVWatts Hourly Results (1)'!L4108/1000</f>
        <v>0</v>
      </c>
      <c r="N4097" s="3">
        <f>'PVWatts Hourly Results (2)'!L4108/1000</f>
        <v>0</v>
      </c>
      <c r="O4097" s="3">
        <f>'PVWatts Hourly Results (3)'!L4108/1000</f>
        <v>0</v>
      </c>
      <c r="P4097" s="3">
        <f>'PVWatts Hourly Results (4)'!L4108/1000</f>
        <v>0</v>
      </c>
      <c r="Q4097" s="130">
        <f>'PVWatts Hourly Results (5)'!L4108/1000</f>
        <v>0</v>
      </c>
    </row>
    <row r="4098" spans="2:17" x14ac:dyDescent="0.25">
      <c r="B4098" s="8">
        <v>6</v>
      </c>
      <c r="C4098" s="9">
        <v>19</v>
      </c>
      <c r="D4098" s="134">
        <f>'PVWatts Hourly Results (1)'!C4109</f>
        <v>0</v>
      </c>
      <c r="E4098" s="127">
        <f>DATE(YEAR(Inputs!$D$5),Summary!B4098,Summary!C4098)+TIME(D4098,0,0)</f>
        <v>171</v>
      </c>
      <c r="F4098" s="4">
        <f t="shared" si="445"/>
        <v>1</v>
      </c>
      <c r="G4098" s="4">
        <f t="shared" si="443"/>
        <v>3</v>
      </c>
      <c r="H4098" s="4">
        <f t="shared" si="446"/>
        <v>1</v>
      </c>
      <c r="I4098" s="4">
        <f t="shared" si="447"/>
        <v>0</v>
      </c>
      <c r="J4098" s="4">
        <f t="shared" si="448"/>
        <v>0</v>
      </c>
      <c r="K4098" s="4">
        <f t="shared" si="444"/>
        <v>0</v>
      </c>
      <c r="L4098" s="5">
        <f t="shared" si="449"/>
        <v>0</v>
      </c>
      <c r="M4098" s="137">
        <f>'PVWatts Hourly Results (1)'!L4109/1000</f>
        <v>0</v>
      </c>
      <c r="N4098" s="3">
        <f>'PVWatts Hourly Results (2)'!L4109/1000</f>
        <v>0</v>
      </c>
      <c r="O4098" s="3">
        <f>'PVWatts Hourly Results (3)'!L4109/1000</f>
        <v>0</v>
      </c>
      <c r="P4098" s="3">
        <f>'PVWatts Hourly Results (4)'!L4109/1000</f>
        <v>0</v>
      </c>
      <c r="Q4098" s="130">
        <f>'PVWatts Hourly Results (5)'!L4109/1000</f>
        <v>0</v>
      </c>
    </row>
    <row r="4099" spans="2:17" x14ac:dyDescent="0.25">
      <c r="B4099" s="8">
        <v>6</v>
      </c>
      <c r="C4099" s="9">
        <v>19</v>
      </c>
      <c r="D4099" s="134">
        <f>'PVWatts Hourly Results (1)'!C4110</f>
        <v>0</v>
      </c>
      <c r="E4099" s="127">
        <f>DATE(YEAR(Inputs!$D$5),Summary!B4099,Summary!C4099)+TIME(D4099,0,0)</f>
        <v>171</v>
      </c>
      <c r="F4099" s="4">
        <f t="shared" si="445"/>
        <v>1</v>
      </c>
      <c r="G4099" s="4">
        <f t="shared" si="443"/>
        <v>3</v>
      </c>
      <c r="H4099" s="4">
        <f t="shared" si="446"/>
        <v>1</v>
      </c>
      <c r="I4099" s="4">
        <f t="shared" si="447"/>
        <v>0</v>
      </c>
      <c r="J4099" s="4">
        <f t="shared" si="448"/>
        <v>0</v>
      </c>
      <c r="K4099" s="4">
        <f t="shared" si="444"/>
        <v>0</v>
      </c>
      <c r="L4099" s="5">
        <f t="shared" si="449"/>
        <v>0</v>
      </c>
      <c r="M4099" s="137">
        <f>'PVWatts Hourly Results (1)'!L4110/1000</f>
        <v>0</v>
      </c>
      <c r="N4099" s="3">
        <f>'PVWatts Hourly Results (2)'!L4110/1000</f>
        <v>0</v>
      </c>
      <c r="O4099" s="3">
        <f>'PVWatts Hourly Results (3)'!L4110/1000</f>
        <v>0</v>
      </c>
      <c r="P4099" s="3">
        <f>'PVWatts Hourly Results (4)'!L4110/1000</f>
        <v>0</v>
      </c>
      <c r="Q4099" s="130">
        <f>'PVWatts Hourly Results (5)'!L4110/1000</f>
        <v>0</v>
      </c>
    </row>
    <row r="4100" spans="2:17" x14ac:dyDescent="0.25">
      <c r="B4100" s="8">
        <v>6</v>
      </c>
      <c r="C4100" s="9">
        <v>19</v>
      </c>
      <c r="D4100" s="134">
        <f>'PVWatts Hourly Results (1)'!C4111</f>
        <v>0</v>
      </c>
      <c r="E4100" s="127">
        <f>DATE(YEAR(Inputs!$D$5),Summary!B4100,Summary!C4100)+TIME(D4100,0,0)</f>
        <v>171</v>
      </c>
      <c r="F4100" s="4">
        <f t="shared" si="445"/>
        <v>1</v>
      </c>
      <c r="G4100" s="4">
        <f t="shared" si="443"/>
        <v>3</v>
      </c>
      <c r="H4100" s="4">
        <f t="shared" si="446"/>
        <v>1</v>
      </c>
      <c r="I4100" s="4">
        <f t="shared" si="447"/>
        <v>0</v>
      </c>
      <c r="J4100" s="4">
        <f t="shared" si="448"/>
        <v>0</v>
      </c>
      <c r="K4100" s="4">
        <f t="shared" si="444"/>
        <v>0</v>
      </c>
      <c r="L4100" s="5">
        <f t="shared" si="449"/>
        <v>0</v>
      </c>
      <c r="M4100" s="137">
        <f>'PVWatts Hourly Results (1)'!L4111/1000</f>
        <v>0</v>
      </c>
      <c r="N4100" s="3">
        <f>'PVWatts Hourly Results (2)'!L4111/1000</f>
        <v>0</v>
      </c>
      <c r="O4100" s="3">
        <f>'PVWatts Hourly Results (3)'!L4111/1000</f>
        <v>0</v>
      </c>
      <c r="P4100" s="3">
        <f>'PVWatts Hourly Results (4)'!L4111/1000</f>
        <v>0</v>
      </c>
      <c r="Q4100" s="130">
        <f>'PVWatts Hourly Results (5)'!L4111/1000</f>
        <v>0</v>
      </c>
    </row>
    <row r="4101" spans="2:17" x14ac:dyDescent="0.25">
      <c r="B4101" s="8">
        <v>6</v>
      </c>
      <c r="C4101" s="9">
        <v>19</v>
      </c>
      <c r="D4101" s="134">
        <f>'PVWatts Hourly Results (1)'!C4112</f>
        <v>0</v>
      </c>
      <c r="E4101" s="127">
        <f>DATE(YEAR(Inputs!$D$5),Summary!B4101,Summary!C4101)+TIME(D4101,0,0)</f>
        <v>171</v>
      </c>
      <c r="F4101" s="4">
        <f t="shared" si="445"/>
        <v>1</v>
      </c>
      <c r="G4101" s="4">
        <f t="shared" si="443"/>
        <v>3</v>
      </c>
      <c r="H4101" s="4">
        <f t="shared" si="446"/>
        <v>1</v>
      </c>
      <c r="I4101" s="4">
        <f t="shared" si="447"/>
        <v>0</v>
      </c>
      <c r="J4101" s="4">
        <f t="shared" si="448"/>
        <v>0</v>
      </c>
      <c r="K4101" s="4">
        <f t="shared" si="444"/>
        <v>0</v>
      </c>
      <c r="L4101" s="5">
        <f t="shared" si="449"/>
        <v>0</v>
      </c>
      <c r="M4101" s="137">
        <f>'PVWatts Hourly Results (1)'!L4112/1000</f>
        <v>0</v>
      </c>
      <c r="N4101" s="3">
        <f>'PVWatts Hourly Results (2)'!L4112/1000</f>
        <v>0</v>
      </c>
      <c r="O4101" s="3">
        <f>'PVWatts Hourly Results (3)'!L4112/1000</f>
        <v>0</v>
      </c>
      <c r="P4101" s="3">
        <f>'PVWatts Hourly Results (4)'!L4112/1000</f>
        <v>0</v>
      </c>
      <c r="Q4101" s="130">
        <f>'PVWatts Hourly Results (5)'!L4112/1000</f>
        <v>0</v>
      </c>
    </row>
    <row r="4102" spans="2:17" x14ac:dyDescent="0.25">
      <c r="B4102" s="8">
        <v>6</v>
      </c>
      <c r="C4102" s="9">
        <v>20</v>
      </c>
      <c r="D4102" s="134">
        <f>'PVWatts Hourly Results (1)'!C4113</f>
        <v>0</v>
      </c>
      <c r="E4102" s="127">
        <f>DATE(YEAR(Inputs!$D$5),Summary!B4102,Summary!C4102)+TIME(D4102,0,0)</f>
        <v>172</v>
      </c>
      <c r="F4102" s="4">
        <f t="shared" si="445"/>
        <v>1</v>
      </c>
      <c r="G4102" s="4">
        <f t="shared" si="443"/>
        <v>4</v>
      </c>
      <c r="H4102" s="4">
        <f t="shared" si="446"/>
        <v>1</v>
      </c>
      <c r="I4102" s="4">
        <f t="shared" si="447"/>
        <v>0</v>
      </c>
      <c r="J4102" s="4">
        <f t="shared" si="448"/>
        <v>0</v>
      </c>
      <c r="K4102" s="4">
        <f t="shared" si="444"/>
        <v>0</v>
      </c>
      <c r="L4102" s="5">
        <f t="shared" si="449"/>
        <v>0</v>
      </c>
      <c r="M4102" s="137">
        <f>'PVWatts Hourly Results (1)'!L4113/1000</f>
        <v>0</v>
      </c>
      <c r="N4102" s="3">
        <f>'PVWatts Hourly Results (2)'!L4113/1000</f>
        <v>0</v>
      </c>
      <c r="O4102" s="3">
        <f>'PVWatts Hourly Results (3)'!L4113/1000</f>
        <v>0</v>
      </c>
      <c r="P4102" s="3">
        <f>'PVWatts Hourly Results (4)'!L4113/1000</f>
        <v>0</v>
      </c>
      <c r="Q4102" s="130">
        <f>'PVWatts Hourly Results (5)'!L4113/1000</f>
        <v>0</v>
      </c>
    </row>
    <row r="4103" spans="2:17" x14ac:dyDescent="0.25">
      <c r="B4103" s="8">
        <v>6</v>
      </c>
      <c r="C4103" s="9">
        <v>20</v>
      </c>
      <c r="D4103" s="134">
        <f>'PVWatts Hourly Results (1)'!C4114</f>
        <v>0</v>
      </c>
      <c r="E4103" s="127">
        <f>DATE(YEAR(Inputs!$D$5),Summary!B4103,Summary!C4103)+TIME(D4103,0,0)</f>
        <v>172</v>
      </c>
      <c r="F4103" s="4">
        <f t="shared" si="445"/>
        <v>1</v>
      </c>
      <c r="G4103" s="4">
        <f t="shared" si="443"/>
        <v>4</v>
      </c>
      <c r="H4103" s="4">
        <f t="shared" si="446"/>
        <v>1</v>
      </c>
      <c r="I4103" s="4">
        <f t="shared" si="447"/>
        <v>0</v>
      </c>
      <c r="J4103" s="4">
        <f t="shared" si="448"/>
        <v>0</v>
      </c>
      <c r="K4103" s="4">
        <f t="shared" si="444"/>
        <v>0</v>
      </c>
      <c r="L4103" s="5">
        <f t="shared" si="449"/>
        <v>0</v>
      </c>
      <c r="M4103" s="137">
        <f>'PVWatts Hourly Results (1)'!L4114/1000</f>
        <v>0</v>
      </c>
      <c r="N4103" s="3">
        <f>'PVWatts Hourly Results (2)'!L4114/1000</f>
        <v>0</v>
      </c>
      <c r="O4103" s="3">
        <f>'PVWatts Hourly Results (3)'!L4114/1000</f>
        <v>0</v>
      </c>
      <c r="P4103" s="3">
        <f>'PVWatts Hourly Results (4)'!L4114/1000</f>
        <v>0</v>
      </c>
      <c r="Q4103" s="130">
        <f>'PVWatts Hourly Results (5)'!L4114/1000</f>
        <v>0</v>
      </c>
    </row>
    <row r="4104" spans="2:17" x14ac:dyDescent="0.25">
      <c r="B4104" s="8">
        <v>6</v>
      </c>
      <c r="C4104" s="9">
        <v>20</v>
      </c>
      <c r="D4104" s="134">
        <f>'PVWatts Hourly Results (1)'!C4115</f>
        <v>0</v>
      </c>
      <c r="E4104" s="127">
        <f>DATE(YEAR(Inputs!$D$5),Summary!B4104,Summary!C4104)+TIME(D4104,0,0)</f>
        <v>172</v>
      </c>
      <c r="F4104" s="4">
        <f t="shared" si="445"/>
        <v>1</v>
      </c>
      <c r="G4104" s="4">
        <f t="shared" si="443"/>
        <v>4</v>
      </c>
      <c r="H4104" s="4">
        <f t="shared" si="446"/>
        <v>1</v>
      </c>
      <c r="I4104" s="4">
        <f t="shared" si="447"/>
        <v>0</v>
      </c>
      <c r="J4104" s="4">
        <f t="shared" si="448"/>
        <v>0</v>
      </c>
      <c r="K4104" s="4">
        <f t="shared" si="444"/>
        <v>0</v>
      </c>
      <c r="L4104" s="5">
        <f t="shared" si="449"/>
        <v>0</v>
      </c>
      <c r="M4104" s="137">
        <f>'PVWatts Hourly Results (1)'!L4115/1000</f>
        <v>0</v>
      </c>
      <c r="N4104" s="3">
        <f>'PVWatts Hourly Results (2)'!L4115/1000</f>
        <v>0</v>
      </c>
      <c r="O4104" s="3">
        <f>'PVWatts Hourly Results (3)'!L4115/1000</f>
        <v>0</v>
      </c>
      <c r="P4104" s="3">
        <f>'PVWatts Hourly Results (4)'!L4115/1000</f>
        <v>0</v>
      </c>
      <c r="Q4104" s="130">
        <f>'PVWatts Hourly Results (5)'!L4115/1000</f>
        <v>0</v>
      </c>
    </row>
    <row r="4105" spans="2:17" x14ac:dyDescent="0.25">
      <c r="B4105" s="8">
        <v>6</v>
      </c>
      <c r="C4105" s="9">
        <v>20</v>
      </c>
      <c r="D4105" s="134">
        <f>'PVWatts Hourly Results (1)'!C4116</f>
        <v>0</v>
      </c>
      <c r="E4105" s="127">
        <f>DATE(YEAR(Inputs!$D$5),Summary!B4105,Summary!C4105)+TIME(D4105,0,0)</f>
        <v>172</v>
      </c>
      <c r="F4105" s="4">
        <f t="shared" si="445"/>
        <v>1</v>
      </c>
      <c r="G4105" s="4">
        <f t="shared" si="443"/>
        <v>4</v>
      </c>
      <c r="H4105" s="4">
        <f t="shared" si="446"/>
        <v>1</v>
      </c>
      <c r="I4105" s="4">
        <f t="shared" si="447"/>
        <v>0</v>
      </c>
      <c r="J4105" s="4">
        <f t="shared" si="448"/>
        <v>0</v>
      </c>
      <c r="K4105" s="4">
        <f t="shared" si="444"/>
        <v>0</v>
      </c>
      <c r="L4105" s="5">
        <f t="shared" si="449"/>
        <v>0</v>
      </c>
      <c r="M4105" s="137">
        <f>'PVWatts Hourly Results (1)'!L4116/1000</f>
        <v>0</v>
      </c>
      <c r="N4105" s="3">
        <f>'PVWatts Hourly Results (2)'!L4116/1000</f>
        <v>0</v>
      </c>
      <c r="O4105" s="3">
        <f>'PVWatts Hourly Results (3)'!L4116/1000</f>
        <v>0</v>
      </c>
      <c r="P4105" s="3">
        <f>'PVWatts Hourly Results (4)'!L4116/1000</f>
        <v>0</v>
      </c>
      <c r="Q4105" s="130">
        <f>'PVWatts Hourly Results (5)'!L4116/1000</f>
        <v>0</v>
      </c>
    </row>
    <row r="4106" spans="2:17" x14ac:dyDescent="0.25">
      <c r="B4106" s="8">
        <v>6</v>
      </c>
      <c r="C4106" s="9">
        <v>20</v>
      </c>
      <c r="D4106" s="134">
        <f>'PVWatts Hourly Results (1)'!C4117</f>
        <v>0</v>
      </c>
      <c r="E4106" s="127">
        <f>DATE(YEAR(Inputs!$D$5),Summary!B4106,Summary!C4106)+TIME(D4106,0,0)</f>
        <v>172</v>
      </c>
      <c r="F4106" s="4">
        <f t="shared" si="445"/>
        <v>1</v>
      </c>
      <c r="G4106" s="4">
        <f t="shared" si="443"/>
        <v>4</v>
      </c>
      <c r="H4106" s="4">
        <f t="shared" si="446"/>
        <v>1</v>
      </c>
      <c r="I4106" s="4">
        <f t="shared" si="447"/>
        <v>0</v>
      </c>
      <c r="J4106" s="4">
        <f t="shared" si="448"/>
        <v>0</v>
      </c>
      <c r="K4106" s="4">
        <f t="shared" si="444"/>
        <v>0</v>
      </c>
      <c r="L4106" s="5">
        <f t="shared" si="449"/>
        <v>0</v>
      </c>
      <c r="M4106" s="137">
        <f>'PVWatts Hourly Results (1)'!L4117/1000</f>
        <v>0</v>
      </c>
      <c r="N4106" s="3">
        <f>'PVWatts Hourly Results (2)'!L4117/1000</f>
        <v>0</v>
      </c>
      <c r="O4106" s="3">
        <f>'PVWatts Hourly Results (3)'!L4117/1000</f>
        <v>0</v>
      </c>
      <c r="P4106" s="3">
        <f>'PVWatts Hourly Results (4)'!L4117/1000</f>
        <v>0</v>
      </c>
      <c r="Q4106" s="130">
        <f>'PVWatts Hourly Results (5)'!L4117/1000</f>
        <v>0</v>
      </c>
    </row>
    <row r="4107" spans="2:17" x14ac:dyDescent="0.25">
      <c r="B4107" s="8">
        <v>6</v>
      </c>
      <c r="C4107" s="9">
        <v>20</v>
      </c>
      <c r="D4107" s="134">
        <f>'PVWatts Hourly Results (1)'!C4118</f>
        <v>0</v>
      </c>
      <c r="E4107" s="127">
        <f>DATE(YEAR(Inputs!$D$5),Summary!B4107,Summary!C4107)+TIME(D4107,0,0)</f>
        <v>172</v>
      </c>
      <c r="F4107" s="4">
        <f t="shared" si="445"/>
        <v>1</v>
      </c>
      <c r="G4107" s="4">
        <f t="shared" si="443"/>
        <v>4</v>
      </c>
      <c r="H4107" s="4">
        <f t="shared" si="446"/>
        <v>1</v>
      </c>
      <c r="I4107" s="4">
        <f t="shared" si="447"/>
        <v>0</v>
      </c>
      <c r="J4107" s="4">
        <f t="shared" si="448"/>
        <v>0</v>
      </c>
      <c r="K4107" s="4">
        <f t="shared" si="444"/>
        <v>0</v>
      </c>
      <c r="L4107" s="5">
        <f t="shared" si="449"/>
        <v>0</v>
      </c>
      <c r="M4107" s="137">
        <f>'PVWatts Hourly Results (1)'!L4118/1000</f>
        <v>0</v>
      </c>
      <c r="N4107" s="3">
        <f>'PVWatts Hourly Results (2)'!L4118/1000</f>
        <v>0</v>
      </c>
      <c r="O4107" s="3">
        <f>'PVWatts Hourly Results (3)'!L4118/1000</f>
        <v>0</v>
      </c>
      <c r="P4107" s="3">
        <f>'PVWatts Hourly Results (4)'!L4118/1000</f>
        <v>0</v>
      </c>
      <c r="Q4107" s="130">
        <f>'PVWatts Hourly Results (5)'!L4118/1000</f>
        <v>0</v>
      </c>
    </row>
    <row r="4108" spans="2:17" x14ac:dyDescent="0.25">
      <c r="B4108" s="8">
        <v>6</v>
      </c>
      <c r="C4108" s="9">
        <v>20</v>
      </c>
      <c r="D4108" s="134">
        <f>'PVWatts Hourly Results (1)'!C4119</f>
        <v>0</v>
      </c>
      <c r="E4108" s="127">
        <f>DATE(YEAR(Inputs!$D$5),Summary!B4108,Summary!C4108)+TIME(D4108,0,0)</f>
        <v>172</v>
      </c>
      <c r="F4108" s="4">
        <f t="shared" si="445"/>
        <v>1</v>
      </c>
      <c r="G4108" s="4">
        <f t="shared" si="443"/>
        <v>4</v>
      </c>
      <c r="H4108" s="4">
        <f t="shared" si="446"/>
        <v>1</v>
      </c>
      <c r="I4108" s="4">
        <f t="shared" si="447"/>
        <v>0</v>
      </c>
      <c r="J4108" s="4">
        <f t="shared" si="448"/>
        <v>0</v>
      </c>
      <c r="K4108" s="4">
        <f t="shared" si="444"/>
        <v>0</v>
      </c>
      <c r="L4108" s="5">
        <f t="shared" si="449"/>
        <v>0</v>
      </c>
      <c r="M4108" s="137">
        <f>'PVWatts Hourly Results (1)'!L4119/1000</f>
        <v>0</v>
      </c>
      <c r="N4108" s="3">
        <f>'PVWatts Hourly Results (2)'!L4119/1000</f>
        <v>0</v>
      </c>
      <c r="O4108" s="3">
        <f>'PVWatts Hourly Results (3)'!L4119/1000</f>
        <v>0</v>
      </c>
      <c r="P4108" s="3">
        <f>'PVWatts Hourly Results (4)'!L4119/1000</f>
        <v>0</v>
      </c>
      <c r="Q4108" s="130">
        <f>'PVWatts Hourly Results (5)'!L4119/1000</f>
        <v>0</v>
      </c>
    </row>
    <row r="4109" spans="2:17" x14ac:dyDescent="0.25">
      <c r="B4109" s="8">
        <v>6</v>
      </c>
      <c r="C4109" s="9">
        <v>20</v>
      </c>
      <c r="D4109" s="134">
        <f>'PVWatts Hourly Results (1)'!C4120</f>
        <v>0</v>
      </c>
      <c r="E4109" s="127">
        <f>DATE(YEAR(Inputs!$D$5),Summary!B4109,Summary!C4109)+TIME(D4109,0,0)</f>
        <v>172</v>
      </c>
      <c r="F4109" s="4">
        <f t="shared" si="445"/>
        <v>1</v>
      </c>
      <c r="G4109" s="4">
        <f t="shared" si="443"/>
        <v>4</v>
      </c>
      <c r="H4109" s="4">
        <f t="shared" si="446"/>
        <v>1</v>
      </c>
      <c r="I4109" s="4">
        <f t="shared" si="447"/>
        <v>0</v>
      </c>
      <c r="J4109" s="4">
        <f t="shared" si="448"/>
        <v>0</v>
      </c>
      <c r="K4109" s="4">
        <f t="shared" si="444"/>
        <v>0</v>
      </c>
      <c r="L4109" s="5">
        <f t="shared" si="449"/>
        <v>0</v>
      </c>
      <c r="M4109" s="137">
        <f>'PVWatts Hourly Results (1)'!L4120/1000</f>
        <v>0</v>
      </c>
      <c r="N4109" s="3">
        <f>'PVWatts Hourly Results (2)'!L4120/1000</f>
        <v>0</v>
      </c>
      <c r="O4109" s="3">
        <f>'PVWatts Hourly Results (3)'!L4120/1000</f>
        <v>0</v>
      </c>
      <c r="P4109" s="3">
        <f>'PVWatts Hourly Results (4)'!L4120/1000</f>
        <v>0</v>
      </c>
      <c r="Q4109" s="130">
        <f>'PVWatts Hourly Results (5)'!L4120/1000</f>
        <v>0</v>
      </c>
    </row>
    <row r="4110" spans="2:17" x14ac:dyDescent="0.25">
      <c r="B4110" s="8">
        <v>6</v>
      </c>
      <c r="C4110" s="9">
        <v>20</v>
      </c>
      <c r="D4110" s="134">
        <f>'PVWatts Hourly Results (1)'!C4121</f>
        <v>0</v>
      </c>
      <c r="E4110" s="127">
        <f>DATE(YEAR(Inputs!$D$5),Summary!B4110,Summary!C4110)+TIME(D4110,0,0)</f>
        <v>172</v>
      </c>
      <c r="F4110" s="4">
        <f t="shared" si="445"/>
        <v>1</v>
      </c>
      <c r="G4110" s="4">
        <f t="shared" si="443"/>
        <v>4</v>
      </c>
      <c r="H4110" s="4">
        <f t="shared" si="446"/>
        <v>1</v>
      </c>
      <c r="I4110" s="4">
        <f t="shared" si="447"/>
        <v>0</v>
      </c>
      <c r="J4110" s="4">
        <f t="shared" si="448"/>
        <v>0</v>
      </c>
      <c r="K4110" s="4">
        <f t="shared" si="444"/>
        <v>0</v>
      </c>
      <c r="L4110" s="5">
        <f t="shared" si="449"/>
        <v>0</v>
      </c>
      <c r="M4110" s="137">
        <f>'PVWatts Hourly Results (1)'!L4121/1000</f>
        <v>0</v>
      </c>
      <c r="N4110" s="3">
        <f>'PVWatts Hourly Results (2)'!L4121/1000</f>
        <v>0</v>
      </c>
      <c r="O4110" s="3">
        <f>'PVWatts Hourly Results (3)'!L4121/1000</f>
        <v>0</v>
      </c>
      <c r="P4110" s="3">
        <f>'PVWatts Hourly Results (4)'!L4121/1000</f>
        <v>0</v>
      </c>
      <c r="Q4110" s="130">
        <f>'PVWatts Hourly Results (5)'!L4121/1000</f>
        <v>0</v>
      </c>
    </row>
    <row r="4111" spans="2:17" x14ac:dyDescent="0.25">
      <c r="B4111" s="8">
        <v>6</v>
      </c>
      <c r="C4111" s="9">
        <v>20</v>
      </c>
      <c r="D4111" s="134">
        <f>'PVWatts Hourly Results (1)'!C4122</f>
        <v>0</v>
      </c>
      <c r="E4111" s="127">
        <f>DATE(YEAR(Inputs!$D$5),Summary!B4111,Summary!C4111)+TIME(D4111,0,0)</f>
        <v>172</v>
      </c>
      <c r="F4111" s="4">
        <f t="shared" si="445"/>
        <v>1</v>
      </c>
      <c r="G4111" s="4">
        <f t="shared" si="443"/>
        <v>4</v>
      </c>
      <c r="H4111" s="4">
        <f t="shared" si="446"/>
        <v>1</v>
      </c>
      <c r="I4111" s="4">
        <f t="shared" si="447"/>
        <v>0</v>
      </c>
      <c r="J4111" s="4">
        <f t="shared" si="448"/>
        <v>0</v>
      </c>
      <c r="K4111" s="4">
        <f t="shared" si="444"/>
        <v>0</v>
      </c>
      <c r="L4111" s="5">
        <f t="shared" si="449"/>
        <v>0</v>
      </c>
      <c r="M4111" s="137">
        <f>'PVWatts Hourly Results (1)'!L4122/1000</f>
        <v>0</v>
      </c>
      <c r="N4111" s="3">
        <f>'PVWatts Hourly Results (2)'!L4122/1000</f>
        <v>0</v>
      </c>
      <c r="O4111" s="3">
        <f>'PVWatts Hourly Results (3)'!L4122/1000</f>
        <v>0</v>
      </c>
      <c r="P4111" s="3">
        <f>'PVWatts Hourly Results (4)'!L4122/1000</f>
        <v>0</v>
      </c>
      <c r="Q4111" s="130">
        <f>'PVWatts Hourly Results (5)'!L4122/1000</f>
        <v>0</v>
      </c>
    </row>
    <row r="4112" spans="2:17" x14ac:dyDescent="0.25">
      <c r="B4112" s="8">
        <v>6</v>
      </c>
      <c r="C4112" s="9">
        <v>20</v>
      </c>
      <c r="D4112" s="134">
        <f>'PVWatts Hourly Results (1)'!C4123</f>
        <v>0</v>
      </c>
      <c r="E4112" s="127">
        <f>DATE(YEAR(Inputs!$D$5),Summary!B4112,Summary!C4112)+TIME(D4112,0,0)</f>
        <v>172</v>
      </c>
      <c r="F4112" s="4">
        <f t="shared" si="445"/>
        <v>1</v>
      </c>
      <c r="G4112" s="4">
        <f t="shared" si="443"/>
        <v>4</v>
      </c>
      <c r="H4112" s="4">
        <f t="shared" si="446"/>
        <v>1</v>
      </c>
      <c r="I4112" s="4">
        <f t="shared" si="447"/>
        <v>0</v>
      </c>
      <c r="J4112" s="4">
        <f t="shared" si="448"/>
        <v>0</v>
      </c>
      <c r="K4112" s="4">
        <f t="shared" si="444"/>
        <v>0</v>
      </c>
      <c r="L4112" s="5">
        <f t="shared" si="449"/>
        <v>0</v>
      </c>
      <c r="M4112" s="137">
        <f>'PVWatts Hourly Results (1)'!L4123/1000</f>
        <v>0</v>
      </c>
      <c r="N4112" s="3">
        <f>'PVWatts Hourly Results (2)'!L4123/1000</f>
        <v>0</v>
      </c>
      <c r="O4112" s="3">
        <f>'PVWatts Hourly Results (3)'!L4123/1000</f>
        <v>0</v>
      </c>
      <c r="P4112" s="3">
        <f>'PVWatts Hourly Results (4)'!L4123/1000</f>
        <v>0</v>
      </c>
      <c r="Q4112" s="130">
        <f>'PVWatts Hourly Results (5)'!L4123/1000</f>
        <v>0</v>
      </c>
    </row>
    <row r="4113" spans="2:17" x14ac:dyDescent="0.25">
      <c r="B4113" s="8">
        <v>6</v>
      </c>
      <c r="C4113" s="9">
        <v>20</v>
      </c>
      <c r="D4113" s="134">
        <f>'PVWatts Hourly Results (1)'!C4124</f>
        <v>0</v>
      </c>
      <c r="E4113" s="127">
        <f>DATE(YEAR(Inputs!$D$5),Summary!B4113,Summary!C4113)+TIME(D4113,0,0)</f>
        <v>172</v>
      </c>
      <c r="F4113" s="4">
        <f t="shared" si="445"/>
        <v>1</v>
      </c>
      <c r="G4113" s="4">
        <f t="shared" si="443"/>
        <v>4</v>
      </c>
      <c r="H4113" s="4">
        <f t="shared" si="446"/>
        <v>1</v>
      </c>
      <c r="I4113" s="4">
        <f t="shared" si="447"/>
        <v>0</v>
      </c>
      <c r="J4113" s="4">
        <f t="shared" si="448"/>
        <v>0</v>
      </c>
      <c r="K4113" s="4">
        <f t="shared" si="444"/>
        <v>0</v>
      </c>
      <c r="L4113" s="5">
        <f t="shared" si="449"/>
        <v>0</v>
      </c>
      <c r="M4113" s="137">
        <f>'PVWatts Hourly Results (1)'!L4124/1000</f>
        <v>0</v>
      </c>
      <c r="N4113" s="3">
        <f>'PVWatts Hourly Results (2)'!L4124/1000</f>
        <v>0</v>
      </c>
      <c r="O4113" s="3">
        <f>'PVWatts Hourly Results (3)'!L4124/1000</f>
        <v>0</v>
      </c>
      <c r="P4113" s="3">
        <f>'PVWatts Hourly Results (4)'!L4124/1000</f>
        <v>0</v>
      </c>
      <c r="Q4113" s="130">
        <f>'PVWatts Hourly Results (5)'!L4124/1000</f>
        <v>0</v>
      </c>
    </row>
    <row r="4114" spans="2:17" x14ac:dyDescent="0.25">
      <c r="B4114" s="8">
        <v>6</v>
      </c>
      <c r="C4114" s="9">
        <v>20</v>
      </c>
      <c r="D4114" s="134">
        <f>'PVWatts Hourly Results (1)'!C4125</f>
        <v>0</v>
      </c>
      <c r="E4114" s="127">
        <f>DATE(YEAR(Inputs!$D$5),Summary!B4114,Summary!C4114)+TIME(D4114,0,0)</f>
        <v>172</v>
      </c>
      <c r="F4114" s="4">
        <f t="shared" si="445"/>
        <v>1</v>
      </c>
      <c r="G4114" s="4">
        <f t="shared" si="443"/>
        <v>4</v>
      </c>
      <c r="H4114" s="4">
        <f t="shared" si="446"/>
        <v>1</v>
      </c>
      <c r="I4114" s="4">
        <f t="shared" si="447"/>
        <v>0</v>
      </c>
      <c r="J4114" s="4">
        <f t="shared" si="448"/>
        <v>0</v>
      </c>
      <c r="K4114" s="4">
        <f t="shared" si="444"/>
        <v>0</v>
      </c>
      <c r="L4114" s="5">
        <f t="shared" si="449"/>
        <v>0</v>
      </c>
      <c r="M4114" s="137">
        <f>'PVWatts Hourly Results (1)'!L4125/1000</f>
        <v>0</v>
      </c>
      <c r="N4114" s="3">
        <f>'PVWatts Hourly Results (2)'!L4125/1000</f>
        <v>0</v>
      </c>
      <c r="O4114" s="3">
        <f>'PVWatts Hourly Results (3)'!L4125/1000</f>
        <v>0</v>
      </c>
      <c r="P4114" s="3">
        <f>'PVWatts Hourly Results (4)'!L4125/1000</f>
        <v>0</v>
      </c>
      <c r="Q4114" s="130">
        <f>'PVWatts Hourly Results (5)'!L4125/1000</f>
        <v>0</v>
      </c>
    </row>
    <row r="4115" spans="2:17" x14ac:dyDescent="0.25">
      <c r="B4115" s="8">
        <v>6</v>
      </c>
      <c r="C4115" s="9">
        <v>20</v>
      </c>
      <c r="D4115" s="134">
        <f>'PVWatts Hourly Results (1)'!C4126</f>
        <v>0</v>
      </c>
      <c r="E4115" s="127">
        <f>DATE(YEAR(Inputs!$D$5),Summary!B4115,Summary!C4115)+TIME(D4115,0,0)</f>
        <v>172</v>
      </c>
      <c r="F4115" s="4">
        <f t="shared" si="445"/>
        <v>1</v>
      </c>
      <c r="G4115" s="4">
        <f t="shared" si="443"/>
        <v>4</v>
      </c>
      <c r="H4115" s="4">
        <f t="shared" si="446"/>
        <v>1</v>
      </c>
      <c r="I4115" s="4">
        <f t="shared" si="447"/>
        <v>0</v>
      </c>
      <c r="J4115" s="4">
        <f t="shared" si="448"/>
        <v>0</v>
      </c>
      <c r="K4115" s="4">
        <f t="shared" si="444"/>
        <v>0</v>
      </c>
      <c r="L4115" s="5">
        <f t="shared" si="449"/>
        <v>0</v>
      </c>
      <c r="M4115" s="137">
        <f>'PVWatts Hourly Results (1)'!L4126/1000</f>
        <v>0</v>
      </c>
      <c r="N4115" s="3">
        <f>'PVWatts Hourly Results (2)'!L4126/1000</f>
        <v>0</v>
      </c>
      <c r="O4115" s="3">
        <f>'PVWatts Hourly Results (3)'!L4126/1000</f>
        <v>0</v>
      </c>
      <c r="P4115" s="3">
        <f>'PVWatts Hourly Results (4)'!L4126/1000</f>
        <v>0</v>
      </c>
      <c r="Q4115" s="130">
        <f>'PVWatts Hourly Results (5)'!L4126/1000</f>
        <v>0</v>
      </c>
    </row>
    <row r="4116" spans="2:17" x14ac:dyDescent="0.25">
      <c r="B4116" s="8">
        <v>6</v>
      </c>
      <c r="C4116" s="9">
        <v>20</v>
      </c>
      <c r="D4116" s="134">
        <f>'PVWatts Hourly Results (1)'!C4127</f>
        <v>0</v>
      </c>
      <c r="E4116" s="127">
        <f>DATE(YEAR(Inputs!$D$5),Summary!B4116,Summary!C4116)+TIME(D4116,0,0)</f>
        <v>172</v>
      </c>
      <c r="F4116" s="4">
        <f t="shared" si="445"/>
        <v>1</v>
      </c>
      <c r="G4116" s="4">
        <f t="shared" si="443"/>
        <v>4</v>
      </c>
      <c r="H4116" s="4">
        <f t="shared" si="446"/>
        <v>1</v>
      </c>
      <c r="I4116" s="4">
        <f t="shared" si="447"/>
        <v>0</v>
      </c>
      <c r="J4116" s="4">
        <f t="shared" si="448"/>
        <v>0</v>
      </c>
      <c r="K4116" s="4">
        <f t="shared" si="444"/>
        <v>0</v>
      </c>
      <c r="L4116" s="5">
        <f t="shared" si="449"/>
        <v>0</v>
      </c>
      <c r="M4116" s="137">
        <f>'PVWatts Hourly Results (1)'!L4127/1000</f>
        <v>0</v>
      </c>
      <c r="N4116" s="3">
        <f>'PVWatts Hourly Results (2)'!L4127/1000</f>
        <v>0</v>
      </c>
      <c r="O4116" s="3">
        <f>'PVWatts Hourly Results (3)'!L4127/1000</f>
        <v>0</v>
      </c>
      <c r="P4116" s="3">
        <f>'PVWatts Hourly Results (4)'!L4127/1000</f>
        <v>0</v>
      </c>
      <c r="Q4116" s="130">
        <f>'PVWatts Hourly Results (5)'!L4127/1000</f>
        <v>0</v>
      </c>
    </row>
    <row r="4117" spans="2:17" x14ac:dyDescent="0.25">
      <c r="B4117" s="8">
        <v>6</v>
      </c>
      <c r="C4117" s="9">
        <v>20</v>
      </c>
      <c r="D4117" s="134">
        <f>'PVWatts Hourly Results (1)'!C4128</f>
        <v>0</v>
      </c>
      <c r="E4117" s="127">
        <f>DATE(YEAR(Inputs!$D$5),Summary!B4117,Summary!C4117)+TIME(D4117,0,0)</f>
        <v>172</v>
      </c>
      <c r="F4117" s="4">
        <f t="shared" si="445"/>
        <v>1</v>
      </c>
      <c r="G4117" s="4">
        <f t="shared" si="443"/>
        <v>4</v>
      </c>
      <c r="H4117" s="4">
        <f t="shared" si="446"/>
        <v>1</v>
      </c>
      <c r="I4117" s="4">
        <f t="shared" si="447"/>
        <v>0</v>
      </c>
      <c r="J4117" s="4">
        <f t="shared" si="448"/>
        <v>0</v>
      </c>
      <c r="K4117" s="4">
        <f t="shared" si="444"/>
        <v>0</v>
      </c>
      <c r="L4117" s="5">
        <f t="shared" si="449"/>
        <v>0</v>
      </c>
      <c r="M4117" s="137">
        <f>'PVWatts Hourly Results (1)'!L4128/1000</f>
        <v>0</v>
      </c>
      <c r="N4117" s="3">
        <f>'PVWatts Hourly Results (2)'!L4128/1000</f>
        <v>0</v>
      </c>
      <c r="O4117" s="3">
        <f>'PVWatts Hourly Results (3)'!L4128/1000</f>
        <v>0</v>
      </c>
      <c r="P4117" s="3">
        <f>'PVWatts Hourly Results (4)'!L4128/1000</f>
        <v>0</v>
      </c>
      <c r="Q4117" s="130">
        <f>'PVWatts Hourly Results (5)'!L4128/1000</f>
        <v>0</v>
      </c>
    </row>
    <row r="4118" spans="2:17" x14ac:dyDescent="0.25">
      <c r="B4118" s="8">
        <v>6</v>
      </c>
      <c r="C4118" s="9">
        <v>20</v>
      </c>
      <c r="D4118" s="134">
        <f>'PVWatts Hourly Results (1)'!C4129</f>
        <v>0</v>
      </c>
      <c r="E4118" s="127">
        <f>DATE(YEAR(Inputs!$D$5),Summary!B4118,Summary!C4118)+TIME(D4118,0,0)</f>
        <v>172</v>
      </c>
      <c r="F4118" s="4">
        <f t="shared" si="445"/>
        <v>1</v>
      </c>
      <c r="G4118" s="4">
        <f t="shared" ref="G4118:G4181" si="450">WEEKDAY(E4118)</f>
        <v>4</v>
      </c>
      <c r="H4118" s="4">
        <f t="shared" si="446"/>
        <v>1</v>
      </c>
      <c r="I4118" s="4">
        <f t="shared" si="447"/>
        <v>0</v>
      </c>
      <c r="J4118" s="4">
        <f t="shared" si="448"/>
        <v>0</v>
      </c>
      <c r="K4118" s="4">
        <f t="shared" ref="K4118:K4181" si="451">IF(OR(AND(B4118=7,C4118=4),AND(B4118=1,C4118=1)),1,0)</f>
        <v>0</v>
      </c>
      <c r="L4118" s="5">
        <f t="shared" si="449"/>
        <v>0</v>
      </c>
      <c r="M4118" s="137">
        <f>'PVWatts Hourly Results (1)'!L4129/1000</f>
        <v>0</v>
      </c>
      <c r="N4118" s="3">
        <f>'PVWatts Hourly Results (2)'!L4129/1000</f>
        <v>0</v>
      </c>
      <c r="O4118" s="3">
        <f>'PVWatts Hourly Results (3)'!L4129/1000</f>
        <v>0</v>
      </c>
      <c r="P4118" s="3">
        <f>'PVWatts Hourly Results (4)'!L4129/1000</f>
        <v>0</v>
      </c>
      <c r="Q4118" s="130">
        <f>'PVWatts Hourly Results (5)'!L4129/1000</f>
        <v>0</v>
      </c>
    </row>
    <row r="4119" spans="2:17" x14ac:dyDescent="0.25">
      <c r="B4119" s="8">
        <v>6</v>
      </c>
      <c r="C4119" s="9">
        <v>20</v>
      </c>
      <c r="D4119" s="134">
        <f>'PVWatts Hourly Results (1)'!C4130</f>
        <v>0</v>
      </c>
      <c r="E4119" s="127">
        <f>DATE(YEAR(Inputs!$D$5),Summary!B4119,Summary!C4119)+TIME(D4119,0,0)</f>
        <v>172</v>
      </c>
      <c r="F4119" s="4">
        <f t="shared" ref="F4119:F4182" si="452">IF(OR(B4119&lt;3,B4119=6,B4119=7,B4119=8),1,0)</f>
        <v>1</v>
      </c>
      <c r="G4119" s="4">
        <f t="shared" si="450"/>
        <v>4</v>
      </c>
      <c r="H4119" s="4">
        <f t="shared" ref="H4119:H4182" si="453">IF(OR(G4119=2,G4119=3,G4119=4,G4119=5,G4119=6),1,0)</f>
        <v>1</v>
      </c>
      <c r="I4119" s="4">
        <f t="shared" ref="I4119:I4182" si="454">IF(AND(B4119&gt;5,B4119&lt;9,D4119&gt;=13,D4119&lt;=16,H4119=1),1,0)</f>
        <v>0</v>
      </c>
      <c r="J4119" s="4">
        <f t="shared" ref="J4119:J4182" si="455">IF(AND(B4119&lt;3,OR(AND(D4119&gt;6,D4119&lt;9),AND(D4119&gt;17,D4119&lt;20)),H4119=1),1,0)</f>
        <v>0</v>
      </c>
      <c r="K4119" s="4">
        <f t="shared" si="451"/>
        <v>0</v>
      </c>
      <c r="L4119" s="5">
        <f t="shared" ref="L4119:L4182" si="456">IFERROR(IF(AND(F4119=1,H4119=1,OR(I4119=1,J4119=1),K4119=0),1,0),"")</f>
        <v>0</v>
      </c>
      <c r="M4119" s="137">
        <f>'PVWatts Hourly Results (1)'!L4130/1000</f>
        <v>0</v>
      </c>
      <c r="N4119" s="3">
        <f>'PVWatts Hourly Results (2)'!L4130/1000</f>
        <v>0</v>
      </c>
      <c r="O4119" s="3">
        <f>'PVWatts Hourly Results (3)'!L4130/1000</f>
        <v>0</v>
      </c>
      <c r="P4119" s="3">
        <f>'PVWatts Hourly Results (4)'!L4130/1000</f>
        <v>0</v>
      </c>
      <c r="Q4119" s="130">
        <f>'PVWatts Hourly Results (5)'!L4130/1000</f>
        <v>0</v>
      </c>
    </row>
    <row r="4120" spans="2:17" x14ac:dyDescent="0.25">
      <c r="B4120" s="8">
        <v>6</v>
      </c>
      <c r="C4120" s="9">
        <v>20</v>
      </c>
      <c r="D4120" s="134">
        <f>'PVWatts Hourly Results (1)'!C4131</f>
        <v>0</v>
      </c>
      <c r="E4120" s="127">
        <f>DATE(YEAR(Inputs!$D$5),Summary!B4120,Summary!C4120)+TIME(D4120,0,0)</f>
        <v>172</v>
      </c>
      <c r="F4120" s="4">
        <f t="shared" si="452"/>
        <v>1</v>
      </c>
      <c r="G4120" s="4">
        <f t="shared" si="450"/>
        <v>4</v>
      </c>
      <c r="H4120" s="4">
        <f t="shared" si="453"/>
        <v>1</v>
      </c>
      <c r="I4120" s="4">
        <f t="shared" si="454"/>
        <v>0</v>
      </c>
      <c r="J4120" s="4">
        <f t="shared" si="455"/>
        <v>0</v>
      </c>
      <c r="K4120" s="4">
        <f t="shared" si="451"/>
        <v>0</v>
      </c>
      <c r="L4120" s="5">
        <f t="shared" si="456"/>
        <v>0</v>
      </c>
      <c r="M4120" s="137">
        <f>'PVWatts Hourly Results (1)'!L4131/1000</f>
        <v>0</v>
      </c>
      <c r="N4120" s="3">
        <f>'PVWatts Hourly Results (2)'!L4131/1000</f>
        <v>0</v>
      </c>
      <c r="O4120" s="3">
        <f>'PVWatts Hourly Results (3)'!L4131/1000</f>
        <v>0</v>
      </c>
      <c r="P4120" s="3">
        <f>'PVWatts Hourly Results (4)'!L4131/1000</f>
        <v>0</v>
      </c>
      <c r="Q4120" s="130">
        <f>'PVWatts Hourly Results (5)'!L4131/1000</f>
        <v>0</v>
      </c>
    </row>
    <row r="4121" spans="2:17" x14ac:dyDescent="0.25">
      <c r="B4121" s="8">
        <v>6</v>
      </c>
      <c r="C4121" s="9">
        <v>20</v>
      </c>
      <c r="D4121" s="134">
        <f>'PVWatts Hourly Results (1)'!C4132</f>
        <v>0</v>
      </c>
      <c r="E4121" s="127">
        <f>DATE(YEAR(Inputs!$D$5),Summary!B4121,Summary!C4121)+TIME(D4121,0,0)</f>
        <v>172</v>
      </c>
      <c r="F4121" s="4">
        <f t="shared" si="452"/>
        <v>1</v>
      </c>
      <c r="G4121" s="4">
        <f t="shared" si="450"/>
        <v>4</v>
      </c>
      <c r="H4121" s="4">
        <f t="shared" si="453"/>
        <v>1</v>
      </c>
      <c r="I4121" s="4">
        <f t="shared" si="454"/>
        <v>0</v>
      </c>
      <c r="J4121" s="4">
        <f t="shared" si="455"/>
        <v>0</v>
      </c>
      <c r="K4121" s="4">
        <f t="shared" si="451"/>
        <v>0</v>
      </c>
      <c r="L4121" s="5">
        <f t="shared" si="456"/>
        <v>0</v>
      </c>
      <c r="M4121" s="137">
        <f>'PVWatts Hourly Results (1)'!L4132/1000</f>
        <v>0</v>
      </c>
      <c r="N4121" s="3">
        <f>'PVWatts Hourly Results (2)'!L4132/1000</f>
        <v>0</v>
      </c>
      <c r="O4121" s="3">
        <f>'PVWatts Hourly Results (3)'!L4132/1000</f>
        <v>0</v>
      </c>
      <c r="P4121" s="3">
        <f>'PVWatts Hourly Results (4)'!L4132/1000</f>
        <v>0</v>
      </c>
      <c r="Q4121" s="130">
        <f>'PVWatts Hourly Results (5)'!L4132/1000</f>
        <v>0</v>
      </c>
    </row>
    <row r="4122" spans="2:17" x14ac:dyDescent="0.25">
      <c r="B4122" s="8">
        <v>6</v>
      </c>
      <c r="C4122" s="9">
        <v>20</v>
      </c>
      <c r="D4122" s="134">
        <f>'PVWatts Hourly Results (1)'!C4133</f>
        <v>0</v>
      </c>
      <c r="E4122" s="127">
        <f>DATE(YEAR(Inputs!$D$5),Summary!B4122,Summary!C4122)+TIME(D4122,0,0)</f>
        <v>172</v>
      </c>
      <c r="F4122" s="4">
        <f t="shared" si="452"/>
        <v>1</v>
      </c>
      <c r="G4122" s="4">
        <f t="shared" si="450"/>
        <v>4</v>
      </c>
      <c r="H4122" s="4">
        <f t="shared" si="453"/>
        <v>1</v>
      </c>
      <c r="I4122" s="4">
        <f t="shared" si="454"/>
        <v>0</v>
      </c>
      <c r="J4122" s="4">
        <f t="shared" si="455"/>
        <v>0</v>
      </c>
      <c r="K4122" s="4">
        <f t="shared" si="451"/>
        <v>0</v>
      </c>
      <c r="L4122" s="5">
        <f t="shared" si="456"/>
        <v>0</v>
      </c>
      <c r="M4122" s="137">
        <f>'PVWatts Hourly Results (1)'!L4133/1000</f>
        <v>0</v>
      </c>
      <c r="N4122" s="3">
        <f>'PVWatts Hourly Results (2)'!L4133/1000</f>
        <v>0</v>
      </c>
      <c r="O4122" s="3">
        <f>'PVWatts Hourly Results (3)'!L4133/1000</f>
        <v>0</v>
      </c>
      <c r="P4122" s="3">
        <f>'PVWatts Hourly Results (4)'!L4133/1000</f>
        <v>0</v>
      </c>
      <c r="Q4122" s="130">
        <f>'PVWatts Hourly Results (5)'!L4133/1000</f>
        <v>0</v>
      </c>
    </row>
    <row r="4123" spans="2:17" x14ac:dyDescent="0.25">
      <c r="B4123" s="8">
        <v>6</v>
      </c>
      <c r="C4123" s="9">
        <v>20</v>
      </c>
      <c r="D4123" s="134">
        <f>'PVWatts Hourly Results (1)'!C4134</f>
        <v>0</v>
      </c>
      <c r="E4123" s="127">
        <f>DATE(YEAR(Inputs!$D$5),Summary!B4123,Summary!C4123)+TIME(D4123,0,0)</f>
        <v>172</v>
      </c>
      <c r="F4123" s="4">
        <f t="shared" si="452"/>
        <v>1</v>
      </c>
      <c r="G4123" s="4">
        <f t="shared" si="450"/>
        <v>4</v>
      </c>
      <c r="H4123" s="4">
        <f t="shared" si="453"/>
        <v>1</v>
      </c>
      <c r="I4123" s="4">
        <f t="shared" si="454"/>
        <v>0</v>
      </c>
      <c r="J4123" s="4">
        <f t="shared" si="455"/>
        <v>0</v>
      </c>
      <c r="K4123" s="4">
        <f t="shared" si="451"/>
        <v>0</v>
      </c>
      <c r="L4123" s="5">
        <f t="shared" si="456"/>
        <v>0</v>
      </c>
      <c r="M4123" s="137">
        <f>'PVWatts Hourly Results (1)'!L4134/1000</f>
        <v>0</v>
      </c>
      <c r="N4123" s="3">
        <f>'PVWatts Hourly Results (2)'!L4134/1000</f>
        <v>0</v>
      </c>
      <c r="O4123" s="3">
        <f>'PVWatts Hourly Results (3)'!L4134/1000</f>
        <v>0</v>
      </c>
      <c r="P4123" s="3">
        <f>'PVWatts Hourly Results (4)'!L4134/1000</f>
        <v>0</v>
      </c>
      <c r="Q4123" s="130">
        <f>'PVWatts Hourly Results (5)'!L4134/1000</f>
        <v>0</v>
      </c>
    </row>
    <row r="4124" spans="2:17" x14ac:dyDescent="0.25">
      <c r="B4124" s="8">
        <v>6</v>
      </c>
      <c r="C4124" s="9">
        <v>20</v>
      </c>
      <c r="D4124" s="134">
        <f>'PVWatts Hourly Results (1)'!C4135</f>
        <v>0</v>
      </c>
      <c r="E4124" s="127">
        <f>DATE(YEAR(Inputs!$D$5),Summary!B4124,Summary!C4124)+TIME(D4124,0,0)</f>
        <v>172</v>
      </c>
      <c r="F4124" s="4">
        <f t="shared" si="452"/>
        <v>1</v>
      </c>
      <c r="G4124" s="4">
        <f t="shared" si="450"/>
        <v>4</v>
      </c>
      <c r="H4124" s="4">
        <f t="shared" si="453"/>
        <v>1</v>
      </c>
      <c r="I4124" s="4">
        <f t="shared" si="454"/>
        <v>0</v>
      </c>
      <c r="J4124" s="4">
        <f t="shared" si="455"/>
        <v>0</v>
      </c>
      <c r="K4124" s="4">
        <f t="shared" si="451"/>
        <v>0</v>
      </c>
      <c r="L4124" s="5">
        <f t="shared" si="456"/>
        <v>0</v>
      </c>
      <c r="M4124" s="137">
        <f>'PVWatts Hourly Results (1)'!L4135/1000</f>
        <v>0</v>
      </c>
      <c r="N4124" s="3">
        <f>'PVWatts Hourly Results (2)'!L4135/1000</f>
        <v>0</v>
      </c>
      <c r="O4124" s="3">
        <f>'PVWatts Hourly Results (3)'!L4135/1000</f>
        <v>0</v>
      </c>
      <c r="P4124" s="3">
        <f>'PVWatts Hourly Results (4)'!L4135/1000</f>
        <v>0</v>
      </c>
      <c r="Q4124" s="130">
        <f>'PVWatts Hourly Results (5)'!L4135/1000</f>
        <v>0</v>
      </c>
    </row>
    <row r="4125" spans="2:17" x14ac:dyDescent="0.25">
      <c r="B4125" s="8">
        <v>6</v>
      </c>
      <c r="C4125" s="9">
        <v>20</v>
      </c>
      <c r="D4125" s="134">
        <f>'PVWatts Hourly Results (1)'!C4136</f>
        <v>0</v>
      </c>
      <c r="E4125" s="127">
        <f>DATE(YEAR(Inputs!$D$5),Summary!B4125,Summary!C4125)+TIME(D4125,0,0)</f>
        <v>172</v>
      </c>
      <c r="F4125" s="4">
        <f t="shared" si="452"/>
        <v>1</v>
      </c>
      <c r="G4125" s="4">
        <f t="shared" si="450"/>
        <v>4</v>
      </c>
      <c r="H4125" s="4">
        <f t="shared" si="453"/>
        <v>1</v>
      </c>
      <c r="I4125" s="4">
        <f t="shared" si="454"/>
        <v>0</v>
      </c>
      <c r="J4125" s="4">
        <f t="shared" si="455"/>
        <v>0</v>
      </c>
      <c r="K4125" s="4">
        <f t="shared" si="451"/>
        <v>0</v>
      </c>
      <c r="L4125" s="5">
        <f t="shared" si="456"/>
        <v>0</v>
      </c>
      <c r="M4125" s="137">
        <f>'PVWatts Hourly Results (1)'!L4136/1000</f>
        <v>0</v>
      </c>
      <c r="N4125" s="3">
        <f>'PVWatts Hourly Results (2)'!L4136/1000</f>
        <v>0</v>
      </c>
      <c r="O4125" s="3">
        <f>'PVWatts Hourly Results (3)'!L4136/1000</f>
        <v>0</v>
      </c>
      <c r="P4125" s="3">
        <f>'PVWatts Hourly Results (4)'!L4136/1000</f>
        <v>0</v>
      </c>
      <c r="Q4125" s="130">
        <f>'PVWatts Hourly Results (5)'!L4136/1000</f>
        <v>0</v>
      </c>
    </row>
    <row r="4126" spans="2:17" x14ac:dyDescent="0.25">
      <c r="B4126" s="8">
        <v>6</v>
      </c>
      <c r="C4126" s="9">
        <v>21</v>
      </c>
      <c r="D4126" s="134">
        <f>'PVWatts Hourly Results (1)'!C4137</f>
        <v>0</v>
      </c>
      <c r="E4126" s="127">
        <f>DATE(YEAR(Inputs!$D$5),Summary!B4126,Summary!C4126)+TIME(D4126,0,0)</f>
        <v>173</v>
      </c>
      <c r="F4126" s="4">
        <f t="shared" si="452"/>
        <v>1</v>
      </c>
      <c r="G4126" s="4">
        <f t="shared" si="450"/>
        <v>5</v>
      </c>
      <c r="H4126" s="4">
        <f t="shared" si="453"/>
        <v>1</v>
      </c>
      <c r="I4126" s="4">
        <f t="shared" si="454"/>
        <v>0</v>
      </c>
      <c r="J4126" s="4">
        <f t="shared" si="455"/>
        <v>0</v>
      </c>
      <c r="K4126" s="4">
        <f t="shared" si="451"/>
        <v>0</v>
      </c>
      <c r="L4126" s="5">
        <f t="shared" si="456"/>
        <v>0</v>
      </c>
      <c r="M4126" s="137">
        <f>'PVWatts Hourly Results (1)'!L4137/1000</f>
        <v>0</v>
      </c>
      <c r="N4126" s="3">
        <f>'PVWatts Hourly Results (2)'!L4137/1000</f>
        <v>0</v>
      </c>
      <c r="O4126" s="3">
        <f>'PVWatts Hourly Results (3)'!L4137/1000</f>
        <v>0</v>
      </c>
      <c r="P4126" s="3">
        <f>'PVWatts Hourly Results (4)'!L4137/1000</f>
        <v>0</v>
      </c>
      <c r="Q4126" s="130">
        <f>'PVWatts Hourly Results (5)'!L4137/1000</f>
        <v>0</v>
      </c>
    </row>
    <row r="4127" spans="2:17" x14ac:dyDescent="0.25">
      <c r="B4127" s="8">
        <v>6</v>
      </c>
      <c r="C4127" s="9">
        <v>21</v>
      </c>
      <c r="D4127" s="134">
        <f>'PVWatts Hourly Results (1)'!C4138</f>
        <v>0</v>
      </c>
      <c r="E4127" s="127">
        <f>DATE(YEAR(Inputs!$D$5),Summary!B4127,Summary!C4127)+TIME(D4127,0,0)</f>
        <v>173</v>
      </c>
      <c r="F4127" s="4">
        <f t="shared" si="452"/>
        <v>1</v>
      </c>
      <c r="G4127" s="4">
        <f t="shared" si="450"/>
        <v>5</v>
      </c>
      <c r="H4127" s="4">
        <f t="shared" si="453"/>
        <v>1</v>
      </c>
      <c r="I4127" s="4">
        <f t="shared" si="454"/>
        <v>0</v>
      </c>
      <c r="J4127" s="4">
        <f t="shared" si="455"/>
        <v>0</v>
      </c>
      <c r="K4127" s="4">
        <f t="shared" si="451"/>
        <v>0</v>
      </c>
      <c r="L4127" s="5">
        <f t="shared" si="456"/>
        <v>0</v>
      </c>
      <c r="M4127" s="137">
        <f>'PVWatts Hourly Results (1)'!L4138/1000</f>
        <v>0</v>
      </c>
      <c r="N4127" s="3">
        <f>'PVWatts Hourly Results (2)'!L4138/1000</f>
        <v>0</v>
      </c>
      <c r="O4127" s="3">
        <f>'PVWatts Hourly Results (3)'!L4138/1000</f>
        <v>0</v>
      </c>
      <c r="P4127" s="3">
        <f>'PVWatts Hourly Results (4)'!L4138/1000</f>
        <v>0</v>
      </c>
      <c r="Q4127" s="130">
        <f>'PVWatts Hourly Results (5)'!L4138/1000</f>
        <v>0</v>
      </c>
    </row>
    <row r="4128" spans="2:17" x14ac:dyDescent="0.25">
      <c r="B4128" s="8">
        <v>6</v>
      </c>
      <c r="C4128" s="9">
        <v>21</v>
      </c>
      <c r="D4128" s="134">
        <f>'PVWatts Hourly Results (1)'!C4139</f>
        <v>0</v>
      </c>
      <c r="E4128" s="127">
        <f>DATE(YEAR(Inputs!$D$5),Summary!B4128,Summary!C4128)+TIME(D4128,0,0)</f>
        <v>173</v>
      </c>
      <c r="F4128" s="4">
        <f t="shared" si="452"/>
        <v>1</v>
      </c>
      <c r="G4128" s="4">
        <f t="shared" si="450"/>
        <v>5</v>
      </c>
      <c r="H4128" s="4">
        <f t="shared" si="453"/>
        <v>1</v>
      </c>
      <c r="I4128" s="4">
        <f t="shared" si="454"/>
        <v>0</v>
      </c>
      <c r="J4128" s="4">
        <f t="shared" si="455"/>
        <v>0</v>
      </c>
      <c r="K4128" s="4">
        <f t="shared" si="451"/>
        <v>0</v>
      </c>
      <c r="L4128" s="5">
        <f t="shared" si="456"/>
        <v>0</v>
      </c>
      <c r="M4128" s="137">
        <f>'PVWatts Hourly Results (1)'!L4139/1000</f>
        <v>0</v>
      </c>
      <c r="N4128" s="3">
        <f>'PVWatts Hourly Results (2)'!L4139/1000</f>
        <v>0</v>
      </c>
      <c r="O4128" s="3">
        <f>'PVWatts Hourly Results (3)'!L4139/1000</f>
        <v>0</v>
      </c>
      <c r="P4128" s="3">
        <f>'PVWatts Hourly Results (4)'!L4139/1000</f>
        <v>0</v>
      </c>
      <c r="Q4128" s="130">
        <f>'PVWatts Hourly Results (5)'!L4139/1000</f>
        <v>0</v>
      </c>
    </row>
    <row r="4129" spans="2:17" x14ac:dyDescent="0.25">
      <c r="B4129" s="8">
        <v>6</v>
      </c>
      <c r="C4129" s="9">
        <v>21</v>
      </c>
      <c r="D4129" s="134">
        <f>'PVWatts Hourly Results (1)'!C4140</f>
        <v>0</v>
      </c>
      <c r="E4129" s="127">
        <f>DATE(YEAR(Inputs!$D$5),Summary!B4129,Summary!C4129)+TIME(D4129,0,0)</f>
        <v>173</v>
      </c>
      <c r="F4129" s="4">
        <f t="shared" si="452"/>
        <v>1</v>
      </c>
      <c r="G4129" s="4">
        <f t="shared" si="450"/>
        <v>5</v>
      </c>
      <c r="H4129" s="4">
        <f t="shared" si="453"/>
        <v>1</v>
      </c>
      <c r="I4129" s="4">
        <f t="shared" si="454"/>
        <v>0</v>
      </c>
      <c r="J4129" s="4">
        <f t="shared" si="455"/>
        <v>0</v>
      </c>
      <c r="K4129" s="4">
        <f t="shared" si="451"/>
        <v>0</v>
      </c>
      <c r="L4129" s="5">
        <f t="shared" si="456"/>
        <v>0</v>
      </c>
      <c r="M4129" s="137">
        <f>'PVWatts Hourly Results (1)'!L4140/1000</f>
        <v>0</v>
      </c>
      <c r="N4129" s="3">
        <f>'PVWatts Hourly Results (2)'!L4140/1000</f>
        <v>0</v>
      </c>
      <c r="O4129" s="3">
        <f>'PVWatts Hourly Results (3)'!L4140/1000</f>
        <v>0</v>
      </c>
      <c r="P4129" s="3">
        <f>'PVWatts Hourly Results (4)'!L4140/1000</f>
        <v>0</v>
      </c>
      <c r="Q4129" s="130">
        <f>'PVWatts Hourly Results (5)'!L4140/1000</f>
        <v>0</v>
      </c>
    </row>
    <row r="4130" spans="2:17" x14ac:dyDescent="0.25">
      <c r="B4130" s="8">
        <v>6</v>
      </c>
      <c r="C4130" s="9">
        <v>21</v>
      </c>
      <c r="D4130" s="134">
        <f>'PVWatts Hourly Results (1)'!C4141</f>
        <v>0</v>
      </c>
      <c r="E4130" s="127">
        <f>DATE(YEAR(Inputs!$D$5),Summary!B4130,Summary!C4130)+TIME(D4130,0,0)</f>
        <v>173</v>
      </c>
      <c r="F4130" s="4">
        <f t="shared" si="452"/>
        <v>1</v>
      </c>
      <c r="G4130" s="4">
        <f t="shared" si="450"/>
        <v>5</v>
      </c>
      <c r="H4130" s="4">
        <f t="shared" si="453"/>
        <v>1</v>
      </c>
      <c r="I4130" s="4">
        <f t="shared" si="454"/>
        <v>0</v>
      </c>
      <c r="J4130" s="4">
        <f t="shared" si="455"/>
        <v>0</v>
      </c>
      <c r="K4130" s="4">
        <f t="shared" si="451"/>
        <v>0</v>
      </c>
      <c r="L4130" s="5">
        <f t="shared" si="456"/>
        <v>0</v>
      </c>
      <c r="M4130" s="137">
        <f>'PVWatts Hourly Results (1)'!L4141/1000</f>
        <v>0</v>
      </c>
      <c r="N4130" s="3">
        <f>'PVWatts Hourly Results (2)'!L4141/1000</f>
        <v>0</v>
      </c>
      <c r="O4130" s="3">
        <f>'PVWatts Hourly Results (3)'!L4141/1000</f>
        <v>0</v>
      </c>
      <c r="P4130" s="3">
        <f>'PVWatts Hourly Results (4)'!L4141/1000</f>
        <v>0</v>
      </c>
      <c r="Q4130" s="130">
        <f>'PVWatts Hourly Results (5)'!L4141/1000</f>
        <v>0</v>
      </c>
    </row>
    <row r="4131" spans="2:17" x14ac:dyDescent="0.25">
      <c r="B4131" s="8">
        <v>6</v>
      </c>
      <c r="C4131" s="9">
        <v>21</v>
      </c>
      <c r="D4131" s="134">
        <f>'PVWatts Hourly Results (1)'!C4142</f>
        <v>0</v>
      </c>
      <c r="E4131" s="127">
        <f>DATE(YEAR(Inputs!$D$5),Summary!B4131,Summary!C4131)+TIME(D4131,0,0)</f>
        <v>173</v>
      </c>
      <c r="F4131" s="4">
        <f t="shared" si="452"/>
        <v>1</v>
      </c>
      <c r="G4131" s="4">
        <f t="shared" si="450"/>
        <v>5</v>
      </c>
      <c r="H4131" s="4">
        <f t="shared" si="453"/>
        <v>1</v>
      </c>
      <c r="I4131" s="4">
        <f t="shared" si="454"/>
        <v>0</v>
      </c>
      <c r="J4131" s="4">
        <f t="shared" si="455"/>
        <v>0</v>
      </c>
      <c r="K4131" s="4">
        <f t="shared" si="451"/>
        <v>0</v>
      </c>
      <c r="L4131" s="5">
        <f t="shared" si="456"/>
        <v>0</v>
      </c>
      <c r="M4131" s="137">
        <f>'PVWatts Hourly Results (1)'!L4142/1000</f>
        <v>0</v>
      </c>
      <c r="N4131" s="3">
        <f>'PVWatts Hourly Results (2)'!L4142/1000</f>
        <v>0</v>
      </c>
      <c r="O4131" s="3">
        <f>'PVWatts Hourly Results (3)'!L4142/1000</f>
        <v>0</v>
      </c>
      <c r="P4131" s="3">
        <f>'PVWatts Hourly Results (4)'!L4142/1000</f>
        <v>0</v>
      </c>
      <c r="Q4131" s="130">
        <f>'PVWatts Hourly Results (5)'!L4142/1000</f>
        <v>0</v>
      </c>
    </row>
    <row r="4132" spans="2:17" x14ac:dyDescent="0.25">
      <c r="B4132" s="8">
        <v>6</v>
      </c>
      <c r="C4132" s="9">
        <v>21</v>
      </c>
      <c r="D4132" s="134">
        <f>'PVWatts Hourly Results (1)'!C4143</f>
        <v>0</v>
      </c>
      <c r="E4132" s="127">
        <f>DATE(YEAR(Inputs!$D$5),Summary!B4132,Summary!C4132)+TIME(D4132,0,0)</f>
        <v>173</v>
      </c>
      <c r="F4132" s="4">
        <f t="shared" si="452"/>
        <v>1</v>
      </c>
      <c r="G4132" s="4">
        <f t="shared" si="450"/>
        <v>5</v>
      </c>
      <c r="H4132" s="4">
        <f t="shared" si="453"/>
        <v>1</v>
      </c>
      <c r="I4132" s="4">
        <f t="shared" si="454"/>
        <v>0</v>
      </c>
      <c r="J4132" s="4">
        <f t="shared" si="455"/>
        <v>0</v>
      </c>
      <c r="K4132" s="4">
        <f t="shared" si="451"/>
        <v>0</v>
      </c>
      <c r="L4132" s="5">
        <f t="shared" si="456"/>
        <v>0</v>
      </c>
      <c r="M4132" s="137">
        <f>'PVWatts Hourly Results (1)'!L4143/1000</f>
        <v>0</v>
      </c>
      <c r="N4132" s="3">
        <f>'PVWatts Hourly Results (2)'!L4143/1000</f>
        <v>0</v>
      </c>
      <c r="O4132" s="3">
        <f>'PVWatts Hourly Results (3)'!L4143/1000</f>
        <v>0</v>
      </c>
      <c r="P4132" s="3">
        <f>'PVWatts Hourly Results (4)'!L4143/1000</f>
        <v>0</v>
      </c>
      <c r="Q4132" s="130">
        <f>'PVWatts Hourly Results (5)'!L4143/1000</f>
        <v>0</v>
      </c>
    </row>
    <row r="4133" spans="2:17" x14ac:dyDescent="0.25">
      <c r="B4133" s="8">
        <v>6</v>
      </c>
      <c r="C4133" s="9">
        <v>21</v>
      </c>
      <c r="D4133" s="134">
        <f>'PVWatts Hourly Results (1)'!C4144</f>
        <v>0</v>
      </c>
      <c r="E4133" s="127">
        <f>DATE(YEAR(Inputs!$D$5),Summary!B4133,Summary!C4133)+TIME(D4133,0,0)</f>
        <v>173</v>
      </c>
      <c r="F4133" s="4">
        <f t="shared" si="452"/>
        <v>1</v>
      </c>
      <c r="G4133" s="4">
        <f t="shared" si="450"/>
        <v>5</v>
      </c>
      <c r="H4133" s="4">
        <f t="shared" si="453"/>
        <v>1</v>
      </c>
      <c r="I4133" s="4">
        <f t="shared" si="454"/>
        <v>0</v>
      </c>
      <c r="J4133" s="4">
        <f t="shared" si="455"/>
        <v>0</v>
      </c>
      <c r="K4133" s="4">
        <f t="shared" si="451"/>
        <v>0</v>
      </c>
      <c r="L4133" s="5">
        <f t="shared" si="456"/>
        <v>0</v>
      </c>
      <c r="M4133" s="137">
        <f>'PVWatts Hourly Results (1)'!L4144/1000</f>
        <v>0</v>
      </c>
      <c r="N4133" s="3">
        <f>'PVWatts Hourly Results (2)'!L4144/1000</f>
        <v>0</v>
      </c>
      <c r="O4133" s="3">
        <f>'PVWatts Hourly Results (3)'!L4144/1000</f>
        <v>0</v>
      </c>
      <c r="P4133" s="3">
        <f>'PVWatts Hourly Results (4)'!L4144/1000</f>
        <v>0</v>
      </c>
      <c r="Q4133" s="130">
        <f>'PVWatts Hourly Results (5)'!L4144/1000</f>
        <v>0</v>
      </c>
    </row>
    <row r="4134" spans="2:17" x14ac:dyDescent="0.25">
      <c r="B4134" s="8">
        <v>6</v>
      </c>
      <c r="C4134" s="9">
        <v>21</v>
      </c>
      <c r="D4134" s="134">
        <f>'PVWatts Hourly Results (1)'!C4145</f>
        <v>0</v>
      </c>
      <c r="E4134" s="127">
        <f>DATE(YEAR(Inputs!$D$5),Summary!B4134,Summary!C4134)+TIME(D4134,0,0)</f>
        <v>173</v>
      </c>
      <c r="F4134" s="4">
        <f t="shared" si="452"/>
        <v>1</v>
      </c>
      <c r="G4134" s="4">
        <f t="shared" si="450"/>
        <v>5</v>
      </c>
      <c r="H4134" s="4">
        <f t="shared" si="453"/>
        <v>1</v>
      </c>
      <c r="I4134" s="4">
        <f t="shared" si="454"/>
        <v>0</v>
      </c>
      <c r="J4134" s="4">
        <f t="shared" si="455"/>
        <v>0</v>
      </c>
      <c r="K4134" s="4">
        <f t="shared" si="451"/>
        <v>0</v>
      </c>
      <c r="L4134" s="5">
        <f t="shared" si="456"/>
        <v>0</v>
      </c>
      <c r="M4134" s="137">
        <f>'PVWatts Hourly Results (1)'!L4145/1000</f>
        <v>0</v>
      </c>
      <c r="N4134" s="3">
        <f>'PVWatts Hourly Results (2)'!L4145/1000</f>
        <v>0</v>
      </c>
      <c r="O4134" s="3">
        <f>'PVWatts Hourly Results (3)'!L4145/1000</f>
        <v>0</v>
      </c>
      <c r="P4134" s="3">
        <f>'PVWatts Hourly Results (4)'!L4145/1000</f>
        <v>0</v>
      </c>
      <c r="Q4134" s="130">
        <f>'PVWatts Hourly Results (5)'!L4145/1000</f>
        <v>0</v>
      </c>
    </row>
    <row r="4135" spans="2:17" x14ac:dyDescent="0.25">
      <c r="B4135" s="8">
        <v>6</v>
      </c>
      <c r="C4135" s="9">
        <v>21</v>
      </c>
      <c r="D4135" s="134">
        <f>'PVWatts Hourly Results (1)'!C4146</f>
        <v>0</v>
      </c>
      <c r="E4135" s="127">
        <f>DATE(YEAR(Inputs!$D$5),Summary!B4135,Summary!C4135)+TIME(D4135,0,0)</f>
        <v>173</v>
      </c>
      <c r="F4135" s="4">
        <f t="shared" si="452"/>
        <v>1</v>
      </c>
      <c r="G4135" s="4">
        <f t="shared" si="450"/>
        <v>5</v>
      </c>
      <c r="H4135" s="4">
        <f t="shared" si="453"/>
        <v>1</v>
      </c>
      <c r="I4135" s="4">
        <f t="shared" si="454"/>
        <v>0</v>
      </c>
      <c r="J4135" s="4">
        <f t="shared" si="455"/>
        <v>0</v>
      </c>
      <c r="K4135" s="4">
        <f t="shared" si="451"/>
        <v>0</v>
      </c>
      <c r="L4135" s="5">
        <f t="shared" si="456"/>
        <v>0</v>
      </c>
      <c r="M4135" s="137">
        <f>'PVWatts Hourly Results (1)'!L4146/1000</f>
        <v>0</v>
      </c>
      <c r="N4135" s="3">
        <f>'PVWatts Hourly Results (2)'!L4146/1000</f>
        <v>0</v>
      </c>
      <c r="O4135" s="3">
        <f>'PVWatts Hourly Results (3)'!L4146/1000</f>
        <v>0</v>
      </c>
      <c r="P4135" s="3">
        <f>'PVWatts Hourly Results (4)'!L4146/1000</f>
        <v>0</v>
      </c>
      <c r="Q4135" s="130">
        <f>'PVWatts Hourly Results (5)'!L4146/1000</f>
        <v>0</v>
      </c>
    </row>
    <row r="4136" spans="2:17" x14ac:dyDescent="0.25">
      <c r="B4136" s="8">
        <v>6</v>
      </c>
      <c r="C4136" s="9">
        <v>21</v>
      </c>
      <c r="D4136" s="134">
        <f>'PVWatts Hourly Results (1)'!C4147</f>
        <v>0</v>
      </c>
      <c r="E4136" s="127">
        <f>DATE(YEAR(Inputs!$D$5),Summary!B4136,Summary!C4136)+TIME(D4136,0,0)</f>
        <v>173</v>
      </c>
      <c r="F4136" s="4">
        <f t="shared" si="452"/>
        <v>1</v>
      </c>
      <c r="G4136" s="4">
        <f t="shared" si="450"/>
        <v>5</v>
      </c>
      <c r="H4136" s="4">
        <f t="shared" si="453"/>
        <v>1</v>
      </c>
      <c r="I4136" s="4">
        <f t="shared" si="454"/>
        <v>0</v>
      </c>
      <c r="J4136" s="4">
        <f t="shared" si="455"/>
        <v>0</v>
      </c>
      <c r="K4136" s="4">
        <f t="shared" si="451"/>
        <v>0</v>
      </c>
      <c r="L4136" s="5">
        <f t="shared" si="456"/>
        <v>0</v>
      </c>
      <c r="M4136" s="137">
        <f>'PVWatts Hourly Results (1)'!L4147/1000</f>
        <v>0</v>
      </c>
      <c r="N4136" s="3">
        <f>'PVWatts Hourly Results (2)'!L4147/1000</f>
        <v>0</v>
      </c>
      <c r="O4136" s="3">
        <f>'PVWatts Hourly Results (3)'!L4147/1000</f>
        <v>0</v>
      </c>
      <c r="P4136" s="3">
        <f>'PVWatts Hourly Results (4)'!L4147/1000</f>
        <v>0</v>
      </c>
      <c r="Q4136" s="130">
        <f>'PVWatts Hourly Results (5)'!L4147/1000</f>
        <v>0</v>
      </c>
    </row>
    <row r="4137" spans="2:17" x14ac:dyDescent="0.25">
      <c r="B4137" s="8">
        <v>6</v>
      </c>
      <c r="C4137" s="9">
        <v>21</v>
      </c>
      <c r="D4137" s="134">
        <f>'PVWatts Hourly Results (1)'!C4148</f>
        <v>0</v>
      </c>
      <c r="E4137" s="127">
        <f>DATE(YEAR(Inputs!$D$5),Summary!B4137,Summary!C4137)+TIME(D4137,0,0)</f>
        <v>173</v>
      </c>
      <c r="F4137" s="4">
        <f t="shared" si="452"/>
        <v>1</v>
      </c>
      <c r="G4137" s="4">
        <f t="shared" si="450"/>
        <v>5</v>
      </c>
      <c r="H4137" s="4">
        <f t="shared" si="453"/>
        <v>1</v>
      </c>
      <c r="I4137" s="4">
        <f t="shared" si="454"/>
        <v>0</v>
      </c>
      <c r="J4137" s="4">
        <f t="shared" si="455"/>
        <v>0</v>
      </c>
      <c r="K4137" s="4">
        <f t="shared" si="451"/>
        <v>0</v>
      </c>
      <c r="L4137" s="5">
        <f t="shared" si="456"/>
        <v>0</v>
      </c>
      <c r="M4137" s="137">
        <f>'PVWatts Hourly Results (1)'!L4148/1000</f>
        <v>0</v>
      </c>
      <c r="N4137" s="3">
        <f>'PVWatts Hourly Results (2)'!L4148/1000</f>
        <v>0</v>
      </c>
      <c r="O4137" s="3">
        <f>'PVWatts Hourly Results (3)'!L4148/1000</f>
        <v>0</v>
      </c>
      <c r="P4137" s="3">
        <f>'PVWatts Hourly Results (4)'!L4148/1000</f>
        <v>0</v>
      </c>
      <c r="Q4137" s="130">
        <f>'PVWatts Hourly Results (5)'!L4148/1000</f>
        <v>0</v>
      </c>
    </row>
    <row r="4138" spans="2:17" x14ac:dyDescent="0.25">
      <c r="B4138" s="8">
        <v>6</v>
      </c>
      <c r="C4138" s="9">
        <v>21</v>
      </c>
      <c r="D4138" s="134">
        <f>'PVWatts Hourly Results (1)'!C4149</f>
        <v>0</v>
      </c>
      <c r="E4138" s="127">
        <f>DATE(YEAR(Inputs!$D$5),Summary!B4138,Summary!C4138)+TIME(D4138,0,0)</f>
        <v>173</v>
      </c>
      <c r="F4138" s="4">
        <f t="shared" si="452"/>
        <v>1</v>
      </c>
      <c r="G4138" s="4">
        <f t="shared" si="450"/>
        <v>5</v>
      </c>
      <c r="H4138" s="4">
        <f t="shared" si="453"/>
        <v>1</v>
      </c>
      <c r="I4138" s="4">
        <f t="shared" si="454"/>
        <v>0</v>
      </c>
      <c r="J4138" s="4">
        <f t="shared" si="455"/>
        <v>0</v>
      </c>
      <c r="K4138" s="4">
        <f t="shared" si="451"/>
        <v>0</v>
      </c>
      <c r="L4138" s="5">
        <f t="shared" si="456"/>
        <v>0</v>
      </c>
      <c r="M4138" s="137">
        <f>'PVWatts Hourly Results (1)'!L4149/1000</f>
        <v>0</v>
      </c>
      <c r="N4138" s="3">
        <f>'PVWatts Hourly Results (2)'!L4149/1000</f>
        <v>0</v>
      </c>
      <c r="O4138" s="3">
        <f>'PVWatts Hourly Results (3)'!L4149/1000</f>
        <v>0</v>
      </c>
      <c r="P4138" s="3">
        <f>'PVWatts Hourly Results (4)'!L4149/1000</f>
        <v>0</v>
      </c>
      <c r="Q4138" s="130">
        <f>'PVWatts Hourly Results (5)'!L4149/1000</f>
        <v>0</v>
      </c>
    </row>
    <row r="4139" spans="2:17" x14ac:dyDescent="0.25">
      <c r="B4139" s="8">
        <v>6</v>
      </c>
      <c r="C4139" s="9">
        <v>21</v>
      </c>
      <c r="D4139" s="134">
        <f>'PVWatts Hourly Results (1)'!C4150</f>
        <v>0</v>
      </c>
      <c r="E4139" s="127">
        <f>DATE(YEAR(Inputs!$D$5),Summary!B4139,Summary!C4139)+TIME(D4139,0,0)</f>
        <v>173</v>
      </c>
      <c r="F4139" s="4">
        <f t="shared" si="452"/>
        <v>1</v>
      </c>
      <c r="G4139" s="4">
        <f t="shared" si="450"/>
        <v>5</v>
      </c>
      <c r="H4139" s="4">
        <f t="shared" si="453"/>
        <v>1</v>
      </c>
      <c r="I4139" s="4">
        <f t="shared" si="454"/>
        <v>0</v>
      </c>
      <c r="J4139" s="4">
        <f t="shared" si="455"/>
        <v>0</v>
      </c>
      <c r="K4139" s="4">
        <f t="shared" si="451"/>
        <v>0</v>
      </c>
      <c r="L4139" s="5">
        <f t="shared" si="456"/>
        <v>0</v>
      </c>
      <c r="M4139" s="137">
        <f>'PVWatts Hourly Results (1)'!L4150/1000</f>
        <v>0</v>
      </c>
      <c r="N4139" s="3">
        <f>'PVWatts Hourly Results (2)'!L4150/1000</f>
        <v>0</v>
      </c>
      <c r="O4139" s="3">
        <f>'PVWatts Hourly Results (3)'!L4150/1000</f>
        <v>0</v>
      </c>
      <c r="P4139" s="3">
        <f>'PVWatts Hourly Results (4)'!L4150/1000</f>
        <v>0</v>
      </c>
      <c r="Q4139" s="130">
        <f>'PVWatts Hourly Results (5)'!L4150/1000</f>
        <v>0</v>
      </c>
    </row>
    <row r="4140" spans="2:17" x14ac:dyDescent="0.25">
      <c r="B4140" s="8">
        <v>6</v>
      </c>
      <c r="C4140" s="9">
        <v>21</v>
      </c>
      <c r="D4140" s="134">
        <f>'PVWatts Hourly Results (1)'!C4151</f>
        <v>0</v>
      </c>
      <c r="E4140" s="127">
        <f>DATE(YEAR(Inputs!$D$5),Summary!B4140,Summary!C4140)+TIME(D4140,0,0)</f>
        <v>173</v>
      </c>
      <c r="F4140" s="4">
        <f t="shared" si="452"/>
        <v>1</v>
      </c>
      <c r="G4140" s="4">
        <f t="shared" si="450"/>
        <v>5</v>
      </c>
      <c r="H4140" s="4">
        <f t="shared" si="453"/>
        <v>1</v>
      </c>
      <c r="I4140" s="4">
        <f t="shared" si="454"/>
        <v>0</v>
      </c>
      <c r="J4140" s="4">
        <f t="shared" si="455"/>
        <v>0</v>
      </c>
      <c r="K4140" s="4">
        <f t="shared" si="451"/>
        <v>0</v>
      </c>
      <c r="L4140" s="5">
        <f t="shared" si="456"/>
        <v>0</v>
      </c>
      <c r="M4140" s="137">
        <f>'PVWatts Hourly Results (1)'!L4151/1000</f>
        <v>0</v>
      </c>
      <c r="N4140" s="3">
        <f>'PVWatts Hourly Results (2)'!L4151/1000</f>
        <v>0</v>
      </c>
      <c r="O4140" s="3">
        <f>'PVWatts Hourly Results (3)'!L4151/1000</f>
        <v>0</v>
      </c>
      <c r="P4140" s="3">
        <f>'PVWatts Hourly Results (4)'!L4151/1000</f>
        <v>0</v>
      </c>
      <c r="Q4140" s="130">
        <f>'PVWatts Hourly Results (5)'!L4151/1000</f>
        <v>0</v>
      </c>
    </row>
    <row r="4141" spans="2:17" x14ac:dyDescent="0.25">
      <c r="B4141" s="8">
        <v>6</v>
      </c>
      <c r="C4141" s="9">
        <v>21</v>
      </c>
      <c r="D4141" s="134">
        <f>'PVWatts Hourly Results (1)'!C4152</f>
        <v>0</v>
      </c>
      <c r="E4141" s="127">
        <f>DATE(YEAR(Inputs!$D$5),Summary!B4141,Summary!C4141)+TIME(D4141,0,0)</f>
        <v>173</v>
      </c>
      <c r="F4141" s="4">
        <f t="shared" si="452"/>
        <v>1</v>
      </c>
      <c r="G4141" s="4">
        <f t="shared" si="450"/>
        <v>5</v>
      </c>
      <c r="H4141" s="4">
        <f t="shared" si="453"/>
        <v>1</v>
      </c>
      <c r="I4141" s="4">
        <f t="shared" si="454"/>
        <v>0</v>
      </c>
      <c r="J4141" s="4">
        <f t="shared" si="455"/>
        <v>0</v>
      </c>
      <c r="K4141" s="4">
        <f t="shared" si="451"/>
        <v>0</v>
      </c>
      <c r="L4141" s="5">
        <f t="shared" si="456"/>
        <v>0</v>
      </c>
      <c r="M4141" s="137">
        <f>'PVWatts Hourly Results (1)'!L4152/1000</f>
        <v>0</v>
      </c>
      <c r="N4141" s="3">
        <f>'PVWatts Hourly Results (2)'!L4152/1000</f>
        <v>0</v>
      </c>
      <c r="O4141" s="3">
        <f>'PVWatts Hourly Results (3)'!L4152/1000</f>
        <v>0</v>
      </c>
      <c r="P4141" s="3">
        <f>'PVWatts Hourly Results (4)'!L4152/1000</f>
        <v>0</v>
      </c>
      <c r="Q4141" s="130">
        <f>'PVWatts Hourly Results (5)'!L4152/1000</f>
        <v>0</v>
      </c>
    </row>
    <row r="4142" spans="2:17" x14ac:dyDescent="0.25">
      <c r="B4142" s="8">
        <v>6</v>
      </c>
      <c r="C4142" s="9">
        <v>21</v>
      </c>
      <c r="D4142" s="134">
        <f>'PVWatts Hourly Results (1)'!C4153</f>
        <v>0</v>
      </c>
      <c r="E4142" s="127">
        <f>DATE(YEAR(Inputs!$D$5),Summary!B4142,Summary!C4142)+TIME(D4142,0,0)</f>
        <v>173</v>
      </c>
      <c r="F4142" s="4">
        <f t="shared" si="452"/>
        <v>1</v>
      </c>
      <c r="G4142" s="4">
        <f t="shared" si="450"/>
        <v>5</v>
      </c>
      <c r="H4142" s="4">
        <f t="shared" si="453"/>
        <v>1</v>
      </c>
      <c r="I4142" s="4">
        <f t="shared" si="454"/>
        <v>0</v>
      </c>
      <c r="J4142" s="4">
        <f t="shared" si="455"/>
        <v>0</v>
      </c>
      <c r="K4142" s="4">
        <f t="shared" si="451"/>
        <v>0</v>
      </c>
      <c r="L4142" s="5">
        <f t="shared" si="456"/>
        <v>0</v>
      </c>
      <c r="M4142" s="137">
        <f>'PVWatts Hourly Results (1)'!L4153/1000</f>
        <v>0</v>
      </c>
      <c r="N4142" s="3">
        <f>'PVWatts Hourly Results (2)'!L4153/1000</f>
        <v>0</v>
      </c>
      <c r="O4142" s="3">
        <f>'PVWatts Hourly Results (3)'!L4153/1000</f>
        <v>0</v>
      </c>
      <c r="P4142" s="3">
        <f>'PVWatts Hourly Results (4)'!L4153/1000</f>
        <v>0</v>
      </c>
      <c r="Q4142" s="130">
        <f>'PVWatts Hourly Results (5)'!L4153/1000</f>
        <v>0</v>
      </c>
    </row>
    <row r="4143" spans="2:17" x14ac:dyDescent="0.25">
      <c r="B4143" s="8">
        <v>6</v>
      </c>
      <c r="C4143" s="9">
        <v>21</v>
      </c>
      <c r="D4143" s="134">
        <f>'PVWatts Hourly Results (1)'!C4154</f>
        <v>0</v>
      </c>
      <c r="E4143" s="127">
        <f>DATE(YEAR(Inputs!$D$5),Summary!B4143,Summary!C4143)+TIME(D4143,0,0)</f>
        <v>173</v>
      </c>
      <c r="F4143" s="4">
        <f t="shared" si="452"/>
        <v>1</v>
      </c>
      <c r="G4143" s="4">
        <f t="shared" si="450"/>
        <v>5</v>
      </c>
      <c r="H4143" s="4">
        <f t="shared" si="453"/>
        <v>1</v>
      </c>
      <c r="I4143" s="4">
        <f t="shared" si="454"/>
        <v>0</v>
      </c>
      <c r="J4143" s="4">
        <f t="shared" si="455"/>
        <v>0</v>
      </c>
      <c r="K4143" s="4">
        <f t="shared" si="451"/>
        <v>0</v>
      </c>
      <c r="L4143" s="5">
        <f t="shared" si="456"/>
        <v>0</v>
      </c>
      <c r="M4143" s="137">
        <f>'PVWatts Hourly Results (1)'!L4154/1000</f>
        <v>0</v>
      </c>
      <c r="N4143" s="3">
        <f>'PVWatts Hourly Results (2)'!L4154/1000</f>
        <v>0</v>
      </c>
      <c r="O4143" s="3">
        <f>'PVWatts Hourly Results (3)'!L4154/1000</f>
        <v>0</v>
      </c>
      <c r="P4143" s="3">
        <f>'PVWatts Hourly Results (4)'!L4154/1000</f>
        <v>0</v>
      </c>
      <c r="Q4143" s="130">
        <f>'PVWatts Hourly Results (5)'!L4154/1000</f>
        <v>0</v>
      </c>
    </row>
    <row r="4144" spans="2:17" x14ac:dyDescent="0.25">
      <c r="B4144" s="8">
        <v>6</v>
      </c>
      <c r="C4144" s="9">
        <v>21</v>
      </c>
      <c r="D4144" s="134">
        <f>'PVWatts Hourly Results (1)'!C4155</f>
        <v>0</v>
      </c>
      <c r="E4144" s="127">
        <f>DATE(YEAR(Inputs!$D$5),Summary!B4144,Summary!C4144)+TIME(D4144,0,0)</f>
        <v>173</v>
      </c>
      <c r="F4144" s="4">
        <f t="shared" si="452"/>
        <v>1</v>
      </c>
      <c r="G4144" s="4">
        <f t="shared" si="450"/>
        <v>5</v>
      </c>
      <c r="H4144" s="4">
        <f t="shared" si="453"/>
        <v>1</v>
      </c>
      <c r="I4144" s="4">
        <f t="shared" si="454"/>
        <v>0</v>
      </c>
      <c r="J4144" s="4">
        <f t="shared" si="455"/>
        <v>0</v>
      </c>
      <c r="K4144" s="4">
        <f t="shared" si="451"/>
        <v>0</v>
      </c>
      <c r="L4144" s="5">
        <f t="shared" si="456"/>
        <v>0</v>
      </c>
      <c r="M4144" s="137">
        <f>'PVWatts Hourly Results (1)'!L4155/1000</f>
        <v>0</v>
      </c>
      <c r="N4144" s="3">
        <f>'PVWatts Hourly Results (2)'!L4155/1000</f>
        <v>0</v>
      </c>
      <c r="O4144" s="3">
        <f>'PVWatts Hourly Results (3)'!L4155/1000</f>
        <v>0</v>
      </c>
      <c r="P4144" s="3">
        <f>'PVWatts Hourly Results (4)'!L4155/1000</f>
        <v>0</v>
      </c>
      <c r="Q4144" s="130">
        <f>'PVWatts Hourly Results (5)'!L4155/1000</f>
        <v>0</v>
      </c>
    </row>
    <row r="4145" spans="2:17" x14ac:dyDescent="0.25">
      <c r="B4145" s="8">
        <v>6</v>
      </c>
      <c r="C4145" s="9">
        <v>21</v>
      </c>
      <c r="D4145" s="134">
        <f>'PVWatts Hourly Results (1)'!C4156</f>
        <v>0</v>
      </c>
      <c r="E4145" s="127">
        <f>DATE(YEAR(Inputs!$D$5),Summary!B4145,Summary!C4145)+TIME(D4145,0,0)</f>
        <v>173</v>
      </c>
      <c r="F4145" s="4">
        <f t="shared" si="452"/>
        <v>1</v>
      </c>
      <c r="G4145" s="4">
        <f t="shared" si="450"/>
        <v>5</v>
      </c>
      <c r="H4145" s="4">
        <f t="shared" si="453"/>
        <v>1</v>
      </c>
      <c r="I4145" s="4">
        <f t="shared" si="454"/>
        <v>0</v>
      </c>
      <c r="J4145" s="4">
        <f t="shared" si="455"/>
        <v>0</v>
      </c>
      <c r="K4145" s="4">
        <f t="shared" si="451"/>
        <v>0</v>
      </c>
      <c r="L4145" s="5">
        <f t="shared" si="456"/>
        <v>0</v>
      </c>
      <c r="M4145" s="137">
        <f>'PVWatts Hourly Results (1)'!L4156/1000</f>
        <v>0</v>
      </c>
      <c r="N4145" s="3">
        <f>'PVWatts Hourly Results (2)'!L4156/1000</f>
        <v>0</v>
      </c>
      <c r="O4145" s="3">
        <f>'PVWatts Hourly Results (3)'!L4156/1000</f>
        <v>0</v>
      </c>
      <c r="P4145" s="3">
        <f>'PVWatts Hourly Results (4)'!L4156/1000</f>
        <v>0</v>
      </c>
      <c r="Q4145" s="130">
        <f>'PVWatts Hourly Results (5)'!L4156/1000</f>
        <v>0</v>
      </c>
    </row>
    <row r="4146" spans="2:17" x14ac:dyDescent="0.25">
      <c r="B4146" s="8">
        <v>6</v>
      </c>
      <c r="C4146" s="9">
        <v>21</v>
      </c>
      <c r="D4146" s="134">
        <f>'PVWatts Hourly Results (1)'!C4157</f>
        <v>0</v>
      </c>
      <c r="E4146" s="127">
        <f>DATE(YEAR(Inputs!$D$5),Summary!B4146,Summary!C4146)+TIME(D4146,0,0)</f>
        <v>173</v>
      </c>
      <c r="F4146" s="4">
        <f t="shared" si="452"/>
        <v>1</v>
      </c>
      <c r="G4146" s="4">
        <f t="shared" si="450"/>
        <v>5</v>
      </c>
      <c r="H4146" s="4">
        <f t="shared" si="453"/>
        <v>1</v>
      </c>
      <c r="I4146" s="4">
        <f t="shared" si="454"/>
        <v>0</v>
      </c>
      <c r="J4146" s="4">
        <f t="shared" si="455"/>
        <v>0</v>
      </c>
      <c r="K4146" s="4">
        <f t="shared" si="451"/>
        <v>0</v>
      </c>
      <c r="L4146" s="5">
        <f t="shared" si="456"/>
        <v>0</v>
      </c>
      <c r="M4146" s="137">
        <f>'PVWatts Hourly Results (1)'!L4157/1000</f>
        <v>0</v>
      </c>
      <c r="N4146" s="3">
        <f>'PVWatts Hourly Results (2)'!L4157/1000</f>
        <v>0</v>
      </c>
      <c r="O4146" s="3">
        <f>'PVWatts Hourly Results (3)'!L4157/1000</f>
        <v>0</v>
      </c>
      <c r="P4146" s="3">
        <f>'PVWatts Hourly Results (4)'!L4157/1000</f>
        <v>0</v>
      </c>
      <c r="Q4146" s="130">
        <f>'PVWatts Hourly Results (5)'!L4157/1000</f>
        <v>0</v>
      </c>
    </row>
    <row r="4147" spans="2:17" x14ac:dyDescent="0.25">
      <c r="B4147" s="8">
        <v>6</v>
      </c>
      <c r="C4147" s="9">
        <v>21</v>
      </c>
      <c r="D4147" s="134">
        <f>'PVWatts Hourly Results (1)'!C4158</f>
        <v>0</v>
      </c>
      <c r="E4147" s="127">
        <f>DATE(YEAR(Inputs!$D$5),Summary!B4147,Summary!C4147)+TIME(D4147,0,0)</f>
        <v>173</v>
      </c>
      <c r="F4147" s="4">
        <f t="shared" si="452"/>
        <v>1</v>
      </c>
      <c r="G4147" s="4">
        <f t="shared" si="450"/>
        <v>5</v>
      </c>
      <c r="H4147" s="4">
        <f t="shared" si="453"/>
        <v>1</v>
      </c>
      <c r="I4147" s="4">
        <f t="shared" si="454"/>
        <v>0</v>
      </c>
      <c r="J4147" s="4">
        <f t="shared" si="455"/>
        <v>0</v>
      </c>
      <c r="K4147" s="4">
        <f t="shared" si="451"/>
        <v>0</v>
      </c>
      <c r="L4147" s="5">
        <f t="shared" si="456"/>
        <v>0</v>
      </c>
      <c r="M4147" s="137">
        <f>'PVWatts Hourly Results (1)'!L4158/1000</f>
        <v>0</v>
      </c>
      <c r="N4147" s="3">
        <f>'PVWatts Hourly Results (2)'!L4158/1000</f>
        <v>0</v>
      </c>
      <c r="O4147" s="3">
        <f>'PVWatts Hourly Results (3)'!L4158/1000</f>
        <v>0</v>
      </c>
      <c r="P4147" s="3">
        <f>'PVWatts Hourly Results (4)'!L4158/1000</f>
        <v>0</v>
      </c>
      <c r="Q4147" s="130">
        <f>'PVWatts Hourly Results (5)'!L4158/1000</f>
        <v>0</v>
      </c>
    </row>
    <row r="4148" spans="2:17" x14ac:dyDescent="0.25">
      <c r="B4148" s="8">
        <v>6</v>
      </c>
      <c r="C4148" s="9">
        <v>21</v>
      </c>
      <c r="D4148" s="134">
        <f>'PVWatts Hourly Results (1)'!C4159</f>
        <v>0</v>
      </c>
      <c r="E4148" s="127">
        <f>DATE(YEAR(Inputs!$D$5),Summary!B4148,Summary!C4148)+TIME(D4148,0,0)</f>
        <v>173</v>
      </c>
      <c r="F4148" s="4">
        <f t="shared" si="452"/>
        <v>1</v>
      </c>
      <c r="G4148" s="4">
        <f t="shared" si="450"/>
        <v>5</v>
      </c>
      <c r="H4148" s="4">
        <f t="shared" si="453"/>
        <v>1</v>
      </c>
      <c r="I4148" s="4">
        <f t="shared" si="454"/>
        <v>0</v>
      </c>
      <c r="J4148" s="4">
        <f t="shared" si="455"/>
        <v>0</v>
      </c>
      <c r="K4148" s="4">
        <f t="shared" si="451"/>
        <v>0</v>
      </c>
      <c r="L4148" s="5">
        <f t="shared" si="456"/>
        <v>0</v>
      </c>
      <c r="M4148" s="137">
        <f>'PVWatts Hourly Results (1)'!L4159/1000</f>
        <v>0</v>
      </c>
      <c r="N4148" s="3">
        <f>'PVWatts Hourly Results (2)'!L4159/1000</f>
        <v>0</v>
      </c>
      <c r="O4148" s="3">
        <f>'PVWatts Hourly Results (3)'!L4159/1000</f>
        <v>0</v>
      </c>
      <c r="P4148" s="3">
        <f>'PVWatts Hourly Results (4)'!L4159/1000</f>
        <v>0</v>
      </c>
      <c r="Q4148" s="130">
        <f>'PVWatts Hourly Results (5)'!L4159/1000</f>
        <v>0</v>
      </c>
    </row>
    <row r="4149" spans="2:17" x14ac:dyDescent="0.25">
      <c r="B4149" s="8">
        <v>6</v>
      </c>
      <c r="C4149" s="9">
        <v>21</v>
      </c>
      <c r="D4149" s="134">
        <f>'PVWatts Hourly Results (1)'!C4160</f>
        <v>0</v>
      </c>
      <c r="E4149" s="127">
        <f>DATE(YEAR(Inputs!$D$5),Summary!B4149,Summary!C4149)+TIME(D4149,0,0)</f>
        <v>173</v>
      </c>
      <c r="F4149" s="4">
        <f t="shared" si="452"/>
        <v>1</v>
      </c>
      <c r="G4149" s="4">
        <f t="shared" si="450"/>
        <v>5</v>
      </c>
      <c r="H4149" s="4">
        <f t="shared" si="453"/>
        <v>1</v>
      </c>
      <c r="I4149" s="4">
        <f t="shared" si="454"/>
        <v>0</v>
      </c>
      <c r="J4149" s="4">
        <f t="shared" si="455"/>
        <v>0</v>
      </c>
      <c r="K4149" s="4">
        <f t="shared" si="451"/>
        <v>0</v>
      </c>
      <c r="L4149" s="5">
        <f t="shared" si="456"/>
        <v>0</v>
      </c>
      <c r="M4149" s="137">
        <f>'PVWatts Hourly Results (1)'!L4160/1000</f>
        <v>0</v>
      </c>
      <c r="N4149" s="3">
        <f>'PVWatts Hourly Results (2)'!L4160/1000</f>
        <v>0</v>
      </c>
      <c r="O4149" s="3">
        <f>'PVWatts Hourly Results (3)'!L4160/1000</f>
        <v>0</v>
      </c>
      <c r="P4149" s="3">
        <f>'PVWatts Hourly Results (4)'!L4160/1000</f>
        <v>0</v>
      </c>
      <c r="Q4149" s="130">
        <f>'PVWatts Hourly Results (5)'!L4160/1000</f>
        <v>0</v>
      </c>
    </row>
    <row r="4150" spans="2:17" x14ac:dyDescent="0.25">
      <c r="B4150" s="8">
        <v>6</v>
      </c>
      <c r="C4150" s="9">
        <v>22</v>
      </c>
      <c r="D4150" s="134">
        <f>'PVWatts Hourly Results (1)'!C4161</f>
        <v>0</v>
      </c>
      <c r="E4150" s="127">
        <f>DATE(YEAR(Inputs!$D$5),Summary!B4150,Summary!C4150)+TIME(D4150,0,0)</f>
        <v>174</v>
      </c>
      <c r="F4150" s="4">
        <f t="shared" si="452"/>
        <v>1</v>
      </c>
      <c r="G4150" s="4">
        <f t="shared" si="450"/>
        <v>6</v>
      </c>
      <c r="H4150" s="4">
        <f t="shared" si="453"/>
        <v>1</v>
      </c>
      <c r="I4150" s="4">
        <f t="shared" si="454"/>
        <v>0</v>
      </c>
      <c r="J4150" s="4">
        <f t="shared" si="455"/>
        <v>0</v>
      </c>
      <c r="K4150" s="4">
        <f t="shared" si="451"/>
        <v>0</v>
      </c>
      <c r="L4150" s="5">
        <f t="shared" si="456"/>
        <v>0</v>
      </c>
      <c r="M4150" s="137">
        <f>'PVWatts Hourly Results (1)'!L4161/1000</f>
        <v>0</v>
      </c>
      <c r="N4150" s="3">
        <f>'PVWatts Hourly Results (2)'!L4161/1000</f>
        <v>0</v>
      </c>
      <c r="O4150" s="3">
        <f>'PVWatts Hourly Results (3)'!L4161/1000</f>
        <v>0</v>
      </c>
      <c r="P4150" s="3">
        <f>'PVWatts Hourly Results (4)'!L4161/1000</f>
        <v>0</v>
      </c>
      <c r="Q4150" s="130">
        <f>'PVWatts Hourly Results (5)'!L4161/1000</f>
        <v>0</v>
      </c>
    </row>
    <row r="4151" spans="2:17" x14ac:dyDescent="0.25">
      <c r="B4151" s="8">
        <v>6</v>
      </c>
      <c r="C4151" s="9">
        <v>22</v>
      </c>
      <c r="D4151" s="134">
        <f>'PVWatts Hourly Results (1)'!C4162</f>
        <v>0</v>
      </c>
      <c r="E4151" s="127">
        <f>DATE(YEAR(Inputs!$D$5),Summary!B4151,Summary!C4151)+TIME(D4151,0,0)</f>
        <v>174</v>
      </c>
      <c r="F4151" s="4">
        <f t="shared" si="452"/>
        <v>1</v>
      </c>
      <c r="G4151" s="4">
        <f t="shared" si="450"/>
        <v>6</v>
      </c>
      <c r="H4151" s="4">
        <f t="shared" si="453"/>
        <v>1</v>
      </c>
      <c r="I4151" s="4">
        <f t="shared" si="454"/>
        <v>0</v>
      </c>
      <c r="J4151" s="4">
        <f t="shared" si="455"/>
        <v>0</v>
      </c>
      <c r="K4151" s="4">
        <f t="shared" si="451"/>
        <v>0</v>
      </c>
      <c r="L4151" s="5">
        <f t="shared" si="456"/>
        <v>0</v>
      </c>
      <c r="M4151" s="137">
        <f>'PVWatts Hourly Results (1)'!L4162/1000</f>
        <v>0</v>
      </c>
      <c r="N4151" s="3">
        <f>'PVWatts Hourly Results (2)'!L4162/1000</f>
        <v>0</v>
      </c>
      <c r="O4151" s="3">
        <f>'PVWatts Hourly Results (3)'!L4162/1000</f>
        <v>0</v>
      </c>
      <c r="P4151" s="3">
        <f>'PVWatts Hourly Results (4)'!L4162/1000</f>
        <v>0</v>
      </c>
      <c r="Q4151" s="130">
        <f>'PVWatts Hourly Results (5)'!L4162/1000</f>
        <v>0</v>
      </c>
    </row>
    <row r="4152" spans="2:17" x14ac:dyDescent="0.25">
      <c r="B4152" s="8">
        <v>6</v>
      </c>
      <c r="C4152" s="9">
        <v>22</v>
      </c>
      <c r="D4152" s="134">
        <f>'PVWatts Hourly Results (1)'!C4163</f>
        <v>0</v>
      </c>
      <c r="E4152" s="127">
        <f>DATE(YEAR(Inputs!$D$5),Summary!B4152,Summary!C4152)+TIME(D4152,0,0)</f>
        <v>174</v>
      </c>
      <c r="F4152" s="4">
        <f t="shared" si="452"/>
        <v>1</v>
      </c>
      <c r="G4152" s="4">
        <f t="shared" si="450"/>
        <v>6</v>
      </c>
      <c r="H4152" s="4">
        <f t="shared" si="453"/>
        <v>1</v>
      </c>
      <c r="I4152" s="4">
        <f t="shared" si="454"/>
        <v>0</v>
      </c>
      <c r="J4152" s="4">
        <f t="shared" si="455"/>
        <v>0</v>
      </c>
      <c r="K4152" s="4">
        <f t="shared" si="451"/>
        <v>0</v>
      </c>
      <c r="L4152" s="5">
        <f t="shared" si="456"/>
        <v>0</v>
      </c>
      <c r="M4152" s="137">
        <f>'PVWatts Hourly Results (1)'!L4163/1000</f>
        <v>0</v>
      </c>
      <c r="N4152" s="3">
        <f>'PVWatts Hourly Results (2)'!L4163/1000</f>
        <v>0</v>
      </c>
      <c r="O4152" s="3">
        <f>'PVWatts Hourly Results (3)'!L4163/1000</f>
        <v>0</v>
      </c>
      <c r="P4152" s="3">
        <f>'PVWatts Hourly Results (4)'!L4163/1000</f>
        <v>0</v>
      </c>
      <c r="Q4152" s="130">
        <f>'PVWatts Hourly Results (5)'!L4163/1000</f>
        <v>0</v>
      </c>
    </row>
    <row r="4153" spans="2:17" x14ac:dyDescent="0.25">
      <c r="B4153" s="8">
        <v>6</v>
      </c>
      <c r="C4153" s="9">
        <v>22</v>
      </c>
      <c r="D4153" s="134">
        <f>'PVWatts Hourly Results (1)'!C4164</f>
        <v>0</v>
      </c>
      <c r="E4153" s="127">
        <f>DATE(YEAR(Inputs!$D$5),Summary!B4153,Summary!C4153)+TIME(D4153,0,0)</f>
        <v>174</v>
      </c>
      <c r="F4153" s="4">
        <f t="shared" si="452"/>
        <v>1</v>
      </c>
      <c r="G4153" s="4">
        <f t="shared" si="450"/>
        <v>6</v>
      </c>
      <c r="H4153" s="4">
        <f t="shared" si="453"/>
        <v>1</v>
      </c>
      <c r="I4153" s="4">
        <f t="shared" si="454"/>
        <v>0</v>
      </c>
      <c r="J4153" s="4">
        <f t="shared" si="455"/>
        <v>0</v>
      </c>
      <c r="K4153" s="4">
        <f t="shared" si="451"/>
        <v>0</v>
      </c>
      <c r="L4153" s="5">
        <f t="shared" si="456"/>
        <v>0</v>
      </c>
      <c r="M4153" s="137">
        <f>'PVWatts Hourly Results (1)'!L4164/1000</f>
        <v>0</v>
      </c>
      <c r="N4153" s="3">
        <f>'PVWatts Hourly Results (2)'!L4164/1000</f>
        <v>0</v>
      </c>
      <c r="O4153" s="3">
        <f>'PVWatts Hourly Results (3)'!L4164/1000</f>
        <v>0</v>
      </c>
      <c r="P4153" s="3">
        <f>'PVWatts Hourly Results (4)'!L4164/1000</f>
        <v>0</v>
      </c>
      <c r="Q4153" s="130">
        <f>'PVWatts Hourly Results (5)'!L4164/1000</f>
        <v>0</v>
      </c>
    </row>
    <row r="4154" spans="2:17" x14ac:dyDescent="0.25">
      <c r="B4154" s="8">
        <v>6</v>
      </c>
      <c r="C4154" s="9">
        <v>22</v>
      </c>
      <c r="D4154" s="134">
        <f>'PVWatts Hourly Results (1)'!C4165</f>
        <v>0</v>
      </c>
      <c r="E4154" s="127">
        <f>DATE(YEAR(Inputs!$D$5),Summary!B4154,Summary!C4154)+TIME(D4154,0,0)</f>
        <v>174</v>
      </c>
      <c r="F4154" s="4">
        <f t="shared" si="452"/>
        <v>1</v>
      </c>
      <c r="G4154" s="4">
        <f t="shared" si="450"/>
        <v>6</v>
      </c>
      <c r="H4154" s="4">
        <f t="shared" si="453"/>
        <v>1</v>
      </c>
      <c r="I4154" s="4">
        <f t="shared" si="454"/>
        <v>0</v>
      </c>
      <c r="J4154" s="4">
        <f t="shared" si="455"/>
        <v>0</v>
      </c>
      <c r="K4154" s="4">
        <f t="shared" si="451"/>
        <v>0</v>
      </c>
      <c r="L4154" s="5">
        <f t="shared" si="456"/>
        <v>0</v>
      </c>
      <c r="M4154" s="137">
        <f>'PVWatts Hourly Results (1)'!L4165/1000</f>
        <v>0</v>
      </c>
      <c r="N4154" s="3">
        <f>'PVWatts Hourly Results (2)'!L4165/1000</f>
        <v>0</v>
      </c>
      <c r="O4154" s="3">
        <f>'PVWatts Hourly Results (3)'!L4165/1000</f>
        <v>0</v>
      </c>
      <c r="P4154" s="3">
        <f>'PVWatts Hourly Results (4)'!L4165/1000</f>
        <v>0</v>
      </c>
      <c r="Q4154" s="130">
        <f>'PVWatts Hourly Results (5)'!L4165/1000</f>
        <v>0</v>
      </c>
    </row>
    <row r="4155" spans="2:17" x14ac:dyDescent="0.25">
      <c r="B4155" s="8">
        <v>6</v>
      </c>
      <c r="C4155" s="9">
        <v>22</v>
      </c>
      <c r="D4155" s="134">
        <f>'PVWatts Hourly Results (1)'!C4166</f>
        <v>0</v>
      </c>
      <c r="E4155" s="127">
        <f>DATE(YEAR(Inputs!$D$5),Summary!B4155,Summary!C4155)+TIME(D4155,0,0)</f>
        <v>174</v>
      </c>
      <c r="F4155" s="4">
        <f t="shared" si="452"/>
        <v>1</v>
      </c>
      <c r="G4155" s="4">
        <f t="shared" si="450"/>
        <v>6</v>
      </c>
      <c r="H4155" s="4">
        <f t="shared" si="453"/>
        <v>1</v>
      </c>
      <c r="I4155" s="4">
        <f t="shared" si="454"/>
        <v>0</v>
      </c>
      <c r="J4155" s="4">
        <f t="shared" si="455"/>
        <v>0</v>
      </c>
      <c r="K4155" s="4">
        <f t="shared" si="451"/>
        <v>0</v>
      </c>
      <c r="L4155" s="5">
        <f t="shared" si="456"/>
        <v>0</v>
      </c>
      <c r="M4155" s="137">
        <f>'PVWatts Hourly Results (1)'!L4166/1000</f>
        <v>0</v>
      </c>
      <c r="N4155" s="3">
        <f>'PVWatts Hourly Results (2)'!L4166/1000</f>
        <v>0</v>
      </c>
      <c r="O4155" s="3">
        <f>'PVWatts Hourly Results (3)'!L4166/1000</f>
        <v>0</v>
      </c>
      <c r="P4155" s="3">
        <f>'PVWatts Hourly Results (4)'!L4166/1000</f>
        <v>0</v>
      </c>
      <c r="Q4155" s="130">
        <f>'PVWatts Hourly Results (5)'!L4166/1000</f>
        <v>0</v>
      </c>
    </row>
    <row r="4156" spans="2:17" x14ac:dyDescent="0.25">
      <c r="B4156" s="8">
        <v>6</v>
      </c>
      <c r="C4156" s="9">
        <v>22</v>
      </c>
      <c r="D4156" s="134">
        <f>'PVWatts Hourly Results (1)'!C4167</f>
        <v>0</v>
      </c>
      <c r="E4156" s="127">
        <f>DATE(YEAR(Inputs!$D$5),Summary!B4156,Summary!C4156)+TIME(D4156,0,0)</f>
        <v>174</v>
      </c>
      <c r="F4156" s="4">
        <f t="shared" si="452"/>
        <v>1</v>
      </c>
      <c r="G4156" s="4">
        <f t="shared" si="450"/>
        <v>6</v>
      </c>
      <c r="H4156" s="4">
        <f t="shared" si="453"/>
        <v>1</v>
      </c>
      <c r="I4156" s="4">
        <f t="shared" si="454"/>
        <v>0</v>
      </c>
      <c r="J4156" s="4">
        <f t="shared" si="455"/>
        <v>0</v>
      </c>
      <c r="K4156" s="4">
        <f t="shared" si="451"/>
        <v>0</v>
      </c>
      <c r="L4156" s="5">
        <f t="shared" si="456"/>
        <v>0</v>
      </c>
      <c r="M4156" s="137">
        <f>'PVWatts Hourly Results (1)'!L4167/1000</f>
        <v>0</v>
      </c>
      <c r="N4156" s="3">
        <f>'PVWatts Hourly Results (2)'!L4167/1000</f>
        <v>0</v>
      </c>
      <c r="O4156" s="3">
        <f>'PVWatts Hourly Results (3)'!L4167/1000</f>
        <v>0</v>
      </c>
      <c r="P4156" s="3">
        <f>'PVWatts Hourly Results (4)'!L4167/1000</f>
        <v>0</v>
      </c>
      <c r="Q4156" s="130">
        <f>'PVWatts Hourly Results (5)'!L4167/1000</f>
        <v>0</v>
      </c>
    </row>
    <row r="4157" spans="2:17" x14ac:dyDescent="0.25">
      <c r="B4157" s="8">
        <v>6</v>
      </c>
      <c r="C4157" s="9">
        <v>22</v>
      </c>
      <c r="D4157" s="134">
        <f>'PVWatts Hourly Results (1)'!C4168</f>
        <v>0</v>
      </c>
      <c r="E4157" s="127">
        <f>DATE(YEAR(Inputs!$D$5),Summary!B4157,Summary!C4157)+TIME(D4157,0,0)</f>
        <v>174</v>
      </c>
      <c r="F4157" s="4">
        <f t="shared" si="452"/>
        <v>1</v>
      </c>
      <c r="G4157" s="4">
        <f t="shared" si="450"/>
        <v>6</v>
      </c>
      <c r="H4157" s="4">
        <f t="shared" si="453"/>
        <v>1</v>
      </c>
      <c r="I4157" s="4">
        <f t="shared" si="454"/>
        <v>0</v>
      </c>
      <c r="J4157" s="4">
        <f t="shared" si="455"/>
        <v>0</v>
      </c>
      <c r="K4157" s="4">
        <f t="shared" si="451"/>
        <v>0</v>
      </c>
      <c r="L4157" s="5">
        <f t="shared" si="456"/>
        <v>0</v>
      </c>
      <c r="M4157" s="137">
        <f>'PVWatts Hourly Results (1)'!L4168/1000</f>
        <v>0</v>
      </c>
      <c r="N4157" s="3">
        <f>'PVWatts Hourly Results (2)'!L4168/1000</f>
        <v>0</v>
      </c>
      <c r="O4157" s="3">
        <f>'PVWatts Hourly Results (3)'!L4168/1000</f>
        <v>0</v>
      </c>
      <c r="P4157" s="3">
        <f>'PVWatts Hourly Results (4)'!L4168/1000</f>
        <v>0</v>
      </c>
      <c r="Q4157" s="130">
        <f>'PVWatts Hourly Results (5)'!L4168/1000</f>
        <v>0</v>
      </c>
    </row>
    <row r="4158" spans="2:17" x14ac:dyDescent="0.25">
      <c r="B4158" s="8">
        <v>6</v>
      </c>
      <c r="C4158" s="9">
        <v>22</v>
      </c>
      <c r="D4158" s="134">
        <f>'PVWatts Hourly Results (1)'!C4169</f>
        <v>0</v>
      </c>
      <c r="E4158" s="127">
        <f>DATE(YEAR(Inputs!$D$5),Summary!B4158,Summary!C4158)+TIME(D4158,0,0)</f>
        <v>174</v>
      </c>
      <c r="F4158" s="4">
        <f t="shared" si="452"/>
        <v>1</v>
      </c>
      <c r="G4158" s="4">
        <f t="shared" si="450"/>
        <v>6</v>
      </c>
      <c r="H4158" s="4">
        <f t="shared" si="453"/>
        <v>1</v>
      </c>
      <c r="I4158" s="4">
        <f t="shared" si="454"/>
        <v>0</v>
      </c>
      <c r="J4158" s="4">
        <f t="shared" si="455"/>
        <v>0</v>
      </c>
      <c r="K4158" s="4">
        <f t="shared" si="451"/>
        <v>0</v>
      </c>
      <c r="L4158" s="5">
        <f t="shared" si="456"/>
        <v>0</v>
      </c>
      <c r="M4158" s="137">
        <f>'PVWatts Hourly Results (1)'!L4169/1000</f>
        <v>0</v>
      </c>
      <c r="N4158" s="3">
        <f>'PVWatts Hourly Results (2)'!L4169/1000</f>
        <v>0</v>
      </c>
      <c r="O4158" s="3">
        <f>'PVWatts Hourly Results (3)'!L4169/1000</f>
        <v>0</v>
      </c>
      <c r="P4158" s="3">
        <f>'PVWatts Hourly Results (4)'!L4169/1000</f>
        <v>0</v>
      </c>
      <c r="Q4158" s="130">
        <f>'PVWatts Hourly Results (5)'!L4169/1000</f>
        <v>0</v>
      </c>
    </row>
    <row r="4159" spans="2:17" x14ac:dyDescent="0.25">
      <c r="B4159" s="8">
        <v>6</v>
      </c>
      <c r="C4159" s="9">
        <v>22</v>
      </c>
      <c r="D4159" s="134">
        <f>'PVWatts Hourly Results (1)'!C4170</f>
        <v>0</v>
      </c>
      <c r="E4159" s="127">
        <f>DATE(YEAR(Inputs!$D$5),Summary!B4159,Summary!C4159)+TIME(D4159,0,0)</f>
        <v>174</v>
      </c>
      <c r="F4159" s="4">
        <f t="shared" si="452"/>
        <v>1</v>
      </c>
      <c r="G4159" s="4">
        <f t="shared" si="450"/>
        <v>6</v>
      </c>
      <c r="H4159" s="4">
        <f t="shared" si="453"/>
        <v>1</v>
      </c>
      <c r="I4159" s="4">
        <f t="shared" si="454"/>
        <v>0</v>
      </c>
      <c r="J4159" s="4">
        <f t="shared" si="455"/>
        <v>0</v>
      </c>
      <c r="K4159" s="4">
        <f t="shared" si="451"/>
        <v>0</v>
      </c>
      <c r="L4159" s="5">
        <f t="shared" si="456"/>
        <v>0</v>
      </c>
      <c r="M4159" s="137">
        <f>'PVWatts Hourly Results (1)'!L4170/1000</f>
        <v>0</v>
      </c>
      <c r="N4159" s="3">
        <f>'PVWatts Hourly Results (2)'!L4170/1000</f>
        <v>0</v>
      </c>
      <c r="O4159" s="3">
        <f>'PVWatts Hourly Results (3)'!L4170/1000</f>
        <v>0</v>
      </c>
      <c r="P4159" s="3">
        <f>'PVWatts Hourly Results (4)'!L4170/1000</f>
        <v>0</v>
      </c>
      <c r="Q4159" s="130">
        <f>'PVWatts Hourly Results (5)'!L4170/1000</f>
        <v>0</v>
      </c>
    </row>
    <row r="4160" spans="2:17" x14ac:dyDescent="0.25">
      <c r="B4160" s="8">
        <v>6</v>
      </c>
      <c r="C4160" s="9">
        <v>22</v>
      </c>
      <c r="D4160" s="134">
        <f>'PVWatts Hourly Results (1)'!C4171</f>
        <v>0</v>
      </c>
      <c r="E4160" s="127">
        <f>DATE(YEAR(Inputs!$D$5),Summary!B4160,Summary!C4160)+TIME(D4160,0,0)</f>
        <v>174</v>
      </c>
      <c r="F4160" s="4">
        <f t="shared" si="452"/>
        <v>1</v>
      </c>
      <c r="G4160" s="4">
        <f t="shared" si="450"/>
        <v>6</v>
      </c>
      <c r="H4160" s="4">
        <f t="shared" si="453"/>
        <v>1</v>
      </c>
      <c r="I4160" s="4">
        <f t="shared" si="454"/>
        <v>0</v>
      </c>
      <c r="J4160" s="4">
        <f t="shared" si="455"/>
        <v>0</v>
      </c>
      <c r="K4160" s="4">
        <f t="shared" si="451"/>
        <v>0</v>
      </c>
      <c r="L4160" s="5">
        <f t="shared" si="456"/>
        <v>0</v>
      </c>
      <c r="M4160" s="137">
        <f>'PVWatts Hourly Results (1)'!L4171/1000</f>
        <v>0</v>
      </c>
      <c r="N4160" s="3">
        <f>'PVWatts Hourly Results (2)'!L4171/1000</f>
        <v>0</v>
      </c>
      <c r="O4160" s="3">
        <f>'PVWatts Hourly Results (3)'!L4171/1000</f>
        <v>0</v>
      </c>
      <c r="P4160" s="3">
        <f>'PVWatts Hourly Results (4)'!L4171/1000</f>
        <v>0</v>
      </c>
      <c r="Q4160" s="130">
        <f>'PVWatts Hourly Results (5)'!L4171/1000</f>
        <v>0</v>
      </c>
    </row>
    <row r="4161" spans="2:17" x14ac:dyDescent="0.25">
      <c r="B4161" s="8">
        <v>6</v>
      </c>
      <c r="C4161" s="9">
        <v>22</v>
      </c>
      <c r="D4161" s="134">
        <f>'PVWatts Hourly Results (1)'!C4172</f>
        <v>0</v>
      </c>
      <c r="E4161" s="127">
        <f>DATE(YEAR(Inputs!$D$5),Summary!B4161,Summary!C4161)+TIME(D4161,0,0)</f>
        <v>174</v>
      </c>
      <c r="F4161" s="4">
        <f t="shared" si="452"/>
        <v>1</v>
      </c>
      <c r="G4161" s="4">
        <f t="shared" si="450"/>
        <v>6</v>
      </c>
      <c r="H4161" s="4">
        <f t="shared" si="453"/>
        <v>1</v>
      </c>
      <c r="I4161" s="4">
        <f t="shared" si="454"/>
        <v>0</v>
      </c>
      <c r="J4161" s="4">
        <f t="shared" si="455"/>
        <v>0</v>
      </c>
      <c r="K4161" s="4">
        <f t="shared" si="451"/>
        <v>0</v>
      </c>
      <c r="L4161" s="5">
        <f t="shared" si="456"/>
        <v>0</v>
      </c>
      <c r="M4161" s="137">
        <f>'PVWatts Hourly Results (1)'!L4172/1000</f>
        <v>0</v>
      </c>
      <c r="N4161" s="3">
        <f>'PVWatts Hourly Results (2)'!L4172/1000</f>
        <v>0</v>
      </c>
      <c r="O4161" s="3">
        <f>'PVWatts Hourly Results (3)'!L4172/1000</f>
        <v>0</v>
      </c>
      <c r="P4161" s="3">
        <f>'PVWatts Hourly Results (4)'!L4172/1000</f>
        <v>0</v>
      </c>
      <c r="Q4161" s="130">
        <f>'PVWatts Hourly Results (5)'!L4172/1000</f>
        <v>0</v>
      </c>
    </row>
    <row r="4162" spans="2:17" x14ac:dyDescent="0.25">
      <c r="B4162" s="8">
        <v>6</v>
      </c>
      <c r="C4162" s="9">
        <v>22</v>
      </c>
      <c r="D4162" s="134">
        <f>'PVWatts Hourly Results (1)'!C4173</f>
        <v>0</v>
      </c>
      <c r="E4162" s="127">
        <f>DATE(YEAR(Inputs!$D$5),Summary!B4162,Summary!C4162)+TIME(D4162,0,0)</f>
        <v>174</v>
      </c>
      <c r="F4162" s="4">
        <f t="shared" si="452"/>
        <v>1</v>
      </c>
      <c r="G4162" s="4">
        <f t="shared" si="450"/>
        <v>6</v>
      </c>
      <c r="H4162" s="4">
        <f t="shared" si="453"/>
        <v>1</v>
      </c>
      <c r="I4162" s="4">
        <f t="shared" si="454"/>
        <v>0</v>
      </c>
      <c r="J4162" s="4">
        <f t="shared" si="455"/>
        <v>0</v>
      </c>
      <c r="K4162" s="4">
        <f t="shared" si="451"/>
        <v>0</v>
      </c>
      <c r="L4162" s="5">
        <f t="shared" si="456"/>
        <v>0</v>
      </c>
      <c r="M4162" s="137">
        <f>'PVWatts Hourly Results (1)'!L4173/1000</f>
        <v>0</v>
      </c>
      <c r="N4162" s="3">
        <f>'PVWatts Hourly Results (2)'!L4173/1000</f>
        <v>0</v>
      </c>
      <c r="O4162" s="3">
        <f>'PVWatts Hourly Results (3)'!L4173/1000</f>
        <v>0</v>
      </c>
      <c r="P4162" s="3">
        <f>'PVWatts Hourly Results (4)'!L4173/1000</f>
        <v>0</v>
      </c>
      <c r="Q4162" s="130">
        <f>'PVWatts Hourly Results (5)'!L4173/1000</f>
        <v>0</v>
      </c>
    </row>
    <row r="4163" spans="2:17" x14ac:dyDescent="0.25">
      <c r="B4163" s="8">
        <v>6</v>
      </c>
      <c r="C4163" s="9">
        <v>22</v>
      </c>
      <c r="D4163" s="134">
        <f>'PVWatts Hourly Results (1)'!C4174</f>
        <v>0</v>
      </c>
      <c r="E4163" s="127">
        <f>DATE(YEAR(Inputs!$D$5),Summary!B4163,Summary!C4163)+TIME(D4163,0,0)</f>
        <v>174</v>
      </c>
      <c r="F4163" s="4">
        <f t="shared" si="452"/>
        <v>1</v>
      </c>
      <c r="G4163" s="4">
        <f t="shared" si="450"/>
        <v>6</v>
      </c>
      <c r="H4163" s="4">
        <f t="shared" si="453"/>
        <v>1</v>
      </c>
      <c r="I4163" s="4">
        <f t="shared" si="454"/>
        <v>0</v>
      </c>
      <c r="J4163" s="4">
        <f t="shared" si="455"/>
        <v>0</v>
      </c>
      <c r="K4163" s="4">
        <f t="shared" si="451"/>
        <v>0</v>
      </c>
      <c r="L4163" s="5">
        <f t="shared" si="456"/>
        <v>0</v>
      </c>
      <c r="M4163" s="137">
        <f>'PVWatts Hourly Results (1)'!L4174/1000</f>
        <v>0</v>
      </c>
      <c r="N4163" s="3">
        <f>'PVWatts Hourly Results (2)'!L4174/1000</f>
        <v>0</v>
      </c>
      <c r="O4163" s="3">
        <f>'PVWatts Hourly Results (3)'!L4174/1000</f>
        <v>0</v>
      </c>
      <c r="P4163" s="3">
        <f>'PVWatts Hourly Results (4)'!L4174/1000</f>
        <v>0</v>
      </c>
      <c r="Q4163" s="130">
        <f>'PVWatts Hourly Results (5)'!L4174/1000</f>
        <v>0</v>
      </c>
    </row>
    <row r="4164" spans="2:17" x14ac:dyDescent="0.25">
      <c r="B4164" s="8">
        <v>6</v>
      </c>
      <c r="C4164" s="9">
        <v>22</v>
      </c>
      <c r="D4164" s="134">
        <f>'PVWatts Hourly Results (1)'!C4175</f>
        <v>0</v>
      </c>
      <c r="E4164" s="127">
        <f>DATE(YEAR(Inputs!$D$5),Summary!B4164,Summary!C4164)+TIME(D4164,0,0)</f>
        <v>174</v>
      </c>
      <c r="F4164" s="4">
        <f t="shared" si="452"/>
        <v>1</v>
      </c>
      <c r="G4164" s="4">
        <f t="shared" si="450"/>
        <v>6</v>
      </c>
      <c r="H4164" s="4">
        <f t="shared" si="453"/>
        <v>1</v>
      </c>
      <c r="I4164" s="4">
        <f t="shared" si="454"/>
        <v>0</v>
      </c>
      <c r="J4164" s="4">
        <f t="shared" si="455"/>
        <v>0</v>
      </c>
      <c r="K4164" s="4">
        <f t="shared" si="451"/>
        <v>0</v>
      </c>
      <c r="L4164" s="5">
        <f t="shared" si="456"/>
        <v>0</v>
      </c>
      <c r="M4164" s="137">
        <f>'PVWatts Hourly Results (1)'!L4175/1000</f>
        <v>0</v>
      </c>
      <c r="N4164" s="3">
        <f>'PVWatts Hourly Results (2)'!L4175/1000</f>
        <v>0</v>
      </c>
      <c r="O4164" s="3">
        <f>'PVWatts Hourly Results (3)'!L4175/1000</f>
        <v>0</v>
      </c>
      <c r="P4164" s="3">
        <f>'PVWatts Hourly Results (4)'!L4175/1000</f>
        <v>0</v>
      </c>
      <c r="Q4164" s="130">
        <f>'PVWatts Hourly Results (5)'!L4175/1000</f>
        <v>0</v>
      </c>
    </row>
    <row r="4165" spans="2:17" x14ac:dyDescent="0.25">
      <c r="B4165" s="8">
        <v>6</v>
      </c>
      <c r="C4165" s="9">
        <v>22</v>
      </c>
      <c r="D4165" s="134">
        <f>'PVWatts Hourly Results (1)'!C4176</f>
        <v>0</v>
      </c>
      <c r="E4165" s="127">
        <f>DATE(YEAR(Inputs!$D$5),Summary!B4165,Summary!C4165)+TIME(D4165,0,0)</f>
        <v>174</v>
      </c>
      <c r="F4165" s="4">
        <f t="shared" si="452"/>
        <v>1</v>
      </c>
      <c r="G4165" s="4">
        <f t="shared" si="450"/>
        <v>6</v>
      </c>
      <c r="H4165" s="4">
        <f t="shared" si="453"/>
        <v>1</v>
      </c>
      <c r="I4165" s="4">
        <f t="shared" si="454"/>
        <v>0</v>
      </c>
      <c r="J4165" s="4">
        <f t="shared" si="455"/>
        <v>0</v>
      </c>
      <c r="K4165" s="4">
        <f t="shared" si="451"/>
        <v>0</v>
      </c>
      <c r="L4165" s="5">
        <f t="shared" si="456"/>
        <v>0</v>
      </c>
      <c r="M4165" s="137">
        <f>'PVWatts Hourly Results (1)'!L4176/1000</f>
        <v>0</v>
      </c>
      <c r="N4165" s="3">
        <f>'PVWatts Hourly Results (2)'!L4176/1000</f>
        <v>0</v>
      </c>
      <c r="O4165" s="3">
        <f>'PVWatts Hourly Results (3)'!L4176/1000</f>
        <v>0</v>
      </c>
      <c r="P4165" s="3">
        <f>'PVWatts Hourly Results (4)'!L4176/1000</f>
        <v>0</v>
      </c>
      <c r="Q4165" s="130">
        <f>'PVWatts Hourly Results (5)'!L4176/1000</f>
        <v>0</v>
      </c>
    </row>
    <row r="4166" spans="2:17" x14ac:dyDescent="0.25">
      <c r="B4166" s="8">
        <v>6</v>
      </c>
      <c r="C4166" s="9">
        <v>22</v>
      </c>
      <c r="D4166" s="134">
        <f>'PVWatts Hourly Results (1)'!C4177</f>
        <v>0</v>
      </c>
      <c r="E4166" s="127">
        <f>DATE(YEAR(Inputs!$D$5),Summary!B4166,Summary!C4166)+TIME(D4166,0,0)</f>
        <v>174</v>
      </c>
      <c r="F4166" s="4">
        <f t="shared" si="452"/>
        <v>1</v>
      </c>
      <c r="G4166" s="4">
        <f t="shared" si="450"/>
        <v>6</v>
      </c>
      <c r="H4166" s="4">
        <f t="shared" si="453"/>
        <v>1</v>
      </c>
      <c r="I4166" s="4">
        <f t="shared" si="454"/>
        <v>0</v>
      </c>
      <c r="J4166" s="4">
        <f t="shared" si="455"/>
        <v>0</v>
      </c>
      <c r="K4166" s="4">
        <f t="shared" si="451"/>
        <v>0</v>
      </c>
      <c r="L4166" s="5">
        <f t="shared" si="456"/>
        <v>0</v>
      </c>
      <c r="M4166" s="137">
        <f>'PVWatts Hourly Results (1)'!L4177/1000</f>
        <v>0</v>
      </c>
      <c r="N4166" s="3">
        <f>'PVWatts Hourly Results (2)'!L4177/1000</f>
        <v>0</v>
      </c>
      <c r="O4166" s="3">
        <f>'PVWatts Hourly Results (3)'!L4177/1000</f>
        <v>0</v>
      </c>
      <c r="P4166" s="3">
        <f>'PVWatts Hourly Results (4)'!L4177/1000</f>
        <v>0</v>
      </c>
      <c r="Q4166" s="130">
        <f>'PVWatts Hourly Results (5)'!L4177/1000</f>
        <v>0</v>
      </c>
    </row>
    <row r="4167" spans="2:17" x14ac:dyDescent="0.25">
      <c r="B4167" s="8">
        <v>6</v>
      </c>
      <c r="C4167" s="9">
        <v>22</v>
      </c>
      <c r="D4167" s="134">
        <f>'PVWatts Hourly Results (1)'!C4178</f>
        <v>0</v>
      </c>
      <c r="E4167" s="127">
        <f>DATE(YEAR(Inputs!$D$5),Summary!B4167,Summary!C4167)+TIME(D4167,0,0)</f>
        <v>174</v>
      </c>
      <c r="F4167" s="4">
        <f t="shared" si="452"/>
        <v>1</v>
      </c>
      <c r="G4167" s="4">
        <f t="shared" si="450"/>
        <v>6</v>
      </c>
      <c r="H4167" s="4">
        <f t="shared" si="453"/>
        <v>1</v>
      </c>
      <c r="I4167" s="4">
        <f t="shared" si="454"/>
        <v>0</v>
      </c>
      <c r="J4167" s="4">
        <f t="shared" si="455"/>
        <v>0</v>
      </c>
      <c r="K4167" s="4">
        <f t="shared" si="451"/>
        <v>0</v>
      </c>
      <c r="L4167" s="5">
        <f t="shared" si="456"/>
        <v>0</v>
      </c>
      <c r="M4167" s="137">
        <f>'PVWatts Hourly Results (1)'!L4178/1000</f>
        <v>0</v>
      </c>
      <c r="N4167" s="3">
        <f>'PVWatts Hourly Results (2)'!L4178/1000</f>
        <v>0</v>
      </c>
      <c r="O4167" s="3">
        <f>'PVWatts Hourly Results (3)'!L4178/1000</f>
        <v>0</v>
      </c>
      <c r="P4167" s="3">
        <f>'PVWatts Hourly Results (4)'!L4178/1000</f>
        <v>0</v>
      </c>
      <c r="Q4167" s="130">
        <f>'PVWatts Hourly Results (5)'!L4178/1000</f>
        <v>0</v>
      </c>
    </row>
    <row r="4168" spans="2:17" x14ac:dyDescent="0.25">
      <c r="B4168" s="8">
        <v>6</v>
      </c>
      <c r="C4168" s="9">
        <v>22</v>
      </c>
      <c r="D4168" s="134">
        <f>'PVWatts Hourly Results (1)'!C4179</f>
        <v>0</v>
      </c>
      <c r="E4168" s="127">
        <f>DATE(YEAR(Inputs!$D$5),Summary!B4168,Summary!C4168)+TIME(D4168,0,0)</f>
        <v>174</v>
      </c>
      <c r="F4168" s="4">
        <f t="shared" si="452"/>
        <v>1</v>
      </c>
      <c r="G4168" s="4">
        <f t="shared" si="450"/>
        <v>6</v>
      </c>
      <c r="H4168" s="4">
        <f t="shared" si="453"/>
        <v>1</v>
      </c>
      <c r="I4168" s="4">
        <f t="shared" si="454"/>
        <v>0</v>
      </c>
      <c r="J4168" s="4">
        <f t="shared" si="455"/>
        <v>0</v>
      </c>
      <c r="K4168" s="4">
        <f t="shared" si="451"/>
        <v>0</v>
      </c>
      <c r="L4168" s="5">
        <f t="shared" si="456"/>
        <v>0</v>
      </c>
      <c r="M4168" s="137">
        <f>'PVWatts Hourly Results (1)'!L4179/1000</f>
        <v>0</v>
      </c>
      <c r="N4168" s="3">
        <f>'PVWatts Hourly Results (2)'!L4179/1000</f>
        <v>0</v>
      </c>
      <c r="O4168" s="3">
        <f>'PVWatts Hourly Results (3)'!L4179/1000</f>
        <v>0</v>
      </c>
      <c r="P4168" s="3">
        <f>'PVWatts Hourly Results (4)'!L4179/1000</f>
        <v>0</v>
      </c>
      <c r="Q4168" s="130">
        <f>'PVWatts Hourly Results (5)'!L4179/1000</f>
        <v>0</v>
      </c>
    </row>
    <row r="4169" spans="2:17" x14ac:dyDescent="0.25">
      <c r="B4169" s="8">
        <v>6</v>
      </c>
      <c r="C4169" s="9">
        <v>22</v>
      </c>
      <c r="D4169" s="134">
        <f>'PVWatts Hourly Results (1)'!C4180</f>
        <v>0</v>
      </c>
      <c r="E4169" s="127">
        <f>DATE(YEAR(Inputs!$D$5),Summary!B4169,Summary!C4169)+TIME(D4169,0,0)</f>
        <v>174</v>
      </c>
      <c r="F4169" s="4">
        <f t="shared" si="452"/>
        <v>1</v>
      </c>
      <c r="G4169" s="4">
        <f t="shared" si="450"/>
        <v>6</v>
      </c>
      <c r="H4169" s="4">
        <f t="shared" si="453"/>
        <v>1</v>
      </c>
      <c r="I4169" s="4">
        <f t="shared" si="454"/>
        <v>0</v>
      </c>
      <c r="J4169" s="4">
        <f t="shared" si="455"/>
        <v>0</v>
      </c>
      <c r="K4169" s="4">
        <f t="shared" si="451"/>
        <v>0</v>
      </c>
      <c r="L4169" s="5">
        <f t="shared" si="456"/>
        <v>0</v>
      </c>
      <c r="M4169" s="137">
        <f>'PVWatts Hourly Results (1)'!L4180/1000</f>
        <v>0</v>
      </c>
      <c r="N4169" s="3">
        <f>'PVWatts Hourly Results (2)'!L4180/1000</f>
        <v>0</v>
      </c>
      <c r="O4169" s="3">
        <f>'PVWatts Hourly Results (3)'!L4180/1000</f>
        <v>0</v>
      </c>
      <c r="P4169" s="3">
        <f>'PVWatts Hourly Results (4)'!L4180/1000</f>
        <v>0</v>
      </c>
      <c r="Q4169" s="130">
        <f>'PVWatts Hourly Results (5)'!L4180/1000</f>
        <v>0</v>
      </c>
    </row>
    <row r="4170" spans="2:17" x14ac:dyDescent="0.25">
      <c r="B4170" s="8">
        <v>6</v>
      </c>
      <c r="C4170" s="9">
        <v>22</v>
      </c>
      <c r="D4170" s="134">
        <f>'PVWatts Hourly Results (1)'!C4181</f>
        <v>0</v>
      </c>
      <c r="E4170" s="127">
        <f>DATE(YEAR(Inputs!$D$5),Summary!B4170,Summary!C4170)+TIME(D4170,0,0)</f>
        <v>174</v>
      </c>
      <c r="F4170" s="4">
        <f t="shared" si="452"/>
        <v>1</v>
      </c>
      <c r="G4170" s="4">
        <f t="shared" si="450"/>
        <v>6</v>
      </c>
      <c r="H4170" s="4">
        <f t="shared" si="453"/>
        <v>1</v>
      </c>
      <c r="I4170" s="4">
        <f t="shared" si="454"/>
        <v>0</v>
      </c>
      <c r="J4170" s="4">
        <f t="shared" si="455"/>
        <v>0</v>
      </c>
      <c r="K4170" s="4">
        <f t="shared" si="451"/>
        <v>0</v>
      </c>
      <c r="L4170" s="5">
        <f t="shared" si="456"/>
        <v>0</v>
      </c>
      <c r="M4170" s="137">
        <f>'PVWatts Hourly Results (1)'!L4181/1000</f>
        <v>0</v>
      </c>
      <c r="N4170" s="3">
        <f>'PVWatts Hourly Results (2)'!L4181/1000</f>
        <v>0</v>
      </c>
      <c r="O4170" s="3">
        <f>'PVWatts Hourly Results (3)'!L4181/1000</f>
        <v>0</v>
      </c>
      <c r="P4170" s="3">
        <f>'PVWatts Hourly Results (4)'!L4181/1000</f>
        <v>0</v>
      </c>
      <c r="Q4170" s="130">
        <f>'PVWatts Hourly Results (5)'!L4181/1000</f>
        <v>0</v>
      </c>
    </row>
    <row r="4171" spans="2:17" x14ac:dyDescent="0.25">
      <c r="B4171" s="8">
        <v>6</v>
      </c>
      <c r="C4171" s="9">
        <v>22</v>
      </c>
      <c r="D4171" s="134">
        <f>'PVWatts Hourly Results (1)'!C4182</f>
        <v>0</v>
      </c>
      <c r="E4171" s="127">
        <f>DATE(YEAR(Inputs!$D$5),Summary!B4171,Summary!C4171)+TIME(D4171,0,0)</f>
        <v>174</v>
      </c>
      <c r="F4171" s="4">
        <f t="shared" si="452"/>
        <v>1</v>
      </c>
      <c r="G4171" s="4">
        <f t="shared" si="450"/>
        <v>6</v>
      </c>
      <c r="H4171" s="4">
        <f t="shared" si="453"/>
        <v>1</v>
      </c>
      <c r="I4171" s="4">
        <f t="shared" si="454"/>
        <v>0</v>
      </c>
      <c r="J4171" s="4">
        <f t="shared" si="455"/>
        <v>0</v>
      </c>
      <c r="K4171" s="4">
        <f t="shared" si="451"/>
        <v>0</v>
      </c>
      <c r="L4171" s="5">
        <f t="shared" si="456"/>
        <v>0</v>
      </c>
      <c r="M4171" s="137">
        <f>'PVWatts Hourly Results (1)'!L4182/1000</f>
        <v>0</v>
      </c>
      <c r="N4171" s="3">
        <f>'PVWatts Hourly Results (2)'!L4182/1000</f>
        <v>0</v>
      </c>
      <c r="O4171" s="3">
        <f>'PVWatts Hourly Results (3)'!L4182/1000</f>
        <v>0</v>
      </c>
      <c r="P4171" s="3">
        <f>'PVWatts Hourly Results (4)'!L4182/1000</f>
        <v>0</v>
      </c>
      <c r="Q4171" s="130">
        <f>'PVWatts Hourly Results (5)'!L4182/1000</f>
        <v>0</v>
      </c>
    </row>
    <row r="4172" spans="2:17" x14ac:dyDescent="0.25">
      <c r="B4172" s="8">
        <v>6</v>
      </c>
      <c r="C4172" s="9">
        <v>22</v>
      </c>
      <c r="D4172" s="134">
        <f>'PVWatts Hourly Results (1)'!C4183</f>
        <v>0</v>
      </c>
      <c r="E4172" s="127">
        <f>DATE(YEAR(Inputs!$D$5),Summary!B4172,Summary!C4172)+TIME(D4172,0,0)</f>
        <v>174</v>
      </c>
      <c r="F4172" s="4">
        <f t="shared" si="452"/>
        <v>1</v>
      </c>
      <c r="G4172" s="4">
        <f t="shared" si="450"/>
        <v>6</v>
      </c>
      <c r="H4172" s="4">
        <f t="shared" si="453"/>
        <v>1</v>
      </c>
      <c r="I4172" s="4">
        <f t="shared" si="454"/>
        <v>0</v>
      </c>
      <c r="J4172" s="4">
        <f t="shared" si="455"/>
        <v>0</v>
      </c>
      <c r="K4172" s="4">
        <f t="shared" si="451"/>
        <v>0</v>
      </c>
      <c r="L4172" s="5">
        <f t="shared" si="456"/>
        <v>0</v>
      </c>
      <c r="M4172" s="137">
        <f>'PVWatts Hourly Results (1)'!L4183/1000</f>
        <v>0</v>
      </c>
      <c r="N4172" s="3">
        <f>'PVWatts Hourly Results (2)'!L4183/1000</f>
        <v>0</v>
      </c>
      <c r="O4172" s="3">
        <f>'PVWatts Hourly Results (3)'!L4183/1000</f>
        <v>0</v>
      </c>
      <c r="P4172" s="3">
        <f>'PVWatts Hourly Results (4)'!L4183/1000</f>
        <v>0</v>
      </c>
      <c r="Q4172" s="130">
        <f>'PVWatts Hourly Results (5)'!L4183/1000</f>
        <v>0</v>
      </c>
    </row>
    <row r="4173" spans="2:17" x14ac:dyDescent="0.25">
      <c r="B4173" s="8">
        <v>6</v>
      </c>
      <c r="C4173" s="9">
        <v>22</v>
      </c>
      <c r="D4173" s="134">
        <f>'PVWatts Hourly Results (1)'!C4184</f>
        <v>0</v>
      </c>
      <c r="E4173" s="127">
        <f>DATE(YEAR(Inputs!$D$5),Summary!B4173,Summary!C4173)+TIME(D4173,0,0)</f>
        <v>174</v>
      </c>
      <c r="F4173" s="4">
        <f t="shared" si="452"/>
        <v>1</v>
      </c>
      <c r="G4173" s="4">
        <f t="shared" si="450"/>
        <v>6</v>
      </c>
      <c r="H4173" s="4">
        <f t="shared" si="453"/>
        <v>1</v>
      </c>
      <c r="I4173" s="4">
        <f t="shared" si="454"/>
        <v>0</v>
      </c>
      <c r="J4173" s="4">
        <f t="shared" si="455"/>
        <v>0</v>
      </c>
      <c r="K4173" s="4">
        <f t="shared" si="451"/>
        <v>0</v>
      </c>
      <c r="L4173" s="5">
        <f t="shared" si="456"/>
        <v>0</v>
      </c>
      <c r="M4173" s="137">
        <f>'PVWatts Hourly Results (1)'!L4184/1000</f>
        <v>0</v>
      </c>
      <c r="N4173" s="3">
        <f>'PVWatts Hourly Results (2)'!L4184/1000</f>
        <v>0</v>
      </c>
      <c r="O4173" s="3">
        <f>'PVWatts Hourly Results (3)'!L4184/1000</f>
        <v>0</v>
      </c>
      <c r="P4173" s="3">
        <f>'PVWatts Hourly Results (4)'!L4184/1000</f>
        <v>0</v>
      </c>
      <c r="Q4173" s="130">
        <f>'PVWatts Hourly Results (5)'!L4184/1000</f>
        <v>0</v>
      </c>
    </row>
    <row r="4174" spans="2:17" x14ac:dyDescent="0.25">
      <c r="B4174" s="8">
        <v>6</v>
      </c>
      <c r="C4174" s="9">
        <v>23</v>
      </c>
      <c r="D4174" s="134">
        <f>'PVWatts Hourly Results (1)'!C4185</f>
        <v>0</v>
      </c>
      <c r="E4174" s="127">
        <f>DATE(YEAR(Inputs!$D$5),Summary!B4174,Summary!C4174)+TIME(D4174,0,0)</f>
        <v>175</v>
      </c>
      <c r="F4174" s="4">
        <f t="shared" si="452"/>
        <v>1</v>
      </c>
      <c r="G4174" s="4">
        <f t="shared" si="450"/>
        <v>7</v>
      </c>
      <c r="H4174" s="4">
        <f t="shared" si="453"/>
        <v>0</v>
      </c>
      <c r="I4174" s="4">
        <f t="shared" si="454"/>
        <v>0</v>
      </c>
      <c r="J4174" s="4">
        <f t="shared" si="455"/>
        <v>0</v>
      </c>
      <c r="K4174" s="4">
        <f t="shared" si="451"/>
        <v>0</v>
      </c>
      <c r="L4174" s="5">
        <f t="shared" si="456"/>
        <v>0</v>
      </c>
      <c r="M4174" s="137">
        <f>'PVWatts Hourly Results (1)'!L4185/1000</f>
        <v>0</v>
      </c>
      <c r="N4174" s="3">
        <f>'PVWatts Hourly Results (2)'!L4185/1000</f>
        <v>0</v>
      </c>
      <c r="O4174" s="3">
        <f>'PVWatts Hourly Results (3)'!L4185/1000</f>
        <v>0</v>
      </c>
      <c r="P4174" s="3">
        <f>'PVWatts Hourly Results (4)'!L4185/1000</f>
        <v>0</v>
      </c>
      <c r="Q4174" s="130">
        <f>'PVWatts Hourly Results (5)'!L4185/1000</f>
        <v>0</v>
      </c>
    </row>
    <row r="4175" spans="2:17" x14ac:dyDescent="0.25">
      <c r="B4175" s="8">
        <v>6</v>
      </c>
      <c r="C4175" s="9">
        <v>23</v>
      </c>
      <c r="D4175" s="134">
        <f>'PVWatts Hourly Results (1)'!C4186</f>
        <v>0</v>
      </c>
      <c r="E4175" s="127">
        <f>DATE(YEAR(Inputs!$D$5),Summary!B4175,Summary!C4175)+TIME(D4175,0,0)</f>
        <v>175</v>
      </c>
      <c r="F4175" s="4">
        <f t="shared" si="452"/>
        <v>1</v>
      </c>
      <c r="G4175" s="4">
        <f t="shared" si="450"/>
        <v>7</v>
      </c>
      <c r="H4175" s="4">
        <f t="shared" si="453"/>
        <v>0</v>
      </c>
      <c r="I4175" s="4">
        <f t="shared" si="454"/>
        <v>0</v>
      </c>
      <c r="J4175" s="4">
        <f t="shared" si="455"/>
        <v>0</v>
      </c>
      <c r="K4175" s="4">
        <f t="shared" si="451"/>
        <v>0</v>
      </c>
      <c r="L4175" s="5">
        <f t="shared" si="456"/>
        <v>0</v>
      </c>
      <c r="M4175" s="137">
        <f>'PVWatts Hourly Results (1)'!L4186/1000</f>
        <v>0</v>
      </c>
      <c r="N4175" s="3">
        <f>'PVWatts Hourly Results (2)'!L4186/1000</f>
        <v>0</v>
      </c>
      <c r="O4175" s="3">
        <f>'PVWatts Hourly Results (3)'!L4186/1000</f>
        <v>0</v>
      </c>
      <c r="P4175" s="3">
        <f>'PVWatts Hourly Results (4)'!L4186/1000</f>
        <v>0</v>
      </c>
      <c r="Q4175" s="130">
        <f>'PVWatts Hourly Results (5)'!L4186/1000</f>
        <v>0</v>
      </c>
    </row>
    <row r="4176" spans="2:17" x14ac:dyDescent="0.25">
      <c r="B4176" s="8">
        <v>6</v>
      </c>
      <c r="C4176" s="9">
        <v>23</v>
      </c>
      <c r="D4176" s="134">
        <f>'PVWatts Hourly Results (1)'!C4187</f>
        <v>0</v>
      </c>
      <c r="E4176" s="127">
        <f>DATE(YEAR(Inputs!$D$5),Summary!B4176,Summary!C4176)+TIME(D4176,0,0)</f>
        <v>175</v>
      </c>
      <c r="F4176" s="4">
        <f t="shared" si="452"/>
        <v>1</v>
      </c>
      <c r="G4176" s="4">
        <f t="shared" si="450"/>
        <v>7</v>
      </c>
      <c r="H4176" s="4">
        <f t="shared" si="453"/>
        <v>0</v>
      </c>
      <c r="I4176" s="4">
        <f t="shared" si="454"/>
        <v>0</v>
      </c>
      <c r="J4176" s="4">
        <f t="shared" si="455"/>
        <v>0</v>
      </c>
      <c r="K4176" s="4">
        <f t="shared" si="451"/>
        <v>0</v>
      </c>
      <c r="L4176" s="5">
        <f t="shared" si="456"/>
        <v>0</v>
      </c>
      <c r="M4176" s="137">
        <f>'PVWatts Hourly Results (1)'!L4187/1000</f>
        <v>0</v>
      </c>
      <c r="N4176" s="3">
        <f>'PVWatts Hourly Results (2)'!L4187/1000</f>
        <v>0</v>
      </c>
      <c r="O4176" s="3">
        <f>'PVWatts Hourly Results (3)'!L4187/1000</f>
        <v>0</v>
      </c>
      <c r="P4176" s="3">
        <f>'PVWatts Hourly Results (4)'!L4187/1000</f>
        <v>0</v>
      </c>
      <c r="Q4176" s="130">
        <f>'PVWatts Hourly Results (5)'!L4187/1000</f>
        <v>0</v>
      </c>
    </row>
    <row r="4177" spans="2:17" x14ac:dyDescent="0.25">
      <c r="B4177" s="8">
        <v>6</v>
      </c>
      <c r="C4177" s="9">
        <v>23</v>
      </c>
      <c r="D4177" s="134">
        <f>'PVWatts Hourly Results (1)'!C4188</f>
        <v>0</v>
      </c>
      <c r="E4177" s="127">
        <f>DATE(YEAR(Inputs!$D$5),Summary!B4177,Summary!C4177)+TIME(D4177,0,0)</f>
        <v>175</v>
      </c>
      <c r="F4177" s="4">
        <f t="shared" si="452"/>
        <v>1</v>
      </c>
      <c r="G4177" s="4">
        <f t="shared" si="450"/>
        <v>7</v>
      </c>
      <c r="H4177" s="4">
        <f t="shared" si="453"/>
        <v>0</v>
      </c>
      <c r="I4177" s="4">
        <f t="shared" si="454"/>
        <v>0</v>
      </c>
      <c r="J4177" s="4">
        <f t="shared" si="455"/>
        <v>0</v>
      </c>
      <c r="K4177" s="4">
        <f t="shared" si="451"/>
        <v>0</v>
      </c>
      <c r="L4177" s="5">
        <f t="shared" si="456"/>
        <v>0</v>
      </c>
      <c r="M4177" s="137">
        <f>'PVWatts Hourly Results (1)'!L4188/1000</f>
        <v>0</v>
      </c>
      <c r="N4177" s="3">
        <f>'PVWatts Hourly Results (2)'!L4188/1000</f>
        <v>0</v>
      </c>
      <c r="O4177" s="3">
        <f>'PVWatts Hourly Results (3)'!L4188/1000</f>
        <v>0</v>
      </c>
      <c r="P4177" s="3">
        <f>'PVWatts Hourly Results (4)'!L4188/1000</f>
        <v>0</v>
      </c>
      <c r="Q4177" s="130">
        <f>'PVWatts Hourly Results (5)'!L4188/1000</f>
        <v>0</v>
      </c>
    </row>
    <row r="4178" spans="2:17" x14ac:dyDescent="0.25">
      <c r="B4178" s="8">
        <v>6</v>
      </c>
      <c r="C4178" s="9">
        <v>23</v>
      </c>
      <c r="D4178" s="134">
        <f>'PVWatts Hourly Results (1)'!C4189</f>
        <v>0</v>
      </c>
      <c r="E4178" s="127">
        <f>DATE(YEAR(Inputs!$D$5),Summary!B4178,Summary!C4178)+TIME(D4178,0,0)</f>
        <v>175</v>
      </c>
      <c r="F4178" s="4">
        <f t="shared" si="452"/>
        <v>1</v>
      </c>
      <c r="G4178" s="4">
        <f t="shared" si="450"/>
        <v>7</v>
      </c>
      <c r="H4178" s="4">
        <f t="shared" si="453"/>
        <v>0</v>
      </c>
      <c r="I4178" s="4">
        <f t="shared" si="454"/>
        <v>0</v>
      </c>
      <c r="J4178" s="4">
        <f t="shared" si="455"/>
        <v>0</v>
      </c>
      <c r="K4178" s="4">
        <f t="shared" si="451"/>
        <v>0</v>
      </c>
      <c r="L4178" s="5">
        <f t="shared" si="456"/>
        <v>0</v>
      </c>
      <c r="M4178" s="137">
        <f>'PVWatts Hourly Results (1)'!L4189/1000</f>
        <v>0</v>
      </c>
      <c r="N4178" s="3">
        <f>'PVWatts Hourly Results (2)'!L4189/1000</f>
        <v>0</v>
      </c>
      <c r="O4178" s="3">
        <f>'PVWatts Hourly Results (3)'!L4189/1000</f>
        <v>0</v>
      </c>
      <c r="P4178" s="3">
        <f>'PVWatts Hourly Results (4)'!L4189/1000</f>
        <v>0</v>
      </c>
      <c r="Q4178" s="130">
        <f>'PVWatts Hourly Results (5)'!L4189/1000</f>
        <v>0</v>
      </c>
    </row>
    <row r="4179" spans="2:17" x14ac:dyDescent="0.25">
      <c r="B4179" s="8">
        <v>6</v>
      </c>
      <c r="C4179" s="9">
        <v>23</v>
      </c>
      <c r="D4179" s="134">
        <f>'PVWatts Hourly Results (1)'!C4190</f>
        <v>0</v>
      </c>
      <c r="E4179" s="127">
        <f>DATE(YEAR(Inputs!$D$5),Summary!B4179,Summary!C4179)+TIME(D4179,0,0)</f>
        <v>175</v>
      </c>
      <c r="F4179" s="4">
        <f t="shared" si="452"/>
        <v>1</v>
      </c>
      <c r="G4179" s="4">
        <f t="shared" si="450"/>
        <v>7</v>
      </c>
      <c r="H4179" s="4">
        <f t="shared" si="453"/>
        <v>0</v>
      </c>
      <c r="I4179" s="4">
        <f t="shared" si="454"/>
        <v>0</v>
      </c>
      <c r="J4179" s="4">
        <f t="shared" si="455"/>
        <v>0</v>
      </c>
      <c r="K4179" s="4">
        <f t="shared" si="451"/>
        <v>0</v>
      </c>
      <c r="L4179" s="5">
        <f t="shared" si="456"/>
        <v>0</v>
      </c>
      <c r="M4179" s="137">
        <f>'PVWatts Hourly Results (1)'!L4190/1000</f>
        <v>0</v>
      </c>
      <c r="N4179" s="3">
        <f>'PVWatts Hourly Results (2)'!L4190/1000</f>
        <v>0</v>
      </c>
      <c r="O4179" s="3">
        <f>'PVWatts Hourly Results (3)'!L4190/1000</f>
        <v>0</v>
      </c>
      <c r="P4179" s="3">
        <f>'PVWatts Hourly Results (4)'!L4190/1000</f>
        <v>0</v>
      </c>
      <c r="Q4179" s="130">
        <f>'PVWatts Hourly Results (5)'!L4190/1000</f>
        <v>0</v>
      </c>
    </row>
    <row r="4180" spans="2:17" x14ac:dyDescent="0.25">
      <c r="B4180" s="8">
        <v>6</v>
      </c>
      <c r="C4180" s="9">
        <v>23</v>
      </c>
      <c r="D4180" s="134">
        <f>'PVWatts Hourly Results (1)'!C4191</f>
        <v>0</v>
      </c>
      <c r="E4180" s="127">
        <f>DATE(YEAR(Inputs!$D$5),Summary!B4180,Summary!C4180)+TIME(D4180,0,0)</f>
        <v>175</v>
      </c>
      <c r="F4180" s="4">
        <f t="shared" si="452"/>
        <v>1</v>
      </c>
      <c r="G4180" s="4">
        <f t="shared" si="450"/>
        <v>7</v>
      </c>
      <c r="H4180" s="4">
        <f t="shared" si="453"/>
        <v>0</v>
      </c>
      <c r="I4180" s="4">
        <f t="shared" si="454"/>
        <v>0</v>
      </c>
      <c r="J4180" s="4">
        <f t="shared" si="455"/>
        <v>0</v>
      </c>
      <c r="K4180" s="4">
        <f t="shared" si="451"/>
        <v>0</v>
      </c>
      <c r="L4180" s="5">
        <f t="shared" si="456"/>
        <v>0</v>
      </c>
      <c r="M4180" s="137">
        <f>'PVWatts Hourly Results (1)'!L4191/1000</f>
        <v>0</v>
      </c>
      <c r="N4180" s="3">
        <f>'PVWatts Hourly Results (2)'!L4191/1000</f>
        <v>0</v>
      </c>
      <c r="O4180" s="3">
        <f>'PVWatts Hourly Results (3)'!L4191/1000</f>
        <v>0</v>
      </c>
      <c r="P4180" s="3">
        <f>'PVWatts Hourly Results (4)'!L4191/1000</f>
        <v>0</v>
      </c>
      <c r="Q4180" s="130">
        <f>'PVWatts Hourly Results (5)'!L4191/1000</f>
        <v>0</v>
      </c>
    </row>
    <row r="4181" spans="2:17" x14ac:dyDescent="0.25">
      <c r="B4181" s="8">
        <v>6</v>
      </c>
      <c r="C4181" s="9">
        <v>23</v>
      </c>
      <c r="D4181" s="134">
        <f>'PVWatts Hourly Results (1)'!C4192</f>
        <v>0</v>
      </c>
      <c r="E4181" s="127">
        <f>DATE(YEAR(Inputs!$D$5),Summary!B4181,Summary!C4181)+TIME(D4181,0,0)</f>
        <v>175</v>
      </c>
      <c r="F4181" s="4">
        <f t="shared" si="452"/>
        <v>1</v>
      </c>
      <c r="G4181" s="4">
        <f t="shared" si="450"/>
        <v>7</v>
      </c>
      <c r="H4181" s="4">
        <f t="shared" si="453"/>
        <v>0</v>
      </c>
      <c r="I4181" s="4">
        <f t="shared" si="454"/>
        <v>0</v>
      </c>
      <c r="J4181" s="4">
        <f t="shared" si="455"/>
        <v>0</v>
      </c>
      <c r="K4181" s="4">
        <f t="shared" si="451"/>
        <v>0</v>
      </c>
      <c r="L4181" s="5">
        <f t="shared" si="456"/>
        <v>0</v>
      </c>
      <c r="M4181" s="137">
        <f>'PVWatts Hourly Results (1)'!L4192/1000</f>
        <v>0</v>
      </c>
      <c r="N4181" s="3">
        <f>'PVWatts Hourly Results (2)'!L4192/1000</f>
        <v>0</v>
      </c>
      <c r="O4181" s="3">
        <f>'PVWatts Hourly Results (3)'!L4192/1000</f>
        <v>0</v>
      </c>
      <c r="P4181" s="3">
        <f>'PVWatts Hourly Results (4)'!L4192/1000</f>
        <v>0</v>
      </c>
      <c r="Q4181" s="130">
        <f>'PVWatts Hourly Results (5)'!L4192/1000</f>
        <v>0</v>
      </c>
    </row>
    <row r="4182" spans="2:17" x14ac:dyDescent="0.25">
      <c r="B4182" s="8">
        <v>6</v>
      </c>
      <c r="C4182" s="9">
        <v>23</v>
      </c>
      <c r="D4182" s="134">
        <f>'PVWatts Hourly Results (1)'!C4193</f>
        <v>0</v>
      </c>
      <c r="E4182" s="127">
        <f>DATE(YEAR(Inputs!$D$5),Summary!B4182,Summary!C4182)+TIME(D4182,0,0)</f>
        <v>175</v>
      </c>
      <c r="F4182" s="4">
        <f t="shared" si="452"/>
        <v>1</v>
      </c>
      <c r="G4182" s="4">
        <f t="shared" ref="G4182:G4245" si="457">WEEKDAY(E4182)</f>
        <v>7</v>
      </c>
      <c r="H4182" s="4">
        <f t="shared" si="453"/>
        <v>0</v>
      </c>
      <c r="I4182" s="4">
        <f t="shared" si="454"/>
        <v>0</v>
      </c>
      <c r="J4182" s="4">
        <f t="shared" si="455"/>
        <v>0</v>
      </c>
      <c r="K4182" s="4">
        <f t="shared" ref="K4182:K4245" si="458">IF(OR(AND(B4182=7,C4182=4),AND(B4182=1,C4182=1)),1,0)</f>
        <v>0</v>
      </c>
      <c r="L4182" s="5">
        <f t="shared" si="456"/>
        <v>0</v>
      </c>
      <c r="M4182" s="137">
        <f>'PVWatts Hourly Results (1)'!L4193/1000</f>
        <v>0</v>
      </c>
      <c r="N4182" s="3">
        <f>'PVWatts Hourly Results (2)'!L4193/1000</f>
        <v>0</v>
      </c>
      <c r="O4182" s="3">
        <f>'PVWatts Hourly Results (3)'!L4193/1000</f>
        <v>0</v>
      </c>
      <c r="P4182" s="3">
        <f>'PVWatts Hourly Results (4)'!L4193/1000</f>
        <v>0</v>
      </c>
      <c r="Q4182" s="130">
        <f>'PVWatts Hourly Results (5)'!L4193/1000</f>
        <v>0</v>
      </c>
    </row>
    <row r="4183" spans="2:17" x14ac:dyDescent="0.25">
      <c r="B4183" s="8">
        <v>6</v>
      </c>
      <c r="C4183" s="9">
        <v>23</v>
      </c>
      <c r="D4183" s="134">
        <f>'PVWatts Hourly Results (1)'!C4194</f>
        <v>0</v>
      </c>
      <c r="E4183" s="127">
        <f>DATE(YEAR(Inputs!$D$5),Summary!B4183,Summary!C4183)+TIME(D4183,0,0)</f>
        <v>175</v>
      </c>
      <c r="F4183" s="4">
        <f t="shared" ref="F4183:F4246" si="459">IF(OR(B4183&lt;3,B4183=6,B4183=7,B4183=8),1,0)</f>
        <v>1</v>
      </c>
      <c r="G4183" s="4">
        <f t="shared" si="457"/>
        <v>7</v>
      </c>
      <c r="H4183" s="4">
        <f t="shared" ref="H4183:H4246" si="460">IF(OR(G4183=2,G4183=3,G4183=4,G4183=5,G4183=6),1,0)</f>
        <v>0</v>
      </c>
      <c r="I4183" s="4">
        <f t="shared" ref="I4183:I4246" si="461">IF(AND(B4183&gt;5,B4183&lt;9,D4183&gt;=13,D4183&lt;=16,H4183=1),1,0)</f>
        <v>0</v>
      </c>
      <c r="J4183" s="4">
        <f t="shared" ref="J4183:J4246" si="462">IF(AND(B4183&lt;3,OR(AND(D4183&gt;6,D4183&lt;9),AND(D4183&gt;17,D4183&lt;20)),H4183=1),1,0)</f>
        <v>0</v>
      </c>
      <c r="K4183" s="4">
        <f t="shared" si="458"/>
        <v>0</v>
      </c>
      <c r="L4183" s="5">
        <f t="shared" ref="L4183:L4246" si="463">IFERROR(IF(AND(F4183=1,H4183=1,OR(I4183=1,J4183=1),K4183=0),1,0),"")</f>
        <v>0</v>
      </c>
      <c r="M4183" s="137">
        <f>'PVWatts Hourly Results (1)'!L4194/1000</f>
        <v>0</v>
      </c>
      <c r="N4183" s="3">
        <f>'PVWatts Hourly Results (2)'!L4194/1000</f>
        <v>0</v>
      </c>
      <c r="O4183" s="3">
        <f>'PVWatts Hourly Results (3)'!L4194/1000</f>
        <v>0</v>
      </c>
      <c r="P4183" s="3">
        <f>'PVWatts Hourly Results (4)'!L4194/1000</f>
        <v>0</v>
      </c>
      <c r="Q4183" s="130">
        <f>'PVWatts Hourly Results (5)'!L4194/1000</f>
        <v>0</v>
      </c>
    </row>
    <row r="4184" spans="2:17" x14ac:dyDescent="0.25">
      <c r="B4184" s="8">
        <v>6</v>
      </c>
      <c r="C4184" s="9">
        <v>23</v>
      </c>
      <c r="D4184" s="134">
        <f>'PVWatts Hourly Results (1)'!C4195</f>
        <v>0</v>
      </c>
      <c r="E4184" s="127">
        <f>DATE(YEAR(Inputs!$D$5),Summary!B4184,Summary!C4184)+TIME(D4184,0,0)</f>
        <v>175</v>
      </c>
      <c r="F4184" s="4">
        <f t="shared" si="459"/>
        <v>1</v>
      </c>
      <c r="G4184" s="4">
        <f t="shared" si="457"/>
        <v>7</v>
      </c>
      <c r="H4184" s="4">
        <f t="shared" si="460"/>
        <v>0</v>
      </c>
      <c r="I4184" s="4">
        <f t="shared" si="461"/>
        <v>0</v>
      </c>
      <c r="J4184" s="4">
        <f t="shared" si="462"/>
        <v>0</v>
      </c>
      <c r="K4184" s="4">
        <f t="shared" si="458"/>
        <v>0</v>
      </c>
      <c r="L4184" s="5">
        <f t="shared" si="463"/>
        <v>0</v>
      </c>
      <c r="M4184" s="137">
        <f>'PVWatts Hourly Results (1)'!L4195/1000</f>
        <v>0</v>
      </c>
      <c r="N4184" s="3">
        <f>'PVWatts Hourly Results (2)'!L4195/1000</f>
        <v>0</v>
      </c>
      <c r="O4184" s="3">
        <f>'PVWatts Hourly Results (3)'!L4195/1000</f>
        <v>0</v>
      </c>
      <c r="P4184" s="3">
        <f>'PVWatts Hourly Results (4)'!L4195/1000</f>
        <v>0</v>
      </c>
      <c r="Q4184" s="130">
        <f>'PVWatts Hourly Results (5)'!L4195/1000</f>
        <v>0</v>
      </c>
    </row>
    <row r="4185" spans="2:17" x14ac:dyDescent="0.25">
      <c r="B4185" s="8">
        <v>6</v>
      </c>
      <c r="C4185" s="9">
        <v>23</v>
      </c>
      <c r="D4185" s="134">
        <f>'PVWatts Hourly Results (1)'!C4196</f>
        <v>0</v>
      </c>
      <c r="E4185" s="127">
        <f>DATE(YEAR(Inputs!$D$5),Summary!B4185,Summary!C4185)+TIME(D4185,0,0)</f>
        <v>175</v>
      </c>
      <c r="F4185" s="4">
        <f t="shared" si="459"/>
        <v>1</v>
      </c>
      <c r="G4185" s="4">
        <f t="shared" si="457"/>
        <v>7</v>
      </c>
      <c r="H4185" s="4">
        <f t="shared" si="460"/>
        <v>0</v>
      </c>
      <c r="I4185" s="4">
        <f t="shared" si="461"/>
        <v>0</v>
      </c>
      <c r="J4185" s="4">
        <f t="shared" si="462"/>
        <v>0</v>
      </c>
      <c r="K4185" s="4">
        <f t="shared" si="458"/>
        <v>0</v>
      </c>
      <c r="L4185" s="5">
        <f t="shared" si="463"/>
        <v>0</v>
      </c>
      <c r="M4185" s="137">
        <f>'PVWatts Hourly Results (1)'!L4196/1000</f>
        <v>0</v>
      </c>
      <c r="N4185" s="3">
        <f>'PVWatts Hourly Results (2)'!L4196/1000</f>
        <v>0</v>
      </c>
      <c r="O4185" s="3">
        <f>'PVWatts Hourly Results (3)'!L4196/1000</f>
        <v>0</v>
      </c>
      <c r="P4185" s="3">
        <f>'PVWatts Hourly Results (4)'!L4196/1000</f>
        <v>0</v>
      </c>
      <c r="Q4185" s="130">
        <f>'PVWatts Hourly Results (5)'!L4196/1000</f>
        <v>0</v>
      </c>
    </row>
    <row r="4186" spans="2:17" x14ac:dyDescent="0.25">
      <c r="B4186" s="8">
        <v>6</v>
      </c>
      <c r="C4186" s="9">
        <v>23</v>
      </c>
      <c r="D4186" s="134">
        <f>'PVWatts Hourly Results (1)'!C4197</f>
        <v>0</v>
      </c>
      <c r="E4186" s="127">
        <f>DATE(YEAR(Inputs!$D$5),Summary!B4186,Summary!C4186)+TIME(D4186,0,0)</f>
        <v>175</v>
      </c>
      <c r="F4186" s="4">
        <f t="shared" si="459"/>
        <v>1</v>
      </c>
      <c r="G4186" s="4">
        <f t="shared" si="457"/>
        <v>7</v>
      </c>
      <c r="H4186" s="4">
        <f t="shared" si="460"/>
        <v>0</v>
      </c>
      <c r="I4186" s="4">
        <f t="shared" si="461"/>
        <v>0</v>
      </c>
      <c r="J4186" s="4">
        <f t="shared" si="462"/>
        <v>0</v>
      </c>
      <c r="K4186" s="4">
        <f t="shared" si="458"/>
        <v>0</v>
      </c>
      <c r="L4186" s="5">
        <f t="shared" si="463"/>
        <v>0</v>
      </c>
      <c r="M4186" s="137">
        <f>'PVWatts Hourly Results (1)'!L4197/1000</f>
        <v>0</v>
      </c>
      <c r="N4186" s="3">
        <f>'PVWatts Hourly Results (2)'!L4197/1000</f>
        <v>0</v>
      </c>
      <c r="O4186" s="3">
        <f>'PVWatts Hourly Results (3)'!L4197/1000</f>
        <v>0</v>
      </c>
      <c r="P4186" s="3">
        <f>'PVWatts Hourly Results (4)'!L4197/1000</f>
        <v>0</v>
      </c>
      <c r="Q4186" s="130">
        <f>'PVWatts Hourly Results (5)'!L4197/1000</f>
        <v>0</v>
      </c>
    </row>
    <row r="4187" spans="2:17" x14ac:dyDescent="0.25">
      <c r="B4187" s="8">
        <v>6</v>
      </c>
      <c r="C4187" s="9">
        <v>23</v>
      </c>
      <c r="D4187" s="134">
        <f>'PVWatts Hourly Results (1)'!C4198</f>
        <v>0</v>
      </c>
      <c r="E4187" s="127">
        <f>DATE(YEAR(Inputs!$D$5),Summary!B4187,Summary!C4187)+TIME(D4187,0,0)</f>
        <v>175</v>
      </c>
      <c r="F4187" s="4">
        <f t="shared" si="459"/>
        <v>1</v>
      </c>
      <c r="G4187" s="4">
        <f t="shared" si="457"/>
        <v>7</v>
      </c>
      <c r="H4187" s="4">
        <f t="shared" si="460"/>
        <v>0</v>
      </c>
      <c r="I4187" s="4">
        <f t="shared" si="461"/>
        <v>0</v>
      </c>
      <c r="J4187" s="4">
        <f t="shared" si="462"/>
        <v>0</v>
      </c>
      <c r="K4187" s="4">
        <f t="shared" si="458"/>
        <v>0</v>
      </c>
      <c r="L4187" s="5">
        <f t="shared" si="463"/>
        <v>0</v>
      </c>
      <c r="M4187" s="137">
        <f>'PVWatts Hourly Results (1)'!L4198/1000</f>
        <v>0</v>
      </c>
      <c r="N4187" s="3">
        <f>'PVWatts Hourly Results (2)'!L4198/1000</f>
        <v>0</v>
      </c>
      <c r="O4187" s="3">
        <f>'PVWatts Hourly Results (3)'!L4198/1000</f>
        <v>0</v>
      </c>
      <c r="P4187" s="3">
        <f>'PVWatts Hourly Results (4)'!L4198/1000</f>
        <v>0</v>
      </c>
      <c r="Q4187" s="130">
        <f>'PVWatts Hourly Results (5)'!L4198/1000</f>
        <v>0</v>
      </c>
    </row>
    <row r="4188" spans="2:17" x14ac:dyDescent="0.25">
      <c r="B4188" s="8">
        <v>6</v>
      </c>
      <c r="C4188" s="9">
        <v>23</v>
      </c>
      <c r="D4188" s="134">
        <f>'PVWatts Hourly Results (1)'!C4199</f>
        <v>0</v>
      </c>
      <c r="E4188" s="127">
        <f>DATE(YEAR(Inputs!$D$5),Summary!B4188,Summary!C4188)+TIME(D4188,0,0)</f>
        <v>175</v>
      </c>
      <c r="F4188" s="4">
        <f t="shared" si="459"/>
        <v>1</v>
      </c>
      <c r="G4188" s="4">
        <f t="shared" si="457"/>
        <v>7</v>
      </c>
      <c r="H4188" s="4">
        <f t="shared" si="460"/>
        <v>0</v>
      </c>
      <c r="I4188" s="4">
        <f t="shared" si="461"/>
        <v>0</v>
      </c>
      <c r="J4188" s="4">
        <f t="shared" si="462"/>
        <v>0</v>
      </c>
      <c r="K4188" s="4">
        <f t="shared" si="458"/>
        <v>0</v>
      </c>
      <c r="L4188" s="5">
        <f t="shared" si="463"/>
        <v>0</v>
      </c>
      <c r="M4188" s="137">
        <f>'PVWatts Hourly Results (1)'!L4199/1000</f>
        <v>0</v>
      </c>
      <c r="N4188" s="3">
        <f>'PVWatts Hourly Results (2)'!L4199/1000</f>
        <v>0</v>
      </c>
      <c r="O4188" s="3">
        <f>'PVWatts Hourly Results (3)'!L4199/1000</f>
        <v>0</v>
      </c>
      <c r="P4188" s="3">
        <f>'PVWatts Hourly Results (4)'!L4199/1000</f>
        <v>0</v>
      </c>
      <c r="Q4188" s="130">
        <f>'PVWatts Hourly Results (5)'!L4199/1000</f>
        <v>0</v>
      </c>
    </row>
    <row r="4189" spans="2:17" x14ac:dyDescent="0.25">
      <c r="B4189" s="8">
        <v>6</v>
      </c>
      <c r="C4189" s="9">
        <v>23</v>
      </c>
      <c r="D4189" s="134">
        <f>'PVWatts Hourly Results (1)'!C4200</f>
        <v>0</v>
      </c>
      <c r="E4189" s="127">
        <f>DATE(YEAR(Inputs!$D$5),Summary!B4189,Summary!C4189)+TIME(D4189,0,0)</f>
        <v>175</v>
      </c>
      <c r="F4189" s="4">
        <f t="shared" si="459"/>
        <v>1</v>
      </c>
      <c r="G4189" s="4">
        <f t="shared" si="457"/>
        <v>7</v>
      </c>
      <c r="H4189" s="4">
        <f t="shared" si="460"/>
        <v>0</v>
      </c>
      <c r="I4189" s="4">
        <f t="shared" si="461"/>
        <v>0</v>
      </c>
      <c r="J4189" s="4">
        <f t="shared" si="462"/>
        <v>0</v>
      </c>
      <c r="K4189" s="4">
        <f t="shared" si="458"/>
        <v>0</v>
      </c>
      <c r="L4189" s="5">
        <f t="shared" si="463"/>
        <v>0</v>
      </c>
      <c r="M4189" s="137">
        <f>'PVWatts Hourly Results (1)'!L4200/1000</f>
        <v>0</v>
      </c>
      <c r="N4189" s="3">
        <f>'PVWatts Hourly Results (2)'!L4200/1000</f>
        <v>0</v>
      </c>
      <c r="O4189" s="3">
        <f>'PVWatts Hourly Results (3)'!L4200/1000</f>
        <v>0</v>
      </c>
      <c r="P4189" s="3">
        <f>'PVWatts Hourly Results (4)'!L4200/1000</f>
        <v>0</v>
      </c>
      <c r="Q4189" s="130">
        <f>'PVWatts Hourly Results (5)'!L4200/1000</f>
        <v>0</v>
      </c>
    </row>
    <row r="4190" spans="2:17" x14ac:dyDescent="0.25">
      <c r="B4190" s="8">
        <v>6</v>
      </c>
      <c r="C4190" s="9">
        <v>23</v>
      </c>
      <c r="D4190" s="134">
        <f>'PVWatts Hourly Results (1)'!C4201</f>
        <v>0</v>
      </c>
      <c r="E4190" s="127">
        <f>DATE(YEAR(Inputs!$D$5),Summary!B4190,Summary!C4190)+TIME(D4190,0,0)</f>
        <v>175</v>
      </c>
      <c r="F4190" s="4">
        <f t="shared" si="459"/>
        <v>1</v>
      </c>
      <c r="G4190" s="4">
        <f t="shared" si="457"/>
        <v>7</v>
      </c>
      <c r="H4190" s="4">
        <f t="shared" si="460"/>
        <v>0</v>
      </c>
      <c r="I4190" s="4">
        <f t="shared" si="461"/>
        <v>0</v>
      </c>
      <c r="J4190" s="4">
        <f t="shared" si="462"/>
        <v>0</v>
      </c>
      <c r="K4190" s="4">
        <f t="shared" si="458"/>
        <v>0</v>
      </c>
      <c r="L4190" s="5">
        <f t="shared" si="463"/>
        <v>0</v>
      </c>
      <c r="M4190" s="137">
        <f>'PVWatts Hourly Results (1)'!L4201/1000</f>
        <v>0</v>
      </c>
      <c r="N4190" s="3">
        <f>'PVWatts Hourly Results (2)'!L4201/1000</f>
        <v>0</v>
      </c>
      <c r="O4190" s="3">
        <f>'PVWatts Hourly Results (3)'!L4201/1000</f>
        <v>0</v>
      </c>
      <c r="P4190" s="3">
        <f>'PVWatts Hourly Results (4)'!L4201/1000</f>
        <v>0</v>
      </c>
      <c r="Q4190" s="130">
        <f>'PVWatts Hourly Results (5)'!L4201/1000</f>
        <v>0</v>
      </c>
    </row>
    <row r="4191" spans="2:17" x14ac:dyDescent="0.25">
      <c r="B4191" s="8">
        <v>6</v>
      </c>
      <c r="C4191" s="9">
        <v>23</v>
      </c>
      <c r="D4191" s="134">
        <f>'PVWatts Hourly Results (1)'!C4202</f>
        <v>0</v>
      </c>
      <c r="E4191" s="127">
        <f>DATE(YEAR(Inputs!$D$5),Summary!B4191,Summary!C4191)+TIME(D4191,0,0)</f>
        <v>175</v>
      </c>
      <c r="F4191" s="4">
        <f t="shared" si="459"/>
        <v>1</v>
      </c>
      <c r="G4191" s="4">
        <f t="shared" si="457"/>
        <v>7</v>
      </c>
      <c r="H4191" s="4">
        <f t="shared" si="460"/>
        <v>0</v>
      </c>
      <c r="I4191" s="4">
        <f t="shared" si="461"/>
        <v>0</v>
      </c>
      <c r="J4191" s="4">
        <f t="shared" si="462"/>
        <v>0</v>
      </c>
      <c r="K4191" s="4">
        <f t="shared" si="458"/>
        <v>0</v>
      </c>
      <c r="L4191" s="5">
        <f t="shared" si="463"/>
        <v>0</v>
      </c>
      <c r="M4191" s="137">
        <f>'PVWatts Hourly Results (1)'!L4202/1000</f>
        <v>0</v>
      </c>
      <c r="N4191" s="3">
        <f>'PVWatts Hourly Results (2)'!L4202/1000</f>
        <v>0</v>
      </c>
      <c r="O4191" s="3">
        <f>'PVWatts Hourly Results (3)'!L4202/1000</f>
        <v>0</v>
      </c>
      <c r="P4191" s="3">
        <f>'PVWatts Hourly Results (4)'!L4202/1000</f>
        <v>0</v>
      </c>
      <c r="Q4191" s="130">
        <f>'PVWatts Hourly Results (5)'!L4202/1000</f>
        <v>0</v>
      </c>
    </row>
    <row r="4192" spans="2:17" x14ac:dyDescent="0.25">
      <c r="B4192" s="8">
        <v>6</v>
      </c>
      <c r="C4192" s="9">
        <v>23</v>
      </c>
      <c r="D4192" s="134">
        <f>'PVWatts Hourly Results (1)'!C4203</f>
        <v>0</v>
      </c>
      <c r="E4192" s="127">
        <f>DATE(YEAR(Inputs!$D$5),Summary!B4192,Summary!C4192)+TIME(D4192,0,0)</f>
        <v>175</v>
      </c>
      <c r="F4192" s="4">
        <f t="shared" si="459"/>
        <v>1</v>
      </c>
      <c r="G4192" s="4">
        <f t="shared" si="457"/>
        <v>7</v>
      </c>
      <c r="H4192" s="4">
        <f t="shared" si="460"/>
        <v>0</v>
      </c>
      <c r="I4192" s="4">
        <f t="shared" si="461"/>
        <v>0</v>
      </c>
      <c r="J4192" s="4">
        <f t="shared" si="462"/>
        <v>0</v>
      </c>
      <c r="K4192" s="4">
        <f t="shared" si="458"/>
        <v>0</v>
      </c>
      <c r="L4192" s="5">
        <f t="shared" si="463"/>
        <v>0</v>
      </c>
      <c r="M4192" s="137">
        <f>'PVWatts Hourly Results (1)'!L4203/1000</f>
        <v>0</v>
      </c>
      <c r="N4192" s="3">
        <f>'PVWatts Hourly Results (2)'!L4203/1000</f>
        <v>0</v>
      </c>
      <c r="O4192" s="3">
        <f>'PVWatts Hourly Results (3)'!L4203/1000</f>
        <v>0</v>
      </c>
      <c r="P4192" s="3">
        <f>'PVWatts Hourly Results (4)'!L4203/1000</f>
        <v>0</v>
      </c>
      <c r="Q4192" s="130">
        <f>'PVWatts Hourly Results (5)'!L4203/1000</f>
        <v>0</v>
      </c>
    </row>
    <row r="4193" spans="2:17" x14ac:dyDescent="0.25">
      <c r="B4193" s="8">
        <v>6</v>
      </c>
      <c r="C4193" s="9">
        <v>23</v>
      </c>
      <c r="D4193" s="134">
        <f>'PVWatts Hourly Results (1)'!C4204</f>
        <v>0</v>
      </c>
      <c r="E4193" s="127">
        <f>DATE(YEAR(Inputs!$D$5),Summary!B4193,Summary!C4193)+TIME(D4193,0,0)</f>
        <v>175</v>
      </c>
      <c r="F4193" s="4">
        <f t="shared" si="459"/>
        <v>1</v>
      </c>
      <c r="G4193" s="4">
        <f t="shared" si="457"/>
        <v>7</v>
      </c>
      <c r="H4193" s="4">
        <f t="shared" si="460"/>
        <v>0</v>
      </c>
      <c r="I4193" s="4">
        <f t="shared" si="461"/>
        <v>0</v>
      </c>
      <c r="J4193" s="4">
        <f t="shared" si="462"/>
        <v>0</v>
      </c>
      <c r="K4193" s="4">
        <f t="shared" si="458"/>
        <v>0</v>
      </c>
      <c r="L4193" s="5">
        <f t="shared" si="463"/>
        <v>0</v>
      </c>
      <c r="M4193" s="137">
        <f>'PVWatts Hourly Results (1)'!L4204/1000</f>
        <v>0</v>
      </c>
      <c r="N4193" s="3">
        <f>'PVWatts Hourly Results (2)'!L4204/1000</f>
        <v>0</v>
      </c>
      <c r="O4193" s="3">
        <f>'PVWatts Hourly Results (3)'!L4204/1000</f>
        <v>0</v>
      </c>
      <c r="P4193" s="3">
        <f>'PVWatts Hourly Results (4)'!L4204/1000</f>
        <v>0</v>
      </c>
      <c r="Q4193" s="130">
        <f>'PVWatts Hourly Results (5)'!L4204/1000</f>
        <v>0</v>
      </c>
    </row>
    <row r="4194" spans="2:17" x14ac:dyDescent="0.25">
      <c r="B4194" s="8">
        <v>6</v>
      </c>
      <c r="C4194" s="9">
        <v>23</v>
      </c>
      <c r="D4194" s="134">
        <f>'PVWatts Hourly Results (1)'!C4205</f>
        <v>0</v>
      </c>
      <c r="E4194" s="127">
        <f>DATE(YEAR(Inputs!$D$5),Summary!B4194,Summary!C4194)+TIME(D4194,0,0)</f>
        <v>175</v>
      </c>
      <c r="F4194" s="4">
        <f t="shared" si="459"/>
        <v>1</v>
      </c>
      <c r="G4194" s="4">
        <f t="shared" si="457"/>
        <v>7</v>
      </c>
      <c r="H4194" s="4">
        <f t="shared" si="460"/>
        <v>0</v>
      </c>
      <c r="I4194" s="4">
        <f t="shared" si="461"/>
        <v>0</v>
      </c>
      <c r="J4194" s="4">
        <f t="shared" si="462"/>
        <v>0</v>
      </c>
      <c r="K4194" s="4">
        <f t="shared" si="458"/>
        <v>0</v>
      </c>
      <c r="L4194" s="5">
        <f t="shared" si="463"/>
        <v>0</v>
      </c>
      <c r="M4194" s="137">
        <f>'PVWatts Hourly Results (1)'!L4205/1000</f>
        <v>0</v>
      </c>
      <c r="N4194" s="3">
        <f>'PVWatts Hourly Results (2)'!L4205/1000</f>
        <v>0</v>
      </c>
      <c r="O4194" s="3">
        <f>'PVWatts Hourly Results (3)'!L4205/1000</f>
        <v>0</v>
      </c>
      <c r="P4194" s="3">
        <f>'PVWatts Hourly Results (4)'!L4205/1000</f>
        <v>0</v>
      </c>
      <c r="Q4194" s="130">
        <f>'PVWatts Hourly Results (5)'!L4205/1000</f>
        <v>0</v>
      </c>
    </row>
    <row r="4195" spans="2:17" x14ac:dyDescent="0.25">
      <c r="B4195" s="8">
        <v>6</v>
      </c>
      <c r="C4195" s="9">
        <v>23</v>
      </c>
      <c r="D4195" s="134">
        <f>'PVWatts Hourly Results (1)'!C4206</f>
        <v>0</v>
      </c>
      <c r="E4195" s="127">
        <f>DATE(YEAR(Inputs!$D$5),Summary!B4195,Summary!C4195)+TIME(D4195,0,0)</f>
        <v>175</v>
      </c>
      <c r="F4195" s="4">
        <f t="shared" si="459"/>
        <v>1</v>
      </c>
      <c r="G4195" s="4">
        <f t="shared" si="457"/>
        <v>7</v>
      </c>
      <c r="H4195" s="4">
        <f t="shared" si="460"/>
        <v>0</v>
      </c>
      <c r="I4195" s="4">
        <f t="shared" si="461"/>
        <v>0</v>
      </c>
      <c r="J4195" s="4">
        <f t="shared" si="462"/>
        <v>0</v>
      </c>
      <c r="K4195" s="4">
        <f t="shared" si="458"/>
        <v>0</v>
      </c>
      <c r="L4195" s="5">
        <f t="shared" si="463"/>
        <v>0</v>
      </c>
      <c r="M4195" s="137">
        <f>'PVWatts Hourly Results (1)'!L4206/1000</f>
        <v>0</v>
      </c>
      <c r="N4195" s="3">
        <f>'PVWatts Hourly Results (2)'!L4206/1000</f>
        <v>0</v>
      </c>
      <c r="O4195" s="3">
        <f>'PVWatts Hourly Results (3)'!L4206/1000</f>
        <v>0</v>
      </c>
      <c r="P4195" s="3">
        <f>'PVWatts Hourly Results (4)'!L4206/1000</f>
        <v>0</v>
      </c>
      <c r="Q4195" s="130">
        <f>'PVWatts Hourly Results (5)'!L4206/1000</f>
        <v>0</v>
      </c>
    </row>
    <row r="4196" spans="2:17" x14ac:dyDescent="0.25">
      <c r="B4196" s="8">
        <v>6</v>
      </c>
      <c r="C4196" s="9">
        <v>23</v>
      </c>
      <c r="D4196" s="134">
        <f>'PVWatts Hourly Results (1)'!C4207</f>
        <v>0</v>
      </c>
      <c r="E4196" s="127">
        <f>DATE(YEAR(Inputs!$D$5),Summary!B4196,Summary!C4196)+TIME(D4196,0,0)</f>
        <v>175</v>
      </c>
      <c r="F4196" s="4">
        <f t="shared" si="459"/>
        <v>1</v>
      </c>
      <c r="G4196" s="4">
        <f t="shared" si="457"/>
        <v>7</v>
      </c>
      <c r="H4196" s="4">
        <f t="shared" si="460"/>
        <v>0</v>
      </c>
      <c r="I4196" s="4">
        <f t="shared" si="461"/>
        <v>0</v>
      </c>
      <c r="J4196" s="4">
        <f t="shared" si="462"/>
        <v>0</v>
      </c>
      <c r="K4196" s="4">
        <f t="shared" si="458"/>
        <v>0</v>
      </c>
      <c r="L4196" s="5">
        <f t="shared" si="463"/>
        <v>0</v>
      </c>
      <c r="M4196" s="137">
        <f>'PVWatts Hourly Results (1)'!L4207/1000</f>
        <v>0</v>
      </c>
      <c r="N4196" s="3">
        <f>'PVWatts Hourly Results (2)'!L4207/1000</f>
        <v>0</v>
      </c>
      <c r="O4196" s="3">
        <f>'PVWatts Hourly Results (3)'!L4207/1000</f>
        <v>0</v>
      </c>
      <c r="P4196" s="3">
        <f>'PVWatts Hourly Results (4)'!L4207/1000</f>
        <v>0</v>
      </c>
      <c r="Q4196" s="130">
        <f>'PVWatts Hourly Results (5)'!L4207/1000</f>
        <v>0</v>
      </c>
    </row>
    <row r="4197" spans="2:17" x14ac:dyDescent="0.25">
      <c r="B4197" s="8">
        <v>6</v>
      </c>
      <c r="C4197" s="9">
        <v>23</v>
      </c>
      <c r="D4197" s="134">
        <f>'PVWatts Hourly Results (1)'!C4208</f>
        <v>0</v>
      </c>
      <c r="E4197" s="127">
        <f>DATE(YEAR(Inputs!$D$5),Summary!B4197,Summary!C4197)+TIME(D4197,0,0)</f>
        <v>175</v>
      </c>
      <c r="F4197" s="4">
        <f t="shared" si="459"/>
        <v>1</v>
      </c>
      <c r="G4197" s="4">
        <f t="shared" si="457"/>
        <v>7</v>
      </c>
      <c r="H4197" s="4">
        <f t="shared" si="460"/>
        <v>0</v>
      </c>
      <c r="I4197" s="4">
        <f t="shared" si="461"/>
        <v>0</v>
      </c>
      <c r="J4197" s="4">
        <f t="shared" si="462"/>
        <v>0</v>
      </c>
      <c r="K4197" s="4">
        <f t="shared" si="458"/>
        <v>0</v>
      </c>
      <c r="L4197" s="5">
        <f t="shared" si="463"/>
        <v>0</v>
      </c>
      <c r="M4197" s="137">
        <f>'PVWatts Hourly Results (1)'!L4208/1000</f>
        <v>0</v>
      </c>
      <c r="N4197" s="3">
        <f>'PVWatts Hourly Results (2)'!L4208/1000</f>
        <v>0</v>
      </c>
      <c r="O4197" s="3">
        <f>'PVWatts Hourly Results (3)'!L4208/1000</f>
        <v>0</v>
      </c>
      <c r="P4197" s="3">
        <f>'PVWatts Hourly Results (4)'!L4208/1000</f>
        <v>0</v>
      </c>
      <c r="Q4197" s="130">
        <f>'PVWatts Hourly Results (5)'!L4208/1000</f>
        <v>0</v>
      </c>
    </row>
    <row r="4198" spans="2:17" x14ac:dyDescent="0.25">
      <c r="B4198" s="8">
        <v>6</v>
      </c>
      <c r="C4198" s="9">
        <v>24</v>
      </c>
      <c r="D4198" s="134">
        <f>'PVWatts Hourly Results (1)'!C4209</f>
        <v>0</v>
      </c>
      <c r="E4198" s="127">
        <f>DATE(YEAR(Inputs!$D$5),Summary!B4198,Summary!C4198)+TIME(D4198,0,0)</f>
        <v>176</v>
      </c>
      <c r="F4198" s="4">
        <f t="shared" si="459"/>
        <v>1</v>
      </c>
      <c r="G4198" s="4">
        <f t="shared" si="457"/>
        <v>1</v>
      </c>
      <c r="H4198" s="4">
        <f t="shared" si="460"/>
        <v>0</v>
      </c>
      <c r="I4198" s="4">
        <f t="shared" si="461"/>
        <v>0</v>
      </c>
      <c r="J4198" s="4">
        <f t="shared" si="462"/>
        <v>0</v>
      </c>
      <c r="K4198" s="4">
        <f t="shared" si="458"/>
        <v>0</v>
      </c>
      <c r="L4198" s="5">
        <f t="shared" si="463"/>
        <v>0</v>
      </c>
      <c r="M4198" s="137">
        <f>'PVWatts Hourly Results (1)'!L4209/1000</f>
        <v>0</v>
      </c>
      <c r="N4198" s="3">
        <f>'PVWatts Hourly Results (2)'!L4209/1000</f>
        <v>0</v>
      </c>
      <c r="O4198" s="3">
        <f>'PVWatts Hourly Results (3)'!L4209/1000</f>
        <v>0</v>
      </c>
      <c r="P4198" s="3">
        <f>'PVWatts Hourly Results (4)'!L4209/1000</f>
        <v>0</v>
      </c>
      <c r="Q4198" s="130">
        <f>'PVWatts Hourly Results (5)'!L4209/1000</f>
        <v>0</v>
      </c>
    </row>
    <row r="4199" spans="2:17" x14ac:dyDescent="0.25">
      <c r="B4199" s="8">
        <v>6</v>
      </c>
      <c r="C4199" s="9">
        <v>24</v>
      </c>
      <c r="D4199" s="134">
        <f>'PVWatts Hourly Results (1)'!C4210</f>
        <v>0</v>
      </c>
      <c r="E4199" s="127">
        <f>DATE(YEAR(Inputs!$D$5),Summary!B4199,Summary!C4199)+TIME(D4199,0,0)</f>
        <v>176</v>
      </c>
      <c r="F4199" s="4">
        <f t="shared" si="459"/>
        <v>1</v>
      </c>
      <c r="G4199" s="4">
        <f t="shared" si="457"/>
        <v>1</v>
      </c>
      <c r="H4199" s="4">
        <f t="shared" si="460"/>
        <v>0</v>
      </c>
      <c r="I4199" s="4">
        <f t="shared" si="461"/>
        <v>0</v>
      </c>
      <c r="J4199" s="4">
        <f t="shared" si="462"/>
        <v>0</v>
      </c>
      <c r="K4199" s="4">
        <f t="shared" si="458"/>
        <v>0</v>
      </c>
      <c r="L4199" s="5">
        <f t="shared" si="463"/>
        <v>0</v>
      </c>
      <c r="M4199" s="137">
        <f>'PVWatts Hourly Results (1)'!L4210/1000</f>
        <v>0</v>
      </c>
      <c r="N4199" s="3">
        <f>'PVWatts Hourly Results (2)'!L4210/1000</f>
        <v>0</v>
      </c>
      <c r="O4199" s="3">
        <f>'PVWatts Hourly Results (3)'!L4210/1000</f>
        <v>0</v>
      </c>
      <c r="P4199" s="3">
        <f>'PVWatts Hourly Results (4)'!L4210/1000</f>
        <v>0</v>
      </c>
      <c r="Q4199" s="130">
        <f>'PVWatts Hourly Results (5)'!L4210/1000</f>
        <v>0</v>
      </c>
    </row>
    <row r="4200" spans="2:17" x14ac:dyDescent="0.25">
      <c r="B4200" s="8">
        <v>6</v>
      </c>
      <c r="C4200" s="9">
        <v>24</v>
      </c>
      <c r="D4200" s="134">
        <f>'PVWatts Hourly Results (1)'!C4211</f>
        <v>0</v>
      </c>
      <c r="E4200" s="127">
        <f>DATE(YEAR(Inputs!$D$5),Summary!B4200,Summary!C4200)+TIME(D4200,0,0)</f>
        <v>176</v>
      </c>
      <c r="F4200" s="4">
        <f t="shared" si="459"/>
        <v>1</v>
      </c>
      <c r="G4200" s="4">
        <f t="shared" si="457"/>
        <v>1</v>
      </c>
      <c r="H4200" s="4">
        <f t="shared" si="460"/>
        <v>0</v>
      </c>
      <c r="I4200" s="4">
        <f t="shared" si="461"/>
        <v>0</v>
      </c>
      <c r="J4200" s="4">
        <f t="shared" si="462"/>
        <v>0</v>
      </c>
      <c r="K4200" s="4">
        <f t="shared" si="458"/>
        <v>0</v>
      </c>
      <c r="L4200" s="5">
        <f t="shared" si="463"/>
        <v>0</v>
      </c>
      <c r="M4200" s="137">
        <f>'PVWatts Hourly Results (1)'!L4211/1000</f>
        <v>0</v>
      </c>
      <c r="N4200" s="3">
        <f>'PVWatts Hourly Results (2)'!L4211/1000</f>
        <v>0</v>
      </c>
      <c r="O4200" s="3">
        <f>'PVWatts Hourly Results (3)'!L4211/1000</f>
        <v>0</v>
      </c>
      <c r="P4200" s="3">
        <f>'PVWatts Hourly Results (4)'!L4211/1000</f>
        <v>0</v>
      </c>
      <c r="Q4200" s="130">
        <f>'PVWatts Hourly Results (5)'!L4211/1000</f>
        <v>0</v>
      </c>
    </row>
    <row r="4201" spans="2:17" x14ac:dyDescent="0.25">
      <c r="B4201" s="8">
        <v>6</v>
      </c>
      <c r="C4201" s="9">
        <v>24</v>
      </c>
      <c r="D4201" s="134">
        <f>'PVWatts Hourly Results (1)'!C4212</f>
        <v>0</v>
      </c>
      <c r="E4201" s="127">
        <f>DATE(YEAR(Inputs!$D$5),Summary!B4201,Summary!C4201)+TIME(D4201,0,0)</f>
        <v>176</v>
      </c>
      <c r="F4201" s="4">
        <f t="shared" si="459"/>
        <v>1</v>
      </c>
      <c r="G4201" s="4">
        <f t="shared" si="457"/>
        <v>1</v>
      </c>
      <c r="H4201" s="4">
        <f t="shared" si="460"/>
        <v>0</v>
      </c>
      <c r="I4201" s="4">
        <f t="shared" si="461"/>
        <v>0</v>
      </c>
      <c r="J4201" s="4">
        <f t="shared" si="462"/>
        <v>0</v>
      </c>
      <c r="K4201" s="4">
        <f t="shared" si="458"/>
        <v>0</v>
      </c>
      <c r="L4201" s="5">
        <f t="shared" si="463"/>
        <v>0</v>
      </c>
      <c r="M4201" s="137">
        <f>'PVWatts Hourly Results (1)'!L4212/1000</f>
        <v>0</v>
      </c>
      <c r="N4201" s="3">
        <f>'PVWatts Hourly Results (2)'!L4212/1000</f>
        <v>0</v>
      </c>
      <c r="O4201" s="3">
        <f>'PVWatts Hourly Results (3)'!L4212/1000</f>
        <v>0</v>
      </c>
      <c r="P4201" s="3">
        <f>'PVWatts Hourly Results (4)'!L4212/1000</f>
        <v>0</v>
      </c>
      <c r="Q4201" s="130">
        <f>'PVWatts Hourly Results (5)'!L4212/1000</f>
        <v>0</v>
      </c>
    </row>
    <row r="4202" spans="2:17" x14ac:dyDescent="0.25">
      <c r="B4202" s="8">
        <v>6</v>
      </c>
      <c r="C4202" s="9">
        <v>24</v>
      </c>
      <c r="D4202" s="134">
        <f>'PVWatts Hourly Results (1)'!C4213</f>
        <v>0</v>
      </c>
      <c r="E4202" s="127">
        <f>DATE(YEAR(Inputs!$D$5),Summary!B4202,Summary!C4202)+TIME(D4202,0,0)</f>
        <v>176</v>
      </c>
      <c r="F4202" s="4">
        <f t="shared" si="459"/>
        <v>1</v>
      </c>
      <c r="G4202" s="4">
        <f t="shared" si="457"/>
        <v>1</v>
      </c>
      <c r="H4202" s="4">
        <f t="shared" si="460"/>
        <v>0</v>
      </c>
      <c r="I4202" s="4">
        <f t="shared" si="461"/>
        <v>0</v>
      </c>
      <c r="J4202" s="4">
        <f t="shared" si="462"/>
        <v>0</v>
      </c>
      <c r="K4202" s="4">
        <f t="shared" si="458"/>
        <v>0</v>
      </c>
      <c r="L4202" s="5">
        <f t="shared" si="463"/>
        <v>0</v>
      </c>
      <c r="M4202" s="137">
        <f>'PVWatts Hourly Results (1)'!L4213/1000</f>
        <v>0</v>
      </c>
      <c r="N4202" s="3">
        <f>'PVWatts Hourly Results (2)'!L4213/1000</f>
        <v>0</v>
      </c>
      <c r="O4202" s="3">
        <f>'PVWatts Hourly Results (3)'!L4213/1000</f>
        <v>0</v>
      </c>
      <c r="P4202" s="3">
        <f>'PVWatts Hourly Results (4)'!L4213/1000</f>
        <v>0</v>
      </c>
      <c r="Q4202" s="130">
        <f>'PVWatts Hourly Results (5)'!L4213/1000</f>
        <v>0</v>
      </c>
    </row>
    <row r="4203" spans="2:17" x14ac:dyDescent="0.25">
      <c r="B4203" s="8">
        <v>6</v>
      </c>
      <c r="C4203" s="9">
        <v>24</v>
      </c>
      <c r="D4203" s="134">
        <f>'PVWatts Hourly Results (1)'!C4214</f>
        <v>0</v>
      </c>
      <c r="E4203" s="127">
        <f>DATE(YEAR(Inputs!$D$5),Summary!B4203,Summary!C4203)+TIME(D4203,0,0)</f>
        <v>176</v>
      </c>
      <c r="F4203" s="4">
        <f t="shared" si="459"/>
        <v>1</v>
      </c>
      <c r="G4203" s="4">
        <f t="shared" si="457"/>
        <v>1</v>
      </c>
      <c r="H4203" s="4">
        <f t="shared" si="460"/>
        <v>0</v>
      </c>
      <c r="I4203" s="4">
        <f t="shared" si="461"/>
        <v>0</v>
      </c>
      <c r="J4203" s="4">
        <f t="shared" si="462"/>
        <v>0</v>
      </c>
      <c r="K4203" s="4">
        <f t="shared" si="458"/>
        <v>0</v>
      </c>
      <c r="L4203" s="5">
        <f t="shared" si="463"/>
        <v>0</v>
      </c>
      <c r="M4203" s="137">
        <f>'PVWatts Hourly Results (1)'!L4214/1000</f>
        <v>0</v>
      </c>
      <c r="N4203" s="3">
        <f>'PVWatts Hourly Results (2)'!L4214/1000</f>
        <v>0</v>
      </c>
      <c r="O4203" s="3">
        <f>'PVWatts Hourly Results (3)'!L4214/1000</f>
        <v>0</v>
      </c>
      <c r="P4203" s="3">
        <f>'PVWatts Hourly Results (4)'!L4214/1000</f>
        <v>0</v>
      </c>
      <c r="Q4203" s="130">
        <f>'PVWatts Hourly Results (5)'!L4214/1000</f>
        <v>0</v>
      </c>
    </row>
    <row r="4204" spans="2:17" x14ac:dyDescent="0.25">
      <c r="B4204" s="8">
        <v>6</v>
      </c>
      <c r="C4204" s="9">
        <v>24</v>
      </c>
      <c r="D4204" s="134">
        <f>'PVWatts Hourly Results (1)'!C4215</f>
        <v>0</v>
      </c>
      <c r="E4204" s="127">
        <f>DATE(YEAR(Inputs!$D$5),Summary!B4204,Summary!C4204)+TIME(D4204,0,0)</f>
        <v>176</v>
      </c>
      <c r="F4204" s="4">
        <f t="shared" si="459"/>
        <v>1</v>
      </c>
      <c r="G4204" s="4">
        <f t="shared" si="457"/>
        <v>1</v>
      </c>
      <c r="H4204" s="4">
        <f t="shared" si="460"/>
        <v>0</v>
      </c>
      <c r="I4204" s="4">
        <f t="shared" si="461"/>
        <v>0</v>
      </c>
      <c r="J4204" s="4">
        <f t="shared" si="462"/>
        <v>0</v>
      </c>
      <c r="K4204" s="4">
        <f t="shared" si="458"/>
        <v>0</v>
      </c>
      <c r="L4204" s="5">
        <f t="shared" si="463"/>
        <v>0</v>
      </c>
      <c r="M4204" s="137">
        <f>'PVWatts Hourly Results (1)'!L4215/1000</f>
        <v>0</v>
      </c>
      <c r="N4204" s="3">
        <f>'PVWatts Hourly Results (2)'!L4215/1000</f>
        <v>0</v>
      </c>
      <c r="O4204" s="3">
        <f>'PVWatts Hourly Results (3)'!L4215/1000</f>
        <v>0</v>
      </c>
      <c r="P4204" s="3">
        <f>'PVWatts Hourly Results (4)'!L4215/1000</f>
        <v>0</v>
      </c>
      <c r="Q4204" s="130">
        <f>'PVWatts Hourly Results (5)'!L4215/1000</f>
        <v>0</v>
      </c>
    </row>
    <row r="4205" spans="2:17" x14ac:dyDescent="0.25">
      <c r="B4205" s="8">
        <v>6</v>
      </c>
      <c r="C4205" s="9">
        <v>24</v>
      </c>
      <c r="D4205" s="134">
        <f>'PVWatts Hourly Results (1)'!C4216</f>
        <v>0</v>
      </c>
      <c r="E4205" s="127">
        <f>DATE(YEAR(Inputs!$D$5),Summary!B4205,Summary!C4205)+TIME(D4205,0,0)</f>
        <v>176</v>
      </c>
      <c r="F4205" s="4">
        <f t="shared" si="459"/>
        <v>1</v>
      </c>
      <c r="G4205" s="4">
        <f t="shared" si="457"/>
        <v>1</v>
      </c>
      <c r="H4205" s="4">
        <f t="shared" si="460"/>
        <v>0</v>
      </c>
      <c r="I4205" s="4">
        <f t="shared" si="461"/>
        <v>0</v>
      </c>
      <c r="J4205" s="4">
        <f t="shared" si="462"/>
        <v>0</v>
      </c>
      <c r="K4205" s="4">
        <f t="shared" si="458"/>
        <v>0</v>
      </c>
      <c r="L4205" s="5">
        <f t="shared" si="463"/>
        <v>0</v>
      </c>
      <c r="M4205" s="137">
        <f>'PVWatts Hourly Results (1)'!L4216/1000</f>
        <v>0</v>
      </c>
      <c r="N4205" s="3">
        <f>'PVWatts Hourly Results (2)'!L4216/1000</f>
        <v>0</v>
      </c>
      <c r="O4205" s="3">
        <f>'PVWatts Hourly Results (3)'!L4216/1000</f>
        <v>0</v>
      </c>
      <c r="P4205" s="3">
        <f>'PVWatts Hourly Results (4)'!L4216/1000</f>
        <v>0</v>
      </c>
      <c r="Q4205" s="130">
        <f>'PVWatts Hourly Results (5)'!L4216/1000</f>
        <v>0</v>
      </c>
    </row>
    <row r="4206" spans="2:17" x14ac:dyDescent="0.25">
      <c r="B4206" s="8">
        <v>6</v>
      </c>
      <c r="C4206" s="9">
        <v>24</v>
      </c>
      <c r="D4206" s="134">
        <f>'PVWatts Hourly Results (1)'!C4217</f>
        <v>0</v>
      </c>
      <c r="E4206" s="127">
        <f>DATE(YEAR(Inputs!$D$5),Summary!B4206,Summary!C4206)+TIME(D4206,0,0)</f>
        <v>176</v>
      </c>
      <c r="F4206" s="4">
        <f t="shared" si="459"/>
        <v>1</v>
      </c>
      <c r="G4206" s="4">
        <f t="shared" si="457"/>
        <v>1</v>
      </c>
      <c r="H4206" s="4">
        <f t="shared" si="460"/>
        <v>0</v>
      </c>
      <c r="I4206" s="4">
        <f t="shared" si="461"/>
        <v>0</v>
      </c>
      <c r="J4206" s="4">
        <f t="shared" si="462"/>
        <v>0</v>
      </c>
      <c r="K4206" s="4">
        <f t="shared" si="458"/>
        <v>0</v>
      </c>
      <c r="L4206" s="5">
        <f t="shared" si="463"/>
        <v>0</v>
      </c>
      <c r="M4206" s="137">
        <f>'PVWatts Hourly Results (1)'!L4217/1000</f>
        <v>0</v>
      </c>
      <c r="N4206" s="3">
        <f>'PVWatts Hourly Results (2)'!L4217/1000</f>
        <v>0</v>
      </c>
      <c r="O4206" s="3">
        <f>'PVWatts Hourly Results (3)'!L4217/1000</f>
        <v>0</v>
      </c>
      <c r="P4206" s="3">
        <f>'PVWatts Hourly Results (4)'!L4217/1000</f>
        <v>0</v>
      </c>
      <c r="Q4206" s="130">
        <f>'PVWatts Hourly Results (5)'!L4217/1000</f>
        <v>0</v>
      </c>
    </row>
    <row r="4207" spans="2:17" x14ac:dyDescent="0.25">
      <c r="B4207" s="8">
        <v>6</v>
      </c>
      <c r="C4207" s="9">
        <v>24</v>
      </c>
      <c r="D4207" s="134">
        <f>'PVWatts Hourly Results (1)'!C4218</f>
        <v>0</v>
      </c>
      <c r="E4207" s="127">
        <f>DATE(YEAR(Inputs!$D$5),Summary!B4207,Summary!C4207)+TIME(D4207,0,0)</f>
        <v>176</v>
      </c>
      <c r="F4207" s="4">
        <f t="shared" si="459"/>
        <v>1</v>
      </c>
      <c r="G4207" s="4">
        <f t="shared" si="457"/>
        <v>1</v>
      </c>
      <c r="H4207" s="4">
        <f t="shared" si="460"/>
        <v>0</v>
      </c>
      <c r="I4207" s="4">
        <f t="shared" si="461"/>
        <v>0</v>
      </c>
      <c r="J4207" s="4">
        <f t="shared" si="462"/>
        <v>0</v>
      </c>
      <c r="K4207" s="4">
        <f t="shared" si="458"/>
        <v>0</v>
      </c>
      <c r="L4207" s="5">
        <f t="shared" si="463"/>
        <v>0</v>
      </c>
      <c r="M4207" s="137">
        <f>'PVWatts Hourly Results (1)'!L4218/1000</f>
        <v>0</v>
      </c>
      <c r="N4207" s="3">
        <f>'PVWatts Hourly Results (2)'!L4218/1000</f>
        <v>0</v>
      </c>
      <c r="O4207" s="3">
        <f>'PVWatts Hourly Results (3)'!L4218/1000</f>
        <v>0</v>
      </c>
      <c r="P4207" s="3">
        <f>'PVWatts Hourly Results (4)'!L4218/1000</f>
        <v>0</v>
      </c>
      <c r="Q4207" s="130">
        <f>'PVWatts Hourly Results (5)'!L4218/1000</f>
        <v>0</v>
      </c>
    </row>
    <row r="4208" spans="2:17" x14ac:dyDescent="0.25">
      <c r="B4208" s="8">
        <v>6</v>
      </c>
      <c r="C4208" s="9">
        <v>24</v>
      </c>
      <c r="D4208" s="134">
        <f>'PVWatts Hourly Results (1)'!C4219</f>
        <v>0</v>
      </c>
      <c r="E4208" s="127">
        <f>DATE(YEAR(Inputs!$D$5),Summary!B4208,Summary!C4208)+TIME(D4208,0,0)</f>
        <v>176</v>
      </c>
      <c r="F4208" s="4">
        <f t="shared" si="459"/>
        <v>1</v>
      </c>
      <c r="G4208" s="4">
        <f t="shared" si="457"/>
        <v>1</v>
      </c>
      <c r="H4208" s="4">
        <f t="shared" si="460"/>
        <v>0</v>
      </c>
      <c r="I4208" s="4">
        <f t="shared" si="461"/>
        <v>0</v>
      </c>
      <c r="J4208" s="4">
        <f t="shared" si="462"/>
        <v>0</v>
      </c>
      <c r="K4208" s="4">
        <f t="shared" si="458"/>
        <v>0</v>
      </c>
      <c r="L4208" s="5">
        <f t="shared" si="463"/>
        <v>0</v>
      </c>
      <c r="M4208" s="137">
        <f>'PVWatts Hourly Results (1)'!L4219/1000</f>
        <v>0</v>
      </c>
      <c r="N4208" s="3">
        <f>'PVWatts Hourly Results (2)'!L4219/1000</f>
        <v>0</v>
      </c>
      <c r="O4208" s="3">
        <f>'PVWatts Hourly Results (3)'!L4219/1000</f>
        <v>0</v>
      </c>
      <c r="P4208" s="3">
        <f>'PVWatts Hourly Results (4)'!L4219/1000</f>
        <v>0</v>
      </c>
      <c r="Q4208" s="130">
        <f>'PVWatts Hourly Results (5)'!L4219/1000</f>
        <v>0</v>
      </c>
    </row>
    <row r="4209" spans="2:17" x14ac:dyDescent="0.25">
      <c r="B4209" s="8">
        <v>6</v>
      </c>
      <c r="C4209" s="9">
        <v>24</v>
      </c>
      <c r="D4209" s="134">
        <f>'PVWatts Hourly Results (1)'!C4220</f>
        <v>0</v>
      </c>
      <c r="E4209" s="127">
        <f>DATE(YEAR(Inputs!$D$5),Summary!B4209,Summary!C4209)+TIME(D4209,0,0)</f>
        <v>176</v>
      </c>
      <c r="F4209" s="4">
        <f t="shared" si="459"/>
        <v>1</v>
      </c>
      <c r="G4209" s="4">
        <f t="shared" si="457"/>
        <v>1</v>
      </c>
      <c r="H4209" s="4">
        <f t="shared" si="460"/>
        <v>0</v>
      </c>
      <c r="I4209" s="4">
        <f t="shared" si="461"/>
        <v>0</v>
      </c>
      <c r="J4209" s="4">
        <f t="shared" si="462"/>
        <v>0</v>
      </c>
      <c r="K4209" s="4">
        <f t="shared" si="458"/>
        <v>0</v>
      </c>
      <c r="L4209" s="5">
        <f t="shared" si="463"/>
        <v>0</v>
      </c>
      <c r="M4209" s="137">
        <f>'PVWatts Hourly Results (1)'!L4220/1000</f>
        <v>0</v>
      </c>
      <c r="N4209" s="3">
        <f>'PVWatts Hourly Results (2)'!L4220/1000</f>
        <v>0</v>
      </c>
      <c r="O4209" s="3">
        <f>'PVWatts Hourly Results (3)'!L4220/1000</f>
        <v>0</v>
      </c>
      <c r="P4209" s="3">
        <f>'PVWatts Hourly Results (4)'!L4220/1000</f>
        <v>0</v>
      </c>
      <c r="Q4209" s="130">
        <f>'PVWatts Hourly Results (5)'!L4220/1000</f>
        <v>0</v>
      </c>
    </row>
    <row r="4210" spans="2:17" x14ac:dyDescent="0.25">
      <c r="B4210" s="8">
        <v>6</v>
      </c>
      <c r="C4210" s="9">
        <v>24</v>
      </c>
      <c r="D4210" s="134">
        <f>'PVWatts Hourly Results (1)'!C4221</f>
        <v>0</v>
      </c>
      <c r="E4210" s="127">
        <f>DATE(YEAR(Inputs!$D$5),Summary!B4210,Summary!C4210)+TIME(D4210,0,0)</f>
        <v>176</v>
      </c>
      <c r="F4210" s="4">
        <f t="shared" si="459"/>
        <v>1</v>
      </c>
      <c r="G4210" s="4">
        <f t="shared" si="457"/>
        <v>1</v>
      </c>
      <c r="H4210" s="4">
        <f t="shared" si="460"/>
        <v>0</v>
      </c>
      <c r="I4210" s="4">
        <f t="shared" si="461"/>
        <v>0</v>
      </c>
      <c r="J4210" s="4">
        <f t="shared" si="462"/>
        <v>0</v>
      </c>
      <c r="K4210" s="4">
        <f t="shared" si="458"/>
        <v>0</v>
      </c>
      <c r="L4210" s="5">
        <f t="shared" si="463"/>
        <v>0</v>
      </c>
      <c r="M4210" s="137">
        <f>'PVWatts Hourly Results (1)'!L4221/1000</f>
        <v>0</v>
      </c>
      <c r="N4210" s="3">
        <f>'PVWatts Hourly Results (2)'!L4221/1000</f>
        <v>0</v>
      </c>
      <c r="O4210" s="3">
        <f>'PVWatts Hourly Results (3)'!L4221/1000</f>
        <v>0</v>
      </c>
      <c r="P4210" s="3">
        <f>'PVWatts Hourly Results (4)'!L4221/1000</f>
        <v>0</v>
      </c>
      <c r="Q4210" s="130">
        <f>'PVWatts Hourly Results (5)'!L4221/1000</f>
        <v>0</v>
      </c>
    </row>
    <row r="4211" spans="2:17" x14ac:dyDescent="0.25">
      <c r="B4211" s="8">
        <v>6</v>
      </c>
      <c r="C4211" s="9">
        <v>24</v>
      </c>
      <c r="D4211" s="134">
        <f>'PVWatts Hourly Results (1)'!C4222</f>
        <v>0</v>
      </c>
      <c r="E4211" s="127">
        <f>DATE(YEAR(Inputs!$D$5),Summary!B4211,Summary!C4211)+TIME(D4211,0,0)</f>
        <v>176</v>
      </c>
      <c r="F4211" s="4">
        <f t="shared" si="459"/>
        <v>1</v>
      </c>
      <c r="G4211" s="4">
        <f t="shared" si="457"/>
        <v>1</v>
      </c>
      <c r="H4211" s="4">
        <f t="shared" si="460"/>
        <v>0</v>
      </c>
      <c r="I4211" s="4">
        <f t="shared" si="461"/>
        <v>0</v>
      </c>
      <c r="J4211" s="4">
        <f t="shared" si="462"/>
        <v>0</v>
      </c>
      <c r="K4211" s="4">
        <f t="shared" si="458"/>
        <v>0</v>
      </c>
      <c r="L4211" s="5">
        <f t="shared" si="463"/>
        <v>0</v>
      </c>
      <c r="M4211" s="137">
        <f>'PVWatts Hourly Results (1)'!L4222/1000</f>
        <v>0</v>
      </c>
      <c r="N4211" s="3">
        <f>'PVWatts Hourly Results (2)'!L4222/1000</f>
        <v>0</v>
      </c>
      <c r="O4211" s="3">
        <f>'PVWatts Hourly Results (3)'!L4222/1000</f>
        <v>0</v>
      </c>
      <c r="P4211" s="3">
        <f>'PVWatts Hourly Results (4)'!L4222/1000</f>
        <v>0</v>
      </c>
      <c r="Q4211" s="130">
        <f>'PVWatts Hourly Results (5)'!L4222/1000</f>
        <v>0</v>
      </c>
    </row>
    <row r="4212" spans="2:17" x14ac:dyDescent="0.25">
      <c r="B4212" s="8">
        <v>6</v>
      </c>
      <c r="C4212" s="9">
        <v>24</v>
      </c>
      <c r="D4212" s="134">
        <f>'PVWatts Hourly Results (1)'!C4223</f>
        <v>0</v>
      </c>
      <c r="E4212" s="127">
        <f>DATE(YEAR(Inputs!$D$5),Summary!B4212,Summary!C4212)+TIME(D4212,0,0)</f>
        <v>176</v>
      </c>
      <c r="F4212" s="4">
        <f t="shared" si="459"/>
        <v>1</v>
      </c>
      <c r="G4212" s="4">
        <f t="shared" si="457"/>
        <v>1</v>
      </c>
      <c r="H4212" s="4">
        <f t="shared" si="460"/>
        <v>0</v>
      </c>
      <c r="I4212" s="4">
        <f t="shared" si="461"/>
        <v>0</v>
      </c>
      <c r="J4212" s="4">
        <f t="shared" si="462"/>
        <v>0</v>
      </c>
      <c r="K4212" s="4">
        <f t="shared" si="458"/>
        <v>0</v>
      </c>
      <c r="L4212" s="5">
        <f t="shared" si="463"/>
        <v>0</v>
      </c>
      <c r="M4212" s="137">
        <f>'PVWatts Hourly Results (1)'!L4223/1000</f>
        <v>0</v>
      </c>
      <c r="N4212" s="3">
        <f>'PVWatts Hourly Results (2)'!L4223/1000</f>
        <v>0</v>
      </c>
      <c r="O4212" s="3">
        <f>'PVWatts Hourly Results (3)'!L4223/1000</f>
        <v>0</v>
      </c>
      <c r="P4212" s="3">
        <f>'PVWatts Hourly Results (4)'!L4223/1000</f>
        <v>0</v>
      </c>
      <c r="Q4212" s="130">
        <f>'PVWatts Hourly Results (5)'!L4223/1000</f>
        <v>0</v>
      </c>
    </row>
    <row r="4213" spans="2:17" x14ac:dyDescent="0.25">
      <c r="B4213" s="8">
        <v>6</v>
      </c>
      <c r="C4213" s="9">
        <v>24</v>
      </c>
      <c r="D4213" s="134">
        <f>'PVWatts Hourly Results (1)'!C4224</f>
        <v>0</v>
      </c>
      <c r="E4213" s="127">
        <f>DATE(YEAR(Inputs!$D$5),Summary!B4213,Summary!C4213)+TIME(D4213,0,0)</f>
        <v>176</v>
      </c>
      <c r="F4213" s="4">
        <f t="shared" si="459"/>
        <v>1</v>
      </c>
      <c r="G4213" s="4">
        <f t="shared" si="457"/>
        <v>1</v>
      </c>
      <c r="H4213" s="4">
        <f t="shared" si="460"/>
        <v>0</v>
      </c>
      <c r="I4213" s="4">
        <f t="shared" si="461"/>
        <v>0</v>
      </c>
      <c r="J4213" s="4">
        <f t="shared" si="462"/>
        <v>0</v>
      </c>
      <c r="K4213" s="4">
        <f t="shared" si="458"/>
        <v>0</v>
      </c>
      <c r="L4213" s="5">
        <f t="shared" si="463"/>
        <v>0</v>
      </c>
      <c r="M4213" s="137">
        <f>'PVWatts Hourly Results (1)'!L4224/1000</f>
        <v>0</v>
      </c>
      <c r="N4213" s="3">
        <f>'PVWatts Hourly Results (2)'!L4224/1000</f>
        <v>0</v>
      </c>
      <c r="O4213" s="3">
        <f>'PVWatts Hourly Results (3)'!L4224/1000</f>
        <v>0</v>
      </c>
      <c r="P4213" s="3">
        <f>'PVWatts Hourly Results (4)'!L4224/1000</f>
        <v>0</v>
      </c>
      <c r="Q4213" s="130">
        <f>'PVWatts Hourly Results (5)'!L4224/1000</f>
        <v>0</v>
      </c>
    </row>
    <row r="4214" spans="2:17" x14ac:dyDescent="0.25">
      <c r="B4214" s="8">
        <v>6</v>
      </c>
      <c r="C4214" s="9">
        <v>24</v>
      </c>
      <c r="D4214" s="134">
        <f>'PVWatts Hourly Results (1)'!C4225</f>
        <v>0</v>
      </c>
      <c r="E4214" s="127">
        <f>DATE(YEAR(Inputs!$D$5),Summary!B4214,Summary!C4214)+TIME(D4214,0,0)</f>
        <v>176</v>
      </c>
      <c r="F4214" s="4">
        <f t="shared" si="459"/>
        <v>1</v>
      </c>
      <c r="G4214" s="4">
        <f t="shared" si="457"/>
        <v>1</v>
      </c>
      <c r="H4214" s="4">
        <f t="shared" si="460"/>
        <v>0</v>
      </c>
      <c r="I4214" s="4">
        <f t="shared" si="461"/>
        <v>0</v>
      </c>
      <c r="J4214" s="4">
        <f t="shared" si="462"/>
        <v>0</v>
      </c>
      <c r="K4214" s="4">
        <f t="shared" si="458"/>
        <v>0</v>
      </c>
      <c r="L4214" s="5">
        <f t="shared" si="463"/>
        <v>0</v>
      </c>
      <c r="M4214" s="137">
        <f>'PVWatts Hourly Results (1)'!L4225/1000</f>
        <v>0</v>
      </c>
      <c r="N4214" s="3">
        <f>'PVWatts Hourly Results (2)'!L4225/1000</f>
        <v>0</v>
      </c>
      <c r="O4214" s="3">
        <f>'PVWatts Hourly Results (3)'!L4225/1000</f>
        <v>0</v>
      </c>
      <c r="P4214" s="3">
        <f>'PVWatts Hourly Results (4)'!L4225/1000</f>
        <v>0</v>
      </c>
      <c r="Q4214" s="130">
        <f>'PVWatts Hourly Results (5)'!L4225/1000</f>
        <v>0</v>
      </c>
    </row>
    <row r="4215" spans="2:17" x14ac:dyDescent="0.25">
      <c r="B4215" s="8">
        <v>6</v>
      </c>
      <c r="C4215" s="9">
        <v>24</v>
      </c>
      <c r="D4215" s="134">
        <f>'PVWatts Hourly Results (1)'!C4226</f>
        <v>0</v>
      </c>
      <c r="E4215" s="127">
        <f>DATE(YEAR(Inputs!$D$5),Summary!B4215,Summary!C4215)+TIME(D4215,0,0)</f>
        <v>176</v>
      </c>
      <c r="F4215" s="4">
        <f t="shared" si="459"/>
        <v>1</v>
      </c>
      <c r="G4215" s="4">
        <f t="shared" si="457"/>
        <v>1</v>
      </c>
      <c r="H4215" s="4">
        <f t="shared" si="460"/>
        <v>0</v>
      </c>
      <c r="I4215" s="4">
        <f t="shared" si="461"/>
        <v>0</v>
      </c>
      <c r="J4215" s="4">
        <f t="shared" si="462"/>
        <v>0</v>
      </c>
      <c r="K4215" s="4">
        <f t="shared" si="458"/>
        <v>0</v>
      </c>
      <c r="L4215" s="5">
        <f t="shared" si="463"/>
        <v>0</v>
      </c>
      <c r="M4215" s="137">
        <f>'PVWatts Hourly Results (1)'!L4226/1000</f>
        <v>0</v>
      </c>
      <c r="N4215" s="3">
        <f>'PVWatts Hourly Results (2)'!L4226/1000</f>
        <v>0</v>
      </c>
      <c r="O4215" s="3">
        <f>'PVWatts Hourly Results (3)'!L4226/1000</f>
        <v>0</v>
      </c>
      <c r="P4215" s="3">
        <f>'PVWatts Hourly Results (4)'!L4226/1000</f>
        <v>0</v>
      </c>
      <c r="Q4215" s="130">
        <f>'PVWatts Hourly Results (5)'!L4226/1000</f>
        <v>0</v>
      </c>
    </row>
    <row r="4216" spans="2:17" x14ac:dyDescent="0.25">
      <c r="B4216" s="8">
        <v>6</v>
      </c>
      <c r="C4216" s="9">
        <v>24</v>
      </c>
      <c r="D4216" s="134">
        <f>'PVWatts Hourly Results (1)'!C4227</f>
        <v>0</v>
      </c>
      <c r="E4216" s="127">
        <f>DATE(YEAR(Inputs!$D$5),Summary!B4216,Summary!C4216)+TIME(D4216,0,0)</f>
        <v>176</v>
      </c>
      <c r="F4216" s="4">
        <f t="shared" si="459"/>
        <v>1</v>
      </c>
      <c r="G4216" s="4">
        <f t="shared" si="457"/>
        <v>1</v>
      </c>
      <c r="H4216" s="4">
        <f t="shared" si="460"/>
        <v>0</v>
      </c>
      <c r="I4216" s="4">
        <f t="shared" si="461"/>
        <v>0</v>
      </c>
      <c r="J4216" s="4">
        <f t="shared" si="462"/>
        <v>0</v>
      </c>
      <c r="K4216" s="4">
        <f t="shared" si="458"/>
        <v>0</v>
      </c>
      <c r="L4216" s="5">
        <f t="shared" si="463"/>
        <v>0</v>
      </c>
      <c r="M4216" s="137">
        <f>'PVWatts Hourly Results (1)'!L4227/1000</f>
        <v>0</v>
      </c>
      <c r="N4216" s="3">
        <f>'PVWatts Hourly Results (2)'!L4227/1000</f>
        <v>0</v>
      </c>
      <c r="O4216" s="3">
        <f>'PVWatts Hourly Results (3)'!L4227/1000</f>
        <v>0</v>
      </c>
      <c r="P4216" s="3">
        <f>'PVWatts Hourly Results (4)'!L4227/1000</f>
        <v>0</v>
      </c>
      <c r="Q4216" s="130">
        <f>'PVWatts Hourly Results (5)'!L4227/1000</f>
        <v>0</v>
      </c>
    </row>
    <row r="4217" spans="2:17" x14ac:dyDescent="0.25">
      <c r="B4217" s="8">
        <v>6</v>
      </c>
      <c r="C4217" s="9">
        <v>24</v>
      </c>
      <c r="D4217" s="134">
        <f>'PVWatts Hourly Results (1)'!C4228</f>
        <v>0</v>
      </c>
      <c r="E4217" s="127">
        <f>DATE(YEAR(Inputs!$D$5),Summary!B4217,Summary!C4217)+TIME(D4217,0,0)</f>
        <v>176</v>
      </c>
      <c r="F4217" s="4">
        <f t="shared" si="459"/>
        <v>1</v>
      </c>
      <c r="G4217" s="4">
        <f t="shared" si="457"/>
        <v>1</v>
      </c>
      <c r="H4217" s="4">
        <f t="shared" si="460"/>
        <v>0</v>
      </c>
      <c r="I4217" s="4">
        <f t="shared" si="461"/>
        <v>0</v>
      </c>
      <c r="J4217" s="4">
        <f t="shared" si="462"/>
        <v>0</v>
      </c>
      <c r="K4217" s="4">
        <f t="shared" si="458"/>
        <v>0</v>
      </c>
      <c r="L4217" s="5">
        <f t="shared" si="463"/>
        <v>0</v>
      </c>
      <c r="M4217" s="137">
        <f>'PVWatts Hourly Results (1)'!L4228/1000</f>
        <v>0</v>
      </c>
      <c r="N4217" s="3">
        <f>'PVWatts Hourly Results (2)'!L4228/1000</f>
        <v>0</v>
      </c>
      <c r="O4217" s="3">
        <f>'PVWatts Hourly Results (3)'!L4228/1000</f>
        <v>0</v>
      </c>
      <c r="P4217" s="3">
        <f>'PVWatts Hourly Results (4)'!L4228/1000</f>
        <v>0</v>
      </c>
      <c r="Q4217" s="130">
        <f>'PVWatts Hourly Results (5)'!L4228/1000</f>
        <v>0</v>
      </c>
    </row>
    <row r="4218" spans="2:17" x14ac:dyDescent="0.25">
      <c r="B4218" s="8">
        <v>6</v>
      </c>
      <c r="C4218" s="9">
        <v>24</v>
      </c>
      <c r="D4218" s="134">
        <f>'PVWatts Hourly Results (1)'!C4229</f>
        <v>0</v>
      </c>
      <c r="E4218" s="127">
        <f>DATE(YEAR(Inputs!$D$5),Summary!B4218,Summary!C4218)+TIME(D4218,0,0)</f>
        <v>176</v>
      </c>
      <c r="F4218" s="4">
        <f t="shared" si="459"/>
        <v>1</v>
      </c>
      <c r="G4218" s="4">
        <f t="shared" si="457"/>
        <v>1</v>
      </c>
      <c r="H4218" s="4">
        <f t="shared" si="460"/>
        <v>0</v>
      </c>
      <c r="I4218" s="4">
        <f t="shared" si="461"/>
        <v>0</v>
      </c>
      <c r="J4218" s="4">
        <f t="shared" si="462"/>
        <v>0</v>
      </c>
      <c r="K4218" s="4">
        <f t="shared" si="458"/>
        <v>0</v>
      </c>
      <c r="L4218" s="5">
        <f t="shared" si="463"/>
        <v>0</v>
      </c>
      <c r="M4218" s="137">
        <f>'PVWatts Hourly Results (1)'!L4229/1000</f>
        <v>0</v>
      </c>
      <c r="N4218" s="3">
        <f>'PVWatts Hourly Results (2)'!L4229/1000</f>
        <v>0</v>
      </c>
      <c r="O4218" s="3">
        <f>'PVWatts Hourly Results (3)'!L4229/1000</f>
        <v>0</v>
      </c>
      <c r="P4218" s="3">
        <f>'PVWatts Hourly Results (4)'!L4229/1000</f>
        <v>0</v>
      </c>
      <c r="Q4218" s="130">
        <f>'PVWatts Hourly Results (5)'!L4229/1000</f>
        <v>0</v>
      </c>
    </row>
    <row r="4219" spans="2:17" x14ac:dyDescent="0.25">
      <c r="B4219" s="8">
        <v>6</v>
      </c>
      <c r="C4219" s="9">
        <v>24</v>
      </c>
      <c r="D4219" s="134">
        <f>'PVWatts Hourly Results (1)'!C4230</f>
        <v>0</v>
      </c>
      <c r="E4219" s="127">
        <f>DATE(YEAR(Inputs!$D$5),Summary!B4219,Summary!C4219)+TIME(D4219,0,0)</f>
        <v>176</v>
      </c>
      <c r="F4219" s="4">
        <f t="shared" si="459"/>
        <v>1</v>
      </c>
      <c r="G4219" s="4">
        <f t="shared" si="457"/>
        <v>1</v>
      </c>
      <c r="H4219" s="4">
        <f t="shared" si="460"/>
        <v>0</v>
      </c>
      <c r="I4219" s="4">
        <f t="shared" si="461"/>
        <v>0</v>
      </c>
      <c r="J4219" s="4">
        <f t="shared" si="462"/>
        <v>0</v>
      </c>
      <c r="K4219" s="4">
        <f t="shared" si="458"/>
        <v>0</v>
      </c>
      <c r="L4219" s="5">
        <f t="shared" si="463"/>
        <v>0</v>
      </c>
      <c r="M4219" s="137">
        <f>'PVWatts Hourly Results (1)'!L4230/1000</f>
        <v>0</v>
      </c>
      <c r="N4219" s="3">
        <f>'PVWatts Hourly Results (2)'!L4230/1000</f>
        <v>0</v>
      </c>
      <c r="O4219" s="3">
        <f>'PVWatts Hourly Results (3)'!L4230/1000</f>
        <v>0</v>
      </c>
      <c r="P4219" s="3">
        <f>'PVWatts Hourly Results (4)'!L4230/1000</f>
        <v>0</v>
      </c>
      <c r="Q4219" s="130">
        <f>'PVWatts Hourly Results (5)'!L4230/1000</f>
        <v>0</v>
      </c>
    </row>
    <row r="4220" spans="2:17" x14ac:dyDescent="0.25">
      <c r="B4220" s="8">
        <v>6</v>
      </c>
      <c r="C4220" s="9">
        <v>24</v>
      </c>
      <c r="D4220" s="134">
        <f>'PVWatts Hourly Results (1)'!C4231</f>
        <v>0</v>
      </c>
      <c r="E4220" s="127">
        <f>DATE(YEAR(Inputs!$D$5),Summary!B4220,Summary!C4220)+TIME(D4220,0,0)</f>
        <v>176</v>
      </c>
      <c r="F4220" s="4">
        <f t="shared" si="459"/>
        <v>1</v>
      </c>
      <c r="G4220" s="4">
        <f t="shared" si="457"/>
        <v>1</v>
      </c>
      <c r="H4220" s="4">
        <f t="shared" si="460"/>
        <v>0</v>
      </c>
      <c r="I4220" s="4">
        <f t="shared" si="461"/>
        <v>0</v>
      </c>
      <c r="J4220" s="4">
        <f t="shared" si="462"/>
        <v>0</v>
      </c>
      <c r="K4220" s="4">
        <f t="shared" si="458"/>
        <v>0</v>
      </c>
      <c r="L4220" s="5">
        <f t="shared" si="463"/>
        <v>0</v>
      </c>
      <c r="M4220" s="137">
        <f>'PVWatts Hourly Results (1)'!L4231/1000</f>
        <v>0</v>
      </c>
      <c r="N4220" s="3">
        <f>'PVWatts Hourly Results (2)'!L4231/1000</f>
        <v>0</v>
      </c>
      <c r="O4220" s="3">
        <f>'PVWatts Hourly Results (3)'!L4231/1000</f>
        <v>0</v>
      </c>
      <c r="P4220" s="3">
        <f>'PVWatts Hourly Results (4)'!L4231/1000</f>
        <v>0</v>
      </c>
      <c r="Q4220" s="130">
        <f>'PVWatts Hourly Results (5)'!L4231/1000</f>
        <v>0</v>
      </c>
    </row>
    <row r="4221" spans="2:17" x14ac:dyDescent="0.25">
      <c r="B4221" s="8">
        <v>6</v>
      </c>
      <c r="C4221" s="9">
        <v>24</v>
      </c>
      <c r="D4221" s="134">
        <f>'PVWatts Hourly Results (1)'!C4232</f>
        <v>0</v>
      </c>
      <c r="E4221" s="127">
        <f>DATE(YEAR(Inputs!$D$5),Summary!B4221,Summary!C4221)+TIME(D4221,0,0)</f>
        <v>176</v>
      </c>
      <c r="F4221" s="4">
        <f t="shared" si="459"/>
        <v>1</v>
      </c>
      <c r="G4221" s="4">
        <f t="shared" si="457"/>
        <v>1</v>
      </c>
      <c r="H4221" s="4">
        <f t="shared" si="460"/>
        <v>0</v>
      </c>
      <c r="I4221" s="4">
        <f t="shared" si="461"/>
        <v>0</v>
      </c>
      <c r="J4221" s="4">
        <f t="shared" si="462"/>
        <v>0</v>
      </c>
      <c r="K4221" s="4">
        <f t="shared" si="458"/>
        <v>0</v>
      </c>
      <c r="L4221" s="5">
        <f t="shared" si="463"/>
        <v>0</v>
      </c>
      <c r="M4221" s="137">
        <f>'PVWatts Hourly Results (1)'!L4232/1000</f>
        <v>0</v>
      </c>
      <c r="N4221" s="3">
        <f>'PVWatts Hourly Results (2)'!L4232/1000</f>
        <v>0</v>
      </c>
      <c r="O4221" s="3">
        <f>'PVWatts Hourly Results (3)'!L4232/1000</f>
        <v>0</v>
      </c>
      <c r="P4221" s="3">
        <f>'PVWatts Hourly Results (4)'!L4232/1000</f>
        <v>0</v>
      </c>
      <c r="Q4221" s="130">
        <f>'PVWatts Hourly Results (5)'!L4232/1000</f>
        <v>0</v>
      </c>
    </row>
    <row r="4222" spans="2:17" x14ac:dyDescent="0.25">
      <c r="B4222" s="8">
        <v>6</v>
      </c>
      <c r="C4222" s="9">
        <v>25</v>
      </c>
      <c r="D4222" s="134">
        <f>'PVWatts Hourly Results (1)'!C4233</f>
        <v>0</v>
      </c>
      <c r="E4222" s="127">
        <f>DATE(YEAR(Inputs!$D$5),Summary!B4222,Summary!C4222)+TIME(D4222,0,0)</f>
        <v>177</v>
      </c>
      <c r="F4222" s="4">
        <f t="shared" si="459"/>
        <v>1</v>
      </c>
      <c r="G4222" s="4">
        <f t="shared" si="457"/>
        <v>2</v>
      </c>
      <c r="H4222" s="4">
        <f t="shared" si="460"/>
        <v>1</v>
      </c>
      <c r="I4222" s="4">
        <f t="shared" si="461"/>
        <v>0</v>
      </c>
      <c r="J4222" s="4">
        <f t="shared" si="462"/>
        <v>0</v>
      </c>
      <c r="K4222" s="4">
        <f t="shared" si="458"/>
        <v>0</v>
      </c>
      <c r="L4222" s="5">
        <f t="shared" si="463"/>
        <v>0</v>
      </c>
      <c r="M4222" s="137">
        <f>'PVWatts Hourly Results (1)'!L4233/1000</f>
        <v>0</v>
      </c>
      <c r="N4222" s="3">
        <f>'PVWatts Hourly Results (2)'!L4233/1000</f>
        <v>0</v>
      </c>
      <c r="O4222" s="3">
        <f>'PVWatts Hourly Results (3)'!L4233/1000</f>
        <v>0</v>
      </c>
      <c r="P4222" s="3">
        <f>'PVWatts Hourly Results (4)'!L4233/1000</f>
        <v>0</v>
      </c>
      <c r="Q4222" s="130">
        <f>'PVWatts Hourly Results (5)'!L4233/1000</f>
        <v>0</v>
      </c>
    </row>
    <row r="4223" spans="2:17" x14ac:dyDescent="0.25">
      <c r="B4223" s="8">
        <v>6</v>
      </c>
      <c r="C4223" s="9">
        <v>25</v>
      </c>
      <c r="D4223" s="134">
        <f>'PVWatts Hourly Results (1)'!C4234</f>
        <v>0</v>
      </c>
      <c r="E4223" s="127">
        <f>DATE(YEAR(Inputs!$D$5),Summary!B4223,Summary!C4223)+TIME(D4223,0,0)</f>
        <v>177</v>
      </c>
      <c r="F4223" s="4">
        <f t="shared" si="459"/>
        <v>1</v>
      </c>
      <c r="G4223" s="4">
        <f t="shared" si="457"/>
        <v>2</v>
      </c>
      <c r="H4223" s="4">
        <f t="shared" si="460"/>
        <v>1</v>
      </c>
      <c r="I4223" s="4">
        <f t="shared" si="461"/>
        <v>0</v>
      </c>
      <c r="J4223" s="4">
        <f t="shared" si="462"/>
        <v>0</v>
      </c>
      <c r="K4223" s="4">
        <f t="shared" si="458"/>
        <v>0</v>
      </c>
      <c r="L4223" s="5">
        <f t="shared" si="463"/>
        <v>0</v>
      </c>
      <c r="M4223" s="137">
        <f>'PVWatts Hourly Results (1)'!L4234/1000</f>
        <v>0</v>
      </c>
      <c r="N4223" s="3">
        <f>'PVWatts Hourly Results (2)'!L4234/1000</f>
        <v>0</v>
      </c>
      <c r="O4223" s="3">
        <f>'PVWatts Hourly Results (3)'!L4234/1000</f>
        <v>0</v>
      </c>
      <c r="P4223" s="3">
        <f>'PVWatts Hourly Results (4)'!L4234/1000</f>
        <v>0</v>
      </c>
      <c r="Q4223" s="130">
        <f>'PVWatts Hourly Results (5)'!L4234/1000</f>
        <v>0</v>
      </c>
    </row>
    <row r="4224" spans="2:17" x14ac:dyDescent="0.25">
      <c r="B4224" s="8">
        <v>6</v>
      </c>
      <c r="C4224" s="9">
        <v>25</v>
      </c>
      <c r="D4224" s="134">
        <f>'PVWatts Hourly Results (1)'!C4235</f>
        <v>0</v>
      </c>
      <c r="E4224" s="127">
        <f>DATE(YEAR(Inputs!$D$5),Summary!B4224,Summary!C4224)+TIME(D4224,0,0)</f>
        <v>177</v>
      </c>
      <c r="F4224" s="4">
        <f t="shared" si="459"/>
        <v>1</v>
      </c>
      <c r="G4224" s="4">
        <f t="shared" si="457"/>
        <v>2</v>
      </c>
      <c r="H4224" s="4">
        <f t="shared" si="460"/>
        <v>1</v>
      </c>
      <c r="I4224" s="4">
        <f t="shared" si="461"/>
        <v>0</v>
      </c>
      <c r="J4224" s="4">
        <f t="shared" si="462"/>
        <v>0</v>
      </c>
      <c r="K4224" s="4">
        <f t="shared" si="458"/>
        <v>0</v>
      </c>
      <c r="L4224" s="5">
        <f t="shared" si="463"/>
        <v>0</v>
      </c>
      <c r="M4224" s="137">
        <f>'PVWatts Hourly Results (1)'!L4235/1000</f>
        <v>0</v>
      </c>
      <c r="N4224" s="3">
        <f>'PVWatts Hourly Results (2)'!L4235/1000</f>
        <v>0</v>
      </c>
      <c r="O4224" s="3">
        <f>'PVWatts Hourly Results (3)'!L4235/1000</f>
        <v>0</v>
      </c>
      <c r="P4224" s="3">
        <f>'PVWatts Hourly Results (4)'!L4235/1000</f>
        <v>0</v>
      </c>
      <c r="Q4224" s="130">
        <f>'PVWatts Hourly Results (5)'!L4235/1000</f>
        <v>0</v>
      </c>
    </row>
    <row r="4225" spans="2:17" x14ac:dyDescent="0.25">
      <c r="B4225" s="8">
        <v>6</v>
      </c>
      <c r="C4225" s="9">
        <v>25</v>
      </c>
      <c r="D4225" s="134">
        <f>'PVWatts Hourly Results (1)'!C4236</f>
        <v>0</v>
      </c>
      <c r="E4225" s="127">
        <f>DATE(YEAR(Inputs!$D$5),Summary!B4225,Summary!C4225)+TIME(D4225,0,0)</f>
        <v>177</v>
      </c>
      <c r="F4225" s="4">
        <f t="shared" si="459"/>
        <v>1</v>
      </c>
      <c r="G4225" s="4">
        <f t="shared" si="457"/>
        <v>2</v>
      </c>
      <c r="H4225" s="4">
        <f t="shared" si="460"/>
        <v>1</v>
      </c>
      <c r="I4225" s="4">
        <f t="shared" si="461"/>
        <v>0</v>
      </c>
      <c r="J4225" s="4">
        <f t="shared" si="462"/>
        <v>0</v>
      </c>
      <c r="K4225" s="4">
        <f t="shared" si="458"/>
        <v>0</v>
      </c>
      <c r="L4225" s="5">
        <f t="shared" si="463"/>
        <v>0</v>
      </c>
      <c r="M4225" s="137">
        <f>'PVWatts Hourly Results (1)'!L4236/1000</f>
        <v>0</v>
      </c>
      <c r="N4225" s="3">
        <f>'PVWatts Hourly Results (2)'!L4236/1000</f>
        <v>0</v>
      </c>
      <c r="O4225" s="3">
        <f>'PVWatts Hourly Results (3)'!L4236/1000</f>
        <v>0</v>
      </c>
      <c r="P4225" s="3">
        <f>'PVWatts Hourly Results (4)'!L4236/1000</f>
        <v>0</v>
      </c>
      <c r="Q4225" s="130">
        <f>'PVWatts Hourly Results (5)'!L4236/1000</f>
        <v>0</v>
      </c>
    </row>
    <row r="4226" spans="2:17" x14ac:dyDescent="0.25">
      <c r="B4226" s="8">
        <v>6</v>
      </c>
      <c r="C4226" s="9">
        <v>25</v>
      </c>
      <c r="D4226" s="134">
        <f>'PVWatts Hourly Results (1)'!C4237</f>
        <v>0</v>
      </c>
      <c r="E4226" s="127">
        <f>DATE(YEAR(Inputs!$D$5),Summary!B4226,Summary!C4226)+TIME(D4226,0,0)</f>
        <v>177</v>
      </c>
      <c r="F4226" s="4">
        <f t="shared" si="459"/>
        <v>1</v>
      </c>
      <c r="G4226" s="4">
        <f t="shared" si="457"/>
        <v>2</v>
      </c>
      <c r="H4226" s="4">
        <f t="shared" si="460"/>
        <v>1</v>
      </c>
      <c r="I4226" s="4">
        <f t="shared" si="461"/>
        <v>0</v>
      </c>
      <c r="J4226" s="4">
        <f t="shared" si="462"/>
        <v>0</v>
      </c>
      <c r="K4226" s="4">
        <f t="shared" si="458"/>
        <v>0</v>
      </c>
      <c r="L4226" s="5">
        <f t="shared" si="463"/>
        <v>0</v>
      </c>
      <c r="M4226" s="137">
        <f>'PVWatts Hourly Results (1)'!L4237/1000</f>
        <v>0</v>
      </c>
      <c r="N4226" s="3">
        <f>'PVWatts Hourly Results (2)'!L4237/1000</f>
        <v>0</v>
      </c>
      <c r="O4226" s="3">
        <f>'PVWatts Hourly Results (3)'!L4237/1000</f>
        <v>0</v>
      </c>
      <c r="P4226" s="3">
        <f>'PVWatts Hourly Results (4)'!L4237/1000</f>
        <v>0</v>
      </c>
      <c r="Q4226" s="130">
        <f>'PVWatts Hourly Results (5)'!L4237/1000</f>
        <v>0</v>
      </c>
    </row>
    <row r="4227" spans="2:17" x14ac:dyDescent="0.25">
      <c r="B4227" s="8">
        <v>6</v>
      </c>
      <c r="C4227" s="9">
        <v>25</v>
      </c>
      <c r="D4227" s="134">
        <f>'PVWatts Hourly Results (1)'!C4238</f>
        <v>0</v>
      </c>
      <c r="E4227" s="127">
        <f>DATE(YEAR(Inputs!$D$5),Summary!B4227,Summary!C4227)+TIME(D4227,0,0)</f>
        <v>177</v>
      </c>
      <c r="F4227" s="4">
        <f t="shared" si="459"/>
        <v>1</v>
      </c>
      <c r="G4227" s="4">
        <f t="shared" si="457"/>
        <v>2</v>
      </c>
      <c r="H4227" s="4">
        <f t="shared" si="460"/>
        <v>1</v>
      </c>
      <c r="I4227" s="4">
        <f t="shared" si="461"/>
        <v>0</v>
      </c>
      <c r="J4227" s="4">
        <f t="shared" si="462"/>
        <v>0</v>
      </c>
      <c r="K4227" s="4">
        <f t="shared" si="458"/>
        <v>0</v>
      </c>
      <c r="L4227" s="5">
        <f t="shared" si="463"/>
        <v>0</v>
      </c>
      <c r="M4227" s="137">
        <f>'PVWatts Hourly Results (1)'!L4238/1000</f>
        <v>0</v>
      </c>
      <c r="N4227" s="3">
        <f>'PVWatts Hourly Results (2)'!L4238/1000</f>
        <v>0</v>
      </c>
      <c r="O4227" s="3">
        <f>'PVWatts Hourly Results (3)'!L4238/1000</f>
        <v>0</v>
      </c>
      <c r="P4227" s="3">
        <f>'PVWatts Hourly Results (4)'!L4238/1000</f>
        <v>0</v>
      </c>
      <c r="Q4227" s="130">
        <f>'PVWatts Hourly Results (5)'!L4238/1000</f>
        <v>0</v>
      </c>
    </row>
    <row r="4228" spans="2:17" x14ac:dyDescent="0.25">
      <c r="B4228" s="8">
        <v>6</v>
      </c>
      <c r="C4228" s="9">
        <v>25</v>
      </c>
      <c r="D4228" s="134">
        <f>'PVWatts Hourly Results (1)'!C4239</f>
        <v>0</v>
      </c>
      <c r="E4228" s="127">
        <f>DATE(YEAR(Inputs!$D$5),Summary!B4228,Summary!C4228)+TIME(D4228,0,0)</f>
        <v>177</v>
      </c>
      <c r="F4228" s="4">
        <f t="shared" si="459"/>
        <v>1</v>
      </c>
      <c r="G4228" s="4">
        <f t="shared" si="457"/>
        <v>2</v>
      </c>
      <c r="H4228" s="4">
        <f t="shared" si="460"/>
        <v>1</v>
      </c>
      <c r="I4228" s="4">
        <f t="shared" si="461"/>
        <v>0</v>
      </c>
      <c r="J4228" s="4">
        <f t="shared" si="462"/>
        <v>0</v>
      </c>
      <c r="K4228" s="4">
        <f t="shared" si="458"/>
        <v>0</v>
      </c>
      <c r="L4228" s="5">
        <f t="shared" si="463"/>
        <v>0</v>
      </c>
      <c r="M4228" s="137">
        <f>'PVWatts Hourly Results (1)'!L4239/1000</f>
        <v>0</v>
      </c>
      <c r="N4228" s="3">
        <f>'PVWatts Hourly Results (2)'!L4239/1000</f>
        <v>0</v>
      </c>
      <c r="O4228" s="3">
        <f>'PVWatts Hourly Results (3)'!L4239/1000</f>
        <v>0</v>
      </c>
      <c r="P4228" s="3">
        <f>'PVWatts Hourly Results (4)'!L4239/1000</f>
        <v>0</v>
      </c>
      <c r="Q4228" s="130">
        <f>'PVWatts Hourly Results (5)'!L4239/1000</f>
        <v>0</v>
      </c>
    </row>
    <row r="4229" spans="2:17" x14ac:dyDescent="0.25">
      <c r="B4229" s="8">
        <v>6</v>
      </c>
      <c r="C4229" s="9">
        <v>25</v>
      </c>
      <c r="D4229" s="134">
        <f>'PVWatts Hourly Results (1)'!C4240</f>
        <v>0</v>
      </c>
      <c r="E4229" s="127">
        <f>DATE(YEAR(Inputs!$D$5),Summary!B4229,Summary!C4229)+TIME(D4229,0,0)</f>
        <v>177</v>
      </c>
      <c r="F4229" s="4">
        <f t="shared" si="459"/>
        <v>1</v>
      </c>
      <c r="G4229" s="4">
        <f t="shared" si="457"/>
        <v>2</v>
      </c>
      <c r="H4229" s="4">
        <f t="shared" si="460"/>
        <v>1</v>
      </c>
      <c r="I4229" s="4">
        <f t="shared" si="461"/>
        <v>0</v>
      </c>
      <c r="J4229" s="4">
        <f t="shared" si="462"/>
        <v>0</v>
      </c>
      <c r="K4229" s="4">
        <f t="shared" si="458"/>
        <v>0</v>
      </c>
      <c r="L4229" s="5">
        <f t="shared" si="463"/>
        <v>0</v>
      </c>
      <c r="M4229" s="137">
        <f>'PVWatts Hourly Results (1)'!L4240/1000</f>
        <v>0</v>
      </c>
      <c r="N4229" s="3">
        <f>'PVWatts Hourly Results (2)'!L4240/1000</f>
        <v>0</v>
      </c>
      <c r="O4229" s="3">
        <f>'PVWatts Hourly Results (3)'!L4240/1000</f>
        <v>0</v>
      </c>
      <c r="P4229" s="3">
        <f>'PVWatts Hourly Results (4)'!L4240/1000</f>
        <v>0</v>
      </c>
      <c r="Q4229" s="130">
        <f>'PVWatts Hourly Results (5)'!L4240/1000</f>
        <v>0</v>
      </c>
    </row>
    <row r="4230" spans="2:17" x14ac:dyDescent="0.25">
      <c r="B4230" s="8">
        <v>6</v>
      </c>
      <c r="C4230" s="9">
        <v>25</v>
      </c>
      <c r="D4230" s="134">
        <f>'PVWatts Hourly Results (1)'!C4241</f>
        <v>0</v>
      </c>
      <c r="E4230" s="127">
        <f>DATE(YEAR(Inputs!$D$5),Summary!B4230,Summary!C4230)+TIME(D4230,0,0)</f>
        <v>177</v>
      </c>
      <c r="F4230" s="4">
        <f t="shared" si="459"/>
        <v>1</v>
      </c>
      <c r="G4230" s="4">
        <f t="shared" si="457"/>
        <v>2</v>
      </c>
      <c r="H4230" s="4">
        <f t="shared" si="460"/>
        <v>1</v>
      </c>
      <c r="I4230" s="4">
        <f t="shared" si="461"/>
        <v>0</v>
      </c>
      <c r="J4230" s="4">
        <f t="shared" si="462"/>
        <v>0</v>
      </c>
      <c r="K4230" s="4">
        <f t="shared" si="458"/>
        <v>0</v>
      </c>
      <c r="L4230" s="5">
        <f t="shared" si="463"/>
        <v>0</v>
      </c>
      <c r="M4230" s="137">
        <f>'PVWatts Hourly Results (1)'!L4241/1000</f>
        <v>0</v>
      </c>
      <c r="N4230" s="3">
        <f>'PVWatts Hourly Results (2)'!L4241/1000</f>
        <v>0</v>
      </c>
      <c r="O4230" s="3">
        <f>'PVWatts Hourly Results (3)'!L4241/1000</f>
        <v>0</v>
      </c>
      <c r="P4230" s="3">
        <f>'PVWatts Hourly Results (4)'!L4241/1000</f>
        <v>0</v>
      </c>
      <c r="Q4230" s="130">
        <f>'PVWatts Hourly Results (5)'!L4241/1000</f>
        <v>0</v>
      </c>
    </row>
    <row r="4231" spans="2:17" x14ac:dyDescent="0.25">
      <c r="B4231" s="8">
        <v>6</v>
      </c>
      <c r="C4231" s="9">
        <v>25</v>
      </c>
      <c r="D4231" s="134">
        <f>'PVWatts Hourly Results (1)'!C4242</f>
        <v>0</v>
      </c>
      <c r="E4231" s="127">
        <f>DATE(YEAR(Inputs!$D$5),Summary!B4231,Summary!C4231)+TIME(D4231,0,0)</f>
        <v>177</v>
      </c>
      <c r="F4231" s="4">
        <f t="shared" si="459"/>
        <v>1</v>
      </c>
      <c r="G4231" s="4">
        <f t="shared" si="457"/>
        <v>2</v>
      </c>
      <c r="H4231" s="4">
        <f t="shared" si="460"/>
        <v>1</v>
      </c>
      <c r="I4231" s="4">
        <f t="shared" si="461"/>
        <v>0</v>
      </c>
      <c r="J4231" s="4">
        <f t="shared" si="462"/>
        <v>0</v>
      </c>
      <c r="K4231" s="4">
        <f t="shared" si="458"/>
        <v>0</v>
      </c>
      <c r="L4231" s="5">
        <f t="shared" si="463"/>
        <v>0</v>
      </c>
      <c r="M4231" s="137">
        <f>'PVWatts Hourly Results (1)'!L4242/1000</f>
        <v>0</v>
      </c>
      <c r="N4231" s="3">
        <f>'PVWatts Hourly Results (2)'!L4242/1000</f>
        <v>0</v>
      </c>
      <c r="O4231" s="3">
        <f>'PVWatts Hourly Results (3)'!L4242/1000</f>
        <v>0</v>
      </c>
      <c r="P4231" s="3">
        <f>'PVWatts Hourly Results (4)'!L4242/1000</f>
        <v>0</v>
      </c>
      <c r="Q4231" s="130">
        <f>'PVWatts Hourly Results (5)'!L4242/1000</f>
        <v>0</v>
      </c>
    </row>
    <row r="4232" spans="2:17" x14ac:dyDescent="0.25">
      <c r="B4232" s="8">
        <v>6</v>
      </c>
      <c r="C4232" s="9">
        <v>25</v>
      </c>
      <c r="D4232" s="134">
        <f>'PVWatts Hourly Results (1)'!C4243</f>
        <v>0</v>
      </c>
      <c r="E4232" s="127">
        <f>DATE(YEAR(Inputs!$D$5),Summary!B4232,Summary!C4232)+TIME(D4232,0,0)</f>
        <v>177</v>
      </c>
      <c r="F4232" s="4">
        <f t="shared" si="459"/>
        <v>1</v>
      </c>
      <c r="G4232" s="4">
        <f t="shared" si="457"/>
        <v>2</v>
      </c>
      <c r="H4232" s="4">
        <f t="shared" si="460"/>
        <v>1</v>
      </c>
      <c r="I4232" s="4">
        <f t="shared" si="461"/>
        <v>0</v>
      </c>
      <c r="J4232" s="4">
        <f t="shared" si="462"/>
        <v>0</v>
      </c>
      <c r="K4232" s="4">
        <f t="shared" si="458"/>
        <v>0</v>
      </c>
      <c r="L4232" s="5">
        <f t="shared" si="463"/>
        <v>0</v>
      </c>
      <c r="M4232" s="137">
        <f>'PVWatts Hourly Results (1)'!L4243/1000</f>
        <v>0</v>
      </c>
      <c r="N4232" s="3">
        <f>'PVWatts Hourly Results (2)'!L4243/1000</f>
        <v>0</v>
      </c>
      <c r="O4232" s="3">
        <f>'PVWatts Hourly Results (3)'!L4243/1000</f>
        <v>0</v>
      </c>
      <c r="P4232" s="3">
        <f>'PVWatts Hourly Results (4)'!L4243/1000</f>
        <v>0</v>
      </c>
      <c r="Q4232" s="130">
        <f>'PVWatts Hourly Results (5)'!L4243/1000</f>
        <v>0</v>
      </c>
    </row>
    <row r="4233" spans="2:17" x14ac:dyDescent="0.25">
      <c r="B4233" s="8">
        <v>6</v>
      </c>
      <c r="C4233" s="9">
        <v>25</v>
      </c>
      <c r="D4233" s="134">
        <f>'PVWatts Hourly Results (1)'!C4244</f>
        <v>0</v>
      </c>
      <c r="E4233" s="127">
        <f>DATE(YEAR(Inputs!$D$5),Summary!B4233,Summary!C4233)+TIME(D4233,0,0)</f>
        <v>177</v>
      </c>
      <c r="F4233" s="4">
        <f t="shared" si="459"/>
        <v>1</v>
      </c>
      <c r="G4233" s="4">
        <f t="shared" si="457"/>
        <v>2</v>
      </c>
      <c r="H4233" s="4">
        <f t="shared" si="460"/>
        <v>1</v>
      </c>
      <c r="I4233" s="4">
        <f t="shared" si="461"/>
        <v>0</v>
      </c>
      <c r="J4233" s="4">
        <f t="shared" si="462"/>
        <v>0</v>
      </c>
      <c r="K4233" s="4">
        <f t="shared" si="458"/>
        <v>0</v>
      </c>
      <c r="L4233" s="5">
        <f t="shared" si="463"/>
        <v>0</v>
      </c>
      <c r="M4233" s="137">
        <f>'PVWatts Hourly Results (1)'!L4244/1000</f>
        <v>0</v>
      </c>
      <c r="N4233" s="3">
        <f>'PVWatts Hourly Results (2)'!L4244/1000</f>
        <v>0</v>
      </c>
      <c r="O4233" s="3">
        <f>'PVWatts Hourly Results (3)'!L4244/1000</f>
        <v>0</v>
      </c>
      <c r="P4233" s="3">
        <f>'PVWatts Hourly Results (4)'!L4244/1000</f>
        <v>0</v>
      </c>
      <c r="Q4233" s="130">
        <f>'PVWatts Hourly Results (5)'!L4244/1000</f>
        <v>0</v>
      </c>
    </row>
    <row r="4234" spans="2:17" x14ac:dyDescent="0.25">
      <c r="B4234" s="8">
        <v>6</v>
      </c>
      <c r="C4234" s="9">
        <v>25</v>
      </c>
      <c r="D4234" s="134">
        <f>'PVWatts Hourly Results (1)'!C4245</f>
        <v>0</v>
      </c>
      <c r="E4234" s="127">
        <f>DATE(YEAR(Inputs!$D$5),Summary!B4234,Summary!C4234)+TIME(D4234,0,0)</f>
        <v>177</v>
      </c>
      <c r="F4234" s="4">
        <f t="shared" si="459"/>
        <v>1</v>
      </c>
      <c r="G4234" s="4">
        <f t="shared" si="457"/>
        <v>2</v>
      </c>
      <c r="H4234" s="4">
        <f t="shared" si="460"/>
        <v>1</v>
      </c>
      <c r="I4234" s="4">
        <f t="shared" si="461"/>
        <v>0</v>
      </c>
      <c r="J4234" s="4">
        <f t="shared" si="462"/>
        <v>0</v>
      </c>
      <c r="K4234" s="4">
        <f t="shared" si="458"/>
        <v>0</v>
      </c>
      <c r="L4234" s="5">
        <f t="shared" si="463"/>
        <v>0</v>
      </c>
      <c r="M4234" s="137">
        <f>'PVWatts Hourly Results (1)'!L4245/1000</f>
        <v>0</v>
      </c>
      <c r="N4234" s="3">
        <f>'PVWatts Hourly Results (2)'!L4245/1000</f>
        <v>0</v>
      </c>
      <c r="O4234" s="3">
        <f>'PVWatts Hourly Results (3)'!L4245/1000</f>
        <v>0</v>
      </c>
      <c r="P4234" s="3">
        <f>'PVWatts Hourly Results (4)'!L4245/1000</f>
        <v>0</v>
      </c>
      <c r="Q4234" s="130">
        <f>'PVWatts Hourly Results (5)'!L4245/1000</f>
        <v>0</v>
      </c>
    </row>
    <row r="4235" spans="2:17" x14ac:dyDescent="0.25">
      <c r="B4235" s="8">
        <v>6</v>
      </c>
      <c r="C4235" s="9">
        <v>25</v>
      </c>
      <c r="D4235" s="134">
        <f>'PVWatts Hourly Results (1)'!C4246</f>
        <v>0</v>
      </c>
      <c r="E4235" s="127">
        <f>DATE(YEAR(Inputs!$D$5),Summary!B4235,Summary!C4235)+TIME(D4235,0,0)</f>
        <v>177</v>
      </c>
      <c r="F4235" s="4">
        <f t="shared" si="459"/>
        <v>1</v>
      </c>
      <c r="G4235" s="4">
        <f t="shared" si="457"/>
        <v>2</v>
      </c>
      <c r="H4235" s="4">
        <f t="shared" si="460"/>
        <v>1</v>
      </c>
      <c r="I4235" s="4">
        <f t="shared" si="461"/>
        <v>0</v>
      </c>
      <c r="J4235" s="4">
        <f t="shared" si="462"/>
        <v>0</v>
      </c>
      <c r="K4235" s="4">
        <f t="shared" si="458"/>
        <v>0</v>
      </c>
      <c r="L4235" s="5">
        <f t="shared" si="463"/>
        <v>0</v>
      </c>
      <c r="M4235" s="137">
        <f>'PVWatts Hourly Results (1)'!L4246/1000</f>
        <v>0</v>
      </c>
      <c r="N4235" s="3">
        <f>'PVWatts Hourly Results (2)'!L4246/1000</f>
        <v>0</v>
      </c>
      <c r="O4235" s="3">
        <f>'PVWatts Hourly Results (3)'!L4246/1000</f>
        <v>0</v>
      </c>
      <c r="P4235" s="3">
        <f>'PVWatts Hourly Results (4)'!L4246/1000</f>
        <v>0</v>
      </c>
      <c r="Q4235" s="130">
        <f>'PVWatts Hourly Results (5)'!L4246/1000</f>
        <v>0</v>
      </c>
    </row>
    <row r="4236" spans="2:17" x14ac:dyDescent="0.25">
      <c r="B4236" s="8">
        <v>6</v>
      </c>
      <c r="C4236" s="9">
        <v>25</v>
      </c>
      <c r="D4236" s="134">
        <f>'PVWatts Hourly Results (1)'!C4247</f>
        <v>0</v>
      </c>
      <c r="E4236" s="127">
        <f>DATE(YEAR(Inputs!$D$5),Summary!B4236,Summary!C4236)+TIME(D4236,0,0)</f>
        <v>177</v>
      </c>
      <c r="F4236" s="4">
        <f t="shared" si="459"/>
        <v>1</v>
      </c>
      <c r="G4236" s="4">
        <f t="shared" si="457"/>
        <v>2</v>
      </c>
      <c r="H4236" s="4">
        <f t="shared" si="460"/>
        <v>1</v>
      </c>
      <c r="I4236" s="4">
        <f t="shared" si="461"/>
        <v>0</v>
      </c>
      <c r="J4236" s="4">
        <f t="shared" si="462"/>
        <v>0</v>
      </c>
      <c r="K4236" s="4">
        <f t="shared" si="458"/>
        <v>0</v>
      </c>
      <c r="L4236" s="5">
        <f t="shared" si="463"/>
        <v>0</v>
      </c>
      <c r="M4236" s="137">
        <f>'PVWatts Hourly Results (1)'!L4247/1000</f>
        <v>0</v>
      </c>
      <c r="N4236" s="3">
        <f>'PVWatts Hourly Results (2)'!L4247/1000</f>
        <v>0</v>
      </c>
      <c r="O4236" s="3">
        <f>'PVWatts Hourly Results (3)'!L4247/1000</f>
        <v>0</v>
      </c>
      <c r="P4236" s="3">
        <f>'PVWatts Hourly Results (4)'!L4247/1000</f>
        <v>0</v>
      </c>
      <c r="Q4236" s="130">
        <f>'PVWatts Hourly Results (5)'!L4247/1000</f>
        <v>0</v>
      </c>
    </row>
    <row r="4237" spans="2:17" x14ac:dyDescent="0.25">
      <c r="B4237" s="8">
        <v>6</v>
      </c>
      <c r="C4237" s="9">
        <v>25</v>
      </c>
      <c r="D4237" s="134">
        <f>'PVWatts Hourly Results (1)'!C4248</f>
        <v>0</v>
      </c>
      <c r="E4237" s="127">
        <f>DATE(YEAR(Inputs!$D$5),Summary!B4237,Summary!C4237)+TIME(D4237,0,0)</f>
        <v>177</v>
      </c>
      <c r="F4237" s="4">
        <f t="shared" si="459"/>
        <v>1</v>
      </c>
      <c r="G4237" s="4">
        <f t="shared" si="457"/>
        <v>2</v>
      </c>
      <c r="H4237" s="4">
        <f t="shared" si="460"/>
        <v>1</v>
      </c>
      <c r="I4237" s="4">
        <f t="shared" si="461"/>
        <v>0</v>
      </c>
      <c r="J4237" s="4">
        <f t="shared" si="462"/>
        <v>0</v>
      </c>
      <c r="K4237" s="4">
        <f t="shared" si="458"/>
        <v>0</v>
      </c>
      <c r="L4237" s="5">
        <f t="shared" si="463"/>
        <v>0</v>
      </c>
      <c r="M4237" s="137">
        <f>'PVWatts Hourly Results (1)'!L4248/1000</f>
        <v>0</v>
      </c>
      <c r="N4237" s="3">
        <f>'PVWatts Hourly Results (2)'!L4248/1000</f>
        <v>0</v>
      </c>
      <c r="O4237" s="3">
        <f>'PVWatts Hourly Results (3)'!L4248/1000</f>
        <v>0</v>
      </c>
      <c r="P4237" s="3">
        <f>'PVWatts Hourly Results (4)'!L4248/1000</f>
        <v>0</v>
      </c>
      <c r="Q4237" s="130">
        <f>'PVWatts Hourly Results (5)'!L4248/1000</f>
        <v>0</v>
      </c>
    </row>
    <row r="4238" spans="2:17" x14ac:dyDescent="0.25">
      <c r="B4238" s="8">
        <v>6</v>
      </c>
      <c r="C4238" s="9">
        <v>25</v>
      </c>
      <c r="D4238" s="134">
        <f>'PVWatts Hourly Results (1)'!C4249</f>
        <v>0</v>
      </c>
      <c r="E4238" s="127">
        <f>DATE(YEAR(Inputs!$D$5),Summary!B4238,Summary!C4238)+TIME(D4238,0,0)</f>
        <v>177</v>
      </c>
      <c r="F4238" s="4">
        <f t="shared" si="459"/>
        <v>1</v>
      </c>
      <c r="G4238" s="4">
        <f t="shared" si="457"/>
        <v>2</v>
      </c>
      <c r="H4238" s="4">
        <f t="shared" si="460"/>
        <v>1</v>
      </c>
      <c r="I4238" s="4">
        <f t="shared" si="461"/>
        <v>0</v>
      </c>
      <c r="J4238" s="4">
        <f t="shared" si="462"/>
        <v>0</v>
      </c>
      <c r="K4238" s="4">
        <f t="shared" si="458"/>
        <v>0</v>
      </c>
      <c r="L4238" s="5">
        <f t="shared" si="463"/>
        <v>0</v>
      </c>
      <c r="M4238" s="137">
        <f>'PVWatts Hourly Results (1)'!L4249/1000</f>
        <v>0</v>
      </c>
      <c r="N4238" s="3">
        <f>'PVWatts Hourly Results (2)'!L4249/1000</f>
        <v>0</v>
      </c>
      <c r="O4238" s="3">
        <f>'PVWatts Hourly Results (3)'!L4249/1000</f>
        <v>0</v>
      </c>
      <c r="P4238" s="3">
        <f>'PVWatts Hourly Results (4)'!L4249/1000</f>
        <v>0</v>
      </c>
      <c r="Q4238" s="130">
        <f>'PVWatts Hourly Results (5)'!L4249/1000</f>
        <v>0</v>
      </c>
    </row>
    <row r="4239" spans="2:17" x14ac:dyDescent="0.25">
      <c r="B4239" s="8">
        <v>6</v>
      </c>
      <c r="C4239" s="9">
        <v>25</v>
      </c>
      <c r="D4239" s="134">
        <f>'PVWatts Hourly Results (1)'!C4250</f>
        <v>0</v>
      </c>
      <c r="E4239" s="127">
        <f>DATE(YEAR(Inputs!$D$5),Summary!B4239,Summary!C4239)+TIME(D4239,0,0)</f>
        <v>177</v>
      </c>
      <c r="F4239" s="4">
        <f t="shared" si="459"/>
        <v>1</v>
      </c>
      <c r="G4239" s="4">
        <f t="shared" si="457"/>
        <v>2</v>
      </c>
      <c r="H4239" s="4">
        <f t="shared" si="460"/>
        <v>1</v>
      </c>
      <c r="I4239" s="4">
        <f t="shared" si="461"/>
        <v>0</v>
      </c>
      <c r="J4239" s="4">
        <f t="shared" si="462"/>
        <v>0</v>
      </c>
      <c r="K4239" s="4">
        <f t="shared" si="458"/>
        <v>0</v>
      </c>
      <c r="L4239" s="5">
        <f t="shared" si="463"/>
        <v>0</v>
      </c>
      <c r="M4239" s="137">
        <f>'PVWatts Hourly Results (1)'!L4250/1000</f>
        <v>0</v>
      </c>
      <c r="N4239" s="3">
        <f>'PVWatts Hourly Results (2)'!L4250/1000</f>
        <v>0</v>
      </c>
      <c r="O4239" s="3">
        <f>'PVWatts Hourly Results (3)'!L4250/1000</f>
        <v>0</v>
      </c>
      <c r="P4239" s="3">
        <f>'PVWatts Hourly Results (4)'!L4250/1000</f>
        <v>0</v>
      </c>
      <c r="Q4239" s="130">
        <f>'PVWatts Hourly Results (5)'!L4250/1000</f>
        <v>0</v>
      </c>
    </row>
    <row r="4240" spans="2:17" x14ac:dyDescent="0.25">
      <c r="B4240" s="8">
        <v>6</v>
      </c>
      <c r="C4240" s="9">
        <v>25</v>
      </c>
      <c r="D4240" s="134">
        <f>'PVWatts Hourly Results (1)'!C4251</f>
        <v>0</v>
      </c>
      <c r="E4240" s="127">
        <f>DATE(YEAR(Inputs!$D$5),Summary!B4240,Summary!C4240)+TIME(D4240,0,0)</f>
        <v>177</v>
      </c>
      <c r="F4240" s="4">
        <f t="shared" si="459"/>
        <v>1</v>
      </c>
      <c r="G4240" s="4">
        <f t="shared" si="457"/>
        <v>2</v>
      </c>
      <c r="H4240" s="4">
        <f t="shared" si="460"/>
        <v>1</v>
      </c>
      <c r="I4240" s="4">
        <f t="shared" si="461"/>
        <v>0</v>
      </c>
      <c r="J4240" s="4">
        <f t="shared" si="462"/>
        <v>0</v>
      </c>
      <c r="K4240" s="4">
        <f t="shared" si="458"/>
        <v>0</v>
      </c>
      <c r="L4240" s="5">
        <f t="shared" si="463"/>
        <v>0</v>
      </c>
      <c r="M4240" s="137">
        <f>'PVWatts Hourly Results (1)'!L4251/1000</f>
        <v>0</v>
      </c>
      <c r="N4240" s="3">
        <f>'PVWatts Hourly Results (2)'!L4251/1000</f>
        <v>0</v>
      </c>
      <c r="O4240" s="3">
        <f>'PVWatts Hourly Results (3)'!L4251/1000</f>
        <v>0</v>
      </c>
      <c r="P4240" s="3">
        <f>'PVWatts Hourly Results (4)'!L4251/1000</f>
        <v>0</v>
      </c>
      <c r="Q4240" s="130">
        <f>'PVWatts Hourly Results (5)'!L4251/1000</f>
        <v>0</v>
      </c>
    </row>
    <row r="4241" spans="2:17" x14ac:dyDescent="0.25">
      <c r="B4241" s="8">
        <v>6</v>
      </c>
      <c r="C4241" s="9">
        <v>25</v>
      </c>
      <c r="D4241" s="134">
        <f>'PVWatts Hourly Results (1)'!C4252</f>
        <v>0</v>
      </c>
      <c r="E4241" s="127">
        <f>DATE(YEAR(Inputs!$D$5),Summary!B4241,Summary!C4241)+TIME(D4241,0,0)</f>
        <v>177</v>
      </c>
      <c r="F4241" s="4">
        <f t="shared" si="459"/>
        <v>1</v>
      </c>
      <c r="G4241" s="4">
        <f t="shared" si="457"/>
        <v>2</v>
      </c>
      <c r="H4241" s="4">
        <f t="shared" si="460"/>
        <v>1</v>
      </c>
      <c r="I4241" s="4">
        <f t="shared" si="461"/>
        <v>0</v>
      </c>
      <c r="J4241" s="4">
        <f t="shared" si="462"/>
        <v>0</v>
      </c>
      <c r="K4241" s="4">
        <f t="shared" si="458"/>
        <v>0</v>
      </c>
      <c r="L4241" s="5">
        <f t="shared" si="463"/>
        <v>0</v>
      </c>
      <c r="M4241" s="137">
        <f>'PVWatts Hourly Results (1)'!L4252/1000</f>
        <v>0</v>
      </c>
      <c r="N4241" s="3">
        <f>'PVWatts Hourly Results (2)'!L4252/1000</f>
        <v>0</v>
      </c>
      <c r="O4241" s="3">
        <f>'PVWatts Hourly Results (3)'!L4252/1000</f>
        <v>0</v>
      </c>
      <c r="P4241" s="3">
        <f>'PVWatts Hourly Results (4)'!L4252/1000</f>
        <v>0</v>
      </c>
      <c r="Q4241" s="130">
        <f>'PVWatts Hourly Results (5)'!L4252/1000</f>
        <v>0</v>
      </c>
    </row>
    <row r="4242" spans="2:17" x14ac:dyDescent="0.25">
      <c r="B4242" s="8">
        <v>6</v>
      </c>
      <c r="C4242" s="9">
        <v>25</v>
      </c>
      <c r="D4242" s="134">
        <f>'PVWatts Hourly Results (1)'!C4253</f>
        <v>0</v>
      </c>
      <c r="E4242" s="127">
        <f>DATE(YEAR(Inputs!$D$5),Summary!B4242,Summary!C4242)+TIME(D4242,0,0)</f>
        <v>177</v>
      </c>
      <c r="F4242" s="4">
        <f t="shared" si="459"/>
        <v>1</v>
      </c>
      <c r="G4242" s="4">
        <f t="shared" si="457"/>
        <v>2</v>
      </c>
      <c r="H4242" s="4">
        <f t="shared" si="460"/>
        <v>1</v>
      </c>
      <c r="I4242" s="4">
        <f t="shared" si="461"/>
        <v>0</v>
      </c>
      <c r="J4242" s="4">
        <f t="shared" si="462"/>
        <v>0</v>
      </c>
      <c r="K4242" s="4">
        <f t="shared" si="458"/>
        <v>0</v>
      </c>
      <c r="L4242" s="5">
        <f t="shared" si="463"/>
        <v>0</v>
      </c>
      <c r="M4242" s="137">
        <f>'PVWatts Hourly Results (1)'!L4253/1000</f>
        <v>0</v>
      </c>
      <c r="N4242" s="3">
        <f>'PVWatts Hourly Results (2)'!L4253/1000</f>
        <v>0</v>
      </c>
      <c r="O4242" s="3">
        <f>'PVWatts Hourly Results (3)'!L4253/1000</f>
        <v>0</v>
      </c>
      <c r="P4242" s="3">
        <f>'PVWatts Hourly Results (4)'!L4253/1000</f>
        <v>0</v>
      </c>
      <c r="Q4242" s="130">
        <f>'PVWatts Hourly Results (5)'!L4253/1000</f>
        <v>0</v>
      </c>
    </row>
    <row r="4243" spans="2:17" x14ac:dyDescent="0.25">
      <c r="B4243" s="8">
        <v>6</v>
      </c>
      <c r="C4243" s="9">
        <v>25</v>
      </c>
      <c r="D4243" s="134">
        <f>'PVWatts Hourly Results (1)'!C4254</f>
        <v>0</v>
      </c>
      <c r="E4243" s="127">
        <f>DATE(YEAR(Inputs!$D$5),Summary!B4243,Summary!C4243)+TIME(D4243,0,0)</f>
        <v>177</v>
      </c>
      <c r="F4243" s="4">
        <f t="shared" si="459"/>
        <v>1</v>
      </c>
      <c r="G4243" s="4">
        <f t="shared" si="457"/>
        <v>2</v>
      </c>
      <c r="H4243" s="4">
        <f t="shared" si="460"/>
        <v>1</v>
      </c>
      <c r="I4243" s="4">
        <f t="shared" si="461"/>
        <v>0</v>
      </c>
      <c r="J4243" s="4">
        <f t="shared" si="462"/>
        <v>0</v>
      </c>
      <c r="K4243" s="4">
        <f t="shared" si="458"/>
        <v>0</v>
      </c>
      <c r="L4243" s="5">
        <f t="shared" si="463"/>
        <v>0</v>
      </c>
      <c r="M4243" s="137">
        <f>'PVWatts Hourly Results (1)'!L4254/1000</f>
        <v>0</v>
      </c>
      <c r="N4243" s="3">
        <f>'PVWatts Hourly Results (2)'!L4254/1000</f>
        <v>0</v>
      </c>
      <c r="O4243" s="3">
        <f>'PVWatts Hourly Results (3)'!L4254/1000</f>
        <v>0</v>
      </c>
      <c r="P4243" s="3">
        <f>'PVWatts Hourly Results (4)'!L4254/1000</f>
        <v>0</v>
      </c>
      <c r="Q4243" s="130">
        <f>'PVWatts Hourly Results (5)'!L4254/1000</f>
        <v>0</v>
      </c>
    </row>
    <row r="4244" spans="2:17" x14ac:dyDescent="0.25">
      <c r="B4244" s="8">
        <v>6</v>
      </c>
      <c r="C4244" s="9">
        <v>25</v>
      </c>
      <c r="D4244" s="134">
        <f>'PVWatts Hourly Results (1)'!C4255</f>
        <v>0</v>
      </c>
      <c r="E4244" s="127">
        <f>DATE(YEAR(Inputs!$D$5),Summary!B4244,Summary!C4244)+TIME(D4244,0,0)</f>
        <v>177</v>
      </c>
      <c r="F4244" s="4">
        <f t="shared" si="459"/>
        <v>1</v>
      </c>
      <c r="G4244" s="4">
        <f t="shared" si="457"/>
        <v>2</v>
      </c>
      <c r="H4244" s="4">
        <f t="shared" si="460"/>
        <v>1</v>
      </c>
      <c r="I4244" s="4">
        <f t="shared" si="461"/>
        <v>0</v>
      </c>
      <c r="J4244" s="4">
        <f t="shared" si="462"/>
        <v>0</v>
      </c>
      <c r="K4244" s="4">
        <f t="shared" si="458"/>
        <v>0</v>
      </c>
      <c r="L4244" s="5">
        <f t="shared" si="463"/>
        <v>0</v>
      </c>
      <c r="M4244" s="137">
        <f>'PVWatts Hourly Results (1)'!L4255/1000</f>
        <v>0</v>
      </c>
      <c r="N4244" s="3">
        <f>'PVWatts Hourly Results (2)'!L4255/1000</f>
        <v>0</v>
      </c>
      <c r="O4244" s="3">
        <f>'PVWatts Hourly Results (3)'!L4255/1000</f>
        <v>0</v>
      </c>
      <c r="P4244" s="3">
        <f>'PVWatts Hourly Results (4)'!L4255/1000</f>
        <v>0</v>
      </c>
      <c r="Q4244" s="130">
        <f>'PVWatts Hourly Results (5)'!L4255/1000</f>
        <v>0</v>
      </c>
    </row>
    <row r="4245" spans="2:17" x14ac:dyDescent="0.25">
      <c r="B4245" s="8">
        <v>6</v>
      </c>
      <c r="C4245" s="9">
        <v>25</v>
      </c>
      <c r="D4245" s="134">
        <f>'PVWatts Hourly Results (1)'!C4256</f>
        <v>0</v>
      </c>
      <c r="E4245" s="127">
        <f>DATE(YEAR(Inputs!$D$5),Summary!B4245,Summary!C4245)+TIME(D4245,0,0)</f>
        <v>177</v>
      </c>
      <c r="F4245" s="4">
        <f t="shared" si="459"/>
        <v>1</v>
      </c>
      <c r="G4245" s="4">
        <f t="shared" si="457"/>
        <v>2</v>
      </c>
      <c r="H4245" s="4">
        <f t="shared" si="460"/>
        <v>1</v>
      </c>
      <c r="I4245" s="4">
        <f t="shared" si="461"/>
        <v>0</v>
      </c>
      <c r="J4245" s="4">
        <f t="shared" si="462"/>
        <v>0</v>
      </c>
      <c r="K4245" s="4">
        <f t="shared" si="458"/>
        <v>0</v>
      </c>
      <c r="L4245" s="5">
        <f t="shared" si="463"/>
        <v>0</v>
      </c>
      <c r="M4245" s="137">
        <f>'PVWatts Hourly Results (1)'!L4256/1000</f>
        <v>0</v>
      </c>
      <c r="N4245" s="3">
        <f>'PVWatts Hourly Results (2)'!L4256/1000</f>
        <v>0</v>
      </c>
      <c r="O4245" s="3">
        <f>'PVWatts Hourly Results (3)'!L4256/1000</f>
        <v>0</v>
      </c>
      <c r="P4245" s="3">
        <f>'PVWatts Hourly Results (4)'!L4256/1000</f>
        <v>0</v>
      </c>
      <c r="Q4245" s="130">
        <f>'PVWatts Hourly Results (5)'!L4256/1000</f>
        <v>0</v>
      </c>
    </row>
    <row r="4246" spans="2:17" x14ac:dyDescent="0.25">
      <c r="B4246" s="8">
        <v>6</v>
      </c>
      <c r="C4246" s="9">
        <v>26</v>
      </c>
      <c r="D4246" s="134">
        <f>'PVWatts Hourly Results (1)'!C4257</f>
        <v>0</v>
      </c>
      <c r="E4246" s="127">
        <f>DATE(YEAR(Inputs!$D$5),Summary!B4246,Summary!C4246)+TIME(D4246,0,0)</f>
        <v>178</v>
      </c>
      <c r="F4246" s="4">
        <f t="shared" si="459"/>
        <v>1</v>
      </c>
      <c r="G4246" s="4">
        <f t="shared" ref="G4246:G4309" si="464">WEEKDAY(E4246)</f>
        <v>3</v>
      </c>
      <c r="H4246" s="4">
        <f t="shared" si="460"/>
        <v>1</v>
      </c>
      <c r="I4246" s="4">
        <f t="shared" si="461"/>
        <v>0</v>
      </c>
      <c r="J4246" s="4">
        <f t="shared" si="462"/>
        <v>0</v>
      </c>
      <c r="K4246" s="4">
        <f t="shared" ref="K4246:K4309" si="465">IF(OR(AND(B4246=7,C4246=4),AND(B4246=1,C4246=1)),1,0)</f>
        <v>0</v>
      </c>
      <c r="L4246" s="5">
        <f t="shared" si="463"/>
        <v>0</v>
      </c>
      <c r="M4246" s="137">
        <f>'PVWatts Hourly Results (1)'!L4257/1000</f>
        <v>0</v>
      </c>
      <c r="N4246" s="3">
        <f>'PVWatts Hourly Results (2)'!L4257/1000</f>
        <v>0</v>
      </c>
      <c r="O4246" s="3">
        <f>'PVWatts Hourly Results (3)'!L4257/1000</f>
        <v>0</v>
      </c>
      <c r="P4246" s="3">
        <f>'PVWatts Hourly Results (4)'!L4257/1000</f>
        <v>0</v>
      </c>
      <c r="Q4246" s="130">
        <f>'PVWatts Hourly Results (5)'!L4257/1000</f>
        <v>0</v>
      </c>
    </row>
    <row r="4247" spans="2:17" x14ac:dyDescent="0.25">
      <c r="B4247" s="8">
        <v>6</v>
      </c>
      <c r="C4247" s="9">
        <v>26</v>
      </c>
      <c r="D4247" s="134">
        <f>'PVWatts Hourly Results (1)'!C4258</f>
        <v>0</v>
      </c>
      <c r="E4247" s="127">
        <f>DATE(YEAR(Inputs!$D$5),Summary!B4247,Summary!C4247)+TIME(D4247,0,0)</f>
        <v>178</v>
      </c>
      <c r="F4247" s="4">
        <f t="shared" ref="F4247:F4310" si="466">IF(OR(B4247&lt;3,B4247=6,B4247=7,B4247=8),1,0)</f>
        <v>1</v>
      </c>
      <c r="G4247" s="4">
        <f t="shared" si="464"/>
        <v>3</v>
      </c>
      <c r="H4247" s="4">
        <f t="shared" ref="H4247:H4310" si="467">IF(OR(G4247=2,G4247=3,G4247=4,G4247=5,G4247=6),1,0)</f>
        <v>1</v>
      </c>
      <c r="I4247" s="4">
        <f t="shared" ref="I4247:I4310" si="468">IF(AND(B4247&gt;5,B4247&lt;9,D4247&gt;=13,D4247&lt;=16,H4247=1),1,0)</f>
        <v>0</v>
      </c>
      <c r="J4247" s="4">
        <f t="shared" ref="J4247:J4310" si="469">IF(AND(B4247&lt;3,OR(AND(D4247&gt;6,D4247&lt;9),AND(D4247&gt;17,D4247&lt;20)),H4247=1),1,0)</f>
        <v>0</v>
      </c>
      <c r="K4247" s="4">
        <f t="shared" si="465"/>
        <v>0</v>
      </c>
      <c r="L4247" s="5">
        <f t="shared" ref="L4247:L4310" si="470">IFERROR(IF(AND(F4247=1,H4247=1,OR(I4247=1,J4247=1),K4247=0),1,0),"")</f>
        <v>0</v>
      </c>
      <c r="M4247" s="137">
        <f>'PVWatts Hourly Results (1)'!L4258/1000</f>
        <v>0</v>
      </c>
      <c r="N4247" s="3">
        <f>'PVWatts Hourly Results (2)'!L4258/1000</f>
        <v>0</v>
      </c>
      <c r="O4247" s="3">
        <f>'PVWatts Hourly Results (3)'!L4258/1000</f>
        <v>0</v>
      </c>
      <c r="P4247" s="3">
        <f>'PVWatts Hourly Results (4)'!L4258/1000</f>
        <v>0</v>
      </c>
      <c r="Q4247" s="130">
        <f>'PVWatts Hourly Results (5)'!L4258/1000</f>
        <v>0</v>
      </c>
    </row>
    <row r="4248" spans="2:17" x14ac:dyDescent="0.25">
      <c r="B4248" s="8">
        <v>6</v>
      </c>
      <c r="C4248" s="9">
        <v>26</v>
      </c>
      <c r="D4248" s="134">
        <f>'PVWatts Hourly Results (1)'!C4259</f>
        <v>0</v>
      </c>
      <c r="E4248" s="127">
        <f>DATE(YEAR(Inputs!$D$5),Summary!B4248,Summary!C4248)+TIME(D4248,0,0)</f>
        <v>178</v>
      </c>
      <c r="F4248" s="4">
        <f t="shared" si="466"/>
        <v>1</v>
      </c>
      <c r="G4248" s="4">
        <f t="shared" si="464"/>
        <v>3</v>
      </c>
      <c r="H4248" s="4">
        <f t="shared" si="467"/>
        <v>1</v>
      </c>
      <c r="I4248" s="4">
        <f t="shared" si="468"/>
        <v>0</v>
      </c>
      <c r="J4248" s="4">
        <f t="shared" si="469"/>
        <v>0</v>
      </c>
      <c r="K4248" s="4">
        <f t="shared" si="465"/>
        <v>0</v>
      </c>
      <c r="L4248" s="5">
        <f t="shared" si="470"/>
        <v>0</v>
      </c>
      <c r="M4248" s="137">
        <f>'PVWatts Hourly Results (1)'!L4259/1000</f>
        <v>0</v>
      </c>
      <c r="N4248" s="3">
        <f>'PVWatts Hourly Results (2)'!L4259/1000</f>
        <v>0</v>
      </c>
      <c r="O4248" s="3">
        <f>'PVWatts Hourly Results (3)'!L4259/1000</f>
        <v>0</v>
      </c>
      <c r="P4248" s="3">
        <f>'PVWatts Hourly Results (4)'!L4259/1000</f>
        <v>0</v>
      </c>
      <c r="Q4248" s="130">
        <f>'PVWatts Hourly Results (5)'!L4259/1000</f>
        <v>0</v>
      </c>
    </row>
    <row r="4249" spans="2:17" x14ac:dyDescent="0.25">
      <c r="B4249" s="8">
        <v>6</v>
      </c>
      <c r="C4249" s="9">
        <v>26</v>
      </c>
      <c r="D4249" s="134">
        <f>'PVWatts Hourly Results (1)'!C4260</f>
        <v>0</v>
      </c>
      <c r="E4249" s="127">
        <f>DATE(YEAR(Inputs!$D$5),Summary!B4249,Summary!C4249)+TIME(D4249,0,0)</f>
        <v>178</v>
      </c>
      <c r="F4249" s="4">
        <f t="shared" si="466"/>
        <v>1</v>
      </c>
      <c r="G4249" s="4">
        <f t="shared" si="464"/>
        <v>3</v>
      </c>
      <c r="H4249" s="4">
        <f t="shared" si="467"/>
        <v>1</v>
      </c>
      <c r="I4249" s="4">
        <f t="shared" si="468"/>
        <v>0</v>
      </c>
      <c r="J4249" s="4">
        <f t="shared" si="469"/>
        <v>0</v>
      </c>
      <c r="K4249" s="4">
        <f t="shared" si="465"/>
        <v>0</v>
      </c>
      <c r="L4249" s="5">
        <f t="shared" si="470"/>
        <v>0</v>
      </c>
      <c r="M4249" s="137">
        <f>'PVWatts Hourly Results (1)'!L4260/1000</f>
        <v>0</v>
      </c>
      <c r="N4249" s="3">
        <f>'PVWatts Hourly Results (2)'!L4260/1000</f>
        <v>0</v>
      </c>
      <c r="O4249" s="3">
        <f>'PVWatts Hourly Results (3)'!L4260/1000</f>
        <v>0</v>
      </c>
      <c r="P4249" s="3">
        <f>'PVWatts Hourly Results (4)'!L4260/1000</f>
        <v>0</v>
      </c>
      <c r="Q4249" s="130">
        <f>'PVWatts Hourly Results (5)'!L4260/1000</f>
        <v>0</v>
      </c>
    </row>
    <row r="4250" spans="2:17" x14ac:dyDescent="0.25">
      <c r="B4250" s="8">
        <v>6</v>
      </c>
      <c r="C4250" s="9">
        <v>26</v>
      </c>
      <c r="D4250" s="134">
        <f>'PVWatts Hourly Results (1)'!C4261</f>
        <v>0</v>
      </c>
      <c r="E4250" s="127">
        <f>DATE(YEAR(Inputs!$D$5),Summary!B4250,Summary!C4250)+TIME(D4250,0,0)</f>
        <v>178</v>
      </c>
      <c r="F4250" s="4">
        <f t="shared" si="466"/>
        <v>1</v>
      </c>
      <c r="G4250" s="4">
        <f t="shared" si="464"/>
        <v>3</v>
      </c>
      <c r="H4250" s="4">
        <f t="shared" si="467"/>
        <v>1</v>
      </c>
      <c r="I4250" s="4">
        <f t="shared" si="468"/>
        <v>0</v>
      </c>
      <c r="J4250" s="4">
        <f t="shared" si="469"/>
        <v>0</v>
      </c>
      <c r="K4250" s="4">
        <f t="shared" si="465"/>
        <v>0</v>
      </c>
      <c r="L4250" s="5">
        <f t="shared" si="470"/>
        <v>0</v>
      </c>
      <c r="M4250" s="137">
        <f>'PVWatts Hourly Results (1)'!L4261/1000</f>
        <v>0</v>
      </c>
      <c r="N4250" s="3">
        <f>'PVWatts Hourly Results (2)'!L4261/1000</f>
        <v>0</v>
      </c>
      <c r="O4250" s="3">
        <f>'PVWatts Hourly Results (3)'!L4261/1000</f>
        <v>0</v>
      </c>
      <c r="P4250" s="3">
        <f>'PVWatts Hourly Results (4)'!L4261/1000</f>
        <v>0</v>
      </c>
      <c r="Q4250" s="130">
        <f>'PVWatts Hourly Results (5)'!L4261/1000</f>
        <v>0</v>
      </c>
    </row>
    <row r="4251" spans="2:17" x14ac:dyDescent="0.25">
      <c r="B4251" s="8">
        <v>6</v>
      </c>
      <c r="C4251" s="9">
        <v>26</v>
      </c>
      <c r="D4251" s="134">
        <f>'PVWatts Hourly Results (1)'!C4262</f>
        <v>0</v>
      </c>
      <c r="E4251" s="127">
        <f>DATE(YEAR(Inputs!$D$5),Summary!B4251,Summary!C4251)+TIME(D4251,0,0)</f>
        <v>178</v>
      </c>
      <c r="F4251" s="4">
        <f t="shared" si="466"/>
        <v>1</v>
      </c>
      <c r="G4251" s="4">
        <f t="shared" si="464"/>
        <v>3</v>
      </c>
      <c r="H4251" s="4">
        <f t="shared" si="467"/>
        <v>1</v>
      </c>
      <c r="I4251" s="4">
        <f t="shared" si="468"/>
        <v>0</v>
      </c>
      <c r="J4251" s="4">
        <f t="shared" si="469"/>
        <v>0</v>
      </c>
      <c r="K4251" s="4">
        <f t="shared" si="465"/>
        <v>0</v>
      </c>
      <c r="L4251" s="5">
        <f t="shared" si="470"/>
        <v>0</v>
      </c>
      <c r="M4251" s="137">
        <f>'PVWatts Hourly Results (1)'!L4262/1000</f>
        <v>0</v>
      </c>
      <c r="N4251" s="3">
        <f>'PVWatts Hourly Results (2)'!L4262/1000</f>
        <v>0</v>
      </c>
      <c r="O4251" s="3">
        <f>'PVWatts Hourly Results (3)'!L4262/1000</f>
        <v>0</v>
      </c>
      <c r="P4251" s="3">
        <f>'PVWatts Hourly Results (4)'!L4262/1000</f>
        <v>0</v>
      </c>
      <c r="Q4251" s="130">
        <f>'PVWatts Hourly Results (5)'!L4262/1000</f>
        <v>0</v>
      </c>
    </row>
    <row r="4252" spans="2:17" x14ac:dyDescent="0.25">
      <c r="B4252" s="8">
        <v>6</v>
      </c>
      <c r="C4252" s="9">
        <v>26</v>
      </c>
      <c r="D4252" s="134">
        <f>'PVWatts Hourly Results (1)'!C4263</f>
        <v>0</v>
      </c>
      <c r="E4252" s="127">
        <f>DATE(YEAR(Inputs!$D$5),Summary!B4252,Summary!C4252)+TIME(D4252,0,0)</f>
        <v>178</v>
      </c>
      <c r="F4252" s="4">
        <f t="shared" si="466"/>
        <v>1</v>
      </c>
      <c r="G4252" s="4">
        <f t="shared" si="464"/>
        <v>3</v>
      </c>
      <c r="H4252" s="4">
        <f t="shared" si="467"/>
        <v>1</v>
      </c>
      <c r="I4252" s="4">
        <f t="shared" si="468"/>
        <v>0</v>
      </c>
      <c r="J4252" s="4">
        <f t="shared" si="469"/>
        <v>0</v>
      </c>
      <c r="K4252" s="4">
        <f t="shared" si="465"/>
        <v>0</v>
      </c>
      <c r="L4252" s="5">
        <f t="shared" si="470"/>
        <v>0</v>
      </c>
      <c r="M4252" s="137">
        <f>'PVWatts Hourly Results (1)'!L4263/1000</f>
        <v>0</v>
      </c>
      <c r="N4252" s="3">
        <f>'PVWatts Hourly Results (2)'!L4263/1000</f>
        <v>0</v>
      </c>
      <c r="O4252" s="3">
        <f>'PVWatts Hourly Results (3)'!L4263/1000</f>
        <v>0</v>
      </c>
      <c r="P4252" s="3">
        <f>'PVWatts Hourly Results (4)'!L4263/1000</f>
        <v>0</v>
      </c>
      <c r="Q4252" s="130">
        <f>'PVWatts Hourly Results (5)'!L4263/1000</f>
        <v>0</v>
      </c>
    </row>
    <row r="4253" spans="2:17" x14ac:dyDescent="0.25">
      <c r="B4253" s="8">
        <v>6</v>
      </c>
      <c r="C4253" s="9">
        <v>26</v>
      </c>
      <c r="D4253" s="134">
        <f>'PVWatts Hourly Results (1)'!C4264</f>
        <v>0</v>
      </c>
      <c r="E4253" s="127">
        <f>DATE(YEAR(Inputs!$D$5),Summary!B4253,Summary!C4253)+TIME(D4253,0,0)</f>
        <v>178</v>
      </c>
      <c r="F4253" s="4">
        <f t="shared" si="466"/>
        <v>1</v>
      </c>
      <c r="G4253" s="4">
        <f t="shared" si="464"/>
        <v>3</v>
      </c>
      <c r="H4253" s="4">
        <f t="shared" si="467"/>
        <v>1</v>
      </c>
      <c r="I4253" s="4">
        <f t="shared" si="468"/>
        <v>0</v>
      </c>
      <c r="J4253" s="4">
        <f t="shared" si="469"/>
        <v>0</v>
      </c>
      <c r="K4253" s="4">
        <f t="shared" si="465"/>
        <v>0</v>
      </c>
      <c r="L4253" s="5">
        <f t="shared" si="470"/>
        <v>0</v>
      </c>
      <c r="M4253" s="137">
        <f>'PVWatts Hourly Results (1)'!L4264/1000</f>
        <v>0</v>
      </c>
      <c r="N4253" s="3">
        <f>'PVWatts Hourly Results (2)'!L4264/1000</f>
        <v>0</v>
      </c>
      <c r="O4253" s="3">
        <f>'PVWatts Hourly Results (3)'!L4264/1000</f>
        <v>0</v>
      </c>
      <c r="P4253" s="3">
        <f>'PVWatts Hourly Results (4)'!L4264/1000</f>
        <v>0</v>
      </c>
      <c r="Q4253" s="130">
        <f>'PVWatts Hourly Results (5)'!L4264/1000</f>
        <v>0</v>
      </c>
    </row>
    <row r="4254" spans="2:17" x14ac:dyDescent="0.25">
      <c r="B4254" s="8">
        <v>6</v>
      </c>
      <c r="C4254" s="9">
        <v>26</v>
      </c>
      <c r="D4254" s="134">
        <f>'PVWatts Hourly Results (1)'!C4265</f>
        <v>0</v>
      </c>
      <c r="E4254" s="127">
        <f>DATE(YEAR(Inputs!$D$5),Summary!B4254,Summary!C4254)+TIME(D4254,0,0)</f>
        <v>178</v>
      </c>
      <c r="F4254" s="4">
        <f t="shared" si="466"/>
        <v>1</v>
      </c>
      <c r="G4254" s="4">
        <f t="shared" si="464"/>
        <v>3</v>
      </c>
      <c r="H4254" s="4">
        <f t="shared" si="467"/>
        <v>1</v>
      </c>
      <c r="I4254" s="4">
        <f t="shared" si="468"/>
        <v>0</v>
      </c>
      <c r="J4254" s="4">
        <f t="shared" si="469"/>
        <v>0</v>
      </c>
      <c r="K4254" s="4">
        <f t="shared" si="465"/>
        <v>0</v>
      </c>
      <c r="L4254" s="5">
        <f t="shared" si="470"/>
        <v>0</v>
      </c>
      <c r="M4254" s="137">
        <f>'PVWatts Hourly Results (1)'!L4265/1000</f>
        <v>0</v>
      </c>
      <c r="N4254" s="3">
        <f>'PVWatts Hourly Results (2)'!L4265/1000</f>
        <v>0</v>
      </c>
      <c r="O4254" s="3">
        <f>'PVWatts Hourly Results (3)'!L4265/1000</f>
        <v>0</v>
      </c>
      <c r="P4254" s="3">
        <f>'PVWatts Hourly Results (4)'!L4265/1000</f>
        <v>0</v>
      </c>
      <c r="Q4254" s="130">
        <f>'PVWatts Hourly Results (5)'!L4265/1000</f>
        <v>0</v>
      </c>
    </row>
    <row r="4255" spans="2:17" x14ac:dyDescent="0.25">
      <c r="B4255" s="8">
        <v>6</v>
      </c>
      <c r="C4255" s="9">
        <v>26</v>
      </c>
      <c r="D4255" s="134">
        <f>'PVWatts Hourly Results (1)'!C4266</f>
        <v>0</v>
      </c>
      <c r="E4255" s="127">
        <f>DATE(YEAR(Inputs!$D$5),Summary!B4255,Summary!C4255)+TIME(D4255,0,0)</f>
        <v>178</v>
      </c>
      <c r="F4255" s="4">
        <f t="shared" si="466"/>
        <v>1</v>
      </c>
      <c r="G4255" s="4">
        <f t="shared" si="464"/>
        <v>3</v>
      </c>
      <c r="H4255" s="4">
        <f t="shared" si="467"/>
        <v>1</v>
      </c>
      <c r="I4255" s="4">
        <f t="shared" si="468"/>
        <v>0</v>
      </c>
      <c r="J4255" s="4">
        <f t="shared" si="469"/>
        <v>0</v>
      </c>
      <c r="K4255" s="4">
        <f t="shared" si="465"/>
        <v>0</v>
      </c>
      <c r="L4255" s="5">
        <f t="shared" si="470"/>
        <v>0</v>
      </c>
      <c r="M4255" s="137">
        <f>'PVWatts Hourly Results (1)'!L4266/1000</f>
        <v>0</v>
      </c>
      <c r="N4255" s="3">
        <f>'PVWatts Hourly Results (2)'!L4266/1000</f>
        <v>0</v>
      </c>
      <c r="O4255" s="3">
        <f>'PVWatts Hourly Results (3)'!L4266/1000</f>
        <v>0</v>
      </c>
      <c r="P4255" s="3">
        <f>'PVWatts Hourly Results (4)'!L4266/1000</f>
        <v>0</v>
      </c>
      <c r="Q4255" s="130">
        <f>'PVWatts Hourly Results (5)'!L4266/1000</f>
        <v>0</v>
      </c>
    </row>
    <row r="4256" spans="2:17" x14ac:dyDescent="0.25">
      <c r="B4256" s="8">
        <v>6</v>
      </c>
      <c r="C4256" s="9">
        <v>26</v>
      </c>
      <c r="D4256" s="134">
        <f>'PVWatts Hourly Results (1)'!C4267</f>
        <v>0</v>
      </c>
      <c r="E4256" s="127">
        <f>DATE(YEAR(Inputs!$D$5),Summary!B4256,Summary!C4256)+TIME(D4256,0,0)</f>
        <v>178</v>
      </c>
      <c r="F4256" s="4">
        <f t="shared" si="466"/>
        <v>1</v>
      </c>
      <c r="G4256" s="4">
        <f t="shared" si="464"/>
        <v>3</v>
      </c>
      <c r="H4256" s="4">
        <f t="shared" si="467"/>
        <v>1</v>
      </c>
      <c r="I4256" s="4">
        <f t="shared" si="468"/>
        <v>0</v>
      </c>
      <c r="J4256" s="4">
        <f t="shared" si="469"/>
        <v>0</v>
      </c>
      <c r="K4256" s="4">
        <f t="shared" si="465"/>
        <v>0</v>
      </c>
      <c r="L4256" s="5">
        <f t="shared" si="470"/>
        <v>0</v>
      </c>
      <c r="M4256" s="137">
        <f>'PVWatts Hourly Results (1)'!L4267/1000</f>
        <v>0</v>
      </c>
      <c r="N4256" s="3">
        <f>'PVWatts Hourly Results (2)'!L4267/1000</f>
        <v>0</v>
      </c>
      <c r="O4256" s="3">
        <f>'PVWatts Hourly Results (3)'!L4267/1000</f>
        <v>0</v>
      </c>
      <c r="P4256" s="3">
        <f>'PVWatts Hourly Results (4)'!L4267/1000</f>
        <v>0</v>
      </c>
      <c r="Q4256" s="130">
        <f>'PVWatts Hourly Results (5)'!L4267/1000</f>
        <v>0</v>
      </c>
    </row>
    <row r="4257" spans="2:17" x14ac:dyDescent="0.25">
      <c r="B4257" s="8">
        <v>6</v>
      </c>
      <c r="C4257" s="9">
        <v>26</v>
      </c>
      <c r="D4257" s="134">
        <f>'PVWatts Hourly Results (1)'!C4268</f>
        <v>0</v>
      </c>
      <c r="E4257" s="127">
        <f>DATE(YEAR(Inputs!$D$5),Summary!B4257,Summary!C4257)+TIME(D4257,0,0)</f>
        <v>178</v>
      </c>
      <c r="F4257" s="4">
        <f t="shared" si="466"/>
        <v>1</v>
      </c>
      <c r="G4257" s="4">
        <f t="shared" si="464"/>
        <v>3</v>
      </c>
      <c r="H4257" s="4">
        <f t="shared" si="467"/>
        <v>1</v>
      </c>
      <c r="I4257" s="4">
        <f t="shared" si="468"/>
        <v>0</v>
      </c>
      <c r="J4257" s="4">
        <f t="shared" si="469"/>
        <v>0</v>
      </c>
      <c r="K4257" s="4">
        <f t="shared" si="465"/>
        <v>0</v>
      </c>
      <c r="L4257" s="5">
        <f t="shared" si="470"/>
        <v>0</v>
      </c>
      <c r="M4257" s="137">
        <f>'PVWatts Hourly Results (1)'!L4268/1000</f>
        <v>0</v>
      </c>
      <c r="N4257" s="3">
        <f>'PVWatts Hourly Results (2)'!L4268/1000</f>
        <v>0</v>
      </c>
      <c r="O4257" s="3">
        <f>'PVWatts Hourly Results (3)'!L4268/1000</f>
        <v>0</v>
      </c>
      <c r="P4257" s="3">
        <f>'PVWatts Hourly Results (4)'!L4268/1000</f>
        <v>0</v>
      </c>
      <c r="Q4257" s="130">
        <f>'PVWatts Hourly Results (5)'!L4268/1000</f>
        <v>0</v>
      </c>
    </row>
    <row r="4258" spans="2:17" x14ac:dyDescent="0.25">
      <c r="B4258" s="8">
        <v>6</v>
      </c>
      <c r="C4258" s="9">
        <v>26</v>
      </c>
      <c r="D4258" s="134">
        <f>'PVWatts Hourly Results (1)'!C4269</f>
        <v>0</v>
      </c>
      <c r="E4258" s="127">
        <f>DATE(YEAR(Inputs!$D$5),Summary!B4258,Summary!C4258)+TIME(D4258,0,0)</f>
        <v>178</v>
      </c>
      <c r="F4258" s="4">
        <f t="shared" si="466"/>
        <v>1</v>
      </c>
      <c r="G4258" s="4">
        <f t="shared" si="464"/>
        <v>3</v>
      </c>
      <c r="H4258" s="4">
        <f t="shared" si="467"/>
        <v>1</v>
      </c>
      <c r="I4258" s="4">
        <f t="shared" si="468"/>
        <v>0</v>
      </c>
      <c r="J4258" s="4">
        <f t="shared" si="469"/>
        <v>0</v>
      </c>
      <c r="K4258" s="4">
        <f t="shared" si="465"/>
        <v>0</v>
      </c>
      <c r="L4258" s="5">
        <f t="shared" si="470"/>
        <v>0</v>
      </c>
      <c r="M4258" s="137">
        <f>'PVWatts Hourly Results (1)'!L4269/1000</f>
        <v>0</v>
      </c>
      <c r="N4258" s="3">
        <f>'PVWatts Hourly Results (2)'!L4269/1000</f>
        <v>0</v>
      </c>
      <c r="O4258" s="3">
        <f>'PVWatts Hourly Results (3)'!L4269/1000</f>
        <v>0</v>
      </c>
      <c r="P4258" s="3">
        <f>'PVWatts Hourly Results (4)'!L4269/1000</f>
        <v>0</v>
      </c>
      <c r="Q4258" s="130">
        <f>'PVWatts Hourly Results (5)'!L4269/1000</f>
        <v>0</v>
      </c>
    </row>
    <row r="4259" spans="2:17" x14ac:dyDescent="0.25">
      <c r="B4259" s="8">
        <v>6</v>
      </c>
      <c r="C4259" s="9">
        <v>26</v>
      </c>
      <c r="D4259" s="134">
        <f>'PVWatts Hourly Results (1)'!C4270</f>
        <v>0</v>
      </c>
      <c r="E4259" s="127">
        <f>DATE(YEAR(Inputs!$D$5),Summary!B4259,Summary!C4259)+TIME(D4259,0,0)</f>
        <v>178</v>
      </c>
      <c r="F4259" s="4">
        <f t="shared" si="466"/>
        <v>1</v>
      </c>
      <c r="G4259" s="4">
        <f t="shared" si="464"/>
        <v>3</v>
      </c>
      <c r="H4259" s="4">
        <f t="shared" si="467"/>
        <v>1</v>
      </c>
      <c r="I4259" s="4">
        <f t="shared" si="468"/>
        <v>0</v>
      </c>
      <c r="J4259" s="4">
        <f t="shared" si="469"/>
        <v>0</v>
      </c>
      <c r="K4259" s="4">
        <f t="shared" si="465"/>
        <v>0</v>
      </c>
      <c r="L4259" s="5">
        <f t="shared" si="470"/>
        <v>0</v>
      </c>
      <c r="M4259" s="137">
        <f>'PVWatts Hourly Results (1)'!L4270/1000</f>
        <v>0</v>
      </c>
      <c r="N4259" s="3">
        <f>'PVWatts Hourly Results (2)'!L4270/1000</f>
        <v>0</v>
      </c>
      <c r="O4259" s="3">
        <f>'PVWatts Hourly Results (3)'!L4270/1000</f>
        <v>0</v>
      </c>
      <c r="P4259" s="3">
        <f>'PVWatts Hourly Results (4)'!L4270/1000</f>
        <v>0</v>
      </c>
      <c r="Q4259" s="130">
        <f>'PVWatts Hourly Results (5)'!L4270/1000</f>
        <v>0</v>
      </c>
    </row>
    <row r="4260" spans="2:17" x14ac:dyDescent="0.25">
      <c r="B4260" s="8">
        <v>6</v>
      </c>
      <c r="C4260" s="9">
        <v>26</v>
      </c>
      <c r="D4260" s="134">
        <f>'PVWatts Hourly Results (1)'!C4271</f>
        <v>0</v>
      </c>
      <c r="E4260" s="127">
        <f>DATE(YEAR(Inputs!$D$5),Summary!B4260,Summary!C4260)+TIME(D4260,0,0)</f>
        <v>178</v>
      </c>
      <c r="F4260" s="4">
        <f t="shared" si="466"/>
        <v>1</v>
      </c>
      <c r="G4260" s="4">
        <f t="shared" si="464"/>
        <v>3</v>
      </c>
      <c r="H4260" s="4">
        <f t="shared" si="467"/>
        <v>1</v>
      </c>
      <c r="I4260" s="4">
        <f t="shared" si="468"/>
        <v>0</v>
      </c>
      <c r="J4260" s="4">
        <f t="shared" si="469"/>
        <v>0</v>
      </c>
      <c r="K4260" s="4">
        <f t="shared" si="465"/>
        <v>0</v>
      </c>
      <c r="L4260" s="5">
        <f t="shared" si="470"/>
        <v>0</v>
      </c>
      <c r="M4260" s="137">
        <f>'PVWatts Hourly Results (1)'!L4271/1000</f>
        <v>0</v>
      </c>
      <c r="N4260" s="3">
        <f>'PVWatts Hourly Results (2)'!L4271/1000</f>
        <v>0</v>
      </c>
      <c r="O4260" s="3">
        <f>'PVWatts Hourly Results (3)'!L4271/1000</f>
        <v>0</v>
      </c>
      <c r="P4260" s="3">
        <f>'PVWatts Hourly Results (4)'!L4271/1000</f>
        <v>0</v>
      </c>
      <c r="Q4260" s="130">
        <f>'PVWatts Hourly Results (5)'!L4271/1000</f>
        <v>0</v>
      </c>
    </row>
    <row r="4261" spans="2:17" x14ac:dyDescent="0.25">
      <c r="B4261" s="8">
        <v>6</v>
      </c>
      <c r="C4261" s="9">
        <v>26</v>
      </c>
      <c r="D4261" s="134">
        <f>'PVWatts Hourly Results (1)'!C4272</f>
        <v>0</v>
      </c>
      <c r="E4261" s="127">
        <f>DATE(YEAR(Inputs!$D$5),Summary!B4261,Summary!C4261)+TIME(D4261,0,0)</f>
        <v>178</v>
      </c>
      <c r="F4261" s="4">
        <f t="shared" si="466"/>
        <v>1</v>
      </c>
      <c r="G4261" s="4">
        <f t="shared" si="464"/>
        <v>3</v>
      </c>
      <c r="H4261" s="4">
        <f t="shared" si="467"/>
        <v>1</v>
      </c>
      <c r="I4261" s="4">
        <f t="shared" si="468"/>
        <v>0</v>
      </c>
      <c r="J4261" s="4">
        <f t="shared" si="469"/>
        <v>0</v>
      </c>
      <c r="K4261" s="4">
        <f t="shared" si="465"/>
        <v>0</v>
      </c>
      <c r="L4261" s="5">
        <f t="shared" si="470"/>
        <v>0</v>
      </c>
      <c r="M4261" s="137">
        <f>'PVWatts Hourly Results (1)'!L4272/1000</f>
        <v>0</v>
      </c>
      <c r="N4261" s="3">
        <f>'PVWatts Hourly Results (2)'!L4272/1000</f>
        <v>0</v>
      </c>
      <c r="O4261" s="3">
        <f>'PVWatts Hourly Results (3)'!L4272/1000</f>
        <v>0</v>
      </c>
      <c r="P4261" s="3">
        <f>'PVWatts Hourly Results (4)'!L4272/1000</f>
        <v>0</v>
      </c>
      <c r="Q4261" s="130">
        <f>'PVWatts Hourly Results (5)'!L4272/1000</f>
        <v>0</v>
      </c>
    </row>
    <row r="4262" spans="2:17" x14ac:dyDescent="0.25">
      <c r="B4262" s="8">
        <v>6</v>
      </c>
      <c r="C4262" s="9">
        <v>26</v>
      </c>
      <c r="D4262" s="134">
        <f>'PVWatts Hourly Results (1)'!C4273</f>
        <v>0</v>
      </c>
      <c r="E4262" s="127">
        <f>DATE(YEAR(Inputs!$D$5),Summary!B4262,Summary!C4262)+TIME(D4262,0,0)</f>
        <v>178</v>
      </c>
      <c r="F4262" s="4">
        <f t="shared" si="466"/>
        <v>1</v>
      </c>
      <c r="G4262" s="4">
        <f t="shared" si="464"/>
        <v>3</v>
      </c>
      <c r="H4262" s="4">
        <f t="shared" si="467"/>
        <v>1</v>
      </c>
      <c r="I4262" s="4">
        <f t="shared" si="468"/>
        <v>0</v>
      </c>
      <c r="J4262" s="4">
        <f t="shared" si="469"/>
        <v>0</v>
      </c>
      <c r="K4262" s="4">
        <f t="shared" si="465"/>
        <v>0</v>
      </c>
      <c r="L4262" s="5">
        <f t="shared" si="470"/>
        <v>0</v>
      </c>
      <c r="M4262" s="137">
        <f>'PVWatts Hourly Results (1)'!L4273/1000</f>
        <v>0</v>
      </c>
      <c r="N4262" s="3">
        <f>'PVWatts Hourly Results (2)'!L4273/1000</f>
        <v>0</v>
      </c>
      <c r="O4262" s="3">
        <f>'PVWatts Hourly Results (3)'!L4273/1000</f>
        <v>0</v>
      </c>
      <c r="P4262" s="3">
        <f>'PVWatts Hourly Results (4)'!L4273/1000</f>
        <v>0</v>
      </c>
      <c r="Q4262" s="130">
        <f>'PVWatts Hourly Results (5)'!L4273/1000</f>
        <v>0</v>
      </c>
    </row>
    <row r="4263" spans="2:17" x14ac:dyDescent="0.25">
      <c r="B4263" s="8">
        <v>6</v>
      </c>
      <c r="C4263" s="9">
        <v>26</v>
      </c>
      <c r="D4263" s="134">
        <f>'PVWatts Hourly Results (1)'!C4274</f>
        <v>0</v>
      </c>
      <c r="E4263" s="127">
        <f>DATE(YEAR(Inputs!$D$5),Summary!B4263,Summary!C4263)+TIME(D4263,0,0)</f>
        <v>178</v>
      </c>
      <c r="F4263" s="4">
        <f t="shared" si="466"/>
        <v>1</v>
      </c>
      <c r="G4263" s="4">
        <f t="shared" si="464"/>
        <v>3</v>
      </c>
      <c r="H4263" s="4">
        <f t="shared" si="467"/>
        <v>1</v>
      </c>
      <c r="I4263" s="4">
        <f t="shared" si="468"/>
        <v>0</v>
      </c>
      <c r="J4263" s="4">
        <f t="shared" si="469"/>
        <v>0</v>
      </c>
      <c r="K4263" s="4">
        <f t="shared" si="465"/>
        <v>0</v>
      </c>
      <c r="L4263" s="5">
        <f t="shared" si="470"/>
        <v>0</v>
      </c>
      <c r="M4263" s="137">
        <f>'PVWatts Hourly Results (1)'!L4274/1000</f>
        <v>0</v>
      </c>
      <c r="N4263" s="3">
        <f>'PVWatts Hourly Results (2)'!L4274/1000</f>
        <v>0</v>
      </c>
      <c r="O4263" s="3">
        <f>'PVWatts Hourly Results (3)'!L4274/1000</f>
        <v>0</v>
      </c>
      <c r="P4263" s="3">
        <f>'PVWatts Hourly Results (4)'!L4274/1000</f>
        <v>0</v>
      </c>
      <c r="Q4263" s="130">
        <f>'PVWatts Hourly Results (5)'!L4274/1000</f>
        <v>0</v>
      </c>
    </row>
    <row r="4264" spans="2:17" x14ac:dyDescent="0.25">
      <c r="B4264" s="8">
        <v>6</v>
      </c>
      <c r="C4264" s="9">
        <v>26</v>
      </c>
      <c r="D4264" s="134">
        <f>'PVWatts Hourly Results (1)'!C4275</f>
        <v>0</v>
      </c>
      <c r="E4264" s="127">
        <f>DATE(YEAR(Inputs!$D$5),Summary!B4264,Summary!C4264)+TIME(D4264,0,0)</f>
        <v>178</v>
      </c>
      <c r="F4264" s="4">
        <f t="shared" si="466"/>
        <v>1</v>
      </c>
      <c r="G4264" s="4">
        <f t="shared" si="464"/>
        <v>3</v>
      </c>
      <c r="H4264" s="4">
        <f t="shared" si="467"/>
        <v>1</v>
      </c>
      <c r="I4264" s="4">
        <f t="shared" si="468"/>
        <v>0</v>
      </c>
      <c r="J4264" s="4">
        <f t="shared" si="469"/>
        <v>0</v>
      </c>
      <c r="K4264" s="4">
        <f t="shared" si="465"/>
        <v>0</v>
      </c>
      <c r="L4264" s="5">
        <f t="shared" si="470"/>
        <v>0</v>
      </c>
      <c r="M4264" s="137">
        <f>'PVWatts Hourly Results (1)'!L4275/1000</f>
        <v>0</v>
      </c>
      <c r="N4264" s="3">
        <f>'PVWatts Hourly Results (2)'!L4275/1000</f>
        <v>0</v>
      </c>
      <c r="O4264" s="3">
        <f>'PVWatts Hourly Results (3)'!L4275/1000</f>
        <v>0</v>
      </c>
      <c r="P4264" s="3">
        <f>'PVWatts Hourly Results (4)'!L4275/1000</f>
        <v>0</v>
      </c>
      <c r="Q4264" s="130">
        <f>'PVWatts Hourly Results (5)'!L4275/1000</f>
        <v>0</v>
      </c>
    </row>
    <row r="4265" spans="2:17" x14ac:dyDescent="0.25">
      <c r="B4265" s="8">
        <v>6</v>
      </c>
      <c r="C4265" s="9">
        <v>26</v>
      </c>
      <c r="D4265" s="134">
        <f>'PVWatts Hourly Results (1)'!C4276</f>
        <v>0</v>
      </c>
      <c r="E4265" s="127">
        <f>DATE(YEAR(Inputs!$D$5),Summary!B4265,Summary!C4265)+TIME(D4265,0,0)</f>
        <v>178</v>
      </c>
      <c r="F4265" s="4">
        <f t="shared" si="466"/>
        <v>1</v>
      </c>
      <c r="G4265" s="4">
        <f t="shared" si="464"/>
        <v>3</v>
      </c>
      <c r="H4265" s="4">
        <f t="shared" si="467"/>
        <v>1</v>
      </c>
      <c r="I4265" s="4">
        <f t="shared" si="468"/>
        <v>0</v>
      </c>
      <c r="J4265" s="4">
        <f t="shared" si="469"/>
        <v>0</v>
      </c>
      <c r="K4265" s="4">
        <f t="shared" si="465"/>
        <v>0</v>
      </c>
      <c r="L4265" s="5">
        <f t="shared" si="470"/>
        <v>0</v>
      </c>
      <c r="M4265" s="137">
        <f>'PVWatts Hourly Results (1)'!L4276/1000</f>
        <v>0</v>
      </c>
      <c r="N4265" s="3">
        <f>'PVWatts Hourly Results (2)'!L4276/1000</f>
        <v>0</v>
      </c>
      <c r="O4265" s="3">
        <f>'PVWatts Hourly Results (3)'!L4276/1000</f>
        <v>0</v>
      </c>
      <c r="P4265" s="3">
        <f>'PVWatts Hourly Results (4)'!L4276/1000</f>
        <v>0</v>
      </c>
      <c r="Q4265" s="130">
        <f>'PVWatts Hourly Results (5)'!L4276/1000</f>
        <v>0</v>
      </c>
    </row>
    <row r="4266" spans="2:17" x14ac:dyDescent="0.25">
      <c r="B4266" s="8">
        <v>6</v>
      </c>
      <c r="C4266" s="9">
        <v>26</v>
      </c>
      <c r="D4266" s="134">
        <f>'PVWatts Hourly Results (1)'!C4277</f>
        <v>0</v>
      </c>
      <c r="E4266" s="127">
        <f>DATE(YEAR(Inputs!$D$5),Summary!B4266,Summary!C4266)+TIME(D4266,0,0)</f>
        <v>178</v>
      </c>
      <c r="F4266" s="4">
        <f t="shared" si="466"/>
        <v>1</v>
      </c>
      <c r="G4266" s="4">
        <f t="shared" si="464"/>
        <v>3</v>
      </c>
      <c r="H4266" s="4">
        <f t="shared" si="467"/>
        <v>1</v>
      </c>
      <c r="I4266" s="4">
        <f t="shared" si="468"/>
        <v>0</v>
      </c>
      <c r="J4266" s="4">
        <f t="shared" si="469"/>
        <v>0</v>
      </c>
      <c r="K4266" s="4">
        <f t="shared" si="465"/>
        <v>0</v>
      </c>
      <c r="L4266" s="5">
        <f t="shared" si="470"/>
        <v>0</v>
      </c>
      <c r="M4266" s="137">
        <f>'PVWatts Hourly Results (1)'!L4277/1000</f>
        <v>0</v>
      </c>
      <c r="N4266" s="3">
        <f>'PVWatts Hourly Results (2)'!L4277/1000</f>
        <v>0</v>
      </c>
      <c r="O4266" s="3">
        <f>'PVWatts Hourly Results (3)'!L4277/1000</f>
        <v>0</v>
      </c>
      <c r="P4266" s="3">
        <f>'PVWatts Hourly Results (4)'!L4277/1000</f>
        <v>0</v>
      </c>
      <c r="Q4266" s="130">
        <f>'PVWatts Hourly Results (5)'!L4277/1000</f>
        <v>0</v>
      </c>
    </row>
    <row r="4267" spans="2:17" x14ac:dyDescent="0.25">
      <c r="B4267" s="8">
        <v>6</v>
      </c>
      <c r="C4267" s="9">
        <v>26</v>
      </c>
      <c r="D4267" s="134">
        <f>'PVWatts Hourly Results (1)'!C4278</f>
        <v>0</v>
      </c>
      <c r="E4267" s="127">
        <f>DATE(YEAR(Inputs!$D$5),Summary!B4267,Summary!C4267)+TIME(D4267,0,0)</f>
        <v>178</v>
      </c>
      <c r="F4267" s="4">
        <f t="shared" si="466"/>
        <v>1</v>
      </c>
      <c r="G4267" s="4">
        <f t="shared" si="464"/>
        <v>3</v>
      </c>
      <c r="H4267" s="4">
        <f t="shared" si="467"/>
        <v>1</v>
      </c>
      <c r="I4267" s="4">
        <f t="shared" si="468"/>
        <v>0</v>
      </c>
      <c r="J4267" s="4">
        <f t="shared" si="469"/>
        <v>0</v>
      </c>
      <c r="K4267" s="4">
        <f t="shared" si="465"/>
        <v>0</v>
      </c>
      <c r="L4267" s="5">
        <f t="shared" si="470"/>
        <v>0</v>
      </c>
      <c r="M4267" s="137">
        <f>'PVWatts Hourly Results (1)'!L4278/1000</f>
        <v>0</v>
      </c>
      <c r="N4267" s="3">
        <f>'PVWatts Hourly Results (2)'!L4278/1000</f>
        <v>0</v>
      </c>
      <c r="O4267" s="3">
        <f>'PVWatts Hourly Results (3)'!L4278/1000</f>
        <v>0</v>
      </c>
      <c r="P4267" s="3">
        <f>'PVWatts Hourly Results (4)'!L4278/1000</f>
        <v>0</v>
      </c>
      <c r="Q4267" s="130">
        <f>'PVWatts Hourly Results (5)'!L4278/1000</f>
        <v>0</v>
      </c>
    </row>
    <row r="4268" spans="2:17" x14ac:dyDescent="0.25">
      <c r="B4268" s="8">
        <v>6</v>
      </c>
      <c r="C4268" s="9">
        <v>26</v>
      </c>
      <c r="D4268" s="134">
        <f>'PVWatts Hourly Results (1)'!C4279</f>
        <v>0</v>
      </c>
      <c r="E4268" s="127">
        <f>DATE(YEAR(Inputs!$D$5),Summary!B4268,Summary!C4268)+TIME(D4268,0,0)</f>
        <v>178</v>
      </c>
      <c r="F4268" s="4">
        <f t="shared" si="466"/>
        <v>1</v>
      </c>
      <c r="G4268" s="4">
        <f t="shared" si="464"/>
        <v>3</v>
      </c>
      <c r="H4268" s="4">
        <f t="shared" si="467"/>
        <v>1</v>
      </c>
      <c r="I4268" s="4">
        <f t="shared" si="468"/>
        <v>0</v>
      </c>
      <c r="J4268" s="4">
        <f t="shared" si="469"/>
        <v>0</v>
      </c>
      <c r="K4268" s="4">
        <f t="shared" si="465"/>
        <v>0</v>
      </c>
      <c r="L4268" s="5">
        <f t="shared" si="470"/>
        <v>0</v>
      </c>
      <c r="M4268" s="137">
        <f>'PVWatts Hourly Results (1)'!L4279/1000</f>
        <v>0</v>
      </c>
      <c r="N4268" s="3">
        <f>'PVWatts Hourly Results (2)'!L4279/1000</f>
        <v>0</v>
      </c>
      <c r="O4268" s="3">
        <f>'PVWatts Hourly Results (3)'!L4279/1000</f>
        <v>0</v>
      </c>
      <c r="P4268" s="3">
        <f>'PVWatts Hourly Results (4)'!L4279/1000</f>
        <v>0</v>
      </c>
      <c r="Q4268" s="130">
        <f>'PVWatts Hourly Results (5)'!L4279/1000</f>
        <v>0</v>
      </c>
    </row>
    <row r="4269" spans="2:17" x14ac:dyDescent="0.25">
      <c r="B4269" s="8">
        <v>6</v>
      </c>
      <c r="C4269" s="9">
        <v>26</v>
      </c>
      <c r="D4269" s="134">
        <f>'PVWatts Hourly Results (1)'!C4280</f>
        <v>0</v>
      </c>
      <c r="E4269" s="127">
        <f>DATE(YEAR(Inputs!$D$5),Summary!B4269,Summary!C4269)+TIME(D4269,0,0)</f>
        <v>178</v>
      </c>
      <c r="F4269" s="4">
        <f t="shared" si="466"/>
        <v>1</v>
      </c>
      <c r="G4269" s="4">
        <f t="shared" si="464"/>
        <v>3</v>
      </c>
      <c r="H4269" s="4">
        <f t="shared" si="467"/>
        <v>1</v>
      </c>
      <c r="I4269" s="4">
        <f t="shared" si="468"/>
        <v>0</v>
      </c>
      <c r="J4269" s="4">
        <f t="shared" si="469"/>
        <v>0</v>
      </c>
      <c r="K4269" s="4">
        <f t="shared" si="465"/>
        <v>0</v>
      </c>
      <c r="L4269" s="5">
        <f t="shared" si="470"/>
        <v>0</v>
      </c>
      <c r="M4269" s="137">
        <f>'PVWatts Hourly Results (1)'!L4280/1000</f>
        <v>0</v>
      </c>
      <c r="N4269" s="3">
        <f>'PVWatts Hourly Results (2)'!L4280/1000</f>
        <v>0</v>
      </c>
      <c r="O4269" s="3">
        <f>'PVWatts Hourly Results (3)'!L4280/1000</f>
        <v>0</v>
      </c>
      <c r="P4269" s="3">
        <f>'PVWatts Hourly Results (4)'!L4280/1000</f>
        <v>0</v>
      </c>
      <c r="Q4269" s="130">
        <f>'PVWatts Hourly Results (5)'!L4280/1000</f>
        <v>0</v>
      </c>
    </row>
    <row r="4270" spans="2:17" x14ac:dyDescent="0.25">
      <c r="B4270" s="8">
        <v>6</v>
      </c>
      <c r="C4270" s="9">
        <v>27</v>
      </c>
      <c r="D4270" s="134">
        <f>'PVWatts Hourly Results (1)'!C4281</f>
        <v>0</v>
      </c>
      <c r="E4270" s="127">
        <f>DATE(YEAR(Inputs!$D$5),Summary!B4270,Summary!C4270)+TIME(D4270,0,0)</f>
        <v>179</v>
      </c>
      <c r="F4270" s="4">
        <f t="shared" si="466"/>
        <v>1</v>
      </c>
      <c r="G4270" s="4">
        <f t="shared" si="464"/>
        <v>4</v>
      </c>
      <c r="H4270" s="4">
        <f t="shared" si="467"/>
        <v>1</v>
      </c>
      <c r="I4270" s="4">
        <f t="shared" si="468"/>
        <v>0</v>
      </c>
      <c r="J4270" s="4">
        <f t="shared" si="469"/>
        <v>0</v>
      </c>
      <c r="K4270" s="4">
        <f t="shared" si="465"/>
        <v>0</v>
      </c>
      <c r="L4270" s="5">
        <f t="shared" si="470"/>
        <v>0</v>
      </c>
      <c r="M4270" s="137">
        <f>'PVWatts Hourly Results (1)'!L4281/1000</f>
        <v>0</v>
      </c>
      <c r="N4270" s="3">
        <f>'PVWatts Hourly Results (2)'!L4281/1000</f>
        <v>0</v>
      </c>
      <c r="O4270" s="3">
        <f>'PVWatts Hourly Results (3)'!L4281/1000</f>
        <v>0</v>
      </c>
      <c r="P4270" s="3">
        <f>'PVWatts Hourly Results (4)'!L4281/1000</f>
        <v>0</v>
      </c>
      <c r="Q4270" s="130">
        <f>'PVWatts Hourly Results (5)'!L4281/1000</f>
        <v>0</v>
      </c>
    </row>
    <row r="4271" spans="2:17" x14ac:dyDescent="0.25">
      <c r="B4271" s="8">
        <v>6</v>
      </c>
      <c r="C4271" s="9">
        <v>27</v>
      </c>
      <c r="D4271" s="134">
        <f>'PVWatts Hourly Results (1)'!C4282</f>
        <v>0</v>
      </c>
      <c r="E4271" s="127">
        <f>DATE(YEAR(Inputs!$D$5),Summary!B4271,Summary!C4271)+TIME(D4271,0,0)</f>
        <v>179</v>
      </c>
      <c r="F4271" s="4">
        <f t="shared" si="466"/>
        <v>1</v>
      </c>
      <c r="G4271" s="4">
        <f t="shared" si="464"/>
        <v>4</v>
      </c>
      <c r="H4271" s="4">
        <f t="shared" si="467"/>
        <v>1</v>
      </c>
      <c r="I4271" s="4">
        <f t="shared" si="468"/>
        <v>0</v>
      </c>
      <c r="J4271" s="4">
        <f t="shared" si="469"/>
        <v>0</v>
      </c>
      <c r="K4271" s="4">
        <f t="shared" si="465"/>
        <v>0</v>
      </c>
      <c r="L4271" s="5">
        <f t="shared" si="470"/>
        <v>0</v>
      </c>
      <c r="M4271" s="137">
        <f>'PVWatts Hourly Results (1)'!L4282/1000</f>
        <v>0</v>
      </c>
      <c r="N4271" s="3">
        <f>'PVWatts Hourly Results (2)'!L4282/1000</f>
        <v>0</v>
      </c>
      <c r="O4271" s="3">
        <f>'PVWatts Hourly Results (3)'!L4282/1000</f>
        <v>0</v>
      </c>
      <c r="P4271" s="3">
        <f>'PVWatts Hourly Results (4)'!L4282/1000</f>
        <v>0</v>
      </c>
      <c r="Q4271" s="130">
        <f>'PVWatts Hourly Results (5)'!L4282/1000</f>
        <v>0</v>
      </c>
    </row>
    <row r="4272" spans="2:17" x14ac:dyDescent="0.25">
      <c r="B4272" s="8">
        <v>6</v>
      </c>
      <c r="C4272" s="9">
        <v>27</v>
      </c>
      <c r="D4272" s="134">
        <f>'PVWatts Hourly Results (1)'!C4283</f>
        <v>0</v>
      </c>
      <c r="E4272" s="127">
        <f>DATE(YEAR(Inputs!$D$5),Summary!B4272,Summary!C4272)+TIME(D4272,0,0)</f>
        <v>179</v>
      </c>
      <c r="F4272" s="4">
        <f t="shared" si="466"/>
        <v>1</v>
      </c>
      <c r="G4272" s="4">
        <f t="shared" si="464"/>
        <v>4</v>
      </c>
      <c r="H4272" s="4">
        <f t="shared" si="467"/>
        <v>1</v>
      </c>
      <c r="I4272" s="4">
        <f t="shared" si="468"/>
        <v>0</v>
      </c>
      <c r="J4272" s="4">
        <f t="shared" si="469"/>
        <v>0</v>
      </c>
      <c r="K4272" s="4">
        <f t="shared" si="465"/>
        <v>0</v>
      </c>
      <c r="L4272" s="5">
        <f t="shared" si="470"/>
        <v>0</v>
      </c>
      <c r="M4272" s="137">
        <f>'PVWatts Hourly Results (1)'!L4283/1000</f>
        <v>0</v>
      </c>
      <c r="N4272" s="3">
        <f>'PVWatts Hourly Results (2)'!L4283/1000</f>
        <v>0</v>
      </c>
      <c r="O4272" s="3">
        <f>'PVWatts Hourly Results (3)'!L4283/1000</f>
        <v>0</v>
      </c>
      <c r="P4272" s="3">
        <f>'PVWatts Hourly Results (4)'!L4283/1000</f>
        <v>0</v>
      </c>
      <c r="Q4272" s="130">
        <f>'PVWatts Hourly Results (5)'!L4283/1000</f>
        <v>0</v>
      </c>
    </row>
    <row r="4273" spans="2:17" x14ac:dyDescent="0.25">
      <c r="B4273" s="8">
        <v>6</v>
      </c>
      <c r="C4273" s="9">
        <v>27</v>
      </c>
      <c r="D4273" s="134">
        <f>'PVWatts Hourly Results (1)'!C4284</f>
        <v>0</v>
      </c>
      <c r="E4273" s="127">
        <f>DATE(YEAR(Inputs!$D$5),Summary!B4273,Summary!C4273)+TIME(D4273,0,0)</f>
        <v>179</v>
      </c>
      <c r="F4273" s="4">
        <f t="shared" si="466"/>
        <v>1</v>
      </c>
      <c r="G4273" s="4">
        <f t="shared" si="464"/>
        <v>4</v>
      </c>
      <c r="H4273" s="4">
        <f t="shared" si="467"/>
        <v>1</v>
      </c>
      <c r="I4273" s="4">
        <f t="shared" si="468"/>
        <v>0</v>
      </c>
      <c r="J4273" s="4">
        <f t="shared" si="469"/>
        <v>0</v>
      </c>
      <c r="K4273" s="4">
        <f t="shared" si="465"/>
        <v>0</v>
      </c>
      <c r="L4273" s="5">
        <f t="shared" si="470"/>
        <v>0</v>
      </c>
      <c r="M4273" s="137">
        <f>'PVWatts Hourly Results (1)'!L4284/1000</f>
        <v>0</v>
      </c>
      <c r="N4273" s="3">
        <f>'PVWatts Hourly Results (2)'!L4284/1000</f>
        <v>0</v>
      </c>
      <c r="O4273" s="3">
        <f>'PVWatts Hourly Results (3)'!L4284/1000</f>
        <v>0</v>
      </c>
      <c r="P4273" s="3">
        <f>'PVWatts Hourly Results (4)'!L4284/1000</f>
        <v>0</v>
      </c>
      <c r="Q4273" s="130">
        <f>'PVWatts Hourly Results (5)'!L4284/1000</f>
        <v>0</v>
      </c>
    </row>
    <row r="4274" spans="2:17" x14ac:dyDescent="0.25">
      <c r="B4274" s="8">
        <v>6</v>
      </c>
      <c r="C4274" s="9">
        <v>27</v>
      </c>
      <c r="D4274" s="134">
        <f>'PVWatts Hourly Results (1)'!C4285</f>
        <v>0</v>
      </c>
      <c r="E4274" s="127">
        <f>DATE(YEAR(Inputs!$D$5),Summary!B4274,Summary!C4274)+TIME(D4274,0,0)</f>
        <v>179</v>
      </c>
      <c r="F4274" s="4">
        <f t="shared" si="466"/>
        <v>1</v>
      </c>
      <c r="G4274" s="4">
        <f t="shared" si="464"/>
        <v>4</v>
      </c>
      <c r="H4274" s="4">
        <f t="shared" si="467"/>
        <v>1</v>
      </c>
      <c r="I4274" s="4">
        <f t="shared" si="468"/>
        <v>0</v>
      </c>
      <c r="J4274" s="4">
        <f t="shared" si="469"/>
        <v>0</v>
      </c>
      <c r="K4274" s="4">
        <f t="shared" si="465"/>
        <v>0</v>
      </c>
      <c r="L4274" s="5">
        <f t="shared" si="470"/>
        <v>0</v>
      </c>
      <c r="M4274" s="137">
        <f>'PVWatts Hourly Results (1)'!L4285/1000</f>
        <v>0</v>
      </c>
      <c r="N4274" s="3">
        <f>'PVWatts Hourly Results (2)'!L4285/1000</f>
        <v>0</v>
      </c>
      <c r="O4274" s="3">
        <f>'PVWatts Hourly Results (3)'!L4285/1000</f>
        <v>0</v>
      </c>
      <c r="P4274" s="3">
        <f>'PVWatts Hourly Results (4)'!L4285/1000</f>
        <v>0</v>
      </c>
      <c r="Q4274" s="130">
        <f>'PVWatts Hourly Results (5)'!L4285/1000</f>
        <v>0</v>
      </c>
    </row>
    <row r="4275" spans="2:17" x14ac:dyDescent="0.25">
      <c r="B4275" s="8">
        <v>6</v>
      </c>
      <c r="C4275" s="9">
        <v>27</v>
      </c>
      <c r="D4275" s="134">
        <f>'PVWatts Hourly Results (1)'!C4286</f>
        <v>0</v>
      </c>
      <c r="E4275" s="127">
        <f>DATE(YEAR(Inputs!$D$5),Summary!B4275,Summary!C4275)+TIME(D4275,0,0)</f>
        <v>179</v>
      </c>
      <c r="F4275" s="4">
        <f t="shared" si="466"/>
        <v>1</v>
      </c>
      <c r="G4275" s="4">
        <f t="shared" si="464"/>
        <v>4</v>
      </c>
      <c r="H4275" s="4">
        <f t="shared" si="467"/>
        <v>1</v>
      </c>
      <c r="I4275" s="4">
        <f t="shared" si="468"/>
        <v>0</v>
      </c>
      <c r="J4275" s="4">
        <f t="shared" si="469"/>
        <v>0</v>
      </c>
      <c r="K4275" s="4">
        <f t="shared" si="465"/>
        <v>0</v>
      </c>
      <c r="L4275" s="5">
        <f t="shared" si="470"/>
        <v>0</v>
      </c>
      <c r="M4275" s="137">
        <f>'PVWatts Hourly Results (1)'!L4286/1000</f>
        <v>0</v>
      </c>
      <c r="N4275" s="3">
        <f>'PVWatts Hourly Results (2)'!L4286/1000</f>
        <v>0</v>
      </c>
      <c r="O4275" s="3">
        <f>'PVWatts Hourly Results (3)'!L4286/1000</f>
        <v>0</v>
      </c>
      <c r="P4275" s="3">
        <f>'PVWatts Hourly Results (4)'!L4286/1000</f>
        <v>0</v>
      </c>
      <c r="Q4275" s="130">
        <f>'PVWatts Hourly Results (5)'!L4286/1000</f>
        <v>0</v>
      </c>
    </row>
    <row r="4276" spans="2:17" x14ac:dyDescent="0.25">
      <c r="B4276" s="8">
        <v>6</v>
      </c>
      <c r="C4276" s="9">
        <v>27</v>
      </c>
      <c r="D4276" s="134">
        <f>'PVWatts Hourly Results (1)'!C4287</f>
        <v>0</v>
      </c>
      <c r="E4276" s="127">
        <f>DATE(YEAR(Inputs!$D$5),Summary!B4276,Summary!C4276)+TIME(D4276,0,0)</f>
        <v>179</v>
      </c>
      <c r="F4276" s="4">
        <f t="shared" si="466"/>
        <v>1</v>
      </c>
      <c r="G4276" s="4">
        <f t="shared" si="464"/>
        <v>4</v>
      </c>
      <c r="H4276" s="4">
        <f t="shared" si="467"/>
        <v>1</v>
      </c>
      <c r="I4276" s="4">
        <f t="shared" si="468"/>
        <v>0</v>
      </c>
      <c r="J4276" s="4">
        <f t="shared" si="469"/>
        <v>0</v>
      </c>
      <c r="K4276" s="4">
        <f t="shared" si="465"/>
        <v>0</v>
      </c>
      <c r="L4276" s="5">
        <f t="shared" si="470"/>
        <v>0</v>
      </c>
      <c r="M4276" s="137">
        <f>'PVWatts Hourly Results (1)'!L4287/1000</f>
        <v>0</v>
      </c>
      <c r="N4276" s="3">
        <f>'PVWatts Hourly Results (2)'!L4287/1000</f>
        <v>0</v>
      </c>
      <c r="O4276" s="3">
        <f>'PVWatts Hourly Results (3)'!L4287/1000</f>
        <v>0</v>
      </c>
      <c r="P4276" s="3">
        <f>'PVWatts Hourly Results (4)'!L4287/1000</f>
        <v>0</v>
      </c>
      <c r="Q4276" s="130">
        <f>'PVWatts Hourly Results (5)'!L4287/1000</f>
        <v>0</v>
      </c>
    </row>
    <row r="4277" spans="2:17" x14ac:dyDescent="0.25">
      <c r="B4277" s="8">
        <v>6</v>
      </c>
      <c r="C4277" s="9">
        <v>27</v>
      </c>
      <c r="D4277" s="134">
        <f>'PVWatts Hourly Results (1)'!C4288</f>
        <v>0</v>
      </c>
      <c r="E4277" s="127">
        <f>DATE(YEAR(Inputs!$D$5),Summary!B4277,Summary!C4277)+TIME(D4277,0,0)</f>
        <v>179</v>
      </c>
      <c r="F4277" s="4">
        <f t="shared" si="466"/>
        <v>1</v>
      </c>
      <c r="G4277" s="4">
        <f t="shared" si="464"/>
        <v>4</v>
      </c>
      <c r="H4277" s="4">
        <f t="shared" si="467"/>
        <v>1</v>
      </c>
      <c r="I4277" s="4">
        <f t="shared" si="468"/>
        <v>0</v>
      </c>
      <c r="J4277" s="4">
        <f t="shared" si="469"/>
        <v>0</v>
      </c>
      <c r="K4277" s="4">
        <f t="shared" si="465"/>
        <v>0</v>
      </c>
      <c r="L4277" s="5">
        <f t="shared" si="470"/>
        <v>0</v>
      </c>
      <c r="M4277" s="137">
        <f>'PVWatts Hourly Results (1)'!L4288/1000</f>
        <v>0</v>
      </c>
      <c r="N4277" s="3">
        <f>'PVWatts Hourly Results (2)'!L4288/1000</f>
        <v>0</v>
      </c>
      <c r="O4277" s="3">
        <f>'PVWatts Hourly Results (3)'!L4288/1000</f>
        <v>0</v>
      </c>
      <c r="P4277" s="3">
        <f>'PVWatts Hourly Results (4)'!L4288/1000</f>
        <v>0</v>
      </c>
      <c r="Q4277" s="130">
        <f>'PVWatts Hourly Results (5)'!L4288/1000</f>
        <v>0</v>
      </c>
    </row>
    <row r="4278" spans="2:17" x14ac:dyDescent="0.25">
      <c r="B4278" s="8">
        <v>6</v>
      </c>
      <c r="C4278" s="9">
        <v>27</v>
      </c>
      <c r="D4278" s="134">
        <f>'PVWatts Hourly Results (1)'!C4289</f>
        <v>0</v>
      </c>
      <c r="E4278" s="127">
        <f>DATE(YEAR(Inputs!$D$5),Summary!B4278,Summary!C4278)+TIME(D4278,0,0)</f>
        <v>179</v>
      </c>
      <c r="F4278" s="4">
        <f t="shared" si="466"/>
        <v>1</v>
      </c>
      <c r="G4278" s="4">
        <f t="shared" si="464"/>
        <v>4</v>
      </c>
      <c r="H4278" s="4">
        <f t="shared" si="467"/>
        <v>1</v>
      </c>
      <c r="I4278" s="4">
        <f t="shared" si="468"/>
        <v>0</v>
      </c>
      <c r="J4278" s="4">
        <f t="shared" si="469"/>
        <v>0</v>
      </c>
      <c r="K4278" s="4">
        <f t="shared" si="465"/>
        <v>0</v>
      </c>
      <c r="L4278" s="5">
        <f t="shared" si="470"/>
        <v>0</v>
      </c>
      <c r="M4278" s="137">
        <f>'PVWatts Hourly Results (1)'!L4289/1000</f>
        <v>0</v>
      </c>
      <c r="N4278" s="3">
        <f>'PVWatts Hourly Results (2)'!L4289/1000</f>
        <v>0</v>
      </c>
      <c r="O4278" s="3">
        <f>'PVWatts Hourly Results (3)'!L4289/1000</f>
        <v>0</v>
      </c>
      <c r="P4278" s="3">
        <f>'PVWatts Hourly Results (4)'!L4289/1000</f>
        <v>0</v>
      </c>
      <c r="Q4278" s="130">
        <f>'PVWatts Hourly Results (5)'!L4289/1000</f>
        <v>0</v>
      </c>
    </row>
    <row r="4279" spans="2:17" x14ac:dyDescent="0.25">
      <c r="B4279" s="8">
        <v>6</v>
      </c>
      <c r="C4279" s="9">
        <v>27</v>
      </c>
      <c r="D4279" s="134">
        <f>'PVWatts Hourly Results (1)'!C4290</f>
        <v>0</v>
      </c>
      <c r="E4279" s="127">
        <f>DATE(YEAR(Inputs!$D$5),Summary!B4279,Summary!C4279)+TIME(D4279,0,0)</f>
        <v>179</v>
      </c>
      <c r="F4279" s="4">
        <f t="shared" si="466"/>
        <v>1</v>
      </c>
      <c r="G4279" s="4">
        <f t="shared" si="464"/>
        <v>4</v>
      </c>
      <c r="H4279" s="4">
        <f t="shared" si="467"/>
        <v>1</v>
      </c>
      <c r="I4279" s="4">
        <f t="shared" si="468"/>
        <v>0</v>
      </c>
      <c r="J4279" s="4">
        <f t="shared" si="469"/>
        <v>0</v>
      </c>
      <c r="K4279" s="4">
        <f t="shared" si="465"/>
        <v>0</v>
      </c>
      <c r="L4279" s="5">
        <f t="shared" si="470"/>
        <v>0</v>
      </c>
      <c r="M4279" s="137">
        <f>'PVWatts Hourly Results (1)'!L4290/1000</f>
        <v>0</v>
      </c>
      <c r="N4279" s="3">
        <f>'PVWatts Hourly Results (2)'!L4290/1000</f>
        <v>0</v>
      </c>
      <c r="O4279" s="3">
        <f>'PVWatts Hourly Results (3)'!L4290/1000</f>
        <v>0</v>
      </c>
      <c r="P4279" s="3">
        <f>'PVWatts Hourly Results (4)'!L4290/1000</f>
        <v>0</v>
      </c>
      <c r="Q4279" s="130">
        <f>'PVWatts Hourly Results (5)'!L4290/1000</f>
        <v>0</v>
      </c>
    </row>
    <row r="4280" spans="2:17" x14ac:dyDescent="0.25">
      <c r="B4280" s="8">
        <v>6</v>
      </c>
      <c r="C4280" s="9">
        <v>27</v>
      </c>
      <c r="D4280" s="134">
        <f>'PVWatts Hourly Results (1)'!C4291</f>
        <v>0</v>
      </c>
      <c r="E4280" s="127">
        <f>DATE(YEAR(Inputs!$D$5),Summary!B4280,Summary!C4280)+TIME(D4280,0,0)</f>
        <v>179</v>
      </c>
      <c r="F4280" s="4">
        <f t="shared" si="466"/>
        <v>1</v>
      </c>
      <c r="G4280" s="4">
        <f t="shared" si="464"/>
        <v>4</v>
      </c>
      <c r="H4280" s="4">
        <f t="shared" si="467"/>
        <v>1</v>
      </c>
      <c r="I4280" s="4">
        <f t="shared" si="468"/>
        <v>0</v>
      </c>
      <c r="J4280" s="4">
        <f t="shared" si="469"/>
        <v>0</v>
      </c>
      <c r="K4280" s="4">
        <f t="shared" si="465"/>
        <v>0</v>
      </c>
      <c r="L4280" s="5">
        <f t="shared" si="470"/>
        <v>0</v>
      </c>
      <c r="M4280" s="137">
        <f>'PVWatts Hourly Results (1)'!L4291/1000</f>
        <v>0</v>
      </c>
      <c r="N4280" s="3">
        <f>'PVWatts Hourly Results (2)'!L4291/1000</f>
        <v>0</v>
      </c>
      <c r="O4280" s="3">
        <f>'PVWatts Hourly Results (3)'!L4291/1000</f>
        <v>0</v>
      </c>
      <c r="P4280" s="3">
        <f>'PVWatts Hourly Results (4)'!L4291/1000</f>
        <v>0</v>
      </c>
      <c r="Q4280" s="130">
        <f>'PVWatts Hourly Results (5)'!L4291/1000</f>
        <v>0</v>
      </c>
    </row>
    <row r="4281" spans="2:17" x14ac:dyDescent="0.25">
      <c r="B4281" s="8">
        <v>6</v>
      </c>
      <c r="C4281" s="9">
        <v>27</v>
      </c>
      <c r="D4281" s="134">
        <f>'PVWatts Hourly Results (1)'!C4292</f>
        <v>0</v>
      </c>
      <c r="E4281" s="127">
        <f>DATE(YEAR(Inputs!$D$5),Summary!B4281,Summary!C4281)+TIME(D4281,0,0)</f>
        <v>179</v>
      </c>
      <c r="F4281" s="4">
        <f t="shared" si="466"/>
        <v>1</v>
      </c>
      <c r="G4281" s="4">
        <f t="shared" si="464"/>
        <v>4</v>
      </c>
      <c r="H4281" s="4">
        <f t="shared" si="467"/>
        <v>1</v>
      </c>
      <c r="I4281" s="4">
        <f t="shared" si="468"/>
        <v>0</v>
      </c>
      <c r="J4281" s="4">
        <f t="shared" si="469"/>
        <v>0</v>
      </c>
      <c r="K4281" s="4">
        <f t="shared" si="465"/>
        <v>0</v>
      </c>
      <c r="L4281" s="5">
        <f t="shared" si="470"/>
        <v>0</v>
      </c>
      <c r="M4281" s="137">
        <f>'PVWatts Hourly Results (1)'!L4292/1000</f>
        <v>0</v>
      </c>
      <c r="N4281" s="3">
        <f>'PVWatts Hourly Results (2)'!L4292/1000</f>
        <v>0</v>
      </c>
      <c r="O4281" s="3">
        <f>'PVWatts Hourly Results (3)'!L4292/1000</f>
        <v>0</v>
      </c>
      <c r="P4281" s="3">
        <f>'PVWatts Hourly Results (4)'!L4292/1000</f>
        <v>0</v>
      </c>
      <c r="Q4281" s="130">
        <f>'PVWatts Hourly Results (5)'!L4292/1000</f>
        <v>0</v>
      </c>
    </row>
    <row r="4282" spans="2:17" x14ac:dyDescent="0.25">
      <c r="B4282" s="8">
        <v>6</v>
      </c>
      <c r="C4282" s="9">
        <v>27</v>
      </c>
      <c r="D4282" s="134">
        <f>'PVWatts Hourly Results (1)'!C4293</f>
        <v>0</v>
      </c>
      <c r="E4282" s="127">
        <f>DATE(YEAR(Inputs!$D$5),Summary!B4282,Summary!C4282)+TIME(D4282,0,0)</f>
        <v>179</v>
      </c>
      <c r="F4282" s="4">
        <f t="shared" si="466"/>
        <v>1</v>
      </c>
      <c r="G4282" s="4">
        <f t="shared" si="464"/>
        <v>4</v>
      </c>
      <c r="H4282" s="4">
        <f t="shared" si="467"/>
        <v>1</v>
      </c>
      <c r="I4282" s="4">
        <f t="shared" si="468"/>
        <v>0</v>
      </c>
      <c r="J4282" s="4">
        <f t="shared" si="469"/>
        <v>0</v>
      </c>
      <c r="K4282" s="4">
        <f t="shared" si="465"/>
        <v>0</v>
      </c>
      <c r="L4282" s="5">
        <f t="shared" si="470"/>
        <v>0</v>
      </c>
      <c r="M4282" s="137">
        <f>'PVWatts Hourly Results (1)'!L4293/1000</f>
        <v>0</v>
      </c>
      <c r="N4282" s="3">
        <f>'PVWatts Hourly Results (2)'!L4293/1000</f>
        <v>0</v>
      </c>
      <c r="O4282" s="3">
        <f>'PVWatts Hourly Results (3)'!L4293/1000</f>
        <v>0</v>
      </c>
      <c r="P4282" s="3">
        <f>'PVWatts Hourly Results (4)'!L4293/1000</f>
        <v>0</v>
      </c>
      <c r="Q4282" s="130">
        <f>'PVWatts Hourly Results (5)'!L4293/1000</f>
        <v>0</v>
      </c>
    </row>
    <row r="4283" spans="2:17" x14ac:dyDescent="0.25">
      <c r="B4283" s="8">
        <v>6</v>
      </c>
      <c r="C4283" s="9">
        <v>27</v>
      </c>
      <c r="D4283" s="134">
        <f>'PVWatts Hourly Results (1)'!C4294</f>
        <v>0</v>
      </c>
      <c r="E4283" s="127">
        <f>DATE(YEAR(Inputs!$D$5),Summary!B4283,Summary!C4283)+TIME(D4283,0,0)</f>
        <v>179</v>
      </c>
      <c r="F4283" s="4">
        <f t="shared" si="466"/>
        <v>1</v>
      </c>
      <c r="G4283" s="4">
        <f t="shared" si="464"/>
        <v>4</v>
      </c>
      <c r="H4283" s="4">
        <f t="shared" si="467"/>
        <v>1</v>
      </c>
      <c r="I4283" s="4">
        <f t="shared" si="468"/>
        <v>0</v>
      </c>
      <c r="J4283" s="4">
        <f t="shared" si="469"/>
        <v>0</v>
      </c>
      <c r="K4283" s="4">
        <f t="shared" si="465"/>
        <v>0</v>
      </c>
      <c r="L4283" s="5">
        <f t="shared" si="470"/>
        <v>0</v>
      </c>
      <c r="M4283" s="137">
        <f>'PVWatts Hourly Results (1)'!L4294/1000</f>
        <v>0</v>
      </c>
      <c r="N4283" s="3">
        <f>'PVWatts Hourly Results (2)'!L4294/1000</f>
        <v>0</v>
      </c>
      <c r="O4283" s="3">
        <f>'PVWatts Hourly Results (3)'!L4294/1000</f>
        <v>0</v>
      </c>
      <c r="P4283" s="3">
        <f>'PVWatts Hourly Results (4)'!L4294/1000</f>
        <v>0</v>
      </c>
      <c r="Q4283" s="130">
        <f>'PVWatts Hourly Results (5)'!L4294/1000</f>
        <v>0</v>
      </c>
    </row>
    <row r="4284" spans="2:17" x14ac:dyDescent="0.25">
      <c r="B4284" s="8">
        <v>6</v>
      </c>
      <c r="C4284" s="9">
        <v>27</v>
      </c>
      <c r="D4284" s="134">
        <f>'PVWatts Hourly Results (1)'!C4295</f>
        <v>0</v>
      </c>
      <c r="E4284" s="127">
        <f>DATE(YEAR(Inputs!$D$5),Summary!B4284,Summary!C4284)+TIME(D4284,0,0)</f>
        <v>179</v>
      </c>
      <c r="F4284" s="4">
        <f t="shared" si="466"/>
        <v>1</v>
      </c>
      <c r="G4284" s="4">
        <f t="shared" si="464"/>
        <v>4</v>
      </c>
      <c r="H4284" s="4">
        <f t="shared" si="467"/>
        <v>1</v>
      </c>
      <c r="I4284" s="4">
        <f t="shared" si="468"/>
        <v>0</v>
      </c>
      <c r="J4284" s="4">
        <f t="shared" si="469"/>
        <v>0</v>
      </c>
      <c r="K4284" s="4">
        <f t="shared" si="465"/>
        <v>0</v>
      </c>
      <c r="L4284" s="5">
        <f t="shared" si="470"/>
        <v>0</v>
      </c>
      <c r="M4284" s="137">
        <f>'PVWatts Hourly Results (1)'!L4295/1000</f>
        <v>0</v>
      </c>
      <c r="N4284" s="3">
        <f>'PVWatts Hourly Results (2)'!L4295/1000</f>
        <v>0</v>
      </c>
      <c r="O4284" s="3">
        <f>'PVWatts Hourly Results (3)'!L4295/1000</f>
        <v>0</v>
      </c>
      <c r="P4284" s="3">
        <f>'PVWatts Hourly Results (4)'!L4295/1000</f>
        <v>0</v>
      </c>
      <c r="Q4284" s="130">
        <f>'PVWatts Hourly Results (5)'!L4295/1000</f>
        <v>0</v>
      </c>
    </row>
    <row r="4285" spans="2:17" x14ac:dyDescent="0.25">
      <c r="B4285" s="8">
        <v>6</v>
      </c>
      <c r="C4285" s="9">
        <v>27</v>
      </c>
      <c r="D4285" s="134">
        <f>'PVWatts Hourly Results (1)'!C4296</f>
        <v>0</v>
      </c>
      <c r="E4285" s="127">
        <f>DATE(YEAR(Inputs!$D$5),Summary!B4285,Summary!C4285)+TIME(D4285,0,0)</f>
        <v>179</v>
      </c>
      <c r="F4285" s="4">
        <f t="shared" si="466"/>
        <v>1</v>
      </c>
      <c r="G4285" s="4">
        <f t="shared" si="464"/>
        <v>4</v>
      </c>
      <c r="H4285" s="4">
        <f t="shared" si="467"/>
        <v>1</v>
      </c>
      <c r="I4285" s="4">
        <f t="shared" si="468"/>
        <v>0</v>
      </c>
      <c r="J4285" s="4">
        <f t="shared" si="469"/>
        <v>0</v>
      </c>
      <c r="K4285" s="4">
        <f t="shared" si="465"/>
        <v>0</v>
      </c>
      <c r="L4285" s="5">
        <f t="shared" si="470"/>
        <v>0</v>
      </c>
      <c r="M4285" s="137">
        <f>'PVWatts Hourly Results (1)'!L4296/1000</f>
        <v>0</v>
      </c>
      <c r="N4285" s="3">
        <f>'PVWatts Hourly Results (2)'!L4296/1000</f>
        <v>0</v>
      </c>
      <c r="O4285" s="3">
        <f>'PVWatts Hourly Results (3)'!L4296/1000</f>
        <v>0</v>
      </c>
      <c r="P4285" s="3">
        <f>'PVWatts Hourly Results (4)'!L4296/1000</f>
        <v>0</v>
      </c>
      <c r="Q4285" s="130">
        <f>'PVWatts Hourly Results (5)'!L4296/1000</f>
        <v>0</v>
      </c>
    </row>
    <row r="4286" spans="2:17" x14ac:dyDescent="0.25">
      <c r="B4286" s="8">
        <v>6</v>
      </c>
      <c r="C4286" s="9">
        <v>27</v>
      </c>
      <c r="D4286" s="134">
        <f>'PVWatts Hourly Results (1)'!C4297</f>
        <v>0</v>
      </c>
      <c r="E4286" s="127">
        <f>DATE(YEAR(Inputs!$D$5),Summary!B4286,Summary!C4286)+TIME(D4286,0,0)</f>
        <v>179</v>
      </c>
      <c r="F4286" s="4">
        <f t="shared" si="466"/>
        <v>1</v>
      </c>
      <c r="G4286" s="4">
        <f t="shared" si="464"/>
        <v>4</v>
      </c>
      <c r="H4286" s="4">
        <f t="shared" si="467"/>
        <v>1</v>
      </c>
      <c r="I4286" s="4">
        <f t="shared" si="468"/>
        <v>0</v>
      </c>
      <c r="J4286" s="4">
        <f t="shared" si="469"/>
        <v>0</v>
      </c>
      <c r="K4286" s="4">
        <f t="shared" si="465"/>
        <v>0</v>
      </c>
      <c r="L4286" s="5">
        <f t="shared" si="470"/>
        <v>0</v>
      </c>
      <c r="M4286" s="137">
        <f>'PVWatts Hourly Results (1)'!L4297/1000</f>
        <v>0</v>
      </c>
      <c r="N4286" s="3">
        <f>'PVWatts Hourly Results (2)'!L4297/1000</f>
        <v>0</v>
      </c>
      <c r="O4286" s="3">
        <f>'PVWatts Hourly Results (3)'!L4297/1000</f>
        <v>0</v>
      </c>
      <c r="P4286" s="3">
        <f>'PVWatts Hourly Results (4)'!L4297/1000</f>
        <v>0</v>
      </c>
      <c r="Q4286" s="130">
        <f>'PVWatts Hourly Results (5)'!L4297/1000</f>
        <v>0</v>
      </c>
    </row>
    <row r="4287" spans="2:17" x14ac:dyDescent="0.25">
      <c r="B4287" s="8">
        <v>6</v>
      </c>
      <c r="C4287" s="9">
        <v>27</v>
      </c>
      <c r="D4287" s="134">
        <f>'PVWatts Hourly Results (1)'!C4298</f>
        <v>0</v>
      </c>
      <c r="E4287" s="127">
        <f>DATE(YEAR(Inputs!$D$5),Summary!B4287,Summary!C4287)+TIME(D4287,0,0)</f>
        <v>179</v>
      </c>
      <c r="F4287" s="4">
        <f t="shared" si="466"/>
        <v>1</v>
      </c>
      <c r="G4287" s="4">
        <f t="shared" si="464"/>
        <v>4</v>
      </c>
      <c r="H4287" s="4">
        <f t="shared" si="467"/>
        <v>1</v>
      </c>
      <c r="I4287" s="4">
        <f t="shared" si="468"/>
        <v>0</v>
      </c>
      <c r="J4287" s="4">
        <f t="shared" si="469"/>
        <v>0</v>
      </c>
      <c r="K4287" s="4">
        <f t="shared" si="465"/>
        <v>0</v>
      </c>
      <c r="L4287" s="5">
        <f t="shared" si="470"/>
        <v>0</v>
      </c>
      <c r="M4287" s="137">
        <f>'PVWatts Hourly Results (1)'!L4298/1000</f>
        <v>0</v>
      </c>
      <c r="N4287" s="3">
        <f>'PVWatts Hourly Results (2)'!L4298/1000</f>
        <v>0</v>
      </c>
      <c r="O4287" s="3">
        <f>'PVWatts Hourly Results (3)'!L4298/1000</f>
        <v>0</v>
      </c>
      <c r="P4287" s="3">
        <f>'PVWatts Hourly Results (4)'!L4298/1000</f>
        <v>0</v>
      </c>
      <c r="Q4287" s="130">
        <f>'PVWatts Hourly Results (5)'!L4298/1000</f>
        <v>0</v>
      </c>
    </row>
    <row r="4288" spans="2:17" x14ac:dyDescent="0.25">
      <c r="B4288" s="8">
        <v>6</v>
      </c>
      <c r="C4288" s="9">
        <v>27</v>
      </c>
      <c r="D4288" s="134">
        <f>'PVWatts Hourly Results (1)'!C4299</f>
        <v>0</v>
      </c>
      <c r="E4288" s="127">
        <f>DATE(YEAR(Inputs!$D$5),Summary!B4288,Summary!C4288)+TIME(D4288,0,0)</f>
        <v>179</v>
      </c>
      <c r="F4288" s="4">
        <f t="shared" si="466"/>
        <v>1</v>
      </c>
      <c r="G4288" s="4">
        <f t="shared" si="464"/>
        <v>4</v>
      </c>
      <c r="H4288" s="4">
        <f t="shared" si="467"/>
        <v>1</v>
      </c>
      <c r="I4288" s="4">
        <f t="shared" si="468"/>
        <v>0</v>
      </c>
      <c r="J4288" s="4">
        <f t="shared" si="469"/>
        <v>0</v>
      </c>
      <c r="K4288" s="4">
        <f t="shared" si="465"/>
        <v>0</v>
      </c>
      <c r="L4288" s="5">
        <f t="shared" si="470"/>
        <v>0</v>
      </c>
      <c r="M4288" s="137">
        <f>'PVWatts Hourly Results (1)'!L4299/1000</f>
        <v>0</v>
      </c>
      <c r="N4288" s="3">
        <f>'PVWatts Hourly Results (2)'!L4299/1000</f>
        <v>0</v>
      </c>
      <c r="O4288" s="3">
        <f>'PVWatts Hourly Results (3)'!L4299/1000</f>
        <v>0</v>
      </c>
      <c r="P4288" s="3">
        <f>'PVWatts Hourly Results (4)'!L4299/1000</f>
        <v>0</v>
      </c>
      <c r="Q4288" s="130">
        <f>'PVWatts Hourly Results (5)'!L4299/1000</f>
        <v>0</v>
      </c>
    </row>
    <row r="4289" spans="2:17" x14ac:dyDescent="0.25">
      <c r="B4289" s="8">
        <v>6</v>
      </c>
      <c r="C4289" s="9">
        <v>27</v>
      </c>
      <c r="D4289" s="134">
        <f>'PVWatts Hourly Results (1)'!C4300</f>
        <v>0</v>
      </c>
      <c r="E4289" s="127">
        <f>DATE(YEAR(Inputs!$D$5),Summary!B4289,Summary!C4289)+TIME(D4289,0,0)</f>
        <v>179</v>
      </c>
      <c r="F4289" s="4">
        <f t="shared" si="466"/>
        <v>1</v>
      </c>
      <c r="G4289" s="4">
        <f t="shared" si="464"/>
        <v>4</v>
      </c>
      <c r="H4289" s="4">
        <f t="shared" si="467"/>
        <v>1</v>
      </c>
      <c r="I4289" s="4">
        <f t="shared" si="468"/>
        <v>0</v>
      </c>
      <c r="J4289" s="4">
        <f t="shared" si="469"/>
        <v>0</v>
      </c>
      <c r="K4289" s="4">
        <f t="shared" si="465"/>
        <v>0</v>
      </c>
      <c r="L4289" s="5">
        <f t="shared" si="470"/>
        <v>0</v>
      </c>
      <c r="M4289" s="137">
        <f>'PVWatts Hourly Results (1)'!L4300/1000</f>
        <v>0</v>
      </c>
      <c r="N4289" s="3">
        <f>'PVWatts Hourly Results (2)'!L4300/1000</f>
        <v>0</v>
      </c>
      <c r="O4289" s="3">
        <f>'PVWatts Hourly Results (3)'!L4300/1000</f>
        <v>0</v>
      </c>
      <c r="P4289" s="3">
        <f>'PVWatts Hourly Results (4)'!L4300/1000</f>
        <v>0</v>
      </c>
      <c r="Q4289" s="130">
        <f>'PVWatts Hourly Results (5)'!L4300/1000</f>
        <v>0</v>
      </c>
    </row>
    <row r="4290" spans="2:17" x14ac:dyDescent="0.25">
      <c r="B4290" s="8">
        <v>6</v>
      </c>
      <c r="C4290" s="9">
        <v>27</v>
      </c>
      <c r="D4290" s="134">
        <f>'PVWatts Hourly Results (1)'!C4301</f>
        <v>0</v>
      </c>
      <c r="E4290" s="127">
        <f>DATE(YEAR(Inputs!$D$5),Summary!B4290,Summary!C4290)+TIME(D4290,0,0)</f>
        <v>179</v>
      </c>
      <c r="F4290" s="4">
        <f t="shared" si="466"/>
        <v>1</v>
      </c>
      <c r="G4290" s="4">
        <f t="shared" si="464"/>
        <v>4</v>
      </c>
      <c r="H4290" s="4">
        <f t="shared" si="467"/>
        <v>1</v>
      </c>
      <c r="I4290" s="4">
        <f t="shared" si="468"/>
        <v>0</v>
      </c>
      <c r="J4290" s="4">
        <f t="shared" si="469"/>
        <v>0</v>
      </c>
      <c r="K4290" s="4">
        <f t="shared" si="465"/>
        <v>0</v>
      </c>
      <c r="L4290" s="5">
        <f t="shared" si="470"/>
        <v>0</v>
      </c>
      <c r="M4290" s="137">
        <f>'PVWatts Hourly Results (1)'!L4301/1000</f>
        <v>0</v>
      </c>
      <c r="N4290" s="3">
        <f>'PVWatts Hourly Results (2)'!L4301/1000</f>
        <v>0</v>
      </c>
      <c r="O4290" s="3">
        <f>'PVWatts Hourly Results (3)'!L4301/1000</f>
        <v>0</v>
      </c>
      <c r="P4290" s="3">
        <f>'PVWatts Hourly Results (4)'!L4301/1000</f>
        <v>0</v>
      </c>
      <c r="Q4290" s="130">
        <f>'PVWatts Hourly Results (5)'!L4301/1000</f>
        <v>0</v>
      </c>
    </row>
    <row r="4291" spans="2:17" x14ac:dyDescent="0.25">
      <c r="B4291" s="8">
        <v>6</v>
      </c>
      <c r="C4291" s="9">
        <v>27</v>
      </c>
      <c r="D4291" s="134">
        <f>'PVWatts Hourly Results (1)'!C4302</f>
        <v>0</v>
      </c>
      <c r="E4291" s="127">
        <f>DATE(YEAR(Inputs!$D$5),Summary!B4291,Summary!C4291)+TIME(D4291,0,0)</f>
        <v>179</v>
      </c>
      <c r="F4291" s="4">
        <f t="shared" si="466"/>
        <v>1</v>
      </c>
      <c r="G4291" s="4">
        <f t="shared" si="464"/>
        <v>4</v>
      </c>
      <c r="H4291" s="4">
        <f t="shared" si="467"/>
        <v>1</v>
      </c>
      <c r="I4291" s="4">
        <f t="shared" si="468"/>
        <v>0</v>
      </c>
      <c r="J4291" s="4">
        <f t="shared" si="469"/>
        <v>0</v>
      </c>
      <c r="K4291" s="4">
        <f t="shared" si="465"/>
        <v>0</v>
      </c>
      <c r="L4291" s="5">
        <f t="shared" si="470"/>
        <v>0</v>
      </c>
      <c r="M4291" s="137">
        <f>'PVWatts Hourly Results (1)'!L4302/1000</f>
        <v>0</v>
      </c>
      <c r="N4291" s="3">
        <f>'PVWatts Hourly Results (2)'!L4302/1000</f>
        <v>0</v>
      </c>
      <c r="O4291" s="3">
        <f>'PVWatts Hourly Results (3)'!L4302/1000</f>
        <v>0</v>
      </c>
      <c r="P4291" s="3">
        <f>'PVWatts Hourly Results (4)'!L4302/1000</f>
        <v>0</v>
      </c>
      <c r="Q4291" s="130">
        <f>'PVWatts Hourly Results (5)'!L4302/1000</f>
        <v>0</v>
      </c>
    </row>
    <row r="4292" spans="2:17" x14ac:dyDescent="0.25">
      <c r="B4292" s="8">
        <v>6</v>
      </c>
      <c r="C4292" s="9">
        <v>27</v>
      </c>
      <c r="D4292" s="134">
        <f>'PVWatts Hourly Results (1)'!C4303</f>
        <v>0</v>
      </c>
      <c r="E4292" s="127">
        <f>DATE(YEAR(Inputs!$D$5),Summary!B4292,Summary!C4292)+TIME(D4292,0,0)</f>
        <v>179</v>
      </c>
      <c r="F4292" s="4">
        <f t="shared" si="466"/>
        <v>1</v>
      </c>
      <c r="G4292" s="4">
        <f t="shared" si="464"/>
        <v>4</v>
      </c>
      <c r="H4292" s="4">
        <f t="shared" si="467"/>
        <v>1</v>
      </c>
      <c r="I4292" s="4">
        <f t="shared" si="468"/>
        <v>0</v>
      </c>
      <c r="J4292" s="4">
        <f t="shared" si="469"/>
        <v>0</v>
      </c>
      <c r="K4292" s="4">
        <f t="shared" si="465"/>
        <v>0</v>
      </c>
      <c r="L4292" s="5">
        <f t="shared" si="470"/>
        <v>0</v>
      </c>
      <c r="M4292" s="137">
        <f>'PVWatts Hourly Results (1)'!L4303/1000</f>
        <v>0</v>
      </c>
      <c r="N4292" s="3">
        <f>'PVWatts Hourly Results (2)'!L4303/1000</f>
        <v>0</v>
      </c>
      <c r="O4292" s="3">
        <f>'PVWatts Hourly Results (3)'!L4303/1000</f>
        <v>0</v>
      </c>
      <c r="P4292" s="3">
        <f>'PVWatts Hourly Results (4)'!L4303/1000</f>
        <v>0</v>
      </c>
      <c r="Q4292" s="130">
        <f>'PVWatts Hourly Results (5)'!L4303/1000</f>
        <v>0</v>
      </c>
    </row>
    <row r="4293" spans="2:17" x14ac:dyDescent="0.25">
      <c r="B4293" s="8">
        <v>6</v>
      </c>
      <c r="C4293" s="9">
        <v>27</v>
      </c>
      <c r="D4293" s="134">
        <f>'PVWatts Hourly Results (1)'!C4304</f>
        <v>0</v>
      </c>
      <c r="E4293" s="127">
        <f>DATE(YEAR(Inputs!$D$5),Summary!B4293,Summary!C4293)+TIME(D4293,0,0)</f>
        <v>179</v>
      </c>
      <c r="F4293" s="4">
        <f t="shared" si="466"/>
        <v>1</v>
      </c>
      <c r="G4293" s="4">
        <f t="shared" si="464"/>
        <v>4</v>
      </c>
      <c r="H4293" s="4">
        <f t="shared" si="467"/>
        <v>1</v>
      </c>
      <c r="I4293" s="4">
        <f t="shared" si="468"/>
        <v>0</v>
      </c>
      <c r="J4293" s="4">
        <f t="shared" si="469"/>
        <v>0</v>
      </c>
      <c r="K4293" s="4">
        <f t="shared" si="465"/>
        <v>0</v>
      </c>
      <c r="L4293" s="5">
        <f t="shared" si="470"/>
        <v>0</v>
      </c>
      <c r="M4293" s="137">
        <f>'PVWatts Hourly Results (1)'!L4304/1000</f>
        <v>0</v>
      </c>
      <c r="N4293" s="3">
        <f>'PVWatts Hourly Results (2)'!L4304/1000</f>
        <v>0</v>
      </c>
      <c r="O4293" s="3">
        <f>'PVWatts Hourly Results (3)'!L4304/1000</f>
        <v>0</v>
      </c>
      <c r="P4293" s="3">
        <f>'PVWatts Hourly Results (4)'!L4304/1000</f>
        <v>0</v>
      </c>
      <c r="Q4293" s="130">
        <f>'PVWatts Hourly Results (5)'!L4304/1000</f>
        <v>0</v>
      </c>
    </row>
    <row r="4294" spans="2:17" x14ac:dyDescent="0.25">
      <c r="B4294" s="8">
        <v>6</v>
      </c>
      <c r="C4294" s="9">
        <v>28</v>
      </c>
      <c r="D4294" s="134">
        <f>'PVWatts Hourly Results (1)'!C4305</f>
        <v>0</v>
      </c>
      <c r="E4294" s="127">
        <f>DATE(YEAR(Inputs!$D$5),Summary!B4294,Summary!C4294)+TIME(D4294,0,0)</f>
        <v>180</v>
      </c>
      <c r="F4294" s="4">
        <f t="shared" si="466"/>
        <v>1</v>
      </c>
      <c r="G4294" s="4">
        <f t="shared" si="464"/>
        <v>5</v>
      </c>
      <c r="H4294" s="4">
        <f t="shared" si="467"/>
        <v>1</v>
      </c>
      <c r="I4294" s="4">
        <f t="shared" si="468"/>
        <v>0</v>
      </c>
      <c r="J4294" s="4">
        <f t="shared" si="469"/>
        <v>0</v>
      </c>
      <c r="K4294" s="4">
        <f t="shared" si="465"/>
        <v>0</v>
      </c>
      <c r="L4294" s="5">
        <f t="shared" si="470"/>
        <v>0</v>
      </c>
      <c r="M4294" s="137">
        <f>'PVWatts Hourly Results (1)'!L4305/1000</f>
        <v>0</v>
      </c>
      <c r="N4294" s="3">
        <f>'PVWatts Hourly Results (2)'!L4305/1000</f>
        <v>0</v>
      </c>
      <c r="O4294" s="3">
        <f>'PVWatts Hourly Results (3)'!L4305/1000</f>
        <v>0</v>
      </c>
      <c r="P4294" s="3">
        <f>'PVWatts Hourly Results (4)'!L4305/1000</f>
        <v>0</v>
      </c>
      <c r="Q4294" s="130">
        <f>'PVWatts Hourly Results (5)'!L4305/1000</f>
        <v>0</v>
      </c>
    </row>
    <row r="4295" spans="2:17" x14ac:dyDescent="0.25">
      <c r="B4295" s="8">
        <v>6</v>
      </c>
      <c r="C4295" s="9">
        <v>28</v>
      </c>
      <c r="D4295" s="134">
        <f>'PVWatts Hourly Results (1)'!C4306</f>
        <v>0</v>
      </c>
      <c r="E4295" s="127">
        <f>DATE(YEAR(Inputs!$D$5),Summary!B4295,Summary!C4295)+TIME(D4295,0,0)</f>
        <v>180</v>
      </c>
      <c r="F4295" s="4">
        <f t="shared" si="466"/>
        <v>1</v>
      </c>
      <c r="G4295" s="4">
        <f t="shared" si="464"/>
        <v>5</v>
      </c>
      <c r="H4295" s="4">
        <f t="shared" si="467"/>
        <v>1</v>
      </c>
      <c r="I4295" s="4">
        <f t="shared" si="468"/>
        <v>0</v>
      </c>
      <c r="J4295" s="4">
        <f t="shared" si="469"/>
        <v>0</v>
      </c>
      <c r="K4295" s="4">
        <f t="shared" si="465"/>
        <v>0</v>
      </c>
      <c r="L4295" s="5">
        <f t="shared" si="470"/>
        <v>0</v>
      </c>
      <c r="M4295" s="137">
        <f>'PVWatts Hourly Results (1)'!L4306/1000</f>
        <v>0</v>
      </c>
      <c r="N4295" s="3">
        <f>'PVWatts Hourly Results (2)'!L4306/1000</f>
        <v>0</v>
      </c>
      <c r="O4295" s="3">
        <f>'PVWatts Hourly Results (3)'!L4306/1000</f>
        <v>0</v>
      </c>
      <c r="P4295" s="3">
        <f>'PVWatts Hourly Results (4)'!L4306/1000</f>
        <v>0</v>
      </c>
      <c r="Q4295" s="130">
        <f>'PVWatts Hourly Results (5)'!L4306/1000</f>
        <v>0</v>
      </c>
    </row>
    <row r="4296" spans="2:17" x14ac:dyDescent="0.25">
      <c r="B4296" s="8">
        <v>6</v>
      </c>
      <c r="C4296" s="9">
        <v>28</v>
      </c>
      <c r="D4296" s="134">
        <f>'PVWatts Hourly Results (1)'!C4307</f>
        <v>0</v>
      </c>
      <c r="E4296" s="127">
        <f>DATE(YEAR(Inputs!$D$5),Summary!B4296,Summary!C4296)+TIME(D4296,0,0)</f>
        <v>180</v>
      </c>
      <c r="F4296" s="4">
        <f t="shared" si="466"/>
        <v>1</v>
      </c>
      <c r="G4296" s="4">
        <f t="shared" si="464"/>
        <v>5</v>
      </c>
      <c r="H4296" s="4">
        <f t="shared" si="467"/>
        <v>1</v>
      </c>
      <c r="I4296" s="4">
        <f t="shared" si="468"/>
        <v>0</v>
      </c>
      <c r="J4296" s="4">
        <f t="shared" si="469"/>
        <v>0</v>
      </c>
      <c r="K4296" s="4">
        <f t="shared" si="465"/>
        <v>0</v>
      </c>
      <c r="L4296" s="5">
        <f t="shared" si="470"/>
        <v>0</v>
      </c>
      <c r="M4296" s="137">
        <f>'PVWatts Hourly Results (1)'!L4307/1000</f>
        <v>0</v>
      </c>
      <c r="N4296" s="3">
        <f>'PVWatts Hourly Results (2)'!L4307/1000</f>
        <v>0</v>
      </c>
      <c r="O4296" s="3">
        <f>'PVWatts Hourly Results (3)'!L4307/1000</f>
        <v>0</v>
      </c>
      <c r="P4296" s="3">
        <f>'PVWatts Hourly Results (4)'!L4307/1000</f>
        <v>0</v>
      </c>
      <c r="Q4296" s="130">
        <f>'PVWatts Hourly Results (5)'!L4307/1000</f>
        <v>0</v>
      </c>
    </row>
    <row r="4297" spans="2:17" x14ac:dyDescent="0.25">
      <c r="B4297" s="8">
        <v>6</v>
      </c>
      <c r="C4297" s="9">
        <v>28</v>
      </c>
      <c r="D4297" s="134">
        <f>'PVWatts Hourly Results (1)'!C4308</f>
        <v>0</v>
      </c>
      <c r="E4297" s="127">
        <f>DATE(YEAR(Inputs!$D$5),Summary!B4297,Summary!C4297)+TIME(D4297,0,0)</f>
        <v>180</v>
      </c>
      <c r="F4297" s="4">
        <f t="shared" si="466"/>
        <v>1</v>
      </c>
      <c r="G4297" s="4">
        <f t="shared" si="464"/>
        <v>5</v>
      </c>
      <c r="H4297" s="4">
        <f t="shared" si="467"/>
        <v>1</v>
      </c>
      <c r="I4297" s="4">
        <f t="shared" si="468"/>
        <v>0</v>
      </c>
      <c r="J4297" s="4">
        <f t="shared" si="469"/>
        <v>0</v>
      </c>
      <c r="K4297" s="4">
        <f t="shared" si="465"/>
        <v>0</v>
      </c>
      <c r="L4297" s="5">
        <f t="shared" si="470"/>
        <v>0</v>
      </c>
      <c r="M4297" s="137">
        <f>'PVWatts Hourly Results (1)'!L4308/1000</f>
        <v>0</v>
      </c>
      <c r="N4297" s="3">
        <f>'PVWatts Hourly Results (2)'!L4308/1000</f>
        <v>0</v>
      </c>
      <c r="O4297" s="3">
        <f>'PVWatts Hourly Results (3)'!L4308/1000</f>
        <v>0</v>
      </c>
      <c r="P4297" s="3">
        <f>'PVWatts Hourly Results (4)'!L4308/1000</f>
        <v>0</v>
      </c>
      <c r="Q4297" s="130">
        <f>'PVWatts Hourly Results (5)'!L4308/1000</f>
        <v>0</v>
      </c>
    </row>
    <row r="4298" spans="2:17" x14ac:dyDescent="0.25">
      <c r="B4298" s="8">
        <v>6</v>
      </c>
      <c r="C4298" s="9">
        <v>28</v>
      </c>
      <c r="D4298" s="134">
        <f>'PVWatts Hourly Results (1)'!C4309</f>
        <v>0</v>
      </c>
      <c r="E4298" s="127">
        <f>DATE(YEAR(Inputs!$D$5),Summary!B4298,Summary!C4298)+TIME(D4298,0,0)</f>
        <v>180</v>
      </c>
      <c r="F4298" s="4">
        <f t="shared" si="466"/>
        <v>1</v>
      </c>
      <c r="G4298" s="4">
        <f t="shared" si="464"/>
        <v>5</v>
      </c>
      <c r="H4298" s="4">
        <f t="shared" si="467"/>
        <v>1</v>
      </c>
      <c r="I4298" s="4">
        <f t="shared" si="468"/>
        <v>0</v>
      </c>
      <c r="J4298" s="4">
        <f t="shared" si="469"/>
        <v>0</v>
      </c>
      <c r="K4298" s="4">
        <f t="shared" si="465"/>
        <v>0</v>
      </c>
      <c r="L4298" s="5">
        <f t="shared" si="470"/>
        <v>0</v>
      </c>
      <c r="M4298" s="137">
        <f>'PVWatts Hourly Results (1)'!L4309/1000</f>
        <v>0</v>
      </c>
      <c r="N4298" s="3">
        <f>'PVWatts Hourly Results (2)'!L4309/1000</f>
        <v>0</v>
      </c>
      <c r="O4298" s="3">
        <f>'PVWatts Hourly Results (3)'!L4309/1000</f>
        <v>0</v>
      </c>
      <c r="P4298" s="3">
        <f>'PVWatts Hourly Results (4)'!L4309/1000</f>
        <v>0</v>
      </c>
      <c r="Q4298" s="130">
        <f>'PVWatts Hourly Results (5)'!L4309/1000</f>
        <v>0</v>
      </c>
    </row>
    <row r="4299" spans="2:17" x14ac:dyDescent="0.25">
      <c r="B4299" s="8">
        <v>6</v>
      </c>
      <c r="C4299" s="9">
        <v>28</v>
      </c>
      <c r="D4299" s="134">
        <f>'PVWatts Hourly Results (1)'!C4310</f>
        <v>0</v>
      </c>
      <c r="E4299" s="127">
        <f>DATE(YEAR(Inputs!$D$5),Summary!B4299,Summary!C4299)+TIME(D4299,0,0)</f>
        <v>180</v>
      </c>
      <c r="F4299" s="4">
        <f t="shared" si="466"/>
        <v>1</v>
      </c>
      <c r="G4299" s="4">
        <f t="shared" si="464"/>
        <v>5</v>
      </c>
      <c r="H4299" s="4">
        <f t="shared" si="467"/>
        <v>1</v>
      </c>
      <c r="I4299" s="4">
        <f t="shared" si="468"/>
        <v>0</v>
      </c>
      <c r="J4299" s="4">
        <f t="shared" si="469"/>
        <v>0</v>
      </c>
      <c r="K4299" s="4">
        <f t="shared" si="465"/>
        <v>0</v>
      </c>
      <c r="L4299" s="5">
        <f t="shared" si="470"/>
        <v>0</v>
      </c>
      <c r="M4299" s="137">
        <f>'PVWatts Hourly Results (1)'!L4310/1000</f>
        <v>0</v>
      </c>
      <c r="N4299" s="3">
        <f>'PVWatts Hourly Results (2)'!L4310/1000</f>
        <v>0</v>
      </c>
      <c r="O4299" s="3">
        <f>'PVWatts Hourly Results (3)'!L4310/1000</f>
        <v>0</v>
      </c>
      <c r="P4299" s="3">
        <f>'PVWatts Hourly Results (4)'!L4310/1000</f>
        <v>0</v>
      </c>
      <c r="Q4299" s="130">
        <f>'PVWatts Hourly Results (5)'!L4310/1000</f>
        <v>0</v>
      </c>
    </row>
    <row r="4300" spans="2:17" x14ac:dyDescent="0.25">
      <c r="B4300" s="8">
        <v>6</v>
      </c>
      <c r="C4300" s="9">
        <v>28</v>
      </c>
      <c r="D4300" s="134">
        <f>'PVWatts Hourly Results (1)'!C4311</f>
        <v>0</v>
      </c>
      <c r="E4300" s="127">
        <f>DATE(YEAR(Inputs!$D$5),Summary!B4300,Summary!C4300)+TIME(D4300,0,0)</f>
        <v>180</v>
      </c>
      <c r="F4300" s="4">
        <f t="shared" si="466"/>
        <v>1</v>
      </c>
      <c r="G4300" s="4">
        <f t="shared" si="464"/>
        <v>5</v>
      </c>
      <c r="H4300" s="4">
        <f t="shared" si="467"/>
        <v>1</v>
      </c>
      <c r="I4300" s="4">
        <f t="shared" si="468"/>
        <v>0</v>
      </c>
      <c r="J4300" s="4">
        <f t="shared" si="469"/>
        <v>0</v>
      </c>
      <c r="K4300" s="4">
        <f t="shared" si="465"/>
        <v>0</v>
      </c>
      <c r="L4300" s="5">
        <f t="shared" si="470"/>
        <v>0</v>
      </c>
      <c r="M4300" s="137">
        <f>'PVWatts Hourly Results (1)'!L4311/1000</f>
        <v>0</v>
      </c>
      <c r="N4300" s="3">
        <f>'PVWatts Hourly Results (2)'!L4311/1000</f>
        <v>0</v>
      </c>
      <c r="O4300" s="3">
        <f>'PVWatts Hourly Results (3)'!L4311/1000</f>
        <v>0</v>
      </c>
      <c r="P4300" s="3">
        <f>'PVWatts Hourly Results (4)'!L4311/1000</f>
        <v>0</v>
      </c>
      <c r="Q4300" s="130">
        <f>'PVWatts Hourly Results (5)'!L4311/1000</f>
        <v>0</v>
      </c>
    </row>
    <row r="4301" spans="2:17" x14ac:dyDescent="0.25">
      <c r="B4301" s="8">
        <v>6</v>
      </c>
      <c r="C4301" s="9">
        <v>28</v>
      </c>
      <c r="D4301" s="134">
        <f>'PVWatts Hourly Results (1)'!C4312</f>
        <v>0</v>
      </c>
      <c r="E4301" s="127">
        <f>DATE(YEAR(Inputs!$D$5),Summary!B4301,Summary!C4301)+TIME(D4301,0,0)</f>
        <v>180</v>
      </c>
      <c r="F4301" s="4">
        <f t="shared" si="466"/>
        <v>1</v>
      </c>
      <c r="G4301" s="4">
        <f t="shared" si="464"/>
        <v>5</v>
      </c>
      <c r="H4301" s="4">
        <f t="shared" si="467"/>
        <v>1</v>
      </c>
      <c r="I4301" s="4">
        <f t="shared" si="468"/>
        <v>0</v>
      </c>
      <c r="J4301" s="4">
        <f t="shared" si="469"/>
        <v>0</v>
      </c>
      <c r="K4301" s="4">
        <f t="shared" si="465"/>
        <v>0</v>
      </c>
      <c r="L4301" s="5">
        <f t="shared" si="470"/>
        <v>0</v>
      </c>
      <c r="M4301" s="137">
        <f>'PVWatts Hourly Results (1)'!L4312/1000</f>
        <v>0</v>
      </c>
      <c r="N4301" s="3">
        <f>'PVWatts Hourly Results (2)'!L4312/1000</f>
        <v>0</v>
      </c>
      <c r="O4301" s="3">
        <f>'PVWatts Hourly Results (3)'!L4312/1000</f>
        <v>0</v>
      </c>
      <c r="P4301" s="3">
        <f>'PVWatts Hourly Results (4)'!L4312/1000</f>
        <v>0</v>
      </c>
      <c r="Q4301" s="130">
        <f>'PVWatts Hourly Results (5)'!L4312/1000</f>
        <v>0</v>
      </c>
    </row>
    <row r="4302" spans="2:17" x14ac:dyDescent="0.25">
      <c r="B4302" s="8">
        <v>6</v>
      </c>
      <c r="C4302" s="9">
        <v>28</v>
      </c>
      <c r="D4302" s="134">
        <f>'PVWatts Hourly Results (1)'!C4313</f>
        <v>0</v>
      </c>
      <c r="E4302" s="127">
        <f>DATE(YEAR(Inputs!$D$5),Summary!B4302,Summary!C4302)+TIME(D4302,0,0)</f>
        <v>180</v>
      </c>
      <c r="F4302" s="4">
        <f t="shared" si="466"/>
        <v>1</v>
      </c>
      <c r="G4302" s="4">
        <f t="shared" si="464"/>
        <v>5</v>
      </c>
      <c r="H4302" s="4">
        <f t="shared" si="467"/>
        <v>1</v>
      </c>
      <c r="I4302" s="4">
        <f t="shared" si="468"/>
        <v>0</v>
      </c>
      <c r="J4302" s="4">
        <f t="shared" si="469"/>
        <v>0</v>
      </c>
      <c r="K4302" s="4">
        <f t="shared" si="465"/>
        <v>0</v>
      </c>
      <c r="L4302" s="5">
        <f t="shared" si="470"/>
        <v>0</v>
      </c>
      <c r="M4302" s="137">
        <f>'PVWatts Hourly Results (1)'!L4313/1000</f>
        <v>0</v>
      </c>
      <c r="N4302" s="3">
        <f>'PVWatts Hourly Results (2)'!L4313/1000</f>
        <v>0</v>
      </c>
      <c r="O4302" s="3">
        <f>'PVWatts Hourly Results (3)'!L4313/1000</f>
        <v>0</v>
      </c>
      <c r="P4302" s="3">
        <f>'PVWatts Hourly Results (4)'!L4313/1000</f>
        <v>0</v>
      </c>
      <c r="Q4302" s="130">
        <f>'PVWatts Hourly Results (5)'!L4313/1000</f>
        <v>0</v>
      </c>
    </row>
    <row r="4303" spans="2:17" x14ac:dyDescent="0.25">
      <c r="B4303" s="8">
        <v>6</v>
      </c>
      <c r="C4303" s="9">
        <v>28</v>
      </c>
      <c r="D4303" s="134">
        <f>'PVWatts Hourly Results (1)'!C4314</f>
        <v>0</v>
      </c>
      <c r="E4303" s="127">
        <f>DATE(YEAR(Inputs!$D$5),Summary!B4303,Summary!C4303)+TIME(D4303,0,0)</f>
        <v>180</v>
      </c>
      <c r="F4303" s="4">
        <f t="shared" si="466"/>
        <v>1</v>
      </c>
      <c r="G4303" s="4">
        <f t="shared" si="464"/>
        <v>5</v>
      </c>
      <c r="H4303" s="4">
        <f t="shared" si="467"/>
        <v>1</v>
      </c>
      <c r="I4303" s="4">
        <f t="shared" si="468"/>
        <v>0</v>
      </c>
      <c r="J4303" s="4">
        <f t="shared" si="469"/>
        <v>0</v>
      </c>
      <c r="K4303" s="4">
        <f t="shared" si="465"/>
        <v>0</v>
      </c>
      <c r="L4303" s="5">
        <f t="shared" si="470"/>
        <v>0</v>
      </c>
      <c r="M4303" s="137">
        <f>'PVWatts Hourly Results (1)'!L4314/1000</f>
        <v>0</v>
      </c>
      <c r="N4303" s="3">
        <f>'PVWatts Hourly Results (2)'!L4314/1000</f>
        <v>0</v>
      </c>
      <c r="O4303" s="3">
        <f>'PVWatts Hourly Results (3)'!L4314/1000</f>
        <v>0</v>
      </c>
      <c r="P4303" s="3">
        <f>'PVWatts Hourly Results (4)'!L4314/1000</f>
        <v>0</v>
      </c>
      <c r="Q4303" s="130">
        <f>'PVWatts Hourly Results (5)'!L4314/1000</f>
        <v>0</v>
      </c>
    </row>
    <row r="4304" spans="2:17" x14ac:dyDescent="0.25">
      <c r="B4304" s="8">
        <v>6</v>
      </c>
      <c r="C4304" s="9">
        <v>28</v>
      </c>
      <c r="D4304" s="134">
        <f>'PVWatts Hourly Results (1)'!C4315</f>
        <v>0</v>
      </c>
      <c r="E4304" s="127">
        <f>DATE(YEAR(Inputs!$D$5),Summary!B4304,Summary!C4304)+TIME(D4304,0,0)</f>
        <v>180</v>
      </c>
      <c r="F4304" s="4">
        <f t="shared" si="466"/>
        <v>1</v>
      </c>
      <c r="G4304" s="4">
        <f t="shared" si="464"/>
        <v>5</v>
      </c>
      <c r="H4304" s="4">
        <f t="shared" si="467"/>
        <v>1</v>
      </c>
      <c r="I4304" s="4">
        <f t="shared" si="468"/>
        <v>0</v>
      </c>
      <c r="J4304" s="4">
        <f t="shared" si="469"/>
        <v>0</v>
      </c>
      <c r="K4304" s="4">
        <f t="shared" si="465"/>
        <v>0</v>
      </c>
      <c r="L4304" s="5">
        <f t="shared" si="470"/>
        <v>0</v>
      </c>
      <c r="M4304" s="137">
        <f>'PVWatts Hourly Results (1)'!L4315/1000</f>
        <v>0</v>
      </c>
      <c r="N4304" s="3">
        <f>'PVWatts Hourly Results (2)'!L4315/1000</f>
        <v>0</v>
      </c>
      <c r="O4304" s="3">
        <f>'PVWatts Hourly Results (3)'!L4315/1000</f>
        <v>0</v>
      </c>
      <c r="P4304" s="3">
        <f>'PVWatts Hourly Results (4)'!L4315/1000</f>
        <v>0</v>
      </c>
      <c r="Q4304" s="130">
        <f>'PVWatts Hourly Results (5)'!L4315/1000</f>
        <v>0</v>
      </c>
    </row>
    <row r="4305" spans="2:17" x14ac:dyDescent="0.25">
      <c r="B4305" s="8">
        <v>6</v>
      </c>
      <c r="C4305" s="9">
        <v>28</v>
      </c>
      <c r="D4305" s="134">
        <f>'PVWatts Hourly Results (1)'!C4316</f>
        <v>0</v>
      </c>
      <c r="E4305" s="127">
        <f>DATE(YEAR(Inputs!$D$5),Summary!B4305,Summary!C4305)+TIME(D4305,0,0)</f>
        <v>180</v>
      </c>
      <c r="F4305" s="4">
        <f t="shared" si="466"/>
        <v>1</v>
      </c>
      <c r="G4305" s="4">
        <f t="shared" si="464"/>
        <v>5</v>
      </c>
      <c r="H4305" s="4">
        <f t="shared" si="467"/>
        <v>1</v>
      </c>
      <c r="I4305" s="4">
        <f t="shared" si="468"/>
        <v>0</v>
      </c>
      <c r="J4305" s="4">
        <f t="shared" si="469"/>
        <v>0</v>
      </c>
      <c r="K4305" s="4">
        <f t="shared" si="465"/>
        <v>0</v>
      </c>
      <c r="L4305" s="5">
        <f t="shared" si="470"/>
        <v>0</v>
      </c>
      <c r="M4305" s="137">
        <f>'PVWatts Hourly Results (1)'!L4316/1000</f>
        <v>0</v>
      </c>
      <c r="N4305" s="3">
        <f>'PVWatts Hourly Results (2)'!L4316/1000</f>
        <v>0</v>
      </c>
      <c r="O4305" s="3">
        <f>'PVWatts Hourly Results (3)'!L4316/1000</f>
        <v>0</v>
      </c>
      <c r="P4305" s="3">
        <f>'PVWatts Hourly Results (4)'!L4316/1000</f>
        <v>0</v>
      </c>
      <c r="Q4305" s="130">
        <f>'PVWatts Hourly Results (5)'!L4316/1000</f>
        <v>0</v>
      </c>
    </row>
    <row r="4306" spans="2:17" x14ac:dyDescent="0.25">
      <c r="B4306" s="8">
        <v>6</v>
      </c>
      <c r="C4306" s="9">
        <v>28</v>
      </c>
      <c r="D4306" s="134">
        <f>'PVWatts Hourly Results (1)'!C4317</f>
        <v>0</v>
      </c>
      <c r="E4306" s="127">
        <f>DATE(YEAR(Inputs!$D$5),Summary!B4306,Summary!C4306)+TIME(D4306,0,0)</f>
        <v>180</v>
      </c>
      <c r="F4306" s="4">
        <f t="shared" si="466"/>
        <v>1</v>
      </c>
      <c r="G4306" s="4">
        <f t="shared" si="464"/>
        <v>5</v>
      </c>
      <c r="H4306" s="4">
        <f t="shared" si="467"/>
        <v>1</v>
      </c>
      <c r="I4306" s="4">
        <f t="shared" si="468"/>
        <v>0</v>
      </c>
      <c r="J4306" s="4">
        <f t="shared" si="469"/>
        <v>0</v>
      </c>
      <c r="K4306" s="4">
        <f t="shared" si="465"/>
        <v>0</v>
      </c>
      <c r="L4306" s="5">
        <f t="shared" si="470"/>
        <v>0</v>
      </c>
      <c r="M4306" s="137">
        <f>'PVWatts Hourly Results (1)'!L4317/1000</f>
        <v>0</v>
      </c>
      <c r="N4306" s="3">
        <f>'PVWatts Hourly Results (2)'!L4317/1000</f>
        <v>0</v>
      </c>
      <c r="O4306" s="3">
        <f>'PVWatts Hourly Results (3)'!L4317/1000</f>
        <v>0</v>
      </c>
      <c r="P4306" s="3">
        <f>'PVWatts Hourly Results (4)'!L4317/1000</f>
        <v>0</v>
      </c>
      <c r="Q4306" s="130">
        <f>'PVWatts Hourly Results (5)'!L4317/1000</f>
        <v>0</v>
      </c>
    </row>
    <row r="4307" spans="2:17" x14ac:dyDescent="0.25">
      <c r="B4307" s="8">
        <v>6</v>
      </c>
      <c r="C4307" s="9">
        <v>28</v>
      </c>
      <c r="D4307" s="134">
        <f>'PVWatts Hourly Results (1)'!C4318</f>
        <v>0</v>
      </c>
      <c r="E4307" s="127">
        <f>DATE(YEAR(Inputs!$D$5),Summary!B4307,Summary!C4307)+TIME(D4307,0,0)</f>
        <v>180</v>
      </c>
      <c r="F4307" s="4">
        <f t="shared" si="466"/>
        <v>1</v>
      </c>
      <c r="G4307" s="4">
        <f t="shared" si="464"/>
        <v>5</v>
      </c>
      <c r="H4307" s="4">
        <f t="shared" si="467"/>
        <v>1</v>
      </c>
      <c r="I4307" s="4">
        <f t="shared" si="468"/>
        <v>0</v>
      </c>
      <c r="J4307" s="4">
        <f t="shared" si="469"/>
        <v>0</v>
      </c>
      <c r="K4307" s="4">
        <f t="shared" si="465"/>
        <v>0</v>
      </c>
      <c r="L4307" s="5">
        <f t="shared" si="470"/>
        <v>0</v>
      </c>
      <c r="M4307" s="137">
        <f>'PVWatts Hourly Results (1)'!L4318/1000</f>
        <v>0</v>
      </c>
      <c r="N4307" s="3">
        <f>'PVWatts Hourly Results (2)'!L4318/1000</f>
        <v>0</v>
      </c>
      <c r="O4307" s="3">
        <f>'PVWatts Hourly Results (3)'!L4318/1000</f>
        <v>0</v>
      </c>
      <c r="P4307" s="3">
        <f>'PVWatts Hourly Results (4)'!L4318/1000</f>
        <v>0</v>
      </c>
      <c r="Q4307" s="130">
        <f>'PVWatts Hourly Results (5)'!L4318/1000</f>
        <v>0</v>
      </c>
    </row>
    <row r="4308" spans="2:17" x14ac:dyDescent="0.25">
      <c r="B4308" s="8">
        <v>6</v>
      </c>
      <c r="C4308" s="9">
        <v>28</v>
      </c>
      <c r="D4308" s="134">
        <f>'PVWatts Hourly Results (1)'!C4319</f>
        <v>0</v>
      </c>
      <c r="E4308" s="127">
        <f>DATE(YEAR(Inputs!$D$5),Summary!B4308,Summary!C4308)+TIME(D4308,0,0)</f>
        <v>180</v>
      </c>
      <c r="F4308" s="4">
        <f t="shared" si="466"/>
        <v>1</v>
      </c>
      <c r="G4308" s="4">
        <f t="shared" si="464"/>
        <v>5</v>
      </c>
      <c r="H4308" s="4">
        <f t="shared" si="467"/>
        <v>1</v>
      </c>
      <c r="I4308" s="4">
        <f t="shared" si="468"/>
        <v>0</v>
      </c>
      <c r="J4308" s="4">
        <f t="shared" si="469"/>
        <v>0</v>
      </c>
      <c r="K4308" s="4">
        <f t="shared" si="465"/>
        <v>0</v>
      </c>
      <c r="L4308" s="5">
        <f t="shared" si="470"/>
        <v>0</v>
      </c>
      <c r="M4308" s="137">
        <f>'PVWatts Hourly Results (1)'!L4319/1000</f>
        <v>0</v>
      </c>
      <c r="N4308" s="3">
        <f>'PVWatts Hourly Results (2)'!L4319/1000</f>
        <v>0</v>
      </c>
      <c r="O4308" s="3">
        <f>'PVWatts Hourly Results (3)'!L4319/1000</f>
        <v>0</v>
      </c>
      <c r="P4308" s="3">
        <f>'PVWatts Hourly Results (4)'!L4319/1000</f>
        <v>0</v>
      </c>
      <c r="Q4308" s="130">
        <f>'PVWatts Hourly Results (5)'!L4319/1000</f>
        <v>0</v>
      </c>
    </row>
    <row r="4309" spans="2:17" x14ac:dyDescent="0.25">
      <c r="B4309" s="8">
        <v>6</v>
      </c>
      <c r="C4309" s="9">
        <v>28</v>
      </c>
      <c r="D4309" s="134">
        <f>'PVWatts Hourly Results (1)'!C4320</f>
        <v>0</v>
      </c>
      <c r="E4309" s="127">
        <f>DATE(YEAR(Inputs!$D$5),Summary!B4309,Summary!C4309)+TIME(D4309,0,0)</f>
        <v>180</v>
      </c>
      <c r="F4309" s="4">
        <f t="shared" si="466"/>
        <v>1</v>
      </c>
      <c r="G4309" s="4">
        <f t="shared" si="464"/>
        <v>5</v>
      </c>
      <c r="H4309" s="4">
        <f t="shared" si="467"/>
        <v>1</v>
      </c>
      <c r="I4309" s="4">
        <f t="shared" si="468"/>
        <v>0</v>
      </c>
      <c r="J4309" s="4">
        <f t="shared" si="469"/>
        <v>0</v>
      </c>
      <c r="K4309" s="4">
        <f t="shared" si="465"/>
        <v>0</v>
      </c>
      <c r="L4309" s="5">
        <f t="shared" si="470"/>
        <v>0</v>
      </c>
      <c r="M4309" s="137">
        <f>'PVWatts Hourly Results (1)'!L4320/1000</f>
        <v>0</v>
      </c>
      <c r="N4309" s="3">
        <f>'PVWatts Hourly Results (2)'!L4320/1000</f>
        <v>0</v>
      </c>
      <c r="O4309" s="3">
        <f>'PVWatts Hourly Results (3)'!L4320/1000</f>
        <v>0</v>
      </c>
      <c r="P4309" s="3">
        <f>'PVWatts Hourly Results (4)'!L4320/1000</f>
        <v>0</v>
      </c>
      <c r="Q4309" s="130">
        <f>'PVWatts Hourly Results (5)'!L4320/1000</f>
        <v>0</v>
      </c>
    </row>
    <row r="4310" spans="2:17" x14ac:dyDescent="0.25">
      <c r="B4310" s="8">
        <v>6</v>
      </c>
      <c r="C4310" s="9">
        <v>28</v>
      </c>
      <c r="D4310" s="134">
        <f>'PVWatts Hourly Results (1)'!C4321</f>
        <v>0</v>
      </c>
      <c r="E4310" s="127">
        <f>DATE(YEAR(Inputs!$D$5),Summary!B4310,Summary!C4310)+TIME(D4310,0,0)</f>
        <v>180</v>
      </c>
      <c r="F4310" s="4">
        <f t="shared" si="466"/>
        <v>1</v>
      </c>
      <c r="G4310" s="4">
        <f t="shared" ref="G4310:G4373" si="471">WEEKDAY(E4310)</f>
        <v>5</v>
      </c>
      <c r="H4310" s="4">
        <f t="shared" si="467"/>
        <v>1</v>
      </c>
      <c r="I4310" s="4">
        <f t="shared" si="468"/>
        <v>0</v>
      </c>
      <c r="J4310" s="4">
        <f t="shared" si="469"/>
        <v>0</v>
      </c>
      <c r="K4310" s="4">
        <f t="shared" ref="K4310:K4373" si="472">IF(OR(AND(B4310=7,C4310=4),AND(B4310=1,C4310=1)),1,0)</f>
        <v>0</v>
      </c>
      <c r="L4310" s="5">
        <f t="shared" si="470"/>
        <v>0</v>
      </c>
      <c r="M4310" s="137">
        <f>'PVWatts Hourly Results (1)'!L4321/1000</f>
        <v>0</v>
      </c>
      <c r="N4310" s="3">
        <f>'PVWatts Hourly Results (2)'!L4321/1000</f>
        <v>0</v>
      </c>
      <c r="O4310" s="3">
        <f>'PVWatts Hourly Results (3)'!L4321/1000</f>
        <v>0</v>
      </c>
      <c r="P4310" s="3">
        <f>'PVWatts Hourly Results (4)'!L4321/1000</f>
        <v>0</v>
      </c>
      <c r="Q4310" s="130">
        <f>'PVWatts Hourly Results (5)'!L4321/1000</f>
        <v>0</v>
      </c>
    </row>
    <row r="4311" spans="2:17" x14ac:dyDescent="0.25">
      <c r="B4311" s="8">
        <v>6</v>
      </c>
      <c r="C4311" s="9">
        <v>28</v>
      </c>
      <c r="D4311" s="134">
        <f>'PVWatts Hourly Results (1)'!C4322</f>
        <v>0</v>
      </c>
      <c r="E4311" s="127">
        <f>DATE(YEAR(Inputs!$D$5),Summary!B4311,Summary!C4311)+TIME(D4311,0,0)</f>
        <v>180</v>
      </c>
      <c r="F4311" s="4">
        <f t="shared" ref="F4311:F4374" si="473">IF(OR(B4311&lt;3,B4311=6,B4311=7,B4311=8),1,0)</f>
        <v>1</v>
      </c>
      <c r="G4311" s="4">
        <f t="shared" si="471"/>
        <v>5</v>
      </c>
      <c r="H4311" s="4">
        <f t="shared" ref="H4311:H4374" si="474">IF(OR(G4311=2,G4311=3,G4311=4,G4311=5,G4311=6),1,0)</f>
        <v>1</v>
      </c>
      <c r="I4311" s="4">
        <f t="shared" ref="I4311:I4374" si="475">IF(AND(B4311&gt;5,B4311&lt;9,D4311&gt;=13,D4311&lt;=16,H4311=1),1,0)</f>
        <v>0</v>
      </c>
      <c r="J4311" s="4">
        <f t="shared" ref="J4311:J4374" si="476">IF(AND(B4311&lt;3,OR(AND(D4311&gt;6,D4311&lt;9),AND(D4311&gt;17,D4311&lt;20)),H4311=1),1,0)</f>
        <v>0</v>
      </c>
      <c r="K4311" s="4">
        <f t="shared" si="472"/>
        <v>0</v>
      </c>
      <c r="L4311" s="5">
        <f t="shared" ref="L4311:L4374" si="477">IFERROR(IF(AND(F4311=1,H4311=1,OR(I4311=1,J4311=1),K4311=0),1,0),"")</f>
        <v>0</v>
      </c>
      <c r="M4311" s="137">
        <f>'PVWatts Hourly Results (1)'!L4322/1000</f>
        <v>0</v>
      </c>
      <c r="N4311" s="3">
        <f>'PVWatts Hourly Results (2)'!L4322/1000</f>
        <v>0</v>
      </c>
      <c r="O4311" s="3">
        <f>'PVWatts Hourly Results (3)'!L4322/1000</f>
        <v>0</v>
      </c>
      <c r="P4311" s="3">
        <f>'PVWatts Hourly Results (4)'!L4322/1000</f>
        <v>0</v>
      </c>
      <c r="Q4311" s="130">
        <f>'PVWatts Hourly Results (5)'!L4322/1000</f>
        <v>0</v>
      </c>
    </row>
    <row r="4312" spans="2:17" x14ac:dyDescent="0.25">
      <c r="B4312" s="8">
        <v>6</v>
      </c>
      <c r="C4312" s="9">
        <v>28</v>
      </c>
      <c r="D4312" s="134">
        <f>'PVWatts Hourly Results (1)'!C4323</f>
        <v>0</v>
      </c>
      <c r="E4312" s="127">
        <f>DATE(YEAR(Inputs!$D$5),Summary!B4312,Summary!C4312)+TIME(D4312,0,0)</f>
        <v>180</v>
      </c>
      <c r="F4312" s="4">
        <f t="shared" si="473"/>
        <v>1</v>
      </c>
      <c r="G4312" s="4">
        <f t="shared" si="471"/>
        <v>5</v>
      </c>
      <c r="H4312" s="4">
        <f t="shared" si="474"/>
        <v>1</v>
      </c>
      <c r="I4312" s="4">
        <f t="shared" si="475"/>
        <v>0</v>
      </c>
      <c r="J4312" s="4">
        <f t="shared" si="476"/>
        <v>0</v>
      </c>
      <c r="K4312" s="4">
        <f t="shared" si="472"/>
        <v>0</v>
      </c>
      <c r="L4312" s="5">
        <f t="shared" si="477"/>
        <v>0</v>
      </c>
      <c r="M4312" s="137">
        <f>'PVWatts Hourly Results (1)'!L4323/1000</f>
        <v>0</v>
      </c>
      <c r="N4312" s="3">
        <f>'PVWatts Hourly Results (2)'!L4323/1000</f>
        <v>0</v>
      </c>
      <c r="O4312" s="3">
        <f>'PVWatts Hourly Results (3)'!L4323/1000</f>
        <v>0</v>
      </c>
      <c r="P4312" s="3">
        <f>'PVWatts Hourly Results (4)'!L4323/1000</f>
        <v>0</v>
      </c>
      <c r="Q4312" s="130">
        <f>'PVWatts Hourly Results (5)'!L4323/1000</f>
        <v>0</v>
      </c>
    </row>
    <row r="4313" spans="2:17" x14ac:dyDescent="0.25">
      <c r="B4313" s="8">
        <v>6</v>
      </c>
      <c r="C4313" s="9">
        <v>28</v>
      </c>
      <c r="D4313" s="134">
        <f>'PVWatts Hourly Results (1)'!C4324</f>
        <v>0</v>
      </c>
      <c r="E4313" s="127">
        <f>DATE(YEAR(Inputs!$D$5),Summary!B4313,Summary!C4313)+TIME(D4313,0,0)</f>
        <v>180</v>
      </c>
      <c r="F4313" s="4">
        <f t="shared" si="473"/>
        <v>1</v>
      </c>
      <c r="G4313" s="4">
        <f t="shared" si="471"/>
        <v>5</v>
      </c>
      <c r="H4313" s="4">
        <f t="shared" si="474"/>
        <v>1</v>
      </c>
      <c r="I4313" s="4">
        <f t="shared" si="475"/>
        <v>0</v>
      </c>
      <c r="J4313" s="4">
        <f t="shared" si="476"/>
        <v>0</v>
      </c>
      <c r="K4313" s="4">
        <f t="shared" si="472"/>
        <v>0</v>
      </c>
      <c r="L4313" s="5">
        <f t="shared" si="477"/>
        <v>0</v>
      </c>
      <c r="M4313" s="137">
        <f>'PVWatts Hourly Results (1)'!L4324/1000</f>
        <v>0</v>
      </c>
      <c r="N4313" s="3">
        <f>'PVWatts Hourly Results (2)'!L4324/1000</f>
        <v>0</v>
      </c>
      <c r="O4313" s="3">
        <f>'PVWatts Hourly Results (3)'!L4324/1000</f>
        <v>0</v>
      </c>
      <c r="P4313" s="3">
        <f>'PVWatts Hourly Results (4)'!L4324/1000</f>
        <v>0</v>
      </c>
      <c r="Q4313" s="130">
        <f>'PVWatts Hourly Results (5)'!L4324/1000</f>
        <v>0</v>
      </c>
    </row>
    <row r="4314" spans="2:17" x14ac:dyDescent="0.25">
      <c r="B4314" s="8">
        <v>6</v>
      </c>
      <c r="C4314" s="9">
        <v>28</v>
      </c>
      <c r="D4314" s="134">
        <f>'PVWatts Hourly Results (1)'!C4325</f>
        <v>0</v>
      </c>
      <c r="E4314" s="127">
        <f>DATE(YEAR(Inputs!$D$5),Summary!B4314,Summary!C4314)+TIME(D4314,0,0)</f>
        <v>180</v>
      </c>
      <c r="F4314" s="4">
        <f t="shared" si="473"/>
        <v>1</v>
      </c>
      <c r="G4314" s="4">
        <f t="shared" si="471"/>
        <v>5</v>
      </c>
      <c r="H4314" s="4">
        <f t="shared" si="474"/>
        <v>1</v>
      </c>
      <c r="I4314" s="4">
        <f t="shared" si="475"/>
        <v>0</v>
      </c>
      <c r="J4314" s="4">
        <f t="shared" si="476"/>
        <v>0</v>
      </c>
      <c r="K4314" s="4">
        <f t="shared" si="472"/>
        <v>0</v>
      </c>
      <c r="L4314" s="5">
        <f t="shared" si="477"/>
        <v>0</v>
      </c>
      <c r="M4314" s="137">
        <f>'PVWatts Hourly Results (1)'!L4325/1000</f>
        <v>0</v>
      </c>
      <c r="N4314" s="3">
        <f>'PVWatts Hourly Results (2)'!L4325/1000</f>
        <v>0</v>
      </c>
      <c r="O4314" s="3">
        <f>'PVWatts Hourly Results (3)'!L4325/1000</f>
        <v>0</v>
      </c>
      <c r="P4314" s="3">
        <f>'PVWatts Hourly Results (4)'!L4325/1000</f>
        <v>0</v>
      </c>
      <c r="Q4314" s="130">
        <f>'PVWatts Hourly Results (5)'!L4325/1000</f>
        <v>0</v>
      </c>
    </row>
    <row r="4315" spans="2:17" x14ac:dyDescent="0.25">
      <c r="B4315" s="8">
        <v>6</v>
      </c>
      <c r="C4315" s="9">
        <v>28</v>
      </c>
      <c r="D4315" s="134">
        <f>'PVWatts Hourly Results (1)'!C4326</f>
        <v>0</v>
      </c>
      <c r="E4315" s="127">
        <f>DATE(YEAR(Inputs!$D$5),Summary!B4315,Summary!C4315)+TIME(D4315,0,0)</f>
        <v>180</v>
      </c>
      <c r="F4315" s="4">
        <f t="shared" si="473"/>
        <v>1</v>
      </c>
      <c r="G4315" s="4">
        <f t="shared" si="471"/>
        <v>5</v>
      </c>
      <c r="H4315" s="4">
        <f t="shared" si="474"/>
        <v>1</v>
      </c>
      <c r="I4315" s="4">
        <f t="shared" si="475"/>
        <v>0</v>
      </c>
      <c r="J4315" s="4">
        <f t="shared" si="476"/>
        <v>0</v>
      </c>
      <c r="K4315" s="4">
        <f t="shared" si="472"/>
        <v>0</v>
      </c>
      <c r="L4315" s="5">
        <f t="shared" si="477"/>
        <v>0</v>
      </c>
      <c r="M4315" s="137">
        <f>'PVWatts Hourly Results (1)'!L4326/1000</f>
        <v>0</v>
      </c>
      <c r="N4315" s="3">
        <f>'PVWatts Hourly Results (2)'!L4326/1000</f>
        <v>0</v>
      </c>
      <c r="O4315" s="3">
        <f>'PVWatts Hourly Results (3)'!L4326/1000</f>
        <v>0</v>
      </c>
      <c r="P4315" s="3">
        <f>'PVWatts Hourly Results (4)'!L4326/1000</f>
        <v>0</v>
      </c>
      <c r="Q4315" s="130">
        <f>'PVWatts Hourly Results (5)'!L4326/1000</f>
        <v>0</v>
      </c>
    </row>
    <row r="4316" spans="2:17" x14ac:dyDescent="0.25">
      <c r="B4316" s="8">
        <v>6</v>
      </c>
      <c r="C4316" s="9">
        <v>28</v>
      </c>
      <c r="D4316" s="134">
        <f>'PVWatts Hourly Results (1)'!C4327</f>
        <v>0</v>
      </c>
      <c r="E4316" s="127">
        <f>DATE(YEAR(Inputs!$D$5),Summary!B4316,Summary!C4316)+TIME(D4316,0,0)</f>
        <v>180</v>
      </c>
      <c r="F4316" s="4">
        <f t="shared" si="473"/>
        <v>1</v>
      </c>
      <c r="G4316" s="4">
        <f t="shared" si="471"/>
        <v>5</v>
      </c>
      <c r="H4316" s="4">
        <f t="shared" si="474"/>
        <v>1</v>
      </c>
      <c r="I4316" s="4">
        <f t="shared" si="475"/>
        <v>0</v>
      </c>
      <c r="J4316" s="4">
        <f t="shared" si="476"/>
        <v>0</v>
      </c>
      <c r="K4316" s="4">
        <f t="shared" si="472"/>
        <v>0</v>
      </c>
      <c r="L4316" s="5">
        <f t="shared" si="477"/>
        <v>0</v>
      </c>
      <c r="M4316" s="137">
        <f>'PVWatts Hourly Results (1)'!L4327/1000</f>
        <v>0</v>
      </c>
      <c r="N4316" s="3">
        <f>'PVWatts Hourly Results (2)'!L4327/1000</f>
        <v>0</v>
      </c>
      <c r="O4316" s="3">
        <f>'PVWatts Hourly Results (3)'!L4327/1000</f>
        <v>0</v>
      </c>
      <c r="P4316" s="3">
        <f>'PVWatts Hourly Results (4)'!L4327/1000</f>
        <v>0</v>
      </c>
      <c r="Q4316" s="130">
        <f>'PVWatts Hourly Results (5)'!L4327/1000</f>
        <v>0</v>
      </c>
    </row>
    <row r="4317" spans="2:17" x14ac:dyDescent="0.25">
      <c r="B4317" s="8">
        <v>6</v>
      </c>
      <c r="C4317" s="9">
        <v>28</v>
      </c>
      <c r="D4317" s="134">
        <f>'PVWatts Hourly Results (1)'!C4328</f>
        <v>0</v>
      </c>
      <c r="E4317" s="127">
        <f>DATE(YEAR(Inputs!$D$5),Summary!B4317,Summary!C4317)+TIME(D4317,0,0)</f>
        <v>180</v>
      </c>
      <c r="F4317" s="4">
        <f t="shared" si="473"/>
        <v>1</v>
      </c>
      <c r="G4317" s="4">
        <f t="shared" si="471"/>
        <v>5</v>
      </c>
      <c r="H4317" s="4">
        <f t="shared" si="474"/>
        <v>1</v>
      </c>
      <c r="I4317" s="4">
        <f t="shared" si="475"/>
        <v>0</v>
      </c>
      <c r="J4317" s="4">
        <f t="shared" si="476"/>
        <v>0</v>
      </c>
      <c r="K4317" s="4">
        <f t="shared" si="472"/>
        <v>0</v>
      </c>
      <c r="L4317" s="5">
        <f t="shared" si="477"/>
        <v>0</v>
      </c>
      <c r="M4317" s="137">
        <f>'PVWatts Hourly Results (1)'!L4328/1000</f>
        <v>0</v>
      </c>
      <c r="N4317" s="3">
        <f>'PVWatts Hourly Results (2)'!L4328/1000</f>
        <v>0</v>
      </c>
      <c r="O4317" s="3">
        <f>'PVWatts Hourly Results (3)'!L4328/1000</f>
        <v>0</v>
      </c>
      <c r="P4317" s="3">
        <f>'PVWatts Hourly Results (4)'!L4328/1000</f>
        <v>0</v>
      </c>
      <c r="Q4317" s="130">
        <f>'PVWatts Hourly Results (5)'!L4328/1000</f>
        <v>0</v>
      </c>
    </row>
    <row r="4318" spans="2:17" x14ac:dyDescent="0.25">
      <c r="B4318" s="8">
        <v>6</v>
      </c>
      <c r="C4318" s="9">
        <v>29</v>
      </c>
      <c r="D4318" s="134">
        <f>'PVWatts Hourly Results (1)'!C4329</f>
        <v>0</v>
      </c>
      <c r="E4318" s="127">
        <f>DATE(YEAR(Inputs!$D$5),Summary!B4318,Summary!C4318)+TIME(D4318,0,0)</f>
        <v>181</v>
      </c>
      <c r="F4318" s="4">
        <f t="shared" si="473"/>
        <v>1</v>
      </c>
      <c r="G4318" s="4">
        <f t="shared" si="471"/>
        <v>6</v>
      </c>
      <c r="H4318" s="4">
        <f t="shared" si="474"/>
        <v>1</v>
      </c>
      <c r="I4318" s="4">
        <f t="shared" si="475"/>
        <v>0</v>
      </c>
      <c r="J4318" s="4">
        <f t="shared" si="476"/>
        <v>0</v>
      </c>
      <c r="K4318" s="4">
        <f t="shared" si="472"/>
        <v>0</v>
      </c>
      <c r="L4318" s="5">
        <f t="shared" si="477"/>
        <v>0</v>
      </c>
      <c r="M4318" s="137">
        <f>'PVWatts Hourly Results (1)'!L4329/1000</f>
        <v>0</v>
      </c>
      <c r="N4318" s="3">
        <f>'PVWatts Hourly Results (2)'!L4329/1000</f>
        <v>0</v>
      </c>
      <c r="O4318" s="3">
        <f>'PVWatts Hourly Results (3)'!L4329/1000</f>
        <v>0</v>
      </c>
      <c r="P4318" s="3">
        <f>'PVWatts Hourly Results (4)'!L4329/1000</f>
        <v>0</v>
      </c>
      <c r="Q4318" s="130">
        <f>'PVWatts Hourly Results (5)'!L4329/1000</f>
        <v>0</v>
      </c>
    </row>
    <row r="4319" spans="2:17" x14ac:dyDescent="0.25">
      <c r="B4319" s="8">
        <v>6</v>
      </c>
      <c r="C4319" s="9">
        <v>29</v>
      </c>
      <c r="D4319" s="134">
        <f>'PVWatts Hourly Results (1)'!C4330</f>
        <v>0</v>
      </c>
      <c r="E4319" s="127">
        <f>DATE(YEAR(Inputs!$D$5),Summary!B4319,Summary!C4319)+TIME(D4319,0,0)</f>
        <v>181</v>
      </c>
      <c r="F4319" s="4">
        <f t="shared" si="473"/>
        <v>1</v>
      </c>
      <c r="G4319" s="4">
        <f t="shared" si="471"/>
        <v>6</v>
      </c>
      <c r="H4319" s="4">
        <f t="shared" si="474"/>
        <v>1</v>
      </c>
      <c r="I4319" s="4">
        <f t="shared" si="475"/>
        <v>0</v>
      </c>
      <c r="J4319" s="4">
        <f t="shared" si="476"/>
        <v>0</v>
      </c>
      <c r="K4319" s="4">
        <f t="shared" si="472"/>
        <v>0</v>
      </c>
      <c r="L4319" s="5">
        <f t="shared" si="477"/>
        <v>0</v>
      </c>
      <c r="M4319" s="137">
        <f>'PVWatts Hourly Results (1)'!L4330/1000</f>
        <v>0</v>
      </c>
      <c r="N4319" s="3">
        <f>'PVWatts Hourly Results (2)'!L4330/1000</f>
        <v>0</v>
      </c>
      <c r="O4319" s="3">
        <f>'PVWatts Hourly Results (3)'!L4330/1000</f>
        <v>0</v>
      </c>
      <c r="P4319" s="3">
        <f>'PVWatts Hourly Results (4)'!L4330/1000</f>
        <v>0</v>
      </c>
      <c r="Q4319" s="130">
        <f>'PVWatts Hourly Results (5)'!L4330/1000</f>
        <v>0</v>
      </c>
    </row>
    <row r="4320" spans="2:17" x14ac:dyDescent="0.25">
      <c r="B4320" s="8">
        <v>6</v>
      </c>
      <c r="C4320" s="9">
        <v>29</v>
      </c>
      <c r="D4320" s="134">
        <f>'PVWatts Hourly Results (1)'!C4331</f>
        <v>0</v>
      </c>
      <c r="E4320" s="127">
        <f>DATE(YEAR(Inputs!$D$5),Summary!B4320,Summary!C4320)+TIME(D4320,0,0)</f>
        <v>181</v>
      </c>
      <c r="F4320" s="4">
        <f t="shared" si="473"/>
        <v>1</v>
      </c>
      <c r="G4320" s="4">
        <f t="shared" si="471"/>
        <v>6</v>
      </c>
      <c r="H4320" s="4">
        <f t="shared" si="474"/>
        <v>1</v>
      </c>
      <c r="I4320" s="4">
        <f t="shared" si="475"/>
        <v>0</v>
      </c>
      <c r="J4320" s="4">
        <f t="shared" si="476"/>
        <v>0</v>
      </c>
      <c r="K4320" s="4">
        <f t="shared" si="472"/>
        <v>0</v>
      </c>
      <c r="L4320" s="5">
        <f t="shared" si="477"/>
        <v>0</v>
      </c>
      <c r="M4320" s="137">
        <f>'PVWatts Hourly Results (1)'!L4331/1000</f>
        <v>0</v>
      </c>
      <c r="N4320" s="3">
        <f>'PVWatts Hourly Results (2)'!L4331/1000</f>
        <v>0</v>
      </c>
      <c r="O4320" s="3">
        <f>'PVWatts Hourly Results (3)'!L4331/1000</f>
        <v>0</v>
      </c>
      <c r="P4320" s="3">
        <f>'PVWatts Hourly Results (4)'!L4331/1000</f>
        <v>0</v>
      </c>
      <c r="Q4320" s="130">
        <f>'PVWatts Hourly Results (5)'!L4331/1000</f>
        <v>0</v>
      </c>
    </row>
    <row r="4321" spans="2:17" x14ac:dyDescent="0.25">
      <c r="B4321" s="8">
        <v>6</v>
      </c>
      <c r="C4321" s="9">
        <v>29</v>
      </c>
      <c r="D4321" s="134">
        <f>'PVWatts Hourly Results (1)'!C4332</f>
        <v>0</v>
      </c>
      <c r="E4321" s="127">
        <f>DATE(YEAR(Inputs!$D$5),Summary!B4321,Summary!C4321)+TIME(D4321,0,0)</f>
        <v>181</v>
      </c>
      <c r="F4321" s="4">
        <f t="shared" si="473"/>
        <v>1</v>
      </c>
      <c r="G4321" s="4">
        <f t="shared" si="471"/>
        <v>6</v>
      </c>
      <c r="H4321" s="4">
        <f t="shared" si="474"/>
        <v>1</v>
      </c>
      <c r="I4321" s="4">
        <f t="shared" si="475"/>
        <v>0</v>
      </c>
      <c r="J4321" s="4">
        <f t="shared" si="476"/>
        <v>0</v>
      </c>
      <c r="K4321" s="4">
        <f t="shared" si="472"/>
        <v>0</v>
      </c>
      <c r="L4321" s="5">
        <f t="shared" si="477"/>
        <v>0</v>
      </c>
      <c r="M4321" s="137">
        <f>'PVWatts Hourly Results (1)'!L4332/1000</f>
        <v>0</v>
      </c>
      <c r="N4321" s="3">
        <f>'PVWatts Hourly Results (2)'!L4332/1000</f>
        <v>0</v>
      </c>
      <c r="O4321" s="3">
        <f>'PVWatts Hourly Results (3)'!L4332/1000</f>
        <v>0</v>
      </c>
      <c r="P4321" s="3">
        <f>'PVWatts Hourly Results (4)'!L4332/1000</f>
        <v>0</v>
      </c>
      <c r="Q4321" s="130">
        <f>'PVWatts Hourly Results (5)'!L4332/1000</f>
        <v>0</v>
      </c>
    </row>
    <row r="4322" spans="2:17" x14ac:dyDescent="0.25">
      <c r="B4322" s="8">
        <v>6</v>
      </c>
      <c r="C4322" s="9">
        <v>29</v>
      </c>
      <c r="D4322" s="134">
        <f>'PVWatts Hourly Results (1)'!C4333</f>
        <v>0</v>
      </c>
      <c r="E4322" s="127">
        <f>DATE(YEAR(Inputs!$D$5),Summary!B4322,Summary!C4322)+TIME(D4322,0,0)</f>
        <v>181</v>
      </c>
      <c r="F4322" s="4">
        <f t="shared" si="473"/>
        <v>1</v>
      </c>
      <c r="G4322" s="4">
        <f t="shared" si="471"/>
        <v>6</v>
      </c>
      <c r="H4322" s="4">
        <f t="shared" si="474"/>
        <v>1</v>
      </c>
      <c r="I4322" s="4">
        <f t="shared" si="475"/>
        <v>0</v>
      </c>
      <c r="J4322" s="4">
        <f t="shared" si="476"/>
        <v>0</v>
      </c>
      <c r="K4322" s="4">
        <f t="shared" si="472"/>
        <v>0</v>
      </c>
      <c r="L4322" s="5">
        <f t="shared" si="477"/>
        <v>0</v>
      </c>
      <c r="M4322" s="137">
        <f>'PVWatts Hourly Results (1)'!L4333/1000</f>
        <v>0</v>
      </c>
      <c r="N4322" s="3">
        <f>'PVWatts Hourly Results (2)'!L4333/1000</f>
        <v>0</v>
      </c>
      <c r="O4322" s="3">
        <f>'PVWatts Hourly Results (3)'!L4333/1000</f>
        <v>0</v>
      </c>
      <c r="P4322" s="3">
        <f>'PVWatts Hourly Results (4)'!L4333/1000</f>
        <v>0</v>
      </c>
      <c r="Q4322" s="130">
        <f>'PVWatts Hourly Results (5)'!L4333/1000</f>
        <v>0</v>
      </c>
    </row>
    <row r="4323" spans="2:17" x14ac:dyDescent="0.25">
      <c r="B4323" s="8">
        <v>6</v>
      </c>
      <c r="C4323" s="9">
        <v>29</v>
      </c>
      <c r="D4323" s="134">
        <f>'PVWatts Hourly Results (1)'!C4334</f>
        <v>0</v>
      </c>
      <c r="E4323" s="127">
        <f>DATE(YEAR(Inputs!$D$5),Summary!B4323,Summary!C4323)+TIME(D4323,0,0)</f>
        <v>181</v>
      </c>
      <c r="F4323" s="4">
        <f t="shared" si="473"/>
        <v>1</v>
      </c>
      <c r="G4323" s="4">
        <f t="shared" si="471"/>
        <v>6</v>
      </c>
      <c r="H4323" s="4">
        <f t="shared" si="474"/>
        <v>1</v>
      </c>
      <c r="I4323" s="4">
        <f t="shared" si="475"/>
        <v>0</v>
      </c>
      <c r="J4323" s="4">
        <f t="shared" si="476"/>
        <v>0</v>
      </c>
      <c r="K4323" s="4">
        <f t="shared" si="472"/>
        <v>0</v>
      </c>
      <c r="L4323" s="5">
        <f t="shared" si="477"/>
        <v>0</v>
      </c>
      <c r="M4323" s="137">
        <f>'PVWatts Hourly Results (1)'!L4334/1000</f>
        <v>0</v>
      </c>
      <c r="N4323" s="3">
        <f>'PVWatts Hourly Results (2)'!L4334/1000</f>
        <v>0</v>
      </c>
      <c r="O4323" s="3">
        <f>'PVWatts Hourly Results (3)'!L4334/1000</f>
        <v>0</v>
      </c>
      <c r="P4323" s="3">
        <f>'PVWatts Hourly Results (4)'!L4334/1000</f>
        <v>0</v>
      </c>
      <c r="Q4323" s="130">
        <f>'PVWatts Hourly Results (5)'!L4334/1000</f>
        <v>0</v>
      </c>
    </row>
    <row r="4324" spans="2:17" x14ac:dyDescent="0.25">
      <c r="B4324" s="8">
        <v>6</v>
      </c>
      <c r="C4324" s="9">
        <v>29</v>
      </c>
      <c r="D4324" s="134">
        <f>'PVWatts Hourly Results (1)'!C4335</f>
        <v>0</v>
      </c>
      <c r="E4324" s="127">
        <f>DATE(YEAR(Inputs!$D$5),Summary!B4324,Summary!C4324)+TIME(D4324,0,0)</f>
        <v>181</v>
      </c>
      <c r="F4324" s="4">
        <f t="shared" si="473"/>
        <v>1</v>
      </c>
      <c r="G4324" s="4">
        <f t="shared" si="471"/>
        <v>6</v>
      </c>
      <c r="H4324" s="4">
        <f t="shared" si="474"/>
        <v>1</v>
      </c>
      <c r="I4324" s="4">
        <f t="shared" si="475"/>
        <v>0</v>
      </c>
      <c r="J4324" s="4">
        <f t="shared" si="476"/>
        <v>0</v>
      </c>
      <c r="K4324" s="4">
        <f t="shared" si="472"/>
        <v>0</v>
      </c>
      <c r="L4324" s="5">
        <f t="shared" si="477"/>
        <v>0</v>
      </c>
      <c r="M4324" s="137">
        <f>'PVWatts Hourly Results (1)'!L4335/1000</f>
        <v>0</v>
      </c>
      <c r="N4324" s="3">
        <f>'PVWatts Hourly Results (2)'!L4335/1000</f>
        <v>0</v>
      </c>
      <c r="O4324" s="3">
        <f>'PVWatts Hourly Results (3)'!L4335/1000</f>
        <v>0</v>
      </c>
      <c r="P4324" s="3">
        <f>'PVWatts Hourly Results (4)'!L4335/1000</f>
        <v>0</v>
      </c>
      <c r="Q4324" s="130">
        <f>'PVWatts Hourly Results (5)'!L4335/1000</f>
        <v>0</v>
      </c>
    </row>
    <row r="4325" spans="2:17" x14ac:dyDescent="0.25">
      <c r="B4325" s="8">
        <v>6</v>
      </c>
      <c r="C4325" s="9">
        <v>29</v>
      </c>
      <c r="D4325" s="134">
        <f>'PVWatts Hourly Results (1)'!C4336</f>
        <v>0</v>
      </c>
      <c r="E4325" s="127">
        <f>DATE(YEAR(Inputs!$D$5),Summary!B4325,Summary!C4325)+TIME(D4325,0,0)</f>
        <v>181</v>
      </c>
      <c r="F4325" s="4">
        <f t="shared" si="473"/>
        <v>1</v>
      </c>
      <c r="G4325" s="4">
        <f t="shared" si="471"/>
        <v>6</v>
      </c>
      <c r="H4325" s="4">
        <f t="shared" si="474"/>
        <v>1</v>
      </c>
      <c r="I4325" s="4">
        <f t="shared" si="475"/>
        <v>0</v>
      </c>
      <c r="J4325" s="4">
        <f t="shared" si="476"/>
        <v>0</v>
      </c>
      <c r="K4325" s="4">
        <f t="shared" si="472"/>
        <v>0</v>
      </c>
      <c r="L4325" s="5">
        <f t="shared" si="477"/>
        <v>0</v>
      </c>
      <c r="M4325" s="137">
        <f>'PVWatts Hourly Results (1)'!L4336/1000</f>
        <v>0</v>
      </c>
      <c r="N4325" s="3">
        <f>'PVWatts Hourly Results (2)'!L4336/1000</f>
        <v>0</v>
      </c>
      <c r="O4325" s="3">
        <f>'PVWatts Hourly Results (3)'!L4336/1000</f>
        <v>0</v>
      </c>
      <c r="P4325" s="3">
        <f>'PVWatts Hourly Results (4)'!L4336/1000</f>
        <v>0</v>
      </c>
      <c r="Q4325" s="130">
        <f>'PVWatts Hourly Results (5)'!L4336/1000</f>
        <v>0</v>
      </c>
    </row>
    <row r="4326" spans="2:17" x14ac:dyDescent="0.25">
      <c r="B4326" s="8">
        <v>6</v>
      </c>
      <c r="C4326" s="9">
        <v>29</v>
      </c>
      <c r="D4326" s="134">
        <f>'PVWatts Hourly Results (1)'!C4337</f>
        <v>0</v>
      </c>
      <c r="E4326" s="127">
        <f>DATE(YEAR(Inputs!$D$5),Summary!B4326,Summary!C4326)+TIME(D4326,0,0)</f>
        <v>181</v>
      </c>
      <c r="F4326" s="4">
        <f t="shared" si="473"/>
        <v>1</v>
      </c>
      <c r="G4326" s="4">
        <f t="shared" si="471"/>
        <v>6</v>
      </c>
      <c r="H4326" s="4">
        <f t="shared" si="474"/>
        <v>1</v>
      </c>
      <c r="I4326" s="4">
        <f t="shared" si="475"/>
        <v>0</v>
      </c>
      <c r="J4326" s="4">
        <f t="shared" si="476"/>
        <v>0</v>
      </c>
      <c r="K4326" s="4">
        <f t="shared" si="472"/>
        <v>0</v>
      </c>
      <c r="L4326" s="5">
        <f t="shared" si="477"/>
        <v>0</v>
      </c>
      <c r="M4326" s="137">
        <f>'PVWatts Hourly Results (1)'!L4337/1000</f>
        <v>0</v>
      </c>
      <c r="N4326" s="3">
        <f>'PVWatts Hourly Results (2)'!L4337/1000</f>
        <v>0</v>
      </c>
      <c r="O4326" s="3">
        <f>'PVWatts Hourly Results (3)'!L4337/1000</f>
        <v>0</v>
      </c>
      <c r="P4326" s="3">
        <f>'PVWatts Hourly Results (4)'!L4337/1000</f>
        <v>0</v>
      </c>
      <c r="Q4326" s="130">
        <f>'PVWatts Hourly Results (5)'!L4337/1000</f>
        <v>0</v>
      </c>
    </row>
    <row r="4327" spans="2:17" x14ac:dyDescent="0.25">
      <c r="B4327" s="8">
        <v>6</v>
      </c>
      <c r="C4327" s="9">
        <v>29</v>
      </c>
      <c r="D4327" s="134">
        <f>'PVWatts Hourly Results (1)'!C4338</f>
        <v>0</v>
      </c>
      <c r="E4327" s="127">
        <f>DATE(YEAR(Inputs!$D$5),Summary!B4327,Summary!C4327)+TIME(D4327,0,0)</f>
        <v>181</v>
      </c>
      <c r="F4327" s="4">
        <f t="shared" si="473"/>
        <v>1</v>
      </c>
      <c r="G4327" s="4">
        <f t="shared" si="471"/>
        <v>6</v>
      </c>
      <c r="H4327" s="4">
        <f t="shared" si="474"/>
        <v>1</v>
      </c>
      <c r="I4327" s="4">
        <f t="shared" si="475"/>
        <v>0</v>
      </c>
      <c r="J4327" s="4">
        <f t="shared" si="476"/>
        <v>0</v>
      </c>
      <c r="K4327" s="4">
        <f t="shared" si="472"/>
        <v>0</v>
      </c>
      <c r="L4327" s="5">
        <f t="shared" si="477"/>
        <v>0</v>
      </c>
      <c r="M4327" s="137">
        <f>'PVWatts Hourly Results (1)'!L4338/1000</f>
        <v>0</v>
      </c>
      <c r="N4327" s="3">
        <f>'PVWatts Hourly Results (2)'!L4338/1000</f>
        <v>0</v>
      </c>
      <c r="O4327" s="3">
        <f>'PVWatts Hourly Results (3)'!L4338/1000</f>
        <v>0</v>
      </c>
      <c r="P4327" s="3">
        <f>'PVWatts Hourly Results (4)'!L4338/1000</f>
        <v>0</v>
      </c>
      <c r="Q4327" s="130">
        <f>'PVWatts Hourly Results (5)'!L4338/1000</f>
        <v>0</v>
      </c>
    </row>
    <row r="4328" spans="2:17" x14ac:dyDescent="0.25">
      <c r="B4328" s="8">
        <v>6</v>
      </c>
      <c r="C4328" s="9">
        <v>29</v>
      </c>
      <c r="D4328" s="134">
        <f>'PVWatts Hourly Results (1)'!C4339</f>
        <v>0</v>
      </c>
      <c r="E4328" s="127">
        <f>DATE(YEAR(Inputs!$D$5),Summary!B4328,Summary!C4328)+TIME(D4328,0,0)</f>
        <v>181</v>
      </c>
      <c r="F4328" s="4">
        <f t="shared" si="473"/>
        <v>1</v>
      </c>
      <c r="G4328" s="4">
        <f t="shared" si="471"/>
        <v>6</v>
      </c>
      <c r="H4328" s="4">
        <f t="shared" si="474"/>
        <v>1</v>
      </c>
      <c r="I4328" s="4">
        <f t="shared" si="475"/>
        <v>0</v>
      </c>
      <c r="J4328" s="4">
        <f t="shared" si="476"/>
        <v>0</v>
      </c>
      <c r="K4328" s="4">
        <f t="shared" si="472"/>
        <v>0</v>
      </c>
      <c r="L4328" s="5">
        <f t="shared" si="477"/>
        <v>0</v>
      </c>
      <c r="M4328" s="137">
        <f>'PVWatts Hourly Results (1)'!L4339/1000</f>
        <v>0</v>
      </c>
      <c r="N4328" s="3">
        <f>'PVWatts Hourly Results (2)'!L4339/1000</f>
        <v>0</v>
      </c>
      <c r="O4328" s="3">
        <f>'PVWatts Hourly Results (3)'!L4339/1000</f>
        <v>0</v>
      </c>
      <c r="P4328" s="3">
        <f>'PVWatts Hourly Results (4)'!L4339/1000</f>
        <v>0</v>
      </c>
      <c r="Q4328" s="130">
        <f>'PVWatts Hourly Results (5)'!L4339/1000</f>
        <v>0</v>
      </c>
    </row>
    <row r="4329" spans="2:17" x14ac:dyDescent="0.25">
      <c r="B4329" s="8">
        <v>6</v>
      </c>
      <c r="C4329" s="9">
        <v>29</v>
      </c>
      <c r="D4329" s="134">
        <f>'PVWatts Hourly Results (1)'!C4340</f>
        <v>0</v>
      </c>
      <c r="E4329" s="127">
        <f>DATE(YEAR(Inputs!$D$5),Summary!B4329,Summary!C4329)+TIME(D4329,0,0)</f>
        <v>181</v>
      </c>
      <c r="F4329" s="4">
        <f t="shared" si="473"/>
        <v>1</v>
      </c>
      <c r="G4329" s="4">
        <f t="shared" si="471"/>
        <v>6</v>
      </c>
      <c r="H4329" s="4">
        <f t="shared" si="474"/>
        <v>1</v>
      </c>
      <c r="I4329" s="4">
        <f t="shared" si="475"/>
        <v>0</v>
      </c>
      <c r="J4329" s="4">
        <f t="shared" si="476"/>
        <v>0</v>
      </c>
      <c r="K4329" s="4">
        <f t="shared" si="472"/>
        <v>0</v>
      </c>
      <c r="L4329" s="5">
        <f t="shared" si="477"/>
        <v>0</v>
      </c>
      <c r="M4329" s="137">
        <f>'PVWatts Hourly Results (1)'!L4340/1000</f>
        <v>0</v>
      </c>
      <c r="N4329" s="3">
        <f>'PVWatts Hourly Results (2)'!L4340/1000</f>
        <v>0</v>
      </c>
      <c r="O4329" s="3">
        <f>'PVWatts Hourly Results (3)'!L4340/1000</f>
        <v>0</v>
      </c>
      <c r="P4329" s="3">
        <f>'PVWatts Hourly Results (4)'!L4340/1000</f>
        <v>0</v>
      </c>
      <c r="Q4329" s="130">
        <f>'PVWatts Hourly Results (5)'!L4340/1000</f>
        <v>0</v>
      </c>
    </row>
    <row r="4330" spans="2:17" x14ac:dyDescent="0.25">
      <c r="B4330" s="8">
        <v>6</v>
      </c>
      <c r="C4330" s="9">
        <v>29</v>
      </c>
      <c r="D4330" s="134">
        <f>'PVWatts Hourly Results (1)'!C4341</f>
        <v>0</v>
      </c>
      <c r="E4330" s="127">
        <f>DATE(YEAR(Inputs!$D$5),Summary!B4330,Summary!C4330)+TIME(D4330,0,0)</f>
        <v>181</v>
      </c>
      <c r="F4330" s="4">
        <f t="shared" si="473"/>
        <v>1</v>
      </c>
      <c r="G4330" s="4">
        <f t="shared" si="471"/>
        <v>6</v>
      </c>
      <c r="H4330" s="4">
        <f t="shared" si="474"/>
        <v>1</v>
      </c>
      <c r="I4330" s="4">
        <f t="shared" si="475"/>
        <v>0</v>
      </c>
      <c r="J4330" s="4">
        <f t="shared" si="476"/>
        <v>0</v>
      </c>
      <c r="K4330" s="4">
        <f t="shared" si="472"/>
        <v>0</v>
      </c>
      <c r="L4330" s="5">
        <f t="shared" si="477"/>
        <v>0</v>
      </c>
      <c r="M4330" s="137">
        <f>'PVWatts Hourly Results (1)'!L4341/1000</f>
        <v>0</v>
      </c>
      <c r="N4330" s="3">
        <f>'PVWatts Hourly Results (2)'!L4341/1000</f>
        <v>0</v>
      </c>
      <c r="O4330" s="3">
        <f>'PVWatts Hourly Results (3)'!L4341/1000</f>
        <v>0</v>
      </c>
      <c r="P4330" s="3">
        <f>'PVWatts Hourly Results (4)'!L4341/1000</f>
        <v>0</v>
      </c>
      <c r="Q4330" s="130">
        <f>'PVWatts Hourly Results (5)'!L4341/1000</f>
        <v>0</v>
      </c>
    </row>
    <row r="4331" spans="2:17" x14ac:dyDescent="0.25">
      <c r="B4331" s="8">
        <v>6</v>
      </c>
      <c r="C4331" s="9">
        <v>29</v>
      </c>
      <c r="D4331" s="134">
        <f>'PVWatts Hourly Results (1)'!C4342</f>
        <v>0</v>
      </c>
      <c r="E4331" s="127">
        <f>DATE(YEAR(Inputs!$D$5),Summary!B4331,Summary!C4331)+TIME(D4331,0,0)</f>
        <v>181</v>
      </c>
      <c r="F4331" s="4">
        <f t="shared" si="473"/>
        <v>1</v>
      </c>
      <c r="G4331" s="4">
        <f t="shared" si="471"/>
        <v>6</v>
      </c>
      <c r="H4331" s="4">
        <f t="shared" si="474"/>
        <v>1</v>
      </c>
      <c r="I4331" s="4">
        <f t="shared" si="475"/>
        <v>0</v>
      </c>
      <c r="J4331" s="4">
        <f t="shared" si="476"/>
        <v>0</v>
      </c>
      <c r="K4331" s="4">
        <f t="shared" si="472"/>
        <v>0</v>
      </c>
      <c r="L4331" s="5">
        <f t="shared" si="477"/>
        <v>0</v>
      </c>
      <c r="M4331" s="137">
        <f>'PVWatts Hourly Results (1)'!L4342/1000</f>
        <v>0</v>
      </c>
      <c r="N4331" s="3">
        <f>'PVWatts Hourly Results (2)'!L4342/1000</f>
        <v>0</v>
      </c>
      <c r="O4331" s="3">
        <f>'PVWatts Hourly Results (3)'!L4342/1000</f>
        <v>0</v>
      </c>
      <c r="P4331" s="3">
        <f>'PVWatts Hourly Results (4)'!L4342/1000</f>
        <v>0</v>
      </c>
      <c r="Q4331" s="130">
        <f>'PVWatts Hourly Results (5)'!L4342/1000</f>
        <v>0</v>
      </c>
    </row>
    <row r="4332" spans="2:17" x14ac:dyDescent="0.25">
      <c r="B4332" s="8">
        <v>6</v>
      </c>
      <c r="C4332" s="9">
        <v>29</v>
      </c>
      <c r="D4332" s="134">
        <f>'PVWatts Hourly Results (1)'!C4343</f>
        <v>0</v>
      </c>
      <c r="E4332" s="127">
        <f>DATE(YEAR(Inputs!$D$5),Summary!B4332,Summary!C4332)+TIME(D4332,0,0)</f>
        <v>181</v>
      </c>
      <c r="F4332" s="4">
        <f t="shared" si="473"/>
        <v>1</v>
      </c>
      <c r="G4332" s="4">
        <f t="shared" si="471"/>
        <v>6</v>
      </c>
      <c r="H4332" s="4">
        <f t="shared" si="474"/>
        <v>1</v>
      </c>
      <c r="I4332" s="4">
        <f t="shared" si="475"/>
        <v>0</v>
      </c>
      <c r="J4332" s="4">
        <f t="shared" si="476"/>
        <v>0</v>
      </c>
      <c r="K4332" s="4">
        <f t="shared" si="472"/>
        <v>0</v>
      </c>
      <c r="L4332" s="5">
        <f t="shared" si="477"/>
        <v>0</v>
      </c>
      <c r="M4332" s="137">
        <f>'PVWatts Hourly Results (1)'!L4343/1000</f>
        <v>0</v>
      </c>
      <c r="N4332" s="3">
        <f>'PVWatts Hourly Results (2)'!L4343/1000</f>
        <v>0</v>
      </c>
      <c r="O4332" s="3">
        <f>'PVWatts Hourly Results (3)'!L4343/1000</f>
        <v>0</v>
      </c>
      <c r="P4332" s="3">
        <f>'PVWatts Hourly Results (4)'!L4343/1000</f>
        <v>0</v>
      </c>
      <c r="Q4332" s="130">
        <f>'PVWatts Hourly Results (5)'!L4343/1000</f>
        <v>0</v>
      </c>
    </row>
    <row r="4333" spans="2:17" x14ac:dyDescent="0.25">
      <c r="B4333" s="8">
        <v>6</v>
      </c>
      <c r="C4333" s="9">
        <v>29</v>
      </c>
      <c r="D4333" s="134">
        <f>'PVWatts Hourly Results (1)'!C4344</f>
        <v>0</v>
      </c>
      <c r="E4333" s="127">
        <f>DATE(YEAR(Inputs!$D$5),Summary!B4333,Summary!C4333)+TIME(D4333,0,0)</f>
        <v>181</v>
      </c>
      <c r="F4333" s="4">
        <f t="shared" si="473"/>
        <v>1</v>
      </c>
      <c r="G4333" s="4">
        <f t="shared" si="471"/>
        <v>6</v>
      </c>
      <c r="H4333" s="4">
        <f t="shared" si="474"/>
        <v>1</v>
      </c>
      <c r="I4333" s="4">
        <f t="shared" si="475"/>
        <v>0</v>
      </c>
      <c r="J4333" s="4">
        <f t="shared" si="476"/>
        <v>0</v>
      </c>
      <c r="K4333" s="4">
        <f t="shared" si="472"/>
        <v>0</v>
      </c>
      <c r="L4333" s="5">
        <f t="shared" si="477"/>
        <v>0</v>
      </c>
      <c r="M4333" s="137">
        <f>'PVWatts Hourly Results (1)'!L4344/1000</f>
        <v>0</v>
      </c>
      <c r="N4333" s="3">
        <f>'PVWatts Hourly Results (2)'!L4344/1000</f>
        <v>0</v>
      </c>
      <c r="O4333" s="3">
        <f>'PVWatts Hourly Results (3)'!L4344/1000</f>
        <v>0</v>
      </c>
      <c r="P4333" s="3">
        <f>'PVWatts Hourly Results (4)'!L4344/1000</f>
        <v>0</v>
      </c>
      <c r="Q4333" s="130">
        <f>'PVWatts Hourly Results (5)'!L4344/1000</f>
        <v>0</v>
      </c>
    </row>
    <row r="4334" spans="2:17" x14ac:dyDescent="0.25">
      <c r="B4334" s="8">
        <v>6</v>
      </c>
      <c r="C4334" s="9">
        <v>29</v>
      </c>
      <c r="D4334" s="134">
        <f>'PVWatts Hourly Results (1)'!C4345</f>
        <v>0</v>
      </c>
      <c r="E4334" s="127">
        <f>DATE(YEAR(Inputs!$D$5),Summary!B4334,Summary!C4334)+TIME(D4334,0,0)</f>
        <v>181</v>
      </c>
      <c r="F4334" s="4">
        <f t="shared" si="473"/>
        <v>1</v>
      </c>
      <c r="G4334" s="4">
        <f t="shared" si="471"/>
        <v>6</v>
      </c>
      <c r="H4334" s="4">
        <f t="shared" si="474"/>
        <v>1</v>
      </c>
      <c r="I4334" s="4">
        <f t="shared" si="475"/>
        <v>0</v>
      </c>
      <c r="J4334" s="4">
        <f t="shared" si="476"/>
        <v>0</v>
      </c>
      <c r="K4334" s="4">
        <f t="shared" si="472"/>
        <v>0</v>
      </c>
      <c r="L4334" s="5">
        <f t="shared" si="477"/>
        <v>0</v>
      </c>
      <c r="M4334" s="137">
        <f>'PVWatts Hourly Results (1)'!L4345/1000</f>
        <v>0</v>
      </c>
      <c r="N4334" s="3">
        <f>'PVWatts Hourly Results (2)'!L4345/1000</f>
        <v>0</v>
      </c>
      <c r="O4334" s="3">
        <f>'PVWatts Hourly Results (3)'!L4345/1000</f>
        <v>0</v>
      </c>
      <c r="P4334" s="3">
        <f>'PVWatts Hourly Results (4)'!L4345/1000</f>
        <v>0</v>
      </c>
      <c r="Q4334" s="130">
        <f>'PVWatts Hourly Results (5)'!L4345/1000</f>
        <v>0</v>
      </c>
    </row>
    <row r="4335" spans="2:17" x14ac:dyDescent="0.25">
      <c r="B4335" s="8">
        <v>6</v>
      </c>
      <c r="C4335" s="9">
        <v>29</v>
      </c>
      <c r="D4335" s="134">
        <f>'PVWatts Hourly Results (1)'!C4346</f>
        <v>0</v>
      </c>
      <c r="E4335" s="127">
        <f>DATE(YEAR(Inputs!$D$5),Summary!B4335,Summary!C4335)+TIME(D4335,0,0)</f>
        <v>181</v>
      </c>
      <c r="F4335" s="4">
        <f t="shared" si="473"/>
        <v>1</v>
      </c>
      <c r="G4335" s="4">
        <f t="shared" si="471"/>
        <v>6</v>
      </c>
      <c r="H4335" s="4">
        <f t="shared" si="474"/>
        <v>1</v>
      </c>
      <c r="I4335" s="4">
        <f t="shared" si="475"/>
        <v>0</v>
      </c>
      <c r="J4335" s="4">
        <f t="shared" si="476"/>
        <v>0</v>
      </c>
      <c r="K4335" s="4">
        <f t="shared" si="472"/>
        <v>0</v>
      </c>
      <c r="L4335" s="5">
        <f t="shared" si="477"/>
        <v>0</v>
      </c>
      <c r="M4335" s="137">
        <f>'PVWatts Hourly Results (1)'!L4346/1000</f>
        <v>0</v>
      </c>
      <c r="N4335" s="3">
        <f>'PVWatts Hourly Results (2)'!L4346/1000</f>
        <v>0</v>
      </c>
      <c r="O4335" s="3">
        <f>'PVWatts Hourly Results (3)'!L4346/1000</f>
        <v>0</v>
      </c>
      <c r="P4335" s="3">
        <f>'PVWatts Hourly Results (4)'!L4346/1000</f>
        <v>0</v>
      </c>
      <c r="Q4335" s="130">
        <f>'PVWatts Hourly Results (5)'!L4346/1000</f>
        <v>0</v>
      </c>
    </row>
    <row r="4336" spans="2:17" x14ac:dyDescent="0.25">
      <c r="B4336" s="8">
        <v>6</v>
      </c>
      <c r="C4336" s="9">
        <v>29</v>
      </c>
      <c r="D4336" s="134">
        <f>'PVWatts Hourly Results (1)'!C4347</f>
        <v>0</v>
      </c>
      <c r="E4336" s="127">
        <f>DATE(YEAR(Inputs!$D$5),Summary!B4336,Summary!C4336)+TIME(D4336,0,0)</f>
        <v>181</v>
      </c>
      <c r="F4336" s="4">
        <f t="shared" si="473"/>
        <v>1</v>
      </c>
      <c r="G4336" s="4">
        <f t="shared" si="471"/>
        <v>6</v>
      </c>
      <c r="H4336" s="4">
        <f t="shared" si="474"/>
        <v>1</v>
      </c>
      <c r="I4336" s="4">
        <f t="shared" si="475"/>
        <v>0</v>
      </c>
      <c r="J4336" s="4">
        <f t="shared" si="476"/>
        <v>0</v>
      </c>
      <c r="K4336" s="4">
        <f t="shared" si="472"/>
        <v>0</v>
      </c>
      <c r="L4336" s="5">
        <f t="shared" si="477"/>
        <v>0</v>
      </c>
      <c r="M4336" s="137">
        <f>'PVWatts Hourly Results (1)'!L4347/1000</f>
        <v>0</v>
      </c>
      <c r="N4336" s="3">
        <f>'PVWatts Hourly Results (2)'!L4347/1000</f>
        <v>0</v>
      </c>
      <c r="O4336" s="3">
        <f>'PVWatts Hourly Results (3)'!L4347/1000</f>
        <v>0</v>
      </c>
      <c r="P4336" s="3">
        <f>'PVWatts Hourly Results (4)'!L4347/1000</f>
        <v>0</v>
      </c>
      <c r="Q4336" s="130">
        <f>'PVWatts Hourly Results (5)'!L4347/1000</f>
        <v>0</v>
      </c>
    </row>
    <row r="4337" spans="2:17" x14ac:dyDescent="0.25">
      <c r="B4337" s="8">
        <v>6</v>
      </c>
      <c r="C4337" s="9">
        <v>29</v>
      </c>
      <c r="D4337" s="134">
        <f>'PVWatts Hourly Results (1)'!C4348</f>
        <v>0</v>
      </c>
      <c r="E4337" s="127">
        <f>DATE(YEAR(Inputs!$D$5),Summary!B4337,Summary!C4337)+TIME(D4337,0,0)</f>
        <v>181</v>
      </c>
      <c r="F4337" s="4">
        <f t="shared" si="473"/>
        <v>1</v>
      </c>
      <c r="G4337" s="4">
        <f t="shared" si="471"/>
        <v>6</v>
      </c>
      <c r="H4337" s="4">
        <f t="shared" si="474"/>
        <v>1</v>
      </c>
      <c r="I4337" s="4">
        <f t="shared" si="475"/>
        <v>0</v>
      </c>
      <c r="J4337" s="4">
        <f t="shared" si="476"/>
        <v>0</v>
      </c>
      <c r="K4337" s="4">
        <f t="shared" si="472"/>
        <v>0</v>
      </c>
      <c r="L4337" s="5">
        <f t="shared" si="477"/>
        <v>0</v>
      </c>
      <c r="M4337" s="137">
        <f>'PVWatts Hourly Results (1)'!L4348/1000</f>
        <v>0</v>
      </c>
      <c r="N4337" s="3">
        <f>'PVWatts Hourly Results (2)'!L4348/1000</f>
        <v>0</v>
      </c>
      <c r="O4337" s="3">
        <f>'PVWatts Hourly Results (3)'!L4348/1000</f>
        <v>0</v>
      </c>
      <c r="P4337" s="3">
        <f>'PVWatts Hourly Results (4)'!L4348/1000</f>
        <v>0</v>
      </c>
      <c r="Q4337" s="130">
        <f>'PVWatts Hourly Results (5)'!L4348/1000</f>
        <v>0</v>
      </c>
    </row>
    <row r="4338" spans="2:17" x14ac:dyDescent="0.25">
      <c r="B4338" s="8">
        <v>6</v>
      </c>
      <c r="C4338" s="9">
        <v>29</v>
      </c>
      <c r="D4338" s="134">
        <f>'PVWatts Hourly Results (1)'!C4349</f>
        <v>0</v>
      </c>
      <c r="E4338" s="127">
        <f>DATE(YEAR(Inputs!$D$5),Summary!B4338,Summary!C4338)+TIME(D4338,0,0)</f>
        <v>181</v>
      </c>
      <c r="F4338" s="4">
        <f t="shared" si="473"/>
        <v>1</v>
      </c>
      <c r="G4338" s="4">
        <f t="shared" si="471"/>
        <v>6</v>
      </c>
      <c r="H4338" s="4">
        <f t="shared" si="474"/>
        <v>1</v>
      </c>
      <c r="I4338" s="4">
        <f t="shared" si="475"/>
        <v>0</v>
      </c>
      <c r="J4338" s="4">
        <f t="shared" si="476"/>
        <v>0</v>
      </c>
      <c r="K4338" s="4">
        <f t="shared" si="472"/>
        <v>0</v>
      </c>
      <c r="L4338" s="5">
        <f t="shared" si="477"/>
        <v>0</v>
      </c>
      <c r="M4338" s="137">
        <f>'PVWatts Hourly Results (1)'!L4349/1000</f>
        <v>0</v>
      </c>
      <c r="N4338" s="3">
        <f>'PVWatts Hourly Results (2)'!L4349/1000</f>
        <v>0</v>
      </c>
      <c r="O4338" s="3">
        <f>'PVWatts Hourly Results (3)'!L4349/1000</f>
        <v>0</v>
      </c>
      <c r="P4338" s="3">
        <f>'PVWatts Hourly Results (4)'!L4349/1000</f>
        <v>0</v>
      </c>
      <c r="Q4338" s="130">
        <f>'PVWatts Hourly Results (5)'!L4349/1000</f>
        <v>0</v>
      </c>
    </row>
    <row r="4339" spans="2:17" x14ac:dyDescent="0.25">
      <c r="B4339" s="8">
        <v>6</v>
      </c>
      <c r="C4339" s="9">
        <v>29</v>
      </c>
      <c r="D4339" s="134">
        <f>'PVWatts Hourly Results (1)'!C4350</f>
        <v>0</v>
      </c>
      <c r="E4339" s="127">
        <f>DATE(YEAR(Inputs!$D$5),Summary!B4339,Summary!C4339)+TIME(D4339,0,0)</f>
        <v>181</v>
      </c>
      <c r="F4339" s="4">
        <f t="shared" si="473"/>
        <v>1</v>
      </c>
      <c r="G4339" s="4">
        <f t="shared" si="471"/>
        <v>6</v>
      </c>
      <c r="H4339" s="4">
        <f t="shared" si="474"/>
        <v>1</v>
      </c>
      <c r="I4339" s="4">
        <f t="shared" si="475"/>
        <v>0</v>
      </c>
      <c r="J4339" s="4">
        <f t="shared" si="476"/>
        <v>0</v>
      </c>
      <c r="K4339" s="4">
        <f t="shared" si="472"/>
        <v>0</v>
      </c>
      <c r="L4339" s="5">
        <f t="shared" si="477"/>
        <v>0</v>
      </c>
      <c r="M4339" s="137">
        <f>'PVWatts Hourly Results (1)'!L4350/1000</f>
        <v>0</v>
      </c>
      <c r="N4339" s="3">
        <f>'PVWatts Hourly Results (2)'!L4350/1000</f>
        <v>0</v>
      </c>
      <c r="O4339" s="3">
        <f>'PVWatts Hourly Results (3)'!L4350/1000</f>
        <v>0</v>
      </c>
      <c r="P4339" s="3">
        <f>'PVWatts Hourly Results (4)'!L4350/1000</f>
        <v>0</v>
      </c>
      <c r="Q4339" s="130">
        <f>'PVWatts Hourly Results (5)'!L4350/1000</f>
        <v>0</v>
      </c>
    </row>
    <row r="4340" spans="2:17" x14ac:dyDescent="0.25">
      <c r="B4340" s="8">
        <v>6</v>
      </c>
      <c r="C4340" s="9">
        <v>29</v>
      </c>
      <c r="D4340" s="134">
        <f>'PVWatts Hourly Results (1)'!C4351</f>
        <v>0</v>
      </c>
      <c r="E4340" s="127">
        <f>DATE(YEAR(Inputs!$D$5),Summary!B4340,Summary!C4340)+TIME(D4340,0,0)</f>
        <v>181</v>
      </c>
      <c r="F4340" s="4">
        <f t="shared" si="473"/>
        <v>1</v>
      </c>
      <c r="G4340" s="4">
        <f t="shared" si="471"/>
        <v>6</v>
      </c>
      <c r="H4340" s="4">
        <f t="shared" si="474"/>
        <v>1</v>
      </c>
      <c r="I4340" s="4">
        <f t="shared" si="475"/>
        <v>0</v>
      </c>
      <c r="J4340" s="4">
        <f t="shared" si="476"/>
        <v>0</v>
      </c>
      <c r="K4340" s="4">
        <f t="shared" si="472"/>
        <v>0</v>
      </c>
      <c r="L4340" s="5">
        <f t="shared" si="477"/>
        <v>0</v>
      </c>
      <c r="M4340" s="137">
        <f>'PVWatts Hourly Results (1)'!L4351/1000</f>
        <v>0</v>
      </c>
      <c r="N4340" s="3">
        <f>'PVWatts Hourly Results (2)'!L4351/1000</f>
        <v>0</v>
      </c>
      <c r="O4340" s="3">
        <f>'PVWatts Hourly Results (3)'!L4351/1000</f>
        <v>0</v>
      </c>
      <c r="P4340" s="3">
        <f>'PVWatts Hourly Results (4)'!L4351/1000</f>
        <v>0</v>
      </c>
      <c r="Q4340" s="130">
        <f>'PVWatts Hourly Results (5)'!L4351/1000</f>
        <v>0</v>
      </c>
    </row>
    <row r="4341" spans="2:17" x14ac:dyDescent="0.25">
      <c r="B4341" s="8">
        <v>6</v>
      </c>
      <c r="C4341" s="9">
        <v>29</v>
      </c>
      <c r="D4341" s="134">
        <f>'PVWatts Hourly Results (1)'!C4352</f>
        <v>0</v>
      </c>
      <c r="E4341" s="127">
        <f>DATE(YEAR(Inputs!$D$5),Summary!B4341,Summary!C4341)+TIME(D4341,0,0)</f>
        <v>181</v>
      </c>
      <c r="F4341" s="4">
        <f t="shared" si="473"/>
        <v>1</v>
      </c>
      <c r="G4341" s="4">
        <f t="shared" si="471"/>
        <v>6</v>
      </c>
      <c r="H4341" s="4">
        <f t="shared" si="474"/>
        <v>1</v>
      </c>
      <c r="I4341" s="4">
        <f t="shared" si="475"/>
        <v>0</v>
      </c>
      <c r="J4341" s="4">
        <f t="shared" si="476"/>
        <v>0</v>
      </c>
      <c r="K4341" s="4">
        <f t="shared" si="472"/>
        <v>0</v>
      </c>
      <c r="L4341" s="5">
        <f t="shared" si="477"/>
        <v>0</v>
      </c>
      <c r="M4341" s="137">
        <f>'PVWatts Hourly Results (1)'!L4352/1000</f>
        <v>0</v>
      </c>
      <c r="N4341" s="3">
        <f>'PVWatts Hourly Results (2)'!L4352/1000</f>
        <v>0</v>
      </c>
      <c r="O4341" s="3">
        <f>'PVWatts Hourly Results (3)'!L4352/1000</f>
        <v>0</v>
      </c>
      <c r="P4341" s="3">
        <f>'PVWatts Hourly Results (4)'!L4352/1000</f>
        <v>0</v>
      </c>
      <c r="Q4341" s="130">
        <f>'PVWatts Hourly Results (5)'!L4352/1000</f>
        <v>0</v>
      </c>
    </row>
    <row r="4342" spans="2:17" x14ac:dyDescent="0.25">
      <c r="B4342" s="8">
        <v>6</v>
      </c>
      <c r="C4342" s="9">
        <v>30</v>
      </c>
      <c r="D4342" s="134">
        <f>'PVWatts Hourly Results (1)'!C4353</f>
        <v>0</v>
      </c>
      <c r="E4342" s="127">
        <f>DATE(YEAR(Inputs!$D$5),Summary!B4342,Summary!C4342)+TIME(D4342,0,0)</f>
        <v>182</v>
      </c>
      <c r="F4342" s="4">
        <f t="shared" si="473"/>
        <v>1</v>
      </c>
      <c r="G4342" s="4">
        <f t="shared" si="471"/>
        <v>7</v>
      </c>
      <c r="H4342" s="4">
        <f t="shared" si="474"/>
        <v>0</v>
      </c>
      <c r="I4342" s="4">
        <f t="shared" si="475"/>
        <v>0</v>
      </c>
      <c r="J4342" s="4">
        <f t="shared" si="476"/>
        <v>0</v>
      </c>
      <c r="K4342" s="4">
        <f t="shared" si="472"/>
        <v>0</v>
      </c>
      <c r="L4342" s="5">
        <f t="shared" si="477"/>
        <v>0</v>
      </c>
      <c r="M4342" s="137">
        <f>'PVWatts Hourly Results (1)'!L4353/1000</f>
        <v>0</v>
      </c>
      <c r="N4342" s="3">
        <f>'PVWatts Hourly Results (2)'!L4353/1000</f>
        <v>0</v>
      </c>
      <c r="O4342" s="3">
        <f>'PVWatts Hourly Results (3)'!L4353/1000</f>
        <v>0</v>
      </c>
      <c r="P4342" s="3">
        <f>'PVWatts Hourly Results (4)'!L4353/1000</f>
        <v>0</v>
      </c>
      <c r="Q4342" s="130">
        <f>'PVWatts Hourly Results (5)'!L4353/1000</f>
        <v>0</v>
      </c>
    </row>
    <row r="4343" spans="2:17" x14ac:dyDescent="0.25">
      <c r="B4343" s="8">
        <v>6</v>
      </c>
      <c r="C4343" s="9">
        <v>30</v>
      </c>
      <c r="D4343" s="134">
        <f>'PVWatts Hourly Results (1)'!C4354</f>
        <v>0</v>
      </c>
      <c r="E4343" s="127">
        <f>DATE(YEAR(Inputs!$D$5),Summary!B4343,Summary!C4343)+TIME(D4343,0,0)</f>
        <v>182</v>
      </c>
      <c r="F4343" s="4">
        <f t="shared" si="473"/>
        <v>1</v>
      </c>
      <c r="G4343" s="4">
        <f t="shared" si="471"/>
        <v>7</v>
      </c>
      <c r="H4343" s="4">
        <f t="shared" si="474"/>
        <v>0</v>
      </c>
      <c r="I4343" s="4">
        <f t="shared" si="475"/>
        <v>0</v>
      </c>
      <c r="J4343" s="4">
        <f t="shared" si="476"/>
        <v>0</v>
      </c>
      <c r="K4343" s="4">
        <f t="shared" si="472"/>
        <v>0</v>
      </c>
      <c r="L4343" s="5">
        <f t="shared" si="477"/>
        <v>0</v>
      </c>
      <c r="M4343" s="137">
        <f>'PVWatts Hourly Results (1)'!L4354/1000</f>
        <v>0</v>
      </c>
      <c r="N4343" s="3">
        <f>'PVWatts Hourly Results (2)'!L4354/1000</f>
        <v>0</v>
      </c>
      <c r="O4343" s="3">
        <f>'PVWatts Hourly Results (3)'!L4354/1000</f>
        <v>0</v>
      </c>
      <c r="P4343" s="3">
        <f>'PVWatts Hourly Results (4)'!L4354/1000</f>
        <v>0</v>
      </c>
      <c r="Q4343" s="130">
        <f>'PVWatts Hourly Results (5)'!L4354/1000</f>
        <v>0</v>
      </c>
    </row>
    <row r="4344" spans="2:17" x14ac:dyDescent="0.25">
      <c r="B4344" s="8">
        <v>6</v>
      </c>
      <c r="C4344" s="9">
        <v>30</v>
      </c>
      <c r="D4344" s="134">
        <f>'PVWatts Hourly Results (1)'!C4355</f>
        <v>0</v>
      </c>
      <c r="E4344" s="127">
        <f>DATE(YEAR(Inputs!$D$5),Summary!B4344,Summary!C4344)+TIME(D4344,0,0)</f>
        <v>182</v>
      </c>
      <c r="F4344" s="4">
        <f t="shared" si="473"/>
        <v>1</v>
      </c>
      <c r="G4344" s="4">
        <f t="shared" si="471"/>
        <v>7</v>
      </c>
      <c r="H4344" s="4">
        <f t="shared" si="474"/>
        <v>0</v>
      </c>
      <c r="I4344" s="4">
        <f t="shared" si="475"/>
        <v>0</v>
      </c>
      <c r="J4344" s="4">
        <f t="shared" si="476"/>
        <v>0</v>
      </c>
      <c r="K4344" s="4">
        <f t="shared" si="472"/>
        <v>0</v>
      </c>
      <c r="L4344" s="5">
        <f t="shared" si="477"/>
        <v>0</v>
      </c>
      <c r="M4344" s="137">
        <f>'PVWatts Hourly Results (1)'!L4355/1000</f>
        <v>0</v>
      </c>
      <c r="N4344" s="3">
        <f>'PVWatts Hourly Results (2)'!L4355/1000</f>
        <v>0</v>
      </c>
      <c r="O4344" s="3">
        <f>'PVWatts Hourly Results (3)'!L4355/1000</f>
        <v>0</v>
      </c>
      <c r="P4344" s="3">
        <f>'PVWatts Hourly Results (4)'!L4355/1000</f>
        <v>0</v>
      </c>
      <c r="Q4344" s="130">
        <f>'PVWatts Hourly Results (5)'!L4355/1000</f>
        <v>0</v>
      </c>
    </row>
    <row r="4345" spans="2:17" x14ac:dyDescent="0.25">
      <c r="B4345" s="8">
        <v>6</v>
      </c>
      <c r="C4345" s="9">
        <v>30</v>
      </c>
      <c r="D4345" s="134">
        <f>'PVWatts Hourly Results (1)'!C4356</f>
        <v>0</v>
      </c>
      <c r="E4345" s="127">
        <f>DATE(YEAR(Inputs!$D$5),Summary!B4345,Summary!C4345)+TIME(D4345,0,0)</f>
        <v>182</v>
      </c>
      <c r="F4345" s="4">
        <f t="shared" si="473"/>
        <v>1</v>
      </c>
      <c r="G4345" s="4">
        <f t="shared" si="471"/>
        <v>7</v>
      </c>
      <c r="H4345" s="4">
        <f t="shared" si="474"/>
        <v>0</v>
      </c>
      <c r="I4345" s="4">
        <f t="shared" si="475"/>
        <v>0</v>
      </c>
      <c r="J4345" s="4">
        <f t="shared" si="476"/>
        <v>0</v>
      </c>
      <c r="K4345" s="4">
        <f t="shared" si="472"/>
        <v>0</v>
      </c>
      <c r="L4345" s="5">
        <f t="shared" si="477"/>
        <v>0</v>
      </c>
      <c r="M4345" s="137">
        <f>'PVWatts Hourly Results (1)'!L4356/1000</f>
        <v>0</v>
      </c>
      <c r="N4345" s="3">
        <f>'PVWatts Hourly Results (2)'!L4356/1000</f>
        <v>0</v>
      </c>
      <c r="O4345" s="3">
        <f>'PVWatts Hourly Results (3)'!L4356/1000</f>
        <v>0</v>
      </c>
      <c r="P4345" s="3">
        <f>'PVWatts Hourly Results (4)'!L4356/1000</f>
        <v>0</v>
      </c>
      <c r="Q4345" s="130">
        <f>'PVWatts Hourly Results (5)'!L4356/1000</f>
        <v>0</v>
      </c>
    </row>
    <row r="4346" spans="2:17" x14ac:dyDescent="0.25">
      <c r="B4346" s="8">
        <v>6</v>
      </c>
      <c r="C4346" s="9">
        <v>30</v>
      </c>
      <c r="D4346" s="134">
        <f>'PVWatts Hourly Results (1)'!C4357</f>
        <v>0</v>
      </c>
      <c r="E4346" s="127">
        <f>DATE(YEAR(Inputs!$D$5),Summary!B4346,Summary!C4346)+TIME(D4346,0,0)</f>
        <v>182</v>
      </c>
      <c r="F4346" s="4">
        <f t="shared" si="473"/>
        <v>1</v>
      </c>
      <c r="G4346" s="4">
        <f t="shared" si="471"/>
        <v>7</v>
      </c>
      <c r="H4346" s="4">
        <f t="shared" si="474"/>
        <v>0</v>
      </c>
      <c r="I4346" s="4">
        <f t="shared" si="475"/>
        <v>0</v>
      </c>
      <c r="J4346" s="4">
        <f t="shared" si="476"/>
        <v>0</v>
      </c>
      <c r="K4346" s="4">
        <f t="shared" si="472"/>
        <v>0</v>
      </c>
      <c r="L4346" s="5">
        <f t="shared" si="477"/>
        <v>0</v>
      </c>
      <c r="M4346" s="137">
        <f>'PVWatts Hourly Results (1)'!L4357/1000</f>
        <v>0</v>
      </c>
      <c r="N4346" s="3">
        <f>'PVWatts Hourly Results (2)'!L4357/1000</f>
        <v>0</v>
      </c>
      <c r="O4346" s="3">
        <f>'PVWatts Hourly Results (3)'!L4357/1000</f>
        <v>0</v>
      </c>
      <c r="P4346" s="3">
        <f>'PVWatts Hourly Results (4)'!L4357/1000</f>
        <v>0</v>
      </c>
      <c r="Q4346" s="130">
        <f>'PVWatts Hourly Results (5)'!L4357/1000</f>
        <v>0</v>
      </c>
    </row>
    <row r="4347" spans="2:17" x14ac:dyDescent="0.25">
      <c r="B4347" s="8">
        <v>6</v>
      </c>
      <c r="C4347" s="9">
        <v>30</v>
      </c>
      <c r="D4347" s="134">
        <f>'PVWatts Hourly Results (1)'!C4358</f>
        <v>0</v>
      </c>
      <c r="E4347" s="127">
        <f>DATE(YEAR(Inputs!$D$5),Summary!B4347,Summary!C4347)+TIME(D4347,0,0)</f>
        <v>182</v>
      </c>
      <c r="F4347" s="4">
        <f t="shared" si="473"/>
        <v>1</v>
      </c>
      <c r="G4347" s="4">
        <f t="shared" si="471"/>
        <v>7</v>
      </c>
      <c r="H4347" s="4">
        <f t="shared" si="474"/>
        <v>0</v>
      </c>
      <c r="I4347" s="4">
        <f t="shared" si="475"/>
        <v>0</v>
      </c>
      <c r="J4347" s="4">
        <f t="shared" si="476"/>
        <v>0</v>
      </c>
      <c r="K4347" s="4">
        <f t="shared" si="472"/>
        <v>0</v>
      </c>
      <c r="L4347" s="5">
        <f t="shared" si="477"/>
        <v>0</v>
      </c>
      <c r="M4347" s="137">
        <f>'PVWatts Hourly Results (1)'!L4358/1000</f>
        <v>0</v>
      </c>
      <c r="N4347" s="3">
        <f>'PVWatts Hourly Results (2)'!L4358/1000</f>
        <v>0</v>
      </c>
      <c r="O4347" s="3">
        <f>'PVWatts Hourly Results (3)'!L4358/1000</f>
        <v>0</v>
      </c>
      <c r="P4347" s="3">
        <f>'PVWatts Hourly Results (4)'!L4358/1000</f>
        <v>0</v>
      </c>
      <c r="Q4347" s="130">
        <f>'PVWatts Hourly Results (5)'!L4358/1000</f>
        <v>0</v>
      </c>
    </row>
    <row r="4348" spans="2:17" x14ac:dyDescent="0.25">
      <c r="B4348" s="8">
        <v>6</v>
      </c>
      <c r="C4348" s="9">
        <v>30</v>
      </c>
      <c r="D4348" s="134">
        <f>'PVWatts Hourly Results (1)'!C4359</f>
        <v>0</v>
      </c>
      <c r="E4348" s="127">
        <f>DATE(YEAR(Inputs!$D$5),Summary!B4348,Summary!C4348)+TIME(D4348,0,0)</f>
        <v>182</v>
      </c>
      <c r="F4348" s="4">
        <f t="shared" si="473"/>
        <v>1</v>
      </c>
      <c r="G4348" s="4">
        <f t="shared" si="471"/>
        <v>7</v>
      </c>
      <c r="H4348" s="4">
        <f t="shared" si="474"/>
        <v>0</v>
      </c>
      <c r="I4348" s="4">
        <f t="shared" si="475"/>
        <v>0</v>
      </c>
      <c r="J4348" s="4">
        <f t="shared" si="476"/>
        <v>0</v>
      </c>
      <c r="K4348" s="4">
        <f t="shared" si="472"/>
        <v>0</v>
      </c>
      <c r="L4348" s="5">
        <f t="shared" si="477"/>
        <v>0</v>
      </c>
      <c r="M4348" s="137">
        <f>'PVWatts Hourly Results (1)'!L4359/1000</f>
        <v>0</v>
      </c>
      <c r="N4348" s="3">
        <f>'PVWatts Hourly Results (2)'!L4359/1000</f>
        <v>0</v>
      </c>
      <c r="O4348" s="3">
        <f>'PVWatts Hourly Results (3)'!L4359/1000</f>
        <v>0</v>
      </c>
      <c r="P4348" s="3">
        <f>'PVWatts Hourly Results (4)'!L4359/1000</f>
        <v>0</v>
      </c>
      <c r="Q4348" s="130">
        <f>'PVWatts Hourly Results (5)'!L4359/1000</f>
        <v>0</v>
      </c>
    </row>
    <row r="4349" spans="2:17" x14ac:dyDescent="0.25">
      <c r="B4349" s="8">
        <v>6</v>
      </c>
      <c r="C4349" s="9">
        <v>30</v>
      </c>
      <c r="D4349" s="134">
        <f>'PVWatts Hourly Results (1)'!C4360</f>
        <v>0</v>
      </c>
      <c r="E4349" s="127">
        <f>DATE(YEAR(Inputs!$D$5),Summary!B4349,Summary!C4349)+TIME(D4349,0,0)</f>
        <v>182</v>
      </c>
      <c r="F4349" s="4">
        <f t="shared" si="473"/>
        <v>1</v>
      </c>
      <c r="G4349" s="4">
        <f t="shared" si="471"/>
        <v>7</v>
      </c>
      <c r="H4349" s="4">
        <f t="shared" si="474"/>
        <v>0</v>
      </c>
      <c r="I4349" s="4">
        <f t="shared" si="475"/>
        <v>0</v>
      </c>
      <c r="J4349" s="4">
        <f t="shared" si="476"/>
        <v>0</v>
      </c>
      <c r="K4349" s="4">
        <f t="shared" si="472"/>
        <v>0</v>
      </c>
      <c r="L4349" s="5">
        <f t="shared" si="477"/>
        <v>0</v>
      </c>
      <c r="M4349" s="137">
        <f>'PVWatts Hourly Results (1)'!L4360/1000</f>
        <v>0</v>
      </c>
      <c r="N4349" s="3">
        <f>'PVWatts Hourly Results (2)'!L4360/1000</f>
        <v>0</v>
      </c>
      <c r="O4349" s="3">
        <f>'PVWatts Hourly Results (3)'!L4360/1000</f>
        <v>0</v>
      </c>
      <c r="P4349" s="3">
        <f>'PVWatts Hourly Results (4)'!L4360/1000</f>
        <v>0</v>
      </c>
      <c r="Q4349" s="130">
        <f>'PVWatts Hourly Results (5)'!L4360/1000</f>
        <v>0</v>
      </c>
    </row>
    <row r="4350" spans="2:17" x14ac:dyDescent="0.25">
      <c r="B4350" s="8">
        <v>6</v>
      </c>
      <c r="C4350" s="9">
        <v>30</v>
      </c>
      <c r="D4350" s="134">
        <f>'PVWatts Hourly Results (1)'!C4361</f>
        <v>0</v>
      </c>
      <c r="E4350" s="127">
        <f>DATE(YEAR(Inputs!$D$5),Summary!B4350,Summary!C4350)+TIME(D4350,0,0)</f>
        <v>182</v>
      </c>
      <c r="F4350" s="4">
        <f t="shared" si="473"/>
        <v>1</v>
      </c>
      <c r="G4350" s="4">
        <f t="shared" si="471"/>
        <v>7</v>
      </c>
      <c r="H4350" s="4">
        <f t="shared" si="474"/>
        <v>0</v>
      </c>
      <c r="I4350" s="4">
        <f t="shared" si="475"/>
        <v>0</v>
      </c>
      <c r="J4350" s="4">
        <f t="shared" si="476"/>
        <v>0</v>
      </c>
      <c r="K4350" s="4">
        <f t="shared" si="472"/>
        <v>0</v>
      </c>
      <c r="L4350" s="5">
        <f t="shared" si="477"/>
        <v>0</v>
      </c>
      <c r="M4350" s="137">
        <f>'PVWatts Hourly Results (1)'!L4361/1000</f>
        <v>0</v>
      </c>
      <c r="N4350" s="3">
        <f>'PVWatts Hourly Results (2)'!L4361/1000</f>
        <v>0</v>
      </c>
      <c r="O4350" s="3">
        <f>'PVWatts Hourly Results (3)'!L4361/1000</f>
        <v>0</v>
      </c>
      <c r="P4350" s="3">
        <f>'PVWatts Hourly Results (4)'!L4361/1000</f>
        <v>0</v>
      </c>
      <c r="Q4350" s="130">
        <f>'PVWatts Hourly Results (5)'!L4361/1000</f>
        <v>0</v>
      </c>
    </row>
    <row r="4351" spans="2:17" x14ac:dyDescent="0.25">
      <c r="B4351" s="8">
        <v>6</v>
      </c>
      <c r="C4351" s="9">
        <v>30</v>
      </c>
      <c r="D4351" s="134">
        <f>'PVWatts Hourly Results (1)'!C4362</f>
        <v>0</v>
      </c>
      <c r="E4351" s="127">
        <f>DATE(YEAR(Inputs!$D$5),Summary!B4351,Summary!C4351)+TIME(D4351,0,0)</f>
        <v>182</v>
      </c>
      <c r="F4351" s="4">
        <f t="shared" si="473"/>
        <v>1</v>
      </c>
      <c r="G4351" s="4">
        <f t="shared" si="471"/>
        <v>7</v>
      </c>
      <c r="H4351" s="4">
        <f t="shared" si="474"/>
        <v>0</v>
      </c>
      <c r="I4351" s="4">
        <f t="shared" si="475"/>
        <v>0</v>
      </c>
      <c r="J4351" s="4">
        <f t="shared" si="476"/>
        <v>0</v>
      </c>
      <c r="K4351" s="4">
        <f t="shared" si="472"/>
        <v>0</v>
      </c>
      <c r="L4351" s="5">
        <f t="shared" si="477"/>
        <v>0</v>
      </c>
      <c r="M4351" s="137">
        <f>'PVWatts Hourly Results (1)'!L4362/1000</f>
        <v>0</v>
      </c>
      <c r="N4351" s="3">
        <f>'PVWatts Hourly Results (2)'!L4362/1000</f>
        <v>0</v>
      </c>
      <c r="O4351" s="3">
        <f>'PVWatts Hourly Results (3)'!L4362/1000</f>
        <v>0</v>
      </c>
      <c r="P4351" s="3">
        <f>'PVWatts Hourly Results (4)'!L4362/1000</f>
        <v>0</v>
      </c>
      <c r="Q4351" s="130">
        <f>'PVWatts Hourly Results (5)'!L4362/1000</f>
        <v>0</v>
      </c>
    </row>
    <row r="4352" spans="2:17" x14ac:dyDescent="0.25">
      <c r="B4352" s="8">
        <v>6</v>
      </c>
      <c r="C4352" s="9">
        <v>30</v>
      </c>
      <c r="D4352" s="134">
        <f>'PVWatts Hourly Results (1)'!C4363</f>
        <v>0</v>
      </c>
      <c r="E4352" s="127">
        <f>DATE(YEAR(Inputs!$D$5),Summary!B4352,Summary!C4352)+TIME(D4352,0,0)</f>
        <v>182</v>
      </c>
      <c r="F4352" s="4">
        <f t="shared" si="473"/>
        <v>1</v>
      </c>
      <c r="G4352" s="4">
        <f t="shared" si="471"/>
        <v>7</v>
      </c>
      <c r="H4352" s="4">
        <f t="shared" si="474"/>
        <v>0</v>
      </c>
      <c r="I4352" s="4">
        <f t="shared" si="475"/>
        <v>0</v>
      </c>
      <c r="J4352" s="4">
        <f t="shared" si="476"/>
        <v>0</v>
      </c>
      <c r="K4352" s="4">
        <f t="shared" si="472"/>
        <v>0</v>
      </c>
      <c r="L4352" s="5">
        <f t="shared" si="477"/>
        <v>0</v>
      </c>
      <c r="M4352" s="137">
        <f>'PVWatts Hourly Results (1)'!L4363/1000</f>
        <v>0</v>
      </c>
      <c r="N4352" s="3">
        <f>'PVWatts Hourly Results (2)'!L4363/1000</f>
        <v>0</v>
      </c>
      <c r="O4352" s="3">
        <f>'PVWatts Hourly Results (3)'!L4363/1000</f>
        <v>0</v>
      </c>
      <c r="P4352" s="3">
        <f>'PVWatts Hourly Results (4)'!L4363/1000</f>
        <v>0</v>
      </c>
      <c r="Q4352" s="130">
        <f>'PVWatts Hourly Results (5)'!L4363/1000</f>
        <v>0</v>
      </c>
    </row>
    <row r="4353" spans="2:17" x14ac:dyDescent="0.25">
      <c r="B4353" s="8">
        <v>6</v>
      </c>
      <c r="C4353" s="9">
        <v>30</v>
      </c>
      <c r="D4353" s="134">
        <f>'PVWatts Hourly Results (1)'!C4364</f>
        <v>0</v>
      </c>
      <c r="E4353" s="127">
        <f>DATE(YEAR(Inputs!$D$5),Summary!B4353,Summary!C4353)+TIME(D4353,0,0)</f>
        <v>182</v>
      </c>
      <c r="F4353" s="4">
        <f t="shared" si="473"/>
        <v>1</v>
      </c>
      <c r="G4353" s="4">
        <f t="shared" si="471"/>
        <v>7</v>
      </c>
      <c r="H4353" s="4">
        <f t="shared" si="474"/>
        <v>0</v>
      </c>
      <c r="I4353" s="4">
        <f t="shared" si="475"/>
        <v>0</v>
      </c>
      <c r="J4353" s="4">
        <f t="shared" si="476"/>
        <v>0</v>
      </c>
      <c r="K4353" s="4">
        <f t="shared" si="472"/>
        <v>0</v>
      </c>
      <c r="L4353" s="5">
        <f t="shared" si="477"/>
        <v>0</v>
      </c>
      <c r="M4353" s="137">
        <f>'PVWatts Hourly Results (1)'!L4364/1000</f>
        <v>0</v>
      </c>
      <c r="N4353" s="3">
        <f>'PVWatts Hourly Results (2)'!L4364/1000</f>
        <v>0</v>
      </c>
      <c r="O4353" s="3">
        <f>'PVWatts Hourly Results (3)'!L4364/1000</f>
        <v>0</v>
      </c>
      <c r="P4353" s="3">
        <f>'PVWatts Hourly Results (4)'!L4364/1000</f>
        <v>0</v>
      </c>
      <c r="Q4353" s="130">
        <f>'PVWatts Hourly Results (5)'!L4364/1000</f>
        <v>0</v>
      </c>
    </row>
    <row r="4354" spans="2:17" x14ac:dyDescent="0.25">
      <c r="B4354" s="8">
        <v>6</v>
      </c>
      <c r="C4354" s="9">
        <v>30</v>
      </c>
      <c r="D4354" s="134">
        <f>'PVWatts Hourly Results (1)'!C4365</f>
        <v>0</v>
      </c>
      <c r="E4354" s="127">
        <f>DATE(YEAR(Inputs!$D$5),Summary!B4354,Summary!C4354)+TIME(D4354,0,0)</f>
        <v>182</v>
      </c>
      <c r="F4354" s="4">
        <f t="shared" si="473"/>
        <v>1</v>
      </c>
      <c r="G4354" s="4">
        <f t="shared" si="471"/>
        <v>7</v>
      </c>
      <c r="H4354" s="4">
        <f t="shared" si="474"/>
        <v>0</v>
      </c>
      <c r="I4354" s="4">
        <f t="shared" si="475"/>
        <v>0</v>
      </c>
      <c r="J4354" s="4">
        <f t="shared" si="476"/>
        <v>0</v>
      </c>
      <c r="K4354" s="4">
        <f t="shared" si="472"/>
        <v>0</v>
      </c>
      <c r="L4354" s="5">
        <f t="shared" si="477"/>
        <v>0</v>
      </c>
      <c r="M4354" s="137">
        <f>'PVWatts Hourly Results (1)'!L4365/1000</f>
        <v>0</v>
      </c>
      <c r="N4354" s="3">
        <f>'PVWatts Hourly Results (2)'!L4365/1000</f>
        <v>0</v>
      </c>
      <c r="O4354" s="3">
        <f>'PVWatts Hourly Results (3)'!L4365/1000</f>
        <v>0</v>
      </c>
      <c r="P4354" s="3">
        <f>'PVWatts Hourly Results (4)'!L4365/1000</f>
        <v>0</v>
      </c>
      <c r="Q4354" s="130">
        <f>'PVWatts Hourly Results (5)'!L4365/1000</f>
        <v>0</v>
      </c>
    </row>
    <row r="4355" spans="2:17" x14ac:dyDescent="0.25">
      <c r="B4355" s="8">
        <v>6</v>
      </c>
      <c r="C4355" s="9">
        <v>30</v>
      </c>
      <c r="D4355" s="134">
        <f>'PVWatts Hourly Results (1)'!C4366</f>
        <v>0</v>
      </c>
      <c r="E4355" s="127">
        <f>DATE(YEAR(Inputs!$D$5),Summary!B4355,Summary!C4355)+TIME(D4355,0,0)</f>
        <v>182</v>
      </c>
      <c r="F4355" s="4">
        <f t="shared" si="473"/>
        <v>1</v>
      </c>
      <c r="G4355" s="4">
        <f t="shared" si="471"/>
        <v>7</v>
      </c>
      <c r="H4355" s="4">
        <f t="shared" si="474"/>
        <v>0</v>
      </c>
      <c r="I4355" s="4">
        <f t="shared" si="475"/>
        <v>0</v>
      </c>
      <c r="J4355" s="4">
        <f t="shared" si="476"/>
        <v>0</v>
      </c>
      <c r="K4355" s="4">
        <f t="shared" si="472"/>
        <v>0</v>
      </c>
      <c r="L4355" s="5">
        <f t="shared" si="477"/>
        <v>0</v>
      </c>
      <c r="M4355" s="137">
        <f>'PVWatts Hourly Results (1)'!L4366/1000</f>
        <v>0</v>
      </c>
      <c r="N4355" s="3">
        <f>'PVWatts Hourly Results (2)'!L4366/1000</f>
        <v>0</v>
      </c>
      <c r="O4355" s="3">
        <f>'PVWatts Hourly Results (3)'!L4366/1000</f>
        <v>0</v>
      </c>
      <c r="P4355" s="3">
        <f>'PVWatts Hourly Results (4)'!L4366/1000</f>
        <v>0</v>
      </c>
      <c r="Q4355" s="130">
        <f>'PVWatts Hourly Results (5)'!L4366/1000</f>
        <v>0</v>
      </c>
    </row>
    <row r="4356" spans="2:17" x14ac:dyDescent="0.25">
      <c r="B4356" s="8">
        <v>6</v>
      </c>
      <c r="C4356" s="9">
        <v>30</v>
      </c>
      <c r="D4356" s="134">
        <f>'PVWatts Hourly Results (1)'!C4367</f>
        <v>0</v>
      </c>
      <c r="E4356" s="127">
        <f>DATE(YEAR(Inputs!$D$5),Summary!B4356,Summary!C4356)+TIME(D4356,0,0)</f>
        <v>182</v>
      </c>
      <c r="F4356" s="4">
        <f t="shared" si="473"/>
        <v>1</v>
      </c>
      <c r="G4356" s="4">
        <f t="shared" si="471"/>
        <v>7</v>
      </c>
      <c r="H4356" s="4">
        <f t="shared" si="474"/>
        <v>0</v>
      </c>
      <c r="I4356" s="4">
        <f t="shared" si="475"/>
        <v>0</v>
      </c>
      <c r="J4356" s="4">
        <f t="shared" si="476"/>
        <v>0</v>
      </c>
      <c r="K4356" s="4">
        <f t="shared" si="472"/>
        <v>0</v>
      </c>
      <c r="L4356" s="5">
        <f t="shared" si="477"/>
        <v>0</v>
      </c>
      <c r="M4356" s="137">
        <f>'PVWatts Hourly Results (1)'!L4367/1000</f>
        <v>0</v>
      </c>
      <c r="N4356" s="3">
        <f>'PVWatts Hourly Results (2)'!L4367/1000</f>
        <v>0</v>
      </c>
      <c r="O4356" s="3">
        <f>'PVWatts Hourly Results (3)'!L4367/1000</f>
        <v>0</v>
      </c>
      <c r="P4356" s="3">
        <f>'PVWatts Hourly Results (4)'!L4367/1000</f>
        <v>0</v>
      </c>
      <c r="Q4356" s="130">
        <f>'PVWatts Hourly Results (5)'!L4367/1000</f>
        <v>0</v>
      </c>
    </row>
    <row r="4357" spans="2:17" x14ac:dyDescent="0.25">
      <c r="B4357" s="8">
        <v>6</v>
      </c>
      <c r="C4357" s="9">
        <v>30</v>
      </c>
      <c r="D4357" s="134">
        <f>'PVWatts Hourly Results (1)'!C4368</f>
        <v>0</v>
      </c>
      <c r="E4357" s="127">
        <f>DATE(YEAR(Inputs!$D$5),Summary!B4357,Summary!C4357)+TIME(D4357,0,0)</f>
        <v>182</v>
      </c>
      <c r="F4357" s="4">
        <f t="shared" si="473"/>
        <v>1</v>
      </c>
      <c r="G4357" s="4">
        <f t="shared" si="471"/>
        <v>7</v>
      </c>
      <c r="H4357" s="4">
        <f t="shared" si="474"/>
        <v>0</v>
      </c>
      <c r="I4357" s="4">
        <f t="shared" si="475"/>
        <v>0</v>
      </c>
      <c r="J4357" s="4">
        <f t="shared" si="476"/>
        <v>0</v>
      </c>
      <c r="K4357" s="4">
        <f t="shared" si="472"/>
        <v>0</v>
      </c>
      <c r="L4357" s="5">
        <f t="shared" si="477"/>
        <v>0</v>
      </c>
      <c r="M4357" s="137">
        <f>'PVWatts Hourly Results (1)'!L4368/1000</f>
        <v>0</v>
      </c>
      <c r="N4357" s="3">
        <f>'PVWatts Hourly Results (2)'!L4368/1000</f>
        <v>0</v>
      </c>
      <c r="O4357" s="3">
        <f>'PVWatts Hourly Results (3)'!L4368/1000</f>
        <v>0</v>
      </c>
      <c r="P4357" s="3">
        <f>'PVWatts Hourly Results (4)'!L4368/1000</f>
        <v>0</v>
      </c>
      <c r="Q4357" s="130">
        <f>'PVWatts Hourly Results (5)'!L4368/1000</f>
        <v>0</v>
      </c>
    </row>
    <row r="4358" spans="2:17" x14ac:dyDescent="0.25">
      <c r="B4358" s="8">
        <v>6</v>
      </c>
      <c r="C4358" s="9">
        <v>30</v>
      </c>
      <c r="D4358" s="134">
        <f>'PVWatts Hourly Results (1)'!C4369</f>
        <v>0</v>
      </c>
      <c r="E4358" s="127">
        <f>DATE(YEAR(Inputs!$D$5),Summary!B4358,Summary!C4358)+TIME(D4358,0,0)</f>
        <v>182</v>
      </c>
      <c r="F4358" s="4">
        <f t="shared" si="473"/>
        <v>1</v>
      </c>
      <c r="G4358" s="4">
        <f t="shared" si="471"/>
        <v>7</v>
      </c>
      <c r="H4358" s="4">
        <f t="shared" si="474"/>
        <v>0</v>
      </c>
      <c r="I4358" s="4">
        <f t="shared" si="475"/>
        <v>0</v>
      </c>
      <c r="J4358" s="4">
        <f t="shared" si="476"/>
        <v>0</v>
      </c>
      <c r="K4358" s="4">
        <f t="shared" si="472"/>
        <v>0</v>
      </c>
      <c r="L4358" s="5">
        <f t="shared" si="477"/>
        <v>0</v>
      </c>
      <c r="M4358" s="137">
        <f>'PVWatts Hourly Results (1)'!L4369/1000</f>
        <v>0</v>
      </c>
      <c r="N4358" s="3">
        <f>'PVWatts Hourly Results (2)'!L4369/1000</f>
        <v>0</v>
      </c>
      <c r="O4358" s="3">
        <f>'PVWatts Hourly Results (3)'!L4369/1000</f>
        <v>0</v>
      </c>
      <c r="P4358" s="3">
        <f>'PVWatts Hourly Results (4)'!L4369/1000</f>
        <v>0</v>
      </c>
      <c r="Q4358" s="130">
        <f>'PVWatts Hourly Results (5)'!L4369/1000</f>
        <v>0</v>
      </c>
    </row>
    <row r="4359" spans="2:17" x14ac:dyDescent="0.25">
      <c r="B4359" s="8">
        <v>6</v>
      </c>
      <c r="C4359" s="9">
        <v>30</v>
      </c>
      <c r="D4359" s="134">
        <f>'PVWatts Hourly Results (1)'!C4370</f>
        <v>0</v>
      </c>
      <c r="E4359" s="127">
        <f>DATE(YEAR(Inputs!$D$5),Summary!B4359,Summary!C4359)+TIME(D4359,0,0)</f>
        <v>182</v>
      </c>
      <c r="F4359" s="4">
        <f t="shared" si="473"/>
        <v>1</v>
      </c>
      <c r="G4359" s="4">
        <f t="shared" si="471"/>
        <v>7</v>
      </c>
      <c r="H4359" s="4">
        <f t="shared" si="474"/>
        <v>0</v>
      </c>
      <c r="I4359" s="4">
        <f t="shared" si="475"/>
        <v>0</v>
      </c>
      <c r="J4359" s="4">
        <f t="shared" si="476"/>
        <v>0</v>
      </c>
      <c r="K4359" s="4">
        <f t="shared" si="472"/>
        <v>0</v>
      </c>
      <c r="L4359" s="5">
        <f t="shared" si="477"/>
        <v>0</v>
      </c>
      <c r="M4359" s="137">
        <f>'PVWatts Hourly Results (1)'!L4370/1000</f>
        <v>0</v>
      </c>
      <c r="N4359" s="3">
        <f>'PVWatts Hourly Results (2)'!L4370/1000</f>
        <v>0</v>
      </c>
      <c r="O4359" s="3">
        <f>'PVWatts Hourly Results (3)'!L4370/1000</f>
        <v>0</v>
      </c>
      <c r="P4359" s="3">
        <f>'PVWatts Hourly Results (4)'!L4370/1000</f>
        <v>0</v>
      </c>
      <c r="Q4359" s="130">
        <f>'PVWatts Hourly Results (5)'!L4370/1000</f>
        <v>0</v>
      </c>
    </row>
    <row r="4360" spans="2:17" x14ac:dyDescent="0.25">
      <c r="B4360" s="8">
        <v>6</v>
      </c>
      <c r="C4360" s="9">
        <v>30</v>
      </c>
      <c r="D4360" s="134">
        <f>'PVWatts Hourly Results (1)'!C4371</f>
        <v>0</v>
      </c>
      <c r="E4360" s="127">
        <f>DATE(YEAR(Inputs!$D$5),Summary!B4360,Summary!C4360)+TIME(D4360,0,0)</f>
        <v>182</v>
      </c>
      <c r="F4360" s="4">
        <f t="shared" si="473"/>
        <v>1</v>
      </c>
      <c r="G4360" s="4">
        <f t="shared" si="471"/>
        <v>7</v>
      </c>
      <c r="H4360" s="4">
        <f t="shared" si="474"/>
        <v>0</v>
      </c>
      <c r="I4360" s="4">
        <f t="shared" si="475"/>
        <v>0</v>
      </c>
      <c r="J4360" s="4">
        <f t="shared" si="476"/>
        <v>0</v>
      </c>
      <c r="K4360" s="4">
        <f t="shared" si="472"/>
        <v>0</v>
      </c>
      <c r="L4360" s="5">
        <f t="shared" si="477"/>
        <v>0</v>
      </c>
      <c r="M4360" s="137">
        <f>'PVWatts Hourly Results (1)'!L4371/1000</f>
        <v>0</v>
      </c>
      <c r="N4360" s="3">
        <f>'PVWatts Hourly Results (2)'!L4371/1000</f>
        <v>0</v>
      </c>
      <c r="O4360" s="3">
        <f>'PVWatts Hourly Results (3)'!L4371/1000</f>
        <v>0</v>
      </c>
      <c r="P4360" s="3">
        <f>'PVWatts Hourly Results (4)'!L4371/1000</f>
        <v>0</v>
      </c>
      <c r="Q4360" s="130">
        <f>'PVWatts Hourly Results (5)'!L4371/1000</f>
        <v>0</v>
      </c>
    </row>
    <row r="4361" spans="2:17" x14ac:dyDescent="0.25">
      <c r="B4361" s="8">
        <v>6</v>
      </c>
      <c r="C4361" s="9">
        <v>30</v>
      </c>
      <c r="D4361" s="134">
        <f>'PVWatts Hourly Results (1)'!C4372</f>
        <v>0</v>
      </c>
      <c r="E4361" s="127">
        <f>DATE(YEAR(Inputs!$D$5),Summary!B4361,Summary!C4361)+TIME(D4361,0,0)</f>
        <v>182</v>
      </c>
      <c r="F4361" s="4">
        <f t="shared" si="473"/>
        <v>1</v>
      </c>
      <c r="G4361" s="4">
        <f t="shared" si="471"/>
        <v>7</v>
      </c>
      <c r="H4361" s="4">
        <f t="shared" si="474"/>
        <v>0</v>
      </c>
      <c r="I4361" s="4">
        <f t="shared" si="475"/>
        <v>0</v>
      </c>
      <c r="J4361" s="4">
        <f t="shared" si="476"/>
        <v>0</v>
      </c>
      <c r="K4361" s="4">
        <f t="shared" si="472"/>
        <v>0</v>
      </c>
      <c r="L4361" s="5">
        <f t="shared" si="477"/>
        <v>0</v>
      </c>
      <c r="M4361" s="137">
        <f>'PVWatts Hourly Results (1)'!L4372/1000</f>
        <v>0</v>
      </c>
      <c r="N4361" s="3">
        <f>'PVWatts Hourly Results (2)'!L4372/1000</f>
        <v>0</v>
      </c>
      <c r="O4361" s="3">
        <f>'PVWatts Hourly Results (3)'!L4372/1000</f>
        <v>0</v>
      </c>
      <c r="P4361" s="3">
        <f>'PVWatts Hourly Results (4)'!L4372/1000</f>
        <v>0</v>
      </c>
      <c r="Q4361" s="130">
        <f>'PVWatts Hourly Results (5)'!L4372/1000</f>
        <v>0</v>
      </c>
    </row>
    <row r="4362" spans="2:17" x14ac:dyDescent="0.25">
      <c r="B4362" s="8">
        <v>6</v>
      </c>
      <c r="C4362" s="9">
        <v>30</v>
      </c>
      <c r="D4362" s="134">
        <f>'PVWatts Hourly Results (1)'!C4373</f>
        <v>0</v>
      </c>
      <c r="E4362" s="127">
        <f>DATE(YEAR(Inputs!$D$5),Summary!B4362,Summary!C4362)+TIME(D4362,0,0)</f>
        <v>182</v>
      </c>
      <c r="F4362" s="4">
        <f t="shared" si="473"/>
        <v>1</v>
      </c>
      <c r="G4362" s="4">
        <f t="shared" si="471"/>
        <v>7</v>
      </c>
      <c r="H4362" s="4">
        <f t="shared" si="474"/>
        <v>0</v>
      </c>
      <c r="I4362" s="4">
        <f t="shared" si="475"/>
        <v>0</v>
      </c>
      <c r="J4362" s="4">
        <f t="shared" si="476"/>
        <v>0</v>
      </c>
      <c r="K4362" s="4">
        <f t="shared" si="472"/>
        <v>0</v>
      </c>
      <c r="L4362" s="5">
        <f t="shared" si="477"/>
        <v>0</v>
      </c>
      <c r="M4362" s="137">
        <f>'PVWatts Hourly Results (1)'!L4373/1000</f>
        <v>0</v>
      </c>
      <c r="N4362" s="3">
        <f>'PVWatts Hourly Results (2)'!L4373/1000</f>
        <v>0</v>
      </c>
      <c r="O4362" s="3">
        <f>'PVWatts Hourly Results (3)'!L4373/1000</f>
        <v>0</v>
      </c>
      <c r="P4362" s="3">
        <f>'PVWatts Hourly Results (4)'!L4373/1000</f>
        <v>0</v>
      </c>
      <c r="Q4362" s="130">
        <f>'PVWatts Hourly Results (5)'!L4373/1000</f>
        <v>0</v>
      </c>
    </row>
    <row r="4363" spans="2:17" x14ac:dyDescent="0.25">
      <c r="B4363" s="8">
        <v>6</v>
      </c>
      <c r="C4363" s="9">
        <v>30</v>
      </c>
      <c r="D4363" s="134">
        <f>'PVWatts Hourly Results (1)'!C4374</f>
        <v>0</v>
      </c>
      <c r="E4363" s="127">
        <f>DATE(YEAR(Inputs!$D$5),Summary!B4363,Summary!C4363)+TIME(D4363,0,0)</f>
        <v>182</v>
      </c>
      <c r="F4363" s="4">
        <f t="shared" si="473"/>
        <v>1</v>
      </c>
      <c r="G4363" s="4">
        <f t="shared" si="471"/>
        <v>7</v>
      </c>
      <c r="H4363" s="4">
        <f t="shared" si="474"/>
        <v>0</v>
      </c>
      <c r="I4363" s="4">
        <f t="shared" si="475"/>
        <v>0</v>
      </c>
      <c r="J4363" s="4">
        <f t="shared" si="476"/>
        <v>0</v>
      </c>
      <c r="K4363" s="4">
        <f t="shared" si="472"/>
        <v>0</v>
      </c>
      <c r="L4363" s="5">
        <f t="shared" si="477"/>
        <v>0</v>
      </c>
      <c r="M4363" s="137">
        <f>'PVWatts Hourly Results (1)'!L4374/1000</f>
        <v>0</v>
      </c>
      <c r="N4363" s="3">
        <f>'PVWatts Hourly Results (2)'!L4374/1000</f>
        <v>0</v>
      </c>
      <c r="O4363" s="3">
        <f>'PVWatts Hourly Results (3)'!L4374/1000</f>
        <v>0</v>
      </c>
      <c r="P4363" s="3">
        <f>'PVWatts Hourly Results (4)'!L4374/1000</f>
        <v>0</v>
      </c>
      <c r="Q4363" s="130">
        <f>'PVWatts Hourly Results (5)'!L4374/1000</f>
        <v>0</v>
      </c>
    </row>
    <row r="4364" spans="2:17" x14ac:dyDescent="0.25">
      <c r="B4364" s="8">
        <v>6</v>
      </c>
      <c r="C4364" s="9">
        <v>30</v>
      </c>
      <c r="D4364" s="134">
        <f>'PVWatts Hourly Results (1)'!C4375</f>
        <v>0</v>
      </c>
      <c r="E4364" s="127">
        <f>DATE(YEAR(Inputs!$D$5),Summary!B4364,Summary!C4364)+TIME(D4364,0,0)</f>
        <v>182</v>
      </c>
      <c r="F4364" s="4">
        <f t="shared" si="473"/>
        <v>1</v>
      </c>
      <c r="G4364" s="4">
        <f t="shared" si="471"/>
        <v>7</v>
      </c>
      <c r="H4364" s="4">
        <f t="shared" si="474"/>
        <v>0</v>
      </c>
      <c r="I4364" s="4">
        <f t="shared" si="475"/>
        <v>0</v>
      </c>
      <c r="J4364" s="4">
        <f t="shared" si="476"/>
        <v>0</v>
      </c>
      <c r="K4364" s="4">
        <f t="shared" si="472"/>
        <v>0</v>
      </c>
      <c r="L4364" s="5">
        <f t="shared" si="477"/>
        <v>0</v>
      </c>
      <c r="M4364" s="137">
        <f>'PVWatts Hourly Results (1)'!L4375/1000</f>
        <v>0</v>
      </c>
      <c r="N4364" s="3">
        <f>'PVWatts Hourly Results (2)'!L4375/1000</f>
        <v>0</v>
      </c>
      <c r="O4364" s="3">
        <f>'PVWatts Hourly Results (3)'!L4375/1000</f>
        <v>0</v>
      </c>
      <c r="P4364" s="3">
        <f>'PVWatts Hourly Results (4)'!L4375/1000</f>
        <v>0</v>
      </c>
      <c r="Q4364" s="130">
        <f>'PVWatts Hourly Results (5)'!L4375/1000</f>
        <v>0</v>
      </c>
    </row>
    <row r="4365" spans="2:17" x14ac:dyDescent="0.25">
      <c r="B4365" s="8">
        <v>6</v>
      </c>
      <c r="C4365" s="9">
        <v>30</v>
      </c>
      <c r="D4365" s="134">
        <f>'PVWatts Hourly Results (1)'!C4376</f>
        <v>0</v>
      </c>
      <c r="E4365" s="127">
        <f>DATE(YEAR(Inputs!$D$5),Summary!B4365,Summary!C4365)+TIME(D4365,0,0)</f>
        <v>182</v>
      </c>
      <c r="F4365" s="4">
        <f t="shared" si="473"/>
        <v>1</v>
      </c>
      <c r="G4365" s="4">
        <f t="shared" si="471"/>
        <v>7</v>
      </c>
      <c r="H4365" s="4">
        <f t="shared" si="474"/>
        <v>0</v>
      </c>
      <c r="I4365" s="4">
        <f t="shared" si="475"/>
        <v>0</v>
      </c>
      <c r="J4365" s="4">
        <f t="shared" si="476"/>
        <v>0</v>
      </c>
      <c r="K4365" s="4">
        <f t="shared" si="472"/>
        <v>0</v>
      </c>
      <c r="L4365" s="5">
        <f t="shared" si="477"/>
        <v>0</v>
      </c>
      <c r="M4365" s="137">
        <f>'PVWatts Hourly Results (1)'!L4376/1000</f>
        <v>0</v>
      </c>
      <c r="N4365" s="3">
        <f>'PVWatts Hourly Results (2)'!L4376/1000</f>
        <v>0</v>
      </c>
      <c r="O4365" s="3">
        <f>'PVWatts Hourly Results (3)'!L4376/1000</f>
        <v>0</v>
      </c>
      <c r="P4365" s="3">
        <f>'PVWatts Hourly Results (4)'!L4376/1000</f>
        <v>0</v>
      </c>
      <c r="Q4365" s="130">
        <f>'PVWatts Hourly Results (5)'!L4376/1000</f>
        <v>0</v>
      </c>
    </row>
    <row r="4366" spans="2:17" x14ac:dyDescent="0.25">
      <c r="B4366" s="8">
        <v>7</v>
      </c>
      <c r="C4366" s="9">
        <v>1</v>
      </c>
      <c r="D4366" s="134">
        <f>'PVWatts Hourly Results (1)'!C4377</f>
        <v>0</v>
      </c>
      <c r="E4366" s="127">
        <f>DATE(YEAR(Inputs!$D$5),Summary!B4366,Summary!C4366)+TIME(D4366,0,0)</f>
        <v>183</v>
      </c>
      <c r="F4366" s="4">
        <f t="shared" si="473"/>
        <v>1</v>
      </c>
      <c r="G4366" s="4">
        <f t="shared" si="471"/>
        <v>1</v>
      </c>
      <c r="H4366" s="4">
        <f t="shared" si="474"/>
        <v>0</v>
      </c>
      <c r="I4366" s="4">
        <f t="shared" si="475"/>
        <v>0</v>
      </c>
      <c r="J4366" s="4">
        <f t="shared" si="476"/>
        <v>0</v>
      </c>
      <c r="K4366" s="4">
        <f t="shared" si="472"/>
        <v>0</v>
      </c>
      <c r="L4366" s="5">
        <f t="shared" si="477"/>
        <v>0</v>
      </c>
      <c r="M4366" s="137">
        <f>'PVWatts Hourly Results (1)'!L4377/1000</f>
        <v>0</v>
      </c>
      <c r="N4366" s="3">
        <f>'PVWatts Hourly Results (2)'!L4377/1000</f>
        <v>0</v>
      </c>
      <c r="O4366" s="3">
        <f>'PVWatts Hourly Results (3)'!L4377/1000</f>
        <v>0</v>
      </c>
      <c r="P4366" s="3">
        <f>'PVWatts Hourly Results (4)'!L4377/1000</f>
        <v>0</v>
      </c>
      <c r="Q4366" s="130">
        <f>'PVWatts Hourly Results (5)'!L4377/1000</f>
        <v>0</v>
      </c>
    </row>
    <row r="4367" spans="2:17" x14ac:dyDescent="0.25">
      <c r="B4367" s="8">
        <v>7</v>
      </c>
      <c r="C4367" s="9">
        <v>1</v>
      </c>
      <c r="D4367" s="134">
        <f>'PVWatts Hourly Results (1)'!C4378</f>
        <v>0</v>
      </c>
      <c r="E4367" s="127">
        <f>DATE(YEAR(Inputs!$D$5),Summary!B4367,Summary!C4367)+TIME(D4367,0,0)</f>
        <v>183</v>
      </c>
      <c r="F4367" s="4">
        <f t="shared" si="473"/>
        <v>1</v>
      </c>
      <c r="G4367" s="4">
        <f t="shared" si="471"/>
        <v>1</v>
      </c>
      <c r="H4367" s="4">
        <f t="shared" si="474"/>
        <v>0</v>
      </c>
      <c r="I4367" s="4">
        <f t="shared" si="475"/>
        <v>0</v>
      </c>
      <c r="J4367" s="4">
        <f t="shared" si="476"/>
        <v>0</v>
      </c>
      <c r="K4367" s="4">
        <f t="shared" si="472"/>
        <v>0</v>
      </c>
      <c r="L4367" s="5">
        <f t="shared" si="477"/>
        <v>0</v>
      </c>
      <c r="M4367" s="137">
        <f>'PVWatts Hourly Results (1)'!L4378/1000</f>
        <v>0</v>
      </c>
      <c r="N4367" s="3">
        <f>'PVWatts Hourly Results (2)'!L4378/1000</f>
        <v>0</v>
      </c>
      <c r="O4367" s="3">
        <f>'PVWatts Hourly Results (3)'!L4378/1000</f>
        <v>0</v>
      </c>
      <c r="P4367" s="3">
        <f>'PVWatts Hourly Results (4)'!L4378/1000</f>
        <v>0</v>
      </c>
      <c r="Q4367" s="130">
        <f>'PVWatts Hourly Results (5)'!L4378/1000</f>
        <v>0</v>
      </c>
    </row>
    <row r="4368" spans="2:17" x14ac:dyDescent="0.25">
      <c r="B4368" s="8">
        <v>7</v>
      </c>
      <c r="C4368" s="9">
        <v>1</v>
      </c>
      <c r="D4368" s="134">
        <f>'PVWatts Hourly Results (1)'!C4379</f>
        <v>0</v>
      </c>
      <c r="E4368" s="127">
        <f>DATE(YEAR(Inputs!$D$5),Summary!B4368,Summary!C4368)+TIME(D4368,0,0)</f>
        <v>183</v>
      </c>
      <c r="F4368" s="4">
        <f t="shared" si="473"/>
        <v>1</v>
      </c>
      <c r="G4368" s="4">
        <f t="shared" si="471"/>
        <v>1</v>
      </c>
      <c r="H4368" s="4">
        <f t="shared" si="474"/>
        <v>0</v>
      </c>
      <c r="I4368" s="4">
        <f t="shared" si="475"/>
        <v>0</v>
      </c>
      <c r="J4368" s="4">
        <f t="shared" si="476"/>
        <v>0</v>
      </c>
      <c r="K4368" s="4">
        <f t="shared" si="472"/>
        <v>0</v>
      </c>
      <c r="L4368" s="5">
        <f t="shared" si="477"/>
        <v>0</v>
      </c>
      <c r="M4368" s="137">
        <f>'PVWatts Hourly Results (1)'!L4379/1000</f>
        <v>0</v>
      </c>
      <c r="N4368" s="3">
        <f>'PVWatts Hourly Results (2)'!L4379/1000</f>
        <v>0</v>
      </c>
      <c r="O4368" s="3">
        <f>'PVWatts Hourly Results (3)'!L4379/1000</f>
        <v>0</v>
      </c>
      <c r="P4368" s="3">
        <f>'PVWatts Hourly Results (4)'!L4379/1000</f>
        <v>0</v>
      </c>
      <c r="Q4368" s="130">
        <f>'PVWatts Hourly Results (5)'!L4379/1000</f>
        <v>0</v>
      </c>
    </row>
    <row r="4369" spans="2:17" x14ac:dyDescent="0.25">
      <c r="B4369" s="8">
        <v>7</v>
      </c>
      <c r="C4369" s="9">
        <v>1</v>
      </c>
      <c r="D4369" s="134">
        <f>'PVWatts Hourly Results (1)'!C4380</f>
        <v>0</v>
      </c>
      <c r="E4369" s="127">
        <f>DATE(YEAR(Inputs!$D$5),Summary!B4369,Summary!C4369)+TIME(D4369,0,0)</f>
        <v>183</v>
      </c>
      <c r="F4369" s="4">
        <f t="shared" si="473"/>
        <v>1</v>
      </c>
      <c r="G4369" s="4">
        <f t="shared" si="471"/>
        <v>1</v>
      </c>
      <c r="H4369" s="4">
        <f t="shared" si="474"/>
        <v>0</v>
      </c>
      <c r="I4369" s="4">
        <f t="shared" si="475"/>
        <v>0</v>
      </c>
      <c r="J4369" s="4">
        <f t="shared" si="476"/>
        <v>0</v>
      </c>
      <c r="K4369" s="4">
        <f t="shared" si="472"/>
        <v>0</v>
      </c>
      <c r="L4369" s="5">
        <f t="shared" si="477"/>
        <v>0</v>
      </c>
      <c r="M4369" s="137">
        <f>'PVWatts Hourly Results (1)'!L4380/1000</f>
        <v>0</v>
      </c>
      <c r="N4369" s="3">
        <f>'PVWatts Hourly Results (2)'!L4380/1000</f>
        <v>0</v>
      </c>
      <c r="O4369" s="3">
        <f>'PVWatts Hourly Results (3)'!L4380/1000</f>
        <v>0</v>
      </c>
      <c r="P4369" s="3">
        <f>'PVWatts Hourly Results (4)'!L4380/1000</f>
        <v>0</v>
      </c>
      <c r="Q4369" s="130">
        <f>'PVWatts Hourly Results (5)'!L4380/1000</f>
        <v>0</v>
      </c>
    </row>
    <row r="4370" spans="2:17" x14ac:dyDescent="0.25">
      <c r="B4370" s="8">
        <v>7</v>
      </c>
      <c r="C4370" s="9">
        <v>1</v>
      </c>
      <c r="D4370" s="134">
        <f>'PVWatts Hourly Results (1)'!C4381</f>
        <v>0</v>
      </c>
      <c r="E4370" s="127">
        <f>DATE(YEAR(Inputs!$D$5),Summary!B4370,Summary!C4370)+TIME(D4370,0,0)</f>
        <v>183</v>
      </c>
      <c r="F4370" s="4">
        <f t="shared" si="473"/>
        <v>1</v>
      </c>
      <c r="G4370" s="4">
        <f t="shared" si="471"/>
        <v>1</v>
      </c>
      <c r="H4370" s="4">
        <f t="shared" si="474"/>
        <v>0</v>
      </c>
      <c r="I4370" s="4">
        <f t="shared" si="475"/>
        <v>0</v>
      </c>
      <c r="J4370" s="4">
        <f t="shared" si="476"/>
        <v>0</v>
      </c>
      <c r="K4370" s="4">
        <f t="shared" si="472"/>
        <v>0</v>
      </c>
      <c r="L4370" s="5">
        <f t="shared" si="477"/>
        <v>0</v>
      </c>
      <c r="M4370" s="137">
        <f>'PVWatts Hourly Results (1)'!L4381/1000</f>
        <v>0</v>
      </c>
      <c r="N4370" s="3">
        <f>'PVWatts Hourly Results (2)'!L4381/1000</f>
        <v>0</v>
      </c>
      <c r="O4370" s="3">
        <f>'PVWatts Hourly Results (3)'!L4381/1000</f>
        <v>0</v>
      </c>
      <c r="P4370" s="3">
        <f>'PVWatts Hourly Results (4)'!L4381/1000</f>
        <v>0</v>
      </c>
      <c r="Q4370" s="130">
        <f>'PVWatts Hourly Results (5)'!L4381/1000</f>
        <v>0</v>
      </c>
    </row>
    <row r="4371" spans="2:17" x14ac:dyDescent="0.25">
      <c r="B4371" s="8">
        <v>7</v>
      </c>
      <c r="C4371" s="9">
        <v>1</v>
      </c>
      <c r="D4371" s="134">
        <f>'PVWatts Hourly Results (1)'!C4382</f>
        <v>0</v>
      </c>
      <c r="E4371" s="127">
        <f>DATE(YEAR(Inputs!$D$5),Summary!B4371,Summary!C4371)+TIME(D4371,0,0)</f>
        <v>183</v>
      </c>
      <c r="F4371" s="4">
        <f t="shared" si="473"/>
        <v>1</v>
      </c>
      <c r="G4371" s="4">
        <f t="shared" si="471"/>
        <v>1</v>
      </c>
      <c r="H4371" s="4">
        <f t="shared" si="474"/>
        <v>0</v>
      </c>
      <c r="I4371" s="4">
        <f t="shared" si="475"/>
        <v>0</v>
      </c>
      <c r="J4371" s="4">
        <f t="shared" si="476"/>
        <v>0</v>
      </c>
      <c r="K4371" s="4">
        <f t="shared" si="472"/>
        <v>0</v>
      </c>
      <c r="L4371" s="5">
        <f t="shared" si="477"/>
        <v>0</v>
      </c>
      <c r="M4371" s="137">
        <f>'PVWatts Hourly Results (1)'!L4382/1000</f>
        <v>0</v>
      </c>
      <c r="N4371" s="3">
        <f>'PVWatts Hourly Results (2)'!L4382/1000</f>
        <v>0</v>
      </c>
      <c r="O4371" s="3">
        <f>'PVWatts Hourly Results (3)'!L4382/1000</f>
        <v>0</v>
      </c>
      <c r="P4371" s="3">
        <f>'PVWatts Hourly Results (4)'!L4382/1000</f>
        <v>0</v>
      </c>
      <c r="Q4371" s="130">
        <f>'PVWatts Hourly Results (5)'!L4382/1000</f>
        <v>0</v>
      </c>
    </row>
    <row r="4372" spans="2:17" x14ac:dyDescent="0.25">
      <c r="B4372" s="8">
        <v>7</v>
      </c>
      <c r="C4372" s="9">
        <v>1</v>
      </c>
      <c r="D4372" s="134">
        <f>'PVWatts Hourly Results (1)'!C4383</f>
        <v>0</v>
      </c>
      <c r="E4372" s="127">
        <f>DATE(YEAR(Inputs!$D$5),Summary!B4372,Summary!C4372)+TIME(D4372,0,0)</f>
        <v>183</v>
      </c>
      <c r="F4372" s="4">
        <f t="shared" si="473"/>
        <v>1</v>
      </c>
      <c r="G4372" s="4">
        <f t="shared" si="471"/>
        <v>1</v>
      </c>
      <c r="H4372" s="4">
        <f t="shared" si="474"/>
        <v>0</v>
      </c>
      <c r="I4372" s="4">
        <f t="shared" si="475"/>
        <v>0</v>
      </c>
      <c r="J4372" s="4">
        <f t="shared" si="476"/>
        <v>0</v>
      </c>
      <c r="K4372" s="4">
        <f t="shared" si="472"/>
        <v>0</v>
      </c>
      <c r="L4372" s="5">
        <f t="shared" si="477"/>
        <v>0</v>
      </c>
      <c r="M4372" s="137">
        <f>'PVWatts Hourly Results (1)'!L4383/1000</f>
        <v>0</v>
      </c>
      <c r="N4372" s="3">
        <f>'PVWatts Hourly Results (2)'!L4383/1000</f>
        <v>0</v>
      </c>
      <c r="O4372" s="3">
        <f>'PVWatts Hourly Results (3)'!L4383/1000</f>
        <v>0</v>
      </c>
      <c r="P4372" s="3">
        <f>'PVWatts Hourly Results (4)'!L4383/1000</f>
        <v>0</v>
      </c>
      <c r="Q4372" s="130">
        <f>'PVWatts Hourly Results (5)'!L4383/1000</f>
        <v>0</v>
      </c>
    </row>
    <row r="4373" spans="2:17" x14ac:dyDescent="0.25">
      <c r="B4373" s="8">
        <v>7</v>
      </c>
      <c r="C4373" s="9">
        <v>1</v>
      </c>
      <c r="D4373" s="134">
        <f>'PVWatts Hourly Results (1)'!C4384</f>
        <v>0</v>
      </c>
      <c r="E4373" s="127">
        <f>DATE(YEAR(Inputs!$D$5),Summary!B4373,Summary!C4373)+TIME(D4373,0,0)</f>
        <v>183</v>
      </c>
      <c r="F4373" s="4">
        <f t="shared" si="473"/>
        <v>1</v>
      </c>
      <c r="G4373" s="4">
        <f t="shared" si="471"/>
        <v>1</v>
      </c>
      <c r="H4373" s="4">
        <f t="shared" si="474"/>
        <v>0</v>
      </c>
      <c r="I4373" s="4">
        <f t="shared" si="475"/>
        <v>0</v>
      </c>
      <c r="J4373" s="4">
        <f t="shared" si="476"/>
        <v>0</v>
      </c>
      <c r="K4373" s="4">
        <f t="shared" si="472"/>
        <v>0</v>
      </c>
      <c r="L4373" s="5">
        <f t="shared" si="477"/>
        <v>0</v>
      </c>
      <c r="M4373" s="137">
        <f>'PVWatts Hourly Results (1)'!L4384/1000</f>
        <v>0</v>
      </c>
      <c r="N4373" s="3">
        <f>'PVWatts Hourly Results (2)'!L4384/1000</f>
        <v>0</v>
      </c>
      <c r="O4373" s="3">
        <f>'PVWatts Hourly Results (3)'!L4384/1000</f>
        <v>0</v>
      </c>
      <c r="P4373" s="3">
        <f>'PVWatts Hourly Results (4)'!L4384/1000</f>
        <v>0</v>
      </c>
      <c r="Q4373" s="130">
        <f>'PVWatts Hourly Results (5)'!L4384/1000</f>
        <v>0</v>
      </c>
    </row>
    <row r="4374" spans="2:17" x14ac:dyDescent="0.25">
      <c r="B4374" s="8">
        <v>7</v>
      </c>
      <c r="C4374" s="9">
        <v>1</v>
      </c>
      <c r="D4374" s="134">
        <f>'PVWatts Hourly Results (1)'!C4385</f>
        <v>0</v>
      </c>
      <c r="E4374" s="127">
        <f>DATE(YEAR(Inputs!$D$5),Summary!B4374,Summary!C4374)+TIME(D4374,0,0)</f>
        <v>183</v>
      </c>
      <c r="F4374" s="4">
        <f t="shared" si="473"/>
        <v>1</v>
      </c>
      <c r="G4374" s="4">
        <f t="shared" ref="G4374:G4437" si="478">WEEKDAY(E4374)</f>
        <v>1</v>
      </c>
      <c r="H4374" s="4">
        <f t="shared" si="474"/>
        <v>0</v>
      </c>
      <c r="I4374" s="4">
        <f t="shared" si="475"/>
        <v>0</v>
      </c>
      <c r="J4374" s="4">
        <f t="shared" si="476"/>
        <v>0</v>
      </c>
      <c r="K4374" s="4">
        <f t="shared" ref="K4374:K4437" si="479">IF(OR(AND(B4374=7,C4374=4),AND(B4374=1,C4374=1)),1,0)</f>
        <v>0</v>
      </c>
      <c r="L4374" s="5">
        <f t="shared" si="477"/>
        <v>0</v>
      </c>
      <c r="M4374" s="137">
        <f>'PVWatts Hourly Results (1)'!L4385/1000</f>
        <v>0</v>
      </c>
      <c r="N4374" s="3">
        <f>'PVWatts Hourly Results (2)'!L4385/1000</f>
        <v>0</v>
      </c>
      <c r="O4374" s="3">
        <f>'PVWatts Hourly Results (3)'!L4385/1000</f>
        <v>0</v>
      </c>
      <c r="P4374" s="3">
        <f>'PVWatts Hourly Results (4)'!L4385/1000</f>
        <v>0</v>
      </c>
      <c r="Q4374" s="130">
        <f>'PVWatts Hourly Results (5)'!L4385/1000</f>
        <v>0</v>
      </c>
    </row>
    <row r="4375" spans="2:17" x14ac:dyDescent="0.25">
      <c r="B4375" s="8">
        <v>7</v>
      </c>
      <c r="C4375" s="9">
        <v>1</v>
      </c>
      <c r="D4375" s="134">
        <f>'PVWatts Hourly Results (1)'!C4386</f>
        <v>0</v>
      </c>
      <c r="E4375" s="127">
        <f>DATE(YEAR(Inputs!$D$5),Summary!B4375,Summary!C4375)+TIME(D4375,0,0)</f>
        <v>183</v>
      </c>
      <c r="F4375" s="4">
        <f t="shared" ref="F4375:F4438" si="480">IF(OR(B4375&lt;3,B4375=6,B4375=7,B4375=8),1,0)</f>
        <v>1</v>
      </c>
      <c r="G4375" s="4">
        <f t="shared" si="478"/>
        <v>1</v>
      </c>
      <c r="H4375" s="4">
        <f t="shared" ref="H4375:H4438" si="481">IF(OR(G4375=2,G4375=3,G4375=4,G4375=5,G4375=6),1,0)</f>
        <v>0</v>
      </c>
      <c r="I4375" s="4">
        <f t="shared" ref="I4375:I4438" si="482">IF(AND(B4375&gt;5,B4375&lt;9,D4375&gt;=13,D4375&lt;=16,H4375=1),1,0)</f>
        <v>0</v>
      </c>
      <c r="J4375" s="4">
        <f t="shared" ref="J4375:J4438" si="483">IF(AND(B4375&lt;3,OR(AND(D4375&gt;6,D4375&lt;9),AND(D4375&gt;17,D4375&lt;20)),H4375=1),1,0)</f>
        <v>0</v>
      </c>
      <c r="K4375" s="4">
        <f t="shared" si="479"/>
        <v>0</v>
      </c>
      <c r="L4375" s="5">
        <f t="shared" ref="L4375:L4438" si="484">IFERROR(IF(AND(F4375=1,H4375=1,OR(I4375=1,J4375=1),K4375=0),1,0),"")</f>
        <v>0</v>
      </c>
      <c r="M4375" s="137">
        <f>'PVWatts Hourly Results (1)'!L4386/1000</f>
        <v>0</v>
      </c>
      <c r="N4375" s="3">
        <f>'PVWatts Hourly Results (2)'!L4386/1000</f>
        <v>0</v>
      </c>
      <c r="O4375" s="3">
        <f>'PVWatts Hourly Results (3)'!L4386/1000</f>
        <v>0</v>
      </c>
      <c r="P4375" s="3">
        <f>'PVWatts Hourly Results (4)'!L4386/1000</f>
        <v>0</v>
      </c>
      <c r="Q4375" s="130">
        <f>'PVWatts Hourly Results (5)'!L4386/1000</f>
        <v>0</v>
      </c>
    </row>
    <row r="4376" spans="2:17" x14ac:dyDescent="0.25">
      <c r="B4376" s="8">
        <v>7</v>
      </c>
      <c r="C4376" s="9">
        <v>1</v>
      </c>
      <c r="D4376" s="134">
        <f>'PVWatts Hourly Results (1)'!C4387</f>
        <v>0</v>
      </c>
      <c r="E4376" s="127">
        <f>DATE(YEAR(Inputs!$D$5),Summary!B4376,Summary!C4376)+TIME(D4376,0,0)</f>
        <v>183</v>
      </c>
      <c r="F4376" s="4">
        <f t="shared" si="480"/>
        <v>1</v>
      </c>
      <c r="G4376" s="4">
        <f t="shared" si="478"/>
        <v>1</v>
      </c>
      <c r="H4376" s="4">
        <f t="shared" si="481"/>
        <v>0</v>
      </c>
      <c r="I4376" s="4">
        <f t="shared" si="482"/>
        <v>0</v>
      </c>
      <c r="J4376" s="4">
        <f t="shared" si="483"/>
        <v>0</v>
      </c>
      <c r="K4376" s="4">
        <f t="shared" si="479"/>
        <v>0</v>
      </c>
      <c r="L4376" s="5">
        <f t="shared" si="484"/>
        <v>0</v>
      </c>
      <c r="M4376" s="137">
        <f>'PVWatts Hourly Results (1)'!L4387/1000</f>
        <v>0</v>
      </c>
      <c r="N4376" s="3">
        <f>'PVWatts Hourly Results (2)'!L4387/1000</f>
        <v>0</v>
      </c>
      <c r="O4376" s="3">
        <f>'PVWatts Hourly Results (3)'!L4387/1000</f>
        <v>0</v>
      </c>
      <c r="P4376" s="3">
        <f>'PVWatts Hourly Results (4)'!L4387/1000</f>
        <v>0</v>
      </c>
      <c r="Q4376" s="130">
        <f>'PVWatts Hourly Results (5)'!L4387/1000</f>
        <v>0</v>
      </c>
    </row>
    <row r="4377" spans="2:17" x14ac:dyDescent="0.25">
      <c r="B4377" s="8">
        <v>7</v>
      </c>
      <c r="C4377" s="9">
        <v>1</v>
      </c>
      <c r="D4377" s="134">
        <f>'PVWatts Hourly Results (1)'!C4388</f>
        <v>0</v>
      </c>
      <c r="E4377" s="127">
        <f>DATE(YEAR(Inputs!$D$5),Summary!B4377,Summary!C4377)+TIME(D4377,0,0)</f>
        <v>183</v>
      </c>
      <c r="F4377" s="4">
        <f t="shared" si="480"/>
        <v>1</v>
      </c>
      <c r="G4377" s="4">
        <f t="shared" si="478"/>
        <v>1</v>
      </c>
      <c r="H4377" s="4">
        <f t="shared" si="481"/>
        <v>0</v>
      </c>
      <c r="I4377" s="4">
        <f t="shared" si="482"/>
        <v>0</v>
      </c>
      <c r="J4377" s="4">
        <f t="shared" si="483"/>
        <v>0</v>
      </c>
      <c r="K4377" s="4">
        <f t="shared" si="479"/>
        <v>0</v>
      </c>
      <c r="L4377" s="5">
        <f t="shared" si="484"/>
        <v>0</v>
      </c>
      <c r="M4377" s="137">
        <f>'PVWatts Hourly Results (1)'!L4388/1000</f>
        <v>0</v>
      </c>
      <c r="N4377" s="3">
        <f>'PVWatts Hourly Results (2)'!L4388/1000</f>
        <v>0</v>
      </c>
      <c r="O4377" s="3">
        <f>'PVWatts Hourly Results (3)'!L4388/1000</f>
        <v>0</v>
      </c>
      <c r="P4377" s="3">
        <f>'PVWatts Hourly Results (4)'!L4388/1000</f>
        <v>0</v>
      </c>
      <c r="Q4377" s="130">
        <f>'PVWatts Hourly Results (5)'!L4388/1000</f>
        <v>0</v>
      </c>
    </row>
    <row r="4378" spans="2:17" x14ac:dyDescent="0.25">
      <c r="B4378" s="8">
        <v>7</v>
      </c>
      <c r="C4378" s="9">
        <v>1</v>
      </c>
      <c r="D4378" s="134">
        <f>'PVWatts Hourly Results (1)'!C4389</f>
        <v>0</v>
      </c>
      <c r="E4378" s="127">
        <f>DATE(YEAR(Inputs!$D$5),Summary!B4378,Summary!C4378)+TIME(D4378,0,0)</f>
        <v>183</v>
      </c>
      <c r="F4378" s="4">
        <f t="shared" si="480"/>
        <v>1</v>
      </c>
      <c r="G4378" s="4">
        <f t="shared" si="478"/>
        <v>1</v>
      </c>
      <c r="H4378" s="4">
        <f t="shared" si="481"/>
        <v>0</v>
      </c>
      <c r="I4378" s="4">
        <f t="shared" si="482"/>
        <v>0</v>
      </c>
      <c r="J4378" s="4">
        <f t="shared" si="483"/>
        <v>0</v>
      </c>
      <c r="K4378" s="4">
        <f t="shared" si="479"/>
        <v>0</v>
      </c>
      <c r="L4378" s="5">
        <f t="shared" si="484"/>
        <v>0</v>
      </c>
      <c r="M4378" s="137">
        <f>'PVWatts Hourly Results (1)'!L4389/1000</f>
        <v>0</v>
      </c>
      <c r="N4378" s="3">
        <f>'PVWatts Hourly Results (2)'!L4389/1000</f>
        <v>0</v>
      </c>
      <c r="O4378" s="3">
        <f>'PVWatts Hourly Results (3)'!L4389/1000</f>
        <v>0</v>
      </c>
      <c r="P4378" s="3">
        <f>'PVWatts Hourly Results (4)'!L4389/1000</f>
        <v>0</v>
      </c>
      <c r="Q4378" s="130">
        <f>'PVWatts Hourly Results (5)'!L4389/1000</f>
        <v>0</v>
      </c>
    </row>
    <row r="4379" spans="2:17" x14ac:dyDescent="0.25">
      <c r="B4379" s="8">
        <v>7</v>
      </c>
      <c r="C4379" s="9">
        <v>1</v>
      </c>
      <c r="D4379" s="134">
        <f>'PVWatts Hourly Results (1)'!C4390</f>
        <v>0</v>
      </c>
      <c r="E4379" s="127">
        <f>DATE(YEAR(Inputs!$D$5),Summary!B4379,Summary!C4379)+TIME(D4379,0,0)</f>
        <v>183</v>
      </c>
      <c r="F4379" s="4">
        <f t="shared" si="480"/>
        <v>1</v>
      </c>
      <c r="G4379" s="4">
        <f t="shared" si="478"/>
        <v>1</v>
      </c>
      <c r="H4379" s="4">
        <f t="shared" si="481"/>
        <v>0</v>
      </c>
      <c r="I4379" s="4">
        <f t="shared" si="482"/>
        <v>0</v>
      </c>
      <c r="J4379" s="4">
        <f t="shared" si="483"/>
        <v>0</v>
      </c>
      <c r="K4379" s="4">
        <f t="shared" si="479"/>
        <v>0</v>
      </c>
      <c r="L4379" s="5">
        <f t="shared" si="484"/>
        <v>0</v>
      </c>
      <c r="M4379" s="137">
        <f>'PVWatts Hourly Results (1)'!L4390/1000</f>
        <v>0</v>
      </c>
      <c r="N4379" s="3">
        <f>'PVWatts Hourly Results (2)'!L4390/1000</f>
        <v>0</v>
      </c>
      <c r="O4379" s="3">
        <f>'PVWatts Hourly Results (3)'!L4390/1000</f>
        <v>0</v>
      </c>
      <c r="P4379" s="3">
        <f>'PVWatts Hourly Results (4)'!L4390/1000</f>
        <v>0</v>
      </c>
      <c r="Q4379" s="130">
        <f>'PVWatts Hourly Results (5)'!L4390/1000</f>
        <v>0</v>
      </c>
    </row>
    <row r="4380" spans="2:17" x14ac:dyDescent="0.25">
      <c r="B4380" s="8">
        <v>7</v>
      </c>
      <c r="C4380" s="9">
        <v>1</v>
      </c>
      <c r="D4380" s="134">
        <f>'PVWatts Hourly Results (1)'!C4391</f>
        <v>0</v>
      </c>
      <c r="E4380" s="127">
        <f>DATE(YEAR(Inputs!$D$5),Summary!B4380,Summary!C4380)+TIME(D4380,0,0)</f>
        <v>183</v>
      </c>
      <c r="F4380" s="4">
        <f t="shared" si="480"/>
        <v>1</v>
      </c>
      <c r="G4380" s="4">
        <f t="shared" si="478"/>
        <v>1</v>
      </c>
      <c r="H4380" s="4">
        <f t="shared" si="481"/>
        <v>0</v>
      </c>
      <c r="I4380" s="4">
        <f t="shared" si="482"/>
        <v>0</v>
      </c>
      <c r="J4380" s="4">
        <f t="shared" si="483"/>
        <v>0</v>
      </c>
      <c r="K4380" s="4">
        <f t="shared" si="479"/>
        <v>0</v>
      </c>
      <c r="L4380" s="5">
        <f t="shared" si="484"/>
        <v>0</v>
      </c>
      <c r="M4380" s="137">
        <f>'PVWatts Hourly Results (1)'!L4391/1000</f>
        <v>0</v>
      </c>
      <c r="N4380" s="3">
        <f>'PVWatts Hourly Results (2)'!L4391/1000</f>
        <v>0</v>
      </c>
      <c r="O4380" s="3">
        <f>'PVWatts Hourly Results (3)'!L4391/1000</f>
        <v>0</v>
      </c>
      <c r="P4380" s="3">
        <f>'PVWatts Hourly Results (4)'!L4391/1000</f>
        <v>0</v>
      </c>
      <c r="Q4380" s="130">
        <f>'PVWatts Hourly Results (5)'!L4391/1000</f>
        <v>0</v>
      </c>
    </row>
    <row r="4381" spans="2:17" x14ac:dyDescent="0.25">
      <c r="B4381" s="8">
        <v>7</v>
      </c>
      <c r="C4381" s="9">
        <v>1</v>
      </c>
      <c r="D4381" s="134">
        <f>'PVWatts Hourly Results (1)'!C4392</f>
        <v>0</v>
      </c>
      <c r="E4381" s="127">
        <f>DATE(YEAR(Inputs!$D$5),Summary!B4381,Summary!C4381)+TIME(D4381,0,0)</f>
        <v>183</v>
      </c>
      <c r="F4381" s="4">
        <f t="shared" si="480"/>
        <v>1</v>
      </c>
      <c r="G4381" s="4">
        <f t="shared" si="478"/>
        <v>1</v>
      </c>
      <c r="H4381" s="4">
        <f t="shared" si="481"/>
        <v>0</v>
      </c>
      <c r="I4381" s="4">
        <f t="shared" si="482"/>
        <v>0</v>
      </c>
      <c r="J4381" s="4">
        <f t="shared" si="483"/>
        <v>0</v>
      </c>
      <c r="K4381" s="4">
        <f t="shared" si="479"/>
        <v>0</v>
      </c>
      <c r="L4381" s="5">
        <f t="shared" si="484"/>
        <v>0</v>
      </c>
      <c r="M4381" s="137">
        <f>'PVWatts Hourly Results (1)'!L4392/1000</f>
        <v>0</v>
      </c>
      <c r="N4381" s="3">
        <f>'PVWatts Hourly Results (2)'!L4392/1000</f>
        <v>0</v>
      </c>
      <c r="O4381" s="3">
        <f>'PVWatts Hourly Results (3)'!L4392/1000</f>
        <v>0</v>
      </c>
      <c r="P4381" s="3">
        <f>'PVWatts Hourly Results (4)'!L4392/1000</f>
        <v>0</v>
      </c>
      <c r="Q4381" s="130">
        <f>'PVWatts Hourly Results (5)'!L4392/1000</f>
        <v>0</v>
      </c>
    </row>
    <row r="4382" spans="2:17" x14ac:dyDescent="0.25">
      <c r="B4382" s="8">
        <v>7</v>
      </c>
      <c r="C4382" s="9">
        <v>1</v>
      </c>
      <c r="D4382" s="134">
        <f>'PVWatts Hourly Results (1)'!C4393</f>
        <v>0</v>
      </c>
      <c r="E4382" s="127">
        <f>DATE(YEAR(Inputs!$D$5),Summary!B4382,Summary!C4382)+TIME(D4382,0,0)</f>
        <v>183</v>
      </c>
      <c r="F4382" s="4">
        <f t="shared" si="480"/>
        <v>1</v>
      </c>
      <c r="G4382" s="4">
        <f t="shared" si="478"/>
        <v>1</v>
      </c>
      <c r="H4382" s="4">
        <f t="shared" si="481"/>
        <v>0</v>
      </c>
      <c r="I4382" s="4">
        <f t="shared" si="482"/>
        <v>0</v>
      </c>
      <c r="J4382" s="4">
        <f t="shared" si="483"/>
        <v>0</v>
      </c>
      <c r="K4382" s="4">
        <f t="shared" si="479"/>
        <v>0</v>
      </c>
      <c r="L4382" s="5">
        <f t="shared" si="484"/>
        <v>0</v>
      </c>
      <c r="M4382" s="137">
        <f>'PVWatts Hourly Results (1)'!L4393/1000</f>
        <v>0</v>
      </c>
      <c r="N4382" s="3">
        <f>'PVWatts Hourly Results (2)'!L4393/1000</f>
        <v>0</v>
      </c>
      <c r="O4382" s="3">
        <f>'PVWatts Hourly Results (3)'!L4393/1000</f>
        <v>0</v>
      </c>
      <c r="P4382" s="3">
        <f>'PVWatts Hourly Results (4)'!L4393/1000</f>
        <v>0</v>
      </c>
      <c r="Q4382" s="130">
        <f>'PVWatts Hourly Results (5)'!L4393/1000</f>
        <v>0</v>
      </c>
    </row>
    <row r="4383" spans="2:17" x14ac:dyDescent="0.25">
      <c r="B4383" s="8">
        <v>7</v>
      </c>
      <c r="C4383" s="9">
        <v>1</v>
      </c>
      <c r="D4383" s="134">
        <f>'PVWatts Hourly Results (1)'!C4394</f>
        <v>0</v>
      </c>
      <c r="E4383" s="127">
        <f>DATE(YEAR(Inputs!$D$5),Summary!B4383,Summary!C4383)+TIME(D4383,0,0)</f>
        <v>183</v>
      </c>
      <c r="F4383" s="4">
        <f t="shared" si="480"/>
        <v>1</v>
      </c>
      <c r="G4383" s="4">
        <f t="shared" si="478"/>
        <v>1</v>
      </c>
      <c r="H4383" s="4">
        <f t="shared" si="481"/>
        <v>0</v>
      </c>
      <c r="I4383" s="4">
        <f t="shared" si="482"/>
        <v>0</v>
      </c>
      <c r="J4383" s="4">
        <f t="shared" si="483"/>
        <v>0</v>
      </c>
      <c r="K4383" s="4">
        <f t="shared" si="479"/>
        <v>0</v>
      </c>
      <c r="L4383" s="5">
        <f t="shared" si="484"/>
        <v>0</v>
      </c>
      <c r="M4383" s="137">
        <f>'PVWatts Hourly Results (1)'!L4394/1000</f>
        <v>0</v>
      </c>
      <c r="N4383" s="3">
        <f>'PVWatts Hourly Results (2)'!L4394/1000</f>
        <v>0</v>
      </c>
      <c r="O4383" s="3">
        <f>'PVWatts Hourly Results (3)'!L4394/1000</f>
        <v>0</v>
      </c>
      <c r="P4383" s="3">
        <f>'PVWatts Hourly Results (4)'!L4394/1000</f>
        <v>0</v>
      </c>
      <c r="Q4383" s="130">
        <f>'PVWatts Hourly Results (5)'!L4394/1000</f>
        <v>0</v>
      </c>
    </row>
    <row r="4384" spans="2:17" x14ac:dyDescent="0.25">
      <c r="B4384" s="8">
        <v>7</v>
      </c>
      <c r="C4384" s="9">
        <v>1</v>
      </c>
      <c r="D4384" s="134">
        <f>'PVWatts Hourly Results (1)'!C4395</f>
        <v>0</v>
      </c>
      <c r="E4384" s="127">
        <f>DATE(YEAR(Inputs!$D$5),Summary!B4384,Summary!C4384)+TIME(D4384,0,0)</f>
        <v>183</v>
      </c>
      <c r="F4384" s="4">
        <f t="shared" si="480"/>
        <v>1</v>
      </c>
      <c r="G4384" s="4">
        <f t="shared" si="478"/>
        <v>1</v>
      </c>
      <c r="H4384" s="4">
        <f t="shared" si="481"/>
        <v>0</v>
      </c>
      <c r="I4384" s="4">
        <f t="shared" si="482"/>
        <v>0</v>
      </c>
      <c r="J4384" s="4">
        <f t="shared" si="483"/>
        <v>0</v>
      </c>
      <c r="K4384" s="4">
        <f t="shared" si="479"/>
        <v>0</v>
      </c>
      <c r="L4384" s="5">
        <f t="shared" si="484"/>
        <v>0</v>
      </c>
      <c r="M4384" s="137">
        <f>'PVWatts Hourly Results (1)'!L4395/1000</f>
        <v>0</v>
      </c>
      <c r="N4384" s="3">
        <f>'PVWatts Hourly Results (2)'!L4395/1000</f>
        <v>0</v>
      </c>
      <c r="O4384" s="3">
        <f>'PVWatts Hourly Results (3)'!L4395/1000</f>
        <v>0</v>
      </c>
      <c r="P4384" s="3">
        <f>'PVWatts Hourly Results (4)'!L4395/1000</f>
        <v>0</v>
      </c>
      <c r="Q4384" s="130">
        <f>'PVWatts Hourly Results (5)'!L4395/1000</f>
        <v>0</v>
      </c>
    </row>
    <row r="4385" spans="2:17" x14ac:dyDescent="0.25">
      <c r="B4385" s="8">
        <v>7</v>
      </c>
      <c r="C4385" s="9">
        <v>1</v>
      </c>
      <c r="D4385" s="134">
        <f>'PVWatts Hourly Results (1)'!C4396</f>
        <v>0</v>
      </c>
      <c r="E4385" s="127">
        <f>DATE(YEAR(Inputs!$D$5),Summary!B4385,Summary!C4385)+TIME(D4385,0,0)</f>
        <v>183</v>
      </c>
      <c r="F4385" s="4">
        <f t="shared" si="480"/>
        <v>1</v>
      </c>
      <c r="G4385" s="4">
        <f t="shared" si="478"/>
        <v>1</v>
      </c>
      <c r="H4385" s="4">
        <f t="shared" si="481"/>
        <v>0</v>
      </c>
      <c r="I4385" s="4">
        <f t="shared" si="482"/>
        <v>0</v>
      </c>
      <c r="J4385" s="4">
        <f t="shared" si="483"/>
        <v>0</v>
      </c>
      <c r="K4385" s="4">
        <f t="shared" si="479"/>
        <v>0</v>
      </c>
      <c r="L4385" s="5">
        <f t="shared" si="484"/>
        <v>0</v>
      </c>
      <c r="M4385" s="137">
        <f>'PVWatts Hourly Results (1)'!L4396/1000</f>
        <v>0</v>
      </c>
      <c r="N4385" s="3">
        <f>'PVWatts Hourly Results (2)'!L4396/1000</f>
        <v>0</v>
      </c>
      <c r="O4385" s="3">
        <f>'PVWatts Hourly Results (3)'!L4396/1000</f>
        <v>0</v>
      </c>
      <c r="P4385" s="3">
        <f>'PVWatts Hourly Results (4)'!L4396/1000</f>
        <v>0</v>
      </c>
      <c r="Q4385" s="130">
        <f>'PVWatts Hourly Results (5)'!L4396/1000</f>
        <v>0</v>
      </c>
    </row>
    <row r="4386" spans="2:17" x14ac:dyDescent="0.25">
      <c r="B4386" s="8">
        <v>7</v>
      </c>
      <c r="C4386" s="9">
        <v>1</v>
      </c>
      <c r="D4386" s="134">
        <f>'PVWatts Hourly Results (1)'!C4397</f>
        <v>0</v>
      </c>
      <c r="E4386" s="127">
        <f>DATE(YEAR(Inputs!$D$5),Summary!B4386,Summary!C4386)+TIME(D4386,0,0)</f>
        <v>183</v>
      </c>
      <c r="F4386" s="4">
        <f t="shared" si="480"/>
        <v>1</v>
      </c>
      <c r="G4386" s="4">
        <f t="shared" si="478"/>
        <v>1</v>
      </c>
      <c r="H4386" s="4">
        <f t="shared" si="481"/>
        <v>0</v>
      </c>
      <c r="I4386" s="4">
        <f t="shared" si="482"/>
        <v>0</v>
      </c>
      <c r="J4386" s="4">
        <f t="shared" si="483"/>
        <v>0</v>
      </c>
      <c r="K4386" s="4">
        <f t="shared" si="479"/>
        <v>0</v>
      </c>
      <c r="L4386" s="5">
        <f t="shared" si="484"/>
        <v>0</v>
      </c>
      <c r="M4386" s="137">
        <f>'PVWatts Hourly Results (1)'!L4397/1000</f>
        <v>0</v>
      </c>
      <c r="N4386" s="3">
        <f>'PVWatts Hourly Results (2)'!L4397/1000</f>
        <v>0</v>
      </c>
      <c r="O4386" s="3">
        <f>'PVWatts Hourly Results (3)'!L4397/1000</f>
        <v>0</v>
      </c>
      <c r="P4386" s="3">
        <f>'PVWatts Hourly Results (4)'!L4397/1000</f>
        <v>0</v>
      </c>
      <c r="Q4386" s="130">
        <f>'PVWatts Hourly Results (5)'!L4397/1000</f>
        <v>0</v>
      </c>
    </row>
    <row r="4387" spans="2:17" x14ac:dyDescent="0.25">
      <c r="B4387" s="8">
        <v>7</v>
      </c>
      <c r="C4387" s="9">
        <v>1</v>
      </c>
      <c r="D4387" s="134">
        <f>'PVWatts Hourly Results (1)'!C4398</f>
        <v>0</v>
      </c>
      <c r="E4387" s="127">
        <f>DATE(YEAR(Inputs!$D$5),Summary!B4387,Summary!C4387)+TIME(D4387,0,0)</f>
        <v>183</v>
      </c>
      <c r="F4387" s="4">
        <f t="shared" si="480"/>
        <v>1</v>
      </c>
      <c r="G4387" s="4">
        <f t="shared" si="478"/>
        <v>1</v>
      </c>
      <c r="H4387" s="4">
        <f t="shared" si="481"/>
        <v>0</v>
      </c>
      <c r="I4387" s="4">
        <f t="shared" si="482"/>
        <v>0</v>
      </c>
      <c r="J4387" s="4">
        <f t="shared" si="483"/>
        <v>0</v>
      </c>
      <c r="K4387" s="4">
        <f t="shared" si="479"/>
        <v>0</v>
      </c>
      <c r="L4387" s="5">
        <f t="shared" si="484"/>
        <v>0</v>
      </c>
      <c r="M4387" s="137">
        <f>'PVWatts Hourly Results (1)'!L4398/1000</f>
        <v>0</v>
      </c>
      <c r="N4387" s="3">
        <f>'PVWatts Hourly Results (2)'!L4398/1000</f>
        <v>0</v>
      </c>
      <c r="O4387" s="3">
        <f>'PVWatts Hourly Results (3)'!L4398/1000</f>
        <v>0</v>
      </c>
      <c r="P4387" s="3">
        <f>'PVWatts Hourly Results (4)'!L4398/1000</f>
        <v>0</v>
      </c>
      <c r="Q4387" s="130">
        <f>'PVWatts Hourly Results (5)'!L4398/1000</f>
        <v>0</v>
      </c>
    </row>
    <row r="4388" spans="2:17" x14ac:dyDescent="0.25">
      <c r="B4388" s="8">
        <v>7</v>
      </c>
      <c r="C4388" s="9">
        <v>1</v>
      </c>
      <c r="D4388" s="134">
        <f>'PVWatts Hourly Results (1)'!C4399</f>
        <v>0</v>
      </c>
      <c r="E4388" s="127">
        <f>DATE(YEAR(Inputs!$D$5),Summary!B4388,Summary!C4388)+TIME(D4388,0,0)</f>
        <v>183</v>
      </c>
      <c r="F4388" s="4">
        <f t="shared" si="480"/>
        <v>1</v>
      </c>
      <c r="G4388" s="4">
        <f t="shared" si="478"/>
        <v>1</v>
      </c>
      <c r="H4388" s="4">
        <f t="shared" si="481"/>
        <v>0</v>
      </c>
      <c r="I4388" s="4">
        <f t="shared" si="482"/>
        <v>0</v>
      </c>
      <c r="J4388" s="4">
        <f t="shared" si="483"/>
        <v>0</v>
      </c>
      <c r="K4388" s="4">
        <f t="shared" si="479"/>
        <v>0</v>
      </c>
      <c r="L4388" s="5">
        <f t="shared" si="484"/>
        <v>0</v>
      </c>
      <c r="M4388" s="137">
        <f>'PVWatts Hourly Results (1)'!L4399/1000</f>
        <v>0</v>
      </c>
      <c r="N4388" s="3">
        <f>'PVWatts Hourly Results (2)'!L4399/1000</f>
        <v>0</v>
      </c>
      <c r="O4388" s="3">
        <f>'PVWatts Hourly Results (3)'!L4399/1000</f>
        <v>0</v>
      </c>
      <c r="P4388" s="3">
        <f>'PVWatts Hourly Results (4)'!L4399/1000</f>
        <v>0</v>
      </c>
      <c r="Q4388" s="130">
        <f>'PVWatts Hourly Results (5)'!L4399/1000</f>
        <v>0</v>
      </c>
    </row>
    <row r="4389" spans="2:17" x14ac:dyDescent="0.25">
      <c r="B4389" s="8">
        <v>7</v>
      </c>
      <c r="C4389" s="9">
        <v>1</v>
      </c>
      <c r="D4389" s="134">
        <f>'PVWatts Hourly Results (1)'!C4400</f>
        <v>0</v>
      </c>
      <c r="E4389" s="127">
        <f>DATE(YEAR(Inputs!$D$5),Summary!B4389,Summary!C4389)+TIME(D4389,0,0)</f>
        <v>183</v>
      </c>
      <c r="F4389" s="4">
        <f t="shared" si="480"/>
        <v>1</v>
      </c>
      <c r="G4389" s="4">
        <f t="shared" si="478"/>
        <v>1</v>
      </c>
      <c r="H4389" s="4">
        <f t="shared" si="481"/>
        <v>0</v>
      </c>
      <c r="I4389" s="4">
        <f t="shared" si="482"/>
        <v>0</v>
      </c>
      <c r="J4389" s="4">
        <f t="shared" si="483"/>
        <v>0</v>
      </c>
      <c r="K4389" s="4">
        <f t="shared" si="479"/>
        <v>0</v>
      </c>
      <c r="L4389" s="5">
        <f t="shared" si="484"/>
        <v>0</v>
      </c>
      <c r="M4389" s="137">
        <f>'PVWatts Hourly Results (1)'!L4400/1000</f>
        <v>0</v>
      </c>
      <c r="N4389" s="3">
        <f>'PVWatts Hourly Results (2)'!L4400/1000</f>
        <v>0</v>
      </c>
      <c r="O4389" s="3">
        <f>'PVWatts Hourly Results (3)'!L4400/1000</f>
        <v>0</v>
      </c>
      <c r="P4389" s="3">
        <f>'PVWatts Hourly Results (4)'!L4400/1000</f>
        <v>0</v>
      </c>
      <c r="Q4389" s="130">
        <f>'PVWatts Hourly Results (5)'!L4400/1000</f>
        <v>0</v>
      </c>
    </row>
    <row r="4390" spans="2:17" x14ac:dyDescent="0.25">
      <c r="B4390" s="8">
        <v>7</v>
      </c>
      <c r="C4390" s="9">
        <v>2</v>
      </c>
      <c r="D4390" s="134">
        <f>'PVWatts Hourly Results (1)'!C4401</f>
        <v>0</v>
      </c>
      <c r="E4390" s="127">
        <f>DATE(YEAR(Inputs!$D$5),Summary!B4390,Summary!C4390)+TIME(D4390,0,0)</f>
        <v>184</v>
      </c>
      <c r="F4390" s="4">
        <f t="shared" si="480"/>
        <v>1</v>
      </c>
      <c r="G4390" s="4">
        <f t="shared" si="478"/>
        <v>2</v>
      </c>
      <c r="H4390" s="4">
        <f t="shared" si="481"/>
        <v>1</v>
      </c>
      <c r="I4390" s="4">
        <f t="shared" si="482"/>
        <v>0</v>
      </c>
      <c r="J4390" s="4">
        <f t="shared" si="483"/>
        <v>0</v>
      </c>
      <c r="K4390" s="4">
        <f t="shared" si="479"/>
        <v>0</v>
      </c>
      <c r="L4390" s="5">
        <f t="shared" si="484"/>
        <v>0</v>
      </c>
      <c r="M4390" s="137">
        <f>'PVWatts Hourly Results (1)'!L4401/1000</f>
        <v>0</v>
      </c>
      <c r="N4390" s="3">
        <f>'PVWatts Hourly Results (2)'!L4401/1000</f>
        <v>0</v>
      </c>
      <c r="O4390" s="3">
        <f>'PVWatts Hourly Results (3)'!L4401/1000</f>
        <v>0</v>
      </c>
      <c r="P4390" s="3">
        <f>'PVWatts Hourly Results (4)'!L4401/1000</f>
        <v>0</v>
      </c>
      <c r="Q4390" s="130">
        <f>'PVWatts Hourly Results (5)'!L4401/1000</f>
        <v>0</v>
      </c>
    </row>
    <row r="4391" spans="2:17" x14ac:dyDescent="0.25">
      <c r="B4391" s="8">
        <v>7</v>
      </c>
      <c r="C4391" s="9">
        <v>2</v>
      </c>
      <c r="D4391" s="134">
        <f>'PVWatts Hourly Results (1)'!C4402</f>
        <v>0</v>
      </c>
      <c r="E4391" s="127">
        <f>DATE(YEAR(Inputs!$D$5),Summary!B4391,Summary!C4391)+TIME(D4391,0,0)</f>
        <v>184</v>
      </c>
      <c r="F4391" s="4">
        <f t="shared" si="480"/>
        <v>1</v>
      </c>
      <c r="G4391" s="4">
        <f t="shared" si="478"/>
        <v>2</v>
      </c>
      <c r="H4391" s="4">
        <f t="shared" si="481"/>
        <v>1</v>
      </c>
      <c r="I4391" s="4">
        <f t="shared" si="482"/>
        <v>0</v>
      </c>
      <c r="J4391" s="4">
        <f t="shared" si="483"/>
        <v>0</v>
      </c>
      <c r="K4391" s="4">
        <f t="shared" si="479"/>
        <v>0</v>
      </c>
      <c r="L4391" s="5">
        <f t="shared" si="484"/>
        <v>0</v>
      </c>
      <c r="M4391" s="137">
        <f>'PVWatts Hourly Results (1)'!L4402/1000</f>
        <v>0</v>
      </c>
      <c r="N4391" s="3">
        <f>'PVWatts Hourly Results (2)'!L4402/1000</f>
        <v>0</v>
      </c>
      <c r="O4391" s="3">
        <f>'PVWatts Hourly Results (3)'!L4402/1000</f>
        <v>0</v>
      </c>
      <c r="P4391" s="3">
        <f>'PVWatts Hourly Results (4)'!L4402/1000</f>
        <v>0</v>
      </c>
      <c r="Q4391" s="130">
        <f>'PVWatts Hourly Results (5)'!L4402/1000</f>
        <v>0</v>
      </c>
    </row>
    <row r="4392" spans="2:17" x14ac:dyDescent="0.25">
      <c r="B4392" s="8">
        <v>7</v>
      </c>
      <c r="C4392" s="9">
        <v>2</v>
      </c>
      <c r="D4392" s="134">
        <f>'PVWatts Hourly Results (1)'!C4403</f>
        <v>0</v>
      </c>
      <c r="E4392" s="127">
        <f>DATE(YEAR(Inputs!$D$5),Summary!B4392,Summary!C4392)+TIME(D4392,0,0)</f>
        <v>184</v>
      </c>
      <c r="F4392" s="4">
        <f t="shared" si="480"/>
        <v>1</v>
      </c>
      <c r="G4392" s="4">
        <f t="shared" si="478"/>
        <v>2</v>
      </c>
      <c r="H4392" s="4">
        <f t="shared" si="481"/>
        <v>1</v>
      </c>
      <c r="I4392" s="4">
        <f t="shared" si="482"/>
        <v>0</v>
      </c>
      <c r="J4392" s="4">
        <f t="shared" si="483"/>
        <v>0</v>
      </c>
      <c r="K4392" s="4">
        <f t="shared" si="479"/>
        <v>0</v>
      </c>
      <c r="L4392" s="5">
        <f t="shared" si="484"/>
        <v>0</v>
      </c>
      <c r="M4392" s="137">
        <f>'PVWatts Hourly Results (1)'!L4403/1000</f>
        <v>0</v>
      </c>
      <c r="N4392" s="3">
        <f>'PVWatts Hourly Results (2)'!L4403/1000</f>
        <v>0</v>
      </c>
      <c r="O4392" s="3">
        <f>'PVWatts Hourly Results (3)'!L4403/1000</f>
        <v>0</v>
      </c>
      <c r="P4392" s="3">
        <f>'PVWatts Hourly Results (4)'!L4403/1000</f>
        <v>0</v>
      </c>
      <c r="Q4392" s="130">
        <f>'PVWatts Hourly Results (5)'!L4403/1000</f>
        <v>0</v>
      </c>
    </row>
    <row r="4393" spans="2:17" x14ac:dyDescent="0.25">
      <c r="B4393" s="8">
        <v>7</v>
      </c>
      <c r="C4393" s="9">
        <v>2</v>
      </c>
      <c r="D4393" s="134">
        <f>'PVWatts Hourly Results (1)'!C4404</f>
        <v>0</v>
      </c>
      <c r="E4393" s="127">
        <f>DATE(YEAR(Inputs!$D$5),Summary!B4393,Summary!C4393)+TIME(D4393,0,0)</f>
        <v>184</v>
      </c>
      <c r="F4393" s="4">
        <f t="shared" si="480"/>
        <v>1</v>
      </c>
      <c r="G4393" s="4">
        <f t="shared" si="478"/>
        <v>2</v>
      </c>
      <c r="H4393" s="4">
        <f t="shared" si="481"/>
        <v>1</v>
      </c>
      <c r="I4393" s="4">
        <f t="shared" si="482"/>
        <v>0</v>
      </c>
      <c r="J4393" s="4">
        <f t="shared" si="483"/>
        <v>0</v>
      </c>
      <c r="K4393" s="4">
        <f t="shared" si="479"/>
        <v>0</v>
      </c>
      <c r="L4393" s="5">
        <f t="shared" si="484"/>
        <v>0</v>
      </c>
      <c r="M4393" s="137">
        <f>'PVWatts Hourly Results (1)'!L4404/1000</f>
        <v>0</v>
      </c>
      <c r="N4393" s="3">
        <f>'PVWatts Hourly Results (2)'!L4404/1000</f>
        <v>0</v>
      </c>
      <c r="O4393" s="3">
        <f>'PVWatts Hourly Results (3)'!L4404/1000</f>
        <v>0</v>
      </c>
      <c r="P4393" s="3">
        <f>'PVWatts Hourly Results (4)'!L4404/1000</f>
        <v>0</v>
      </c>
      <c r="Q4393" s="130">
        <f>'PVWatts Hourly Results (5)'!L4404/1000</f>
        <v>0</v>
      </c>
    </row>
    <row r="4394" spans="2:17" x14ac:dyDescent="0.25">
      <c r="B4394" s="8">
        <v>7</v>
      </c>
      <c r="C4394" s="9">
        <v>2</v>
      </c>
      <c r="D4394" s="134">
        <f>'PVWatts Hourly Results (1)'!C4405</f>
        <v>0</v>
      </c>
      <c r="E4394" s="127">
        <f>DATE(YEAR(Inputs!$D$5),Summary!B4394,Summary!C4394)+TIME(D4394,0,0)</f>
        <v>184</v>
      </c>
      <c r="F4394" s="4">
        <f t="shared" si="480"/>
        <v>1</v>
      </c>
      <c r="G4394" s="4">
        <f t="shared" si="478"/>
        <v>2</v>
      </c>
      <c r="H4394" s="4">
        <f t="shared" si="481"/>
        <v>1</v>
      </c>
      <c r="I4394" s="4">
        <f t="shared" si="482"/>
        <v>0</v>
      </c>
      <c r="J4394" s="4">
        <f t="shared" si="483"/>
        <v>0</v>
      </c>
      <c r="K4394" s="4">
        <f t="shared" si="479"/>
        <v>0</v>
      </c>
      <c r="L4394" s="5">
        <f t="shared" si="484"/>
        <v>0</v>
      </c>
      <c r="M4394" s="137">
        <f>'PVWatts Hourly Results (1)'!L4405/1000</f>
        <v>0</v>
      </c>
      <c r="N4394" s="3">
        <f>'PVWatts Hourly Results (2)'!L4405/1000</f>
        <v>0</v>
      </c>
      <c r="O4394" s="3">
        <f>'PVWatts Hourly Results (3)'!L4405/1000</f>
        <v>0</v>
      </c>
      <c r="P4394" s="3">
        <f>'PVWatts Hourly Results (4)'!L4405/1000</f>
        <v>0</v>
      </c>
      <c r="Q4394" s="130">
        <f>'PVWatts Hourly Results (5)'!L4405/1000</f>
        <v>0</v>
      </c>
    </row>
    <row r="4395" spans="2:17" x14ac:dyDescent="0.25">
      <c r="B4395" s="8">
        <v>7</v>
      </c>
      <c r="C4395" s="9">
        <v>2</v>
      </c>
      <c r="D4395" s="134">
        <f>'PVWatts Hourly Results (1)'!C4406</f>
        <v>0</v>
      </c>
      <c r="E4395" s="127">
        <f>DATE(YEAR(Inputs!$D$5),Summary!B4395,Summary!C4395)+TIME(D4395,0,0)</f>
        <v>184</v>
      </c>
      <c r="F4395" s="4">
        <f t="shared" si="480"/>
        <v>1</v>
      </c>
      <c r="G4395" s="4">
        <f t="shared" si="478"/>
        <v>2</v>
      </c>
      <c r="H4395" s="4">
        <f t="shared" si="481"/>
        <v>1</v>
      </c>
      <c r="I4395" s="4">
        <f t="shared" si="482"/>
        <v>0</v>
      </c>
      <c r="J4395" s="4">
        <f t="shared" si="483"/>
        <v>0</v>
      </c>
      <c r="K4395" s="4">
        <f t="shared" si="479"/>
        <v>0</v>
      </c>
      <c r="L4395" s="5">
        <f t="shared" si="484"/>
        <v>0</v>
      </c>
      <c r="M4395" s="137">
        <f>'PVWatts Hourly Results (1)'!L4406/1000</f>
        <v>0</v>
      </c>
      <c r="N4395" s="3">
        <f>'PVWatts Hourly Results (2)'!L4406/1000</f>
        <v>0</v>
      </c>
      <c r="O4395" s="3">
        <f>'PVWatts Hourly Results (3)'!L4406/1000</f>
        <v>0</v>
      </c>
      <c r="P4395" s="3">
        <f>'PVWatts Hourly Results (4)'!L4406/1000</f>
        <v>0</v>
      </c>
      <c r="Q4395" s="130">
        <f>'PVWatts Hourly Results (5)'!L4406/1000</f>
        <v>0</v>
      </c>
    </row>
    <row r="4396" spans="2:17" x14ac:dyDescent="0.25">
      <c r="B4396" s="8">
        <v>7</v>
      </c>
      <c r="C4396" s="9">
        <v>2</v>
      </c>
      <c r="D4396" s="134">
        <f>'PVWatts Hourly Results (1)'!C4407</f>
        <v>0</v>
      </c>
      <c r="E4396" s="127">
        <f>DATE(YEAR(Inputs!$D$5),Summary!B4396,Summary!C4396)+TIME(D4396,0,0)</f>
        <v>184</v>
      </c>
      <c r="F4396" s="4">
        <f t="shared" si="480"/>
        <v>1</v>
      </c>
      <c r="G4396" s="4">
        <f t="shared" si="478"/>
        <v>2</v>
      </c>
      <c r="H4396" s="4">
        <f t="shared" si="481"/>
        <v>1</v>
      </c>
      <c r="I4396" s="4">
        <f t="shared" si="482"/>
        <v>0</v>
      </c>
      <c r="J4396" s="4">
        <f t="shared" si="483"/>
        <v>0</v>
      </c>
      <c r="K4396" s="4">
        <f t="shared" si="479"/>
        <v>0</v>
      </c>
      <c r="L4396" s="5">
        <f t="shared" si="484"/>
        <v>0</v>
      </c>
      <c r="M4396" s="137">
        <f>'PVWatts Hourly Results (1)'!L4407/1000</f>
        <v>0</v>
      </c>
      <c r="N4396" s="3">
        <f>'PVWatts Hourly Results (2)'!L4407/1000</f>
        <v>0</v>
      </c>
      <c r="O4396" s="3">
        <f>'PVWatts Hourly Results (3)'!L4407/1000</f>
        <v>0</v>
      </c>
      <c r="P4396" s="3">
        <f>'PVWatts Hourly Results (4)'!L4407/1000</f>
        <v>0</v>
      </c>
      <c r="Q4396" s="130">
        <f>'PVWatts Hourly Results (5)'!L4407/1000</f>
        <v>0</v>
      </c>
    </row>
    <row r="4397" spans="2:17" x14ac:dyDescent="0.25">
      <c r="B4397" s="8">
        <v>7</v>
      </c>
      <c r="C4397" s="9">
        <v>2</v>
      </c>
      <c r="D4397" s="134">
        <f>'PVWatts Hourly Results (1)'!C4408</f>
        <v>0</v>
      </c>
      <c r="E4397" s="127">
        <f>DATE(YEAR(Inputs!$D$5),Summary!B4397,Summary!C4397)+TIME(D4397,0,0)</f>
        <v>184</v>
      </c>
      <c r="F4397" s="4">
        <f t="shared" si="480"/>
        <v>1</v>
      </c>
      <c r="G4397" s="4">
        <f t="shared" si="478"/>
        <v>2</v>
      </c>
      <c r="H4397" s="4">
        <f t="shared" si="481"/>
        <v>1</v>
      </c>
      <c r="I4397" s="4">
        <f t="shared" si="482"/>
        <v>0</v>
      </c>
      <c r="J4397" s="4">
        <f t="shared" si="483"/>
        <v>0</v>
      </c>
      <c r="K4397" s="4">
        <f t="shared" si="479"/>
        <v>0</v>
      </c>
      <c r="L4397" s="5">
        <f t="shared" si="484"/>
        <v>0</v>
      </c>
      <c r="M4397" s="137">
        <f>'PVWatts Hourly Results (1)'!L4408/1000</f>
        <v>0</v>
      </c>
      <c r="N4397" s="3">
        <f>'PVWatts Hourly Results (2)'!L4408/1000</f>
        <v>0</v>
      </c>
      <c r="O4397" s="3">
        <f>'PVWatts Hourly Results (3)'!L4408/1000</f>
        <v>0</v>
      </c>
      <c r="P4397" s="3">
        <f>'PVWatts Hourly Results (4)'!L4408/1000</f>
        <v>0</v>
      </c>
      <c r="Q4397" s="130">
        <f>'PVWatts Hourly Results (5)'!L4408/1000</f>
        <v>0</v>
      </c>
    </row>
    <row r="4398" spans="2:17" x14ac:dyDescent="0.25">
      <c r="B4398" s="8">
        <v>7</v>
      </c>
      <c r="C4398" s="9">
        <v>2</v>
      </c>
      <c r="D4398" s="134">
        <f>'PVWatts Hourly Results (1)'!C4409</f>
        <v>0</v>
      </c>
      <c r="E4398" s="127">
        <f>DATE(YEAR(Inputs!$D$5),Summary!B4398,Summary!C4398)+TIME(D4398,0,0)</f>
        <v>184</v>
      </c>
      <c r="F4398" s="4">
        <f t="shared" si="480"/>
        <v>1</v>
      </c>
      <c r="G4398" s="4">
        <f t="shared" si="478"/>
        <v>2</v>
      </c>
      <c r="H4398" s="4">
        <f t="shared" si="481"/>
        <v>1</v>
      </c>
      <c r="I4398" s="4">
        <f t="shared" si="482"/>
        <v>0</v>
      </c>
      <c r="J4398" s="4">
        <f t="shared" si="483"/>
        <v>0</v>
      </c>
      <c r="K4398" s="4">
        <f t="shared" si="479"/>
        <v>0</v>
      </c>
      <c r="L4398" s="5">
        <f t="shared" si="484"/>
        <v>0</v>
      </c>
      <c r="M4398" s="137">
        <f>'PVWatts Hourly Results (1)'!L4409/1000</f>
        <v>0</v>
      </c>
      <c r="N4398" s="3">
        <f>'PVWatts Hourly Results (2)'!L4409/1000</f>
        <v>0</v>
      </c>
      <c r="O4398" s="3">
        <f>'PVWatts Hourly Results (3)'!L4409/1000</f>
        <v>0</v>
      </c>
      <c r="P4398" s="3">
        <f>'PVWatts Hourly Results (4)'!L4409/1000</f>
        <v>0</v>
      </c>
      <c r="Q4398" s="130">
        <f>'PVWatts Hourly Results (5)'!L4409/1000</f>
        <v>0</v>
      </c>
    </row>
    <row r="4399" spans="2:17" x14ac:dyDescent="0.25">
      <c r="B4399" s="8">
        <v>7</v>
      </c>
      <c r="C4399" s="9">
        <v>2</v>
      </c>
      <c r="D4399" s="134">
        <f>'PVWatts Hourly Results (1)'!C4410</f>
        <v>0</v>
      </c>
      <c r="E4399" s="127">
        <f>DATE(YEAR(Inputs!$D$5),Summary!B4399,Summary!C4399)+TIME(D4399,0,0)</f>
        <v>184</v>
      </c>
      <c r="F4399" s="4">
        <f t="shared" si="480"/>
        <v>1</v>
      </c>
      <c r="G4399" s="4">
        <f t="shared" si="478"/>
        <v>2</v>
      </c>
      <c r="H4399" s="4">
        <f t="shared" si="481"/>
        <v>1</v>
      </c>
      <c r="I4399" s="4">
        <f t="shared" si="482"/>
        <v>0</v>
      </c>
      <c r="J4399" s="4">
        <f t="shared" si="483"/>
        <v>0</v>
      </c>
      <c r="K4399" s="4">
        <f t="shared" si="479"/>
        <v>0</v>
      </c>
      <c r="L4399" s="5">
        <f t="shared" si="484"/>
        <v>0</v>
      </c>
      <c r="M4399" s="137">
        <f>'PVWatts Hourly Results (1)'!L4410/1000</f>
        <v>0</v>
      </c>
      <c r="N4399" s="3">
        <f>'PVWatts Hourly Results (2)'!L4410/1000</f>
        <v>0</v>
      </c>
      <c r="O4399" s="3">
        <f>'PVWatts Hourly Results (3)'!L4410/1000</f>
        <v>0</v>
      </c>
      <c r="P4399" s="3">
        <f>'PVWatts Hourly Results (4)'!L4410/1000</f>
        <v>0</v>
      </c>
      <c r="Q4399" s="130">
        <f>'PVWatts Hourly Results (5)'!L4410/1000</f>
        <v>0</v>
      </c>
    </row>
    <row r="4400" spans="2:17" x14ac:dyDescent="0.25">
      <c r="B4400" s="8">
        <v>7</v>
      </c>
      <c r="C4400" s="9">
        <v>2</v>
      </c>
      <c r="D4400" s="134">
        <f>'PVWatts Hourly Results (1)'!C4411</f>
        <v>0</v>
      </c>
      <c r="E4400" s="127">
        <f>DATE(YEAR(Inputs!$D$5),Summary!B4400,Summary!C4400)+TIME(D4400,0,0)</f>
        <v>184</v>
      </c>
      <c r="F4400" s="4">
        <f t="shared" si="480"/>
        <v>1</v>
      </c>
      <c r="G4400" s="4">
        <f t="shared" si="478"/>
        <v>2</v>
      </c>
      <c r="H4400" s="4">
        <f t="shared" si="481"/>
        <v>1</v>
      </c>
      <c r="I4400" s="4">
        <f t="shared" si="482"/>
        <v>0</v>
      </c>
      <c r="J4400" s="4">
        <f t="shared" si="483"/>
        <v>0</v>
      </c>
      <c r="K4400" s="4">
        <f t="shared" si="479"/>
        <v>0</v>
      </c>
      <c r="L4400" s="5">
        <f t="shared" si="484"/>
        <v>0</v>
      </c>
      <c r="M4400" s="137">
        <f>'PVWatts Hourly Results (1)'!L4411/1000</f>
        <v>0</v>
      </c>
      <c r="N4400" s="3">
        <f>'PVWatts Hourly Results (2)'!L4411/1000</f>
        <v>0</v>
      </c>
      <c r="O4400" s="3">
        <f>'PVWatts Hourly Results (3)'!L4411/1000</f>
        <v>0</v>
      </c>
      <c r="P4400" s="3">
        <f>'PVWatts Hourly Results (4)'!L4411/1000</f>
        <v>0</v>
      </c>
      <c r="Q4400" s="130">
        <f>'PVWatts Hourly Results (5)'!L4411/1000</f>
        <v>0</v>
      </c>
    </row>
    <row r="4401" spans="2:17" x14ac:dyDescent="0.25">
      <c r="B4401" s="8">
        <v>7</v>
      </c>
      <c r="C4401" s="9">
        <v>2</v>
      </c>
      <c r="D4401" s="134">
        <f>'PVWatts Hourly Results (1)'!C4412</f>
        <v>0</v>
      </c>
      <c r="E4401" s="127">
        <f>DATE(YEAR(Inputs!$D$5),Summary!B4401,Summary!C4401)+TIME(D4401,0,0)</f>
        <v>184</v>
      </c>
      <c r="F4401" s="4">
        <f t="shared" si="480"/>
        <v>1</v>
      </c>
      <c r="G4401" s="4">
        <f t="shared" si="478"/>
        <v>2</v>
      </c>
      <c r="H4401" s="4">
        <f t="shared" si="481"/>
        <v>1</v>
      </c>
      <c r="I4401" s="4">
        <f t="shared" si="482"/>
        <v>0</v>
      </c>
      <c r="J4401" s="4">
        <f t="shared" si="483"/>
        <v>0</v>
      </c>
      <c r="K4401" s="4">
        <f t="shared" si="479"/>
        <v>0</v>
      </c>
      <c r="L4401" s="5">
        <f t="shared" si="484"/>
        <v>0</v>
      </c>
      <c r="M4401" s="137">
        <f>'PVWatts Hourly Results (1)'!L4412/1000</f>
        <v>0</v>
      </c>
      <c r="N4401" s="3">
        <f>'PVWatts Hourly Results (2)'!L4412/1000</f>
        <v>0</v>
      </c>
      <c r="O4401" s="3">
        <f>'PVWatts Hourly Results (3)'!L4412/1000</f>
        <v>0</v>
      </c>
      <c r="P4401" s="3">
        <f>'PVWatts Hourly Results (4)'!L4412/1000</f>
        <v>0</v>
      </c>
      <c r="Q4401" s="130">
        <f>'PVWatts Hourly Results (5)'!L4412/1000</f>
        <v>0</v>
      </c>
    </row>
    <row r="4402" spans="2:17" x14ac:dyDescent="0.25">
      <c r="B4402" s="8">
        <v>7</v>
      </c>
      <c r="C4402" s="9">
        <v>2</v>
      </c>
      <c r="D4402" s="134">
        <f>'PVWatts Hourly Results (1)'!C4413</f>
        <v>0</v>
      </c>
      <c r="E4402" s="127">
        <f>DATE(YEAR(Inputs!$D$5),Summary!B4402,Summary!C4402)+TIME(D4402,0,0)</f>
        <v>184</v>
      </c>
      <c r="F4402" s="4">
        <f t="shared" si="480"/>
        <v>1</v>
      </c>
      <c r="G4402" s="4">
        <f t="shared" si="478"/>
        <v>2</v>
      </c>
      <c r="H4402" s="4">
        <f t="shared" si="481"/>
        <v>1</v>
      </c>
      <c r="I4402" s="4">
        <f t="shared" si="482"/>
        <v>0</v>
      </c>
      <c r="J4402" s="4">
        <f t="shared" si="483"/>
        <v>0</v>
      </c>
      <c r="K4402" s="4">
        <f t="shared" si="479"/>
        <v>0</v>
      </c>
      <c r="L4402" s="5">
        <f t="shared" si="484"/>
        <v>0</v>
      </c>
      <c r="M4402" s="137">
        <f>'PVWatts Hourly Results (1)'!L4413/1000</f>
        <v>0</v>
      </c>
      <c r="N4402" s="3">
        <f>'PVWatts Hourly Results (2)'!L4413/1000</f>
        <v>0</v>
      </c>
      <c r="O4402" s="3">
        <f>'PVWatts Hourly Results (3)'!L4413/1000</f>
        <v>0</v>
      </c>
      <c r="P4402" s="3">
        <f>'PVWatts Hourly Results (4)'!L4413/1000</f>
        <v>0</v>
      </c>
      <c r="Q4402" s="130">
        <f>'PVWatts Hourly Results (5)'!L4413/1000</f>
        <v>0</v>
      </c>
    </row>
    <row r="4403" spans="2:17" x14ac:dyDescent="0.25">
      <c r="B4403" s="8">
        <v>7</v>
      </c>
      <c r="C4403" s="9">
        <v>2</v>
      </c>
      <c r="D4403" s="134">
        <f>'PVWatts Hourly Results (1)'!C4414</f>
        <v>0</v>
      </c>
      <c r="E4403" s="127">
        <f>DATE(YEAR(Inputs!$D$5),Summary!B4403,Summary!C4403)+TIME(D4403,0,0)</f>
        <v>184</v>
      </c>
      <c r="F4403" s="4">
        <f t="shared" si="480"/>
        <v>1</v>
      </c>
      <c r="G4403" s="4">
        <f t="shared" si="478"/>
        <v>2</v>
      </c>
      <c r="H4403" s="4">
        <f t="shared" si="481"/>
        <v>1</v>
      </c>
      <c r="I4403" s="4">
        <f t="shared" si="482"/>
        <v>0</v>
      </c>
      <c r="J4403" s="4">
        <f t="shared" si="483"/>
        <v>0</v>
      </c>
      <c r="K4403" s="4">
        <f t="shared" si="479"/>
        <v>0</v>
      </c>
      <c r="L4403" s="5">
        <f t="shared" si="484"/>
        <v>0</v>
      </c>
      <c r="M4403" s="137">
        <f>'PVWatts Hourly Results (1)'!L4414/1000</f>
        <v>0</v>
      </c>
      <c r="N4403" s="3">
        <f>'PVWatts Hourly Results (2)'!L4414/1000</f>
        <v>0</v>
      </c>
      <c r="O4403" s="3">
        <f>'PVWatts Hourly Results (3)'!L4414/1000</f>
        <v>0</v>
      </c>
      <c r="P4403" s="3">
        <f>'PVWatts Hourly Results (4)'!L4414/1000</f>
        <v>0</v>
      </c>
      <c r="Q4403" s="130">
        <f>'PVWatts Hourly Results (5)'!L4414/1000</f>
        <v>0</v>
      </c>
    </row>
    <row r="4404" spans="2:17" x14ac:dyDescent="0.25">
      <c r="B4404" s="8">
        <v>7</v>
      </c>
      <c r="C4404" s="9">
        <v>2</v>
      </c>
      <c r="D4404" s="134">
        <f>'PVWatts Hourly Results (1)'!C4415</f>
        <v>0</v>
      </c>
      <c r="E4404" s="127">
        <f>DATE(YEAR(Inputs!$D$5),Summary!B4404,Summary!C4404)+TIME(D4404,0,0)</f>
        <v>184</v>
      </c>
      <c r="F4404" s="4">
        <f t="shared" si="480"/>
        <v>1</v>
      </c>
      <c r="G4404" s="4">
        <f t="shared" si="478"/>
        <v>2</v>
      </c>
      <c r="H4404" s="4">
        <f t="shared" si="481"/>
        <v>1</v>
      </c>
      <c r="I4404" s="4">
        <f t="shared" si="482"/>
        <v>0</v>
      </c>
      <c r="J4404" s="4">
        <f t="shared" si="483"/>
        <v>0</v>
      </c>
      <c r="K4404" s="4">
        <f t="shared" si="479"/>
        <v>0</v>
      </c>
      <c r="L4404" s="5">
        <f t="shared" si="484"/>
        <v>0</v>
      </c>
      <c r="M4404" s="137">
        <f>'PVWatts Hourly Results (1)'!L4415/1000</f>
        <v>0</v>
      </c>
      <c r="N4404" s="3">
        <f>'PVWatts Hourly Results (2)'!L4415/1000</f>
        <v>0</v>
      </c>
      <c r="O4404" s="3">
        <f>'PVWatts Hourly Results (3)'!L4415/1000</f>
        <v>0</v>
      </c>
      <c r="P4404" s="3">
        <f>'PVWatts Hourly Results (4)'!L4415/1000</f>
        <v>0</v>
      </c>
      <c r="Q4404" s="130">
        <f>'PVWatts Hourly Results (5)'!L4415/1000</f>
        <v>0</v>
      </c>
    </row>
    <row r="4405" spans="2:17" x14ac:dyDescent="0.25">
      <c r="B4405" s="8">
        <v>7</v>
      </c>
      <c r="C4405" s="9">
        <v>2</v>
      </c>
      <c r="D4405" s="134">
        <f>'PVWatts Hourly Results (1)'!C4416</f>
        <v>0</v>
      </c>
      <c r="E4405" s="127">
        <f>DATE(YEAR(Inputs!$D$5),Summary!B4405,Summary!C4405)+TIME(D4405,0,0)</f>
        <v>184</v>
      </c>
      <c r="F4405" s="4">
        <f t="shared" si="480"/>
        <v>1</v>
      </c>
      <c r="G4405" s="4">
        <f t="shared" si="478"/>
        <v>2</v>
      </c>
      <c r="H4405" s="4">
        <f t="shared" si="481"/>
        <v>1</v>
      </c>
      <c r="I4405" s="4">
        <f t="shared" si="482"/>
        <v>0</v>
      </c>
      <c r="J4405" s="4">
        <f t="shared" si="483"/>
        <v>0</v>
      </c>
      <c r="K4405" s="4">
        <f t="shared" si="479"/>
        <v>0</v>
      </c>
      <c r="L4405" s="5">
        <f t="shared" si="484"/>
        <v>0</v>
      </c>
      <c r="M4405" s="137">
        <f>'PVWatts Hourly Results (1)'!L4416/1000</f>
        <v>0</v>
      </c>
      <c r="N4405" s="3">
        <f>'PVWatts Hourly Results (2)'!L4416/1000</f>
        <v>0</v>
      </c>
      <c r="O4405" s="3">
        <f>'PVWatts Hourly Results (3)'!L4416/1000</f>
        <v>0</v>
      </c>
      <c r="P4405" s="3">
        <f>'PVWatts Hourly Results (4)'!L4416/1000</f>
        <v>0</v>
      </c>
      <c r="Q4405" s="130">
        <f>'PVWatts Hourly Results (5)'!L4416/1000</f>
        <v>0</v>
      </c>
    </row>
    <row r="4406" spans="2:17" x14ac:dyDescent="0.25">
      <c r="B4406" s="8">
        <v>7</v>
      </c>
      <c r="C4406" s="9">
        <v>2</v>
      </c>
      <c r="D4406" s="134">
        <f>'PVWatts Hourly Results (1)'!C4417</f>
        <v>0</v>
      </c>
      <c r="E4406" s="127">
        <f>DATE(YEAR(Inputs!$D$5),Summary!B4406,Summary!C4406)+TIME(D4406,0,0)</f>
        <v>184</v>
      </c>
      <c r="F4406" s="4">
        <f t="shared" si="480"/>
        <v>1</v>
      </c>
      <c r="G4406" s="4">
        <f t="shared" si="478"/>
        <v>2</v>
      </c>
      <c r="H4406" s="4">
        <f t="shared" si="481"/>
        <v>1</v>
      </c>
      <c r="I4406" s="4">
        <f t="shared" si="482"/>
        <v>0</v>
      </c>
      <c r="J4406" s="4">
        <f t="shared" si="483"/>
        <v>0</v>
      </c>
      <c r="K4406" s="4">
        <f t="shared" si="479"/>
        <v>0</v>
      </c>
      <c r="L4406" s="5">
        <f t="shared" si="484"/>
        <v>0</v>
      </c>
      <c r="M4406" s="137">
        <f>'PVWatts Hourly Results (1)'!L4417/1000</f>
        <v>0</v>
      </c>
      <c r="N4406" s="3">
        <f>'PVWatts Hourly Results (2)'!L4417/1000</f>
        <v>0</v>
      </c>
      <c r="O4406" s="3">
        <f>'PVWatts Hourly Results (3)'!L4417/1000</f>
        <v>0</v>
      </c>
      <c r="P4406" s="3">
        <f>'PVWatts Hourly Results (4)'!L4417/1000</f>
        <v>0</v>
      </c>
      <c r="Q4406" s="130">
        <f>'PVWatts Hourly Results (5)'!L4417/1000</f>
        <v>0</v>
      </c>
    </row>
    <row r="4407" spans="2:17" x14ac:dyDescent="0.25">
      <c r="B4407" s="8">
        <v>7</v>
      </c>
      <c r="C4407" s="9">
        <v>2</v>
      </c>
      <c r="D4407" s="134">
        <f>'PVWatts Hourly Results (1)'!C4418</f>
        <v>0</v>
      </c>
      <c r="E4407" s="127">
        <f>DATE(YEAR(Inputs!$D$5),Summary!B4407,Summary!C4407)+TIME(D4407,0,0)</f>
        <v>184</v>
      </c>
      <c r="F4407" s="4">
        <f t="shared" si="480"/>
        <v>1</v>
      </c>
      <c r="G4407" s="4">
        <f t="shared" si="478"/>
        <v>2</v>
      </c>
      <c r="H4407" s="4">
        <f t="shared" si="481"/>
        <v>1</v>
      </c>
      <c r="I4407" s="4">
        <f t="shared" si="482"/>
        <v>0</v>
      </c>
      <c r="J4407" s="4">
        <f t="shared" si="483"/>
        <v>0</v>
      </c>
      <c r="K4407" s="4">
        <f t="shared" si="479"/>
        <v>0</v>
      </c>
      <c r="L4407" s="5">
        <f t="shared" si="484"/>
        <v>0</v>
      </c>
      <c r="M4407" s="137">
        <f>'PVWatts Hourly Results (1)'!L4418/1000</f>
        <v>0</v>
      </c>
      <c r="N4407" s="3">
        <f>'PVWatts Hourly Results (2)'!L4418/1000</f>
        <v>0</v>
      </c>
      <c r="O4407" s="3">
        <f>'PVWatts Hourly Results (3)'!L4418/1000</f>
        <v>0</v>
      </c>
      <c r="P4407" s="3">
        <f>'PVWatts Hourly Results (4)'!L4418/1000</f>
        <v>0</v>
      </c>
      <c r="Q4407" s="130">
        <f>'PVWatts Hourly Results (5)'!L4418/1000</f>
        <v>0</v>
      </c>
    </row>
    <row r="4408" spans="2:17" x14ac:dyDescent="0.25">
      <c r="B4408" s="8">
        <v>7</v>
      </c>
      <c r="C4408" s="9">
        <v>2</v>
      </c>
      <c r="D4408" s="134">
        <f>'PVWatts Hourly Results (1)'!C4419</f>
        <v>0</v>
      </c>
      <c r="E4408" s="127">
        <f>DATE(YEAR(Inputs!$D$5),Summary!B4408,Summary!C4408)+TIME(D4408,0,0)</f>
        <v>184</v>
      </c>
      <c r="F4408" s="4">
        <f t="shared" si="480"/>
        <v>1</v>
      </c>
      <c r="G4408" s="4">
        <f t="shared" si="478"/>
        <v>2</v>
      </c>
      <c r="H4408" s="4">
        <f t="shared" si="481"/>
        <v>1</v>
      </c>
      <c r="I4408" s="4">
        <f t="shared" si="482"/>
        <v>0</v>
      </c>
      <c r="J4408" s="4">
        <f t="shared" si="483"/>
        <v>0</v>
      </c>
      <c r="K4408" s="4">
        <f t="shared" si="479"/>
        <v>0</v>
      </c>
      <c r="L4408" s="5">
        <f t="shared" si="484"/>
        <v>0</v>
      </c>
      <c r="M4408" s="137">
        <f>'PVWatts Hourly Results (1)'!L4419/1000</f>
        <v>0</v>
      </c>
      <c r="N4408" s="3">
        <f>'PVWatts Hourly Results (2)'!L4419/1000</f>
        <v>0</v>
      </c>
      <c r="O4408" s="3">
        <f>'PVWatts Hourly Results (3)'!L4419/1000</f>
        <v>0</v>
      </c>
      <c r="P4408" s="3">
        <f>'PVWatts Hourly Results (4)'!L4419/1000</f>
        <v>0</v>
      </c>
      <c r="Q4408" s="130">
        <f>'PVWatts Hourly Results (5)'!L4419/1000</f>
        <v>0</v>
      </c>
    </row>
    <row r="4409" spans="2:17" x14ac:dyDescent="0.25">
      <c r="B4409" s="8">
        <v>7</v>
      </c>
      <c r="C4409" s="9">
        <v>2</v>
      </c>
      <c r="D4409" s="134">
        <f>'PVWatts Hourly Results (1)'!C4420</f>
        <v>0</v>
      </c>
      <c r="E4409" s="127">
        <f>DATE(YEAR(Inputs!$D$5),Summary!B4409,Summary!C4409)+TIME(D4409,0,0)</f>
        <v>184</v>
      </c>
      <c r="F4409" s="4">
        <f t="shared" si="480"/>
        <v>1</v>
      </c>
      <c r="G4409" s="4">
        <f t="shared" si="478"/>
        <v>2</v>
      </c>
      <c r="H4409" s="4">
        <f t="shared" si="481"/>
        <v>1</v>
      </c>
      <c r="I4409" s="4">
        <f t="shared" si="482"/>
        <v>0</v>
      </c>
      <c r="J4409" s="4">
        <f t="shared" si="483"/>
        <v>0</v>
      </c>
      <c r="K4409" s="4">
        <f t="shared" si="479"/>
        <v>0</v>
      </c>
      <c r="L4409" s="5">
        <f t="shared" si="484"/>
        <v>0</v>
      </c>
      <c r="M4409" s="137">
        <f>'PVWatts Hourly Results (1)'!L4420/1000</f>
        <v>0</v>
      </c>
      <c r="N4409" s="3">
        <f>'PVWatts Hourly Results (2)'!L4420/1000</f>
        <v>0</v>
      </c>
      <c r="O4409" s="3">
        <f>'PVWatts Hourly Results (3)'!L4420/1000</f>
        <v>0</v>
      </c>
      <c r="P4409" s="3">
        <f>'PVWatts Hourly Results (4)'!L4420/1000</f>
        <v>0</v>
      </c>
      <c r="Q4409" s="130">
        <f>'PVWatts Hourly Results (5)'!L4420/1000</f>
        <v>0</v>
      </c>
    </row>
    <row r="4410" spans="2:17" x14ac:dyDescent="0.25">
      <c r="B4410" s="8">
        <v>7</v>
      </c>
      <c r="C4410" s="9">
        <v>2</v>
      </c>
      <c r="D4410" s="134">
        <f>'PVWatts Hourly Results (1)'!C4421</f>
        <v>0</v>
      </c>
      <c r="E4410" s="127">
        <f>DATE(YEAR(Inputs!$D$5),Summary!B4410,Summary!C4410)+TIME(D4410,0,0)</f>
        <v>184</v>
      </c>
      <c r="F4410" s="4">
        <f t="shared" si="480"/>
        <v>1</v>
      </c>
      <c r="G4410" s="4">
        <f t="shared" si="478"/>
        <v>2</v>
      </c>
      <c r="H4410" s="4">
        <f t="shared" si="481"/>
        <v>1</v>
      </c>
      <c r="I4410" s="4">
        <f t="shared" si="482"/>
        <v>0</v>
      </c>
      <c r="J4410" s="4">
        <f t="shared" si="483"/>
        <v>0</v>
      </c>
      <c r="K4410" s="4">
        <f t="shared" si="479"/>
        <v>0</v>
      </c>
      <c r="L4410" s="5">
        <f t="shared" si="484"/>
        <v>0</v>
      </c>
      <c r="M4410" s="137">
        <f>'PVWatts Hourly Results (1)'!L4421/1000</f>
        <v>0</v>
      </c>
      <c r="N4410" s="3">
        <f>'PVWatts Hourly Results (2)'!L4421/1000</f>
        <v>0</v>
      </c>
      <c r="O4410" s="3">
        <f>'PVWatts Hourly Results (3)'!L4421/1000</f>
        <v>0</v>
      </c>
      <c r="P4410" s="3">
        <f>'PVWatts Hourly Results (4)'!L4421/1000</f>
        <v>0</v>
      </c>
      <c r="Q4410" s="130">
        <f>'PVWatts Hourly Results (5)'!L4421/1000</f>
        <v>0</v>
      </c>
    </row>
    <row r="4411" spans="2:17" x14ac:dyDescent="0.25">
      <c r="B4411" s="8">
        <v>7</v>
      </c>
      <c r="C4411" s="9">
        <v>2</v>
      </c>
      <c r="D4411" s="134">
        <f>'PVWatts Hourly Results (1)'!C4422</f>
        <v>0</v>
      </c>
      <c r="E4411" s="127">
        <f>DATE(YEAR(Inputs!$D$5),Summary!B4411,Summary!C4411)+TIME(D4411,0,0)</f>
        <v>184</v>
      </c>
      <c r="F4411" s="4">
        <f t="shared" si="480"/>
        <v>1</v>
      </c>
      <c r="G4411" s="4">
        <f t="shared" si="478"/>
        <v>2</v>
      </c>
      <c r="H4411" s="4">
        <f t="shared" si="481"/>
        <v>1</v>
      </c>
      <c r="I4411" s="4">
        <f t="shared" si="482"/>
        <v>0</v>
      </c>
      <c r="J4411" s="4">
        <f t="shared" si="483"/>
        <v>0</v>
      </c>
      <c r="K4411" s="4">
        <f t="shared" si="479"/>
        <v>0</v>
      </c>
      <c r="L4411" s="5">
        <f t="shared" si="484"/>
        <v>0</v>
      </c>
      <c r="M4411" s="137">
        <f>'PVWatts Hourly Results (1)'!L4422/1000</f>
        <v>0</v>
      </c>
      <c r="N4411" s="3">
        <f>'PVWatts Hourly Results (2)'!L4422/1000</f>
        <v>0</v>
      </c>
      <c r="O4411" s="3">
        <f>'PVWatts Hourly Results (3)'!L4422/1000</f>
        <v>0</v>
      </c>
      <c r="P4411" s="3">
        <f>'PVWatts Hourly Results (4)'!L4422/1000</f>
        <v>0</v>
      </c>
      <c r="Q4411" s="130">
        <f>'PVWatts Hourly Results (5)'!L4422/1000</f>
        <v>0</v>
      </c>
    </row>
    <row r="4412" spans="2:17" x14ac:dyDescent="0.25">
      <c r="B4412" s="8">
        <v>7</v>
      </c>
      <c r="C4412" s="9">
        <v>2</v>
      </c>
      <c r="D4412" s="134">
        <f>'PVWatts Hourly Results (1)'!C4423</f>
        <v>0</v>
      </c>
      <c r="E4412" s="127">
        <f>DATE(YEAR(Inputs!$D$5),Summary!B4412,Summary!C4412)+TIME(D4412,0,0)</f>
        <v>184</v>
      </c>
      <c r="F4412" s="4">
        <f t="shared" si="480"/>
        <v>1</v>
      </c>
      <c r="G4412" s="4">
        <f t="shared" si="478"/>
        <v>2</v>
      </c>
      <c r="H4412" s="4">
        <f t="shared" si="481"/>
        <v>1</v>
      </c>
      <c r="I4412" s="4">
        <f t="shared" si="482"/>
        <v>0</v>
      </c>
      <c r="J4412" s="4">
        <f t="shared" si="483"/>
        <v>0</v>
      </c>
      <c r="K4412" s="4">
        <f t="shared" si="479"/>
        <v>0</v>
      </c>
      <c r="L4412" s="5">
        <f t="shared" si="484"/>
        <v>0</v>
      </c>
      <c r="M4412" s="137">
        <f>'PVWatts Hourly Results (1)'!L4423/1000</f>
        <v>0</v>
      </c>
      <c r="N4412" s="3">
        <f>'PVWatts Hourly Results (2)'!L4423/1000</f>
        <v>0</v>
      </c>
      <c r="O4412" s="3">
        <f>'PVWatts Hourly Results (3)'!L4423/1000</f>
        <v>0</v>
      </c>
      <c r="P4412" s="3">
        <f>'PVWatts Hourly Results (4)'!L4423/1000</f>
        <v>0</v>
      </c>
      <c r="Q4412" s="130">
        <f>'PVWatts Hourly Results (5)'!L4423/1000</f>
        <v>0</v>
      </c>
    </row>
    <row r="4413" spans="2:17" x14ac:dyDescent="0.25">
      <c r="B4413" s="8">
        <v>7</v>
      </c>
      <c r="C4413" s="9">
        <v>2</v>
      </c>
      <c r="D4413" s="134">
        <f>'PVWatts Hourly Results (1)'!C4424</f>
        <v>0</v>
      </c>
      <c r="E4413" s="127">
        <f>DATE(YEAR(Inputs!$D$5),Summary!B4413,Summary!C4413)+TIME(D4413,0,0)</f>
        <v>184</v>
      </c>
      <c r="F4413" s="4">
        <f t="shared" si="480"/>
        <v>1</v>
      </c>
      <c r="G4413" s="4">
        <f t="shared" si="478"/>
        <v>2</v>
      </c>
      <c r="H4413" s="4">
        <f t="shared" si="481"/>
        <v>1</v>
      </c>
      <c r="I4413" s="4">
        <f t="shared" si="482"/>
        <v>0</v>
      </c>
      <c r="J4413" s="4">
        <f t="shared" si="483"/>
        <v>0</v>
      </c>
      <c r="K4413" s="4">
        <f t="shared" si="479"/>
        <v>0</v>
      </c>
      <c r="L4413" s="5">
        <f t="shared" si="484"/>
        <v>0</v>
      </c>
      <c r="M4413" s="137">
        <f>'PVWatts Hourly Results (1)'!L4424/1000</f>
        <v>0</v>
      </c>
      <c r="N4413" s="3">
        <f>'PVWatts Hourly Results (2)'!L4424/1000</f>
        <v>0</v>
      </c>
      <c r="O4413" s="3">
        <f>'PVWatts Hourly Results (3)'!L4424/1000</f>
        <v>0</v>
      </c>
      <c r="P4413" s="3">
        <f>'PVWatts Hourly Results (4)'!L4424/1000</f>
        <v>0</v>
      </c>
      <c r="Q4413" s="130">
        <f>'PVWatts Hourly Results (5)'!L4424/1000</f>
        <v>0</v>
      </c>
    </row>
    <row r="4414" spans="2:17" x14ac:dyDescent="0.25">
      <c r="B4414" s="8">
        <v>7</v>
      </c>
      <c r="C4414" s="9">
        <v>3</v>
      </c>
      <c r="D4414" s="134">
        <f>'PVWatts Hourly Results (1)'!C4425</f>
        <v>0</v>
      </c>
      <c r="E4414" s="127">
        <f>DATE(YEAR(Inputs!$D$5),Summary!B4414,Summary!C4414)+TIME(D4414,0,0)</f>
        <v>185</v>
      </c>
      <c r="F4414" s="4">
        <f t="shared" si="480"/>
        <v>1</v>
      </c>
      <c r="G4414" s="4">
        <f t="shared" si="478"/>
        <v>3</v>
      </c>
      <c r="H4414" s="4">
        <f t="shared" si="481"/>
        <v>1</v>
      </c>
      <c r="I4414" s="4">
        <f t="shared" si="482"/>
        <v>0</v>
      </c>
      <c r="J4414" s="4">
        <f t="shared" si="483"/>
        <v>0</v>
      </c>
      <c r="K4414" s="4">
        <f t="shared" si="479"/>
        <v>0</v>
      </c>
      <c r="L4414" s="5">
        <f t="shared" si="484"/>
        <v>0</v>
      </c>
      <c r="M4414" s="137">
        <f>'PVWatts Hourly Results (1)'!L4425/1000</f>
        <v>0</v>
      </c>
      <c r="N4414" s="3">
        <f>'PVWatts Hourly Results (2)'!L4425/1000</f>
        <v>0</v>
      </c>
      <c r="O4414" s="3">
        <f>'PVWatts Hourly Results (3)'!L4425/1000</f>
        <v>0</v>
      </c>
      <c r="P4414" s="3">
        <f>'PVWatts Hourly Results (4)'!L4425/1000</f>
        <v>0</v>
      </c>
      <c r="Q4414" s="130">
        <f>'PVWatts Hourly Results (5)'!L4425/1000</f>
        <v>0</v>
      </c>
    </row>
    <row r="4415" spans="2:17" x14ac:dyDescent="0.25">
      <c r="B4415" s="8">
        <v>7</v>
      </c>
      <c r="C4415" s="9">
        <v>3</v>
      </c>
      <c r="D4415" s="134">
        <f>'PVWatts Hourly Results (1)'!C4426</f>
        <v>0</v>
      </c>
      <c r="E4415" s="127">
        <f>DATE(YEAR(Inputs!$D$5),Summary!B4415,Summary!C4415)+TIME(D4415,0,0)</f>
        <v>185</v>
      </c>
      <c r="F4415" s="4">
        <f t="shared" si="480"/>
        <v>1</v>
      </c>
      <c r="G4415" s="4">
        <f t="shared" si="478"/>
        <v>3</v>
      </c>
      <c r="H4415" s="4">
        <f t="shared" si="481"/>
        <v>1</v>
      </c>
      <c r="I4415" s="4">
        <f t="shared" si="482"/>
        <v>0</v>
      </c>
      <c r="J4415" s="4">
        <f t="shared" si="483"/>
        <v>0</v>
      </c>
      <c r="K4415" s="4">
        <f t="shared" si="479"/>
        <v>0</v>
      </c>
      <c r="L4415" s="5">
        <f t="shared" si="484"/>
        <v>0</v>
      </c>
      <c r="M4415" s="137">
        <f>'PVWatts Hourly Results (1)'!L4426/1000</f>
        <v>0</v>
      </c>
      <c r="N4415" s="3">
        <f>'PVWatts Hourly Results (2)'!L4426/1000</f>
        <v>0</v>
      </c>
      <c r="O4415" s="3">
        <f>'PVWatts Hourly Results (3)'!L4426/1000</f>
        <v>0</v>
      </c>
      <c r="P4415" s="3">
        <f>'PVWatts Hourly Results (4)'!L4426/1000</f>
        <v>0</v>
      </c>
      <c r="Q4415" s="130">
        <f>'PVWatts Hourly Results (5)'!L4426/1000</f>
        <v>0</v>
      </c>
    </row>
    <row r="4416" spans="2:17" x14ac:dyDescent="0.25">
      <c r="B4416" s="8">
        <v>7</v>
      </c>
      <c r="C4416" s="9">
        <v>3</v>
      </c>
      <c r="D4416" s="134">
        <f>'PVWatts Hourly Results (1)'!C4427</f>
        <v>0</v>
      </c>
      <c r="E4416" s="127">
        <f>DATE(YEAR(Inputs!$D$5),Summary!B4416,Summary!C4416)+TIME(D4416,0,0)</f>
        <v>185</v>
      </c>
      <c r="F4416" s="4">
        <f t="shared" si="480"/>
        <v>1</v>
      </c>
      <c r="G4416" s="4">
        <f t="shared" si="478"/>
        <v>3</v>
      </c>
      <c r="H4416" s="4">
        <f t="shared" si="481"/>
        <v>1</v>
      </c>
      <c r="I4416" s="4">
        <f t="shared" si="482"/>
        <v>0</v>
      </c>
      <c r="J4416" s="4">
        <f t="shared" si="483"/>
        <v>0</v>
      </c>
      <c r="K4416" s="4">
        <f t="shared" si="479"/>
        <v>0</v>
      </c>
      <c r="L4416" s="5">
        <f t="shared" si="484"/>
        <v>0</v>
      </c>
      <c r="M4416" s="137">
        <f>'PVWatts Hourly Results (1)'!L4427/1000</f>
        <v>0</v>
      </c>
      <c r="N4416" s="3">
        <f>'PVWatts Hourly Results (2)'!L4427/1000</f>
        <v>0</v>
      </c>
      <c r="O4416" s="3">
        <f>'PVWatts Hourly Results (3)'!L4427/1000</f>
        <v>0</v>
      </c>
      <c r="P4416" s="3">
        <f>'PVWatts Hourly Results (4)'!L4427/1000</f>
        <v>0</v>
      </c>
      <c r="Q4416" s="130">
        <f>'PVWatts Hourly Results (5)'!L4427/1000</f>
        <v>0</v>
      </c>
    </row>
    <row r="4417" spans="2:17" x14ac:dyDescent="0.25">
      <c r="B4417" s="8">
        <v>7</v>
      </c>
      <c r="C4417" s="9">
        <v>3</v>
      </c>
      <c r="D4417" s="134">
        <f>'PVWatts Hourly Results (1)'!C4428</f>
        <v>0</v>
      </c>
      <c r="E4417" s="127">
        <f>DATE(YEAR(Inputs!$D$5),Summary!B4417,Summary!C4417)+TIME(D4417,0,0)</f>
        <v>185</v>
      </c>
      <c r="F4417" s="4">
        <f t="shared" si="480"/>
        <v>1</v>
      </c>
      <c r="G4417" s="4">
        <f t="shared" si="478"/>
        <v>3</v>
      </c>
      <c r="H4417" s="4">
        <f t="shared" si="481"/>
        <v>1</v>
      </c>
      <c r="I4417" s="4">
        <f t="shared" si="482"/>
        <v>0</v>
      </c>
      <c r="J4417" s="4">
        <f t="shared" si="483"/>
        <v>0</v>
      </c>
      <c r="K4417" s="4">
        <f t="shared" si="479"/>
        <v>0</v>
      </c>
      <c r="L4417" s="5">
        <f t="shared" si="484"/>
        <v>0</v>
      </c>
      <c r="M4417" s="137">
        <f>'PVWatts Hourly Results (1)'!L4428/1000</f>
        <v>0</v>
      </c>
      <c r="N4417" s="3">
        <f>'PVWatts Hourly Results (2)'!L4428/1000</f>
        <v>0</v>
      </c>
      <c r="O4417" s="3">
        <f>'PVWatts Hourly Results (3)'!L4428/1000</f>
        <v>0</v>
      </c>
      <c r="P4417" s="3">
        <f>'PVWatts Hourly Results (4)'!L4428/1000</f>
        <v>0</v>
      </c>
      <c r="Q4417" s="130">
        <f>'PVWatts Hourly Results (5)'!L4428/1000</f>
        <v>0</v>
      </c>
    </row>
    <row r="4418" spans="2:17" x14ac:dyDescent="0.25">
      <c r="B4418" s="8">
        <v>7</v>
      </c>
      <c r="C4418" s="9">
        <v>3</v>
      </c>
      <c r="D4418" s="134">
        <f>'PVWatts Hourly Results (1)'!C4429</f>
        <v>0</v>
      </c>
      <c r="E4418" s="127">
        <f>DATE(YEAR(Inputs!$D$5),Summary!B4418,Summary!C4418)+TIME(D4418,0,0)</f>
        <v>185</v>
      </c>
      <c r="F4418" s="4">
        <f t="shared" si="480"/>
        <v>1</v>
      </c>
      <c r="G4418" s="4">
        <f t="shared" si="478"/>
        <v>3</v>
      </c>
      <c r="H4418" s="4">
        <f t="shared" si="481"/>
        <v>1</v>
      </c>
      <c r="I4418" s="4">
        <f t="shared" si="482"/>
        <v>0</v>
      </c>
      <c r="J4418" s="4">
        <f t="shared" si="483"/>
        <v>0</v>
      </c>
      <c r="K4418" s="4">
        <f t="shared" si="479"/>
        <v>0</v>
      </c>
      <c r="L4418" s="5">
        <f t="shared" si="484"/>
        <v>0</v>
      </c>
      <c r="M4418" s="137">
        <f>'PVWatts Hourly Results (1)'!L4429/1000</f>
        <v>0</v>
      </c>
      <c r="N4418" s="3">
        <f>'PVWatts Hourly Results (2)'!L4429/1000</f>
        <v>0</v>
      </c>
      <c r="O4418" s="3">
        <f>'PVWatts Hourly Results (3)'!L4429/1000</f>
        <v>0</v>
      </c>
      <c r="P4418" s="3">
        <f>'PVWatts Hourly Results (4)'!L4429/1000</f>
        <v>0</v>
      </c>
      <c r="Q4418" s="130">
        <f>'PVWatts Hourly Results (5)'!L4429/1000</f>
        <v>0</v>
      </c>
    </row>
    <row r="4419" spans="2:17" x14ac:dyDescent="0.25">
      <c r="B4419" s="8">
        <v>7</v>
      </c>
      <c r="C4419" s="9">
        <v>3</v>
      </c>
      <c r="D4419" s="134">
        <f>'PVWatts Hourly Results (1)'!C4430</f>
        <v>0</v>
      </c>
      <c r="E4419" s="127">
        <f>DATE(YEAR(Inputs!$D$5),Summary!B4419,Summary!C4419)+TIME(D4419,0,0)</f>
        <v>185</v>
      </c>
      <c r="F4419" s="4">
        <f t="shared" si="480"/>
        <v>1</v>
      </c>
      <c r="G4419" s="4">
        <f t="shared" si="478"/>
        <v>3</v>
      </c>
      <c r="H4419" s="4">
        <f t="shared" si="481"/>
        <v>1</v>
      </c>
      <c r="I4419" s="4">
        <f t="shared" si="482"/>
        <v>0</v>
      </c>
      <c r="J4419" s="4">
        <f t="shared" si="483"/>
        <v>0</v>
      </c>
      <c r="K4419" s="4">
        <f t="shared" si="479"/>
        <v>0</v>
      </c>
      <c r="L4419" s="5">
        <f t="shared" si="484"/>
        <v>0</v>
      </c>
      <c r="M4419" s="137">
        <f>'PVWatts Hourly Results (1)'!L4430/1000</f>
        <v>0</v>
      </c>
      <c r="N4419" s="3">
        <f>'PVWatts Hourly Results (2)'!L4430/1000</f>
        <v>0</v>
      </c>
      <c r="O4419" s="3">
        <f>'PVWatts Hourly Results (3)'!L4430/1000</f>
        <v>0</v>
      </c>
      <c r="P4419" s="3">
        <f>'PVWatts Hourly Results (4)'!L4430/1000</f>
        <v>0</v>
      </c>
      <c r="Q4419" s="130">
        <f>'PVWatts Hourly Results (5)'!L4430/1000</f>
        <v>0</v>
      </c>
    </row>
    <row r="4420" spans="2:17" x14ac:dyDescent="0.25">
      <c r="B4420" s="8">
        <v>7</v>
      </c>
      <c r="C4420" s="9">
        <v>3</v>
      </c>
      <c r="D4420" s="134">
        <f>'PVWatts Hourly Results (1)'!C4431</f>
        <v>0</v>
      </c>
      <c r="E4420" s="127">
        <f>DATE(YEAR(Inputs!$D$5),Summary!B4420,Summary!C4420)+TIME(D4420,0,0)</f>
        <v>185</v>
      </c>
      <c r="F4420" s="4">
        <f t="shared" si="480"/>
        <v>1</v>
      </c>
      <c r="G4420" s="4">
        <f t="shared" si="478"/>
        <v>3</v>
      </c>
      <c r="H4420" s="4">
        <f t="shared" si="481"/>
        <v>1</v>
      </c>
      <c r="I4420" s="4">
        <f t="shared" si="482"/>
        <v>0</v>
      </c>
      <c r="J4420" s="4">
        <f t="shared" si="483"/>
        <v>0</v>
      </c>
      <c r="K4420" s="4">
        <f t="shared" si="479"/>
        <v>0</v>
      </c>
      <c r="L4420" s="5">
        <f t="shared" si="484"/>
        <v>0</v>
      </c>
      <c r="M4420" s="137">
        <f>'PVWatts Hourly Results (1)'!L4431/1000</f>
        <v>0</v>
      </c>
      <c r="N4420" s="3">
        <f>'PVWatts Hourly Results (2)'!L4431/1000</f>
        <v>0</v>
      </c>
      <c r="O4420" s="3">
        <f>'PVWatts Hourly Results (3)'!L4431/1000</f>
        <v>0</v>
      </c>
      <c r="P4420" s="3">
        <f>'PVWatts Hourly Results (4)'!L4431/1000</f>
        <v>0</v>
      </c>
      <c r="Q4420" s="130">
        <f>'PVWatts Hourly Results (5)'!L4431/1000</f>
        <v>0</v>
      </c>
    </row>
    <row r="4421" spans="2:17" x14ac:dyDescent="0.25">
      <c r="B4421" s="8">
        <v>7</v>
      </c>
      <c r="C4421" s="9">
        <v>3</v>
      </c>
      <c r="D4421" s="134">
        <f>'PVWatts Hourly Results (1)'!C4432</f>
        <v>0</v>
      </c>
      <c r="E4421" s="127">
        <f>DATE(YEAR(Inputs!$D$5),Summary!B4421,Summary!C4421)+TIME(D4421,0,0)</f>
        <v>185</v>
      </c>
      <c r="F4421" s="4">
        <f t="shared" si="480"/>
        <v>1</v>
      </c>
      <c r="G4421" s="4">
        <f t="shared" si="478"/>
        <v>3</v>
      </c>
      <c r="H4421" s="4">
        <f t="shared" si="481"/>
        <v>1</v>
      </c>
      <c r="I4421" s="4">
        <f t="shared" si="482"/>
        <v>0</v>
      </c>
      <c r="J4421" s="4">
        <f t="shared" si="483"/>
        <v>0</v>
      </c>
      <c r="K4421" s="4">
        <f t="shared" si="479"/>
        <v>0</v>
      </c>
      <c r="L4421" s="5">
        <f t="shared" si="484"/>
        <v>0</v>
      </c>
      <c r="M4421" s="137">
        <f>'PVWatts Hourly Results (1)'!L4432/1000</f>
        <v>0</v>
      </c>
      <c r="N4421" s="3">
        <f>'PVWatts Hourly Results (2)'!L4432/1000</f>
        <v>0</v>
      </c>
      <c r="O4421" s="3">
        <f>'PVWatts Hourly Results (3)'!L4432/1000</f>
        <v>0</v>
      </c>
      <c r="P4421" s="3">
        <f>'PVWatts Hourly Results (4)'!L4432/1000</f>
        <v>0</v>
      </c>
      <c r="Q4421" s="130">
        <f>'PVWatts Hourly Results (5)'!L4432/1000</f>
        <v>0</v>
      </c>
    </row>
    <row r="4422" spans="2:17" x14ac:dyDescent="0.25">
      <c r="B4422" s="8">
        <v>7</v>
      </c>
      <c r="C4422" s="9">
        <v>3</v>
      </c>
      <c r="D4422" s="134">
        <f>'PVWatts Hourly Results (1)'!C4433</f>
        <v>0</v>
      </c>
      <c r="E4422" s="127">
        <f>DATE(YEAR(Inputs!$D$5),Summary!B4422,Summary!C4422)+TIME(D4422,0,0)</f>
        <v>185</v>
      </c>
      <c r="F4422" s="4">
        <f t="shared" si="480"/>
        <v>1</v>
      </c>
      <c r="G4422" s="4">
        <f t="shared" si="478"/>
        <v>3</v>
      </c>
      <c r="H4422" s="4">
        <f t="shared" si="481"/>
        <v>1</v>
      </c>
      <c r="I4422" s="4">
        <f t="shared" si="482"/>
        <v>0</v>
      </c>
      <c r="J4422" s="4">
        <f t="shared" si="483"/>
        <v>0</v>
      </c>
      <c r="K4422" s="4">
        <f t="shared" si="479"/>
        <v>0</v>
      </c>
      <c r="L4422" s="5">
        <f t="shared" si="484"/>
        <v>0</v>
      </c>
      <c r="M4422" s="137">
        <f>'PVWatts Hourly Results (1)'!L4433/1000</f>
        <v>0</v>
      </c>
      <c r="N4422" s="3">
        <f>'PVWatts Hourly Results (2)'!L4433/1000</f>
        <v>0</v>
      </c>
      <c r="O4422" s="3">
        <f>'PVWatts Hourly Results (3)'!L4433/1000</f>
        <v>0</v>
      </c>
      <c r="P4422" s="3">
        <f>'PVWatts Hourly Results (4)'!L4433/1000</f>
        <v>0</v>
      </c>
      <c r="Q4422" s="130">
        <f>'PVWatts Hourly Results (5)'!L4433/1000</f>
        <v>0</v>
      </c>
    </row>
    <row r="4423" spans="2:17" x14ac:dyDescent="0.25">
      <c r="B4423" s="8">
        <v>7</v>
      </c>
      <c r="C4423" s="9">
        <v>3</v>
      </c>
      <c r="D4423" s="134">
        <f>'PVWatts Hourly Results (1)'!C4434</f>
        <v>0</v>
      </c>
      <c r="E4423" s="127">
        <f>DATE(YEAR(Inputs!$D$5),Summary!B4423,Summary!C4423)+TIME(D4423,0,0)</f>
        <v>185</v>
      </c>
      <c r="F4423" s="4">
        <f t="shared" si="480"/>
        <v>1</v>
      </c>
      <c r="G4423" s="4">
        <f t="shared" si="478"/>
        <v>3</v>
      </c>
      <c r="H4423" s="4">
        <f t="shared" si="481"/>
        <v>1</v>
      </c>
      <c r="I4423" s="4">
        <f t="shared" si="482"/>
        <v>0</v>
      </c>
      <c r="J4423" s="4">
        <f t="shared" si="483"/>
        <v>0</v>
      </c>
      <c r="K4423" s="4">
        <f t="shared" si="479"/>
        <v>0</v>
      </c>
      <c r="L4423" s="5">
        <f t="shared" si="484"/>
        <v>0</v>
      </c>
      <c r="M4423" s="137">
        <f>'PVWatts Hourly Results (1)'!L4434/1000</f>
        <v>0</v>
      </c>
      <c r="N4423" s="3">
        <f>'PVWatts Hourly Results (2)'!L4434/1000</f>
        <v>0</v>
      </c>
      <c r="O4423" s="3">
        <f>'PVWatts Hourly Results (3)'!L4434/1000</f>
        <v>0</v>
      </c>
      <c r="P4423" s="3">
        <f>'PVWatts Hourly Results (4)'!L4434/1000</f>
        <v>0</v>
      </c>
      <c r="Q4423" s="130">
        <f>'PVWatts Hourly Results (5)'!L4434/1000</f>
        <v>0</v>
      </c>
    </row>
    <row r="4424" spans="2:17" x14ac:dyDescent="0.25">
      <c r="B4424" s="8">
        <v>7</v>
      </c>
      <c r="C4424" s="9">
        <v>3</v>
      </c>
      <c r="D4424" s="134">
        <f>'PVWatts Hourly Results (1)'!C4435</f>
        <v>0</v>
      </c>
      <c r="E4424" s="127">
        <f>DATE(YEAR(Inputs!$D$5),Summary!B4424,Summary!C4424)+TIME(D4424,0,0)</f>
        <v>185</v>
      </c>
      <c r="F4424" s="4">
        <f t="shared" si="480"/>
        <v>1</v>
      </c>
      <c r="G4424" s="4">
        <f t="shared" si="478"/>
        <v>3</v>
      </c>
      <c r="H4424" s="4">
        <f t="shared" si="481"/>
        <v>1</v>
      </c>
      <c r="I4424" s="4">
        <f t="shared" si="482"/>
        <v>0</v>
      </c>
      <c r="J4424" s="4">
        <f t="shared" si="483"/>
        <v>0</v>
      </c>
      <c r="K4424" s="4">
        <f t="shared" si="479"/>
        <v>0</v>
      </c>
      <c r="L4424" s="5">
        <f t="shared" si="484"/>
        <v>0</v>
      </c>
      <c r="M4424" s="137">
        <f>'PVWatts Hourly Results (1)'!L4435/1000</f>
        <v>0</v>
      </c>
      <c r="N4424" s="3">
        <f>'PVWatts Hourly Results (2)'!L4435/1000</f>
        <v>0</v>
      </c>
      <c r="O4424" s="3">
        <f>'PVWatts Hourly Results (3)'!L4435/1000</f>
        <v>0</v>
      </c>
      <c r="P4424" s="3">
        <f>'PVWatts Hourly Results (4)'!L4435/1000</f>
        <v>0</v>
      </c>
      <c r="Q4424" s="130">
        <f>'PVWatts Hourly Results (5)'!L4435/1000</f>
        <v>0</v>
      </c>
    </row>
    <row r="4425" spans="2:17" x14ac:dyDescent="0.25">
      <c r="B4425" s="8">
        <v>7</v>
      </c>
      <c r="C4425" s="9">
        <v>3</v>
      </c>
      <c r="D4425" s="134">
        <f>'PVWatts Hourly Results (1)'!C4436</f>
        <v>0</v>
      </c>
      <c r="E4425" s="127">
        <f>DATE(YEAR(Inputs!$D$5),Summary!B4425,Summary!C4425)+TIME(D4425,0,0)</f>
        <v>185</v>
      </c>
      <c r="F4425" s="4">
        <f t="shared" si="480"/>
        <v>1</v>
      </c>
      <c r="G4425" s="4">
        <f t="shared" si="478"/>
        <v>3</v>
      </c>
      <c r="H4425" s="4">
        <f t="shared" si="481"/>
        <v>1</v>
      </c>
      <c r="I4425" s="4">
        <f t="shared" si="482"/>
        <v>0</v>
      </c>
      <c r="J4425" s="4">
        <f t="shared" si="483"/>
        <v>0</v>
      </c>
      <c r="K4425" s="4">
        <f t="shared" si="479"/>
        <v>0</v>
      </c>
      <c r="L4425" s="5">
        <f t="shared" si="484"/>
        <v>0</v>
      </c>
      <c r="M4425" s="137">
        <f>'PVWatts Hourly Results (1)'!L4436/1000</f>
        <v>0</v>
      </c>
      <c r="N4425" s="3">
        <f>'PVWatts Hourly Results (2)'!L4436/1000</f>
        <v>0</v>
      </c>
      <c r="O4425" s="3">
        <f>'PVWatts Hourly Results (3)'!L4436/1000</f>
        <v>0</v>
      </c>
      <c r="P4425" s="3">
        <f>'PVWatts Hourly Results (4)'!L4436/1000</f>
        <v>0</v>
      </c>
      <c r="Q4425" s="130">
        <f>'PVWatts Hourly Results (5)'!L4436/1000</f>
        <v>0</v>
      </c>
    </row>
    <row r="4426" spans="2:17" x14ac:dyDescent="0.25">
      <c r="B4426" s="8">
        <v>7</v>
      </c>
      <c r="C4426" s="9">
        <v>3</v>
      </c>
      <c r="D4426" s="134">
        <f>'PVWatts Hourly Results (1)'!C4437</f>
        <v>0</v>
      </c>
      <c r="E4426" s="127">
        <f>DATE(YEAR(Inputs!$D$5),Summary!B4426,Summary!C4426)+TIME(D4426,0,0)</f>
        <v>185</v>
      </c>
      <c r="F4426" s="4">
        <f t="shared" si="480"/>
        <v>1</v>
      </c>
      <c r="G4426" s="4">
        <f t="shared" si="478"/>
        <v>3</v>
      </c>
      <c r="H4426" s="4">
        <f t="shared" si="481"/>
        <v>1</v>
      </c>
      <c r="I4426" s="4">
        <f t="shared" si="482"/>
        <v>0</v>
      </c>
      <c r="J4426" s="4">
        <f t="shared" si="483"/>
        <v>0</v>
      </c>
      <c r="K4426" s="4">
        <f t="shared" si="479"/>
        <v>0</v>
      </c>
      <c r="L4426" s="5">
        <f t="shared" si="484"/>
        <v>0</v>
      </c>
      <c r="M4426" s="137">
        <f>'PVWatts Hourly Results (1)'!L4437/1000</f>
        <v>0</v>
      </c>
      <c r="N4426" s="3">
        <f>'PVWatts Hourly Results (2)'!L4437/1000</f>
        <v>0</v>
      </c>
      <c r="O4426" s="3">
        <f>'PVWatts Hourly Results (3)'!L4437/1000</f>
        <v>0</v>
      </c>
      <c r="P4426" s="3">
        <f>'PVWatts Hourly Results (4)'!L4437/1000</f>
        <v>0</v>
      </c>
      <c r="Q4426" s="130">
        <f>'PVWatts Hourly Results (5)'!L4437/1000</f>
        <v>0</v>
      </c>
    </row>
    <row r="4427" spans="2:17" x14ac:dyDescent="0.25">
      <c r="B4427" s="8">
        <v>7</v>
      </c>
      <c r="C4427" s="9">
        <v>3</v>
      </c>
      <c r="D4427" s="134">
        <f>'PVWatts Hourly Results (1)'!C4438</f>
        <v>0</v>
      </c>
      <c r="E4427" s="127">
        <f>DATE(YEAR(Inputs!$D$5),Summary!B4427,Summary!C4427)+TIME(D4427,0,0)</f>
        <v>185</v>
      </c>
      <c r="F4427" s="4">
        <f t="shared" si="480"/>
        <v>1</v>
      </c>
      <c r="G4427" s="4">
        <f t="shared" si="478"/>
        <v>3</v>
      </c>
      <c r="H4427" s="4">
        <f t="shared" si="481"/>
        <v>1</v>
      </c>
      <c r="I4427" s="4">
        <f t="shared" si="482"/>
        <v>0</v>
      </c>
      <c r="J4427" s="4">
        <f t="shared" si="483"/>
        <v>0</v>
      </c>
      <c r="K4427" s="4">
        <f t="shared" si="479"/>
        <v>0</v>
      </c>
      <c r="L4427" s="5">
        <f t="shared" si="484"/>
        <v>0</v>
      </c>
      <c r="M4427" s="137">
        <f>'PVWatts Hourly Results (1)'!L4438/1000</f>
        <v>0</v>
      </c>
      <c r="N4427" s="3">
        <f>'PVWatts Hourly Results (2)'!L4438/1000</f>
        <v>0</v>
      </c>
      <c r="O4427" s="3">
        <f>'PVWatts Hourly Results (3)'!L4438/1000</f>
        <v>0</v>
      </c>
      <c r="P4427" s="3">
        <f>'PVWatts Hourly Results (4)'!L4438/1000</f>
        <v>0</v>
      </c>
      <c r="Q4427" s="130">
        <f>'PVWatts Hourly Results (5)'!L4438/1000</f>
        <v>0</v>
      </c>
    </row>
    <row r="4428" spans="2:17" x14ac:dyDescent="0.25">
      <c r="B4428" s="8">
        <v>7</v>
      </c>
      <c r="C4428" s="9">
        <v>3</v>
      </c>
      <c r="D4428" s="134">
        <f>'PVWatts Hourly Results (1)'!C4439</f>
        <v>0</v>
      </c>
      <c r="E4428" s="127">
        <f>DATE(YEAR(Inputs!$D$5),Summary!B4428,Summary!C4428)+TIME(D4428,0,0)</f>
        <v>185</v>
      </c>
      <c r="F4428" s="4">
        <f t="shared" si="480"/>
        <v>1</v>
      </c>
      <c r="G4428" s="4">
        <f t="shared" si="478"/>
        <v>3</v>
      </c>
      <c r="H4428" s="4">
        <f t="shared" si="481"/>
        <v>1</v>
      </c>
      <c r="I4428" s="4">
        <f t="shared" si="482"/>
        <v>0</v>
      </c>
      <c r="J4428" s="4">
        <f t="shared" si="483"/>
        <v>0</v>
      </c>
      <c r="K4428" s="4">
        <f t="shared" si="479"/>
        <v>0</v>
      </c>
      <c r="L4428" s="5">
        <f t="shared" si="484"/>
        <v>0</v>
      </c>
      <c r="M4428" s="137">
        <f>'PVWatts Hourly Results (1)'!L4439/1000</f>
        <v>0</v>
      </c>
      <c r="N4428" s="3">
        <f>'PVWatts Hourly Results (2)'!L4439/1000</f>
        <v>0</v>
      </c>
      <c r="O4428" s="3">
        <f>'PVWatts Hourly Results (3)'!L4439/1000</f>
        <v>0</v>
      </c>
      <c r="P4428" s="3">
        <f>'PVWatts Hourly Results (4)'!L4439/1000</f>
        <v>0</v>
      </c>
      <c r="Q4428" s="130">
        <f>'PVWatts Hourly Results (5)'!L4439/1000</f>
        <v>0</v>
      </c>
    </row>
    <row r="4429" spans="2:17" x14ac:dyDescent="0.25">
      <c r="B4429" s="8">
        <v>7</v>
      </c>
      <c r="C4429" s="9">
        <v>3</v>
      </c>
      <c r="D4429" s="134">
        <f>'PVWatts Hourly Results (1)'!C4440</f>
        <v>0</v>
      </c>
      <c r="E4429" s="127">
        <f>DATE(YEAR(Inputs!$D$5),Summary!B4429,Summary!C4429)+TIME(D4429,0,0)</f>
        <v>185</v>
      </c>
      <c r="F4429" s="4">
        <f t="shared" si="480"/>
        <v>1</v>
      </c>
      <c r="G4429" s="4">
        <f t="shared" si="478"/>
        <v>3</v>
      </c>
      <c r="H4429" s="4">
        <f t="shared" si="481"/>
        <v>1</v>
      </c>
      <c r="I4429" s="4">
        <f t="shared" si="482"/>
        <v>0</v>
      </c>
      <c r="J4429" s="4">
        <f t="shared" si="483"/>
        <v>0</v>
      </c>
      <c r="K4429" s="4">
        <f t="shared" si="479"/>
        <v>0</v>
      </c>
      <c r="L4429" s="5">
        <f t="shared" si="484"/>
        <v>0</v>
      </c>
      <c r="M4429" s="137">
        <f>'PVWatts Hourly Results (1)'!L4440/1000</f>
        <v>0</v>
      </c>
      <c r="N4429" s="3">
        <f>'PVWatts Hourly Results (2)'!L4440/1000</f>
        <v>0</v>
      </c>
      <c r="O4429" s="3">
        <f>'PVWatts Hourly Results (3)'!L4440/1000</f>
        <v>0</v>
      </c>
      <c r="P4429" s="3">
        <f>'PVWatts Hourly Results (4)'!L4440/1000</f>
        <v>0</v>
      </c>
      <c r="Q4429" s="130">
        <f>'PVWatts Hourly Results (5)'!L4440/1000</f>
        <v>0</v>
      </c>
    </row>
    <row r="4430" spans="2:17" x14ac:dyDescent="0.25">
      <c r="B4430" s="8">
        <v>7</v>
      </c>
      <c r="C4430" s="9">
        <v>3</v>
      </c>
      <c r="D4430" s="134">
        <f>'PVWatts Hourly Results (1)'!C4441</f>
        <v>0</v>
      </c>
      <c r="E4430" s="127">
        <f>DATE(YEAR(Inputs!$D$5),Summary!B4430,Summary!C4430)+TIME(D4430,0,0)</f>
        <v>185</v>
      </c>
      <c r="F4430" s="4">
        <f t="shared" si="480"/>
        <v>1</v>
      </c>
      <c r="G4430" s="4">
        <f t="shared" si="478"/>
        <v>3</v>
      </c>
      <c r="H4430" s="4">
        <f t="shared" si="481"/>
        <v>1</v>
      </c>
      <c r="I4430" s="4">
        <f t="shared" si="482"/>
        <v>0</v>
      </c>
      <c r="J4430" s="4">
        <f t="shared" si="483"/>
        <v>0</v>
      </c>
      <c r="K4430" s="4">
        <f t="shared" si="479"/>
        <v>0</v>
      </c>
      <c r="L4430" s="5">
        <f t="shared" si="484"/>
        <v>0</v>
      </c>
      <c r="M4430" s="137">
        <f>'PVWatts Hourly Results (1)'!L4441/1000</f>
        <v>0</v>
      </c>
      <c r="N4430" s="3">
        <f>'PVWatts Hourly Results (2)'!L4441/1000</f>
        <v>0</v>
      </c>
      <c r="O4430" s="3">
        <f>'PVWatts Hourly Results (3)'!L4441/1000</f>
        <v>0</v>
      </c>
      <c r="P4430" s="3">
        <f>'PVWatts Hourly Results (4)'!L4441/1000</f>
        <v>0</v>
      </c>
      <c r="Q4430" s="130">
        <f>'PVWatts Hourly Results (5)'!L4441/1000</f>
        <v>0</v>
      </c>
    </row>
    <row r="4431" spans="2:17" x14ac:dyDescent="0.25">
      <c r="B4431" s="8">
        <v>7</v>
      </c>
      <c r="C4431" s="9">
        <v>3</v>
      </c>
      <c r="D4431" s="134">
        <f>'PVWatts Hourly Results (1)'!C4442</f>
        <v>0</v>
      </c>
      <c r="E4431" s="127">
        <f>DATE(YEAR(Inputs!$D$5),Summary!B4431,Summary!C4431)+TIME(D4431,0,0)</f>
        <v>185</v>
      </c>
      <c r="F4431" s="4">
        <f t="shared" si="480"/>
        <v>1</v>
      </c>
      <c r="G4431" s="4">
        <f t="shared" si="478"/>
        <v>3</v>
      </c>
      <c r="H4431" s="4">
        <f t="shared" si="481"/>
        <v>1</v>
      </c>
      <c r="I4431" s="4">
        <f t="shared" si="482"/>
        <v>0</v>
      </c>
      <c r="J4431" s="4">
        <f t="shared" si="483"/>
        <v>0</v>
      </c>
      <c r="K4431" s="4">
        <f t="shared" si="479"/>
        <v>0</v>
      </c>
      <c r="L4431" s="5">
        <f t="shared" si="484"/>
        <v>0</v>
      </c>
      <c r="M4431" s="137">
        <f>'PVWatts Hourly Results (1)'!L4442/1000</f>
        <v>0</v>
      </c>
      <c r="N4431" s="3">
        <f>'PVWatts Hourly Results (2)'!L4442/1000</f>
        <v>0</v>
      </c>
      <c r="O4431" s="3">
        <f>'PVWatts Hourly Results (3)'!L4442/1000</f>
        <v>0</v>
      </c>
      <c r="P4431" s="3">
        <f>'PVWatts Hourly Results (4)'!L4442/1000</f>
        <v>0</v>
      </c>
      <c r="Q4431" s="130">
        <f>'PVWatts Hourly Results (5)'!L4442/1000</f>
        <v>0</v>
      </c>
    </row>
    <row r="4432" spans="2:17" x14ac:dyDescent="0.25">
      <c r="B4432" s="8">
        <v>7</v>
      </c>
      <c r="C4432" s="9">
        <v>3</v>
      </c>
      <c r="D4432" s="134">
        <f>'PVWatts Hourly Results (1)'!C4443</f>
        <v>0</v>
      </c>
      <c r="E4432" s="127">
        <f>DATE(YEAR(Inputs!$D$5),Summary!B4432,Summary!C4432)+TIME(D4432,0,0)</f>
        <v>185</v>
      </c>
      <c r="F4432" s="4">
        <f t="shared" si="480"/>
        <v>1</v>
      </c>
      <c r="G4432" s="4">
        <f t="shared" si="478"/>
        <v>3</v>
      </c>
      <c r="H4432" s="4">
        <f t="shared" si="481"/>
        <v>1</v>
      </c>
      <c r="I4432" s="4">
        <f t="shared" si="482"/>
        <v>0</v>
      </c>
      <c r="J4432" s="4">
        <f t="shared" si="483"/>
        <v>0</v>
      </c>
      <c r="K4432" s="4">
        <f t="shared" si="479"/>
        <v>0</v>
      </c>
      <c r="L4432" s="5">
        <f t="shared" si="484"/>
        <v>0</v>
      </c>
      <c r="M4432" s="137">
        <f>'PVWatts Hourly Results (1)'!L4443/1000</f>
        <v>0</v>
      </c>
      <c r="N4432" s="3">
        <f>'PVWatts Hourly Results (2)'!L4443/1000</f>
        <v>0</v>
      </c>
      <c r="O4432" s="3">
        <f>'PVWatts Hourly Results (3)'!L4443/1000</f>
        <v>0</v>
      </c>
      <c r="P4432" s="3">
        <f>'PVWatts Hourly Results (4)'!L4443/1000</f>
        <v>0</v>
      </c>
      <c r="Q4432" s="130">
        <f>'PVWatts Hourly Results (5)'!L4443/1000</f>
        <v>0</v>
      </c>
    </row>
    <row r="4433" spans="2:17" x14ac:dyDescent="0.25">
      <c r="B4433" s="8">
        <v>7</v>
      </c>
      <c r="C4433" s="9">
        <v>3</v>
      </c>
      <c r="D4433" s="134">
        <f>'PVWatts Hourly Results (1)'!C4444</f>
        <v>0</v>
      </c>
      <c r="E4433" s="127">
        <f>DATE(YEAR(Inputs!$D$5),Summary!B4433,Summary!C4433)+TIME(D4433,0,0)</f>
        <v>185</v>
      </c>
      <c r="F4433" s="4">
        <f t="shared" si="480"/>
        <v>1</v>
      </c>
      <c r="G4433" s="4">
        <f t="shared" si="478"/>
        <v>3</v>
      </c>
      <c r="H4433" s="4">
        <f t="shared" si="481"/>
        <v>1</v>
      </c>
      <c r="I4433" s="4">
        <f t="shared" si="482"/>
        <v>0</v>
      </c>
      <c r="J4433" s="4">
        <f t="shared" si="483"/>
        <v>0</v>
      </c>
      <c r="K4433" s="4">
        <f t="shared" si="479"/>
        <v>0</v>
      </c>
      <c r="L4433" s="5">
        <f t="shared" si="484"/>
        <v>0</v>
      </c>
      <c r="M4433" s="137">
        <f>'PVWatts Hourly Results (1)'!L4444/1000</f>
        <v>0</v>
      </c>
      <c r="N4433" s="3">
        <f>'PVWatts Hourly Results (2)'!L4444/1000</f>
        <v>0</v>
      </c>
      <c r="O4433" s="3">
        <f>'PVWatts Hourly Results (3)'!L4444/1000</f>
        <v>0</v>
      </c>
      <c r="P4433" s="3">
        <f>'PVWatts Hourly Results (4)'!L4444/1000</f>
        <v>0</v>
      </c>
      <c r="Q4433" s="130">
        <f>'PVWatts Hourly Results (5)'!L4444/1000</f>
        <v>0</v>
      </c>
    </row>
    <row r="4434" spans="2:17" x14ac:dyDescent="0.25">
      <c r="B4434" s="8">
        <v>7</v>
      </c>
      <c r="C4434" s="9">
        <v>3</v>
      </c>
      <c r="D4434" s="134">
        <f>'PVWatts Hourly Results (1)'!C4445</f>
        <v>0</v>
      </c>
      <c r="E4434" s="127">
        <f>DATE(YEAR(Inputs!$D$5),Summary!B4434,Summary!C4434)+TIME(D4434,0,0)</f>
        <v>185</v>
      </c>
      <c r="F4434" s="4">
        <f t="shared" si="480"/>
        <v>1</v>
      </c>
      <c r="G4434" s="4">
        <f t="shared" si="478"/>
        <v>3</v>
      </c>
      <c r="H4434" s="4">
        <f t="shared" si="481"/>
        <v>1</v>
      </c>
      <c r="I4434" s="4">
        <f t="shared" si="482"/>
        <v>0</v>
      </c>
      <c r="J4434" s="4">
        <f t="shared" si="483"/>
        <v>0</v>
      </c>
      <c r="K4434" s="4">
        <f t="shared" si="479"/>
        <v>0</v>
      </c>
      <c r="L4434" s="5">
        <f t="shared" si="484"/>
        <v>0</v>
      </c>
      <c r="M4434" s="137">
        <f>'PVWatts Hourly Results (1)'!L4445/1000</f>
        <v>0</v>
      </c>
      <c r="N4434" s="3">
        <f>'PVWatts Hourly Results (2)'!L4445/1000</f>
        <v>0</v>
      </c>
      <c r="O4434" s="3">
        <f>'PVWatts Hourly Results (3)'!L4445/1000</f>
        <v>0</v>
      </c>
      <c r="P4434" s="3">
        <f>'PVWatts Hourly Results (4)'!L4445/1000</f>
        <v>0</v>
      </c>
      <c r="Q4434" s="130">
        <f>'PVWatts Hourly Results (5)'!L4445/1000</f>
        <v>0</v>
      </c>
    </row>
    <row r="4435" spans="2:17" x14ac:dyDescent="0.25">
      <c r="B4435" s="8">
        <v>7</v>
      </c>
      <c r="C4435" s="9">
        <v>3</v>
      </c>
      <c r="D4435" s="134">
        <f>'PVWatts Hourly Results (1)'!C4446</f>
        <v>0</v>
      </c>
      <c r="E4435" s="127">
        <f>DATE(YEAR(Inputs!$D$5),Summary!B4435,Summary!C4435)+TIME(D4435,0,0)</f>
        <v>185</v>
      </c>
      <c r="F4435" s="4">
        <f t="shared" si="480"/>
        <v>1</v>
      </c>
      <c r="G4435" s="4">
        <f t="shared" si="478"/>
        <v>3</v>
      </c>
      <c r="H4435" s="4">
        <f t="shared" si="481"/>
        <v>1</v>
      </c>
      <c r="I4435" s="4">
        <f t="shared" si="482"/>
        <v>0</v>
      </c>
      <c r="J4435" s="4">
        <f t="shared" si="483"/>
        <v>0</v>
      </c>
      <c r="K4435" s="4">
        <f t="shared" si="479"/>
        <v>0</v>
      </c>
      <c r="L4435" s="5">
        <f t="shared" si="484"/>
        <v>0</v>
      </c>
      <c r="M4435" s="137">
        <f>'PVWatts Hourly Results (1)'!L4446/1000</f>
        <v>0</v>
      </c>
      <c r="N4435" s="3">
        <f>'PVWatts Hourly Results (2)'!L4446/1000</f>
        <v>0</v>
      </c>
      <c r="O4435" s="3">
        <f>'PVWatts Hourly Results (3)'!L4446/1000</f>
        <v>0</v>
      </c>
      <c r="P4435" s="3">
        <f>'PVWatts Hourly Results (4)'!L4446/1000</f>
        <v>0</v>
      </c>
      <c r="Q4435" s="130">
        <f>'PVWatts Hourly Results (5)'!L4446/1000</f>
        <v>0</v>
      </c>
    </row>
    <row r="4436" spans="2:17" x14ac:dyDescent="0.25">
      <c r="B4436" s="8">
        <v>7</v>
      </c>
      <c r="C4436" s="9">
        <v>3</v>
      </c>
      <c r="D4436" s="134">
        <f>'PVWatts Hourly Results (1)'!C4447</f>
        <v>0</v>
      </c>
      <c r="E4436" s="127">
        <f>DATE(YEAR(Inputs!$D$5),Summary!B4436,Summary!C4436)+TIME(D4436,0,0)</f>
        <v>185</v>
      </c>
      <c r="F4436" s="4">
        <f t="shared" si="480"/>
        <v>1</v>
      </c>
      <c r="G4436" s="4">
        <f t="shared" si="478"/>
        <v>3</v>
      </c>
      <c r="H4436" s="4">
        <f t="shared" si="481"/>
        <v>1</v>
      </c>
      <c r="I4436" s="4">
        <f t="shared" si="482"/>
        <v>0</v>
      </c>
      <c r="J4436" s="4">
        <f t="shared" si="483"/>
        <v>0</v>
      </c>
      <c r="K4436" s="4">
        <f t="shared" si="479"/>
        <v>0</v>
      </c>
      <c r="L4436" s="5">
        <f t="shared" si="484"/>
        <v>0</v>
      </c>
      <c r="M4436" s="137">
        <f>'PVWatts Hourly Results (1)'!L4447/1000</f>
        <v>0</v>
      </c>
      <c r="N4436" s="3">
        <f>'PVWatts Hourly Results (2)'!L4447/1000</f>
        <v>0</v>
      </c>
      <c r="O4436" s="3">
        <f>'PVWatts Hourly Results (3)'!L4447/1000</f>
        <v>0</v>
      </c>
      <c r="P4436" s="3">
        <f>'PVWatts Hourly Results (4)'!L4447/1000</f>
        <v>0</v>
      </c>
      <c r="Q4436" s="130">
        <f>'PVWatts Hourly Results (5)'!L4447/1000</f>
        <v>0</v>
      </c>
    </row>
    <row r="4437" spans="2:17" x14ac:dyDescent="0.25">
      <c r="B4437" s="8">
        <v>7</v>
      </c>
      <c r="C4437" s="9">
        <v>3</v>
      </c>
      <c r="D4437" s="134">
        <f>'PVWatts Hourly Results (1)'!C4448</f>
        <v>0</v>
      </c>
      <c r="E4437" s="127">
        <f>DATE(YEAR(Inputs!$D$5),Summary!B4437,Summary!C4437)+TIME(D4437,0,0)</f>
        <v>185</v>
      </c>
      <c r="F4437" s="4">
        <f t="shared" si="480"/>
        <v>1</v>
      </c>
      <c r="G4437" s="4">
        <f t="shared" si="478"/>
        <v>3</v>
      </c>
      <c r="H4437" s="4">
        <f t="shared" si="481"/>
        <v>1</v>
      </c>
      <c r="I4437" s="4">
        <f t="shared" si="482"/>
        <v>0</v>
      </c>
      <c r="J4437" s="4">
        <f t="shared" si="483"/>
        <v>0</v>
      </c>
      <c r="K4437" s="4">
        <f t="shared" si="479"/>
        <v>0</v>
      </c>
      <c r="L4437" s="5">
        <f t="shared" si="484"/>
        <v>0</v>
      </c>
      <c r="M4437" s="137">
        <f>'PVWatts Hourly Results (1)'!L4448/1000</f>
        <v>0</v>
      </c>
      <c r="N4437" s="3">
        <f>'PVWatts Hourly Results (2)'!L4448/1000</f>
        <v>0</v>
      </c>
      <c r="O4437" s="3">
        <f>'PVWatts Hourly Results (3)'!L4448/1000</f>
        <v>0</v>
      </c>
      <c r="P4437" s="3">
        <f>'PVWatts Hourly Results (4)'!L4448/1000</f>
        <v>0</v>
      </c>
      <c r="Q4437" s="130">
        <f>'PVWatts Hourly Results (5)'!L4448/1000</f>
        <v>0</v>
      </c>
    </row>
    <row r="4438" spans="2:17" x14ac:dyDescent="0.25">
      <c r="B4438" s="8">
        <v>7</v>
      </c>
      <c r="C4438" s="9">
        <v>4</v>
      </c>
      <c r="D4438" s="134">
        <f>'PVWatts Hourly Results (1)'!C4449</f>
        <v>0</v>
      </c>
      <c r="E4438" s="127">
        <f>DATE(YEAR(Inputs!$D$5),Summary!B4438,Summary!C4438)+TIME(D4438,0,0)</f>
        <v>186</v>
      </c>
      <c r="F4438" s="4">
        <f t="shared" si="480"/>
        <v>1</v>
      </c>
      <c r="G4438" s="4">
        <f t="shared" ref="G4438:G4501" si="485">WEEKDAY(E4438)</f>
        <v>4</v>
      </c>
      <c r="H4438" s="4">
        <f t="shared" si="481"/>
        <v>1</v>
      </c>
      <c r="I4438" s="4">
        <f t="shared" si="482"/>
        <v>0</v>
      </c>
      <c r="J4438" s="4">
        <f t="shared" si="483"/>
        <v>0</v>
      </c>
      <c r="K4438" s="4">
        <f t="shared" ref="K4438:K4501" si="486">IF(OR(AND(B4438=7,C4438=4),AND(B4438=1,C4438=1)),1,0)</f>
        <v>1</v>
      </c>
      <c r="L4438" s="5">
        <f t="shared" si="484"/>
        <v>0</v>
      </c>
      <c r="M4438" s="137">
        <f>'PVWatts Hourly Results (1)'!L4449/1000</f>
        <v>0</v>
      </c>
      <c r="N4438" s="3">
        <f>'PVWatts Hourly Results (2)'!L4449/1000</f>
        <v>0</v>
      </c>
      <c r="O4438" s="3">
        <f>'PVWatts Hourly Results (3)'!L4449/1000</f>
        <v>0</v>
      </c>
      <c r="P4438" s="3">
        <f>'PVWatts Hourly Results (4)'!L4449/1000</f>
        <v>0</v>
      </c>
      <c r="Q4438" s="130">
        <f>'PVWatts Hourly Results (5)'!L4449/1000</f>
        <v>0</v>
      </c>
    </row>
    <row r="4439" spans="2:17" x14ac:dyDescent="0.25">
      <c r="B4439" s="8">
        <v>7</v>
      </c>
      <c r="C4439" s="9">
        <v>4</v>
      </c>
      <c r="D4439" s="134">
        <f>'PVWatts Hourly Results (1)'!C4450</f>
        <v>0</v>
      </c>
      <c r="E4439" s="127">
        <f>DATE(YEAR(Inputs!$D$5),Summary!B4439,Summary!C4439)+TIME(D4439,0,0)</f>
        <v>186</v>
      </c>
      <c r="F4439" s="4">
        <f t="shared" ref="F4439:F4502" si="487">IF(OR(B4439&lt;3,B4439=6,B4439=7,B4439=8),1,0)</f>
        <v>1</v>
      </c>
      <c r="G4439" s="4">
        <f t="shared" si="485"/>
        <v>4</v>
      </c>
      <c r="H4439" s="4">
        <f t="shared" ref="H4439:H4502" si="488">IF(OR(G4439=2,G4439=3,G4439=4,G4439=5,G4439=6),1,0)</f>
        <v>1</v>
      </c>
      <c r="I4439" s="4">
        <f t="shared" ref="I4439:I4502" si="489">IF(AND(B4439&gt;5,B4439&lt;9,D4439&gt;=13,D4439&lt;=16,H4439=1),1,0)</f>
        <v>0</v>
      </c>
      <c r="J4439" s="4">
        <f t="shared" ref="J4439:J4502" si="490">IF(AND(B4439&lt;3,OR(AND(D4439&gt;6,D4439&lt;9),AND(D4439&gt;17,D4439&lt;20)),H4439=1),1,0)</f>
        <v>0</v>
      </c>
      <c r="K4439" s="4">
        <f t="shared" si="486"/>
        <v>1</v>
      </c>
      <c r="L4439" s="5">
        <f t="shared" ref="L4439:L4502" si="491">IFERROR(IF(AND(F4439=1,H4439=1,OR(I4439=1,J4439=1),K4439=0),1,0),"")</f>
        <v>0</v>
      </c>
      <c r="M4439" s="137">
        <f>'PVWatts Hourly Results (1)'!L4450/1000</f>
        <v>0</v>
      </c>
      <c r="N4439" s="3">
        <f>'PVWatts Hourly Results (2)'!L4450/1000</f>
        <v>0</v>
      </c>
      <c r="O4439" s="3">
        <f>'PVWatts Hourly Results (3)'!L4450/1000</f>
        <v>0</v>
      </c>
      <c r="P4439" s="3">
        <f>'PVWatts Hourly Results (4)'!L4450/1000</f>
        <v>0</v>
      </c>
      <c r="Q4439" s="130">
        <f>'PVWatts Hourly Results (5)'!L4450/1000</f>
        <v>0</v>
      </c>
    </row>
    <row r="4440" spans="2:17" x14ac:dyDescent="0.25">
      <c r="B4440" s="8">
        <v>7</v>
      </c>
      <c r="C4440" s="9">
        <v>4</v>
      </c>
      <c r="D4440" s="134">
        <f>'PVWatts Hourly Results (1)'!C4451</f>
        <v>0</v>
      </c>
      <c r="E4440" s="127">
        <f>DATE(YEAR(Inputs!$D$5),Summary!B4440,Summary!C4440)+TIME(D4440,0,0)</f>
        <v>186</v>
      </c>
      <c r="F4440" s="4">
        <f t="shared" si="487"/>
        <v>1</v>
      </c>
      <c r="G4440" s="4">
        <f t="shared" si="485"/>
        <v>4</v>
      </c>
      <c r="H4440" s="4">
        <f t="shared" si="488"/>
        <v>1</v>
      </c>
      <c r="I4440" s="4">
        <f t="shared" si="489"/>
        <v>0</v>
      </c>
      <c r="J4440" s="4">
        <f t="shared" si="490"/>
        <v>0</v>
      </c>
      <c r="K4440" s="4">
        <f t="shared" si="486"/>
        <v>1</v>
      </c>
      <c r="L4440" s="5">
        <f t="shared" si="491"/>
        <v>0</v>
      </c>
      <c r="M4440" s="137">
        <f>'PVWatts Hourly Results (1)'!L4451/1000</f>
        <v>0</v>
      </c>
      <c r="N4440" s="3">
        <f>'PVWatts Hourly Results (2)'!L4451/1000</f>
        <v>0</v>
      </c>
      <c r="O4440" s="3">
        <f>'PVWatts Hourly Results (3)'!L4451/1000</f>
        <v>0</v>
      </c>
      <c r="P4440" s="3">
        <f>'PVWatts Hourly Results (4)'!L4451/1000</f>
        <v>0</v>
      </c>
      <c r="Q4440" s="130">
        <f>'PVWatts Hourly Results (5)'!L4451/1000</f>
        <v>0</v>
      </c>
    </row>
    <row r="4441" spans="2:17" x14ac:dyDescent="0.25">
      <c r="B4441" s="8">
        <v>7</v>
      </c>
      <c r="C4441" s="9">
        <v>4</v>
      </c>
      <c r="D4441" s="134">
        <f>'PVWatts Hourly Results (1)'!C4452</f>
        <v>0</v>
      </c>
      <c r="E4441" s="127">
        <f>DATE(YEAR(Inputs!$D$5),Summary!B4441,Summary!C4441)+TIME(D4441,0,0)</f>
        <v>186</v>
      </c>
      <c r="F4441" s="4">
        <f t="shared" si="487"/>
        <v>1</v>
      </c>
      <c r="G4441" s="4">
        <f t="shared" si="485"/>
        <v>4</v>
      </c>
      <c r="H4441" s="4">
        <f t="shared" si="488"/>
        <v>1</v>
      </c>
      <c r="I4441" s="4">
        <f t="shared" si="489"/>
        <v>0</v>
      </c>
      <c r="J4441" s="4">
        <f t="shared" si="490"/>
        <v>0</v>
      </c>
      <c r="K4441" s="4">
        <f t="shared" si="486"/>
        <v>1</v>
      </c>
      <c r="L4441" s="5">
        <f t="shared" si="491"/>
        <v>0</v>
      </c>
      <c r="M4441" s="137">
        <f>'PVWatts Hourly Results (1)'!L4452/1000</f>
        <v>0</v>
      </c>
      <c r="N4441" s="3">
        <f>'PVWatts Hourly Results (2)'!L4452/1000</f>
        <v>0</v>
      </c>
      <c r="O4441" s="3">
        <f>'PVWatts Hourly Results (3)'!L4452/1000</f>
        <v>0</v>
      </c>
      <c r="P4441" s="3">
        <f>'PVWatts Hourly Results (4)'!L4452/1000</f>
        <v>0</v>
      </c>
      <c r="Q4441" s="130">
        <f>'PVWatts Hourly Results (5)'!L4452/1000</f>
        <v>0</v>
      </c>
    </row>
    <row r="4442" spans="2:17" x14ac:dyDescent="0.25">
      <c r="B4442" s="8">
        <v>7</v>
      </c>
      <c r="C4442" s="9">
        <v>4</v>
      </c>
      <c r="D4442" s="134">
        <f>'PVWatts Hourly Results (1)'!C4453</f>
        <v>0</v>
      </c>
      <c r="E4442" s="127">
        <f>DATE(YEAR(Inputs!$D$5),Summary!B4442,Summary!C4442)+TIME(D4442,0,0)</f>
        <v>186</v>
      </c>
      <c r="F4442" s="4">
        <f t="shared" si="487"/>
        <v>1</v>
      </c>
      <c r="G4442" s="4">
        <f t="shared" si="485"/>
        <v>4</v>
      </c>
      <c r="H4442" s="4">
        <f t="shared" si="488"/>
        <v>1</v>
      </c>
      <c r="I4442" s="4">
        <f t="shared" si="489"/>
        <v>0</v>
      </c>
      <c r="J4442" s="4">
        <f t="shared" si="490"/>
        <v>0</v>
      </c>
      <c r="K4442" s="4">
        <f t="shared" si="486"/>
        <v>1</v>
      </c>
      <c r="L4442" s="5">
        <f t="shared" si="491"/>
        <v>0</v>
      </c>
      <c r="M4442" s="137">
        <f>'PVWatts Hourly Results (1)'!L4453/1000</f>
        <v>0</v>
      </c>
      <c r="N4442" s="3">
        <f>'PVWatts Hourly Results (2)'!L4453/1000</f>
        <v>0</v>
      </c>
      <c r="O4442" s="3">
        <f>'PVWatts Hourly Results (3)'!L4453/1000</f>
        <v>0</v>
      </c>
      <c r="P4442" s="3">
        <f>'PVWatts Hourly Results (4)'!L4453/1000</f>
        <v>0</v>
      </c>
      <c r="Q4442" s="130">
        <f>'PVWatts Hourly Results (5)'!L4453/1000</f>
        <v>0</v>
      </c>
    </row>
    <row r="4443" spans="2:17" x14ac:dyDescent="0.25">
      <c r="B4443" s="8">
        <v>7</v>
      </c>
      <c r="C4443" s="9">
        <v>4</v>
      </c>
      <c r="D4443" s="134">
        <f>'PVWatts Hourly Results (1)'!C4454</f>
        <v>0</v>
      </c>
      <c r="E4443" s="127">
        <f>DATE(YEAR(Inputs!$D$5),Summary!B4443,Summary!C4443)+TIME(D4443,0,0)</f>
        <v>186</v>
      </c>
      <c r="F4443" s="4">
        <f t="shared" si="487"/>
        <v>1</v>
      </c>
      <c r="G4443" s="4">
        <f t="shared" si="485"/>
        <v>4</v>
      </c>
      <c r="H4443" s="4">
        <f t="shared" si="488"/>
        <v>1</v>
      </c>
      <c r="I4443" s="4">
        <f t="shared" si="489"/>
        <v>0</v>
      </c>
      <c r="J4443" s="4">
        <f t="shared" si="490"/>
        <v>0</v>
      </c>
      <c r="K4443" s="4">
        <f t="shared" si="486"/>
        <v>1</v>
      </c>
      <c r="L4443" s="5">
        <f t="shared" si="491"/>
        <v>0</v>
      </c>
      <c r="M4443" s="137">
        <f>'PVWatts Hourly Results (1)'!L4454/1000</f>
        <v>0</v>
      </c>
      <c r="N4443" s="3">
        <f>'PVWatts Hourly Results (2)'!L4454/1000</f>
        <v>0</v>
      </c>
      <c r="O4443" s="3">
        <f>'PVWatts Hourly Results (3)'!L4454/1000</f>
        <v>0</v>
      </c>
      <c r="P4443" s="3">
        <f>'PVWatts Hourly Results (4)'!L4454/1000</f>
        <v>0</v>
      </c>
      <c r="Q4443" s="130">
        <f>'PVWatts Hourly Results (5)'!L4454/1000</f>
        <v>0</v>
      </c>
    </row>
    <row r="4444" spans="2:17" x14ac:dyDescent="0.25">
      <c r="B4444" s="8">
        <v>7</v>
      </c>
      <c r="C4444" s="9">
        <v>4</v>
      </c>
      <c r="D4444" s="134">
        <f>'PVWatts Hourly Results (1)'!C4455</f>
        <v>0</v>
      </c>
      <c r="E4444" s="127">
        <f>DATE(YEAR(Inputs!$D$5),Summary!B4444,Summary!C4444)+TIME(D4444,0,0)</f>
        <v>186</v>
      </c>
      <c r="F4444" s="4">
        <f t="shared" si="487"/>
        <v>1</v>
      </c>
      <c r="G4444" s="4">
        <f t="shared" si="485"/>
        <v>4</v>
      </c>
      <c r="H4444" s="4">
        <f t="shared" si="488"/>
        <v>1</v>
      </c>
      <c r="I4444" s="4">
        <f t="shared" si="489"/>
        <v>0</v>
      </c>
      <c r="J4444" s="4">
        <f t="shared" si="490"/>
        <v>0</v>
      </c>
      <c r="K4444" s="4">
        <f t="shared" si="486"/>
        <v>1</v>
      </c>
      <c r="L4444" s="5">
        <f t="shared" si="491"/>
        <v>0</v>
      </c>
      <c r="M4444" s="137">
        <f>'PVWatts Hourly Results (1)'!L4455/1000</f>
        <v>0</v>
      </c>
      <c r="N4444" s="3">
        <f>'PVWatts Hourly Results (2)'!L4455/1000</f>
        <v>0</v>
      </c>
      <c r="O4444" s="3">
        <f>'PVWatts Hourly Results (3)'!L4455/1000</f>
        <v>0</v>
      </c>
      <c r="P4444" s="3">
        <f>'PVWatts Hourly Results (4)'!L4455/1000</f>
        <v>0</v>
      </c>
      <c r="Q4444" s="130">
        <f>'PVWatts Hourly Results (5)'!L4455/1000</f>
        <v>0</v>
      </c>
    </row>
    <row r="4445" spans="2:17" x14ac:dyDescent="0.25">
      <c r="B4445" s="8">
        <v>7</v>
      </c>
      <c r="C4445" s="9">
        <v>4</v>
      </c>
      <c r="D4445" s="134">
        <f>'PVWatts Hourly Results (1)'!C4456</f>
        <v>0</v>
      </c>
      <c r="E4445" s="127">
        <f>DATE(YEAR(Inputs!$D$5),Summary!B4445,Summary!C4445)+TIME(D4445,0,0)</f>
        <v>186</v>
      </c>
      <c r="F4445" s="4">
        <f t="shared" si="487"/>
        <v>1</v>
      </c>
      <c r="G4445" s="4">
        <f t="shared" si="485"/>
        <v>4</v>
      </c>
      <c r="H4445" s="4">
        <f t="shared" si="488"/>
        <v>1</v>
      </c>
      <c r="I4445" s="4">
        <f t="shared" si="489"/>
        <v>0</v>
      </c>
      <c r="J4445" s="4">
        <f t="shared" si="490"/>
        <v>0</v>
      </c>
      <c r="K4445" s="4">
        <f t="shared" si="486"/>
        <v>1</v>
      </c>
      <c r="L4445" s="5">
        <f t="shared" si="491"/>
        <v>0</v>
      </c>
      <c r="M4445" s="137">
        <f>'PVWatts Hourly Results (1)'!L4456/1000</f>
        <v>0</v>
      </c>
      <c r="N4445" s="3">
        <f>'PVWatts Hourly Results (2)'!L4456/1000</f>
        <v>0</v>
      </c>
      <c r="O4445" s="3">
        <f>'PVWatts Hourly Results (3)'!L4456/1000</f>
        <v>0</v>
      </c>
      <c r="P4445" s="3">
        <f>'PVWatts Hourly Results (4)'!L4456/1000</f>
        <v>0</v>
      </c>
      <c r="Q4445" s="130">
        <f>'PVWatts Hourly Results (5)'!L4456/1000</f>
        <v>0</v>
      </c>
    </row>
    <row r="4446" spans="2:17" x14ac:dyDescent="0.25">
      <c r="B4446" s="8">
        <v>7</v>
      </c>
      <c r="C4446" s="9">
        <v>4</v>
      </c>
      <c r="D4446" s="134">
        <f>'PVWatts Hourly Results (1)'!C4457</f>
        <v>0</v>
      </c>
      <c r="E4446" s="127">
        <f>DATE(YEAR(Inputs!$D$5),Summary!B4446,Summary!C4446)+TIME(D4446,0,0)</f>
        <v>186</v>
      </c>
      <c r="F4446" s="4">
        <f t="shared" si="487"/>
        <v>1</v>
      </c>
      <c r="G4446" s="4">
        <f t="shared" si="485"/>
        <v>4</v>
      </c>
      <c r="H4446" s="4">
        <f t="shared" si="488"/>
        <v>1</v>
      </c>
      <c r="I4446" s="4">
        <f t="shared" si="489"/>
        <v>0</v>
      </c>
      <c r="J4446" s="4">
        <f t="shared" si="490"/>
        <v>0</v>
      </c>
      <c r="K4446" s="4">
        <f t="shared" si="486"/>
        <v>1</v>
      </c>
      <c r="L4446" s="5">
        <f t="shared" si="491"/>
        <v>0</v>
      </c>
      <c r="M4446" s="137">
        <f>'PVWatts Hourly Results (1)'!L4457/1000</f>
        <v>0</v>
      </c>
      <c r="N4446" s="3">
        <f>'PVWatts Hourly Results (2)'!L4457/1000</f>
        <v>0</v>
      </c>
      <c r="O4446" s="3">
        <f>'PVWatts Hourly Results (3)'!L4457/1000</f>
        <v>0</v>
      </c>
      <c r="P4446" s="3">
        <f>'PVWatts Hourly Results (4)'!L4457/1000</f>
        <v>0</v>
      </c>
      <c r="Q4446" s="130">
        <f>'PVWatts Hourly Results (5)'!L4457/1000</f>
        <v>0</v>
      </c>
    </row>
    <row r="4447" spans="2:17" x14ac:dyDescent="0.25">
      <c r="B4447" s="8">
        <v>7</v>
      </c>
      <c r="C4447" s="9">
        <v>4</v>
      </c>
      <c r="D4447" s="134">
        <f>'PVWatts Hourly Results (1)'!C4458</f>
        <v>0</v>
      </c>
      <c r="E4447" s="127">
        <f>DATE(YEAR(Inputs!$D$5),Summary!B4447,Summary!C4447)+TIME(D4447,0,0)</f>
        <v>186</v>
      </c>
      <c r="F4447" s="4">
        <f t="shared" si="487"/>
        <v>1</v>
      </c>
      <c r="G4447" s="4">
        <f t="shared" si="485"/>
        <v>4</v>
      </c>
      <c r="H4447" s="4">
        <f t="shared" si="488"/>
        <v>1</v>
      </c>
      <c r="I4447" s="4">
        <f t="shared" si="489"/>
        <v>0</v>
      </c>
      <c r="J4447" s="4">
        <f t="shared" si="490"/>
        <v>0</v>
      </c>
      <c r="K4447" s="4">
        <f t="shared" si="486"/>
        <v>1</v>
      </c>
      <c r="L4447" s="5">
        <f t="shared" si="491"/>
        <v>0</v>
      </c>
      <c r="M4447" s="137">
        <f>'PVWatts Hourly Results (1)'!L4458/1000</f>
        <v>0</v>
      </c>
      <c r="N4447" s="3">
        <f>'PVWatts Hourly Results (2)'!L4458/1000</f>
        <v>0</v>
      </c>
      <c r="O4447" s="3">
        <f>'PVWatts Hourly Results (3)'!L4458/1000</f>
        <v>0</v>
      </c>
      <c r="P4447" s="3">
        <f>'PVWatts Hourly Results (4)'!L4458/1000</f>
        <v>0</v>
      </c>
      <c r="Q4447" s="130">
        <f>'PVWatts Hourly Results (5)'!L4458/1000</f>
        <v>0</v>
      </c>
    </row>
    <row r="4448" spans="2:17" x14ac:dyDescent="0.25">
      <c r="B4448" s="8">
        <v>7</v>
      </c>
      <c r="C4448" s="9">
        <v>4</v>
      </c>
      <c r="D4448" s="134">
        <f>'PVWatts Hourly Results (1)'!C4459</f>
        <v>0</v>
      </c>
      <c r="E4448" s="127">
        <f>DATE(YEAR(Inputs!$D$5),Summary!B4448,Summary!C4448)+TIME(D4448,0,0)</f>
        <v>186</v>
      </c>
      <c r="F4448" s="4">
        <f t="shared" si="487"/>
        <v>1</v>
      </c>
      <c r="G4448" s="4">
        <f t="shared" si="485"/>
        <v>4</v>
      </c>
      <c r="H4448" s="4">
        <f t="shared" si="488"/>
        <v>1</v>
      </c>
      <c r="I4448" s="4">
        <f t="shared" si="489"/>
        <v>0</v>
      </c>
      <c r="J4448" s="4">
        <f t="shared" si="490"/>
        <v>0</v>
      </c>
      <c r="K4448" s="4">
        <f t="shared" si="486"/>
        <v>1</v>
      </c>
      <c r="L4448" s="5">
        <f t="shared" si="491"/>
        <v>0</v>
      </c>
      <c r="M4448" s="137">
        <f>'PVWatts Hourly Results (1)'!L4459/1000</f>
        <v>0</v>
      </c>
      <c r="N4448" s="3">
        <f>'PVWatts Hourly Results (2)'!L4459/1000</f>
        <v>0</v>
      </c>
      <c r="O4448" s="3">
        <f>'PVWatts Hourly Results (3)'!L4459/1000</f>
        <v>0</v>
      </c>
      <c r="P4448" s="3">
        <f>'PVWatts Hourly Results (4)'!L4459/1000</f>
        <v>0</v>
      </c>
      <c r="Q4448" s="130">
        <f>'PVWatts Hourly Results (5)'!L4459/1000</f>
        <v>0</v>
      </c>
    </row>
    <row r="4449" spans="2:17" x14ac:dyDescent="0.25">
      <c r="B4449" s="8">
        <v>7</v>
      </c>
      <c r="C4449" s="9">
        <v>4</v>
      </c>
      <c r="D4449" s="134">
        <f>'PVWatts Hourly Results (1)'!C4460</f>
        <v>0</v>
      </c>
      <c r="E4449" s="127">
        <f>DATE(YEAR(Inputs!$D$5),Summary!B4449,Summary!C4449)+TIME(D4449,0,0)</f>
        <v>186</v>
      </c>
      <c r="F4449" s="4">
        <f t="shared" si="487"/>
        <v>1</v>
      </c>
      <c r="G4449" s="4">
        <f t="shared" si="485"/>
        <v>4</v>
      </c>
      <c r="H4449" s="4">
        <f t="shared" si="488"/>
        <v>1</v>
      </c>
      <c r="I4449" s="4">
        <f t="shared" si="489"/>
        <v>0</v>
      </c>
      <c r="J4449" s="4">
        <f t="shared" si="490"/>
        <v>0</v>
      </c>
      <c r="K4449" s="4">
        <f t="shared" si="486"/>
        <v>1</v>
      </c>
      <c r="L4449" s="5">
        <f t="shared" si="491"/>
        <v>0</v>
      </c>
      <c r="M4449" s="137">
        <f>'PVWatts Hourly Results (1)'!L4460/1000</f>
        <v>0</v>
      </c>
      <c r="N4449" s="3">
        <f>'PVWatts Hourly Results (2)'!L4460/1000</f>
        <v>0</v>
      </c>
      <c r="O4449" s="3">
        <f>'PVWatts Hourly Results (3)'!L4460/1000</f>
        <v>0</v>
      </c>
      <c r="P4449" s="3">
        <f>'PVWatts Hourly Results (4)'!L4460/1000</f>
        <v>0</v>
      </c>
      <c r="Q4449" s="130">
        <f>'PVWatts Hourly Results (5)'!L4460/1000</f>
        <v>0</v>
      </c>
    </row>
    <row r="4450" spans="2:17" x14ac:dyDescent="0.25">
      <c r="B4450" s="8">
        <v>7</v>
      </c>
      <c r="C4450" s="9">
        <v>4</v>
      </c>
      <c r="D4450" s="134">
        <f>'PVWatts Hourly Results (1)'!C4461</f>
        <v>0</v>
      </c>
      <c r="E4450" s="127">
        <f>DATE(YEAR(Inputs!$D$5),Summary!B4450,Summary!C4450)+TIME(D4450,0,0)</f>
        <v>186</v>
      </c>
      <c r="F4450" s="4">
        <f t="shared" si="487"/>
        <v>1</v>
      </c>
      <c r="G4450" s="4">
        <f t="shared" si="485"/>
        <v>4</v>
      </c>
      <c r="H4450" s="4">
        <f t="shared" si="488"/>
        <v>1</v>
      </c>
      <c r="I4450" s="4">
        <f t="shared" si="489"/>
        <v>0</v>
      </c>
      <c r="J4450" s="4">
        <f t="shared" si="490"/>
        <v>0</v>
      </c>
      <c r="K4450" s="4">
        <f t="shared" si="486"/>
        <v>1</v>
      </c>
      <c r="L4450" s="5">
        <f t="shared" si="491"/>
        <v>0</v>
      </c>
      <c r="M4450" s="137">
        <f>'PVWatts Hourly Results (1)'!L4461/1000</f>
        <v>0</v>
      </c>
      <c r="N4450" s="3">
        <f>'PVWatts Hourly Results (2)'!L4461/1000</f>
        <v>0</v>
      </c>
      <c r="O4450" s="3">
        <f>'PVWatts Hourly Results (3)'!L4461/1000</f>
        <v>0</v>
      </c>
      <c r="P4450" s="3">
        <f>'PVWatts Hourly Results (4)'!L4461/1000</f>
        <v>0</v>
      </c>
      <c r="Q4450" s="130">
        <f>'PVWatts Hourly Results (5)'!L4461/1000</f>
        <v>0</v>
      </c>
    </row>
    <row r="4451" spans="2:17" x14ac:dyDescent="0.25">
      <c r="B4451" s="8">
        <v>7</v>
      </c>
      <c r="C4451" s="9">
        <v>4</v>
      </c>
      <c r="D4451" s="134">
        <f>'PVWatts Hourly Results (1)'!C4462</f>
        <v>0</v>
      </c>
      <c r="E4451" s="127">
        <f>DATE(YEAR(Inputs!$D$5),Summary!B4451,Summary!C4451)+TIME(D4451,0,0)</f>
        <v>186</v>
      </c>
      <c r="F4451" s="4">
        <f t="shared" si="487"/>
        <v>1</v>
      </c>
      <c r="G4451" s="4">
        <f t="shared" si="485"/>
        <v>4</v>
      </c>
      <c r="H4451" s="4">
        <f t="shared" si="488"/>
        <v>1</v>
      </c>
      <c r="I4451" s="4">
        <f t="shared" si="489"/>
        <v>0</v>
      </c>
      <c r="J4451" s="4">
        <f t="shared" si="490"/>
        <v>0</v>
      </c>
      <c r="K4451" s="4">
        <f t="shared" si="486"/>
        <v>1</v>
      </c>
      <c r="L4451" s="5">
        <f t="shared" si="491"/>
        <v>0</v>
      </c>
      <c r="M4451" s="137">
        <f>'PVWatts Hourly Results (1)'!L4462/1000</f>
        <v>0</v>
      </c>
      <c r="N4451" s="3">
        <f>'PVWatts Hourly Results (2)'!L4462/1000</f>
        <v>0</v>
      </c>
      <c r="O4451" s="3">
        <f>'PVWatts Hourly Results (3)'!L4462/1000</f>
        <v>0</v>
      </c>
      <c r="P4451" s="3">
        <f>'PVWatts Hourly Results (4)'!L4462/1000</f>
        <v>0</v>
      </c>
      <c r="Q4451" s="130">
        <f>'PVWatts Hourly Results (5)'!L4462/1000</f>
        <v>0</v>
      </c>
    </row>
    <row r="4452" spans="2:17" x14ac:dyDescent="0.25">
      <c r="B4452" s="8">
        <v>7</v>
      </c>
      <c r="C4452" s="9">
        <v>4</v>
      </c>
      <c r="D4452" s="134">
        <f>'PVWatts Hourly Results (1)'!C4463</f>
        <v>0</v>
      </c>
      <c r="E4452" s="127">
        <f>DATE(YEAR(Inputs!$D$5),Summary!B4452,Summary!C4452)+TIME(D4452,0,0)</f>
        <v>186</v>
      </c>
      <c r="F4452" s="4">
        <f t="shared" si="487"/>
        <v>1</v>
      </c>
      <c r="G4452" s="4">
        <f t="shared" si="485"/>
        <v>4</v>
      </c>
      <c r="H4452" s="4">
        <f t="shared" si="488"/>
        <v>1</v>
      </c>
      <c r="I4452" s="4">
        <f t="shared" si="489"/>
        <v>0</v>
      </c>
      <c r="J4452" s="4">
        <f t="shared" si="490"/>
        <v>0</v>
      </c>
      <c r="K4452" s="4">
        <f t="shared" si="486"/>
        <v>1</v>
      </c>
      <c r="L4452" s="5">
        <f t="shared" si="491"/>
        <v>0</v>
      </c>
      <c r="M4452" s="137">
        <f>'PVWatts Hourly Results (1)'!L4463/1000</f>
        <v>0</v>
      </c>
      <c r="N4452" s="3">
        <f>'PVWatts Hourly Results (2)'!L4463/1000</f>
        <v>0</v>
      </c>
      <c r="O4452" s="3">
        <f>'PVWatts Hourly Results (3)'!L4463/1000</f>
        <v>0</v>
      </c>
      <c r="P4452" s="3">
        <f>'PVWatts Hourly Results (4)'!L4463/1000</f>
        <v>0</v>
      </c>
      <c r="Q4452" s="130">
        <f>'PVWatts Hourly Results (5)'!L4463/1000</f>
        <v>0</v>
      </c>
    </row>
    <row r="4453" spans="2:17" x14ac:dyDescent="0.25">
      <c r="B4453" s="8">
        <v>7</v>
      </c>
      <c r="C4453" s="9">
        <v>4</v>
      </c>
      <c r="D4453" s="134">
        <f>'PVWatts Hourly Results (1)'!C4464</f>
        <v>0</v>
      </c>
      <c r="E4453" s="127">
        <f>DATE(YEAR(Inputs!$D$5),Summary!B4453,Summary!C4453)+TIME(D4453,0,0)</f>
        <v>186</v>
      </c>
      <c r="F4453" s="4">
        <f t="shared" si="487"/>
        <v>1</v>
      </c>
      <c r="G4453" s="4">
        <f t="shared" si="485"/>
        <v>4</v>
      </c>
      <c r="H4453" s="4">
        <f t="shared" si="488"/>
        <v>1</v>
      </c>
      <c r="I4453" s="4">
        <f t="shared" si="489"/>
        <v>0</v>
      </c>
      <c r="J4453" s="4">
        <f t="shared" si="490"/>
        <v>0</v>
      </c>
      <c r="K4453" s="4">
        <f t="shared" si="486"/>
        <v>1</v>
      </c>
      <c r="L4453" s="5">
        <f t="shared" si="491"/>
        <v>0</v>
      </c>
      <c r="M4453" s="137">
        <f>'PVWatts Hourly Results (1)'!L4464/1000</f>
        <v>0</v>
      </c>
      <c r="N4453" s="3">
        <f>'PVWatts Hourly Results (2)'!L4464/1000</f>
        <v>0</v>
      </c>
      <c r="O4453" s="3">
        <f>'PVWatts Hourly Results (3)'!L4464/1000</f>
        <v>0</v>
      </c>
      <c r="P4453" s="3">
        <f>'PVWatts Hourly Results (4)'!L4464/1000</f>
        <v>0</v>
      </c>
      <c r="Q4453" s="130">
        <f>'PVWatts Hourly Results (5)'!L4464/1000</f>
        <v>0</v>
      </c>
    </row>
    <row r="4454" spans="2:17" x14ac:dyDescent="0.25">
      <c r="B4454" s="8">
        <v>7</v>
      </c>
      <c r="C4454" s="9">
        <v>4</v>
      </c>
      <c r="D4454" s="134">
        <f>'PVWatts Hourly Results (1)'!C4465</f>
        <v>0</v>
      </c>
      <c r="E4454" s="127">
        <f>DATE(YEAR(Inputs!$D$5),Summary!B4454,Summary!C4454)+TIME(D4454,0,0)</f>
        <v>186</v>
      </c>
      <c r="F4454" s="4">
        <f t="shared" si="487"/>
        <v>1</v>
      </c>
      <c r="G4454" s="4">
        <f t="shared" si="485"/>
        <v>4</v>
      </c>
      <c r="H4454" s="4">
        <f t="shared" si="488"/>
        <v>1</v>
      </c>
      <c r="I4454" s="4">
        <f t="shared" si="489"/>
        <v>0</v>
      </c>
      <c r="J4454" s="4">
        <f t="shared" si="490"/>
        <v>0</v>
      </c>
      <c r="K4454" s="4">
        <f t="shared" si="486"/>
        <v>1</v>
      </c>
      <c r="L4454" s="5">
        <f t="shared" si="491"/>
        <v>0</v>
      </c>
      <c r="M4454" s="137">
        <f>'PVWatts Hourly Results (1)'!L4465/1000</f>
        <v>0</v>
      </c>
      <c r="N4454" s="3">
        <f>'PVWatts Hourly Results (2)'!L4465/1000</f>
        <v>0</v>
      </c>
      <c r="O4454" s="3">
        <f>'PVWatts Hourly Results (3)'!L4465/1000</f>
        <v>0</v>
      </c>
      <c r="P4454" s="3">
        <f>'PVWatts Hourly Results (4)'!L4465/1000</f>
        <v>0</v>
      </c>
      <c r="Q4454" s="130">
        <f>'PVWatts Hourly Results (5)'!L4465/1000</f>
        <v>0</v>
      </c>
    </row>
    <row r="4455" spans="2:17" x14ac:dyDescent="0.25">
      <c r="B4455" s="8">
        <v>7</v>
      </c>
      <c r="C4455" s="9">
        <v>4</v>
      </c>
      <c r="D4455" s="134">
        <f>'PVWatts Hourly Results (1)'!C4466</f>
        <v>0</v>
      </c>
      <c r="E4455" s="127">
        <f>DATE(YEAR(Inputs!$D$5),Summary!B4455,Summary!C4455)+TIME(D4455,0,0)</f>
        <v>186</v>
      </c>
      <c r="F4455" s="4">
        <f t="shared" si="487"/>
        <v>1</v>
      </c>
      <c r="G4455" s="4">
        <f t="shared" si="485"/>
        <v>4</v>
      </c>
      <c r="H4455" s="4">
        <f t="shared" si="488"/>
        <v>1</v>
      </c>
      <c r="I4455" s="4">
        <f t="shared" si="489"/>
        <v>0</v>
      </c>
      <c r="J4455" s="4">
        <f t="shared" si="490"/>
        <v>0</v>
      </c>
      <c r="K4455" s="4">
        <f t="shared" si="486"/>
        <v>1</v>
      </c>
      <c r="L4455" s="5">
        <f t="shared" si="491"/>
        <v>0</v>
      </c>
      <c r="M4455" s="137">
        <f>'PVWatts Hourly Results (1)'!L4466/1000</f>
        <v>0</v>
      </c>
      <c r="N4455" s="3">
        <f>'PVWatts Hourly Results (2)'!L4466/1000</f>
        <v>0</v>
      </c>
      <c r="O4455" s="3">
        <f>'PVWatts Hourly Results (3)'!L4466/1000</f>
        <v>0</v>
      </c>
      <c r="P4455" s="3">
        <f>'PVWatts Hourly Results (4)'!L4466/1000</f>
        <v>0</v>
      </c>
      <c r="Q4455" s="130">
        <f>'PVWatts Hourly Results (5)'!L4466/1000</f>
        <v>0</v>
      </c>
    </row>
    <row r="4456" spans="2:17" x14ac:dyDescent="0.25">
      <c r="B4456" s="8">
        <v>7</v>
      </c>
      <c r="C4456" s="9">
        <v>4</v>
      </c>
      <c r="D4456" s="134">
        <f>'PVWatts Hourly Results (1)'!C4467</f>
        <v>0</v>
      </c>
      <c r="E4456" s="127">
        <f>DATE(YEAR(Inputs!$D$5),Summary!B4456,Summary!C4456)+TIME(D4456,0,0)</f>
        <v>186</v>
      </c>
      <c r="F4456" s="4">
        <f t="shared" si="487"/>
        <v>1</v>
      </c>
      <c r="G4456" s="4">
        <f t="shared" si="485"/>
        <v>4</v>
      </c>
      <c r="H4456" s="4">
        <f t="shared" si="488"/>
        <v>1</v>
      </c>
      <c r="I4456" s="4">
        <f t="shared" si="489"/>
        <v>0</v>
      </c>
      <c r="J4456" s="4">
        <f t="shared" si="490"/>
        <v>0</v>
      </c>
      <c r="K4456" s="4">
        <f t="shared" si="486"/>
        <v>1</v>
      </c>
      <c r="L4456" s="5">
        <f t="shared" si="491"/>
        <v>0</v>
      </c>
      <c r="M4456" s="137">
        <f>'PVWatts Hourly Results (1)'!L4467/1000</f>
        <v>0</v>
      </c>
      <c r="N4456" s="3">
        <f>'PVWatts Hourly Results (2)'!L4467/1000</f>
        <v>0</v>
      </c>
      <c r="O4456" s="3">
        <f>'PVWatts Hourly Results (3)'!L4467/1000</f>
        <v>0</v>
      </c>
      <c r="P4456" s="3">
        <f>'PVWatts Hourly Results (4)'!L4467/1000</f>
        <v>0</v>
      </c>
      <c r="Q4456" s="130">
        <f>'PVWatts Hourly Results (5)'!L4467/1000</f>
        <v>0</v>
      </c>
    </row>
    <row r="4457" spans="2:17" x14ac:dyDescent="0.25">
      <c r="B4457" s="8">
        <v>7</v>
      </c>
      <c r="C4457" s="9">
        <v>4</v>
      </c>
      <c r="D4457" s="134">
        <f>'PVWatts Hourly Results (1)'!C4468</f>
        <v>0</v>
      </c>
      <c r="E4457" s="127">
        <f>DATE(YEAR(Inputs!$D$5),Summary!B4457,Summary!C4457)+TIME(D4457,0,0)</f>
        <v>186</v>
      </c>
      <c r="F4457" s="4">
        <f t="shared" si="487"/>
        <v>1</v>
      </c>
      <c r="G4457" s="4">
        <f t="shared" si="485"/>
        <v>4</v>
      </c>
      <c r="H4457" s="4">
        <f t="shared" si="488"/>
        <v>1</v>
      </c>
      <c r="I4457" s="4">
        <f t="shared" si="489"/>
        <v>0</v>
      </c>
      <c r="J4457" s="4">
        <f t="shared" si="490"/>
        <v>0</v>
      </c>
      <c r="K4457" s="4">
        <f t="shared" si="486"/>
        <v>1</v>
      </c>
      <c r="L4457" s="5">
        <f t="shared" si="491"/>
        <v>0</v>
      </c>
      <c r="M4457" s="137">
        <f>'PVWatts Hourly Results (1)'!L4468/1000</f>
        <v>0</v>
      </c>
      <c r="N4457" s="3">
        <f>'PVWatts Hourly Results (2)'!L4468/1000</f>
        <v>0</v>
      </c>
      <c r="O4457" s="3">
        <f>'PVWatts Hourly Results (3)'!L4468/1000</f>
        <v>0</v>
      </c>
      <c r="P4457" s="3">
        <f>'PVWatts Hourly Results (4)'!L4468/1000</f>
        <v>0</v>
      </c>
      <c r="Q4457" s="130">
        <f>'PVWatts Hourly Results (5)'!L4468/1000</f>
        <v>0</v>
      </c>
    </row>
    <row r="4458" spans="2:17" x14ac:dyDescent="0.25">
      <c r="B4458" s="8">
        <v>7</v>
      </c>
      <c r="C4458" s="9">
        <v>4</v>
      </c>
      <c r="D4458" s="134">
        <f>'PVWatts Hourly Results (1)'!C4469</f>
        <v>0</v>
      </c>
      <c r="E4458" s="127">
        <f>DATE(YEAR(Inputs!$D$5),Summary!B4458,Summary!C4458)+TIME(D4458,0,0)</f>
        <v>186</v>
      </c>
      <c r="F4458" s="4">
        <f t="shared" si="487"/>
        <v>1</v>
      </c>
      <c r="G4458" s="4">
        <f t="shared" si="485"/>
        <v>4</v>
      </c>
      <c r="H4458" s="4">
        <f t="shared" si="488"/>
        <v>1</v>
      </c>
      <c r="I4458" s="4">
        <f t="shared" si="489"/>
        <v>0</v>
      </c>
      <c r="J4458" s="4">
        <f t="shared" si="490"/>
        <v>0</v>
      </c>
      <c r="K4458" s="4">
        <f t="shared" si="486"/>
        <v>1</v>
      </c>
      <c r="L4458" s="5">
        <f t="shared" si="491"/>
        <v>0</v>
      </c>
      <c r="M4458" s="137">
        <f>'PVWatts Hourly Results (1)'!L4469/1000</f>
        <v>0</v>
      </c>
      <c r="N4458" s="3">
        <f>'PVWatts Hourly Results (2)'!L4469/1000</f>
        <v>0</v>
      </c>
      <c r="O4458" s="3">
        <f>'PVWatts Hourly Results (3)'!L4469/1000</f>
        <v>0</v>
      </c>
      <c r="P4458" s="3">
        <f>'PVWatts Hourly Results (4)'!L4469/1000</f>
        <v>0</v>
      </c>
      <c r="Q4458" s="130">
        <f>'PVWatts Hourly Results (5)'!L4469/1000</f>
        <v>0</v>
      </c>
    </row>
    <row r="4459" spans="2:17" x14ac:dyDescent="0.25">
      <c r="B4459" s="8">
        <v>7</v>
      </c>
      <c r="C4459" s="9">
        <v>4</v>
      </c>
      <c r="D4459" s="134">
        <f>'PVWatts Hourly Results (1)'!C4470</f>
        <v>0</v>
      </c>
      <c r="E4459" s="127">
        <f>DATE(YEAR(Inputs!$D$5),Summary!B4459,Summary!C4459)+TIME(D4459,0,0)</f>
        <v>186</v>
      </c>
      <c r="F4459" s="4">
        <f t="shared" si="487"/>
        <v>1</v>
      </c>
      <c r="G4459" s="4">
        <f t="shared" si="485"/>
        <v>4</v>
      </c>
      <c r="H4459" s="4">
        <f t="shared" si="488"/>
        <v>1</v>
      </c>
      <c r="I4459" s="4">
        <f t="shared" si="489"/>
        <v>0</v>
      </c>
      <c r="J4459" s="4">
        <f t="shared" si="490"/>
        <v>0</v>
      </c>
      <c r="K4459" s="4">
        <f t="shared" si="486"/>
        <v>1</v>
      </c>
      <c r="L4459" s="5">
        <f t="shared" si="491"/>
        <v>0</v>
      </c>
      <c r="M4459" s="137">
        <f>'PVWatts Hourly Results (1)'!L4470/1000</f>
        <v>0</v>
      </c>
      <c r="N4459" s="3">
        <f>'PVWatts Hourly Results (2)'!L4470/1000</f>
        <v>0</v>
      </c>
      <c r="O4459" s="3">
        <f>'PVWatts Hourly Results (3)'!L4470/1000</f>
        <v>0</v>
      </c>
      <c r="P4459" s="3">
        <f>'PVWatts Hourly Results (4)'!L4470/1000</f>
        <v>0</v>
      </c>
      <c r="Q4459" s="130">
        <f>'PVWatts Hourly Results (5)'!L4470/1000</f>
        <v>0</v>
      </c>
    </row>
    <row r="4460" spans="2:17" x14ac:dyDescent="0.25">
      <c r="B4460" s="8">
        <v>7</v>
      </c>
      <c r="C4460" s="9">
        <v>4</v>
      </c>
      <c r="D4460" s="134">
        <f>'PVWatts Hourly Results (1)'!C4471</f>
        <v>0</v>
      </c>
      <c r="E4460" s="127">
        <f>DATE(YEAR(Inputs!$D$5),Summary!B4460,Summary!C4460)+TIME(D4460,0,0)</f>
        <v>186</v>
      </c>
      <c r="F4460" s="4">
        <f t="shared" si="487"/>
        <v>1</v>
      </c>
      <c r="G4460" s="4">
        <f t="shared" si="485"/>
        <v>4</v>
      </c>
      <c r="H4460" s="4">
        <f t="shared" si="488"/>
        <v>1</v>
      </c>
      <c r="I4460" s="4">
        <f t="shared" si="489"/>
        <v>0</v>
      </c>
      <c r="J4460" s="4">
        <f t="shared" si="490"/>
        <v>0</v>
      </c>
      <c r="K4460" s="4">
        <f t="shared" si="486"/>
        <v>1</v>
      </c>
      <c r="L4460" s="5">
        <f t="shared" si="491"/>
        <v>0</v>
      </c>
      <c r="M4460" s="137">
        <f>'PVWatts Hourly Results (1)'!L4471/1000</f>
        <v>0</v>
      </c>
      <c r="N4460" s="3">
        <f>'PVWatts Hourly Results (2)'!L4471/1000</f>
        <v>0</v>
      </c>
      <c r="O4460" s="3">
        <f>'PVWatts Hourly Results (3)'!L4471/1000</f>
        <v>0</v>
      </c>
      <c r="P4460" s="3">
        <f>'PVWatts Hourly Results (4)'!L4471/1000</f>
        <v>0</v>
      </c>
      <c r="Q4460" s="130">
        <f>'PVWatts Hourly Results (5)'!L4471/1000</f>
        <v>0</v>
      </c>
    </row>
    <row r="4461" spans="2:17" x14ac:dyDescent="0.25">
      <c r="B4461" s="8">
        <v>7</v>
      </c>
      <c r="C4461" s="9">
        <v>4</v>
      </c>
      <c r="D4461" s="134">
        <f>'PVWatts Hourly Results (1)'!C4472</f>
        <v>0</v>
      </c>
      <c r="E4461" s="127">
        <f>DATE(YEAR(Inputs!$D$5),Summary!B4461,Summary!C4461)+TIME(D4461,0,0)</f>
        <v>186</v>
      </c>
      <c r="F4461" s="4">
        <f t="shared" si="487"/>
        <v>1</v>
      </c>
      <c r="G4461" s="4">
        <f t="shared" si="485"/>
        <v>4</v>
      </c>
      <c r="H4461" s="4">
        <f t="shared" si="488"/>
        <v>1</v>
      </c>
      <c r="I4461" s="4">
        <f t="shared" si="489"/>
        <v>0</v>
      </c>
      <c r="J4461" s="4">
        <f t="shared" si="490"/>
        <v>0</v>
      </c>
      <c r="K4461" s="4">
        <f t="shared" si="486"/>
        <v>1</v>
      </c>
      <c r="L4461" s="5">
        <f t="shared" si="491"/>
        <v>0</v>
      </c>
      <c r="M4461" s="137">
        <f>'PVWatts Hourly Results (1)'!L4472/1000</f>
        <v>0</v>
      </c>
      <c r="N4461" s="3">
        <f>'PVWatts Hourly Results (2)'!L4472/1000</f>
        <v>0</v>
      </c>
      <c r="O4461" s="3">
        <f>'PVWatts Hourly Results (3)'!L4472/1000</f>
        <v>0</v>
      </c>
      <c r="P4461" s="3">
        <f>'PVWatts Hourly Results (4)'!L4472/1000</f>
        <v>0</v>
      </c>
      <c r="Q4461" s="130">
        <f>'PVWatts Hourly Results (5)'!L4472/1000</f>
        <v>0</v>
      </c>
    </row>
    <row r="4462" spans="2:17" x14ac:dyDescent="0.25">
      <c r="B4462" s="8">
        <v>7</v>
      </c>
      <c r="C4462" s="9">
        <v>5</v>
      </c>
      <c r="D4462" s="134">
        <f>'PVWatts Hourly Results (1)'!C4473</f>
        <v>0</v>
      </c>
      <c r="E4462" s="127">
        <f>DATE(YEAR(Inputs!$D$5),Summary!B4462,Summary!C4462)+TIME(D4462,0,0)</f>
        <v>187</v>
      </c>
      <c r="F4462" s="4">
        <f t="shared" si="487"/>
        <v>1</v>
      </c>
      <c r="G4462" s="4">
        <f t="shared" si="485"/>
        <v>5</v>
      </c>
      <c r="H4462" s="4">
        <f t="shared" si="488"/>
        <v>1</v>
      </c>
      <c r="I4462" s="4">
        <f t="shared" si="489"/>
        <v>0</v>
      </c>
      <c r="J4462" s="4">
        <f t="shared" si="490"/>
        <v>0</v>
      </c>
      <c r="K4462" s="4">
        <f t="shared" si="486"/>
        <v>0</v>
      </c>
      <c r="L4462" s="5">
        <f t="shared" si="491"/>
        <v>0</v>
      </c>
      <c r="M4462" s="137">
        <f>'PVWatts Hourly Results (1)'!L4473/1000</f>
        <v>0</v>
      </c>
      <c r="N4462" s="3">
        <f>'PVWatts Hourly Results (2)'!L4473/1000</f>
        <v>0</v>
      </c>
      <c r="O4462" s="3">
        <f>'PVWatts Hourly Results (3)'!L4473/1000</f>
        <v>0</v>
      </c>
      <c r="P4462" s="3">
        <f>'PVWatts Hourly Results (4)'!L4473/1000</f>
        <v>0</v>
      </c>
      <c r="Q4462" s="130">
        <f>'PVWatts Hourly Results (5)'!L4473/1000</f>
        <v>0</v>
      </c>
    </row>
    <row r="4463" spans="2:17" x14ac:dyDescent="0.25">
      <c r="B4463" s="8">
        <v>7</v>
      </c>
      <c r="C4463" s="9">
        <v>5</v>
      </c>
      <c r="D4463" s="134">
        <f>'PVWatts Hourly Results (1)'!C4474</f>
        <v>0</v>
      </c>
      <c r="E4463" s="127">
        <f>DATE(YEAR(Inputs!$D$5),Summary!B4463,Summary!C4463)+TIME(D4463,0,0)</f>
        <v>187</v>
      </c>
      <c r="F4463" s="4">
        <f t="shared" si="487"/>
        <v>1</v>
      </c>
      <c r="G4463" s="4">
        <f t="shared" si="485"/>
        <v>5</v>
      </c>
      <c r="H4463" s="4">
        <f t="shared" si="488"/>
        <v>1</v>
      </c>
      <c r="I4463" s="4">
        <f t="shared" si="489"/>
        <v>0</v>
      </c>
      <c r="J4463" s="4">
        <f t="shared" si="490"/>
        <v>0</v>
      </c>
      <c r="K4463" s="4">
        <f t="shared" si="486"/>
        <v>0</v>
      </c>
      <c r="L4463" s="5">
        <f t="shared" si="491"/>
        <v>0</v>
      </c>
      <c r="M4463" s="137">
        <f>'PVWatts Hourly Results (1)'!L4474/1000</f>
        <v>0</v>
      </c>
      <c r="N4463" s="3">
        <f>'PVWatts Hourly Results (2)'!L4474/1000</f>
        <v>0</v>
      </c>
      <c r="O4463" s="3">
        <f>'PVWatts Hourly Results (3)'!L4474/1000</f>
        <v>0</v>
      </c>
      <c r="P4463" s="3">
        <f>'PVWatts Hourly Results (4)'!L4474/1000</f>
        <v>0</v>
      </c>
      <c r="Q4463" s="130">
        <f>'PVWatts Hourly Results (5)'!L4474/1000</f>
        <v>0</v>
      </c>
    </row>
    <row r="4464" spans="2:17" x14ac:dyDescent="0.25">
      <c r="B4464" s="8">
        <v>7</v>
      </c>
      <c r="C4464" s="9">
        <v>5</v>
      </c>
      <c r="D4464" s="134">
        <f>'PVWatts Hourly Results (1)'!C4475</f>
        <v>0</v>
      </c>
      <c r="E4464" s="127">
        <f>DATE(YEAR(Inputs!$D$5),Summary!B4464,Summary!C4464)+TIME(D4464,0,0)</f>
        <v>187</v>
      </c>
      <c r="F4464" s="4">
        <f t="shared" si="487"/>
        <v>1</v>
      </c>
      <c r="G4464" s="4">
        <f t="shared" si="485"/>
        <v>5</v>
      </c>
      <c r="H4464" s="4">
        <f t="shared" si="488"/>
        <v>1</v>
      </c>
      <c r="I4464" s="4">
        <f t="shared" si="489"/>
        <v>0</v>
      </c>
      <c r="J4464" s="4">
        <f t="shared" si="490"/>
        <v>0</v>
      </c>
      <c r="K4464" s="4">
        <f t="shared" si="486"/>
        <v>0</v>
      </c>
      <c r="L4464" s="5">
        <f t="shared" si="491"/>
        <v>0</v>
      </c>
      <c r="M4464" s="137">
        <f>'PVWatts Hourly Results (1)'!L4475/1000</f>
        <v>0</v>
      </c>
      <c r="N4464" s="3">
        <f>'PVWatts Hourly Results (2)'!L4475/1000</f>
        <v>0</v>
      </c>
      <c r="O4464" s="3">
        <f>'PVWatts Hourly Results (3)'!L4475/1000</f>
        <v>0</v>
      </c>
      <c r="P4464" s="3">
        <f>'PVWatts Hourly Results (4)'!L4475/1000</f>
        <v>0</v>
      </c>
      <c r="Q4464" s="130">
        <f>'PVWatts Hourly Results (5)'!L4475/1000</f>
        <v>0</v>
      </c>
    </row>
    <row r="4465" spans="2:17" x14ac:dyDescent="0.25">
      <c r="B4465" s="8">
        <v>7</v>
      </c>
      <c r="C4465" s="9">
        <v>5</v>
      </c>
      <c r="D4465" s="134">
        <f>'PVWatts Hourly Results (1)'!C4476</f>
        <v>0</v>
      </c>
      <c r="E4465" s="127">
        <f>DATE(YEAR(Inputs!$D$5),Summary!B4465,Summary!C4465)+TIME(D4465,0,0)</f>
        <v>187</v>
      </c>
      <c r="F4465" s="4">
        <f t="shared" si="487"/>
        <v>1</v>
      </c>
      <c r="G4465" s="4">
        <f t="shared" si="485"/>
        <v>5</v>
      </c>
      <c r="H4465" s="4">
        <f t="shared" si="488"/>
        <v>1</v>
      </c>
      <c r="I4465" s="4">
        <f t="shared" si="489"/>
        <v>0</v>
      </c>
      <c r="J4465" s="4">
        <f t="shared" si="490"/>
        <v>0</v>
      </c>
      <c r="K4465" s="4">
        <f t="shared" si="486"/>
        <v>0</v>
      </c>
      <c r="L4465" s="5">
        <f t="shared" si="491"/>
        <v>0</v>
      </c>
      <c r="M4465" s="137">
        <f>'PVWatts Hourly Results (1)'!L4476/1000</f>
        <v>0</v>
      </c>
      <c r="N4465" s="3">
        <f>'PVWatts Hourly Results (2)'!L4476/1000</f>
        <v>0</v>
      </c>
      <c r="O4465" s="3">
        <f>'PVWatts Hourly Results (3)'!L4476/1000</f>
        <v>0</v>
      </c>
      <c r="P4465" s="3">
        <f>'PVWatts Hourly Results (4)'!L4476/1000</f>
        <v>0</v>
      </c>
      <c r="Q4465" s="130">
        <f>'PVWatts Hourly Results (5)'!L4476/1000</f>
        <v>0</v>
      </c>
    </row>
    <row r="4466" spans="2:17" x14ac:dyDescent="0.25">
      <c r="B4466" s="8">
        <v>7</v>
      </c>
      <c r="C4466" s="9">
        <v>5</v>
      </c>
      <c r="D4466" s="134">
        <f>'PVWatts Hourly Results (1)'!C4477</f>
        <v>0</v>
      </c>
      <c r="E4466" s="127">
        <f>DATE(YEAR(Inputs!$D$5),Summary!B4466,Summary!C4466)+TIME(D4466,0,0)</f>
        <v>187</v>
      </c>
      <c r="F4466" s="4">
        <f t="shared" si="487"/>
        <v>1</v>
      </c>
      <c r="G4466" s="4">
        <f t="shared" si="485"/>
        <v>5</v>
      </c>
      <c r="H4466" s="4">
        <f t="shared" si="488"/>
        <v>1</v>
      </c>
      <c r="I4466" s="4">
        <f t="shared" si="489"/>
        <v>0</v>
      </c>
      <c r="J4466" s="4">
        <f t="shared" si="490"/>
        <v>0</v>
      </c>
      <c r="K4466" s="4">
        <f t="shared" si="486"/>
        <v>0</v>
      </c>
      <c r="L4466" s="5">
        <f t="shared" si="491"/>
        <v>0</v>
      </c>
      <c r="M4466" s="137">
        <f>'PVWatts Hourly Results (1)'!L4477/1000</f>
        <v>0</v>
      </c>
      <c r="N4466" s="3">
        <f>'PVWatts Hourly Results (2)'!L4477/1000</f>
        <v>0</v>
      </c>
      <c r="O4466" s="3">
        <f>'PVWatts Hourly Results (3)'!L4477/1000</f>
        <v>0</v>
      </c>
      <c r="P4466" s="3">
        <f>'PVWatts Hourly Results (4)'!L4477/1000</f>
        <v>0</v>
      </c>
      <c r="Q4466" s="130">
        <f>'PVWatts Hourly Results (5)'!L4477/1000</f>
        <v>0</v>
      </c>
    </row>
    <row r="4467" spans="2:17" x14ac:dyDescent="0.25">
      <c r="B4467" s="8">
        <v>7</v>
      </c>
      <c r="C4467" s="9">
        <v>5</v>
      </c>
      <c r="D4467" s="134">
        <f>'PVWatts Hourly Results (1)'!C4478</f>
        <v>0</v>
      </c>
      <c r="E4467" s="127">
        <f>DATE(YEAR(Inputs!$D$5),Summary!B4467,Summary!C4467)+TIME(D4467,0,0)</f>
        <v>187</v>
      </c>
      <c r="F4467" s="4">
        <f t="shared" si="487"/>
        <v>1</v>
      </c>
      <c r="G4467" s="4">
        <f t="shared" si="485"/>
        <v>5</v>
      </c>
      <c r="H4467" s="4">
        <f t="shared" si="488"/>
        <v>1</v>
      </c>
      <c r="I4467" s="4">
        <f t="shared" si="489"/>
        <v>0</v>
      </c>
      <c r="J4467" s="4">
        <f t="shared" si="490"/>
        <v>0</v>
      </c>
      <c r="K4467" s="4">
        <f t="shared" si="486"/>
        <v>0</v>
      </c>
      <c r="L4467" s="5">
        <f t="shared" si="491"/>
        <v>0</v>
      </c>
      <c r="M4467" s="137">
        <f>'PVWatts Hourly Results (1)'!L4478/1000</f>
        <v>0</v>
      </c>
      <c r="N4467" s="3">
        <f>'PVWatts Hourly Results (2)'!L4478/1000</f>
        <v>0</v>
      </c>
      <c r="O4467" s="3">
        <f>'PVWatts Hourly Results (3)'!L4478/1000</f>
        <v>0</v>
      </c>
      <c r="P4467" s="3">
        <f>'PVWatts Hourly Results (4)'!L4478/1000</f>
        <v>0</v>
      </c>
      <c r="Q4467" s="130">
        <f>'PVWatts Hourly Results (5)'!L4478/1000</f>
        <v>0</v>
      </c>
    </row>
    <row r="4468" spans="2:17" x14ac:dyDescent="0.25">
      <c r="B4468" s="8">
        <v>7</v>
      </c>
      <c r="C4468" s="9">
        <v>5</v>
      </c>
      <c r="D4468" s="134">
        <f>'PVWatts Hourly Results (1)'!C4479</f>
        <v>0</v>
      </c>
      <c r="E4468" s="127">
        <f>DATE(YEAR(Inputs!$D$5),Summary!B4468,Summary!C4468)+TIME(D4468,0,0)</f>
        <v>187</v>
      </c>
      <c r="F4468" s="4">
        <f t="shared" si="487"/>
        <v>1</v>
      </c>
      <c r="G4468" s="4">
        <f t="shared" si="485"/>
        <v>5</v>
      </c>
      <c r="H4468" s="4">
        <f t="shared" si="488"/>
        <v>1</v>
      </c>
      <c r="I4468" s="4">
        <f t="shared" si="489"/>
        <v>0</v>
      </c>
      <c r="J4468" s="4">
        <f t="shared" si="490"/>
        <v>0</v>
      </c>
      <c r="K4468" s="4">
        <f t="shared" si="486"/>
        <v>0</v>
      </c>
      <c r="L4468" s="5">
        <f t="shared" si="491"/>
        <v>0</v>
      </c>
      <c r="M4468" s="137">
        <f>'PVWatts Hourly Results (1)'!L4479/1000</f>
        <v>0</v>
      </c>
      <c r="N4468" s="3">
        <f>'PVWatts Hourly Results (2)'!L4479/1000</f>
        <v>0</v>
      </c>
      <c r="O4468" s="3">
        <f>'PVWatts Hourly Results (3)'!L4479/1000</f>
        <v>0</v>
      </c>
      <c r="P4468" s="3">
        <f>'PVWatts Hourly Results (4)'!L4479/1000</f>
        <v>0</v>
      </c>
      <c r="Q4468" s="130">
        <f>'PVWatts Hourly Results (5)'!L4479/1000</f>
        <v>0</v>
      </c>
    </row>
    <row r="4469" spans="2:17" x14ac:dyDescent="0.25">
      <c r="B4469" s="8">
        <v>7</v>
      </c>
      <c r="C4469" s="9">
        <v>5</v>
      </c>
      <c r="D4469" s="134">
        <f>'PVWatts Hourly Results (1)'!C4480</f>
        <v>0</v>
      </c>
      <c r="E4469" s="127">
        <f>DATE(YEAR(Inputs!$D$5),Summary!B4469,Summary!C4469)+TIME(D4469,0,0)</f>
        <v>187</v>
      </c>
      <c r="F4469" s="4">
        <f t="shared" si="487"/>
        <v>1</v>
      </c>
      <c r="G4469" s="4">
        <f t="shared" si="485"/>
        <v>5</v>
      </c>
      <c r="H4469" s="4">
        <f t="shared" si="488"/>
        <v>1</v>
      </c>
      <c r="I4469" s="4">
        <f t="shared" si="489"/>
        <v>0</v>
      </c>
      <c r="J4469" s="4">
        <f t="shared" si="490"/>
        <v>0</v>
      </c>
      <c r="K4469" s="4">
        <f t="shared" si="486"/>
        <v>0</v>
      </c>
      <c r="L4469" s="5">
        <f t="shared" si="491"/>
        <v>0</v>
      </c>
      <c r="M4469" s="137">
        <f>'PVWatts Hourly Results (1)'!L4480/1000</f>
        <v>0</v>
      </c>
      <c r="N4469" s="3">
        <f>'PVWatts Hourly Results (2)'!L4480/1000</f>
        <v>0</v>
      </c>
      <c r="O4469" s="3">
        <f>'PVWatts Hourly Results (3)'!L4480/1000</f>
        <v>0</v>
      </c>
      <c r="P4469" s="3">
        <f>'PVWatts Hourly Results (4)'!L4480/1000</f>
        <v>0</v>
      </c>
      <c r="Q4469" s="130">
        <f>'PVWatts Hourly Results (5)'!L4480/1000</f>
        <v>0</v>
      </c>
    </row>
    <row r="4470" spans="2:17" x14ac:dyDescent="0.25">
      <c r="B4470" s="8">
        <v>7</v>
      </c>
      <c r="C4470" s="9">
        <v>5</v>
      </c>
      <c r="D4470" s="134">
        <f>'PVWatts Hourly Results (1)'!C4481</f>
        <v>0</v>
      </c>
      <c r="E4470" s="127">
        <f>DATE(YEAR(Inputs!$D$5),Summary!B4470,Summary!C4470)+TIME(D4470,0,0)</f>
        <v>187</v>
      </c>
      <c r="F4470" s="4">
        <f t="shared" si="487"/>
        <v>1</v>
      </c>
      <c r="G4470" s="4">
        <f t="shared" si="485"/>
        <v>5</v>
      </c>
      <c r="H4470" s="4">
        <f t="shared" si="488"/>
        <v>1</v>
      </c>
      <c r="I4470" s="4">
        <f t="shared" si="489"/>
        <v>0</v>
      </c>
      <c r="J4470" s="4">
        <f t="shared" si="490"/>
        <v>0</v>
      </c>
      <c r="K4470" s="4">
        <f t="shared" si="486"/>
        <v>0</v>
      </c>
      <c r="L4470" s="5">
        <f t="shared" si="491"/>
        <v>0</v>
      </c>
      <c r="M4470" s="137">
        <f>'PVWatts Hourly Results (1)'!L4481/1000</f>
        <v>0</v>
      </c>
      <c r="N4470" s="3">
        <f>'PVWatts Hourly Results (2)'!L4481/1000</f>
        <v>0</v>
      </c>
      <c r="O4470" s="3">
        <f>'PVWatts Hourly Results (3)'!L4481/1000</f>
        <v>0</v>
      </c>
      <c r="P4470" s="3">
        <f>'PVWatts Hourly Results (4)'!L4481/1000</f>
        <v>0</v>
      </c>
      <c r="Q4470" s="130">
        <f>'PVWatts Hourly Results (5)'!L4481/1000</f>
        <v>0</v>
      </c>
    </row>
    <row r="4471" spans="2:17" x14ac:dyDescent="0.25">
      <c r="B4471" s="8">
        <v>7</v>
      </c>
      <c r="C4471" s="9">
        <v>5</v>
      </c>
      <c r="D4471" s="134">
        <f>'PVWatts Hourly Results (1)'!C4482</f>
        <v>0</v>
      </c>
      <c r="E4471" s="127">
        <f>DATE(YEAR(Inputs!$D$5),Summary!B4471,Summary!C4471)+TIME(D4471,0,0)</f>
        <v>187</v>
      </c>
      <c r="F4471" s="4">
        <f t="shared" si="487"/>
        <v>1</v>
      </c>
      <c r="G4471" s="4">
        <f t="shared" si="485"/>
        <v>5</v>
      </c>
      <c r="H4471" s="4">
        <f t="shared" si="488"/>
        <v>1</v>
      </c>
      <c r="I4471" s="4">
        <f t="shared" si="489"/>
        <v>0</v>
      </c>
      <c r="J4471" s="4">
        <f t="shared" si="490"/>
        <v>0</v>
      </c>
      <c r="K4471" s="4">
        <f t="shared" si="486"/>
        <v>0</v>
      </c>
      <c r="L4471" s="5">
        <f t="shared" si="491"/>
        <v>0</v>
      </c>
      <c r="M4471" s="137">
        <f>'PVWatts Hourly Results (1)'!L4482/1000</f>
        <v>0</v>
      </c>
      <c r="N4471" s="3">
        <f>'PVWatts Hourly Results (2)'!L4482/1000</f>
        <v>0</v>
      </c>
      <c r="O4471" s="3">
        <f>'PVWatts Hourly Results (3)'!L4482/1000</f>
        <v>0</v>
      </c>
      <c r="P4471" s="3">
        <f>'PVWatts Hourly Results (4)'!L4482/1000</f>
        <v>0</v>
      </c>
      <c r="Q4471" s="130">
        <f>'PVWatts Hourly Results (5)'!L4482/1000</f>
        <v>0</v>
      </c>
    </row>
    <row r="4472" spans="2:17" x14ac:dyDescent="0.25">
      <c r="B4472" s="8">
        <v>7</v>
      </c>
      <c r="C4472" s="9">
        <v>5</v>
      </c>
      <c r="D4472" s="134">
        <f>'PVWatts Hourly Results (1)'!C4483</f>
        <v>0</v>
      </c>
      <c r="E4472" s="127">
        <f>DATE(YEAR(Inputs!$D$5),Summary!B4472,Summary!C4472)+TIME(D4472,0,0)</f>
        <v>187</v>
      </c>
      <c r="F4472" s="4">
        <f t="shared" si="487"/>
        <v>1</v>
      </c>
      <c r="G4472" s="4">
        <f t="shared" si="485"/>
        <v>5</v>
      </c>
      <c r="H4472" s="4">
        <f t="shared" si="488"/>
        <v>1</v>
      </c>
      <c r="I4472" s="4">
        <f t="shared" si="489"/>
        <v>0</v>
      </c>
      <c r="J4472" s="4">
        <f t="shared" si="490"/>
        <v>0</v>
      </c>
      <c r="K4472" s="4">
        <f t="shared" si="486"/>
        <v>0</v>
      </c>
      <c r="L4472" s="5">
        <f t="shared" si="491"/>
        <v>0</v>
      </c>
      <c r="M4472" s="137">
        <f>'PVWatts Hourly Results (1)'!L4483/1000</f>
        <v>0</v>
      </c>
      <c r="N4472" s="3">
        <f>'PVWatts Hourly Results (2)'!L4483/1000</f>
        <v>0</v>
      </c>
      <c r="O4472" s="3">
        <f>'PVWatts Hourly Results (3)'!L4483/1000</f>
        <v>0</v>
      </c>
      <c r="P4472" s="3">
        <f>'PVWatts Hourly Results (4)'!L4483/1000</f>
        <v>0</v>
      </c>
      <c r="Q4472" s="130">
        <f>'PVWatts Hourly Results (5)'!L4483/1000</f>
        <v>0</v>
      </c>
    </row>
    <row r="4473" spans="2:17" x14ac:dyDescent="0.25">
      <c r="B4473" s="8">
        <v>7</v>
      </c>
      <c r="C4473" s="9">
        <v>5</v>
      </c>
      <c r="D4473" s="134">
        <f>'PVWatts Hourly Results (1)'!C4484</f>
        <v>0</v>
      </c>
      <c r="E4473" s="127">
        <f>DATE(YEAR(Inputs!$D$5),Summary!B4473,Summary!C4473)+TIME(D4473,0,0)</f>
        <v>187</v>
      </c>
      <c r="F4473" s="4">
        <f t="shared" si="487"/>
        <v>1</v>
      </c>
      <c r="G4473" s="4">
        <f t="shared" si="485"/>
        <v>5</v>
      </c>
      <c r="H4473" s="4">
        <f t="shared" si="488"/>
        <v>1</v>
      </c>
      <c r="I4473" s="4">
        <f t="shared" si="489"/>
        <v>0</v>
      </c>
      <c r="J4473" s="4">
        <f t="shared" si="490"/>
        <v>0</v>
      </c>
      <c r="K4473" s="4">
        <f t="shared" si="486"/>
        <v>0</v>
      </c>
      <c r="L4473" s="5">
        <f t="shared" si="491"/>
        <v>0</v>
      </c>
      <c r="M4473" s="137">
        <f>'PVWatts Hourly Results (1)'!L4484/1000</f>
        <v>0</v>
      </c>
      <c r="N4473" s="3">
        <f>'PVWatts Hourly Results (2)'!L4484/1000</f>
        <v>0</v>
      </c>
      <c r="O4473" s="3">
        <f>'PVWatts Hourly Results (3)'!L4484/1000</f>
        <v>0</v>
      </c>
      <c r="P4473" s="3">
        <f>'PVWatts Hourly Results (4)'!L4484/1000</f>
        <v>0</v>
      </c>
      <c r="Q4473" s="130">
        <f>'PVWatts Hourly Results (5)'!L4484/1000</f>
        <v>0</v>
      </c>
    </row>
    <row r="4474" spans="2:17" x14ac:dyDescent="0.25">
      <c r="B4474" s="8">
        <v>7</v>
      </c>
      <c r="C4474" s="9">
        <v>5</v>
      </c>
      <c r="D4474" s="134">
        <f>'PVWatts Hourly Results (1)'!C4485</f>
        <v>0</v>
      </c>
      <c r="E4474" s="127">
        <f>DATE(YEAR(Inputs!$D$5),Summary!B4474,Summary!C4474)+TIME(D4474,0,0)</f>
        <v>187</v>
      </c>
      <c r="F4474" s="4">
        <f t="shared" si="487"/>
        <v>1</v>
      </c>
      <c r="G4474" s="4">
        <f t="shared" si="485"/>
        <v>5</v>
      </c>
      <c r="H4474" s="4">
        <f t="shared" si="488"/>
        <v>1</v>
      </c>
      <c r="I4474" s="4">
        <f t="shared" si="489"/>
        <v>0</v>
      </c>
      <c r="J4474" s="4">
        <f t="shared" si="490"/>
        <v>0</v>
      </c>
      <c r="K4474" s="4">
        <f t="shared" si="486"/>
        <v>0</v>
      </c>
      <c r="L4474" s="5">
        <f t="shared" si="491"/>
        <v>0</v>
      </c>
      <c r="M4474" s="137">
        <f>'PVWatts Hourly Results (1)'!L4485/1000</f>
        <v>0</v>
      </c>
      <c r="N4474" s="3">
        <f>'PVWatts Hourly Results (2)'!L4485/1000</f>
        <v>0</v>
      </c>
      <c r="O4474" s="3">
        <f>'PVWatts Hourly Results (3)'!L4485/1000</f>
        <v>0</v>
      </c>
      <c r="P4474" s="3">
        <f>'PVWatts Hourly Results (4)'!L4485/1000</f>
        <v>0</v>
      </c>
      <c r="Q4474" s="130">
        <f>'PVWatts Hourly Results (5)'!L4485/1000</f>
        <v>0</v>
      </c>
    </row>
    <row r="4475" spans="2:17" x14ac:dyDescent="0.25">
      <c r="B4475" s="8">
        <v>7</v>
      </c>
      <c r="C4475" s="9">
        <v>5</v>
      </c>
      <c r="D4475" s="134">
        <f>'PVWatts Hourly Results (1)'!C4486</f>
        <v>0</v>
      </c>
      <c r="E4475" s="127">
        <f>DATE(YEAR(Inputs!$D$5),Summary!B4475,Summary!C4475)+TIME(D4475,0,0)</f>
        <v>187</v>
      </c>
      <c r="F4475" s="4">
        <f t="shared" si="487"/>
        <v>1</v>
      </c>
      <c r="G4475" s="4">
        <f t="shared" si="485"/>
        <v>5</v>
      </c>
      <c r="H4475" s="4">
        <f t="shared" si="488"/>
        <v>1</v>
      </c>
      <c r="I4475" s="4">
        <f t="shared" si="489"/>
        <v>0</v>
      </c>
      <c r="J4475" s="4">
        <f t="shared" si="490"/>
        <v>0</v>
      </c>
      <c r="K4475" s="4">
        <f t="shared" si="486"/>
        <v>0</v>
      </c>
      <c r="L4475" s="5">
        <f t="shared" si="491"/>
        <v>0</v>
      </c>
      <c r="M4475" s="137">
        <f>'PVWatts Hourly Results (1)'!L4486/1000</f>
        <v>0</v>
      </c>
      <c r="N4475" s="3">
        <f>'PVWatts Hourly Results (2)'!L4486/1000</f>
        <v>0</v>
      </c>
      <c r="O4475" s="3">
        <f>'PVWatts Hourly Results (3)'!L4486/1000</f>
        <v>0</v>
      </c>
      <c r="P4475" s="3">
        <f>'PVWatts Hourly Results (4)'!L4486/1000</f>
        <v>0</v>
      </c>
      <c r="Q4475" s="130">
        <f>'PVWatts Hourly Results (5)'!L4486/1000</f>
        <v>0</v>
      </c>
    </row>
    <row r="4476" spans="2:17" x14ac:dyDescent="0.25">
      <c r="B4476" s="8">
        <v>7</v>
      </c>
      <c r="C4476" s="9">
        <v>5</v>
      </c>
      <c r="D4476" s="134">
        <f>'PVWatts Hourly Results (1)'!C4487</f>
        <v>0</v>
      </c>
      <c r="E4476" s="127">
        <f>DATE(YEAR(Inputs!$D$5),Summary!B4476,Summary!C4476)+TIME(D4476,0,0)</f>
        <v>187</v>
      </c>
      <c r="F4476" s="4">
        <f t="shared" si="487"/>
        <v>1</v>
      </c>
      <c r="G4476" s="4">
        <f t="shared" si="485"/>
        <v>5</v>
      </c>
      <c r="H4476" s="4">
        <f t="shared" si="488"/>
        <v>1</v>
      </c>
      <c r="I4476" s="4">
        <f t="shared" si="489"/>
        <v>0</v>
      </c>
      <c r="J4476" s="4">
        <f t="shared" si="490"/>
        <v>0</v>
      </c>
      <c r="K4476" s="4">
        <f t="shared" si="486"/>
        <v>0</v>
      </c>
      <c r="L4476" s="5">
        <f t="shared" si="491"/>
        <v>0</v>
      </c>
      <c r="M4476" s="137">
        <f>'PVWatts Hourly Results (1)'!L4487/1000</f>
        <v>0</v>
      </c>
      <c r="N4476" s="3">
        <f>'PVWatts Hourly Results (2)'!L4487/1000</f>
        <v>0</v>
      </c>
      <c r="O4476" s="3">
        <f>'PVWatts Hourly Results (3)'!L4487/1000</f>
        <v>0</v>
      </c>
      <c r="P4476" s="3">
        <f>'PVWatts Hourly Results (4)'!L4487/1000</f>
        <v>0</v>
      </c>
      <c r="Q4476" s="130">
        <f>'PVWatts Hourly Results (5)'!L4487/1000</f>
        <v>0</v>
      </c>
    </row>
    <row r="4477" spans="2:17" x14ac:dyDescent="0.25">
      <c r="B4477" s="8">
        <v>7</v>
      </c>
      <c r="C4477" s="9">
        <v>5</v>
      </c>
      <c r="D4477" s="134">
        <f>'PVWatts Hourly Results (1)'!C4488</f>
        <v>0</v>
      </c>
      <c r="E4477" s="127">
        <f>DATE(YEAR(Inputs!$D$5),Summary!B4477,Summary!C4477)+TIME(D4477,0,0)</f>
        <v>187</v>
      </c>
      <c r="F4477" s="4">
        <f t="shared" si="487"/>
        <v>1</v>
      </c>
      <c r="G4477" s="4">
        <f t="shared" si="485"/>
        <v>5</v>
      </c>
      <c r="H4477" s="4">
        <f t="shared" si="488"/>
        <v>1</v>
      </c>
      <c r="I4477" s="4">
        <f t="shared" si="489"/>
        <v>0</v>
      </c>
      <c r="J4477" s="4">
        <f t="shared" si="490"/>
        <v>0</v>
      </c>
      <c r="K4477" s="4">
        <f t="shared" si="486"/>
        <v>0</v>
      </c>
      <c r="L4477" s="5">
        <f t="shared" si="491"/>
        <v>0</v>
      </c>
      <c r="M4477" s="137">
        <f>'PVWatts Hourly Results (1)'!L4488/1000</f>
        <v>0</v>
      </c>
      <c r="N4477" s="3">
        <f>'PVWatts Hourly Results (2)'!L4488/1000</f>
        <v>0</v>
      </c>
      <c r="O4477" s="3">
        <f>'PVWatts Hourly Results (3)'!L4488/1000</f>
        <v>0</v>
      </c>
      <c r="P4477" s="3">
        <f>'PVWatts Hourly Results (4)'!L4488/1000</f>
        <v>0</v>
      </c>
      <c r="Q4477" s="130">
        <f>'PVWatts Hourly Results (5)'!L4488/1000</f>
        <v>0</v>
      </c>
    </row>
    <row r="4478" spans="2:17" x14ac:dyDescent="0.25">
      <c r="B4478" s="8">
        <v>7</v>
      </c>
      <c r="C4478" s="9">
        <v>5</v>
      </c>
      <c r="D4478" s="134">
        <f>'PVWatts Hourly Results (1)'!C4489</f>
        <v>0</v>
      </c>
      <c r="E4478" s="127">
        <f>DATE(YEAR(Inputs!$D$5),Summary!B4478,Summary!C4478)+TIME(D4478,0,0)</f>
        <v>187</v>
      </c>
      <c r="F4478" s="4">
        <f t="shared" si="487"/>
        <v>1</v>
      </c>
      <c r="G4478" s="4">
        <f t="shared" si="485"/>
        <v>5</v>
      </c>
      <c r="H4478" s="4">
        <f t="shared" si="488"/>
        <v>1</v>
      </c>
      <c r="I4478" s="4">
        <f t="shared" si="489"/>
        <v>0</v>
      </c>
      <c r="J4478" s="4">
        <f t="shared" si="490"/>
        <v>0</v>
      </c>
      <c r="K4478" s="4">
        <f t="shared" si="486"/>
        <v>0</v>
      </c>
      <c r="L4478" s="5">
        <f t="shared" si="491"/>
        <v>0</v>
      </c>
      <c r="M4478" s="137">
        <f>'PVWatts Hourly Results (1)'!L4489/1000</f>
        <v>0</v>
      </c>
      <c r="N4478" s="3">
        <f>'PVWatts Hourly Results (2)'!L4489/1000</f>
        <v>0</v>
      </c>
      <c r="O4478" s="3">
        <f>'PVWatts Hourly Results (3)'!L4489/1000</f>
        <v>0</v>
      </c>
      <c r="P4478" s="3">
        <f>'PVWatts Hourly Results (4)'!L4489/1000</f>
        <v>0</v>
      </c>
      <c r="Q4478" s="130">
        <f>'PVWatts Hourly Results (5)'!L4489/1000</f>
        <v>0</v>
      </c>
    </row>
    <row r="4479" spans="2:17" x14ac:dyDescent="0.25">
      <c r="B4479" s="8">
        <v>7</v>
      </c>
      <c r="C4479" s="9">
        <v>5</v>
      </c>
      <c r="D4479" s="134">
        <f>'PVWatts Hourly Results (1)'!C4490</f>
        <v>0</v>
      </c>
      <c r="E4479" s="127">
        <f>DATE(YEAR(Inputs!$D$5),Summary!B4479,Summary!C4479)+TIME(D4479,0,0)</f>
        <v>187</v>
      </c>
      <c r="F4479" s="4">
        <f t="shared" si="487"/>
        <v>1</v>
      </c>
      <c r="G4479" s="4">
        <f t="shared" si="485"/>
        <v>5</v>
      </c>
      <c r="H4479" s="4">
        <f t="shared" si="488"/>
        <v>1</v>
      </c>
      <c r="I4479" s="4">
        <f t="shared" si="489"/>
        <v>0</v>
      </c>
      <c r="J4479" s="4">
        <f t="shared" si="490"/>
        <v>0</v>
      </c>
      <c r="K4479" s="4">
        <f t="shared" si="486"/>
        <v>0</v>
      </c>
      <c r="L4479" s="5">
        <f t="shared" si="491"/>
        <v>0</v>
      </c>
      <c r="M4479" s="137">
        <f>'PVWatts Hourly Results (1)'!L4490/1000</f>
        <v>0</v>
      </c>
      <c r="N4479" s="3">
        <f>'PVWatts Hourly Results (2)'!L4490/1000</f>
        <v>0</v>
      </c>
      <c r="O4479" s="3">
        <f>'PVWatts Hourly Results (3)'!L4490/1000</f>
        <v>0</v>
      </c>
      <c r="P4479" s="3">
        <f>'PVWatts Hourly Results (4)'!L4490/1000</f>
        <v>0</v>
      </c>
      <c r="Q4479" s="130">
        <f>'PVWatts Hourly Results (5)'!L4490/1000</f>
        <v>0</v>
      </c>
    </row>
    <row r="4480" spans="2:17" x14ac:dyDescent="0.25">
      <c r="B4480" s="8">
        <v>7</v>
      </c>
      <c r="C4480" s="9">
        <v>5</v>
      </c>
      <c r="D4480" s="134">
        <f>'PVWatts Hourly Results (1)'!C4491</f>
        <v>0</v>
      </c>
      <c r="E4480" s="127">
        <f>DATE(YEAR(Inputs!$D$5),Summary!B4480,Summary!C4480)+TIME(D4480,0,0)</f>
        <v>187</v>
      </c>
      <c r="F4480" s="4">
        <f t="shared" si="487"/>
        <v>1</v>
      </c>
      <c r="G4480" s="4">
        <f t="shared" si="485"/>
        <v>5</v>
      </c>
      <c r="H4480" s="4">
        <f t="shared" si="488"/>
        <v>1</v>
      </c>
      <c r="I4480" s="4">
        <f t="shared" si="489"/>
        <v>0</v>
      </c>
      <c r="J4480" s="4">
        <f t="shared" si="490"/>
        <v>0</v>
      </c>
      <c r="K4480" s="4">
        <f t="shared" si="486"/>
        <v>0</v>
      </c>
      <c r="L4480" s="5">
        <f t="shared" si="491"/>
        <v>0</v>
      </c>
      <c r="M4480" s="137">
        <f>'PVWatts Hourly Results (1)'!L4491/1000</f>
        <v>0</v>
      </c>
      <c r="N4480" s="3">
        <f>'PVWatts Hourly Results (2)'!L4491/1000</f>
        <v>0</v>
      </c>
      <c r="O4480" s="3">
        <f>'PVWatts Hourly Results (3)'!L4491/1000</f>
        <v>0</v>
      </c>
      <c r="P4480" s="3">
        <f>'PVWatts Hourly Results (4)'!L4491/1000</f>
        <v>0</v>
      </c>
      <c r="Q4480" s="130">
        <f>'PVWatts Hourly Results (5)'!L4491/1000</f>
        <v>0</v>
      </c>
    </row>
    <row r="4481" spans="2:17" x14ac:dyDescent="0.25">
      <c r="B4481" s="8">
        <v>7</v>
      </c>
      <c r="C4481" s="9">
        <v>5</v>
      </c>
      <c r="D4481" s="134">
        <f>'PVWatts Hourly Results (1)'!C4492</f>
        <v>0</v>
      </c>
      <c r="E4481" s="127">
        <f>DATE(YEAR(Inputs!$D$5),Summary!B4481,Summary!C4481)+TIME(D4481,0,0)</f>
        <v>187</v>
      </c>
      <c r="F4481" s="4">
        <f t="shared" si="487"/>
        <v>1</v>
      </c>
      <c r="G4481" s="4">
        <f t="shared" si="485"/>
        <v>5</v>
      </c>
      <c r="H4481" s="4">
        <f t="shared" si="488"/>
        <v>1</v>
      </c>
      <c r="I4481" s="4">
        <f t="shared" si="489"/>
        <v>0</v>
      </c>
      <c r="J4481" s="4">
        <f t="shared" si="490"/>
        <v>0</v>
      </c>
      <c r="K4481" s="4">
        <f t="shared" si="486"/>
        <v>0</v>
      </c>
      <c r="L4481" s="5">
        <f t="shared" si="491"/>
        <v>0</v>
      </c>
      <c r="M4481" s="137">
        <f>'PVWatts Hourly Results (1)'!L4492/1000</f>
        <v>0</v>
      </c>
      <c r="N4481" s="3">
        <f>'PVWatts Hourly Results (2)'!L4492/1000</f>
        <v>0</v>
      </c>
      <c r="O4481" s="3">
        <f>'PVWatts Hourly Results (3)'!L4492/1000</f>
        <v>0</v>
      </c>
      <c r="P4481" s="3">
        <f>'PVWatts Hourly Results (4)'!L4492/1000</f>
        <v>0</v>
      </c>
      <c r="Q4481" s="130">
        <f>'PVWatts Hourly Results (5)'!L4492/1000</f>
        <v>0</v>
      </c>
    </row>
    <row r="4482" spans="2:17" x14ac:dyDescent="0.25">
      <c r="B4482" s="8">
        <v>7</v>
      </c>
      <c r="C4482" s="9">
        <v>5</v>
      </c>
      <c r="D4482" s="134">
        <f>'PVWatts Hourly Results (1)'!C4493</f>
        <v>0</v>
      </c>
      <c r="E4482" s="127">
        <f>DATE(YEAR(Inputs!$D$5),Summary!B4482,Summary!C4482)+TIME(D4482,0,0)</f>
        <v>187</v>
      </c>
      <c r="F4482" s="4">
        <f t="shared" si="487"/>
        <v>1</v>
      </c>
      <c r="G4482" s="4">
        <f t="shared" si="485"/>
        <v>5</v>
      </c>
      <c r="H4482" s="4">
        <f t="shared" si="488"/>
        <v>1</v>
      </c>
      <c r="I4482" s="4">
        <f t="shared" si="489"/>
        <v>0</v>
      </c>
      <c r="J4482" s="4">
        <f t="shared" si="490"/>
        <v>0</v>
      </c>
      <c r="K4482" s="4">
        <f t="shared" si="486"/>
        <v>0</v>
      </c>
      <c r="L4482" s="5">
        <f t="shared" si="491"/>
        <v>0</v>
      </c>
      <c r="M4482" s="137">
        <f>'PVWatts Hourly Results (1)'!L4493/1000</f>
        <v>0</v>
      </c>
      <c r="N4482" s="3">
        <f>'PVWatts Hourly Results (2)'!L4493/1000</f>
        <v>0</v>
      </c>
      <c r="O4482" s="3">
        <f>'PVWatts Hourly Results (3)'!L4493/1000</f>
        <v>0</v>
      </c>
      <c r="P4482" s="3">
        <f>'PVWatts Hourly Results (4)'!L4493/1000</f>
        <v>0</v>
      </c>
      <c r="Q4482" s="130">
        <f>'PVWatts Hourly Results (5)'!L4493/1000</f>
        <v>0</v>
      </c>
    </row>
    <row r="4483" spans="2:17" x14ac:dyDescent="0.25">
      <c r="B4483" s="8">
        <v>7</v>
      </c>
      <c r="C4483" s="9">
        <v>5</v>
      </c>
      <c r="D4483" s="134">
        <f>'PVWatts Hourly Results (1)'!C4494</f>
        <v>0</v>
      </c>
      <c r="E4483" s="127">
        <f>DATE(YEAR(Inputs!$D$5),Summary!B4483,Summary!C4483)+TIME(D4483,0,0)</f>
        <v>187</v>
      </c>
      <c r="F4483" s="4">
        <f t="shared" si="487"/>
        <v>1</v>
      </c>
      <c r="G4483" s="4">
        <f t="shared" si="485"/>
        <v>5</v>
      </c>
      <c r="H4483" s="4">
        <f t="shared" si="488"/>
        <v>1</v>
      </c>
      <c r="I4483" s="4">
        <f t="shared" si="489"/>
        <v>0</v>
      </c>
      <c r="J4483" s="4">
        <f t="shared" si="490"/>
        <v>0</v>
      </c>
      <c r="K4483" s="4">
        <f t="shared" si="486"/>
        <v>0</v>
      </c>
      <c r="L4483" s="5">
        <f t="shared" si="491"/>
        <v>0</v>
      </c>
      <c r="M4483" s="137">
        <f>'PVWatts Hourly Results (1)'!L4494/1000</f>
        <v>0</v>
      </c>
      <c r="N4483" s="3">
        <f>'PVWatts Hourly Results (2)'!L4494/1000</f>
        <v>0</v>
      </c>
      <c r="O4483" s="3">
        <f>'PVWatts Hourly Results (3)'!L4494/1000</f>
        <v>0</v>
      </c>
      <c r="P4483" s="3">
        <f>'PVWatts Hourly Results (4)'!L4494/1000</f>
        <v>0</v>
      </c>
      <c r="Q4483" s="130">
        <f>'PVWatts Hourly Results (5)'!L4494/1000</f>
        <v>0</v>
      </c>
    </row>
    <row r="4484" spans="2:17" x14ac:dyDescent="0.25">
      <c r="B4484" s="8">
        <v>7</v>
      </c>
      <c r="C4484" s="9">
        <v>5</v>
      </c>
      <c r="D4484" s="134">
        <f>'PVWatts Hourly Results (1)'!C4495</f>
        <v>0</v>
      </c>
      <c r="E4484" s="127">
        <f>DATE(YEAR(Inputs!$D$5),Summary!B4484,Summary!C4484)+TIME(D4484,0,0)</f>
        <v>187</v>
      </c>
      <c r="F4484" s="4">
        <f t="shared" si="487"/>
        <v>1</v>
      </c>
      <c r="G4484" s="4">
        <f t="shared" si="485"/>
        <v>5</v>
      </c>
      <c r="H4484" s="4">
        <f t="shared" si="488"/>
        <v>1</v>
      </c>
      <c r="I4484" s="4">
        <f t="shared" si="489"/>
        <v>0</v>
      </c>
      <c r="J4484" s="4">
        <f t="shared" si="490"/>
        <v>0</v>
      </c>
      <c r="K4484" s="4">
        <f t="shared" si="486"/>
        <v>0</v>
      </c>
      <c r="L4484" s="5">
        <f t="shared" si="491"/>
        <v>0</v>
      </c>
      <c r="M4484" s="137">
        <f>'PVWatts Hourly Results (1)'!L4495/1000</f>
        <v>0</v>
      </c>
      <c r="N4484" s="3">
        <f>'PVWatts Hourly Results (2)'!L4495/1000</f>
        <v>0</v>
      </c>
      <c r="O4484" s="3">
        <f>'PVWatts Hourly Results (3)'!L4495/1000</f>
        <v>0</v>
      </c>
      <c r="P4484" s="3">
        <f>'PVWatts Hourly Results (4)'!L4495/1000</f>
        <v>0</v>
      </c>
      <c r="Q4484" s="130">
        <f>'PVWatts Hourly Results (5)'!L4495/1000</f>
        <v>0</v>
      </c>
    </row>
    <row r="4485" spans="2:17" x14ac:dyDescent="0.25">
      <c r="B4485" s="8">
        <v>7</v>
      </c>
      <c r="C4485" s="9">
        <v>5</v>
      </c>
      <c r="D4485" s="134">
        <f>'PVWatts Hourly Results (1)'!C4496</f>
        <v>0</v>
      </c>
      <c r="E4485" s="127">
        <f>DATE(YEAR(Inputs!$D$5),Summary!B4485,Summary!C4485)+TIME(D4485,0,0)</f>
        <v>187</v>
      </c>
      <c r="F4485" s="4">
        <f t="shared" si="487"/>
        <v>1</v>
      </c>
      <c r="G4485" s="4">
        <f t="shared" si="485"/>
        <v>5</v>
      </c>
      <c r="H4485" s="4">
        <f t="shared" si="488"/>
        <v>1</v>
      </c>
      <c r="I4485" s="4">
        <f t="shared" si="489"/>
        <v>0</v>
      </c>
      <c r="J4485" s="4">
        <f t="shared" si="490"/>
        <v>0</v>
      </c>
      <c r="K4485" s="4">
        <f t="shared" si="486"/>
        <v>0</v>
      </c>
      <c r="L4485" s="5">
        <f t="shared" si="491"/>
        <v>0</v>
      </c>
      <c r="M4485" s="137">
        <f>'PVWatts Hourly Results (1)'!L4496/1000</f>
        <v>0</v>
      </c>
      <c r="N4485" s="3">
        <f>'PVWatts Hourly Results (2)'!L4496/1000</f>
        <v>0</v>
      </c>
      <c r="O4485" s="3">
        <f>'PVWatts Hourly Results (3)'!L4496/1000</f>
        <v>0</v>
      </c>
      <c r="P4485" s="3">
        <f>'PVWatts Hourly Results (4)'!L4496/1000</f>
        <v>0</v>
      </c>
      <c r="Q4485" s="130">
        <f>'PVWatts Hourly Results (5)'!L4496/1000</f>
        <v>0</v>
      </c>
    </row>
    <row r="4486" spans="2:17" x14ac:dyDescent="0.25">
      <c r="B4486" s="8">
        <v>7</v>
      </c>
      <c r="C4486" s="9">
        <v>6</v>
      </c>
      <c r="D4486" s="134">
        <f>'PVWatts Hourly Results (1)'!C4497</f>
        <v>0</v>
      </c>
      <c r="E4486" s="127">
        <f>DATE(YEAR(Inputs!$D$5),Summary!B4486,Summary!C4486)+TIME(D4486,0,0)</f>
        <v>188</v>
      </c>
      <c r="F4486" s="4">
        <f t="shared" si="487"/>
        <v>1</v>
      </c>
      <c r="G4486" s="4">
        <f t="shared" si="485"/>
        <v>6</v>
      </c>
      <c r="H4486" s="4">
        <f t="shared" si="488"/>
        <v>1</v>
      </c>
      <c r="I4486" s="4">
        <f t="shared" si="489"/>
        <v>0</v>
      </c>
      <c r="J4486" s="4">
        <f t="shared" si="490"/>
        <v>0</v>
      </c>
      <c r="K4486" s="4">
        <f t="shared" si="486"/>
        <v>0</v>
      </c>
      <c r="L4486" s="5">
        <f t="shared" si="491"/>
        <v>0</v>
      </c>
      <c r="M4486" s="137">
        <f>'PVWatts Hourly Results (1)'!L4497/1000</f>
        <v>0</v>
      </c>
      <c r="N4486" s="3">
        <f>'PVWatts Hourly Results (2)'!L4497/1000</f>
        <v>0</v>
      </c>
      <c r="O4486" s="3">
        <f>'PVWatts Hourly Results (3)'!L4497/1000</f>
        <v>0</v>
      </c>
      <c r="P4486" s="3">
        <f>'PVWatts Hourly Results (4)'!L4497/1000</f>
        <v>0</v>
      </c>
      <c r="Q4486" s="130">
        <f>'PVWatts Hourly Results (5)'!L4497/1000</f>
        <v>0</v>
      </c>
    </row>
    <row r="4487" spans="2:17" x14ac:dyDescent="0.25">
      <c r="B4487" s="8">
        <v>7</v>
      </c>
      <c r="C4487" s="9">
        <v>6</v>
      </c>
      <c r="D4487" s="134">
        <f>'PVWatts Hourly Results (1)'!C4498</f>
        <v>0</v>
      </c>
      <c r="E4487" s="127">
        <f>DATE(YEAR(Inputs!$D$5),Summary!B4487,Summary!C4487)+TIME(D4487,0,0)</f>
        <v>188</v>
      </c>
      <c r="F4487" s="4">
        <f t="shared" si="487"/>
        <v>1</v>
      </c>
      <c r="G4487" s="4">
        <f t="shared" si="485"/>
        <v>6</v>
      </c>
      <c r="H4487" s="4">
        <f t="shared" si="488"/>
        <v>1</v>
      </c>
      <c r="I4487" s="4">
        <f t="shared" si="489"/>
        <v>0</v>
      </c>
      <c r="J4487" s="4">
        <f t="shared" si="490"/>
        <v>0</v>
      </c>
      <c r="K4487" s="4">
        <f t="shared" si="486"/>
        <v>0</v>
      </c>
      <c r="L4487" s="5">
        <f t="shared" si="491"/>
        <v>0</v>
      </c>
      <c r="M4487" s="137">
        <f>'PVWatts Hourly Results (1)'!L4498/1000</f>
        <v>0</v>
      </c>
      <c r="N4487" s="3">
        <f>'PVWatts Hourly Results (2)'!L4498/1000</f>
        <v>0</v>
      </c>
      <c r="O4487" s="3">
        <f>'PVWatts Hourly Results (3)'!L4498/1000</f>
        <v>0</v>
      </c>
      <c r="P4487" s="3">
        <f>'PVWatts Hourly Results (4)'!L4498/1000</f>
        <v>0</v>
      </c>
      <c r="Q4487" s="130">
        <f>'PVWatts Hourly Results (5)'!L4498/1000</f>
        <v>0</v>
      </c>
    </row>
    <row r="4488" spans="2:17" x14ac:dyDescent="0.25">
      <c r="B4488" s="8">
        <v>7</v>
      </c>
      <c r="C4488" s="9">
        <v>6</v>
      </c>
      <c r="D4488" s="134">
        <f>'PVWatts Hourly Results (1)'!C4499</f>
        <v>0</v>
      </c>
      <c r="E4488" s="127">
        <f>DATE(YEAR(Inputs!$D$5),Summary!B4488,Summary!C4488)+TIME(D4488,0,0)</f>
        <v>188</v>
      </c>
      <c r="F4488" s="4">
        <f t="shared" si="487"/>
        <v>1</v>
      </c>
      <c r="G4488" s="4">
        <f t="shared" si="485"/>
        <v>6</v>
      </c>
      <c r="H4488" s="4">
        <f t="shared" si="488"/>
        <v>1</v>
      </c>
      <c r="I4488" s="4">
        <f t="shared" si="489"/>
        <v>0</v>
      </c>
      <c r="J4488" s="4">
        <f t="shared" si="490"/>
        <v>0</v>
      </c>
      <c r="K4488" s="4">
        <f t="shared" si="486"/>
        <v>0</v>
      </c>
      <c r="L4488" s="5">
        <f t="shared" si="491"/>
        <v>0</v>
      </c>
      <c r="M4488" s="137">
        <f>'PVWatts Hourly Results (1)'!L4499/1000</f>
        <v>0</v>
      </c>
      <c r="N4488" s="3">
        <f>'PVWatts Hourly Results (2)'!L4499/1000</f>
        <v>0</v>
      </c>
      <c r="O4488" s="3">
        <f>'PVWatts Hourly Results (3)'!L4499/1000</f>
        <v>0</v>
      </c>
      <c r="P4488" s="3">
        <f>'PVWatts Hourly Results (4)'!L4499/1000</f>
        <v>0</v>
      </c>
      <c r="Q4488" s="130">
        <f>'PVWatts Hourly Results (5)'!L4499/1000</f>
        <v>0</v>
      </c>
    </row>
    <row r="4489" spans="2:17" x14ac:dyDescent="0.25">
      <c r="B4489" s="8">
        <v>7</v>
      </c>
      <c r="C4489" s="9">
        <v>6</v>
      </c>
      <c r="D4489" s="134">
        <f>'PVWatts Hourly Results (1)'!C4500</f>
        <v>0</v>
      </c>
      <c r="E4489" s="127">
        <f>DATE(YEAR(Inputs!$D$5),Summary!B4489,Summary!C4489)+TIME(D4489,0,0)</f>
        <v>188</v>
      </c>
      <c r="F4489" s="4">
        <f t="shared" si="487"/>
        <v>1</v>
      </c>
      <c r="G4489" s="4">
        <f t="shared" si="485"/>
        <v>6</v>
      </c>
      <c r="H4489" s="4">
        <f t="shared" si="488"/>
        <v>1</v>
      </c>
      <c r="I4489" s="4">
        <f t="shared" si="489"/>
        <v>0</v>
      </c>
      <c r="J4489" s="4">
        <f t="shared" si="490"/>
        <v>0</v>
      </c>
      <c r="K4489" s="4">
        <f t="shared" si="486"/>
        <v>0</v>
      </c>
      <c r="L4489" s="5">
        <f t="shared" si="491"/>
        <v>0</v>
      </c>
      <c r="M4489" s="137">
        <f>'PVWatts Hourly Results (1)'!L4500/1000</f>
        <v>0</v>
      </c>
      <c r="N4489" s="3">
        <f>'PVWatts Hourly Results (2)'!L4500/1000</f>
        <v>0</v>
      </c>
      <c r="O4489" s="3">
        <f>'PVWatts Hourly Results (3)'!L4500/1000</f>
        <v>0</v>
      </c>
      <c r="P4489" s="3">
        <f>'PVWatts Hourly Results (4)'!L4500/1000</f>
        <v>0</v>
      </c>
      <c r="Q4489" s="130">
        <f>'PVWatts Hourly Results (5)'!L4500/1000</f>
        <v>0</v>
      </c>
    </row>
    <row r="4490" spans="2:17" x14ac:dyDescent="0.25">
      <c r="B4490" s="8">
        <v>7</v>
      </c>
      <c r="C4490" s="9">
        <v>6</v>
      </c>
      <c r="D4490" s="134">
        <f>'PVWatts Hourly Results (1)'!C4501</f>
        <v>0</v>
      </c>
      <c r="E4490" s="127">
        <f>DATE(YEAR(Inputs!$D$5),Summary!B4490,Summary!C4490)+TIME(D4490,0,0)</f>
        <v>188</v>
      </c>
      <c r="F4490" s="4">
        <f t="shared" si="487"/>
        <v>1</v>
      </c>
      <c r="G4490" s="4">
        <f t="shared" si="485"/>
        <v>6</v>
      </c>
      <c r="H4490" s="4">
        <f t="shared" si="488"/>
        <v>1</v>
      </c>
      <c r="I4490" s="4">
        <f t="shared" si="489"/>
        <v>0</v>
      </c>
      <c r="J4490" s="4">
        <f t="shared" si="490"/>
        <v>0</v>
      </c>
      <c r="K4490" s="4">
        <f t="shared" si="486"/>
        <v>0</v>
      </c>
      <c r="L4490" s="5">
        <f t="shared" si="491"/>
        <v>0</v>
      </c>
      <c r="M4490" s="137">
        <f>'PVWatts Hourly Results (1)'!L4501/1000</f>
        <v>0</v>
      </c>
      <c r="N4490" s="3">
        <f>'PVWatts Hourly Results (2)'!L4501/1000</f>
        <v>0</v>
      </c>
      <c r="O4490" s="3">
        <f>'PVWatts Hourly Results (3)'!L4501/1000</f>
        <v>0</v>
      </c>
      <c r="P4490" s="3">
        <f>'PVWatts Hourly Results (4)'!L4501/1000</f>
        <v>0</v>
      </c>
      <c r="Q4490" s="130">
        <f>'PVWatts Hourly Results (5)'!L4501/1000</f>
        <v>0</v>
      </c>
    </row>
    <row r="4491" spans="2:17" x14ac:dyDescent="0.25">
      <c r="B4491" s="8">
        <v>7</v>
      </c>
      <c r="C4491" s="9">
        <v>6</v>
      </c>
      <c r="D4491" s="134">
        <f>'PVWatts Hourly Results (1)'!C4502</f>
        <v>0</v>
      </c>
      <c r="E4491" s="127">
        <f>DATE(YEAR(Inputs!$D$5),Summary!B4491,Summary!C4491)+TIME(D4491,0,0)</f>
        <v>188</v>
      </c>
      <c r="F4491" s="4">
        <f t="shared" si="487"/>
        <v>1</v>
      </c>
      <c r="G4491" s="4">
        <f t="shared" si="485"/>
        <v>6</v>
      </c>
      <c r="H4491" s="4">
        <f t="shared" si="488"/>
        <v>1</v>
      </c>
      <c r="I4491" s="4">
        <f t="shared" si="489"/>
        <v>0</v>
      </c>
      <c r="J4491" s="4">
        <f t="shared" si="490"/>
        <v>0</v>
      </c>
      <c r="K4491" s="4">
        <f t="shared" si="486"/>
        <v>0</v>
      </c>
      <c r="L4491" s="5">
        <f t="shared" si="491"/>
        <v>0</v>
      </c>
      <c r="M4491" s="137">
        <f>'PVWatts Hourly Results (1)'!L4502/1000</f>
        <v>0</v>
      </c>
      <c r="N4491" s="3">
        <f>'PVWatts Hourly Results (2)'!L4502/1000</f>
        <v>0</v>
      </c>
      <c r="O4491" s="3">
        <f>'PVWatts Hourly Results (3)'!L4502/1000</f>
        <v>0</v>
      </c>
      <c r="P4491" s="3">
        <f>'PVWatts Hourly Results (4)'!L4502/1000</f>
        <v>0</v>
      </c>
      <c r="Q4491" s="130">
        <f>'PVWatts Hourly Results (5)'!L4502/1000</f>
        <v>0</v>
      </c>
    </row>
    <row r="4492" spans="2:17" x14ac:dyDescent="0.25">
      <c r="B4492" s="8">
        <v>7</v>
      </c>
      <c r="C4492" s="9">
        <v>6</v>
      </c>
      <c r="D4492" s="134">
        <f>'PVWatts Hourly Results (1)'!C4503</f>
        <v>0</v>
      </c>
      <c r="E4492" s="127">
        <f>DATE(YEAR(Inputs!$D$5),Summary!B4492,Summary!C4492)+TIME(D4492,0,0)</f>
        <v>188</v>
      </c>
      <c r="F4492" s="4">
        <f t="shared" si="487"/>
        <v>1</v>
      </c>
      <c r="G4492" s="4">
        <f t="shared" si="485"/>
        <v>6</v>
      </c>
      <c r="H4492" s="4">
        <f t="shared" si="488"/>
        <v>1</v>
      </c>
      <c r="I4492" s="4">
        <f t="shared" si="489"/>
        <v>0</v>
      </c>
      <c r="J4492" s="4">
        <f t="shared" si="490"/>
        <v>0</v>
      </c>
      <c r="K4492" s="4">
        <f t="shared" si="486"/>
        <v>0</v>
      </c>
      <c r="L4492" s="5">
        <f t="shared" si="491"/>
        <v>0</v>
      </c>
      <c r="M4492" s="137">
        <f>'PVWatts Hourly Results (1)'!L4503/1000</f>
        <v>0</v>
      </c>
      <c r="N4492" s="3">
        <f>'PVWatts Hourly Results (2)'!L4503/1000</f>
        <v>0</v>
      </c>
      <c r="O4492" s="3">
        <f>'PVWatts Hourly Results (3)'!L4503/1000</f>
        <v>0</v>
      </c>
      <c r="P4492" s="3">
        <f>'PVWatts Hourly Results (4)'!L4503/1000</f>
        <v>0</v>
      </c>
      <c r="Q4492" s="130">
        <f>'PVWatts Hourly Results (5)'!L4503/1000</f>
        <v>0</v>
      </c>
    </row>
    <row r="4493" spans="2:17" x14ac:dyDescent="0.25">
      <c r="B4493" s="8">
        <v>7</v>
      </c>
      <c r="C4493" s="9">
        <v>6</v>
      </c>
      <c r="D4493" s="134">
        <f>'PVWatts Hourly Results (1)'!C4504</f>
        <v>0</v>
      </c>
      <c r="E4493" s="127">
        <f>DATE(YEAR(Inputs!$D$5),Summary!B4493,Summary!C4493)+TIME(D4493,0,0)</f>
        <v>188</v>
      </c>
      <c r="F4493" s="4">
        <f t="shared" si="487"/>
        <v>1</v>
      </c>
      <c r="G4493" s="4">
        <f t="shared" si="485"/>
        <v>6</v>
      </c>
      <c r="H4493" s="4">
        <f t="shared" si="488"/>
        <v>1</v>
      </c>
      <c r="I4493" s="4">
        <f t="shared" si="489"/>
        <v>0</v>
      </c>
      <c r="J4493" s="4">
        <f t="shared" si="490"/>
        <v>0</v>
      </c>
      <c r="K4493" s="4">
        <f t="shared" si="486"/>
        <v>0</v>
      </c>
      <c r="L4493" s="5">
        <f t="shared" si="491"/>
        <v>0</v>
      </c>
      <c r="M4493" s="137">
        <f>'PVWatts Hourly Results (1)'!L4504/1000</f>
        <v>0</v>
      </c>
      <c r="N4493" s="3">
        <f>'PVWatts Hourly Results (2)'!L4504/1000</f>
        <v>0</v>
      </c>
      <c r="O4493" s="3">
        <f>'PVWatts Hourly Results (3)'!L4504/1000</f>
        <v>0</v>
      </c>
      <c r="P4493" s="3">
        <f>'PVWatts Hourly Results (4)'!L4504/1000</f>
        <v>0</v>
      </c>
      <c r="Q4493" s="130">
        <f>'PVWatts Hourly Results (5)'!L4504/1000</f>
        <v>0</v>
      </c>
    </row>
    <row r="4494" spans="2:17" x14ac:dyDescent="0.25">
      <c r="B4494" s="8">
        <v>7</v>
      </c>
      <c r="C4494" s="9">
        <v>6</v>
      </c>
      <c r="D4494" s="134">
        <f>'PVWatts Hourly Results (1)'!C4505</f>
        <v>0</v>
      </c>
      <c r="E4494" s="127">
        <f>DATE(YEAR(Inputs!$D$5),Summary!B4494,Summary!C4494)+TIME(D4494,0,0)</f>
        <v>188</v>
      </c>
      <c r="F4494" s="4">
        <f t="shared" si="487"/>
        <v>1</v>
      </c>
      <c r="G4494" s="4">
        <f t="shared" si="485"/>
        <v>6</v>
      </c>
      <c r="H4494" s="4">
        <f t="shared" si="488"/>
        <v>1</v>
      </c>
      <c r="I4494" s="4">
        <f t="shared" si="489"/>
        <v>0</v>
      </c>
      <c r="J4494" s="4">
        <f t="shared" si="490"/>
        <v>0</v>
      </c>
      <c r="K4494" s="4">
        <f t="shared" si="486"/>
        <v>0</v>
      </c>
      <c r="L4494" s="5">
        <f t="shared" si="491"/>
        <v>0</v>
      </c>
      <c r="M4494" s="137">
        <f>'PVWatts Hourly Results (1)'!L4505/1000</f>
        <v>0</v>
      </c>
      <c r="N4494" s="3">
        <f>'PVWatts Hourly Results (2)'!L4505/1000</f>
        <v>0</v>
      </c>
      <c r="O4494" s="3">
        <f>'PVWatts Hourly Results (3)'!L4505/1000</f>
        <v>0</v>
      </c>
      <c r="P4494" s="3">
        <f>'PVWatts Hourly Results (4)'!L4505/1000</f>
        <v>0</v>
      </c>
      <c r="Q4494" s="130">
        <f>'PVWatts Hourly Results (5)'!L4505/1000</f>
        <v>0</v>
      </c>
    </row>
    <row r="4495" spans="2:17" x14ac:dyDescent="0.25">
      <c r="B4495" s="8">
        <v>7</v>
      </c>
      <c r="C4495" s="9">
        <v>6</v>
      </c>
      <c r="D4495" s="134">
        <f>'PVWatts Hourly Results (1)'!C4506</f>
        <v>0</v>
      </c>
      <c r="E4495" s="127">
        <f>DATE(YEAR(Inputs!$D$5),Summary!B4495,Summary!C4495)+TIME(D4495,0,0)</f>
        <v>188</v>
      </c>
      <c r="F4495" s="4">
        <f t="shared" si="487"/>
        <v>1</v>
      </c>
      <c r="G4495" s="4">
        <f t="shared" si="485"/>
        <v>6</v>
      </c>
      <c r="H4495" s="4">
        <f t="shared" si="488"/>
        <v>1</v>
      </c>
      <c r="I4495" s="4">
        <f t="shared" si="489"/>
        <v>0</v>
      </c>
      <c r="J4495" s="4">
        <f t="shared" si="490"/>
        <v>0</v>
      </c>
      <c r="K4495" s="4">
        <f t="shared" si="486"/>
        <v>0</v>
      </c>
      <c r="L4495" s="5">
        <f t="shared" si="491"/>
        <v>0</v>
      </c>
      <c r="M4495" s="137">
        <f>'PVWatts Hourly Results (1)'!L4506/1000</f>
        <v>0</v>
      </c>
      <c r="N4495" s="3">
        <f>'PVWatts Hourly Results (2)'!L4506/1000</f>
        <v>0</v>
      </c>
      <c r="O4495" s="3">
        <f>'PVWatts Hourly Results (3)'!L4506/1000</f>
        <v>0</v>
      </c>
      <c r="P4495" s="3">
        <f>'PVWatts Hourly Results (4)'!L4506/1000</f>
        <v>0</v>
      </c>
      <c r="Q4495" s="130">
        <f>'PVWatts Hourly Results (5)'!L4506/1000</f>
        <v>0</v>
      </c>
    </row>
    <row r="4496" spans="2:17" x14ac:dyDescent="0.25">
      <c r="B4496" s="8">
        <v>7</v>
      </c>
      <c r="C4496" s="9">
        <v>6</v>
      </c>
      <c r="D4496" s="134">
        <f>'PVWatts Hourly Results (1)'!C4507</f>
        <v>0</v>
      </c>
      <c r="E4496" s="127">
        <f>DATE(YEAR(Inputs!$D$5),Summary!B4496,Summary!C4496)+TIME(D4496,0,0)</f>
        <v>188</v>
      </c>
      <c r="F4496" s="4">
        <f t="shared" si="487"/>
        <v>1</v>
      </c>
      <c r="G4496" s="4">
        <f t="shared" si="485"/>
        <v>6</v>
      </c>
      <c r="H4496" s="4">
        <f t="shared" si="488"/>
        <v>1</v>
      </c>
      <c r="I4496" s="4">
        <f t="shared" si="489"/>
        <v>0</v>
      </c>
      <c r="J4496" s="4">
        <f t="shared" si="490"/>
        <v>0</v>
      </c>
      <c r="K4496" s="4">
        <f t="shared" si="486"/>
        <v>0</v>
      </c>
      <c r="L4496" s="5">
        <f t="shared" si="491"/>
        <v>0</v>
      </c>
      <c r="M4496" s="137">
        <f>'PVWatts Hourly Results (1)'!L4507/1000</f>
        <v>0</v>
      </c>
      <c r="N4496" s="3">
        <f>'PVWatts Hourly Results (2)'!L4507/1000</f>
        <v>0</v>
      </c>
      <c r="O4496" s="3">
        <f>'PVWatts Hourly Results (3)'!L4507/1000</f>
        <v>0</v>
      </c>
      <c r="P4496" s="3">
        <f>'PVWatts Hourly Results (4)'!L4507/1000</f>
        <v>0</v>
      </c>
      <c r="Q4496" s="130">
        <f>'PVWatts Hourly Results (5)'!L4507/1000</f>
        <v>0</v>
      </c>
    </row>
    <row r="4497" spans="2:17" x14ac:dyDescent="0.25">
      <c r="B4497" s="8">
        <v>7</v>
      </c>
      <c r="C4497" s="9">
        <v>6</v>
      </c>
      <c r="D4497" s="134">
        <f>'PVWatts Hourly Results (1)'!C4508</f>
        <v>0</v>
      </c>
      <c r="E4497" s="127">
        <f>DATE(YEAR(Inputs!$D$5),Summary!B4497,Summary!C4497)+TIME(D4497,0,0)</f>
        <v>188</v>
      </c>
      <c r="F4497" s="4">
        <f t="shared" si="487"/>
        <v>1</v>
      </c>
      <c r="G4497" s="4">
        <f t="shared" si="485"/>
        <v>6</v>
      </c>
      <c r="H4497" s="4">
        <f t="shared" si="488"/>
        <v>1</v>
      </c>
      <c r="I4497" s="4">
        <f t="shared" si="489"/>
        <v>0</v>
      </c>
      <c r="J4497" s="4">
        <f t="shared" si="490"/>
        <v>0</v>
      </c>
      <c r="K4497" s="4">
        <f t="shared" si="486"/>
        <v>0</v>
      </c>
      <c r="L4497" s="5">
        <f t="shared" si="491"/>
        <v>0</v>
      </c>
      <c r="M4497" s="137">
        <f>'PVWatts Hourly Results (1)'!L4508/1000</f>
        <v>0</v>
      </c>
      <c r="N4497" s="3">
        <f>'PVWatts Hourly Results (2)'!L4508/1000</f>
        <v>0</v>
      </c>
      <c r="O4497" s="3">
        <f>'PVWatts Hourly Results (3)'!L4508/1000</f>
        <v>0</v>
      </c>
      <c r="P4497" s="3">
        <f>'PVWatts Hourly Results (4)'!L4508/1000</f>
        <v>0</v>
      </c>
      <c r="Q4497" s="130">
        <f>'PVWatts Hourly Results (5)'!L4508/1000</f>
        <v>0</v>
      </c>
    </row>
    <row r="4498" spans="2:17" x14ac:dyDescent="0.25">
      <c r="B4498" s="8">
        <v>7</v>
      </c>
      <c r="C4498" s="9">
        <v>6</v>
      </c>
      <c r="D4498" s="134">
        <f>'PVWatts Hourly Results (1)'!C4509</f>
        <v>0</v>
      </c>
      <c r="E4498" s="127">
        <f>DATE(YEAR(Inputs!$D$5),Summary!B4498,Summary!C4498)+TIME(D4498,0,0)</f>
        <v>188</v>
      </c>
      <c r="F4498" s="4">
        <f t="shared" si="487"/>
        <v>1</v>
      </c>
      <c r="G4498" s="4">
        <f t="shared" si="485"/>
        <v>6</v>
      </c>
      <c r="H4498" s="4">
        <f t="shared" si="488"/>
        <v>1</v>
      </c>
      <c r="I4498" s="4">
        <f t="shared" si="489"/>
        <v>0</v>
      </c>
      <c r="J4498" s="4">
        <f t="shared" si="490"/>
        <v>0</v>
      </c>
      <c r="K4498" s="4">
        <f t="shared" si="486"/>
        <v>0</v>
      </c>
      <c r="L4498" s="5">
        <f t="shared" si="491"/>
        <v>0</v>
      </c>
      <c r="M4498" s="137">
        <f>'PVWatts Hourly Results (1)'!L4509/1000</f>
        <v>0</v>
      </c>
      <c r="N4498" s="3">
        <f>'PVWatts Hourly Results (2)'!L4509/1000</f>
        <v>0</v>
      </c>
      <c r="O4498" s="3">
        <f>'PVWatts Hourly Results (3)'!L4509/1000</f>
        <v>0</v>
      </c>
      <c r="P4498" s="3">
        <f>'PVWatts Hourly Results (4)'!L4509/1000</f>
        <v>0</v>
      </c>
      <c r="Q4498" s="130">
        <f>'PVWatts Hourly Results (5)'!L4509/1000</f>
        <v>0</v>
      </c>
    </row>
    <row r="4499" spans="2:17" x14ac:dyDescent="0.25">
      <c r="B4499" s="8">
        <v>7</v>
      </c>
      <c r="C4499" s="9">
        <v>6</v>
      </c>
      <c r="D4499" s="134">
        <f>'PVWatts Hourly Results (1)'!C4510</f>
        <v>0</v>
      </c>
      <c r="E4499" s="127">
        <f>DATE(YEAR(Inputs!$D$5),Summary!B4499,Summary!C4499)+TIME(D4499,0,0)</f>
        <v>188</v>
      </c>
      <c r="F4499" s="4">
        <f t="shared" si="487"/>
        <v>1</v>
      </c>
      <c r="G4499" s="4">
        <f t="shared" si="485"/>
        <v>6</v>
      </c>
      <c r="H4499" s="4">
        <f t="shared" si="488"/>
        <v>1</v>
      </c>
      <c r="I4499" s="4">
        <f t="shared" si="489"/>
        <v>0</v>
      </c>
      <c r="J4499" s="4">
        <f t="shared" si="490"/>
        <v>0</v>
      </c>
      <c r="K4499" s="4">
        <f t="shared" si="486"/>
        <v>0</v>
      </c>
      <c r="L4499" s="5">
        <f t="shared" si="491"/>
        <v>0</v>
      </c>
      <c r="M4499" s="137">
        <f>'PVWatts Hourly Results (1)'!L4510/1000</f>
        <v>0</v>
      </c>
      <c r="N4499" s="3">
        <f>'PVWatts Hourly Results (2)'!L4510/1000</f>
        <v>0</v>
      </c>
      <c r="O4499" s="3">
        <f>'PVWatts Hourly Results (3)'!L4510/1000</f>
        <v>0</v>
      </c>
      <c r="P4499" s="3">
        <f>'PVWatts Hourly Results (4)'!L4510/1000</f>
        <v>0</v>
      </c>
      <c r="Q4499" s="130">
        <f>'PVWatts Hourly Results (5)'!L4510/1000</f>
        <v>0</v>
      </c>
    </row>
    <row r="4500" spans="2:17" x14ac:dyDescent="0.25">
      <c r="B4500" s="8">
        <v>7</v>
      </c>
      <c r="C4500" s="9">
        <v>6</v>
      </c>
      <c r="D4500" s="134">
        <f>'PVWatts Hourly Results (1)'!C4511</f>
        <v>0</v>
      </c>
      <c r="E4500" s="127">
        <f>DATE(YEAR(Inputs!$D$5),Summary!B4500,Summary!C4500)+TIME(D4500,0,0)</f>
        <v>188</v>
      </c>
      <c r="F4500" s="4">
        <f t="shared" si="487"/>
        <v>1</v>
      </c>
      <c r="G4500" s="4">
        <f t="shared" si="485"/>
        <v>6</v>
      </c>
      <c r="H4500" s="4">
        <f t="shared" si="488"/>
        <v>1</v>
      </c>
      <c r="I4500" s="4">
        <f t="shared" si="489"/>
        <v>0</v>
      </c>
      <c r="J4500" s="4">
        <f t="shared" si="490"/>
        <v>0</v>
      </c>
      <c r="K4500" s="4">
        <f t="shared" si="486"/>
        <v>0</v>
      </c>
      <c r="L4500" s="5">
        <f t="shared" si="491"/>
        <v>0</v>
      </c>
      <c r="M4500" s="137">
        <f>'PVWatts Hourly Results (1)'!L4511/1000</f>
        <v>0</v>
      </c>
      <c r="N4500" s="3">
        <f>'PVWatts Hourly Results (2)'!L4511/1000</f>
        <v>0</v>
      </c>
      <c r="O4500" s="3">
        <f>'PVWatts Hourly Results (3)'!L4511/1000</f>
        <v>0</v>
      </c>
      <c r="P4500" s="3">
        <f>'PVWatts Hourly Results (4)'!L4511/1000</f>
        <v>0</v>
      </c>
      <c r="Q4500" s="130">
        <f>'PVWatts Hourly Results (5)'!L4511/1000</f>
        <v>0</v>
      </c>
    </row>
    <row r="4501" spans="2:17" x14ac:dyDescent="0.25">
      <c r="B4501" s="8">
        <v>7</v>
      </c>
      <c r="C4501" s="9">
        <v>6</v>
      </c>
      <c r="D4501" s="134">
        <f>'PVWatts Hourly Results (1)'!C4512</f>
        <v>0</v>
      </c>
      <c r="E4501" s="127">
        <f>DATE(YEAR(Inputs!$D$5),Summary!B4501,Summary!C4501)+TIME(D4501,0,0)</f>
        <v>188</v>
      </c>
      <c r="F4501" s="4">
        <f t="shared" si="487"/>
        <v>1</v>
      </c>
      <c r="G4501" s="4">
        <f t="shared" si="485"/>
        <v>6</v>
      </c>
      <c r="H4501" s="4">
        <f t="shared" si="488"/>
        <v>1</v>
      </c>
      <c r="I4501" s="4">
        <f t="shared" si="489"/>
        <v>0</v>
      </c>
      <c r="J4501" s="4">
        <f t="shared" si="490"/>
        <v>0</v>
      </c>
      <c r="K4501" s="4">
        <f t="shared" si="486"/>
        <v>0</v>
      </c>
      <c r="L4501" s="5">
        <f t="shared" si="491"/>
        <v>0</v>
      </c>
      <c r="M4501" s="137">
        <f>'PVWatts Hourly Results (1)'!L4512/1000</f>
        <v>0</v>
      </c>
      <c r="N4501" s="3">
        <f>'PVWatts Hourly Results (2)'!L4512/1000</f>
        <v>0</v>
      </c>
      <c r="O4501" s="3">
        <f>'PVWatts Hourly Results (3)'!L4512/1000</f>
        <v>0</v>
      </c>
      <c r="P4501" s="3">
        <f>'PVWatts Hourly Results (4)'!L4512/1000</f>
        <v>0</v>
      </c>
      <c r="Q4501" s="130">
        <f>'PVWatts Hourly Results (5)'!L4512/1000</f>
        <v>0</v>
      </c>
    </row>
    <row r="4502" spans="2:17" x14ac:dyDescent="0.25">
      <c r="B4502" s="8">
        <v>7</v>
      </c>
      <c r="C4502" s="9">
        <v>6</v>
      </c>
      <c r="D4502" s="134">
        <f>'PVWatts Hourly Results (1)'!C4513</f>
        <v>0</v>
      </c>
      <c r="E4502" s="127">
        <f>DATE(YEAR(Inputs!$D$5),Summary!B4502,Summary!C4502)+TIME(D4502,0,0)</f>
        <v>188</v>
      </c>
      <c r="F4502" s="4">
        <f t="shared" si="487"/>
        <v>1</v>
      </c>
      <c r="G4502" s="4">
        <f t="shared" ref="G4502:G4565" si="492">WEEKDAY(E4502)</f>
        <v>6</v>
      </c>
      <c r="H4502" s="4">
        <f t="shared" si="488"/>
        <v>1</v>
      </c>
      <c r="I4502" s="4">
        <f t="shared" si="489"/>
        <v>0</v>
      </c>
      <c r="J4502" s="4">
        <f t="shared" si="490"/>
        <v>0</v>
      </c>
      <c r="K4502" s="4">
        <f t="shared" ref="K4502:K4565" si="493">IF(OR(AND(B4502=7,C4502=4),AND(B4502=1,C4502=1)),1,0)</f>
        <v>0</v>
      </c>
      <c r="L4502" s="5">
        <f t="shared" si="491"/>
        <v>0</v>
      </c>
      <c r="M4502" s="137">
        <f>'PVWatts Hourly Results (1)'!L4513/1000</f>
        <v>0</v>
      </c>
      <c r="N4502" s="3">
        <f>'PVWatts Hourly Results (2)'!L4513/1000</f>
        <v>0</v>
      </c>
      <c r="O4502" s="3">
        <f>'PVWatts Hourly Results (3)'!L4513/1000</f>
        <v>0</v>
      </c>
      <c r="P4502" s="3">
        <f>'PVWatts Hourly Results (4)'!L4513/1000</f>
        <v>0</v>
      </c>
      <c r="Q4502" s="130">
        <f>'PVWatts Hourly Results (5)'!L4513/1000</f>
        <v>0</v>
      </c>
    </row>
    <row r="4503" spans="2:17" x14ac:dyDescent="0.25">
      <c r="B4503" s="8">
        <v>7</v>
      </c>
      <c r="C4503" s="9">
        <v>6</v>
      </c>
      <c r="D4503" s="134">
        <f>'PVWatts Hourly Results (1)'!C4514</f>
        <v>0</v>
      </c>
      <c r="E4503" s="127">
        <f>DATE(YEAR(Inputs!$D$5),Summary!B4503,Summary!C4503)+TIME(D4503,0,0)</f>
        <v>188</v>
      </c>
      <c r="F4503" s="4">
        <f t="shared" ref="F4503:F4566" si="494">IF(OR(B4503&lt;3,B4503=6,B4503=7,B4503=8),1,0)</f>
        <v>1</v>
      </c>
      <c r="G4503" s="4">
        <f t="shared" si="492"/>
        <v>6</v>
      </c>
      <c r="H4503" s="4">
        <f t="shared" ref="H4503:H4566" si="495">IF(OR(G4503=2,G4503=3,G4503=4,G4503=5,G4503=6),1,0)</f>
        <v>1</v>
      </c>
      <c r="I4503" s="4">
        <f t="shared" ref="I4503:I4566" si="496">IF(AND(B4503&gt;5,B4503&lt;9,D4503&gt;=13,D4503&lt;=16,H4503=1),1,0)</f>
        <v>0</v>
      </c>
      <c r="J4503" s="4">
        <f t="shared" ref="J4503:J4566" si="497">IF(AND(B4503&lt;3,OR(AND(D4503&gt;6,D4503&lt;9),AND(D4503&gt;17,D4503&lt;20)),H4503=1),1,0)</f>
        <v>0</v>
      </c>
      <c r="K4503" s="4">
        <f t="shared" si="493"/>
        <v>0</v>
      </c>
      <c r="L4503" s="5">
        <f t="shared" ref="L4503:L4566" si="498">IFERROR(IF(AND(F4503=1,H4503=1,OR(I4503=1,J4503=1),K4503=0),1,0),"")</f>
        <v>0</v>
      </c>
      <c r="M4503" s="137">
        <f>'PVWatts Hourly Results (1)'!L4514/1000</f>
        <v>0</v>
      </c>
      <c r="N4503" s="3">
        <f>'PVWatts Hourly Results (2)'!L4514/1000</f>
        <v>0</v>
      </c>
      <c r="O4503" s="3">
        <f>'PVWatts Hourly Results (3)'!L4514/1000</f>
        <v>0</v>
      </c>
      <c r="P4503" s="3">
        <f>'PVWatts Hourly Results (4)'!L4514/1000</f>
        <v>0</v>
      </c>
      <c r="Q4503" s="130">
        <f>'PVWatts Hourly Results (5)'!L4514/1000</f>
        <v>0</v>
      </c>
    </row>
    <row r="4504" spans="2:17" x14ac:dyDescent="0.25">
      <c r="B4504" s="8">
        <v>7</v>
      </c>
      <c r="C4504" s="9">
        <v>6</v>
      </c>
      <c r="D4504" s="134">
        <f>'PVWatts Hourly Results (1)'!C4515</f>
        <v>0</v>
      </c>
      <c r="E4504" s="127">
        <f>DATE(YEAR(Inputs!$D$5),Summary!B4504,Summary!C4504)+TIME(D4504,0,0)</f>
        <v>188</v>
      </c>
      <c r="F4504" s="4">
        <f t="shared" si="494"/>
        <v>1</v>
      </c>
      <c r="G4504" s="4">
        <f t="shared" si="492"/>
        <v>6</v>
      </c>
      <c r="H4504" s="4">
        <f t="shared" si="495"/>
        <v>1</v>
      </c>
      <c r="I4504" s="4">
        <f t="shared" si="496"/>
        <v>0</v>
      </c>
      <c r="J4504" s="4">
        <f t="shared" si="497"/>
        <v>0</v>
      </c>
      <c r="K4504" s="4">
        <f t="shared" si="493"/>
        <v>0</v>
      </c>
      <c r="L4504" s="5">
        <f t="shared" si="498"/>
        <v>0</v>
      </c>
      <c r="M4504" s="137">
        <f>'PVWatts Hourly Results (1)'!L4515/1000</f>
        <v>0</v>
      </c>
      <c r="N4504" s="3">
        <f>'PVWatts Hourly Results (2)'!L4515/1000</f>
        <v>0</v>
      </c>
      <c r="O4504" s="3">
        <f>'PVWatts Hourly Results (3)'!L4515/1000</f>
        <v>0</v>
      </c>
      <c r="P4504" s="3">
        <f>'PVWatts Hourly Results (4)'!L4515/1000</f>
        <v>0</v>
      </c>
      <c r="Q4504" s="130">
        <f>'PVWatts Hourly Results (5)'!L4515/1000</f>
        <v>0</v>
      </c>
    </row>
    <row r="4505" spans="2:17" x14ac:dyDescent="0.25">
      <c r="B4505" s="8">
        <v>7</v>
      </c>
      <c r="C4505" s="9">
        <v>6</v>
      </c>
      <c r="D4505" s="134">
        <f>'PVWatts Hourly Results (1)'!C4516</f>
        <v>0</v>
      </c>
      <c r="E4505" s="127">
        <f>DATE(YEAR(Inputs!$D$5),Summary!B4505,Summary!C4505)+TIME(D4505,0,0)</f>
        <v>188</v>
      </c>
      <c r="F4505" s="4">
        <f t="shared" si="494"/>
        <v>1</v>
      </c>
      <c r="G4505" s="4">
        <f t="shared" si="492"/>
        <v>6</v>
      </c>
      <c r="H4505" s="4">
        <f t="shared" si="495"/>
        <v>1</v>
      </c>
      <c r="I4505" s="4">
        <f t="shared" si="496"/>
        <v>0</v>
      </c>
      <c r="J4505" s="4">
        <f t="shared" si="497"/>
        <v>0</v>
      </c>
      <c r="K4505" s="4">
        <f t="shared" si="493"/>
        <v>0</v>
      </c>
      <c r="L4505" s="5">
        <f t="shared" si="498"/>
        <v>0</v>
      </c>
      <c r="M4505" s="137">
        <f>'PVWatts Hourly Results (1)'!L4516/1000</f>
        <v>0</v>
      </c>
      <c r="N4505" s="3">
        <f>'PVWatts Hourly Results (2)'!L4516/1000</f>
        <v>0</v>
      </c>
      <c r="O4505" s="3">
        <f>'PVWatts Hourly Results (3)'!L4516/1000</f>
        <v>0</v>
      </c>
      <c r="P4505" s="3">
        <f>'PVWatts Hourly Results (4)'!L4516/1000</f>
        <v>0</v>
      </c>
      <c r="Q4505" s="130">
        <f>'PVWatts Hourly Results (5)'!L4516/1000</f>
        <v>0</v>
      </c>
    </row>
    <row r="4506" spans="2:17" x14ac:dyDescent="0.25">
      <c r="B4506" s="8">
        <v>7</v>
      </c>
      <c r="C4506" s="9">
        <v>6</v>
      </c>
      <c r="D4506" s="134">
        <f>'PVWatts Hourly Results (1)'!C4517</f>
        <v>0</v>
      </c>
      <c r="E4506" s="127">
        <f>DATE(YEAR(Inputs!$D$5),Summary!B4506,Summary!C4506)+TIME(D4506,0,0)</f>
        <v>188</v>
      </c>
      <c r="F4506" s="4">
        <f t="shared" si="494"/>
        <v>1</v>
      </c>
      <c r="G4506" s="4">
        <f t="shared" si="492"/>
        <v>6</v>
      </c>
      <c r="H4506" s="4">
        <f t="shared" si="495"/>
        <v>1</v>
      </c>
      <c r="I4506" s="4">
        <f t="shared" si="496"/>
        <v>0</v>
      </c>
      <c r="J4506" s="4">
        <f t="shared" si="497"/>
        <v>0</v>
      </c>
      <c r="K4506" s="4">
        <f t="shared" si="493"/>
        <v>0</v>
      </c>
      <c r="L4506" s="5">
        <f t="shared" si="498"/>
        <v>0</v>
      </c>
      <c r="M4506" s="137">
        <f>'PVWatts Hourly Results (1)'!L4517/1000</f>
        <v>0</v>
      </c>
      <c r="N4506" s="3">
        <f>'PVWatts Hourly Results (2)'!L4517/1000</f>
        <v>0</v>
      </c>
      <c r="O4506" s="3">
        <f>'PVWatts Hourly Results (3)'!L4517/1000</f>
        <v>0</v>
      </c>
      <c r="P4506" s="3">
        <f>'PVWatts Hourly Results (4)'!L4517/1000</f>
        <v>0</v>
      </c>
      <c r="Q4506" s="130">
        <f>'PVWatts Hourly Results (5)'!L4517/1000</f>
        <v>0</v>
      </c>
    </row>
    <row r="4507" spans="2:17" x14ac:dyDescent="0.25">
      <c r="B4507" s="8">
        <v>7</v>
      </c>
      <c r="C4507" s="9">
        <v>6</v>
      </c>
      <c r="D4507" s="134">
        <f>'PVWatts Hourly Results (1)'!C4518</f>
        <v>0</v>
      </c>
      <c r="E4507" s="127">
        <f>DATE(YEAR(Inputs!$D$5),Summary!B4507,Summary!C4507)+TIME(D4507,0,0)</f>
        <v>188</v>
      </c>
      <c r="F4507" s="4">
        <f t="shared" si="494"/>
        <v>1</v>
      </c>
      <c r="G4507" s="4">
        <f t="shared" si="492"/>
        <v>6</v>
      </c>
      <c r="H4507" s="4">
        <f t="shared" si="495"/>
        <v>1</v>
      </c>
      <c r="I4507" s="4">
        <f t="shared" si="496"/>
        <v>0</v>
      </c>
      <c r="J4507" s="4">
        <f t="shared" si="497"/>
        <v>0</v>
      </c>
      <c r="K4507" s="4">
        <f t="shared" si="493"/>
        <v>0</v>
      </c>
      <c r="L4507" s="5">
        <f t="shared" si="498"/>
        <v>0</v>
      </c>
      <c r="M4507" s="137">
        <f>'PVWatts Hourly Results (1)'!L4518/1000</f>
        <v>0</v>
      </c>
      <c r="N4507" s="3">
        <f>'PVWatts Hourly Results (2)'!L4518/1000</f>
        <v>0</v>
      </c>
      <c r="O4507" s="3">
        <f>'PVWatts Hourly Results (3)'!L4518/1000</f>
        <v>0</v>
      </c>
      <c r="P4507" s="3">
        <f>'PVWatts Hourly Results (4)'!L4518/1000</f>
        <v>0</v>
      </c>
      <c r="Q4507" s="130">
        <f>'PVWatts Hourly Results (5)'!L4518/1000</f>
        <v>0</v>
      </c>
    </row>
    <row r="4508" spans="2:17" x14ac:dyDescent="0.25">
      <c r="B4508" s="8">
        <v>7</v>
      </c>
      <c r="C4508" s="9">
        <v>6</v>
      </c>
      <c r="D4508" s="134">
        <f>'PVWatts Hourly Results (1)'!C4519</f>
        <v>0</v>
      </c>
      <c r="E4508" s="127">
        <f>DATE(YEAR(Inputs!$D$5),Summary!B4508,Summary!C4508)+TIME(D4508,0,0)</f>
        <v>188</v>
      </c>
      <c r="F4508" s="4">
        <f t="shared" si="494"/>
        <v>1</v>
      </c>
      <c r="G4508" s="4">
        <f t="shared" si="492"/>
        <v>6</v>
      </c>
      <c r="H4508" s="4">
        <f t="shared" si="495"/>
        <v>1</v>
      </c>
      <c r="I4508" s="4">
        <f t="shared" si="496"/>
        <v>0</v>
      </c>
      <c r="J4508" s="4">
        <f t="shared" si="497"/>
        <v>0</v>
      </c>
      <c r="K4508" s="4">
        <f t="shared" si="493"/>
        <v>0</v>
      </c>
      <c r="L4508" s="5">
        <f t="shared" si="498"/>
        <v>0</v>
      </c>
      <c r="M4508" s="137">
        <f>'PVWatts Hourly Results (1)'!L4519/1000</f>
        <v>0</v>
      </c>
      <c r="N4508" s="3">
        <f>'PVWatts Hourly Results (2)'!L4519/1000</f>
        <v>0</v>
      </c>
      <c r="O4508" s="3">
        <f>'PVWatts Hourly Results (3)'!L4519/1000</f>
        <v>0</v>
      </c>
      <c r="P4508" s="3">
        <f>'PVWatts Hourly Results (4)'!L4519/1000</f>
        <v>0</v>
      </c>
      <c r="Q4508" s="130">
        <f>'PVWatts Hourly Results (5)'!L4519/1000</f>
        <v>0</v>
      </c>
    </row>
    <row r="4509" spans="2:17" x14ac:dyDescent="0.25">
      <c r="B4509" s="8">
        <v>7</v>
      </c>
      <c r="C4509" s="9">
        <v>6</v>
      </c>
      <c r="D4509" s="134">
        <f>'PVWatts Hourly Results (1)'!C4520</f>
        <v>0</v>
      </c>
      <c r="E4509" s="127">
        <f>DATE(YEAR(Inputs!$D$5),Summary!B4509,Summary!C4509)+TIME(D4509,0,0)</f>
        <v>188</v>
      </c>
      <c r="F4509" s="4">
        <f t="shared" si="494"/>
        <v>1</v>
      </c>
      <c r="G4509" s="4">
        <f t="shared" si="492"/>
        <v>6</v>
      </c>
      <c r="H4509" s="4">
        <f t="shared" si="495"/>
        <v>1</v>
      </c>
      <c r="I4509" s="4">
        <f t="shared" si="496"/>
        <v>0</v>
      </c>
      <c r="J4509" s="4">
        <f t="shared" si="497"/>
        <v>0</v>
      </c>
      <c r="K4509" s="4">
        <f t="shared" si="493"/>
        <v>0</v>
      </c>
      <c r="L4509" s="5">
        <f t="shared" si="498"/>
        <v>0</v>
      </c>
      <c r="M4509" s="137">
        <f>'PVWatts Hourly Results (1)'!L4520/1000</f>
        <v>0</v>
      </c>
      <c r="N4509" s="3">
        <f>'PVWatts Hourly Results (2)'!L4520/1000</f>
        <v>0</v>
      </c>
      <c r="O4509" s="3">
        <f>'PVWatts Hourly Results (3)'!L4520/1000</f>
        <v>0</v>
      </c>
      <c r="P4509" s="3">
        <f>'PVWatts Hourly Results (4)'!L4520/1000</f>
        <v>0</v>
      </c>
      <c r="Q4509" s="130">
        <f>'PVWatts Hourly Results (5)'!L4520/1000</f>
        <v>0</v>
      </c>
    </row>
    <row r="4510" spans="2:17" x14ac:dyDescent="0.25">
      <c r="B4510" s="8">
        <v>7</v>
      </c>
      <c r="C4510" s="9">
        <v>7</v>
      </c>
      <c r="D4510" s="134">
        <f>'PVWatts Hourly Results (1)'!C4521</f>
        <v>0</v>
      </c>
      <c r="E4510" s="127">
        <f>DATE(YEAR(Inputs!$D$5),Summary!B4510,Summary!C4510)+TIME(D4510,0,0)</f>
        <v>189</v>
      </c>
      <c r="F4510" s="4">
        <f t="shared" si="494"/>
        <v>1</v>
      </c>
      <c r="G4510" s="4">
        <f t="shared" si="492"/>
        <v>7</v>
      </c>
      <c r="H4510" s="4">
        <f t="shared" si="495"/>
        <v>0</v>
      </c>
      <c r="I4510" s="4">
        <f t="shared" si="496"/>
        <v>0</v>
      </c>
      <c r="J4510" s="4">
        <f t="shared" si="497"/>
        <v>0</v>
      </c>
      <c r="K4510" s="4">
        <f t="shared" si="493"/>
        <v>0</v>
      </c>
      <c r="L4510" s="5">
        <f t="shared" si="498"/>
        <v>0</v>
      </c>
      <c r="M4510" s="137">
        <f>'PVWatts Hourly Results (1)'!L4521/1000</f>
        <v>0</v>
      </c>
      <c r="N4510" s="3">
        <f>'PVWatts Hourly Results (2)'!L4521/1000</f>
        <v>0</v>
      </c>
      <c r="O4510" s="3">
        <f>'PVWatts Hourly Results (3)'!L4521/1000</f>
        <v>0</v>
      </c>
      <c r="P4510" s="3">
        <f>'PVWatts Hourly Results (4)'!L4521/1000</f>
        <v>0</v>
      </c>
      <c r="Q4510" s="130">
        <f>'PVWatts Hourly Results (5)'!L4521/1000</f>
        <v>0</v>
      </c>
    </row>
    <row r="4511" spans="2:17" x14ac:dyDescent="0.25">
      <c r="B4511" s="8">
        <v>7</v>
      </c>
      <c r="C4511" s="9">
        <v>7</v>
      </c>
      <c r="D4511" s="134">
        <f>'PVWatts Hourly Results (1)'!C4522</f>
        <v>0</v>
      </c>
      <c r="E4511" s="127">
        <f>DATE(YEAR(Inputs!$D$5),Summary!B4511,Summary!C4511)+TIME(D4511,0,0)</f>
        <v>189</v>
      </c>
      <c r="F4511" s="4">
        <f t="shared" si="494"/>
        <v>1</v>
      </c>
      <c r="G4511" s="4">
        <f t="shared" si="492"/>
        <v>7</v>
      </c>
      <c r="H4511" s="4">
        <f t="shared" si="495"/>
        <v>0</v>
      </c>
      <c r="I4511" s="4">
        <f t="shared" si="496"/>
        <v>0</v>
      </c>
      <c r="J4511" s="4">
        <f t="shared" si="497"/>
        <v>0</v>
      </c>
      <c r="K4511" s="4">
        <f t="shared" si="493"/>
        <v>0</v>
      </c>
      <c r="L4511" s="5">
        <f t="shared" si="498"/>
        <v>0</v>
      </c>
      <c r="M4511" s="137">
        <f>'PVWatts Hourly Results (1)'!L4522/1000</f>
        <v>0</v>
      </c>
      <c r="N4511" s="3">
        <f>'PVWatts Hourly Results (2)'!L4522/1000</f>
        <v>0</v>
      </c>
      <c r="O4511" s="3">
        <f>'PVWatts Hourly Results (3)'!L4522/1000</f>
        <v>0</v>
      </c>
      <c r="P4511" s="3">
        <f>'PVWatts Hourly Results (4)'!L4522/1000</f>
        <v>0</v>
      </c>
      <c r="Q4511" s="130">
        <f>'PVWatts Hourly Results (5)'!L4522/1000</f>
        <v>0</v>
      </c>
    </row>
    <row r="4512" spans="2:17" x14ac:dyDescent="0.25">
      <c r="B4512" s="8">
        <v>7</v>
      </c>
      <c r="C4512" s="9">
        <v>7</v>
      </c>
      <c r="D4512" s="134">
        <f>'PVWatts Hourly Results (1)'!C4523</f>
        <v>0</v>
      </c>
      <c r="E4512" s="127">
        <f>DATE(YEAR(Inputs!$D$5),Summary!B4512,Summary!C4512)+TIME(D4512,0,0)</f>
        <v>189</v>
      </c>
      <c r="F4512" s="4">
        <f t="shared" si="494"/>
        <v>1</v>
      </c>
      <c r="G4512" s="4">
        <f t="shared" si="492"/>
        <v>7</v>
      </c>
      <c r="H4512" s="4">
        <f t="shared" si="495"/>
        <v>0</v>
      </c>
      <c r="I4512" s="4">
        <f t="shared" si="496"/>
        <v>0</v>
      </c>
      <c r="J4512" s="4">
        <f t="shared" si="497"/>
        <v>0</v>
      </c>
      <c r="K4512" s="4">
        <f t="shared" si="493"/>
        <v>0</v>
      </c>
      <c r="L4512" s="5">
        <f t="shared" si="498"/>
        <v>0</v>
      </c>
      <c r="M4512" s="137">
        <f>'PVWatts Hourly Results (1)'!L4523/1000</f>
        <v>0</v>
      </c>
      <c r="N4512" s="3">
        <f>'PVWatts Hourly Results (2)'!L4523/1000</f>
        <v>0</v>
      </c>
      <c r="O4512" s="3">
        <f>'PVWatts Hourly Results (3)'!L4523/1000</f>
        <v>0</v>
      </c>
      <c r="P4512" s="3">
        <f>'PVWatts Hourly Results (4)'!L4523/1000</f>
        <v>0</v>
      </c>
      <c r="Q4512" s="130">
        <f>'PVWatts Hourly Results (5)'!L4523/1000</f>
        <v>0</v>
      </c>
    </row>
    <row r="4513" spans="2:17" x14ac:dyDescent="0.25">
      <c r="B4513" s="8">
        <v>7</v>
      </c>
      <c r="C4513" s="9">
        <v>7</v>
      </c>
      <c r="D4513" s="134">
        <f>'PVWatts Hourly Results (1)'!C4524</f>
        <v>0</v>
      </c>
      <c r="E4513" s="127">
        <f>DATE(YEAR(Inputs!$D$5),Summary!B4513,Summary!C4513)+TIME(D4513,0,0)</f>
        <v>189</v>
      </c>
      <c r="F4513" s="4">
        <f t="shared" si="494"/>
        <v>1</v>
      </c>
      <c r="G4513" s="4">
        <f t="shared" si="492"/>
        <v>7</v>
      </c>
      <c r="H4513" s="4">
        <f t="shared" si="495"/>
        <v>0</v>
      </c>
      <c r="I4513" s="4">
        <f t="shared" si="496"/>
        <v>0</v>
      </c>
      <c r="J4513" s="4">
        <f t="shared" si="497"/>
        <v>0</v>
      </c>
      <c r="K4513" s="4">
        <f t="shared" si="493"/>
        <v>0</v>
      </c>
      <c r="L4513" s="5">
        <f t="shared" si="498"/>
        <v>0</v>
      </c>
      <c r="M4513" s="137">
        <f>'PVWatts Hourly Results (1)'!L4524/1000</f>
        <v>0</v>
      </c>
      <c r="N4513" s="3">
        <f>'PVWatts Hourly Results (2)'!L4524/1000</f>
        <v>0</v>
      </c>
      <c r="O4513" s="3">
        <f>'PVWatts Hourly Results (3)'!L4524/1000</f>
        <v>0</v>
      </c>
      <c r="P4513" s="3">
        <f>'PVWatts Hourly Results (4)'!L4524/1000</f>
        <v>0</v>
      </c>
      <c r="Q4513" s="130">
        <f>'PVWatts Hourly Results (5)'!L4524/1000</f>
        <v>0</v>
      </c>
    </row>
    <row r="4514" spans="2:17" x14ac:dyDescent="0.25">
      <c r="B4514" s="8">
        <v>7</v>
      </c>
      <c r="C4514" s="9">
        <v>7</v>
      </c>
      <c r="D4514" s="134">
        <f>'PVWatts Hourly Results (1)'!C4525</f>
        <v>0</v>
      </c>
      <c r="E4514" s="127">
        <f>DATE(YEAR(Inputs!$D$5),Summary!B4514,Summary!C4514)+TIME(D4514,0,0)</f>
        <v>189</v>
      </c>
      <c r="F4514" s="4">
        <f t="shared" si="494"/>
        <v>1</v>
      </c>
      <c r="G4514" s="4">
        <f t="shared" si="492"/>
        <v>7</v>
      </c>
      <c r="H4514" s="4">
        <f t="shared" si="495"/>
        <v>0</v>
      </c>
      <c r="I4514" s="4">
        <f t="shared" si="496"/>
        <v>0</v>
      </c>
      <c r="J4514" s="4">
        <f t="shared" si="497"/>
        <v>0</v>
      </c>
      <c r="K4514" s="4">
        <f t="shared" si="493"/>
        <v>0</v>
      </c>
      <c r="L4514" s="5">
        <f t="shared" si="498"/>
        <v>0</v>
      </c>
      <c r="M4514" s="137">
        <f>'PVWatts Hourly Results (1)'!L4525/1000</f>
        <v>0</v>
      </c>
      <c r="N4514" s="3">
        <f>'PVWatts Hourly Results (2)'!L4525/1000</f>
        <v>0</v>
      </c>
      <c r="O4514" s="3">
        <f>'PVWatts Hourly Results (3)'!L4525/1000</f>
        <v>0</v>
      </c>
      <c r="P4514" s="3">
        <f>'PVWatts Hourly Results (4)'!L4525/1000</f>
        <v>0</v>
      </c>
      <c r="Q4514" s="130">
        <f>'PVWatts Hourly Results (5)'!L4525/1000</f>
        <v>0</v>
      </c>
    </row>
    <row r="4515" spans="2:17" x14ac:dyDescent="0.25">
      <c r="B4515" s="8">
        <v>7</v>
      </c>
      <c r="C4515" s="9">
        <v>7</v>
      </c>
      <c r="D4515" s="134">
        <f>'PVWatts Hourly Results (1)'!C4526</f>
        <v>0</v>
      </c>
      <c r="E4515" s="127">
        <f>DATE(YEAR(Inputs!$D$5),Summary!B4515,Summary!C4515)+TIME(D4515,0,0)</f>
        <v>189</v>
      </c>
      <c r="F4515" s="4">
        <f t="shared" si="494"/>
        <v>1</v>
      </c>
      <c r="G4515" s="4">
        <f t="shared" si="492"/>
        <v>7</v>
      </c>
      <c r="H4515" s="4">
        <f t="shared" si="495"/>
        <v>0</v>
      </c>
      <c r="I4515" s="4">
        <f t="shared" si="496"/>
        <v>0</v>
      </c>
      <c r="J4515" s="4">
        <f t="shared" si="497"/>
        <v>0</v>
      </c>
      <c r="K4515" s="4">
        <f t="shared" si="493"/>
        <v>0</v>
      </c>
      <c r="L4515" s="5">
        <f t="shared" si="498"/>
        <v>0</v>
      </c>
      <c r="M4515" s="137">
        <f>'PVWatts Hourly Results (1)'!L4526/1000</f>
        <v>0</v>
      </c>
      <c r="N4515" s="3">
        <f>'PVWatts Hourly Results (2)'!L4526/1000</f>
        <v>0</v>
      </c>
      <c r="O4515" s="3">
        <f>'PVWatts Hourly Results (3)'!L4526/1000</f>
        <v>0</v>
      </c>
      <c r="P4515" s="3">
        <f>'PVWatts Hourly Results (4)'!L4526/1000</f>
        <v>0</v>
      </c>
      <c r="Q4515" s="130">
        <f>'PVWatts Hourly Results (5)'!L4526/1000</f>
        <v>0</v>
      </c>
    </row>
    <row r="4516" spans="2:17" x14ac:dyDescent="0.25">
      <c r="B4516" s="8">
        <v>7</v>
      </c>
      <c r="C4516" s="9">
        <v>7</v>
      </c>
      <c r="D4516" s="134">
        <f>'PVWatts Hourly Results (1)'!C4527</f>
        <v>0</v>
      </c>
      <c r="E4516" s="127">
        <f>DATE(YEAR(Inputs!$D$5),Summary!B4516,Summary!C4516)+TIME(D4516,0,0)</f>
        <v>189</v>
      </c>
      <c r="F4516" s="4">
        <f t="shared" si="494"/>
        <v>1</v>
      </c>
      <c r="G4516" s="4">
        <f t="shared" si="492"/>
        <v>7</v>
      </c>
      <c r="H4516" s="4">
        <f t="shared" si="495"/>
        <v>0</v>
      </c>
      <c r="I4516" s="4">
        <f t="shared" si="496"/>
        <v>0</v>
      </c>
      <c r="J4516" s="4">
        <f t="shared" si="497"/>
        <v>0</v>
      </c>
      <c r="K4516" s="4">
        <f t="shared" si="493"/>
        <v>0</v>
      </c>
      <c r="L4516" s="5">
        <f t="shared" si="498"/>
        <v>0</v>
      </c>
      <c r="M4516" s="137">
        <f>'PVWatts Hourly Results (1)'!L4527/1000</f>
        <v>0</v>
      </c>
      <c r="N4516" s="3">
        <f>'PVWatts Hourly Results (2)'!L4527/1000</f>
        <v>0</v>
      </c>
      <c r="O4516" s="3">
        <f>'PVWatts Hourly Results (3)'!L4527/1000</f>
        <v>0</v>
      </c>
      <c r="P4516" s="3">
        <f>'PVWatts Hourly Results (4)'!L4527/1000</f>
        <v>0</v>
      </c>
      <c r="Q4516" s="130">
        <f>'PVWatts Hourly Results (5)'!L4527/1000</f>
        <v>0</v>
      </c>
    </row>
    <row r="4517" spans="2:17" x14ac:dyDescent="0.25">
      <c r="B4517" s="8">
        <v>7</v>
      </c>
      <c r="C4517" s="9">
        <v>7</v>
      </c>
      <c r="D4517" s="134">
        <f>'PVWatts Hourly Results (1)'!C4528</f>
        <v>0</v>
      </c>
      <c r="E4517" s="127">
        <f>DATE(YEAR(Inputs!$D$5),Summary!B4517,Summary!C4517)+TIME(D4517,0,0)</f>
        <v>189</v>
      </c>
      <c r="F4517" s="4">
        <f t="shared" si="494"/>
        <v>1</v>
      </c>
      <c r="G4517" s="4">
        <f t="shared" si="492"/>
        <v>7</v>
      </c>
      <c r="H4517" s="4">
        <f t="shared" si="495"/>
        <v>0</v>
      </c>
      <c r="I4517" s="4">
        <f t="shared" si="496"/>
        <v>0</v>
      </c>
      <c r="J4517" s="4">
        <f t="shared" si="497"/>
        <v>0</v>
      </c>
      <c r="K4517" s="4">
        <f t="shared" si="493"/>
        <v>0</v>
      </c>
      <c r="L4517" s="5">
        <f t="shared" si="498"/>
        <v>0</v>
      </c>
      <c r="M4517" s="137">
        <f>'PVWatts Hourly Results (1)'!L4528/1000</f>
        <v>0</v>
      </c>
      <c r="N4517" s="3">
        <f>'PVWatts Hourly Results (2)'!L4528/1000</f>
        <v>0</v>
      </c>
      <c r="O4517" s="3">
        <f>'PVWatts Hourly Results (3)'!L4528/1000</f>
        <v>0</v>
      </c>
      <c r="P4517" s="3">
        <f>'PVWatts Hourly Results (4)'!L4528/1000</f>
        <v>0</v>
      </c>
      <c r="Q4517" s="130">
        <f>'PVWatts Hourly Results (5)'!L4528/1000</f>
        <v>0</v>
      </c>
    </row>
    <row r="4518" spans="2:17" x14ac:dyDescent="0.25">
      <c r="B4518" s="8">
        <v>7</v>
      </c>
      <c r="C4518" s="9">
        <v>7</v>
      </c>
      <c r="D4518" s="134">
        <f>'PVWatts Hourly Results (1)'!C4529</f>
        <v>0</v>
      </c>
      <c r="E4518" s="127">
        <f>DATE(YEAR(Inputs!$D$5),Summary!B4518,Summary!C4518)+TIME(D4518,0,0)</f>
        <v>189</v>
      </c>
      <c r="F4518" s="4">
        <f t="shared" si="494"/>
        <v>1</v>
      </c>
      <c r="G4518" s="4">
        <f t="shared" si="492"/>
        <v>7</v>
      </c>
      <c r="H4518" s="4">
        <f t="shared" si="495"/>
        <v>0</v>
      </c>
      <c r="I4518" s="4">
        <f t="shared" si="496"/>
        <v>0</v>
      </c>
      <c r="J4518" s="4">
        <f t="shared" si="497"/>
        <v>0</v>
      </c>
      <c r="K4518" s="4">
        <f t="shared" si="493"/>
        <v>0</v>
      </c>
      <c r="L4518" s="5">
        <f t="shared" si="498"/>
        <v>0</v>
      </c>
      <c r="M4518" s="137">
        <f>'PVWatts Hourly Results (1)'!L4529/1000</f>
        <v>0</v>
      </c>
      <c r="N4518" s="3">
        <f>'PVWatts Hourly Results (2)'!L4529/1000</f>
        <v>0</v>
      </c>
      <c r="O4518" s="3">
        <f>'PVWatts Hourly Results (3)'!L4529/1000</f>
        <v>0</v>
      </c>
      <c r="P4518" s="3">
        <f>'PVWatts Hourly Results (4)'!L4529/1000</f>
        <v>0</v>
      </c>
      <c r="Q4518" s="130">
        <f>'PVWatts Hourly Results (5)'!L4529/1000</f>
        <v>0</v>
      </c>
    </row>
    <row r="4519" spans="2:17" x14ac:dyDescent="0.25">
      <c r="B4519" s="8">
        <v>7</v>
      </c>
      <c r="C4519" s="9">
        <v>7</v>
      </c>
      <c r="D4519" s="134">
        <f>'PVWatts Hourly Results (1)'!C4530</f>
        <v>0</v>
      </c>
      <c r="E4519" s="127">
        <f>DATE(YEAR(Inputs!$D$5),Summary!B4519,Summary!C4519)+TIME(D4519,0,0)</f>
        <v>189</v>
      </c>
      <c r="F4519" s="4">
        <f t="shared" si="494"/>
        <v>1</v>
      </c>
      <c r="G4519" s="4">
        <f t="shared" si="492"/>
        <v>7</v>
      </c>
      <c r="H4519" s="4">
        <f t="shared" si="495"/>
        <v>0</v>
      </c>
      <c r="I4519" s="4">
        <f t="shared" si="496"/>
        <v>0</v>
      </c>
      <c r="J4519" s="4">
        <f t="shared" si="497"/>
        <v>0</v>
      </c>
      <c r="K4519" s="4">
        <f t="shared" si="493"/>
        <v>0</v>
      </c>
      <c r="L4519" s="5">
        <f t="shared" si="498"/>
        <v>0</v>
      </c>
      <c r="M4519" s="137">
        <f>'PVWatts Hourly Results (1)'!L4530/1000</f>
        <v>0</v>
      </c>
      <c r="N4519" s="3">
        <f>'PVWatts Hourly Results (2)'!L4530/1000</f>
        <v>0</v>
      </c>
      <c r="O4519" s="3">
        <f>'PVWatts Hourly Results (3)'!L4530/1000</f>
        <v>0</v>
      </c>
      <c r="P4519" s="3">
        <f>'PVWatts Hourly Results (4)'!L4530/1000</f>
        <v>0</v>
      </c>
      <c r="Q4519" s="130">
        <f>'PVWatts Hourly Results (5)'!L4530/1000</f>
        <v>0</v>
      </c>
    </row>
    <row r="4520" spans="2:17" x14ac:dyDescent="0.25">
      <c r="B4520" s="8">
        <v>7</v>
      </c>
      <c r="C4520" s="9">
        <v>7</v>
      </c>
      <c r="D4520" s="134">
        <f>'PVWatts Hourly Results (1)'!C4531</f>
        <v>0</v>
      </c>
      <c r="E4520" s="127">
        <f>DATE(YEAR(Inputs!$D$5),Summary!B4520,Summary!C4520)+TIME(D4520,0,0)</f>
        <v>189</v>
      </c>
      <c r="F4520" s="4">
        <f t="shared" si="494"/>
        <v>1</v>
      </c>
      <c r="G4520" s="4">
        <f t="shared" si="492"/>
        <v>7</v>
      </c>
      <c r="H4520" s="4">
        <f t="shared" si="495"/>
        <v>0</v>
      </c>
      <c r="I4520" s="4">
        <f t="shared" si="496"/>
        <v>0</v>
      </c>
      <c r="J4520" s="4">
        <f t="shared" si="497"/>
        <v>0</v>
      </c>
      <c r="K4520" s="4">
        <f t="shared" si="493"/>
        <v>0</v>
      </c>
      <c r="L4520" s="5">
        <f t="shared" si="498"/>
        <v>0</v>
      </c>
      <c r="M4520" s="137">
        <f>'PVWatts Hourly Results (1)'!L4531/1000</f>
        <v>0</v>
      </c>
      <c r="N4520" s="3">
        <f>'PVWatts Hourly Results (2)'!L4531/1000</f>
        <v>0</v>
      </c>
      <c r="O4520" s="3">
        <f>'PVWatts Hourly Results (3)'!L4531/1000</f>
        <v>0</v>
      </c>
      <c r="P4520" s="3">
        <f>'PVWatts Hourly Results (4)'!L4531/1000</f>
        <v>0</v>
      </c>
      <c r="Q4520" s="130">
        <f>'PVWatts Hourly Results (5)'!L4531/1000</f>
        <v>0</v>
      </c>
    </row>
    <row r="4521" spans="2:17" x14ac:dyDescent="0.25">
      <c r="B4521" s="8">
        <v>7</v>
      </c>
      <c r="C4521" s="9">
        <v>7</v>
      </c>
      <c r="D4521" s="134">
        <f>'PVWatts Hourly Results (1)'!C4532</f>
        <v>0</v>
      </c>
      <c r="E4521" s="127">
        <f>DATE(YEAR(Inputs!$D$5),Summary!B4521,Summary!C4521)+TIME(D4521,0,0)</f>
        <v>189</v>
      </c>
      <c r="F4521" s="4">
        <f t="shared" si="494"/>
        <v>1</v>
      </c>
      <c r="G4521" s="4">
        <f t="shared" si="492"/>
        <v>7</v>
      </c>
      <c r="H4521" s="4">
        <f t="shared" si="495"/>
        <v>0</v>
      </c>
      <c r="I4521" s="4">
        <f t="shared" si="496"/>
        <v>0</v>
      </c>
      <c r="J4521" s="4">
        <f t="shared" si="497"/>
        <v>0</v>
      </c>
      <c r="K4521" s="4">
        <f t="shared" si="493"/>
        <v>0</v>
      </c>
      <c r="L4521" s="5">
        <f t="shared" si="498"/>
        <v>0</v>
      </c>
      <c r="M4521" s="137">
        <f>'PVWatts Hourly Results (1)'!L4532/1000</f>
        <v>0</v>
      </c>
      <c r="N4521" s="3">
        <f>'PVWatts Hourly Results (2)'!L4532/1000</f>
        <v>0</v>
      </c>
      <c r="O4521" s="3">
        <f>'PVWatts Hourly Results (3)'!L4532/1000</f>
        <v>0</v>
      </c>
      <c r="P4521" s="3">
        <f>'PVWatts Hourly Results (4)'!L4532/1000</f>
        <v>0</v>
      </c>
      <c r="Q4521" s="130">
        <f>'PVWatts Hourly Results (5)'!L4532/1000</f>
        <v>0</v>
      </c>
    </row>
    <row r="4522" spans="2:17" x14ac:dyDescent="0.25">
      <c r="B4522" s="8">
        <v>7</v>
      </c>
      <c r="C4522" s="9">
        <v>7</v>
      </c>
      <c r="D4522" s="134">
        <f>'PVWatts Hourly Results (1)'!C4533</f>
        <v>0</v>
      </c>
      <c r="E4522" s="127">
        <f>DATE(YEAR(Inputs!$D$5),Summary!B4522,Summary!C4522)+TIME(D4522,0,0)</f>
        <v>189</v>
      </c>
      <c r="F4522" s="4">
        <f t="shared" si="494"/>
        <v>1</v>
      </c>
      <c r="G4522" s="4">
        <f t="shared" si="492"/>
        <v>7</v>
      </c>
      <c r="H4522" s="4">
        <f t="shared" si="495"/>
        <v>0</v>
      </c>
      <c r="I4522" s="4">
        <f t="shared" si="496"/>
        <v>0</v>
      </c>
      <c r="J4522" s="4">
        <f t="shared" si="497"/>
        <v>0</v>
      </c>
      <c r="K4522" s="4">
        <f t="shared" si="493"/>
        <v>0</v>
      </c>
      <c r="L4522" s="5">
        <f t="shared" si="498"/>
        <v>0</v>
      </c>
      <c r="M4522" s="137">
        <f>'PVWatts Hourly Results (1)'!L4533/1000</f>
        <v>0</v>
      </c>
      <c r="N4522" s="3">
        <f>'PVWatts Hourly Results (2)'!L4533/1000</f>
        <v>0</v>
      </c>
      <c r="O4522" s="3">
        <f>'PVWatts Hourly Results (3)'!L4533/1000</f>
        <v>0</v>
      </c>
      <c r="P4522" s="3">
        <f>'PVWatts Hourly Results (4)'!L4533/1000</f>
        <v>0</v>
      </c>
      <c r="Q4522" s="130">
        <f>'PVWatts Hourly Results (5)'!L4533/1000</f>
        <v>0</v>
      </c>
    </row>
    <row r="4523" spans="2:17" x14ac:dyDescent="0.25">
      <c r="B4523" s="8">
        <v>7</v>
      </c>
      <c r="C4523" s="9">
        <v>7</v>
      </c>
      <c r="D4523" s="134">
        <f>'PVWatts Hourly Results (1)'!C4534</f>
        <v>0</v>
      </c>
      <c r="E4523" s="127">
        <f>DATE(YEAR(Inputs!$D$5),Summary!B4523,Summary!C4523)+TIME(D4523,0,0)</f>
        <v>189</v>
      </c>
      <c r="F4523" s="4">
        <f t="shared" si="494"/>
        <v>1</v>
      </c>
      <c r="G4523" s="4">
        <f t="shared" si="492"/>
        <v>7</v>
      </c>
      <c r="H4523" s="4">
        <f t="shared" si="495"/>
        <v>0</v>
      </c>
      <c r="I4523" s="4">
        <f t="shared" si="496"/>
        <v>0</v>
      </c>
      <c r="J4523" s="4">
        <f t="shared" si="497"/>
        <v>0</v>
      </c>
      <c r="K4523" s="4">
        <f t="shared" si="493"/>
        <v>0</v>
      </c>
      <c r="L4523" s="5">
        <f t="shared" si="498"/>
        <v>0</v>
      </c>
      <c r="M4523" s="137">
        <f>'PVWatts Hourly Results (1)'!L4534/1000</f>
        <v>0</v>
      </c>
      <c r="N4523" s="3">
        <f>'PVWatts Hourly Results (2)'!L4534/1000</f>
        <v>0</v>
      </c>
      <c r="O4523" s="3">
        <f>'PVWatts Hourly Results (3)'!L4534/1000</f>
        <v>0</v>
      </c>
      <c r="P4523" s="3">
        <f>'PVWatts Hourly Results (4)'!L4534/1000</f>
        <v>0</v>
      </c>
      <c r="Q4523" s="130">
        <f>'PVWatts Hourly Results (5)'!L4534/1000</f>
        <v>0</v>
      </c>
    </row>
    <row r="4524" spans="2:17" x14ac:dyDescent="0.25">
      <c r="B4524" s="8">
        <v>7</v>
      </c>
      <c r="C4524" s="9">
        <v>7</v>
      </c>
      <c r="D4524" s="134">
        <f>'PVWatts Hourly Results (1)'!C4535</f>
        <v>0</v>
      </c>
      <c r="E4524" s="127">
        <f>DATE(YEAR(Inputs!$D$5),Summary!B4524,Summary!C4524)+TIME(D4524,0,0)</f>
        <v>189</v>
      </c>
      <c r="F4524" s="4">
        <f t="shared" si="494"/>
        <v>1</v>
      </c>
      <c r="G4524" s="4">
        <f t="shared" si="492"/>
        <v>7</v>
      </c>
      <c r="H4524" s="4">
        <f t="shared" si="495"/>
        <v>0</v>
      </c>
      <c r="I4524" s="4">
        <f t="shared" si="496"/>
        <v>0</v>
      </c>
      <c r="J4524" s="4">
        <f t="shared" si="497"/>
        <v>0</v>
      </c>
      <c r="K4524" s="4">
        <f t="shared" si="493"/>
        <v>0</v>
      </c>
      <c r="L4524" s="5">
        <f t="shared" si="498"/>
        <v>0</v>
      </c>
      <c r="M4524" s="137">
        <f>'PVWatts Hourly Results (1)'!L4535/1000</f>
        <v>0</v>
      </c>
      <c r="N4524" s="3">
        <f>'PVWatts Hourly Results (2)'!L4535/1000</f>
        <v>0</v>
      </c>
      <c r="O4524" s="3">
        <f>'PVWatts Hourly Results (3)'!L4535/1000</f>
        <v>0</v>
      </c>
      <c r="P4524" s="3">
        <f>'PVWatts Hourly Results (4)'!L4535/1000</f>
        <v>0</v>
      </c>
      <c r="Q4524" s="130">
        <f>'PVWatts Hourly Results (5)'!L4535/1000</f>
        <v>0</v>
      </c>
    </row>
    <row r="4525" spans="2:17" x14ac:dyDescent="0.25">
      <c r="B4525" s="8">
        <v>7</v>
      </c>
      <c r="C4525" s="9">
        <v>7</v>
      </c>
      <c r="D4525" s="134">
        <f>'PVWatts Hourly Results (1)'!C4536</f>
        <v>0</v>
      </c>
      <c r="E4525" s="127">
        <f>DATE(YEAR(Inputs!$D$5),Summary!B4525,Summary!C4525)+TIME(D4525,0,0)</f>
        <v>189</v>
      </c>
      <c r="F4525" s="4">
        <f t="shared" si="494"/>
        <v>1</v>
      </c>
      <c r="G4525" s="4">
        <f t="shared" si="492"/>
        <v>7</v>
      </c>
      <c r="H4525" s="4">
        <f t="shared" si="495"/>
        <v>0</v>
      </c>
      <c r="I4525" s="4">
        <f t="shared" si="496"/>
        <v>0</v>
      </c>
      <c r="J4525" s="4">
        <f t="shared" si="497"/>
        <v>0</v>
      </c>
      <c r="K4525" s="4">
        <f t="shared" si="493"/>
        <v>0</v>
      </c>
      <c r="L4525" s="5">
        <f t="shared" si="498"/>
        <v>0</v>
      </c>
      <c r="M4525" s="137">
        <f>'PVWatts Hourly Results (1)'!L4536/1000</f>
        <v>0</v>
      </c>
      <c r="N4525" s="3">
        <f>'PVWatts Hourly Results (2)'!L4536/1000</f>
        <v>0</v>
      </c>
      <c r="O4525" s="3">
        <f>'PVWatts Hourly Results (3)'!L4536/1000</f>
        <v>0</v>
      </c>
      <c r="P4525" s="3">
        <f>'PVWatts Hourly Results (4)'!L4536/1000</f>
        <v>0</v>
      </c>
      <c r="Q4525" s="130">
        <f>'PVWatts Hourly Results (5)'!L4536/1000</f>
        <v>0</v>
      </c>
    </row>
    <row r="4526" spans="2:17" x14ac:dyDescent="0.25">
      <c r="B4526" s="8">
        <v>7</v>
      </c>
      <c r="C4526" s="9">
        <v>7</v>
      </c>
      <c r="D4526" s="134">
        <f>'PVWatts Hourly Results (1)'!C4537</f>
        <v>0</v>
      </c>
      <c r="E4526" s="127">
        <f>DATE(YEAR(Inputs!$D$5),Summary!B4526,Summary!C4526)+TIME(D4526,0,0)</f>
        <v>189</v>
      </c>
      <c r="F4526" s="4">
        <f t="shared" si="494"/>
        <v>1</v>
      </c>
      <c r="G4526" s="4">
        <f t="shared" si="492"/>
        <v>7</v>
      </c>
      <c r="H4526" s="4">
        <f t="shared" si="495"/>
        <v>0</v>
      </c>
      <c r="I4526" s="4">
        <f t="shared" si="496"/>
        <v>0</v>
      </c>
      <c r="J4526" s="4">
        <f t="shared" si="497"/>
        <v>0</v>
      </c>
      <c r="K4526" s="4">
        <f t="shared" si="493"/>
        <v>0</v>
      </c>
      <c r="L4526" s="5">
        <f t="shared" si="498"/>
        <v>0</v>
      </c>
      <c r="M4526" s="137">
        <f>'PVWatts Hourly Results (1)'!L4537/1000</f>
        <v>0</v>
      </c>
      <c r="N4526" s="3">
        <f>'PVWatts Hourly Results (2)'!L4537/1000</f>
        <v>0</v>
      </c>
      <c r="O4526" s="3">
        <f>'PVWatts Hourly Results (3)'!L4537/1000</f>
        <v>0</v>
      </c>
      <c r="P4526" s="3">
        <f>'PVWatts Hourly Results (4)'!L4537/1000</f>
        <v>0</v>
      </c>
      <c r="Q4526" s="130">
        <f>'PVWatts Hourly Results (5)'!L4537/1000</f>
        <v>0</v>
      </c>
    </row>
    <row r="4527" spans="2:17" x14ac:dyDescent="0.25">
      <c r="B4527" s="8">
        <v>7</v>
      </c>
      <c r="C4527" s="9">
        <v>7</v>
      </c>
      <c r="D4527" s="134">
        <f>'PVWatts Hourly Results (1)'!C4538</f>
        <v>0</v>
      </c>
      <c r="E4527" s="127">
        <f>DATE(YEAR(Inputs!$D$5),Summary!B4527,Summary!C4527)+TIME(D4527,0,0)</f>
        <v>189</v>
      </c>
      <c r="F4527" s="4">
        <f t="shared" si="494"/>
        <v>1</v>
      </c>
      <c r="G4527" s="4">
        <f t="shared" si="492"/>
        <v>7</v>
      </c>
      <c r="H4527" s="4">
        <f t="shared" si="495"/>
        <v>0</v>
      </c>
      <c r="I4527" s="4">
        <f t="shared" si="496"/>
        <v>0</v>
      </c>
      <c r="J4527" s="4">
        <f t="shared" si="497"/>
        <v>0</v>
      </c>
      <c r="K4527" s="4">
        <f t="shared" si="493"/>
        <v>0</v>
      </c>
      <c r="L4527" s="5">
        <f t="shared" si="498"/>
        <v>0</v>
      </c>
      <c r="M4527" s="137">
        <f>'PVWatts Hourly Results (1)'!L4538/1000</f>
        <v>0</v>
      </c>
      <c r="N4527" s="3">
        <f>'PVWatts Hourly Results (2)'!L4538/1000</f>
        <v>0</v>
      </c>
      <c r="O4527" s="3">
        <f>'PVWatts Hourly Results (3)'!L4538/1000</f>
        <v>0</v>
      </c>
      <c r="P4527" s="3">
        <f>'PVWatts Hourly Results (4)'!L4538/1000</f>
        <v>0</v>
      </c>
      <c r="Q4527" s="130">
        <f>'PVWatts Hourly Results (5)'!L4538/1000</f>
        <v>0</v>
      </c>
    </row>
    <row r="4528" spans="2:17" x14ac:dyDescent="0.25">
      <c r="B4528" s="8">
        <v>7</v>
      </c>
      <c r="C4528" s="9">
        <v>7</v>
      </c>
      <c r="D4528" s="134">
        <f>'PVWatts Hourly Results (1)'!C4539</f>
        <v>0</v>
      </c>
      <c r="E4528" s="127">
        <f>DATE(YEAR(Inputs!$D$5),Summary!B4528,Summary!C4528)+TIME(D4528,0,0)</f>
        <v>189</v>
      </c>
      <c r="F4528" s="4">
        <f t="shared" si="494"/>
        <v>1</v>
      </c>
      <c r="G4528" s="4">
        <f t="shared" si="492"/>
        <v>7</v>
      </c>
      <c r="H4528" s="4">
        <f t="shared" si="495"/>
        <v>0</v>
      </c>
      <c r="I4528" s="4">
        <f t="shared" si="496"/>
        <v>0</v>
      </c>
      <c r="J4528" s="4">
        <f t="shared" si="497"/>
        <v>0</v>
      </c>
      <c r="K4528" s="4">
        <f t="shared" si="493"/>
        <v>0</v>
      </c>
      <c r="L4528" s="5">
        <f t="shared" si="498"/>
        <v>0</v>
      </c>
      <c r="M4528" s="137">
        <f>'PVWatts Hourly Results (1)'!L4539/1000</f>
        <v>0</v>
      </c>
      <c r="N4528" s="3">
        <f>'PVWatts Hourly Results (2)'!L4539/1000</f>
        <v>0</v>
      </c>
      <c r="O4528" s="3">
        <f>'PVWatts Hourly Results (3)'!L4539/1000</f>
        <v>0</v>
      </c>
      <c r="P4528" s="3">
        <f>'PVWatts Hourly Results (4)'!L4539/1000</f>
        <v>0</v>
      </c>
      <c r="Q4528" s="130">
        <f>'PVWatts Hourly Results (5)'!L4539/1000</f>
        <v>0</v>
      </c>
    </row>
    <row r="4529" spans="2:17" x14ac:dyDescent="0.25">
      <c r="B4529" s="8">
        <v>7</v>
      </c>
      <c r="C4529" s="9">
        <v>7</v>
      </c>
      <c r="D4529" s="134">
        <f>'PVWatts Hourly Results (1)'!C4540</f>
        <v>0</v>
      </c>
      <c r="E4529" s="127">
        <f>DATE(YEAR(Inputs!$D$5),Summary!B4529,Summary!C4529)+TIME(D4529,0,0)</f>
        <v>189</v>
      </c>
      <c r="F4529" s="4">
        <f t="shared" si="494"/>
        <v>1</v>
      </c>
      <c r="G4529" s="4">
        <f t="shared" si="492"/>
        <v>7</v>
      </c>
      <c r="H4529" s="4">
        <f t="shared" si="495"/>
        <v>0</v>
      </c>
      <c r="I4529" s="4">
        <f t="shared" si="496"/>
        <v>0</v>
      </c>
      <c r="J4529" s="4">
        <f t="shared" si="497"/>
        <v>0</v>
      </c>
      <c r="K4529" s="4">
        <f t="shared" si="493"/>
        <v>0</v>
      </c>
      <c r="L4529" s="5">
        <f t="shared" si="498"/>
        <v>0</v>
      </c>
      <c r="M4529" s="137">
        <f>'PVWatts Hourly Results (1)'!L4540/1000</f>
        <v>0</v>
      </c>
      <c r="N4529" s="3">
        <f>'PVWatts Hourly Results (2)'!L4540/1000</f>
        <v>0</v>
      </c>
      <c r="O4529" s="3">
        <f>'PVWatts Hourly Results (3)'!L4540/1000</f>
        <v>0</v>
      </c>
      <c r="P4529" s="3">
        <f>'PVWatts Hourly Results (4)'!L4540/1000</f>
        <v>0</v>
      </c>
      <c r="Q4529" s="130">
        <f>'PVWatts Hourly Results (5)'!L4540/1000</f>
        <v>0</v>
      </c>
    </row>
    <row r="4530" spans="2:17" x14ac:dyDescent="0.25">
      <c r="B4530" s="8">
        <v>7</v>
      </c>
      <c r="C4530" s="9">
        <v>7</v>
      </c>
      <c r="D4530" s="134">
        <f>'PVWatts Hourly Results (1)'!C4541</f>
        <v>0</v>
      </c>
      <c r="E4530" s="127">
        <f>DATE(YEAR(Inputs!$D$5),Summary!B4530,Summary!C4530)+TIME(D4530,0,0)</f>
        <v>189</v>
      </c>
      <c r="F4530" s="4">
        <f t="shared" si="494"/>
        <v>1</v>
      </c>
      <c r="G4530" s="4">
        <f t="shared" si="492"/>
        <v>7</v>
      </c>
      <c r="H4530" s="4">
        <f t="shared" si="495"/>
        <v>0</v>
      </c>
      <c r="I4530" s="4">
        <f t="shared" si="496"/>
        <v>0</v>
      </c>
      <c r="J4530" s="4">
        <f t="shared" si="497"/>
        <v>0</v>
      </c>
      <c r="K4530" s="4">
        <f t="shared" si="493"/>
        <v>0</v>
      </c>
      <c r="L4530" s="5">
        <f t="shared" si="498"/>
        <v>0</v>
      </c>
      <c r="M4530" s="137">
        <f>'PVWatts Hourly Results (1)'!L4541/1000</f>
        <v>0</v>
      </c>
      <c r="N4530" s="3">
        <f>'PVWatts Hourly Results (2)'!L4541/1000</f>
        <v>0</v>
      </c>
      <c r="O4530" s="3">
        <f>'PVWatts Hourly Results (3)'!L4541/1000</f>
        <v>0</v>
      </c>
      <c r="P4530" s="3">
        <f>'PVWatts Hourly Results (4)'!L4541/1000</f>
        <v>0</v>
      </c>
      <c r="Q4530" s="130">
        <f>'PVWatts Hourly Results (5)'!L4541/1000</f>
        <v>0</v>
      </c>
    </row>
    <row r="4531" spans="2:17" x14ac:dyDescent="0.25">
      <c r="B4531" s="8">
        <v>7</v>
      </c>
      <c r="C4531" s="9">
        <v>7</v>
      </c>
      <c r="D4531" s="134">
        <f>'PVWatts Hourly Results (1)'!C4542</f>
        <v>0</v>
      </c>
      <c r="E4531" s="127">
        <f>DATE(YEAR(Inputs!$D$5),Summary!B4531,Summary!C4531)+TIME(D4531,0,0)</f>
        <v>189</v>
      </c>
      <c r="F4531" s="4">
        <f t="shared" si="494"/>
        <v>1</v>
      </c>
      <c r="G4531" s="4">
        <f t="shared" si="492"/>
        <v>7</v>
      </c>
      <c r="H4531" s="4">
        <f t="shared" si="495"/>
        <v>0</v>
      </c>
      <c r="I4531" s="4">
        <f t="shared" si="496"/>
        <v>0</v>
      </c>
      <c r="J4531" s="4">
        <f t="shared" si="497"/>
        <v>0</v>
      </c>
      <c r="K4531" s="4">
        <f t="shared" si="493"/>
        <v>0</v>
      </c>
      <c r="L4531" s="5">
        <f t="shared" si="498"/>
        <v>0</v>
      </c>
      <c r="M4531" s="137">
        <f>'PVWatts Hourly Results (1)'!L4542/1000</f>
        <v>0</v>
      </c>
      <c r="N4531" s="3">
        <f>'PVWatts Hourly Results (2)'!L4542/1000</f>
        <v>0</v>
      </c>
      <c r="O4531" s="3">
        <f>'PVWatts Hourly Results (3)'!L4542/1000</f>
        <v>0</v>
      </c>
      <c r="P4531" s="3">
        <f>'PVWatts Hourly Results (4)'!L4542/1000</f>
        <v>0</v>
      </c>
      <c r="Q4531" s="130">
        <f>'PVWatts Hourly Results (5)'!L4542/1000</f>
        <v>0</v>
      </c>
    </row>
    <row r="4532" spans="2:17" x14ac:dyDescent="0.25">
      <c r="B4532" s="8">
        <v>7</v>
      </c>
      <c r="C4532" s="9">
        <v>7</v>
      </c>
      <c r="D4532" s="134">
        <f>'PVWatts Hourly Results (1)'!C4543</f>
        <v>0</v>
      </c>
      <c r="E4532" s="127">
        <f>DATE(YEAR(Inputs!$D$5),Summary!B4532,Summary!C4532)+TIME(D4532,0,0)</f>
        <v>189</v>
      </c>
      <c r="F4532" s="4">
        <f t="shared" si="494"/>
        <v>1</v>
      </c>
      <c r="G4532" s="4">
        <f t="shared" si="492"/>
        <v>7</v>
      </c>
      <c r="H4532" s="4">
        <f t="shared" si="495"/>
        <v>0</v>
      </c>
      <c r="I4532" s="4">
        <f t="shared" si="496"/>
        <v>0</v>
      </c>
      <c r="J4532" s="4">
        <f t="shared" si="497"/>
        <v>0</v>
      </c>
      <c r="K4532" s="4">
        <f t="shared" si="493"/>
        <v>0</v>
      </c>
      <c r="L4532" s="5">
        <f t="shared" si="498"/>
        <v>0</v>
      </c>
      <c r="M4532" s="137">
        <f>'PVWatts Hourly Results (1)'!L4543/1000</f>
        <v>0</v>
      </c>
      <c r="N4532" s="3">
        <f>'PVWatts Hourly Results (2)'!L4543/1000</f>
        <v>0</v>
      </c>
      <c r="O4532" s="3">
        <f>'PVWatts Hourly Results (3)'!L4543/1000</f>
        <v>0</v>
      </c>
      <c r="P4532" s="3">
        <f>'PVWatts Hourly Results (4)'!L4543/1000</f>
        <v>0</v>
      </c>
      <c r="Q4532" s="130">
        <f>'PVWatts Hourly Results (5)'!L4543/1000</f>
        <v>0</v>
      </c>
    </row>
    <row r="4533" spans="2:17" x14ac:dyDescent="0.25">
      <c r="B4533" s="8">
        <v>7</v>
      </c>
      <c r="C4533" s="9">
        <v>7</v>
      </c>
      <c r="D4533" s="134">
        <f>'PVWatts Hourly Results (1)'!C4544</f>
        <v>0</v>
      </c>
      <c r="E4533" s="127">
        <f>DATE(YEAR(Inputs!$D$5),Summary!B4533,Summary!C4533)+TIME(D4533,0,0)</f>
        <v>189</v>
      </c>
      <c r="F4533" s="4">
        <f t="shared" si="494"/>
        <v>1</v>
      </c>
      <c r="G4533" s="4">
        <f t="shared" si="492"/>
        <v>7</v>
      </c>
      <c r="H4533" s="4">
        <f t="shared" si="495"/>
        <v>0</v>
      </c>
      <c r="I4533" s="4">
        <f t="shared" si="496"/>
        <v>0</v>
      </c>
      <c r="J4533" s="4">
        <f t="shared" si="497"/>
        <v>0</v>
      </c>
      <c r="K4533" s="4">
        <f t="shared" si="493"/>
        <v>0</v>
      </c>
      <c r="L4533" s="5">
        <f t="shared" si="498"/>
        <v>0</v>
      </c>
      <c r="M4533" s="137">
        <f>'PVWatts Hourly Results (1)'!L4544/1000</f>
        <v>0</v>
      </c>
      <c r="N4533" s="3">
        <f>'PVWatts Hourly Results (2)'!L4544/1000</f>
        <v>0</v>
      </c>
      <c r="O4533" s="3">
        <f>'PVWatts Hourly Results (3)'!L4544/1000</f>
        <v>0</v>
      </c>
      <c r="P4533" s="3">
        <f>'PVWatts Hourly Results (4)'!L4544/1000</f>
        <v>0</v>
      </c>
      <c r="Q4533" s="130">
        <f>'PVWatts Hourly Results (5)'!L4544/1000</f>
        <v>0</v>
      </c>
    </row>
    <row r="4534" spans="2:17" x14ac:dyDescent="0.25">
      <c r="B4534" s="8">
        <v>7</v>
      </c>
      <c r="C4534" s="9">
        <v>8</v>
      </c>
      <c r="D4534" s="134">
        <f>'PVWatts Hourly Results (1)'!C4545</f>
        <v>0</v>
      </c>
      <c r="E4534" s="127">
        <f>DATE(YEAR(Inputs!$D$5),Summary!B4534,Summary!C4534)+TIME(D4534,0,0)</f>
        <v>190</v>
      </c>
      <c r="F4534" s="4">
        <f t="shared" si="494"/>
        <v>1</v>
      </c>
      <c r="G4534" s="4">
        <f t="shared" si="492"/>
        <v>1</v>
      </c>
      <c r="H4534" s="4">
        <f t="shared" si="495"/>
        <v>0</v>
      </c>
      <c r="I4534" s="4">
        <f t="shared" si="496"/>
        <v>0</v>
      </c>
      <c r="J4534" s="4">
        <f t="shared" si="497"/>
        <v>0</v>
      </c>
      <c r="K4534" s="4">
        <f t="shared" si="493"/>
        <v>0</v>
      </c>
      <c r="L4534" s="5">
        <f t="shared" si="498"/>
        <v>0</v>
      </c>
      <c r="M4534" s="137">
        <f>'PVWatts Hourly Results (1)'!L4545/1000</f>
        <v>0</v>
      </c>
      <c r="N4534" s="3">
        <f>'PVWatts Hourly Results (2)'!L4545/1000</f>
        <v>0</v>
      </c>
      <c r="O4534" s="3">
        <f>'PVWatts Hourly Results (3)'!L4545/1000</f>
        <v>0</v>
      </c>
      <c r="P4534" s="3">
        <f>'PVWatts Hourly Results (4)'!L4545/1000</f>
        <v>0</v>
      </c>
      <c r="Q4534" s="130">
        <f>'PVWatts Hourly Results (5)'!L4545/1000</f>
        <v>0</v>
      </c>
    </row>
    <row r="4535" spans="2:17" x14ac:dyDescent="0.25">
      <c r="B4535" s="8">
        <v>7</v>
      </c>
      <c r="C4535" s="9">
        <v>8</v>
      </c>
      <c r="D4535" s="134">
        <f>'PVWatts Hourly Results (1)'!C4546</f>
        <v>0</v>
      </c>
      <c r="E4535" s="127">
        <f>DATE(YEAR(Inputs!$D$5),Summary!B4535,Summary!C4535)+TIME(D4535,0,0)</f>
        <v>190</v>
      </c>
      <c r="F4535" s="4">
        <f t="shared" si="494"/>
        <v>1</v>
      </c>
      <c r="G4535" s="4">
        <f t="shared" si="492"/>
        <v>1</v>
      </c>
      <c r="H4535" s="4">
        <f t="shared" si="495"/>
        <v>0</v>
      </c>
      <c r="I4535" s="4">
        <f t="shared" si="496"/>
        <v>0</v>
      </c>
      <c r="J4535" s="4">
        <f t="shared" si="497"/>
        <v>0</v>
      </c>
      <c r="K4535" s="4">
        <f t="shared" si="493"/>
        <v>0</v>
      </c>
      <c r="L4535" s="5">
        <f t="shared" si="498"/>
        <v>0</v>
      </c>
      <c r="M4535" s="137">
        <f>'PVWatts Hourly Results (1)'!L4546/1000</f>
        <v>0</v>
      </c>
      <c r="N4535" s="3">
        <f>'PVWatts Hourly Results (2)'!L4546/1000</f>
        <v>0</v>
      </c>
      <c r="O4535" s="3">
        <f>'PVWatts Hourly Results (3)'!L4546/1000</f>
        <v>0</v>
      </c>
      <c r="P4535" s="3">
        <f>'PVWatts Hourly Results (4)'!L4546/1000</f>
        <v>0</v>
      </c>
      <c r="Q4535" s="130">
        <f>'PVWatts Hourly Results (5)'!L4546/1000</f>
        <v>0</v>
      </c>
    </row>
    <row r="4536" spans="2:17" x14ac:dyDescent="0.25">
      <c r="B4536" s="8">
        <v>7</v>
      </c>
      <c r="C4536" s="9">
        <v>8</v>
      </c>
      <c r="D4536" s="134">
        <f>'PVWatts Hourly Results (1)'!C4547</f>
        <v>0</v>
      </c>
      <c r="E4536" s="127">
        <f>DATE(YEAR(Inputs!$D$5),Summary!B4536,Summary!C4536)+TIME(D4536,0,0)</f>
        <v>190</v>
      </c>
      <c r="F4536" s="4">
        <f t="shared" si="494"/>
        <v>1</v>
      </c>
      <c r="G4536" s="4">
        <f t="shared" si="492"/>
        <v>1</v>
      </c>
      <c r="H4536" s="4">
        <f t="shared" si="495"/>
        <v>0</v>
      </c>
      <c r="I4536" s="4">
        <f t="shared" si="496"/>
        <v>0</v>
      </c>
      <c r="J4536" s="4">
        <f t="shared" si="497"/>
        <v>0</v>
      </c>
      <c r="K4536" s="4">
        <f t="shared" si="493"/>
        <v>0</v>
      </c>
      <c r="L4536" s="5">
        <f t="shared" si="498"/>
        <v>0</v>
      </c>
      <c r="M4536" s="137">
        <f>'PVWatts Hourly Results (1)'!L4547/1000</f>
        <v>0</v>
      </c>
      <c r="N4536" s="3">
        <f>'PVWatts Hourly Results (2)'!L4547/1000</f>
        <v>0</v>
      </c>
      <c r="O4536" s="3">
        <f>'PVWatts Hourly Results (3)'!L4547/1000</f>
        <v>0</v>
      </c>
      <c r="P4536" s="3">
        <f>'PVWatts Hourly Results (4)'!L4547/1000</f>
        <v>0</v>
      </c>
      <c r="Q4536" s="130">
        <f>'PVWatts Hourly Results (5)'!L4547/1000</f>
        <v>0</v>
      </c>
    </row>
    <row r="4537" spans="2:17" x14ac:dyDescent="0.25">
      <c r="B4537" s="8">
        <v>7</v>
      </c>
      <c r="C4537" s="9">
        <v>8</v>
      </c>
      <c r="D4537" s="134">
        <f>'PVWatts Hourly Results (1)'!C4548</f>
        <v>0</v>
      </c>
      <c r="E4537" s="127">
        <f>DATE(YEAR(Inputs!$D$5),Summary!B4537,Summary!C4537)+TIME(D4537,0,0)</f>
        <v>190</v>
      </c>
      <c r="F4537" s="4">
        <f t="shared" si="494"/>
        <v>1</v>
      </c>
      <c r="G4537" s="4">
        <f t="shared" si="492"/>
        <v>1</v>
      </c>
      <c r="H4537" s="4">
        <f t="shared" si="495"/>
        <v>0</v>
      </c>
      <c r="I4537" s="4">
        <f t="shared" si="496"/>
        <v>0</v>
      </c>
      <c r="J4537" s="4">
        <f t="shared" si="497"/>
        <v>0</v>
      </c>
      <c r="K4537" s="4">
        <f t="shared" si="493"/>
        <v>0</v>
      </c>
      <c r="L4537" s="5">
        <f t="shared" si="498"/>
        <v>0</v>
      </c>
      <c r="M4537" s="137">
        <f>'PVWatts Hourly Results (1)'!L4548/1000</f>
        <v>0</v>
      </c>
      <c r="N4537" s="3">
        <f>'PVWatts Hourly Results (2)'!L4548/1000</f>
        <v>0</v>
      </c>
      <c r="O4537" s="3">
        <f>'PVWatts Hourly Results (3)'!L4548/1000</f>
        <v>0</v>
      </c>
      <c r="P4537" s="3">
        <f>'PVWatts Hourly Results (4)'!L4548/1000</f>
        <v>0</v>
      </c>
      <c r="Q4537" s="130">
        <f>'PVWatts Hourly Results (5)'!L4548/1000</f>
        <v>0</v>
      </c>
    </row>
    <row r="4538" spans="2:17" x14ac:dyDescent="0.25">
      <c r="B4538" s="8">
        <v>7</v>
      </c>
      <c r="C4538" s="9">
        <v>8</v>
      </c>
      <c r="D4538" s="134">
        <f>'PVWatts Hourly Results (1)'!C4549</f>
        <v>0</v>
      </c>
      <c r="E4538" s="127">
        <f>DATE(YEAR(Inputs!$D$5),Summary!B4538,Summary!C4538)+TIME(D4538,0,0)</f>
        <v>190</v>
      </c>
      <c r="F4538" s="4">
        <f t="shared" si="494"/>
        <v>1</v>
      </c>
      <c r="G4538" s="4">
        <f t="shared" si="492"/>
        <v>1</v>
      </c>
      <c r="H4538" s="4">
        <f t="shared" si="495"/>
        <v>0</v>
      </c>
      <c r="I4538" s="4">
        <f t="shared" si="496"/>
        <v>0</v>
      </c>
      <c r="J4538" s="4">
        <f t="shared" si="497"/>
        <v>0</v>
      </c>
      <c r="K4538" s="4">
        <f t="shared" si="493"/>
        <v>0</v>
      </c>
      <c r="L4538" s="5">
        <f t="shared" si="498"/>
        <v>0</v>
      </c>
      <c r="M4538" s="137">
        <f>'PVWatts Hourly Results (1)'!L4549/1000</f>
        <v>0</v>
      </c>
      <c r="N4538" s="3">
        <f>'PVWatts Hourly Results (2)'!L4549/1000</f>
        <v>0</v>
      </c>
      <c r="O4538" s="3">
        <f>'PVWatts Hourly Results (3)'!L4549/1000</f>
        <v>0</v>
      </c>
      <c r="P4538" s="3">
        <f>'PVWatts Hourly Results (4)'!L4549/1000</f>
        <v>0</v>
      </c>
      <c r="Q4538" s="130">
        <f>'PVWatts Hourly Results (5)'!L4549/1000</f>
        <v>0</v>
      </c>
    </row>
    <row r="4539" spans="2:17" x14ac:dyDescent="0.25">
      <c r="B4539" s="8">
        <v>7</v>
      </c>
      <c r="C4539" s="9">
        <v>8</v>
      </c>
      <c r="D4539" s="134">
        <f>'PVWatts Hourly Results (1)'!C4550</f>
        <v>0</v>
      </c>
      <c r="E4539" s="127">
        <f>DATE(YEAR(Inputs!$D$5),Summary!B4539,Summary!C4539)+TIME(D4539,0,0)</f>
        <v>190</v>
      </c>
      <c r="F4539" s="4">
        <f t="shared" si="494"/>
        <v>1</v>
      </c>
      <c r="G4539" s="4">
        <f t="shared" si="492"/>
        <v>1</v>
      </c>
      <c r="H4539" s="4">
        <f t="shared" si="495"/>
        <v>0</v>
      </c>
      <c r="I4539" s="4">
        <f t="shared" si="496"/>
        <v>0</v>
      </c>
      <c r="J4539" s="4">
        <f t="shared" si="497"/>
        <v>0</v>
      </c>
      <c r="K4539" s="4">
        <f t="shared" si="493"/>
        <v>0</v>
      </c>
      <c r="L4539" s="5">
        <f t="shared" si="498"/>
        <v>0</v>
      </c>
      <c r="M4539" s="137">
        <f>'PVWatts Hourly Results (1)'!L4550/1000</f>
        <v>0</v>
      </c>
      <c r="N4539" s="3">
        <f>'PVWatts Hourly Results (2)'!L4550/1000</f>
        <v>0</v>
      </c>
      <c r="O4539" s="3">
        <f>'PVWatts Hourly Results (3)'!L4550/1000</f>
        <v>0</v>
      </c>
      <c r="P4539" s="3">
        <f>'PVWatts Hourly Results (4)'!L4550/1000</f>
        <v>0</v>
      </c>
      <c r="Q4539" s="130">
        <f>'PVWatts Hourly Results (5)'!L4550/1000</f>
        <v>0</v>
      </c>
    </row>
    <row r="4540" spans="2:17" x14ac:dyDescent="0.25">
      <c r="B4540" s="8">
        <v>7</v>
      </c>
      <c r="C4540" s="9">
        <v>8</v>
      </c>
      <c r="D4540" s="134">
        <f>'PVWatts Hourly Results (1)'!C4551</f>
        <v>0</v>
      </c>
      <c r="E4540" s="127">
        <f>DATE(YEAR(Inputs!$D$5),Summary!B4540,Summary!C4540)+TIME(D4540,0,0)</f>
        <v>190</v>
      </c>
      <c r="F4540" s="4">
        <f t="shared" si="494"/>
        <v>1</v>
      </c>
      <c r="G4540" s="4">
        <f t="shared" si="492"/>
        <v>1</v>
      </c>
      <c r="H4540" s="4">
        <f t="shared" si="495"/>
        <v>0</v>
      </c>
      <c r="I4540" s="4">
        <f t="shared" si="496"/>
        <v>0</v>
      </c>
      <c r="J4540" s="4">
        <f t="shared" si="497"/>
        <v>0</v>
      </c>
      <c r="K4540" s="4">
        <f t="shared" si="493"/>
        <v>0</v>
      </c>
      <c r="L4540" s="5">
        <f t="shared" si="498"/>
        <v>0</v>
      </c>
      <c r="M4540" s="137">
        <f>'PVWatts Hourly Results (1)'!L4551/1000</f>
        <v>0</v>
      </c>
      <c r="N4540" s="3">
        <f>'PVWatts Hourly Results (2)'!L4551/1000</f>
        <v>0</v>
      </c>
      <c r="O4540" s="3">
        <f>'PVWatts Hourly Results (3)'!L4551/1000</f>
        <v>0</v>
      </c>
      <c r="P4540" s="3">
        <f>'PVWatts Hourly Results (4)'!L4551/1000</f>
        <v>0</v>
      </c>
      <c r="Q4540" s="130">
        <f>'PVWatts Hourly Results (5)'!L4551/1000</f>
        <v>0</v>
      </c>
    </row>
    <row r="4541" spans="2:17" x14ac:dyDescent="0.25">
      <c r="B4541" s="8">
        <v>7</v>
      </c>
      <c r="C4541" s="9">
        <v>8</v>
      </c>
      <c r="D4541" s="134">
        <f>'PVWatts Hourly Results (1)'!C4552</f>
        <v>0</v>
      </c>
      <c r="E4541" s="127">
        <f>DATE(YEAR(Inputs!$D$5),Summary!B4541,Summary!C4541)+TIME(D4541,0,0)</f>
        <v>190</v>
      </c>
      <c r="F4541" s="4">
        <f t="shared" si="494"/>
        <v>1</v>
      </c>
      <c r="G4541" s="4">
        <f t="shared" si="492"/>
        <v>1</v>
      </c>
      <c r="H4541" s="4">
        <f t="shared" si="495"/>
        <v>0</v>
      </c>
      <c r="I4541" s="4">
        <f t="shared" si="496"/>
        <v>0</v>
      </c>
      <c r="J4541" s="4">
        <f t="shared" si="497"/>
        <v>0</v>
      </c>
      <c r="K4541" s="4">
        <f t="shared" si="493"/>
        <v>0</v>
      </c>
      <c r="L4541" s="5">
        <f t="shared" si="498"/>
        <v>0</v>
      </c>
      <c r="M4541" s="137">
        <f>'PVWatts Hourly Results (1)'!L4552/1000</f>
        <v>0</v>
      </c>
      <c r="N4541" s="3">
        <f>'PVWatts Hourly Results (2)'!L4552/1000</f>
        <v>0</v>
      </c>
      <c r="O4541" s="3">
        <f>'PVWatts Hourly Results (3)'!L4552/1000</f>
        <v>0</v>
      </c>
      <c r="P4541" s="3">
        <f>'PVWatts Hourly Results (4)'!L4552/1000</f>
        <v>0</v>
      </c>
      <c r="Q4541" s="130">
        <f>'PVWatts Hourly Results (5)'!L4552/1000</f>
        <v>0</v>
      </c>
    </row>
    <row r="4542" spans="2:17" x14ac:dyDescent="0.25">
      <c r="B4542" s="8">
        <v>7</v>
      </c>
      <c r="C4542" s="9">
        <v>8</v>
      </c>
      <c r="D4542" s="134">
        <f>'PVWatts Hourly Results (1)'!C4553</f>
        <v>0</v>
      </c>
      <c r="E4542" s="127">
        <f>DATE(YEAR(Inputs!$D$5),Summary!B4542,Summary!C4542)+TIME(D4542,0,0)</f>
        <v>190</v>
      </c>
      <c r="F4542" s="4">
        <f t="shared" si="494"/>
        <v>1</v>
      </c>
      <c r="G4542" s="4">
        <f t="shared" si="492"/>
        <v>1</v>
      </c>
      <c r="H4542" s="4">
        <f t="shared" si="495"/>
        <v>0</v>
      </c>
      <c r="I4542" s="4">
        <f t="shared" si="496"/>
        <v>0</v>
      </c>
      <c r="J4542" s="4">
        <f t="shared" si="497"/>
        <v>0</v>
      </c>
      <c r="K4542" s="4">
        <f t="shared" si="493"/>
        <v>0</v>
      </c>
      <c r="L4542" s="5">
        <f t="shared" si="498"/>
        <v>0</v>
      </c>
      <c r="M4542" s="137">
        <f>'PVWatts Hourly Results (1)'!L4553/1000</f>
        <v>0</v>
      </c>
      <c r="N4542" s="3">
        <f>'PVWatts Hourly Results (2)'!L4553/1000</f>
        <v>0</v>
      </c>
      <c r="O4542" s="3">
        <f>'PVWatts Hourly Results (3)'!L4553/1000</f>
        <v>0</v>
      </c>
      <c r="P4542" s="3">
        <f>'PVWatts Hourly Results (4)'!L4553/1000</f>
        <v>0</v>
      </c>
      <c r="Q4542" s="130">
        <f>'PVWatts Hourly Results (5)'!L4553/1000</f>
        <v>0</v>
      </c>
    </row>
    <row r="4543" spans="2:17" x14ac:dyDescent="0.25">
      <c r="B4543" s="8">
        <v>7</v>
      </c>
      <c r="C4543" s="9">
        <v>8</v>
      </c>
      <c r="D4543" s="134">
        <f>'PVWatts Hourly Results (1)'!C4554</f>
        <v>0</v>
      </c>
      <c r="E4543" s="127">
        <f>DATE(YEAR(Inputs!$D$5),Summary!B4543,Summary!C4543)+TIME(D4543,0,0)</f>
        <v>190</v>
      </c>
      <c r="F4543" s="4">
        <f t="shared" si="494"/>
        <v>1</v>
      </c>
      <c r="G4543" s="4">
        <f t="shared" si="492"/>
        <v>1</v>
      </c>
      <c r="H4543" s="4">
        <f t="shared" si="495"/>
        <v>0</v>
      </c>
      <c r="I4543" s="4">
        <f t="shared" si="496"/>
        <v>0</v>
      </c>
      <c r="J4543" s="4">
        <f t="shared" si="497"/>
        <v>0</v>
      </c>
      <c r="K4543" s="4">
        <f t="shared" si="493"/>
        <v>0</v>
      </c>
      <c r="L4543" s="5">
        <f t="shared" si="498"/>
        <v>0</v>
      </c>
      <c r="M4543" s="137">
        <f>'PVWatts Hourly Results (1)'!L4554/1000</f>
        <v>0</v>
      </c>
      <c r="N4543" s="3">
        <f>'PVWatts Hourly Results (2)'!L4554/1000</f>
        <v>0</v>
      </c>
      <c r="O4543" s="3">
        <f>'PVWatts Hourly Results (3)'!L4554/1000</f>
        <v>0</v>
      </c>
      <c r="P4543" s="3">
        <f>'PVWatts Hourly Results (4)'!L4554/1000</f>
        <v>0</v>
      </c>
      <c r="Q4543" s="130">
        <f>'PVWatts Hourly Results (5)'!L4554/1000</f>
        <v>0</v>
      </c>
    </row>
    <row r="4544" spans="2:17" x14ac:dyDescent="0.25">
      <c r="B4544" s="8">
        <v>7</v>
      </c>
      <c r="C4544" s="9">
        <v>8</v>
      </c>
      <c r="D4544" s="134">
        <f>'PVWatts Hourly Results (1)'!C4555</f>
        <v>0</v>
      </c>
      <c r="E4544" s="127">
        <f>DATE(YEAR(Inputs!$D$5),Summary!B4544,Summary!C4544)+TIME(D4544,0,0)</f>
        <v>190</v>
      </c>
      <c r="F4544" s="4">
        <f t="shared" si="494"/>
        <v>1</v>
      </c>
      <c r="G4544" s="4">
        <f t="shared" si="492"/>
        <v>1</v>
      </c>
      <c r="H4544" s="4">
        <f t="shared" si="495"/>
        <v>0</v>
      </c>
      <c r="I4544" s="4">
        <f t="shared" si="496"/>
        <v>0</v>
      </c>
      <c r="J4544" s="4">
        <f t="shared" si="497"/>
        <v>0</v>
      </c>
      <c r="K4544" s="4">
        <f t="shared" si="493"/>
        <v>0</v>
      </c>
      <c r="L4544" s="5">
        <f t="shared" si="498"/>
        <v>0</v>
      </c>
      <c r="M4544" s="137">
        <f>'PVWatts Hourly Results (1)'!L4555/1000</f>
        <v>0</v>
      </c>
      <c r="N4544" s="3">
        <f>'PVWatts Hourly Results (2)'!L4555/1000</f>
        <v>0</v>
      </c>
      <c r="O4544" s="3">
        <f>'PVWatts Hourly Results (3)'!L4555/1000</f>
        <v>0</v>
      </c>
      <c r="P4544" s="3">
        <f>'PVWatts Hourly Results (4)'!L4555/1000</f>
        <v>0</v>
      </c>
      <c r="Q4544" s="130">
        <f>'PVWatts Hourly Results (5)'!L4555/1000</f>
        <v>0</v>
      </c>
    </row>
    <row r="4545" spans="2:17" x14ac:dyDescent="0.25">
      <c r="B4545" s="8">
        <v>7</v>
      </c>
      <c r="C4545" s="9">
        <v>8</v>
      </c>
      <c r="D4545" s="134">
        <f>'PVWatts Hourly Results (1)'!C4556</f>
        <v>0</v>
      </c>
      <c r="E4545" s="127">
        <f>DATE(YEAR(Inputs!$D$5),Summary!B4545,Summary!C4545)+TIME(D4545,0,0)</f>
        <v>190</v>
      </c>
      <c r="F4545" s="4">
        <f t="shared" si="494"/>
        <v>1</v>
      </c>
      <c r="G4545" s="4">
        <f t="shared" si="492"/>
        <v>1</v>
      </c>
      <c r="H4545" s="4">
        <f t="shared" si="495"/>
        <v>0</v>
      </c>
      <c r="I4545" s="4">
        <f t="shared" si="496"/>
        <v>0</v>
      </c>
      <c r="J4545" s="4">
        <f t="shared" si="497"/>
        <v>0</v>
      </c>
      <c r="K4545" s="4">
        <f t="shared" si="493"/>
        <v>0</v>
      </c>
      <c r="L4545" s="5">
        <f t="shared" si="498"/>
        <v>0</v>
      </c>
      <c r="M4545" s="137">
        <f>'PVWatts Hourly Results (1)'!L4556/1000</f>
        <v>0</v>
      </c>
      <c r="N4545" s="3">
        <f>'PVWatts Hourly Results (2)'!L4556/1000</f>
        <v>0</v>
      </c>
      <c r="O4545" s="3">
        <f>'PVWatts Hourly Results (3)'!L4556/1000</f>
        <v>0</v>
      </c>
      <c r="P4545" s="3">
        <f>'PVWatts Hourly Results (4)'!L4556/1000</f>
        <v>0</v>
      </c>
      <c r="Q4545" s="130">
        <f>'PVWatts Hourly Results (5)'!L4556/1000</f>
        <v>0</v>
      </c>
    </row>
    <row r="4546" spans="2:17" x14ac:dyDescent="0.25">
      <c r="B4546" s="8">
        <v>7</v>
      </c>
      <c r="C4546" s="9">
        <v>8</v>
      </c>
      <c r="D4546" s="134">
        <f>'PVWatts Hourly Results (1)'!C4557</f>
        <v>0</v>
      </c>
      <c r="E4546" s="127">
        <f>DATE(YEAR(Inputs!$D$5),Summary!B4546,Summary!C4546)+TIME(D4546,0,0)</f>
        <v>190</v>
      </c>
      <c r="F4546" s="4">
        <f t="shared" si="494"/>
        <v>1</v>
      </c>
      <c r="G4546" s="4">
        <f t="shared" si="492"/>
        <v>1</v>
      </c>
      <c r="H4546" s="4">
        <f t="shared" si="495"/>
        <v>0</v>
      </c>
      <c r="I4546" s="4">
        <f t="shared" si="496"/>
        <v>0</v>
      </c>
      <c r="J4546" s="4">
        <f t="shared" si="497"/>
        <v>0</v>
      </c>
      <c r="K4546" s="4">
        <f t="shared" si="493"/>
        <v>0</v>
      </c>
      <c r="L4546" s="5">
        <f t="shared" si="498"/>
        <v>0</v>
      </c>
      <c r="M4546" s="137">
        <f>'PVWatts Hourly Results (1)'!L4557/1000</f>
        <v>0</v>
      </c>
      <c r="N4546" s="3">
        <f>'PVWatts Hourly Results (2)'!L4557/1000</f>
        <v>0</v>
      </c>
      <c r="O4546" s="3">
        <f>'PVWatts Hourly Results (3)'!L4557/1000</f>
        <v>0</v>
      </c>
      <c r="P4546" s="3">
        <f>'PVWatts Hourly Results (4)'!L4557/1000</f>
        <v>0</v>
      </c>
      <c r="Q4546" s="130">
        <f>'PVWatts Hourly Results (5)'!L4557/1000</f>
        <v>0</v>
      </c>
    </row>
    <row r="4547" spans="2:17" x14ac:dyDescent="0.25">
      <c r="B4547" s="8">
        <v>7</v>
      </c>
      <c r="C4547" s="9">
        <v>8</v>
      </c>
      <c r="D4547" s="134">
        <f>'PVWatts Hourly Results (1)'!C4558</f>
        <v>0</v>
      </c>
      <c r="E4547" s="127">
        <f>DATE(YEAR(Inputs!$D$5),Summary!B4547,Summary!C4547)+TIME(D4547,0,0)</f>
        <v>190</v>
      </c>
      <c r="F4547" s="4">
        <f t="shared" si="494"/>
        <v>1</v>
      </c>
      <c r="G4547" s="4">
        <f t="shared" si="492"/>
        <v>1</v>
      </c>
      <c r="H4547" s="4">
        <f t="shared" si="495"/>
        <v>0</v>
      </c>
      <c r="I4547" s="4">
        <f t="shared" si="496"/>
        <v>0</v>
      </c>
      <c r="J4547" s="4">
        <f t="shared" si="497"/>
        <v>0</v>
      </c>
      <c r="K4547" s="4">
        <f t="shared" si="493"/>
        <v>0</v>
      </c>
      <c r="L4547" s="5">
        <f t="shared" si="498"/>
        <v>0</v>
      </c>
      <c r="M4547" s="137">
        <f>'PVWatts Hourly Results (1)'!L4558/1000</f>
        <v>0</v>
      </c>
      <c r="N4547" s="3">
        <f>'PVWatts Hourly Results (2)'!L4558/1000</f>
        <v>0</v>
      </c>
      <c r="O4547" s="3">
        <f>'PVWatts Hourly Results (3)'!L4558/1000</f>
        <v>0</v>
      </c>
      <c r="P4547" s="3">
        <f>'PVWatts Hourly Results (4)'!L4558/1000</f>
        <v>0</v>
      </c>
      <c r="Q4547" s="130">
        <f>'PVWatts Hourly Results (5)'!L4558/1000</f>
        <v>0</v>
      </c>
    </row>
    <row r="4548" spans="2:17" x14ac:dyDescent="0.25">
      <c r="B4548" s="8">
        <v>7</v>
      </c>
      <c r="C4548" s="9">
        <v>8</v>
      </c>
      <c r="D4548" s="134">
        <f>'PVWatts Hourly Results (1)'!C4559</f>
        <v>0</v>
      </c>
      <c r="E4548" s="127">
        <f>DATE(YEAR(Inputs!$D$5),Summary!B4548,Summary!C4548)+TIME(D4548,0,0)</f>
        <v>190</v>
      </c>
      <c r="F4548" s="4">
        <f t="shared" si="494"/>
        <v>1</v>
      </c>
      <c r="G4548" s="4">
        <f t="shared" si="492"/>
        <v>1</v>
      </c>
      <c r="H4548" s="4">
        <f t="shared" si="495"/>
        <v>0</v>
      </c>
      <c r="I4548" s="4">
        <f t="shared" si="496"/>
        <v>0</v>
      </c>
      <c r="J4548" s="4">
        <f t="shared" si="497"/>
        <v>0</v>
      </c>
      <c r="K4548" s="4">
        <f t="shared" si="493"/>
        <v>0</v>
      </c>
      <c r="L4548" s="5">
        <f t="shared" si="498"/>
        <v>0</v>
      </c>
      <c r="M4548" s="137">
        <f>'PVWatts Hourly Results (1)'!L4559/1000</f>
        <v>0</v>
      </c>
      <c r="N4548" s="3">
        <f>'PVWatts Hourly Results (2)'!L4559/1000</f>
        <v>0</v>
      </c>
      <c r="O4548" s="3">
        <f>'PVWatts Hourly Results (3)'!L4559/1000</f>
        <v>0</v>
      </c>
      <c r="P4548" s="3">
        <f>'PVWatts Hourly Results (4)'!L4559/1000</f>
        <v>0</v>
      </c>
      <c r="Q4548" s="130">
        <f>'PVWatts Hourly Results (5)'!L4559/1000</f>
        <v>0</v>
      </c>
    </row>
    <row r="4549" spans="2:17" x14ac:dyDescent="0.25">
      <c r="B4549" s="8">
        <v>7</v>
      </c>
      <c r="C4549" s="9">
        <v>8</v>
      </c>
      <c r="D4549" s="134">
        <f>'PVWatts Hourly Results (1)'!C4560</f>
        <v>0</v>
      </c>
      <c r="E4549" s="127">
        <f>DATE(YEAR(Inputs!$D$5),Summary!B4549,Summary!C4549)+TIME(D4549,0,0)</f>
        <v>190</v>
      </c>
      <c r="F4549" s="4">
        <f t="shared" si="494"/>
        <v>1</v>
      </c>
      <c r="G4549" s="4">
        <f t="shared" si="492"/>
        <v>1</v>
      </c>
      <c r="H4549" s="4">
        <f t="shared" si="495"/>
        <v>0</v>
      </c>
      <c r="I4549" s="4">
        <f t="shared" si="496"/>
        <v>0</v>
      </c>
      <c r="J4549" s="4">
        <f t="shared" si="497"/>
        <v>0</v>
      </c>
      <c r="K4549" s="4">
        <f t="shared" si="493"/>
        <v>0</v>
      </c>
      <c r="L4549" s="5">
        <f t="shared" si="498"/>
        <v>0</v>
      </c>
      <c r="M4549" s="137">
        <f>'PVWatts Hourly Results (1)'!L4560/1000</f>
        <v>0</v>
      </c>
      <c r="N4549" s="3">
        <f>'PVWatts Hourly Results (2)'!L4560/1000</f>
        <v>0</v>
      </c>
      <c r="O4549" s="3">
        <f>'PVWatts Hourly Results (3)'!L4560/1000</f>
        <v>0</v>
      </c>
      <c r="P4549" s="3">
        <f>'PVWatts Hourly Results (4)'!L4560/1000</f>
        <v>0</v>
      </c>
      <c r="Q4549" s="130">
        <f>'PVWatts Hourly Results (5)'!L4560/1000</f>
        <v>0</v>
      </c>
    </row>
    <row r="4550" spans="2:17" x14ac:dyDescent="0.25">
      <c r="B4550" s="8">
        <v>7</v>
      </c>
      <c r="C4550" s="9">
        <v>8</v>
      </c>
      <c r="D4550" s="134">
        <f>'PVWatts Hourly Results (1)'!C4561</f>
        <v>0</v>
      </c>
      <c r="E4550" s="127">
        <f>DATE(YEAR(Inputs!$D$5),Summary!B4550,Summary!C4550)+TIME(D4550,0,0)</f>
        <v>190</v>
      </c>
      <c r="F4550" s="4">
        <f t="shared" si="494"/>
        <v>1</v>
      </c>
      <c r="G4550" s="4">
        <f t="shared" si="492"/>
        <v>1</v>
      </c>
      <c r="H4550" s="4">
        <f t="shared" si="495"/>
        <v>0</v>
      </c>
      <c r="I4550" s="4">
        <f t="shared" si="496"/>
        <v>0</v>
      </c>
      <c r="J4550" s="4">
        <f t="shared" si="497"/>
        <v>0</v>
      </c>
      <c r="K4550" s="4">
        <f t="shared" si="493"/>
        <v>0</v>
      </c>
      <c r="L4550" s="5">
        <f t="shared" si="498"/>
        <v>0</v>
      </c>
      <c r="M4550" s="137">
        <f>'PVWatts Hourly Results (1)'!L4561/1000</f>
        <v>0</v>
      </c>
      <c r="N4550" s="3">
        <f>'PVWatts Hourly Results (2)'!L4561/1000</f>
        <v>0</v>
      </c>
      <c r="O4550" s="3">
        <f>'PVWatts Hourly Results (3)'!L4561/1000</f>
        <v>0</v>
      </c>
      <c r="P4550" s="3">
        <f>'PVWatts Hourly Results (4)'!L4561/1000</f>
        <v>0</v>
      </c>
      <c r="Q4550" s="130">
        <f>'PVWatts Hourly Results (5)'!L4561/1000</f>
        <v>0</v>
      </c>
    </row>
    <row r="4551" spans="2:17" x14ac:dyDescent="0.25">
      <c r="B4551" s="8">
        <v>7</v>
      </c>
      <c r="C4551" s="9">
        <v>8</v>
      </c>
      <c r="D4551" s="134">
        <f>'PVWatts Hourly Results (1)'!C4562</f>
        <v>0</v>
      </c>
      <c r="E4551" s="127">
        <f>DATE(YEAR(Inputs!$D$5),Summary!B4551,Summary!C4551)+TIME(D4551,0,0)</f>
        <v>190</v>
      </c>
      <c r="F4551" s="4">
        <f t="shared" si="494"/>
        <v>1</v>
      </c>
      <c r="G4551" s="4">
        <f t="shared" si="492"/>
        <v>1</v>
      </c>
      <c r="H4551" s="4">
        <f t="shared" si="495"/>
        <v>0</v>
      </c>
      <c r="I4551" s="4">
        <f t="shared" si="496"/>
        <v>0</v>
      </c>
      <c r="J4551" s="4">
        <f t="shared" si="497"/>
        <v>0</v>
      </c>
      <c r="K4551" s="4">
        <f t="shared" si="493"/>
        <v>0</v>
      </c>
      <c r="L4551" s="5">
        <f t="shared" si="498"/>
        <v>0</v>
      </c>
      <c r="M4551" s="137">
        <f>'PVWatts Hourly Results (1)'!L4562/1000</f>
        <v>0</v>
      </c>
      <c r="N4551" s="3">
        <f>'PVWatts Hourly Results (2)'!L4562/1000</f>
        <v>0</v>
      </c>
      <c r="O4551" s="3">
        <f>'PVWatts Hourly Results (3)'!L4562/1000</f>
        <v>0</v>
      </c>
      <c r="P4551" s="3">
        <f>'PVWatts Hourly Results (4)'!L4562/1000</f>
        <v>0</v>
      </c>
      <c r="Q4551" s="130">
        <f>'PVWatts Hourly Results (5)'!L4562/1000</f>
        <v>0</v>
      </c>
    </row>
    <row r="4552" spans="2:17" x14ac:dyDescent="0.25">
      <c r="B4552" s="8">
        <v>7</v>
      </c>
      <c r="C4552" s="9">
        <v>8</v>
      </c>
      <c r="D4552" s="134">
        <f>'PVWatts Hourly Results (1)'!C4563</f>
        <v>0</v>
      </c>
      <c r="E4552" s="127">
        <f>DATE(YEAR(Inputs!$D$5),Summary!B4552,Summary!C4552)+TIME(D4552,0,0)</f>
        <v>190</v>
      </c>
      <c r="F4552" s="4">
        <f t="shared" si="494"/>
        <v>1</v>
      </c>
      <c r="G4552" s="4">
        <f t="shared" si="492"/>
        <v>1</v>
      </c>
      <c r="H4552" s="4">
        <f t="shared" si="495"/>
        <v>0</v>
      </c>
      <c r="I4552" s="4">
        <f t="shared" si="496"/>
        <v>0</v>
      </c>
      <c r="J4552" s="4">
        <f t="shared" si="497"/>
        <v>0</v>
      </c>
      <c r="K4552" s="4">
        <f t="shared" si="493"/>
        <v>0</v>
      </c>
      <c r="L4552" s="5">
        <f t="shared" si="498"/>
        <v>0</v>
      </c>
      <c r="M4552" s="137">
        <f>'PVWatts Hourly Results (1)'!L4563/1000</f>
        <v>0</v>
      </c>
      <c r="N4552" s="3">
        <f>'PVWatts Hourly Results (2)'!L4563/1000</f>
        <v>0</v>
      </c>
      <c r="O4552" s="3">
        <f>'PVWatts Hourly Results (3)'!L4563/1000</f>
        <v>0</v>
      </c>
      <c r="P4552" s="3">
        <f>'PVWatts Hourly Results (4)'!L4563/1000</f>
        <v>0</v>
      </c>
      <c r="Q4552" s="130">
        <f>'PVWatts Hourly Results (5)'!L4563/1000</f>
        <v>0</v>
      </c>
    </row>
    <row r="4553" spans="2:17" x14ac:dyDescent="0.25">
      <c r="B4553" s="8">
        <v>7</v>
      </c>
      <c r="C4553" s="9">
        <v>8</v>
      </c>
      <c r="D4553" s="134">
        <f>'PVWatts Hourly Results (1)'!C4564</f>
        <v>0</v>
      </c>
      <c r="E4553" s="127">
        <f>DATE(YEAR(Inputs!$D$5),Summary!B4553,Summary!C4553)+TIME(D4553,0,0)</f>
        <v>190</v>
      </c>
      <c r="F4553" s="4">
        <f t="shared" si="494"/>
        <v>1</v>
      </c>
      <c r="G4553" s="4">
        <f t="shared" si="492"/>
        <v>1</v>
      </c>
      <c r="H4553" s="4">
        <f t="shared" si="495"/>
        <v>0</v>
      </c>
      <c r="I4553" s="4">
        <f t="shared" si="496"/>
        <v>0</v>
      </c>
      <c r="J4553" s="4">
        <f t="shared" si="497"/>
        <v>0</v>
      </c>
      <c r="K4553" s="4">
        <f t="shared" si="493"/>
        <v>0</v>
      </c>
      <c r="L4553" s="5">
        <f t="shared" si="498"/>
        <v>0</v>
      </c>
      <c r="M4553" s="137">
        <f>'PVWatts Hourly Results (1)'!L4564/1000</f>
        <v>0</v>
      </c>
      <c r="N4553" s="3">
        <f>'PVWatts Hourly Results (2)'!L4564/1000</f>
        <v>0</v>
      </c>
      <c r="O4553" s="3">
        <f>'PVWatts Hourly Results (3)'!L4564/1000</f>
        <v>0</v>
      </c>
      <c r="P4553" s="3">
        <f>'PVWatts Hourly Results (4)'!L4564/1000</f>
        <v>0</v>
      </c>
      <c r="Q4553" s="130">
        <f>'PVWatts Hourly Results (5)'!L4564/1000</f>
        <v>0</v>
      </c>
    </row>
    <row r="4554" spans="2:17" x14ac:dyDescent="0.25">
      <c r="B4554" s="8">
        <v>7</v>
      </c>
      <c r="C4554" s="9">
        <v>8</v>
      </c>
      <c r="D4554" s="134">
        <f>'PVWatts Hourly Results (1)'!C4565</f>
        <v>0</v>
      </c>
      <c r="E4554" s="127">
        <f>DATE(YEAR(Inputs!$D$5),Summary!B4554,Summary!C4554)+TIME(D4554,0,0)</f>
        <v>190</v>
      </c>
      <c r="F4554" s="4">
        <f t="shared" si="494"/>
        <v>1</v>
      </c>
      <c r="G4554" s="4">
        <f t="shared" si="492"/>
        <v>1</v>
      </c>
      <c r="H4554" s="4">
        <f t="shared" si="495"/>
        <v>0</v>
      </c>
      <c r="I4554" s="4">
        <f t="shared" si="496"/>
        <v>0</v>
      </c>
      <c r="J4554" s="4">
        <f t="shared" si="497"/>
        <v>0</v>
      </c>
      <c r="K4554" s="4">
        <f t="shared" si="493"/>
        <v>0</v>
      </c>
      <c r="L4554" s="5">
        <f t="shared" si="498"/>
        <v>0</v>
      </c>
      <c r="M4554" s="137">
        <f>'PVWatts Hourly Results (1)'!L4565/1000</f>
        <v>0</v>
      </c>
      <c r="N4554" s="3">
        <f>'PVWatts Hourly Results (2)'!L4565/1000</f>
        <v>0</v>
      </c>
      <c r="O4554" s="3">
        <f>'PVWatts Hourly Results (3)'!L4565/1000</f>
        <v>0</v>
      </c>
      <c r="P4554" s="3">
        <f>'PVWatts Hourly Results (4)'!L4565/1000</f>
        <v>0</v>
      </c>
      <c r="Q4554" s="130">
        <f>'PVWatts Hourly Results (5)'!L4565/1000</f>
        <v>0</v>
      </c>
    </row>
    <row r="4555" spans="2:17" x14ac:dyDescent="0.25">
      <c r="B4555" s="8">
        <v>7</v>
      </c>
      <c r="C4555" s="9">
        <v>8</v>
      </c>
      <c r="D4555" s="134">
        <f>'PVWatts Hourly Results (1)'!C4566</f>
        <v>0</v>
      </c>
      <c r="E4555" s="127">
        <f>DATE(YEAR(Inputs!$D$5),Summary!B4555,Summary!C4555)+TIME(D4555,0,0)</f>
        <v>190</v>
      </c>
      <c r="F4555" s="4">
        <f t="shared" si="494"/>
        <v>1</v>
      </c>
      <c r="G4555" s="4">
        <f t="shared" si="492"/>
        <v>1</v>
      </c>
      <c r="H4555" s="4">
        <f t="shared" si="495"/>
        <v>0</v>
      </c>
      <c r="I4555" s="4">
        <f t="shared" si="496"/>
        <v>0</v>
      </c>
      <c r="J4555" s="4">
        <f t="shared" si="497"/>
        <v>0</v>
      </c>
      <c r="K4555" s="4">
        <f t="shared" si="493"/>
        <v>0</v>
      </c>
      <c r="L4555" s="5">
        <f t="shared" si="498"/>
        <v>0</v>
      </c>
      <c r="M4555" s="137">
        <f>'PVWatts Hourly Results (1)'!L4566/1000</f>
        <v>0</v>
      </c>
      <c r="N4555" s="3">
        <f>'PVWatts Hourly Results (2)'!L4566/1000</f>
        <v>0</v>
      </c>
      <c r="O4555" s="3">
        <f>'PVWatts Hourly Results (3)'!L4566/1000</f>
        <v>0</v>
      </c>
      <c r="P4555" s="3">
        <f>'PVWatts Hourly Results (4)'!L4566/1000</f>
        <v>0</v>
      </c>
      <c r="Q4555" s="130">
        <f>'PVWatts Hourly Results (5)'!L4566/1000</f>
        <v>0</v>
      </c>
    </row>
    <row r="4556" spans="2:17" x14ac:dyDescent="0.25">
      <c r="B4556" s="8">
        <v>7</v>
      </c>
      <c r="C4556" s="9">
        <v>8</v>
      </c>
      <c r="D4556" s="134">
        <f>'PVWatts Hourly Results (1)'!C4567</f>
        <v>0</v>
      </c>
      <c r="E4556" s="127">
        <f>DATE(YEAR(Inputs!$D$5),Summary!B4556,Summary!C4556)+TIME(D4556,0,0)</f>
        <v>190</v>
      </c>
      <c r="F4556" s="4">
        <f t="shared" si="494"/>
        <v>1</v>
      </c>
      <c r="G4556" s="4">
        <f t="shared" si="492"/>
        <v>1</v>
      </c>
      <c r="H4556" s="4">
        <f t="shared" si="495"/>
        <v>0</v>
      </c>
      <c r="I4556" s="4">
        <f t="shared" si="496"/>
        <v>0</v>
      </c>
      <c r="J4556" s="4">
        <f t="shared" si="497"/>
        <v>0</v>
      </c>
      <c r="K4556" s="4">
        <f t="shared" si="493"/>
        <v>0</v>
      </c>
      <c r="L4556" s="5">
        <f t="shared" si="498"/>
        <v>0</v>
      </c>
      <c r="M4556" s="137">
        <f>'PVWatts Hourly Results (1)'!L4567/1000</f>
        <v>0</v>
      </c>
      <c r="N4556" s="3">
        <f>'PVWatts Hourly Results (2)'!L4567/1000</f>
        <v>0</v>
      </c>
      <c r="O4556" s="3">
        <f>'PVWatts Hourly Results (3)'!L4567/1000</f>
        <v>0</v>
      </c>
      <c r="P4556" s="3">
        <f>'PVWatts Hourly Results (4)'!L4567/1000</f>
        <v>0</v>
      </c>
      <c r="Q4556" s="130">
        <f>'PVWatts Hourly Results (5)'!L4567/1000</f>
        <v>0</v>
      </c>
    </row>
    <row r="4557" spans="2:17" x14ac:dyDescent="0.25">
      <c r="B4557" s="8">
        <v>7</v>
      </c>
      <c r="C4557" s="9">
        <v>8</v>
      </c>
      <c r="D4557" s="134">
        <f>'PVWatts Hourly Results (1)'!C4568</f>
        <v>0</v>
      </c>
      <c r="E4557" s="127">
        <f>DATE(YEAR(Inputs!$D$5),Summary!B4557,Summary!C4557)+TIME(D4557,0,0)</f>
        <v>190</v>
      </c>
      <c r="F4557" s="4">
        <f t="shared" si="494"/>
        <v>1</v>
      </c>
      <c r="G4557" s="4">
        <f t="shared" si="492"/>
        <v>1</v>
      </c>
      <c r="H4557" s="4">
        <f t="shared" si="495"/>
        <v>0</v>
      </c>
      <c r="I4557" s="4">
        <f t="shared" si="496"/>
        <v>0</v>
      </c>
      <c r="J4557" s="4">
        <f t="shared" si="497"/>
        <v>0</v>
      </c>
      <c r="K4557" s="4">
        <f t="shared" si="493"/>
        <v>0</v>
      </c>
      <c r="L4557" s="5">
        <f t="shared" si="498"/>
        <v>0</v>
      </c>
      <c r="M4557" s="137">
        <f>'PVWatts Hourly Results (1)'!L4568/1000</f>
        <v>0</v>
      </c>
      <c r="N4557" s="3">
        <f>'PVWatts Hourly Results (2)'!L4568/1000</f>
        <v>0</v>
      </c>
      <c r="O4557" s="3">
        <f>'PVWatts Hourly Results (3)'!L4568/1000</f>
        <v>0</v>
      </c>
      <c r="P4557" s="3">
        <f>'PVWatts Hourly Results (4)'!L4568/1000</f>
        <v>0</v>
      </c>
      <c r="Q4557" s="130">
        <f>'PVWatts Hourly Results (5)'!L4568/1000</f>
        <v>0</v>
      </c>
    </row>
    <row r="4558" spans="2:17" x14ac:dyDescent="0.25">
      <c r="B4558" s="8">
        <v>7</v>
      </c>
      <c r="C4558" s="9">
        <v>9</v>
      </c>
      <c r="D4558" s="134">
        <f>'PVWatts Hourly Results (1)'!C4569</f>
        <v>0</v>
      </c>
      <c r="E4558" s="127">
        <f>DATE(YEAR(Inputs!$D$5),Summary!B4558,Summary!C4558)+TIME(D4558,0,0)</f>
        <v>191</v>
      </c>
      <c r="F4558" s="4">
        <f t="shared" si="494"/>
        <v>1</v>
      </c>
      <c r="G4558" s="4">
        <f t="shared" si="492"/>
        <v>2</v>
      </c>
      <c r="H4558" s="4">
        <f t="shared" si="495"/>
        <v>1</v>
      </c>
      <c r="I4558" s="4">
        <f t="shared" si="496"/>
        <v>0</v>
      </c>
      <c r="J4558" s="4">
        <f t="shared" si="497"/>
        <v>0</v>
      </c>
      <c r="K4558" s="4">
        <f t="shared" si="493"/>
        <v>0</v>
      </c>
      <c r="L4558" s="5">
        <f t="shared" si="498"/>
        <v>0</v>
      </c>
      <c r="M4558" s="137">
        <f>'PVWatts Hourly Results (1)'!L4569/1000</f>
        <v>0</v>
      </c>
      <c r="N4558" s="3">
        <f>'PVWatts Hourly Results (2)'!L4569/1000</f>
        <v>0</v>
      </c>
      <c r="O4558" s="3">
        <f>'PVWatts Hourly Results (3)'!L4569/1000</f>
        <v>0</v>
      </c>
      <c r="P4558" s="3">
        <f>'PVWatts Hourly Results (4)'!L4569/1000</f>
        <v>0</v>
      </c>
      <c r="Q4558" s="130">
        <f>'PVWatts Hourly Results (5)'!L4569/1000</f>
        <v>0</v>
      </c>
    </row>
    <row r="4559" spans="2:17" x14ac:dyDescent="0.25">
      <c r="B4559" s="8">
        <v>7</v>
      </c>
      <c r="C4559" s="9">
        <v>9</v>
      </c>
      <c r="D4559" s="134">
        <f>'PVWatts Hourly Results (1)'!C4570</f>
        <v>0</v>
      </c>
      <c r="E4559" s="127">
        <f>DATE(YEAR(Inputs!$D$5),Summary!B4559,Summary!C4559)+TIME(D4559,0,0)</f>
        <v>191</v>
      </c>
      <c r="F4559" s="4">
        <f t="shared" si="494"/>
        <v>1</v>
      </c>
      <c r="G4559" s="4">
        <f t="shared" si="492"/>
        <v>2</v>
      </c>
      <c r="H4559" s="4">
        <f t="shared" si="495"/>
        <v>1</v>
      </c>
      <c r="I4559" s="4">
        <f t="shared" si="496"/>
        <v>0</v>
      </c>
      <c r="J4559" s="4">
        <f t="shared" si="497"/>
        <v>0</v>
      </c>
      <c r="K4559" s="4">
        <f t="shared" si="493"/>
        <v>0</v>
      </c>
      <c r="L4559" s="5">
        <f t="shared" si="498"/>
        <v>0</v>
      </c>
      <c r="M4559" s="137">
        <f>'PVWatts Hourly Results (1)'!L4570/1000</f>
        <v>0</v>
      </c>
      <c r="N4559" s="3">
        <f>'PVWatts Hourly Results (2)'!L4570/1000</f>
        <v>0</v>
      </c>
      <c r="O4559" s="3">
        <f>'PVWatts Hourly Results (3)'!L4570/1000</f>
        <v>0</v>
      </c>
      <c r="P4559" s="3">
        <f>'PVWatts Hourly Results (4)'!L4570/1000</f>
        <v>0</v>
      </c>
      <c r="Q4559" s="130">
        <f>'PVWatts Hourly Results (5)'!L4570/1000</f>
        <v>0</v>
      </c>
    </row>
    <row r="4560" spans="2:17" x14ac:dyDescent="0.25">
      <c r="B4560" s="8">
        <v>7</v>
      </c>
      <c r="C4560" s="9">
        <v>9</v>
      </c>
      <c r="D4560" s="134">
        <f>'PVWatts Hourly Results (1)'!C4571</f>
        <v>0</v>
      </c>
      <c r="E4560" s="127">
        <f>DATE(YEAR(Inputs!$D$5),Summary!B4560,Summary!C4560)+TIME(D4560,0,0)</f>
        <v>191</v>
      </c>
      <c r="F4560" s="4">
        <f t="shared" si="494"/>
        <v>1</v>
      </c>
      <c r="G4560" s="4">
        <f t="shared" si="492"/>
        <v>2</v>
      </c>
      <c r="H4560" s="4">
        <f t="shared" si="495"/>
        <v>1</v>
      </c>
      <c r="I4560" s="4">
        <f t="shared" si="496"/>
        <v>0</v>
      </c>
      <c r="J4560" s="4">
        <f t="shared" si="497"/>
        <v>0</v>
      </c>
      <c r="K4560" s="4">
        <f t="shared" si="493"/>
        <v>0</v>
      </c>
      <c r="L4560" s="5">
        <f t="shared" si="498"/>
        <v>0</v>
      </c>
      <c r="M4560" s="137">
        <f>'PVWatts Hourly Results (1)'!L4571/1000</f>
        <v>0</v>
      </c>
      <c r="N4560" s="3">
        <f>'PVWatts Hourly Results (2)'!L4571/1000</f>
        <v>0</v>
      </c>
      <c r="O4560" s="3">
        <f>'PVWatts Hourly Results (3)'!L4571/1000</f>
        <v>0</v>
      </c>
      <c r="P4560" s="3">
        <f>'PVWatts Hourly Results (4)'!L4571/1000</f>
        <v>0</v>
      </c>
      <c r="Q4560" s="130">
        <f>'PVWatts Hourly Results (5)'!L4571/1000</f>
        <v>0</v>
      </c>
    </row>
    <row r="4561" spans="2:17" x14ac:dyDescent="0.25">
      <c r="B4561" s="8">
        <v>7</v>
      </c>
      <c r="C4561" s="9">
        <v>9</v>
      </c>
      <c r="D4561" s="134">
        <f>'PVWatts Hourly Results (1)'!C4572</f>
        <v>0</v>
      </c>
      <c r="E4561" s="127">
        <f>DATE(YEAR(Inputs!$D$5),Summary!B4561,Summary!C4561)+TIME(D4561,0,0)</f>
        <v>191</v>
      </c>
      <c r="F4561" s="4">
        <f t="shared" si="494"/>
        <v>1</v>
      </c>
      <c r="G4561" s="4">
        <f t="shared" si="492"/>
        <v>2</v>
      </c>
      <c r="H4561" s="4">
        <f t="shared" si="495"/>
        <v>1</v>
      </c>
      <c r="I4561" s="4">
        <f t="shared" si="496"/>
        <v>0</v>
      </c>
      <c r="J4561" s="4">
        <f t="shared" si="497"/>
        <v>0</v>
      </c>
      <c r="K4561" s="4">
        <f t="shared" si="493"/>
        <v>0</v>
      </c>
      <c r="L4561" s="5">
        <f t="shared" si="498"/>
        <v>0</v>
      </c>
      <c r="M4561" s="137">
        <f>'PVWatts Hourly Results (1)'!L4572/1000</f>
        <v>0</v>
      </c>
      <c r="N4561" s="3">
        <f>'PVWatts Hourly Results (2)'!L4572/1000</f>
        <v>0</v>
      </c>
      <c r="O4561" s="3">
        <f>'PVWatts Hourly Results (3)'!L4572/1000</f>
        <v>0</v>
      </c>
      <c r="P4561" s="3">
        <f>'PVWatts Hourly Results (4)'!L4572/1000</f>
        <v>0</v>
      </c>
      <c r="Q4561" s="130">
        <f>'PVWatts Hourly Results (5)'!L4572/1000</f>
        <v>0</v>
      </c>
    </row>
    <row r="4562" spans="2:17" x14ac:dyDescent="0.25">
      <c r="B4562" s="8">
        <v>7</v>
      </c>
      <c r="C4562" s="9">
        <v>9</v>
      </c>
      <c r="D4562" s="134">
        <f>'PVWatts Hourly Results (1)'!C4573</f>
        <v>0</v>
      </c>
      <c r="E4562" s="127">
        <f>DATE(YEAR(Inputs!$D$5),Summary!B4562,Summary!C4562)+TIME(D4562,0,0)</f>
        <v>191</v>
      </c>
      <c r="F4562" s="4">
        <f t="shared" si="494"/>
        <v>1</v>
      </c>
      <c r="G4562" s="4">
        <f t="shared" si="492"/>
        <v>2</v>
      </c>
      <c r="H4562" s="4">
        <f t="shared" si="495"/>
        <v>1</v>
      </c>
      <c r="I4562" s="4">
        <f t="shared" si="496"/>
        <v>0</v>
      </c>
      <c r="J4562" s="4">
        <f t="shared" si="497"/>
        <v>0</v>
      </c>
      <c r="K4562" s="4">
        <f t="shared" si="493"/>
        <v>0</v>
      </c>
      <c r="L4562" s="5">
        <f t="shared" si="498"/>
        <v>0</v>
      </c>
      <c r="M4562" s="137">
        <f>'PVWatts Hourly Results (1)'!L4573/1000</f>
        <v>0</v>
      </c>
      <c r="N4562" s="3">
        <f>'PVWatts Hourly Results (2)'!L4573/1000</f>
        <v>0</v>
      </c>
      <c r="O4562" s="3">
        <f>'PVWatts Hourly Results (3)'!L4573/1000</f>
        <v>0</v>
      </c>
      <c r="P4562" s="3">
        <f>'PVWatts Hourly Results (4)'!L4573/1000</f>
        <v>0</v>
      </c>
      <c r="Q4562" s="130">
        <f>'PVWatts Hourly Results (5)'!L4573/1000</f>
        <v>0</v>
      </c>
    </row>
    <row r="4563" spans="2:17" x14ac:dyDescent="0.25">
      <c r="B4563" s="8">
        <v>7</v>
      </c>
      <c r="C4563" s="9">
        <v>9</v>
      </c>
      <c r="D4563" s="134">
        <f>'PVWatts Hourly Results (1)'!C4574</f>
        <v>0</v>
      </c>
      <c r="E4563" s="127">
        <f>DATE(YEAR(Inputs!$D$5),Summary!B4563,Summary!C4563)+TIME(D4563,0,0)</f>
        <v>191</v>
      </c>
      <c r="F4563" s="4">
        <f t="shared" si="494"/>
        <v>1</v>
      </c>
      <c r="G4563" s="4">
        <f t="shared" si="492"/>
        <v>2</v>
      </c>
      <c r="H4563" s="4">
        <f t="shared" si="495"/>
        <v>1</v>
      </c>
      <c r="I4563" s="4">
        <f t="shared" si="496"/>
        <v>0</v>
      </c>
      <c r="J4563" s="4">
        <f t="shared" si="497"/>
        <v>0</v>
      </c>
      <c r="K4563" s="4">
        <f t="shared" si="493"/>
        <v>0</v>
      </c>
      <c r="L4563" s="5">
        <f t="shared" si="498"/>
        <v>0</v>
      </c>
      <c r="M4563" s="137">
        <f>'PVWatts Hourly Results (1)'!L4574/1000</f>
        <v>0</v>
      </c>
      <c r="N4563" s="3">
        <f>'PVWatts Hourly Results (2)'!L4574/1000</f>
        <v>0</v>
      </c>
      <c r="O4563" s="3">
        <f>'PVWatts Hourly Results (3)'!L4574/1000</f>
        <v>0</v>
      </c>
      <c r="P4563" s="3">
        <f>'PVWatts Hourly Results (4)'!L4574/1000</f>
        <v>0</v>
      </c>
      <c r="Q4563" s="130">
        <f>'PVWatts Hourly Results (5)'!L4574/1000</f>
        <v>0</v>
      </c>
    </row>
    <row r="4564" spans="2:17" x14ac:dyDescent="0.25">
      <c r="B4564" s="8">
        <v>7</v>
      </c>
      <c r="C4564" s="9">
        <v>9</v>
      </c>
      <c r="D4564" s="134">
        <f>'PVWatts Hourly Results (1)'!C4575</f>
        <v>0</v>
      </c>
      <c r="E4564" s="127">
        <f>DATE(YEAR(Inputs!$D$5),Summary!B4564,Summary!C4564)+TIME(D4564,0,0)</f>
        <v>191</v>
      </c>
      <c r="F4564" s="4">
        <f t="shared" si="494"/>
        <v>1</v>
      </c>
      <c r="G4564" s="4">
        <f t="shared" si="492"/>
        <v>2</v>
      </c>
      <c r="H4564" s="4">
        <f t="shared" si="495"/>
        <v>1</v>
      </c>
      <c r="I4564" s="4">
        <f t="shared" si="496"/>
        <v>0</v>
      </c>
      <c r="J4564" s="4">
        <f t="shared" si="497"/>
        <v>0</v>
      </c>
      <c r="K4564" s="4">
        <f t="shared" si="493"/>
        <v>0</v>
      </c>
      <c r="L4564" s="5">
        <f t="shared" si="498"/>
        <v>0</v>
      </c>
      <c r="M4564" s="137">
        <f>'PVWatts Hourly Results (1)'!L4575/1000</f>
        <v>0</v>
      </c>
      <c r="N4564" s="3">
        <f>'PVWatts Hourly Results (2)'!L4575/1000</f>
        <v>0</v>
      </c>
      <c r="O4564" s="3">
        <f>'PVWatts Hourly Results (3)'!L4575/1000</f>
        <v>0</v>
      </c>
      <c r="P4564" s="3">
        <f>'PVWatts Hourly Results (4)'!L4575/1000</f>
        <v>0</v>
      </c>
      <c r="Q4564" s="130">
        <f>'PVWatts Hourly Results (5)'!L4575/1000</f>
        <v>0</v>
      </c>
    </row>
    <row r="4565" spans="2:17" x14ac:dyDescent="0.25">
      <c r="B4565" s="8">
        <v>7</v>
      </c>
      <c r="C4565" s="9">
        <v>9</v>
      </c>
      <c r="D4565" s="134">
        <f>'PVWatts Hourly Results (1)'!C4576</f>
        <v>0</v>
      </c>
      <c r="E4565" s="127">
        <f>DATE(YEAR(Inputs!$D$5),Summary!B4565,Summary!C4565)+TIME(D4565,0,0)</f>
        <v>191</v>
      </c>
      <c r="F4565" s="4">
        <f t="shared" si="494"/>
        <v>1</v>
      </c>
      <c r="G4565" s="4">
        <f t="shared" si="492"/>
        <v>2</v>
      </c>
      <c r="H4565" s="4">
        <f t="shared" si="495"/>
        <v>1</v>
      </c>
      <c r="I4565" s="4">
        <f t="shared" si="496"/>
        <v>0</v>
      </c>
      <c r="J4565" s="4">
        <f t="shared" si="497"/>
        <v>0</v>
      </c>
      <c r="K4565" s="4">
        <f t="shared" si="493"/>
        <v>0</v>
      </c>
      <c r="L4565" s="5">
        <f t="shared" si="498"/>
        <v>0</v>
      </c>
      <c r="M4565" s="137">
        <f>'PVWatts Hourly Results (1)'!L4576/1000</f>
        <v>0</v>
      </c>
      <c r="N4565" s="3">
        <f>'PVWatts Hourly Results (2)'!L4576/1000</f>
        <v>0</v>
      </c>
      <c r="O4565" s="3">
        <f>'PVWatts Hourly Results (3)'!L4576/1000</f>
        <v>0</v>
      </c>
      <c r="P4565" s="3">
        <f>'PVWatts Hourly Results (4)'!L4576/1000</f>
        <v>0</v>
      </c>
      <c r="Q4565" s="130">
        <f>'PVWatts Hourly Results (5)'!L4576/1000</f>
        <v>0</v>
      </c>
    </row>
    <row r="4566" spans="2:17" x14ac:dyDescent="0.25">
      <c r="B4566" s="8">
        <v>7</v>
      </c>
      <c r="C4566" s="9">
        <v>9</v>
      </c>
      <c r="D4566" s="134">
        <f>'PVWatts Hourly Results (1)'!C4577</f>
        <v>0</v>
      </c>
      <c r="E4566" s="127">
        <f>DATE(YEAR(Inputs!$D$5),Summary!B4566,Summary!C4566)+TIME(D4566,0,0)</f>
        <v>191</v>
      </c>
      <c r="F4566" s="4">
        <f t="shared" si="494"/>
        <v>1</v>
      </c>
      <c r="G4566" s="4">
        <f t="shared" ref="G4566:G4629" si="499">WEEKDAY(E4566)</f>
        <v>2</v>
      </c>
      <c r="H4566" s="4">
        <f t="shared" si="495"/>
        <v>1</v>
      </c>
      <c r="I4566" s="4">
        <f t="shared" si="496"/>
        <v>0</v>
      </c>
      <c r="J4566" s="4">
        <f t="shared" si="497"/>
        <v>0</v>
      </c>
      <c r="K4566" s="4">
        <f t="shared" ref="K4566:K4629" si="500">IF(OR(AND(B4566=7,C4566=4),AND(B4566=1,C4566=1)),1,0)</f>
        <v>0</v>
      </c>
      <c r="L4566" s="5">
        <f t="shared" si="498"/>
        <v>0</v>
      </c>
      <c r="M4566" s="137">
        <f>'PVWatts Hourly Results (1)'!L4577/1000</f>
        <v>0</v>
      </c>
      <c r="N4566" s="3">
        <f>'PVWatts Hourly Results (2)'!L4577/1000</f>
        <v>0</v>
      </c>
      <c r="O4566" s="3">
        <f>'PVWatts Hourly Results (3)'!L4577/1000</f>
        <v>0</v>
      </c>
      <c r="P4566" s="3">
        <f>'PVWatts Hourly Results (4)'!L4577/1000</f>
        <v>0</v>
      </c>
      <c r="Q4566" s="130">
        <f>'PVWatts Hourly Results (5)'!L4577/1000</f>
        <v>0</v>
      </c>
    </row>
    <row r="4567" spans="2:17" x14ac:dyDescent="0.25">
      <c r="B4567" s="8">
        <v>7</v>
      </c>
      <c r="C4567" s="9">
        <v>9</v>
      </c>
      <c r="D4567" s="134">
        <f>'PVWatts Hourly Results (1)'!C4578</f>
        <v>0</v>
      </c>
      <c r="E4567" s="127">
        <f>DATE(YEAR(Inputs!$D$5),Summary!B4567,Summary!C4567)+TIME(D4567,0,0)</f>
        <v>191</v>
      </c>
      <c r="F4567" s="4">
        <f t="shared" ref="F4567:F4630" si="501">IF(OR(B4567&lt;3,B4567=6,B4567=7,B4567=8),1,0)</f>
        <v>1</v>
      </c>
      <c r="G4567" s="4">
        <f t="shared" si="499"/>
        <v>2</v>
      </c>
      <c r="H4567" s="4">
        <f t="shared" ref="H4567:H4630" si="502">IF(OR(G4567=2,G4567=3,G4567=4,G4567=5,G4567=6),1,0)</f>
        <v>1</v>
      </c>
      <c r="I4567" s="4">
        <f t="shared" ref="I4567:I4630" si="503">IF(AND(B4567&gt;5,B4567&lt;9,D4567&gt;=13,D4567&lt;=16,H4567=1),1,0)</f>
        <v>0</v>
      </c>
      <c r="J4567" s="4">
        <f t="shared" ref="J4567:J4630" si="504">IF(AND(B4567&lt;3,OR(AND(D4567&gt;6,D4567&lt;9),AND(D4567&gt;17,D4567&lt;20)),H4567=1),1,0)</f>
        <v>0</v>
      </c>
      <c r="K4567" s="4">
        <f t="shared" si="500"/>
        <v>0</v>
      </c>
      <c r="L4567" s="5">
        <f t="shared" ref="L4567:L4630" si="505">IFERROR(IF(AND(F4567=1,H4567=1,OR(I4567=1,J4567=1),K4567=0),1,0),"")</f>
        <v>0</v>
      </c>
      <c r="M4567" s="137">
        <f>'PVWatts Hourly Results (1)'!L4578/1000</f>
        <v>0</v>
      </c>
      <c r="N4567" s="3">
        <f>'PVWatts Hourly Results (2)'!L4578/1000</f>
        <v>0</v>
      </c>
      <c r="O4567" s="3">
        <f>'PVWatts Hourly Results (3)'!L4578/1000</f>
        <v>0</v>
      </c>
      <c r="P4567" s="3">
        <f>'PVWatts Hourly Results (4)'!L4578/1000</f>
        <v>0</v>
      </c>
      <c r="Q4567" s="130">
        <f>'PVWatts Hourly Results (5)'!L4578/1000</f>
        <v>0</v>
      </c>
    </row>
    <row r="4568" spans="2:17" x14ac:dyDescent="0.25">
      <c r="B4568" s="8">
        <v>7</v>
      </c>
      <c r="C4568" s="9">
        <v>9</v>
      </c>
      <c r="D4568" s="134">
        <f>'PVWatts Hourly Results (1)'!C4579</f>
        <v>0</v>
      </c>
      <c r="E4568" s="127">
        <f>DATE(YEAR(Inputs!$D$5),Summary!B4568,Summary!C4568)+TIME(D4568,0,0)</f>
        <v>191</v>
      </c>
      <c r="F4568" s="4">
        <f t="shared" si="501"/>
        <v>1</v>
      </c>
      <c r="G4568" s="4">
        <f t="shared" si="499"/>
        <v>2</v>
      </c>
      <c r="H4568" s="4">
        <f t="shared" si="502"/>
        <v>1</v>
      </c>
      <c r="I4568" s="4">
        <f t="shared" si="503"/>
        <v>0</v>
      </c>
      <c r="J4568" s="4">
        <f t="shared" si="504"/>
        <v>0</v>
      </c>
      <c r="K4568" s="4">
        <f t="shared" si="500"/>
        <v>0</v>
      </c>
      <c r="L4568" s="5">
        <f t="shared" si="505"/>
        <v>0</v>
      </c>
      <c r="M4568" s="137">
        <f>'PVWatts Hourly Results (1)'!L4579/1000</f>
        <v>0</v>
      </c>
      <c r="N4568" s="3">
        <f>'PVWatts Hourly Results (2)'!L4579/1000</f>
        <v>0</v>
      </c>
      <c r="O4568" s="3">
        <f>'PVWatts Hourly Results (3)'!L4579/1000</f>
        <v>0</v>
      </c>
      <c r="P4568" s="3">
        <f>'PVWatts Hourly Results (4)'!L4579/1000</f>
        <v>0</v>
      </c>
      <c r="Q4568" s="130">
        <f>'PVWatts Hourly Results (5)'!L4579/1000</f>
        <v>0</v>
      </c>
    </row>
    <row r="4569" spans="2:17" x14ac:dyDescent="0.25">
      <c r="B4569" s="8">
        <v>7</v>
      </c>
      <c r="C4569" s="9">
        <v>9</v>
      </c>
      <c r="D4569" s="134">
        <f>'PVWatts Hourly Results (1)'!C4580</f>
        <v>0</v>
      </c>
      <c r="E4569" s="127">
        <f>DATE(YEAR(Inputs!$D$5),Summary!B4569,Summary!C4569)+TIME(D4569,0,0)</f>
        <v>191</v>
      </c>
      <c r="F4569" s="4">
        <f t="shared" si="501"/>
        <v>1</v>
      </c>
      <c r="G4569" s="4">
        <f t="shared" si="499"/>
        <v>2</v>
      </c>
      <c r="H4569" s="4">
        <f t="shared" si="502"/>
        <v>1</v>
      </c>
      <c r="I4569" s="4">
        <f t="shared" si="503"/>
        <v>0</v>
      </c>
      <c r="J4569" s="4">
        <f t="shared" si="504"/>
        <v>0</v>
      </c>
      <c r="K4569" s="4">
        <f t="shared" si="500"/>
        <v>0</v>
      </c>
      <c r="L4569" s="5">
        <f t="shared" si="505"/>
        <v>0</v>
      </c>
      <c r="M4569" s="137">
        <f>'PVWatts Hourly Results (1)'!L4580/1000</f>
        <v>0</v>
      </c>
      <c r="N4569" s="3">
        <f>'PVWatts Hourly Results (2)'!L4580/1000</f>
        <v>0</v>
      </c>
      <c r="O4569" s="3">
        <f>'PVWatts Hourly Results (3)'!L4580/1000</f>
        <v>0</v>
      </c>
      <c r="P4569" s="3">
        <f>'PVWatts Hourly Results (4)'!L4580/1000</f>
        <v>0</v>
      </c>
      <c r="Q4569" s="130">
        <f>'PVWatts Hourly Results (5)'!L4580/1000</f>
        <v>0</v>
      </c>
    </row>
    <row r="4570" spans="2:17" x14ac:dyDescent="0.25">
      <c r="B4570" s="8">
        <v>7</v>
      </c>
      <c r="C4570" s="9">
        <v>9</v>
      </c>
      <c r="D4570" s="134">
        <f>'PVWatts Hourly Results (1)'!C4581</f>
        <v>0</v>
      </c>
      <c r="E4570" s="127">
        <f>DATE(YEAR(Inputs!$D$5),Summary!B4570,Summary!C4570)+TIME(D4570,0,0)</f>
        <v>191</v>
      </c>
      <c r="F4570" s="4">
        <f t="shared" si="501"/>
        <v>1</v>
      </c>
      <c r="G4570" s="4">
        <f t="shared" si="499"/>
        <v>2</v>
      </c>
      <c r="H4570" s="4">
        <f t="shared" si="502"/>
        <v>1</v>
      </c>
      <c r="I4570" s="4">
        <f t="shared" si="503"/>
        <v>0</v>
      </c>
      <c r="J4570" s="4">
        <f t="shared" si="504"/>
        <v>0</v>
      </c>
      <c r="K4570" s="4">
        <f t="shared" si="500"/>
        <v>0</v>
      </c>
      <c r="L4570" s="5">
        <f t="shared" si="505"/>
        <v>0</v>
      </c>
      <c r="M4570" s="137">
        <f>'PVWatts Hourly Results (1)'!L4581/1000</f>
        <v>0</v>
      </c>
      <c r="N4570" s="3">
        <f>'PVWatts Hourly Results (2)'!L4581/1000</f>
        <v>0</v>
      </c>
      <c r="O4570" s="3">
        <f>'PVWatts Hourly Results (3)'!L4581/1000</f>
        <v>0</v>
      </c>
      <c r="P4570" s="3">
        <f>'PVWatts Hourly Results (4)'!L4581/1000</f>
        <v>0</v>
      </c>
      <c r="Q4570" s="130">
        <f>'PVWatts Hourly Results (5)'!L4581/1000</f>
        <v>0</v>
      </c>
    </row>
    <row r="4571" spans="2:17" x14ac:dyDescent="0.25">
      <c r="B4571" s="8">
        <v>7</v>
      </c>
      <c r="C4571" s="9">
        <v>9</v>
      </c>
      <c r="D4571" s="134">
        <f>'PVWatts Hourly Results (1)'!C4582</f>
        <v>0</v>
      </c>
      <c r="E4571" s="127">
        <f>DATE(YEAR(Inputs!$D$5),Summary!B4571,Summary!C4571)+TIME(D4571,0,0)</f>
        <v>191</v>
      </c>
      <c r="F4571" s="4">
        <f t="shared" si="501"/>
        <v>1</v>
      </c>
      <c r="G4571" s="4">
        <f t="shared" si="499"/>
        <v>2</v>
      </c>
      <c r="H4571" s="4">
        <f t="shared" si="502"/>
        <v>1</v>
      </c>
      <c r="I4571" s="4">
        <f t="shared" si="503"/>
        <v>0</v>
      </c>
      <c r="J4571" s="4">
        <f t="shared" si="504"/>
        <v>0</v>
      </c>
      <c r="K4571" s="4">
        <f t="shared" si="500"/>
        <v>0</v>
      </c>
      <c r="L4571" s="5">
        <f t="shared" si="505"/>
        <v>0</v>
      </c>
      <c r="M4571" s="137">
        <f>'PVWatts Hourly Results (1)'!L4582/1000</f>
        <v>0</v>
      </c>
      <c r="N4571" s="3">
        <f>'PVWatts Hourly Results (2)'!L4582/1000</f>
        <v>0</v>
      </c>
      <c r="O4571" s="3">
        <f>'PVWatts Hourly Results (3)'!L4582/1000</f>
        <v>0</v>
      </c>
      <c r="P4571" s="3">
        <f>'PVWatts Hourly Results (4)'!L4582/1000</f>
        <v>0</v>
      </c>
      <c r="Q4571" s="130">
        <f>'PVWatts Hourly Results (5)'!L4582/1000</f>
        <v>0</v>
      </c>
    </row>
    <row r="4572" spans="2:17" x14ac:dyDescent="0.25">
      <c r="B4572" s="8">
        <v>7</v>
      </c>
      <c r="C4572" s="9">
        <v>9</v>
      </c>
      <c r="D4572" s="134">
        <f>'PVWatts Hourly Results (1)'!C4583</f>
        <v>0</v>
      </c>
      <c r="E4572" s="127">
        <f>DATE(YEAR(Inputs!$D$5),Summary!B4572,Summary!C4572)+TIME(D4572,0,0)</f>
        <v>191</v>
      </c>
      <c r="F4572" s="4">
        <f t="shared" si="501"/>
        <v>1</v>
      </c>
      <c r="G4572" s="4">
        <f t="shared" si="499"/>
        <v>2</v>
      </c>
      <c r="H4572" s="4">
        <f t="shared" si="502"/>
        <v>1</v>
      </c>
      <c r="I4572" s="4">
        <f t="shared" si="503"/>
        <v>0</v>
      </c>
      <c r="J4572" s="4">
        <f t="shared" si="504"/>
        <v>0</v>
      </c>
      <c r="K4572" s="4">
        <f t="shared" si="500"/>
        <v>0</v>
      </c>
      <c r="L4572" s="5">
        <f t="shared" si="505"/>
        <v>0</v>
      </c>
      <c r="M4572" s="137">
        <f>'PVWatts Hourly Results (1)'!L4583/1000</f>
        <v>0</v>
      </c>
      <c r="N4572" s="3">
        <f>'PVWatts Hourly Results (2)'!L4583/1000</f>
        <v>0</v>
      </c>
      <c r="O4572" s="3">
        <f>'PVWatts Hourly Results (3)'!L4583/1000</f>
        <v>0</v>
      </c>
      <c r="P4572" s="3">
        <f>'PVWatts Hourly Results (4)'!L4583/1000</f>
        <v>0</v>
      </c>
      <c r="Q4572" s="130">
        <f>'PVWatts Hourly Results (5)'!L4583/1000</f>
        <v>0</v>
      </c>
    </row>
    <row r="4573" spans="2:17" x14ac:dyDescent="0.25">
      <c r="B4573" s="8">
        <v>7</v>
      </c>
      <c r="C4573" s="9">
        <v>9</v>
      </c>
      <c r="D4573" s="134">
        <f>'PVWatts Hourly Results (1)'!C4584</f>
        <v>0</v>
      </c>
      <c r="E4573" s="127">
        <f>DATE(YEAR(Inputs!$D$5),Summary!B4573,Summary!C4573)+TIME(D4573,0,0)</f>
        <v>191</v>
      </c>
      <c r="F4573" s="4">
        <f t="shared" si="501"/>
        <v>1</v>
      </c>
      <c r="G4573" s="4">
        <f t="shared" si="499"/>
        <v>2</v>
      </c>
      <c r="H4573" s="4">
        <f t="shared" si="502"/>
        <v>1</v>
      </c>
      <c r="I4573" s="4">
        <f t="shared" si="503"/>
        <v>0</v>
      </c>
      <c r="J4573" s="4">
        <f t="shared" si="504"/>
        <v>0</v>
      </c>
      <c r="K4573" s="4">
        <f t="shared" si="500"/>
        <v>0</v>
      </c>
      <c r="L4573" s="5">
        <f t="shared" si="505"/>
        <v>0</v>
      </c>
      <c r="M4573" s="137">
        <f>'PVWatts Hourly Results (1)'!L4584/1000</f>
        <v>0</v>
      </c>
      <c r="N4573" s="3">
        <f>'PVWatts Hourly Results (2)'!L4584/1000</f>
        <v>0</v>
      </c>
      <c r="O4573" s="3">
        <f>'PVWatts Hourly Results (3)'!L4584/1000</f>
        <v>0</v>
      </c>
      <c r="P4573" s="3">
        <f>'PVWatts Hourly Results (4)'!L4584/1000</f>
        <v>0</v>
      </c>
      <c r="Q4573" s="130">
        <f>'PVWatts Hourly Results (5)'!L4584/1000</f>
        <v>0</v>
      </c>
    </row>
    <row r="4574" spans="2:17" x14ac:dyDescent="0.25">
      <c r="B4574" s="8">
        <v>7</v>
      </c>
      <c r="C4574" s="9">
        <v>9</v>
      </c>
      <c r="D4574" s="134">
        <f>'PVWatts Hourly Results (1)'!C4585</f>
        <v>0</v>
      </c>
      <c r="E4574" s="127">
        <f>DATE(YEAR(Inputs!$D$5),Summary!B4574,Summary!C4574)+TIME(D4574,0,0)</f>
        <v>191</v>
      </c>
      <c r="F4574" s="4">
        <f t="shared" si="501"/>
        <v>1</v>
      </c>
      <c r="G4574" s="4">
        <f t="shared" si="499"/>
        <v>2</v>
      </c>
      <c r="H4574" s="4">
        <f t="shared" si="502"/>
        <v>1</v>
      </c>
      <c r="I4574" s="4">
        <f t="shared" si="503"/>
        <v>0</v>
      </c>
      <c r="J4574" s="4">
        <f t="shared" si="504"/>
        <v>0</v>
      </c>
      <c r="K4574" s="4">
        <f t="shared" si="500"/>
        <v>0</v>
      </c>
      <c r="L4574" s="5">
        <f t="shared" si="505"/>
        <v>0</v>
      </c>
      <c r="M4574" s="137">
        <f>'PVWatts Hourly Results (1)'!L4585/1000</f>
        <v>0</v>
      </c>
      <c r="N4574" s="3">
        <f>'PVWatts Hourly Results (2)'!L4585/1000</f>
        <v>0</v>
      </c>
      <c r="O4574" s="3">
        <f>'PVWatts Hourly Results (3)'!L4585/1000</f>
        <v>0</v>
      </c>
      <c r="P4574" s="3">
        <f>'PVWatts Hourly Results (4)'!L4585/1000</f>
        <v>0</v>
      </c>
      <c r="Q4574" s="130">
        <f>'PVWatts Hourly Results (5)'!L4585/1000</f>
        <v>0</v>
      </c>
    </row>
    <row r="4575" spans="2:17" x14ac:dyDescent="0.25">
      <c r="B4575" s="8">
        <v>7</v>
      </c>
      <c r="C4575" s="9">
        <v>9</v>
      </c>
      <c r="D4575" s="134">
        <f>'PVWatts Hourly Results (1)'!C4586</f>
        <v>0</v>
      </c>
      <c r="E4575" s="127">
        <f>DATE(YEAR(Inputs!$D$5),Summary!B4575,Summary!C4575)+TIME(D4575,0,0)</f>
        <v>191</v>
      </c>
      <c r="F4575" s="4">
        <f t="shared" si="501"/>
        <v>1</v>
      </c>
      <c r="G4575" s="4">
        <f t="shared" si="499"/>
        <v>2</v>
      </c>
      <c r="H4575" s="4">
        <f t="shared" si="502"/>
        <v>1</v>
      </c>
      <c r="I4575" s="4">
        <f t="shared" si="503"/>
        <v>0</v>
      </c>
      <c r="J4575" s="4">
        <f t="shared" si="504"/>
        <v>0</v>
      </c>
      <c r="K4575" s="4">
        <f t="shared" si="500"/>
        <v>0</v>
      </c>
      <c r="L4575" s="5">
        <f t="shared" si="505"/>
        <v>0</v>
      </c>
      <c r="M4575" s="137">
        <f>'PVWatts Hourly Results (1)'!L4586/1000</f>
        <v>0</v>
      </c>
      <c r="N4575" s="3">
        <f>'PVWatts Hourly Results (2)'!L4586/1000</f>
        <v>0</v>
      </c>
      <c r="O4575" s="3">
        <f>'PVWatts Hourly Results (3)'!L4586/1000</f>
        <v>0</v>
      </c>
      <c r="P4575" s="3">
        <f>'PVWatts Hourly Results (4)'!L4586/1000</f>
        <v>0</v>
      </c>
      <c r="Q4575" s="130">
        <f>'PVWatts Hourly Results (5)'!L4586/1000</f>
        <v>0</v>
      </c>
    </row>
    <row r="4576" spans="2:17" x14ac:dyDescent="0.25">
      <c r="B4576" s="8">
        <v>7</v>
      </c>
      <c r="C4576" s="9">
        <v>9</v>
      </c>
      <c r="D4576" s="134">
        <f>'PVWatts Hourly Results (1)'!C4587</f>
        <v>0</v>
      </c>
      <c r="E4576" s="127">
        <f>DATE(YEAR(Inputs!$D$5),Summary!B4576,Summary!C4576)+TIME(D4576,0,0)</f>
        <v>191</v>
      </c>
      <c r="F4576" s="4">
        <f t="shared" si="501"/>
        <v>1</v>
      </c>
      <c r="G4576" s="4">
        <f t="shared" si="499"/>
        <v>2</v>
      </c>
      <c r="H4576" s="4">
        <f t="shared" si="502"/>
        <v>1</v>
      </c>
      <c r="I4576" s="4">
        <f t="shared" si="503"/>
        <v>0</v>
      </c>
      <c r="J4576" s="4">
        <f t="shared" si="504"/>
        <v>0</v>
      </c>
      <c r="K4576" s="4">
        <f t="shared" si="500"/>
        <v>0</v>
      </c>
      <c r="L4576" s="5">
        <f t="shared" si="505"/>
        <v>0</v>
      </c>
      <c r="M4576" s="137">
        <f>'PVWatts Hourly Results (1)'!L4587/1000</f>
        <v>0</v>
      </c>
      <c r="N4576" s="3">
        <f>'PVWatts Hourly Results (2)'!L4587/1000</f>
        <v>0</v>
      </c>
      <c r="O4576" s="3">
        <f>'PVWatts Hourly Results (3)'!L4587/1000</f>
        <v>0</v>
      </c>
      <c r="P4576" s="3">
        <f>'PVWatts Hourly Results (4)'!L4587/1000</f>
        <v>0</v>
      </c>
      <c r="Q4576" s="130">
        <f>'PVWatts Hourly Results (5)'!L4587/1000</f>
        <v>0</v>
      </c>
    </row>
    <row r="4577" spans="2:17" x14ac:dyDescent="0.25">
      <c r="B4577" s="8">
        <v>7</v>
      </c>
      <c r="C4577" s="9">
        <v>9</v>
      </c>
      <c r="D4577" s="134">
        <f>'PVWatts Hourly Results (1)'!C4588</f>
        <v>0</v>
      </c>
      <c r="E4577" s="127">
        <f>DATE(YEAR(Inputs!$D$5),Summary!B4577,Summary!C4577)+TIME(D4577,0,0)</f>
        <v>191</v>
      </c>
      <c r="F4577" s="4">
        <f t="shared" si="501"/>
        <v>1</v>
      </c>
      <c r="G4577" s="4">
        <f t="shared" si="499"/>
        <v>2</v>
      </c>
      <c r="H4577" s="4">
        <f t="shared" si="502"/>
        <v>1</v>
      </c>
      <c r="I4577" s="4">
        <f t="shared" si="503"/>
        <v>0</v>
      </c>
      <c r="J4577" s="4">
        <f t="shared" si="504"/>
        <v>0</v>
      </c>
      <c r="K4577" s="4">
        <f t="shared" si="500"/>
        <v>0</v>
      </c>
      <c r="L4577" s="5">
        <f t="shared" si="505"/>
        <v>0</v>
      </c>
      <c r="M4577" s="137">
        <f>'PVWatts Hourly Results (1)'!L4588/1000</f>
        <v>0</v>
      </c>
      <c r="N4577" s="3">
        <f>'PVWatts Hourly Results (2)'!L4588/1000</f>
        <v>0</v>
      </c>
      <c r="O4577" s="3">
        <f>'PVWatts Hourly Results (3)'!L4588/1000</f>
        <v>0</v>
      </c>
      <c r="P4577" s="3">
        <f>'PVWatts Hourly Results (4)'!L4588/1000</f>
        <v>0</v>
      </c>
      <c r="Q4577" s="130">
        <f>'PVWatts Hourly Results (5)'!L4588/1000</f>
        <v>0</v>
      </c>
    </row>
    <row r="4578" spans="2:17" x14ac:dyDescent="0.25">
      <c r="B4578" s="8">
        <v>7</v>
      </c>
      <c r="C4578" s="9">
        <v>9</v>
      </c>
      <c r="D4578" s="134">
        <f>'PVWatts Hourly Results (1)'!C4589</f>
        <v>0</v>
      </c>
      <c r="E4578" s="127">
        <f>DATE(YEAR(Inputs!$D$5),Summary!B4578,Summary!C4578)+TIME(D4578,0,0)</f>
        <v>191</v>
      </c>
      <c r="F4578" s="4">
        <f t="shared" si="501"/>
        <v>1</v>
      </c>
      <c r="G4578" s="4">
        <f t="shared" si="499"/>
        <v>2</v>
      </c>
      <c r="H4578" s="4">
        <f t="shared" si="502"/>
        <v>1</v>
      </c>
      <c r="I4578" s="4">
        <f t="shared" si="503"/>
        <v>0</v>
      </c>
      <c r="J4578" s="4">
        <f t="shared" si="504"/>
        <v>0</v>
      </c>
      <c r="K4578" s="4">
        <f t="shared" si="500"/>
        <v>0</v>
      </c>
      <c r="L4578" s="5">
        <f t="shared" si="505"/>
        <v>0</v>
      </c>
      <c r="M4578" s="137">
        <f>'PVWatts Hourly Results (1)'!L4589/1000</f>
        <v>0</v>
      </c>
      <c r="N4578" s="3">
        <f>'PVWatts Hourly Results (2)'!L4589/1000</f>
        <v>0</v>
      </c>
      <c r="O4578" s="3">
        <f>'PVWatts Hourly Results (3)'!L4589/1000</f>
        <v>0</v>
      </c>
      <c r="P4578" s="3">
        <f>'PVWatts Hourly Results (4)'!L4589/1000</f>
        <v>0</v>
      </c>
      <c r="Q4578" s="130">
        <f>'PVWatts Hourly Results (5)'!L4589/1000</f>
        <v>0</v>
      </c>
    </row>
    <row r="4579" spans="2:17" x14ac:dyDescent="0.25">
      <c r="B4579" s="8">
        <v>7</v>
      </c>
      <c r="C4579" s="9">
        <v>9</v>
      </c>
      <c r="D4579" s="134">
        <f>'PVWatts Hourly Results (1)'!C4590</f>
        <v>0</v>
      </c>
      <c r="E4579" s="127">
        <f>DATE(YEAR(Inputs!$D$5),Summary!B4579,Summary!C4579)+TIME(D4579,0,0)</f>
        <v>191</v>
      </c>
      <c r="F4579" s="4">
        <f t="shared" si="501"/>
        <v>1</v>
      </c>
      <c r="G4579" s="4">
        <f t="shared" si="499"/>
        <v>2</v>
      </c>
      <c r="H4579" s="4">
        <f t="shared" si="502"/>
        <v>1</v>
      </c>
      <c r="I4579" s="4">
        <f t="shared" si="503"/>
        <v>0</v>
      </c>
      <c r="J4579" s="4">
        <f t="shared" si="504"/>
        <v>0</v>
      </c>
      <c r="K4579" s="4">
        <f t="shared" si="500"/>
        <v>0</v>
      </c>
      <c r="L4579" s="5">
        <f t="shared" si="505"/>
        <v>0</v>
      </c>
      <c r="M4579" s="137">
        <f>'PVWatts Hourly Results (1)'!L4590/1000</f>
        <v>0</v>
      </c>
      <c r="N4579" s="3">
        <f>'PVWatts Hourly Results (2)'!L4590/1000</f>
        <v>0</v>
      </c>
      <c r="O4579" s="3">
        <f>'PVWatts Hourly Results (3)'!L4590/1000</f>
        <v>0</v>
      </c>
      <c r="P4579" s="3">
        <f>'PVWatts Hourly Results (4)'!L4590/1000</f>
        <v>0</v>
      </c>
      <c r="Q4579" s="130">
        <f>'PVWatts Hourly Results (5)'!L4590/1000</f>
        <v>0</v>
      </c>
    </row>
    <row r="4580" spans="2:17" x14ac:dyDescent="0.25">
      <c r="B4580" s="8">
        <v>7</v>
      </c>
      <c r="C4580" s="9">
        <v>9</v>
      </c>
      <c r="D4580" s="134">
        <f>'PVWatts Hourly Results (1)'!C4591</f>
        <v>0</v>
      </c>
      <c r="E4580" s="127">
        <f>DATE(YEAR(Inputs!$D$5),Summary!B4580,Summary!C4580)+TIME(D4580,0,0)</f>
        <v>191</v>
      </c>
      <c r="F4580" s="4">
        <f t="shared" si="501"/>
        <v>1</v>
      </c>
      <c r="G4580" s="4">
        <f t="shared" si="499"/>
        <v>2</v>
      </c>
      <c r="H4580" s="4">
        <f t="shared" si="502"/>
        <v>1</v>
      </c>
      <c r="I4580" s="4">
        <f t="shared" si="503"/>
        <v>0</v>
      </c>
      <c r="J4580" s="4">
        <f t="shared" si="504"/>
        <v>0</v>
      </c>
      <c r="K4580" s="4">
        <f t="shared" si="500"/>
        <v>0</v>
      </c>
      <c r="L4580" s="5">
        <f t="shared" si="505"/>
        <v>0</v>
      </c>
      <c r="M4580" s="137">
        <f>'PVWatts Hourly Results (1)'!L4591/1000</f>
        <v>0</v>
      </c>
      <c r="N4580" s="3">
        <f>'PVWatts Hourly Results (2)'!L4591/1000</f>
        <v>0</v>
      </c>
      <c r="O4580" s="3">
        <f>'PVWatts Hourly Results (3)'!L4591/1000</f>
        <v>0</v>
      </c>
      <c r="P4580" s="3">
        <f>'PVWatts Hourly Results (4)'!L4591/1000</f>
        <v>0</v>
      </c>
      <c r="Q4580" s="130">
        <f>'PVWatts Hourly Results (5)'!L4591/1000</f>
        <v>0</v>
      </c>
    </row>
    <row r="4581" spans="2:17" x14ac:dyDescent="0.25">
      <c r="B4581" s="8">
        <v>7</v>
      </c>
      <c r="C4581" s="9">
        <v>9</v>
      </c>
      <c r="D4581" s="134">
        <f>'PVWatts Hourly Results (1)'!C4592</f>
        <v>0</v>
      </c>
      <c r="E4581" s="127">
        <f>DATE(YEAR(Inputs!$D$5),Summary!B4581,Summary!C4581)+TIME(D4581,0,0)</f>
        <v>191</v>
      </c>
      <c r="F4581" s="4">
        <f t="shared" si="501"/>
        <v>1</v>
      </c>
      <c r="G4581" s="4">
        <f t="shared" si="499"/>
        <v>2</v>
      </c>
      <c r="H4581" s="4">
        <f t="shared" si="502"/>
        <v>1</v>
      </c>
      <c r="I4581" s="4">
        <f t="shared" si="503"/>
        <v>0</v>
      </c>
      <c r="J4581" s="4">
        <f t="shared" si="504"/>
        <v>0</v>
      </c>
      <c r="K4581" s="4">
        <f t="shared" si="500"/>
        <v>0</v>
      </c>
      <c r="L4581" s="5">
        <f t="shared" si="505"/>
        <v>0</v>
      </c>
      <c r="M4581" s="137">
        <f>'PVWatts Hourly Results (1)'!L4592/1000</f>
        <v>0</v>
      </c>
      <c r="N4581" s="3">
        <f>'PVWatts Hourly Results (2)'!L4592/1000</f>
        <v>0</v>
      </c>
      <c r="O4581" s="3">
        <f>'PVWatts Hourly Results (3)'!L4592/1000</f>
        <v>0</v>
      </c>
      <c r="P4581" s="3">
        <f>'PVWatts Hourly Results (4)'!L4592/1000</f>
        <v>0</v>
      </c>
      <c r="Q4581" s="130">
        <f>'PVWatts Hourly Results (5)'!L4592/1000</f>
        <v>0</v>
      </c>
    </row>
    <row r="4582" spans="2:17" x14ac:dyDescent="0.25">
      <c r="B4582" s="8">
        <v>7</v>
      </c>
      <c r="C4582" s="9">
        <v>10</v>
      </c>
      <c r="D4582" s="134">
        <f>'PVWatts Hourly Results (1)'!C4593</f>
        <v>0</v>
      </c>
      <c r="E4582" s="127">
        <f>DATE(YEAR(Inputs!$D$5),Summary!B4582,Summary!C4582)+TIME(D4582,0,0)</f>
        <v>192</v>
      </c>
      <c r="F4582" s="4">
        <f t="shared" si="501"/>
        <v>1</v>
      </c>
      <c r="G4582" s="4">
        <f t="shared" si="499"/>
        <v>3</v>
      </c>
      <c r="H4582" s="4">
        <f t="shared" si="502"/>
        <v>1</v>
      </c>
      <c r="I4582" s="4">
        <f t="shared" si="503"/>
        <v>0</v>
      </c>
      <c r="J4582" s="4">
        <f t="shared" si="504"/>
        <v>0</v>
      </c>
      <c r="K4582" s="4">
        <f t="shared" si="500"/>
        <v>0</v>
      </c>
      <c r="L4582" s="5">
        <f t="shared" si="505"/>
        <v>0</v>
      </c>
      <c r="M4582" s="137">
        <f>'PVWatts Hourly Results (1)'!L4593/1000</f>
        <v>0</v>
      </c>
      <c r="N4582" s="3">
        <f>'PVWatts Hourly Results (2)'!L4593/1000</f>
        <v>0</v>
      </c>
      <c r="O4582" s="3">
        <f>'PVWatts Hourly Results (3)'!L4593/1000</f>
        <v>0</v>
      </c>
      <c r="P4582" s="3">
        <f>'PVWatts Hourly Results (4)'!L4593/1000</f>
        <v>0</v>
      </c>
      <c r="Q4582" s="130">
        <f>'PVWatts Hourly Results (5)'!L4593/1000</f>
        <v>0</v>
      </c>
    </row>
    <row r="4583" spans="2:17" x14ac:dyDescent="0.25">
      <c r="B4583" s="8">
        <v>7</v>
      </c>
      <c r="C4583" s="9">
        <v>10</v>
      </c>
      <c r="D4583" s="134">
        <f>'PVWatts Hourly Results (1)'!C4594</f>
        <v>0</v>
      </c>
      <c r="E4583" s="127">
        <f>DATE(YEAR(Inputs!$D$5),Summary!B4583,Summary!C4583)+TIME(D4583,0,0)</f>
        <v>192</v>
      </c>
      <c r="F4583" s="4">
        <f t="shared" si="501"/>
        <v>1</v>
      </c>
      <c r="G4583" s="4">
        <f t="shared" si="499"/>
        <v>3</v>
      </c>
      <c r="H4583" s="4">
        <f t="shared" si="502"/>
        <v>1</v>
      </c>
      <c r="I4583" s="4">
        <f t="shared" si="503"/>
        <v>0</v>
      </c>
      <c r="J4583" s="4">
        <f t="shared" si="504"/>
        <v>0</v>
      </c>
      <c r="K4583" s="4">
        <f t="shared" si="500"/>
        <v>0</v>
      </c>
      <c r="L4583" s="5">
        <f t="shared" si="505"/>
        <v>0</v>
      </c>
      <c r="M4583" s="137">
        <f>'PVWatts Hourly Results (1)'!L4594/1000</f>
        <v>0</v>
      </c>
      <c r="N4583" s="3">
        <f>'PVWatts Hourly Results (2)'!L4594/1000</f>
        <v>0</v>
      </c>
      <c r="O4583" s="3">
        <f>'PVWatts Hourly Results (3)'!L4594/1000</f>
        <v>0</v>
      </c>
      <c r="P4583" s="3">
        <f>'PVWatts Hourly Results (4)'!L4594/1000</f>
        <v>0</v>
      </c>
      <c r="Q4583" s="130">
        <f>'PVWatts Hourly Results (5)'!L4594/1000</f>
        <v>0</v>
      </c>
    </row>
    <row r="4584" spans="2:17" x14ac:dyDescent="0.25">
      <c r="B4584" s="8">
        <v>7</v>
      </c>
      <c r="C4584" s="9">
        <v>10</v>
      </c>
      <c r="D4584" s="134">
        <f>'PVWatts Hourly Results (1)'!C4595</f>
        <v>0</v>
      </c>
      <c r="E4584" s="127">
        <f>DATE(YEAR(Inputs!$D$5),Summary!B4584,Summary!C4584)+TIME(D4584,0,0)</f>
        <v>192</v>
      </c>
      <c r="F4584" s="4">
        <f t="shared" si="501"/>
        <v>1</v>
      </c>
      <c r="G4584" s="4">
        <f t="shared" si="499"/>
        <v>3</v>
      </c>
      <c r="H4584" s="4">
        <f t="shared" si="502"/>
        <v>1</v>
      </c>
      <c r="I4584" s="4">
        <f t="shared" si="503"/>
        <v>0</v>
      </c>
      <c r="J4584" s="4">
        <f t="shared" si="504"/>
        <v>0</v>
      </c>
      <c r="K4584" s="4">
        <f t="shared" si="500"/>
        <v>0</v>
      </c>
      <c r="L4584" s="5">
        <f t="shared" si="505"/>
        <v>0</v>
      </c>
      <c r="M4584" s="137">
        <f>'PVWatts Hourly Results (1)'!L4595/1000</f>
        <v>0</v>
      </c>
      <c r="N4584" s="3">
        <f>'PVWatts Hourly Results (2)'!L4595/1000</f>
        <v>0</v>
      </c>
      <c r="O4584" s="3">
        <f>'PVWatts Hourly Results (3)'!L4595/1000</f>
        <v>0</v>
      </c>
      <c r="P4584" s="3">
        <f>'PVWatts Hourly Results (4)'!L4595/1000</f>
        <v>0</v>
      </c>
      <c r="Q4584" s="130">
        <f>'PVWatts Hourly Results (5)'!L4595/1000</f>
        <v>0</v>
      </c>
    </row>
    <row r="4585" spans="2:17" x14ac:dyDescent="0.25">
      <c r="B4585" s="8">
        <v>7</v>
      </c>
      <c r="C4585" s="9">
        <v>10</v>
      </c>
      <c r="D4585" s="134">
        <f>'PVWatts Hourly Results (1)'!C4596</f>
        <v>0</v>
      </c>
      <c r="E4585" s="127">
        <f>DATE(YEAR(Inputs!$D$5),Summary!B4585,Summary!C4585)+TIME(D4585,0,0)</f>
        <v>192</v>
      </c>
      <c r="F4585" s="4">
        <f t="shared" si="501"/>
        <v>1</v>
      </c>
      <c r="G4585" s="4">
        <f t="shared" si="499"/>
        <v>3</v>
      </c>
      <c r="H4585" s="4">
        <f t="shared" si="502"/>
        <v>1</v>
      </c>
      <c r="I4585" s="4">
        <f t="shared" si="503"/>
        <v>0</v>
      </c>
      <c r="J4585" s="4">
        <f t="shared" si="504"/>
        <v>0</v>
      </c>
      <c r="K4585" s="4">
        <f t="shared" si="500"/>
        <v>0</v>
      </c>
      <c r="L4585" s="5">
        <f t="shared" si="505"/>
        <v>0</v>
      </c>
      <c r="M4585" s="137">
        <f>'PVWatts Hourly Results (1)'!L4596/1000</f>
        <v>0</v>
      </c>
      <c r="N4585" s="3">
        <f>'PVWatts Hourly Results (2)'!L4596/1000</f>
        <v>0</v>
      </c>
      <c r="O4585" s="3">
        <f>'PVWatts Hourly Results (3)'!L4596/1000</f>
        <v>0</v>
      </c>
      <c r="P4585" s="3">
        <f>'PVWatts Hourly Results (4)'!L4596/1000</f>
        <v>0</v>
      </c>
      <c r="Q4585" s="130">
        <f>'PVWatts Hourly Results (5)'!L4596/1000</f>
        <v>0</v>
      </c>
    </row>
    <row r="4586" spans="2:17" x14ac:dyDescent="0.25">
      <c r="B4586" s="8">
        <v>7</v>
      </c>
      <c r="C4586" s="9">
        <v>10</v>
      </c>
      <c r="D4586" s="134">
        <f>'PVWatts Hourly Results (1)'!C4597</f>
        <v>0</v>
      </c>
      <c r="E4586" s="127">
        <f>DATE(YEAR(Inputs!$D$5),Summary!B4586,Summary!C4586)+TIME(D4586,0,0)</f>
        <v>192</v>
      </c>
      <c r="F4586" s="4">
        <f t="shared" si="501"/>
        <v>1</v>
      </c>
      <c r="G4586" s="4">
        <f t="shared" si="499"/>
        <v>3</v>
      </c>
      <c r="H4586" s="4">
        <f t="shared" si="502"/>
        <v>1</v>
      </c>
      <c r="I4586" s="4">
        <f t="shared" si="503"/>
        <v>0</v>
      </c>
      <c r="J4586" s="4">
        <f t="shared" si="504"/>
        <v>0</v>
      </c>
      <c r="K4586" s="4">
        <f t="shared" si="500"/>
        <v>0</v>
      </c>
      <c r="L4586" s="5">
        <f t="shared" si="505"/>
        <v>0</v>
      </c>
      <c r="M4586" s="137">
        <f>'PVWatts Hourly Results (1)'!L4597/1000</f>
        <v>0</v>
      </c>
      <c r="N4586" s="3">
        <f>'PVWatts Hourly Results (2)'!L4597/1000</f>
        <v>0</v>
      </c>
      <c r="O4586" s="3">
        <f>'PVWatts Hourly Results (3)'!L4597/1000</f>
        <v>0</v>
      </c>
      <c r="P4586" s="3">
        <f>'PVWatts Hourly Results (4)'!L4597/1000</f>
        <v>0</v>
      </c>
      <c r="Q4586" s="130">
        <f>'PVWatts Hourly Results (5)'!L4597/1000</f>
        <v>0</v>
      </c>
    </row>
    <row r="4587" spans="2:17" x14ac:dyDescent="0.25">
      <c r="B4587" s="8">
        <v>7</v>
      </c>
      <c r="C4587" s="9">
        <v>10</v>
      </c>
      <c r="D4587" s="134">
        <f>'PVWatts Hourly Results (1)'!C4598</f>
        <v>0</v>
      </c>
      <c r="E4587" s="127">
        <f>DATE(YEAR(Inputs!$D$5),Summary!B4587,Summary!C4587)+TIME(D4587,0,0)</f>
        <v>192</v>
      </c>
      <c r="F4587" s="4">
        <f t="shared" si="501"/>
        <v>1</v>
      </c>
      <c r="G4587" s="4">
        <f t="shared" si="499"/>
        <v>3</v>
      </c>
      <c r="H4587" s="4">
        <f t="shared" si="502"/>
        <v>1</v>
      </c>
      <c r="I4587" s="4">
        <f t="shared" si="503"/>
        <v>0</v>
      </c>
      <c r="J4587" s="4">
        <f t="shared" si="504"/>
        <v>0</v>
      </c>
      <c r="K4587" s="4">
        <f t="shared" si="500"/>
        <v>0</v>
      </c>
      <c r="L4587" s="5">
        <f t="shared" si="505"/>
        <v>0</v>
      </c>
      <c r="M4587" s="137">
        <f>'PVWatts Hourly Results (1)'!L4598/1000</f>
        <v>0</v>
      </c>
      <c r="N4587" s="3">
        <f>'PVWatts Hourly Results (2)'!L4598/1000</f>
        <v>0</v>
      </c>
      <c r="O4587" s="3">
        <f>'PVWatts Hourly Results (3)'!L4598/1000</f>
        <v>0</v>
      </c>
      <c r="P4587" s="3">
        <f>'PVWatts Hourly Results (4)'!L4598/1000</f>
        <v>0</v>
      </c>
      <c r="Q4587" s="130">
        <f>'PVWatts Hourly Results (5)'!L4598/1000</f>
        <v>0</v>
      </c>
    </row>
    <row r="4588" spans="2:17" x14ac:dyDescent="0.25">
      <c r="B4588" s="8">
        <v>7</v>
      </c>
      <c r="C4588" s="9">
        <v>10</v>
      </c>
      <c r="D4588" s="134">
        <f>'PVWatts Hourly Results (1)'!C4599</f>
        <v>0</v>
      </c>
      <c r="E4588" s="127">
        <f>DATE(YEAR(Inputs!$D$5),Summary!B4588,Summary!C4588)+TIME(D4588,0,0)</f>
        <v>192</v>
      </c>
      <c r="F4588" s="4">
        <f t="shared" si="501"/>
        <v>1</v>
      </c>
      <c r="G4588" s="4">
        <f t="shared" si="499"/>
        <v>3</v>
      </c>
      <c r="H4588" s="4">
        <f t="shared" si="502"/>
        <v>1</v>
      </c>
      <c r="I4588" s="4">
        <f t="shared" si="503"/>
        <v>0</v>
      </c>
      <c r="J4588" s="4">
        <f t="shared" si="504"/>
        <v>0</v>
      </c>
      <c r="K4588" s="4">
        <f t="shared" si="500"/>
        <v>0</v>
      </c>
      <c r="L4588" s="5">
        <f t="shared" si="505"/>
        <v>0</v>
      </c>
      <c r="M4588" s="137">
        <f>'PVWatts Hourly Results (1)'!L4599/1000</f>
        <v>0</v>
      </c>
      <c r="N4588" s="3">
        <f>'PVWatts Hourly Results (2)'!L4599/1000</f>
        <v>0</v>
      </c>
      <c r="O4588" s="3">
        <f>'PVWatts Hourly Results (3)'!L4599/1000</f>
        <v>0</v>
      </c>
      <c r="P4588" s="3">
        <f>'PVWatts Hourly Results (4)'!L4599/1000</f>
        <v>0</v>
      </c>
      <c r="Q4588" s="130">
        <f>'PVWatts Hourly Results (5)'!L4599/1000</f>
        <v>0</v>
      </c>
    </row>
    <row r="4589" spans="2:17" x14ac:dyDescent="0.25">
      <c r="B4589" s="8">
        <v>7</v>
      </c>
      <c r="C4589" s="9">
        <v>10</v>
      </c>
      <c r="D4589" s="134">
        <f>'PVWatts Hourly Results (1)'!C4600</f>
        <v>0</v>
      </c>
      <c r="E4589" s="127">
        <f>DATE(YEAR(Inputs!$D$5),Summary!B4589,Summary!C4589)+TIME(D4589,0,0)</f>
        <v>192</v>
      </c>
      <c r="F4589" s="4">
        <f t="shared" si="501"/>
        <v>1</v>
      </c>
      <c r="G4589" s="4">
        <f t="shared" si="499"/>
        <v>3</v>
      </c>
      <c r="H4589" s="4">
        <f t="shared" si="502"/>
        <v>1</v>
      </c>
      <c r="I4589" s="4">
        <f t="shared" si="503"/>
        <v>0</v>
      </c>
      <c r="J4589" s="4">
        <f t="shared" si="504"/>
        <v>0</v>
      </c>
      <c r="K4589" s="4">
        <f t="shared" si="500"/>
        <v>0</v>
      </c>
      <c r="L4589" s="5">
        <f t="shared" si="505"/>
        <v>0</v>
      </c>
      <c r="M4589" s="137">
        <f>'PVWatts Hourly Results (1)'!L4600/1000</f>
        <v>0</v>
      </c>
      <c r="N4589" s="3">
        <f>'PVWatts Hourly Results (2)'!L4600/1000</f>
        <v>0</v>
      </c>
      <c r="O4589" s="3">
        <f>'PVWatts Hourly Results (3)'!L4600/1000</f>
        <v>0</v>
      </c>
      <c r="P4589" s="3">
        <f>'PVWatts Hourly Results (4)'!L4600/1000</f>
        <v>0</v>
      </c>
      <c r="Q4589" s="130">
        <f>'PVWatts Hourly Results (5)'!L4600/1000</f>
        <v>0</v>
      </c>
    </row>
    <row r="4590" spans="2:17" x14ac:dyDescent="0.25">
      <c r="B4590" s="8">
        <v>7</v>
      </c>
      <c r="C4590" s="9">
        <v>10</v>
      </c>
      <c r="D4590" s="134">
        <f>'PVWatts Hourly Results (1)'!C4601</f>
        <v>0</v>
      </c>
      <c r="E4590" s="127">
        <f>DATE(YEAR(Inputs!$D$5),Summary!B4590,Summary!C4590)+TIME(D4590,0,0)</f>
        <v>192</v>
      </c>
      <c r="F4590" s="4">
        <f t="shared" si="501"/>
        <v>1</v>
      </c>
      <c r="G4590" s="4">
        <f t="shared" si="499"/>
        <v>3</v>
      </c>
      <c r="H4590" s="4">
        <f t="shared" si="502"/>
        <v>1</v>
      </c>
      <c r="I4590" s="4">
        <f t="shared" si="503"/>
        <v>0</v>
      </c>
      <c r="J4590" s="4">
        <f t="shared" si="504"/>
        <v>0</v>
      </c>
      <c r="K4590" s="4">
        <f t="shared" si="500"/>
        <v>0</v>
      </c>
      <c r="L4590" s="5">
        <f t="shared" si="505"/>
        <v>0</v>
      </c>
      <c r="M4590" s="137">
        <f>'PVWatts Hourly Results (1)'!L4601/1000</f>
        <v>0</v>
      </c>
      <c r="N4590" s="3">
        <f>'PVWatts Hourly Results (2)'!L4601/1000</f>
        <v>0</v>
      </c>
      <c r="O4590" s="3">
        <f>'PVWatts Hourly Results (3)'!L4601/1000</f>
        <v>0</v>
      </c>
      <c r="P4590" s="3">
        <f>'PVWatts Hourly Results (4)'!L4601/1000</f>
        <v>0</v>
      </c>
      <c r="Q4590" s="130">
        <f>'PVWatts Hourly Results (5)'!L4601/1000</f>
        <v>0</v>
      </c>
    </row>
    <row r="4591" spans="2:17" x14ac:dyDescent="0.25">
      <c r="B4591" s="8">
        <v>7</v>
      </c>
      <c r="C4591" s="9">
        <v>10</v>
      </c>
      <c r="D4591" s="134">
        <f>'PVWatts Hourly Results (1)'!C4602</f>
        <v>0</v>
      </c>
      <c r="E4591" s="127">
        <f>DATE(YEAR(Inputs!$D$5),Summary!B4591,Summary!C4591)+TIME(D4591,0,0)</f>
        <v>192</v>
      </c>
      <c r="F4591" s="4">
        <f t="shared" si="501"/>
        <v>1</v>
      </c>
      <c r="G4591" s="4">
        <f t="shared" si="499"/>
        <v>3</v>
      </c>
      <c r="H4591" s="4">
        <f t="shared" si="502"/>
        <v>1</v>
      </c>
      <c r="I4591" s="4">
        <f t="shared" si="503"/>
        <v>0</v>
      </c>
      <c r="J4591" s="4">
        <f t="shared" si="504"/>
        <v>0</v>
      </c>
      <c r="K4591" s="4">
        <f t="shared" si="500"/>
        <v>0</v>
      </c>
      <c r="L4591" s="5">
        <f t="shared" si="505"/>
        <v>0</v>
      </c>
      <c r="M4591" s="137">
        <f>'PVWatts Hourly Results (1)'!L4602/1000</f>
        <v>0</v>
      </c>
      <c r="N4591" s="3">
        <f>'PVWatts Hourly Results (2)'!L4602/1000</f>
        <v>0</v>
      </c>
      <c r="O4591" s="3">
        <f>'PVWatts Hourly Results (3)'!L4602/1000</f>
        <v>0</v>
      </c>
      <c r="P4591" s="3">
        <f>'PVWatts Hourly Results (4)'!L4602/1000</f>
        <v>0</v>
      </c>
      <c r="Q4591" s="130">
        <f>'PVWatts Hourly Results (5)'!L4602/1000</f>
        <v>0</v>
      </c>
    </row>
    <row r="4592" spans="2:17" x14ac:dyDescent="0.25">
      <c r="B4592" s="8">
        <v>7</v>
      </c>
      <c r="C4592" s="9">
        <v>10</v>
      </c>
      <c r="D4592" s="134">
        <f>'PVWatts Hourly Results (1)'!C4603</f>
        <v>0</v>
      </c>
      <c r="E4592" s="127">
        <f>DATE(YEAR(Inputs!$D$5),Summary!B4592,Summary!C4592)+TIME(D4592,0,0)</f>
        <v>192</v>
      </c>
      <c r="F4592" s="4">
        <f t="shared" si="501"/>
        <v>1</v>
      </c>
      <c r="G4592" s="4">
        <f t="shared" si="499"/>
        <v>3</v>
      </c>
      <c r="H4592" s="4">
        <f t="shared" si="502"/>
        <v>1</v>
      </c>
      <c r="I4592" s="4">
        <f t="shared" si="503"/>
        <v>0</v>
      </c>
      <c r="J4592" s="4">
        <f t="shared" si="504"/>
        <v>0</v>
      </c>
      <c r="K4592" s="4">
        <f t="shared" si="500"/>
        <v>0</v>
      </c>
      <c r="L4592" s="5">
        <f t="shared" si="505"/>
        <v>0</v>
      </c>
      <c r="M4592" s="137">
        <f>'PVWatts Hourly Results (1)'!L4603/1000</f>
        <v>0</v>
      </c>
      <c r="N4592" s="3">
        <f>'PVWatts Hourly Results (2)'!L4603/1000</f>
        <v>0</v>
      </c>
      <c r="O4592" s="3">
        <f>'PVWatts Hourly Results (3)'!L4603/1000</f>
        <v>0</v>
      </c>
      <c r="P4592" s="3">
        <f>'PVWatts Hourly Results (4)'!L4603/1000</f>
        <v>0</v>
      </c>
      <c r="Q4592" s="130">
        <f>'PVWatts Hourly Results (5)'!L4603/1000</f>
        <v>0</v>
      </c>
    </row>
    <row r="4593" spans="2:17" x14ac:dyDescent="0.25">
      <c r="B4593" s="8">
        <v>7</v>
      </c>
      <c r="C4593" s="9">
        <v>10</v>
      </c>
      <c r="D4593" s="134">
        <f>'PVWatts Hourly Results (1)'!C4604</f>
        <v>0</v>
      </c>
      <c r="E4593" s="127">
        <f>DATE(YEAR(Inputs!$D$5),Summary!B4593,Summary!C4593)+TIME(D4593,0,0)</f>
        <v>192</v>
      </c>
      <c r="F4593" s="4">
        <f t="shared" si="501"/>
        <v>1</v>
      </c>
      <c r="G4593" s="4">
        <f t="shared" si="499"/>
        <v>3</v>
      </c>
      <c r="H4593" s="4">
        <f t="shared" si="502"/>
        <v>1</v>
      </c>
      <c r="I4593" s="4">
        <f t="shared" si="503"/>
        <v>0</v>
      </c>
      <c r="J4593" s="4">
        <f t="shared" si="504"/>
        <v>0</v>
      </c>
      <c r="K4593" s="4">
        <f t="shared" si="500"/>
        <v>0</v>
      </c>
      <c r="L4593" s="5">
        <f t="shared" si="505"/>
        <v>0</v>
      </c>
      <c r="M4593" s="137">
        <f>'PVWatts Hourly Results (1)'!L4604/1000</f>
        <v>0</v>
      </c>
      <c r="N4593" s="3">
        <f>'PVWatts Hourly Results (2)'!L4604/1000</f>
        <v>0</v>
      </c>
      <c r="O4593" s="3">
        <f>'PVWatts Hourly Results (3)'!L4604/1000</f>
        <v>0</v>
      </c>
      <c r="P4593" s="3">
        <f>'PVWatts Hourly Results (4)'!L4604/1000</f>
        <v>0</v>
      </c>
      <c r="Q4593" s="130">
        <f>'PVWatts Hourly Results (5)'!L4604/1000</f>
        <v>0</v>
      </c>
    </row>
    <row r="4594" spans="2:17" x14ac:dyDescent="0.25">
      <c r="B4594" s="8">
        <v>7</v>
      </c>
      <c r="C4594" s="9">
        <v>10</v>
      </c>
      <c r="D4594" s="134">
        <f>'PVWatts Hourly Results (1)'!C4605</f>
        <v>0</v>
      </c>
      <c r="E4594" s="127">
        <f>DATE(YEAR(Inputs!$D$5),Summary!B4594,Summary!C4594)+TIME(D4594,0,0)</f>
        <v>192</v>
      </c>
      <c r="F4594" s="4">
        <f t="shared" si="501"/>
        <v>1</v>
      </c>
      <c r="G4594" s="4">
        <f t="shared" si="499"/>
        <v>3</v>
      </c>
      <c r="H4594" s="4">
        <f t="shared" si="502"/>
        <v>1</v>
      </c>
      <c r="I4594" s="4">
        <f t="shared" si="503"/>
        <v>0</v>
      </c>
      <c r="J4594" s="4">
        <f t="shared" si="504"/>
        <v>0</v>
      </c>
      <c r="K4594" s="4">
        <f t="shared" si="500"/>
        <v>0</v>
      </c>
      <c r="L4594" s="5">
        <f t="shared" si="505"/>
        <v>0</v>
      </c>
      <c r="M4594" s="137">
        <f>'PVWatts Hourly Results (1)'!L4605/1000</f>
        <v>0</v>
      </c>
      <c r="N4594" s="3">
        <f>'PVWatts Hourly Results (2)'!L4605/1000</f>
        <v>0</v>
      </c>
      <c r="O4594" s="3">
        <f>'PVWatts Hourly Results (3)'!L4605/1000</f>
        <v>0</v>
      </c>
      <c r="P4594" s="3">
        <f>'PVWatts Hourly Results (4)'!L4605/1000</f>
        <v>0</v>
      </c>
      <c r="Q4594" s="130">
        <f>'PVWatts Hourly Results (5)'!L4605/1000</f>
        <v>0</v>
      </c>
    </row>
    <row r="4595" spans="2:17" x14ac:dyDescent="0.25">
      <c r="B4595" s="8">
        <v>7</v>
      </c>
      <c r="C4595" s="9">
        <v>10</v>
      </c>
      <c r="D4595" s="134">
        <f>'PVWatts Hourly Results (1)'!C4606</f>
        <v>0</v>
      </c>
      <c r="E4595" s="127">
        <f>DATE(YEAR(Inputs!$D$5),Summary!B4595,Summary!C4595)+TIME(D4595,0,0)</f>
        <v>192</v>
      </c>
      <c r="F4595" s="4">
        <f t="shared" si="501"/>
        <v>1</v>
      </c>
      <c r="G4595" s="4">
        <f t="shared" si="499"/>
        <v>3</v>
      </c>
      <c r="H4595" s="4">
        <f t="shared" si="502"/>
        <v>1</v>
      </c>
      <c r="I4595" s="4">
        <f t="shared" si="503"/>
        <v>0</v>
      </c>
      <c r="J4595" s="4">
        <f t="shared" si="504"/>
        <v>0</v>
      </c>
      <c r="K4595" s="4">
        <f t="shared" si="500"/>
        <v>0</v>
      </c>
      <c r="L4595" s="5">
        <f t="shared" si="505"/>
        <v>0</v>
      </c>
      <c r="M4595" s="137">
        <f>'PVWatts Hourly Results (1)'!L4606/1000</f>
        <v>0</v>
      </c>
      <c r="N4595" s="3">
        <f>'PVWatts Hourly Results (2)'!L4606/1000</f>
        <v>0</v>
      </c>
      <c r="O4595" s="3">
        <f>'PVWatts Hourly Results (3)'!L4606/1000</f>
        <v>0</v>
      </c>
      <c r="P4595" s="3">
        <f>'PVWatts Hourly Results (4)'!L4606/1000</f>
        <v>0</v>
      </c>
      <c r="Q4595" s="130">
        <f>'PVWatts Hourly Results (5)'!L4606/1000</f>
        <v>0</v>
      </c>
    </row>
    <row r="4596" spans="2:17" x14ac:dyDescent="0.25">
      <c r="B4596" s="8">
        <v>7</v>
      </c>
      <c r="C4596" s="9">
        <v>10</v>
      </c>
      <c r="D4596" s="134">
        <f>'PVWatts Hourly Results (1)'!C4607</f>
        <v>0</v>
      </c>
      <c r="E4596" s="127">
        <f>DATE(YEAR(Inputs!$D$5),Summary!B4596,Summary!C4596)+TIME(D4596,0,0)</f>
        <v>192</v>
      </c>
      <c r="F4596" s="4">
        <f t="shared" si="501"/>
        <v>1</v>
      </c>
      <c r="G4596" s="4">
        <f t="shared" si="499"/>
        <v>3</v>
      </c>
      <c r="H4596" s="4">
        <f t="shared" si="502"/>
        <v>1</v>
      </c>
      <c r="I4596" s="4">
        <f t="shared" si="503"/>
        <v>0</v>
      </c>
      <c r="J4596" s="4">
        <f t="shared" si="504"/>
        <v>0</v>
      </c>
      <c r="K4596" s="4">
        <f t="shared" si="500"/>
        <v>0</v>
      </c>
      <c r="L4596" s="5">
        <f t="shared" si="505"/>
        <v>0</v>
      </c>
      <c r="M4596" s="137">
        <f>'PVWatts Hourly Results (1)'!L4607/1000</f>
        <v>0</v>
      </c>
      <c r="N4596" s="3">
        <f>'PVWatts Hourly Results (2)'!L4607/1000</f>
        <v>0</v>
      </c>
      <c r="O4596" s="3">
        <f>'PVWatts Hourly Results (3)'!L4607/1000</f>
        <v>0</v>
      </c>
      <c r="P4596" s="3">
        <f>'PVWatts Hourly Results (4)'!L4607/1000</f>
        <v>0</v>
      </c>
      <c r="Q4596" s="130">
        <f>'PVWatts Hourly Results (5)'!L4607/1000</f>
        <v>0</v>
      </c>
    </row>
    <row r="4597" spans="2:17" x14ac:dyDescent="0.25">
      <c r="B4597" s="8">
        <v>7</v>
      </c>
      <c r="C4597" s="9">
        <v>10</v>
      </c>
      <c r="D4597" s="134">
        <f>'PVWatts Hourly Results (1)'!C4608</f>
        <v>0</v>
      </c>
      <c r="E4597" s="127">
        <f>DATE(YEAR(Inputs!$D$5),Summary!B4597,Summary!C4597)+TIME(D4597,0,0)</f>
        <v>192</v>
      </c>
      <c r="F4597" s="4">
        <f t="shared" si="501"/>
        <v>1</v>
      </c>
      <c r="G4597" s="4">
        <f t="shared" si="499"/>
        <v>3</v>
      </c>
      <c r="H4597" s="4">
        <f t="shared" si="502"/>
        <v>1</v>
      </c>
      <c r="I4597" s="4">
        <f t="shared" si="503"/>
        <v>0</v>
      </c>
      <c r="J4597" s="4">
        <f t="shared" si="504"/>
        <v>0</v>
      </c>
      <c r="K4597" s="4">
        <f t="shared" si="500"/>
        <v>0</v>
      </c>
      <c r="L4597" s="5">
        <f t="shared" si="505"/>
        <v>0</v>
      </c>
      <c r="M4597" s="137">
        <f>'PVWatts Hourly Results (1)'!L4608/1000</f>
        <v>0</v>
      </c>
      <c r="N4597" s="3">
        <f>'PVWatts Hourly Results (2)'!L4608/1000</f>
        <v>0</v>
      </c>
      <c r="O4597" s="3">
        <f>'PVWatts Hourly Results (3)'!L4608/1000</f>
        <v>0</v>
      </c>
      <c r="P4597" s="3">
        <f>'PVWatts Hourly Results (4)'!L4608/1000</f>
        <v>0</v>
      </c>
      <c r="Q4597" s="130">
        <f>'PVWatts Hourly Results (5)'!L4608/1000</f>
        <v>0</v>
      </c>
    </row>
    <row r="4598" spans="2:17" x14ac:dyDescent="0.25">
      <c r="B4598" s="8">
        <v>7</v>
      </c>
      <c r="C4598" s="9">
        <v>10</v>
      </c>
      <c r="D4598" s="134">
        <f>'PVWatts Hourly Results (1)'!C4609</f>
        <v>0</v>
      </c>
      <c r="E4598" s="127">
        <f>DATE(YEAR(Inputs!$D$5),Summary!B4598,Summary!C4598)+TIME(D4598,0,0)</f>
        <v>192</v>
      </c>
      <c r="F4598" s="4">
        <f t="shared" si="501"/>
        <v>1</v>
      </c>
      <c r="G4598" s="4">
        <f t="shared" si="499"/>
        <v>3</v>
      </c>
      <c r="H4598" s="4">
        <f t="shared" si="502"/>
        <v>1</v>
      </c>
      <c r="I4598" s="4">
        <f t="shared" si="503"/>
        <v>0</v>
      </c>
      <c r="J4598" s="4">
        <f t="shared" si="504"/>
        <v>0</v>
      </c>
      <c r="K4598" s="4">
        <f t="shared" si="500"/>
        <v>0</v>
      </c>
      <c r="L4598" s="5">
        <f t="shared" si="505"/>
        <v>0</v>
      </c>
      <c r="M4598" s="137">
        <f>'PVWatts Hourly Results (1)'!L4609/1000</f>
        <v>0</v>
      </c>
      <c r="N4598" s="3">
        <f>'PVWatts Hourly Results (2)'!L4609/1000</f>
        <v>0</v>
      </c>
      <c r="O4598" s="3">
        <f>'PVWatts Hourly Results (3)'!L4609/1000</f>
        <v>0</v>
      </c>
      <c r="P4598" s="3">
        <f>'PVWatts Hourly Results (4)'!L4609/1000</f>
        <v>0</v>
      </c>
      <c r="Q4598" s="130">
        <f>'PVWatts Hourly Results (5)'!L4609/1000</f>
        <v>0</v>
      </c>
    </row>
    <row r="4599" spans="2:17" x14ac:dyDescent="0.25">
      <c r="B4599" s="8">
        <v>7</v>
      </c>
      <c r="C4599" s="9">
        <v>10</v>
      </c>
      <c r="D4599" s="134">
        <f>'PVWatts Hourly Results (1)'!C4610</f>
        <v>0</v>
      </c>
      <c r="E4599" s="127">
        <f>DATE(YEAR(Inputs!$D$5),Summary!B4599,Summary!C4599)+TIME(D4599,0,0)</f>
        <v>192</v>
      </c>
      <c r="F4599" s="4">
        <f t="shared" si="501"/>
        <v>1</v>
      </c>
      <c r="G4599" s="4">
        <f t="shared" si="499"/>
        <v>3</v>
      </c>
      <c r="H4599" s="4">
        <f t="shared" si="502"/>
        <v>1</v>
      </c>
      <c r="I4599" s="4">
        <f t="shared" si="503"/>
        <v>0</v>
      </c>
      <c r="J4599" s="4">
        <f t="shared" si="504"/>
        <v>0</v>
      </c>
      <c r="K4599" s="4">
        <f t="shared" si="500"/>
        <v>0</v>
      </c>
      <c r="L4599" s="5">
        <f t="shared" si="505"/>
        <v>0</v>
      </c>
      <c r="M4599" s="137">
        <f>'PVWatts Hourly Results (1)'!L4610/1000</f>
        <v>0</v>
      </c>
      <c r="N4599" s="3">
        <f>'PVWatts Hourly Results (2)'!L4610/1000</f>
        <v>0</v>
      </c>
      <c r="O4599" s="3">
        <f>'PVWatts Hourly Results (3)'!L4610/1000</f>
        <v>0</v>
      </c>
      <c r="P4599" s="3">
        <f>'PVWatts Hourly Results (4)'!L4610/1000</f>
        <v>0</v>
      </c>
      <c r="Q4599" s="130">
        <f>'PVWatts Hourly Results (5)'!L4610/1000</f>
        <v>0</v>
      </c>
    </row>
    <row r="4600" spans="2:17" x14ac:dyDescent="0.25">
      <c r="B4600" s="8">
        <v>7</v>
      </c>
      <c r="C4600" s="9">
        <v>10</v>
      </c>
      <c r="D4600" s="134">
        <f>'PVWatts Hourly Results (1)'!C4611</f>
        <v>0</v>
      </c>
      <c r="E4600" s="127">
        <f>DATE(YEAR(Inputs!$D$5),Summary!B4600,Summary!C4600)+TIME(D4600,0,0)</f>
        <v>192</v>
      </c>
      <c r="F4600" s="4">
        <f t="shared" si="501"/>
        <v>1</v>
      </c>
      <c r="G4600" s="4">
        <f t="shared" si="499"/>
        <v>3</v>
      </c>
      <c r="H4600" s="4">
        <f t="shared" si="502"/>
        <v>1</v>
      </c>
      <c r="I4600" s="4">
        <f t="shared" si="503"/>
        <v>0</v>
      </c>
      <c r="J4600" s="4">
        <f t="shared" si="504"/>
        <v>0</v>
      </c>
      <c r="K4600" s="4">
        <f t="shared" si="500"/>
        <v>0</v>
      </c>
      <c r="L4600" s="5">
        <f t="shared" si="505"/>
        <v>0</v>
      </c>
      <c r="M4600" s="137">
        <f>'PVWatts Hourly Results (1)'!L4611/1000</f>
        <v>0</v>
      </c>
      <c r="N4600" s="3">
        <f>'PVWatts Hourly Results (2)'!L4611/1000</f>
        <v>0</v>
      </c>
      <c r="O4600" s="3">
        <f>'PVWatts Hourly Results (3)'!L4611/1000</f>
        <v>0</v>
      </c>
      <c r="P4600" s="3">
        <f>'PVWatts Hourly Results (4)'!L4611/1000</f>
        <v>0</v>
      </c>
      <c r="Q4600" s="130">
        <f>'PVWatts Hourly Results (5)'!L4611/1000</f>
        <v>0</v>
      </c>
    </row>
    <row r="4601" spans="2:17" x14ac:dyDescent="0.25">
      <c r="B4601" s="8">
        <v>7</v>
      </c>
      <c r="C4601" s="9">
        <v>10</v>
      </c>
      <c r="D4601" s="134">
        <f>'PVWatts Hourly Results (1)'!C4612</f>
        <v>0</v>
      </c>
      <c r="E4601" s="127">
        <f>DATE(YEAR(Inputs!$D$5),Summary!B4601,Summary!C4601)+TIME(D4601,0,0)</f>
        <v>192</v>
      </c>
      <c r="F4601" s="4">
        <f t="shared" si="501"/>
        <v>1</v>
      </c>
      <c r="G4601" s="4">
        <f t="shared" si="499"/>
        <v>3</v>
      </c>
      <c r="H4601" s="4">
        <f t="shared" si="502"/>
        <v>1</v>
      </c>
      <c r="I4601" s="4">
        <f t="shared" si="503"/>
        <v>0</v>
      </c>
      <c r="J4601" s="4">
        <f t="shared" si="504"/>
        <v>0</v>
      </c>
      <c r="K4601" s="4">
        <f t="shared" si="500"/>
        <v>0</v>
      </c>
      <c r="L4601" s="5">
        <f t="shared" si="505"/>
        <v>0</v>
      </c>
      <c r="M4601" s="137">
        <f>'PVWatts Hourly Results (1)'!L4612/1000</f>
        <v>0</v>
      </c>
      <c r="N4601" s="3">
        <f>'PVWatts Hourly Results (2)'!L4612/1000</f>
        <v>0</v>
      </c>
      <c r="O4601" s="3">
        <f>'PVWatts Hourly Results (3)'!L4612/1000</f>
        <v>0</v>
      </c>
      <c r="P4601" s="3">
        <f>'PVWatts Hourly Results (4)'!L4612/1000</f>
        <v>0</v>
      </c>
      <c r="Q4601" s="130">
        <f>'PVWatts Hourly Results (5)'!L4612/1000</f>
        <v>0</v>
      </c>
    </row>
    <row r="4602" spans="2:17" x14ac:dyDescent="0.25">
      <c r="B4602" s="8">
        <v>7</v>
      </c>
      <c r="C4602" s="9">
        <v>10</v>
      </c>
      <c r="D4602" s="134">
        <f>'PVWatts Hourly Results (1)'!C4613</f>
        <v>0</v>
      </c>
      <c r="E4602" s="127">
        <f>DATE(YEAR(Inputs!$D$5),Summary!B4602,Summary!C4602)+TIME(D4602,0,0)</f>
        <v>192</v>
      </c>
      <c r="F4602" s="4">
        <f t="shared" si="501"/>
        <v>1</v>
      </c>
      <c r="G4602" s="4">
        <f t="shared" si="499"/>
        <v>3</v>
      </c>
      <c r="H4602" s="4">
        <f t="shared" si="502"/>
        <v>1</v>
      </c>
      <c r="I4602" s="4">
        <f t="shared" si="503"/>
        <v>0</v>
      </c>
      <c r="J4602" s="4">
        <f t="shared" si="504"/>
        <v>0</v>
      </c>
      <c r="K4602" s="4">
        <f t="shared" si="500"/>
        <v>0</v>
      </c>
      <c r="L4602" s="5">
        <f t="shared" si="505"/>
        <v>0</v>
      </c>
      <c r="M4602" s="137">
        <f>'PVWatts Hourly Results (1)'!L4613/1000</f>
        <v>0</v>
      </c>
      <c r="N4602" s="3">
        <f>'PVWatts Hourly Results (2)'!L4613/1000</f>
        <v>0</v>
      </c>
      <c r="O4602" s="3">
        <f>'PVWatts Hourly Results (3)'!L4613/1000</f>
        <v>0</v>
      </c>
      <c r="P4602" s="3">
        <f>'PVWatts Hourly Results (4)'!L4613/1000</f>
        <v>0</v>
      </c>
      <c r="Q4602" s="130">
        <f>'PVWatts Hourly Results (5)'!L4613/1000</f>
        <v>0</v>
      </c>
    </row>
    <row r="4603" spans="2:17" x14ac:dyDescent="0.25">
      <c r="B4603" s="8">
        <v>7</v>
      </c>
      <c r="C4603" s="9">
        <v>10</v>
      </c>
      <c r="D4603" s="134">
        <f>'PVWatts Hourly Results (1)'!C4614</f>
        <v>0</v>
      </c>
      <c r="E4603" s="127">
        <f>DATE(YEAR(Inputs!$D$5),Summary!B4603,Summary!C4603)+TIME(D4603,0,0)</f>
        <v>192</v>
      </c>
      <c r="F4603" s="4">
        <f t="shared" si="501"/>
        <v>1</v>
      </c>
      <c r="G4603" s="4">
        <f t="shared" si="499"/>
        <v>3</v>
      </c>
      <c r="H4603" s="4">
        <f t="shared" si="502"/>
        <v>1</v>
      </c>
      <c r="I4603" s="4">
        <f t="shared" si="503"/>
        <v>0</v>
      </c>
      <c r="J4603" s="4">
        <f t="shared" si="504"/>
        <v>0</v>
      </c>
      <c r="K4603" s="4">
        <f t="shared" si="500"/>
        <v>0</v>
      </c>
      <c r="L4603" s="5">
        <f t="shared" si="505"/>
        <v>0</v>
      </c>
      <c r="M4603" s="137">
        <f>'PVWatts Hourly Results (1)'!L4614/1000</f>
        <v>0</v>
      </c>
      <c r="N4603" s="3">
        <f>'PVWatts Hourly Results (2)'!L4614/1000</f>
        <v>0</v>
      </c>
      <c r="O4603" s="3">
        <f>'PVWatts Hourly Results (3)'!L4614/1000</f>
        <v>0</v>
      </c>
      <c r="P4603" s="3">
        <f>'PVWatts Hourly Results (4)'!L4614/1000</f>
        <v>0</v>
      </c>
      <c r="Q4603" s="130">
        <f>'PVWatts Hourly Results (5)'!L4614/1000</f>
        <v>0</v>
      </c>
    </row>
    <row r="4604" spans="2:17" x14ac:dyDescent="0.25">
      <c r="B4604" s="8">
        <v>7</v>
      </c>
      <c r="C4604" s="9">
        <v>10</v>
      </c>
      <c r="D4604" s="134">
        <f>'PVWatts Hourly Results (1)'!C4615</f>
        <v>0</v>
      </c>
      <c r="E4604" s="127">
        <f>DATE(YEAR(Inputs!$D$5),Summary!B4604,Summary!C4604)+TIME(D4604,0,0)</f>
        <v>192</v>
      </c>
      <c r="F4604" s="4">
        <f t="shared" si="501"/>
        <v>1</v>
      </c>
      <c r="G4604" s="4">
        <f t="shared" si="499"/>
        <v>3</v>
      </c>
      <c r="H4604" s="4">
        <f t="shared" si="502"/>
        <v>1</v>
      </c>
      <c r="I4604" s="4">
        <f t="shared" si="503"/>
        <v>0</v>
      </c>
      <c r="J4604" s="4">
        <f t="shared" si="504"/>
        <v>0</v>
      </c>
      <c r="K4604" s="4">
        <f t="shared" si="500"/>
        <v>0</v>
      </c>
      <c r="L4604" s="5">
        <f t="shared" si="505"/>
        <v>0</v>
      </c>
      <c r="M4604" s="137">
        <f>'PVWatts Hourly Results (1)'!L4615/1000</f>
        <v>0</v>
      </c>
      <c r="N4604" s="3">
        <f>'PVWatts Hourly Results (2)'!L4615/1000</f>
        <v>0</v>
      </c>
      <c r="O4604" s="3">
        <f>'PVWatts Hourly Results (3)'!L4615/1000</f>
        <v>0</v>
      </c>
      <c r="P4604" s="3">
        <f>'PVWatts Hourly Results (4)'!L4615/1000</f>
        <v>0</v>
      </c>
      <c r="Q4604" s="130">
        <f>'PVWatts Hourly Results (5)'!L4615/1000</f>
        <v>0</v>
      </c>
    </row>
    <row r="4605" spans="2:17" x14ac:dyDescent="0.25">
      <c r="B4605" s="8">
        <v>7</v>
      </c>
      <c r="C4605" s="9">
        <v>10</v>
      </c>
      <c r="D4605" s="134">
        <f>'PVWatts Hourly Results (1)'!C4616</f>
        <v>0</v>
      </c>
      <c r="E4605" s="127">
        <f>DATE(YEAR(Inputs!$D$5),Summary!B4605,Summary!C4605)+TIME(D4605,0,0)</f>
        <v>192</v>
      </c>
      <c r="F4605" s="4">
        <f t="shared" si="501"/>
        <v>1</v>
      </c>
      <c r="G4605" s="4">
        <f t="shared" si="499"/>
        <v>3</v>
      </c>
      <c r="H4605" s="4">
        <f t="shared" si="502"/>
        <v>1</v>
      </c>
      <c r="I4605" s="4">
        <f t="shared" si="503"/>
        <v>0</v>
      </c>
      <c r="J4605" s="4">
        <f t="shared" si="504"/>
        <v>0</v>
      </c>
      <c r="K4605" s="4">
        <f t="shared" si="500"/>
        <v>0</v>
      </c>
      <c r="L4605" s="5">
        <f t="shared" si="505"/>
        <v>0</v>
      </c>
      <c r="M4605" s="137">
        <f>'PVWatts Hourly Results (1)'!L4616/1000</f>
        <v>0</v>
      </c>
      <c r="N4605" s="3">
        <f>'PVWatts Hourly Results (2)'!L4616/1000</f>
        <v>0</v>
      </c>
      <c r="O4605" s="3">
        <f>'PVWatts Hourly Results (3)'!L4616/1000</f>
        <v>0</v>
      </c>
      <c r="P4605" s="3">
        <f>'PVWatts Hourly Results (4)'!L4616/1000</f>
        <v>0</v>
      </c>
      <c r="Q4605" s="130">
        <f>'PVWatts Hourly Results (5)'!L4616/1000</f>
        <v>0</v>
      </c>
    </row>
    <row r="4606" spans="2:17" x14ac:dyDescent="0.25">
      <c r="B4606" s="8">
        <v>7</v>
      </c>
      <c r="C4606" s="9">
        <v>11</v>
      </c>
      <c r="D4606" s="134">
        <f>'PVWatts Hourly Results (1)'!C4617</f>
        <v>0</v>
      </c>
      <c r="E4606" s="127">
        <f>DATE(YEAR(Inputs!$D$5),Summary!B4606,Summary!C4606)+TIME(D4606,0,0)</f>
        <v>193</v>
      </c>
      <c r="F4606" s="4">
        <f t="shared" si="501"/>
        <v>1</v>
      </c>
      <c r="G4606" s="4">
        <f t="shared" si="499"/>
        <v>4</v>
      </c>
      <c r="H4606" s="4">
        <f t="shared" si="502"/>
        <v>1</v>
      </c>
      <c r="I4606" s="4">
        <f t="shared" si="503"/>
        <v>0</v>
      </c>
      <c r="J4606" s="4">
        <f t="shared" si="504"/>
        <v>0</v>
      </c>
      <c r="K4606" s="4">
        <f t="shared" si="500"/>
        <v>0</v>
      </c>
      <c r="L4606" s="5">
        <f t="shared" si="505"/>
        <v>0</v>
      </c>
      <c r="M4606" s="137">
        <f>'PVWatts Hourly Results (1)'!L4617/1000</f>
        <v>0</v>
      </c>
      <c r="N4606" s="3">
        <f>'PVWatts Hourly Results (2)'!L4617/1000</f>
        <v>0</v>
      </c>
      <c r="O4606" s="3">
        <f>'PVWatts Hourly Results (3)'!L4617/1000</f>
        <v>0</v>
      </c>
      <c r="P4606" s="3">
        <f>'PVWatts Hourly Results (4)'!L4617/1000</f>
        <v>0</v>
      </c>
      <c r="Q4606" s="130">
        <f>'PVWatts Hourly Results (5)'!L4617/1000</f>
        <v>0</v>
      </c>
    </row>
    <row r="4607" spans="2:17" x14ac:dyDescent="0.25">
      <c r="B4607" s="8">
        <v>7</v>
      </c>
      <c r="C4607" s="9">
        <v>11</v>
      </c>
      <c r="D4607" s="134">
        <f>'PVWatts Hourly Results (1)'!C4618</f>
        <v>0</v>
      </c>
      <c r="E4607" s="127">
        <f>DATE(YEAR(Inputs!$D$5),Summary!B4607,Summary!C4607)+TIME(D4607,0,0)</f>
        <v>193</v>
      </c>
      <c r="F4607" s="4">
        <f t="shared" si="501"/>
        <v>1</v>
      </c>
      <c r="G4607" s="4">
        <f t="shared" si="499"/>
        <v>4</v>
      </c>
      <c r="H4607" s="4">
        <f t="shared" si="502"/>
        <v>1</v>
      </c>
      <c r="I4607" s="4">
        <f t="shared" si="503"/>
        <v>0</v>
      </c>
      <c r="J4607" s="4">
        <f t="shared" si="504"/>
        <v>0</v>
      </c>
      <c r="K4607" s="4">
        <f t="shared" si="500"/>
        <v>0</v>
      </c>
      <c r="L4607" s="5">
        <f t="shared" si="505"/>
        <v>0</v>
      </c>
      <c r="M4607" s="137">
        <f>'PVWatts Hourly Results (1)'!L4618/1000</f>
        <v>0</v>
      </c>
      <c r="N4607" s="3">
        <f>'PVWatts Hourly Results (2)'!L4618/1000</f>
        <v>0</v>
      </c>
      <c r="O4607" s="3">
        <f>'PVWatts Hourly Results (3)'!L4618/1000</f>
        <v>0</v>
      </c>
      <c r="P4607" s="3">
        <f>'PVWatts Hourly Results (4)'!L4618/1000</f>
        <v>0</v>
      </c>
      <c r="Q4607" s="130">
        <f>'PVWatts Hourly Results (5)'!L4618/1000</f>
        <v>0</v>
      </c>
    </row>
    <row r="4608" spans="2:17" x14ac:dyDescent="0.25">
      <c r="B4608" s="8">
        <v>7</v>
      </c>
      <c r="C4608" s="9">
        <v>11</v>
      </c>
      <c r="D4608" s="134">
        <f>'PVWatts Hourly Results (1)'!C4619</f>
        <v>0</v>
      </c>
      <c r="E4608" s="127">
        <f>DATE(YEAR(Inputs!$D$5),Summary!B4608,Summary!C4608)+TIME(D4608,0,0)</f>
        <v>193</v>
      </c>
      <c r="F4608" s="4">
        <f t="shared" si="501"/>
        <v>1</v>
      </c>
      <c r="G4608" s="4">
        <f t="shared" si="499"/>
        <v>4</v>
      </c>
      <c r="H4608" s="4">
        <f t="shared" si="502"/>
        <v>1</v>
      </c>
      <c r="I4608" s="4">
        <f t="shared" si="503"/>
        <v>0</v>
      </c>
      <c r="J4608" s="4">
        <f t="shared" si="504"/>
        <v>0</v>
      </c>
      <c r="K4608" s="4">
        <f t="shared" si="500"/>
        <v>0</v>
      </c>
      <c r="L4608" s="5">
        <f t="shared" si="505"/>
        <v>0</v>
      </c>
      <c r="M4608" s="137">
        <f>'PVWatts Hourly Results (1)'!L4619/1000</f>
        <v>0</v>
      </c>
      <c r="N4608" s="3">
        <f>'PVWatts Hourly Results (2)'!L4619/1000</f>
        <v>0</v>
      </c>
      <c r="O4608" s="3">
        <f>'PVWatts Hourly Results (3)'!L4619/1000</f>
        <v>0</v>
      </c>
      <c r="P4608" s="3">
        <f>'PVWatts Hourly Results (4)'!L4619/1000</f>
        <v>0</v>
      </c>
      <c r="Q4608" s="130">
        <f>'PVWatts Hourly Results (5)'!L4619/1000</f>
        <v>0</v>
      </c>
    </row>
    <row r="4609" spans="2:17" x14ac:dyDescent="0.25">
      <c r="B4609" s="8">
        <v>7</v>
      </c>
      <c r="C4609" s="9">
        <v>11</v>
      </c>
      <c r="D4609" s="134">
        <f>'PVWatts Hourly Results (1)'!C4620</f>
        <v>0</v>
      </c>
      <c r="E4609" s="127">
        <f>DATE(YEAR(Inputs!$D$5),Summary!B4609,Summary!C4609)+TIME(D4609,0,0)</f>
        <v>193</v>
      </c>
      <c r="F4609" s="4">
        <f t="shared" si="501"/>
        <v>1</v>
      </c>
      <c r="G4609" s="4">
        <f t="shared" si="499"/>
        <v>4</v>
      </c>
      <c r="H4609" s="4">
        <f t="shared" si="502"/>
        <v>1</v>
      </c>
      <c r="I4609" s="4">
        <f t="shared" si="503"/>
        <v>0</v>
      </c>
      <c r="J4609" s="4">
        <f t="shared" si="504"/>
        <v>0</v>
      </c>
      <c r="K4609" s="4">
        <f t="shared" si="500"/>
        <v>0</v>
      </c>
      <c r="L4609" s="5">
        <f t="shared" si="505"/>
        <v>0</v>
      </c>
      <c r="M4609" s="137">
        <f>'PVWatts Hourly Results (1)'!L4620/1000</f>
        <v>0</v>
      </c>
      <c r="N4609" s="3">
        <f>'PVWatts Hourly Results (2)'!L4620/1000</f>
        <v>0</v>
      </c>
      <c r="O4609" s="3">
        <f>'PVWatts Hourly Results (3)'!L4620/1000</f>
        <v>0</v>
      </c>
      <c r="P4609" s="3">
        <f>'PVWatts Hourly Results (4)'!L4620/1000</f>
        <v>0</v>
      </c>
      <c r="Q4609" s="130">
        <f>'PVWatts Hourly Results (5)'!L4620/1000</f>
        <v>0</v>
      </c>
    </row>
    <row r="4610" spans="2:17" x14ac:dyDescent="0.25">
      <c r="B4610" s="8">
        <v>7</v>
      </c>
      <c r="C4610" s="9">
        <v>11</v>
      </c>
      <c r="D4610" s="134">
        <f>'PVWatts Hourly Results (1)'!C4621</f>
        <v>0</v>
      </c>
      <c r="E4610" s="127">
        <f>DATE(YEAR(Inputs!$D$5),Summary!B4610,Summary!C4610)+TIME(D4610,0,0)</f>
        <v>193</v>
      </c>
      <c r="F4610" s="4">
        <f t="shared" si="501"/>
        <v>1</v>
      </c>
      <c r="G4610" s="4">
        <f t="shared" si="499"/>
        <v>4</v>
      </c>
      <c r="H4610" s="4">
        <f t="shared" si="502"/>
        <v>1</v>
      </c>
      <c r="I4610" s="4">
        <f t="shared" si="503"/>
        <v>0</v>
      </c>
      <c r="J4610" s="4">
        <f t="shared" si="504"/>
        <v>0</v>
      </c>
      <c r="K4610" s="4">
        <f t="shared" si="500"/>
        <v>0</v>
      </c>
      <c r="L4610" s="5">
        <f t="shared" si="505"/>
        <v>0</v>
      </c>
      <c r="M4610" s="137">
        <f>'PVWatts Hourly Results (1)'!L4621/1000</f>
        <v>0</v>
      </c>
      <c r="N4610" s="3">
        <f>'PVWatts Hourly Results (2)'!L4621/1000</f>
        <v>0</v>
      </c>
      <c r="O4610" s="3">
        <f>'PVWatts Hourly Results (3)'!L4621/1000</f>
        <v>0</v>
      </c>
      <c r="P4610" s="3">
        <f>'PVWatts Hourly Results (4)'!L4621/1000</f>
        <v>0</v>
      </c>
      <c r="Q4610" s="130">
        <f>'PVWatts Hourly Results (5)'!L4621/1000</f>
        <v>0</v>
      </c>
    </row>
    <row r="4611" spans="2:17" x14ac:dyDescent="0.25">
      <c r="B4611" s="8">
        <v>7</v>
      </c>
      <c r="C4611" s="9">
        <v>11</v>
      </c>
      <c r="D4611" s="134">
        <f>'PVWatts Hourly Results (1)'!C4622</f>
        <v>0</v>
      </c>
      <c r="E4611" s="127">
        <f>DATE(YEAR(Inputs!$D$5),Summary!B4611,Summary!C4611)+TIME(D4611,0,0)</f>
        <v>193</v>
      </c>
      <c r="F4611" s="4">
        <f t="shared" si="501"/>
        <v>1</v>
      </c>
      <c r="G4611" s="4">
        <f t="shared" si="499"/>
        <v>4</v>
      </c>
      <c r="H4611" s="4">
        <f t="shared" si="502"/>
        <v>1</v>
      </c>
      <c r="I4611" s="4">
        <f t="shared" si="503"/>
        <v>0</v>
      </c>
      <c r="J4611" s="4">
        <f t="shared" si="504"/>
        <v>0</v>
      </c>
      <c r="K4611" s="4">
        <f t="shared" si="500"/>
        <v>0</v>
      </c>
      <c r="L4611" s="5">
        <f t="shared" si="505"/>
        <v>0</v>
      </c>
      <c r="M4611" s="137">
        <f>'PVWatts Hourly Results (1)'!L4622/1000</f>
        <v>0</v>
      </c>
      <c r="N4611" s="3">
        <f>'PVWatts Hourly Results (2)'!L4622/1000</f>
        <v>0</v>
      </c>
      <c r="O4611" s="3">
        <f>'PVWatts Hourly Results (3)'!L4622/1000</f>
        <v>0</v>
      </c>
      <c r="P4611" s="3">
        <f>'PVWatts Hourly Results (4)'!L4622/1000</f>
        <v>0</v>
      </c>
      <c r="Q4611" s="130">
        <f>'PVWatts Hourly Results (5)'!L4622/1000</f>
        <v>0</v>
      </c>
    </row>
    <row r="4612" spans="2:17" x14ac:dyDescent="0.25">
      <c r="B4612" s="8">
        <v>7</v>
      </c>
      <c r="C4612" s="9">
        <v>11</v>
      </c>
      <c r="D4612" s="134">
        <f>'PVWatts Hourly Results (1)'!C4623</f>
        <v>0</v>
      </c>
      <c r="E4612" s="127">
        <f>DATE(YEAR(Inputs!$D$5),Summary!B4612,Summary!C4612)+TIME(D4612,0,0)</f>
        <v>193</v>
      </c>
      <c r="F4612" s="4">
        <f t="shared" si="501"/>
        <v>1</v>
      </c>
      <c r="G4612" s="4">
        <f t="shared" si="499"/>
        <v>4</v>
      </c>
      <c r="H4612" s="4">
        <f t="shared" si="502"/>
        <v>1</v>
      </c>
      <c r="I4612" s="4">
        <f t="shared" si="503"/>
        <v>0</v>
      </c>
      <c r="J4612" s="4">
        <f t="shared" si="504"/>
        <v>0</v>
      </c>
      <c r="K4612" s="4">
        <f t="shared" si="500"/>
        <v>0</v>
      </c>
      <c r="L4612" s="5">
        <f t="shared" si="505"/>
        <v>0</v>
      </c>
      <c r="M4612" s="137">
        <f>'PVWatts Hourly Results (1)'!L4623/1000</f>
        <v>0</v>
      </c>
      <c r="N4612" s="3">
        <f>'PVWatts Hourly Results (2)'!L4623/1000</f>
        <v>0</v>
      </c>
      <c r="O4612" s="3">
        <f>'PVWatts Hourly Results (3)'!L4623/1000</f>
        <v>0</v>
      </c>
      <c r="P4612" s="3">
        <f>'PVWatts Hourly Results (4)'!L4623/1000</f>
        <v>0</v>
      </c>
      <c r="Q4612" s="130">
        <f>'PVWatts Hourly Results (5)'!L4623/1000</f>
        <v>0</v>
      </c>
    </row>
    <row r="4613" spans="2:17" x14ac:dyDescent="0.25">
      <c r="B4613" s="8">
        <v>7</v>
      </c>
      <c r="C4613" s="9">
        <v>11</v>
      </c>
      <c r="D4613" s="134">
        <f>'PVWatts Hourly Results (1)'!C4624</f>
        <v>0</v>
      </c>
      <c r="E4613" s="127">
        <f>DATE(YEAR(Inputs!$D$5),Summary!B4613,Summary!C4613)+TIME(D4613,0,0)</f>
        <v>193</v>
      </c>
      <c r="F4613" s="4">
        <f t="shared" si="501"/>
        <v>1</v>
      </c>
      <c r="G4613" s="4">
        <f t="shared" si="499"/>
        <v>4</v>
      </c>
      <c r="H4613" s="4">
        <f t="shared" si="502"/>
        <v>1</v>
      </c>
      <c r="I4613" s="4">
        <f t="shared" si="503"/>
        <v>0</v>
      </c>
      <c r="J4613" s="4">
        <f t="shared" si="504"/>
        <v>0</v>
      </c>
      <c r="K4613" s="4">
        <f t="shared" si="500"/>
        <v>0</v>
      </c>
      <c r="L4613" s="5">
        <f t="shared" si="505"/>
        <v>0</v>
      </c>
      <c r="M4613" s="137">
        <f>'PVWatts Hourly Results (1)'!L4624/1000</f>
        <v>0</v>
      </c>
      <c r="N4613" s="3">
        <f>'PVWatts Hourly Results (2)'!L4624/1000</f>
        <v>0</v>
      </c>
      <c r="O4613" s="3">
        <f>'PVWatts Hourly Results (3)'!L4624/1000</f>
        <v>0</v>
      </c>
      <c r="P4613" s="3">
        <f>'PVWatts Hourly Results (4)'!L4624/1000</f>
        <v>0</v>
      </c>
      <c r="Q4613" s="130">
        <f>'PVWatts Hourly Results (5)'!L4624/1000</f>
        <v>0</v>
      </c>
    </row>
    <row r="4614" spans="2:17" x14ac:dyDescent="0.25">
      <c r="B4614" s="8">
        <v>7</v>
      </c>
      <c r="C4614" s="9">
        <v>11</v>
      </c>
      <c r="D4614" s="134">
        <f>'PVWatts Hourly Results (1)'!C4625</f>
        <v>0</v>
      </c>
      <c r="E4614" s="127">
        <f>DATE(YEAR(Inputs!$D$5),Summary!B4614,Summary!C4614)+TIME(D4614,0,0)</f>
        <v>193</v>
      </c>
      <c r="F4614" s="4">
        <f t="shared" si="501"/>
        <v>1</v>
      </c>
      <c r="G4614" s="4">
        <f t="shared" si="499"/>
        <v>4</v>
      </c>
      <c r="H4614" s="4">
        <f t="shared" si="502"/>
        <v>1</v>
      </c>
      <c r="I4614" s="4">
        <f t="shared" si="503"/>
        <v>0</v>
      </c>
      <c r="J4614" s="4">
        <f t="shared" si="504"/>
        <v>0</v>
      </c>
      <c r="K4614" s="4">
        <f t="shared" si="500"/>
        <v>0</v>
      </c>
      <c r="L4614" s="5">
        <f t="shared" si="505"/>
        <v>0</v>
      </c>
      <c r="M4614" s="137">
        <f>'PVWatts Hourly Results (1)'!L4625/1000</f>
        <v>0</v>
      </c>
      <c r="N4614" s="3">
        <f>'PVWatts Hourly Results (2)'!L4625/1000</f>
        <v>0</v>
      </c>
      <c r="O4614" s="3">
        <f>'PVWatts Hourly Results (3)'!L4625/1000</f>
        <v>0</v>
      </c>
      <c r="P4614" s="3">
        <f>'PVWatts Hourly Results (4)'!L4625/1000</f>
        <v>0</v>
      </c>
      <c r="Q4614" s="130">
        <f>'PVWatts Hourly Results (5)'!L4625/1000</f>
        <v>0</v>
      </c>
    </row>
    <row r="4615" spans="2:17" x14ac:dyDescent="0.25">
      <c r="B4615" s="8">
        <v>7</v>
      </c>
      <c r="C4615" s="9">
        <v>11</v>
      </c>
      <c r="D4615" s="134">
        <f>'PVWatts Hourly Results (1)'!C4626</f>
        <v>0</v>
      </c>
      <c r="E4615" s="127">
        <f>DATE(YEAR(Inputs!$D$5),Summary!B4615,Summary!C4615)+TIME(D4615,0,0)</f>
        <v>193</v>
      </c>
      <c r="F4615" s="4">
        <f t="shared" si="501"/>
        <v>1</v>
      </c>
      <c r="G4615" s="4">
        <f t="shared" si="499"/>
        <v>4</v>
      </c>
      <c r="H4615" s="4">
        <f t="shared" si="502"/>
        <v>1</v>
      </c>
      <c r="I4615" s="4">
        <f t="shared" si="503"/>
        <v>0</v>
      </c>
      <c r="J4615" s="4">
        <f t="shared" si="504"/>
        <v>0</v>
      </c>
      <c r="K4615" s="4">
        <f t="shared" si="500"/>
        <v>0</v>
      </c>
      <c r="L4615" s="5">
        <f t="shared" si="505"/>
        <v>0</v>
      </c>
      <c r="M4615" s="137">
        <f>'PVWatts Hourly Results (1)'!L4626/1000</f>
        <v>0</v>
      </c>
      <c r="N4615" s="3">
        <f>'PVWatts Hourly Results (2)'!L4626/1000</f>
        <v>0</v>
      </c>
      <c r="O4615" s="3">
        <f>'PVWatts Hourly Results (3)'!L4626/1000</f>
        <v>0</v>
      </c>
      <c r="P4615" s="3">
        <f>'PVWatts Hourly Results (4)'!L4626/1000</f>
        <v>0</v>
      </c>
      <c r="Q4615" s="130">
        <f>'PVWatts Hourly Results (5)'!L4626/1000</f>
        <v>0</v>
      </c>
    </row>
    <row r="4616" spans="2:17" x14ac:dyDescent="0.25">
      <c r="B4616" s="8">
        <v>7</v>
      </c>
      <c r="C4616" s="9">
        <v>11</v>
      </c>
      <c r="D4616" s="134">
        <f>'PVWatts Hourly Results (1)'!C4627</f>
        <v>0</v>
      </c>
      <c r="E4616" s="127">
        <f>DATE(YEAR(Inputs!$D$5),Summary!B4616,Summary!C4616)+TIME(D4616,0,0)</f>
        <v>193</v>
      </c>
      <c r="F4616" s="4">
        <f t="shared" si="501"/>
        <v>1</v>
      </c>
      <c r="G4616" s="4">
        <f t="shared" si="499"/>
        <v>4</v>
      </c>
      <c r="H4616" s="4">
        <f t="shared" si="502"/>
        <v>1</v>
      </c>
      <c r="I4616" s="4">
        <f t="shared" si="503"/>
        <v>0</v>
      </c>
      <c r="J4616" s="4">
        <f t="shared" si="504"/>
        <v>0</v>
      </c>
      <c r="K4616" s="4">
        <f t="shared" si="500"/>
        <v>0</v>
      </c>
      <c r="L4616" s="5">
        <f t="shared" si="505"/>
        <v>0</v>
      </c>
      <c r="M4616" s="137">
        <f>'PVWatts Hourly Results (1)'!L4627/1000</f>
        <v>0</v>
      </c>
      <c r="N4616" s="3">
        <f>'PVWatts Hourly Results (2)'!L4627/1000</f>
        <v>0</v>
      </c>
      <c r="O4616" s="3">
        <f>'PVWatts Hourly Results (3)'!L4627/1000</f>
        <v>0</v>
      </c>
      <c r="P4616" s="3">
        <f>'PVWatts Hourly Results (4)'!L4627/1000</f>
        <v>0</v>
      </c>
      <c r="Q4616" s="130">
        <f>'PVWatts Hourly Results (5)'!L4627/1000</f>
        <v>0</v>
      </c>
    </row>
    <row r="4617" spans="2:17" x14ac:dyDescent="0.25">
      <c r="B4617" s="8">
        <v>7</v>
      </c>
      <c r="C4617" s="9">
        <v>11</v>
      </c>
      <c r="D4617" s="134">
        <f>'PVWatts Hourly Results (1)'!C4628</f>
        <v>0</v>
      </c>
      <c r="E4617" s="127">
        <f>DATE(YEAR(Inputs!$D$5),Summary!B4617,Summary!C4617)+TIME(D4617,0,0)</f>
        <v>193</v>
      </c>
      <c r="F4617" s="4">
        <f t="shared" si="501"/>
        <v>1</v>
      </c>
      <c r="G4617" s="4">
        <f t="shared" si="499"/>
        <v>4</v>
      </c>
      <c r="H4617" s="4">
        <f t="shared" si="502"/>
        <v>1</v>
      </c>
      <c r="I4617" s="4">
        <f t="shared" si="503"/>
        <v>0</v>
      </c>
      <c r="J4617" s="4">
        <f t="shared" si="504"/>
        <v>0</v>
      </c>
      <c r="K4617" s="4">
        <f t="shared" si="500"/>
        <v>0</v>
      </c>
      <c r="L4617" s="5">
        <f t="shared" si="505"/>
        <v>0</v>
      </c>
      <c r="M4617" s="137">
        <f>'PVWatts Hourly Results (1)'!L4628/1000</f>
        <v>0</v>
      </c>
      <c r="N4617" s="3">
        <f>'PVWatts Hourly Results (2)'!L4628/1000</f>
        <v>0</v>
      </c>
      <c r="O4617" s="3">
        <f>'PVWatts Hourly Results (3)'!L4628/1000</f>
        <v>0</v>
      </c>
      <c r="P4617" s="3">
        <f>'PVWatts Hourly Results (4)'!L4628/1000</f>
        <v>0</v>
      </c>
      <c r="Q4617" s="130">
        <f>'PVWatts Hourly Results (5)'!L4628/1000</f>
        <v>0</v>
      </c>
    </row>
    <row r="4618" spans="2:17" x14ac:dyDescent="0.25">
      <c r="B4618" s="8">
        <v>7</v>
      </c>
      <c r="C4618" s="9">
        <v>11</v>
      </c>
      <c r="D4618" s="134">
        <f>'PVWatts Hourly Results (1)'!C4629</f>
        <v>0</v>
      </c>
      <c r="E4618" s="127">
        <f>DATE(YEAR(Inputs!$D$5),Summary!B4618,Summary!C4618)+TIME(D4618,0,0)</f>
        <v>193</v>
      </c>
      <c r="F4618" s="4">
        <f t="shared" si="501"/>
        <v>1</v>
      </c>
      <c r="G4618" s="4">
        <f t="shared" si="499"/>
        <v>4</v>
      </c>
      <c r="H4618" s="4">
        <f t="shared" si="502"/>
        <v>1</v>
      </c>
      <c r="I4618" s="4">
        <f t="shared" si="503"/>
        <v>0</v>
      </c>
      <c r="J4618" s="4">
        <f t="shared" si="504"/>
        <v>0</v>
      </c>
      <c r="K4618" s="4">
        <f t="shared" si="500"/>
        <v>0</v>
      </c>
      <c r="L4618" s="5">
        <f t="shared" si="505"/>
        <v>0</v>
      </c>
      <c r="M4618" s="137">
        <f>'PVWatts Hourly Results (1)'!L4629/1000</f>
        <v>0</v>
      </c>
      <c r="N4618" s="3">
        <f>'PVWatts Hourly Results (2)'!L4629/1000</f>
        <v>0</v>
      </c>
      <c r="O4618" s="3">
        <f>'PVWatts Hourly Results (3)'!L4629/1000</f>
        <v>0</v>
      </c>
      <c r="P4618" s="3">
        <f>'PVWatts Hourly Results (4)'!L4629/1000</f>
        <v>0</v>
      </c>
      <c r="Q4618" s="130">
        <f>'PVWatts Hourly Results (5)'!L4629/1000</f>
        <v>0</v>
      </c>
    </row>
    <row r="4619" spans="2:17" x14ac:dyDescent="0.25">
      <c r="B4619" s="8">
        <v>7</v>
      </c>
      <c r="C4619" s="9">
        <v>11</v>
      </c>
      <c r="D4619" s="134">
        <f>'PVWatts Hourly Results (1)'!C4630</f>
        <v>0</v>
      </c>
      <c r="E4619" s="127">
        <f>DATE(YEAR(Inputs!$D$5),Summary!B4619,Summary!C4619)+TIME(D4619,0,0)</f>
        <v>193</v>
      </c>
      <c r="F4619" s="4">
        <f t="shared" si="501"/>
        <v>1</v>
      </c>
      <c r="G4619" s="4">
        <f t="shared" si="499"/>
        <v>4</v>
      </c>
      <c r="H4619" s="4">
        <f t="shared" si="502"/>
        <v>1</v>
      </c>
      <c r="I4619" s="4">
        <f t="shared" si="503"/>
        <v>0</v>
      </c>
      <c r="J4619" s="4">
        <f t="shared" si="504"/>
        <v>0</v>
      </c>
      <c r="K4619" s="4">
        <f t="shared" si="500"/>
        <v>0</v>
      </c>
      <c r="L4619" s="5">
        <f t="shared" si="505"/>
        <v>0</v>
      </c>
      <c r="M4619" s="137">
        <f>'PVWatts Hourly Results (1)'!L4630/1000</f>
        <v>0</v>
      </c>
      <c r="N4619" s="3">
        <f>'PVWatts Hourly Results (2)'!L4630/1000</f>
        <v>0</v>
      </c>
      <c r="O4619" s="3">
        <f>'PVWatts Hourly Results (3)'!L4630/1000</f>
        <v>0</v>
      </c>
      <c r="P4619" s="3">
        <f>'PVWatts Hourly Results (4)'!L4630/1000</f>
        <v>0</v>
      </c>
      <c r="Q4619" s="130">
        <f>'PVWatts Hourly Results (5)'!L4630/1000</f>
        <v>0</v>
      </c>
    </row>
    <row r="4620" spans="2:17" x14ac:dyDescent="0.25">
      <c r="B4620" s="8">
        <v>7</v>
      </c>
      <c r="C4620" s="9">
        <v>11</v>
      </c>
      <c r="D4620" s="134">
        <f>'PVWatts Hourly Results (1)'!C4631</f>
        <v>0</v>
      </c>
      <c r="E4620" s="127">
        <f>DATE(YEAR(Inputs!$D$5),Summary!B4620,Summary!C4620)+TIME(D4620,0,0)</f>
        <v>193</v>
      </c>
      <c r="F4620" s="4">
        <f t="shared" si="501"/>
        <v>1</v>
      </c>
      <c r="G4620" s="4">
        <f t="shared" si="499"/>
        <v>4</v>
      </c>
      <c r="H4620" s="4">
        <f t="shared" si="502"/>
        <v>1</v>
      </c>
      <c r="I4620" s="4">
        <f t="shared" si="503"/>
        <v>0</v>
      </c>
      <c r="J4620" s="4">
        <f t="shared" si="504"/>
        <v>0</v>
      </c>
      <c r="K4620" s="4">
        <f t="shared" si="500"/>
        <v>0</v>
      </c>
      <c r="L4620" s="5">
        <f t="shared" si="505"/>
        <v>0</v>
      </c>
      <c r="M4620" s="137">
        <f>'PVWatts Hourly Results (1)'!L4631/1000</f>
        <v>0</v>
      </c>
      <c r="N4620" s="3">
        <f>'PVWatts Hourly Results (2)'!L4631/1000</f>
        <v>0</v>
      </c>
      <c r="O4620" s="3">
        <f>'PVWatts Hourly Results (3)'!L4631/1000</f>
        <v>0</v>
      </c>
      <c r="P4620" s="3">
        <f>'PVWatts Hourly Results (4)'!L4631/1000</f>
        <v>0</v>
      </c>
      <c r="Q4620" s="130">
        <f>'PVWatts Hourly Results (5)'!L4631/1000</f>
        <v>0</v>
      </c>
    </row>
    <row r="4621" spans="2:17" x14ac:dyDescent="0.25">
      <c r="B4621" s="8">
        <v>7</v>
      </c>
      <c r="C4621" s="9">
        <v>11</v>
      </c>
      <c r="D4621" s="134">
        <f>'PVWatts Hourly Results (1)'!C4632</f>
        <v>0</v>
      </c>
      <c r="E4621" s="127">
        <f>DATE(YEAR(Inputs!$D$5),Summary!B4621,Summary!C4621)+TIME(D4621,0,0)</f>
        <v>193</v>
      </c>
      <c r="F4621" s="4">
        <f t="shared" si="501"/>
        <v>1</v>
      </c>
      <c r="G4621" s="4">
        <f t="shared" si="499"/>
        <v>4</v>
      </c>
      <c r="H4621" s="4">
        <f t="shared" si="502"/>
        <v>1</v>
      </c>
      <c r="I4621" s="4">
        <f t="shared" si="503"/>
        <v>0</v>
      </c>
      <c r="J4621" s="4">
        <f t="shared" si="504"/>
        <v>0</v>
      </c>
      <c r="K4621" s="4">
        <f t="shared" si="500"/>
        <v>0</v>
      </c>
      <c r="L4621" s="5">
        <f t="shared" si="505"/>
        <v>0</v>
      </c>
      <c r="M4621" s="137">
        <f>'PVWatts Hourly Results (1)'!L4632/1000</f>
        <v>0</v>
      </c>
      <c r="N4621" s="3">
        <f>'PVWatts Hourly Results (2)'!L4632/1000</f>
        <v>0</v>
      </c>
      <c r="O4621" s="3">
        <f>'PVWatts Hourly Results (3)'!L4632/1000</f>
        <v>0</v>
      </c>
      <c r="P4621" s="3">
        <f>'PVWatts Hourly Results (4)'!L4632/1000</f>
        <v>0</v>
      </c>
      <c r="Q4621" s="130">
        <f>'PVWatts Hourly Results (5)'!L4632/1000</f>
        <v>0</v>
      </c>
    </row>
    <row r="4622" spans="2:17" x14ac:dyDescent="0.25">
      <c r="B4622" s="8">
        <v>7</v>
      </c>
      <c r="C4622" s="9">
        <v>11</v>
      </c>
      <c r="D4622" s="134">
        <f>'PVWatts Hourly Results (1)'!C4633</f>
        <v>0</v>
      </c>
      <c r="E4622" s="127">
        <f>DATE(YEAR(Inputs!$D$5),Summary!B4622,Summary!C4622)+TIME(D4622,0,0)</f>
        <v>193</v>
      </c>
      <c r="F4622" s="4">
        <f t="shared" si="501"/>
        <v>1</v>
      </c>
      <c r="G4622" s="4">
        <f t="shared" si="499"/>
        <v>4</v>
      </c>
      <c r="H4622" s="4">
        <f t="shared" si="502"/>
        <v>1</v>
      </c>
      <c r="I4622" s="4">
        <f t="shared" si="503"/>
        <v>0</v>
      </c>
      <c r="J4622" s="4">
        <f t="shared" si="504"/>
        <v>0</v>
      </c>
      <c r="K4622" s="4">
        <f t="shared" si="500"/>
        <v>0</v>
      </c>
      <c r="L4622" s="5">
        <f t="shared" si="505"/>
        <v>0</v>
      </c>
      <c r="M4622" s="137">
        <f>'PVWatts Hourly Results (1)'!L4633/1000</f>
        <v>0</v>
      </c>
      <c r="N4622" s="3">
        <f>'PVWatts Hourly Results (2)'!L4633/1000</f>
        <v>0</v>
      </c>
      <c r="O4622" s="3">
        <f>'PVWatts Hourly Results (3)'!L4633/1000</f>
        <v>0</v>
      </c>
      <c r="P4622" s="3">
        <f>'PVWatts Hourly Results (4)'!L4633/1000</f>
        <v>0</v>
      </c>
      <c r="Q4622" s="130">
        <f>'PVWatts Hourly Results (5)'!L4633/1000</f>
        <v>0</v>
      </c>
    </row>
    <row r="4623" spans="2:17" x14ac:dyDescent="0.25">
      <c r="B4623" s="8">
        <v>7</v>
      </c>
      <c r="C4623" s="9">
        <v>11</v>
      </c>
      <c r="D4623" s="134">
        <f>'PVWatts Hourly Results (1)'!C4634</f>
        <v>0</v>
      </c>
      <c r="E4623" s="127">
        <f>DATE(YEAR(Inputs!$D$5),Summary!B4623,Summary!C4623)+TIME(D4623,0,0)</f>
        <v>193</v>
      </c>
      <c r="F4623" s="4">
        <f t="shared" si="501"/>
        <v>1</v>
      </c>
      <c r="G4623" s="4">
        <f t="shared" si="499"/>
        <v>4</v>
      </c>
      <c r="H4623" s="4">
        <f t="shared" si="502"/>
        <v>1</v>
      </c>
      <c r="I4623" s="4">
        <f t="shared" si="503"/>
        <v>0</v>
      </c>
      <c r="J4623" s="4">
        <f t="shared" si="504"/>
        <v>0</v>
      </c>
      <c r="K4623" s="4">
        <f t="shared" si="500"/>
        <v>0</v>
      </c>
      <c r="L4623" s="5">
        <f t="shared" si="505"/>
        <v>0</v>
      </c>
      <c r="M4623" s="137">
        <f>'PVWatts Hourly Results (1)'!L4634/1000</f>
        <v>0</v>
      </c>
      <c r="N4623" s="3">
        <f>'PVWatts Hourly Results (2)'!L4634/1000</f>
        <v>0</v>
      </c>
      <c r="O4623" s="3">
        <f>'PVWatts Hourly Results (3)'!L4634/1000</f>
        <v>0</v>
      </c>
      <c r="P4623" s="3">
        <f>'PVWatts Hourly Results (4)'!L4634/1000</f>
        <v>0</v>
      </c>
      <c r="Q4623" s="130">
        <f>'PVWatts Hourly Results (5)'!L4634/1000</f>
        <v>0</v>
      </c>
    </row>
    <row r="4624" spans="2:17" x14ac:dyDescent="0.25">
      <c r="B4624" s="8">
        <v>7</v>
      </c>
      <c r="C4624" s="9">
        <v>11</v>
      </c>
      <c r="D4624" s="134">
        <f>'PVWatts Hourly Results (1)'!C4635</f>
        <v>0</v>
      </c>
      <c r="E4624" s="127">
        <f>DATE(YEAR(Inputs!$D$5),Summary!B4624,Summary!C4624)+TIME(D4624,0,0)</f>
        <v>193</v>
      </c>
      <c r="F4624" s="4">
        <f t="shared" si="501"/>
        <v>1</v>
      </c>
      <c r="G4624" s="4">
        <f t="shared" si="499"/>
        <v>4</v>
      </c>
      <c r="H4624" s="4">
        <f t="shared" si="502"/>
        <v>1</v>
      </c>
      <c r="I4624" s="4">
        <f t="shared" si="503"/>
        <v>0</v>
      </c>
      <c r="J4624" s="4">
        <f t="shared" si="504"/>
        <v>0</v>
      </c>
      <c r="K4624" s="4">
        <f t="shared" si="500"/>
        <v>0</v>
      </c>
      <c r="L4624" s="5">
        <f t="shared" si="505"/>
        <v>0</v>
      </c>
      <c r="M4624" s="137">
        <f>'PVWatts Hourly Results (1)'!L4635/1000</f>
        <v>0</v>
      </c>
      <c r="N4624" s="3">
        <f>'PVWatts Hourly Results (2)'!L4635/1000</f>
        <v>0</v>
      </c>
      <c r="O4624" s="3">
        <f>'PVWatts Hourly Results (3)'!L4635/1000</f>
        <v>0</v>
      </c>
      <c r="P4624" s="3">
        <f>'PVWatts Hourly Results (4)'!L4635/1000</f>
        <v>0</v>
      </c>
      <c r="Q4624" s="130">
        <f>'PVWatts Hourly Results (5)'!L4635/1000</f>
        <v>0</v>
      </c>
    </row>
    <row r="4625" spans="2:17" x14ac:dyDescent="0.25">
      <c r="B4625" s="8">
        <v>7</v>
      </c>
      <c r="C4625" s="9">
        <v>11</v>
      </c>
      <c r="D4625" s="134">
        <f>'PVWatts Hourly Results (1)'!C4636</f>
        <v>0</v>
      </c>
      <c r="E4625" s="127">
        <f>DATE(YEAR(Inputs!$D$5),Summary!B4625,Summary!C4625)+TIME(D4625,0,0)</f>
        <v>193</v>
      </c>
      <c r="F4625" s="4">
        <f t="shared" si="501"/>
        <v>1</v>
      </c>
      <c r="G4625" s="4">
        <f t="shared" si="499"/>
        <v>4</v>
      </c>
      <c r="H4625" s="4">
        <f t="shared" si="502"/>
        <v>1</v>
      </c>
      <c r="I4625" s="4">
        <f t="shared" si="503"/>
        <v>0</v>
      </c>
      <c r="J4625" s="4">
        <f t="shared" si="504"/>
        <v>0</v>
      </c>
      <c r="K4625" s="4">
        <f t="shared" si="500"/>
        <v>0</v>
      </c>
      <c r="L4625" s="5">
        <f t="shared" si="505"/>
        <v>0</v>
      </c>
      <c r="M4625" s="137">
        <f>'PVWatts Hourly Results (1)'!L4636/1000</f>
        <v>0</v>
      </c>
      <c r="N4625" s="3">
        <f>'PVWatts Hourly Results (2)'!L4636/1000</f>
        <v>0</v>
      </c>
      <c r="O4625" s="3">
        <f>'PVWatts Hourly Results (3)'!L4636/1000</f>
        <v>0</v>
      </c>
      <c r="P4625" s="3">
        <f>'PVWatts Hourly Results (4)'!L4636/1000</f>
        <v>0</v>
      </c>
      <c r="Q4625" s="130">
        <f>'PVWatts Hourly Results (5)'!L4636/1000</f>
        <v>0</v>
      </c>
    </row>
    <row r="4626" spans="2:17" x14ac:dyDescent="0.25">
      <c r="B4626" s="8">
        <v>7</v>
      </c>
      <c r="C4626" s="9">
        <v>11</v>
      </c>
      <c r="D4626" s="134">
        <f>'PVWatts Hourly Results (1)'!C4637</f>
        <v>0</v>
      </c>
      <c r="E4626" s="127">
        <f>DATE(YEAR(Inputs!$D$5),Summary!B4626,Summary!C4626)+TIME(D4626,0,0)</f>
        <v>193</v>
      </c>
      <c r="F4626" s="4">
        <f t="shared" si="501"/>
        <v>1</v>
      </c>
      <c r="G4626" s="4">
        <f t="shared" si="499"/>
        <v>4</v>
      </c>
      <c r="H4626" s="4">
        <f t="shared" si="502"/>
        <v>1</v>
      </c>
      <c r="I4626" s="4">
        <f t="shared" si="503"/>
        <v>0</v>
      </c>
      <c r="J4626" s="4">
        <f t="shared" si="504"/>
        <v>0</v>
      </c>
      <c r="K4626" s="4">
        <f t="shared" si="500"/>
        <v>0</v>
      </c>
      <c r="L4626" s="5">
        <f t="shared" si="505"/>
        <v>0</v>
      </c>
      <c r="M4626" s="137">
        <f>'PVWatts Hourly Results (1)'!L4637/1000</f>
        <v>0</v>
      </c>
      <c r="N4626" s="3">
        <f>'PVWatts Hourly Results (2)'!L4637/1000</f>
        <v>0</v>
      </c>
      <c r="O4626" s="3">
        <f>'PVWatts Hourly Results (3)'!L4637/1000</f>
        <v>0</v>
      </c>
      <c r="P4626" s="3">
        <f>'PVWatts Hourly Results (4)'!L4637/1000</f>
        <v>0</v>
      </c>
      <c r="Q4626" s="130">
        <f>'PVWatts Hourly Results (5)'!L4637/1000</f>
        <v>0</v>
      </c>
    </row>
    <row r="4627" spans="2:17" x14ac:dyDescent="0.25">
      <c r="B4627" s="8">
        <v>7</v>
      </c>
      <c r="C4627" s="9">
        <v>11</v>
      </c>
      <c r="D4627" s="134">
        <f>'PVWatts Hourly Results (1)'!C4638</f>
        <v>0</v>
      </c>
      <c r="E4627" s="127">
        <f>DATE(YEAR(Inputs!$D$5),Summary!B4627,Summary!C4627)+TIME(D4627,0,0)</f>
        <v>193</v>
      </c>
      <c r="F4627" s="4">
        <f t="shared" si="501"/>
        <v>1</v>
      </c>
      <c r="G4627" s="4">
        <f t="shared" si="499"/>
        <v>4</v>
      </c>
      <c r="H4627" s="4">
        <f t="shared" si="502"/>
        <v>1</v>
      </c>
      <c r="I4627" s="4">
        <f t="shared" si="503"/>
        <v>0</v>
      </c>
      <c r="J4627" s="4">
        <f t="shared" si="504"/>
        <v>0</v>
      </c>
      <c r="K4627" s="4">
        <f t="shared" si="500"/>
        <v>0</v>
      </c>
      <c r="L4627" s="5">
        <f t="shared" si="505"/>
        <v>0</v>
      </c>
      <c r="M4627" s="137">
        <f>'PVWatts Hourly Results (1)'!L4638/1000</f>
        <v>0</v>
      </c>
      <c r="N4627" s="3">
        <f>'PVWatts Hourly Results (2)'!L4638/1000</f>
        <v>0</v>
      </c>
      <c r="O4627" s="3">
        <f>'PVWatts Hourly Results (3)'!L4638/1000</f>
        <v>0</v>
      </c>
      <c r="P4627" s="3">
        <f>'PVWatts Hourly Results (4)'!L4638/1000</f>
        <v>0</v>
      </c>
      <c r="Q4627" s="130">
        <f>'PVWatts Hourly Results (5)'!L4638/1000</f>
        <v>0</v>
      </c>
    </row>
    <row r="4628" spans="2:17" x14ac:dyDescent="0.25">
      <c r="B4628" s="8">
        <v>7</v>
      </c>
      <c r="C4628" s="9">
        <v>11</v>
      </c>
      <c r="D4628" s="134">
        <f>'PVWatts Hourly Results (1)'!C4639</f>
        <v>0</v>
      </c>
      <c r="E4628" s="127">
        <f>DATE(YEAR(Inputs!$D$5),Summary!B4628,Summary!C4628)+TIME(D4628,0,0)</f>
        <v>193</v>
      </c>
      <c r="F4628" s="4">
        <f t="shared" si="501"/>
        <v>1</v>
      </c>
      <c r="G4628" s="4">
        <f t="shared" si="499"/>
        <v>4</v>
      </c>
      <c r="H4628" s="4">
        <f t="shared" si="502"/>
        <v>1</v>
      </c>
      <c r="I4628" s="4">
        <f t="shared" si="503"/>
        <v>0</v>
      </c>
      <c r="J4628" s="4">
        <f t="shared" si="504"/>
        <v>0</v>
      </c>
      <c r="K4628" s="4">
        <f t="shared" si="500"/>
        <v>0</v>
      </c>
      <c r="L4628" s="5">
        <f t="shared" si="505"/>
        <v>0</v>
      </c>
      <c r="M4628" s="137">
        <f>'PVWatts Hourly Results (1)'!L4639/1000</f>
        <v>0</v>
      </c>
      <c r="N4628" s="3">
        <f>'PVWatts Hourly Results (2)'!L4639/1000</f>
        <v>0</v>
      </c>
      <c r="O4628" s="3">
        <f>'PVWatts Hourly Results (3)'!L4639/1000</f>
        <v>0</v>
      </c>
      <c r="P4628" s="3">
        <f>'PVWatts Hourly Results (4)'!L4639/1000</f>
        <v>0</v>
      </c>
      <c r="Q4628" s="130">
        <f>'PVWatts Hourly Results (5)'!L4639/1000</f>
        <v>0</v>
      </c>
    </row>
    <row r="4629" spans="2:17" x14ac:dyDescent="0.25">
      <c r="B4629" s="8">
        <v>7</v>
      </c>
      <c r="C4629" s="9">
        <v>11</v>
      </c>
      <c r="D4629" s="134">
        <f>'PVWatts Hourly Results (1)'!C4640</f>
        <v>0</v>
      </c>
      <c r="E4629" s="127">
        <f>DATE(YEAR(Inputs!$D$5),Summary!B4629,Summary!C4629)+TIME(D4629,0,0)</f>
        <v>193</v>
      </c>
      <c r="F4629" s="4">
        <f t="shared" si="501"/>
        <v>1</v>
      </c>
      <c r="G4629" s="4">
        <f t="shared" si="499"/>
        <v>4</v>
      </c>
      <c r="H4629" s="4">
        <f t="shared" si="502"/>
        <v>1</v>
      </c>
      <c r="I4629" s="4">
        <f t="shared" si="503"/>
        <v>0</v>
      </c>
      <c r="J4629" s="4">
        <f t="shared" si="504"/>
        <v>0</v>
      </c>
      <c r="K4629" s="4">
        <f t="shared" si="500"/>
        <v>0</v>
      </c>
      <c r="L4629" s="5">
        <f t="shared" si="505"/>
        <v>0</v>
      </c>
      <c r="M4629" s="137">
        <f>'PVWatts Hourly Results (1)'!L4640/1000</f>
        <v>0</v>
      </c>
      <c r="N4629" s="3">
        <f>'PVWatts Hourly Results (2)'!L4640/1000</f>
        <v>0</v>
      </c>
      <c r="O4629" s="3">
        <f>'PVWatts Hourly Results (3)'!L4640/1000</f>
        <v>0</v>
      </c>
      <c r="P4629" s="3">
        <f>'PVWatts Hourly Results (4)'!L4640/1000</f>
        <v>0</v>
      </c>
      <c r="Q4629" s="130">
        <f>'PVWatts Hourly Results (5)'!L4640/1000</f>
        <v>0</v>
      </c>
    </row>
    <row r="4630" spans="2:17" x14ac:dyDescent="0.25">
      <c r="B4630" s="8">
        <v>7</v>
      </c>
      <c r="C4630" s="9">
        <v>12</v>
      </c>
      <c r="D4630" s="134">
        <f>'PVWatts Hourly Results (1)'!C4641</f>
        <v>0</v>
      </c>
      <c r="E4630" s="127">
        <f>DATE(YEAR(Inputs!$D$5),Summary!B4630,Summary!C4630)+TIME(D4630,0,0)</f>
        <v>194</v>
      </c>
      <c r="F4630" s="4">
        <f t="shared" si="501"/>
        <v>1</v>
      </c>
      <c r="G4630" s="4">
        <f t="shared" ref="G4630:G4693" si="506">WEEKDAY(E4630)</f>
        <v>5</v>
      </c>
      <c r="H4630" s="4">
        <f t="shared" si="502"/>
        <v>1</v>
      </c>
      <c r="I4630" s="4">
        <f t="shared" si="503"/>
        <v>0</v>
      </c>
      <c r="J4630" s="4">
        <f t="shared" si="504"/>
        <v>0</v>
      </c>
      <c r="K4630" s="4">
        <f t="shared" ref="K4630:K4693" si="507">IF(OR(AND(B4630=7,C4630=4),AND(B4630=1,C4630=1)),1,0)</f>
        <v>0</v>
      </c>
      <c r="L4630" s="5">
        <f t="shared" si="505"/>
        <v>0</v>
      </c>
      <c r="M4630" s="137">
        <f>'PVWatts Hourly Results (1)'!L4641/1000</f>
        <v>0</v>
      </c>
      <c r="N4630" s="3">
        <f>'PVWatts Hourly Results (2)'!L4641/1000</f>
        <v>0</v>
      </c>
      <c r="O4630" s="3">
        <f>'PVWatts Hourly Results (3)'!L4641/1000</f>
        <v>0</v>
      </c>
      <c r="P4630" s="3">
        <f>'PVWatts Hourly Results (4)'!L4641/1000</f>
        <v>0</v>
      </c>
      <c r="Q4630" s="130">
        <f>'PVWatts Hourly Results (5)'!L4641/1000</f>
        <v>0</v>
      </c>
    </row>
    <row r="4631" spans="2:17" x14ac:dyDescent="0.25">
      <c r="B4631" s="8">
        <v>7</v>
      </c>
      <c r="C4631" s="9">
        <v>12</v>
      </c>
      <c r="D4631" s="134">
        <f>'PVWatts Hourly Results (1)'!C4642</f>
        <v>0</v>
      </c>
      <c r="E4631" s="127">
        <f>DATE(YEAR(Inputs!$D$5),Summary!B4631,Summary!C4631)+TIME(D4631,0,0)</f>
        <v>194</v>
      </c>
      <c r="F4631" s="4">
        <f t="shared" ref="F4631:F4694" si="508">IF(OR(B4631&lt;3,B4631=6,B4631=7,B4631=8),1,0)</f>
        <v>1</v>
      </c>
      <c r="G4631" s="4">
        <f t="shared" si="506"/>
        <v>5</v>
      </c>
      <c r="H4631" s="4">
        <f t="shared" ref="H4631:H4694" si="509">IF(OR(G4631=2,G4631=3,G4631=4,G4631=5,G4631=6),1,0)</f>
        <v>1</v>
      </c>
      <c r="I4631" s="4">
        <f t="shared" ref="I4631:I4694" si="510">IF(AND(B4631&gt;5,B4631&lt;9,D4631&gt;=13,D4631&lt;=16,H4631=1),1,0)</f>
        <v>0</v>
      </c>
      <c r="J4631" s="4">
        <f t="shared" ref="J4631:J4694" si="511">IF(AND(B4631&lt;3,OR(AND(D4631&gt;6,D4631&lt;9),AND(D4631&gt;17,D4631&lt;20)),H4631=1),1,0)</f>
        <v>0</v>
      </c>
      <c r="K4631" s="4">
        <f t="shared" si="507"/>
        <v>0</v>
      </c>
      <c r="L4631" s="5">
        <f t="shared" ref="L4631:L4694" si="512">IFERROR(IF(AND(F4631=1,H4631=1,OR(I4631=1,J4631=1),K4631=0),1,0),"")</f>
        <v>0</v>
      </c>
      <c r="M4631" s="137">
        <f>'PVWatts Hourly Results (1)'!L4642/1000</f>
        <v>0</v>
      </c>
      <c r="N4631" s="3">
        <f>'PVWatts Hourly Results (2)'!L4642/1000</f>
        <v>0</v>
      </c>
      <c r="O4631" s="3">
        <f>'PVWatts Hourly Results (3)'!L4642/1000</f>
        <v>0</v>
      </c>
      <c r="P4631" s="3">
        <f>'PVWatts Hourly Results (4)'!L4642/1000</f>
        <v>0</v>
      </c>
      <c r="Q4631" s="130">
        <f>'PVWatts Hourly Results (5)'!L4642/1000</f>
        <v>0</v>
      </c>
    </row>
    <row r="4632" spans="2:17" x14ac:dyDescent="0.25">
      <c r="B4632" s="8">
        <v>7</v>
      </c>
      <c r="C4632" s="9">
        <v>12</v>
      </c>
      <c r="D4632" s="134">
        <f>'PVWatts Hourly Results (1)'!C4643</f>
        <v>0</v>
      </c>
      <c r="E4632" s="127">
        <f>DATE(YEAR(Inputs!$D$5),Summary!B4632,Summary!C4632)+TIME(D4632,0,0)</f>
        <v>194</v>
      </c>
      <c r="F4632" s="4">
        <f t="shared" si="508"/>
        <v>1</v>
      </c>
      <c r="G4632" s="4">
        <f t="shared" si="506"/>
        <v>5</v>
      </c>
      <c r="H4632" s="4">
        <f t="shared" si="509"/>
        <v>1</v>
      </c>
      <c r="I4632" s="4">
        <f t="shared" si="510"/>
        <v>0</v>
      </c>
      <c r="J4632" s="4">
        <f t="shared" si="511"/>
        <v>0</v>
      </c>
      <c r="K4632" s="4">
        <f t="shared" si="507"/>
        <v>0</v>
      </c>
      <c r="L4632" s="5">
        <f t="shared" si="512"/>
        <v>0</v>
      </c>
      <c r="M4632" s="137">
        <f>'PVWatts Hourly Results (1)'!L4643/1000</f>
        <v>0</v>
      </c>
      <c r="N4632" s="3">
        <f>'PVWatts Hourly Results (2)'!L4643/1000</f>
        <v>0</v>
      </c>
      <c r="O4632" s="3">
        <f>'PVWatts Hourly Results (3)'!L4643/1000</f>
        <v>0</v>
      </c>
      <c r="P4632" s="3">
        <f>'PVWatts Hourly Results (4)'!L4643/1000</f>
        <v>0</v>
      </c>
      <c r="Q4632" s="130">
        <f>'PVWatts Hourly Results (5)'!L4643/1000</f>
        <v>0</v>
      </c>
    </row>
    <row r="4633" spans="2:17" x14ac:dyDescent="0.25">
      <c r="B4633" s="8">
        <v>7</v>
      </c>
      <c r="C4633" s="9">
        <v>12</v>
      </c>
      <c r="D4633" s="134">
        <f>'PVWatts Hourly Results (1)'!C4644</f>
        <v>0</v>
      </c>
      <c r="E4633" s="127">
        <f>DATE(YEAR(Inputs!$D$5),Summary!B4633,Summary!C4633)+TIME(D4633,0,0)</f>
        <v>194</v>
      </c>
      <c r="F4633" s="4">
        <f t="shared" si="508"/>
        <v>1</v>
      </c>
      <c r="G4633" s="4">
        <f t="shared" si="506"/>
        <v>5</v>
      </c>
      <c r="H4633" s="4">
        <f t="shared" si="509"/>
        <v>1</v>
      </c>
      <c r="I4633" s="4">
        <f t="shared" si="510"/>
        <v>0</v>
      </c>
      <c r="J4633" s="4">
        <f t="shared" si="511"/>
        <v>0</v>
      </c>
      <c r="K4633" s="4">
        <f t="shared" si="507"/>
        <v>0</v>
      </c>
      <c r="L4633" s="5">
        <f t="shared" si="512"/>
        <v>0</v>
      </c>
      <c r="M4633" s="137">
        <f>'PVWatts Hourly Results (1)'!L4644/1000</f>
        <v>0</v>
      </c>
      <c r="N4633" s="3">
        <f>'PVWatts Hourly Results (2)'!L4644/1000</f>
        <v>0</v>
      </c>
      <c r="O4633" s="3">
        <f>'PVWatts Hourly Results (3)'!L4644/1000</f>
        <v>0</v>
      </c>
      <c r="P4633" s="3">
        <f>'PVWatts Hourly Results (4)'!L4644/1000</f>
        <v>0</v>
      </c>
      <c r="Q4633" s="130">
        <f>'PVWatts Hourly Results (5)'!L4644/1000</f>
        <v>0</v>
      </c>
    </row>
    <row r="4634" spans="2:17" x14ac:dyDescent="0.25">
      <c r="B4634" s="8">
        <v>7</v>
      </c>
      <c r="C4634" s="9">
        <v>12</v>
      </c>
      <c r="D4634" s="134">
        <f>'PVWatts Hourly Results (1)'!C4645</f>
        <v>0</v>
      </c>
      <c r="E4634" s="127">
        <f>DATE(YEAR(Inputs!$D$5),Summary!B4634,Summary!C4634)+TIME(D4634,0,0)</f>
        <v>194</v>
      </c>
      <c r="F4634" s="4">
        <f t="shared" si="508"/>
        <v>1</v>
      </c>
      <c r="G4634" s="4">
        <f t="shared" si="506"/>
        <v>5</v>
      </c>
      <c r="H4634" s="4">
        <f t="shared" si="509"/>
        <v>1</v>
      </c>
      <c r="I4634" s="4">
        <f t="shared" si="510"/>
        <v>0</v>
      </c>
      <c r="J4634" s="4">
        <f t="shared" si="511"/>
        <v>0</v>
      </c>
      <c r="K4634" s="4">
        <f t="shared" si="507"/>
        <v>0</v>
      </c>
      <c r="L4634" s="5">
        <f t="shared" si="512"/>
        <v>0</v>
      </c>
      <c r="M4634" s="137">
        <f>'PVWatts Hourly Results (1)'!L4645/1000</f>
        <v>0</v>
      </c>
      <c r="N4634" s="3">
        <f>'PVWatts Hourly Results (2)'!L4645/1000</f>
        <v>0</v>
      </c>
      <c r="O4634" s="3">
        <f>'PVWatts Hourly Results (3)'!L4645/1000</f>
        <v>0</v>
      </c>
      <c r="P4634" s="3">
        <f>'PVWatts Hourly Results (4)'!L4645/1000</f>
        <v>0</v>
      </c>
      <c r="Q4634" s="130">
        <f>'PVWatts Hourly Results (5)'!L4645/1000</f>
        <v>0</v>
      </c>
    </row>
    <row r="4635" spans="2:17" x14ac:dyDescent="0.25">
      <c r="B4635" s="8">
        <v>7</v>
      </c>
      <c r="C4635" s="9">
        <v>12</v>
      </c>
      <c r="D4635" s="134">
        <f>'PVWatts Hourly Results (1)'!C4646</f>
        <v>0</v>
      </c>
      <c r="E4635" s="127">
        <f>DATE(YEAR(Inputs!$D$5),Summary!B4635,Summary!C4635)+TIME(D4635,0,0)</f>
        <v>194</v>
      </c>
      <c r="F4635" s="4">
        <f t="shared" si="508"/>
        <v>1</v>
      </c>
      <c r="G4635" s="4">
        <f t="shared" si="506"/>
        <v>5</v>
      </c>
      <c r="H4635" s="4">
        <f t="shared" si="509"/>
        <v>1</v>
      </c>
      <c r="I4635" s="4">
        <f t="shared" si="510"/>
        <v>0</v>
      </c>
      <c r="J4635" s="4">
        <f t="shared" si="511"/>
        <v>0</v>
      </c>
      <c r="K4635" s="4">
        <f t="shared" si="507"/>
        <v>0</v>
      </c>
      <c r="L4635" s="5">
        <f t="shared" si="512"/>
        <v>0</v>
      </c>
      <c r="M4635" s="137">
        <f>'PVWatts Hourly Results (1)'!L4646/1000</f>
        <v>0</v>
      </c>
      <c r="N4635" s="3">
        <f>'PVWatts Hourly Results (2)'!L4646/1000</f>
        <v>0</v>
      </c>
      <c r="O4635" s="3">
        <f>'PVWatts Hourly Results (3)'!L4646/1000</f>
        <v>0</v>
      </c>
      <c r="P4635" s="3">
        <f>'PVWatts Hourly Results (4)'!L4646/1000</f>
        <v>0</v>
      </c>
      <c r="Q4635" s="130">
        <f>'PVWatts Hourly Results (5)'!L4646/1000</f>
        <v>0</v>
      </c>
    </row>
    <row r="4636" spans="2:17" x14ac:dyDescent="0.25">
      <c r="B4636" s="8">
        <v>7</v>
      </c>
      <c r="C4636" s="9">
        <v>12</v>
      </c>
      <c r="D4636" s="134">
        <f>'PVWatts Hourly Results (1)'!C4647</f>
        <v>0</v>
      </c>
      <c r="E4636" s="127">
        <f>DATE(YEAR(Inputs!$D$5),Summary!B4636,Summary!C4636)+TIME(D4636,0,0)</f>
        <v>194</v>
      </c>
      <c r="F4636" s="4">
        <f t="shared" si="508"/>
        <v>1</v>
      </c>
      <c r="G4636" s="4">
        <f t="shared" si="506"/>
        <v>5</v>
      </c>
      <c r="H4636" s="4">
        <f t="shared" si="509"/>
        <v>1</v>
      </c>
      <c r="I4636" s="4">
        <f t="shared" si="510"/>
        <v>0</v>
      </c>
      <c r="J4636" s="4">
        <f t="shared" si="511"/>
        <v>0</v>
      </c>
      <c r="K4636" s="4">
        <f t="shared" si="507"/>
        <v>0</v>
      </c>
      <c r="L4636" s="5">
        <f t="shared" si="512"/>
        <v>0</v>
      </c>
      <c r="M4636" s="137">
        <f>'PVWatts Hourly Results (1)'!L4647/1000</f>
        <v>0</v>
      </c>
      <c r="N4636" s="3">
        <f>'PVWatts Hourly Results (2)'!L4647/1000</f>
        <v>0</v>
      </c>
      <c r="O4636" s="3">
        <f>'PVWatts Hourly Results (3)'!L4647/1000</f>
        <v>0</v>
      </c>
      <c r="P4636" s="3">
        <f>'PVWatts Hourly Results (4)'!L4647/1000</f>
        <v>0</v>
      </c>
      <c r="Q4636" s="130">
        <f>'PVWatts Hourly Results (5)'!L4647/1000</f>
        <v>0</v>
      </c>
    </row>
    <row r="4637" spans="2:17" x14ac:dyDescent="0.25">
      <c r="B4637" s="8">
        <v>7</v>
      </c>
      <c r="C4637" s="9">
        <v>12</v>
      </c>
      <c r="D4637" s="134">
        <f>'PVWatts Hourly Results (1)'!C4648</f>
        <v>0</v>
      </c>
      <c r="E4637" s="127">
        <f>DATE(YEAR(Inputs!$D$5),Summary!B4637,Summary!C4637)+TIME(D4637,0,0)</f>
        <v>194</v>
      </c>
      <c r="F4637" s="4">
        <f t="shared" si="508"/>
        <v>1</v>
      </c>
      <c r="G4637" s="4">
        <f t="shared" si="506"/>
        <v>5</v>
      </c>
      <c r="H4637" s="4">
        <f t="shared" si="509"/>
        <v>1</v>
      </c>
      <c r="I4637" s="4">
        <f t="shared" si="510"/>
        <v>0</v>
      </c>
      <c r="J4637" s="4">
        <f t="shared" si="511"/>
        <v>0</v>
      </c>
      <c r="K4637" s="4">
        <f t="shared" si="507"/>
        <v>0</v>
      </c>
      <c r="L4637" s="5">
        <f t="shared" si="512"/>
        <v>0</v>
      </c>
      <c r="M4637" s="137">
        <f>'PVWatts Hourly Results (1)'!L4648/1000</f>
        <v>0</v>
      </c>
      <c r="N4637" s="3">
        <f>'PVWatts Hourly Results (2)'!L4648/1000</f>
        <v>0</v>
      </c>
      <c r="O4637" s="3">
        <f>'PVWatts Hourly Results (3)'!L4648/1000</f>
        <v>0</v>
      </c>
      <c r="P4637" s="3">
        <f>'PVWatts Hourly Results (4)'!L4648/1000</f>
        <v>0</v>
      </c>
      <c r="Q4637" s="130">
        <f>'PVWatts Hourly Results (5)'!L4648/1000</f>
        <v>0</v>
      </c>
    </row>
    <row r="4638" spans="2:17" x14ac:dyDescent="0.25">
      <c r="B4638" s="8">
        <v>7</v>
      </c>
      <c r="C4638" s="9">
        <v>12</v>
      </c>
      <c r="D4638" s="134">
        <f>'PVWatts Hourly Results (1)'!C4649</f>
        <v>0</v>
      </c>
      <c r="E4638" s="127">
        <f>DATE(YEAR(Inputs!$D$5),Summary!B4638,Summary!C4638)+TIME(D4638,0,0)</f>
        <v>194</v>
      </c>
      <c r="F4638" s="4">
        <f t="shared" si="508"/>
        <v>1</v>
      </c>
      <c r="G4638" s="4">
        <f t="shared" si="506"/>
        <v>5</v>
      </c>
      <c r="H4638" s="4">
        <f t="shared" si="509"/>
        <v>1</v>
      </c>
      <c r="I4638" s="4">
        <f t="shared" si="510"/>
        <v>0</v>
      </c>
      <c r="J4638" s="4">
        <f t="shared" si="511"/>
        <v>0</v>
      </c>
      <c r="K4638" s="4">
        <f t="shared" si="507"/>
        <v>0</v>
      </c>
      <c r="L4638" s="5">
        <f t="shared" si="512"/>
        <v>0</v>
      </c>
      <c r="M4638" s="137">
        <f>'PVWatts Hourly Results (1)'!L4649/1000</f>
        <v>0</v>
      </c>
      <c r="N4638" s="3">
        <f>'PVWatts Hourly Results (2)'!L4649/1000</f>
        <v>0</v>
      </c>
      <c r="O4638" s="3">
        <f>'PVWatts Hourly Results (3)'!L4649/1000</f>
        <v>0</v>
      </c>
      <c r="P4638" s="3">
        <f>'PVWatts Hourly Results (4)'!L4649/1000</f>
        <v>0</v>
      </c>
      <c r="Q4638" s="130">
        <f>'PVWatts Hourly Results (5)'!L4649/1000</f>
        <v>0</v>
      </c>
    </row>
    <row r="4639" spans="2:17" x14ac:dyDescent="0.25">
      <c r="B4639" s="8">
        <v>7</v>
      </c>
      <c r="C4639" s="9">
        <v>12</v>
      </c>
      <c r="D4639" s="134">
        <f>'PVWatts Hourly Results (1)'!C4650</f>
        <v>0</v>
      </c>
      <c r="E4639" s="127">
        <f>DATE(YEAR(Inputs!$D$5),Summary!B4639,Summary!C4639)+TIME(D4639,0,0)</f>
        <v>194</v>
      </c>
      <c r="F4639" s="4">
        <f t="shared" si="508"/>
        <v>1</v>
      </c>
      <c r="G4639" s="4">
        <f t="shared" si="506"/>
        <v>5</v>
      </c>
      <c r="H4639" s="4">
        <f t="shared" si="509"/>
        <v>1</v>
      </c>
      <c r="I4639" s="4">
        <f t="shared" si="510"/>
        <v>0</v>
      </c>
      <c r="J4639" s="4">
        <f t="shared" si="511"/>
        <v>0</v>
      </c>
      <c r="K4639" s="4">
        <f t="shared" si="507"/>
        <v>0</v>
      </c>
      <c r="L4639" s="5">
        <f t="shared" si="512"/>
        <v>0</v>
      </c>
      <c r="M4639" s="137">
        <f>'PVWatts Hourly Results (1)'!L4650/1000</f>
        <v>0</v>
      </c>
      <c r="N4639" s="3">
        <f>'PVWatts Hourly Results (2)'!L4650/1000</f>
        <v>0</v>
      </c>
      <c r="O4639" s="3">
        <f>'PVWatts Hourly Results (3)'!L4650/1000</f>
        <v>0</v>
      </c>
      <c r="P4639" s="3">
        <f>'PVWatts Hourly Results (4)'!L4650/1000</f>
        <v>0</v>
      </c>
      <c r="Q4639" s="130">
        <f>'PVWatts Hourly Results (5)'!L4650/1000</f>
        <v>0</v>
      </c>
    </row>
    <row r="4640" spans="2:17" x14ac:dyDescent="0.25">
      <c r="B4640" s="8">
        <v>7</v>
      </c>
      <c r="C4640" s="9">
        <v>12</v>
      </c>
      <c r="D4640" s="134">
        <f>'PVWatts Hourly Results (1)'!C4651</f>
        <v>0</v>
      </c>
      <c r="E4640" s="127">
        <f>DATE(YEAR(Inputs!$D$5),Summary!B4640,Summary!C4640)+TIME(D4640,0,0)</f>
        <v>194</v>
      </c>
      <c r="F4640" s="4">
        <f t="shared" si="508"/>
        <v>1</v>
      </c>
      <c r="G4640" s="4">
        <f t="shared" si="506"/>
        <v>5</v>
      </c>
      <c r="H4640" s="4">
        <f t="shared" si="509"/>
        <v>1</v>
      </c>
      <c r="I4640" s="4">
        <f t="shared" si="510"/>
        <v>0</v>
      </c>
      <c r="J4640" s="4">
        <f t="shared" si="511"/>
        <v>0</v>
      </c>
      <c r="K4640" s="4">
        <f t="shared" si="507"/>
        <v>0</v>
      </c>
      <c r="L4640" s="5">
        <f t="shared" si="512"/>
        <v>0</v>
      </c>
      <c r="M4640" s="137">
        <f>'PVWatts Hourly Results (1)'!L4651/1000</f>
        <v>0</v>
      </c>
      <c r="N4640" s="3">
        <f>'PVWatts Hourly Results (2)'!L4651/1000</f>
        <v>0</v>
      </c>
      <c r="O4640" s="3">
        <f>'PVWatts Hourly Results (3)'!L4651/1000</f>
        <v>0</v>
      </c>
      <c r="P4640" s="3">
        <f>'PVWatts Hourly Results (4)'!L4651/1000</f>
        <v>0</v>
      </c>
      <c r="Q4640" s="130">
        <f>'PVWatts Hourly Results (5)'!L4651/1000</f>
        <v>0</v>
      </c>
    </row>
    <row r="4641" spans="2:17" x14ac:dyDescent="0.25">
      <c r="B4641" s="8">
        <v>7</v>
      </c>
      <c r="C4641" s="9">
        <v>12</v>
      </c>
      <c r="D4641" s="134">
        <f>'PVWatts Hourly Results (1)'!C4652</f>
        <v>0</v>
      </c>
      <c r="E4641" s="127">
        <f>DATE(YEAR(Inputs!$D$5),Summary!B4641,Summary!C4641)+TIME(D4641,0,0)</f>
        <v>194</v>
      </c>
      <c r="F4641" s="4">
        <f t="shared" si="508"/>
        <v>1</v>
      </c>
      <c r="G4641" s="4">
        <f t="shared" si="506"/>
        <v>5</v>
      </c>
      <c r="H4641" s="4">
        <f t="shared" si="509"/>
        <v>1</v>
      </c>
      <c r="I4641" s="4">
        <f t="shared" si="510"/>
        <v>0</v>
      </c>
      <c r="J4641" s="4">
        <f t="shared" si="511"/>
        <v>0</v>
      </c>
      <c r="K4641" s="4">
        <f t="shared" si="507"/>
        <v>0</v>
      </c>
      <c r="L4641" s="5">
        <f t="shared" si="512"/>
        <v>0</v>
      </c>
      <c r="M4641" s="137">
        <f>'PVWatts Hourly Results (1)'!L4652/1000</f>
        <v>0</v>
      </c>
      <c r="N4641" s="3">
        <f>'PVWatts Hourly Results (2)'!L4652/1000</f>
        <v>0</v>
      </c>
      <c r="O4641" s="3">
        <f>'PVWatts Hourly Results (3)'!L4652/1000</f>
        <v>0</v>
      </c>
      <c r="P4641" s="3">
        <f>'PVWatts Hourly Results (4)'!L4652/1000</f>
        <v>0</v>
      </c>
      <c r="Q4641" s="130">
        <f>'PVWatts Hourly Results (5)'!L4652/1000</f>
        <v>0</v>
      </c>
    </row>
    <row r="4642" spans="2:17" x14ac:dyDescent="0.25">
      <c r="B4642" s="8">
        <v>7</v>
      </c>
      <c r="C4642" s="9">
        <v>12</v>
      </c>
      <c r="D4642" s="134">
        <f>'PVWatts Hourly Results (1)'!C4653</f>
        <v>0</v>
      </c>
      <c r="E4642" s="127">
        <f>DATE(YEAR(Inputs!$D$5),Summary!B4642,Summary!C4642)+TIME(D4642,0,0)</f>
        <v>194</v>
      </c>
      <c r="F4642" s="4">
        <f t="shared" si="508"/>
        <v>1</v>
      </c>
      <c r="G4642" s="4">
        <f t="shared" si="506"/>
        <v>5</v>
      </c>
      <c r="H4642" s="4">
        <f t="shared" si="509"/>
        <v>1</v>
      </c>
      <c r="I4642" s="4">
        <f t="shared" si="510"/>
        <v>0</v>
      </c>
      <c r="J4642" s="4">
        <f t="shared" si="511"/>
        <v>0</v>
      </c>
      <c r="K4642" s="4">
        <f t="shared" si="507"/>
        <v>0</v>
      </c>
      <c r="L4642" s="5">
        <f t="shared" si="512"/>
        <v>0</v>
      </c>
      <c r="M4642" s="137">
        <f>'PVWatts Hourly Results (1)'!L4653/1000</f>
        <v>0</v>
      </c>
      <c r="N4642" s="3">
        <f>'PVWatts Hourly Results (2)'!L4653/1000</f>
        <v>0</v>
      </c>
      <c r="O4642" s="3">
        <f>'PVWatts Hourly Results (3)'!L4653/1000</f>
        <v>0</v>
      </c>
      <c r="P4642" s="3">
        <f>'PVWatts Hourly Results (4)'!L4653/1000</f>
        <v>0</v>
      </c>
      <c r="Q4642" s="130">
        <f>'PVWatts Hourly Results (5)'!L4653/1000</f>
        <v>0</v>
      </c>
    </row>
    <row r="4643" spans="2:17" x14ac:dyDescent="0.25">
      <c r="B4643" s="8">
        <v>7</v>
      </c>
      <c r="C4643" s="9">
        <v>12</v>
      </c>
      <c r="D4643" s="134">
        <f>'PVWatts Hourly Results (1)'!C4654</f>
        <v>0</v>
      </c>
      <c r="E4643" s="127">
        <f>DATE(YEAR(Inputs!$D$5),Summary!B4643,Summary!C4643)+TIME(D4643,0,0)</f>
        <v>194</v>
      </c>
      <c r="F4643" s="4">
        <f t="shared" si="508"/>
        <v>1</v>
      </c>
      <c r="G4643" s="4">
        <f t="shared" si="506"/>
        <v>5</v>
      </c>
      <c r="H4643" s="4">
        <f t="shared" si="509"/>
        <v>1</v>
      </c>
      <c r="I4643" s="4">
        <f t="shared" si="510"/>
        <v>0</v>
      </c>
      <c r="J4643" s="4">
        <f t="shared" si="511"/>
        <v>0</v>
      </c>
      <c r="K4643" s="4">
        <f t="shared" si="507"/>
        <v>0</v>
      </c>
      <c r="L4643" s="5">
        <f t="shared" si="512"/>
        <v>0</v>
      </c>
      <c r="M4643" s="137">
        <f>'PVWatts Hourly Results (1)'!L4654/1000</f>
        <v>0</v>
      </c>
      <c r="N4643" s="3">
        <f>'PVWatts Hourly Results (2)'!L4654/1000</f>
        <v>0</v>
      </c>
      <c r="O4643" s="3">
        <f>'PVWatts Hourly Results (3)'!L4654/1000</f>
        <v>0</v>
      </c>
      <c r="P4643" s="3">
        <f>'PVWatts Hourly Results (4)'!L4654/1000</f>
        <v>0</v>
      </c>
      <c r="Q4643" s="130">
        <f>'PVWatts Hourly Results (5)'!L4654/1000</f>
        <v>0</v>
      </c>
    </row>
    <row r="4644" spans="2:17" x14ac:dyDescent="0.25">
      <c r="B4644" s="8">
        <v>7</v>
      </c>
      <c r="C4644" s="9">
        <v>12</v>
      </c>
      <c r="D4644" s="134">
        <f>'PVWatts Hourly Results (1)'!C4655</f>
        <v>0</v>
      </c>
      <c r="E4644" s="127">
        <f>DATE(YEAR(Inputs!$D$5),Summary!B4644,Summary!C4644)+TIME(D4644,0,0)</f>
        <v>194</v>
      </c>
      <c r="F4644" s="4">
        <f t="shared" si="508"/>
        <v>1</v>
      </c>
      <c r="G4644" s="4">
        <f t="shared" si="506"/>
        <v>5</v>
      </c>
      <c r="H4644" s="4">
        <f t="shared" si="509"/>
        <v>1</v>
      </c>
      <c r="I4644" s="4">
        <f t="shared" si="510"/>
        <v>0</v>
      </c>
      <c r="J4644" s="4">
        <f t="shared" si="511"/>
        <v>0</v>
      </c>
      <c r="K4644" s="4">
        <f t="shared" si="507"/>
        <v>0</v>
      </c>
      <c r="L4644" s="5">
        <f t="shared" si="512"/>
        <v>0</v>
      </c>
      <c r="M4644" s="137">
        <f>'PVWatts Hourly Results (1)'!L4655/1000</f>
        <v>0</v>
      </c>
      <c r="N4644" s="3">
        <f>'PVWatts Hourly Results (2)'!L4655/1000</f>
        <v>0</v>
      </c>
      <c r="O4644" s="3">
        <f>'PVWatts Hourly Results (3)'!L4655/1000</f>
        <v>0</v>
      </c>
      <c r="P4644" s="3">
        <f>'PVWatts Hourly Results (4)'!L4655/1000</f>
        <v>0</v>
      </c>
      <c r="Q4644" s="130">
        <f>'PVWatts Hourly Results (5)'!L4655/1000</f>
        <v>0</v>
      </c>
    </row>
    <row r="4645" spans="2:17" x14ac:dyDescent="0.25">
      <c r="B4645" s="8">
        <v>7</v>
      </c>
      <c r="C4645" s="9">
        <v>12</v>
      </c>
      <c r="D4645" s="134">
        <f>'PVWatts Hourly Results (1)'!C4656</f>
        <v>0</v>
      </c>
      <c r="E4645" s="127">
        <f>DATE(YEAR(Inputs!$D$5),Summary!B4645,Summary!C4645)+TIME(D4645,0,0)</f>
        <v>194</v>
      </c>
      <c r="F4645" s="4">
        <f t="shared" si="508"/>
        <v>1</v>
      </c>
      <c r="G4645" s="4">
        <f t="shared" si="506"/>
        <v>5</v>
      </c>
      <c r="H4645" s="4">
        <f t="shared" si="509"/>
        <v>1</v>
      </c>
      <c r="I4645" s="4">
        <f t="shared" si="510"/>
        <v>0</v>
      </c>
      <c r="J4645" s="4">
        <f t="shared" si="511"/>
        <v>0</v>
      </c>
      <c r="K4645" s="4">
        <f t="shared" si="507"/>
        <v>0</v>
      </c>
      <c r="L4645" s="5">
        <f t="shared" si="512"/>
        <v>0</v>
      </c>
      <c r="M4645" s="137">
        <f>'PVWatts Hourly Results (1)'!L4656/1000</f>
        <v>0</v>
      </c>
      <c r="N4645" s="3">
        <f>'PVWatts Hourly Results (2)'!L4656/1000</f>
        <v>0</v>
      </c>
      <c r="O4645" s="3">
        <f>'PVWatts Hourly Results (3)'!L4656/1000</f>
        <v>0</v>
      </c>
      <c r="P4645" s="3">
        <f>'PVWatts Hourly Results (4)'!L4656/1000</f>
        <v>0</v>
      </c>
      <c r="Q4645" s="130">
        <f>'PVWatts Hourly Results (5)'!L4656/1000</f>
        <v>0</v>
      </c>
    </row>
    <row r="4646" spans="2:17" x14ac:dyDescent="0.25">
      <c r="B4646" s="8">
        <v>7</v>
      </c>
      <c r="C4646" s="9">
        <v>12</v>
      </c>
      <c r="D4646" s="134">
        <f>'PVWatts Hourly Results (1)'!C4657</f>
        <v>0</v>
      </c>
      <c r="E4646" s="127">
        <f>DATE(YEAR(Inputs!$D$5),Summary!B4646,Summary!C4646)+TIME(D4646,0,0)</f>
        <v>194</v>
      </c>
      <c r="F4646" s="4">
        <f t="shared" si="508"/>
        <v>1</v>
      </c>
      <c r="G4646" s="4">
        <f t="shared" si="506"/>
        <v>5</v>
      </c>
      <c r="H4646" s="4">
        <f t="shared" si="509"/>
        <v>1</v>
      </c>
      <c r="I4646" s="4">
        <f t="shared" si="510"/>
        <v>0</v>
      </c>
      <c r="J4646" s="4">
        <f t="shared" si="511"/>
        <v>0</v>
      </c>
      <c r="K4646" s="4">
        <f t="shared" si="507"/>
        <v>0</v>
      </c>
      <c r="L4646" s="5">
        <f t="shared" si="512"/>
        <v>0</v>
      </c>
      <c r="M4646" s="137">
        <f>'PVWatts Hourly Results (1)'!L4657/1000</f>
        <v>0</v>
      </c>
      <c r="N4646" s="3">
        <f>'PVWatts Hourly Results (2)'!L4657/1000</f>
        <v>0</v>
      </c>
      <c r="O4646" s="3">
        <f>'PVWatts Hourly Results (3)'!L4657/1000</f>
        <v>0</v>
      </c>
      <c r="P4646" s="3">
        <f>'PVWatts Hourly Results (4)'!L4657/1000</f>
        <v>0</v>
      </c>
      <c r="Q4646" s="130">
        <f>'PVWatts Hourly Results (5)'!L4657/1000</f>
        <v>0</v>
      </c>
    </row>
    <row r="4647" spans="2:17" x14ac:dyDescent="0.25">
      <c r="B4647" s="8">
        <v>7</v>
      </c>
      <c r="C4647" s="9">
        <v>12</v>
      </c>
      <c r="D4647" s="134">
        <f>'PVWatts Hourly Results (1)'!C4658</f>
        <v>0</v>
      </c>
      <c r="E4647" s="127">
        <f>DATE(YEAR(Inputs!$D$5),Summary!B4647,Summary!C4647)+TIME(D4647,0,0)</f>
        <v>194</v>
      </c>
      <c r="F4647" s="4">
        <f t="shared" si="508"/>
        <v>1</v>
      </c>
      <c r="G4647" s="4">
        <f t="shared" si="506"/>
        <v>5</v>
      </c>
      <c r="H4647" s="4">
        <f t="shared" si="509"/>
        <v>1</v>
      </c>
      <c r="I4647" s="4">
        <f t="shared" si="510"/>
        <v>0</v>
      </c>
      <c r="J4647" s="4">
        <f t="shared" si="511"/>
        <v>0</v>
      </c>
      <c r="K4647" s="4">
        <f t="shared" si="507"/>
        <v>0</v>
      </c>
      <c r="L4647" s="5">
        <f t="shared" si="512"/>
        <v>0</v>
      </c>
      <c r="M4647" s="137">
        <f>'PVWatts Hourly Results (1)'!L4658/1000</f>
        <v>0</v>
      </c>
      <c r="N4647" s="3">
        <f>'PVWatts Hourly Results (2)'!L4658/1000</f>
        <v>0</v>
      </c>
      <c r="O4647" s="3">
        <f>'PVWatts Hourly Results (3)'!L4658/1000</f>
        <v>0</v>
      </c>
      <c r="P4647" s="3">
        <f>'PVWatts Hourly Results (4)'!L4658/1000</f>
        <v>0</v>
      </c>
      <c r="Q4647" s="130">
        <f>'PVWatts Hourly Results (5)'!L4658/1000</f>
        <v>0</v>
      </c>
    </row>
    <row r="4648" spans="2:17" x14ac:dyDescent="0.25">
      <c r="B4648" s="8">
        <v>7</v>
      </c>
      <c r="C4648" s="9">
        <v>12</v>
      </c>
      <c r="D4648" s="134">
        <f>'PVWatts Hourly Results (1)'!C4659</f>
        <v>0</v>
      </c>
      <c r="E4648" s="127">
        <f>DATE(YEAR(Inputs!$D$5),Summary!B4648,Summary!C4648)+TIME(D4648,0,0)</f>
        <v>194</v>
      </c>
      <c r="F4648" s="4">
        <f t="shared" si="508"/>
        <v>1</v>
      </c>
      <c r="G4648" s="4">
        <f t="shared" si="506"/>
        <v>5</v>
      </c>
      <c r="H4648" s="4">
        <f t="shared" si="509"/>
        <v>1</v>
      </c>
      <c r="I4648" s="4">
        <f t="shared" si="510"/>
        <v>0</v>
      </c>
      <c r="J4648" s="4">
        <f t="shared" si="511"/>
        <v>0</v>
      </c>
      <c r="K4648" s="4">
        <f t="shared" si="507"/>
        <v>0</v>
      </c>
      <c r="L4648" s="5">
        <f t="shared" si="512"/>
        <v>0</v>
      </c>
      <c r="M4648" s="137">
        <f>'PVWatts Hourly Results (1)'!L4659/1000</f>
        <v>0</v>
      </c>
      <c r="N4648" s="3">
        <f>'PVWatts Hourly Results (2)'!L4659/1000</f>
        <v>0</v>
      </c>
      <c r="O4648" s="3">
        <f>'PVWatts Hourly Results (3)'!L4659/1000</f>
        <v>0</v>
      </c>
      <c r="P4648" s="3">
        <f>'PVWatts Hourly Results (4)'!L4659/1000</f>
        <v>0</v>
      </c>
      <c r="Q4648" s="130">
        <f>'PVWatts Hourly Results (5)'!L4659/1000</f>
        <v>0</v>
      </c>
    </row>
    <row r="4649" spans="2:17" x14ac:dyDescent="0.25">
      <c r="B4649" s="8">
        <v>7</v>
      </c>
      <c r="C4649" s="9">
        <v>12</v>
      </c>
      <c r="D4649" s="134">
        <f>'PVWatts Hourly Results (1)'!C4660</f>
        <v>0</v>
      </c>
      <c r="E4649" s="127">
        <f>DATE(YEAR(Inputs!$D$5),Summary!B4649,Summary!C4649)+TIME(D4649,0,0)</f>
        <v>194</v>
      </c>
      <c r="F4649" s="4">
        <f t="shared" si="508"/>
        <v>1</v>
      </c>
      <c r="G4649" s="4">
        <f t="shared" si="506"/>
        <v>5</v>
      </c>
      <c r="H4649" s="4">
        <f t="shared" si="509"/>
        <v>1</v>
      </c>
      <c r="I4649" s="4">
        <f t="shared" si="510"/>
        <v>0</v>
      </c>
      <c r="J4649" s="4">
        <f t="shared" si="511"/>
        <v>0</v>
      </c>
      <c r="K4649" s="4">
        <f t="shared" si="507"/>
        <v>0</v>
      </c>
      <c r="L4649" s="5">
        <f t="shared" si="512"/>
        <v>0</v>
      </c>
      <c r="M4649" s="137">
        <f>'PVWatts Hourly Results (1)'!L4660/1000</f>
        <v>0</v>
      </c>
      <c r="N4649" s="3">
        <f>'PVWatts Hourly Results (2)'!L4660/1000</f>
        <v>0</v>
      </c>
      <c r="O4649" s="3">
        <f>'PVWatts Hourly Results (3)'!L4660/1000</f>
        <v>0</v>
      </c>
      <c r="P4649" s="3">
        <f>'PVWatts Hourly Results (4)'!L4660/1000</f>
        <v>0</v>
      </c>
      <c r="Q4649" s="130">
        <f>'PVWatts Hourly Results (5)'!L4660/1000</f>
        <v>0</v>
      </c>
    </row>
    <row r="4650" spans="2:17" x14ac:dyDescent="0.25">
      <c r="B4650" s="8">
        <v>7</v>
      </c>
      <c r="C4650" s="9">
        <v>12</v>
      </c>
      <c r="D4650" s="134">
        <f>'PVWatts Hourly Results (1)'!C4661</f>
        <v>0</v>
      </c>
      <c r="E4650" s="127">
        <f>DATE(YEAR(Inputs!$D$5),Summary!B4650,Summary!C4650)+TIME(D4650,0,0)</f>
        <v>194</v>
      </c>
      <c r="F4650" s="4">
        <f t="shared" si="508"/>
        <v>1</v>
      </c>
      <c r="G4650" s="4">
        <f t="shared" si="506"/>
        <v>5</v>
      </c>
      <c r="H4650" s="4">
        <f t="shared" si="509"/>
        <v>1</v>
      </c>
      <c r="I4650" s="4">
        <f t="shared" si="510"/>
        <v>0</v>
      </c>
      <c r="J4650" s="4">
        <f t="shared" si="511"/>
        <v>0</v>
      </c>
      <c r="K4650" s="4">
        <f t="shared" si="507"/>
        <v>0</v>
      </c>
      <c r="L4650" s="5">
        <f t="shared" si="512"/>
        <v>0</v>
      </c>
      <c r="M4650" s="137">
        <f>'PVWatts Hourly Results (1)'!L4661/1000</f>
        <v>0</v>
      </c>
      <c r="N4650" s="3">
        <f>'PVWatts Hourly Results (2)'!L4661/1000</f>
        <v>0</v>
      </c>
      <c r="O4650" s="3">
        <f>'PVWatts Hourly Results (3)'!L4661/1000</f>
        <v>0</v>
      </c>
      <c r="P4650" s="3">
        <f>'PVWatts Hourly Results (4)'!L4661/1000</f>
        <v>0</v>
      </c>
      <c r="Q4650" s="130">
        <f>'PVWatts Hourly Results (5)'!L4661/1000</f>
        <v>0</v>
      </c>
    </row>
    <row r="4651" spans="2:17" x14ac:dyDescent="0.25">
      <c r="B4651" s="8">
        <v>7</v>
      </c>
      <c r="C4651" s="9">
        <v>12</v>
      </c>
      <c r="D4651" s="134">
        <f>'PVWatts Hourly Results (1)'!C4662</f>
        <v>0</v>
      </c>
      <c r="E4651" s="127">
        <f>DATE(YEAR(Inputs!$D$5),Summary!B4651,Summary!C4651)+TIME(D4651,0,0)</f>
        <v>194</v>
      </c>
      <c r="F4651" s="4">
        <f t="shared" si="508"/>
        <v>1</v>
      </c>
      <c r="G4651" s="4">
        <f t="shared" si="506"/>
        <v>5</v>
      </c>
      <c r="H4651" s="4">
        <f t="shared" si="509"/>
        <v>1</v>
      </c>
      <c r="I4651" s="4">
        <f t="shared" si="510"/>
        <v>0</v>
      </c>
      <c r="J4651" s="4">
        <f t="shared" si="511"/>
        <v>0</v>
      </c>
      <c r="K4651" s="4">
        <f t="shared" si="507"/>
        <v>0</v>
      </c>
      <c r="L4651" s="5">
        <f t="shared" si="512"/>
        <v>0</v>
      </c>
      <c r="M4651" s="137">
        <f>'PVWatts Hourly Results (1)'!L4662/1000</f>
        <v>0</v>
      </c>
      <c r="N4651" s="3">
        <f>'PVWatts Hourly Results (2)'!L4662/1000</f>
        <v>0</v>
      </c>
      <c r="O4651" s="3">
        <f>'PVWatts Hourly Results (3)'!L4662/1000</f>
        <v>0</v>
      </c>
      <c r="P4651" s="3">
        <f>'PVWatts Hourly Results (4)'!L4662/1000</f>
        <v>0</v>
      </c>
      <c r="Q4651" s="130">
        <f>'PVWatts Hourly Results (5)'!L4662/1000</f>
        <v>0</v>
      </c>
    </row>
    <row r="4652" spans="2:17" x14ac:dyDescent="0.25">
      <c r="B4652" s="8">
        <v>7</v>
      </c>
      <c r="C4652" s="9">
        <v>12</v>
      </c>
      <c r="D4652" s="134">
        <f>'PVWatts Hourly Results (1)'!C4663</f>
        <v>0</v>
      </c>
      <c r="E4652" s="127">
        <f>DATE(YEAR(Inputs!$D$5),Summary!B4652,Summary!C4652)+TIME(D4652,0,0)</f>
        <v>194</v>
      </c>
      <c r="F4652" s="4">
        <f t="shared" si="508"/>
        <v>1</v>
      </c>
      <c r="G4652" s="4">
        <f t="shared" si="506"/>
        <v>5</v>
      </c>
      <c r="H4652" s="4">
        <f t="shared" si="509"/>
        <v>1</v>
      </c>
      <c r="I4652" s="4">
        <f t="shared" si="510"/>
        <v>0</v>
      </c>
      <c r="J4652" s="4">
        <f t="shared" si="511"/>
        <v>0</v>
      </c>
      <c r="K4652" s="4">
        <f t="shared" si="507"/>
        <v>0</v>
      </c>
      <c r="L4652" s="5">
        <f t="shared" si="512"/>
        <v>0</v>
      </c>
      <c r="M4652" s="137">
        <f>'PVWatts Hourly Results (1)'!L4663/1000</f>
        <v>0</v>
      </c>
      <c r="N4652" s="3">
        <f>'PVWatts Hourly Results (2)'!L4663/1000</f>
        <v>0</v>
      </c>
      <c r="O4652" s="3">
        <f>'PVWatts Hourly Results (3)'!L4663/1000</f>
        <v>0</v>
      </c>
      <c r="P4652" s="3">
        <f>'PVWatts Hourly Results (4)'!L4663/1000</f>
        <v>0</v>
      </c>
      <c r="Q4652" s="130">
        <f>'PVWatts Hourly Results (5)'!L4663/1000</f>
        <v>0</v>
      </c>
    </row>
    <row r="4653" spans="2:17" x14ac:dyDescent="0.25">
      <c r="B4653" s="8">
        <v>7</v>
      </c>
      <c r="C4653" s="9">
        <v>12</v>
      </c>
      <c r="D4653" s="134">
        <f>'PVWatts Hourly Results (1)'!C4664</f>
        <v>0</v>
      </c>
      <c r="E4653" s="127">
        <f>DATE(YEAR(Inputs!$D$5),Summary!B4653,Summary!C4653)+TIME(D4653,0,0)</f>
        <v>194</v>
      </c>
      <c r="F4653" s="4">
        <f t="shared" si="508"/>
        <v>1</v>
      </c>
      <c r="G4653" s="4">
        <f t="shared" si="506"/>
        <v>5</v>
      </c>
      <c r="H4653" s="4">
        <f t="shared" si="509"/>
        <v>1</v>
      </c>
      <c r="I4653" s="4">
        <f t="shared" si="510"/>
        <v>0</v>
      </c>
      <c r="J4653" s="4">
        <f t="shared" si="511"/>
        <v>0</v>
      </c>
      <c r="K4653" s="4">
        <f t="shared" si="507"/>
        <v>0</v>
      </c>
      <c r="L4653" s="5">
        <f t="shared" si="512"/>
        <v>0</v>
      </c>
      <c r="M4653" s="137">
        <f>'PVWatts Hourly Results (1)'!L4664/1000</f>
        <v>0</v>
      </c>
      <c r="N4653" s="3">
        <f>'PVWatts Hourly Results (2)'!L4664/1000</f>
        <v>0</v>
      </c>
      <c r="O4653" s="3">
        <f>'PVWatts Hourly Results (3)'!L4664/1000</f>
        <v>0</v>
      </c>
      <c r="P4653" s="3">
        <f>'PVWatts Hourly Results (4)'!L4664/1000</f>
        <v>0</v>
      </c>
      <c r="Q4653" s="130">
        <f>'PVWatts Hourly Results (5)'!L4664/1000</f>
        <v>0</v>
      </c>
    </row>
    <row r="4654" spans="2:17" x14ac:dyDescent="0.25">
      <c r="B4654" s="8">
        <v>7</v>
      </c>
      <c r="C4654" s="9">
        <v>13</v>
      </c>
      <c r="D4654" s="134">
        <f>'PVWatts Hourly Results (1)'!C4665</f>
        <v>0</v>
      </c>
      <c r="E4654" s="127">
        <f>DATE(YEAR(Inputs!$D$5),Summary!B4654,Summary!C4654)+TIME(D4654,0,0)</f>
        <v>195</v>
      </c>
      <c r="F4654" s="4">
        <f t="shared" si="508"/>
        <v>1</v>
      </c>
      <c r="G4654" s="4">
        <f t="shared" si="506"/>
        <v>6</v>
      </c>
      <c r="H4654" s="4">
        <f t="shared" si="509"/>
        <v>1</v>
      </c>
      <c r="I4654" s="4">
        <f t="shared" si="510"/>
        <v>0</v>
      </c>
      <c r="J4654" s="4">
        <f t="shared" si="511"/>
        <v>0</v>
      </c>
      <c r="K4654" s="4">
        <f t="shared" si="507"/>
        <v>0</v>
      </c>
      <c r="L4654" s="5">
        <f t="shared" si="512"/>
        <v>0</v>
      </c>
      <c r="M4654" s="137">
        <f>'PVWatts Hourly Results (1)'!L4665/1000</f>
        <v>0</v>
      </c>
      <c r="N4654" s="3">
        <f>'PVWatts Hourly Results (2)'!L4665/1000</f>
        <v>0</v>
      </c>
      <c r="O4654" s="3">
        <f>'PVWatts Hourly Results (3)'!L4665/1000</f>
        <v>0</v>
      </c>
      <c r="P4654" s="3">
        <f>'PVWatts Hourly Results (4)'!L4665/1000</f>
        <v>0</v>
      </c>
      <c r="Q4654" s="130">
        <f>'PVWatts Hourly Results (5)'!L4665/1000</f>
        <v>0</v>
      </c>
    </row>
    <row r="4655" spans="2:17" x14ac:dyDescent="0.25">
      <c r="B4655" s="8">
        <v>7</v>
      </c>
      <c r="C4655" s="9">
        <v>13</v>
      </c>
      <c r="D4655" s="134">
        <f>'PVWatts Hourly Results (1)'!C4666</f>
        <v>0</v>
      </c>
      <c r="E4655" s="127">
        <f>DATE(YEAR(Inputs!$D$5),Summary!B4655,Summary!C4655)+TIME(D4655,0,0)</f>
        <v>195</v>
      </c>
      <c r="F4655" s="4">
        <f t="shared" si="508"/>
        <v>1</v>
      </c>
      <c r="G4655" s="4">
        <f t="shared" si="506"/>
        <v>6</v>
      </c>
      <c r="H4655" s="4">
        <f t="shared" si="509"/>
        <v>1</v>
      </c>
      <c r="I4655" s="4">
        <f t="shared" si="510"/>
        <v>0</v>
      </c>
      <c r="J4655" s="4">
        <f t="shared" si="511"/>
        <v>0</v>
      </c>
      <c r="K4655" s="4">
        <f t="shared" si="507"/>
        <v>0</v>
      </c>
      <c r="L4655" s="5">
        <f t="shared" si="512"/>
        <v>0</v>
      </c>
      <c r="M4655" s="137">
        <f>'PVWatts Hourly Results (1)'!L4666/1000</f>
        <v>0</v>
      </c>
      <c r="N4655" s="3">
        <f>'PVWatts Hourly Results (2)'!L4666/1000</f>
        <v>0</v>
      </c>
      <c r="O4655" s="3">
        <f>'PVWatts Hourly Results (3)'!L4666/1000</f>
        <v>0</v>
      </c>
      <c r="P4655" s="3">
        <f>'PVWatts Hourly Results (4)'!L4666/1000</f>
        <v>0</v>
      </c>
      <c r="Q4655" s="130">
        <f>'PVWatts Hourly Results (5)'!L4666/1000</f>
        <v>0</v>
      </c>
    </row>
    <row r="4656" spans="2:17" x14ac:dyDescent="0.25">
      <c r="B4656" s="8">
        <v>7</v>
      </c>
      <c r="C4656" s="9">
        <v>13</v>
      </c>
      <c r="D4656" s="134">
        <f>'PVWatts Hourly Results (1)'!C4667</f>
        <v>0</v>
      </c>
      <c r="E4656" s="127">
        <f>DATE(YEAR(Inputs!$D$5),Summary!B4656,Summary!C4656)+TIME(D4656,0,0)</f>
        <v>195</v>
      </c>
      <c r="F4656" s="4">
        <f t="shared" si="508"/>
        <v>1</v>
      </c>
      <c r="G4656" s="4">
        <f t="shared" si="506"/>
        <v>6</v>
      </c>
      <c r="H4656" s="4">
        <f t="shared" si="509"/>
        <v>1</v>
      </c>
      <c r="I4656" s="4">
        <f t="shared" si="510"/>
        <v>0</v>
      </c>
      <c r="J4656" s="4">
        <f t="shared" si="511"/>
        <v>0</v>
      </c>
      <c r="K4656" s="4">
        <f t="shared" si="507"/>
        <v>0</v>
      </c>
      <c r="L4656" s="5">
        <f t="shared" si="512"/>
        <v>0</v>
      </c>
      <c r="M4656" s="137">
        <f>'PVWatts Hourly Results (1)'!L4667/1000</f>
        <v>0</v>
      </c>
      <c r="N4656" s="3">
        <f>'PVWatts Hourly Results (2)'!L4667/1000</f>
        <v>0</v>
      </c>
      <c r="O4656" s="3">
        <f>'PVWatts Hourly Results (3)'!L4667/1000</f>
        <v>0</v>
      </c>
      <c r="P4656" s="3">
        <f>'PVWatts Hourly Results (4)'!L4667/1000</f>
        <v>0</v>
      </c>
      <c r="Q4656" s="130">
        <f>'PVWatts Hourly Results (5)'!L4667/1000</f>
        <v>0</v>
      </c>
    </row>
    <row r="4657" spans="2:17" x14ac:dyDescent="0.25">
      <c r="B4657" s="8">
        <v>7</v>
      </c>
      <c r="C4657" s="9">
        <v>13</v>
      </c>
      <c r="D4657" s="134">
        <f>'PVWatts Hourly Results (1)'!C4668</f>
        <v>0</v>
      </c>
      <c r="E4657" s="127">
        <f>DATE(YEAR(Inputs!$D$5),Summary!B4657,Summary!C4657)+TIME(D4657,0,0)</f>
        <v>195</v>
      </c>
      <c r="F4657" s="4">
        <f t="shared" si="508"/>
        <v>1</v>
      </c>
      <c r="G4657" s="4">
        <f t="shared" si="506"/>
        <v>6</v>
      </c>
      <c r="H4657" s="4">
        <f t="shared" si="509"/>
        <v>1</v>
      </c>
      <c r="I4657" s="4">
        <f t="shared" si="510"/>
        <v>0</v>
      </c>
      <c r="J4657" s="4">
        <f t="shared" si="511"/>
        <v>0</v>
      </c>
      <c r="K4657" s="4">
        <f t="shared" si="507"/>
        <v>0</v>
      </c>
      <c r="L4657" s="5">
        <f t="shared" si="512"/>
        <v>0</v>
      </c>
      <c r="M4657" s="137">
        <f>'PVWatts Hourly Results (1)'!L4668/1000</f>
        <v>0</v>
      </c>
      <c r="N4657" s="3">
        <f>'PVWatts Hourly Results (2)'!L4668/1000</f>
        <v>0</v>
      </c>
      <c r="O4657" s="3">
        <f>'PVWatts Hourly Results (3)'!L4668/1000</f>
        <v>0</v>
      </c>
      <c r="P4657" s="3">
        <f>'PVWatts Hourly Results (4)'!L4668/1000</f>
        <v>0</v>
      </c>
      <c r="Q4657" s="130">
        <f>'PVWatts Hourly Results (5)'!L4668/1000</f>
        <v>0</v>
      </c>
    </row>
    <row r="4658" spans="2:17" x14ac:dyDescent="0.25">
      <c r="B4658" s="8">
        <v>7</v>
      </c>
      <c r="C4658" s="9">
        <v>13</v>
      </c>
      <c r="D4658" s="134">
        <f>'PVWatts Hourly Results (1)'!C4669</f>
        <v>0</v>
      </c>
      <c r="E4658" s="127">
        <f>DATE(YEAR(Inputs!$D$5),Summary!B4658,Summary!C4658)+TIME(D4658,0,0)</f>
        <v>195</v>
      </c>
      <c r="F4658" s="4">
        <f t="shared" si="508"/>
        <v>1</v>
      </c>
      <c r="G4658" s="4">
        <f t="shared" si="506"/>
        <v>6</v>
      </c>
      <c r="H4658" s="4">
        <f t="shared" si="509"/>
        <v>1</v>
      </c>
      <c r="I4658" s="4">
        <f t="shared" si="510"/>
        <v>0</v>
      </c>
      <c r="J4658" s="4">
        <f t="shared" si="511"/>
        <v>0</v>
      </c>
      <c r="K4658" s="4">
        <f t="shared" si="507"/>
        <v>0</v>
      </c>
      <c r="L4658" s="5">
        <f t="shared" si="512"/>
        <v>0</v>
      </c>
      <c r="M4658" s="137">
        <f>'PVWatts Hourly Results (1)'!L4669/1000</f>
        <v>0</v>
      </c>
      <c r="N4658" s="3">
        <f>'PVWatts Hourly Results (2)'!L4669/1000</f>
        <v>0</v>
      </c>
      <c r="O4658" s="3">
        <f>'PVWatts Hourly Results (3)'!L4669/1000</f>
        <v>0</v>
      </c>
      <c r="P4658" s="3">
        <f>'PVWatts Hourly Results (4)'!L4669/1000</f>
        <v>0</v>
      </c>
      <c r="Q4658" s="130">
        <f>'PVWatts Hourly Results (5)'!L4669/1000</f>
        <v>0</v>
      </c>
    </row>
    <row r="4659" spans="2:17" x14ac:dyDescent="0.25">
      <c r="B4659" s="8">
        <v>7</v>
      </c>
      <c r="C4659" s="9">
        <v>13</v>
      </c>
      <c r="D4659" s="134">
        <f>'PVWatts Hourly Results (1)'!C4670</f>
        <v>0</v>
      </c>
      <c r="E4659" s="127">
        <f>DATE(YEAR(Inputs!$D$5),Summary!B4659,Summary!C4659)+TIME(D4659,0,0)</f>
        <v>195</v>
      </c>
      <c r="F4659" s="4">
        <f t="shared" si="508"/>
        <v>1</v>
      </c>
      <c r="G4659" s="4">
        <f t="shared" si="506"/>
        <v>6</v>
      </c>
      <c r="H4659" s="4">
        <f t="shared" si="509"/>
        <v>1</v>
      </c>
      <c r="I4659" s="4">
        <f t="shared" si="510"/>
        <v>0</v>
      </c>
      <c r="J4659" s="4">
        <f t="shared" si="511"/>
        <v>0</v>
      </c>
      <c r="K4659" s="4">
        <f t="shared" si="507"/>
        <v>0</v>
      </c>
      <c r="L4659" s="5">
        <f t="shared" si="512"/>
        <v>0</v>
      </c>
      <c r="M4659" s="137">
        <f>'PVWatts Hourly Results (1)'!L4670/1000</f>
        <v>0</v>
      </c>
      <c r="N4659" s="3">
        <f>'PVWatts Hourly Results (2)'!L4670/1000</f>
        <v>0</v>
      </c>
      <c r="O4659" s="3">
        <f>'PVWatts Hourly Results (3)'!L4670/1000</f>
        <v>0</v>
      </c>
      <c r="P4659" s="3">
        <f>'PVWatts Hourly Results (4)'!L4670/1000</f>
        <v>0</v>
      </c>
      <c r="Q4659" s="130">
        <f>'PVWatts Hourly Results (5)'!L4670/1000</f>
        <v>0</v>
      </c>
    </row>
    <row r="4660" spans="2:17" x14ac:dyDescent="0.25">
      <c r="B4660" s="8">
        <v>7</v>
      </c>
      <c r="C4660" s="9">
        <v>13</v>
      </c>
      <c r="D4660" s="134">
        <f>'PVWatts Hourly Results (1)'!C4671</f>
        <v>0</v>
      </c>
      <c r="E4660" s="127">
        <f>DATE(YEAR(Inputs!$D$5),Summary!B4660,Summary!C4660)+TIME(D4660,0,0)</f>
        <v>195</v>
      </c>
      <c r="F4660" s="4">
        <f t="shared" si="508"/>
        <v>1</v>
      </c>
      <c r="G4660" s="4">
        <f t="shared" si="506"/>
        <v>6</v>
      </c>
      <c r="H4660" s="4">
        <f t="shared" si="509"/>
        <v>1</v>
      </c>
      <c r="I4660" s="4">
        <f t="shared" si="510"/>
        <v>0</v>
      </c>
      <c r="J4660" s="4">
        <f t="shared" si="511"/>
        <v>0</v>
      </c>
      <c r="K4660" s="4">
        <f t="shared" si="507"/>
        <v>0</v>
      </c>
      <c r="L4660" s="5">
        <f t="shared" si="512"/>
        <v>0</v>
      </c>
      <c r="M4660" s="137">
        <f>'PVWatts Hourly Results (1)'!L4671/1000</f>
        <v>0</v>
      </c>
      <c r="N4660" s="3">
        <f>'PVWatts Hourly Results (2)'!L4671/1000</f>
        <v>0</v>
      </c>
      <c r="O4660" s="3">
        <f>'PVWatts Hourly Results (3)'!L4671/1000</f>
        <v>0</v>
      </c>
      <c r="P4660" s="3">
        <f>'PVWatts Hourly Results (4)'!L4671/1000</f>
        <v>0</v>
      </c>
      <c r="Q4660" s="130">
        <f>'PVWatts Hourly Results (5)'!L4671/1000</f>
        <v>0</v>
      </c>
    </row>
    <row r="4661" spans="2:17" x14ac:dyDescent="0.25">
      <c r="B4661" s="8">
        <v>7</v>
      </c>
      <c r="C4661" s="9">
        <v>13</v>
      </c>
      <c r="D4661" s="134">
        <f>'PVWatts Hourly Results (1)'!C4672</f>
        <v>0</v>
      </c>
      <c r="E4661" s="127">
        <f>DATE(YEAR(Inputs!$D$5),Summary!B4661,Summary!C4661)+TIME(D4661,0,0)</f>
        <v>195</v>
      </c>
      <c r="F4661" s="4">
        <f t="shared" si="508"/>
        <v>1</v>
      </c>
      <c r="G4661" s="4">
        <f t="shared" si="506"/>
        <v>6</v>
      </c>
      <c r="H4661" s="4">
        <f t="shared" si="509"/>
        <v>1</v>
      </c>
      <c r="I4661" s="4">
        <f t="shared" si="510"/>
        <v>0</v>
      </c>
      <c r="J4661" s="4">
        <f t="shared" si="511"/>
        <v>0</v>
      </c>
      <c r="K4661" s="4">
        <f t="shared" si="507"/>
        <v>0</v>
      </c>
      <c r="L4661" s="5">
        <f t="shared" si="512"/>
        <v>0</v>
      </c>
      <c r="M4661" s="137">
        <f>'PVWatts Hourly Results (1)'!L4672/1000</f>
        <v>0</v>
      </c>
      <c r="N4661" s="3">
        <f>'PVWatts Hourly Results (2)'!L4672/1000</f>
        <v>0</v>
      </c>
      <c r="O4661" s="3">
        <f>'PVWatts Hourly Results (3)'!L4672/1000</f>
        <v>0</v>
      </c>
      <c r="P4661" s="3">
        <f>'PVWatts Hourly Results (4)'!L4672/1000</f>
        <v>0</v>
      </c>
      <c r="Q4661" s="130">
        <f>'PVWatts Hourly Results (5)'!L4672/1000</f>
        <v>0</v>
      </c>
    </row>
    <row r="4662" spans="2:17" x14ac:dyDescent="0.25">
      <c r="B4662" s="8">
        <v>7</v>
      </c>
      <c r="C4662" s="9">
        <v>13</v>
      </c>
      <c r="D4662" s="134">
        <f>'PVWatts Hourly Results (1)'!C4673</f>
        <v>0</v>
      </c>
      <c r="E4662" s="127">
        <f>DATE(YEAR(Inputs!$D$5),Summary!B4662,Summary!C4662)+TIME(D4662,0,0)</f>
        <v>195</v>
      </c>
      <c r="F4662" s="4">
        <f t="shared" si="508"/>
        <v>1</v>
      </c>
      <c r="G4662" s="4">
        <f t="shared" si="506"/>
        <v>6</v>
      </c>
      <c r="H4662" s="4">
        <f t="shared" si="509"/>
        <v>1</v>
      </c>
      <c r="I4662" s="4">
        <f t="shared" si="510"/>
        <v>0</v>
      </c>
      <c r="J4662" s="4">
        <f t="shared" si="511"/>
        <v>0</v>
      </c>
      <c r="K4662" s="4">
        <f t="shared" si="507"/>
        <v>0</v>
      </c>
      <c r="L4662" s="5">
        <f t="shared" si="512"/>
        <v>0</v>
      </c>
      <c r="M4662" s="137">
        <f>'PVWatts Hourly Results (1)'!L4673/1000</f>
        <v>0</v>
      </c>
      <c r="N4662" s="3">
        <f>'PVWatts Hourly Results (2)'!L4673/1000</f>
        <v>0</v>
      </c>
      <c r="O4662" s="3">
        <f>'PVWatts Hourly Results (3)'!L4673/1000</f>
        <v>0</v>
      </c>
      <c r="P4662" s="3">
        <f>'PVWatts Hourly Results (4)'!L4673/1000</f>
        <v>0</v>
      </c>
      <c r="Q4662" s="130">
        <f>'PVWatts Hourly Results (5)'!L4673/1000</f>
        <v>0</v>
      </c>
    </row>
    <row r="4663" spans="2:17" x14ac:dyDescent="0.25">
      <c r="B4663" s="8">
        <v>7</v>
      </c>
      <c r="C4663" s="9">
        <v>13</v>
      </c>
      <c r="D4663" s="134">
        <f>'PVWatts Hourly Results (1)'!C4674</f>
        <v>0</v>
      </c>
      <c r="E4663" s="127">
        <f>DATE(YEAR(Inputs!$D$5),Summary!B4663,Summary!C4663)+TIME(D4663,0,0)</f>
        <v>195</v>
      </c>
      <c r="F4663" s="4">
        <f t="shared" si="508"/>
        <v>1</v>
      </c>
      <c r="G4663" s="4">
        <f t="shared" si="506"/>
        <v>6</v>
      </c>
      <c r="H4663" s="4">
        <f t="shared" si="509"/>
        <v>1</v>
      </c>
      <c r="I4663" s="4">
        <f t="shared" si="510"/>
        <v>0</v>
      </c>
      <c r="J4663" s="4">
        <f t="shared" si="511"/>
        <v>0</v>
      </c>
      <c r="K4663" s="4">
        <f t="shared" si="507"/>
        <v>0</v>
      </c>
      <c r="L4663" s="5">
        <f t="shared" si="512"/>
        <v>0</v>
      </c>
      <c r="M4663" s="137">
        <f>'PVWatts Hourly Results (1)'!L4674/1000</f>
        <v>0</v>
      </c>
      <c r="N4663" s="3">
        <f>'PVWatts Hourly Results (2)'!L4674/1000</f>
        <v>0</v>
      </c>
      <c r="O4663" s="3">
        <f>'PVWatts Hourly Results (3)'!L4674/1000</f>
        <v>0</v>
      </c>
      <c r="P4663" s="3">
        <f>'PVWatts Hourly Results (4)'!L4674/1000</f>
        <v>0</v>
      </c>
      <c r="Q4663" s="130">
        <f>'PVWatts Hourly Results (5)'!L4674/1000</f>
        <v>0</v>
      </c>
    </row>
    <row r="4664" spans="2:17" x14ac:dyDescent="0.25">
      <c r="B4664" s="8">
        <v>7</v>
      </c>
      <c r="C4664" s="9">
        <v>13</v>
      </c>
      <c r="D4664" s="134">
        <f>'PVWatts Hourly Results (1)'!C4675</f>
        <v>0</v>
      </c>
      <c r="E4664" s="127">
        <f>DATE(YEAR(Inputs!$D$5),Summary!B4664,Summary!C4664)+TIME(D4664,0,0)</f>
        <v>195</v>
      </c>
      <c r="F4664" s="4">
        <f t="shared" si="508"/>
        <v>1</v>
      </c>
      <c r="G4664" s="4">
        <f t="shared" si="506"/>
        <v>6</v>
      </c>
      <c r="H4664" s="4">
        <f t="shared" si="509"/>
        <v>1</v>
      </c>
      <c r="I4664" s="4">
        <f t="shared" si="510"/>
        <v>0</v>
      </c>
      <c r="J4664" s="4">
        <f t="shared" si="511"/>
        <v>0</v>
      </c>
      <c r="K4664" s="4">
        <f t="shared" si="507"/>
        <v>0</v>
      </c>
      <c r="L4664" s="5">
        <f t="shared" si="512"/>
        <v>0</v>
      </c>
      <c r="M4664" s="137">
        <f>'PVWatts Hourly Results (1)'!L4675/1000</f>
        <v>0</v>
      </c>
      <c r="N4664" s="3">
        <f>'PVWatts Hourly Results (2)'!L4675/1000</f>
        <v>0</v>
      </c>
      <c r="O4664" s="3">
        <f>'PVWatts Hourly Results (3)'!L4675/1000</f>
        <v>0</v>
      </c>
      <c r="P4664" s="3">
        <f>'PVWatts Hourly Results (4)'!L4675/1000</f>
        <v>0</v>
      </c>
      <c r="Q4664" s="130">
        <f>'PVWatts Hourly Results (5)'!L4675/1000</f>
        <v>0</v>
      </c>
    </row>
    <row r="4665" spans="2:17" x14ac:dyDescent="0.25">
      <c r="B4665" s="8">
        <v>7</v>
      </c>
      <c r="C4665" s="9">
        <v>13</v>
      </c>
      <c r="D4665" s="134">
        <f>'PVWatts Hourly Results (1)'!C4676</f>
        <v>0</v>
      </c>
      <c r="E4665" s="127">
        <f>DATE(YEAR(Inputs!$D$5),Summary!B4665,Summary!C4665)+TIME(D4665,0,0)</f>
        <v>195</v>
      </c>
      <c r="F4665" s="4">
        <f t="shared" si="508"/>
        <v>1</v>
      </c>
      <c r="G4665" s="4">
        <f t="shared" si="506"/>
        <v>6</v>
      </c>
      <c r="H4665" s="4">
        <f t="shared" si="509"/>
        <v>1</v>
      </c>
      <c r="I4665" s="4">
        <f t="shared" si="510"/>
        <v>0</v>
      </c>
      <c r="J4665" s="4">
        <f t="shared" si="511"/>
        <v>0</v>
      </c>
      <c r="K4665" s="4">
        <f t="shared" si="507"/>
        <v>0</v>
      </c>
      <c r="L4665" s="5">
        <f t="shared" si="512"/>
        <v>0</v>
      </c>
      <c r="M4665" s="137">
        <f>'PVWatts Hourly Results (1)'!L4676/1000</f>
        <v>0</v>
      </c>
      <c r="N4665" s="3">
        <f>'PVWatts Hourly Results (2)'!L4676/1000</f>
        <v>0</v>
      </c>
      <c r="O4665" s="3">
        <f>'PVWatts Hourly Results (3)'!L4676/1000</f>
        <v>0</v>
      </c>
      <c r="P4665" s="3">
        <f>'PVWatts Hourly Results (4)'!L4676/1000</f>
        <v>0</v>
      </c>
      <c r="Q4665" s="130">
        <f>'PVWatts Hourly Results (5)'!L4676/1000</f>
        <v>0</v>
      </c>
    </row>
    <row r="4666" spans="2:17" x14ac:dyDescent="0.25">
      <c r="B4666" s="8">
        <v>7</v>
      </c>
      <c r="C4666" s="9">
        <v>13</v>
      </c>
      <c r="D4666" s="134">
        <f>'PVWatts Hourly Results (1)'!C4677</f>
        <v>0</v>
      </c>
      <c r="E4666" s="127">
        <f>DATE(YEAR(Inputs!$D$5),Summary!B4666,Summary!C4666)+TIME(D4666,0,0)</f>
        <v>195</v>
      </c>
      <c r="F4666" s="4">
        <f t="shared" si="508"/>
        <v>1</v>
      </c>
      <c r="G4666" s="4">
        <f t="shared" si="506"/>
        <v>6</v>
      </c>
      <c r="H4666" s="4">
        <f t="shared" si="509"/>
        <v>1</v>
      </c>
      <c r="I4666" s="4">
        <f t="shared" si="510"/>
        <v>0</v>
      </c>
      <c r="J4666" s="4">
        <f t="shared" si="511"/>
        <v>0</v>
      </c>
      <c r="K4666" s="4">
        <f t="shared" si="507"/>
        <v>0</v>
      </c>
      <c r="L4666" s="5">
        <f t="shared" si="512"/>
        <v>0</v>
      </c>
      <c r="M4666" s="137">
        <f>'PVWatts Hourly Results (1)'!L4677/1000</f>
        <v>0</v>
      </c>
      <c r="N4666" s="3">
        <f>'PVWatts Hourly Results (2)'!L4677/1000</f>
        <v>0</v>
      </c>
      <c r="O4666" s="3">
        <f>'PVWatts Hourly Results (3)'!L4677/1000</f>
        <v>0</v>
      </c>
      <c r="P4666" s="3">
        <f>'PVWatts Hourly Results (4)'!L4677/1000</f>
        <v>0</v>
      </c>
      <c r="Q4666" s="130">
        <f>'PVWatts Hourly Results (5)'!L4677/1000</f>
        <v>0</v>
      </c>
    </row>
    <row r="4667" spans="2:17" x14ac:dyDescent="0.25">
      <c r="B4667" s="8">
        <v>7</v>
      </c>
      <c r="C4667" s="9">
        <v>13</v>
      </c>
      <c r="D4667" s="134">
        <f>'PVWatts Hourly Results (1)'!C4678</f>
        <v>0</v>
      </c>
      <c r="E4667" s="127">
        <f>DATE(YEAR(Inputs!$D$5),Summary!B4667,Summary!C4667)+TIME(D4667,0,0)</f>
        <v>195</v>
      </c>
      <c r="F4667" s="4">
        <f t="shared" si="508"/>
        <v>1</v>
      </c>
      <c r="G4667" s="4">
        <f t="shared" si="506"/>
        <v>6</v>
      </c>
      <c r="H4667" s="4">
        <f t="shared" si="509"/>
        <v>1</v>
      </c>
      <c r="I4667" s="4">
        <f t="shared" si="510"/>
        <v>0</v>
      </c>
      <c r="J4667" s="4">
        <f t="shared" si="511"/>
        <v>0</v>
      </c>
      <c r="K4667" s="4">
        <f t="shared" si="507"/>
        <v>0</v>
      </c>
      <c r="L4667" s="5">
        <f t="shared" si="512"/>
        <v>0</v>
      </c>
      <c r="M4667" s="137">
        <f>'PVWatts Hourly Results (1)'!L4678/1000</f>
        <v>0</v>
      </c>
      <c r="N4667" s="3">
        <f>'PVWatts Hourly Results (2)'!L4678/1000</f>
        <v>0</v>
      </c>
      <c r="O4667" s="3">
        <f>'PVWatts Hourly Results (3)'!L4678/1000</f>
        <v>0</v>
      </c>
      <c r="P4667" s="3">
        <f>'PVWatts Hourly Results (4)'!L4678/1000</f>
        <v>0</v>
      </c>
      <c r="Q4667" s="130">
        <f>'PVWatts Hourly Results (5)'!L4678/1000</f>
        <v>0</v>
      </c>
    </row>
    <row r="4668" spans="2:17" x14ac:dyDescent="0.25">
      <c r="B4668" s="8">
        <v>7</v>
      </c>
      <c r="C4668" s="9">
        <v>13</v>
      </c>
      <c r="D4668" s="134">
        <f>'PVWatts Hourly Results (1)'!C4679</f>
        <v>0</v>
      </c>
      <c r="E4668" s="127">
        <f>DATE(YEAR(Inputs!$D$5),Summary!B4668,Summary!C4668)+TIME(D4668,0,0)</f>
        <v>195</v>
      </c>
      <c r="F4668" s="4">
        <f t="shared" si="508"/>
        <v>1</v>
      </c>
      <c r="G4668" s="4">
        <f t="shared" si="506"/>
        <v>6</v>
      </c>
      <c r="H4668" s="4">
        <f t="shared" si="509"/>
        <v>1</v>
      </c>
      <c r="I4668" s="4">
        <f t="shared" si="510"/>
        <v>0</v>
      </c>
      <c r="J4668" s="4">
        <f t="shared" si="511"/>
        <v>0</v>
      </c>
      <c r="K4668" s="4">
        <f t="shared" si="507"/>
        <v>0</v>
      </c>
      <c r="L4668" s="5">
        <f t="shared" si="512"/>
        <v>0</v>
      </c>
      <c r="M4668" s="137">
        <f>'PVWatts Hourly Results (1)'!L4679/1000</f>
        <v>0</v>
      </c>
      <c r="N4668" s="3">
        <f>'PVWatts Hourly Results (2)'!L4679/1000</f>
        <v>0</v>
      </c>
      <c r="O4668" s="3">
        <f>'PVWatts Hourly Results (3)'!L4679/1000</f>
        <v>0</v>
      </c>
      <c r="P4668" s="3">
        <f>'PVWatts Hourly Results (4)'!L4679/1000</f>
        <v>0</v>
      </c>
      <c r="Q4668" s="130">
        <f>'PVWatts Hourly Results (5)'!L4679/1000</f>
        <v>0</v>
      </c>
    </row>
    <row r="4669" spans="2:17" x14ac:dyDescent="0.25">
      <c r="B4669" s="8">
        <v>7</v>
      </c>
      <c r="C4669" s="9">
        <v>13</v>
      </c>
      <c r="D4669" s="134">
        <f>'PVWatts Hourly Results (1)'!C4680</f>
        <v>0</v>
      </c>
      <c r="E4669" s="127">
        <f>DATE(YEAR(Inputs!$D$5),Summary!B4669,Summary!C4669)+TIME(D4669,0,0)</f>
        <v>195</v>
      </c>
      <c r="F4669" s="4">
        <f t="shared" si="508"/>
        <v>1</v>
      </c>
      <c r="G4669" s="4">
        <f t="shared" si="506"/>
        <v>6</v>
      </c>
      <c r="H4669" s="4">
        <f t="shared" si="509"/>
        <v>1</v>
      </c>
      <c r="I4669" s="4">
        <f t="shared" si="510"/>
        <v>0</v>
      </c>
      <c r="J4669" s="4">
        <f t="shared" si="511"/>
        <v>0</v>
      </c>
      <c r="K4669" s="4">
        <f t="shared" si="507"/>
        <v>0</v>
      </c>
      <c r="L4669" s="5">
        <f t="shared" si="512"/>
        <v>0</v>
      </c>
      <c r="M4669" s="137">
        <f>'PVWatts Hourly Results (1)'!L4680/1000</f>
        <v>0</v>
      </c>
      <c r="N4669" s="3">
        <f>'PVWatts Hourly Results (2)'!L4680/1000</f>
        <v>0</v>
      </c>
      <c r="O4669" s="3">
        <f>'PVWatts Hourly Results (3)'!L4680/1000</f>
        <v>0</v>
      </c>
      <c r="P4669" s="3">
        <f>'PVWatts Hourly Results (4)'!L4680/1000</f>
        <v>0</v>
      </c>
      <c r="Q4669" s="130">
        <f>'PVWatts Hourly Results (5)'!L4680/1000</f>
        <v>0</v>
      </c>
    </row>
    <row r="4670" spans="2:17" x14ac:dyDescent="0.25">
      <c r="B4670" s="8">
        <v>7</v>
      </c>
      <c r="C4670" s="9">
        <v>13</v>
      </c>
      <c r="D4670" s="134">
        <f>'PVWatts Hourly Results (1)'!C4681</f>
        <v>0</v>
      </c>
      <c r="E4670" s="127">
        <f>DATE(YEAR(Inputs!$D$5),Summary!B4670,Summary!C4670)+TIME(D4670,0,0)</f>
        <v>195</v>
      </c>
      <c r="F4670" s="4">
        <f t="shared" si="508"/>
        <v>1</v>
      </c>
      <c r="G4670" s="4">
        <f t="shared" si="506"/>
        <v>6</v>
      </c>
      <c r="H4670" s="4">
        <f t="shared" si="509"/>
        <v>1</v>
      </c>
      <c r="I4670" s="4">
        <f t="shared" si="510"/>
        <v>0</v>
      </c>
      <c r="J4670" s="4">
        <f t="shared" si="511"/>
        <v>0</v>
      </c>
      <c r="K4670" s="4">
        <f t="shared" si="507"/>
        <v>0</v>
      </c>
      <c r="L4670" s="5">
        <f t="shared" si="512"/>
        <v>0</v>
      </c>
      <c r="M4670" s="137">
        <f>'PVWatts Hourly Results (1)'!L4681/1000</f>
        <v>0</v>
      </c>
      <c r="N4670" s="3">
        <f>'PVWatts Hourly Results (2)'!L4681/1000</f>
        <v>0</v>
      </c>
      <c r="O4670" s="3">
        <f>'PVWatts Hourly Results (3)'!L4681/1000</f>
        <v>0</v>
      </c>
      <c r="P4670" s="3">
        <f>'PVWatts Hourly Results (4)'!L4681/1000</f>
        <v>0</v>
      </c>
      <c r="Q4670" s="130">
        <f>'PVWatts Hourly Results (5)'!L4681/1000</f>
        <v>0</v>
      </c>
    </row>
    <row r="4671" spans="2:17" x14ac:dyDescent="0.25">
      <c r="B4671" s="8">
        <v>7</v>
      </c>
      <c r="C4671" s="9">
        <v>13</v>
      </c>
      <c r="D4671" s="134">
        <f>'PVWatts Hourly Results (1)'!C4682</f>
        <v>0</v>
      </c>
      <c r="E4671" s="127">
        <f>DATE(YEAR(Inputs!$D$5),Summary!B4671,Summary!C4671)+TIME(D4671,0,0)</f>
        <v>195</v>
      </c>
      <c r="F4671" s="4">
        <f t="shared" si="508"/>
        <v>1</v>
      </c>
      <c r="G4671" s="4">
        <f t="shared" si="506"/>
        <v>6</v>
      </c>
      <c r="H4671" s="4">
        <f t="shared" si="509"/>
        <v>1</v>
      </c>
      <c r="I4671" s="4">
        <f t="shared" si="510"/>
        <v>0</v>
      </c>
      <c r="J4671" s="4">
        <f t="shared" si="511"/>
        <v>0</v>
      </c>
      <c r="K4671" s="4">
        <f t="shared" si="507"/>
        <v>0</v>
      </c>
      <c r="L4671" s="5">
        <f t="shared" si="512"/>
        <v>0</v>
      </c>
      <c r="M4671" s="137">
        <f>'PVWatts Hourly Results (1)'!L4682/1000</f>
        <v>0</v>
      </c>
      <c r="N4671" s="3">
        <f>'PVWatts Hourly Results (2)'!L4682/1000</f>
        <v>0</v>
      </c>
      <c r="O4671" s="3">
        <f>'PVWatts Hourly Results (3)'!L4682/1000</f>
        <v>0</v>
      </c>
      <c r="P4671" s="3">
        <f>'PVWatts Hourly Results (4)'!L4682/1000</f>
        <v>0</v>
      </c>
      <c r="Q4671" s="130">
        <f>'PVWatts Hourly Results (5)'!L4682/1000</f>
        <v>0</v>
      </c>
    </row>
    <row r="4672" spans="2:17" x14ac:dyDescent="0.25">
      <c r="B4672" s="8">
        <v>7</v>
      </c>
      <c r="C4672" s="9">
        <v>13</v>
      </c>
      <c r="D4672" s="134">
        <f>'PVWatts Hourly Results (1)'!C4683</f>
        <v>0</v>
      </c>
      <c r="E4672" s="127">
        <f>DATE(YEAR(Inputs!$D$5),Summary!B4672,Summary!C4672)+TIME(D4672,0,0)</f>
        <v>195</v>
      </c>
      <c r="F4672" s="4">
        <f t="shared" si="508"/>
        <v>1</v>
      </c>
      <c r="G4672" s="4">
        <f t="shared" si="506"/>
        <v>6</v>
      </c>
      <c r="H4672" s="4">
        <f t="shared" si="509"/>
        <v>1</v>
      </c>
      <c r="I4672" s="4">
        <f t="shared" si="510"/>
        <v>0</v>
      </c>
      <c r="J4672" s="4">
        <f t="shared" si="511"/>
        <v>0</v>
      </c>
      <c r="K4672" s="4">
        <f t="shared" si="507"/>
        <v>0</v>
      </c>
      <c r="L4672" s="5">
        <f t="shared" si="512"/>
        <v>0</v>
      </c>
      <c r="M4672" s="137">
        <f>'PVWatts Hourly Results (1)'!L4683/1000</f>
        <v>0</v>
      </c>
      <c r="N4672" s="3">
        <f>'PVWatts Hourly Results (2)'!L4683/1000</f>
        <v>0</v>
      </c>
      <c r="O4672" s="3">
        <f>'PVWatts Hourly Results (3)'!L4683/1000</f>
        <v>0</v>
      </c>
      <c r="P4672" s="3">
        <f>'PVWatts Hourly Results (4)'!L4683/1000</f>
        <v>0</v>
      </c>
      <c r="Q4672" s="130">
        <f>'PVWatts Hourly Results (5)'!L4683/1000</f>
        <v>0</v>
      </c>
    </row>
    <row r="4673" spans="2:17" x14ac:dyDescent="0.25">
      <c r="B4673" s="8">
        <v>7</v>
      </c>
      <c r="C4673" s="9">
        <v>13</v>
      </c>
      <c r="D4673" s="134">
        <f>'PVWatts Hourly Results (1)'!C4684</f>
        <v>0</v>
      </c>
      <c r="E4673" s="127">
        <f>DATE(YEAR(Inputs!$D$5),Summary!B4673,Summary!C4673)+TIME(D4673,0,0)</f>
        <v>195</v>
      </c>
      <c r="F4673" s="4">
        <f t="shared" si="508"/>
        <v>1</v>
      </c>
      <c r="G4673" s="4">
        <f t="shared" si="506"/>
        <v>6</v>
      </c>
      <c r="H4673" s="4">
        <f t="shared" si="509"/>
        <v>1</v>
      </c>
      <c r="I4673" s="4">
        <f t="shared" si="510"/>
        <v>0</v>
      </c>
      <c r="J4673" s="4">
        <f t="shared" si="511"/>
        <v>0</v>
      </c>
      <c r="K4673" s="4">
        <f t="shared" si="507"/>
        <v>0</v>
      </c>
      <c r="L4673" s="5">
        <f t="shared" si="512"/>
        <v>0</v>
      </c>
      <c r="M4673" s="137">
        <f>'PVWatts Hourly Results (1)'!L4684/1000</f>
        <v>0</v>
      </c>
      <c r="N4673" s="3">
        <f>'PVWatts Hourly Results (2)'!L4684/1000</f>
        <v>0</v>
      </c>
      <c r="O4673" s="3">
        <f>'PVWatts Hourly Results (3)'!L4684/1000</f>
        <v>0</v>
      </c>
      <c r="P4673" s="3">
        <f>'PVWatts Hourly Results (4)'!L4684/1000</f>
        <v>0</v>
      </c>
      <c r="Q4673" s="130">
        <f>'PVWatts Hourly Results (5)'!L4684/1000</f>
        <v>0</v>
      </c>
    </row>
    <row r="4674" spans="2:17" x14ac:dyDescent="0.25">
      <c r="B4674" s="8">
        <v>7</v>
      </c>
      <c r="C4674" s="9">
        <v>13</v>
      </c>
      <c r="D4674" s="134">
        <f>'PVWatts Hourly Results (1)'!C4685</f>
        <v>0</v>
      </c>
      <c r="E4674" s="127">
        <f>DATE(YEAR(Inputs!$D$5),Summary!B4674,Summary!C4674)+TIME(D4674,0,0)</f>
        <v>195</v>
      </c>
      <c r="F4674" s="4">
        <f t="shared" si="508"/>
        <v>1</v>
      </c>
      <c r="G4674" s="4">
        <f t="shared" si="506"/>
        <v>6</v>
      </c>
      <c r="H4674" s="4">
        <f t="shared" si="509"/>
        <v>1</v>
      </c>
      <c r="I4674" s="4">
        <f t="shared" si="510"/>
        <v>0</v>
      </c>
      <c r="J4674" s="4">
        <f t="shared" si="511"/>
        <v>0</v>
      </c>
      <c r="K4674" s="4">
        <f t="shared" si="507"/>
        <v>0</v>
      </c>
      <c r="L4674" s="5">
        <f t="shared" si="512"/>
        <v>0</v>
      </c>
      <c r="M4674" s="137">
        <f>'PVWatts Hourly Results (1)'!L4685/1000</f>
        <v>0</v>
      </c>
      <c r="N4674" s="3">
        <f>'PVWatts Hourly Results (2)'!L4685/1000</f>
        <v>0</v>
      </c>
      <c r="O4674" s="3">
        <f>'PVWatts Hourly Results (3)'!L4685/1000</f>
        <v>0</v>
      </c>
      <c r="P4674" s="3">
        <f>'PVWatts Hourly Results (4)'!L4685/1000</f>
        <v>0</v>
      </c>
      <c r="Q4674" s="130">
        <f>'PVWatts Hourly Results (5)'!L4685/1000</f>
        <v>0</v>
      </c>
    </row>
    <row r="4675" spans="2:17" x14ac:dyDescent="0.25">
      <c r="B4675" s="8">
        <v>7</v>
      </c>
      <c r="C4675" s="9">
        <v>13</v>
      </c>
      <c r="D4675" s="134">
        <f>'PVWatts Hourly Results (1)'!C4686</f>
        <v>0</v>
      </c>
      <c r="E4675" s="127">
        <f>DATE(YEAR(Inputs!$D$5),Summary!B4675,Summary!C4675)+TIME(D4675,0,0)</f>
        <v>195</v>
      </c>
      <c r="F4675" s="4">
        <f t="shared" si="508"/>
        <v>1</v>
      </c>
      <c r="G4675" s="4">
        <f t="shared" si="506"/>
        <v>6</v>
      </c>
      <c r="H4675" s="4">
        <f t="shared" si="509"/>
        <v>1</v>
      </c>
      <c r="I4675" s="4">
        <f t="shared" si="510"/>
        <v>0</v>
      </c>
      <c r="J4675" s="4">
        <f t="shared" si="511"/>
        <v>0</v>
      </c>
      <c r="K4675" s="4">
        <f t="shared" si="507"/>
        <v>0</v>
      </c>
      <c r="L4675" s="5">
        <f t="shared" si="512"/>
        <v>0</v>
      </c>
      <c r="M4675" s="137">
        <f>'PVWatts Hourly Results (1)'!L4686/1000</f>
        <v>0</v>
      </c>
      <c r="N4675" s="3">
        <f>'PVWatts Hourly Results (2)'!L4686/1000</f>
        <v>0</v>
      </c>
      <c r="O4675" s="3">
        <f>'PVWatts Hourly Results (3)'!L4686/1000</f>
        <v>0</v>
      </c>
      <c r="P4675" s="3">
        <f>'PVWatts Hourly Results (4)'!L4686/1000</f>
        <v>0</v>
      </c>
      <c r="Q4675" s="130">
        <f>'PVWatts Hourly Results (5)'!L4686/1000</f>
        <v>0</v>
      </c>
    </row>
    <row r="4676" spans="2:17" x14ac:dyDescent="0.25">
      <c r="B4676" s="8">
        <v>7</v>
      </c>
      <c r="C4676" s="9">
        <v>13</v>
      </c>
      <c r="D4676" s="134">
        <f>'PVWatts Hourly Results (1)'!C4687</f>
        <v>0</v>
      </c>
      <c r="E4676" s="127">
        <f>DATE(YEAR(Inputs!$D$5),Summary!B4676,Summary!C4676)+TIME(D4676,0,0)</f>
        <v>195</v>
      </c>
      <c r="F4676" s="4">
        <f t="shared" si="508"/>
        <v>1</v>
      </c>
      <c r="G4676" s="4">
        <f t="shared" si="506"/>
        <v>6</v>
      </c>
      <c r="H4676" s="4">
        <f t="shared" si="509"/>
        <v>1</v>
      </c>
      <c r="I4676" s="4">
        <f t="shared" si="510"/>
        <v>0</v>
      </c>
      <c r="J4676" s="4">
        <f t="shared" si="511"/>
        <v>0</v>
      </c>
      <c r="K4676" s="4">
        <f t="shared" si="507"/>
        <v>0</v>
      </c>
      <c r="L4676" s="5">
        <f t="shared" si="512"/>
        <v>0</v>
      </c>
      <c r="M4676" s="137">
        <f>'PVWatts Hourly Results (1)'!L4687/1000</f>
        <v>0</v>
      </c>
      <c r="N4676" s="3">
        <f>'PVWatts Hourly Results (2)'!L4687/1000</f>
        <v>0</v>
      </c>
      <c r="O4676" s="3">
        <f>'PVWatts Hourly Results (3)'!L4687/1000</f>
        <v>0</v>
      </c>
      <c r="P4676" s="3">
        <f>'PVWatts Hourly Results (4)'!L4687/1000</f>
        <v>0</v>
      </c>
      <c r="Q4676" s="130">
        <f>'PVWatts Hourly Results (5)'!L4687/1000</f>
        <v>0</v>
      </c>
    </row>
    <row r="4677" spans="2:17" x14ac:dyDescent="0.25">
      <c r="B4677" s="8">
        <v>7</v>
      </c>
      <c r="C4677" s="9">
        <v>13</v>
      </c>
      <c r="D4677" s="134">
        <f>'PVWatts Hourly Results (1)'!C4688</f>
        <v>0</v>
      </c>
      <c r="E4677" s="127">
        <f>DATE(YEAR(Inputs!$D$5),Summary!B4677,Summary!C4677)+TIME(D4677,0,0)</f>
        <v>195</v>
      </c>
      <c r="F4677" s="4">
        <f t="shared" si="508"/>
        <v>1</v>
      </c>
      <c r="G4677" s="4">
        <f t="shared" si="506"/>
        <v>6</v>
      </c>
      <c r="H4677" s="4">
        <f t="shared" si="509"/>
        <v>1</v>
      </c>
      <c r="I4677" s="4">
        <f t="shared" si="510"/>
        <v>0</v>
      </c>
      <c r="J4677" s="4">
        <f t="shared" si="511"/>
        <v>0</v>
      </c>
      <c r="K4677" s="4">
        <f t="shared" si="507"/>
        <v>0</v>
      </c>
      <c r="L4677" s="5">
        <f t="shared" si="512"/>
        <v>0</v>
      </c>
      <c r="M4677" s="137">
        <f>'PVWatts Hourly Results (1)'!L4688/1000</f>
        <v>0</v>
      </c>
      <c r="N4677" s="3">
        <f>'PVWatts Hourly Results (2)'!L4688/1000</f>
        <v>0</v>
      </c>
      <c r="O4677" s="3">
        <f>'PVWatts Hourly Results (3)'!L4688/1000</f>
        <v>0</v>
      </c>
      <c r="P4677" s="3">
        <f>'PVWatts Hourly Results (4)'!L4688/1000</f>
        <v>0</v>
      </c>
      <c r="Q4677" s="130">
        <f>'PVWatts Hourly Results (5)'!L4688/1000</f>
        <v>0</v>
      </c>
    </row>
    <row r="4678" spans="2:17" x14ac:dyDescent="0.25">
      <c r="B4678" s="8">
        <v>7</v>
      </c>
      <c r="C4678" s="9">
        <v>14</v>
      </c>
      <c r="D4678" s="134">
        <f>'PVWatts Hourly Results (1)'!C4689</f>
        <v>0</v>
      </c>
      <c r="E4678" s="127">
        <f>DATE(YEAR(Inputs!$D$5),Summary!B4678,Summary!C4678)+TIME(D4678,0,0)</f>
        <v>196</v>
      </c>
      <c r="F4678" s="4">
        <f t="shared" si="508"/>
        <v>1</v>
      </c>
      <c r="G4678" s="4">
        <f t="shared" si="506"/>
        <v>7</v>
      </c>
      <c r="H4678" s="4">
        <f t="shared" si="509"/>
        <v>0</v>
      </c>
      <c r="I4678" s="4">
        <f t="shared" si="510"/>
        <v>0</v>
      </c>
      <c r="J4678" s="4">
        <f t="shared" si="511"/>
        <v>0</v>
      </c>
      <c r="K4678" s="4">
        <f t="shared" si="507"/>
        <v>0</v>
      </c>
      <c r="L4678" s="5">
        <f t="shared" si="512"/>
        <v>0</v>
      </c>
      <c r="M4678" s="137">
        <f>'PVWatts Hourly Results (1)'!L4689/1000</f>
        <v>0</v>
      </c>
      <c r="N4678" s="3">
        <f>'PVWatts Hourly Results (2)'!L4689/1000</f>
        <v>0</v>
      </c>
      <c r="O4678" s="3">
        <f>'PVWatts Hourly Results (3)'!L4689/1000</f>
        <v>0</v>
      </c>
      <c r="P4678" s="3">
        <f>'PVWatts Hourly Results (4)'!L4689/1000</f>
        <v>0</v>
      </c>
      <c r="Q4678" s="130">
        <f>'PVWatts Hourly Results (5)'!L4689/1000</f>
        <v>0</v>
      </c>
    </row>
    <row r="4679" spans="2:17" x14ac:dyDescent="0.25">
      <c r="B4679" s="8">
        <v>7</v>
      </c>
      <c r="C4679" s="9">
        <v>14</v>
      </c>
      <c r="D4679" s="134">
        <f>'PVWatts Hourly Results (1)'!C4690</f>
        <v>0</v>
      </c>
      <c r="E4679" s="127">
        <f>DATE(YEAR(Inputs!$D$5),Summary!B4679,Summary!C4679)+TIME(D4679,0,0)</f>
        <v>196</v>
      </c>
      <c r="F4679" s="4">
        <f t="shared" si="508"/>
        <v>1</v>
      </c>
      <c r="G4679" s="4">
        <f t="shared" si="506"/>
        <v>7</v>
      </c>
      <c r="H4679" s="4">
        <f t="shared" si="509"/>
        <v>0</v>
      </c>
      <c r="I4679" s="4">
        <f t="shared" si="510"/>
        <v>0</v>
      </c>
      <c r="J4679" s="4">
        <f t="shared" si="511"/>
        <v>0</v>
      </c>
      <c r="K4679" s="4">
        <f t="shared" si="507"/>
        <v>0</v>
      </c>
      <c r="L4679" s="5">
        <f t="shared" si="512"/>
        <v>0</v>
      </c>
      <c r="M4679" s="137">
        <f>'PVWatts Hourly Results (1)'!L4690/1000</f>
        <v>0</v>
      </c>
      <c r="N4679" s="3">
        <f>'PVWatts Hourly Results (2)'!L4690/1000</f>
        <v>0</v>
      </c>
      <c r="O4679" s="3">
        <f>'PVWatts Hourly Results (3)'!L4690/1000</f>
        <v>0</v>
      </c>
      <c r="P4679" s="3">
        <f>'PVWatts Hourly Results (4)'!L4690/1000</f>
        <v>0</v>
      </c>
      <c r="Q4679" s="130">
        <f>'PVWatts Hourly Results (5)'!L4690/1000</f>
        <v>0</v>
      </c>
    </row>
    <row r="4680" spans="2:17" x14ac:dyDescent="0.25">
      <c r="B4680" s="8">
        <v>7</v>
      </c>
      <c r="C4680" s="9">
        <v>14</v>
      </c>
      <c r="D4680" s="134">
        <f>'PVWatts Hourly Results (1)'!C4691</f>
        <v>0</v>
      </c>
      <c r="E4680" s="127">
        <f>DATE(YEAR(Inputs!$D$5),Summary!B4680,Summary!C4680)+TIME(D4680,0,0)</f>
        <v>196</v>
      </c>
      <c r="F4680" s="4">
        <f t="shared" si="508"/>
        <v>1</v>
      </c>
      <c r="G4680" s="4">
        <f t="shared" si="506"/>
        <v>7</v>
      </c>
      <c r="H4680" s="4">
        <f t="shared" si="509"/>
        <v>0</v>
      </c>
      <c r="I4680" s="4">
        <f t="shared" si="510"/>
        <v>0</v>
      </c>
      <c r="J4680" s="4">
        <f t="shared" si="511"/>
        <v>0</v>
      </c>
      <c r="K4680" s="4">
        <f t="shared" si="507"/>
        <v>0</v>
      </c>
      <c r="L4680" s="5">
        <f t="shared" si="512"/>
        <v>0</v>
      </c>
      <c r="M4680" s="137">
        <f>'PVWatts Hourly Results (1)'!L4691/1000</f>
        <v>0</v>
      </c>
      <c r="N4680" s="3">
        <f>'PVWatts Hourly Results (2)'!L4691/1000</f>
        <v>0</v>
      </c>
      <c r="O4680" s="3">
        <f>'PVWatts Hourly Results (3)'!L4691/1000</f>
        <v>0</v>
      </c>
      <c r="P4680" s="3">
        <f>'PVWatts Hourly Results (4)'!L4691/1000</f>
        <v>0</v>
      </c>
      <c r="Q4680" s="130">
        <f>'PVWatts Hourly Results (5)'!L4691/1000</f>
        <v>0</v>
      </c>
    </row>
    <row r="4681" spans="2:17" x14ac:dyDescent="0.25">
      <c r="B4681" s="8">
        <v>7</v>
      </c>
      <c r="C4681" s="9">
        <v>14</v>
      </c>
      <c r="D4681" s="134">
        <f>'PVWatts Hourly Results (1)'!C4692</f>
        <v>0</v>
      </c>
      <c r="E4681" s="127">
        <f>DATE(YEAR(Inputs!$D$5),Summary!B4681,Summary!C4681)+TIME(D4681,0,0)</f>
        <v>196</v>
      </c>
      <c r="F4681" s="4">
        <f t="shared" si="508"/>
        <v>1</v>
      </c>
      <c r="G4681" s="4">
        <f t="shared" si="506"/>
        <v>7</v>
      </c>
      <c r="H4681" s="4">
        <f t="shared" si="509"/>
        <v>0</v>
      </c>
      <c r="I4681" s="4">
        <f t="shared" si="510"/>
        <v>0</v>
      </c>
      <c r="J4681" s="4">
        <f t="shared" si="511"/>
        <v>0</v>
      </c>
      <c r="K4681" s="4">
        <f t="shared" si="507"/>
        <v>0</v>
      </c>
      <c r="L4681" s="5">
        <f t="shared" si="512"/>
        <v>0</v>
      </c>
      <c r="M4681" s="137">
        <f>'PVWatts Hourly Results (1)'!L4692/1000</f>
        <v>0</v>
      </c>
      <c r="N4681" s="3">
        <f>'PVWatts Hourly Results (2)'!L4692/1000</f>
        <v>0</v>
      </c>
      <c r="O4681" s="3">
        <f>'PVWatts Hourly Results (3)'!L4692/1000</f>
        <v>0</v>
      </c>
      <c r="P4681" s="3">
        <f>'PVWatts Hourly Results (4)'!L4692/1000</f>
        <v>0</v>
      </c>
      <c r="Q4681" s="130">
        <f>'PVWatts Hourly Results (5)'!L4692/1000</f>
        <v>0</v>
      </c>
    </row>
    <row r="4682" spans="2:17" x14ac:dyDescent="0.25">
      <c r="B4682" s="8">
        <v>7</v>
      </c>
      <c r="C4682" s="9">
        <v>14</v>
      </c>
      <c r="D4682" s="134">
        <f>'PVWatts Hourly Results (1)'!C4693</f>
        <v>0</v>
      </c>
      <c r="E4682" s="127">
        <f>DATE(YEAR(Inputs!$D$5),Summary!B4682,Summary!C4682)+TIME(D4682,0,0)</f>
        <v>196</v>
      </c>
      <c r="F4682" s="4">
        <f t="shared" si="508"/>
        <v>1</v>
      </c>
      <c r="G4682" s="4">
        <f t="shared" si="506"/>
        <v>7</v>
      </c>
      <c r="H4682" s="4">
        <f t="shared" si="509"/>
        <v>0</v>
      </c>
      <c r="I4682" s="4">
        <f t="shared" si="510"/>
        <v>0</v>
      </c>
      <c r="J4682" s="4">
        <f t="shared" si="511"/>
        <v>0</v>
      </c>
      <c r="K4682" s="4">
        <f t="shared" si="507"/>
        <v>0</v>
      </c>
      <c r="L4682" s="5">
        <f t="shared" si="512"/>
        <v>0</v>
      </c>
      <c r="M4682" s="137">
        <f>'PVWatts Hourly Results (1)'!L4693/1000</f>
        <v>0</v>
      </c>
      <c r="N4682" s="3">
        <f>'PVWatts Hourly Results (2)'!L4693/1000</f>
        <v>0</v>
      </c>
      <c r="O4682" s="3">
        <f>'PVWatts Hourly Results (3)'!L4693/1000</f>
        <v>0</v>
      </c>
      <c r="P4682" s="3">
        <f>'PVWatts Hourly Results (4)'!L4693/1000</f>
        <v>0</v>
      </c>
      <c r="Q4682" s="130">
        <f>'PVWatts Hourly Results (5)'!L4693/1000</f>
        <v>0</v>
      </c>
    </row>
    <row r="4683" spans="2:17" x14ac:dyDescent="0.25">
      <c r="B4683" s="8">
        <v>7</v>
      </c>
      <c r="C4683" s="9">
        <v>14</v>
      </c>
      <c r="D4683" s="134">
        <f>'PVWatts Hourly Results (1)'!C4694</f>
        <v>0</v>
      </c>
      <c r="E4683" s="127">
        <f>DATE(YEAR(Inputs!$D$5),Summary!B4683,Summary!C4683)+TIME(D4683,0,0)</f>
        <v>196</v>
      </c>
      <c r="F4683" s="4">
        <f t="shared" si="508"/>
        <v>1</v>
      </c>
      <c r="G4683" s="4">
        <f t="shared" si="506"/>
        <v>7</v>
      </c>
      <c r="H4683" s="4">
        <f t="shared" si="509"/>
        <v>0</v>
      </c>
      <c r="I4683" s="4">
        <f t="shared" si="510"/>
        <v>0</v>
      </c>
      <c r="J4683" s="4">
        <f t="shared" si="511"/>
        <v>0</v>
      </c>
      <c r="K4683" s="4">
        <f t="shared" si="507"/>
        <v>0</v>
      </c>
      <c r="L4683" s="5">
        <f t="shared" si="512"/>
        <v>0</v>
      </c>
      <c r="M4683" s="137">
        <f>'PVWatts Hourly Results (1)'!L4694/1000</f>
        <v>0</v>
      </c>
      <c r="N4683" s="3">
        <f>'PVWatts Hourly Results (2)'!L4694/1000</f>
        <v>0</v>
      </c>
      <c r="O4683" s="3">
        <f>'PVWatts Hourly Results (3)'!L4694/1000</f>
        <v>0</v>
      </c>
      <c r="P4683" s="3">
        <f>'PVWatts Hourly Results (4)'!L4694/1000</f>
        <v>0</v>
      </c>
      <c r="Q4683" s="130">
        <f>'PVWatts Hourly Results (5)'!L4694/1000</f>
        <v>0</v>
      </c>
    </row>
    <row r="4684" spans="2:17" x14ac:dyDescent="0.25">
      <c r="B4684" s="8">
        <v>7</v>
      </c>
      <c r="C4684" s="9">
        <v>14</v>
      </c>
      <c r="D4684" s="134">
        <f>'PVWatts Hourly Results (1)'!C4695</f>
        <v>0</v>
      </c>
      <c r="E4684" s="127">
        <f>DATE(YEAR(Inputs!$D$5),Summary!B4684,Summary!C4684)+TIME(D4684,0,0)</f>
        <v>196</v>
      </c>
      <c r="F4684" s="4">
        <f t="shared" si="508"/>
        <v>1</v>
      </c>
      <c r="G4684" s="4">
        <f t="shared" si="506"/>
        <v>7</v>
      </c>
      <c r="H4684" s="4">
        <f t="shared" si="509"/>
        <v>0</v>
      </c>
      <c r="I4684" s="4">
        <f t="shared" si="510"/>
        <v>0</v>
      </c>
      <c r="J4684" s="4">
        <f t="shared" si="511"/>
        <v>0</v>
      </c>
      <c r="K4684" s="4">
        <f t="shared" si="507"/>
        <v>0</v>
      </c>
      <c r="L4684" s="5">
        <f t="shared" si="512"/>
        <v>0</v>
      </c>
      <c r="M4684" s="137">
        <f>'PVWatts Hourly Results (1)'!L4695/1000</f>
        <v>0</v>
      </c>
      <c r="N4684" s="3">
        <f>'PVWatts Hourly Results (2)'!L4695/1000</f>
        <v>0</v>
      </c>
      <c r="O4684" s="3">
        <f>'PVWatts Hourly Results (3)'!L4695/1000</f>
        <v>0</v>
      </c>
      <c r="P4684" s="3">
        <f>'PVWatts Hourly Results (4)'!L4695/1000</f>
        <v>0</v>
      </c>
      <c r="Q4684" s="130">
        <f>'PVWatts Hourly Results (5)'!L4695/1000</f>
        <v>0</v>
      </c>
    </row>
    <row r="4685" spans="2:17" x14ac:dyDescent="0.25">
      <c r="B4685" s="8">
        <v>7</v>
      </c>
      <c r="C4685" s="9">
        <v>14</v>
      </c>
      <c r="D4685" s="134">
        <f>'PVWatts Hourly Results (1)'!C4696</f>
        <v>0</v>
      </c>
      <c r="E4685" s="127">
        <f>DATE(YEAR(Inputs!$D$5),Summary!B4685,Summary!C4685)+TIME(D4685,0,0)</f>
        <v>196</v>
      </c>
      <c r="F4685" s="4">
        <f t="shared" si="508"/>
        <v>1</v>
      </c>
      <c r="G4685" s="4">
        <f t="shared" si="506"/>
        <v>7</v>
      </c>
      <c r="H4685" s="4">
        <f t="shared" si="509"/>
        <v>0</v>
      </c>
      <c r="I4685" s="4">
        <f t="shared" si="510"/>
        <v>0</v>
      </c>
      <c r="J4685" s="4">
        <f t="shared" si="511"/>
        <v>0</v>
      </c>
      <c r="K4685" s="4">
        <f t="shared" si="507"/>
        <v>0</v>
      </c>
      <c r="L4685" s="5">
        <f t="shared" si="512"/>
        <v>0</v>
      </c>
      <c r="M4685" s="137">
        <f>'PVWatts Hourly Results (1)'!L4696/1000</f>
        <v>0</v>
      </c>
      <c r="N4685" s="3">
        <f>'PVWatts Hourly Results (2)'!L4696/1000</f>
        <v>0</v>
      </c>
      <c r="O4685" s="3">
        <f>'PVWatts Hourly Results (3)'!L4696/1000</f>
        <v>0</v>
      </c>
      <c r="P4685" s="3">
        <f>'PVWatts Hourly Results (4)'!L4696/1000</f>
        <v>0</v>
      </c>
      <c r="Q4685" s="130">
        <f>'PVWatts Hourly Results (5)'!L4696/1000</f>
        <v>0</v>
      </c>
    </row>
    <row r="4686" spans="2:17" x14ac:dyDescent="0.25">
      <c r="B4686" s="8">
        <v>7</v>
      </c>
      <c r="C4686" s="9">
        <v>14</v>
      </c>
      <c r="D4686" s="134">
        <f>'PVWatts Hourly Results (1)'!C4697</f>
        <v>0</v>
      </c>
      <c r="E4686" s="127">
        <f>DATE(YEAR(Inputs!$D$5),Summary!B4686,Summary!C4686)+TIME(D4686,0,0)</f>
        <v>196</v>
      </c>
      <c r="F4686" s="4">
        <f t="shared" si="508"/>
        <v>1</v>
      </c>
      <c r="G4686" s="4">
        <f t="shared" si="506"/>
        <v>7</v>
      </c>
      <c r="H4686" s="4">
        <f t="shared" si="509"/>
        <v>0</v>
      </c>
      <c r="I4686" s="4">
        <f t="shared" si="510"/>
        <v>0</v>
      </c>
      <c r="J4686" s="4">
        <f t="shared" si="511"/>
        <v>0</v>
      </c>
      <c r="K4686" s="4">
        <f t="shared" si="507"/>
        <v>0</v>
      </c>
      <c r="L4686" s="5">
        <f t="shared" si="512"/>
        <v>0</v>
      </c>
      <c r="M4686" s="137">
        <f>'PVWatts Hourly Results (1)'!L4697/1000</f>
        <v>0</v>
      </c>
      <c r="N4686" s="3">
        <f>'PVWatts Hourly Results (2)'!L4697/1000</f>
        <v>0</v>
      </c>
      <c r="O4686" s="3">
        <f>'PVWatts Hourly Results (3)'!L4697/1000</f>
        <v>0</v>
      </c>
      <c r="P4686" s="3">
        <f>'PVWatts Hourly Results (4)'!L4697/1000</f>
        <v>0</v>
      </c>
      <c r="Q4686" s="130">
        <f>'PVWatts Hourly Results (5)'!L4697/1000</f>
        <v>0</v>
      </c>
    </row>
    <row r="4687" spans="2:17" x14ac:dyDescent="0.25">
      <c r="B4687" s="8">
        <v>7</v>
      </c>
      <c r="C4687" s="9">
        <v>14</v>
      </c>
      <c r="D4687" s="134">
        <f>'PVWatts Hourly Results (1)'!C4698</f>
        <v>0</v>
      </c>
      <c r="E4687" s="127">
        <f>DATE(YEAR(Inputs!$D$5),Summary!B4687,Summary!C4687)+TIME(D4687,0,0)</f>
        <v>196</v>
      </c>
      <c r="F4687" s="4">
        <f t="shared" si="508"/>
        <v>1</v>
      </c>
      <c r="G4687" s="4">
        <f t="shared" si="506"/>
        <v>7</v>
      </c>
      <c r="H4687" s="4">
        <f t="shared" si="509"/>
        <v>0</v>
      </c>
      <c r="I4687" s="4">
        <f t="shared" si="510"/>
        <v>0</v>
      </c>
      <c r="J4687" s="4">
        <f t="shared" si="511"/>
        <v>0</v>
      </c>
      <c r="K4687" s="4">
        <f t="shared" si="507"/>
        <v>0</v>
      </c>
      <c r="L4687" s="5">
        <f t="shared" si="512"/>
        <v>0</v>
      </c>
      <c r="M4687" s="137">
        <f>'PVWatts Hourly Results (1)'!L4698/1000</f>
        <v>0</v>
      </c>
      <c r="N4687" s="3">
        <f>'PVWatts Hourly Results (2)'!L4698/1000</f>
        <v>0</v>
      </c>
      <c r="O4687" s="3">
        <f>'PVWatts Hourly Results (3)'!L4698/1000</f>
        <v>0</v>
      </c>
      <c r="P4687" s="3">
        <f>'PVWatts Hourly Results (4)'!L4698/1000</f>
        <v>0</v>
      </c>
      <c r="Q4687" s="130">
        <f>'PVWatts Hourly Results (5)'!L4698/1000</f>
        <v>0</v>
      </c>
    </row>
    <row r="4688" spans="2:17" x14ac:dyDescent="0.25">
      <c r="B4688" s="8">
        <v>7</v>
      </c>
      <c r="C4688" s="9">
        <v>14</v>
      </c>
      <c r="D4688" s="134">
        <f>'PVWatts Hourly Results (1)'!C4699</f>
        <v>0</v>
      </c>
      <c r="E4688" s="127">
        <f>DATE(YEAR(Inputs!$D$5),Summary!B4688,Summary!C4688)+TIME(D4688,0,0)</f>
        <v>196</v>
      </c>
      <c r="F4688" s="4">
        <f t="shared" si="508"/>
        <v>1</v>
      </c>
      <c r="G4688" s="4">
        <f t="shared" si="506"/>
        <v>7</v>
      </c>
      <c r="H4688" s="4">
        <f t="shared" si="509"/>
        <v>0</v>
      </c>
      <c r="I4688" s="4">
        <f t="shared" si="510"/>
        <v>0</v>
      </c>
      <c r="J4688" s="4">
        <f t="shared" si="511"/>
        <v>0</v>
      </c>
      <c r="K4688" s="4">
        <f t="shared" si="507"/>
        <v>0</v>
      </c>
      <c r="L4688" s="5">
        <f t="shared" si="512"/>
        <v>0</v>
      </c>
      <c r="M4688" s="137">
        <f>'PVWatts Hourly Results (1)'!L4699/1000</f>
        <v>0</v>
      </c>
      <c r="N4688" s="3">
        <f>'PVWatts Hourly Results (2)'!L4699/1000</f>
        <v>0</v>
      </c>
      <c r="O4688" s="3">
        <f>'PVWatts Hourly Results (3)'!L4699/1000</f>
        <v>0</v>
      </c>
      <c r="P4688" s="3">
        <f>'PVWatts Hourly Results (4)'!L4699/1000</f>
        <v>0</v>
      </c>
      <c r="Q4688" s="130">
        <f>'PVWatts Hourly Results (5)'!L4699/1000</f>
        <v>0</v>
      </c>
    </row>
    <row r="4689" spans="2:17" x14ac:dyDescent="0.25">
      <c r="B4689" s="8">
        <v>7</v>
      </c>
      <c r="C4689" s="9">
        <v>14</v>
      </c>
      <c r="D4689" s="134">
        <f>'PVWatts Hourly Results (1)'!C4700</f>
        <v>0</v>
      </c>
      <c r="E4689" s="127">
        <f>DATE(YEAR(Inputs!$D$5),Summary!B4689,Summary!C4689)+TIME(D4689,0,0)</f>
        <v>196</v>
      </c>
      <c r="F4689" s="4">
        <f t="shared" si="508"/>
        <v>1</v>
      </c>
      <c r="G4689" s="4">
        <f t="shared" si="506"/>
        <v>7</v>
      </c>
      <c r="H4689" s="4">
        <f t="shared" si="509"/>
        <v>0</v>
      </c>
      <c r="I4689" s="4">
        <f t="shared" si="510"/>
        <v>0</v>
      </c>
      <c r="J4689" s="4">
        <f t="shared" si="511"/>
        <v>0</v>
      </c>
      <c r="K4689" s="4">
        <f t="shared" si="507"/>
        <v>0</v>
      </c>
      <c r="L4689" s="5">
        <f t="shared" si="512"/>
        <v>0</v>
      </c>
      <c r="M4689" s="137">
        <f>'PVWatts Hourly Results (1)'!L4700/1000</f>
        <v>0</v>
      </c>
      <c r="N4689" s="3">
        <f>'PVWatts Hourly Results (2)'!L4700/1000</f>
        <v>0</v>
      </c>
      <c r="O4689" s="3">
        <f>'PVWatts Hourly Results (3)'!L4700/1000</f>
        <v>0</v>
      </c>
      <c r="P4689" s="3">
        <f>'PVWatts Hourly Results (4)'!L4700/1000</f>
        <v>0</v>
      </c>
      <c r="Q4689" s="130">
        <f>'PVWatts Hourly Results (5)'!L4700/1000</f>
        <v>0</v>
      </c>
    </row>
    <row r="4690" spans="2:17" x14ac:dyDescent="0.25">
      <c r="B4690" s="8">
        <v>7</v>
      </c>
      <c r="C4690" s="9">
        <v>14</v>
      </c>
      <c r="D4690" s="134">
        <f>'PVWatts Hourly Results (1)'!C4701</f>
        <v>0</v>
      </c>
      <c r="E4690" s="127">
        <f>DATE(YEAR(Inputs!$D$5),Summary!B4690,Summary!C4690)+TIME(D4690,0,0)</f>
        <v>196</v>
      </c>
      <c r="F4690" s="4">
        <f t="shared" si="508"/>
        <v>1</v>
      </c>
      <c r="G4690" s="4">
        <f t="shared" si="506"/>
        <v>7</v>
      </c>
      <c r="H4690" s="4">
        <f t="shared" si="509"/>
        <v>0</v>
      </c>
      <c r="I4690" s="4">
        <f t="shared" si="510"/>
        <v>0</v>
      </c>
      <c r="J4690" s="4">
        <f t="shared" si="511"/>
        <v>0</v>
      </c>
      <c r="K4690" s="4">
        <f t="shared" si="507"/>
        <v>0</v>
      </c>
      <c r="L4690" s="5">
        <f t="shared" si="512"/>
        <v>0</v>
      </c>
      <c r="M4690" s="137">
        <f>'PVWatts Hourly Results (1)'!L4701/1000</f>
        <v>0</v>
      </c>
      <c r="N4690" s="3">
        <f>'PVWatts Hourly Results (2)'!L4701/1000</f>
        <v>0</v>
      </c>
      <c r="O4690" s="3">
        <f>'PVWatts Hourly Results (3)'!L4701/1000</f>
        <v>0</v>
      </c>
      <c r="P4690" s="3">
        <f>'PVWatts Hourly Results (4)'!L4701/1000</f>
        <v>0</v>
      </c>
      <c r="Q4690" s="130">
        <f>'PVWatts Hourly Results (5)'!L4701/1000</f>
        <v>0</v>
      </c>
    </row>
    <row r="4691" spans="2:17" x14ac:dyDescent="0.25">
      <c r="B4691" s="8">
        <v>7</v>
      </c>
      <c r="C4691" s="9">
        <v>14</v>
      </c>
      <c r="D4691" s="134">
        <f>'PVWatts Hourly Results (1)'!C4702</f>
        <v>0</v>
      </c>
      <c r="E4691" s="127">
        <f>DATE(YEAR(Inputs!$D$5),Summary!B4691,Summary!C4691)+TIME(D4691,0,0)</f>
        <v>196</v>
      </c>
      <c r="F4691" s="4">
        <f t="shared" si="508"/>
        <v>1</v>
      </c>
      <c r="G4691" s="4">
        <f t="shared" si="506"/>
        <v>7</v>
      </c>
      <c r="H4691" s="4">
        <f t="shared" si="509"/>
        <v>0</v>
      </c>
      <c r="I4691" s="4">
        <f t="shared" si="510"/>
        <v>0</v>
      </c>
      <c r="J4691" s="4">
        <f t="shared" si="511"/>
        <v>0</v>
      </c>
      <c r="K4691" s="4">
        <f t="shared" si="507"/>
        <v>0</v>
      </c>
      <c r="L4691" s="5">
        <f t="shared" si="512"/>
        <v>0</v>
      </c>
      <c r="M4691" s="137">
        <f>'PVWatts Hourly Results (1)'!L4702/1000</f>
        <v>0</v>
      </c>
      <c r="N4691" s="3">
        <f>'PVWatts Hourly Results (2)'!L4702/1000</f>
        <v>0</v>
      </c>
      <c r="O4691" s="3">
        <f>'PVWatts Hourly Results (3)'!L4702/1000</f>
        <v>0</v>
      </c>
      <c r="P4691" s="3">
        <f>'PVWatts Hourly Results (4)'!L4702/1000</f>
        <v>0</v>
      </c>
      <c r="Q4691" s="130">
        <f>'PVWatts Hourly Results (5)'!L4702/1000</f>
        <v>0</v>
      </c>
    </row>
    <row r="4692" spans="2:17" x14ac:dyDescent="0.25">
      <c r="B4692" s="8">
        <v>7</v>
      </c>
      <c r="C4692" s="9">
        <v>14</v>
      </c>
      <c r="D4692" s="134">
        <f>'PVWatts Hourly Results (1)'!C4703</f>
        <v>0</v>
      </c>
      <c r="E4692" s="127">
        <f>DATE(YEAR(Inputs!$D$5),Summary!B4692,Summary!C4692)+TIME(D4692,0,0)</f>
        <v>196</v>
      </c>
      <c r="F4692" s="4">
        <f t="shared" si="508"/>
        <v>1</v>
      </c>
      <c r="G4692" s="4">
        <f t="shared" si="506"/>
        <v>7</v>
      </c>
      <c r="H4692" s="4">
        <f t="shared" si="509"/>
        <v>0</v>
      </c>
      <c r="I4692" s="4">
        <f t="shared" si="510"/>
        <v>0</v>
      </c>
      <c r="J4692" s="4">
        <f t="shared" si="511"/>
        <v>0</v>
      </c>
      <c r="K4692" s="4">
        <f t="shared" si="507"/>
        <v>0</v>
      </c>
      <c r="L4692" s="5">
        <f t="shared" si="512"/>
        <v>0</v>
      </c>
      <c r="M4692" s="137">
        <f>'PVWatts Hourly Results (1)'!L4703/1000</f>
        <v>0</v>
      </c>
      <c r="N4692" s="3">
        <f>'PVWatts Hourly Results (2)'!L4703/1000</f>
        <v>0</v>
      </c>
      <c r="O4692" s="3">
        <f>'PVWatts Hourly Results (3)'!L4703/1000</f>
        <v>0</v>
      </c>
      <c r="P4692" s="3">
        <f>'PVWatts Hourly Results (4)'!L4703/1000</f>
        <v>0</v>
      </c>
      <c r="Q4692" s="130">
        <f>'PVWatts Hourly Results (5)'!L4703/1000</f>
        <v>0</v>
      </c>
    </row>
    <row r="4693" spans="2:17" x14ac:dyDescent="0.25">
      <c r="B4693" s="8">
        <v>7</v>
      </c>
      <c r="C4693" s="9">
        <v>14</v>
      </c>
      <c r="D4693" s="134">
        <f>'PVWatts Hourly Results (1)'!C4704</f>
        <v>0</v>
      </c>
      <c r="E4693" s="127">
        <f>DATE(YEAR(Inputs!$D$5),Summary!B4693,Summary!C4693)+TIME(D4693,0,0)</f>
        <v>196</v>
      </c>
      <c r="F4693" s="4">
        <f t="shared" si="508"/>
        <v>1</v>
      </c>
      <c r="G4693" s="4">
        <f t="shared" si="506"/>
        <v>7</v>
      </c>
      <c r="H4693" s="4">
        <f t="shared" si="509"/>
        <v>0</v>
      </c>
      <c r="I4693" s="4">
        <f t="shared" si="510"/>
        <v>0</v>
      </c>
      <c r="J4693" s="4">
        <f t="shared" si="511"/>
        <v>0</v>
      </c>
      <c r="K4693" s="4">
        <f t="shared" si="507"/>
        <v>0</v>
      </c>
      <c r="L4693" s="5">
        <f t="shared" si="512"/>
        <v>0</v>
      </c>
      <c r="M4693" s="137">
        <f>'PVWatts Hourly Results (1)'!L4704/1000</f>
        <v>0</v>
      </c>
      <c r="N4693" s="3">
        <f>'PVWatts Hourly Results (2)'!L4704/1000</f>
        <v>0</v>
      </c>
      <c r="O4693" s="3">
        <f>'PVWatts Hourly Results (3)'!L4704/1000</f>
        <v>0</v>
      </c>
      <c r="P4693" s="3">
        <f>'PVWatts Hourly Results (4)'!L4704/1000</f>
        <v>0</v>
      </c>
      <c r="Q4693" s="130">
        <f>'PVWatts Hourly Results (5)'!L4704/1000</f>
        <v>0</v>
      </c>
    </row>
    <row r="4694" spans="2:17" x14ac:dyDescent="0.25">
      <c r="B4694" s="8">
        <v>7</v>
      </c>
      <c r="C4694" s="9">
        <v>14</v>
      </c>
      <c r="D4694" s="134">
        <f>'PVWatts Hourly Results (1)'!C4705</f>
        <v>0</v>
      </c>
      <c r="E4694" s="127">
        <f>DATE(YEAR(Inputs!$D$5),Summary!B4694,Summary!C4694)+TIME(D4694,0,0)</f>
        <v>196</v>
      </c>
      <c r="F4694" s="4">
        <f t="shared" si="508"/>
        <v>1</v>
      </c>
      <c r="G4694" s="4">
        <f t="shared" ref="G4694:G4757" si="513">WEEKDAY(E4694)</f>
        <v>7</v>
      </c>
      <c r="H4694" s="4">
        <f t="shared" si="509"/>
        <v>0</v>
      </c>
      <c r="I4694" s="4">
        <f t="shared" si="510"/>
        <v>0</v>
      </c>
      <c r="J4694" s="4">
        <f t="shared" si="511"/>
        <v>0</v>
      </c>
      <c r="K4694" s="4">
        <f t="shared" ref="K4694:K4757" si="514">IF(OR(AND(B4694=7,C4694=4),AND(B4694=1,C4694=1)),1,0)</f>
        <v>0</v>
      </c>
      <c r="L4694" s="5">
        <f t="shared" si="512"/>
        <v>0</v>
      </c>
      <c r="M4694" s="137">
        <f>'PVWatts Hourly Results (1)'!L4705/1000</f>
        <v>0</v>
      </c>
      <c r="N4694" s="3">
        <f>'PVWatts Hourly Results (2)'!L4705/1000</f>
        <v>0</v>
      </c>
      <c r="O4694" s="3">
        <f>'PVWatts Hourly Results (3)'!L4705/1000</f>
        <v>0</v>
      </c>
      <c r="P4694" s="3">
        <f>'PVWatts Hourly Results (4)'!L4705/1000</f>
        <v>0</v>
      </c>
      <c r="Q4694" s="130">
        <f>'PVWatts Hourly Results (5)'!L4705/1000</f>
        <v>0</v>
      </c>
    </row>
    <row r="4695" spans="2:17" x14ac:dyDescent="0.25">
      <c r="B4695" s="8">
        <v>7</v>
      </c>
      <c r="C4695" s="9">
        <v>14</v>
      </c>
      <c r="D4695" s="134">
        <f>'PVWatts Hourly Results (1)'!C4706</f>
        <v>0</v>
      </c>
      <c r="E4695" s="127">
        <f>DATE(YEAR(Inputs!$D$5),Summary!B4695,Summary!C4695)+TIME(D4695,0,0)</f>
        <v>196</v>
      </c>
      <c r="F4695" s="4">
        <f t="shared" ref="F4695:F4758" si="515">IF(OR(B4695&lt;3,B4695=6,B4695=7,B4695=8),1,0)</f>
        <v>1</v>
      </c>
      <c r="G4695" s="4">
        <f t="shared" si="513"/>
        <v>7</v>
      </c>
      <c r="H4695" s="4">
        <f t="shared" ref="H4695:H4758" si="516">IF(OR(G4695=2,G4695=3,G4695=4,G4695=5,G4695=6),1,0)</f>
        <v>0</v>
      </c>
      <c r="I4695" s="4">
        <f t="shared" ref="I4695:I4758" si="517">IF(AND(B4695&gt;5,B4695&lt;9,D4695&gt;=13,D4695&lt;=16,H4695=1),1,0)</f>
        <v>0</v>
      </c>
      <c r="J4695" s="4">
        <f t="shared" ref="J4695:J4758" si="518">IF(AND(B4695&lt;3,OR(AND(D4695&gt;6,D4695&lt;9),AND(D4695&gt;17,D4695&lt;20)),H4695=1),1,0)</f>
        <v>0</v>
      </c>
      <c r="K4695" s="4">
        <f t="shared" si="514"/>
        <v>0</v>
      </c>
      <c r="L4695" s="5">
        <f t="shared" ref="L4695:L4758" si="519">IFERROR(IF(AND(F4695=1,H4695=1,OR(I4695=1,J4695=1),K4695=0),1,0),"")</f>
        <v>0</v>
      </c>
      <c r="M4695" s="137">
        <f>'PVWatts Hourly Results (1)'!L4706/1000</f>
        <v>0</v>
      </c>
      <c r="N4695" s="3">
        <f>'PVWatts Hourly Results (2)'!L4706/1000</f>
        <v>0</v>
      </c>
      <c r="O4695" s="3">
        <f>'PVWatts Hourly Results (3)'!L4706/1000</f>
        <v>0</v>
      </c>
      <c r="P4695" s="3">
        <f>'PVWatts Hourly Results (4)'!L4706/1000</f>
        <v>0</v>
      </c>
      <c r="Q4695" s="130">
        <f>'PVWatts Hourly Results (5)'!L4706/1000</f>
        <v>0</v>
      </c>
    </row>
    <row r="4696" spans="2:17" x14ac:dyDescent="0.25">
      <c r="B4696" s="8">
        <v>7</v>
      </c>
      <c r="C4696" s="9">
        <v>14</v>
      </c>
      <c r="D4696" s="134">
        <f>'PVWatts Hourly Results (1)'!C4707</f>
        <v>0</v>
      </c>
      <c r="E4696" s="127">
        <f>DATE(YEAR(Inputs!$D$5),Summary!B4696,Summary!C4696)+TIME(D4696,0,0)</f>
        <v>196</v>
      </c>
      <c r="F4696" s="4">
        <f t="shared" si="515"/>
        <v>1</v>
      </c>
      <c r="G4696" s="4">
        <f t="shared" si="513"/>
        <v>7</v>
      </c>
      <c r="H4696" s="4">
        <f t="shared" si="516"/>
        <v>0</v>
      </c>
      <c r="I4696" s="4">
        <f t="shared" si="517"/>
        <v>0</v>
      </c>
      <c r="J4696" s="4">
        <f t="shared" si="518"/>
        <v>0</v>
      </c>
      <c r="K4696" s="4">
        <f t="shared" si="514"/>
        <v>0</v>
      </c>
      <c r="L4696" s="5">
        <f t="shared" si="519"/>
        <v>0</v>
      </c>
      <c r="M4696" s="137">
        <f>'PVWatts Hourly Results (1)'!L4707/1000</f>
        <v>0</v>
      </c>
      <c r="N4696" s="3">
        <f>'PVWatts Hourly Results (2)'!L4707/1000</f>
        <v>0</v>
      </c>
      <c r="O4696" s="3">
        <f>'PVWatts Hourly Results (3)'!L4707/1000</f>
        <v>0</v>
      </c>
      <c r="P4696" s="3">
        <f>'PVWatts Hourly Results (4)'!L4707/1000</f>
        <v>0</v>
      </c>
      <c r="Q4696" s="130">
        <f>'PVWatts Hourly Results (5)'!L4707/1000</f>
        <v>0</v>
      </c>
    </row>
    <row r="4697" spans="2:17" x14ac:dyDescent="0.25">
      <c r="B4697" s="8">
        <v>7</v>
      </c>
      <c r="C4697" s="9">
        <v>14</v>
      </c>
      <c r="D4697" s="134">
        <f>'PVWatts Hourly Results (1)'!C4708</f>
        <v>0</v>
      </c>
      <c r="E4697" s="127">
        <f>DATE(YEAR(Inputs!$D$5),Summary!B4697,Summary!C4697)+TIME(D4697,0,0)</f>
        <v>196</v>
      </c>
      <c r="F4697" s="4">
        <f t="shared" si="515"/>
        <v>1</v>
      </c>
      <c r="G4697" s="4">
        <f t="shared" si="513"/>
        <v>7</v>
      </c>
      <c r="H4697" s="4">
        <f t="shared" si="516"/>
        <v>0</v>
      </c>
      <c r="I4697" s="4">
        <f t="shared" si="517"/>
        <v>0</v>
      </c>
      <c r="J4697" s="4">
        <f t="shared" si="518"/>
        <v>0</v>
      </c>
      <c r="K4697" s="4">
        <f t="shared" si="514"/>
        <v>0</v>
      </c>
      <c r="L4697" s="5">
        <f t="shared" si="519"/>
        <v>0</v>
      </c>
      <c r="M4697" s="137">
        <f>'PVWatts Hourly Results (1)'!L4708/1000</f>
        <v>0</v>
      </c>
      <c r="N4697" s="3">
        <f>'PVWatts Hourly Results (2)'!L4708/1000</f>
        <v>0</v>
      </c>
      <c r="O4697" s="3">
        <f>'PVWatts Hourly Results (3)'!L4708/1000</f>
        <v>0</v>
      </c>
      <c r="P4697" s="3">
        <f>'PVWatts Hourly Results (4)'!L4708/1000</f>
        <v>0</v>
      </c>
      <c r="Q4697" s="130">
        <f>'PVWatts Hourly Results (5)'!L4708/1000</f>
        <v>0</v>
      </c>
    </row>
    <row r="4698" spans="2:17" x14ac:dyDescent="0.25">
      <c r="B4698" s="8">
        <v>7</v>
      </c>
      <c r="C4698" s="9">
        <v>14</v>
      </c>
      <c r="D4698" s="134">
        <f>'PVWatts Hourly Results (1)'!C4709</f>
        <v>0</v>
      </c>
      <c r="E4698" s="127">
        <f>DATE(YEAR(Inputs!$D$5),Summary!B4698,Summary!C4698)+TIME(D4698,0,0)</f>
        <v>196</v>
      </c>
      <c r="F4698" s="4">
        <f t="shared" si="515"/>
        <v>1</v>
      </c>
      <c r="G4698" s="4">
        <f t="shared" si="513"/>
        <v>7</v>
      </c>
      <c r="H4698" s="4">
        <f t="shared" si="516"/>
        <v>0</v>
      </c>
      <c r="I4698" s="4">
        <f t="shared" si="517"/>
        <v>0</v>
      </c>
      <c r="J4698" s="4">
        <f t="shared" si="518"/>
        <v>0</v>
      </c>
      <c r="K4698" s="4">
        <f t="shared" si="514"/>
        <v>0</v>
      </c>
      <c r="L4698" s="5">
        <f t="shared" si="519"/>
        <v>0</v>
      </c>
      <c r="M4698" s="137">
        <f>'PVWatts Hourly Results (1)'!L4709/1000</f>
        <v>0</v>
      </c>
      <c r="N4698" s="3">
        <f>'PVWatts Hourly Results (2)'!L4709/1000</f>
        <v>0</v>
      </c>
      <c r="O4698" s="3">
        <f>'PVWatts Hourly Results (3)'!L4709/1000</f>
        <v>0</v>
      </c>
      <c r="P4698" s="3">
        <f>'PVWatts Hourly Results (4)'!L4709/1000</f>
        <v>0</v>
      </c>
      <c r="Q4698" s="130">
        <f>'PVWatts Hourly Results (5)'!L4709/1000</f>
        <v>0</v>
      </c>
    </row>
    <row r="4699" spans="2:17" x14ac:dyDescent="0.25">
      <c r="B4699" s="8">
        <v>7</v>
      </c>
      <c r="C4699" s="9">
        <v>14</v>
      </c>
      <c r="D4699" s="134">
        <f>'PVWatts Hourly Results (1)'!C4710</f>
        <v>0</v>
      </c>
      <c r="E4699" s="127">
        <f>DATE(YEAR(Inputs!$D$5),Summary!B4699,Summary!C4699)+TIME(D4699,0,0)</f>
        <v>196</v>
      </c>
      <c r="F4699" s="4">
        <f t="shared" si="515"/>
        <v>1</v>
      </c>
      <c r="G4699" s="4">
        <f t="shared" si="513"/>
        <v>7</v>
      </c>
      <c r="H4699" s="4">
        <f t="shared" si="516"/>
        <v>0</v>
      </c>
      <c r="I4699" s="4">
        <f t="shared" si="517"/>
        <v>0</v>
      </c>
      <c r="J4699" s="4">
        <f t="shared" si="518"/>
        <v>0</v>
      </c>
      <c r="K4699" s="4">
        <f t="shared" si="514"/>
        <v>0</v>
      </c>
      <c r="L4699" s="5">
        <f t="shared" si="519"/>
        <v>0</v>
      </c>
      <c r="M4699" s="137">
        <f>'PVWatts Hourly Results (1)'!L4710/1000</f>
        <v>0</v>
      </c>
      <c r="N4699" s="3">
        <f>'PVWatts Hourly Results (2)'!L4710/1000</f>
        <v>0</v>
      </c>
      <c r="O4699" s="3">
        <f>'PVWatts Hourly Results (3)'!L4710/1000</f>
        <v>0</v>
      </c>
      <c r="P4699" s="3">
        <f>'PVWatts Hourly Results (4)'!L4710/1000</f>
        <v>0</v>
      </c>
      <c r="Q4699" s="130">
        <f>'PVWatts Hourly Results (5)'!L4710/1000</f>
        <v>0</v>
      </c>
    </row>
    <row r="4700" spans="2:17" x14ac:dyDescent="0.25">
      <c r="B4700" s="8">
        <v>7</v>
      </c>
      <c r="C4700" s="9">
        <v>14</v>
      </c>
      <c r="D4700" s="134">
        <f>'PVWatts Hourly Results (1)'!C4711</f>
        <v>0</v>
      </c>
      <c r="E4700" s="127">
        <f>DATE(YEAR(Inputs!$D$5),Summary!B4700,Summary!C4700)+TIME(D4700,0,0)</f>
        <v>196</v>
      </c>
      <c r="F4700" s="4">
        <f t="shared" si="515"/>
        <v>1</v>
      </c>
      <c r="G4700" s="4">
        <f t="shared" si="513"/>
        <v>7</v>
      </c>
      <c r="H4700" s="4">
        <f t="shared" si="516"/>
        <v>0</v>
      </c>
      <c r="I4700" s="4">
        <f t="shared" si="517"/>
        <v>0</v>
      </c>
      <c r="J4700" s="4">
        <f t="shared" si="518"/>
        <v>0</v>
      </c>
      <c r="K4700" s="4">
        <f t="shared" si="514"/>
        <v>0</v>
      </c>
      <c r="L4700" s="5">
        <f t="shared" si="519"/>
        <v>0</v>
      </c>
      <c r="M4700" s="137">
        <f>'PVWatts Hourly Results (1)'!L4711/1000</f>
        <v>0</v>
      </c>
      <c r="N4700" s="3">
        <f>'PVWatts Hourly Results (2)'!L4711/1000</f>
        <v>0</v>
      </c>
      <c r="O4700" s="3">
        <f>'PVWatts Hourly Results (3)'!L4711/1000</f>
        <v>0</v>
      </c>
      <c r="P4700" s="3">
        <f>'PVWatts Hourly Results (4)'!L4711/1000</f>
        <v>0</v>
      </c>
      <c r="Q4700" s="130">
        <f>'PVWatts Hourly Results (5)'!L4711/1000</f>
        <v>0</v>
      </c>
    </row>
    <row r="4701" spans="2:17" x14ac:dyDescent="0.25">
      <c r="B4701" s="8">
        <v>7</v>
      </c>
      <c r="C4701" s="9">
        <v>14</v>
      </c>
      <c r="D4701" s="134">
        <f>'PVWatts Hourly Results (1)'!C4712</f>
        <v>0</v>
      </c>
      <c r="E4701" s="127">
        <f>DATE(YEAR(Inputs!$D$5),Summary!B4701,Summary!C4701)+TIME(D4701,0,0)</f>
        <v>196</v>
      </c>
      <c r="F4701" s="4">
        <f t="shared" si="515"/>
        <v>1</v>
      </c>
      <c r="G4701" s="4">
        <f t="shared" si="513"/>
        <v>7</v>
      </c>
      <c r="H4701" s="4">
        <f t="shared" si="516"/>
        <v>0</v>
      </c>
      <c r="I4701" s="4">
        <f t="shared" si="517"/>
        <v>0</v>
      </c>
      <c r="J4701" s="4">
        <f t="shared" si="518"/>
        <v>0</v>
      </c>
      <c r="K4701" s="4">
        <f t="shared" si="514"/>
        <v>0</v>
      </c>
      <c r="L4701" s="5">
        <f t="shared" si="519"/>
        <v>0</v>
      </c>
      <c r="M4701" s="137">
        <f>'PVWatts Hourly Results (1)'!L4712/1000</f>
        <v>0</v>
      </c>
      <c r="N4701" s="3">
        <f>'PVWatts Hourly Results (2)'!L4712/1000</f>
        <v>0</v>
      </c>
      <c r="O4701" s="3">
        <f>'PVWatts Hourly Results (3)'!L4712/1000</f>
        <v>0</v>
      </c>
      <c r="P4701" s="3">
        <f>'PVWatts Hourly Results (4)'!L4712/1000</f>
        <v>0</v>
      </c>
      <c r="Q4701" s="130">
        <f>'PVWatts Hourly Results (5)'!L4712/1000</f>
        <v>0</v>
      </c>
    </row>
    <row r="4702" spans="2:17" x14ac:dyDescent="0.25">
      <c r="B4702" s="8">
        <v>7</v>
      </c>
      <c r="C4702" s="9">
        <v>15</v>
      </c>
      <c r="D4702" s="134">
        <f>'PVWatts Hourly Results (1)'!C4713</f>
        <v>0</v>
      </c>
      <c r="E4702" s="127">
        <f>DATE(YEAR(Inputs!$D$5),Summary!B4702,Summary!C4702)+TIME(D4702,0,0)</f>
        <v>197</v>
      </c>
      <c r="F4702" s="4">
        <f t="shared" si="515"/>
        <v>1</v>
      </c>
      <c r="G4702" s="4">
        <f t="shared" si="513"/>
        <v>1</v>
      </c>
      <c r="H4702" s="4">
        <f t="shared" si="516"/>
        <v>0</v>
      </c>
      <c r="I4702" s="4">
        <f t="shared" si="517"/>
        <v>0</v>
      </c>
      <c r="J4702" s="4">
        <f t="shared" si="518"/>
        <v>0</v>
      </c>
      <c r="K4702" s="4">
        <f t="shared" si="514"/>
        <v>0</v>
      </c>
      <c r="L4702" s="5">
        <f t="shared" si="519"/>
        <v>0</v>
      </c>
      <c r="M4702" s="137">
        <f>'PVWatts Hourly Results (1)'!L4713/1000</f>
        <v>0</v>
      </c>
      <c r="N4702" s="3">
        <f>'PVWatts Hourly Results (2)'!L4713/1000</f>
        <v>0</v>
      </c>
      <c r="O4702" s="3">
        <f>'PVWatts Hourly Results (3)'!L4713/1000</f>
        <v>0</v>
      </c>
      <c r="P4702" s="3">
        <f>'PVWatts Hourly Results (4)'!L4713/1000</f>
        <v>0</v>
      </c>
      <c r="Q4702" s="130">
        <f>'PVWatts Hourly Results (5)'!L4713/1000</f>
        <v>0</v>
      </c>
    </row>
    <row r="4703" spans="2:17" x14ac:dyDescent="0.25">
      <c r="B4703" s="8">
        <v>7</v>
      </c>
      <c r="C4703" s="9">
        <v>15</v>
      </c>
      <c r="D4703" s="134">
        <f>'PVWatts Hourly Results (1)'!C4714</f>
        <v>0</v>
      </c>
      <c r="E4703" s="127">
        <f>DATE(YEAR(Inputs!$D$5),Summary!B4703,Summary!C4703)+TIME(D4703,0,0)</f>
        <v>197</v>
      </c>
      <c r="F4703" s="4">
        <f t="shared" si="515"/>
        <v>1</v>
      </c>
      <c r="G4703" s="4">
        <f t="shared" si="513"/>
        <v>1</v>
      </c>
      <c r="H4703" s="4">
        <f t="shared" si="516"/>
        <v>0</v>
      </c>
      <c r="I4703" s="4">
        <f t="shared" si="517"/>
        <v>0</v>
      </c>
      <c r="J4703" s="4">
        <f t="shared" si="518"/>
        <v>0</v>
      </c>
      <c r="K4703" s="4">
        <f t="shared" si="514"/>
        <v>0</v>
      </c>
      <c r="L4703" s="5">
        <f t="shared" si="519"/>
        <v>0</v>
      </c>
      <c r="M4703" s="137">
        <f>'PVWatts Hourly Results (1)'!L4714/1000</f>
        <v>0</v>
      </c>
      <c r="N4703" s="3">
        <f>'PVWatts Hourly Results (2)'!L4714/1000</f>
        <v>0</v>
      </c>
      <c r="O4703" s="3">
        <f>'PVWatts Hourly Results (3)'!L4714/1000</f>
        <v>0</v>
      </c>
      <c r="P4703" s="3">
        <f>'PVWatts Hourly Results (4)'!L4714/1000</f>
        <v>0</v>
      </c>
      <c r="Q4703" s="130">
        <f>'PVWatts Hourly Results (5)'!L4714/1000</f>
        <v>0</v>
      </c>
    </row>
    <row r="4704" spans="2:17" x14ac:dyDescent="0.25">
      <c r="B4704" s="8">
        <v>7</v>
      </c>
      <c r="C4704" s="9">
        <v>15</v>
      </c>
      <c r="D4704" s="134">
        <f>'PVWatts Hourly Results (1)'!C4715</f>
        <v>0</v>
      </c>
      <c r="E4704" s="127">
        <f>DATE(YEAR(Inputs!$D$5),Summary!B4704,Summary!C4704)+TIME(D4704,0,0)</f>
        <v>197</v>
      </c>
      <c r="F4704" s="4">
        <f t="shared" si="515"/>
        <v>1</v>
      </c>
      <c r="G4704" s="4">
        <f t="shared" si="513"/>
        <v>1</v>
      </c>
      <c r="H4704" s="4">
        <f t="shared" si="516"/>
        <v>0</v>
      </c>
      <c r="I4704" s="4">
        <f t="shared" si="517"/>
        <v>0</v>
      </c>
      <c r="J4704" s="4">
        <f t="shared" si="518"/>
        <v>0</v>
      </c>
      <c r="K4704" s="4">
        <f t="shared" si="514"/>
        <v>0</v>
      </c>
      <c r="L4704" s="5">
        <f t="shared" si="519"/>
        <v>0</v>
      </c>
      <c r="M4704" s="137">
        <f>'PVWatts Hourly Results (1)'!L4715/1000</f>
        <v>0</v>
      </c>
      <c r="N4704" s="3">
        <f>'PVWatts Hourly Results (2)'!L4715/1000</f>
        <v>0</v>
      </c>
      <c r="O4704" s="3">
        <f>'PVWatts Hourly Results (3)'!L4715/1000</f>
        <v>0</v>
      </c>
      <c r="P4704" s="3">
        <f>'PVWatts Hourly Results (4)'!L4715/1000</f>
        <v>0</v>
      </c>
      <c r="Q4704" s="130">
        <f>'PVWatts Hourly Results (5)'!L4715/1000</f>
        <v>0</v>
      </c>
    </row>
    <row r="4705" spans="2:17" x14ac:dyDescent="0.25">
      <c r="B4705" s="8">
        <v>7</v>
      </c>
      <c r="C4705" s="9">
        <v>15</v>
      </c>
      <c r="D4705" s="134">
        <f>'PVWatts Hourly Results (1)'!C4716</f>
        <v>0</v>
      </c>
      <c r="E4705" s="127">
        <f>DATE(YEAR(Inputs!$D$5),Summary!B4705,Summary!C4705)+TIME(D4705,0,0)</f>
        <v>197</v>
      </c>
      <c r="F4705" s="4">
        <f t="shared" si="515"/>
        <v>1</v>
      </c>
      <c r="G4705" s="4">
        <f t="shared" si="513"/>
        <v>1</v>
      </c>
      <c r="H4705" s="4">
        <f t="shared" si="516"/>
        <v>0</v>
      </c>
      <c r="I4705" s="4">
        <f t="shared" si="517"/>
        <v>0</v>
      </c>
      <c r="J4705" s="4">
        <f t="shared" si="518"/>
        <v>0</v>
      </c>
      <c r="K4705" s="4">
        <f t="shared" si="514"/>
        <v>0</v>
      </c>
      <c r="L4705" s="5">
        <f t="shared" si="519"/>
        <v>0</v>
      </c>
      <c r="M4705" s="137">
        <f>'PVWatts Hourly Results (1)'!L4716/1000</f>
        <v>0</v>
      </c>
      <c r="N4705" s="3">
        <f>'PVWatts Hourly Results (2)'!L4716/1000</f>
        <v>0</v>
      </c>
      <c r="O4705" s="3">
        <f>'PVWatts Hourly Results (3)'!L4716/1000</f>
        <v>0</v>
      </c>
      <c r="P4705" s="3">
        <f>'PVWatts Hourly Results (4)'!L4716/1000</f>
        <v>0</v>
      </c>
      <c r="Q4705" s="130">
        <f>'PVWatts Hourly Results (5)'!L4716/1000</f>
        <v>0</v>
      </c>
    </row>
    <row r="4706" spans="2:17" x14ac:dyDescent="0.25">
      <c r="B4706" s="8">
        <v>7</v>
      </c>
      <c r="C4706" s="9">
        <v>15</v>
      </c>
      <c r="D4706" s="134">
        <f>'PVWatts Hourly Results (1)'!C4717</f>
        <v>0</v>
      </c>
      <c r="E4706" s="127">
        <f>DATE(YEAR(Inputs!$D$5),Summary!B4706,Summary!C4706)+TIME(D4706,0,0)</f>
        <v>197</v>
      </c>
      <c r="F4706" s="4">
        <f t="shared" si="515"/>
        <v>1</v>
      </c>
      <c r="G4706" s="4">
        <f t="shared" si="513"/>
        <v>1</v>
      </c>
      <c r="H4706" s="4">
        <f t="shared" si="516"/>
        <v>0</v>
      </c>
      <c r="I4706" s="4">
        <f t="shared" si="517"/>
        <v>0</v>
      </c>
      <c r="J4706" s="4">
        <f t="shared" si="518"/>
        <v>0</v>
      </c>
      <c r="K4706" s="4">
        <f t="shared" si="514"/>
        <v>0</v>
      </c>
      <c r="L4706" s="5">
        <f t="shared" si="519"/>
        <v>0</v>
      </c>
      <c r="M4706" s="137">
        <f>'PVWatts Hourly Results (1)'!L4717/1000</f>
        <v>0</v>
      </c>
      <c r="N4706" s="3">
        <f>'PVWatts Hourly Results (2)'!L4717/1000</f>
        <v>0</v>
      </c>
      <c r="O4706" s="3">
        <f>'PVWatts Hourly Results (3)'!L4717/1000</f>
        <v>0</v>
      </c>
      <c r="P4706" s="3">
        <f>'PVWatts Hourly Results (4)'!L4717/1000</f>
        <v>0</v>
      </c>
      <c r="Q4706" s="130">
        <f>'PVWatts Hourly Results (5)'!L4717/1000</f>
        <v>0</v>
      </c>
    </row>
    <row r="4707" spans="2:17" x14ac:dyDescent="0.25">
      <c r="B4707" s="8">
        <v>7</v>
      </c>
      <c r="C4707" s="9">
        <v>15</v>
      </c>
      <c r="D4707" s="134">
        <f>'PVWatts Hourly Results (1)'!C4718</f>
        <v>0</v>
      </c>
      <c r="E4707" s="127">
        <f>DATE(YEAR(Inputs!$D$5),Summary!B4707,Summary!C4707)+TIME(D4707,0,0)</f>
        <v>197</v>
      </c>
      <c r="F4707" s="4">
        <f t="shared" si="515"/>
        <v>1</v>
      </c>
      <c r="G4707" s="4">
        <f t="shared" si="513"/>
        <v>1</v>
      </c>
      <c r="H4707" s="4">
        <f t="shared" si="516"/>
        <v>0</v>
      </c>
      <c r="I4707" s="4">
        <f t="shared" si="517"/>
        <v>0</v>
      </c>
      <c r="J4707" s="4">
        <f t="shared" si="518"/>
        <v>0</v>
      </c>
      <c r="K4707" s="4">
        <f t="shared" si="514"/>
        <v>0</v>
      </c>
      <c r="L4707" s="5">
        <f t="shared" si="519"/>
        <v>0</v>
      </c>
      <c r="M4707" s="137">
        <f>'PVWatts Hourly Results (1)'!L4718/1000</f>
        <v>0</v>
      </c>
      <c r="N4707" s="3">
        <f>'PVWatts Hourly Results (2)'!L4718/1000</f>
        <v>0</v>
      </c>
      <c r="O4707" s="3">
        <f>'PVWatts Hourly Results (3)'!L4718/1000</f>
        <v>0</v>
      </c>
      <c r="P4707" s="3">
        <f>'PVWatts Hourly Results (4)'!L4718/1000</f>
        <v>0</v>
      </c>
      <c r="Q4707" s="130">
        <f>'PVWatts Hourly Results (5)'!L4718/1000</f>
        <v>0</v>
      </c>
    </row>
    <row r="4708" spans="2:17" x14ac:dyDescent="0.25">
      <c r="B4708" s="8">
        <v>7</v>
      </c>
      <c r="C4708" s="9">
        <v>15</v>
      </c>
      <c r="D4708" s="134">
        <f>'PVWatts Hourly Results (1)'!C4719</f>
        <v>0</v>
      </c>
      <c r="E4708" s="127">
        <f>DATE(YEAR(Inputs!$D$5),Summary!B4708,Summary!C4708)+TIME(D4708,0,0)</f>
        <v>197</v>
      </c>
      <c r="F4708" s="4">
        <f t="shared" si="515"/>
        <v>1</v>
      </c>
      <c r="G4708" s="4">
        <f t="shared" si="513"/>
        <v>1</v>
      </c>
      <c r="H4708" s="4">
        <f t="shared" si="516"/>
        <v>0</v>
      </c>
      <c r="I4708" s="4">
        <f t="shared" si="517"/>
        <v>0</v>
      </c>
      <c r="J4708" s="4">
        <f t="shared" si="518"/>
        <v>0</v>
      </c>
      <c r="K4708" s="4">
        <f t="shared" si="514"/>
        <v>0</v>
      </c>
      <c r="L4708" s="5">
        <f t="shared" si="519"/>
        <v>0</v>
      </c>
      <c r="M4708" s="137">
        <f>'PVWatts Hourly Results (1)'!L4719/1000</f>
        <v>0</v>
      </c>
      <c r="N4708" s="3">
        <f>'PVWatts Hourly Results (2)'!L4719/1000</f>
        <v>0</v>
      </c>
      <c r="O4708" s="3">
        <f>'PVWatts Hourly Results (3)'!L4719/1000</f>
        <v>0</v>
      </c>
      <c r="P4708" s="3">
        <f>'PVWatts Hourly Results (4)'!L4719/1000</f>
        <v>0</v>
      </c>
      <c r="Q4708" s="130">
        <f>'PVWatts Hourly Results (5)'!L4719/1000</f>
        <v>0</v>
      </c>
    </row>
    <row r="4709" spans="2:17" x14ac:dyDescent="0.25">
      <c r="B4709" s="8">
        <v>7</v>
      </c>
      <c r="C4709" s="9">
        <v>15</v>
      </c>
      <c r="D4709" s="134">
        <f>'PVWatts Hourly Results (1)'!C4720</f>
        <v>0</v>
      </c>
      <c r="E4709" s="127">
        <f>DATE(YEAR(Inputs!$D$5),Summary!B4709,Summary!C4709)+TIME(D4709,0,0)</f>
        <v>197</v>
      </c>
      <c r="F4709" s="4">
        <f t="shared" si="515"/>
        <v>1</v>
      </c>
      <c r="G4709" s="4">
        <f t="shared" si="513"/>
        <v>1</v>
      </c>
      <c r="H4709" s="4">
        <f t="shared" si="516"/>
        <v>0</v>
      </c>
      <c r="I4709" s="4">
        <f t="shared" si="517"/>
        <v>0</v>
      </c>
      <c r="J4709" s="4">
        <f t="shared" si="518"/>
        <v>0</v>
      </c>
      <c r="K4709" s="4">
        <f t="shared" si="514"/>
        <v>0</v>
      </c>
      <c r="L4709" s="5">
        <f t="shared" si="519"/>
        <v>0</v>
      </c>
      <c r="M4709" s="137">
        <f>'PVWatts Hourly Results (1)'!L4720/1000</f>
        <v>0</v>
      </c>
      <c r="N4709" s="3">
        <f>'PVWatts Hourly Results (2)'!L4720/1000</f>
        <v>0</v>
      </c>
      <c r="O4709" s="3">
        <f>'PVWatts Hourly Results (3)'!L4720/1000</f>
        <v>0</v>
      </c>
      <c r="P4709" s="3">
        <f>'PVWatts Hourly Results (4)'!L4720/1000</f>
        <v>0</v>
      </c>
      <c r="Q4709" s="130">
        <f>'PVWatts Hourly Results (5)'!L4720/1000</f>
        <v>0</v>
      </c>
    </row>
    <row r="4710" spans="2:17" x14ac:dyDescent="0.25">
      <c r="B4710" s="8">
        <v>7</v>
      </c>
      <c r="C4710" s="9">
        <v>15</v>
      </c>
      <c r="D4710" s="134">
        <f>'PVWatts Hourly Results (1)'!C4721</f>
        <v>0</v>
      </c>
      <c r="E4710" s="127">
        <f>DATE(YEAR(Inputs!$D$5),Summary!B4710,Summary!C4710)+TIME(D4710,0,0)</f>
        <v>197</v>
      </c>
      <c r="F4710" s="4">
        <f t="shared" si="515"/>
        <v>1</v>
      </c>
      <c r="G4710" s="4">
        <f t="shared" si="513"/>
        <v>1</v>
      </c>
      <c r="H4710" s="4">
        <f t="shared" si="516"/>
        <v>0</v>
      </c>
      <c r="I4710" s="4">
        <f t="shared" si="517"/>
        <v>0</v>
      </c>
      <c r="J4710" s="4">
        <f t="shared" si="518"/>
        <v>0</v>
      </c>
      <c r="K4710" s="4">
        <f t="shared" si="514"/>
        <v>0</v>
      </c>
      <c r="L4710" s="5">
        <f t="shared" si="519"/>
        <v>0</v>
      </c>
      <c r="M4710" s="137">
        <f>'PVWatts Hourly Results (1)'!L4721/1000</f>
        <v>0</v>
      </c>
      <c r="N4710" s="3">
        <f>'PVWatts Hourly Results (2)'!L4721/1000</f>
        <v>0</v>
      </c>
      <c r="O4710" s="3">
        <f>'PVWatts Hourly Results (3)'!L4721/1000</f>
        <v>0</v>
      </c>
      <c r="P4710" s="3">
        <f>'PVWatts Hourly Results (4)'!L4721/1000</f>
        <v>0</v>
      </c>
      <c r="Q4710" s="130">
        <f>'PVWatts Hourly Results (5)'!L4721/1000</f>
        <v>0</v>
      </c>
    </row>
    <row r="4711" spans="2:17" x14ac:dyDescent="0.25">
      <c r="B4711" s="8">
        <v>7</v>
      </c>
      <c r="C4711" s="9">
        <v>15</v>
      </c>
      <c r="D4711" s="134">
        <f>'PVWatts Hourly Results (1)'!C4722</f>
        <v>0</v>
      </c>
      <c r="E4711" s="127">
        <f>DATE(YEAR(Inputs!$D$5),Summary!B4711,Summary!C4711)+TIME(D4711,0,0)</f>
        <v>197</v>
      </c>
      <c r="F4711" s="4">
        <f t="shared" si="515"/>
        <v>1</v>
      </c>
      <c r="G4711" s="4">
        <f t="shared" si="513"/>
        <v>1</v>
      </c>
      <c r="H4711" s="4">
        <f t="shared" si="516"/>
        <v>0</v>
      </c>
      <c r="I4711" s="4">
        <f t="shared" si="517"/>
        <v>0</v>
      </c>
      <c r="J4711" s="4">
        <f t="shared" si="518"/>
        <v>0</v>
      </c>
      <c r="K4711" s="4">
        <f t="shared" si="514"/>
        <v>0</v>
      </c>
      <c r="L4711" s="5">
        <f t="shared" si="519"/>
        <v>0</v>
      </c>
      <c r="M4711" s="137">
        <f>'PVWatts Hourly Results (1)'!L4722/1000</f>
        <v>0</v>
      </c>
      <c r="N4711" s="3">
        <f>'PVWatts Hourly Results (2)'!L4722/1000</f>
        <v>0</v>
      </c>
      <c r="O4711" s="3">
        <f>'PVWatts Hourly Results (3)'!L4722/1000</f>
        <v>0</v>
      </c>
      <c r="P4711" s="3">
        <f>'PVWatts Hourly Results (4)'!L4722/1000</f>
        <v>0</v>
      </c>
      <c r="Q4711" s="130">
        <f>'PVWatts Hourly Results (5)'!L4722/1000</f>
        <v>0</v>
      </c>
    </row>
    <row r="4712" spans="2:17" x14ac:dyDescent="0.25">
      <c r="B4712" s="8">
        <v>7</v>
      </c>
      <c r="C4712" s="9">
        <v>15</v>
      </c>
      <c r="D4712" s="134">
        <f>'PVWatts Hourly Results (1)'!C4723</f>
        <v>0</v>
      </c>
      <c r="E4712" s="127">
        <f>DATE(YEAR(Inputs!$D$5),Summary!B4712,Summary!C4712)+TIME(D4712,0,0)</f>
        <v>197</v>
      </c>
      <c r="F4712" s="4">
        <f t="shared" si="515"/>
        <v>1</v>
      </c>
      <c r="G4712" s="4">
        <f t="shared" si="513"/>
        <v>1</v>
      </c>
      <c r="H4712" s="4">
        <f t="shared" si="516"/>
        <v>0</v>
      </c>
      <c r="I4712" s="4">
        <f t="shared" si="517"/>
        <v>0</v>
      </c>
      <c r="J4712" s="4">
        <f t="shared" si="518"/>
        <v>0</v>
      </c>
      <c r="K4712" s="4">
        <f t="shared" si="514"/>
        <v>0</v>
      </c>
      <c r="L4712" s="5">
        <f t="shared" si="519"/>
        <v>0</v>
      </c>
      <c r="M4712" s="137">
        <f>'PVWatts Hourly Results (1)'!L4723/1000</f>
        <v>0</v>
      </c>
      <c r="N4712" s="3">
        <f>'PVWatts Hourly Results (2)'!L4723/1000</f>
        <v>0</v>
      </c>
      <c r="O4712" s="3">
        <f>'PVWatts Hourly Results (3)'!L4723/1000</f>
        <v>0</v>
      </c>
      <c r="P4712" s="3">
        <f>'PVWatts Hourly Results (4)'!L4723/1000</f>
        <v>0</v>
      </c>
      <c r="Q4712" s="130">
        <f>'PVWatts Hourly Results (5)'!L4723/1000</f>
        <v>0</v>
      </c>
    </row>
    <row r="4713" spans="2:17" x14ac:dyDescent="0.25">
      <c r="B4713" s="8">
        <v>7</v>
      </c>
      <c r="C4713" s="9">
        <v>15</v>
      </c>
      <c r="D4713" s="134">
        <f>'PVWatts Hourly Results (1)'!C4724</f>
        <v>0</v>
      </c>
      <c r="E4713" s="127">
        <f>DATE(YEAR(Inputs!$D$5),Summary!B4713,Summary!C4713)+TIME(D4713,0,0)</f>
        <v>197</v>
      </c>
      <c r="F4713" s="4">
        <f t="shared" si="515"/>
        <v>1</v>
      </c>
      <c r="G4713" s="4">
        <f t="shared" si="513"/>
        <v>1</v>
      </c>
      <c r="H4713" s="4">
        <f t="shared" si="516"/>
        <v>0</v>
      </c>
      <c r="I4713" s="4">
        <f t="shared" si="517"/>
        <v>0</v>
      </c>
      <c r="J4713" s="4">
        <f t="shared" si="518"/>
        <v>0</v>
      </c>
      <c r="K4713" s="4">
        <f t="shared" si="514"/>
        <v>0</v>
      </c>
      <c r="L4713" s="5">
        <f t="shared" si="519"/>
        <v>0</v>
      </c>
      <c r="M4713" s="137">
        <f>'PVWatts Hourly Results (1)'!L4724/1000</f>
        <v>0</v>
      </c>
      <c r="N4713" s="3">
        <f>'PVWatts Hourly Results (2)'!L4724/1000</f>
        <v>0</v>
      </c>
      <c r="O4713" s="3">
        <f>'PVWatts Hourly Results (3)'!L4724/1000</f>
        <v>0</v>
      </c>
      <c r="P4713" s="3">
        <f>'PVWatts Hourly Results (4)'!L4724/1000</f>
        <v>0</v>
      </c>
      <c r="Q4713" s="130">
        <f>'PVWatts Hourly Results (5)'!L4724/1000</f>
        <v>0</v>
      </c>
    </row>
    <row r="4714" spans="2:17" x14ac:dyDescent="0.25">
      <c r="B4714" s="8">
        <v>7</v>
      </c>
      <c r="C4714" s="9">
        <v>15</v>
      </c>
      <c r="D4714" s="134">
        <f>'PVWatts Hourly Results (1)'!C4725</f>
        <v>0</v>
      </c>
      <c r="E4714" s="127">
        <f>DATE(YEAR(Inputs!$D$5),Summary!B4714,Summary!C4714)+TIME(D4714,0,0)</f>
        <v>197</v>
      </c>
      <c r="F4714" s="4">
        <f t="shared" si="515"/>
        <v>1</v>
      </c>
      <c r="G4714" s="4">
        <f t="shared" si="513"/>
        <v>1</v>
      </c>
      <c r="H4714" s="4">
        <f t="shared" si="516"/>
        <v>0</v>
      </c>
      <c r="I4714" s="4">
        <f t="shared" si="517"/>
        <v>0</v>
      </c>
      <c r="J4714" s="4">
        <f t="shared" si="518"/>
        <v>0</v>
      </c>
      <c r="K4714" s="4">
        <f t="shared" si="514"/>
        <v>0</v>
      </c>
      <c r="L4714" s="5">
        <f t="shared" si="519"/>
        <v>0</v>
      </c>
      <c r="M4714" s="137">
        <f>'PVWatts Hourly Results (1)'!L4725/1000</f>
        <v>0</v>
      </c>
      <c r="N4714" s="3">
        <f>'PVWatts Hourly Results (2)'!L4725/1000</f>
        <v>0</v>
      </c>
      <c r="O4714" s="3">
        <f>'PVWatts Hourly Results (3)'!L4725/1000</f>
        <v>0</v>
      </c>
      <c r="P4714" s="3">
        <f>'PVWatts Hourly Results (4)'!L4725/1000</f>
        <v>0</v>
      </c>
      <c r="Q4714" s="130">
        <f>'PVWatts Hourly Results (5)'!L4725/1000</f>
        <v>0</v>
      </c>
    </row>
    <row r="4715" spans="2:17" x14ac:dyDescent="0.25">
      <c r="B4715" s="8">
        <v>7</v>
      </c>
      <c r="C4715" s="9">
        <v>15</v>
      </c>
      <c r="D4715" s="134">
        <f>'PVWatts Hourly Results (1)'!C4726</f>
        <v>0</v>
      </c>
      <c r="E4715" s="127">
        <f>DATE(YEAR(Inputs!$D$5),Summary!B4715,Summary!C4715)+TIME(D4715,0,0)</f>
        <v>197</v>
      </c>
      <c r="F4715" s="4">
        <f t="shared" si="515"/>
        <v>1</v>
      </c>
      <c r="G4715" s="4">
        <f t="shared" si="513"/>
        <v>1</v>
      </c>
      <c r="H4715" s="4">
        <f t="shared" si="516"/>
        <v>0</v>
      </c>
      <c r="I4715" s="4">
        <f t="shared" si="517"/>
        <v>0</v>
      </c>
      <c r="J4715" s="4">
        <f t="shared" si="518"/>
        <v>0</v>
      </c>
      <c r="K4715" s="4">
        <f t="shared" si="514"/>
        <v>0</v>
      </c>
      <c r="L4715" s="5">
        <f t="shared" si="519"/>
        <v>0</v>
      </c>
      <c r="M4715" s="137">
        <f>'PVWatts Hourly Results (1)'!L4726/1000</f>
        <v>0</v>
      </c>
      <c r="N4715" s="3">
        <f>'PVWatts Hourly Results (2)'!L4726/1000</f>
        <v>0</v>
      </c>
      <c r="O4715" s="3">
        <f>'PVWatts Hourly Results (3)'!L4726/1000</f>
        <v>0</v>
      </c>
      <c r="P4715" s="3">
        <f>'PVWatts Hourly Results (4)'!L4726/1000</f>
        <v>0</v>
      </c>
      <c r="Q4715" s="130">
        <f>'PVWatts Hourly Results (5)'!L4726/1000</f>
        <v>0</v>
      </c>
    </row>
    <row r="4716" spans="2:17" x14ac:dyDescent="0.25">
      <c r="B4716" s="8">
        <v>7</v>
      </c>
      <c r="C4716" s="9">
        <v>15</v>
      </c>
      <c r="D4716" s="134">
        <f>'PVWatts Hourly Results (1)'!C4727</f>
        <v>0</v>
      </c>
      <c r="E4716" s="127">
        <f>DATE(YEAR(Inputs!$D$5),Summary!B4716,Summary!C4716)+TIME(D4716,0,0)</f>
        <v>197</v>
      </c>
      <c r="F4716" s="4">
        <f t="shared" si="515"/>
        <v>1</v>
      </c>
      <c r="G4716" s="4">
        <f t="shared" si="513"/>
        <v>1</v>
      </c>
      <c r="H4716" s="4">
        <f t="shared" si="516"/>
        <v>0</v>
      </c>
      <c r="I4716" s="4">
        <f t="shared" si="517"/>
        <v>0</v>
      </c>
      <c r="J4716" s="4">
        <f t="shared" si="518"/>
        <v>0</v>
      </c>
      <c r="K4716" s="4">
        <f t="shared" si="514"/>
        <v>0</v>
      </c>
      <c r="L4716" s="5">
        <f t="shared" si="519"/>
        <v>0</v>
      </c>
      <c r="M4716" s="137">
        <f>'PVWatts Hourly Results (1)'!L4727/1000</f>
        <v>0</v>
      </c>
      <c r="N4716" s="3">
        <f>'PVWatts Hourly Results (2)'!L4727/1000</f>
        <v>0</v>
      </c>
      <c r="O4716" s="3">
        <f>'PVWatts Hourly Results (3)'!L4727/1000</f>
        <v>0</v>
      </c>
      <c r="P4716" s="3">
        <f>'PVWatts Hourly Results (4)'!L4727/1000</f>
        <v>0</v>
      </c>
      <c r="Q4716" s="130">
        <f>'PVWatts Hourly Results (5)'!L4727/1000</f>
        <v>0</v>
      </c>
    </row>
    <row r="4717" spans="2:17" x14ac:dyDescent="0.25">
      <c r="B4717" s="8">
        <v>7</v>
      </c>
      <c r="C4717" s="9">
        <v>15</v>
      </c>
      <c r="D4717" s="134">
        <f>'PVWatts Hourly Results (1)'!C4728</f>
        <v>0</v>
      </c>
      <c r="E4717" s="127">
        <f>DATE(YEAR(Inputs!$D$5),Summary!B4717,Summary!C4717)+TIME(D4717,0,0)</f>
        <v>197</v>
      </c>
      <c r="F4717" s="4">
        <f t="shared" si="515"/>
        <v>1</v>
      </c>
      <c r="G4717" s="4">
        <f t="shared" si="513"/>
        <v>1</v>
      </c>
      <c r="H4717" s="4">
        <f t="shared" si="516"/>
        <v>0</v>
      </c>
      <c r="I4717" s="4">
        <f t="shared" si="517"/>
        <v>0</v>
      </c>
      <c r="J4717" s="4">
        <f t="shared" si="518"/>
        <v>0</v>
      </c>
      <c r="K4717" s="4">
        <f t="shared" si="514"/>
        <v>0</v>
      </c>
      <c r="L4717" s="5">
        <f t="shared" si="519"/>
        <v>0</v>
      </c>
      <c r="M4717" s="137">
        <f>'PVWatts Hourly Results (1)'!L4728/1000</f>
        <v>0</v>
      </c>
      <c r="N4717" s="3">
        <f>'PVWatts Hourly Results (2)'!L4728/1000</f>
        <v>0</v>
      </c>
      <c r="O4717" s="3">
        <f>'PVWatts Hourly Results (3)'!L4728/1000</f>
        <v>0</v>
      </c>
      <c r="P4717" s="3">
        <f>'PVWatts Hourly Results (4)'!L4728/1000</f>
        <v>0</v>
      </c>
      <c r="Q4717" s="130">
        <f>'PVWatts Hourly Results (5)'!L4728/1000</f>
        <v>0</v>
      </c>
    </row>
    <row r="4718" spans="2:17" x14ac:dyDescent="0.25">
      <c r="B4718" s="8">
        <v>7</v>
      </c>
      <c r="C4718" s="9">
        <v>15</v>
      </c>
      <c r="D4718" s="134">
        <f>'PVWatts Hourly Results (1)'!C4729</f>
        <v>0</v>
      </c>
      <c r="E4718" s="127">
        <f>DATE(YEAR(Inputs!$D$5),Summary!B4718,Summary!C4718)+TIME(D4718,0,0)</f>
        <v>197</v>
      </c>
      <c r="F4718" s="4">
        <f t="shared" si="515"/>
        <v>1</v>
      </c>
      <c r="G4718" s="4">
        <f t="shared" si="513"/>
        <v>1</v>
      </c>
      <c r="H4718" s="4">
        <f t="shared" si="516"/>
        <v>0</v>
      </c>
      <c r="I4718" s="4">
        <f t="shared" si="517"/>
        <v>0</v>
      </c>
      <c r="J4718" s="4">
        <f t="shared" si="518"/>
        <v>0</v>
      </c>
      <c r="K4718" s="4">
        <f t="shared" si="514"/>
        <v>0</v>
      </c>
      <c r="L4718" s="5">
        <f t="shared" si="519"/>
        <v>0</v>
      </c>
      <c r="M4718" s="137">
        <f>'PVWatts Hourly Results (1)'!L4729/1000</f>
        <v>0</v>
      </c>
      <c r="N4718" s="3">
        <f>'PVWatts Hourly Results (2)'!L4729/1000</f>
        <v>0</v>
      </c>
      <c r="O4718" s="3">
        <f>'PVWatts Hourly Results (3)'!L4729/1000</f>
        <v>0</v>
      </c>
      <c r="P4718" s="3">
        <f>'PVWatts Hourly Results (4)'!L4729/1000</f>
        <v>0</v>
      </c>
      <c r="Q4718" s="130">
        <f>'PVWatts Hourly Results (5)'!L4729/1000</f>
        <v>0</v>
      </c>
    </row>
    <row r="4719" spans="2:17" x14ac:dyDescent="0.25">
      <c r="B4719" s="8">
        <v>7</v>
      </c>
      <c r="C4719" s="9">
        <v>15</v>
      </c>
      <c r="D4719" s="134">
        <f>'PVWatts Hourly Results (1)'!C4730</f>
        <v>0</v>
      </c>
      <c r="E4719" s="127">
        <f>DATE(YEAR(Inputs!$D$5),Summary!B4719,Summary!C4719)+TIME(D4719,0,0)</f>
        <v>197</v>
      </c>
      <c r="F4719" s="4">
        <f t="shared" si="515"/>
        <v>1</v>
      </c>
      <c r="G4719" s="4">
        <f t="shared" si="513"/>
        <v>1</v>
      </c>
      <c r="H4719" s="4">
        <f t="shared" si="516"/>
        <v>0</v>
      </c>
      <c r="I4719" s="4">
        <f t="shared" si="517"/>
        <v>0</v>
      </c>
      <c r="J4719" s="4">
        <f t="shared" si="518"/>
        <v>0</v>
      </c>
      <c r="K4719" s="4">
        <f t="shared" si="514"/>
        <v>0</v>
      </c>
      <c r="L4719" s="5">
        <f t="shared" si="519"/>
        <v>0</v>
      </c>
      <c r="M4719" s="137">
        <f>'PVWatts Hourly Results (1)'!L4730/1000</f>
        <v>0</v>
      </c>
      <c r="N4719" s="3">
        <f>'PVWatts Hourly Results (2)'!L4730/1000</f>
        <v>0</v>
      </c>
      <c r="O4719" s="3">
        <f>'PVWatts Hourly Results (3)'!L4730/1000</f>
        <v>0</v>
      </c>
      <c r="P4719" s="3">
        <f>'PVWatts Hourly Results (4)'!L4730/1000</f>
        <v>0</v>
      </c>
      <c r="Q4719" s="130">
        <f>'PVWatts Hourly Results (5)'!L4730/1000</f>
        <v>0</v>
      </c>
    </row>
    <row r="4720" spans="2:17" x14ac:dyDescent="0.25">
      <c r="B4720" s="8">
        <v>7</v>
      </c>
      <c r="C4720" s="9">
        <v>15</v>
      </c>
      <c r="D4720" s="134">
        <f>'PVWatts Hourly Results (1)'!C4731</f>
        <v>0</v>
      </c>
      <c r="E4720" s="127">
        <f>DATE(YEAR(Inputs!$D$5),Summary!B4720,Summary!C4720)+TIME(D4720,0,0)</f>
        <v>197</v>
      </c>
      <c r="F4720" s="4">
        <f t="shared" si="515"/>
        <v>1</v>
      </c>
      <c r="G4720" s="4">
        <f t="shared" si="513"/>
        <v>1</v>
      </c>
      <c r="H4720" s="4">
        <f t="shared" si="516"/>
        <v>0</v>
      </c>
      <c r="I4720" s="4">
        <f t="shared" si="517"/>
        <v>0</v>
      </c>
      <c r="J4720" s="4">
        <f t="shared" si="518"/>
        <v>0</v>
      </c>
      <c r="K4720" s="4">
        <f t="shared" si="514"/>
        <v>0</v>
      </c>
      <c r="L4720" s="5">
        <f t="shared" si="519"/>
        <v>0</v>
      </c>
      <c r="M4720" s="137">
        <f>'PVWatts Hourly Results (1)'!L4731/1000</f>
        <v>0</v>
      </c>
      <c r="N4720" s="3">
        <f>'PVWatts Hourly Results (2)'!L4731/1000</f>
        <v>0</v>
      </c>
      <c r="O4720" s="3">
        <f>'PVWatts Hourly Results (3)'!L4731/1000</f>
        <v>0</v>
      </c>
      <c r="P4720" s="3">
        <f>'PVWatts Hourly Results (4)'!L4731/1000</f>
        <v>0</v>
      </c>
      <c r="Q4720" s="130">
        <f>'PVWatts Hourly Results (5)'!L4731/1000</f>
        <v>0</v>
      </c>
    </row>
    <row r="4721" spans="2:17" x14ac:dyDescent="0.25">
      <c r="B4721" s="8">
        <v>7</v>
      </c>
      <c r="C4721" s="9">
        <v>15</v>
      </c>
      <c r="D4721" s="134">
        <f>'PVWatts Hourly Results (1)'!C4732</f>
        <v>0</v>
      </c>
      <c r="E4721" s="127">
        <f>DATE(YEAR(Inputs!$D$5),Summary!B4721,Summary!C4721)+TIME(D4721,0,0)</f>
        <v>197</v>
      </c>
      <c r="F4721" s="4">
        <f t="shared" si="515"/>
        <v>1</v>
      </c>
      <c r="G4721" s="4">
        <f t="shared" si="513"/>
        <v>1</v>
      </c>
      <c r="H4721" s="4">
        <f t="shared" si="516"/>
        <v>0</v>
      </c>
      <c r="I4721" s="4">
        <f t="shared" si="517"/>
        <v>0</v>
      </c>
      <c r="J4721" s="4">
        <f t="shared" si="518"/>
        <v>0</v>
      </c>
      <c r="K4721" s="4">
        <f t="shared" si="514"/>
        <v>0</v>
      </c>
      <c r="L4721" s="5">
        <f t="shared" si="519"/>
        <v>0</v>
      </c>
      <c r="M4721" s="137">
        <f>'PVWatts Hourly Results (1)'!L4732/1000</f>
        <v>0</v>
      </c>
      <c r="N4721" s="3">
        <f>'PVWatts Hourly Results (2)'!L4732/1000</f>
        <v>0</v>
      </c>
      <c r="O4721" s="3">
        <f>'PVWatts Hourly Results (3)'!L4732/1000</f>
        <v>0</v>
      </c>
      <c r="P4721" s="3">
        <f>'PVWatts Hourly Results (4)'!L4732/1000</f>
        <v>0</v>
      </c>
      <c r="Q4721" s="130">
        <f>'PVWatts Hourly Results (5)'!L4732/1000</f>
        <v>0</v>
      </c>
    </row>
    <row r="4722" spans="2:17" x14ac:dyDescent="0.25">
      <c r="B4722" s="8">
        <v>7</v>
      </c>
      <c r="C4722" s="9">
        <v>15</v>
      </c>
      <c r="D4722" s="134">
        <f>'PVWatts Hourly Results (1)'!C4733</f>
        <v>0</v>
      </c>
      <c r="E4722" s="127">
        <f>DATE(YEAR(Inputs!$D$5),Summary!B4722,Summary!C4722)+TIME(D4722,0,0)</f>
        <v>197</v>
      </c>
      <c r="F4722" s="4">
        <f t="shared" si="515"/>
        <v>1</v>
      </c>
      <c r="G4722" s="4">
        <f t="shared" si="513"/>
        <v>1</v>
      </c>
      <c r="H4722" s="4">
        <f t="shared" si="516"/>
        <v>0</v>
      </c>
      <c r="I4722" s="4">
        <f t="shared" si="517"/>
        <v>0</v>
      </c>
      <c r="J4722" s="4">
        <f t="shared" si="518"/>
        <v>0</v>
      </c>
      <c r="K4722" s="4">
        <f t="shared" si="514"/>
        <v>0</v>
      </c>
      <c r="L4722" s="5">
        <f t="shared" si="519"/>
        <v>0</v>
      </c>
      <c r="M4722" s="137">
        <f>'PVWatts Hourly Results (1)'!L4733/1000</f>
        <v>0</v>
      </c>
      <c r="N4722" s="3">
        <f>'PVWatts Hourly Results (2)'!L4733/1000</f>
        <v>0</v>
      </c>
      <c r="O4722" s="3">
        <f>'PVWatts Hourly Results (3)'!L4733/1000</f>
        <v>0</v>
      </c>
      <c r="P4722" s="3">
        <f>'PVWatts Hourly Results (4)'!L4733/1000</f>
        <v>0</v>
      </c>
      <c r="Q4722" s="130">
        <f>'PVWatts Hourly Results (5)'!L4733/1000</f>
        <v>0</v>
      </c>
    </row>
    <row r="4723" spans="2:17" x14ac:dyDescent="0.25">
      <c r="B4723" s="8">
        <v>7</v>
      </c>
      <c r="C4723" s="9">
        <v>15</v>
      </c>
      <c r="D4723" s="134">
        <f>'PVWatts Hourly Results (1)'!C4734</f>
        <v>0</v>
      </c>
      <c r="E4723" s="127">
        <f>DATE(YEAR(Inputs!$D$5),Summary!B4723,Summary!C4723)+TIME(D4723,0,0)</f>
        <v>197</v>
      </c>
      <c r="F4723" s="4">
        <f t="shared" si="515"/>
        <v>1</v>
      </c>
      <c r="G4723" s="4">
        <f t="shared" si="513"/>
        <v>1</v>
      </c>
      <c r="H4723" s="4">
        <f t="shared" si="516"/>
        <v>0</v>
      </c>
      <c r="I4723" s="4">
        <f t="shared" si="517"/>
        <v>0</v>
      </c>
      <c r="J4723" s="4">
        <f t="shared" si="518"/>
        <v>0</v>
      </c>
      <c r="K4723" s="4">
        <f t="shared" si="514"/>
        <v>0</v>
      </c>
      <c r="L4723" s="5">
        <f t="shared" si="519"/>
        <v>0</v>
      </c>
      <c r="M4723" s="137">
        <f>'PVWatts Hourly Results (1)'!L4734/1000</f>
        <v>0</v>
      </c>
      <c r="N4723" s="3">
        <f>'PVWatts Hourly Results (2)'!L4734/1000</f>
        <v>0</v>
      </c>
      <c r="O4723" s="3">
        <f>'PVWatts Hourly Results (3)'!L4734/1000</f>
        <v>0</v>
      </c>
      <c r="P4723" s="3">
        <f>'PVWatts Hourly Results (4)'!L4734/1000</f>
        <v>0</v>
      </c>
      <c r="Q4723" s="130">
        <f>'PVWatts Hourly Results (5)'!L4734/1000</f>
        <v>0</v>
      </c>
    </row>
    <row r="4724" spans="2:17" x14ac:dyDescent="0.25">
      <c r="B4724" s="8">
        <v>7</v>
      </c>
      <c r="C4724" s="9">
        <v>15</v>
      </c>
      <c r="D4724" s="134">
        <f>'PVWatts Hourly Results (1)'!C4735</f>
        <v>0</v>
      </c>
      <c r="E4724" s="127">
        <f>DATE(YEAR(Inputs!$D$5),Summary!B4724,Summary!C4724)+TIME(D4724,0,0)</f>
        <v>197</v>
      </c>
      <c r="F4724" s="4">
        <f t="shared" si="515"/>
        <v>1</v>
      </c>
      <c r="G4724" s="4">
        <f t="shared" si="513"/>
        <v>1</v>
      </c>
      <c r="H4724" s="4">
        <f t="shared" si="516"/>
        <v>0</v>
      </c>
      <c r="I4724" s="4">
        <f t="shared" si="517"/>
        <v>0</v>
      </c>
      <c r="J4724" s="4">
        <f t="shared" si="518"/>
        <v>0</v>
      </c>
      <c r="K4724" s="4">
        <f t="shared" si="514"/>
        <v>0</v>
      </c>
      <c r="L4724" s="5">
        <f t="shared" si="519"/>
        <v>0</v>
      </c>
      <c r="M4724" s="137">
        <f>'PVWatts Hourly Results (1)'!L4735/1000</f>
        <v>0</v>
      </c>
      <c r="N4724" s="3">
        <f>'PVWatts Hourly Results (2)'!L4735/1000</f>
        <v>0</v>
      </c>
      <c r="O4724" s="3">
        <f>'PVWatts Hourly Results (3)'!L4735/1000</f>
        <v>0</v>
      </c>
      <c r="P4724" s="3">
        <f>'PVWatts Hourly Results (4)'!L4735/1000</f>
        <v>0</v>
      </c>
      <c r="Q4724" s="130">
        <f>'PVWatts Hourly Results (5)'!L4735/1000</f>
        <v>0</v>
      </c>
    </row>
    <row r="4725" spans="2:17" x14ac:dyDescent="0.25">
      <c r="B4725" s="8">
        <v>7</v>
      </c>
      <c r="C4725" s="9">
        <v>15</v>
      </c>
      <c r="D4725" s="134">
        <f>'PVWatts Hourly Results (1)'!C4736</f>
        <v>0</v>
      </c>
      <c r="E4725" s="127">
        <f>DATE(YEAR(Inputs!$D$5),Summary!B4725,Summary!C4725)+TIME(D4725,0,0)</f>
        <v>197</v>
      </c>
      <c r="F4725" s="4">
        <f t="shared" si="515"/>
        <v>1</v>
      </c>
      <c r="G4725" s="4">
        <f t="shared" si="513"/>
        <v>1</v>
      </c>
      <c r="H4725" s="4">
        <f t="shared" si="516"/>
        <v>0</v>
      </c>
      <c r="I4725" s="4">
        <f t="shared" si="517"/>
        <v>0</v>
      </c>
      <c r="J4725" s="4">
        <f t="shared" si="518"/>
        <v>0</v>
      </c>
      <c r="K4725" s="4">
        <f t="shared" si="514"/>
        <v>0</v>
      </c>
      <c r="L4725" s="5">
        <f t="shared" si="519"/>
        <v>0</v>
      </c>
      <c r="M4725" s="137">
        <f>'PVWatts Hourly Results (1)'!L4736/1000</f>
        <v>0</v>
      </c>
      <c r="N4725" s="3">
        <f>'PVWatts Hourly Results (2)'!L4736/1000</f>
        <v>0</v>
      </c>
      <c r="O4725" s="3">
        <f>'PVWatts Hourly Results (3)'!L4736/1000</f>
        <v>0</v>
      </c>
      <c r="P4725" s="3">
        <f>'PVWatts Hourly Results (4)'!L4736/1000</f>
        <v>0</v>
      </c>
      <c r="Q4725" s="130">
        <f>'PVWatts Hourly Results (5)'!L4736/1000</f>
        <v>0</v>
      </c>
    </row>
    <row r="4726" spans="2:17" x14ac:dyDescent="0.25">
      <c r="B4726" s="8">
        <v>7</v>
      </c>
      <c r="C4726" s="9">
        <v>16</v>
      </c>
      <c r="D4726" s="134">
        <f>'PVWatts Hourly Results (1)'!C4737</f>
        <v>0</v>
      </c>
      <c r="E4726" s="127">
        <f>DATE(YEAR(Inputs!$D$5),Summary!B4726,Summary!C4726)+TIME(D4726,0,0)</f>
        <v>198</v>
      </c>
      <c r="F4726" s="4">
        <f t="shared" si="515"/>
        <v>1</v>
      </c>
      <c r="G4726" s="4">
        <f t="shared" si="513"/>
        <v>2</v>
      </c>
      <c r="H4726" s="4">
        <f t="shared" si="516"/>
        <v>1</v>
      </c>
      <c r="I4726" s="4">
        <f t="shared" si="517"/>
        <v>0</v>
      </c>
      <c r="J4726" s="4">
        <f t="shared" si="518"/>
        <v>0</v>
      </c>
      <c r="K4726" s="4">
        <f t="shared" si="514"/>
        <v>0</v>
      </c>
      <c r="L4726" s="5">
        <f t="shared" si="519"/>
        <v>0</v>
      </c>
      <c r="M4726" s="137">
        <f>'PVWatts Hourly Results (1)'!L4737/1000</f>
        <v>0</v>
      </c>
      <c r="N4726" s="3">
        <f>'PVWatts Hourly Results (2)'!L4737/1000</f>
        <v>0</v>
      </c>
      <c r="O4726" s="3">
        <f>'PVWatts Hourly Results (3)'!L4737/1000</f>
        <v>0</v>
      </c>
      <c r="P4726" s="3">
        <f>'PVWatts Hourly Results (4)'!L4737/1000</f>
        <v>0</v>
      </c>
      <c r="Q4726" s="130">
        <f>'PVWatts Hourly Results (5)'!L4737/1000</f>
        <v>0</v>
      </c>
    </row>
    <row r="4727" spans="2:17" x14ac:dyDescent="0.25">
      <c r="B4727" s="8">
        <v>7</v>
      </c>
      <c r="C4727" s="9">
        <v>16</v>
      </c>
      <c r="D4727" s="134">
        <f>'PVWatts Hourly Results (1)'!C4738</f>
        <v>0</v>
      </c>
      <c r="E4727" s="127">
        <f>DATE(YEAR(Inputs!$D$5),Summary!B4727,Summary!C4727)+TIME(D4727,0,0)</f>
        <v>198</v>
      </c>
      <c r="F4727" s="4">
        <f t="shared" si="515"/>
        <v>1</v>
      </c>
      <c r="G4727" s="4">
        <f t="shared" si="513"/>
        <v>2</v>
      </c>
      <c r="H4727" s="4">
        <f t="shared" si="516"/>
        <v>1</v>
      </c>
      <c r="I4727" s="4">
        <f t="shared" si="517"/>
        <v>0</v>
      </c>
      <c r="J4727" s="4">
        <f t="shared" si="518"/>
        <v>0</v>
      </c>
      <c r="K4727" s="4">
        <f t="shared" si="514"/>
        <v>0</v>
      </c>
      <c r="L4727" s="5">
        <f t="shared" si="519"/>
        <v>0</v>
      </c>
      <c r="M4727" s="137">
        <f>'PVWatts Hourly Results (1)'!L4738/1000</f>
        <v>0</v>
      </c>
      <c r="N4727" s="3">
        <f>'PVWatts Hourly Results (2)'!L4738/1000</f>
        <v>0</v>
      </c>
      <c r="O4727" s="3">
        <f>'PVWatts Hourly Results (3)'!L4738/1000</f>
        <v>0</v>
      </c>
      <c r="P4727" s="3">
        <f>'PVWatts Hourly Results (4)'!L4738/1000</f>
        <v>0</v>
      </c>
      <c r="Q4727" s="130">
        <f>'PVWatts Hourly Results (5)'!L4738/1000</f>
        <v>0</v>
      </c>
    </row>
    <row r="4728" spans="2:17" x14ac:dyDescent="0.25">
      <c r="B4728" s="8">
        <v>7</v>
      </c>
      <c r="C4728" s="9">
        <v>16</v>
      </c>
      <c r="D4728" s="134">
        <f>'PVWatts Hourly Results (1)'!C4739</f>
        <v>0</v>
      </c>
      <c r="E4728" s="127">
        <f>DATE(YEAR(Inputs!$D$5),Summary!B4728,Summary!C4728)+TIME(D4728,0,0)</f>
        <v>198</v>
      </c>
      <c r="F4728" s="4">
        <f t="shared" si="515"/>
        <v>1</v>
      </c>
      <c r="G4728" s="4">
        <f t="shared" si="513"/>
        <v>2</v>
      </c>
      <c r="H4728" s="4">
        <f t="shared" si="516"/>
        <v>1</v>
      </c>
      <c r="I4728" s="4">
        <f t="shared" si="517"/>
        <v>0</v>
      </c>
      <c r="J4728" s="4">
        <f t="shared" si="518"/>
        <v>0</v>
      </c>
      <c r="K4728" s="4">
        <f t="shared" si="514"/>
        <v>0</v>
      </c>
      <c r="L4728" s="5">
        <f t="shared" si="519"/>
        <v>0</v>
      </c>
      <c r="M4728" s="137">
        <f>'PVWatts Hourly Results (1)'!L4739/1000</f>
        <v>0</v>
      </c>
      <c r="N4728" s="3">
        <f>'PVWatts Hourly Results (2)'!L4739/1000</f>
        <v>0</v>
      </c>
      <c r="O4728" s="3">
        <f>'PVWatts Hourly Results (3)'!L4739/1000</f>
        <v>0</v>
      </c>
      <c r="P4728" s="3">
        <f>'PVWatts Hourly Results (4)'!L4739/1000</f>
        <v>0</v>
      </c>
      <c r="Q4728" s="130">
        <f>'PVWatts Hourly Results (5)'!L4739/1000</f>
        <v>0</v>
      </c>
    </row>
    <row r="4729" spans="2:17" x14ac:dyDescent="0.25">
      <c r="B4729" s="8">
        <v>7</v>
      </c>
      <c r="C4729" s="9">
        <v>16</v>
      </c>
      <c r="D4729" s="134">
        <f>'PVWatts Hourly Results (1)'!C4740</f>
        <v>0</v>
      </c>
      <c r="E4729" s="127">
        <f>DATE(YEAR(Inputs!$D$5),Summary!B4729,Summary!C4729)+TIME(D4729,0,0)</f>
        <v>198</v>
      </c>
      <c r="F4729" s="4">
        <f t="shared" si="515"/>
        <v>1</v>
      </c>
      <c r="G4729" s="4">
        <f t="shared" si="513"/>
        <v>2</v>
      </c>
      <c r="H4729" s="4">
        <f t="shared" si="516"/>
        <v>1</v>
      </c>
      <c r="I4729" s="4">
        <f t="shared" si="517"/>
        <v>0</v>
      </c>
      <c r="J4729" s="4">
        <f t="shared" si="518"/>
        <v>0</v>
      </c>
      <c r="K4729" s="4">
        <f t="shared" si="514"/>
        <v>0</v>
      </c>
      <c r="L4729" s="5">
        <f t="shared" si="519"/>
        <v>0</v>
      </c>
      <c r="M4729" s="137">
        <f>'PVWatts Hourly Results (1)'!L4740/1000</f>
        <v>0</v>
      </c>
      <c r="N4729" s="3">
        <f>'PVWatts Hourly Results (2)'!L4740/1000</f>
        <v>0</v>
      </c>
      <c r="O4729" s="3">
        <f>'PVWatts Hourly Results (3)'!L4740/1000</f>
        <v>0</v>
      </c>
      <c r="P4729" s="3">
        <f>'PVWatts Hourly Results (4)'!L4740/1000</f>
        <v>0</v>
      </c>
      <c r="Q4729" s="130">
        <f>'PVWatts Hourly Results (5)'!L4740/1000</f>
        <v>0</v>
      </c>
    </row>
    <row r="4730" spans="2:17" x14ac:dyDescent="0.25">
      <c r="B4730" s="8">
        <v>7</v>
      </c>
      <c r="C4730" s="9">
        <v>16</v>
      </c>
      <c r="D4730" s="134">
        <f>'PVWatts Hourly Results (1)'!C4741</f>
        <v>0</v>
      </c>
      <c r="E4730" s="127">
        <f>DATE(YEAR(Inputs!$D$5),Summary!B4730,Summary!C4730)+TIME(D4730,0,0)</f>
        <v>198</v>
      </c>
      <c r="F4730" s="4">
        <f t="shared" si="515"/>
        <v>1</v>
      </c>
      <c r="G4730" s="4">
        <f t="shared" si="513"/>
        <v>2</v>
      </c>
      <c r="H4730" s="4">
        <f t="shared" si="516"/>
        <v>1</v>
      </c>
      <c r="I4730" s="4">
        <f t="shared" si="517"/>
        <v>0</v>
      </c>
      <c r="J4730" s="4">
        <f t="shared" si="518"/>
        <v>0</v>
      </c>
      <c r="K4730" s="4">
        <f t="shared" si="514"/>
        <v>0</v>
      </c>
      <c r="L4730" s="5">
        <f t="shared" si="519"/>
        <v>0</v>
      </c>
      <c r="M4730" s="137">
        <f>'PVWatts Hourly Results (1)'!L4741/1000</f>
        <v>0</v>
      </c>
      <c r="N4730" s="3">
        <f>'PVWatts Hourly Results (2)'!L4741/1000</f>
        <v>0</v>
      </c>
      <c r="O4730" s="3">
        <f>'PVWatts Hourly Results (3)'!L4741/1000</f>
        <v>0</v>
      </c>
      <c r="P4730" s="3">
        <f>'PVWatts Hourly Results (4)'!L4741/1000</f>
        <v>0</v>
      </c>
      <c r="Q4730" s="130">
        <f>'PVWatts Hourly Results (5)'!L4741/1000</f>
        <v>0</v>
      </c>
    </row>
    <row r="4731" spans="2:17" x14ac:dyDescent="0.25">
      <c r="B4731" s="8">
        <v>7</v>
      </c>
      <c r="C4731" s="9">
        <v>16</v>
      </c>
      <c r="D4731" s="134">
        <f>'PVWatts Hourly Results (1)'!C4742</f>
        <v>0</v>
      </c>
      <c r="E4731" s="127">
        <f>DATE(YEAR(Inputs!$D$5),Summary!B4731,Summary!C4731)+TIME(D4731,0,0)</f>
        <v>198</v>
      </c>
      <c r="F4731" s="4">
        <f t="shared" si="515"/>
        <v>1</v>
      </c>
      <c r="G4731" s="4">
        <f t="shared" si="513"/>
        <v>2</v>
      </c>
      <c r="H4731" s="4">
        <f t="shared" si="516"/>
        <v>1</v>
      </c>
      <c r="I4731" s="4">
        <f t="shared" si="517"/>
        <v>0</v>
      </c>
      <c r="J4731" s="4">
        <f t="shared" si="518"/>
        <v>0</v>
      </c>
      <c r="K4731" s="4">
        <f t="shared" si="514"/>
        <v>0</v>
      </c>
      <c r="L4731" s="5">
        <f t="shared" si="519"/>
        <v>0</v>
      </c>
      <c r="M4731" s="137">
        <f>'PVWatts Hourly Results (1)'!L4742/1000</f>
        <v>0</v>
      </c>
      <c r="N4731" s="3">
        <f>'PVWatts Hourly Results (2)'!L4742/1000</f>
        <v>0</v>
      </c>
      <c r="O4731" s="3">
        <f>'PVWatts Hourly Results (3)'!L4742/1000</f>
        <v>0</v>
      </c>
      <c r="P4731" s="3">
        <f>'PVWatts Hourly Results (4)'!L4742/1000</f>
        <v>0</v>
      </c>
      <c r="Q4731" s="130">
        <f>'PVWatts Hourly Results (5)'!L4742/1000</f>
        <v>0</v>
      </c>
    </row>
    <row r="4732" spans="2:17" x14ac:dyDescent="0.25">
      <c r="B4732" s="8">
        <v>7</v>
      </c>
      <c r="C4732" s="9">
        <v>16</v>
      </c>
      <c r="D4732" s="134">
        <f>'PVWatts Hourly Results (1)'!C4743</f>
        <v>0</v>
      </c>
      <c r="E4732" s="127">
        <f>DATE(YEAR(Inputs!$D$5),Summary!B4732,Summary!C4732)+TIME(D4732,0,0)</f>
        <v>198</v>
      </c>
      <c r="F4732" s="4">
        <f t="shared" si="515"/>
        <v>1</v>
      </c>
      <c r="G4732" s="4">
        <f t="shared" si="513"/>
        <v>2</v>
      </c>
      <c r="H4732" s="4">
        <f t="shared" si="516"/>
        <v>1</v>
      </c>
      <c r="I4732" s="4">
        <f t="shared" si="517"/>
        <v>0</v>
      </c>
      <c r="J4732" s="4">
        <f t="shared" si="518"/>
        <v>0</v>
      </c>
      <c r="K4732" s="4">
        <f t="shared" si="514"/>
        <v>0</v>
      </c>
      <c r="L4732" s="5">
        <f t="shared" si="519"/>
        <v>0</v>
      </c>
      <c r="M4732" s="137">
        <f>'PVWatts Hourly Results (1)'!L4743/1000</f>
        <v>0</v>
      </c>
      <c r="N4732" s="3">
        <f>'PVWatts Hourly Results (2)'!L4743/1000</f>
        <v>0</v>
      </c>
      <c r="O4732" s="3">
        <f>'PVWatts Hourly Results (3)'!L4743/1000</f>
        <v>0</v>
      </c>
      <c r="P4732" s="3">
        <f>'PVWatts Hourly Results (4)'!L4743/1000</f>
        <v>0</v>
      </c>
      <c r="Q4732" s="130">
        <f>'PVWatts Hourly Results (5)'!L4743/1000</f>
        <v>0</v>
      </c>
    </row>
    <row r="4733" spans="2:17" x14ac:dyDescent="0.25">
      <c r="B4733" s="8">
        <v>7</v>
      </c>
      <c r="C4733" s="9">
        <v>16</v>
      </c>
      <c r="D4733" s="134">
        <f>'PVWatts Hourly Results (1)'!C4744</f>
        <v>0</v>
      </c>
      <c r="E4733" s="127">
        <f>DATE(YEAR(Inputs!$D$5),Summary!B4733,Summary!C4733)+TIME(D4733,0,0)</f>
        <v>198</v>
      </c>
      <c r="F4733" s="4">
        <f t="shared" si="515"/>
        <v>1</v>
      </c>
      <c r="G4733" s="4">
        <f t="shared" si="513"/>
        <v>2</v>
      </c>
      <c r="H4733" s="4">
        <f t="shared" si="516"/>
        <v>1</v>
      </c>
      <c r="I4733" s="4">
        <f t="shared" si="517"/>
        <v>0</v>
      </c>
      <c r="J4733" s="4">
        <f t="shared" si="518"/>
        <v>0</v>
      </c>
      <c r="K4733" s="4">
        <f t="shared" si="514"/>
        <v>0</v>
      </c>
      <c r="L4733" s="5">
        <f t="shared" si="519"/>
        <v>0</v>
      </c>
      <c r="M4733" s="137">
        <f>'PVWatts Hourly Results (1)'!L4744/1000</f>
        <v>0</v>
      </c>
      <c r="N4733" s="3">
        <f>'PVWatts Hourly Results (2)'!L4744/1000</f>
        <v>0</v>
      </c>
      <c r="O4733" s="3">
        <f>'PVWatts Hourly Results (3)'!L4744/1000</f>
        <v>0</v>
      </c>
      <c r="P4733" s="3">
        <f>'PVWatts Hourly Results (4)'!L4744/1000</f>
        <v>0</v>
      </c>
      <c r="Q4733" s="130">
        <f>'PVWatts Hourly Results (5)'!L4744/1000</f>
        <v>0</v>
      </c>
    </row>
    <row r="4734" spans="2:17" x14ac:dyDescent="0.25">
      <c r="B4734" s="8">
        <v>7</v>
      </c>
      <c r="C4734" s="9">
        <v>16</v>
      </c>
      <c r="D4734" s="134">
        <f>'PVWatts Hourly Results (1)'!C4745</f>
        <v>0</v>
      </c>
      <c r="E4734" s="127">
        <f>DATE(YEAR(Inputs!$D$5),Summary!B4734,Summary!C4734)+TIME(D4734,0,0)</f>
        <v>198</v>
      </c>
      <c r="F4734" s="4">
        <f t="shared" si="515"/>
        <v>1</v>
      </c>
      <c r="G4734" s="4">
        <f t="shared" si="513"/>
        <v>2</v>
      </c>
      <c r="H4734" s="4">
        <f t="shared" si="516"/>
        <v>1</v>
      </c>
      <c r="I4734" s="4">
        <f t="shared" si="517"/>
        <v>0</v>
      </c>
      <c r="J4734" s="4">
        <f t="shared" si="518"/>
        <v>0</v>
      </c>
      <c r="K4734" s="4">
        <f t="shared" si="514"/>
        <v>0</v>
      </c>
      <c r="L4734" s="5">
        <f t="shared" si="519"/>
        <v>0</v>
      </c>
      <c r="M4734" s="137">
        <f>'PVWatts Hourly Results (1)'!L4745/1000</f>
        <v>0</v>
      </c>
      <c r="N4734" s="3">
        <f>'PVWatts Hourly Results (2)'!L4745/1000</f>
        <v>0</v>
      </c>
      <c r="O4734" s="3">
        <f>'PVWatts Hourly Results (3)'!L4745/1000</f>
        <v>0</v>
      </c>
      <c r="P4734" s="3">
        <f>'PVWatts Hourly Results (4)'!L4745/1000</f>
        <v>0</v>
      </c>
      <c r="Q4734" s="130">
        <f>'PVWatts Hourly Results (5)'!L4745/1000</f>
        <v>0</v>
      </c>
    </row>
    <row r="4735" spans="2:17" x14ac:dyDescent="0.25">
      <c r="B4735" s="8">
        <v>7</v>
      </c>
      <c r="C4735" s="9">
        <v>16</v>
      </c>
      <c r="D4735" s="134">
        <f>'PVWatts Hourly Results (1)'!C4746</f>
        <v>0</v>
      </c>
      <c r="E4735" s="127">
        <f>DATE(YEAR(Inputs!$D$5),Summary!B4735,Summary!C4735)+TIME(D4735,0,0)</f>
        <v>198</v>
      </c>
      <c r="F4735" s="4">
        <f t="shared" si="515"/>
        <v>1</v>
      </c>
      <c r="G4735" s="4">
        <f t="shared" si="513"/>
        <v>2</v>
      </c>
      <c r="H4735" s="4">
        <f t="shared" si="516"/>
        <v>1</v>
      </c>
      <c r="I4735" s="4">
        <f t="shared" si="517"/>
        <v>0</v>
      </c>
      <c r="J4735" s="4">
        <f t="shared" si="518"/>
        <v>0</v>
      </c>
      <c r="K4735" s="4">
        <f t="shared" si="514"/>
        <v>0</v>
      </c>
      <c r="L4735" s="5">
        <f t="shared" si="519"/>
        <v>0</v>
      </c>
      <c r="M4735" s="137">
        <f>'PVWatts Hourly Results (1)'!L4746/1000</f>
        <v>0</v>
      </c>
      <c r="N4735" s="3">
        <f>'PVWatts Hourly Results (2)'!L4746/1000</f>
        <v>0</v>
      </c>
      <c r="O4735" s="3">
        <f>'PVWatts Hourly Results (3)'!L4746/1000</f>
        <v>0</v>
      </c>
      <c r="P4735" s="3">
        <f>'PVWatts Hourly Results (4)'!L4746/1000</f>
        <v>0</v>
      </c>
      <c r="Q4735" s="130">
        <f>'PVWatts Hourly Results (5)'!L4746/1000</f>
        <v>0</v>
      </c>
    </row>
    <row r="4736" spans="2:17" x14ac:dyDescent="0.25">
      <c r="B4736" s="8">
        <v>7</v>
      </c>
      <c r="C4736" s="9">
        <v>16</v>
      </c>
      <c r="D4736" s="134">
        <f>'PVWatts Hourly Results (1)'!C4747</f>
        <v>0</v>
      </c>
      <c r="E4736" s="127">
        <f>DATE(YEAR(Inputs!$D$5),Summary!B4736,Summary!C4736)+TIME(D4736,0,0)</f>
        <v>198</v>
      </c>
      <c r="F4736" s="4">
        <f t="shared" si="515"/>
        <v>1</v>
      </c>
      <c r="G4736" s="4">
        <f t="shared" si="513"/>
        <v>2</v>
      </c>
      <c r="H4736" s="4">
        <f t="shared" si="516"/>
        <v>1</v>
      </c>
      <c r="I4736" s="4">
        <f t="shared" si="517"/>
        <v>0</v>
      </c>
      <c r="J4736" s="4">
        <f t="shared" si="518"/>
        <v>0</v>
      </c>
      <c r="K4736" s="4">
        <f t="shared" si="514"/>
        <v>0</v>
      </c>
      <c r="L4736" s="5">
        <f t="shared" si="519"/>
        <v>0</v>
      </c>
      <c r="M4736" s="137">
        <f>'PVWatts Hourly Results (1)'!L4747/1000</f>
        <v>0</v>
      </c>
      <c r="N4736" s="3">
        <f>'PVWatts Hourly Results (2)'!L4747/1000</f>
        <v>0</v>
      </c>
      <c r="O4736" s="3">
        <f>'PVWatts Hourly Results (3)'!L4747/1000</f>
        <v>0</v>
      </c>
      <c r="P4736" s="3">
        <f>'PVWatts Hourly Results (4)'!L4747/1000</f>
        <v>0</v>
      </c>
      <c r="Q4736" s="130">
        <f>'PVWatts Hourly Results (5)'!L4747/1000</f>
        <v>0</v>
      </c>
    </row>
    <row r="4737" spans="2:17" x14ac:dyDescent="0.25">
      <c r="B4737" s="8">
        <v>7</v>
      </c>
      <c r="C4737" s="9">
        <v>16</v>
      </c>
      <c r="D4737" s="134">
        <f>'PVWatts Hourly Results (1)'!C4748</f>
        <v>0</v>
      </c>
      <c r="E4737" s="127">
        <f>DATE(YEAR(Inputs!$D$5),Summary!B4737,Summary!C4737)+TIME(D4737,0,0)</f>
        <v>198</v>
      </c>
      <c r="F4737" s="4">
        <f t="shared" si="515"/>
        <v>1</v>
      </c>
      <c r="G4737" s="4">
        <f t="shared" si="513"/>
        <v>2</v>
      </c>
      <c r="H4737" s="4">
        <f t="shared" si="516"/>
        <v>1</v>
      </c>
      <c r="I4737" s="4">
        <f t="shared" si="517"/>
        <v>0</v>
      </c>
      <c r="J4737" s="4">
        <f t="shared" si="518"/>
        <v>0</v>
      </c>
      <c r="K4737" s="4">
        <f t="shared" si="514"/>
        <v>0</v>
      </c>
      <c r="L4737" s="5">
        <f t="shared" si="519"/>
        <v>0</v>
      </c>
      <c r="M4737" s="137">
        <f>'PVWatts Hourly Results (1)'!L4748/1000</f>
        <v>0</v>
      </c>
      <c r="N4737" s="3">
        <f>'PVWatts Hourly Results (2)'!L4748/1000</f>
        <v>0</v>
      </c>
      <c r="O4737" s="3">
        <f>'PVWatts Hourly Results (3)'!L4748/1000</f>
        <v>0</v>
      </c>
      <c r="P4737" s="3">
        <f>'PVWatts Hourly Results (4)'!L4748/1000</f>
        <v>0</v>
      </c>
      <c r="Q4737" s="130">
        <f>'PVWatts Hourly Results (5)'!L4748/1000</f>
        <v>0</v>
      </c>
    </row>
    <row r="4738" spans="2:17" x14ac:dyDescent="0.25">
      <c r="B4738" s="8">
        <v>7</v>
      </c>
      <c r="C4738" s="9">
        <v>16</v>
      </c>
      <c r="D4738" s="134">
        <f>'PVWatts Hourly Results (1)'!C4749</f>
        <v>0</v>
      </c>
      <c r="E4738" s="127">
        <f>DATE(YEAR(Inputs!$D$5),Summary!B4738,Summary!C4738)+TIME(D4738,0,0)</f>
        <v>198</v>
      </c>
      <c r="F4738" s="4">
        <f t="shared" si="515"/>
        <v>1</v>
      </c>
      <c r="G4738" s="4">
        <f t="shared" si="513"/>
        <v>2</v>
      </c>
      <c r="H4738" s="4">
        <f t="shared" si="516"/>
        <v>1</v>
      </c>
      <c r="I4738" s="4">
        <f t="shared" si="517"/>
        <v>0</v>
      </c>
      <c r="J4738" s="4">
        <f t="shared" si="518"/>
        <v>0</v>
      </c>
      <c r="K4738" s="4">
        <f t="shared" si="514"/>
        <v>0</v>
      </c>
      <c r="L4738" s="5">
        <f t="shared" si="519"/>
        <v>0</v>
      </c>
      <c r="M4738" s="137">
        <f>'PVWatts Hourly Results (1)'!L4749/1000</f>
        <v>0</v>
      </c>
      <c r="N4738" s="3">
        <f>'PVWatts Hourly Results (2)'!L4749/1000</f>
        <v>0</v>
      </c>
      <c r="O4738" s="3">
        <f>'PVWatts Hourly Results (3)'!L4749/1000</f>
        <v>0</v>
      </c>
      <c r="P4738" s="3">
        <f>'PVWatts Hourly Results (4)'!L4749/1000</f>
        <v>0</v>
      </c>
      <c r="Q4738" s="130">
        <f>'PVWatts Hourly Results (5)'!L4749/1000</f>
        <v>0</v>
      </c>
    </row>
    <row r="4739" spans="2:17" x14ac:dyDescent="0.25">
      <c r="B4739" s="8">
        <v>7</v>
      </c>
      <c r="C4739" s="9">
        <v>16</v>
      </c>
      <c r="D4739" s="134">
        <f>'PVWatts Hourly Results (1)'!C4750</f>
        <v>0</v>
      </c>
      <c r="E4739" s="127">
        <f>DATE(YEAR(Inputs!$D$5),Summary!B4739,Summary!C4739)+TIME(D4739,0,0)</f>
        <v>198</v>
      </c>
      <c r="F4739" s="4">
        <f t="shared" si="515"/>
        <v>1</v>
      </c>
      <c r="G4739" s="4">
        <f t="shared" si="513"/>
        <v>2</v>
      </c>
      <c r="H4739" s="4">
        <f t="shared" si="516"/>
        <v>1</v>
      </c>
      <c r="I4739" s="4">
        <f t="shared" si="517"/>
        <v>0</v>
      </c>
      <c r="J4739" s="4">
        <f t="shared" si="518"/>
        <v>0</v>
      </c>
      <c r="K4739" s="4">
        <f t="shared" si="514"/>
        <v>0</v>
      </c>
      <c r="L4739" s="5">
        <f t="shared" si="519"/>
        <v>0</v>
      </c>
      <c r="M4739" s="137">
        <f>'PVWatts Hourly Results (1)'!L4750/1000</f>
        <v>0</v>
      </c>
      <c r="N4739" s="3">
        <f>'PVWatts Hourly Results (2)'!L4750/1000</f>
        <v>0</v>
      </c>
      <c r="O4739" s="3">
        <f>'PVWatts Hourly Results (3)'!L4750/1000</f>
        <v>0</v>
      </c>
      <c r="P4739" s="3">
        <f>'PVWatts Hourly Results (4)'!L4750/1000</f>
        <v>0</v>
      </c>
      <c r="Q4739" s="130">
        <f>'PVWatts Hourly Results (5)'!L4750/1000</f>
        <v>0</v>
      </c>
    </row>
    <row r="4740" spans="2:17" x14ac:dyDescent="0.25">
      <c r="B4740" s="8">
        <v>7</v>
      </c>
      <c r="C4740" s="9">
        <v>16</v>
      </c>
      <c r="D4740" s="134">
        <f>'PVWatts Hourly Results (1)'!C4751</f>
        <v>0</v>
      </c>
      <c r="E4740" s="127">
        <f>DATE(YEAR(Inputs!$D$5),Summary!B4740,Summary!C4740)+TIME(D4740,0,0)</f>
        <v>198</v>
      </c>
      <c r="F4740" s="4">
        <f t="shared" si="515"/>
        <v>1</v>
      </c>
      <c r="G4740" s="4">
        <f t="shared" si="513"/>
        <v>2</v>
      </c>
      <c r="H4740" s="4">
        <f t="shared" si="516"/>
        <v>1</v>
      </c>
      <c r="I4740" s="4">
        <f t="shared" si="517"/>
        <v>0</v>
      </c>
      <c r="J4740" s="4">
        <f t="shared" si="518"/>
        <v>0</v>
      </c>
      <c r="K4740" s="4">
        <f t="shared" si="514"/>
        <v>0</v>
      </c>
      <c r="L4740" s="5">
        <f t="shared" si="519"/>
        <v>0</v>
      </c>
      <c r="M4740" s="137">
        <f>'PVWatts Hourly Results (1)'!L4751/1000</f>
        <v>0</v>
      </c>
      <c r="N4740" s="3">
        <f>'PVWatts Hourly Results (2)'!L4751/1000</f>
        <v>0</v>
      </c>
      <c r="O4740" s="3">
        <f>'PVWatts Hourly Results (3)'!L4751/1000</f>
        <v>0</v>
      </c>
      <c r="P4740" s="3">
        <f>'PVWatts Hourly Results (4)'!L4751/1000</f>
        <v>0</v>
      </c>
      <c r="Q4740" s="130">
        <f>'PVWatts Hourly Results (5)'!L4751/1000</f>
        <v>0</v>
      </c>
    </row>
    <row r="4741" spans="2:17" x14ac:dyDescent="0.25">
      <c r="B4741" s="8">
        <v>7</v>
      </c>
      <c r="C4741" s="9">
        <v>16</v>
      </c>
      <c r="D4741" s="134">
        <f>'PVWatts Hourly Results (1)'!C4752</f>
        <v>0</v>
      </c>
      <c r="E4741" s="127">
        <f>DATE(YEAR(Inputs!$D$5),Summary!B4741,Summary!C4741)+TIME(D4741,0,0)</f>
        <v>198</v>
      </c>
      <c r="F4741" s="4">
        <f t="shared" si="515"/>
        <v>1</v>
      </c>
      <c r="G4741" s="4">
        <f t="shared" si="513"/>
        <v>2</v>
      </c>
      <c r="H4741" s="4">
        <f t="shared" si="516"/>
        <v>1</v>
      </c>
      <c r="I4741" s="4">
        <f t="shared" si="517"/>
        <v>0</v>
      </c>
      <c r="J4741" s="4">
        <f t="shared" si="518"/>
        <v>0</v>
      </c>
      <c r="K4741" s="4">
        <f t="shared" si="514"/>
        <v>0</v>
      </c>
      <c r="L4741" s="5">
        <f t="shared" si="519"/>
        <v>0</v>
      </c>
      <c r="M4741" s="137">
        <f>'PVWatts Hourly Results (1)'!L4752/1000</f>
        <v>0</v>
      </c>
      <c r="N4741" s="3">
        <f>'PVWatts Hourly Results (2)'!L4752/1000</f>
        <v>0</v>
      </c>
      <c r="O4741" s="3">
        <f>'PVWatts Hourly Results (3)'!L4752/1000</f>
        <v>0</v>
      </c>
      <c r="P4741" s="3">
        <f>'PVWatts Hourly Results (4)'!L4752/1000</f>
        <v>0</v>
      </c>
      <c r="Q4741" s="130">
        <f>'PVWatts Hourly Results (5)'!L4752/1000</f>
        <v>0</v>
      </c>
    </row>
    <row r="4742" spans="2:17" x14ac:dyDescent="0.25">
      <c r="B4742" s="8">
        <v>7</v>
      </c>
      <c r="C4742" s="9">
        <v>16</v>
      </c>
      <c r="D4742" s="134">
        <f>'PVWatts Hourly Results (1)'!C4753</f>
        <v>0</v>
      </c>
      <c r="E4742" s="127">
        <f>DATE(YEAR(Inputs!$D$5),Summary!B4742,Summary!C4742)+TIME(D4742,0,0)</f>
        <v>198</v>
      </c>
      <c r="F4742" s="4">
        <f t="shared" si="515"/>
        <v>1</v>
      </c>
      <c r="G4742" s="4">
        <f t="shared" si="513"/>
        <v>2</v>
      </c>
      <c r="H4742" s="4">
        <f t="shared" si="516"/>
        <v>1</v>
      </c>
      <c r="I4742" s="4">
        <f t="shared" si="517"/>
        <v>0</v>
      </c>
      <c r="J4742" s="4">
        <f t="shared" si="518"/>
        <v>0</v>
      </c>
      <c r="K4742" s="4">
        <f t="shared" si="514"/>
        <v>0</v>
      </c>
      <c r="L4742" s="5">
        <f t="shared" si="519"/>
        <v>0</v>
      </c>
      <c r="M4742" s="137">
        <f>'PVWatts Hourly Results (1)'!L4753/1000</f>
        <v>0</v>
      </c>
      <c r="N4742" s="3">
        <f>'PVWatts Hourly Results (2)'!L4753/1000</f>
        <v>0</v>
      </c>
      <c r="O4742" s="3">
        <f>'PVWatts Hourly Results (3)'!L4753/1000</f>
        <v>0</v>
      </c>
      <c r="P4742" s="3">
        <f>'PVWatts Hourly Results (4)'!L4753/1000</f>
        <v>0</v>
      </c>
      <c r="Q4742" s="130">
        <f>'PVWatts Hourly Results (5)'!L4753/1000</f>
        <v>0</v>
      </c>
    </row>
    <row r="4743" spans="2:17" x14ac:dyDescent="0.25">
      <c r="B4743" s="8">
        <v>7</v>
      </c>
      <c r="C4743" s="9">
        <v>16</v>
      </c>
      <c r="D4743" s="134">
        <f>'PVWatts Hourly Results (1)'!C4754</f>
        <v>0</v>
      </c>
      <c r="E4743" s="127">
        <f>DATE(YEAR(Inputs!$D$5),Summary!B4743,Summary!C4743)+TIME(D4743,0,0)</f>
        <v>198</v>
      </c>
      <c r="F4743" s="4">
        <f t="shared" si="515"/>
        <v>1</v>
      </c>
      <c r="G4743" s="4">
        <f t="shared" si="513"/>
        <v>2</v>
      </c>
      <c r="H4743" s="4">
        <f t="shared" si="516"/>
        <v>1</v>
      </c>
      <c r="I4743" s="4">
        <f t="shared" si="517"/>
        <v>0</v>
      </c>
      <c r="J4743" s="4">
        <f t="shared" si="518"/>
        <v>0</v>
      </c>
      <c r="K4743" s="4">
        <f t="shared" si="514"/>
        <v>0</v>
      </c>
      <c r="L4743" s="5">
        <f t="shared" si="519"/>
        <v>0</v>
      </c>
      <c r="M4743" s="137">
        <f>'PVWatts Hourly Results (1)'!L4754/1000</f>
        <v>0</v>
      </c>
      <c r="N4743" s="3">
        <f>'PVWatts Hourly Results (2)'!L4754/1000</f>
        <v>0</v>
      </c>
      <c r="O4743" s="3">
        <f>'PVWatts Hourly Results (3)'!L4754/1000</f>
        <v>0</v>
      </c>
      <c r="P4743" s="3">
        <f>'PVWatts Hourly Results (4)'!L4754/1000</f>
        <v>0</v>
      </c>
      <c r="Q4743" s="130">
        <f>'PVWatts Hourly Results (5)'!L4754/1000</f>
        <v>0</v>
      </c>
    </row>
    <row r="4744" spans="2:17" x14ac:dyDescent="0.25">
      <c r="B4744" s="8">
        <v>7</v>
      </c>
      <c r="C4744" s="9">
        <v>16</v>
      </c>
      <c r="D4744" s="134">
        <f>'PVWatts Hourly Results (1)'!C4755</f>
        <v>0</v>
      </c>
      <c r="E4744" s="127">
        <f>DATE(YEAR(Inputs!$D$5),Summary!B4744,Summary!C4744)+TIME(D4744,0,0)</f>
        <v>198</v>
      </c>
      <c r="F4744" s="4">
        <f t="shared" si="515"/>
        <v>1</v>
      </c>
      <c r="G4744" s="4">
        <f t="shared" si="513"/>
        <v>2</v>
      </c>
      <c r="H4744" s="4">
        <f t="shared" si="516"/>
        <v>1</v>
      </c>
      <c r="I4744" s="4">
        <f t="shared" si="517"/>
        <v>0</v>
      </c>
      <c r="J4744" s="4">
        <f t="shared" si="518"/>
        <v>0</v>
      </c>
      <c r="K4744" s="4">
        <f t="shared" si="514"/>
        <v>0</v>
      </c>
      <c r="L4744" s="5">
        <f t="shared" si="519"/>
        <v>0</v>
      </c>
      <c r="M4744" s="137">
        <f>'PVWatts Hourly Results (1)'!L4755/1000</f>
        <v>0</v>
      </c>
      <c r="N4744" s="3">
        <f>'PVWatts Hourly Results (2)'!L4755/1000</f>
        <v>0</v>
      </c>
      <c r="O4744" s="3">
        <f>'PVWatts Hourly Results (3)'!L4755/1000</f>
        <v>0</v>
      </c>
      <c r="P4744" s="3">
        <f>'PVWatts Hourly Results (4)'!L4755/1000</f>
        <v>0</v>
      </c>
      <c r="Q4744" s="130">
        <f>'PVWatts Hourly Results (5)'!L4755/1000</f>
        <v>0</v>
      </c>
    </row>
    <row r="4745" spans="2:17" x14ac:dyDescent="0.25">
      <c r="B4745" s="8">
        <v>7</v>
      </c>
      <c r="C4745" s="9">
        <v>16</v>
      </c>
      <c r="D4745" s="134">
        <f>'PVWatts Hourly Results (1)'!C4756</f>
        <v>0</v>
      </c>
      <c r="E4745" s="127">
        <f>DATE(YEAR(Inputs!$D$5),Summary!B4745,Summary!C4745)+TIME(D4745,0,0)</f>
        <v>198</v>
      </c>
      <c r="F4745" s="4">
        <f t="shared" si="515"/>
        <v>1</v>
      </c>
      <c r="G4745" s="4">
        <f t="shared" si="513"/>
        <v>2</v>
      </c>
      <c r="H4745" s="4">
        <f t="shared" si="516"/>
        <v>1</v>
      </c>
      <c r="I4745" s="4">
        <f t="shared" si="517"/>
        <v>0</v>
      </c>
      <c r="J4745" s="4">
        <f t="shared" si="518"/>
        <v>0</v>
      </c>
      <c r="K4745" s="4">
        <f t="shared" si="514"/>
        <v>0</v>
      </c>
      <c r="L4745" s="5">
        <f t="shared" si="519"/>
        <v>0</v>
      </c>
      <c r="M4745" s="137">
        <f>'PVWatts Hourly Results (1)'!L4756/1000</f>
        <v>0</v>
      </c>
      <c r="N4745" s="3">
        <f>'PVWatts Hourly Results (2)'!L4756/1000</f>
        <v>0</v>
      </c>
      <c r="O4745" s="3">
        <f>'PVWatts Hourly Results (3)'!L4756/1000</f>
        <v>0</v>
      </c>
      <c r="P4745" s="3">
        <f>'PVWatts Hourly Results (4)'!L4756/1000</f>
        <v>0</v>
      </c>
      <c r="Q4745" s="130">
        <f>'PVWatts Hourly Results (5)'!L4756/1000</f>
        <v>0</v>
      </c>
    </row>
    <row r="4746" spans="2:17" x14ac:dyDescent="0.25">
      <c r="B4746" s="8">
        <v>7</v>
      </c>
      <c r="C4746" s="9">
        <v>16</v>
      </c>
      <c r="D4746" s="134">
        <f>'PVWatts Hourly Results (1)'!C4757</f>
        <v>0</v>
      </c>
      <c r="E4746" s="127">
        <f>DATE(YEAR(Inputs!$D$5),Summary!B4746,Summary!C4746)+TIME(D4746,0,0)</f>
        <v>198</v>
      </c>
      <c r="F4746" s="4">
        <f t="shared" si="515"/>
        <v>1</v>
      </c>
      <c r="G4746" s="4">
        <f t="shared" si="513"/>
        <v>2</v>
      </c>
      <c r="H4746" s="4">
        <f t="shared" si="516"/>
        <v>1</v>
      </c>
      <c r="I4746" s="4">
        <f t="shared" si="517"/>
        <v>0</v>
      </c>
      <c r="J4746" s="4">
        <f t="shared" si="518"/>
        <v>0</v>
      </c>
      <c r="K4746" s="4">
        <f t="shared" si="514"/>
        <v>0</v>
      </c>
      <c r="L4746" s="5">
        <f t="shared" si="519"/>
        <v>0</v>
      </c>
      <c r="M4746" s="137">
        <f>'PVWatts Hourly Results (1)'!L4757/1000</f>
        <v>0</v>
      </c>
      <c r="N4746" s="3">
        <f>'PVWatts Hourly Results (2)'!L4757/1000</f>
        <v>0</v>
      </c>
      <c r="O4746" s="3">
        <f>'PVWatts Hourly Results (3)'!L4757/1000</f>
        <v>0</v>
      </c>
      <c r="P4746" s="3">
        <f>'PVWatts Hourly Results (4)'!L4757/1000</f>
        <v>0</v>
      </c>
      <c r="Q4746" s="130">
        <f>'PVWatts Hourly Results (5)'!L4757/1000</f>
        <v>0</v>
      </c>
    </row>
    <row r="4747" spans="2:17" x14ac:dyDescent="0.25">
      <c r="B4747" s="8">
        <v>7</v>
      </c>
      <c r="C4747" s="9">
        <v>16</v>
      </c>
      <c r="D4747" s="134">
        <f>'PVWatts Hourly Results (1)'!C4758</f>
        <v>0</v>
      </c>
      <c r="E4747" s="127">
        <f>DATE(YEAR(Inputs!$D$5),Summary!B4747,Summary!C4747)+TIME(D4747,0,0)</f>
        <v>198</v>
      </c>
      <c r="F4747" s="4">
        <f t="shared" si="515"/>
        <v>1</v>
      </c>
      <c r="G4747" s="4">
        <f t="shared" si="513"/>
        <v>2</v>
      </c>
      <c r="H4747" s="4">
        <f t="shared" si="516"/>
        <v>1</v>
      </c>
      <c r="I4747" s="4">
        <f t="shared" si="517"/>
        <v>0</v>
      </c>
      <c r="J4747" s="4">
        <f t="shared" si="518"/>
        <v>0</v>
      </c>
      <c r="K4747" s="4">
        <f t="shared" si="514"/>
        <v>0</v>
      </c>
      <c r="L4747" s="5">
        <f t="shared" si="519"/>
        <v>0</v>
      </c>
      <c r="M4747" s="137">
        <f>'PVWatts Hourly Results (1)'!L4758/1000</f>
        <v>0</v>
      </c>
      <c r="N4747" s="3">
        <f>'PVWatts Hourly Results (2)'!L4758/1000</f>
        <v>0</v>
      </c>
      <c r="O4747" s="3">
        <f>'PVWatts Hourly Results (3)'!L4758/1000</f>
        <v>0</v>
      </c>
      <c r="P4747" s="3">
        <f>'PVWatts Hourly Results (4)'!L4758/1000</f>
        <v>0</v>
      </c>
      <c r="Q4747" s="130">
        <f>'PVWatts Hourly Results (5)'!L4758/1000</f>
        <v>0</v>
      </c>
    </row>
    <row r="4748" spans="2:17" x14ac:dyDescent="0.25">
      <c r="B4748" s="8">
        <v>7</v>
      </c>
      <c r="C4748" s="9">
        <v>16</v>
      </c>
      <c r="D4748" s="134">
        <f>'PVWatts Hourly Results (1)'!C4759</f>
        <v>0</v>
      </c>
      <c r="E4748" s="127">
        <f>DATE(YEAR(Inputs!$D$5),Summary!B4748,Summary!C4748)+TIME(D4748,0,0)</f>
        <v>198</v>
      </c>
      <c r="F4748" s="4">
        <f t="shared" si="515"/>
        <v>1</v>
      </c>
      <c r="G4748" s="4">
        <f t="shared" si="513"/>
        <v>2</v>
      </c>
      <c r="H4748" s="4">
        <f t="shared" si="516"/>
        <v>1</v>
      </c>
      <c r="I4748" s="4">
        <f t="shared" si="517"/>
        <v>0</v>
      </c>
      <c r="J4748" s="4">
        <f t="shared" si="518"/>
        <v>0</v>
      </c>
      <c r="K4748" s="4">
        <f t="shared" si="514"/>
        <v>0</v>
      </c>
      <c r="L4748" s="5">
        <f t="shared" si="519"/>
        <v>0</v>
      </c>
      <c r="M4748" s="137">
        <f>'PVWatts Hourly Results (1)'!L4759/1000</f>
        <v>0</v>
      </c>
      <c r="N4748" s="3">
        <f>'PVWatts Hourly Results (2)'!L4759/1000</f>
        <v>0</v>
      </c>
      <c r="O4748" s="3">
        <f>'PVWatts Hourly Results (3)'!L4759/1000</f>
        <v>0</v>
      </c>
      <c r="P4748" s="3">
        <f>'PVWatts Hourly Results (4)'!L4759/1000</f>
        <v>0</v>
      </c>
      <c r="Q4748" s="130">
        <f>'PVWatts Hourly Results (5)'!L4759/1000</f>
        <v>0</v>
      </c>
    </row>
    <row r="4749" spans="2:17" x14ac:dyDescent="0.25">
      <c r="B4749" s="8">
        <v>7</v>
      </c>
      <c r="C4749" s="9">
        <v>16</v>
      </c>
      <c r="D4749" s="134">
        <f>'PVWatts Hourly Results (1)'!C4760</f>
        <v>0</v>
      </c>
      <c r="E4749" s="127">
        <f>DATE(YEAR(Inputs!$D$5),Summary!B4749,Summary!C4749)+TIME(D4749,0,0)</f>
        <v>198</v>
      </c>
      <c r="F4749" s="4">
        <f t="shared" si="515"/>
        <v>1</v>
      </c>
      <c r="G4749" s="4">
        <f t="shared" si="513"/>
        <v>2</v>
      </c>
      <c r="H4749" s="4">
        <f t="shared" si="516"/>
        <v>1</v>
      </c>
      <c r="I4749" s="4">
        <f t="shared" si="517"/>
        <v>0</v>
      </c>
      <c r="J4749" s="4">
        <f t="shared" si="518"/>
        <v>0</v>
      </c>
      <c r="K4749" s="4">
        <f t="shared" si="514"/>
        <v>0</v>
      </c>
      <c r="L4749" s="5">
        <f t="shared" si="519"/>
        <v>0</v>
      </c>
      <c r="M4749" s="137">
        <f>'PVWatts Hourly Results (1)'!L4760/1000</f>
        <v>0</v>
      </c>
      <c r="N4749" s="3">
        <f>'PVWatts Hourly Results (2)'!L4760/1000</f>
        <v>0</v>
      </c>
      <c r="O4749" s="3">
        <f>'PVWatts Hourly Results (3)'!L4760/1000</f>
        <v>0</v>
      </c>
      <c r="P4749" s="3">
        <f>'PVWatts Hourly Results (4)'!L4760/1000</f>
        <v>0</v>
      </c>
      <c r="Q4749" s="130">
        <f>'PVWatts Hourly Results (5)'!L4760/1000</f>
        <v>0</v>
      </c>
    </row>
    <row r="4750" spans="2:17" x14ac:dyDescent="0.25">
      <c r="B4750" s="8">
        <v>7</v>
      </c>
      <c r="C4750" s="9">
        <v>17</v>
      </c>
      <c r="D4750" s="134">
        <f>'PVWatts Hourly Results (1)'!C4761</f>
        <v>0</v>
      </c>
      <c r="E4750" s="127">
        <f>DATE(YEAR(Inputs!$D$5),Summary!B4750,Summary!C4750)+TIME(D4750,0,0)</f>
        <v>199</v>
      </c>
      <c r="F4750" s="4">
        <f t="shared" si="515"/>
        <v>1</v>
      </c>
      <c r="G4750" s="4">
        <f t="shared" si="513"/>
        <v>3</v>
      </c>
      <c r="H4750" s="4">
        <f t="shared" si="516"/>
        <v>1</v>
      </c>
      <c r="I4750" s="4">
        <f t="shared" si="517"/>
        <v>0</v>
      </c>
      <c r="J4750" s="4">
        <f t="shared" si="518"/>
        <v>0</v>
      </c>
      <c r="K4750" s="4">
        <f t="shared" si="514"/>
        <v>0</v>
      </c>
      <c r="L4750" s="5">
        <f t="shared" si="519"/>
        <v>0</v>
      </c>
      <c r="M4750" s="137">
        <f>'PVWatts Hourly Results (1)'!L4761/1000</f>
        <v>0</v>
      </c>
      <c r="N4750" s="3">
        <f>'PVWatts Hourly Results (2)'!L4761/1000</f>
        <v>0</v>
      </c>
      <c r="O4750" s="3">
        <f>'PVWatts Hourly Results (3)'!L4761/1000</f>
        <v>0</v>
      </c>
      <c r="P4750" s="3">
        <f>'PVWatts Hourly Results (4)'!L4761/1000</f>
        <v>0</v>
      </c>
      <c r="Q4750" s="130">
        <f>'PVWatts Hourly Results (5)'!L4761/1000</f>
        <v>0</v>
      </c>
    </row>
    <row r="4751" spans="2:17" x14ac:dyDescent="0.25">
      <c r="B4751" s="8">
        <v>7</v>
      </c>
      <c r="C4751" s="9">
        <v>17</v>
      </c>
      <c r="D4751" s="134">
        <f>'PVWatts Hourly Results (1)'!C4762</f>
        <v>0</v>
      </c>
      <c r="E4751" s="127">
        <f>DATE(YEAR(Inputs!$D$5),Summary!B4751,Summary!C4751)+TIME(D4751,0,0)</f>
        <v>199</v>
      </c>
      <c r="F4751" s="4">
        <f t="shared" si="515"/>
        <v>1</v>
      </c>
      <c r="G4751" s="4">
        <f t="shared" si="513"/>
        <v>3</v>
      </c>
      <c r="H4751" s="4">
        <f t="shared" si="516"/>
        <v>1</v>
      </c>
      <c r="I4751" s="4">
        <f t="shared" si="517"/>
        <v>0</v>
      </c>
      <c r="J4751" s="4">
        <f t="shared" si="518"/>
        <v>0</v>
      </c>
      <c r="K4751" s="4">
        <f t="shared" si="514"/>
        <v>0</v>
      </c>
      <c r="L4751" s="5">
        <f t="shared" si="519"/>
        <v>0</v>
      </c>
      <c r="M4751" s="137">
        <f>'PVWatts Hourly Results (1)'!L4762/1000</f>
        <v>0</v>
      </c>
      <c r="N4751" s="3">
        <f>'PVWatts Hourly Results (2)'!L4762/1000</f>
        <v>0</v>
      </c>
      <c r="O4751" s="3">
        <f>'PVWatts Hourly Results (3)'!L4762/1000</f>
        <v>0</v>
      </c>
      <c r="P4751" s="3">
        <f>'PVWatts Hourly Results (4)'!L4762/1000</f>
        <v>0</v>
      </c>
      <c r="Q4751" s="130">
        <f>'PVWatts Hourly Results (5)'!L4762/1000</f>
        <v>0</v>
      </c>
    </row>
    <row r="4752" spans="2:17" x14ac:dyDescent="0.25">
      <c r="B4752" s="8">
        <v>7</v>
      </c>
      <c r="C4752" s="9">
        <v>17</v>
      </c>
      <c r="D4752" s="134">
        <f>'PVWatts Hourly Results (1)'!C4763</f>
        <v>0</v>
      </c>
      <c r="E4752" s="127">
        <f>DATE(YEAR(Inputs!$D$5),Summary!B4752,Summary!C4752)+TIME(D4752,0,0)</f>
        <v>199</v>
      </c>
      <c r="F4752" s="4">
        <f t="shared" si="515"/>
        <v>1</v>
      </c>
      <c r="G4752" s="4">
        <f t="shared" si="513"/>
        <v>3</v>
      </c>
      <c r="H4752" s="4">
        <f t="shared" si="516"/>
        <v>1</v>
      </c>
      <c r="I4752" s="4">
        <f t="shared" si="517"/>
        <v>0</v>
      </c>
      <c r="J4752" s="4">
        <f t="shared" si="518"/>
        <v>0</v>
      </c>
      <c r="K4752" s="4">
        <f t="shared" si="514"/>
        <v>0</v>
      </c>
      <c r="L4752" s="5">
        <f t="shared" si="519"/>
        <v>0</v>
      </c>
      <c r="M4752" s="137">
        <f>'PVWatts Hourly Results (1)'!L4763/1000</f>
        <v>0</v>
      </c>
      <c r="N4752" s="3">
        <f>'PVWatts Hourly Results (2)'!L4763/1000</f>
        <v>0</v>
      </c>
      <c r="O4752" s="3">
        <f>'PVWatts Hourly Results (3)'!L4763/1000</f>
        <v>0</v>
      </c>
      <c r="P4752" s="3">
        <f>'PVWatts Hourly Results (4)'!L4763/1000</f>
        <v>0</v>
      </c>
      <c r="Q4752" s="130">
        <f>'PVWatts Hourly Results (5)'!L4763/1000</f>
        <v>0</v>
      </c>
    </row>
    <row r="4753" spans="2:17" x14ac:dyDescent="0.25">
      <c r="B4753" s="8">
        <v>7</v>
      </c>
      <c r="C4753" s="9">
        <v>17</v>
      </c>
      <c r="D4753" s="134">
        <f>'PVWatts Hourly Results (1)'!C4764</f>
        <v>0</v>
      </c>
      <c r="E4753" s="127">
        <f>DATE(YEAR(Inputs!$D$5),Summary!B4753,Summary!C4753)+TIME(D4753,0,0)</f>
        <v>199</v>
      </c>
      <c r="F4753" s="4">
        <f t="shared" si="515"/>
        <v>1</v>
      </c>
      <c r="G4753" s="4">
        <f t="shared" si="513"/>
        <v>3</v>
      </c>
      <c r="H4753" s="4">
        <f t="shared" si="516"/>
        <v>1</v>
      </c>
      <c r="I4753" s="4">
        <f t="shared" si="517"/>
        <v>0</v>
      </c>
      <c r="J4753" s="4">
        <f t="shared" si="518"/>
        <v>0</v>
      </c>
      <c r="K4753" s="4">
        <f t="shared" si="514"/>
        <v>0</v>
      </c>
      <c r="L4753" s="5">
        <f t="shared" si="519"/>
        <v>0</v>
      </c>
      <c r="M4753" s="137">
        <f>'PVWatts Hourly Results (1)'!L4764/1000</f>
        <v>0</v>
      </c>
      <c r="N4753" s="3">
        <f>'PVWatts Hourly Results (2)'!L4764/1000</f>
        <v>0</v>
      </c>
      <c r="O4753" s="3">
        <f>'PVWatts Hourly Results (3)'!L4764/1000</f>
        <v>0</v>
      </c>
      <c r="P4753" s="3">
        <f>'PVWatts Hourly Results (4)'!L4764/1000</f>
        <v>0</v>
      </c>
      <c r="Q4753" s="130">
        <f>'PVWatts Hourly Results (5)'!L4764/1000</f>
        <v>0</v>
      </c>
    </row>
    <row r="4754" spans="2:17" x14ac:dyDescent="0.25">
      <c r="B4754" s="8">
        <v>7</v>
      </c>
      <c r="C4754" s="9">
        <v>17</v>
      </c>
      <c r="D4754" s="134">
        <f>'PVWatts Hourly Results (1)'!C4765</f>
        <v>0</v>
      </c>
      <c r="E4754" s="127">
        <f>DATE(YEAR(Inputs!$D$5),Summary!B4754,Summary!C4754)+TIME(D4754,0,0)</f>
        <v>199</v>
      </c>
      <c r="F4754" s="4">
        <f t="shared" si="515"/>
        <v>1</v>
      </c>
      <c r="G4754" s="4">
        <f t="shared" si="513"/>
        <v>3</v>
      </c>
      <c r="H4754" s="4">
        <f t="shared" si="516"/>
        <v>1</v>
      </c>
      <c r="I4754" s="4">
        <f t="shared" si="517"/>
        <v>0</v>
      </c>
      <c r="J4754" s="4">
        <f t="shared" si="518"/>
        <v>0</v>
      </c>
      <c r="K4754" s="4">
        <f t="shared" si="514"/>
        <v>0</v>
      </c>
      <c r="L4754" s="5">
        <f t="shared" si="519"/>
        <v>0</v>
      </c>
      <c r="M4754" s="137">
        <f>'PVWatts Hourly Results (1)'!L4765/1000</f>
        <v>0</v>
      </c>
      <c r="N4754" s="3">
        <f>'PVWatts Hourly Results (2)'!L4765/1000</f>
        <v>0</v>
      </c>
      <c r="O4754" s="3">
        <f>'PVWatts Hourly Results (3)'!L4765/1000</f>
        <v>0</v>
      </c>
      <c r="P4754" s="3">
        <f>'PVWatts Hourly Results (4)'!L4765/1000</f>
        <v>0</v>
      </c>
      <c r="Q4754" s="130">
        <f>'PVWatts Hourly Results (5)'!L4765/1000</f>
        <v>0</v>
      </c>
    </row>
    <row r="4755" spans="2:17" x14ac:dyDescent="0.25">
      <c r="B4755" s="8">
        <v>7</v>
      </c>
      <c r="C4755" s="9">
        <v>17</v>
      </c>
      <c r="D4755" s="134">
        <f>'PVWatts Hourly Results (1)'!C4766</f>
        <v>0</v>
      </c>
      <c r="E4755" s="127">
        <f>DATE(YEAR(Inputs!$D$5),Summary!B4755,Summary!C4755)+TIME(D4755,0,0)</f>
        <v>199</v>
      </c>
      <c r="F4755" s="4">
        <f t="shared" si="515"/>
        <v>1</v>
      </c>
      <c r="G4755" s="4">
        <f t="shared" si="513"/>
        <v>3</v>
      </c>
      <c r="H4755" s="4">
        <f t="shared" si="516"/>
        <v>1</v>
      </c>
      <c r="I4755" s="4">
        <f t="shared" si="517"/>
        <v>0</v>
      </c>
      <c r="J4755" s="4">
        <f t="shared" si="518"/>
        <v>0</v>
      </c>
      <c r="K4755" s="4">
        <f t="shared" si="514"/>
        <v>0</v>
      </c>
      <c r="L4755" s="5">
        <f t="shared" si="519"/>
        <v>0</v>
      </c>
      <c r="M4755" s="137">
        <f>'PVWatts Hourly Results (1)'!L4766/1000</f>
        <v>0</v>
      </c>
      <c r="N4755" s="3">
        <f>'PVWatts Hourly Results (2)'!L4766/1000</f>
        <v>0</v>
      </c>
      <c r="O4755" s="3">
        <f>'PVWatts Hourly Results (3)'!L4766/1000</f>
        <v>0</v>
      </c>
      <c r="P4755" s="3">
        <f>'PVWatts Hourly Results (4)'!L4766/1000</f>
        <v>0</v>
      </c>
      <c r="Q4755" s="130">
        <f>'PVWatts Hourly Results (5)'!L4766/1000</f>
        <v>0</v>
      </c>
    </row>
    <row r="4756" spans="2:17" x14ac:dyDescent="0.25">
      <c r="B4756" s="8">
        <v>7</v>
      </c>
      <c r="C4756" s="9">
        <v>17</v>
      </c>
      <c r="D4756" s="134">
        <f>'PVWatts Hourly Results (1)'!C4767</f>
        <v>0</v>
      </c>
      <c r="E4756" s="127">
        <f>DATE(YEAR(Inputs!$D$5),Summary!B4756,Summary!C4756)+TIME(D4756,0,0)</f>
        <v>199</v>
      </c>
      <c r="F4756" s="4">
        <f t="shared" si="515"/>
        <v>1</v>
      </c>
      <c r="G4756" s="4">
        <f t="shared" si="513"/>
        <v>3</v>
      </c>
      <c r="H4756" s="4">
        <f t="shared" si="516"/>
        <v>1</v>
      </c>
      <c r="I4756" s="4">
        <f t="shared" si="517"/>
        <v>0</v>
      </c>
      <c r="J4756" s="4">
        <f t="shared" si="518"/>
        <v>0</v>
      </c>
      <c r="K4756" s="4">
        <f t="shared" si="514"/>
        <v>0</v>
      </c>
      <c r="L4756" s="5">
        <f t="shared" si="519"/>
        <v>0</v>
      </c>
      <c r="M4756" s="137">
        <f>'PVWatts Hourly Results (1)'!L4767/1000</f>
        <v>0</v>
      </c>
      <c r="N4756" s="3">
        <f>'PVWatts Hourly Results (2)'!L4767/1000</f>
        <v>0</v>
      </c>
      <c r="O4756" s="3">
        <f>'PVWatts Hourly Results (3)'!L4767/1000</f>
        <v>0</v>
      </c>
      <c r="P4756" s="3">
        <f>'PVWatts Hourly Results (4)'!L4767/1000</f>
        <v>0</v>
      </c>
      <c r="Q4756" s="130">
        <f>'PVWatts Hourly Results (5)'!L4767/1000</f>
        <v>0</v>
      </c>
    </row>
    <row r="4757" spans="2:17" x14ac:dyDescent="0.25">
      <c r="B4757" s="8">
        <v>7</v>
      </c>
      <c r="C4757" s="9">
        <v>17</v>
      </c>
      <c r="D4757" s="134">
        <f>'PVWatts Hourly Results (1)'!C4768</f>
        <v>0</v>
      </c>
      <c r="E4757" s="127">
        <f>DATE(YEAR(Inputs!$D$5),Summary!B4757,Summary!C4757)+TIME(D4757,0,0)</f>
        <v>199</v>
      </c>
      <c r="F4757" s="4">
        <f t="shared" si="515"/>
        <v>1</v>
      </c>
      <c r="G4757" s="4">
        <f t="shared" si="513"/>
        <v>3</v>
      </c>
      <c r="H4757" s="4">
        <f t="shared" si="516"/>
        <v>1</v>
      </c>
      <c r="I4757" s="4">
        <f t="shared" si="517"/>
        <v>0</v>
      </c>
      <c r="J4757" s="4">
        <f t="shared" si="518"/>
        <v>0</v>
      </c>
      <c r="K4757" s="4">
        <f t="shared" si="514"/>
        <v>0</v>
      </c>
      <c r="L4757" s="5">
        <f t="shared" si="519"/>
        <v>0</v>
      </c>
      <c r="M4757" s="137">
        <f>'PVWatts Hourly Results (1)'!L4768/1000</f>
        <v>0</v>
      </c>
      <c r="N4757" s="3">
        <f>'PVWatts Hourly Results (2)'!L4768/1000</f>
        <v>0</v>
      </c>
      <c r="O4757" s="3">
        <f>'PVWatts Hourly Results (3)'!L4768/1000</f>
        <v>0</v>
      </c>
      <c r="P4757" s="3">
        <f>'PVWatts Hourly Results (4)'!L4768/1000</f>
        <v>0</v>
      </c>
      <c r="Q4757" s="130">
        <f>'PVWatts Hourly Results (5)'!L4768/1000</f>
        <v>0</v>
      </c>
    </row>
    <row r="4758" spans="2:17" x14ac:dyDescent="0.25">
      <c r="B4758" s="8">
        <v>7</v>
      </c>
      <c r="C4758" s="9">
        <v>17</v>
      </c>
      <c r="D4758" s="134">
        <f>'PVWatts Hourly Results (1)'!C4769</f>
        <v>0</v>
      </c>
      <c r="E4758" s="127">
        <f>DATE(YEAR(Inputs!$D$5),Summary!B4758,Summary!C4758)+TIME(D4758,0,0)</f>
        <v>199</v>
      </c>
      <c r="F4758" s="4">
        <f t="shared" si="515"/>
        <v>1</v>
      </c>
      <c r="G4758" s="4">
        <f t="shared" ref="G4758:G4821" si="520">WEEKDAY(E4758)</f>
        <v>3</v>
      </c>
      <c r="H4758" s="4">
        <f t="shared" si="516"/>
        <v>1</v>
      </c>
      <c r="I4758" s="4">
        <f t="shared" si="517"/>
        <v>0</v>
      </c>
      <c r="J4758" s="4">
        <f t="shared" si="518"/>
        <v>0</v>
      </c>
      <c r="K4758" s="4">
        <f t="shared" ref="K4758:K4821" si="521">IF(OR(AND(B4758=7,C4758=4),AND(B4758=1,C4758=1)),1,0)</f>
        <v>0</v>
      </c>
      <c r="L4758" s="5">
        <f t="shared" si="519"/>
        <v>0</v>
      </c>
      <c r="M4758" s="137">
        <f>'PVWatts Hourly Results (1)'!L4769/1000</f>
        <v>0</v>
      </c>
      <c r="N4758" s="3">
        <f>'PVWatts Hourly Results (2)'!L4769/1000</f>
        <v>0</v>
      </c>
      <c r="O4758" s="3">
        <f>'PVWatts Hourly Results (3)'!L4769/1000</f>
        <v>0</v>
      </c>
      <c r="P4758" s="3">
        <f>'PVWatts Hourly Results (4)'!L4769/1000</f>
        <v>0</v>
      </c>
      <c r="Q4758" s="130">
        <f>'PVWatts Hourly Results (5)'!L4769/1000</f>
        <v>0</v>
      </c>
    </row>
    <row r="4759" spans="2:17" x14ac:dyDescent="0.25">
      <c r="B4759" s="8">
        <v>7</v>
      </c>
      <c r="C4759" s="9">
        <v>17</v>
      </c>
      <c r="D4759" s="134">
        <f>'PVWatts Hourly Results (1)'!C4770</f>
        <v>0</v>
      </c>
      <c r="E4759" s="127">
        <f>DATE(YEAR(Inputs!$D$5),Summary!B4759,Summary!C4759)+TIME(D4759,0,0)</f>
        <v>199</v>
      </c>
      <c r="F4759" s="4">
        <f t="shared" ref="F4759:F4822" si="522">IF(OR(B4759&lt;3,B4759=6,B4759=7,B4759=8),1,0)</f>
        <v>1</v>
      </c>
      <c r="G4759" s="4">
        <f t="shared" si="520"/>
        <v>3</v>
      </c>
      <c r="H4759" s="4">
        <f t="shared" ref="H4759:H4822" si="523">IF(OR(G4759=2,G4759=3,G4759=4,G4759=5,G4759=6),1,0)</f>
        <v>1</v>
      </c>
      <c r="I4759" s="4">
        <f t="shared" ref="I4759:I4822" si="524">IF(AND(B4759&gt;5,B4759&lt;9,D4759&gt;=13,D4759&lt;=16,H4759=1),1,0)</f>
        <v>0</v>
      </c>
      <c r="J4759" s="4">
        <f t="shared" ref="J4759:J4822" si="525">IF(AND(B4759&lt;3,OR(AND(D4759&gt;6,D4759&lt;9),AND(D4759&gt;17,D4759&lt;20)),H4759=1),1,0)</f>
        <v>0</v>
      </c>
      <c r="K4759" s="4">
        <f t="shared" si="521"/>
        <v>0</v>
      </c>
      <c r="L4759" s="5">
        <f t="shared" ref="L4759:L4822" si="526">IFERROR(IF(AND(F4759=1,H4759=1,OR(I4759=1,J4759=1),K4759=0),1,0),"")</f>
        <v>0</v>
      </c>
      <c r="M4759" s="137">
        <f>'PVWatts Hourly Results (1)'!L4770/1000</f>
        <v>0</v>
      </c>
      <c r="N4759" s="3">
        <f>'PVWatts Hourly Results (2)'!L4770/1000</f>
        <v>0</v>
      </c>
      <c r="O4759" s="3">
        <f>'PVWatts Hourly Results (3)'!L4770/1000</f>
        <v>0</v>
      </c>
      <c r="P4759" s="3">
        <f>'PVWatts Hourly Results (4)'!L4770/1000</f>
        <v>0</v>
      </c>
      <c r="Q4759" s="130">
        <f>'PVWatts Hourly Results (5)'!L4770/1000</f>
        <v>0</v>
      </c>
    </row>
    <row r="4760" spans="2:17" x14ac:dyDescent="0.25">
      <c r="B4760" s="8">
        <v>7</v>
      </c>
      <c r="C4760" s="9">
        <v>17</v>
      </c>
      <c r="D4760" s="134">
        <f>'PVWatts Hourly Results (1)'!C4771</f>
        <v>0</v>
      </c>
      <c r="E4760" s="127">
        <f>DATE(YEAR(Inputs!$D$5),Summary!B4760,Summary!C4760)+TIME(D4760,0,0)</f>
        <v>199</v>
      </c>
      <c r="F4760" s="4">
        <f t="shared" si="522"/>
        <v>1</v>
      </c>
      <c r="G4760" s="4">
        <f t="shared" si="520"/>
        <v>3</v>
      </c>
      <c r="H4760" s="4">
        <f t="shared" si="523"/>
        <v>1</v>
      </c>
      <c r="I4760" s="4">
        <f t="shared" si="524"/>
        <v>0</v>
      </c>
      <c r="J4760" s="4">
        <f t="shared" si="525"/>
        <v>0</v>
      </c>
      <c r="K4760" s="4">
        <f t="shared" si="521"/>
        <v>0</v>
      </c>
      <c r="L4760" s="5">
        <f t="shared" si="526"/>
        <v>0</v>
      </c>
      <c r="M4760" s="137">
        <f>'PVWatts Hourly Results (1)'!L4771/1000</f>
        <v>0</v>
      </c>
      <c r="N4760" s="3">
        <f>'PVWatts Hourly Results (2)'!L4771/1000</f>
        <v>0</v>
      </c>
      <c r="O4760" s="3">
        <f>'PVWatts Hourly Results (3)'!L4771/1000</f>
        <v>0</v>
      </c>
      <c r="P4760" s="3">
        <f>'PVWatts Hourly Results (4)'!L4771/1000</f>
        <v>0</v>
      </c>
      <c r="Q4760" s="130">
        <f>'PVWatts Hourly Results (5)'!L4771/1000</f>
        <v>0</v>
      </c>
    </row>
    <row r="4761" spans="2:17" x14ac:dyDescent="0.25">
      <c r="B4761" s="8">
        <v>7</v>
      </c>
      <c r="C4761" s="9">
        <v>17</v>
      </c>
      <c r="D4761" s="134">
        <f>'PVWatts Hourly Results (1)'!C4772</f>
        <v>0</v>
      </c>
      <c r="E4761" s="127">
        <f>DATE(YEAR(Inputs!$D$5),Summary!B4761,Summary!C4761)+TIME(D4761,0,0)</f>
        <v>199</v>
      </c>
      <c r="F4761" s="4">
        <f t="shared" si="522"/>
        <v>1</v>
      </c>
      <c r="G4761" s="4">
        <f t="shared" si="520"/>
        <v>3</v>
      </c>
      <c r="H4761" s="4">
        <f t="shared" si="523"/>
        <v>1</v>
      </c>
      <c r="I4761" s="4">
        <f t="shared" si="524"/>
        <v>0</v>
      </c>
      <c r="J4761" s="4">
        <f t="shared" si="525"/>
        <v>0</v>
      </c>
      <c r="K4761" s="4">
        <f t="shared" si="521"/>
        <v>0</v>
      </c>
      <c r="L4761" s="5">
        <f t="shared" si="526"/>
        <v>0</v>
      </c>
      <c r="M4761" s="137">
        <f>'PVWatts Hourly Results (1)'!L4772/1000</f>
        <v>0</v>
      </c>
      <c r="N4761" s="3">
        <f>'PVWatts Hourly Results (2)'!L4772/1000</f>
        <v>0</v>
      </c>
      <c r="O4761" s="3">
        <f>'PVWatts Hourly Results (3)'!L4772/1000</f>
        <v>0</v>
      </c>
      <c r="P4761" s="3">
        <f>'PVWatts Hourly Results (4)'!L4772/1000</f>
        <v>0</v>
      </c>
      <c r="Q4761" s="130">
        <f>'PVWatts Hourly Results (5)'!L4772/1000</f>
        <v>0</v>
      </c>
    </row>
    <row r="4762" spans="2:17" x14ac:dyDescent="0.25">
      <c r="B4762" s="8">
        <v>7</v>
      </c>
      <c r="C4762" s="9">
        <v>17</v>
      </c>
      <c r="D4762" s="134">
        <f>'PVWatts Hourly Results (1)'!C4773</f>
        <v>0</v>
      </c>
      <c r="E4762" s="127">
        <f>DATE(YEAR(Inputs!$D$5),Summary!B4762,Summary!C4762)+TIME(D4762,0,0)</f>
        <v>199</v>
      </c>
      <c r="F4762" s="4">
        <f t="shared" si="522"/>
        <v>1</v>
      </c>
      <c r="G4762" s="4">
        <f t="shared" si="520"/>
        <v>3</v>
      </c>
      <c r="H4762" s="4">
        <f t="shared" si="523"/>
        <v>1</v>
      </c>
      <c r="I4762" s="4">
        <f t="shared" si="524"/>
        <v>0</v>
      </c>
      <c r="J4762" s="4">
        <f t="shared" si="525"/>
        <v>0</v>
      </c>
      <c r="K4762" s="4">
        <f t="shared" si="521"/>
        <v>0</v>
      </c>
      <c r="L4762" s="5">
        <f t="shared" si="526"/>
        <v>0</v>
      </c>
      <c r="M4762" s="137">
        <f>'PVWatts Hourly Results (1)'!L4773/1000</f>
        <v>0</v>
      </c>
      <c r="N4762" s="3">
        <f>'PVWatts Hourly Results (2)'!L4773/1000</f>
        <v>0</v>
      </c>
      <c r="O4762" s="3">
        <f>'PVWatts Hourly Results (3)'!L4773/1000</f>
        <v>0</v>
      </c>
      <c r="P4762" s="3">
        <f>'PVWatts Hourly Results (4)'!L4773/1000</f>
        <v>0</v>
      </c>
      <c r="Q4762" s="130">
        <f>'PVWatts Hourly Results (5)'!L4773/1000</f>
        <v>0</v>
      </c>
    </row>
    <row r="4763" spans="2:17" x14ac:dyDescent="0.25">
      <c r="B4763" s="8">
        <v>7</v>
      </c>
      <c r="C4763" s="9">
        <v>17</v>
      </c>
      <c r="D4763" s="134">
        <f>'PVWatts Hourly Results (1)'!C4774</f>
        <v>0</v>
      </c>
      <c r="E4763" s="127">
        <f>DATE(YEAR(Inputs!$D$5),Summary!B4763,Summary!C4763)+TIME(D4763,0,0)</f>
        <v>199</v>
      </c>
      <c r="F4763" s="4">
        <f t="shared" si="522"/>
        <v>1</v>
      </c>
      <c r="G4763" s="4">
        <f t="shared" si="520"/>
        <v>3</v>
      </c>
      <c r="H4763" s="4">
        <f t="shared" si="523"/>
        <v>1</v>
      </c>
      <c r="I4763" s="4">
        <f t="shared" si="524"/>
        <v>0</v>
      </c>
      <c r="J4763" s="4">
        <f t="shared" si="525"/>
        <v>0</v>
      </c>
      <c r="K4763" s="4">
        <f t="shared" si="521"/>
        <v>0</v>
      </c>
      <c r="L4763" s="5">
        <f t="shared" si="526"/>
        <v>0</v>
      </c>
      <c r="M4763" s="137">
        <f>'PVWatts Hourly Results (1)'!L4774/1000</f>
        <v>0</v>
      </c>
      <c r="N4763" s="3">
        <f>'PVWatts Hourly Results (2)'!L4774/1000</f>
        <v>0</v>
      </c>
      <c r="O4763" s="3">
        <f>'PVWatts Hourly Results (3)'!L4774/1000</f>
        <v>0</v>
      </c>
      <c r="P4763" s="3">
        <f>'PVWatts Hourly Results (4)'!L4774/1000</f>
        <v>0</v>
      </c>
      <c r="Q4763" s="130">
        <f>'PVWatts Hourly Results (5)'!L4774/1000</f>
        <v>0</v>
      </c>
    </row>
    <row r="4764" spans="2:17" x14ac:dyDescent="0.25">
      <c r="B4764" s="8">
        <v>7</v>
      </c>
      <c r="C4764" s="9">
        <v>17</v>
      </c>
      <c r="D4764" s="134">
        <f>'PVWatts Hourly Results (1)'!C4775</f>
        <v>0</v>
      </c>
      <c r="E4764" s="127">
        <f>DATE(YEAR(Inputs!$D$5),Summary!B4764,Summary!C4764)+TIME(D4764,0,0)</f>
        <v>199</v>
      </c>
      <c r="F4764" s="4">
        <f t="shared" si="522"/>
        <v>1</v>
      </c>
      <c r="G4764" s="4">
        <f t="shared" si="520"/>
        <v>3</v>
      </c>
      <c r="H4764" s="4">
        <f t="shared" si="523"/>
        <v>1</v>
      </c>
      <c r="I4764" s="4">
        <f t="shared" si="524"/>
        <v>0</v>
      </c>
      <c r="J4764" s="4">
        <f t="shared" si="525"/>
        <v>0</v>
      </c>
      <c r="K4764" s="4">
        <f t="shared" si="521"/>
        <v>0</v>
      </c>
      <c r="L4764" s="5">
        <f t="shared" si="526"/>
        <v>0</v>
      </c>
      <c r="M4764" s="137">
        <f>'PVWatts Hourly Results (1)'!L4775/1000</f>
        <v>0</v>
      </c>
      <c r="N4764" s="3">
        <f>'PVWatts Hourly Results (2)'!L4775/1000</f>
        <v>0</v>
      </c>
      <c r="O4764" s="3">
        <f>'PVWatts Hourly Results (3)'!L4775/1000</f>
        <v>0</v>
      </c>
      <c r="P4764" s="3">
        <f>'PVWatts Hourly Results (4)'!L4775/1000</f>
        <v>0</v>
      </c>
      <c r="Q4764" s="130">
        <f>'PVWatts Hourly Results (5)'!L4775/1000</f>
        <v>0</v>
      </c>
    </row>
    <row r="4765" spans="2:17" x14ac:dyDescent="0.25">
      <c r="B4765" s="8">
        <v>7</v>
      </c>
      <c r="C4765" s="9">
        <v>17</v>
      </c>
      <c r="D4765" s="134">
        <f>'PVWatts Hourly Results (1)'!C4776</f>
        <v>0</v>
      </c>
      <c r="E4765" s="127">
        <f>DATE(YEAR(Inputs!$D$5),Summary!B4765,Summary!C4765)+TIME(D4765,0,0)</f>
        <v>199</v>
      </c>
      <c r="F4765" s="4">
        <f t="shared" si="522"/>
        <v>1</v>
      </c>
      <c r="G4765" s="4">
        <f t="shared" si="520"/>
        <v>3</v>
      </c>
      <c r="H4765" s="4">
        <f t="shared" si="523"/>
        <v>1</v>
      </c>
      <c r="I4765" s="4">
        <f t="shared" si="524"/>
        <v>0</v>
      </c>
      <c r="J4765" s="4">
        <f t="shared" si="525"/>
        <v>0</v>
      </c>
      <c r="K4765" s="4">
        <f t="shared" si="521"/>
        <v>0</v>
      </c>
      <c r="L4765" s="5">
        <f t="shared" si="526"/>
        <v>0</v>
      </c>
      <c r="M4765" s="137">
        <f>'PVWatts Hourly Results (1)'!L4776/1000</f>
        <v>0</v>
      </c>
      <c r="N4765" s="3">
        <f>'PVWatts Hourly Results (2)'!L4776/1000</f>
        <v>0</v>
      </c>
      <c r="O4765" s="3">
        <f>'PVWatts Hourly Results (3)'!L4776/1000</f>
        <v>0</v>
      </c>
      <c r="P4765" s="3">
        <f>'PVWatts Hourly Results (4)'!L4776/1000</f>
        <v>0</v>
      </c>
      <c r="Q4765" s="130">
        <f>'PVWatts Hourly Results (5)'!L4776/1000</f>
        <v>0</v>
      </c>
    </row>
    <row r="4766" spans="2:17" x14ac:dyDescent="0.25">
      <c r="B4766" s="8">
        <v>7</v>
      </c>
      <c r="C4766" s="9">
        <v>17</v>
      </c>
      <c r="D4766" s="134">
        <f>'PVWatts Hourly Results (1)'!C4777</f>
        <v>0</v>
      </c>
      <c r="E4766" s="127">
        <f>DATE(YEAR(Inputs!$D$5),Summary!B4766,Summary!C4766)+TIME(D4766,0,0)</f>
        <v>199</v>
      </c>
      <c r="F4766" s="4">
        <f t="shared" si="522"/>
        <v>1</v>
      </c>
      <c r="G4766" s="4">
        <f t="shared" si="520"/>
        <v>3</v>
      </c>
      <c r="H4766" s="4">
        <f t="shared" si="523"/>
        <v>1</v>
      </c>
      <c r="I4766" s="4">
        <f t="shared" si="524"/>
        <v>0</v>
      </c>
      <c r="J4766" s="4">
        <f t="shared" si="525"/>
        <v>0</v>
      </c>
      <c r="K4766" s="4">
        <f t="shared" si="521"/>
        <v>0</v>
      </c>
      <c r="L4766" s="5">
        <f t="shared" si="526"/>
        <v>0</v>
      </c>
      <c r="M4766" s="137">
        <f>'PVWatts Hourly Results (1)'!L4777/1000</f>
        <v>0</v>
      </c>
      <c r="N4766" s="3">
        <f>'PVWatts Hourly Results (2)'!L4777/1000</f>
        <v>0</v>
      </c>
      <c r="O4766" s="3">
        <f>'PVWatts Hourly Results (3)'!L4777/1000</f>
        <v>0</v>
      </c>
      <c r="P4766" s="3">
        <f>'PVWatts Hourly Results (4)'!L4777/1000</f>
        <v>0</v>
      </c>
      <c r="Q4766" s="130">
        <f>'PVWatts Hourly Results (5)'!L4777/1000</f>
        <v>0</v>
      </c>
    </row>
    <row r="4767" spans="2:17" x14ac:dyDescent="0.25">
      <c r="B4767" s="8">
        <v>7</v>
      </c>
      <c r="C4767" s="9">
        <v>17</v>
      </c>
      <c r="D4767" s="134">
        <f>'PVWatts Hourly Results (1)'!C4778</f>
        <v>0</v>
      </c>
      <c r="E4767" s="127">
        <f>DATE(YEAR(Inputs!$D$5),Summary!B4767,Summary!C4767)+TIME(D4767,0,0)</f>
        <v>199</v>
      </c>
      <c r="F4767" s="4">
        <f t="shared" si="522"/>
        <v>1</v>
      </c>
      <c r="G4767" s="4">
        <f t="shared" si="520"/>
        <v>3</v>
      </c>
      <c r="H4767" s="4">
        <f t="shared" si="523"/>
        <v>1</v>
      </c>
      <c r="I4767" s="4">
        <f t="shared" si="524"/>
        <v>0</v>
      </c>
      <c r="J4767" s="4">
        <f t="shared" si="525"/>
        <v>0</v>
      </c>
      <c r="K4767" s="4">
        <f t="shared" si="521"/>
        <v>0</v>
      </c>
      <c r="L4767" s="5">
        <f t="shared" si="526"/>
        <v>0</v>
      </c>
      <c r="M4767" s="137">
        <f>'PVWatts Hourly Results (1)'!L4778/1000</f>
        <v>0</v>
      </c>
      <c r="N4767" s="3">
        <f>'PVWatts Hourly Results (2)'!L4778/1000</f>
        <v>0</v>
      </c>
      <c r="O4767" s="3">
        <f>'PVWatts Hourly Results (3)'!L4778/1000</f>
        <v>0</v>
      </c>
      <c r="P4767" s="3">
        <f>'PVWatts Hourly Results (4)'!L4778/1000</f>
        <v>0</v>
      </c>
      <c r="Q4767" s="130">
        <f>'PVWatts Hourly Results (5)'!L4778/1000</f>
        <v>0</v>
      </c>
    </row>
    <row r="4768" spans="2:17" x14ac:dyDescent="0.25">
      <c r="B4768" s="8">
        <v>7</v>
      </c>
      <c r="C4768" s="9">
        <v>17</v>
      </c>
      <c r="D4768" s="134">
        <f>'PVWatts Hourly Results (1)'!C4779</f>
        <v>0</v>
      </c>
      <c r="E4768" s="127">
        <f>DATE(YEAR(Inputs!$D$5),Summary!B4768,Summary!C4768)+TIME(D4768,0,0)</f>
        <v>199</v>
      </c>
      <c r="F4768" s="4">
        <f t="shared" si="522"/>
        <v>1</v>
      </c>
      <c r="G4768" s="4">
        <f t="shared" si="520"/>
        <v>3</v>
      </c>
      <c r="H4768" s="4">
        <f t="shared" si="523"/>
        <v>1</v>
      </c>
      <c r="I4768" s="4">
        <f t="shared" si="524"/>
        <v>0</v>
      </c>
      <c r="J4768" s="4">
        <f t="shared" si="525"/>
        <v>0</v>
      </c>
      <c r="K4768" s="4">
        <f t="shared" si="521"/>
        <v>0</v>
      </c>
      <c r="L4768" s="5">
        <f t="shared" si="526"/>
        <v>0</v>
      </c>
      <c r="M4768" s="137">
        <f>'PVWatts Hourly Results (1)'!L4779/1000</f>
        <v>0</v>
      </c>
      <c r="N4768" s="3">
        <f>'PVWatts Hourly Results (2)'!L4779/1000</f>
        <v>0</v>
      </c>
      <c r="O4768" s="3">
        <f>'PVWatts Hourly Results (3)'!L4779/1000</f>
        <v>0</v>
      </c>
      <c r="P4768" s="3">
        <f>'PVWatts Hourly Results (4)'!L4779/1000</f>
        <v>0</v>
      </c>
      <c r="Q4768" s="130">
        <f>'PVWatts Hourly Results (5)'!L4779/1000</f>
        <v>0</v>
      </c>
    </row>
    <row r="4769" spans="2:17" x14ac:dyDescent="0.25">
      <c r="B4769" s="8">
        <v>7</v>
      </c>
      <c r="C4769" s="9">
        <v>17</v>
      </c>
      <c r="D4769" s="134">
        <f>'PVWatts Hourly Results (1)'!C4780</f>
        <v>0</v>
      </c>
      <c r="E4769" s="127">
        <f>DATE(YEAR(Inputs!$D$5),Summary!B4769,Summary!C4769)+TIME(D4769,0,0)</f>
        <v>199</v>
      </c>
      <c r="F4769" s="4">
        <f t="shared" si="522"/>
        <v>1</v>
      </c>
      <c r="G4769" s="4">
        <f t="shared" si="520"/>
        <v>3</v>
      </c>
      <c r="H4769" s="4">
        <f t="shared" si="523"/>
        <v>1</v>
      </c>
      <c r="I4769" s="4">
        <f t="shared" si="524"/>
        <v>0</v>
      </c>
      <c r="J4769" s="4">
        <f t="shared" si="525"/>
        <v>0</v>
      </c>
      <c r="K4769" s="4">
        <f t="shared" si="521"/>
        <v>0</v>
      </c>
      <c r="L4769" s="5">
        <f t="shared" si="526"/>
        <v>0</v>
      </c>
      <c r="M4769" s="137">
        <f>'PVWatts Hourly Results (1)'!L4780/1000</f>
        <v>0</v>
      </c>
      <c r="N4769" s="3">
        <f>'PVWatts Hourly Results (2)'!L4780/1000</f>
        <v>0</v>
      </c>
      <c r="O4769" s="3">
        <f>'PVWatts Hourly Results (3)'!L4780/1000</f>
        <v>0</v>
      </c>
      <c r="P4769" s="3">
        <f>'PVWatts Hourly Results (4)'!L4780/1000</f>
        <v>0</v>
      </c>
      <c r="Q4769" s="130">
        <f>'PVWatts Hourly Results (5)'!L4780/1000</f>
        <v>0</v>
      </c>
    </row>
    <row r="4770" spans="2:17" x14ac:dyDescent="0.25">
      <c r="B4770" s="8">
        <v>7</v>
      </c>
      <c r="C4770" s="9">
        <v>17</v>
      </c>
      <c r="D4770" s="134">
        <f>'PVWatts Hourly Results (1)'!C4781</f>
        <v>0</v>
      </c>
      <c r="E4770" s="127">
        <f>DATE(YEAR(Inputs!$D$5),Summary!B4770,Summary!C4770)+TIME(D4770,0,0)</f>
        <v>199</v>
      </c>
      <c r="F4770" s="4">
        <f t="shared" si="522"/>
        <v>1</v>
      </c>
      <c r="G4770" s="4">
        <f t="shared" si="520"/>
        <v>3</v>
      </c>
      <c r="H4770" s="4">
        <f t="shared" si="523"/>
        <v>1</v>
      </c>
      <c r="I4770" s="4">
        <f t="shared" si="524"/>
        <v>0</v>
      </c>
      <c r="J4770" s="4">
        <f t="shared" si="525"/>
        <v>0</v>
      </c>
      <c r="K4770" s="4">
        <f t="shared" si="521"/>
        <v>0</v>
      </c>
      <c r="L4770" s="5">
        <f t="shared" si="526"/>
        <v>0</v>
      </c>
      <c r="M4770" s="137">
        <f>'PVWatts Hourly Results (1)'!L4781/1000</f>
        <v>0</v>
      </c>
      <c r="N4770" s="3">
        <f>'PVWatts Hourly Results (2)'!L4781/1000</f>
        <v>0</v>
      </c>
      <c r="O4770" s="3">
        <f>'PVWatts Hourly Results (3)'!L4781/1000</f>
        <v>0</v>
      </c>
      <c r="P4770" s="3">
        <f>'PVWatts Hourly Results (4)'!L4781/1000</f>
        <v>0</v>
      </c>
      <c r="Q4770" s="130">
        <f>'PVWatts Hourly Results (5)'!L4781/1000</f>
        <v>0</v>
      </c>
    </row>
    <row r="4771" spans="2:17" x14ac:dyDescent="0.25">
      <c r="B4771" s="8">
        <v>7</v>
      </c>
      <c r="C4771" s="9">
        <v>17</v>
      </c>
      <c r="D4771" s="134">
        <f>'PVWatts Hourly Results (1)'!C4782</f>
        <v>0</v>
      </c>
      <c r="E4771" s="127">
        <f>DATE(YEAR(Inputs!$D$5),Summary!B4771,Summary!C4771)+TIME(D4771,0,0)</f>
        <v>199</v>
      </c>
      <c r="F4771" s="4">
        <f t="shared" si="522"/>
        <v>1</v>
      </c>
      <c r="G4771" s="4">
        <f t="shared" si="520"/>
        <v>3</v>
      </c>
      <c r="H4771" s="4">
        <f t="shared" si="523"/>
        <v>1</v>
      </c>
      <c r="I4771" s="4">
        <f t="shared" si="524"/>
        <v>0</v>
      </c>
      <c r="J4771" s="4">
        <f t="shared" si="525"/>
        <v>0</v>
      </c>
      <c r="K4771" s="4">
        <f t="shared" si="521"/>
        <v>0</v>
      </c>
      <c r="L4771" s="5">
        <f t="shared" si="526"/>
        <v>0</v>
      </c>
      <c r="M4771" s="137">
        <f>'PVWatts Hourly Results (1)'!L4782/1000</f>
        <v>0</v>
      </c>
      <c r="N4771" s="3">
        <f>'PVWatts Hourly Results (2)'!L4782/1000</f>
        <v>0</v>
      </c>
      <c r="O4771" s="3">
        <f>'PVWatts Hourly Results (3)'!L4782/1000</f>
        <v>0</v>
      </c>
      <c r="P4771" s="3">
        <f>'PVWatts Hourly Results (4)'!L4782/1000</f>
        <v>0</v>
      </c>
      <c r="Q4771" s="130">
        <f>'PVWatts Hourly Results (5)'!L4782/1000</f>
        <v>0</v>
      </c>
    </row>
    <row r="4772" spans="2:17" x14ac:dyDescent="0.25">
      <c r="B4772" s="8">
        <v>7</v>
      </c>
      <c r="C4772" s="9">
        <v>17</v>
      </c>
      <c r="D4772" s="134">
        <f>'PVWatts Hourly Results (1)'!C4783</f>
        <v>0</v>
      </c>
      <c r="E4772" s="127">
        <f>DATE(YEAR(Inputs!$D$5),Summary!B4772,Summary!C4772)+TIME(D4772,0,0)</f>
        <v>199</v>
      </c>
      <c r="F4772" s="4">
        <f t="shared" si="522"/>
        <v>1</v>
      </c>
      <c r="G4772" s="4">
        <f t="shared" si="520"/>
        <v>3</v>
      </c>
      <c r="H4772" s="4">
        <f t="shared" si="523"/>
        <v>1</v>
      </c>
      <c r="I4772" s="4">
        <f t="shared" si="524"/>
        <v>0</v>
      </c>
      <c r="J4772" s="4">
        <f t="shared" si="525"/>
        <v>0</v>
      </c>
      <c r="K4772" s="4">
        <f t="shared" si="521"/>
        <v>0</v>
      </c>
      <c r="L4772" s="5">
        <f t="shared" si="526"/>
        <v>0</v>
      </c>
      <c r="M4772" s="137">
        <f>'PVWatts Hourly Results (1)'!L4783/1000</f>
        <v>0</v>
      </c>
      <c r="N4772" s="3">
        <f>'PVWatts Hourly Results (2)'!L4783/1000</f>
        <v>0</v>
      </c>
      <c r="O4772" s="3">
        <f>'PVWatts Hourly Results (3)'!L4783/1000</f>
        <v>0</v>
      </c>
      <c r="P4772" s="3">
        <f>'PVWatts Hourly Results (4)'!L4783/1000</f>
        <v>0</v>
      </c>
      <c r="Q4772" s="130">
        <f>'PVWatts Hourly Results (5)'!L4783/1000</f>
        <v>0</v>
      </c>
    </row>
    <row r="4773" spans="2:17" x14ac:dyDescent="0.25">
      <c r="B4773" s="8">
        <v>7</v>
      </c>
      <c r="C4773" s="9">
        <v>17</v>
      </c>
      <c r="D4773" s="134">
        <f>'PVWatts Hourly Results (1)'!C4784</f>
        <v>0</v>
      </c>
      <c r="E4773" s="127">
        <f>DATE(YEAR(Inputs!$D$5),Summary!B4773,Summary!C4773)+TIME(D4773,0,0)</f>
        <v>199</v>
      </c>
      <c r="F4773" s="4">
        <f t="shared" si="522"/>
        <v>1</v>
      </c>
      <c r="G4773" s="4">
        <f t="shared" si="520"/>
        <v>3</v>
      </c>
      <c r="H4773" s="4">
        <f t="shared" si="523"/>
        <v>1</v>
      </c>
      <c r="I4773" s="4">
        <f t="shared" si="524"/>
        <v>0</v>
      </c>
      <c r="J4773" s="4">
        <f t="shared" si="525"/>
        <v>0</v>
      </c>
      <c r="K4773" s="4">
        <f t="shared" si="521"/>
        <v>0</v>
      </c>
      <c r="L4773" s="5">
        <f t="shared" si="526"/>
        <v>0</v>
      </c>
      <c r="M4773" s="137">
        <f>'PVWatts Hourly Results (1)'!L4784/1000</f>
        <v>0</v>
      </c>
      <c r="N4773" s="3">
        <f>'PVWatts Hourly Results (2)'!L4784/1000</f>
        <v>0</v>
      </c>
      <c r="O4773" s="3">
        <f>'PVWatts Hourly Results (3)'!L4784/1000</f>
        <v>0</v>
      </c>
      <c r="P4773" s="3">
        <f>'PVWatts Hourly Results (4)'!L4784/1000</f>
        <v>0</v>
      </c>
      <c r="Q4773" s="130">
        <f>'PVWatts Hourly Results (5)'!L4784/1000</f>
        <v>0</v>
      </c>
    </row>
    <row r="4774" spans="2:17" x14ac:dyDescent="0.25">
      <c r="B4774" s="8">
        <v>7</v>
      </c>
      <c r="C4774" s="9">
        <v>18</v>
      </c>
      <c r="D4774" s="134">
        <f>'PVWatts Hourly Results (1)'!C4785</f>
        <v>0</v>
      </c>
      <c r="E4774" s="127">
        <f>DATE(YEAR(Inputs!$D$5),Summary!B4774,Summary!C4774)+TIME(D4774,0,0)</f>
        <v>200</v>
      </c>
      <c r="F4774" s="4">
        <f t="shared" si="522"/>
        <v>1</v>
      </c>
      <c r="G4774" s="4">
        <f t="shared" si="520"/>
        <v>4</v>
      </c>
      <c r="H4774" s="4">
        <f t="shared" si="523"/>
        <v>1</v>
      </c>
      <c r="I4774" s="4">
        <f t="shared" si="524"/>
        <v>0</v>
      </c>
      <c r="J4774" s="4">
        <f t="shared" si="525"/>
        <v>0</v>
      </c>
      <c r="K4774" s="4">
        <f t="shared" si="521"/>
        <v>0</v>
      </c>
      <c r="L4774" s="5">
        <f t="shared" si="526"/>
        <v>0</v>
      </c>
      <c r="M4774" s="137">
        <f>'PVWatts Hourly Results (1)'!L4785/1000</f>
        <v>0</v>
      </c>
      <c r="N4774" s="3">
        <f>'PVWatts Hourly Results (2)'!L4785/1000</f>
        <v>0</v>
      </c>
      <c r="O4774" s="3">
        <f>'PVWatts Hourly Results (3)'!L4785/1000</f>
        <v>0</v>
      </c>
      <c r="P4774" s="3">
        <f>'PVWatts Hourly Results (4)'!L4785/1000</f>
        <v>0</v>
      </c>
      <c r="Q4774" s="130">
        <f>'PVWatts Hourly Results (5)'!L4785/1000</f>
        <v>0</v>
      </c>
    </row>
    <row r="4775" spans="2:17" x14ac:dyDescent="0.25">
      <c r="B4775" s="8">
        <v>7</v>
      </c>
      <c r="C4775" s="9">
        <v>18</v>
      </c>
      <c r="D4775" s="134">
        <f>'PVWatts Hourly Results (1)'!C4786</f>
        <v>0</v>
      </c>
      <c r="E4775" s="127">
        <f>DATE(YEAR(Inputs!$D$5),Summary!B4775,Summary!C4775)+TIME(D4775,0,0)</f>
        <v>200</v>
      </c>
      <c r="F4775" s="4">
        <f t="shared" si="522"/>
        <v>1</v>
      </c>
      <c r="G4775" s="4">
        <f t="shared" si="520"/>
        <v>4</v>
      </c>
      <c r="H4775" s="4">
        <f t="shared" si="523"/>
        <v>1</v>
      </c>
      <c r="I4775" s="4">
        <f t="shared" si="524"/>
        <v>0</v>
      </c>
      <c r="J4775" s="4">
        <f t="shared" si="525"/>
        <v>0</v>
      </c>
      <c r="K4775" s="4">
        <f t="shared" si="521"/>
        <v>0</v>
      </c>
      <c r="L4775" s="5">
        <f t="shared" si="526"/>
        <v>0</v>
      </c>
      <c r="M4775" s="137">
        <f>'PVWatts Hourly Results (1)'!L4786/1000</f>
        <v>0</v>
      </c>
      <c r="N4775" s="3">
        <f>'PVWatts Hourly Results (2)'!L4786/1000</f>
        <v>0</v>
      </c>
      <c r="O4775" s="3">
        <f>'PVWatts Hourly Results (3)'!L4786/1000</f>
        <v>0</v>
      </c>
      <c r="P4775" s="3">
        <f>'PVWatts Hourly Results (4)'!L4786/1000</f>
        <v>0</v>
      </c>
      <c r="Q4775" s="130">
        <f>'PVWatts Hourly Results (5)'!L4786/1000</f>
        <v>0</v>
      </c>
    </row>
    <row r="4776" spans="2:17" x14ac:dyDescent="0.25">
      <c r="B4776" s="8">
        <v>7</v>
      </c>
      <c r="C4776" s="9">
        <v>18</v>
      </c>
      <c r="D4776" s="134">
        <f>'PVWatts Hourly Results (1)'!C4787</f>
        <v>0</v>
      </c>
      <c r="E4776" s="127">
        <f>DATE(YEAR(Inputs!$D$5),Summary!B4776,Summary!C4776)+TIME(D4776,0,0)</f>
        <v>200</v>
      </c>
      <c r="F4776" s="4">
        <f t="shared" si="522"/>
        <v>1</v>
      </c>
      <c r="G4776" s="4">
        <f t="shared" si="520"/>
        <v>4</v>
      </c>
      <c r="H4776" s="4">
        <f t="shared" si="523"/>
        <v>1</v>
      </c>
      <c r="I4776" s="4">
        <f t="shared" si="524"/>
        <v>0</v>
      </c>
      <c r="J4776" s="4">
        <f t="shared" si="525"/>
        <v>0</v>
      </c>
      <c r="K4776" s="4">
        <f t="shared" si="521"/>
        <v>0</v>
      </c>
      <c r="L4776" s="5">
        <f t="shared" si="526"/>
        <v>0</v>
      </c>
      <c r="M4776" s="137">
        <f>'PVWatts Hourly Results (1)'!L4787/1000</f>
        <v>0</v>
      </c>
      <c r="N4776" s="3">
        <f>'PVWatts Hourly Results (2)'!L4787/1000</f>
        <v>0</v>
      </c>
      <c r="O4776" s="3">
        <f>'PVWatts Hourly Results (3)'!L4787/1000</f>
        <v>0</v>
      </c>
      <c r="P4776" s="3">
        <f>'PVWatts Hourly Results (4)'!L4787/1000</f>
        <v>0</v>
      </c>
      <c r="Q4776" s="130">
        <f>'PVWatts Hourly Results (5)'!L4787/1000</f>
        <v>0</v>
      </c>
    </row>
    <row r="4777" spans="2:17" x14ac:dyDescent="0.25">
      <c r="B4777" s="8">
        <v>7</v>
      </c>
      <c r="C4777" s="9">
        <v>18</v>
      </c>
      <c r="D4777" s="134">
        <f>'PVWatts Hourly Results (1)'!C4788</f>
        <v>0</v>
      </c>
      <c r="E4777" s="127">
        <f>DATE(YEAR(Inputs!$D$5),Summary!B4777,Summary!C4777)+TIME(D4777,0,0)</f>
        <v>200</v>
      </c>
      <c r="F4777" s="4">
        <f t="shared" si="522"/>
        <v>1</v>
      </c>
      <c r="G4777" s="4">
        <f t="shared" si="520"/>
        <v>4</v>
      </c>
      <c r="H4777" s="4">
        <f t="shared" si="523"/>
        <v>1</v>
      </c>
      <c r="I4777" s="4">
        <f t="shared" si="524"/>
        <v>0</v>
      </c>
      <c r="J4777" s="4">
        <f t="shared" si="525"/>
        <v>0</v>
      </c>
      <c r="K4777" s="4">
        <f t="shared" si="521"/>
        <v>0</v>
      </c>
      <c r="L4777" s="5">
        <f t="shared" si="526"/>
        <v>0</v>
      </c>
      <c r="M4777" s="137">
        <f>'PVWatts Hourly Results (1)'!L4788/1000</f>
        <v>0</v>
      </c>
      <c r="N4777" s="3">
        <f>'PVWatts Hourly Results (2)'!L4788/1000</f>
        <v>0</v>
      </c>
      <c r="O4777" s="3">
        <f>'PVWatts Hourly Results (3)'!L4788/1000</f>
        <v>0</v>
      </c>
      <c r="P4777" s="3">
        <f>'PVWatts Hourly Results (4)'!L4788/1000</f>
        <v>0</v>
      </c>
      <c r="Q4777" s="130">
        <f>'PVWatts Hourly Results (5)'!L4788/1000</f>
        <v>0</v>
      </c>
    </row>
    <row r="4778" spans="2:17" x14ac:dyDescent="0.25">
      <c r="B4778" s="8">
        <v>7</v>
      </c>
      <c r="C4778" s="9">
        <v>18</v>
      </c>
      <c r="D4778" s="134">
        <f>'PVWatts Hourly Results (1)'!C4789</f>
        <v>0</v>
      </c>
      <c r="E4778" s="127">
        <f>DATE(YEAR(Inputs!$D$5),Summary!B4778,Summary!C4778)+TIME(D4778,0,0)</f>
        <v>200</v>
      </c>
      <c r="F4778" s="4">
        <f t="shared" si="522"/>
        <v>1</v>
      </c>
      <c r="G4778" s="4">
        <f t="shared" si="520"/>
        <v>4</v>
      </c>
      <c r="H4778" s="4">
        <f t="shared" si="523"/>
        <v>1</v>
      </c>
      <c r="I4778" s="4">
        <f t="shared" si="524"/>
        <v>0</v>
      </c>
      <c r="J4778" s="4">
        <f t="shared" si="525"/>
        <v>0</v>
      </c>
      <c r="K4778" s="4">
        <f t="shared" si="521"/>
        <v>0</v>
      </c>
      <c r="L4778" s="5">
        <f t="shared" si="526"/>
        <v>0</v>
      </c>
      <c r="M4778" s="137">
        <f>'PVWatts Hourly Results (1)'!L4789/1000</f>
        <v>0</v>
      </c>
      <c r="N4778" s="3">
        <f>'PVWatts Hourly Results (2)'!L4789/1000</f>
        <v>0</v>
      </c>
      <c r="O4778" s="3">
        <f>'PVWatts Hourly Results (3)'!L4789/1000</f>
        <v>0</v>
      </c>
      <c r="P4778" s="3">
        <f>'PVWatts Hourly Results (4)'!L4789/1000</f>
        <v>0</v>
      </c>
      <c r="Q4778" s="130">
        <f>'PVWatts Hourly Results (5)'!L4789/1000</f>
        <v>0</v>
      </c>
    </row>
    <row r="4779" spans="2:17" x14ac:dyDescent="0.25">
      <c r="B4779" s="8">
        <v>7</v>
      </c>
      <c r="C4779" s="9">
        <v>18</v>
      </c>
      <c r="D4779" s="134">
        <f>'PVWatts Hourly Results (1)'!C4790</f>
        <v>0</v>
      </c>
      <c r="E4779" s="127">
        <f>DATE(YEAR(Inputs!$D$5),Summary!B4779,Summary!C4779)+TIME(D4779,0,0)</f>
        <v>200</v>
      </c>
      <c r="F4779" s="4">
        <f t="shared" si="522"/>
        <v>1</v>
      </c>
      <c r="G4779" s="4">
        <f t="shared" si="520"/>
        <v>4</v>
      </c>
      <c r="H4779" s="4">
        <f t="shared" si="523"/>
        <v>1</v>
      </c>
      <c r="I4779" s="4">
        <f t="shared" si="524"/>
        <v>0</v>
      </c>
      <c r="J4779" s="4">
        <f t="shared" si="525"/>
        <v>0</v>
      </c>
      <c r="K4779" s="4">
        <f t="shared" si="521"/>
        <v>0</v>
      </c>
      <c r="L4779" s="5">
        <f t="shared" si="526"/>
        <v>0</v>
      </c>
      <c r="M4779" s="137">
        <f>'PVWatts Hourly Results (1)'!L4790/1000</f>
        <v>0</v>
      </c>
      <c r="N4779" s="3">
        <f>'PVWatts Hourly Results (2)'!L4790/1000</f>
        <v>0</v>
      </c>
      <c r="O4779" s="3">
        <f>'PVWatts Hourly Results (3)'!L4790/1000</f>
        <v>0</v>
      </c>
      <c r="P4779" s="3">
        <f>'PVWatts Hourly Results (4)'!L4790/1000</f>
        <v>0</v>
      </c>
      <c r="Q4779" s="130">
        <f>'PVWatts Hourly Results (5)'!L4790/1000</f>
        <v>0</v>
      </c>
    </row>
    <row r="4780" spans="2:17" x14ac:dyDescent="0.25">
      <c r="B4780" s="8">
        <v>7</v>
      </c>
      <c r="C4780" s="9">
        <v>18</v>
      </c>
      <c r="D4780" s="134">
        <f>'PVWatts Hourly Results (1)'!C4791</f>
        <v>0</v>
      </c>
      <c r="E4780" s="127">
        <f>DATE(YEAR(Inputs!$D$5),Summary!B4780,Summary!C4780)+TIME(D4780,0,0)</f>
        <v>200</v>
      </c>
      <c r="F4780" s="4">
        <f t="shared" si="522"/>
        <v>1</v>
      </c>
      <c r="G4780" s="4">
        <f t="shared" si="520"/>
        <v>4</v>
      </c>
      <c r="H4780" s="4">
        <f t="shared" si="523"/>
        <v>1</v>
      </c>
      <c r="I4780" s="4">
        <f t="shared" si="524"/>
        <v>0</v>
      </c>
      <c r="J4780" s="4">
        <f t="shared" si="525"/>
        <v>0</v>
      </c>
      <c r="K4780" s="4">
        <f t="shared" si="521"/>
        <v>0</v>
      </c>
      <c r="L4780" s="5">
        <f t="shared" si="526"/>
        <v>0</v>
      </c>
      <c r="M4780" s="137">
        <f>'PVWatts Hourly Results (1)'!L4791/1000</f>
        <v>0</v>
      </c>
      <c r="N4780" s="3">
        <f>'PVWatts Hourly Results (2)'!L4791/1000</f>
        <v>0</v>
      </c>
      <c r="O4780" s="3">
        <f>'PVWatts Hourly Results (3)'!L4791/1000</f>
        <v>0</v>
      </c>
      <c r="P4780" s="3">
        <f>'PVWatts Hourly Results (4)'!L4791/1000</f>
        <v>0</v>
      </c>
      <c r="Q4780" s="130">
        <f>'PVWatts Hourly Results (5)'!L4791/1000</f>
        <v>0</v>
      </c>
    </row>
    <row r="4781" spans="2:17" x14ac:dyDescent="0.25">
      <c r="B4781" s="8">
        <v>7</v>
      </c>
      <c r="C4781" s="9">
        <v>18</v>
      </c>
      <c r="D4781" s="134">
        <f>'PVWatts Hourly Results (1)'!C4792</f>
        <v>0</v>
      </c>
      <c r="E4781" s="127">
        <f>DATE(YEAR(Inputs!$D$5),Summary!B4781,Summary!C4781)+TIME(D4781,0,0)</f>
        <v>200</v>
      </c>
      <c r="F4781" s="4">
        <f t="shared" si="522"/>
        <v>1</v>
      </c>
      <c r="G4781" s="4">
        <f t="shared" si="520"/>
        <v>4</v>
      </c>
      <c r="H4781" s="4">
        <f t="shared" si="523"/>
        <v>1</v>
      </c>
      <c r="I4781" s="4">
        <f t="shared" si="524"/>
        <v>0</v>
      </c>
      <c r="J4781" s="4">
        <f t="shared" si="525"/>
        <v>0</v>
      </c>
      <c r="K4781" s="4">
        <f t="shared" si="521"/>
        <v>0</v>
      </c>
      <c r="L4781" s="5">
        <f t="shared" si="526"/>
        <v>0</v>
      </c>
      <c r="M4781" s="137">
        <f>'PVWatts Hourly Results (1)'!L4792/1000</f>
        <v>0</v>
      </c>
      <c r="N4781" s="3">
        <f>'PVWatts Hourly Results (2)'!L4792/1000</f>
        <v>0</v>
      </c>
      <c r="O4781" s="3">
        <f>'PVWatts Hourly Results (3)'!L4792/1000</f>
        <v>0</v>
      </c>
      <c r="P4781" s="3">
        <f>'PVWatts Hourly Results (4)'!L4792/1000</f>
        <v>0</v>
      </c>
      <c r="Q4781" s="130">
        <f>'PVWatts Hourly Results (5)'!L4792/1000</f>
        <v>0</v>
      </c>
    </row>
    <row r="4782" spans="2:17" x14ac:dyDescent="0.25">
      <c r="B4782" s="8">
        <v>7</v>
      </c>
      <c r="C4782" s="9">
        <v>18</v>
      </c>
      <c r="D4782" s="134">
        <f>'PVWatts Hourly Results (1)'!C4793</f>
        <v>0</v>
      </c>
      <c r="E4782" s="127">
        <f>DATE(YEAR(Inputs!$D$5),Summary!B4782,Summary!C4782)+TIME(D4782,0,0)</f>
        <v>200</v>
      </c>
      <c r="F4782" s="4">
        <f t="shared" si="522"/>
        <v>1</v>
      </c>
      <c r="G4782" s="4">
        <f t="shared" si="520"/>
        <v>4</v>
      </c>
      <c r="H4782" s="4">
        <f t="shared" si="523"/>
        <v>1</v>
      </c>
      <c r="I4782" s="4">
        <f t="shared" si="524"/>
        <v>0</v>
      </c>
      <c r="J4782" s="4">
        <f t="shared" si="525"/>
        <v>0</v>
      </c>
      <c r="K4782" s="4">
        <f t="shared" si="521"/>
        <v>0</v>
      </c>
      <c r="L4782" s="5">
        <f t="shared" si="526"/>
        <v>0</v>
      </c>
      <c r="M4782" s="137">
        <f>'PVWatts Hourly Results (1)'!L4793/1000</f>
        <v>0</v>
      </c>
      <c r="N4782" s="3">
        <f>'PVWatts Hourly Results (2)'!L4793/1000</f>
        <v>0</v>
      </c>
      <c r="O4782" s="3">
        <f>'PVWatts Hourly Results (3)'!L4793/1000</f>
        <v>0</v>
      </c>
      <c r="P4782" s="3">
        <f>'PVWatts Hourly Results (4)'!L4793/1000</f>
        <v>0</v>
      </c>
      <c r="Q4782" s="130">
        <f>'PVWatts Hourly Results (5)'!L4793/1000</f>
        <v>0</v>
      </c>
    </row>
    <row r="4783" spans="2:17" x14ac:dyDescent="0.25">
      <c r="B4783" s="8">
        <v>7</v>
      </c>
      <c r="C4783" s="9">
        <v>18</v>
      </c>
      <c r="D4783" s="134">
        <f>'PVWatts Hourly Results (1)'!C4794</f>
        <v>0</v>
      </c>
      <c r="E4783" s="127">
        <f>DATE(YEAR(Inputs!$D$5),Summary!B4783,Summary!C4783)+TIME(D4783,0,0)</f>
        <v>200</v>
      </c>
      <c r="F4783" s="4">
        <f t="shared" si="522"/>
        <v>1</v>
      </c>
      <c r="G4783" s="4">
        <f t="shared" si="520"/>
        <v>4</v>
      </c>
      <c r="H4783" s="4">
        <f t="shared" si="523"/>
        <v>1</v>
      </c>
      <c r="I4783" s="4">
        <f t="shared" si="524"/>
        <v>0</v>
      </c>
      <c r="J4783" s="4">
        <f t="shared" si="525"/>
        <v>0</v>
      </c>
      <c r="K4783" s="4">
        <f t="shared" si="521"/>
        <v>0</v>
      </c>
      <c r="L4783" s="5">
        <f t="shared" si="526"/>
        <v>0</v>
      </c>
      <c r="M4783" s="137">
        <f>'PVWatts Hourly Results (1)'!L4794/1000</f>
        <v>0</v>
      </c>
      <c r="N4783" s="3">
        <f>'PVWatts Hourly Results (2)'!L4794/1000</f>
        <v>0</v>
      </c>
      <c r="O4783" s="3">
        <f>'PVWatts Hourly Results (3)'!L4794/1000</f>
        <v>0</v>
      </c>
      <c r="P4783" s="3">
        <f>'PVWatts Hourly Results (4)'!L4794/1000</f>
        <v>0</v>
      </c>
      <c r="Q4783" s="130">
        <f>'PVWatts Hourly Results (5)'!L4794/1000</f>
        <v>0</v>
      </c>
    </row>
    <row r="4784" spans="2:17" x14ac:dyDescent="0.25">
      <c r="B4784" s="8">
        <v>7</v>
      </c>
      <c r="C4784" s="9">
        <v>18</v>
      </c>
      <c r="D4784" s="134">
        <f>'PVWatts Hourly Results (1)'!C4795</f>
        <v>0</v>
      </c>
      <c r="E4784" s="127">
        <f>DATE(YEAR(Inputs!$D$5),Summary!B4784,Summary!C4784)+TIME(D4784,0,0)</f>
        <v>200</v>
      </c>
      <c r="F4784" s="4">
        <f t="shared" si="522"/>
        <v>1</v>
      </c>
      <c r="G4784" s="4">
        <f t="shared" si="520"/>
        <v>4</v>
      </c>
      <c r="H4784" s="4">
        <f t="shared" si="523"/>
        <v>1</v>
      </c>
      <c r="I4784" s="4">
        <f t="shared" si="524"/>
        <v>0</v>
      </c>
      <c r="J4784" s="4">
        <f t="shared" si="525"/>
        <v>0</v>
      </c>
      <c r="K4784" s="4">
        <f t="shared" si="521"/>
        <v>0</v>
      </c>
      <c r="L4784" s="5">
        <f t="shared" si="526"/>
        <v>0</v>
      </c>
      <c r="M4784" s="137">
        <f>'PVWatts Hourly Results (1)'!L4795/1000</f>
        <v>0</v>
      </c>
      <c r="N4784" s="3">
        <f>'PVWatts Hourly Results (2)'!L4795/1000</f>
        <v>0</v>
      </c>
      <c r="O4784" s="3">
        <f>'PVWatts Hourly Results (3)'!L4795/1000</f>
        <v>0</v>
      </c>
      <c r="P4784" s="3">
        <f>'PVWatts Hourly Results (4)'!L4795/1000</f>
        <v>0</v>
      </c>
      <c r="Q4784" s="130">
        <f>'PVWatts Hourly Results (5)'!L4795/1000</f>
        <v>0</v>
      </c>
    </row>
    <row r="4785" spans="2:17" x14ac:dyDescent="0.25">
      <c r="B4785" s="8">
        <v>7</v>
      </c>
      <c r="C4785" s="9">
        <v>18</v>
      </c>
      <c r="D4785" s="134">
        <f>'PVWatts Hourly Results (1)'!C4796</f>
        <v>0</v>
      </c>
      <c r="E4785" s="127">
        <f>DATE(YEAR(Inputs!$D$5),Summary!B4785,Summary!C4785)+TIME(D4785,0,0)</f>
        <v>200</v>
      </c>
      <c r="F4785" s="4">
        <f t="shared" si="522"/>
        <v>1</v>
      </c>
      <c r="G4785" s="4">
        <f t="shared" si="520"/>
        <v>4</v>
      </c>
      <c r="H4785" s="4">
        <f t="shared" si="523"/>
        <v>1</v>
      </c>
      <c r="I4785" s="4">
        <f t="shared" si="524"/>
        <v>0</v>
      </c>
      <c r="J4785" s="4">
        <f t="shared" si="525"/>
        <v>0</v>
      </c>
      <c r="K4785" s="4">
        <f t="shared" si="521"/>
        <v>0</v>
      </c>
      <c r="L4785" s="5">
        <f t="shared" si="526"/>
        <v>0</v>
      </c>
      <c r="M4785" s="137">
        <f>'PVWatts Hourly Results (1)'!L4796/1000</f>
        <v>0</v>
      </c>
      <c r="N4785" s="3">
        <f>'PVWatts Hourly Results (2)'!L4796/1000</f>
        <v>0</v>
      </c>
      <c r="O4785" s="3">
        <f>'PVWatts Hourly Results (3)'!L4796/1000</f>
        <v>0</v>
      </c>
      <c r="P4785" s="3">
        <f>'PVWatts Hourly Results (4)'!L4796/1000</f>
        <v>0</v>
      </c>
      <c r="Q4785" s="130">
        <f>'PVWatts Hourly Results (5)'!L4796/1000</f>
        <v>0</v>
      </c>
    </row>
    <row r="4786" spans="2:17" x14ac:dyDescent="0.25">
      <c r="B4786" s="8">
        <v>7</v>
      </c>
      <c r="C4786" s="9">
        <v>18</v>
      </c>
      <c r="D4786" s="134">
        <f>'PVWatts Hourly Results (1)'!C4797</f>
        <v>0</v>
      </c>
      <c r="E4786" s="127">
        <f>DATE(YEAR(Inputs!$D$5),Summary!B4786,Summary!C4786)+TIME(D4786,0,0)</f>
        <v>200</v>
      </c>
      <c r="F4786" s="4">
        <f t="shared" si="522"/>
        <v>1</v>
      </c>
      <c r="G4786" s="4">
        <f t="shared" si="520"/>
        <v>4</v>
      </c>
      <c r="H4786" s="4">
        <f t="shared" si="523"/>
        <v>1</v>
      </c>
      <c r="I4786" s="4">
        <f t="shared" si="524"/>
        <v>0</v>
      </c>
      <c r="J4786" s="4">
        <f t="shared" si="525"/>
        <v>0</v>
      </c>
      <c r="K4786" s="4">
        <f t="shared" si="521"/>
        <v>0</v>
      </c>
      <c r="L4786" s="5">
        <f t="shared" si="526"/>
        <v>0</v>
      </c>
      <c r="M4786" s="137">
        <f>'PVWatts Hourly Results (1)'!L4797/1000</f>
        <v>0</v>
      </c>
      <c r="N4786" s="3">
        <f>'PVWatts Hourly Results (2)'!L4797/1000</f>
        <v>0</v>
      </c>
      <c r="O4786" s="3">
        <f>'PVWatts Hourly Results (3)'!L4797/1000</f>
        <v>0</v>
      </c>
      <c r="P4786" s="3">
        <f>'PVWatts Hourly Results (4)'!L4797/1000</f>
        <v>0</v>
      </c>
      <c r="Q4786" s="130">
        <f>'PVWatts Hourly Results (5)'!L4797/1000</f>
        <v>0</v>
      </c>
    </row>
    <row r="4787" spans="2:17" x14ac:dyDescent="0.25">
      <c r="B4787" s="8">
        <v>7</v>
      </c>
      <c r="C4787" s="9">
        <v>18</v>
      </c>
      <c r="D4787" s="134">
        <f>'PVWatts Hourly Results (1)'!C4798</f>
        <v>0</v>
      </c>
      <c r="E4787" s="127">
        <f>DATE(YEAR(Inputs!$D$5),Summary!B4787,Summary!C4787)+TIME(D4787,0,0)</f>
        <v>200</v>
      </c>
      <c r="F4787" s="4">
        <f t="shared" si="522"/>
        <v>1</v>
      </c>
      <c r="G4787" s="4">
        <f t="shared" si="520"/>
        <v>4</v>
      </c>
      <c r="H4787" s="4">
        <f t="shared" si="523"/>
        <v>1</v>
      </c>
      <c r="I4787" s="4">
        <f t="shared" si="524"/>
        <v>0</v>
      </c>
      <c r="J4787" s="4">
        <f t="shared" si="525"/>
        <v>0</v>
      </c>
      <c r="K4787" s="4">
        <f t="shared" si="521"/>
        <v>0</v>
      </c>
      <c r="L4787" s="5">
        <f t="shared" si="526"/>
        <v>0</v>
      </c>
      <c r="M4787" s="137">
        <f>'PVWatts Hourly Results (1)'!L4798/1000</f>
        <v>0</v>
      </c>
      <c r="N4787" s="3">
        <f>'PVWatts Hourly Results (2)'!L4798/1000</f>
        <v>0</v>
      </c>
      <c r="O4787" s="3">
        <f>'PVWatts Hourly Results (3)'!L4798/1000</f>
        <v>0</v>
      </c>
      <c r="P4787" s="3">
        <f>'PVWatts Hourly Results (4)'!L4798/1000</f>
        <v>0</v>
      </c>
      <c r="Q4787" s="130">
        <f>'PVWatts Hourly Results (5)'!L4798/1000</f>
        <v>0</v>
      </c>
    </row>
    <row r="4788" spans="2:17" x14ac:dyDescent="0.25">
      <c r="B4788" s="8">
        <v>7</v>
      </c>
      <c r="C4788" s="9">
        <v>18</v>
      </c>
      <c r="D4788" s="134">
        <f>'PVWatts Hourly Results (1)'!C4799</f>
        <v>0</v>
      </c>
      <c r="E4788" s="127">
        <f>DATE(YEAR(Inputs!$D$5),Summary!B4788,Summary!C4788)+TIME(D4788,0,0)</f>
        <v>200</v>
      </c>
      <c r="F4788" s="4">
        <f t="shared" si="522"/>
        <v>1</v>
      </c>
      <c r="G4788" s="4">
        <f t="shared" si="520"/>
        <v>4</v>
      </c>
      <c r="H4788" s="4">
        <f t="shared" si="523"/>
        <v>1</v>
      </c>
      <c r="I4788" s="4">
        <f t="shared" si="524"/>
        <v>0</v>
      </c>
      <c r="J4788" s="4">
        <f t="shared" si="525"/>
        <v>0</v>
      </c>
      <c r="K4788" s="4">
        <f t="shared" si="521"/>
        <v>0</v>
      </c>
      <c r="L4788" s="5">
        <f t="shared" si="526"/>
        <v>0</v>
      </c>
      <c r="M4788" s="137">
        <f>'PVWatts Hourly Results (1)'!L4799/1000</f>
        <v>0</v>
      </c>
      <c r="N4788" s="3">
        <f>'PVWatts Hourly Results (2)'!L4799/1000</f>
        <v>0</v>
      </c>
      <c r="O4788" s="3">
        <f>'PVWatts Hourly Results (3)'!L4799/1000</f>
        <v>0</v>
      </c>
      <c r="P4788" s="3">
        <f>'PVWatts Hourly Results (4)'!L4799/1000</f>
        <v>0</v>
      </c>
      <c r="Q4788" s="130">
        <f>'PVWatts Hourly Results (5)'!L4799/1000</f>
        <v>0</v>
      </c>
    </row>
    <row r="4789" spans="2:17" x14ac:dyDescent="0.25">
      <c r="B4789" s="8">
        <v>7</v>
      </c>
      <c r="C4789" s="9">
        <v>18</v>
      </c>
      <c r="D4789" s="134">
        <f>'PVWatts Hourly Results (1)'!C4800</f>
        <v>0</v>
      </c>
      <c r="E4789" s="127">
        <f>DATE(YEAR(Inputs!$D$5),Summary!B4789,Summary!C4789)+TIME(D4789,0,0)</f>
        <v>200</v>
      </c>
      <c r="F4789" s="4">
        <f t="shared" si="522"/>
        <v>1</v>
      </c>
      <c r="G4789" s="4">
        <f t="shared" si="520"/>
        <v>4</v>
      </c>
      <c r="H4789" s="4">
        <f t="shared" si="523"/>
        <v>1</v>
      </c>
      <c r="I4789" s="4">
        <f t="shared" si="524"/>
        <v>0</v>
      </c>
      <c r="J4789" s="4">
        <f t="shared" si="525"/>
        <v>0</v>
      </c>
      <c r="K4789" s="4">
        <f t="shared" si="521"/>
        <v>0</v>
      </c>
      <c r="L4789" s="5">
        <f t="shared" si="526"/>
        <v>0</v>
      </c>
      <c r="M4789" s="137">
        <f>'PVWatts Hourly Results (1)'!L4800/1000</f>
        <v>0</v>
      </c>
      <c r="N4789" s="3">
        <f>'PVWatts Hourly Results (2)'!L4800/1000</f>
        <v>0</v>
      </c>
      <c r="O4789" s="3">
        <f>'PVWatts Hourly Results (3)'!L4800/1000</f>
        <v>0</v>
      </c>
      <c r="P4789" s="3">
        <f>'PVWatts Hourly Results (4)'!L4800/1000</f>
        <v>0</v>
      </c>
      <c r="Q4789" s="130">
        <f>'PVWatts Hourly Results (5)'!L4800/1000</f>
        <v>0</v>
      </c>
    </row>
    <row r="4790" spans="2:17" x14ac:dyDescent="0.25">
      <c r="B4790" s="8">
        <v>7</v>
      </c>
      <c r="C4790" s="9">
        <v>18</v>
      </c>
      <c r="D4790" s="134">
        <f>'PVWatts Hourly Results (1)'!C4801</f>
        <v>0</v>
      </c>
      <c r="E4790" s="127">
        <f>DATE(YEAR(Inputs!$D$5),Summary!B4790,Summary!C4790)+TIME(D4790,0,0)</f>
        <v>200</v>
      </c>
      <c r="F4790" s="4">
        <f t="shared" si="522"/>
        <v>1</v>
      </c>
      <c r="G4790" s="4">
        <f t="shared" si="520"/>
        <v>4</v>
      </c>
      <c r="H4790" s="4">
        <f t="shared" si="523"/>
        <v>1</v>
      </c>
      <c r="I4790" s="4">
        <f t="shared" si="524"/>
        <v>0</v>
      </c>
      <c r="J4790" s="4">
        <f t="shared" si="525"/>
        <v>0</v>
      </c>
      <c r="K4790" s="4">
        <f t="shared" si="521"/>
        <v>0</v>
      </c>
      <c r="L4790" s="5">
        <f t="shared" si="526"/>
        <v>0</v>
      </c>
      <c r="M4790" s="137">
        <f>'PVWatts Hourly Results (1)'!L4801/1000</f>
        <v>0</v>
      </c>
      <c r="N4790" s="3">
        <f>'PVWatts Hourly Results (2)'!L4801/1000</f>
        <v>0</v>
      </c>
      <c r="O4790" s="3">
        <f>'PVWatts Hourly Results (3)'!L4801/1000</f>
        <v>0</v>
      </c>
      <c r="P4790" s="3">
        <f>'PVWatts Hourly Results (4)'!L4801/1000</f>
        <v>0</v>
      </c>
      <c r="Q4790" s="130">
        <f>'PVWatts Hourly Results (5)'!L4801/1000</f>
        <v>0</v>
      </c>
    </row>
    <row r="4791" spans="2:17" x14ac:dyDescent="0.25">
      <c r="B4791" s="8">
        <v>7</v>
      </c>
      <c r="C4791" s="9">
        <v>18</v>
      </c>
      <c r="D4791" s="134">
        <f>'PVWatts Hourly Results (1)'!C4802</f>
        <v>0</v>
      </c>
      <c r="E4791" s="127">
        <f>DATE(YEAR(Inputs!$D$5),Summary!B4791,Summary!C4791)+TIME(D4791,0,0)</f>
        <v>200</v>
      </c>
      <c r="F4791" s="4">
        <f t="shared" si="522"/>
        <v>1</v>
      </c>
      <c r="G4791" s="4">
        <f t="shared" si="520"/>
        <v>4</v>
      </c>
      <c r="H4791" s="4">
        <f t="shared" si="523"/>
        <v>1</v>
      </c>
      <c r="I4791" s="4">
        <f t="shared" si="524"/>
        <v>0</v>
      </c>
      <c r="J4791" s="4">
        <f t="shared" si="525"/>
        <v>0</v>
      </c>
      <c r="K4791" s="4">
        <f t="shared" si="521"/>
        <v>0</v>
      </c>
      <c r="L4791" s="5">
        <f t="shared" si="526"/>
        <v>0</v>
      </c>
      <c r="M4791" s="137">
        <f>'PVWatts Hourly Results (1)'!L4802/1000</f>
        <v>0</v>
      </c>
      <c r="N4791" s="3">
        <f>'PVWatts Hourly Results (2)'!L4802/1000</f>
        <v>0</v>
      </c>
      <c r="O4791" s="3">
        <f>'PVWatts Hourly Results (3)'!L4802/1000</f>
        <v>0</v>
      </c>
      <c r="P4791" s="3">
        <f>'PVWatts Hourly Results (4)'!L4802/1000</f>
        <v>0</v>
      </c>
      <c r="Q4791" s="130">
        <f>'PVWatts Hourly Results (5)'!L4802/1000</f>
        <v>0</v>
      </c>
    </row>
    <row r="4792" spans="2:17" x14ac:dyDescent="0.25">
      <c r="B4792" s="8">
        <v>7</v>
      </c>
      <c r="C4792" s="9">
        <v>18</v>
      </c>
      <c r="D4792" s="134">
        <f>'PVWatts Hourly Results (1)'!C4803</f>
        <v>0</v>
      </c>
      <c r="E4792" s="127">
        <f>DATE(YEAR(Inputs!$D$5),Summary!B4792,Summary!C4792)+TIME(D4792,0,0)</f>
        <v>200</v>
      </c>
      <c r="F4792" s="4">
        <f t="shared" si="522"/>
        <v>1</v>
      </c>
      <c r="G4792" s="4">
        <f t="shared" si="520"/>
        <v>4</v>
      </c>
      <c r="H4792" s="4">
        <f t="shared" si="523"/>
        <v>1</v>
      </c>
      <c r="I4792" s="4">
        <f t="shared" si="524"/>
        <v>0</v>
      </c>
      <c r="J4792" s="4">
        <f t="shared" si="525"/>
        <v>0</v>
      </c>
      <c r="K4792" s="4">
        <f t="shared" si="521"/>
        <v>0</v>
      </c>
      <c r="L4792" s="5">
        <f t="shared" si="526"/>
        <v>0</v>
      </c>
      <c r="M4792" s="137">
        <f>'PVWatts Hourly Results (1)'!L4803/1000</f>
        <v>0</v>
      </c>
      <c r="N4792" s="3">
        <f>'PVWatts Hourly Results (2)'!L4803/1000</f>
        <v>0</v>
      </c>
      <c r="O4792" s="3">
        <f>'PVWatts Hourly Results (3)'!L4803/1000</f>
        <v>0</v>
      </c>
      <c r="P4792" s="3">
        <f>'PVWatts Hourly Results (4)'!L4803/1000</f>
        <v>0</v>
      </c>
      <c r="Q4792" s="130">
        <f>'PVWatts Hourly Results (5)'!L4803/1000</f>
        <v>0</v>
      </c>
    </row>
    <row r="4793" spans="2:17" x14ac:dyDescent="0.25">
      <c r="B4793" s="8">
        <v>7</v>
      </c>
      <c r="C4793" s="9">
        <v>18</v>
      </c>
      <c r="D4793" s="134">
        <f>'PVWatts Hourly Results (1)'!C4804</f>
        <v>0</v>
      </c>
      <c r="E4793" s="127">
        <f>DATE(YEAR(Inputs!$D$5),Summary!B4793,Summary!C4793)+TIME(D4793,0,0)</f>
        <v>200</v>
      </c>
      <c r="F4793" s="4">
        <f t="shared" si="522"/>
        <v>1</v>
      </c>
      <c r="G4793" s="4">
        <f t="shared" si="520"/>
        <v>4</v>
      </c>
      <c r="H4793" s="4">
        <f t="shared" si="523"/>
        <v>1</v>
      </c>
      <c r="I4793" s="4">
        <f t="shared" si="524"/>
        <v>0</v>
      </c>
      <c r="J4793" s="4">
        <f t="shared" si="525"/>
        <v>0</v>
      </c>
      <c r="K4793" s="4">
        <f t="shared" si="521"/>
        <v>0</v>
      </c>
      <c r="L4793" s="5">
        <f t="shared" si="526"/>
        <v>0</v>
      </c>
      <c r="M4793" s="137">
        <f>'PVWatts Hourly Results (1)'!L4804/1000</f>
        <v>0</v>
      </c>
      <c r="N4793" s="3">
        <f>'PVWatts Hourly Results (2)'!L4804/1000</f>
        <v>0</v>
      </c>
      <c r="O4793" s="3">
        <f>'PVWatts Hourly Results (3)'!L4804/1000</f>
        <v>0</v>
      </c>
      <c r="P4793" s="3">
        <f>'PVWatts Hourly Results (4)'!L4804/1000</f>
        <v>0</v>
      </c>
      <c r="Q4793" s="130">
        <f>'PVWatts Hourly Results (5)'!L4804/1000</f>
        <v>0</v>
      </c>
    </row>
    <row r="4794" spans="2:17" x14ac:dyDescent="0.25">
      <c r="B4794" s="8">
        <v>7</v>
      </c>
      <c r="C4794" s="9">
        <v>18</v>
      </c>
      <c r="D4794" s="134">
        <f>'PVWatts Hourly Results (1)'!C4805</f>
        <v>0</v>
      </c>
      <c r="E4794" s="127">
        <f>DATE(YEAR(Inputs!$D$5),Summary!B4794,Summary!C4794)+TIME(D4794,0,0)</f>
        <v>200</v>
      </c>
      <c r="F4794" s="4">
        <f t="shared" si="522"/>
        <v>1</v>
      </c>
      <c r="G4794" s="4">
        <f t="shared" si="520"/>
        <v>4</v>
      </c>
      <c r="H4794" s="4">
        <f t="shared" si="523"/>
        <v>1</v>
      </c>
      <c r="I4794" s="4">
        <f t="shared" si="524"/>
        <v>0</v>
      </c>
      <c r="J4794" s="4">
        <f t="shared" si="525"/>
        <v>0</v>
      </c>
      <c r="K4794" s="4">
        <f t="shared" si="521"/>
        <v>0</v>
      </c>
      <c r="L4794" s="5">
        <f t="shared" si="526"/>
        <v>0</v>
      </c>
      <c r="M4794" s="137">
        <f>'PVWatts Hourly Results (1)'!L4805/1000</f>
        <v>0</v>
      </c>
      <c r="N4794" s="3">
        <f>'PVWatts Hourly Results (2)'!L4805/1000</f>
        <v>0</v>
      </c>
      <c r="O4794" s="3">
        <f>'PVWatts Hourly Results (3)'!L4805/1000</f>
        <v>0</v>
      </c>
      <c r="P4794" s="3">
        <f>'PVWatts Hourly Results (4)'!L4805/1000</f>
        <v>0</v>
      </c>
      <c r="Q4794" s="130">
        <f>'PVWatts Hourly Results (5)'!L4805/1000</f>
        <v>0</v>
      </c>
    </row>
    <row r="4795" spans="2:17" x14ac:dyDescent="0.25">
      <c r="B4795" s="8">
        <v>7</v>
      </c>
      <c r="C4795" s="9">
        <v>18</v>
      </c>
      <c r="D4795" s="134">
        <f>'PVWatts Hourly Results (1)'!C4806</f>
        <v>0</v>
      </c>
      <c r="E4795" s="127">
        <f>DATE(YEAR(Inputs!$D$5),Summary!B4795,Summary!C4795)+TIME(D4795,0,0)</f>
        <v>200</v>
      </c>
      <c r="F4795" s="4">
        <f t="shared" si="522"/>
        <v>1</v>
      </c>
      <c r="G4795" s="4">
        <f t="shared" si="520"/>
        <v>4</v>
      </c>
      <c r="H4795" s="4">
        <f t="shared" si="523"/>
        <v>1</v>
      </c>
      <c r="I4795" s="4">
        <f t="shared" si="524"/>
        <v>0</v>
      </c>
      <c r="J4795" s="4">
        <f t="shared" si="525"/>
        <v>0</v>
      </c>
      <c r="K4795" s="4">
        <f t="shared" si="521"/>
        <v>0</v>
      </c>
      <c r="L4795" s="5">
        <f t="shared" si="526"/>
        <v>0</v>
      </c>
      <c r="M4795" s="137">
        <f>'PVWatts Hourly Results (1)'!L4806/1000</f>
        <v>0</v>
      </c>
      <c r="N4795" s="3">
        <f>'PVWatts Hourly Results (2)'!L4806/1000</f>
        <v>0</v>
      </c>
      <c r="O4795" s="3">
        <f>'PVWatts Hourly Results (3)'!L4806/1000</f>
        <v>0</v>
      </c>
      <c r="P4795" s="3">
        <f>'PVWatts Hourly Results (4)'!L4806/1000</f>
        <v>0</v>
      </c>
      <c r="Q4795" s="130">
        <f>'PVWatts Hourly Results (5)'!L4806/1000</f>
        <v>0</v>
      </c>
    </row>
    <row r="4796" spans="2:17" x14ac:dyDescent="0.25">
      <c r="B4796" s="8">
        <v>7</v>
      </c>
      <c r="C4796" s="9">
        <v>18</v>
      </c>
      <c r="D4796" s="134">
        <f>'PVWatts Hourly Results (1)'!C4807</f>
        <v>0</v>
      </c>
      <c r="E4796" s="127">
        <f>DATE(YEAR(Inputs!$D$5),Summary!B4796,Summary!C4796)+TIME(D4796,0,0)</f>
        <v>200</v>
      </c>
      <c r="F4796" s="4">
        <f t="shared" si="522"/>
        <v>1</v>
      </c>
      <c r="G4796" s="4">
        <f t="shared" si="520"/>
        <v>4</v>
      </c>
      <c r="H4796" s="4">
        <f t="shared" si="523"/>
        <v>1</v>
      </c>
      <c r="I4796" s="4">
        <f t="shared" si="524"/>
        <v>0</v>
      </c>
      <c r="J4796" s="4">
        <f t="shared" si="525"/>
        <v>0</v>
      </c>
      <c r="K4796" s="4">
        <f t="shared" si="521"/>
        <v>0</v>
      </c>
      <c r="L4796" s="5">
        <f t="shared" si="526"/>
        <v>0</v>
      </c>
      <c r="M4796" s="137">
        <f>'PVWatts Hourly Results (1)'!L4807/1000</f>
        <v>0</v>
      </c>
      <c r="N4796" s="3">
        <f>'PVWatts Hourly Results (2)'!L4807/1000</f>
        <v>0</v>
      </c>
      <c r="O4796" s="3">
        <f>'PVWatts Hourly Results (3)'!L4807/1000</f>
        <v>0</v>
      </c>
      <c r="P4796" s="3">
        <f>'PVWatts Hourly Results (4)'!L4807/1000</f>
        <v>0</v>
      </c>
      <c r="Q4796" s="130">
        <f>'PVWatts Hourly Results (5)'!L4807/1000</f>
        <v>0</v>
      </c>
    </row>
    <row r="4797" spans="2:17" x14ac:dyDescent="0.25">
      <c r="B4797" s="8">
        <v>7</v>
      </c>
      <c r="C4797" s="9">
        <v>18</v>
      </c>
      <c r="D4797" s="134">
        <f>'PVWatts Hourly Results (1)'!C4808</f>
        <v>0</v>
      </c>
      <c r="E4797" s="127">
        <f>DATE(YEAR(Inputs!$D$5),Summary!B4797,Summary!C4797)+TIME(D4797,0,0)</f>
        <v>200</v>
      </c>
      <c r="F4797" s="4">
        <f t="shared" si="522"/>
        <v>1</v>
      </c>
      <c r="G4797" s="4">
        <f t="shared" si="520"/>
        <v>4</v>
      </c>
      <c r="H4797" s="4">
        <f t="shared" si="523"/>
        <v>1</v>
      </c>
      <c r="I4797" s="4">
        <f t="shared" si="524"/>
        <v>0</v>
      </c>
      <c r="J4797" s="4">
        <f t="shared" si="525"/>
        <v>0</v>
      </c>
      <c r="K4797" s="4">
        <f t="shared" si="521"/>
        <v>0</v>
      </c>
      <c r="L4797" s="5">
        <f t="shared" si="526"/>
        <v>0</v>
      </c>
      <c r="M4797" s="137">
        <f>'PVWatts Hourly Results (1)'!L4808/1000</f>
        <v>0</v>
      </c>
      <c r="N4797" s="3">
        <f>'PVWatts Hourly Results (2)'!L4808/1000</f>
        <v>0</v>
      </c>
      <c r="O4797" s="3">
        <f>'PVWatts Hourly Results (3)'!L4808/1000</f>
        <v>0</v>
      </c>
      <c r="P4797" s="3">
        <f>'PVWatts Hourly Results (4)'!L4808/1000</f>
        <v>0</v>
      </c>
      <c r="Q4797" s="130">
        <f>'PVWatts Hourly Results (5)'!L4808/1000</f>
        <v>0</v>
      </c>
    </row>
    <row r="4798" spans="2:17" x14ac:dyDescent="0.25">
      <c r="B4798" s="8">
        <v>7</v>
      </c>
      <c r="C4798" s="9">
        <v>19</v>
      </c>
      <c r="D4798" s="134">
        <f>'PVWatts Hourly Results (1)'!C4809</f>
        <v>0</v>
      </c>
      <c r="E4798" s="127">
        <f>DATE(YEAR(Inputs!$D$5),Summary!B4798,Summary!C4798)+TIME(D4798,0,0)</f>
        <v>201</v>
      </c>
      <c r="F4798" s="4">
        <f t="shared" si="522"/>
        <v>1</v>
      </c>
      <c r="G4798" s="4">
        <f t="shared" si="520"/>
        <v>5</v>
      </c>
      <c r="H4798" s="4">
        <f t="shared" si="523"/>
        <v>1</v>
      </c>
      <c r="I4798" s="4">
        <f t="shared" si="524"/>
        <v>0</v>
      </c>
      <c r="J4798" s="4">
        <f t="shared" si="525"/>
        <v>0</v>
      </c>
      <c r="K4798" s="4">
        <f t="shared" si="521"/>
        <v>0</v>
      </c>
      <c r="L4798" s="5">
        <f t="shared" si="526"/>
        <v>0</v>
      </c>
      <c r="M4798" s="137">
        <f>'PVWatts Hourly Results (1)'!L4809/1000</f>
        <v>0</v>
      </c>
      <c r="N4798" s="3">
        <f>'PVWatts Hourly Results (2)'!L4809/1000</f>
        <v>0</v>
      </c>
      <c r="O4798" s="3">
        <f>'PVWatts Hourly Results (3)'!L4809/1000</f>
        <v>0</v>
      </c>
      <c r="P4798" s="3">
        <f>'PVWatts Hourly Results (4)'!L4809/1000</f>
        <v>0</v>
      </c>
      <c r="Q4798" s="130">
        <f>'PVWatts Hourly Results (5)'!L4809/1000</f>
        <v>0</v>
      </c>
    </row>
    <row r="4799" spans="2:17" x14ac:dyDescent="0.25">
      <c r="B4799" s="8">
        <v>7</v>
      </c>
      <c r="C4799" s="9">
        <v>19</v>
      </c>
      <c r="D4799" s="134">
        <f>'PVWatts Hourly Results (1)'!C4810</f>
        <v>0</v>
      </c>
      <c r="E4799" s="127">
        <f>DATE(YEAR(Inputs!$D$5),Summary!B4799,Summary!C4799)+TIME(D4799,0,0)</f>
        <v>201</v>
      </c>
      <c r="F4799" s="4">
        <f t="shared" si="522"/>
        <v>1</v>
      </c>
      <c r="G4799" s="4">
        <f t="shared" si="520"/>
        <v>5</v>
      </c>
      <c r="H4799" s="4">
        <f t="shared" si="523"/>
        <v>1</v>
      </c>
      <c r="I4799" s="4">
        <f t="shared" si="524"/>
        <v>0</v>
      </c>
      <c r="J4799" s="4">
        <f t="shared" si="525"/>
        <v>0</v>
      </c>
      <c r="K4799" s="4">
        <f t="shared" si="521"/>
        <v>0</v>
      </c>
      <c r="L4799" s="5">
        <f t="shared" si="526"/>
        <v>0</v>
      </c>
      <c r="M4799" s="137">
        <f>'PVWatts Hourly Results (1)'!L4810/1000</f>
        <v>0</v>
      </c>
      <c r="N4799" s="3">
        <f>'PVWatts Hourly Results (2)'!L4810/1000</f>
        <v>0</v>
      </c>
      <c r="O4799" s="3">
        <f>'PVWatts Hourly Results (3)'!L4810/1000</f>
        <v>0</v>
      </c>
      <c r="P4799" s="3">
        <f>'PVWatts Hourly Results (4)'!L4810/1000</f>
        <v>0</v>
      </c>
      <c r="Q4799" s="130">
        <f>'PVWatts Hourly Results (5)'!L4810/1000</f>
        <v>0</v>
      </c>
    </row>
    <row r="4800" spans="2:17" x14ac:dyDescent="0.25">
      <c r="B4800" s="8">
        <v>7</v>
      </c>
      <c r="C4800" s="9">
        <v>19</v>
      </c>
      <c r="D4800" s="134">
        <f>'PVWatts Hourly Results (1)'!C4811</f>
        <v>0</v>
      </c>
      <c r="E4800" s="127">
        <f>DATE(YEAR(Inputs!$D$5),Summary!B4800,Summary!C4800)+TIME(D4800,0,0)</f>
        <v>201</v>
      </c>
      <c r="F4800" s="4">
        <f t="shared" si="522"/>
        <v>1</v>
      </c>
      <c r="G4800" s="4">
        <f t="shared" si="520"/>
        <v>5</v>
      </c>
      <c r="H4800" s="4">
        <f t="shared" si="523"/>
        <v>1</v>
      </c>
      <c r="I4800" s="4">
        <f t="shared" si="524"/>
        <v>0</v>
      </c>
      <c r="J4800" s="4">
        <f t="shared" si="525"/>
        <v>0</v>
      </c>
      <c r="K4800" s="4">
        <f t="shared" si="521"/>
        <v>0</v>
      </c>
      <c r="L4800" s="5">
        <f t="shared" si="526"/>
        <v>0</v>
      </c>
      <c r="M4800" s="137">
        <f>'PVWatts Hourly Results (1)'!L4811/1000</f>
        <v>0</v>
      </c>
      <c r="N4800" s="3">
        <f>'PVWatts Hourly Results (2)'!L4811/1000</f>
        <v>0</v>
      </c>
      <c r="O4800" s="3">
        <f>'PVWatts Hourly Results (3)'!L4811/1000</f>
        <v>0</v>
      </c>
      <c r="P4800" s="3">
        <f>'PVWatts Hourly Results (4)'!L4811/1000</f>
        <v>0</v>
      </c>
      <c r="Q4800" s="130">
        <f>'PVWatts Hourly Results (5)'!L4811/1000</f>
        <v>0</v>
      </c>
    </row>
    <row r="4801" spans="2:17" x14ac:dyDescent="0.25">
      <c r="B4801" s="8">
        <v>7</v>
      </c>
      <c r="C4801" s="9">
        <v>19</v>
      </c>
      <c r="D4801" s="134">
        <f>'PVWatts Hourly Results (1)'!C4812</f>
        <v>0</v>
      </c>
      <c r="E4801" s="127">
        <f>DATE(YEAR(Inputs!$D$5),Summary!B4801,Summary!C4801)+TIME(D4801,0,0)</f>
        <v>201</v>
      </c>
      <c r="F4801" s="4">
        <f t="shared" si="522"/>
        <v>1</v>
      </c>
      <c r="G4801" s="4">
        <f t="shared" si="520"/>
        <v>5</v>
      </c>
      <c r="H4801" s="4">
        <f t="shared" si="523"/>
        <v>1</v>
      </c>
      <c r="I4801" s="4">
        <f t="shared" si="524"/>
        <v>0</v>
      </c>
      <c r="J4801" s="4">
        <f t="shared" si="525"/>
        <v>0</v>
      </c>
      <c r="K4801" s="4">
        <f t="shared" si="521"/>
        <v>0</v>
      </c>
      <c r="L4801" s="5">
        <f t="shared" si="526"/>
        <v>0</v>
      </c>
      <c r="M4801" s="137">
        <f>'PVWatts Hourly Results (1)'!L4812/1000</f>
        <v>0</v>
      </c>
      <c r="N4801" s="3">
        <f>'PVWatts Hourly Results (2)'!L4812/1000</f>
        <v>0</v>
      </c>
      <c r="O4801" s="3">
        <f>'PVWatts Hourly Results (3)'!L4812/1000</f>
        <v>0</v>
      </c>
      <c r="P4801" s="3">
        <f>'PVWatts Hourly Results (4)'!L4812/1000</f>
        <v>0</v>
      </c>
      <c r="Q4801" s="130">
        <f>'PVWatts Hourly Results (5)'!L4812/1000</f>
        <v>0</v>
      </c>
    </row>
    <row r="4802" spans="2:17" x14ac:dyDescent="0.25">
      <c r="B4802" s="8">
        <v>7</v>
      </c>
      <c r="C4802" s="9">
        <v>19</v>
      </c>
      <c r="D4802" s="134">
        <f>'PVWatts Hourly Results (1)'!C4813</f>
        <v>0</v>
      </c>
      <c r="E4802" s="127">
        <f>DATE(YEAR(Inputs!$D$5),Summary!B4802,Summary!C4802)+TIME(D4802,0,0)</f>
        <v>201</v>
      </c>
      <c r="F4802" s="4">
        <f t="shared" si="522"/>
        <v>1</v>
      </c>
      <c r="G4802" s="4">
        <f t="shared" si="520"/>
        <v>5</v>
      </c>
      <c r="H4802" s="4">
        <f t="shared" si="523"/>
        <v>1</v>
      </c>
      <c r="I4802" s="4">
        <f t="shared" si="524"/>
        <v>0</v>
      </c>
      <c r="J4802" s="4">
        <f t="shared" si="525"/>
        <v>0</v>
      </c>
      <c r="K4802" s="4">
        <f t="shared" si="521"/>
        <v>0</v>
      </c>
      <c r="L4802" s="5">
        <f t="shared" si="526"/>
        <v>0</v>
      </c>
      <c r="M4802" s="137">
        <f>'PVWatts Hourly Results (1)'!L4813/1000</f>
        <v>0</v>
      </c>
      <c r="N4802" s="3">
        <f>'PVWatts Hourly Results (2)'!L4813/1000</f>
        <v>0</v>
      </c>
      <c r="O4802" s="3">
        <f>'PVWatts Hourly Results (3)'!L4813/1000</f>
        <v>0</v>
      </c>
      <c r="P4802" s="3">
        <f>'PVWatts Hourly Results (4)'!L4813/1000</f>
        <v>0</v>
      </c>
      <c r="Q4802" s="130">
        <f>'PVWatts Hourly Results (5)'!L4813/1000</f>
        <v>0</v>
      </c>
    </row>
    <row r="4803" spans="2:17" x14ac:dyDescent="0.25">
      <c r="B4803" s="8">
        <v>7</v>
      </c>
      <c r="C4803" s="9">
        <v>19</v>
      </c>
      <c r="D4803" s="134">
        <f>'PVWatts Hourly Results (1)'!C4814</f>
        <v>0</v>
      </c>
      <c r="E4803" s="127">
        <f>DATE(YEAR(Inputs!$D$5),Summary!B4803,Summary!C4803)+TIME(D4803,0,0)</f>
        <v>201</v>
      </c>
      <c r="F4803" s="4">
        <f t="shared" si="522"/>
        <v>1</v>
      </c>
      <c r="G4803" s="4">
        <f t="shared" si="520"/>
        <v>5</v>
      </c>
      <c r="H4803" s="4">
        <f t="shared" si="523"/>
        <v>1</v>
      </c>
      <c r="I4803" s="4">
        <f t="shared" si="524"/>
        <v>0</v>
      </c>
      <c r="J4803" s="4">
        <f t="shared" si="525"/>
        <v>0</v>
      </c>
      <c r="K4803" s="4">
        <f t="shared" si="521"/>
        <v>0</v>
      </c>
      <c r="L4803" s="5">
        <f t="shared" si="526"/>
        <v>0</v>
      </c>
      <c r="M4803" s="137">
        <f>'PVWatts Hourly Results (1)'!L4814/1000</f>
        <v>0</v>
      </c>
      <c r="N4803" s="3">
        <f>'PVWatts Hourly Results (2)'!L4814/1000</f>
        <v>0</v>
      </c>
      <c r="O4803" s="3">
        <f>'PVWatts Hourly Results (3)'!L4814/1000</f>
        <v>0</v>
      </c>
      <c r="P4803" s="3">
        <f>'PVWatts Hourly Results (4)'!L4814/1000</f>
        <v>0</v>
      </c>
      <c r="Q4803" s="130">
        <f>'PVWatts Hourly Results (5)'!L4814/1000</f>
        <v>0</v>
      </c>
    </row>
    <row r="4804" spans="2:17" x14ac:dyDescent="0.25">
      <c r="B4804" s="8">
        <v>7</v>
      </c>
      <c r="C4804" s="9">
        <v>19</v>
      </c>
      <c r="D4804" s="134">
        <f>'PVWatts Hourly Results (1)'!C4815</f>
        <v>0</v>
      </c>
      <c r="E4804" s="127">
        <f>DATE(YEAR(Inputs!$D$5),Summary!B4804,Summary!C4804)+TIME(D4804,0,0)</f>
        <v>201</v>
      </c>
      <c r="F4804" s="4">
        <f t="shared" si="522"/>
        <v>1</v>
      </c>
      <c r="G4804" s="4">
        <f t="shared" si="520"/>
        <v>5</v>
      </c>
      <c r="H4804" s="4">
        <f t="shared" si="523"/>
        <v>1</v>
      </c>
      <c r="I4804" s="4">
        <f t="shared" si="524"/>
        <v>0</v>
      </c>
      <c r="J4804" s="4">
        <f t="shared" si="525"/>
        <v>0</v>
      </c>
      <c r="K4804" s="4">
        <f t="shared" si="521"/>
        <v>0</v>
      </c>
      <c r="L4804" s="5">
        <f t="shared" si="526"/>
        <v>0</v>
      </c>
      <c r="M4804" s="137">
        <f>'PVWatts Hourly Results (1)'!L4815/1000</f>
        <v>0</v>
      </c>
      <c r="N4804" s="3">
        <f>'PVWatts Hourly Results (2)'!L4815/1000</f>
        <v>0</v>
      </c>
      <c r="O4804" s="3">
        <f>'PVWatts Hourly Results (3)'!L4815/1000</f>
        <v>0</v>
      </c>
      <c r="P4804" s="3">
        <f>'PVWatts Hourly Results (4)'!L4815/1000</f>
        <v>0</v>
      </c>
      <c r="Q4804" s="130">
        <f>'PVWatts Hourly Results (5)'!L4815/1000</f>
        <v>0</v>
      </c>
    </row>
    <row r="4805" spans="2:17" x14ac:dyDescent="0.25">
      <c r="B4805" s="8">
        <v>7</v>
      </c>
      <c r="C4805" s="9">
        <v>19</v>
      </c>
      <c r="D4805" s="134">
        <f>'PVWatts Hourly Results (1)'!C4816</f>
        <v>0</v>
      </c>
      <c r="E4805" s="127">
        <f>DATE(YEAR(Inputs!$D$5),Summary!B4805,Summary!C4805)+TIME(D4805,0,0)</f>
        <v>201</v>
      </c>
      <c r="F4805" s="4">
        <f t="shared" si="522"/>
        <v>1</v>
      </c>
      <c r="G4805" s="4">
        <f t="shared" si="520"/>
        <v>5</v>
      </c>
      <c r="H4805" s="4">
        <f t="shared" si="523"/>
        <v>1</v>
      </c>
      <c r="I4805" s="4">
        <f t="shared" si="524"/>
        <v>0</v>
      </c>
      <c r="J4805" s="4">
        <f t="shared" si="525"/>
        <v>0</v>
      </c>
      <c r="K4805" s="4">
        <f t="shared" si="521"/>
        <v>0</v>
      </c>
      <c r="L4805" s="5">
        <f t="shared" si="526"/>
        <v>0</v>
      </c>
      <c r="M4805" s="137">
        <f>'PVWatts Hourly Results (1)'!L4816/1000</f>
        <v>0</v>
      </c>
      <c r="N4805" s="3">
        <f>'PVWatts Hourly Results (2)'!L4816/1000</f>
        <v>0</v>
      </c>
      <c r="O4805" s="3">
        <f>'PVWatts Hourly Results (3)'!L4816/1000</f>
        <v>0</v>
      </c>
      <c r="P4805" s="3">
        <f>'PVWatts Hourly Results (4)'!L4816/1000</f>
        <v>0</v>
      </c>
      <c r="Q4805" s="130">
        <f>'PVWatts Hourly Results (5)'!L4816/1000</f>
        <v>0</v>
      </c>
    </row>
    <row r="4806" spans="2:17" x14ac:dyDescent="0.25">
      <c r="B4806" s="8">
        <v>7</v>
      </c>
      <c r="C4806" s="9">
        <v>19</v>
      </c>
      <c r="D4806" s="134">
        <f>'PVWatts Hourly Results (1)'!C4817</f>
        <v>0</v>
      </c>
      <c r="E4806" s="127">
        <f>DATE(YEAR(Inputs!$D$5),Summary!B4806,Summary!C4806)+TIME(D4806,0,0)</f>
        <v>201</v>
      </c>
      <c r="F4806" s="4">
        <f t="shared" si="522"/>
        <v>1</v>
      </c>
      <c r="G4806" s="4">
        <f t="shared" si="520"/>
        <v>5</v>
      </c>
      <c r="H4806" s="4">
        <f t="shared" si="523"/>
        <v>1</v>
      </c>
      <c r="I4806" s="4">
        <f t="shared" si="524"/>
        <v>0</v>
      </c>
      <c r="J4806" s="4">
        <f t="shared" si="525"/>
        <v>0</v>
      </c>
      <c r="K4806" s="4">
        <f t="shared" si="521"/>
        <v>0</v>
      </c>
      <c r="L4806" s="5">
        <f t="shared" si="526"/>
        <v>0</v>
      </c>
      <c r="M4806" s="137">
        <f>'PVWatts Hourly Results (1)'!L4817/1000</f>
        <v>0</v>
      </c>
      <c r="N4806" s="3">
        <f>'PVWatts Hourly Results (2)'!L4817/1000</f>
        <v>0</v>
      </c>
      <c r="O4806" s="3">
        <f>'PVWatts Hourly Results (3)'!L4817/1000</f>
        <v>0</v>
      </c>
      <c r="P4806" s="3">
        <f>'PVWatts Hourly Results (4)'!L4817/1000</f>
        <v>0</v>
      </c>
      <c r="Q4806" s="130">
        <f>'PVWatts Hourly Results (5)'!L4817/1000</f>
        <v>0</v>
      </c>
    </row>
    <row r="4807" spans="2:17" x14ac:dyDescent="0.25">
      <c r="B4807" s="8">
        <v>7</v>
      </c>
      <c r="C4807" s="9">
        <v>19</v>
      </c>
      <c r="D4807" s="134">
        <f>'PVWatts Hourly Results (1)'!C4818</f>
        <v>0</v>
      </c>
      <c r="E4807" s="127">
        <f>DATE(YEAR(Inputs!$D$5),Summary!B4807,Summary!C4807)+TIME(D4807,0,0)</f>
        <v>201</v>
      </c>
      <c r="F4807" s="4">
        <f t="shared" si="522"/>
        <v>1</v>
      </c>
      <c r="G4807" s="4">
        <f t="shared" si="520"/>
        <v>5</v>
      </c>
      <c r="H4807" s="4">
        <f t="shared" si="523"/>
        <v>1</v>
      </c>
      <c r="I4807" s="4">
        <f t="shared" si="524"/>
        <v>0</v>
      </c>
      <c r="J4807" s="4">
        <f t="shared" si="525"/>
        <v>0</v>
      </c>
      <c r="K4807" s="4">
        <f t="shared" si="521"/>
        <v>0</v>
      </c>
      <c r="L4807" s="5">
        <f t="shared" si="526"/>
        <v>0</v>
      </c>
      <c r="M4807" s="137">
        <f>'PVWatts Hourly Results (1)'!L4818/1000</f>
        <v>0</v>
      </c>
      <c r="N4807" s="3">
        <f>'PVWatts Hourly Results (2)'!L4818/1000</f>
        <v>0</v>
      </c>
      <c r="O4807" s="3">
        <f>'PVWatts Hourly Results (3)'!L4818/1000</f>
        <v>0</v>
      </c>
      <c r="P4807" s="3">
        <f>'PVWatts Hourly Results (4)'!L4818/1000</f>
        <v>0</v>
      </c>
      <c r="Q4807" s="130">
        <f>'PVWatts Hourly Results (5)'!L4818/1000</f>
        <v>0</v>
      </c>
    </row>
    <row r="4808" spans="2:17" x14ac:dyDescent="0.25">
      <c r="B4808" s="8">
        <v>7</v>
      </c>
      <c r="C4808" s="9">
        <v>19</v>
      </c>
      <c r="D4808" s="134">
        <f>'PVWatts Hourly Results (1)'!C4819</f>
        <v>0</v>
      </c>
      <c r="E4808" s="127">
        <f>DATE(YEAR(Inputs!$D$5),Summary!B4808,Summary!C4808)+TIME(D4808,0,0)</f>
        <v>201</v>
      </c>
      <c r="F4808" s="4">
        <f t="shared" si="522"/>
        <v>1</v>
      </c>
      <c r="G4808" s="4">
        <f t="shared" si="520"/>
        <v>5</v>
      </c>
      <c r="H4808" s="4">
        <f t="shared" si="523"/>
        <v>1</v>
      </c>
      <c r="I4808" s="4">
        <f t="shared" si="524"/>
        <v>0</v>
      </c>
      <c r="J4808" s="4">
        <f t="shared" si="525"/>
        <v>0</v>
      </c>
      <c r="K4808" s="4">
        <f t="shared" si="521"/>
        <v>0</v>
      </c>
      <c r="L4808" s="5">
        <f t="shared" si="526"/>
        <v>0</v>
      </c>
      <c r="M4808" s="137">
        <f>'PVWatts Hourly Results (1)'!L4819/1000</f>
        <v>0</v>
      </c>
      <c r="N4808" s="3">
        <f>'PVWatts Hourly Results (2)'!L4819/1000</f>
        <v>0</v>
      </c>
      <c r="O4808" s="3">
        <f>'PVWatts Hourly Results (3)'!L4819/1000</f>
        <v>0</v>
      </c>
      <c r="P4808" s="3">
        <f>'PVWatts Hourly Results (4)'!L4819/1000</f>
        <v>0</v>
      </c>
      <c r="Q4808" s="130">
        <f>'PVWatts Hourly Results (5)'!L4819/1000</f>
        <v>0</v>
      </c>
    </row>
    <row r="4809" spans="2:17" x14ac:dyDescent="0.25">
      <c r="B4809" s="8">
        <v>7</v>
      </c>
      <c r="C4809" s="9">
        <v>19</v>
      </c>
      <c r="D4809" s="134">
        <f>'PVWatts Hourly Results (1)'!C4820</f>
        <v>0</v>
      </c>
      <c r="E4809" s="127">
        <f>DATE(YEAR(Inputs!$D$5),Summary!B4809,Summary!C4809)+TIME(D4809,0,0)</f>
        <v>201</v>
      </c>
      <c r="F4809" s="4">
        <f t="shared" si="522"/>
        <v>1</v>
      </c>
      <c r="G4809" s="4">
        <f t="shared" si="520"/>
        <v>5</v>
      </c>
      <c r="H4809" s="4">
        <f t="shared" si="523"/>
        <v>1</v>
      </c>
      <c r="I4809" s="4">
        <f t="shared" si="524"/>
        <v>0</v>
      </c>
      <c r="J4809" s="4">
        <f t="shared" si="525"/>
        <v>0</v>
      </c>
      <c r="K4809" s="4">
        <f t="shared" si="521"/>
        <v>0</v>
      </c>
      <c r="L4809" s="5">
        <f t="shared" si="526"/>
        <v>0</v>
      </c>
      <c r="M4809" s="137">
        <f>'PVWatts Hourly Results (1)'!L4820/1000</f>
        <v>0</v>
      </c>
      <c r="N4809" s="3">
        <f>'PVWatts Hourly Results (2)'!L4820/1000</f>
        <v>0</v>
      </c>
      <c r="O4809" s="3">
        <f>'PVWatts Hourly Results (3)'!L4820/1000</f>
        <v>0</v>
      </c>
      <c r="P4809" s="3">
        <f>'PVWatts Hourly Results (4)'!L4820/1000</f>
        <v>0</v>
      </c>
      <c r="Q4809" s="130">
        <f>'PVWatts Hourly Results (5)'!L4820/1000</f>
        <v>0</v>
      </c>
    </row>
    <row r="4810" spans="2:17" x14ac:dyDescent="0.25">
      <c r="B4810" s="8">
        <v>7</v>
      </c>
      <c r="C4810" s="9">
        <v>19</v>
      </c>
      <c r="D4810" s="134">
        <f>'PVWatts Hourly Results (1)'!C4821</f>
        <v>0</v>
      </c>
      <c r="E4810" s="127">
        <f>DATE(YEAR(Inputs!$D$5),Summary!B4810,Summary!C4810)+TIME(D4810,0,0)</f>
        <v>201</v>
      </c>
      <c r="F4810" s="4">
        <f t="shared" si="522"/>
        <v>1</v>
      </c>
      <c r="G4810" s="4">
        <f t="shared" si="520"/>
        <v>5</v>
      </c>
      <c r="H4810" s="4">
        <f t="shared" si="523"/>
        <v>1</v>
      </c>
      <c r="I4810" s="4">
        <f t="shared" si="524"/>
        <v>0</v>
      </c>
      <c r="J4810" s="4">
        <f t="shared" si="525"/>
        <v>0</v>
      </c>
      <c r="K4810" s="4">
        <f t="shared" si="521"/>
        <v>0</v>
      </c>
      <c r="L4810" s="5">
        <f t="shared" si="526"/>
        <v>0</v>
      </c>
      <c r="M4810" s="137">
        <f>'PVWatts Hourly Results (1)'!L4821/1000</f>
        <v>0</v>
      </c>
      <c r="N4810" s="3">
        <f>'PVWatts Hourly Results (2)'!L4821/1000</f>
        <v>0</v>
      </c>
      <c r="O4810" s="3">
        <f>'PVWatts Hourly Results (3)'!L4821/1000</f>
        <v>0</v>
      </c>
      <c r="P4810" s="3">
        <f>'PVWatts Hourly Results (4)'!L4821/1000</f>
        <v>0</v>
      </c>
      <c r="Q4810" s="130">
        <f>'PVWatts Hourly Results (5)'!L4821/1000</f>
        <v>0</v>
      </c>
    </row>
    <row r="4811" spans="2:17" x14ac:dyDescent="0.25">
      <c r="B4811" s="8">
        <v>7</v>
      </c>
      <c r="C4811" s="9">
        <v>19</v>
      </c>
      <c r="D4811" s="134">
        <f>'PVWatts Hourly Results (1)'!C4822</f>
        <v>0</v>
      </c>
      <c r="E4811" s="127">
        <f>DATE(YEAR(Inputs!$D$5),Summary!B4811,Summary!C4811)+TIME(D4811,0,0)</f>
        <v>201</v>
      </c>
      <c r="F4811" s="4">
        <f t="shared" si="522"/>
        <v>1</v>
      </c>
      <c r="G4811" s="4">
        <f t="shared" si="520"/>
        <v>5</v>
      </c>
      <c r="H4811" s="4">
        <f t="shared" si="523"/>
        <v>1</v>
      </c>
      <c r="I4811" s="4">
        <f t="shared" si="524"/>
        <v>0</v>
      </c>
      <c r="J4811" s="4">
        <f t="shared" si="525"/>
        <v>0</v>
      </c>
      <c r="K4811" s="4">
        <f t="shared" si="521"/>
        <v>0</v>
      </c>
      <c r="L4811" s="5">
        <f t="shared" si="526"/>
        <v>0</v>
      </c>
      <c r="M4811" s="137">
        <f>'PVWatts Hourly Results (1)'!L4822/1000</f>
        <v>0</v>
      </c>
      <c r="N4811" s="3">
        <f>'PVWatts Hourly Results (2)'!L4822/1000</f>
        <v>0</v>
      </c>
      <c r="O4811" s="3">
        <f>'PVWatts Hourly Results (3)'!L4822/1000</f>
        <v>0</v>
      </c>
      <c r="P4811" s="3">
        <f>'PVWatts Hourly Results (4)'!L4822/1000</f>
        <v>0</v>
      </c>
      <c r="Q4811" s="130">
        <f>'PVWatts Hourly Results (5)'!L4822/1000</f>
        <v>0</v>
      </c>
    </row>
    <row r="4812" spans="2:17" x14ac:dyDescent="0.25">
      <c r="B4812" s="8">
        <v>7</v>
      </c>
      <c r="C4812" s="9">
        <v>19</v>
      </c>
      <c r="D4812" s="134">
        <f>'PVWatts Hourly Results (1)'!C4823</f>
        <v>0</v>
      </c>
      <c r="E4812" s="127">
        <f>DATE(YEAR(Inputs!$D$5),Summary!B4812,Summary!C4812)+TIME(D4812,0,0)</f>
        <v>201</v>
      </c>
      <c r="F4812" s="4">
        <f t="shared" si="522"/>
        <v>1</v>
      </c>
      <c r="G4812" s="4">
        <f t="shared" si="520"/>
        <v>5</v>
      </c>
      <c r="H4812" s="4">
        <f t="shared" si="523"/>
        <v>1</v>
      </c>
      <c r="I4812" s="4">
        <f t="shared" si="524"/>
        <v>0</v>
      </c>
      <c r="J4812" s="4">
        <f t="shared" si="525"/>
        <v>0</v>
      </c>
      <c r="K4812" s="4">
        <f t="shared" si="521"/>
        <v>0</v>
      </c>
      <c r="L4812" s="5">
        <f t="shared" si="526"/>
        <v>0</v>
      </c>
      <c r="M4812" s="137">
        <f>'PVWatts Hourly Results (1)'!L4823/1000</f>
        <v>0</v>
      </c>
      <c r="N4812" s="3">
        <f>'PVWatts Hourly Results (2)'!L4823/1000</f>
        <v>0</v>
      </c>
      <c r="O4812" s="3">
        <f>'PVWatts Hourly Results (3)'!L4823/1000</f>
        <v>0</v>
      </c>
      <c r="P4812" s="3">
        <f>'PVWatts Hourly Results (4)'!L4823/1000</f>
        <v>0</v>
      </c>
      <c r="Q4812" s="130">
        <f>'PVWatts Hourly Results (5)'!L4823/1000</f>
        <v>0</v>
      </c>
    </row>
    <row r="4813" spans="2:17" x14ac:dyDescent="0.25">
      <c r="B4813" s="8">
        <v>7</v>
      </c>
      <c r="C4813" s="9">
        <v>19</v>
      </c>
      <c r="D4813" s="134">
        <f>'PVWatts Hourly Results (1)'!C4824</f>
        <v>0</v>
      </c>
      <c r="E4813" s="127">
        <f>DATE(YEAR(Inputs!$D$5),Summary!B4813,Summary!C4813)+TIME(D4813,0,0)</f>
        <v>201</v>
      </c>
      <c r="F4813" s="4">
        <f t="shared" si="522"/>
        <v>1</v>
      </c>
      <c r="G4813" s="4">
        <f t="shared" si="520"/>
        <v>5</v>
      </c>
      <c r="H4813" s="4">
        <f t="shared" si="523"/>
        <v>1</v>
      </c>
      <c r="I4813" s="4">
        <f t="shared" si="524"/>
        <v>0</v>
      </c>
      <c r="J4813" s="4">
        <f t="shared" si="525"/>
        <v>0</v>
      </c>
      <c r="K4813" s="4">
        <f t="shared" si="521"/>
        <v>0</v>
      </c>
      <c r="L4813" s="5">
        <f t="shared" si="526"/>
        <v>0</v>
      </c>
      <c r="M4813" s="137">
        <f>'PVWatts Hourly Results (1)'!L4824/1000</f>
        <v>0</v>
      </c>
      <c r="N4813" s="3">
        <f>'PVWatts Hourly Results (2)'!L4824/1000</f>
        <v>0</v>
      </c>
      <c r="O4813" s="3">
        <f>'PVWatts Hourly Results (3)'!L4824/1000</f>
        <v>0</v>
      </c>
      <c r="P4813" s="3">
        <f>'PVWatts Hourly Results (4)'!L4824/1000</f>
        <v>0</v>
      </c>
      <c r="Q4813" s="130">
        <f>'PVWatts Hourly Results (5)'!L4824/1000</f>
        <v>0</v>
      </c>
    </row>
    <row r="4814" spans="2:17" x14ac:dyDescent="0.25">
      <c r="B4814" s="8">
        <v>7</v>
      </c>
      <c r="C4814" s="9">
        <v>19</v>
      </c>
      <c r="D4814" s="134">
        <f>'PVWatts Hourly Results (1)'!C4825</f>
        <v>0</v>
      </c>
      <c r="E4814" s="127">
        <f>DATE(YEAR(Inputs!$D$5),Summary!B4814,Summary!C4814)+TIME(D4814,0,0)</f>
        <v>201</v>
      </c>
      <c r="F4814" s="4">
        <f t="shared" si="522"/>
        <v>1</v>
      </c>
      <c r="G4814" s="4">
        <f t="shared" si="520"/>
        <v>5</v>
      </c>
      <c r="H4814" s="4">
        <f t="shared" si="523"/>
        <v>1</v>
      </c>
      <c r="I4814" s="4">
        <f t="shared" si="524"/>
        <v>0</v>
      </c>
      <c r="J4814" s="4">
        <f t="shared" si="525"/>
        <v>0</v>
      </c>
      <c r="K4814" s="4">
        <f t="shared" si="521"/>
        <v>0</v>
      </c>
      <c r="L4814" s="5">
        <f t="shared" si="526"/>
        <v>0</v>
      </c>
      <c r="M4814" s="137">
        <f>'PVWatts Hourly Results (1)'!L4825/1000</f>
        <v>0</v>
      </c>
      <c r="N4814" s="3">
        <f>'PVWatts Hourly Results (2)'!L4825/1000</f>
        <v>0</v>
      </c>
      <c r="O4814" s="3">
        <f>'PVWatts Hourly Results (3)'!L4825/1000</f>
        <v>0</v>
      </c>
      <c r="P4814" s="3">
        <f>'PVWatts Hourly Results (4)'!L4825/1000</f>
        <v>0</v>
      </c>
      <c r="Q4814" s="130">
        <f>'PVWatts Hourly Results (5)'!L4825/1000</f>
        <v>0</v>
      </c>
    </row>
    <row r="4815" spans="2:17" x14ac:dyDescent="0.25">
      <c r="B4815" s="8">
        <v>7</v>
      </c>
      <c r="C4815" s="9">
        <v>19</v>
      </c>
      <c r="D4815" s="134">
        <f>'PVWatts Hourly Results (1)'!C4826</f>
        <v>0</v>
      </c>
      <c r="E4815" s="127">
        <f>DATE(YEAR(Inputs!$D$5),Summary!B4815,Summary!C4815)+TIME(D4815,0,0)</f>
        <v>201</v>
      </c>
      <c r="F4815" s="4">
        <f t="shared" si="522"/>
        <v>1</v>
      </c>
      <c r="G4815" s="4">
        <f t="shared" si="520"/>
        <v>5</v>
      </c>
      <c r="H4815" s="4">
        <f t="shared" si="523"/>
        <v>1</v>
      </c>
      <c r="I4815" s="4">
        <f t="shared" si="524"/>
        <v>0</v>
      </c>
      <c r="J4815" s="4">
        <f t="shared" si="525"/>
        <v>0</v>
      </c>
      <c r="K4815" s="4">
        <f t="shared" si="521"/>
        <v>0</v>
      </c>
      <c r="L4815" s="5">
        <f t="shared" si="526"/>
        <v>0</v>
      </c>
      <c r="M4815" s="137">
        <f>'PVWatts Hourly Results (1)'!L4826/1000</f>
        <v>0</v>
      </c>
      <c r="N4815" s="3">
        <f>'PVWatts Hourly Results (2)'!L4826/1000</f>
        <v>0</v>
      </c>
      <c r="O4815" s="3">
        <f>'PVWatts Hourly Results (3)'!L4826/1000</f>
        <v>0</v>
      </c>
      <c r="P4815" s="3">
        <f>'PVWatts Hourly Results (4)'!L4826/1000</f>
        <v>0</v>
      </c>
      <c r="Q4815" s="130">
        <f>'PVWatts Hourly Results (5)'!L4826/1000</f>
        <v>0</v>
      </c>
    </row>
    <row r="4816" spans="2:17" x14ac:dyDescent="0.25">
      <c r="B4816" s="8">
        <v>7</v>
      </c>
      <c r="C4816" s="9">
        <v>19</v>
      </c>
      <c r="D4816" s="134">
        <f>'PVWatts Hourly Results (1)'!C4827</f>
        <v>0</v>
      </c>
      <c r="E4816" s="127">
        <f>DATE(YEAR(Inputs!$D$5),Summary!B4816,Summary!C4816)+TIME(D4816,0,0)</f>
        <v>201</v>
      </c>
      <c r="F4816" s="4">
        <f t="shared" si="522"/>
        <v>1</v>
      </c>
      <c r="G4816" s="4">
        <f t="shared" si="520"/>
        <v>5</v>
      </c>
      <c r="H4816" s="4">
        <f t="shared" si="523"/>
        <v>1</v>
      </c>
      <c r="I4816" s="4">
        <f t="shared" si="524"/>
        <v>0</v>
      </c>
      <c r="J4816" s="4">
        <f t="shared" si="525"/>
        <v>0</v>
      </c>
      <c r="K4816" s="4">
        <f t="shared" si="521"/>
        <v>0</v>
      </c>
      <c r="L4816" s="5">
        <f t="shared" si="526"/>
        <v>0</v>
      </c>
      <c r="M4816" s="137">
        <f>'PVWatts Hourly Results (1)'!L4827/1000</f>
        <v>0</v>
      </c>
      <c r="N4816" s="3">
        <f>'PVWatts Hourly Results (2)'!L4827/1000</f>
        <v>0</v>
      </c>
      <c r="O4816" s="3">
        <f>'PVWatts Hourly Results (3)'!L4827/1000</f>
        <v>0</v>
      </c>
      <c r="P4816" s="3">
        <f>'PVWatts Hourly Results (4)'!L4827/1000</f>
        <v>0</v>
      </c>
      <c r="Q4816" s="130">
        <f>'PVWatts Hourly Results (5)'!L4827/1000</f>
        <v>0</v>
      </c>
    </row>
    <row r="4817" spans="2:17" x14ac:dyDescent="0.25">
      <c r="B4817" s="8">
        <v>7</v>
      </c>
      <c r="C4817" s="9">
        <v>19</v>
      </c>
      <c r="D4817" s="134">
        <f>'PVWatts Hourly Results (1)'!C4828</f>
        <v>0</v>
      </c>
      <c r="E4817" s="127">
        <f>DATE(YEAR(Inputs!$D$5),Summary!B4817,Summary!C4817)+TIME(D4817,0,0)</f>
        <v>201</v>
      </c>
      <c r="F4817" s="4">
        <f t="shared" si="522"/>
        <v>1</v>
      </c>
      <c r="G4817" s="4">
        <f t="shared" si="520"/>
        <v>5</v>
      </c>
      <c r="H4817" s="4">
        <f t="shared" si="523"/>
        <v>1</v>
      </c>
      <c r="I4817" s="4">
        <f t="shared" si="524"/>
        <v>0</v>
      </c>
      <c r="J4817" s="4">
        <f t="shared" si="525"/>
        <v>0</v>
      </c>
      <c r="K4817" s="4">
        <f t="shared" si="521"/>
        <v>0</v>
      </c>
      <c r="L4817" s="5">
        <f t="shared" si="526"/>
        <v>0</v>
      </c>
      <c r="M4817" s="137">
        <f>'PVWatts Hourly Results (1)'!L4828/1000</f>
        <v>0</v>
      </c>
      <c r="N4817" s="3">
        <f>'PVWatts Hourly Results (2)'!L4828/1000</f>
        <v>0</v>
      </c>
      <c r="O4817" s="3">
        <f>'PVWatts Hourly Results (3)'!L4828/1000</f>
        <v>0</v>
      </c>
      <c r="P4817" s="3">
        <f>'PVWatts Hourly Results (4)'!L4828/1000</f>
        <v>0</v>
      </c>
      <c r="Q4817" s="130">
        <f>'PVWatts Hourly Results (5)'!L4828/1000</f>
        <v>0</v>
      </c>
    </row>
    <row r="4818" spans="2:17" x14ac:dyDescent="0.25">
      <c r="B4818" s="8">
        <v>7</v>
      </c>
      <c r="C4818" s="9">
        <v>19</v>
      </c>
      <c r="D4818" s="134">
        <f>'PVWatts Hourly Results (1)'!C4829</f>
        <v>0</v>
      </c>
      <c r="E4818" s="127">
        <f>DATE(YEAR(Inputs!$D$5),Summary!B4818,Summary!C4818)+TIME(D4818,0,0)</f>
        <v>201</v>
      </c>
      <c r="F4818" s="4">
        <f t="shared" si="522"/>
        <v>1</v>
      </c>
      <c r="G4818" s="4">
        <f t="shared" si="520"/>
        <v>5</v>
      </c>
      <c r="H4818" s="4">
        <f t="shared" si="523"/>
        <v>1</v>
      </c>
      <c r="I4818" s="4">
        <f t="shared" si="524"/>
        <v>0</v>
      </c>
      <c r="J4818" s="4">
        <f t="shared" si="525"/>
        <v>0</v>
      </c>
      <c r="K4818" s="4">
        <f t="shared" si="521"/>
        <v>0</v>
      </c>
      <c r="L4818" s="5">
        <f t="shared" si="526"/>
        <v>0</v>
      </c>
      <c r="M4818" s="137">
        <f>'PVWatts Hourly Results (1)'!L4829/1000</f>
        <v>0</v>
      </c>
      <c r="N4818" s="3">
        <f>'PVWatts Hourly Results (2)'!L4829/1000</f>
        <v>0</v>
      </c>
      <c r="O4818" s="3">
        <f>'PVWatts Hourly Results (3)'!L4829/1000</f>
        <v>0</v>
      </c>
      <c r="P4818" s="3">
        <f>'PVWatts Hourly Results (4)'!L4829/1000</f>
        <v>0</v>
      </c>
      <c r="Q4818" s="130">
        <f>'PVWatts Hourly Results (5)'!L4829/1000</f>
        <v>0</v>
      </c>
    </row>
    <row r="4819" spans="2:17" x14ac:dyDescent="0.25">
      <c r="B4819" s="8">
        <v>7</v>
      </c>
      <c r="C4819" s="9">
        <v>19</v>
      </c>
      <c r="D4819" s="134">
        <f>'PVWatts Hourly Results (1)'!C4830</f>
        <v>0</v>
      </c>
      <c r="E4819" s="127">
        <f>DATE(YEAR(Inputs!$D$5),Summary!B4819,Summary!C4819)+TIME(D4819,0,0)</f>
        <v>201</v>
      </c>
      <c r="F4819" s="4">
        <f t="shared" si="522"/>
        <v>1</v>
      </c>
      <c r="G4819" s="4">
        <f t="shared" si="520"/>
        <v>5</v>
      </c>
      <c r="H4819" s="4">
        <f t="shared" si="523"/>
        <v>1</v>
      </c>
      <c r="I4819" s="4">
        <f t="shared" si="524"/>
        <v>0</v>
      </c>
      <c r="J4819" s="4">
        <f t="shared" si="525"/>
        <v>0</v>
      </c>
      <c r="K4819" s="4">
        <f t="shared" si="521"/>
        <v>0</v>
      </c>
      <c r="L4819" s="5">
        <f t="shared" si="526"/>
        <v>0</v>
      </c>
      <c r="M4819" s="137">
        <f>'PVWatts Hourly Results (1)'!L4830/1000</f>
        <v>0</v>
      </c>
      <c r="N4819" s="3">
        <f>'PVWatts Hourly Results (2)'!L4830/1000</f>
        <v>0</v>
      </c>
      <c r="O4819" s="3">
        <f>'PVWatts Hourly Results (3)'!L4830/1000</f>
        <v>0</v>
      </c>
      <c r="P4819" s="3">
        <f>'PVWatts Hourly Results (4)'!L4830/1000</f>
        <v>0</v>
      </c>
      <c r="Q4819" s="130">
        <f>'PVWatts Hourly Results (5)'!L4830/1000</f>
        <v>0</v>
      </c>
    </row>
    <row r="4820" spans="2:17" x14ac:dyDescent="0.25">
      <c r="B4820" s="8">
        <v>7</v>
      </c>
      <c r="C4820" s="9">
        <v>19</v>
      </c>
      <c r="D4820" s="134">
        <f>'PVWatts Hourly Results (1)'!C4831</f>
        <v>0</v>
      </c>
      <c r="E4820" s="127">
        <f>DATE(YEAR(Inputs!$D$5),Summary!B4820,Summary!C4820)+TIME(D4820,0,0)</f>
        <v>201</v>
      </c>
      <c r="F4820" s="4">
        <f t="shared" si="522"/>
        <v>1</v>
      </c>
      <c r="G4820" s="4">
        <f t="shared" si="520"/>
        <v>5</v>
      </c>
      <c r="H4820" s="4">
        <f t="shared" si="523"/>
        <v>1</v>
      </c>
      <c r="I4820" s="4">
        <f t="shared" si="524"/>
        <v>0</v>
      </c>
      <c r="J4820" s="4">
        <f t="shared" si="525"/>
        <v>0</v>
      </c>
      <c r="K4820" s="4">
        <f t="shared" si="521"/>
        <v>0</v>
      </c>
      <c r="L4820" s="5">
        <f t="shared" si="526"/>
        <v>0</v>
      </c>
      <c r="M4820" s="137">
        <f>'PVWatts Hourly Results (1)'!L4831/1000</f>
        <v>0</v>
      </c>
      <c r="N4820" s="3">
        <f>'PVWatts Hourly Results (2)'!L4831/1000</f>
        <v>0</v>
      </c>
      <c r="O4820" s="3">
        <f>'PVWatts Hourly Results (3)'!L4831/1000</f>
        <v>0</v>
      </c>
      <c r="P4820" s="3">
        <f>'PVWatts Hourly Results (4)'!L4831/1000</f>
        <v>0</v>
      </c>
      <c r="Q4820" s="130">
        <f>'PVWatts Hourly Results (5)'!L4831/1000</f>
        <v>0</v>
      </c>
    </row>
    <row r="4821" spans="2:17" x14ac:dyDescent="0.25">
      <c r="B4821" s="8">
        <v>7</v>
      </c>
      <c r="C4821" s="9">
        <v>19</v>
      </c>
      <c r="D4821" s="134">
        <f>'PVWatts Hourly Results (1)'!C4832</f>
        <v>0</v>
      </c>
      <c r="E4821" s="127">
        <f>DATE(YEAR(Inputs!$D$5),Summary!B4821,Summary!C4821)+TIME(D4821,0,0)</f>
        <v>201</v>
      </c>
      <c r="F4821" s="4">
        <f t="shared" si="522"/>
        <v>1</v>
      </c>
      <c r="G4821" s="4">
        <f t="shared" si="520"/>
        <v>5</v>
      </c>
      <c r="H4821" s="4">
        <f t="shared" si="523"/>
        <v>1</v>
      </c>
      <c r="I4821" s="4">
        <f t="shared" si="524"/>
        <v>0</v>
      </c>
      <c r="J4821" s="4">
        <f t="shared" si="525"/>
        <v>0</v>
      </c>
      <c r="K4821" s="4">
        <f t="shared" si="521"/>
        <v>0</v>
      </c>
      <c r="L4821" s="5">
        <f t="shared" si="526"/>
        <v>0</v>
      </c>
      <c r="M4821" s="137">
        <f>'PVWatts Hourly Results (1)'!L4832/1000</f>
        <v>0</v>
      </c>
      <c r="N4821" s="3">
        <f>'PVWatts Hourly Results (2)'!L4832/1000</f>
        <v>0</v>
      </c>
      <c r="O4821" s="3">
        <f>'PVWatts Hourly Results (3)'!L4832/1000</f>
        <v>0</v>
      </c>
      <c r="P4821" s="3">
        <f>'PVWatts Hourly Results (4)'!L4832/1000</f>
        <v>0</v>
      </c>
      <c r="Q4821" s="130">
        <f>'PVWatts Hourly Results (5)'!L4832/1000</f>
        <v>0</v>
      </c>
    </row>
    <row r="4822" spans="2:17" x14ac:dyDescent="0.25">
      <c r="B4822" s="8">
        <v>7</v>
      </c>
      <c r="C4822" s="9">
        <v>20</v>
      </c>
      <c r="D4822" s="134">
        <f>'PVWatts Hourly Results (1)'!C4833</f>
        <v>0</v>
      </c>
      <c r="E4822" s="127">
        <f>DATE(YEAR(Inputs!$D$5),Summary!B4822,Summary!C4822)+TIME(D4822,0,0)</f>
        <v>202</v>
      </c>
      <c r="F4822" s="4">
        <f t="shared" si="522"/>
        <v>1</v>
      </c>
      <c r="G4822" s="4">
        <f t="shared" ref="G4822:G4885" si="527">WEEKDAY(E4822)</f>
        <v>6</v>
      </c>
      <c r="H4822" s="4">
        <f t="shared" si="523"/>
        <v>1</v>
      </c>
      <c r="I4822" s="4">
        <f t="shared" si="524"/>
        <v>0</v>
      </c>
      <c r="J4822" s="4">
        <f t="shared" si="525"/>
        <v>0</v>
      </c>
      <c r="K4822" s="4">
        <f t="shared" ref="K4822:K4885" si="528">IF(OR(AND(B4822=7,C4822=4),AND(B4822=1,C4822=1)),1,0)</f>
        <v>0</v>
      </c>
      <c r="L4822" s="5">
        <f t="shared" si="526"/>
        <v>0</v>
      </c>
      <c r="M4822" s="137">
        <f>'PVWatts Hourly Results (1)'!L4833/1000</f>
        <v>0</v>
      </c>
      <c r="N4822" s="3">
        <f>'PVWatts Hourly Results (2)'!L4833/1000</f>
        <v>0</v>
      </c>
      <c r="O4822" s="3">
        <f>'PVWatts Hourly Results (3)'!L4833/1000</f>
        <v>0</v>
      </c>
      <c r="P4822" s="3">
        <f>'PVWatts Hourly Results (4)'!L4833/1000</f>
        <v>0</v>
      </c>
      <c r="Q4822" s="130">
        <f>'PVWatts Hourly Results (5)'!L4833/1000</f>
        <v>0</v>
      </c>
    </row>
    <row r="4823" spans="2:17" x14ac:dyDescent="0.25">
      <c r="B4823" s="8">
        <v>7</v>
      </c>
      <c r="C4823" s="9">
        <v>20</v>
      </c>
      <c r="D4823" s="134">
        <f>'PVWatts Hourly Results (1)'!C4834</f>
        <v>0</v>
      </c>
      <c r="E4823" s="127">
        <f>DATE(YEAR(Inputs!$D$5),Summary!B4823,Summary!C4823)+TIME(D4823,0,0)</f>
        <v>202</v>
      </c>
      <c r="F4823" s="4">
        <f t="shared" ref="F4823:F4886" si="529">IF(OR(B4823&lt;3,B4823=6,B4823=7,B4823=8),1,0)</f>
        <v>1</v>
      </c>
      <c r="G4823" s="4">
        <f t="shared" si="527"/>
        <v>6</v>
      </c>
      <c r="H4823" s="4">
        <f t="shared" ref="H4823:H4886" si="530">IF(OR(G4823=2,G4823=3,G4823=4,G4823=5,G4823=6),1,0)</f>
        <v>1</v>
      </c>
      <c r="I4823" s="4">
        <f t="shared" ref="I4823:I4886" si="531">IF(AND(B4823&gt;5,B4823&lt;9,D4823&gt;=13,D4823&lt;=16,H4823=1),1,0)</f>
        <v>0</v>
      </c>
      <c r="J4823" s="4">
        <f t="shared" ref="J4823:J4886" si="532">IF(AND(B4823&lt;3,OR(AND(D4823&gt;6,D4823&lt;9),AND(D4823&gt;17,D4823&lt;20)),H4823=1),1,0)</f>
        <v>0</v>
      </c>
      <c r="K4823" s="4">
        <f t="shared" si="528"/>
        <v>0</v>
      </c>
      <c r="L4823" s="5">
        <f t="shared" ref="L4823:L4886" si="533">IFERROR(IF(AND(F4823=1,H4823=1,OR(I4823=1,J4823=1),K4823=0),1,0),"")</f>
        <v>0</v>
      </c>
      <c r="M4823" s="137">
        <f>'PVWatts Hourly Results (1)'!L4834/1000</f>
        <v>0</v>
      </c>
      <c r="N4823" s="3">
        <f>'PVWatts Hourly Results (2)'!L4834/1000</f>
        <v>0</v>
      </c>
      <c r="O4823" s="3">
        <f>'PVWatts Hourly Results (3)'!L4834/1000</f>
        <v>0</v>
      </c>
      <c r="P4823" s="3">
        <f>'PVWatts Hourly Results (4)'!L4834/1000</f>
        <v>0</v>
      </c>
      <c r="Q4823" s="130">
        <f>'PVWatts Hourly Results (5)'!L4834/1000</f>
        <v>0</v>
      </c>
    </row>
    <row r="4824" spans="2:17" x14ac:dyDescent="0.25">
      <c r="B4824" s="8">
        <v>7</v>
      </c>
      <c r="C4824" s="9">
        <v>20</v>
      </c>
      <c r="D4824" s="134">
        <f>'PVWatts Hourly Results (1)'!C4835</f>
        <v>0</v>
      </c>
      <c r="E4824" s="127">
        <f>DATE(YEAR(Inputs!$D$5),Summary!B4824,Summary!C4824)+TIME(D4824,0,0)</f>
        <v>202</v>
      </c>
      <c r="F4824" s="4">
        <f t="shared" si="529"/>
        <v>1</v>
      </c>
      <c r="G4824" s="4">
        <f t="shared" si="527"/>
        <v>6</v>
      </c>
      <c r="H4824" s="4">
        <f t="shared" si="530"/>
        <v>1</v>
      </c>
      <c r="I4824" s="4">
        <f t="shared" si="531"/>
        <v>0</v>
      </c>
      <c r="J4824" s="4">
        <f t="shared" si="532"/>
        <v>0</v>
      </c>
      <c r="K4824" s="4">
        <f t="shared" si="528"/>
        <v>0</v>
      </c>
      <c r="L4824" s="5">
        <f t="shared" si="533"/>
        <v>0</v>
      </c>
      <c r="M4824" s="137">
        <f>'PVWatts Hourly Results (1)'!L4835/1000</f>
        <v>0</v>
      </c>
      <c r="N4824" s="3">
        <f>'PVWatts Hourly Results (2)'!L4835/1000</f>
        <v>0</v>
      </c>
      <c r="O4824" s="3">
        <f>'PVWatts Hourly Results (3)'!L4835/1000</f>
        <v>0</v>
      </c>
      <c r="P4824" s="3">
        <f>'PVWatts Hourly Results (4)'!L4835/1000</f>
        <v>0</v>
      </c>
      <c r="Q4824" s="130">
        <f>'PVWatts Hourly Results (5)'!L4835/1000</f>
        <v>0</v>
      </c>
    </row>
    <row r="4825" spans="2:17" x14ac:dyDescent="0.25">
      <c r="B4825" s="8">
        <v>7</v>
      </c>
      <c r="C4825" s="9">
        <v>20</v>
      </c>
      <c r="D4825" s="134">
        <f>'PVWatts Hourly Results (1)'!C4836</f>
        <v>0</v>
      </c>
      <c r="E4825" s="127">
        <f>DATE(YEAR(Inputs!$D$5),Summary!B4825,Summary!C4825)+TIME(D4825,0,0)</f>
        <v>202</v>
      </c>
      <c r="F4825" s="4">
        <f t="shared" si="529"/>
        <v>1</v>
      </c>
      <c r="G4825" s="4">
        <f t="shared" si="527"/>
        <v>6</v>
      </c>
      <c r="H4825" s="4">
        <f t="shared" si="530"/>
        <v>1</v>
      </c>
      <c r="I4825" s="4">
        <f t="shared" si="531"/>
        <v>0</v>
      </c>
      <c r="J4825" s="4">
        <f t="shared" si="532"/>
        <v>0</v>
      </c>
      <c r="K4825" s="4">
        <f t="shared" si="528"/>
        <v>0</v>
      </c>
      <c r="L4825" s="5">
        <f t="shared" si="533"/>
        <v>0</v>
      </c>
      <c r="M4825" s="137">
        <f>'PVWatts Hourly Results (1)'!L4836/1000</f>
        <v>0</v>
      </c>
      <c r="N4825" s="3">
        <f>'PVWatts Hourly Results (2)'!L4836/1000</f>
        <v>0</v>
      </c>
      <c r="O4825" s="3">
        <f>'PVWatts Hourly Results (3)'!L4836/1000</f>
        <v>0</v>
      </c>
      <c r="P4825" s="3">
        <f>'PVWatts Hourly Results (4)'!L4836/1000</f>
        <v>0</v>
      </c>
      <c r="Q4825" s="130">
        <f>'PVWatts Hourly Results (5)'!L4836/1000</f>
        <v>0</v>
      </c>
    </row>
    <row r="4826" spans="2:17" x14ac:dyDescent="0.25">
      <c r="B4826" s="8">
        <v>7</v>
      </c>
      <c r="C4826" s="9">
        <v>20</v>
      </c>
      <c r="D4826" s="134">
        <f>'PVWatts Hourly Results (1)'!C4837</f>
        <v>0</v>
      </c>
      <c r="E4826" s="127">
        <f>DATE(YEAR(Inputs!$D$5),Summary!B4826,Summary!C4826)+TIME(D4826,0,0)</f>
        <v>202</v>
      </c>
      <c r="F4826" s="4">
        <f t="shared" si="529"/>
        <v>1</v>
      </c>
      <c r="G4826" s="4">
        <f t="shared" si="527"/>
        <v>6</v>
      </c>
      <c r="H4826" s="4">
        <f t="shared" si="530"/>
        <v>1</v>
      </c>
      <c r="I4826" s="4">
        <f t="shared" si="531"/>
        <v>0</v>
      </c>
      <c r="J4826" s="4">
        <f t="shared" si="532"/>
        <v>0</v>
      </c>
      <c r="K4826" s="4">
        <f t="shared" si="528"/>
        <v>0</v>
      </c>
      <c r="L4826" s="5">
        <f t="shared" si="533"/>
        <v>0</v>
      </c>
      <c r="M4826" s="137">
        <f>'PVWatts Hourly Results (1)'!L4837/1000</f>
        <v>0</v>
      </c>
      <c r="N4826" s="3">
        <f>'PVWatts Hourly Results (2)'!L4837/1000</f>
        <v>0</v>
      </c>
      <c r="O4826" s="3">
        <f>'PVWatts Hourly Results (3)'!L4837/1000</f>
        <v>0</v>
      </c>
      <c r="P4826" s="3">
        <f>'PVWatts Hourly Results (4)'!L4837/1000</f>
        <v>0</v>
      </c>
      <c r="Q4826" s="130">
        <f>'PVWatts Hourly Results (5)'!L4837/1000</f>
        <v>0</v>
      </c>
    </row>
    <row r="4827" spans="2:17" x14ac:dyDescent="0.25">
      <c r="B4827" s="8">
        <v>7</v>
      </c>
      <c r="C4827" s="9">
        <v>20</v>
      </c>
      <c r="D4827" s="134">
        <f>'PVWatts Hourly Results (1)'!C4838</f>
        <v>0</v>
      </c>
      <c r="E4827" s="127">
        <f>DATE(YEAR(Inputs!$D$5),Summary!B4827,Summary!C4827)+TIME(D4827,0,0)</f>
        <v>202</v>
      </c>
      <c r="F4827" s="4">
        <f t="shared" si="529"/>
        <v>1</v>
      </c>
      <c r="G4827" s="4">
        <f t="shared" si="527"/>
        <v>6</v>
      </c>
      <c r="H4827" s="4">
        <f t="shared" si="530"/>
        <v>1</v>
      </c>
      <c r="I4827" s="4">
        <f t="shared" si="531"/>
        <v>0</v>
      </c>
      <c r="J4827" s="4">
        <f t="shared" si="532"/>
        <v>0</v>
      </c>
      <c r="K4827" s="4">
        <f t="shared" si="528"/>
        <v>0</v>
      </c>
      <c r="L4827" s="5">
        <f t="shared" si="533"/>
        <v>0</v>
      </c>
      <c r="M4827" s="137">
        <f>'PVWatts Hourly Results (1)'!L4838/1000</f>
        <v>0</v>
      </c>
      <c r="N4827" s="3">
        <f>'PVWatts Hourly Results (2)'!L4838/1000</f>
        <v>0</v>
      </c>
      <c r="O4827" s="3">
        <f>'PVWatts Hourly Results (3)'!L4838/1000</f>
        <v>0</v>
      </c>
      <c r="P4827" s="3">
        <f>'PVWatts Hourly Results (4)'!L4838/1000</f>
        <v>0</v>
      </c>
      <c r="Q4827" s="130">
        <f>'PVWatts Hourly Results (5)'!L4838/1000</f>
        <v>0</v>
      </c>
    </row>
    <row r="4828" spans="2:17" x14ac:dyDescent="0.25">
      <c r="B4828" s="8">
        <v>7</v>
      </c>
      <c r="C4828" s="9">
        <v>20</v>
      </c>
      <c r="D4828" s="134">
        <f>'PVWatts Hourly Results (1)'!C4839</f>
        <v>0</v>
      </c>
      <c r="E4828" s="127">
        <f>DATE(YEAR(Inputs!$D$5),Summary!B4828,Summary!C4828)+TIME(D4828,0,0)</f>
        <v>202</v>
      </c>
      <c r="F4828" s="4">
        <f t="shared" si="529"/>
        <v>1</v>
      </c>
      <c r="G4828" s="4">
        <f t="shared" si="527"/>
        <v>6</v>
      </c>
      <c r="H4828" s="4">
        <f t="shared" si="530"/>
        <v>1</v>
      </c>
      <c r="I4828" s="4">
        <f t="shared" si="531"/>
        <v>0</v>
      </c>
      <c r="J4828" s="4">
        <f t="shared" si="532"/>
        <v>0</v>
      </c>
      <c r="K4828" s="4">
        <f t="shared" si="528"/>
        <v>0</v>
      </c>
      <c r="L4828" s="5">
        <f t="shared" si="533"/>
        <v>0</v>
      </c>
      <c r="M4828" s="137">
        <f>'PVWatts Hourly Results (1)'!L4839/1000</f>
        <v>0</v>
      </c>
      <c r="N4828" s="3">
        <f>'PVWatts Hourly Results (2)'!L4839/1000</f>
        <v>0</v>
      </c>
      <c r="O4828" s="3">
        <f>'PVWatts Hourly Results (3)'!L4839/1000</f>
        <v>0</v>
      </c>
      <c r="P4828" s="3">
        <f>'PVWatts Hourly Results (4)'!L4839/1000</f>
        <v>0</v>
      </c>
      <c r="Q4828" s="130">
        <f>'PVWatts Hourly Results (5)'!L4839/1000</f>
        <v>0</v>
      </c>
    </row>
    <row r="4829" spans="2:17" x14ac:dyDescent="0.25">
      <c r="B4829" s="8">
        <v>7</v>
      </c>
      <c r="C4829" s="9">
        <v>20</v>
      </c>
      <c r="D4829" s="134">
        <f>'PVWatts Hourly Results (1)'!C4840</f>
        <v>0</v>
      </c>
      <c r="E4829" s="127">
        <f>DATE(YEAR(Inputs!$D$5),Summary!B4829,Summary!C4829)+TIME(D4829,0,0)</f>
        <v>202</v>
      </c>
      <c r="F4829" s="4">
        <f t="shared" si="529"/>
        <v>1</v>
      </c>
      <c r="G4829" s="4">
        <f t="shared" si="527"/>
        <v>6</v>
      </c>
      <c r="H4829" s="4">
        <f t="shared" si="530"/>
        <v>1</v>
      </c>
      <c r="I4829" s="4">
        <f t="shared" si="531"/>
        <v>0</v>
      </c>
      <c r="J4829" s="4">
        <f t="shared" si="532"/>
        <v>0</v>
      </c>
      <c r="K4829" s="4">
        <f t="shared" si="528"/>
        <v>0</v>
      </c>
      <c r="L4829" s="5">
        <f t="shared" si="533"/>
        <v>0</v>
      </c>
      <c r="M4829" s="137">
        <f>'PVWatts Hourly Results (1)'!L4840/1000</f>
        <v>0</v>
      </c>
      <c r="N4829" s="3">
        <f>'PVWatts Hourly Results (2)'!L4840/1000</f>
        <v>0</v>
      </c>
      <c r="O4829" s="3">
        <f>'PVWatts Hourly Results (3)'!L4840/1000</f>
        <v>0</v>
      </c>
      <c r="P4829" s="3">
        <f>'PVWatts Hourly Results (4)'!L4840/1000</f>
        <v>0</v>
      </c>
      <c r="Q4829" s="130">
        <f>'PVWatts Hourly Results (5)'!L4840/1000</f>
        <v>0</v>
      </c>
    </row>
    <row r="4830" spans="2:17" x14ac:dyDescent="0.25">
      <c r="B4830" s="8">
        <v>7</v>
      </c>
      <c r="C4830" s="9">
        <v>20</v>
      </c>
      <c r="D4830" s="134">
        <f>'PVWatts Hourly Results (1)'!C4841</f>
        <v>0</v>
      </c>
      <c r="E4830" s="127">
        <f>DATE(YEAR(Inputs!$D$5),Summary!B4830,Summary!C4830)+TIME(D4830,0,0)</f>
        <v>202</v>
      </c>
      <c r="F4830" s="4">
        <f t="shared" si="529"/>
        <v>1</v>
      </c>
      <c r="G4830" s="4">
        <f t="shared" si="527"/>
        <v>6</v>
      </c>
      <c r="H4830" s="4">
        <f t="shared" si="530"/>
        <v>1</v>
      </c>
      <c r="I4830" s="4">
        <f t="shared" si="531"/>
        <v>0</v>
      </c>
      <c r="J4830" s="4">
        <f t="shared" si="532"/>
        <v>0</v>
      </c>
      <c r="K4830" s="4">
        <f t="shared" si="528"/>
        <v>0</v>
      </c>
      <c r="L4830" s="5">
        <f t="shared" si="533"/>
        <v>0</v>
      </c>
      <c r="M4830" s="137">
        <f>'PVWatts Hourly Results (1)'!L4841/1000</f>
        <v>0</v>
      </c>
      <c r="N4830" s="3">
        <f>'PVWatts Hourly Results (2)'!L4841/1000</f>
        <v>0</v>
      </c>
      <c r="O4830" s="3">
        <f>'PVWatts Hourly Results (3)'!L4841/1000</f>
        <v>0</v>
      </c>
      <c r="P4830" s="3">
        <f>'PVWatts Hourly Results (4)'!L4841/1000</f>
        <v>0</v>
      </c>
      <c r="Q4830" s="130">
        <f>'PVWatts Hourly Results (5)'!L4841/1000</f>
        <v>0</v>
      </c>
    </row>
    <row r="4831" spans="2:17" x14ac:dyDescent="0.25">
      <c r="B4831" s="8">
        <v>7</v>
      </c>
      <c r="C4831" s="9">
        <v>20</v>
      </c>
      <c r="D4831" s="134">
        <f>'PVWatts Hourly Results (1)'!C4842</f>
        <v>0</v>
      </c>
      <c r="E4831" s="127">
        <f>DATE(YEAR(Inputs!$D$5),Summary!B4831,Summary!C4831)+TIME(D4831,0,0)</f>
        <v>202</v>
      </c>
      <c r="F4831" s="4">
        <f t="shared" si="529"/>
        <v>1</v>
      </c>
      <c r="G4831" s="4">
        <f t="shared" si="527"/>
        <v>6</v>
      </c>
      <c r="H4831" s="4">
        <f t="shared" si="530"/>
        <v>1</v>
      </c>
      <c r="I4831" s="4">
        <f t="shared" si="531"/>
        <v>0</v>
      </c>
      <c r="J4831" s="4">
        <f t="shared" si="532"/>
        <v>0</v>
      </c>
      <c r="K4831" s="4">
        <f t="shared" si="528"/>
        <v>0</v>
      </c>
      <c r="L4831" s="5">
        <f t="shared" si="533"/>
        <v>0</v>
      </c>
      <c r="M4831" s="137">
        <f>'PVWatts Hourly Results (1)'!L4842/1000</f>
        <v>0</v>
      </c>
      <c r="N4831" s="3">
        <f>'PVWatts Hourly Results (2)'!L4842/1000</f>
        <v>0</v>
      </c>
      <c r="O4831" s="3">
        <f>'PVWatts Hourly Results (3)'!L4842/1000</f>
        <v>0</v>
      </c>
      <c r="P4831" s="3">
        <f>'PVWatts Hourly Results (4)'!L4842/1000</f>
        <v>0</v>
      </c>
      <c r="Q4831" s="130">
        <f>'PVWatts Hourly Results (5)'!L4842/1000</f>
        <v>0</v>
      </c>
    </row>
    <row r="4832" spans="2:17" x14ac:dyDescent="0.25">
      <c r="B4832" s="8">
        <v>7</v>
      </c>
      <c r="C4832" s="9">
        <v>20</v>
      </c>
      <c r="D4832" s="134">
        <f>'PVWatts Hourly Results (1)'!C4843</f>
        <v>0</v>
      </c>
      <c r="E4832" s="127">
        <f>DATE(YEAR(Inputs!$D$5),Summary!B4832,Summary!C4832)+TIME(D4832,0,0)</f>
        <v>202</v>
      </c>
      <c r="F4832" s="4">
        <f t="shared" si="529"/>
        <v>1</v>
      </c>
      <c r="G4832" s="4">
        <f t="shared" si="527"/>
        <v>6</v>
      </c>
      <c r="H4832" s="4">
        <f t="shared" si="530"/>
        <v>1</v>
      </c>
      <c r="I4832" s="4">
        <f t="shared" si="531"/>
        <v>0</v>
      </c>
      <c r="J4832" s="4">
        <f t="shared" si="532"/>
        <v>0</v>
      </c>
      <c r="K4832" s="4">
        <f t="shared" si="528"/>
        <v>0</v>
      </c>
      <c r="L4832" s="5">
        <f t="shared" si="533"/>
        <v>0</v>
      </c>
      <c r="M4832" s="137">
        <f>'PVWatts Hourly Results (1)'!L4843/1000</f>
        <v>0</v>
      </c>
      <c r="N4832" s="3">
        <f>'PVWatts Hourly Results (2)'!L4843/1000</f>
        <v>0</v>
      </c>
      <c r="O4832" s="3">
        <f>'PVWatts Hourly Results (3)'!L4843/1000</f>
        <v>0</v>
      </c>
      <c r="P4832" s="3">
        <f>'PVWatts Hourly Results (4)'!L4843/1000</f>
        <v>0</v>
      </c>
      <c r="Q4832" s="130">
        <f>'PVWatts Hourly Results (5)'!L4843/1000</f>
        <v>0</v>
      </c>
    </row>
    <row r="4833" spans="2:17" x14ac:dyDescent="0.25">
      <c r="B4833" s="8">
        <v>7</v>
      </c>
      <c r="C4833" s="9">
        <v>20</v>
      </c>
      <c r="D4833" s="134">
        <f>'PVWatts Hourly Results (1)'!C4844</f>
        <v>0</v>
      </c>
      <c r="E4833" s="127">
        <f>DATE(YEAR(Inputs!$D$5),Summary!B4833,Summary!C4833)+TIME(D4833,0,0)</f>
        <v>202</v>
      </c>
      <c r="F4833" s="4">
        <f t="shared" si="529"/>
        <v>1</v>
      </c>
      <c r="G4833" s="4">
        <f t="shared" si="527"/>
        <v>6</v>
      </c>
      <c r="H4833" s="4">
        <f t="shared" si="530"/>
        <v>1</v>
      </c>
      <c r="I4833" s="4">
        <f t="shared" si="531"/>
        <v>0</v>
      </c>
      <c r="J4833" s="4">
        <f t="shared" si="532"/>
        <v>0</v>
      </c>
      <c r="K4833" s="4">
        <f t="shared" si="528"/>
        <v>0</v>
      </c>
      <c r="L4833" s="5">
        <f t="shared" si="533"/>
        <v>0</v>
      </c>
      <c r="M4833" s="137">
        <f>'PVWatts Hourly Results (1)'!L4844/1000</f>
        <v>0</v>
      </c>
      <c r="N4833" s="3">
        <f>'PVWatts Hourly Results (2)'!L4844/1000</f>
        <v>0</v>
      </c>
      <c r="O4833" s="3">
        <f>'PVWatts Hourly Results (3)'!L4844/1000</f>
        <v>0</v>
      </c>
      <c r="P4833" s="3">
        <f>'PVWatts Hourly Results (4)'!L4844/1000</f>
        <v>0</v>
      </c>
      <c r="Q4833" s="130">
        <f>'PVWatts Hourly Results (5)'!L4844/1000</f>
        <v>0</v>
      </c>
    </row>
    <row r="4834" spans="2:17" x14ac:dyDescent="0.25">
      <c r="B4834" s="8">
        <v>7</v>
      </c>
      <c r="C4834" s="9">
        <v>20</v>
      </c>
      <c r="D4834" s="134">
        <f>'PVWatts Hourly Results (1)'!C4845</f>
        <v>0</v>
      </c>
      <c r="E4834" s="127">
        <f>DATE(YEAR(Inputs!$D$5),Summary!B4834,Summary!C4834)+TIME(D4834,0,0)</f>
        <v>202</v>
      </c>
      <c r="F4834" s="4">
        <f t="shared" si="529"/>
        <v>1</v>
      </c>
      <c r="G4834" s="4">
        <f t="shared" si="527"/>
        <v>6</v>
      </c>
      <c r="H4834" s="4">
        <f t="shared" si="530"/>
        <v>1</v>
      </c>
      <c r="I4834" s="4">
        <f t="shared" si="531"/>
        <v>0</v>
      </c>
      <c r="J4834" s="4">
        <f t="shared" si="532"/>
        <v>0</v>
      </c>
      <c r="K4834" s="4">
        <f t="shared" si="528"/>
        <v>0</v>
      </c>
      <c r="L4834" s="5">
        <f t="shared" si="533"/>
        <v>0</v>
      </c>
      <c r="M4834" s="137">
        <f>'PVWatts Hourly Results (1)'!L4845/1000</f>
        <v>0</v>
      </c>
      <c r="N4834" s="3">
        <f>'PVWatts Hourly Results (2)'!L4845/1000</f>
        <v>0</v>
      </c>
      <c r="O4834" s="3">
        <f>'PVWatts Hourly Results (3)'!L4845/1000</f>
        <v>0</v>
      </c>
      <c r="P4834" s="3">
        <f>'PVWatts Hourly Results (4)'!L4845/1000</f>
        <v>0</v>
      </c>
      <c r="Q4834" s="130">
        <f>'PVWatts Hourly Results (5)'!L4845/1000</f>
        <v>0</v>
      </c>
    </row>
    <row r="4835" spans="2:17" x14ac:dyDescent="0.25">
      <c r="B4835" s="8">
        <v>7</v>
      </c>
      <c r="C4835" s="9">
        <v>20</v>
      </c>
      <c r="D4835" s="134">
        <f>'PVWatts Hourly Results (1)'!C4846</f>
        <v>0</v>
      </c>
      <c r="E4835" s="127">
        <f>DATE(YEAR(Inputs!$D$5),Summary!B4835,Summary!C4835)+TIME(D4835,0,0)</f>
        <v>202</v>
      </c>
      <c r="F4835" s="4">
        <f t="shared" si="529"/>
        <v>1</v>
      </c>
      <c r="G4835" s="4">
        <f t="shared" si="527"/>
        <v>6</v>
      </c>
      <c r="H4835" s="4">
        <f t="shared" si="530"/>
        <v>1</v>
      </c>
      <c r="I4835" s="4">
        <f t="shared" si="531"/>
        <v>0</v>
      </c>
      <c r="J4835" s="4">
        <f t="shared" si="532"/>
        <v>0</v>
      </c>
      <c r="K4835" s="4">
        <f t="shared" si="528"/>
        <v>0</v>
      </c>
      <c r="L4835" s="5">
        <f t="shared" si="533"/>
        <v>0</v>
      </c>
      <c r="M4835" s="137">
        <f>'PVWatts Hourly Results (1)'!L4846/1000</f>
        <v>0</v>
      </c>
      <c r="N4835" s="3">
        <f>'PVWatts Hourly Results (2)'!L4846/1000</f>
        <v>0</v>
      </c>
      <c r="O4835" s="3">
        <f>'PVWatts Hourly Results (3)'!L4846/1000</f>
        <v>0</v>
      </c>
      <c r="P4835" s="3">
        <f>'PVWatts Hourly Results (4)'!L4846/1000</f>
        <v>0</v>
      </c>
      <c r="Q4835" s="130">
        <f>'PVWatts Hourly Results (5)'!L4846/1000</f>
        <v>0</v>
      </c>
    </row>
    <row r="4836" spans="2:17" x14ac:dyDescent="0.25">
      <c r="B4836" s="8">
        <v>7</v>
      </c>
      <c r="C4836" s="9">
        <v>20</v>
      </c>
      <c r="D4836" s="134">
        <f>'PVWatts Hourly Results (1)'!C4847</f>
        <v>0</v>
      </c>
      <c r="E4836" s="127">
        <f>DATE(YEAR(Inputs!$D$5),Summary!B4836,Summary!C4836)+TIME(D4836,0,0)</f>
        <v>202</v>
      </c>
      <c r="F4836" s="4">
        <f t="shared" si="529"/>
        <v>1</v>
      </c>
      <c r="G4836" s="4">
        <f t="shared" si="527"/>
        <v>6</v>
      </c>
      <c r="H4836" s="4">
        <f t="shared" si="530"/>
        <v>1</v>
      </c>
      <c r="I4836" s="4">
        <f t="shared" si="531"/>
        <v>0</v>
      </c>
      <c r="J4836" s="4">
        <f t="shared" si="532"/>
        <v>0</v>
      </c>
      <c r="K4836" s="4">
        <f t="shared" si="528"/>
        <v>0</v>
      </c>
      <c r="L4836" s="5">
        <f t="shared" si="533"/>
        <v>0</v>
      </c>
      <c r="M4836" s="137">
        <f>'PVWatts Hourly Results (1)'!L4847/1000</f>
        <v>0</v>
      </c>
      <c r="N4836" s="3">
        <f>'PVWatts Hourly Results (2)'!L4847/1000</f>
        <v>0</v>
      </c>
      <c r="O4836" s="3">
        <f>'PVWatts Hourly Results (3)'!L4847/1000</f>
        <v>0</v>
      </c>
      <c r="P4836" s="3">
        <f>'PVWatts Hourly Results (4)'!L4847/1000</f>
        <v>0</v>
      </c>
      <c r="Q4836" s="130">
        <f>'PVWatts Hourly Results (5)'!L4847/1000</f>
        <v>0</v>
      </c>
    </row>
    <row r="4837" spans="2:17" x14ac:dyDescent="0.25">
      <c r="B4837" s="8">
        <v>7</v>
      </c>
      <c r="C4837" s="9">
        <v>20</v>
      </c>
      <c r="D4837" s="134">
        <f>'PVWatts Hourly Results (1)'!C4848</f>
        <v>0</v>
      </c>
      <c r="E4837" s="127">
        <f>DATE(YEAR(Inputs!$D$5),Summary!B4837,Summary!C4837)+TIME(D4837,0,0)</f>
        <v>202</v>
      </c>
      <c r="F4837" s="4">
        <f t="shared" si="529"/>
        <v>1</v>
      </c>
      <c r="G4837" s="4">
        <f t="shared" si="527"/>
        <v>6</v>
      </c>
      <c r="H4837" s="4">
        <f t="shared" si="530"/>
        <v>1</v>
      </c>
      <c r="I4837" s="4">
        <f t="shared" si="531"/>
        <v>0</v>
      </c>
      <c r="J4837" s="4">
        <f t="shared" si="532"/>
        <v>0</v>
      </c>
      <c r="K4837" s="4">
        <f t="shared" si="528"/>
        <v>0</v>
      </c>
      <c r="L4837" s="5">
        <f t="shared" si="533"/>
        <v>0</v>
      </c>
      <c r="M4837" s="137">
        <f>'PVWatts Hourly Results (1)'!L4848/1000</f>
        <v>0</v>
      </c>
      <c r="N4837" s="3">
        <f>'PVWatts Hourly Results (2)'!L4848/1000</f>
        <v>0</v>
      </c>
      <c r="O4837" s="3">
        <f>'PVWatts Hourly Results (3)'!L4848/1000</f>
        <v>0</v>
      </c>
      <c r="P4837" s="3">
        <f>'PVWatts Hourly Results (4)'!L4848/1000</f>
        <v>0</v>
      </c>
      <c r="Q4837" s="130">
        <f>'PVWatts Hourly Results (5)'!L4848/1000</f>
        <v>0</v>
      </c>
    </row>
    <row r="4838" spans="2:17" x14ac:dyDescent="0.25">
      <c r="B4838" s="8">
        <v>7</v>
      </c>
      <c r="C4838" s="9">
        <v>20</v>
      </c>
      <c r="D4838" s="134">
        <f>'PVWatts Hourly Results (1)'!C4849</f>
        <v>0</v>
      </c>
      <c r="E4838" s="127">
        <f>DATE(YEAR(Inputs!$D$5),Summary!B4838,Summary!C4838)+TIME(D4838,0,0)</f>
        <v>202</v>
      </c>
      <c r="F4838" s="4">
        <f t="shared" si="529"/>
        <v>1</v>
      </c>
      <c r="G4838" s="4">
        <f t="shared" si="527"/>
        <v>6</v>
      </c>
      <c r="H4838" s="4">
        <f t="shared" si="530"/>
        <v>1</v>
      </c>
      <c r="I4838" s="4">
        <f t="shared" si="531"/>
        <v>0</v>
      </c>
      <c r="J4838" s="4">
        <f t="shared" si="532"/>
        <v>0</v>
      </c>
      <c r="K4838" s="4">
        <f t="shared" si="528"/>
        <v>0</v>
      </c>
      <c r="L4838" s="5">
        <f t="shared" si="533"/>
        <v>0</v>
      </c>
      <c r="M4838" s="137">
        <f>'PVWatts Hourly Results (1)'!L4849/1000</f>
        <v>0</v>
      </c>
      <c r="N4838" s="3">
        <f>'PVWatts Hourly Results (2)'!L4849/1000</f>
        <v>0</v>
      </c>
      <c r="O4838" s="3">
        <f>'PVWatts Hourly Results (3)'!L4849/1000</f>
        <v>0</v>
      </c>
      <c r="P4838" s="3">
        <f>'PVWatts Hourly Results (4)'!L4849/1000</f>
        <v>0</v>
      </c>
      <c r="Q4838" s="130">
        <f>'PVWatts Hourly Results (5)'!L4849/1000</f>
        <v>0</v>
      </c>
    </row>
    <row r="4839" spans="2:17" x14ac:dyDescent="0.25">
      <c r="B4839" s="8">
        <v>7</v>
      </c>
      <c r="C4839" s="9">
        <v>20</v>
      </c>
      <c r="D4839" s="134">
        <f>'PVWatts Hourly Results (1)'!C4850</f>
        <v>0</v>
      </c>
      <c r="E4839" s="127">
        <f>DATE(YEAR(Inputs!$D$5),Summary!B4839,Summary!C4839)+TIME(D4839,0,0)</f>
        <v>202</v>
      </c>
      <c r="F4839" s="4">
        <f t="shared" si="529"/>
        <v>1</v>
      </c>
      <c r="G4839" s="4">
        <f t="shared" si="527"/>
        <v>6</v>
      </c>
      <c r="H4839" s="4">
        <f t="shared" si="530"/>
        <v>1</v>
      </c>
      <c r="I4839" s="4">
        <f t="shared" si="531"/>
        <v>0</v>
      </c>
      <c r="J4839" s="4">
        <f t="shared" si="532"/>
        <v>0</v>
      </c>
      <c r="K4839" s="4">
        <f t="shared" si="528"/>
        <v>0</v>
      </c>
      <c r="L4839" s="5">
        <f t="shared" si="533"/>
        <v>0</v>
      </c>
      <c r="M4839" s="137">
        <f>'PVWatts Hourly Results (1)'!L4850/1000</f>
        <v>0</v>
      </c>
      <c r="N4839" s="3">
        <f>'PVWatts Hourly Results (2)'!L4850/1000</f>
        <v>0</v>
      </c>
      <c r="O4839" s="3">
        <f>'PVWatts Hourly Results (3)'!L4850/1000</f>
        <v>0</v>
      </c>
      <c r="P4839" s="3">
        <f>'PVWatts Hourly Results (4)'!L4850/1000</f>
        <v>0</v>
      </c>
      <c r="Q4839" s="130">
        <f>'PVWatts Hourly Results (5)'!L4850/1000</f>
        <v>0</v>
      </c>
    </row>
    <row r="4840" spans="2:17" x14ac:dyDescent="0.25">
      <c r="B4840" s="8">
        <v>7</v>
      </c>
      <c r="C4840" s="9">
        <v>20</v>
      </c>
      <c r="D4840" s="134">
        <f>'PVWatts Hourly Results (1)'!C4851</f>
        <v>0</v>
      </c>
      <c r="E4840" s="127">
        <f>DATE(YEAR(Inputs!$D$5),Summary!B4840,Summary!C4840)+TIME(D4840,0,0)</f>
        <v>202</v>
      </c>
      <c r="F4840" s="4">
        <f t="shared" si="529"/>
        <v>1</v>
      </c>
      <c r="G4840" s="4">
        <f t="shared" si="527"/>
        <v>6</v>
      </c>
      <c r="H4840" s="4">
        <f t="shared" si="530"/>
        <v>1</v>
      </c>
      <c r="I4840" s="4">
        <f t="shared" si="531"/>
        <v>0</v>
      </c>
      <c r="J4840" s="4">
        <f t="shared" si="532"/>
        <v>0</v>
      </c>
      <c r="K4840" s="4">
        <f t="shared" si="528"/>
        <v>0</v>
      </c>
      <c r="L4840" s="5">
        <f t="shared" si="533"/>
        <v>0</v>
      </c>
      <c r="M4840" s="137">
        <f>'PVWatts Hourly Results (1)'!L4851/1000</f>
        <v>0</v>
      </c>
      <c r="N4840" s="3">
        <f>'PVWatts Hourly Results (2)'!L4851/1000</f>
        <v>0</v>
      </c>
      <c r="O4840" s="3">
        <f>'PVWatts Hourly Results (3)'!L4851/1000</f>
        <v>0</v>
      </c>
      <c r="P4840" s="3">
        <f>'PVWatts Hourly Results (4)'!L4851/1000</f>
        <v>0</v>
      </c>
      <c r="Q4840" s="130">
        <f>'PVWatts Hourly Results (5)'!L4851/1000</f>
        <v>0</v>
      </c>
    </row>
    <row r="4841" spans="2:17" x14ac:dyDescent="0.25">
      <c r="B4841" s="8">
        <v>7</v>
      </c>
      <c r="C4841" s="9">
        <v>20</v>
      </c>
      <c r="D4841" s="134">
        <f>'PVWatts Hourly Results (1)'!C4852</f>
        <v>0</v>
      </c>
      <c r="E4841" s="127">
        <f>DATE(YEAR(Inputs!$D$5),Summary!B4841,Summary!C4841)+TIME(D4841,0,0)</f>
        <v>202</v>
      </c>
      <c r="F4841" s="4">
        <f t="shared" si="529"/>
        <v>1</v>
      </c>
      <c r="G4841" s="4">
        <f t="shared" si="527"/>
        <v>6</v>
      </c>
      <c r="H4841" s="4">
        <f t="shared" si="530"/>
        <v>1</v>
      </c>
      <c r="I4841" s="4">
        <f t="shared" si="531"/>
        <v>0</v>
      </c>
      <c r="J4841" s="4">
        <f t="shared" si="532"/>
        <v>0</v>
      </c>
      <c r="K4841" s="4">
        <f t="shared" si="528"/>
        <v>0</v>
      </c>
      <c r="L4841" s="5">
        <f t="shared" si="533"/>
        <v>0</v>
      </c>
      <c r="M4841" s="137">
        <f>'PVWatts Hourly Results (1)'!L4852/1000</f>
        <v>0</v>
      </c>
      <c r="N4841" s="3">
        <f>'PVWatts Hourly Results (2)'!L4852/1000</f>
        <v>0</v>
      </c>
      <c r="O4841" s="3">
        <f>'PVWatts Hourly Results (3)'!L4852/1000</f>
        <v>0</v>
      </c>
      <c r="P4841" s="3">
        <f>'PVWatts Hourly Results (4)'!L4852/1000</f>
        <v>0</v>
      </c>
      <c r="Q4841" s="130">
        <f>'PVWatts Hourly Results (5)'!L4852/1000</f>
        <v>0</v>
      </c>
    </row>
    <row r="4842" spans="2:17" x14ac:dyDescent="0.25">
      <c r="B4842" s="8">
        <v>7</v>
      </c>
      <c r="C4842" s="9">
        <v>20</v>
      </c>
      <c r="D4842" s="134">
        <f>'PVWatts Hourly Results (1)'!C4853</f>
        <v>0</v>
      </c>
      <c r="E4842" s="127">
        <f>DATE(YEAR(Inputs!$D$5),Summary!B4842,Summary!C4842)+TIME(D4842,0,0)</f>
        <v>202</v>
      </c>
      <c r="F4842" s="4">
        <f t="shared" si="529"/>
        <v>1</v>
      </c>
      <c r="G4842" s="4">
        <f t="shared" si="527"/>
        <v>6</v>
      </c>
      <c r="H4842" s="4">
        <f t="shared" si="530"/>
        <v>1</v>
      </c>
      <c r="I4842" s="4">
        <f t="shared" si="531"/>
        <v>0</v>
      </c>
      <c r="J4842" s="4">
        <f t="shared" si="532"/>
        <v>0</v>
      </c>
      <c r="K4842" s="4">
        <f t="shared" si="528"/>
        <v>0</v>
      </c>
      <c r="L4842" s="5">
        <f t="shared" si="533"/>
        <v>0</v>
      </c>
      <c r="M4842" s="137">
        <f>'PVWatts Hourly Results (1)'!L4853/1000</f>
        <v>0</v>
      </c>
      <c r="N4842" s="3">
        <f>'PVWatts Hourly Results (2)'!L4853/1000</f>
        <v>0</v>
      </c>
      <c r="O4842" s="3">
        <f>'PVWatts Hourly Results (3)'!L4853/1000</f>
        <v>0</v>
      </c>
      <c r="P4842" s="3">
        <f>'PVWatts Hourly Results (4)'!L4853/1000</f>
        <v>0</v>
      </c>
      <c r="Q4842" s="130">
        <f>'PVWatts Hourly Results (5)'!L4853/1000</f>
        <v>0</v>
      </c>
    </row>
    <row r="4843" spans="2:17" x14ac:dyDescent="0.25">
      <c r="B4843" s="8">
        <v>7</v>
      </c>
      <c r="C4843" s="9">
        <v>20</v>
      </c>
      <c r="D4843" s="134">
        <f>'PVWatts Hourly Results (1)'!C4854</f>
        <v>0</v>
      </c>
      <c r="E4843" s="127">
        <f>DATE(YEAR(Inputs!$D$5),Summary!B4843,Summary!C4843)+TIME(D4843,0,0)</f>
        <v>202</v>
      </c>
      <c r="F4843" s="4">
        <f t="shared" si="529"/>
        <v>1</v>
      </c>
      <c r="G4843" s="4">
        <f t="shared" si="527"/>
        <v>6</v>
      </c>
      <c r="H4843" s="4">
        <f t="shared" si="530"/>
        <v>1</v>
      </c>
      <c r="I4843" s="4">
        <f t="shared" si="531"/>
        <v>0</v>
      </c>
      <c r="J4843" s="4">
        <f t="shared" si="532"/>
        <v>0</v>
      </c>
      <c r="K4843" s="4">
        <f t="shared" si="528"/>
        <v>0</v>
      </c>
      <c r="L4843" s="5">
        <f t="shared" si="533"/>
        <v>0</v>
      </c>
      <c r="M4843" s="137">
        <f>'PVWatts Hourly Results (1)'!L4854/1000</f>
        <v>0</v>
      </c>
      <c r="N4843" s="3">
        <f>'PVWatts Hourly Results (2)'!L4854/1000</f>
        <v>0</v>
      </c>
      <c r="O4843" s="3">
        <f>'PVWatts Hourly Results (3)'!L4854/1000</f>
        <v>0</v>
      </c>
      <c r="P4843" s="3">
        <f>'PVWatts Hourly Results (4)'!L4854/1000</f>
        <v>0</v>
      </c>
      <c r="Q4843" s="130">
        <f>'PVWatts Hourly Results (5)'!L4854/1000</f>
        <v>0</v>
      </c>
    </row>
    <row r="4844" spans="2:17" x14ac:dyDescent="0.25">
      <c r="B4844" s="8">
        <v>7</v>
      </c>
      <c r="C4844" s="9">
        <v>20</v>
      </c>
      <c r="D4844" s="134">
        <f>'PVWatts Hourly Results (1)'!C4855</f>
        <v>0</v>
      </c>
      <c r="E4844" s="127">
        <f>DATE(YEAR(Inputs!$D$5),Summary!B4844,Summary!C4844)+TIME(D4844,0,0)</f>
        <v>202</v>
      </c>
      <c r="F4844" s="4">
        <f t="shared" si="529"/>
        <v>1</v>
      </c>
      <c r="G4844" s="4">
        <f t="shared" si="527"/>
        <v>6</v>
      </c>
      <c r="H4844" s="4">
        <f t="shared" si="530"/>
        <v>1</v>
      </c>
      <c r="I4844" s="4">
        <f t="shared" si="531"/>
        <v>0</v>
      </c>
      <c r="J4844" s="4">
        <f t="shared" si="532"/>
        <v>0</v>
      </c>
      <c r="K4844" s="4">
        <f t="shared" si="528"/>
        <v>0</v>
      </c>
      <c r="L4844" s="5">
        <f t="shared" si="533"/>
        <v>0</v>
      </c>
      <c r="M4844" s="137">
        <f>'PVWatts Hourly Results (1)'!L4855/1000</f>
        <v>0</v>
      </c>
      <c r="N4844" s="3">
        <f>'PVWatts Hourly Results (2)'!L4855/1000</f>
        <v>0</v>
      </c>
      <c r="O4844" s="3">
        <f>'PVWatts Hourly Results (3)'!L4855/1000</f>
        <v>0</v>
      </c>
      <c r="P4844" s="3">
        <f>'PVWatts Hourly Results (4)'!L4855/1000</f>
        <v>0</v>
      </c>
      <c r="Q4844" s="130">
        <f>'PVWatts Hourly Results (5)'!L4855/1000</f>
        <v>0</v>
      </c>
    </row>
    <row r="4845" spans="2:17" x14ac:dyDescent="0.25">
      <c r="B4845" s="8">
        <v>7</v>
      </c>
      <c r="C4845" s="9">
        <v>20</v>
      </c>
      <c r="D4845" s="134">
        <f>'PVWatts Hourly Results (1)'!C4856</f>
        <v>0</v>
      </c>
      <c r="E4845" s="127">
        <f>DATE(YEAR(Inputs!$D$5),Summary!B4845,Summary!C4845)+TIME(D4845,0,0)</f>
        <v>202</v>
      </c>
      <c r="F4845" s="4">
        <f t="shared" si="529"/>
        <v>1</v>
      </c>
      <c r="G4845" s="4">
        <f t="shared" si="527"/>
        <v>6</v>
      </c>
      <c r="H4845" s="4">
        <f t="shared" si="530"/>
        <v>1</v>
      </c>
      <c r="I4845" s="4">
        <f t="shared" si="531"/>
        <v>0</v>
      </c>
      <c r="J4845" s="4">
        <f t="shared" si="532"/>
        <v>0</v>
      </c>
      <c r="K4845" s="4">
        <f t="shared" si="528"/>
        <v>0</v>
      </c>
      <c r="L4845" s="5">
        <f t="shared" si="533"/>
        <v>0</v>
      </c>
      <c r="M4845" s="137">
        <f>'PVWatts Hourly Results (1)'!L4856/1000</f>
        <v>0</v>
      </c>
      <c r="N4845" s="3">
        <f>'PVWatts Hourly Results (2)'!L4856/1000</f>
        <v>0</v>
      </c>
      <c r="O4845" s="3">
        <f>'PVWatts Hourly Results (3)'!L4856/1000</f>
        <v>0</v>
      </c>
      <c r="P4845" s="3">
        <f>'PVWatts Hourly Results (4)'!L4856/1000</f>
        <v>0</v>
      </c>
      <c r="Q4845" s="130">
        <f>'PVWatts Hourly Results (5)'!L4856/1000</f>
        <v>0</v>
      </c>
    </row>
    <row r="4846" spans="2:17" x14ac:dyDescent="0.25">
      <c r="B4846" s="8">
        <v>7</v>
      </c>
      <c r="C4846" s="9">
        <v>21</v>
      </c>
      <c r="D4846" s="134">
        <f>'PVWatts Hourly Results (1)'!C4857</f>
        <v>0</v>
      </c>
      <c r="E4846" s="127">
        <f>DATE(YEAR(Inputs!$D$5),Summary!B4846,Summary!C4846)+TIME(D4846,0,0)</f>
        <v>203</v>
      </c>
      <c r="F4846" s="4">
        <f t="shared" si="529"/>
        <v>1</v>
      </c>
      <c r="G4846" s="4">
        <f t="shared" si="527"/>
        <v>7</v>
      </c>
      <c r="H4846" s="4">
        <f t="shared" si="530"/>
        <v>0</v>
      </c>
      <c r="I4846" s="4">
        <f t="shared" si="531"/>
        <v>0</v>
      </c>
      <c r="J4846" s="4">
        <f t="shared" si="532"/>
        <v>0</v>
      </c>
      <c r="K4846" s="4">
        <f t="shared" si="528"/>
        <v>0</v>
      </c>
      <c r="L4846" s="5">
        <f t="shared" si="533"/>
        <v>0</v>
      </c>
      <c r="M4846" s="137">
        <f>'PVWatts Hourly Results (1)'!L4857/1000</f>
        <v>0</v>
      </c>
      <c r="N4846" s="3">
        <f>'PVWatts Hourly Results (2)'!L4857/1000</f>
        <v>0</v>
      </c>
      <c r="O4846" s="3">
        <f>'PVWatts Hourly Results (3)'!L4857/1000</f>
        <v>0</v>
      </c>
      <c r="P4846" s="3">
        <f>'PVWatts Hourly Results (4)'!L4857/1000</f>
        <v>0</v>
      </c>
      <c r="Q4846" s="130">
        <f>'PVWatts Hourly Results (5)'!L4857/1000</f>
        <v>0</v>
      </c>
    </row>
    <row r="4847" spans="2:17" x14ac:dyDescent="0.25">
      <c r="B4847" s="8">
        <v>7</v>
      </c>
      <c r="C4847" s="9">
        <v>21</v>
      </c>
      <c r="D4847" s="134">
        <f>'PVWatts Hourly Results (1)'!C4858</f>
        <v>0</v>
      </c>
      <c r="E4847" s="127">
        <f>DATE(YEAR(Inputs!$D$5),Summary!B4847,Summary!C4847)+TIME(D4847,0,0)</f>
        <v>203</v>
      </c>
      <c r="F4847" s="4">
        <f t="shared" si="529"/>
        <v>1</v>
      </c>
      <c r="G4847" s="4">
        <f t="shared" si="527"/>
        <v>7</v>
      </c>
      <c r="H4847" s="4">
        <f t="shared" si="530"/>
        <v>0</v>
      </c>
      <c r="I4847" s="4">
        <f t="shared" si="531"/>
        <v>0</v>
      </c>
      <c r="J4847" s="4">
        <f t="shared" si="532"/>
        <v>0</v>
      </c>
      <c r="K4847" s="4">
        <f t="shared" si="528"/>
        <v>0</v>
      </c>
      <c r="L4847" s="5">
        <f t="shared" si="533"/>
        <v>0</v>
      </c>
      <c r="M4847" s="137">
        <f>'PVWatts Hourly Results (1)'!L4858/1000</f>
        <v>0</v>
      </c>
      <c r="N4847" s="3">
        <f>'PVWatts Hourly Results (2)'!L4858/1000</f>
        <v>0</v>
      </c>
      <c r="O4847" s="3">
        <f>'PVWatts Hourly Results (3)'!L4858/1000</f>
        <v>0</v>
      </c>
      <c r="P4847" s="3">
        <f>'PVWatts Hourly Results (4)'!L4858/1000</f>
        <v>0</v>
      </c>
      <c r="Q4847" s="130">
        <f>'PVWatts Hourly Results (5)'!L4858/1000</f>
        <v>0</v>
      </c>
    </row>
    <row r="4848" spans="2:17" x14ac:dyDescent="0.25">
      <c r="B4848" s="8">
        <v>7</v>
      </c>
      <c r="C4848" s="9">
        <v>21</v>
      </c>
      <c r="D4848" s="134">
        <f>'PVWatts Hourly Results (1)'!C4859</f>
        <v>0</v>
      </c>
      <c r="E4848" s="127">
        <f>DATE(YEAR(Inputs!$D$5),Summary!B4848,Summary!C4848)+TIME(D4848,0,0)</f>
        <v>203</v>
      </c>
      <c r="F4848" s="4">
        <f t="shared" si="529"/>
        <v>1</v>
      </c>
      <c r="G4848" s="4">
        <f t="shared" si="527"/>
        <v>7</v>
      </c>
      <c r="H4848" s="4">
        <f t="shared" si="530"/>
        <v>0</v>
      </c>
      <c r="I4848" s="4">
        <f t="shared" si="531"/>
        <v>0</v>
      </c>
      <c r="J4848" s="4">
        <f t="shared" si="532"/>
        <v>0</v>
      </c>
      <c r="K4848" s="4">
        <f t="shared" si="528"/>
        <v>0</v>
      </c>
      <c r="L4848" s="5">
        <f t="shared" si="533"/>
        <v>0</v>
      </c>
      <c r="M4848" s="137">
        <f>'PVWatts Hourly Results (1)'!L4859/1000</f>
        <v>0</v>
      </c>
      <c r="N4848" s="3">
        <f>'PVWatts Hourly Results (2)'!L4859/1000</f>
        <v>0</v>
      </c>
      <c r="O4848" s="3">
        <f>'PVWatts Hourly Results (3)'!L4859/1000</f>
        <v>0</v>
      </c>
      <c r="P4848" s="3">
        <f>'PVWatts Hourly Results (4)'!L4859/1000</f>
        <v>0</v>
      </c>
      <c r="Q4848" s="130">
        <f>'PVWatts Hourly Results (5)'!L4859/1000</f>
        <v>0</v>
      </c>
    </row>
    <row r="4849" spans="2:17" x14ac:dyDescent="0.25">
      <c r="B4849" s="8">
        <v>7</v>
      </c>
      <c r="C4849" s="9">
        <v>21</v>
      </c>
      <c r="D4849" s="134">
        <f>'PVWatts Hourly Results (1)'!C4860</f>
        <v>0</v>
      </c>
      <c r="E4849" s="127">
        <f>DATE(YEAR(Inputs!$D$5),Summary!B4849,Summary!C4849)+TIME(D4849,0,0)</f>
        <v>203</v>
      </c>
      <c r="F4849" s="4">
        <f t="shared" si="529"/>
        <v>1</v>
      </c>
      <c r="G4849" s="4">
        <f t="shared" si="527"/>
        <v>7</v>
      </c>
      <c r="H4849" s="4">
        <f t="shared" si="530"/>
        <v>0</v>
      </c>
      <c r="I4849" s="4">
        <f t="shared" si="531"/>
        <v>0</v>
      </c>
      <c r="J4849" s="4">
        <f t="shared" si="532"/>
        <v>0</v>
      </c>
      <c r="K4849" s="4">
        <f t="shared" si="528"/>
        <v>0</v>
      </c>
      <c r="L4849" s="5">
        <f t="shared" si="533"/>
        <v>0</v>
      </c>
      <c r="M4849" s="137">
        <f>'PVWatts Hourly Results (1)'!L4860/1000</f>
        <v>0</v>
      </c>
      <c r="N4849" s="3">
        <f>'PVWatts Hourly Results (2)'!L4860/1000</f>
        <v>0</v>
      </c>
      <c r="O4849" s="3">
        <f>'PVWatts Hourly Results (3)'!L4860/1000</f>
        <v>0</v>
      </c>
      <c r="P4849" s="3">
        <f>'PVWatts Hourly Results (4)'!L4860/1000</f>
        <v>0</v>
      </c>
      <c r="Q4849" s="130">
        <f>'PVWatts Hourly Results (5)'!L4860/1000</f>
        <v>0</v>
      </c>
    </row>
    <row r="4850" spans="2:17" x14ac:dyDescent="0.25">
      <c r="B4850" s="8">
        <v>7</v>
      </c>
      <c r="C4850" s="9">
        <v>21</v>
      </c>
      <c r="D4850" s="134">
        <f>'PVWatts Hourly Results (1)'!C4861</f>
        <v>0</v>
      </c>
      <c r="E4850" s="127">
        <f>DATE(YEAR(Inputs!$D$5),Summary!B4850,Summary!C4850)+TIME(D4850,0,0)</f>
        <v>203</v>
      </c>
      <c r="F4850" s="4">
        <f t="shared" si="529"/>
        <v>1</v>
      </c>
      <c r="G4850" s="4">
        <f t="shared" si="527"/>
        <v>7</v>
      </c>
      <c r="H4850" s="4">
        <f t="shared" si="530"/>
        <v>0</v>
      </c>
      <c r="I4850" s="4">
        <f t="shared" si="531"/>
        <v>0</v>
      </c>
      <c r="J4850" s="4">
        <f t="shared" si="532"/>
        <v>0</v>
      </c>
      <c r="K4850" s="4">
        <f t="shared" si="528"/>
        <v>0</v>
      </c>
      <c r="L4850" s="5">
        <f t="shared" si="533"/>
        <v>0</v>
      </c>
      <c r="M4850" s="137">
        <f>'PVWatts Hourly Results (1)'!L4861/1000</f>
        <v>0</v>
      </c>
      <c r="N4850" s="3">
        <f>'PVWatts Hourly Results (2)'!L4861/1000</f>
        <v>0</v>
      </c>
      <c r="O4850" s="3">
        <f>'PVWatts Hourly Results (3)'!L4861/1000</f>
        <v>0</v>
      </c>
      <c r="P4850" s="3">
        <f>'PVWatts Hourly Results (4)'!L4861/1000</f>
        <v>0</v>
      </c>
      <c r="Q4850" s="130">
        <f>'PVWatts Hourly Results (5)'!L4861/1000</f>
        <v>0</v>
      </c>
    </row>
    <row r="4851" spans="2:17" x14ac:dyDescent="0.25">
      <c r="B4851" s="8">
        <v>7</v>
      </c>
      <c r="C4851" s="9">
        <v>21</v>
      </c>
      <c r="D4851" s="134">
        <f>'PVWatts Hourly Results (1)'!C4862</f>
        <v>0</v>
      </c>
      <c r="E4851" s="127">
        <f>DATE(YEAR(Inputs!$D$5),Summary!B4851,Summary!C4851)+TIME(D4851,0,0)</f>
        <v>203</v>
      </c>
      <c r="F4851" s="4">
        <f t="shared" si="529"/>
        <v>1</v>
      </c>
      <c r="G4851" s="4">
        <f t="shared" si="527"/>
        <v>7</v>
      </c>
      <c r="H4851" s="4">
        <f t="shared" si="530"/>
        <v>0</v>
      </c>
      <c r="I4851" s="4">
        <f t="shared" si="531"/>
        <v>0</v>
      </c>
      <c r="J4851" s="4">
        <f t="shared" si="532"/>
        <v>0</v>
      </c>
      <c r="K4851" s="4">
        <f t="shared" si="528"/>
        <v>0</v>
      </c>
      <c r="L4851" s="5">
        <f t="shared" si="533"/>
        <v>0</v>
      </c>
      <c r="M4851" s="137">
        <f>'PVWatts Hourly Results (1)'!L4862/1000</f>
        <v>0</v>
      </c>
      <c r="N4851" s="3">
        <f>'PVWatts Hourly Results (2)'!L4862/1000</f>
        <v>0</v>
      </c>
      <c r="O4851" s="3">
        <f>'PVWatts Hourly Results (3)'!L4862/1000</f>
        <v>0</v>
      </c>
      <c r="P4851" s="3">
        <f>'PVWatts Hourly Results (4)'!L4862/1000</f>
        <v>0</v>
      </c>
      <c r="Q4851" s="130">
        <f>'PVWatts Hourly Results (5)'!L4862/1000</f>
        <v>0</v>
      </c>
    </row>
    <row r="4852" spans="2:17" x14ac:dyDescent="0.25">
      <c r="B4852" s="8">
        <v>7</v>
      </c>
      <c r="C4852" s="9">
        <v>21</v>
      </c>
      <c r="D4852" s="134">
        <f>'PVWatts Hourly Results (1)'!C4863</f>
        <v>0</v>
      </c>
      <c r="E4852" s="127">
        <f>DATE(YEAR(Inputs!$D$5),Summary!B4852,Summary!C4852)+TIME(D4852,0,0)</f>
        <v>203</v>
      </c>
      <c r="F4852" s="4">
        <f t="shared" si="529"/>
        <v>1</v>
      </c>
      <c r="G4852" s="4">
        <f t="shared" si="527"/>
        <v>7</v>
      </c>
      <c r="H4852" s="4">
        <f t="shared" si="530"/>
        <v>0</v>
      </c>
      <c r="I4852" s="4">
        <f t="shared" si="531"/>
        <v>0</v>
      </c>
      <c r="J4852" s="4">
        <f t="shared" si="532"/>
        <v>0</v>
      </c>
      <c r="K4852" s="4">
        <f t="shared" si="528"/>
        <v>0</v>
      </c>
      <c r="L4852" s="5">
        <f t="shared" si="533"/>
        <v>0</v>
      </c>
      <c r="M4852" s="137">
        <f>'PVWatts Hourly Results (1)'!L4863/1000</f>
        <v>0</v>
      </c>
      <c r="N4852" s="3">
        <f>'PVWatts Hourly Results (2)'!L4863/1000</f>
        <v>0</v>
      </c>
      <c r="O4852" s="3">
        <f>'PVWatts Hourly Results (3)'!L4863/1000</f>
        <v>0</v>
      </c>
      <c r="P4852" s="3">
        <f>'PVWatts Hourly Results (4)'!L4863/1000</f>
        <v>0</v>
      </c>
      <c r="Q4852" s="130">
        <f>'PVWatts Hourly Results (5)'!L4863/1000</f>
        <v>0</v>
      </c>
    </row>
    <row r="4853" spans="2:17" x14ac:dyDescent="0.25">
      <c r="B4853" s="8">
        <v>7</v>
      </c>
      <c r="C4853" s="9">
        <v>21</v>
      </c>
      <c r="D4853" s="134">
        <f>'PVWatts Hourly Results (1)'!C4864</f>
        <v>0</v>
      </c>
      <c r="E4853" s="127">
        <f>DATE(YEAR(Inputs!$D$5),Summary!B4853,Summary!C4853)+TIME(D4853,0,0)</f>
        <v>203</v>
      </c>
      <c r="F4853" s="4">
        <f t="shared" si="529"/>
        <v>1</v>
      </c>
      <c r="G4853" s="4">
        <f t="shared" si="527"/>
        <v>7</v>
      </c>
      <c r="H4853" s="4">
        <f t="shared" si="530"/>
        <v>0</v>
      </c>
      <c r="I4853" s="4">
        <f t="shared" si="531"/>
        <v>0</v>
      </c>
      <c r="J4853" s="4">
        <f t="shared" si="532"/>
        <v>0</v>
      </c>
      <c r="K4853" s="4">
        <f t="shared" si="528"/>
        <v>0</v>
      </c>
      <c r="L4853" s="5">
        <f t="shared" si="533"/>
        <v>0</v>
      </c>
      <c r="M4853" s="137">
        <f>'PVWatts Hourly Results (1)'!L4864/1000</f>
        <v>0</v>
      </c>
      <c r="N4853" s="3">
        <f>'PVWatts Hourly Results (2)'!L4864/1000</f>
        <v>0</v>
      </c>
      <c r="O4853" s="3">
        <f>'PVWatts Hourly Results (3)'!L4864/1000</f>
        <v>0</v>
      </c>
      <c r="P4853" s="3">
        <f>'PVWatts Hourly Results (4)'!L4864/1000</f>
        <v>0</v>
      </c>
      <c r="Q4853" s="130">
        <f>'PVWatts Hourly Results (5)'!L4864/1000</f>
        <v>0</v>
      </c>
    </row>
    <row r="4854" spans="2:17" x14ac:dyDescent="0.25">
      <c r="B4854" s="8">
        <v>7</v>
      </c>
      <c r="C4854" s="9">
        <v>21</v>
      </c>
      <c r="D4854" s="134">
        <f>'PVWatts Hourly Results (1)'!C4865</f>
        <v>0</v>
      </c>
      <c r="E4854" s="127">
        <f>DATE(YEAR(Inputs!$D$5),Summary!B4854,Summary!C4854)+TIME(D4854,0,0)</f>
        <v>203</v>
      </c>
      <c r="F4854" s="4">
        <f t="shared" si="529"/>
        <v>1</v>
      </c>
      <c r="G4854" s="4">
        <f t="shared" si="527"/>
        <v>7</v>
      </c>
      <c r="H4854" s="4">
        <f t="shared" si="530"/>
        <v>0</v>
      </c>
      <c r="I4854" s="4">
        <f t="shared" si="531"/>
        <v>0</v>
      </c>
      <c r="J4854" s="4">
        <f t="shared" si="532"/>
        <v>0</v>
      </c>
      <c r="K4854" s="4">
        <f t="shared" si="528"/>
        <v>0</v>
      </c>
      <c r="L4854" s="5">
        <f t="shared" si="533"/>
        <v>0</v>
      </c>
      <c r="M4854" s="137">
        <f>'PVWatts Hourly Results (1)'!L4865/1000</f>
        <v>0</v>
      </c>
      <c r="N4854" s="3">
        <f>'PVWatts Hourly Results (2)'!L4865/1000</f>
        <v>0</v>
      </c>
      <c r="O4854" s="3">
        <f>'PVWatts Hourly Results (3)'!L4865/1000</f>
        <v>0</v>
      </c>
      <c r="P4854" s="3">
        <f>'PVWatts Hourly Results (4)'!L4865/1000</f>
        <v>0</v>
      </c>
      <c r="Q4854" s="130">
        <f>'PVWatts Hourly Results (5)'!L4865/1000</f>
        <v>0</v>
      </c>
    </row>
    <row r="4855" spans="2:17" x14ac:dyDescent="0.25">
      <c r="B4855" s="8">
        <v>7</v>
      </c>
      <c r="C4855" s="9">
        <v>21</v>
      </c>
      <c r="D4855" s="134">
        <f>'PVWatts Hourly Results (1)'!C4866</f>
        <v>0</v>
      </c>
      <c r="E4855" s="127">
        <f>DATE(YEAR(Inputs!$D$5),Summary!B4855,Summary!C4855)+TIME(D4855,0,0)</f>
        <v>203</v>
      </c>
      <c r="F4855" s="4">
        <f t="shared" si="529"/>
        <v>1</v>
      </c>
      <c r="G4855" s="4">
        <f t="shared" si="527"/>
        <v>7</v>
      </c>
      <c r="H4855" s="4">
        <f t="shared" si="530"/>
        <v>0</v>
      </c>
      <c r="I4855" s="4">
        <f t="shared" si="531"/>
        <v>0</v>
      </c>
      <c r="J4855" s="4">
        <f t="shared" si="532"/>
        <v>0</v>
      </c>
      <c r="K4855" s="4">
        <f t="shared" si="528"/>
        <v>0</v>
      </c>
      <c r="L4855" s="5">
        <f t="shared" si="533"/>
        <v>0</v>
      </c>
      <c r="M4855" s="137">
        <f>'PVWatts Hourly Results (1)'!L4866/1000</f>
        <v>0</v>
      </c>
      <c r="N4855" s="3">
        <f>'PVWatts Hourly Results (2)'!L4866/1000</f>
        <v>0</v>
      </c>
      <c r="O4855" s="3">
        <f>'PVWatts Hourly Results (3)'!L4866/1000</f>
        <v>0</v>
      </c>
      <c r="P4855" s="3">
        <f>'PVWatts Hourly Results (4)'!L4866/1000</f>
        <v>0</v>
      </c>
      <c r="Q4855" s="130">
        <f>'PVWatts Hourly Results (5)'!L4866/1000</f>
        <v>0</v>
      </c>
    </row>
    <row r="4856" spans="2:17" x14ac:dyDescent="0.25">
      <c r="B4856" s="8">
        <v>7</v>
      </c>
      <c r="C4856" s="9">
        <v>21</v>
      </c>
      <c r="D4856" s="134">
        <f>'PVWatts Hourly Results (1)'!C4867</f>
        <v>0</v>
      </c>
      <c r="E4856" s="127">
        <f>DATE(YEAR(Inputs!$D$5),Summary!B4856,Summary!C4856)+TIME(D4856,0,0)</f>
        <v>203</v>
      </c>
      <c r="F4856" s="4">
        <f t="shared" si="529"/>
        <v>1</v>
      </c>
      <c r="G4856" s="4">
        <f t="shared" si="527"/>
        <v>7</v>
      </c>
      <c r="H4856" s="4">
        <f t="shared" si="530"/>
        <v>0</v>
      </c>
      <c r="I4856" s="4">
        <f t="shared" si="531"/>
        <v>0</v>
      </c>
      <c r="J4856" s="4">
        <f t="shared" si="532"/>
        <v>0</v>
      </c>
      <c r="K4856" s="4">
        <f t="shared" si="528"/>
        <v>0</v>
      </c>
      <c r="L4856" s="5">
        <f t="shared" si="533"/>
        <v>0</v>
      </c>
      <c r="M4856" s="137">
        <f>'PVWatts Hourly Results (1)'!L4867/1000</f>
        <v>0</v>
      </c>
      <c r="N4856" s="3">
        <f>'PVWatts Hourly Results (2)'!L4867/1000</f>
        <v>0</v>
      </c>
      <c r="O4856" s="3">
        <f>'PVWatts Hourly Results (3)'!L4867/1000</f>
        <v>0</v>
      </c>
      <c r="P4856" s="3">
        <f>'PVWatts Hourly Results (4)'!L4867/1000</f>
        <v>0</v>
      </c>
      <c r="Q4856" s="130">
        <f>'PVWatts Hourly Results (5)'!L4867/1000</f>
        <v>0</v>
      </c>
    </row>
    <row r="4857" spans="2:17" x14ac:dyDescent="0.25">
      <c r="B4857" s="8">
        <v>7</v>
      </c>
      <c r="C4857" s="9">
        <v>21</v>
      </c>
      <c r="D4857" s="134">
        <f>'PVWatts Hourly Results (1)'!C4868</f>
        <v>0</v>
      </c>
      <c r="E4857" s="127">
        <f>DATE(YEAR(Inputs!$D$5),Summary!B4857,Summary!C4857)+TIME(D4857,0,0)</f>
        <v>203</v>
      </c>
      <c r="F4857" s="4">
        <f t="shared" si="529"/>
        <v>1</v>
      </c>
      <c r="G4857" s="4">
        <f t="shared" si="527"/>
        <v>7</v>
      </c>
      <c r="H4857" s="4">
        <f t="shared" si="530"/>
        <v>0</v>
      </c>
      <c r="I4857" s="4">
        <f t="shared" si="531"/>
        <v>0</v>
      </c>
      <c r="J4857" s="4">
        <f t="shared" si="532"/>
        <v>0</v>
      </c>
      <c r="K4857" s="4">
        <f t="shared" si="528"/>
        <v>0</v>
      </c>
      <c r="L4857" s="5">
        <f t="shared" si="533"/>
        <v>0</v>
      </c>
      <c r="M4857" s="137">
        <f>'PVWatts Hourly Results (1)'!L4868/1000</f>
        <v>0</v>
      </c>
      <c r="N4857" s="3">
        <f>'PVWatts Hourly Results (2)'!L4868/1000</f>
        <v>0</v>
      </c>
      <c r="O4857" s="3">
        <f>'PVWatts Hourly Results (3)'!L4868/1000</f>
        <v>0</v>
      </c>
      <c r="P4857" s="3">
        <f>'PVWatts Hourly Results (4)'!L4868/1000</f>
        <v>0</v>
      </c>
      <c r="Q4857" s="130">
        <f>'PVWatts Hourly Results (5)'!L4868/1000</f>
        <v>0</v>
      </c>
    </row>
    <row r="4858" spans="2:17" x14ac:dyDescent="0.25">
      <c r="B4858" s="8">
        <v>7</v>
      </c>
      <c r="C4858" s="9">
        <v>21</v>
      </c>
      <c r="D4858" s="134">
        <f>'PVWatts Hourly Results (1)'!C4869</f>
        <v>0</v>
      </c>
      <c r="E4858" s="127">
        <f>DATE(YEAR(Inputs!$D$5),Summary!B4858,Summary!C4858)+TIME(D4858,0,0)</f>
        <v>203</v>
      </c>
      <c r="F4858" s="4">
        <f t="shared" si="529"/>
        <v>1</v>
      </c>
      <c r="G4858" s="4">
        <f t="shared" si="527"/>
        <v>7</v>
      </c>
      <c r="H4858" s="4">
        <f t="shared" si="530"/>
        <v>0</v>
      </c>
      <c r="I4858" s="4">
        <f t="shared" si="531"/>
        <v>0</v>
      </c>
      <c r="J4858" s="4">
        <f t="shared" si="532"/>
        <v>0</v>
      </c>
      <c r="K4858" s="4">
        <f t="shared" si="528"/>
        <v>0</v>
      </c>
      <c r="L4858" s="5">
        <f t="shared" si="533"/>
        <v>0</v>
      </c>
      <c r="M4858" s="137">
        <f>'PVWatts Hourly Results (1)'!L4869/1000</f>
        <v>0</v>
      </c>
      <c r="N4858" s="3">
        <f>'PVWatts Hourly Results (2)'!L4869/1000</f>
        <v>0</v>
      </c>
      <c r="O4858" s="3">
        <f>'PVWatts Hourly Results (3)'!L4869/1000</f>
        <v>0</v>
      </c>
      <c r="P4858" s="3">
        <f>'PVWatts Hourly Results (4)'!L4869/1000</f>
        <v>0</v>
      </c>
      <c r="Q4858" s="130">
        <f>'PVWatts Hourly Results (5)'!L4869/1000</f>
        <v>0</v>
      </c>
    </row>
    <row r="4859" spans="2:17" x14ac:dyDescent="0.25">
      <c r="B4859" s="8">
        <v>7</v>
      </c>
      <c r="C4859" s="9">
        <v>21</v>
      </c>
      <c r="D4859" s="134">
        <f>'PVWatts Hourly Results (1)'!C4870</f>
        <v>0</v>
      </c>
      <c r="E4859" s="127">
        <f>DATE(YEAR(Inputs!$D$5),Summary!B4859,Summary!C4859)+TIME(D4859,0,0)</f>
        <v>203</v>
      </c>
      <c r="F4859" s="4">
        <f t="shared" si="529"/>
        <v>1</v>
      </c>
      <c r="G4859" s="4">
        <f t="shared" si="527"/>
        <v>7</v>
      </c>
      <c r="H4859" s="4">
        <f t="shared" si="530"/>
        <v>0</v>
      </c>
      <c r="I4859" s="4">
        <f t="shared" si="531"/>
        <v>0</v>
      </c>
      <c r="J4859" s="4">
        <f t="shared" si="532"/>
        <v>0</v>
      </c>
      <c r="K4859" s="4">
        <f t="shared" si="528"/>
        <v>0</v>
      </c>
      <c r="L4859" s="5">
        <f t="shared" si="533"/>
        <v>0</v>
      </c>
      <c r="M4859" s="137">
        <f>'PVWatts Hourly Results (1)'!L4870/1000</f>
        <v>0</v>
      </c>
      <c r="N4859" s="3">
        <f>'PVWatts Hourly Results (2)'!L4870/1000</f>
        <v>0</v>
      </c>
      <c r="O4859" s="3">
        <f>'PVWatts Hourly Results (3)'!L4870/1000</f>
        <v>0</v>
      </c>
      <c r="P4859" s="3">
        <f>'PVWatts Hourly Results (4)'!L4870/1000</f>
        <v>0</v>
      </c>
      <c r="Q4859" s="130">
        <f>'PVWatts Hourly Results (5)'!L4870/1000</f>
        <v>0</v>
      </c>
    </row>
    <row r="4860" spans="2:17" x14ac:dyDescent="0.25">
      <c r="B4860" s="8">
        <v>7</v>
      </c>
      <c r="C4860" s="9">
        <v>21</v>
      </c>
      <c r="D4860" s="134">
        <f>'PVWatts Hourly Results (1)'!C4871</f>
        <v>0</v>
      </c>
      <c r="E4860" s="127">
        <f>DATE(YEAR(Inputs!$D$5),Summary!B4860,Summary!C4860)+TIME(D4860,0,0)</f>
        <v>203</v>
      </c>
      <c r="F4860" s="4">
        <f t="shared" si="529"/>
        <v>1</v>
      </c>
      <c r="G4860" s="4">
        <f t="shared" si="527"/>
        <v>7</v>
      </c>
      <c r="H4860" s="4">
        <f t="shared" si="530"/>
        <v>0</v>
      </c>
      <c r="I4860" s="4">
        <f t="shared" si="531"/>
        <v>0</v>
      </c>
      <c r="J4860" s="4">
        <f t="shared" si="532"/>
        <v>0</v>
      </c>
      <c r="K4860" s="4">
        <f t="shared" si="528"/>
        <v>0</v>
      </c>
      <c r="L4860" s="5">
        <f t="shared" si="533"/>
        <v>0</v>
      </c>
      <c r="M4860" s="137">
        <f>'PVWatts Hourly Results (1)'!L4871/1000</f>
        <v>0</v>
      </c>
      <c r="N4860" s="3">
        <f>'PVWatts Hourly Results (2)'!L4871/1000</f>
        <v>0</v>
      </c>
      <c r="O4860" s="3">
        <f>'PVWatts Hourly Results (3)'!L4871/1000</f>
        <v>0</v>
      </c>
      <c r="P4860" s="3">
        <f>'PVWatts Hourly Results (4)'!L4871/1000</f>
        <v>0</v>
      </c>
      <c r="Q4860" s="130">
        <f>'PVWatts Hourly Results (5)'!L4871/1000</f>
        <v>0</v>
      </c>
    </row>
    <row r="4861" spans="2:17" x14ac:dyDescent="0.25">
      <c r="B4861" s="8">
        <v>7</v>
      </c>
      <c r="C4861" s="9">
        <v>21</v>
      </c>
      <c r="D4861" s="134">
        <f>'PVWatts Hourly Results (1)'!C4872</f>
        <v>0</v>
      </c>
      <c r="E4861" s="127">
        <f>DATE(YEAR(Inputs!$D$5),Summary!B4861,Summary!C4861)+TIME(D4861,0,0)</f>
        <v>203</v>
      </c>
      <c r="F4861" s="4">
        <f t="shared" si="529"/>
        <v>1</v>
      </c>
      <c r="G4861" s="4">
        <f t="shared" si="527"/>
        <v>7</v>
      </c>
      <c r="H4861" s="4">
        <f t="shared" si="530"/>
        <v>0</v>
      </c>
      <c r="I4861" s="4">
        <f t="shared" si="531"/>
        <v>0</v>
      </c>
      <c r="J4861" s="4">
        <f t="shared" si="532"/>
        <v>0</v>
      </c>
      <c r="K4861" s="4">
        <f t="shared" si="528"/>
        <v>0</v>
      </c>
      <c r="L4861" s="5">
        <f t="shared" si="533"/>
        <v>0</v>
      </c>
      <c r="M4861" s="137">
        <f>'PVWatts Hourly Results (1)'!L4872/1000</f>
        <v>0</v>
      </c>
      <c r="N4861" s="3">
        <f>'PVWatts Hourly Results (2)'!L4872/1000</f>
        <v>0</v>
      </c>
      <c r="O4861" s="3">
        <f>'PVWatts Hourly Results (3)'!L4872/1000</f>
        <v>0</v>
      </c>
      <c r="P4861" s="3">
        <f>'PVWatts Hourly Results (4)'!L4872/1000</f>
        <v>0</v>
      </c>
      <c r="Q4861" s="130">
        <f>'PVWatts Hourly Results (5)'!L4872/1000</f>
        <v>0</v>
      </c>
    </row>
    <row r="4862" spans="2:17" x14ac:dyDescent="0.25">
      <c r="B4862" s="8">
        <v>7</v>
      </c>
      <c r="C4862" s="9">
        <v>21</v>
      </c>
      <c r="D4862" s="134">
        <f>'PVWatts Hourly Results (1)'!C4873</f>
        <v>0</v>
      </c>
      <c r="E4862" s="127">
        <f>DATE(YEAR(Inputs!$D$5),Summary!B4862,Summary!C4862)+TIME(D4862,0,0)</f>
        <v>203</v>
      </c>
      <c r="F4862" s="4">
        <f t="shared" si="529"/>
        <v>1</v>
      </c>
      <c r="G4862" s="4">
        <f t="shared" si="527"/>
        <v>7</v>
      </c>
      <c r="H4862" s="4">
        <f t="shared" si="530"/>
        <v>0</v>
      </c>
      <c r="I4862" s="4">
        <f t="shared" si="531"/>
        <v>0</v>
      </c>
      <c r="J4862" s="4">
        <f t="shared" si="532"/>
        <v>0</v>
      </c>
      <c r="K4862" s="4">
        <f t="shared" si="528"/>
        <v>0</v>
      </c>
      <c r="L4862" s="5">
        <f t="shared" si="533"/>
        <v>0</v>
      </c>
      <c r="M4862" s="137">
        <f>'PVWatts Hourly Results (1)'!L4873/1000</f>
        <v>0</v>
      </c>
      <c r="N4862" s="3">
        <f>'PVWatts Hourly Results (2)'!L4873/1000</f>
        <v>0</v>
      </c>
      <c r="O4862" s="3">
        <f>'PVWatts Hourly Results (3)'!L4873/1000</f>
        <v>0</v>
      </c>
      <c r="P4862" s="3">
        <f>'PVWatts Hourly Results (4)'!L4873/1000</f>
        <v>0</v>
      </c>
      <c r="Q4862" s="130">
        <f>'PVWatts Hourly Results (5)'!L4873/1000</f>
        <v>0</v>
      </c>
    </row>
    <row r="4863" spans="2:17" x14ac:dyDescent="0.25">
      <c r="B4863" s="8">
        <v>7</v>
      </c>
      <c r="C4863" s="9">
        <v>21</v>
      </c>
      <c r="D4863" s="134">
        <f>'PVWatts Hourly Results (1)'!C4874</f>
        <v>0</v>
      </c>
      <c r="E4863" s="127">
        <f>DATE(YEAR(Inputs!$D$5),Summary!B4863,Summary!C4863)+TIME(D4863,0,0)</f>
        <v>203</v>
      </c>
      <c r="F4863" s="4">
        <f t="shared" si="529"/>
        <v>1</v>
      </c>
      <c r="G4863" s="4">
        <f t="shared" si="527"/>
        <v>7</v>
      </c>
      <c r="H4863" s="4">
        <f t="shared" si="530"/>
        <v>0</v>
      </c>
      <c r="I4863" s="4">
        <f t="shared" si="531"/>
        <v>0</v>
      </c>
      <c r="J4863" s="4">
        <f t="shared" si="532"/>
        <v>0</v>
      </c>
      <c r="K4863" s="4">
        <f t="shared" si="528"/>
        <v>0</v>
      </c>
      <c r="L4863" s="5">
        <f t="shared" si="533"/>
        <v>0</v>
      </c>
      <c r="M4863" s="137">
        <f>'PVWatts Hourly Results (1)'!L4874/1000</f>
        <v>0</v>
      </c>
      <c r="N4863" s="3">
        <f>'PVWatts Hourly Results (2)'!L4874/1000</f>
        <v>0</v>
      </c>
      <c r="O4863" s="3">
        <f>'PVWatts Hourly Results (3)'!L4874/1000</f>
        <v>0</v>
      </c>
      <c r="P4863" s="3">
        <f>'PVWatts Hourly Results (4)'!L4874/1000</f>
        <v>0</v>
      </c>
      <c r="Q4863" s="130">
        <f>'PVWatts Hourly Results (5)'!L4874/1000</f>
        <v>0</v>
      </c>
    </row>
    <row r="4864" spans="2:17" x14ac:dyDescent="0.25">
      <c r="B4864" s="8">
        <v>7</v>
      </c>
      <c r="C4864" s="9">
        <v>21</v>
      </c>
      <c r="D4864" s="134">
        <f>'PVWatts Hourly Results (1)'!C4875</f>
        <v>0</v>
      </c>
      <c r="E4864" s="127">
        <f>DATE(YEAR(Inputs!$D$5),Summary!B4864,Summary!C4864)+TIME(D4864,0,0)</f>
        <v>203</v>
      </c>
      <c r="F4864" s="4">
        <f t="shared" si="529"/>
        <v>1</v>
      </c>
      <c r="G4864" s="4">
        <f t="shared" si="527"/>
        <v>7</v>
      </c>
      <c r="H4864" s="4">
        <f t="shared" si="530"/>
        <v>0</v>
      </c>
      <c r="I4864" s="4">
        <f t="shared" si="531"/>
        <v>0</v>
      </c>
      <c r="J4864" s="4">
        <f t="shared" si="532"/>
        <v>0</v>
      </c>
      <c r="K4864" s="4">
        <f t="shared" si="528"/>
        <v>0</v>
      </c>
      <c r="L4864" s="5">
        <f t="shared" si="533"/>
        <v>0</v>
      </c>
      <c r="M4864" s="137">
        <f>'PVWatts Hourly Results (1)'!L4875/1000</f>
        <v>0</v>
      </c>
      <c r="N4864" s="3">
        <f>'PVWatts Hourly Results (2)'!L4875/1000</f>
        <v>0</v>
      </c>
      <c r="O4864" s="3">
        <f>'PVWatts Hourly Results (3)'!L4875/1000</f>
        <v>0</v>
      </c>
      <c r="P4864" s="3">
        <f>'PVWatts Hourly Results (4)'!L4875/1000</f>
        <v>0</v>
      </c>
      <c r="Q4864" s="130">
        <f>'PVWatts Hourly Results (5)'!L4875/1000</f>
        <v>0</v>
      </c>
    </row>
    <row r="4865" spans="2:17" x14ac:dyDescent="0.25">
      <c r="B4865" s="8">
        <v>7</v>
      </c>
      <c r="C4865" s="9">
        <v>21</v>
      </c>
      <c r="D4865" s="134">
        <f>'PVWatts Hourly Results (1)'!C4876</f>
        <v>0</v>
      </c>
      <c r="E4865" s="127">
        <f>DATE(YEAR(Inputs!$D$5),Summary!B4865,Summary!C4865)+TIME(D4865,0,0)</f>
        <v>203</v>
      </c>
      <c r="F4865" s="4">
        <f t="shared" si="529"/>
        <v>1</v>
      </c>
      <c r="G4865" s="4">
        <f t="shared" si="527"/>
        <v>7</v>
      </c>
      <c r="H4865" s="4">
        <f t="shared" si="530"/>
        <v>0</v>
      </c>
      <c r="I4865" s="4">
        <f t="shared" si="531"/>
        <v>0</v>
      </c>
      <c r="J4865" s="4">
        <f t="shared" si="532"/>
        <v>0</v>
      </c>
      <c r="K4865" s="4">
        <f t="shared" si="528"/>
        <v>0</v>
      </c>
      <c r="L4865" s="5">
        <f t="shared" si="533"/>
        <v>0</v>
      </c>
      <c r="M4865" s="137">
        <f>'PVWatts Hourly Results (1)'!L4876/1000</f>
        <v>0</v>
      </c>
      <c r="N4865" s="3">
        <f>'PVWatts Hourly Results (2)'!L4876/1000</f>
        <v>0</v>
      </c>
      <c r="O4865" s="3">
        <f>'PVWatts Hourly Results (3)'!L4876/1000</f>
        <v>0</v>
      </c>
      <c r="P4865" s="3">
        <f>'PVWatts Hourly Results (4)'!L4876/1000</f>
        <v>0</v>
      </c>
      <c r="Q4865" s="130">
        <f>'PVWatts Hourly Results (5)'!L4876/1000</f>
        <v>0</v>
      </c>
    </row>
    <row r="4866" spans="2:17" x14ac:dyDescent="0.25">
      <c r="B4866" s="8">
        <v>7</v>
      </c>
      <c r="C4866" s="9">
        <v>21</v>
      </c>
      <c r="D4866" s="134">
        <f>'PVWatts Hourly Results (1)'!C4877</f>
        <v>0</v>
      </c>
      <c r="E4866" s="127">
        <f>DATE(YEAR(Inputs!$D$5),Summary!B4866,Summary!C4866)+TIME(D4866,0,0)</f>
        <v>203</v>
      </c>
      <c r="F4866" s="4">
        <f t="shared" si="529"/>
        <v>1</v>
      </c>
      <c r="G4866" s="4">
        <f t="shared" si="527"/>
        <v>7</v>
      </c>
      <c r="H4866" s="4">
        <f t="shared" si="530"/>
        <v>0</v>
      </c>
      <c r="I4866" s="4">
        <f t="shared" si="531"/>
        <v>0</v>
      </c>
      <c r="J4866" s="4">
        <f t="shared" si="532"/>
        <v>0</v>
      </c>
      <c r="K4866" s="4">
        <f t="shared" si="528"/>
        <v>0</v>
      </c>
      <c r="L4866" s="5">
        <f t="shared" si="533"/>
        <v>0</v>
      </c>
      <c r="M4866" s="137">
        <f>'PVWatts Hourly Results (1)'!L4877/1000</f>
        <v>0</v>
      </c>
      <c r="N4866" s="3">
        <f>'PVWatts Hourly Results (2)'!L4877/1000</f>
        <v>0</v>
      </c>
      <c r="O4866" s="3">
        <f>'PVWatts Hourly Results (3)'!L4877/1000</f>
        <v>0</v>
      </c>
      <c r="P4866" s="3">
        <f>'PVWatts Hourly Results (4)'!L4877/1000</f>
        <v>0</v>
      </c>
      <c r="Q4866" s="130">
        <f>'PVWatts Hourly Results (5)'!L4877/1000</f>
        <v>0</v>
      </c>
    </row>
    <row r="4867" spans="2:17" x14ac:dyDescent="0.25">
      <c r="B4867" s="8">
        <v>7</v>
      </c>
      <c r="C4867" s="9">
        <v>21</v>
      </c>
      <c r="D4867" s="134">
        <f>'PVWatts Hourly Results (1)'!C4878</f>
        <v>0</v>
      </c>
      <c r="E4867" s="127">
        <f>DATE(YEAR(Inputs!$D$5),Summary!B4867,Summary!C4867)+TIME(D4867,0,0)</f>
        <v>203</v>
      </c>
      <c r="F4867" s="4">
        <f t="shared" si="529"/>
        <v>1</v>
      </c>
      <c r="G4867" s="4">
        <f t="shared" si="527"/>
        <v>7</v>
      </c>
      <c r="H4867" s="4">
        <f t="shared" si="530"/>
        <v>0</v>
      </c>
      <c r="I4867" s="4">
        <f t="shared" si="531"/>
        <v>0</v>
      </c>
      <c r="J4867" s="4">
        <f t="shared" si="532"/>
        <v>0</v>
      </c>
      <c r="K4867" s="4">
        <f t="shared" si="528"/>
        <v>0</v>
      </c>
      <c r="L4867" s="5">
        <f t="shared" si="533"/>
        <v>0</v>
      </c>
      <c r="M4867" s="137">
        <f>'PVWatts Hourly Results (1)'!L4878/1000</f>
        <v>0</v>
      </c>
      <c r="N4867" s="3">
        <f>'PVWatts Hourly Results (2)'!L4878/1000</f>
        <v>0</v>
      </c>
      <c r="O4867" s="3">
        <f>'PVWatts Hourly Results (3)'!L4878/1000</f>
        <v>0</v>
      </c>
      <c r="P4867" s="3">
        <f>'PVWatts Hourly Results (4)'!L4878/1000</f>
        <v>0</v>
      </c>
      <c r="Q4867" s="130">
        <f>'PVWatts Hourly Results (5)'!L4878/1000</f>
        <v>0</v>
      </c>
    </row>
    <row r="4868" spans="2:17" x14ac:dyDescent="0.25">
      <c r="B4868" s="8">
        <v>7</v>
      </c>
      <c r="C4868" s="9">
        <v>21</v>
      </c>
      <c r="D4868" s="134">
        <f>'PVWatts Hourly Results (1)'!C4879</f>
        <v>0</v>
      </c>
      <c r="E4868" s="127">
        <f>DATE(YEAR(Inputs!$D$5),Summary!B4868,Summary!C4868)+TIME(D4868,0,0)</f>
        <v>203</v>
      </c>
      <c r="F4868" s="4">
        <f t="shared" si="529"/>
        <v>1</v>
      </c>
      <c r="G4868" s="4">
        <f t="shared" si="527"/>
        <v>7</v>
      </c>
      <c r="H4868" s="4">
        <f t="shared" si="530"/>
        <v>0</v>
      </c>
      <c r="I4868" s="4">
        <f t="shared" si="531"/>
        <v>0</v>
      </c>
      <c r="J4868" s="4">
        <f t="shared" si="532"/>
        <v>0</v>
      </c>
      <c r="K4868" s="4">
        <f t="shared" si="528"/>
        <v>0</v>
      </c>
      <c r="L4868" s="5">
        <f t="shared" si="533"/>
        <v>0</v>
      </c>
      <c r="M4868" s="137">
        <f>'PVWatts Hourly Results (1)'!L4879/1000</f>
        <v>0</v>
      </c>
      <c r="N4868" s="3">
        <f>'PVWatts Hourly Results (2)'!L4879/1000</f>
        <v>0</v>
      </c>
      <c r="O4868" s="3">
        <f>'PVWatts Hourly Results (3)'!L4879/1000</f>
        <v>0</v>
      </c>
      <c r="P4868" s="3">
        <f>'PVWatts Hourly Results (4)'!L4879/1000</f>
        <v>0</v>
      </c>
      <c r="Q4868" s="130">
        <f>'PVWatts Hourly Results (5)'!L4879/1000</f>
        <v>0</v>
      </c>
    </row>
    <row r="4869" spans="2:17" x14ac:dyDescent="0.25">
      <c r="B4869" s="8">
        <v>7</v>
      </c>
      <c r="C4869" s="9">
        <v>21</v>
      </c>
      <c r="D4869" s="134">
        <f>'PVWatts Hourly Results (1)'!C4880</f>
        <v>0</v>
      </c>
      <c r="E4869" s="127">
        <f>DATE(YEAR(Inputs!$D$5),Summary!B4869,Summary!C4869)+TIME(D4869,0,0)</f>
        <v>203</v>
      </c>
      <c r="F4869" s="4">
        <f t="shared" si="529"/>
        <v>1</v>
      </c>
      <c r="G4869" s="4">
        <f t="shared" si="527"/>
        <v>7</v>
      </c>
      <c r="H4869" s="4">
        <f t="shared" si="530"/>
        <v>0</v>
      </c>
      <c r="I4869" s="4">
        <f t="shared" si="531"/>
        <v>0</v>
      </c>
      <c r="J4869" s="4">
        <f t="shared" si="532"/>
        <v>0</v>
      </c>
      <c r="K4869" s="4">
        <f t="shared" si="528"/>
        <v>0</v>
      </c>
      <c r="L4869" s="5">
        <f t="shared" si="533"/>
        <v>0</v>
      </c>
      <c r="M4869" s="137">
        <f>'PVWatts Hourly Results (1)'!L4880/1000</f>
        <v>0</v>
      </c>
      <c r="N4869" s="3">
        <f>'PVWatts Hourly Results (2)'!L4880/1000</f>
        <v>0</v>
      </c>
      <c r="O4869" s="3">
        <f>'PVWatts Hourly Results (3)'!L4880/1000</f>
        <v>0</v>
      </c>
      <c r="P4869" s="3">
        <f>'PVWatts Hourly Results (4)'!L4880/1000</f>
        <v>0</v>
      </c>
      <c r="Q4869" s="130">
        <f>'PVWatts Hourly Results (5)'!L4880/1000</f>
        <v>0</v>
      </c>
    </row>
    <row r="4870" spans="2:17" x14ac:dyDescent="0.25">
      <c r="B4870" s="8">
        <v>7</v>
      </c>
      <c r="C4870" s="9">
        <v>22</v>
      </c>
      <c r="D4870" s="134">
        <f>'PVWatts Hourly Results (1)'!C4881</f>
        <v>0</v>
      </c>
      <c r="E4870" s="127">
        <f>DATE(YEAR(Inputs!$D$5),Summary!B4870,Summary!C4870)+TIME(D4870,0,0)</f>
        <v>204</v>
      </c>
      <c r="F4870" s="4">
        <f t="shared" si="529"/>
        <v>1</v>
      </c>
      <c r="G4870" s="4">
        <f t="shared" si="527"/>
        <v>1</v>
      </c>
      <c r="H4870" s="4">
        <f t="shared" si="530"/>
        <v>0</v>
      </c>
      <c r="I4870" s="4">
        <f t="shared" si="531"/>
        <v>0</v>
      </c>
      <c r="J4870" s="4">
        <f t="shared" si="532"/>
        <v>0</v>
      </c>
      <c r="K4870" s="4">
        <f t="shared" si="528"/>
        <v>0</v>
      </c>
      <c r="L4870" s="5">
        <f t="shared" si="533"/>
        <v>0</v>
      </c>
      <c r="M4870" s="137">
        <f>'PVWatts Hourly Results (1)'!L4881/1000</f>
        <v>0</v>
      </c>
      <c r="N4870" s="3">
        <f>'PVWatts Hourly Results (2)'!L4881/1000</f>
        <v>0</v>
      </c>
      <c r="O4870" s="3">
        <f>'PVWatts Hourly Results (3)'!L4881/1000</f>
        <v>0</v>
      </c>
      <c r="P4870" s="3">
        <f>'PVWatts Hourly Results (4)'!L4881/1000</f>
        <v>0</v>
      </c>
      <c r="Q4870" s="130">
        <f>'PVWatts Hourly Results (5)'!L4881/1000</f>
        <v>0</v>
      </c>
    </row>
    <row r="4871" spans="2:17" x14ac:dyDescent="0.25">
      <c r="B4871" s="8">
        <v>7</v>
      </c>
      <c r="C4871" s="9">
        <v>22</v>
      </c>
      <c r="D4871" s="134">
        <f>'PVWatts Hourly Results (1)'!C4882</f>
        <v>0</v>
      </c>
      <c r="E4871" s="127">
        <f>DATE(YEAR(Inputs!$D$5),Summary!B4871,Summary!C4871)+TIME(D4871,0,0)</f>
        <v>204</v>
      </c>
      <c r="F4871" s="4">
        <f t="shared" si="529"/>
        <v>1</v>
      </c>
      <c r="G4871" s="4">
        <f t="shared" si="527"/>
        <v>1</v>
      </c>
      <c r="H4871" s="4">
        <f t="shared" si="530"/>
        <v>0</v>
      </c>
      <c r="I4871" s="4">
        <f t="shared" si="531"/>
        <v>0</v>
      </c>
      <c r="J4871" s="4">
        <f t="shared" si="532"/>
        <v>0</v>
      </c>
      <c r="K4871" s="4">
        <f t="shared" si="528"/>
        <v>0</v>
      </c>
      <c r="L4871" s="5">
        <f t="shared" si="533"/>
        <v>0</v>
      </c>
      <c r="M4871" s="137">
        <f>'PVWatts Hourly Results (1)'!L4882/1000</f>
        <v>0</v>
      </c>
      <c r="N4871" s="3">
        <f>'PVWatts Hourly Results (2)'!L4882/1000</f>
        <v>0</v>
      </c>
      <c r="O4871" s="3">
        <f>'PVWatts Hourly Results (3)'!L4882/1000</f>
        <v>0</v>
      </c>
      <c r="P4871" s="3">
        <f>'PVWatts Hourly Results (4)'!L4882/1000</f>
        <v>0</v>
      </c>
      <c r="Q4871" s="130">
        <f>'PVWatts Hourly Results (5)'!L4882/1000</f>
        <v>0</v>
      </c>
    </row>
    <row r="4872" spans="2:17" x14ac:dyDescent="0.25">
      <c r="B4872" s="8">
        <v>7</v>
      </c>
      <c r="C4872" s="9">
        <v>22</v>
      </c>
      <c r="D4872" s="134">
        <f>'PVWatts Hourly Results (1)'!C4883</f>
        <v>0</v>
      </c>
      <c r="E4872" s="127">
        <f>DATE(YEAR(Inputs!$D$5),Summary!B4872,Summary!C4872)+TIME(D4872,0,0)</f>
        <v>204</v>
      </c>
      <c r="F4872" s="4">
        <f t="shared" si="529"/>
        <v>1</v>
      </c>
      <c r="G4872" s="4">
        <f t="shared" si="527"/>
        <v>1</v>
      </c>
      <c r="H4872" s="4">
        <f t="shared" si="530"/>
        <v>0</v>
      </c>
      <c r="I4872" s="4">
        <f t="shared" si="531"/>
        <v>0</v>
      </c>
      <c r="J4872" s="4">
        <f t="shared" si="532"/>
        <v>0</v>
      </c>
      <c r="K4872" s="4">
        <f t="shared" si="528"/>
        <v>0</v>
      </c>
      <c r="L4872" s="5">
        <f t="shared" si="533"/>
        <v>0</v>
      </c>
      <c r="M4872" s="137">
        <f>'PVWatts Hourly Results (1)'!L4883/1000</f>
        <v>0</v>
      </c>
      <c r="N4872" s="3">
        <f>'PVWatts Hourly Results (2)'!L4883/1000</f>
        <v>0</v>
      </c>
      <c r="O4872" s="3">
        <f>'PVWatts Hourly Results (3)'!L4883/1000</f>
        <v>0</v>
      </c>
      <c r="P4872" s="3">
        <f>'PVWatts Hourly Results (4)'!L4883/1000</f>
        <v>0</v>
      </c>
      <c r="Q4872" s="130">
        <f>'PVWatts Hourly Results (5)'!L4883/1000</f>
        <v>0</v>
      </c>
    </row>
    <row r="4873" spans="2:17" x14ac:dyDescent="0.25">
      <c r="B4873" s="8">
        <v>7</v>
      </c>
      <c r="C4873" s="9">
        <v>22</v>
      </c>
      <c r="D4873" s="134">
        <f>'PVWatts Hourly Results (1)'!C4884</f>
        <v>0</v>
      </c>
      <c r="E4873" s="127">
        <f>DATE(YEAR(Inputs!$D$5),Summary!B4873,Summary!C4873)+TIME(D4873,0,0)</f>
        <v>204</v>
      </c>
      <c r="F4873" s="4">
        <f t="shared" si="529"/>
        <v>1</v>
      </c>
      <c r="G4873" s="4">
        <f t="shared" si="527"/>
        <v>1</v>
      </c>
      <c r="H4873" s="4">
        <f t="shared" si="530"/>
        <v>0</v>
      </c>
      <c r="I4873" s="4">
        <f t="shared" si="531"/>
        <v>0</v>
      </c>
      <c r="J4873" s="4">
        <f t="shared" si="532"/>
        <v>0</v>
      </c>
      <c r="K4873" s="4">
        <f t="shared" si="528"/>
        <v>0</v>
      </c>
      <c r="L4873" s="5">
        <f t="shared" si="533"/>
        <v>0</v>
      </c>
      <c r="M4873" s="137">
        <f>'PVWatts Hourly Results (1)'!L4884/1000</f>
        <v>0</v>
      </c>
      <c r="N4873" s="3">
        <f>'PVWatts Hourly Results (2)'!L4884/1000</f>
        <v>0</v>
      </c>
      <c r="O4873" s="3">
        <f>'PVWatts Hourly Results (3)'!L4884/1000</f>
        <v>0</v>
      </c>
      <c r="P4873" s="3">
        <f>'PVWatts Hourly Results (4)'!L4884/1000</f>
        <v>0</v>
      </c>
      <c r="Q4873" s="130">
        <f>'PVWatts Hourly Results (5)'!L4884/1000</f>
        <v>0</v>
      </c>
    </row>
    <row r="4874" spans="2:17" x14ac:dyDescent="0.25">
      <c r="B4874" s="8">
        <v>7</v>
      </c>
      <c r="C4874" s="9">
        <v>22</v>
      </c>
      <c r="D4874" s="134">
        <f>'PVWatts Hourly Results (1)'!C4885</f>
        <v>0</v>
      </c>
      <c r="E4874" s="127">
        <f>DATE(YEAR(Inputs!$D$5),Summary!B4874,Summary!C4874)+TIME(D4874,0,0)</f>
        <v>204</v>
      </c>
      <c r="F4874" s="4">
        <f t="shared" si="529"/>
        <v>1</v>
      </c>
      <c r="G4874" s="4">
        <f t="shared" si="527"/>
        <v>1</v>
      </c>
      <c r="H4874" s="4">
        <f t="shared" si="530"/>
        <v>0</v>
      </c>
      <c r="I4874" s="4">
        <f t="shared" si="531"/>
        <v>0</v>
      </c>
      <c r="J4874" s="4">
        <f t="shared" si="532"/>
        <v>0</v>
      </c>
      <c r="K4874" s="4">
        <f t="shared" si="528"/>
        <v>0</v>
      </c>
      <c r="L4874" s="5">
        <f t="shared" si="533"/>
        <v>0</v>
      </c>
      <c r="M4874" s="137">
        <f>'PVWatts Hourly Results (1)'!L4885/1000</f>
        <v>0</v>
      </c>
      <c r="N4874" s="3">
        <f>'PVWatts Hourly Results (2)'!L4885/1000</f>
        <v>0</v>
      </c>
      <c r="O4874" s="3">
        <f>'PVWatts Hourly Results (3)'!L4885/1000</f>
        <v>0</v>
      </c>
      <c r="P4874" s="3">
        <f>'PVWatts Hourly Results (4)'!L4885/1000</f>
        <v>0</v>
      </c>
      <c r="Q4874" s="130">
        <f>'PVWatts Hourly Results (5)'!L4885/1000</f>
        <v>0</v>
      </c>
    </row>
    <row r="4875" spans="2:17" x14ac:dyDescent="0.25">
      <c r="B4875" s="8">
        <v>7</v>
      </c>
      <c r="C4875" s="9">
        <v>22</v>
      </c>
      <c r="D4875" s="134">
        <f>'PVWatts Hourly Results (1)'!C4886</f>
        <v>0</v>
      </c>
      <c r="E4875" s="127">
        <f>DATE(YEAR(Inputs!$D$5),Summary!B4875,Summary!C4875)+TIME(D4875,0,0)</f>
        <v>204</v>
      </c>
      <c r="F4875" s="4">
        <f t="shared" si="529"/>
        <v>1</v>
      </c>
      <c r="G4875" s="4">
        <f t="shared" si="527"/>
        <v>1</v>
      </c>
      <c r="H4875" s="4">
        <f t="shared" si="530"/>
        <v>0</v>
      </c>
      <c r="I4875" s="4">
        <f t="shared" si="531"/>
        <v>0</v>
      </c>
      <c r="J4875" s="4">
        <f t="shared" si="532"/>
        <v>0</v>
      </c>
      <c r="K4875" s="4">
        <f t="shared" si="528"/>
        <v>0</v>
      </c>
      <c r="L4875" s="5">
        <f t="shared" si="533"/>
        <v>0</v>
      </c>
      <c r="M4875" s="137">
        <f>'PVWatts Hourly Results (1)'!L4886/1000</f>
        <v>0</v>
      </c>
      <c r="N4875" s="3">
        <f>'PVWatts Hourly Results (2)'!L4886/1000</f>
        <v>0</v>
      </c>
      <c r="O4875" s="3">
        <f>'PVWatts Hourly Results (3)'!L4886/1000</f>
        <v>0</v>
      </c>
      <c r="P4875" s="3">
        <f>'PVWatts Hourly Results (4)'!L4886/1000</f>
        <v>0</v>
      </c>
      <c r="Q4875" s="130">
        <f>'PVWatts Hourly Results (5)'!L4886/1000</f>
        <v>0</v>
      </c>
    </row>
    <row r="4876" spans="2:17" x14ac:dyDescent="0.25">
      <c r="B4876" s="8">
        <v>7</v>
      </c>
      <c r="C4876" s="9">
        <v>22</v>
      </c>
      <c r="D4876" s="134">
        <f>'PVWatts Hourly Results (1)'!C4887</f>
        <v>0</v>
      </c>
      <c r="E4876" s="127">
        <f>DATE(YEAR(Inputs!$D$5),Summary!B4876,Summary!C4876)+TIME(D4876,0,0)</f>
        <v>204</v>
      </c>
      <c r="F4876" s="4">
        <f t="shared" si="529"/>
        <v>1</v>
      </c>
      <c r="G4876" s="4">
        <f t="shared" si="527"/>
        <v>1</v>
      </c>
      <c r="H4876" s="4">
        <f t="shared" si="530"/>
        <v>0</v>
      </c>
      <c r="I4876" s="4">
        <f t="shared" si="531"/>
        <v>0</v>
      </c>
      <c r="J4876" s="4">
        <f t="shared" si="532"/>
        <v>0</v>
      </c>
      <c r="K4876" s="4">
        <f t="shared" si="528"/>
        <v>0</v>
      </c>
      <c r="L4876" s="5">
        <f t="shared" si="533"/>
        <v>0</v>
      </c>
      <c r="M4876" s="137">
        <f>'PVWatts Hourly Results (1)'!L4887/1000</f>
        <v>0</v>
      </c>
      <c r="N4876" s="3">
        <f>'PVWatts Hourly Results (2)'!L4887/1000</f>
        <v>0</v>
      </c>
      <c r="O4876" s="3">
        <f>'PVWatts Hourly Results (3)'!L4887/1000</f>
        <v>0</v>
      </c>
      <c r="P4876" s="3">
        <f>'PVWatts Hourly Results (4)'!L4887/1000</f>
        <v>0</v>
      </c>
      <c r="Q4876" s="130">
        <f>'PVWatts Hourly Results (5)'!L4887/1000</f>
        <v>0</v>
      </c>
    </row>
    <row r="4877" spans="2:17" x14ac:dyDescent="0.25">
      <c r="B4877" s="8">
        <v>7</v>
      </c>
      <c r="C4877" s="9">
        <v>22</v>
      </c>
      <c r="D4877" s="134">
        <f>'PVWatts Hourly Results (1)'!C4888</f>
        <v>0</v>
      </c>
      <c r="E4877" s="127">
        <f>DATE(YEAR(Inputs!$D$5),Summary!B4877,Summary!C4877)+TIME(D4877,0,0)</f>
        <v>204</v>
      </c>
      <c r="F4877" s="4">
        <f t="shared" si="529"/>
        <v>1</v>
      </c>
      <c r="G4877" s="4">
        <f t="shared" si="527"/>
        <v>1</v>
      </c>
      <c r="H4877" s="4">
        <f t="shared" si="530"/>
        <v>0</v>
      </c>
      <c r="I4877" s="4">
        <f t="shared" si="531"/>
        <v>0</v>
      </c>
      <c r="J4877" s="4">
        <f t="shared" si="532"/>
        <v>0</v>
      </c>
      <c r="K4877" s="4">
        <f t="shared" si="528"/>
        <v>0</v>
      </c>
      <c r="L4877" s="5">
        <f t="shared" si="533"/>
        <v>0</v>
      </c>
      <c r="M4877" s="137">
        <f>'PVWatts Hourly Results (1)'!L4888/1000</f>
        <v>0</v>
      </c>
      <c r="N4877" s="3">
        <f>'PVWatts Hourly Results (2)'!L4888/1000</f>
        <v>0</v>
      </c>
      <c r="O4877" s="3">
        <f>'PVWatts Hourly Results (3)'!L4888/1000</f>
        <v>0</v>
      </c>
      <c r="P4877" s="3">
        <f>'PVWatts Hourly Results (4)'!L4888/1000</f>
        <v>0</v>
      </c>
      <c r="Q4877" s="130">
        <f>'PVWatts Hourly Results (5)'!L4888/1000</f>
        <v>0</v>
      </c>
    </row>
    <row r="4878" spans="2:17" x14ac:dyDescent="0.25">
      <c r="B4878" s="8">
        <v>7</v>
      </c>
      <c r="C4878" s="9">
        <v>22</v>
      </c>
      <c r="D4878" s="134">
        <f>'PVWatts Hourly Results (1)'!C4889</f>
        <v>0</v>
      </c>
      <c r="E4878" s="127">
        <f>DATE(YEAR(Inputs!$D$5),Summary!B4878,Summary!C4878)+TIME(D4878,0,0)</f>
        <v>204</v>
      </c>
      <c r="F4878" s="4">
        <f t="shared" si="529"/>
        <v>1</v>
      </c>
      <c r="G4878" s="4">
        <f t="shared" si="527"/>
        <v>1</v>
      </c>
      <c r="H4878" s="4">
        <f t="shared" si="530"/>
        <v>0</v>
      </c>
      <c r="I4878" s="4">
        <f t="shared" si="531"/>
        <v>0</v>
      </c>
      <c r="J4878" s="4">
        <f t="shared" si="532"/>
        <v>0</v>
      </c>
      <c r="K4878" s="4">
        <f t="shared" si="528"/>
        <v>0</v>
      </c>
      <c r="L4878" s="5">
        <f t="shared" si="533"/>
        <v>0</v>
      </c>
      <c r="M4878" s="137">
        <f>'PVWatts Hourly Results (1)'!L4889/1000</f>
        <v>0</v>
      </c>
      <c r="N4878" s="3">
        <f>'PVWatts Hourly Results (2)'!L4889/1000</f>
        <v>0</v>
      </c>
      <c r="O4878" s="3">
        <f>'PVWatts Hourly Results (3)'!L4889/1000</f>
        <v>0</v>
      </c>
      <c r="P4878" s="3">
        <f>'PVWatts Hourly Results (4)'!L4889/1000</f>
        <v>0</v>
      </c>
      <c r="Q4878" s="130">
        <f>'PVWatts Hourly Results (5)'!L4889/1000</f>
        <v>0</v>
      </c>
    </row>
    <row r="4879" spans="2:17" x14ac:dyDescent="0.25">
      <c r="B4879" s="8">
        <v>7</v>
      </c>
      <c r="C4879" s="9">
        <v>22</v>
      </c>
      <c r="D4879" s="134">
        <f>'PVWatts Hourly Results (1)'!C4890</f>
        <v>0</v>
      </c>
      <c r="E4879" s="127">
        <f>DATE(YEAR(Inputs!$D$5),Summary!B4879,Summary!C4879)+TIME(D4879,0,0)</f>
        <v>204</v>
      </c>
      <c r="F4879" s="4">
        <f t="shared" si="529"/>
        <v>1</v>
      </c>
      <c r="G4879" s="4">
        <f t="shared" si="527"/>
        <v>1</v>
      </c>
      <c r="H4879" s="4">
        <f t="shared" si="530"/>
        <v>0</v>
      </c>
      <c r="I4879" s="4">
        <f t="shared" si="531"/>
        <v>0</v>
      </c>
      <c r="J4879" s="4">
        <f t="shared" si="532"/>
        <v>0</v>
      </c>
      <c r="K4879" s="4">
        <f t="shared" si="528"/>
        <v>0</v>
      </c>
      <c r="L4879" s="5">
        <f t="shared" si="533"/>
        <v>0</v>
      </c>
      <c r="M4879" s="137">
        <f>'PVWatts Hourly Results (1)'!L4890/1000</f>
        <v>0</v>
      </c>
      <c r="N4879" s="3">
        <f>'PVWatts Hourly Results (2)'!L4890/1000</f>
        <v>0</v>
      </c>
      <c r="O4879" s="3">
        <f>'PVWatts Hourly Results (3)'!L4890/1000</f>
        <v>0</v>
      </c>
      <c r="P4879" s="3">
        <f>'PVWatts Hourly Results (4)'!L4890/1000</f>
        <v>0</v>
      </c>
      <c r="Q4879" s="130">
        <f>'PVWatts Hourly Results (5)'!L4890/1000</f>
        <v>0</v>
      </c>
    </row>
    <row r="4880" spans="2:17" x14ac:dyDescent="0.25">
      <c r="B4880" s="8">
        <v>7</v>
      </c>
      <c r="C4880" s="9">
        <v>22</v>
      </c>
      <c r="D4880" s="134">
        <f>'PVWatts Hourly Results (1)'!C4891</f>
        <v>0</v>
      </c>
      <c r="E4880" s="127">
        <f>DATE(YEAR(Inputs!$D$5),Summary!B4880,Summary!C4880)+TIME(D4880,0,0)</f>
        <v>204</v>
      </c>
      <c r="F4880" s="4">
        <f t="shared" si="529"/>
        <v>1</v>
      </c>
      <c r="G4880" s="4">
        <f t="shared" si="527"/>
        <v>1</v>
      </c>
      <c r="H4880" s="4">
        <f t="shared" si="530"/>
        <v>0</v>
      </c>
      <c r="I4880" s="4">
        <f t="shared" si="531"/>
        <v>0</v>
      </c>
      <c r="J4880" s="4">
        <f t="shared" si="532"/>
        <v>0</v>
      </c>
      <c r="K4880" s="4">
        <f t="shared" si="528"/>
        <v>0</v>
      </c>
      <c r="L4880" s="5">
        <f t="shared" si="533"/>
        <v>0</v>
      </c>
      <c r="M4880" s="137">
        <f>'PVWatts Hourly Results (1)'!L4891/1000</f>
        <v>0</v>
      </c>
      <c r="N4880" s="3">
        <f>'PVWatts Hourly Results (2)'!L4891/1000</f>
        <v>0</v>
      </c>
      <c r="O4880" s="3">
        <f>'PVWatts Hourly Results (3)'!L4891/1000</f>
        <v>0</v>
      </c>
      <c r="P4880" s="3">
        <f>'PVWatts Hourly Results (4)'!L4891/1000</f>
        <v>0</v>
      </c>
      <c r="Q4880" s="130">
        <f>'PVWatts Hourly Results (5)'!L4891/1000</f>
        <v>0</v>
      </c>
    </row>
    <row r="4881" spans="2:17" x14ac:dyDescent="0.25">
      <c r="B4881" s="8">
        <v>7</v>
      </c>
      <c r="C4881" s="9">
        <v>22</v>
      </c>
      <c r="D4881" s="134">
        <f>'PVWatts Hourly Results (1)'!C4892</f>
        <v>0</v>
      </c>
      <c r="E4881" s="127">
        <f>DATE(YEAR(Inputs!$D$5),Summary!B4881,Summary!C4881)+TIME(D4881,0,0)</f>
        <v>204</v>
      </c>
      <c r="F4881" s="4">
        <f t="shared" si="529"/>
        <v>1</v>
      </c>
      <c r="G4881" s="4">
        <f t="shared" si="527"/>
        <v>1</v>
      </c>
      <c r="H4881" s="4">
        <f t="shared" si="530"/>
        <v>0</v>
      </c>
      <c r="I4881" s="4">
        <f t="shared" si="531"/>
        <v>0</v>
      </c>
      <c r="J4881" s="4">
        <f t="shared" si="532"/>
        <v>0</v>
      </c>
      <c r="K4881" s="4">
        <f t="shared" si="528"/>
        <v>0</v>
      </c>
      <c r="L4881" s="5">
        <f t="shared" si="533"/>
        <v>0</v>
      </c>
      <c r="M4881" s="137">
        <f>'PVWatts Hourly Results (1)'!L4892/1000</f>
        <v>0</v>
      </c>
      <c r="N4881" s="3">
        <f>'PVWatts Hourly Results (2)'!L4892/1000</f>
        <v>0</v>
      </c>
      <c r="O4881" s="3">
        <f>'PVWatts Hourly Results (3)'!L4892/1000</f>
        <v>0</v>
      </c>
      <c r="P4881" s="3">
        <f>'PVWatts Hourly Results (4)'!L4892/1000</f>
        <v>0</v>
      </c>
      <c r="Q4881" s="130">
        <f>'PVWatts Hourly Results (5)'!L4892/1000</f>
        <v>0</v>
      </c>
    </row>
    <row r="4882" spans="2:17" x14ac:dyDescent="0.25">
      <c r="B4882" s="8">
        <v>7</v>
      </c>
      <c r="C4882" s="9">
        <v>22</v>
      </c>
      <c r="D4882" s="134">
        <f>'PVWatts Hourly Results (1)'!C4893</f>
        <v>0</v>
      </c>
      <c r="E4882" s="127">
        <f>DATE(YEAR(Inputs!$D$5),Summary!B4882,Summary!C4882)+TIME(D4882,0,0)</f>
        <v>204</v>
      </c>
      <c r="F4882" s="4">
        <f t="shared" si="529"/>
        <v>1</v>
      </c>
      <c r="G4882" s="4">
        <f t="shared" si="527"/>
        <v>1</v>
      </c>
      <c r="H4882" s="4">
        <f t="shared" si="530"/>
        <v>0</v>
      </c>
      <c r="I4882" s="4">
        <f t="shared" si="531"/>
        <v>0</v>
      </c>
      <c r="J4882" s="4">
        <f t="shared" si="532"/>
        <v>0</v>
      </c>
      <c r="K4882" s="4">
        <f t="shared" si="528"/>
        <v>0</v>
      </c>
      <c r="L4882" s="5">
        <f t="shared" si="533"/>
        <v>0</v>
      </c>
      <c r="M4882" s="137">
        <f>'PVWatts Hourly Results (1)'!L4893/1000</f>
        <v>0</v>
      </c>
      <c r="N4882" s="3">
        <f>'PVWatts Hourly Results (2)'!L4893/1000</f>
        <v>0</v>
      </c>
      <c r="O4882" s="3">
        <f>'PVWatts Hourly Results (3)'!L4893/1000</f>
        <v>0</v>
      </c>
      <c r="P4882" s="3">
        <f>'PVWatts Hourly Results (4)'!L4893/1000</f>
        <v>0</v>
      </c>
      <c r="Q4882" s="130">
        <f>'PVWatts Hourly Results (5)'!L4893/1000</f>
        <v>0</v>
      </c>
    </row>
    <row r="4883" spans="2:17" x14ac:dyDescent="0.25">
      <c r="B4883" s="8">
        <v>7</v>
      </c>
      <c r="C4883" s="9">
        <v>22</v>
      </c>
      <c r="D4883" s="134">
        <f>'PVWatts Hourly Results (1)'!C4894</f>
        <v>0</v>
      </c>
      <c r="E4883" s="127">
        <f>DATE(YEAR(Inputs!$D$5),Summary!B4883,Summary!C4883)+TIME(D4883,0,0)</f>
        <v>204</v>
      </c>
      <c r="F4883" s="4">
        <f t="shared" si="529"/>
        <v>1</v>
      </c>
      <c r="G4883" s="4">
        <f t="shared" si="527"/>
        <v>1</v>
      </c>
      <c r="H4883" s="4">
        <f t="shared" si="530"/>
        <v>0</v>
      </c>
      <c r="I4883" s="4">
        <f t="shared" si="531"/>
        <v>0</v>
      </c>
      <c r="J4883" s="4">
        <f t="shared" si="532"/>
        <v>0</v>
      </c>
      <c r="K4883" s="4">
        <f t="shared" si="528"/>
        <v>0</v>
      </c>
      <c r="L4883" s="5">
        <f t="shared" si="533"/>
        <v>0</v>
      </c>
      <c r="M4883" s="137">
        <f>'PVWatts Hourly Results (1)'!L4894/1000</f>
        <v>0</v>
      </c>
      <c r="N4883" s="3">
        <f>'PVWatts Hourly Results (2)'!L4894/1000</f>
        <v>0</v>
      </c>
      <c r="O4883" s="3">
        <f>'PVWatts Hourly Results (3)'!L4894/1000</f>
        <v>0</v>
      </c>
      <c r="P4883" s="3">
        <f>'PVWatts Hourly Results (4)'!L4894/1000</f>
        <v>0</v>
      </c>
      <c r="Q4883" s="130">
        <f>'PVWatts Hourly Results (5)'!L4894/1000</f>
        <v>0</v>
      </c>
    </row>
    <row r="4884" spans="2:17" x14ac:dyDescent="0.25">
      <c r="B4884" s="8">
        <v>7</v>
      </c>
      <c r="C4884" s="9">
        <v>22</v>
      </c>
      <c r="D4884" s="134">
        <f>'PVWatts Hourly Results (1)'!C4895</f>
        <v>0</v>
      </c>
      <c r="E4884" s="127">
        <f>DATE(YEAR(Inputs!$D$5),Summary!B4884,Summary!C4884)+TIME(D4884,0,0)</f>
        <v>204</v>
      </c>
      <c r="F4884" s="4">
        <f t="shared" si="529"/>
        <v>1</v>
      </c>
      <c r="G4884" s="4">
        <f t="shared" si="527"/>
        <v>1</v>
      </c>
      <c r="H4884" s="4">
        <f t="shared" si="530"/>
        <v>0</v>
      </c>
      <c r="I4884" s="4">
        <f t="shared" si="531"/>
        <v>0</v>
      </c>
      <c r="J4884" s="4">
        <f t="shared" si="532"/>
        <v>0</v>
      </c>
      <c r="K4884" s="4">
        <f t="shared" si="528"/>
        <v>0</v>
      </c>
      <c r="L4884" s="5">
        <f t="shared" si="533"/>
        <v>0</v>
      </c>
      <c r="M4884" s="137">
        <f>'PVWatts Hourly Results (1)'!L4895/1000</f>
        <v>0</v>
      </c>
      <c r="N4884" s="3">
        <f>'PVWatts Hourly Results (2)'!L4895/1000</f>
        <v>0</v>
      </c>
      <c r="O4884" s="3">
        <f>'PVWatts Hourly Results (3)'!L4895/1000</f>
        <v>0</v>
      </c>
      <c r="P4884" s="3">
        <f>'PVWatts Hourly Results (4)'!L4895/1000</f>
        <v>0</v>
      </c>
      <c r="Q4884" s="130">
        <f>'PVWatts Hourly Results (5)'!L4895/1000</f>
        <v>0</v>
      </c>
    </row>
    <row r="4885" spans="2:17" x14ac:dyDescent="0.25">
      <c r="B4885" s="8">
        <v>7</v>
      </c>
      <c r="C4885" s="9">
        <v>22</v>
      </c>
      <c r="D4885" s="134">
        <f>'PVWatts Hourly Results (1)'!C4896</f>
        <v>0</v>
      </c>
      <c r="E4885" s="127">
        <f>DATE(YEAR(Inputs!$D$5),Summary!B4885,Summary!C4885)+TIME(D4885,0,0)</f>
        <v>204</v>
      </c>
      <c r="F4885" s="4">
        <f t="shared" si="529"/>
        <v>1</v>
      </c>
      <c r="G4885" s="4">
        <f t="shared" si="527"/>
        <v>1</v>
      </c>
      <c r="H4885" s="4">
        <f t="shared" si="530"/>
        <v>0</v>
      </c>
      <c r="I4885" s="4">
        <f t="shared" si="531"/>
        <v>0</v>
      </c>
      <c r="J4885" s="4">
        <f t="shared" si="532"/>
        <v>0</v>
      </c>
      <c r="K4885" s="4">
        <f t="shared" si="528"/>
        <v>0</v>
      </c>
      <c r="L4885" s="5">
        <f t="shared" si="533"/>
        <v>0</v>
      </c>
      <c r="M4885" s="137">
        <f>'PVWatts Hourly Results (1)'!L4896/1000</f>
        <v>0</v>
      </c>
      <c r="N4885" s="3">
        <f>'PVWatts Hourly Results (2)'!L4896/1000</f>
        <v>0</v>
      </c>
      <c r="O4885" s="3">
        <f>'PVWatts Hourly Results (3)'!L4896/1000</f>
        <v>0</v>
      </c>
      <c r="P4885" s="3">
        <f>'PVWatts Hourly Results (4)'!L4896/1000</f>
        <v>0</v>
      </c>
      <c r="Q4885" s="130">
        <f>'PVWatts Hourly Results (5)'!L4896/1000</f>
        <v>0</v>
      </c>
    </row>
    <row r="4886" spans="2:17" x14ac:dyDescent="0.25">
      <c r="B4886" s="8">
        <v>7</v>
      </c>
      <c r="C4886" s="9">
        <v>22</v>
      </c>
      <c r="D4886" s="134">
        <f>'PVWatts Hourly Results (1)'!C4897</f>
        <v>0</v>
      </c>
      <c r="E4886" s="127">
        <f>DATE(YEAR(Inputs!$D$5),Summary!B4886,Summary!C4886)+TIME(D4886,0,0)</f>
        <v>204</v>
      </c>
      <c r="F4886" s="4">
        <f t="shared" si="529"/>
        <v>1</v>
      </c>
      <c r="G4886" s="4">
        <f t="shared" ref="G4886:G4949" si="534">WEEKDAY(E4886)</f>
        <v>1</v>
      </c>
      <c r="H4886" s="4">
        <f t="shared" si="530"/>
        <v>0</v>
      </c>
      <c r="I4886" s="4">
        <f t="shared" si="531"/>
        <v>0</v>
      </c>
      <c r="J4886" s="4">
        <f t="shared" si="532"/>
        <v>0</v>
      </c>
      <c r="K4886" s="4">
        <f t="shared" ref="K4886:K4949" si="535">IF(OR(AND(B4886=7,C4886=4),AND(B4886=1,C4886=1)),1,0)</f>
        <v>0</v>
      </c>
      <c r="L4886" s="5">
        <f t="shared" si="533"/>
        <v>0</v>
      </c>
      <c r="M4886" s="137">
        <f>'PVWatts Hourly Results (1)'!L4897/1000</f>
        <v>0</v>
      </c>
      <c r="N4886" s="3">
        <f>'PVWatts Hourly Results (2)'!L4897/1000</f>
        <v>0</v>
      </c>
      <c r="O4886" s="3">
        <f>'PVWatts Hourly Results (3)'!L4897/1000</f>
        <v>0</v>
      </c>
      <c r="P4886" s="3">
        <f>'PVWatts Hourly Results (4)'!L4897/1000</f>
        <v>0</v>
      </c>
      <c r="Q4886" s="130">
        <f>'PVWatts Hourly Results (5)'!L4897/1000</f>
        <v>0</v>
      </c>
    </row>
    <row r="4887" spans="2:17" x14ac:dyDescent="0.25">
      <c r="B4887" s="8">
        <v>7</v>
      </c>
      <c r="C4887" s="9">
        <v>22</v>
      </c>
      <c r="D4887" s="134">
        <f>'PVWatts Hourly Results (1)'!C4898</f>
        <v>0</v>
      </c>
      <c r="E4887" s="127">
        <f>DATE(YEAR(Inputs!$D$5),Summary!B4887,Summary!C4887)+TIME(D4887,0,0)</f>
        <v>204</v>
      </c>
      <c r="F4887" s="4">
        <f t="shared" ref="F4887:F4950" si="536">IF(OR(B4887&lt;3,B4887=6,B4887=7,B4887=8),1,0)</f>
        <v>1</v>
      </c>
      <c r="G4887" s="4">
        <f t="shared" si="534"/>
        <v>1</v>
      </c>
      <c r="H4887" s="4">
        <f t="shared" ref="H4887:H4950" si="537">IF(OR(G4887=2,G4887=3,G4887=4,G4887=5,G4887=6),1,0)</f>
        <v>0</v>
      </c>
      <c r="I4887" s="4">
        <f t="shared" ref="I4887:I4950" si="538">IF(AND(B4887&gt;5,B4887&lt;9,D4887&gt;=13,D4887&lt;=16,H4887=1),1,0)</f>
        <v>0</v>
      </c>
      <c r="J4887" s="4">
        <f t="shared" ref="J4887:J4950" si="539">IF(AND(B4887&lt;3,OR(AND(D4887&gt;6,D4887&lt;9),AND(D4887&gt;17,D4887&lt;20)),H4887=1),1,0)</f>
        <v>0</v>
      </c>
      <c r="K4887" s="4">
        <f t="shared" si="535"/>
        <v>0</v>
      </c>
      <c r="L4887" s="5">
        <f t="shared" ref="L4887:L4950" si="540">IFERROR(IF(AND(F4887=1,H4887=1,OR(I4887=1,J4887=1),K4887=0),1,0),"")</f>
        <v>0</v>
      </c>
      <c r="M4887" s="137">
        <f>'PVWatts Hourly Results (1)'!L4898/1000</f>
        <v>0</v>
      </c>
      <c r="N4887" s="3">
        <f>'PVWatts Hourly Results (2)'!L4898/1000</f>
        <v>0</v>
      </c>
      <c r="O4887" s="3">
        <f>'PVWatts Hourly Results (3)'!L4898/1000</f>
        <v>0</v>
      </c>
      <c r="P4887" s="3">
        <f>'PVWatts Hourly Results (4)'!L4898/1000</f>
        <v>0</v>
      </c>
      <c r="Q4887" s="130">
        <f>'PVWatts Hourly Results (5)'!L4898/1000</f>
        <v>0</v>
      </c>
    </row>
    <row r="4888" spans="2:17" x14ac:dyDescent="0.25">
      <c r="B4888" s="8">
        <v>7</v>
      </c>
      <c r="C4888" s="9">
        <v>22</v>
      </c>
      <c r="D4888" s="134">
        <f>'PVWatts Hourly Results (1)'!C4899</f>
        <v>0</v>
      </c>
      <c r="E4888" s="127">
        <f>DATE(YEAR(Inputs!$D$5),Summary!B4888,Summary!C4888)+TIME(D4888,0,0)</f>
        <v>204</v>
      </c>
      <c r="F4888" s="4">
        <f t="shared" si="536"/>
        <v>1</v>
      </c>
      <c r="G4888" s="4">
        <f t="shared" si="534"/>
        <v>1</v>
      </c>
      <c r="H4888" s="4">
        <f t="shared" si="537"/>
        <v>0</v>
      </c>
      <c r="I4888" s="4">
        <f t="shared" si="538"/>
        <v>0</v>
      </c>
      <c r="J4888" s="4">
        <f t="shared" si="539"/>
        <v>0</v>
      </c>
      <c r="K4888" s="4">
        <f t="shared" si="535"/>
        <v>0</v>
      </c>
      <c r="L4888" s="5">
        <f t="shared" si="540"/>
        <v>0</v>
      </c>
      <c r="M4888" s="137">
        <f>'PVWatts Hourly Results (1)'!L4899/1000</f>
        <v>0</v>
      </c>
      <c r="N4888" s="3">
        <f>'PVWatts Hourly Results (2)'!L4899/1000</f>
        <v>0</v>
      </c>
      <c r="O4888" s="3">
        <f>'PVWatts Hourly Results (3)'!L4899/1000</f>
        <v>0</v>
      </c>
      <c r="P4888" s="3">
        <f>'PVWatts Hourly Results (4)'!L4899/1000</f>
        <v>0</v>
      </c>
      <c r="Q4888" s="130">
        <f>'PVWatts Hourly Results (5)'!L4899/1000</f>
        <v>0</v>
      </c>
    </row>
    <row r="4889" spans="2:17" x14ac:dyDescent="0.25">
      <c r="B4889" s="8">
        <v>7</v>
      </c>
      <c r="C4889" s="9">
        <v>22</v>
      </c>
      <c r="D4889" s="134">
        <f>'PVWatts Hourly Results (1)'!C4900</f>
        <v>0</v>
      </c>
      <c r="E4889" s="127">
        <f>DATE(YEAR(Inputs!$D$5),Summary!B4889,Summary!C4889)+TIME(D4889,0,0)</f>
        <v>204</v>
      </c>
      <c r="F4889" s="4">
        <f t="shared" si="536"/>
        <v>1</v>
      </c>
      <c r="G4889" s="4">
        <f t="shared" si="534"/>
        <v>1</v>
      </c>
      <c r="H4889" s="4">
        <f t="shared" si="537"/>
        <v>0</v>
      </c>
      <c r="I4889" s="4">
        <f t="shared" si="538"/>
        <v>0</v>
      </c>
      <c r="J4889" s="4">
        <f t="shared" si="539"/>
        <v>0</v>
      </c>
      <c r="K4889" s="4">
        <f t="shared" si="535"/>
        <v>0</v>
      </c>
      <c r="L4889" s="5">
        <f t="shared" si="540"/>
        <v>0</v>
      </c>
      <c r="M4889" s="137">
        <f>'PVWatts Hourly Results (1)'!L4900/1000</f>
        <v>0</v>
      </c>
      <c r="N4889" s="3">
        <f>'PVWatts Hourly Results (2)'!L4900/1000</f>
        <v>0</v>
      </c>
      <c r="O4889" s="3">
        <f>'PVWatts Hourly Results (3)'!L4900/1000</f>
        <v>0</v>
      </c>
      <c r="P4889" s="3">
        <f>'PVWatts Hourly Results (4)'!L4900/1000</f>
        <v>0</v>
      </c>
      <c r="Q4889" s="130">
        <f>'PVWatts Hourly Results (5)'!L4900/1000</f>
        <v>0</v>
      </c>
    </row>
    <row r="4890" spans="2:17" x14ac:dyDescent="0.25">
      <c r="B4890" s="8">
        <v>7</v>
      </c>
      <c r="C4890" s="9">
        <v>22</v>
      </c>
      <c r="D4890" s="134">
        <f>'PVWatts Hourly Results (1)'!C4901</f>
        <v>0</v>
      </c>
      <c r="E4890" s="127">
        <f>DATE(YEAR(Inputs!$D$5),Summary!B4890,Summary!C4890)+TIME(D4890,0,0)</f>
        <v>204</v>
      </c>
      <c r="F4890" s="4">
        <f t="shared" si="536"/>
        <v>1</v>
      </c>
      <c r="G4890" s="4">
        <f t="shared" si="534"/>
        <v>1</v>
      </c>
      <c r="H4890" s="4">
        <f t="shared" si="537"/>
        <v>0</v>
      </c>
      <c r="I4890" s="4">
        <f t="shared" si="538"/>
        <v>0</v>
      </c>
      <c r="J4890" s="4">
        <f t="shared" si="539"/>
        <v>0</v>
      </c>
      <c r="K4890" s="4">
        <f t="shared" si="535"/>
        <v>0</v>
      </c>
      <c r="L4890" s="5">
        <f t="shared" si="540"/>
        <v>0</v>
      </c>
      <c r="M4890" s="137">
        <f>'PVWatts Hourly Results (1)'!L4901/1000</f>
        <v>0</v>
      </c>
      <c r="N4890" s="3">
        <f>'PVWatts Hourly Results (2)'!L4901/1000</f>
        <v>0</v>
      </c>
      <c r="O4890" s="3">
        <f>'PVWatts Hourly Results (3)'!L4901/1000</f>
        <v>0</v>
      </c>
      <c r="P4890" s="3">
        <f>'PVWatts Hourly Results (4)'!L4901/1000</f>
        <v>0</v>
      </c>
      <c r="Q4890" s="130">
        <f>'PVWatts Hourly Results (5)'!L4901/1000</f>
        <v>0</v>
      </c>
    </row>
    <row r="4891" spans="2:17" x14ac:dyDescent="0.25">
      <c r="B4891" s="8">
        <v>7</v>
      </c>
      <c r="C4891" s="9">
        <v>22</v>
      </c>
      <c r="D4891" s="134">
        <f>'PVWatts Hourly Results (1)'!C4902</f>
        <v>0</v>
      </c>
      <c r="E4891" s="127">
        <f>DATE(YEAR(Inputs!$D$5),Summary!B4891,Summary!C4891)+TIME(D4891,0,0)</f>
        <v>204</v>
      </c>
      <c r="F4891" s="4">
        <f t="shared" si="536"/>
        <v>1</v>
      </c>
      <c r="G4891" s="4">
        <f t="shared" si="534"/>
        <v>1</v>
      </c>
      <c r="H4891" s="4">
        <f t="shared" si="537"/>
        <v>0</v>
      </c>
      <c r="I4891" s="4">
        <f t="shared" si="538"/>
        <v>0</v>
      </c>
      <c r="J4891" s="4">
        <f t="shared" si="539"/>
        <v>0</v>
      </c>
      <c r="K4891" s="4">
        <f t="shared" si="535"/>
        <v>0</v>
      </c>
      <c r="L4891" s="5">
        <f t="shared" si="540"/>
        <v>0</v>
      </c>
      <c r="M4891" s="137">
        <f>'PVWatts Hourly Results (1)'!L4902/1000</f>
        <v>0</v>
      </c>
      <c r="N4891" s="3">
        <f>'PVWatts Hourly Results (2)'!L4902/1000</f>
        <v>0</v>
      </c>
      <c r="O4891" s="3">
        <f>'PVWatts Hourly Results (3)'!L4902/1000</f>
        <v>0</v>
      </c>
      <c r="P4891" s="3">
        <f>'PVWatts Hourly Results (4)'!L4902/1000</f>
        <v>0</v>
      </c>
      <c r="Q4891" s="130">
        <f>'PVWatts Hourly Results (5)'!L4902/1000</f>
        <v>0</v>
      </c>
    </row>
    <row r="4892" spans="2:17" x14ac:dyDescent="0.25">
      <c r="B4892" s="8">
        <v>7</v>
      </c>
      <c r="C4892" s="9">
        <v>22</v>
      </c>
      <c r="D4892" s="134">
        <f>'PVWatts Hourly Results (1)'!C4903</f>
        <v>0</v>
      </c>
      <c r="E4892" s="127">
        <f>DATE(YEAR(Inputs!$D$5),Summary!B4892,Summary!C4892)+TIME(D4892,0,0)</f>
        <v>204</v>
      </c>
      <c r="F4892" s="4">
        <f t="shared" si="536"/>
        <v>1</v>
      </c>
      <c r="G4892" s="4">
        <f t="shared" si="534"/>
        <v>1</v>
      </c>
      <c r="H4892" s="4">
        <f t="shared" si="537"/>
        <v>0</v>
      </c>
      <c r="I4892" s="4">
        <f t="shared" si="538"/>
        <v>0</v>
      </c>
      <c r="J4892" s="4">
        <f t="shared" si="539"/>
        <v>0</v>
      </c>
      <c r="K4892" s="4">
        <f t="shared" si="535"/>
        <v>0</v>
      </c>
      <c r="L4892" s="5">
        <f t="shared" si="540"/>
        <v>0</v>
      </c>
      <c r="M4892" s="137">
        <f>'PVWatts Hourly Results (1)'!L4903/1000</f>
        <v>0</v>
      </c>
      <c r="N4892" s="3">
        <f>'PVWatts Hourly Results (2)'!L4903/1000</f>
        <v>0</v>
      </c>
      <c r="O4892" s="3">
        <f>'PVWatts Hourly Results (3)'!L4903/1000</f>
        <v>0</v>
      </c>
      <c r="P4892" s="3">
        <f>'PVWatts Hourly Results (4)'!L4903/1000</f>
        <v>0</v>
      </c>
      <c r="Q4892" s="130">
        <f>'PVWatts Hourly Results (5)'!L4903/1000</f>
        <v>0</v>
      </c>
    </row>
    <row r="4893" spans="2:17" x14ac:dyDescent="0.25">
      <c r="B4893" s="8">
        <v>7</v>
      </c>
      <c r="C4893" s="9">
        <v>22</v>
      </c>
      <c r="D4893" s="134">
        <f>'PVWatts Hourly Results (1)'!C4904</f>
        <v>0</v>
      </c>
      <c r="E4893" s="127">
        <f>DATE(YEAR(Inputs!$D$5),Summary!B4893,Summary!C4893)+TIME(D4893,0,0)</f>
        <v>204</v>
      </c>
      <c r="F4893" s="4">
        <f t="shared" si="536"/>
        <v>1</v>
      </c>
      <c r="G4893" s="4">
        <f t="shared" si="534"/>
        <v>1</v>
      </c>
      <c r="H4893" s="4">
        <f t="shared" si="537"/>
        <v>0</v>
      </c>
      <c r="I4893" s="4">
        <f t="shared" si="538"/>
        <v>0</v>
      </c>
      <c r="J4893" s="4">
        <f t="shared" si="539"/>
        <v>0</v>
      </c>
      <c r="K4893" s="4">
        <f t="shared" si="535"/>
        <v>0</v>
      </c>
      <c r="L4893" s="5">
        <f t="shared" si="540"/>
        <v>0</v>
      </c>
      <c r="M4893" s="137">
        <f>'PVWatts Hourly Results (1)'!L4904/1000</f>
        <v>0</v>
      </c>
      <c r="N4893" s="3">
        <f>'PVWatts Hourly Results (2)'!L4904/1000</f>
        <v>0</v>
      </c>
      <c r="O4893" s="3">
        <f>'PVWatts Hourly Results (3)'!L4904/1000</f>
        <v>0</v>
      </c>
      <c r="P4893" s="3">
        <f>'PVWatts Hourly Results (4)'!L4904/1000</f>
        <v>0</v>
      </c>
      <c r="Q4893" s="130">
        <f>'PVWatts Hourly Results (5)'!L4904/1000</f>
        <v>0</v>
      </c>
    </row>
    <row r="4894" spans="2:17" x14ac:dyDescent="0.25">
      <c r="B4894" s="8">
        <v>7</v>
      </c>
      <c r="C4894" s="9">
        <v>23</v>
      </c>
      <c r="D4894" s="134">
        <f>'PVWatts Hourly Results (1)'!C4905</f>
        <v>0</v>
      </c>
      <c r="E4894" s="127">
        <f>DATE(YEAR(Inputs!$D$5),Summary!B4894,Summary!C4894)+TIME(D4894,0,0)</f>
        <v>205</v>
      </c>
      <c r="F4894" s="4">
        <f t="shared" si="536"/>
        <v>1</v>
      </c>
      <c r="G4894" s="4">
        <f t="shared" si="534"/>
        <v>2</v>
      </c>
      <c r="H4894" s="4">
        <f t="shared" si="537"/>
        <v>1</v>
      </c>
      <c r="I4894" s="4">
        <f t="shared" si="538"/>
        <v>0</v>
      </c>
      <c r="J4894" s="4">
        <f t="shared" si="539"/>
        <v>0</v>
      </c>
      <c r="K4894" s="4">
        <f t="shared" si="535"/>
        <v>0</v>
      </c>
      <c r="L4894" s="5">
        <f t="shared" si="540"/>
        <v>0</v>
      </c>
      <c r="M4894" s="137">
        <f>'PVWatts Hourly Results (1)'!L4905/1000</f>
        <v>0</v>
      </c>
      <c r="N4894" s="3">
        <f>'PVWatts Hourly Results (2)'!L4905/1000</f>
        <v>0</v>
      </c>
      <c r="O4894" s="3">
        <f>'PVWatts Hourly Results (3)'!L4905/1000</f>
        <v>0</v>
      </c>
      <c r="P4894" s="3">
        <f>'PVWatts Hourly Results (4)'!L4905/1000</f>
        <v>0</v>
      </c>
      <c r="Q4894" s="130">
        <f>'PVWatts Hourly Results (5)'!L4905/1000</f>
        <v>0</v>
      </c>
    </row>
    <row r="4895" spans="2:17" x14ac:dyDescent="0.25">
      <c r="B4895" s="8">
        <v>7</v>
      </c>
      <c r="C4895" s="9">
        <v>23</v>
      </c>
      <c r="D4895" s="134">
        <f>'PVWatts Hourly Results (1)'!C4906</f>
        <v>0</v>
      </c>
      <c r="E4895" s="127">
        <f>DATE(YEAR(Inputs!$D$5),Summary!B4895,Summary!C4895)+TIME(D4895,0,0)</f>
        <v>205</v>
      </c>
      <c r="F4895" s="4">
        <f t="shared" si="536"/>
        <v>1</v>
      </c>
      <c r="G4895" s="4">
        <f t="shared" si="534"/>
        <v>2</v>
      </c>
      <c r="H4895" s="4">
        <f t="shared" si="537"/>
        <v>1</v>
      </c>
      <c r="I4895" s="4">
        <f t="shared" si="538"/>
        <v>0</v>
      </c>
      <c r="J4895" s="4">
        <f t="shared" si="539"/>
        <v>0</v>
      </c>
      <c r="K4895" s="4">
        <f t="shared" si="535"/>
        <v>0</v>
      </c>
      <c r="L4895" s="5">
        <f t="shared" si="540"/>
        <v>0</v>
      </c>
      <c r="M4895" s="137">
        <f>'PVWatts Hourly Results (1)'!L4906/1000</f>
        <v>0</v>
      </c>
      <c r="N4895" s="3">
        <f>'PVWatts Hourly Results (2)'!L4906/1000</f>
        <v>0</v>
      </c>
      <c r="O4895" s="3">
        <f>'PVWatts Hourly Results (3)'!L4906/1000</f>
        <v>0</v>
      </c>
      <c r="P4895" s="3">
        <f>'PVWatts Hourly Results (4)'!L4906/1000</f>
        <v>0</v>
      </c>
      <c r="Q4895" s="130">
        <f>'PVWatts Hourly Results (5)'!L4906/1000</f>
        <v>0</v>
      </c>
    </row>
    <row r="4896" spans="2:17" x14ac:dyDescent="0.25">
      <c r="B4896" s="8">
        <v>7</v>
      </c>
      <c r="C4896" s="9">
        <v>23</v>
      </c>
      <c r="D4896" s="134">
        <f>'PVWatts Hourly Results (1)'!C4907</f>
        <v>0</v>
      </c>
      <c r="E4896" s="127">
        <f>DATE(YEAR(Inputs!$D$5),Summary!B4896,Summary!C4896)+TIME(D4896,0,0)</f>
        <v>205</v>
      </c>
      <c r="F4896" s="4">
        <f t="shared" si="536"/>
        <v>1</v>
      </c>
      <c r="G4896" s="4">
        <f t="shared" si="534"/>
        <v>2</v>
      </c>
      <c r="H4896" s="4">
        <f t="shared" si="537"/>
        <v>1</v>
      </c>
      <c r="I4896" s="4">
        <f t="shared" si="538"/>
        <v>0</v>
      </c>
      <c r="J4896" s="4">
        <f t="shared" si="539"/>
        <v>0</v>
      </c>
      <c r="K4896" s="4">
        <f t="shared" si="535"/>
        <v>0</v>
      </c>
      <c r="L4896" s="5">
        <f t="shared" si="540"/>
        <v>0</v>
      </c>
      <c r="M4896" s="137">
        <f>'PVWatts Hourly Results (1)'!L4907/1000</f>
        <v>0</v>
      </c>
      <c r="N4896" s="3">
        <f>'PVWatts Hourly Results (2)'!L4907/1000</f>
        <v>0</v>
      </c>
      <c r="O4896" s="3">
        <f>'PVWatts Hourly Results (3)'!L4907/1000</f>
        <v>0</v>
      </c>
      <c r="P4896" s="3">
        <f>'PVWatts Hourly Results (4)'!L4907/1000</f>
        <v>0</v>
      </c>
      <c r="Q4896" s="130">
        <f>'PVWatts Hourly Results (5)'!L4907/1000</f>
        <v>0</v>
      </c>
    </row>
    <row r="4897" spans="2:17" x14ac:dyDescent="0.25">
      <c r="B4897" s="8">
        <v>7</v>
      </c>
      <c r="C4897" s="9">
        <v>23</v>
      </c>
      <c r="D4897" s="134">
        <f>'PVWatts Hourly Results (1)'!C4908</f>
        <v>0</v>
      </c>
      <c r="E4897" s="127">
        <f>DATE(YEAR(Inputs!$D$5),Summary!B4897,Summary!C4897)+TIME(D4897,0,0)</f>
        <v>205</v>
      </c>
      <c r="F4897" s="4">
        <f t="shared" si="536"/>
        <v>1</v>
      </c>
      <c r="G4897" s="4">
        <f t="shared" si="534"/>
        <v>2</v>
      </c>
      <c r="H4897" s="4">
        <f t="shared" si="537"/>
        <v>1</v>
      </c>
      <c r="I4897" s="4">
        <f t="shared" si="538"/>
        <v>0</v>
      </c>
      <c r="J4897" s="4">
        <f t="shared" si="539"/>
        <v>0</v>
      </c>
      <c r="K4897" s="4">
        <f t="shared" si="535"/>
        <v>0</v>
      </c>
      <c r="L4897" s="5">
        <f t="shared" si="540"/>
        <v>0</v>
      </c>
      <c r="M4897" s="137">
        <f>'PVWatts Hourly Results (1)'!L4908/1000</f>
        <v>0</v>
      </c>
      <c r="N4897" s="3">
        <f>'PVWatts Hourly Results (2)'!L4908/1000</f>
        <v>0</v>
      </c>
      <c r="O4897" s="3">
        <f>'PVWatts Hourly Results (3)'!L4908/1000</f>
        <v>0</v>
      </c>
      <c r="P4897" s="3">
        <f>'PVWatts Hourly Results (4)'!L4908/1000</f>
        <v>0</v>
      </c>
      <c r="Q4897" s="130">
        <f>'PVWatts Hourly Results (5)'!L4908/1000</f>
        <v>0</v>
      </c>
    </row>
    <row r="4898" spans="2:17" x14ac:dyDescent="0.25">
      <c r="B4898" s="8">
        <v>7</v>
      </c>
      <c r="C4898" s="9">
        <v>23</v>
      </c>
      <c r="D4898" s="134">
        <f>'PVWatts Hourly Results (1)'!C4909</f>
        <v>0</v>
      </c>
      <c r="E4898" s="127">
        <f>DATE(YEAR(Inputs!$D$5),Summary!B4898,Summary!C4898)+TIME(D4898,0,0)</f>
        <v>205</v>
      </c>
      <c r="F4898" s="4">
        <f t="shared" si="536"/>
        <v>1</v>
      </c>
      <c r="G4898" s="4">
        <f t="shared" si="534"/>
        <v>2</v>
      </c>
      <c r="H4898" s="4">
        <f t="shared" si="537"/>
        <v>1</v>
      </c>
      <c r="I4898" s="4">
        <f t="shared" si="538"/>
        <v>0</v>
      </c>
      <c r="J4898" s="4">
        <f t="shared" si="539"/>
        <v>0</v>
      </c>
      <c r="K4898" s="4">
        <f t="shared" si="535"/>
        <v>0</v>
      </c>
      <c r="L4898" s="5">
        <f t="shared" si="540"/>
        <v>0</v>
      </c>
      <c r="M4898" s="137">
        <f>'PVWatts Hourly Results (1)'!L4909/1000</f>
        <v>0</v>
      </c>
      <c r="N4898" s="3">
        <f>'PVWatts Hourly Results (2)'!L4909/1000</f>
        <v>0</v>
      </c>
      <c r="O4898" s="3">
        <f>'PVWatts Hourly Results (3)'!L4909/1000</f>
        <v>0</v>
      </c>
      <c r="P4898" s="3">
        <f>'PVWatts Hourly Results (4)'!L4909/1000</f>
        <v>0</v>
      </c>
      <c r="Q4898" s="130">
        <f>'PVWatts Hourly Results (5)'!L4909/1000</f>
        <v>0</v>
      </c>
    </row>
    <row r="4899" spans="2:17" x14ac:dyDescent="0.25">
      <c r="B4899" s="8">
        <v>7</v>
      </c>
      <c r="C4899" s="9">
        <v>23</v>
      </c>
      <c r="D4899" s="134">
        <f>'PVWatts Hourly Results (1)'!C4910</f>
        <v>0</v>
      </c>
      <c r="E4899" s="127">
        <f>DATE(YEAR(Inputs!$D$5),Summary!B4899,Summary!C4899)+TIME(D4899,0,0)</f>
        <v>205</v>
      </c>
      <c r="F4899" s="4">
        <f t="shared" si="536"/>
        <v>1</v>
      </c>
      <c r="G4899" s="4">
        <f t="shared" si="534"/>
        <v>2</v>
      </c>
      <c r="H4899" s="4">
        <f t="shared" si="537"/>
        <v>1</v>
      </c>
      <c r="I4899" s="4">
        <f t="shared" si="538"/>
        <v>0</v>
      </c>
      <c r="J4899" s="4">
        <f t="shared" si="539"/>
        <v>0</v>
      </c>
      <c r="K4899" s="4">
        <f t="shared" si="535"/>
        <v>0</v>
      </c>
      <c r="L4899" s="5">
        <f t="shared" si="540"/>
        <v>0</v>
      </c>
      <c r="M4899" s="137">
        <f>'PVWatts Hourly Results (1)'!L4910/1000</f>
        <v>0</v>
      </c>
      <c r="N4899" s="3">
        <f>'PVWatts Hourly Results (2)'!L4910/1000</f>
        <v>0</v>
      </c>
      <c r="O4899" s="3">
        <f>'PVWatts Hourly Results (3)'!L4910/1000</f>
        <v>0</v>
      </c>
      <c r="P4899" s="3">
        <f>'PVWatts Hourly Results (4)'!L4910/1000</f>
        <v>0</v>
      </c>
      <c r="Q4899" s="130">
        <f>'PVWatts Hourly Results (5)'!L4910/1000</f>
        <v>0</v>
      </c>
    </row>
    <row r="4900" spans="2:17" x14ac:dyDescent="0.25">
      <c r="B4900" s="8">
        <v>7</v>
      </c>
      <c r="C4900" s="9">
        <v>23</v>
      </c>
      <c r="D4900" s="134">
        <f>'PVWatts Hourly Results (1)'!C4911</f>
        <v>0</v>
      </c>
      <c r="E4900" s="127">
        <f>DATE(YEAR(Inputs!$D$5),Summary!B4900,Summary!C4900)+TIME(D4900,0,0)</f>
        <v>205</v>
      </c>
      <c r="F4900" s="4">
        <f t="shared" si="536"/>
        <v>1</v>
      </c>
      <c r="G4900" s="4">
        <f t="shared" si="534"/>
        <v>2</v>
      </c>
      <c r="H4900" s="4">
        <f t="shared" si="537"/>
        <v>1</v>
      </c>
      <c r="I4900" s="4">
        <f t="shared" si="538"/>
        <v>0</v>
      </c>
      <c r="J4900" s="4">
        <f t="shared" si="539"/>
        <v>0</v>
      </c>
      <c r="K4900" s="4">
        <f t="shared" si="535"/>
        <v>0</v>
      </c>
      <c r="L4900" s="5">
        <f t="shared" si="540"/>
        <v>0</v>
      </c>
      <c r="M4900" s="137">
        <f>'PVWatts Hourly Results (1)'!L4911/1000</f>
        <v>0</v>
      </c>
      <c r="N4900" s="3">
        <f>'PVWatts Hourly Results (2)'!L4911/1000</f>
        <v>0</v>
      </c>
      <c r="O4900" s="3">
        <f>'PVWatts Hourly Results (3)'!L4911/1000</f>
        <v>0</v>
      </c>
      <c r="P4900" s="3">
        <f>'PVWatts Hourly Results (4)'!L4911/1000</f>
        <v>0</v>
      </c>
      <c r="Q4900" s="130">
        <f>'PVWatts Hourly Results (5)'!L4911/1000</f>
        <v>0</v>
      </c>
    </row>
    <row r="4901" spans="2:17" x14ac:dyDescent="0.25">
      <c r="B4901" s="8">
        <v>7</v>
      </c>
      <c r="C4901" s="9">
        <v>23</v>
      </c>
      <c r="D4901" s="134">
        <f>'PVWatts Hourly Results (1)'!C4912</f>
        <v>0</v>
      </c>
      <c r="E4901" s="127">
        <f>DATE(YEAR(Inputs!$D$5),Summary!B4901,Summary!C4901)+TIME(D4901,0,0)</f>
        <v>205</v>
      </c>
      <c r="F4901" s="4">
        <f t="shared" si="536"/>
        <v>1</v>
      </c>
      <c r="G4901" s="4">
        <f t="shared" si="534"/>
        <v>2</v>
      </c>
      <c r="H4901" s="4">
        <f t="shared" si="537"/>
        <v>1</v>
      </c>
      <c r="I4901" s="4">
        <f t="shared" si="538"/>
        <v>0</v>
      </c>
      <c r="J4901" s="4">
        <f t="shared" si="539"/>
        <v>0</v>
      </c>
      <c r="K4901" s="4">
        <f t="shared" si="535"/>
        <v>0</v>
      </c>
      <c r="L4901" s="5">
        <f t="shared" si="540"/>
        <v>0</v>
      </c>
      <c r="M4901" s="137">
        <f>'PVWatts Hourly Results (1)'!L4912/1000</f>
        <v>0</v>
      </c>
      <c r="N4901" s="3">
        <f>'PVWatts Hourly Results (2)'!L4912/1000</f>
        <v>0</v>
      </c>
      <c r="O4901" s="3">
        <f>'PVWatts Hourly Results (3)'!L4912/1000</f>
        <v>0</v>
      </c>
      <c r="P4901" s="3">
        <f>'PVWatts Hourly Results (4)'!L4912/1000</f>
        <v>0</v>
      </c>
      <c r="Q4901" s="130">
        <f>'PVWatts Hourly Results (5)'!L4912/1000</f>
        <v>0</v>
      </c>
    </row>
    <row r="4902" spans="2:17" x14ac:dyDescent="0.25">
      <c r="B4902" s="8">
        <v>7</v>
      </c>
      <c r="C4902" s="9">
        <v>23</v>
      </c>
      <c r="D4902" s="134">
        <f>'PVWatts Hourly Results (1)'!C4913</f>
        <v>0</v>
      </c>
      <c r="E4902" s="127">
        <f>DATE(YEAR(Inputs!$D$5),Summary!B4902,Summary!C4902)+TIME(D4902,0,0)</f>
        <v>205</v>
      </c>
      <c r="F4902" s="4">
        <f t="shared" si="536"/>
        <v>1</v>
      </c>
      <c r="G4902" s="4">
        <f t="shared" si="534"/>
        <v>2</v>
      </c>
      <c r="H4902" s="4">
        <f t="shared" si="537"/>
        <v>1</v>
      </c>
      <c r="I4902" s="4">
        <f t="shared" si="538"/>
        <v>0</v>
      </c>
      <c r="J4902" s="4">
        <f t="shared" si="539"/>
        <v>0</v>
      </c>
      <c r="K4902" s="4">
        <f t="shared" si="535"/>
        <v>0</v>
      </c>
      <c r="L4902" s="5">
        <f t="shared" si="540"/>
        <v>0</v>
      </c>
      <c r="M4902" s="137">
        <f>'PVWatts Hourly Results (1)'!L4913/1000</f>
        <v>0</v>
      </c>
      <c r="N4902" s="3">
        <f>'PVWatts Hourly Results (2)'!L4913/1000</f>
        <v>0</v>
      </c>
      <c r="O4902" s="3">
        <f>'PVWatts Hourly Results (3)'!L4913/1000</f>
        <v>0</v>
      </c>
      <c r="P4902" s="3">
        <f>'PVWatts Hourly Results (4)'!L4913/1000</f>
        <v>0</v>
      </c>
      <c r="Q4902" s="130">
        <f>'PVWatts Hourly Results (5)'!L4913/1000</f>
        <v>0</v>
      </c>
    </row>
    <row r="4903" spans="2:17" x14ac:dyDescent="0.25">
      <c r="B4903" s="8">
        <v>7</v>
      </c>
      <c r="C4903" s="9">
        <v>23</v>
      </c>
      <c r="D4903" s="134">
        <f>'PVWatts Hourly Results (1)'!C4914</f>
        <v>0</v>
      </c>
      <c r="E4903" s="127">
        <f>DATE(YEAR(Inputs!$D$5),Summary!B4903,Summary!C4903)+TIME(D4903,0,0)</f>
        <v>205</v>
      </c>
      <c r="F4903" s="4">
        <f t="shared" si="536"/>
        <v>1</v>
      </c>
      <c r="G4903" s="4">
        <f t="shared" si="534"/>
        <v>2</v>
      </c>
      <c r="H4903" s="4">
        <f t="shared" si="537"/>
        <v>1</v>
      </c>
      <c r="I4903" s="4">
        <f t="shared" si="538"/>
        <v>0</v>
      </c>
      <c r="J4903" s="4">
        <f t="shared" si="539"/>
        <v>0</v>
      </c>
      <c r="K4903" s="4">
        <f t="shared" si="535"/>
        <v>0</v>
      </c>
      <c r="L4903" s="5">
        <f t="shared" si="540"/>
        <v>0</v>
      </c>
      <c r="M4903" s="137">
        <f>'PVWatts Hourly Results (1)'!L4914/1000</f>
        <v>0</v>
      </c>
      <c r="N4903" s="3">
        <f>'PVWatts Hourly Results (2)'!L4914/1000</f>
        <v>0</v>
      </c>
      <c r="O4903" s="3">
        <f>'PVWatts Hourly Results (3)'!L4914/1000</f>
        <v>0</v>
      </c>
      <c r="P4903" s="3">
        <f>'PVWatts Hourly Results (4)'!L4914/1000</f>
        <v>0</v>
      </c>
      <c r="Q4903" s="130">
        <f>'PVWatts Hourly Results (5)'!L4914/1000</f>
        <v>0</v>
      </c>
    </row>
    <row r="4904" spans="2:17" x14ac:dyDescent="0.25">
      <c r="B4904" s="8">
        <v>7</v>
      </c>
      <c r="C4904" s="9">
        <v>23</v>
      </c>
      <c r="D4904" s="134">
        <f>'PVWatts Hourly Results (1)'!C4915</f>
        <v>0</v>
      </c>
      <c r="E4904" s="127">
        <f>DATE(YEAR(Inputs!$D$5),Summary!B4904,Summary!C4904)+TIME(D4904,0,0)</f>
        <v>205</v>
      </c>
      <c r="F4904" s="4">
        <f t="shared" si="536"/>
        <v>1</v>
      </c>
      <c r="G4904" s="4">
        <f t="shared" si="534"/>
        <v>2</v>
      </c>
      <c r="H4904" s="4">
        <f t="shared" si="537"/>
        <v>1</v>
      </c>
      <c r="I4904" s="4">
        <f t="shared" si="538"/>
        <v>0</v>
      </c>
      <c r="J4904" s="4">
        <f t="shared" si="539"/>
        <v>0</v>
      </c>
      <c r="K4904" s="4">
        <f t="shared" si="535"/>
        <v>0</v>
      </c>
      <c r="L4904" s="5">
        <f t="shared" si="540"/>
        <v>0</v>
      </c>
      <c r="M4904" s="137">
        <f>'PVWatts Hourly Results (1)'!L4915/1000</f>
        <v>0</v>
      </c>
      <c r="N4904" s="3">
        <f>'PVWatts Hourly Results (2)'!L4915/1000</f>
        <v>0</v>
      </c>
      <c r="O4904" s="3">
        <f>'PVWatts Hourly Results (3)'!L4915/1000</f>
        <v>0</v>
      </c>
      <c r="P4904" s="3">
        <f>'PVWatts Hourly Results (4)'!L4915/1000</f>
        <v>0</v>
      </c>
      <c r="Q4904" s="130">
        <f>'PVWatts Hourly Results (5)'!L4915/1000</f>
        <v>0</v>
      </c>
    </row>
    <row r="4905" spans="2:17" x14ac:dyDescent="0.25">
      <c r="B4905" s="8">
        <v>7</v>
      </c>
      <c r="C4905" s="9">
        <v>23</v>
      </c>
      <c r="D4905" s="134">
        <f>'PVWatts Hourly Results (1)'!C4916</f>
        <v>0</v>
      </c>
      <c r="E4905" s="127">
        <f>DATE(YEAR(Inputs!$D$5),Summary!B4905,Summary!C4905)+TIME(D4905,0,0)</f>
        <v>205</v>
      </c>
      <c r="F4905" s="4">
        <f t="shared" si="536"/>
        <v>1</v>
      </c>
      <c r="G4905" s="4">
        <f t="shared" si="534"/>
        <v>2</v>
      </c>
      <c r="H4905" s="4">
        <f t="shared" si="537"/>
        <v>1</v>
      </c>
      <c r="I4905" s="4">
        <f t="shared" si="538"/>
        <v>0</v>
      </c>
      <c r="J4905" s="4">
        <f t="shared" si="539"/>
        <v>0</v>
      </c>
      <c r="K4905" s="4">
        <f t="shared" si="535"/>
        <v>0</v>
      </c>
      <c r="L4905" s="5">
        <f t="shared" si="540"/>
        <v>0</v>
      </c>
      <c r="M4905" s="137">
        <f>'PVWatts Hourly Results (1)'!L4916/1000</f>
        <v>0</v>
      </c>
      <c r="N4905" s="3">
        <f>'PVWatts Hourly Results (2)'!L4916/1000</f>
        <v>0</v>
      </c>
      <c r="O4905" s="3">
        <f>'PVWatts Hourly Results (3)'!L4916/1000</f>
        <v>0</v>
      </c>
      <c r="P4905" s="3">
        <f>'PVWatts Hourly Results (4)'!L4916/1000</f>
        <v>0</v>
      </c>
      <c r="Q4905" s="130">
        <f>'PVWatts Hourly Results (5)'!L4916/1000</f>
        <v>0</v>
      </c>
    </row>
    <row r="4906" spans="2:17" x14ac:dyDescent="0.25">
      <c r="B4906" s="8">
        <v>7</v>
      </c>
      <c r="C4906" s="9">
        <v>23</v>
      </c>
      <c r="D4906" s="134">
        <f>'PVWatts Hourly Results (1)'!C4917</f>
        <v>0</v>
      </c>
      <c r="E4906" s="127">
        <f>DATE(YEAR(Inputs!$D$5),Summary!B4906,Summary!C4906)+TIME(D4906,0,0)</f>
        <v>205</v>
      </c>
      <c r="F4906" s="4">
        <f t="shared" si="536"/>
        <v>1</v>
      </c>
      <c r="G4906" s="4">
        <f t="shared" si="534"/>
        <v>2</v>
      </c>
      <c r="H4906" s="4">
        <f t="shared" si="537"/>
        <v>1</v>
      </c>
      <c r="I4906" s="4">
        <f t="shared" si="538"/>
        <v>0</v>
      </c>
      <c r="J4906" s="4">
        <f t="shared" si="539"/>
        <v>0</v>
      </c>
      <c r="K4906" s="4">
        <f t="shared" si="535"/>
        <v>0</v>
      </c>
      <c r="L4906" s="5">
        <f t="shared" si="540"/>
        <v>0</v>
      </c>
      <c r="M4906" s="137">
        <f>'PVWatts Hourly Results (1)'!L4917/1000</f>
        <v>0</v>
      </c>
      <c r="N4906" s="3">
        <f>'PVWatts Hourly Results (2)'!L4917/1000</f>
        <v>0</v>
      </c>
      <c r="O4906" s="3">
        <f>'PVWatts Hourly Results (3)'!L4917/1000</f>
        <v>0</v>
      </c>
      <c r="P4906" s="3">
        <f>'PVWatts Hourly Results (4)'!L4917/1000</f>
        <v>0</v>
      </c>
      <c r="Q4906" s="130">
        <f>'PVWatts Hourly Results (5)'!L4917/1000</f>
        <v>0</v>
      </c>
    </row>
    <row r="4907" spans="2:17" x14ac:dyDescent="0.25">
      <c r="B4907" s="8">
        <v>7</v>
      </c>
      <c r="C4907" s="9">
        <v>23</v>
      </c>
      <c r="D4907" s="134">
        <f>'PVWatts Hourly Results (1)'!C4918</f>
        <v>0</v>
      </c>
      <c r="E4907" s="127">
        <f>DATE(YEAR(Inputs!$D$5),Summary!B4907,Summary!C4907)+TIME(D4907,0,0)</f>
        <v>205</v>
      </c>
      <c r="F4907" s="4">
        <f t="shared" si="536"/>
        <v>1</v>
      </c>
      <c r="G4907" s="4">
        <f t="shared" si="534"/>
        <v>2</v>
      </c>
      <c r="H4907" s="4">
        <f t="shared" si="537"/>
        <v>1</v>
      </c>
      <c r="I4907" s="4">
        <f t="shared" si="538"/>
        <v>0</v>
      </c>
      <c r="J4907" s="4">
        <f t="shared" si="539"/>
        <v>0</v>
      </c>
      <c r="K4907" s="4">
        <f t="shared" si="535"/>
        <v>0</v>
      </c>
      <c r="L4907" s="5">
        <f t="shared" si="540"/>
        <v>0</v>
      </c>
      <c r="M4907" s="137">
        <f>'PVWatts Hourly Results (1)'!L4918/1000</f>
        <v>0</v>
      </c>
      <c r="N4907" s="3">
        <f>'PVWatts Hourly Results (2)'!L4918/1000</f>
        <v>0</v>
      </c>
      <c r="O4907" s="3">
        <f>'PVWatts Hourly Results (3)'!L4918/1000</f>
        <v>0</v>
      </c>
      <c r="P4907" s="3">
        <f>'PVWatts Hourly Results (4)'!L4918/1000</f>
        <v>0</v>
      </c>
      <c r="Q4907" s="130">
        <f>'PVWatts Hourly Results (5)'!L4918/1000</f>
        <v>0</v>
      </c>
    </row>
    <row r="4908" spans="2:17" x14ac:dyDescent="0.25">
      <c r="B4908" s="8">
        <v>7</v>
      </c>
      <c r="C4908" s="9">
        <v>23</v>
      </c>
      <c r="D4908" s="134">
        <f>'PVWatts Hourly Results (1)'!C4919</f>
        <v>0</v>
      </c>
      <c r="E4908" s="127">
        <f>DATE(YEAR(Inputs!$D$5),Summary!B4908,Summary!C4908)+TIME(D4908,0,0)</f>
        <v>205</v>
      </c>
      <c r="F4908" s="4">
        <f t="shared" si="536"/>
        <v>1</v>
      </c>
      <c r="G4908" s="4">
        <f t="shared" si="534"/>
        <v>2</v>
      </c>
      <c r="H4908" s="4">
        <f t="shared" si="537"/>
        <v>1</v>
      </c>
      <c r="I4908" s="4">
        <f t="shared" si="538"/>
        <v>0</v>
      </c>
      <c r="J4908" s="4">
        <f t="shared" si="539"/>
        <v>0</v>
      </c>
      <c r="K4908" s="4">
        <f t="shared" si="535"/>
        <v>0</v>
      </c>
      <c r="L4908" s="5">
        <f t="shared" si="540"/>
        <v>0</v>
      </c>
      <c r="M4908" s="137">
        <f>'PVWatts Hourly Results (1)'!L4919/1000</f>
        <v>0</v>
      </c>
      <c r="N4908" s="3">
        <f>'PVWatts Hourly Results (2)'!L4919/1000</f>
        <v>0</v>
      </c>
      <c r="O4908" s="3">
        <f>'PVWatts Hourly Results (3)'!L4919/1000</f>
        <v>0</v>
      </c>
      <c r="P4908" s="3">
        <f>'PVWatts Hourly Results (4)'!L4919/1000</f>
        <v>0</v>
      </c>
      <c r="Q4908" s="130">
        <f>'PVWatts Hourly Results (5)'!L4919/1000</f>
        <v>0</v>
      </c>
    </row>
    <row r="4909" spans="2:17" x14ac:dyDescent="0.25">
      <c r="B4909" s="8">
        <v>7</v>
      </c>
      <c r="C4909" s="9">
        <v>23</v>
      </c>
      <c r="D4909" s="134">
        <f>'PVWatts Hourly Results (1)'!C4920</f>
        <v>0</v>
      </c>
      <c r="E4909" s="127">
        <f>DATE(YEAR(Inputs!$D$5),Summary!B4909,Summary!C4909)+TIME(D4909,0,0)</f>
        <v>205</v>
      </c>
      <c r="F4909" s="4">
        <f t="shared" si="536"/>
        <v>1</v>
      </c>
      <c r="G4909" s="4">
        <f t="shared" si="534"/>
        <v>2</v>
      </c>
      <c r="H4909" s="4">
        <f t="shared" si="537"/>
        <v>1</v>
      </c>
      <c r="I4909" s="4">
        <f t="shared" si="538"/>
        <v>0</v>
      </c>
      <c r="J4909" s="4">
        <f t="shared" si="539"/>
        <v>0</v>
      </c>
      <c r="K4909" s="4">
        <f t="shared" si="535"/>
        <v>0</v>
      </c>
      <c r="L4909" s="5">
        <f t="shared" si="540"/>
        <v>0</v>
      </c>
      <c r="M4909" s="137">
        <f>'PVWatts Hourly Results (1)'!L4920/1000</f>
        <v>0</v>
      </c>
      <c r="N4909" s="3">
        <f>'PVWatts Hourly Results (2)'!L4920/1000</f>
        <v>0</v>
      </c>
      <c r="O4909" s="3">
        <f>'PVWatts Hourly Results (3)'!L4920/1000</f>
        <v>0</v>
      </c>
      <c r="P4909" s="3">
        <f>'PVWatts Hourly Results (4)'!L4920/1000</f>
        <v>0</v>
      </c>
      <c r="Q4909" s="130">
        <f>'PVWatts Hourly Results (5)'!L4920/1000</f>
        <v>0</v>
      </c>
    </row>
    <row r="4910" spans="2:17" x14ac:dyDescent="0.25">
      <c r="B4910" s="8">
        <v>7</v>
      </c>
      <c r="C4910" s="9">
        <v>23</v>
      </c>
      <c r="D4910" s="134">
        <f>'PVWatts Hourly Results (1)'!C4921</f>
        <v>0</v>
      </c>
      <c r="E4910" s="127">
        <f>DATE(YEAR(Inputs!$D$5),Summary!B4910,Summary!C4910)+TIME(D4910,0,0)</f>
        <v>205</v>
      </c>
      <c r="F4910" s="4">
        <f t="shared" si="536"/>
        <v>1</v>
      </c>
      <c r="G4910" s="4">
        <f t="shared" si="534"/>
        <v>2</v>
      </c>
      <c r="H4910" s="4">
        <f t="shared" si="537"/>
        <v>1</v>
      </c>
      <c r="I4910" s="4">
        <f t="shared" si="538"/>
        <v>0</v>
      </c>
      <c r="J4910" s="4">
        <f t="shared" si="539"/>
        <v>0</v>
      </c>
      <c r="K4910" s="4">
        <f t="shared" si="535"/>
        <v>0</v>
      </c>
      <c r="L4910" s="5">
        <f t="shared" si="540"/>
        <v>0</v>
      </c>
      <c r="M4910" s="137">
        <f>'PVWatts Hourly Results (1)'!L4921/1000</f>
        <v>0</v>
      </c>
      <c r="N4910" s="3">
        <f>'PVWatts Hourly Results (2)'!L4921/1000</f>
        <v>0</v>
      </c>
      <c r="O4910" s="3">
        <f>'PVWatts Hourly Results (3)'!L4921/1000</f>
        <v>0</v>
      </c>
      <c r="P4910" s="3">
        <f>'PVWatts Hourly Results (4)'!L4921/1000</f>
        <v>0</v>
      </c>
      <c r="Q4910" s="130">
        <f>'PVWatts Hourly Results (5)'!L4921/1000</f>
        <v>0</v>
      </c>
    </row>
    <row r="4911" spans="2:17" x14ac:dyDescent="0.25">
      <c r="B4911" s="8">
        <v>7</v>
      </c>
      <c r="C4911" s="9">
        <v>23</v>
      </c>
      <c r="D4911" s="134">
        <f>'PVWatts Hourly Results (1)'!C4922</f>
        <v>0</v>
      </c>
      <c r="E4911" s="127">
        <f>DATE(YEAR(Inputs!$D$5),Summary!B4911,Summary!C4911)+TIME(D4911,0,0)</f>
        <v>205</v>
      </c>
      <c r="F4911" s="4">
        <f t="shared" si="536"/>
        <v>1</v>
      </c>
      <c r="G4911" s="4">
        <f t="shared" si="534"/>
        <v>2</v>
      </c>
      <c r="H4911" s="4">
        <f t="shared" si="537"/>
        <v>1</v>
      </c>
      <c r="I4911" s="4">
        <f t="shared" si="538"/>
        <v>0</v>
      </c>
      <c r="J4911" s="4">
        <f t="shared" si="539"/>
        <v>0</v>
      </c>
      <c r="K4911" s="4">
        <f t="shared" si="535"/>
        <v>0</v>
      </c>
      <c r="L4911" s="5">
        <f t="shared" si="540"/>
        <v>0</v>
      </c>
      <c r="M4911" s="137">
        <f>'PVWatts Hourly Results (1)'!L4922/1000</f>
        <v>0</v>
      </c>
      <c r="N4911" s="3">
        <f>'PVWatts Hourly Results (2)'!L4922/1000</f>
        <v>0</v>
      </c>
      <c r="O4911" s="3">
        <f>'PVWatts Hourly Results (3)'!L4922/1000</f>
        <v>0</v>
      </c>
      <c r="P4911" s="3">
        <f>'PVWatts Hourly Results (4)'!L4922/1000</f>
        <v>0</v>
      </c>
      <c r="Q4911" s="130">
        <f>'PVWatts Hourly Results (5)'!L4922/1000</f>
        <v>0</v>
      </c>
    </row>
    <row r="4912" spans="2:17" x14ac:dyDescent="0.25">
      <c r="B4912" s="8">
        <v>7</v>
      </c>
      <c r="C4912" s="9">
        <v>23</v>
      </c>
      <c r="D4912" s="134">
        <f>'PVWatts Hourly Results (1)'!C4923</f>
        <v>0</v>
      </c>
      <c r="E4912" s="127">
        <f>DATE(YEAR(Inputs!$D$5),Summary!B4912,Summary!C4912)+TIME(D4912,0,0)</f>
        <v>205</v>
      </c>
      <c r="F4912" s="4">
        <f t="shared" si="536"/>
        <v>1</v>
      </c>
      <c r="G4912" s="4">
        <f t="shared" si="534"/>
        <v>2</v>
      </c>
      <c r="H4912" s="4">
        <f t="shared" si="537"/>
        <v>1</v>
      </c>
      <c r="I4912" s="4">
        <f t="shared" si="538"/>
        <v>0</v>
      </c>
      <c r="J4912" s="4">
        <f t="shared" si="539"/>
        <v>0</v>
      </c>
      <c r="K4912" s="4">
        <f t="shared" si="535"/>
        <v>0</v>
      </c>
      <c r="L4912" s="5">
        <f t="shared" si="540"/>
        <v>0</v>
      </c>
      <c r="M4912" s="137">
        <f>'PVWatts Hourly Results (1)'!L4923/1000</f>
        <v>0</v>
      </c>
      <c r="N4912" s="3">
        <f>'PVWatts Hourly Results (2)'!L4923/1000</f>
        <v>0</v>
      </c>
      <c r="O4912" s="3">
        <f>'PVWatts Hourly Results (3)'!L4923/1000</f>
        <v>0</v>
      </c>
      <c r="P4912" s="3">
        <f>'PVWatts Hourly Results (4)'!L4923/1000</f>
        <v>0</v>
      </c>
      <c r="Q4912" s="130">
        <f>'PVWatts Hourly Results (5)'!L4923/1000</f>
        <v>0</v>
      </c>
    </row>
    <row r="4913" spans="2:17" x14ac:dyDescent="0.25">
      <c r="B4913" s="8">
        <v>7</v>
      </c>
      <c r="C4913" s="9">
        <v>23</v>
      </c>
      <c r="D4913" s="134">
        <f>'PVWatts Hourly Results (1)'!C4924</f>
        <v>0</v>
      </c>
      <c r="E4913" s="127">
        <f>DATE(YEAR(Inputs!$D$5),Summary!B4913,Summary!C4913)+TIME(D4913,0,0)</f>
        <v>205</v>
      </c>
      <c r="F4913" s="4">
        <f t="shared" si="536"/>
        <v>1</v>
      </c>
      <c r="G4913" s="4">
        <f t="shared" si="534"/>
        <v>2</v>
      </c>
      <c r="H4913" s="4">
        <f t="shared" si="537"/>
        <v>1</v>
      </c>
      <c r="I4913" s="4">
        <f t="shared" si="538"/>
        <v>0</v>
      </c>
      <c r="J4913" s="4">
        <f t="shared" si="539"/>
        <v>0</v>
      </c>
      <c r="K4913" s="4">
        <f t="shared" si="535"/>
        <v>0</v>
      </c>
      <c r="L4913" s="5">
        <f t="shared" si="540"/>
        <v>0</v>
      </c>
      <c r="M4913" s="137">
        <f>'PVWatts Hourly Results (1)'!L4924/1000</f>
        <v>0</v>
      </c>
      <c r="N4913" s="3">
        <f>'PVWatts Hourly Results (2)'!L4924/1000</f>
        <v>0</v>
      </c>
      <c r="O4913" s="3">
        <f>'PVWatts Hourly Results (3)'!L4924/1000</f>
        <v>0</v>
      </c>
      <c r="P4913" s="3">
        <f>'PVWatts Hourly Results (4)'!L4924/1000</f>
        <v>0</v>
      </c>
      <c r="Q4913" s="130">
        <f>'PVWatts Hourly Results (5)'!L4924/1000</f>
        <v>0</v>
      </c>
    </row>
    <row r="4914" spans="2:17" x14ac:dyDescent="0.25">
      <c r="B4914" s="8">
        <v>7</v>
      </c>
      <c r="C4914" s="9">
        <v>23</v>
      </c>
      <c r="D4914" s="134">
        <f>'PVWatts Hourly Results (1)'!C4925</f>
        <v>0</v>
      </c>
      <c r="E4914" s="127">
        <f>DATE(YEAR(Inputs!$D$5),Summary!B4914,Summary!C4914)+TIME(D4914,0,0)</f>
        <v>205</v>
      </c>
      <c r="F4914" s="4">
        <f t="shared" si="536"/>
        <v>1</v>
      </c>
      <c r="G4914" s="4">
        <f t="shared" si="534"/>
        <v>2</v>
      </c>
      <c r="H4914" s="4">
        <f t="shared" si="537"/>
        <v>1</v>
      </c>
      <c r="I4914" s="4">
        <f t="shared" si="538"/>
        <v>0</v>
      </c>
      <c r="J4914" s="4">
        <f t="shared" si="539"/>
        <v>0</v>
      </c>
      <c r="K4914" s="4">
        <f t="shared" si="535"/>
        <v>0</v>
      </c>
      <c r="L4914" s="5">
        <f t="shared" si="540"/>
        <v>0</v>
      </c>
      <c r="M4914" s="137">
        <f>'PVWatts Hourly Results (1)'!L4925/1000</f>
        <v>0</v>
      </c>
      <c r="N4914" s="3">
        <f>'PVWatts Hourly Results (2)'!L4925/1000</f>
        <v>0</v>
      </c>
      <c r="O4914" s="3">
        <f>'PVWatts Hourly Results (3)'!L4925/1000</f>
        <v>0</v>
      </c>
      <c r="P4914" s="3">
        <f>'PVWatts Hourly Results (4)'!L4925/1000</f>
        <v>0</v>
      </c>
      <c r="Q4914" s="130">
        <f>'PVWatts Hourly Results (5)'!L4925/1000</f>
        <v>0</v>
      </c>
    </row>
    <row r="4915" spans="2:17" x14ac:dyDescent="0.25">
      <c r="B4915" s="8">
        <v>7</v>
      </c>
      <c r="C4915" s="9">
        <v>23</v>
      </c>
      <c r="D4915" s="134">
        <f>'PVWatts Hourly Results (1)'!C4926</f>
        <v>0</v>
      </c>
      <c r="E4915" s="127">
        <f>DATE(YEAR(Inputs!$D$5),Summary!B4915,Summary!C4915)+TIME(D4915,0,0)</f>
        <v>205</v>
      </c>
      <c r="F4915" s="4">
        <f t="shared" si="536"/>
        <v>1</v>
      </c>
      <c r="G4915" s="4">
        <f t="shared" si="534"/>
        <v>2</v>
      </c>
      <c r="H4915" s="4">
        <f t="shared" si="537"/>
        <v>1</v>
      </c>
      <c r="I4915" s="4">
        <f t="shared" si="538"/>
        <v>0</v>
      </c>
      <c r="J4915" s="4">
        <f t="shared" si="539"/>
        <v>0</v>
      </c>
      <c r="K4915" s="4">
        <f t="shared" si="535"/>
        <v>0</v>
      </c>
      <c r="L4915" s="5">
        <f t="shared" si="540"/>
        <v>0</v>
      </c>
      <c r="M4915" s="137">
        <f>'PVWatts Hourly Results (1)'!L4926/1000</f>
        <v>0</v>
      </c>
      <c r="N4915" s="3">
        <f>'PVWatts Hourly Results (2)'!L4926/1000</f>
        <v>0</v>
      </c>
      <c r="O4915" s="3">
        <f>'PVWatts Hourly Results (3)'!L4926/1000</f>
        <v>0</v>
      </c>
      <c r="P4915" s="3">
        <f>'PVWatts Hourly Results (4)'!L4926/1000</f>
        <v>0</v>
      </c>
      <c r="Q4915" s="130">
        <f>'PVWatts Hourly Results (5)'!L4926/1000</f>
        <v>0</v>
      </c>
    </row>
    <row r="4916" spans="2:17" x14ac:dyDescent="0.25">
      <c r="B4916" s="8">
        <v>7</v>
      </c>
      <c r="C4916" s="9">
        <v>23</v>
      </c>
      <c r="D4916" s="134">
        <f>'PVWatts Hourly Results (1)'!C4927</f>
        <v>0</v>
      </c>
      <c r="E4916" s="127">
        <f>DATE(YEAR(Inputs!$D$5),Summary!B4916,Summary!C4916)+TIME(D4916,0,0)</f>
        <v>205</v>
      </c>
      <c r="F4916" s="4">
        <f t="shared" si="536"/>
        <v>1</v>
      </c>
      <c r="G4916" s="4">
        <f t="shared" si="534"/>
        <v>2</v>
      </c>
      <c r="H4916" s="4">
        <f t="shared" si="537"/>
        <v>1</v>
      </c>
      <c r="I4916" s="4">
        <f t="shared" si="538"/>
        <v>0</v>
      </c>
      <c r="J4916" s="4">
        <f t="shared" si="539"/>
        <v>0</v>
      </c>
      <c r="K4916" s="4">
        <f t="shared" si="535"/>
        <v>0</v>
      </c>
      <c r="L4916" s="5">
        <f t="shared" si="540"/>
        <v>0</v>
      </c>
      <c r="M4916" s="137">
        <f>'PVWatts Hourly Results (1)'!L4927/1000</f>
        <v>0</v>
      </c>
      <c r="N4916" s="3">
        <f>'PVWatts Hourly Results (2)'!L4927/1000</f>
        <v>0</v>
      </c>
      <c r="O4916" s="3">
        <f>'PVWatts Hourly Results (3)'!L4927/1000</f>
        <v>0</v>
      </c>
      <c r="P4916" s="3">
        <f>'PVWatts Hourly Results (4)'!L4927/1000</f>
        <v>0</v>
      </c>
      <c r="Q4916" s="130">
        <f>'PVWatts Hourly Results (5)'!L4927/1000</f>
        <v>0</v>
      </c>
    </row>
    <row r="4917" spans="2:17" x14ac:dyDescent="0.25">
      <c r="B4917" s="8">
        <v>7</v>
      </c>
      <c r="C4917" s="9">
        <v>23</v>
      </c>
      <c r="D4917" s="134">
        <f>'PVWatts Hourly Results (1)'!C4928</f>
        <v>0</v>
      </c>
      <c r="E4917" s="127">
        <f>DATE(YEAR(Inputs!$D$5),Summary!B4917,Summary!C4917)+TIME(D4917,0,0)</f>
        <v>205</v>
      </c>
      <c r="F4917" s="4">
        <f t="shared" si="536"/>
        <v>1</v>
      </c>
      <c r="G4917" s="4">
        <f t="shared" si="534"/>
        <v>2</v>
      </c>
      <c r="H4917" s="4">
        <f t="shared" si="537"/>
        <v>1</v>
      </c>
      <c r="I4917" s="4">
        <f t="shared" si="538"/>
        <v>0</v>
      </c>
      <c r="J4917" s="4">
        <f t="shared" si="539"/>
        <v>0</v>
      </c>
      <c r="K4917" s="4">
        <f t="shared" si="535"/>
        <v>0</v>
      </c>
      <c r="L4917" s="5">
        <f t="shared" si="540"/>
        <v>0</v>
      </c>
      <c r="M4917" s="137">
        <f>'PVWatts Hourly Results (1)'!L4928/1000</f>
        <v>0</v>
      </c>
      <c r="N4917" s="3">
        <f>'PVWatts Hourly Results (2)'!L4928/1000</f>
        <v>0</v>
      </c>
      <c r="O4917" s="3">
        <f>'PVWatts Hourly Results (3)'!L4928/1000</f>
        <v>0</v>
      </c>
      <c r="P4917" s="3">
        <f>'PVWatts Hourly Results (4)'!L4928/1000</f>
        <v>0</v>
      </c>
      <c r="Q4917" s="130">
        <f>'PVWatts Hourly Results (5)'!L4928/1000</f>
        <v>0</v>
      </c>
    </row>
    <row r="4918" spans="2:17" x14ac:dyDescent="0.25">
      <c r="B4918" s="8">
        <v>7</v>
      </c>
      <c r="C4918" s="9">
        <v>24</v>
      </c>
      <c r="D4918" s="134">
        <f>'PVWatts Hourly Results (1)'!C4929</f>
        <v>0</v>
      </c>
      <c r="E4918" s="127">
        <f>DATE(YEAR(Inputs!$D$5),Summary!B4918,Summary!C4918)+TIME(D4918,0,0)</f>
        <v>206</v>
      </c>
      <c r="F4918" s="4">
        <f t="shared" si="536"/>
        <v>1</v>
      </c>
      <c r="G4918" s="4">
        <f t="shared" si="534"/>
        <v>3</v>
      </c>
      <c r="H4918" s="4">
        <f t="shared" si="537"/>
        <v>1</v>
      </c>
      <c r="I4918" s="4">
        <f t="shared" si="538"/>
        <v>0</v>
      </c>
      <c r="J4918" s="4">
        <f t="shared" si="539"/>
        <v>0</v>
      </c>
      <c r="K4918" s="4">
        <f t="shared" si="535"/>
        <v>0</v>
      </c>
      <c r="L4918" s="5">
        <f t="shared" si="540"/>
        <v>0</v>
      </c>
      <c r="M4918" s="137">
        <f>'PVWatts Hourly Results (1)'!L4929/1000</f>
        <v>0</v>
      </c>
      <c r="N4918" s="3">
        <f>'PVWatts Hourly Results (2)'!L4929/1000</f>
        <v>0</v>
      </c>
      <c r="O4918" s="3">
        <f>'PVWatts Hourly Results (3)'!L4929/1000</f>
        <v>0</v>
      </c>
      <c r="P4918" s="3">
        <f>'PVWatts Hourly Results (4)'!L4929/1000</f>
        <v>0</v>
      </c>
      <c r="Q4918" s="130">
        <f>'PVWatts Hourly Results (5)'!L4929/1000</f>
        <v>0</v>
      </c>
    </row>
    <row r="4919" spans="2:17" x14ac:dyDescent="0.25">
      <c r="B4919" s="8">
        <v>7</v>
      </c>
      <c r="C4919" s="9">
        <v>24</v>
      </c>
      <c r="D4919" s="134">
        <f>'PVWatts Hourly Results (1)'!C4930</f>
        <v>0</v>
      </c>
      <c r="E4919" s="127">
        <f>DATE(YEAR(Inputs!$D$5),Summary!B4919,Summary!C4919)+TIME(D4919,0,0)</f>
        <v>206</v>
      </c>
      <c r="F4919" s="4">
        <f t="shared" si="536"/>
        <v>1</v>
      </c>
      <c r="G4919" s="4">
        <f t="shared" si="534"/>
        <v>3</v>
      </c>
      <c r="H4919" s="4">
        <f t="shared" si="537"/>
        <v>1</v>
      </c>
      <c r="I4919" s="4">
        <f t="shared" si="538"/>
        <v>0</v>
      </c>
      <c r="J4919" s="4">
        <f t="shared" si="539"/>
        <v>0</v>
      </c>
      <c r="K4919" s="4">
        <f t="shared" si="535"/>
        <v>0</v>
      </c>
      <c r="L4919" s="5">
        <f t="shared" si="540"/>
        <v>0</v>
      </c>
      <c r="M4919" s="137">
        <f>'PVWatts Hourly Results (1)'!L4930/1000</f>
        <v>0</v>
      </c>
      <c r="N4919" s="3">
        <f>'PVWatts Hourly Results (2)'!L4930/1000</f>
        <v>0</v>
      </c>
      <c r="O4919" s="3">
        <f>'PVWatts Hourly Results (3)'!L4930/1000</f>
        <v>0</v>
      </c>
      <c r="P4919" s="3">
        <f>'PVWatts Hourly Results (4)'!L4930/1000</f>
        <v>0</v>
      </c>
      <c r="Q4919" s="130">
        <f>'PVWatts Hourly Results (5)'!L4930/1000</f>
        <v>0</v>
      </c>
    </row>
    <row r="4920" spans="2:17" x14ac:dyDescent="0.25">
      <c r="B4920" s="8">
        <v>7</v>
      </c>
      <c r="C4920" s="9">
        <v>24</v>
      </c>
      <c r="D4920" s="134">
        <f>'PVWatts Hourly Results (1)'!C4931</f>
        <v>0</v>
      </c>
      <c r="E4920" s="127">
        <f>DATE(YEAR(Inputs!$D$5),Summary!B4920,Summary!C4920)+TIME(D4920,0,0)</f>
        <v>206</v>
      </c>
      <c r="F4920" s="4">
        <f t="shared" si="536"/>
        <v>1</v>
      </c>
      <c r="G4920" s="4">
        <f t="shared" si="534"/>
        <v>3</v>
      </c>
      <c r="H4920" s="4">
        <f t="shared" si="537"/>
        <v>1</v>
      </c>
      <c r="I4920" s="4">
        <f t="shared" si="538"/>
        <v>0</v>
      </c>
      <c r="J4920" s="4">
        <f t="shared" si="539"/>
        <v>0</v>
      </c>
      <c r="K4920" s="4">
        <f t="shared" si="535"/>
        <v>0</v>
      </c>
      <c r="L4920" s="5">
        <f t="shared" si="540"/>
        <v>0</v>
      </c>
      <c r="M4920" s="137">
        <f>'PVWatts Hourly Results (1)'!L4931/1000</f>
        <v>0</v>
      </c>
      <c r="N4920" s="3">
        <f>'PVWatts Hourly Results (2)'!L4931/1000</f>
        <v>0</v>
      </c>
      <c r="O4920" s="3">
        <f>'PVWatts Hourly Results (3)'!L4931/1000</f>
        <v>0</v>
      </c>
      <c r="P4920" s="3">
        <f>'PVWatts Hourly Results (4)'!L4931/1000</f>
        <v>0</v>
      </c>
      <c r="Q4920" s="130">
        <f>'PVWatts Hourly Results (5)'!L4931/1000</f>
        <v>0</v>
      </c>
    </row>
    <row r="4921" spans="2:17" x14ac:dyDescent="0.25">
      <c r="B4921" s="8">
        <v>7</v>
      </c>
      <c r="C4921" s="9">
        <v>24</v>
      </c>
      <c r="D4921" s="134">
        <f>'PVWatts Hourly Results (1)'!C4932</f>
        <v>0</v>
      </c>
      <c r="E4921" s="127">
        <f>DATE(YEAR(Inputs!$D$5),Summary!B4921,Summary!C4921)+TIME(D4921,0,0)</f>
        <v>206</v>
      </c>
      <c r="F4921" s="4">
        <f t="shared" si="536"/>
        <v>1</v>
      </c>
      <c r="G4921" s="4">
        <f t="shared" si="534"/>
        <v>3</v>
      </c>
      <c r="H4921" s="4">
        <f t="shared" si="537"/>
        <v>1</v>
      </c>
      <c r="I4921" s="4">
        <f t="shared" si="538"/>
        <v>0</v>
      </c>
      <c r="J4921" s="4">
        <f t="shared" si="539"/>
        <v>0</v>
      </c>
      <c r="K4921" s="4">
        <f t="shared" si="535"/>
        <v>0</v>
      </c>
      <c r="L4921" s="5">
        <f t="shared" si="540"/>
        <v>0</v>
      </c>
      <c r="M4921" s="137">
        <f>'PVWatts Hourly Results (1)'!L4932/1000</f>
        <v>0</v>
      </c>
      <c r="N4921" s="3">
        <f>'PVWatts Hourly Results (2)'!L4932/1000</f>
        <v>0</v>
      </c>
      <c r="O4921" s="3">
        <f>'PVWatts Hourly Results (3)'!L4932/1000</f>
        <v>0</v>
      </c>
      <c r="P4921" s="3">
        <f>'PVWatts Hourly Results (4)'!L4932/1000</f>
        <v>0</v>
      </c>
      <c r="Q4921" s="130">
        <f>'PVWatts Hourly Results (5)'!L4932/1000</f>
        <v>0</v>
      </c>
    </row>
    <row r="4922" spans="2:17" x14ac:dyDescent="0.25">
      <c r="B4922" s="8">
        <v>7</v>
      </c>
      <c r="C4922" s="9">
        <v>24</v>
      </c>
      <c r="D4922" s="134">
        <f>'PVWatts Hourly Results (1)'!C4933</f>
        <v>0</v>
      </c>
      <c r="E4922" s="127">
        <f>DATE(YEAR(Inputs!$D$5),Summary!B4922,Summary!C4922)+TIME(D4922,0,0)</f>
        <v>206</v>
      </c>
      <c r="F4922" s="4">
        <f t="shared" si="536"/>
        <v>1</v>
      </c>
      <c r="G4922" s="4">
        <f t="shared" si="534"/>
        <v>3</v>
      </c>
      <c r="H4922" s="4">
        <f t="shared" si="537"/>
        <v>1</v>
      </c>
      <c r="I4922" s="4">
        <f t="shared" si="538"/>
        <v>0</v>
      </c>
      <c r="J4922" s="4">
        <f t="shared" si="539"/>
        <v>0</v>
      </c>
      <c r="K4922" s="4">
        <f t="shared" si="535"/>
        <v>0</v>
      </c>
      <c r="L4922" s="5">
        <f t="shared" si="540"/>
        <v>0</v>
      </c>
      <c r="M4922" s="137">
        <f>'PVWatts Hourly Results (1)'!L4933/1000</f>
        <v>0</v>
      </c>
      <c r="N4922" s="3">
        <f>'PVWatts Hourly Results (2)'!L4933/1000</f>
        <v>0</v>
      </c>
      <c r="O4922" s="3">
        <f>'PVWatts Hourly Results (3)'!L4933/1000</f>
        <v>0</v>
      </c>
      <c r="P4922" s="3">
        <f>'PVWatts Hourly Results (4)'!L4933/1000</f>
        <v>0</v>
      </c>
      <c r="Q4922" s="130">
        <f>'PVWatts Hourly Results (5)'!L4933/1000</f>
        <v>0</v>
      </c>
    </row>
    <row r="4923" spans="2:17" x14ac:dyDescent="0.25">
      <c r="B4923" s="8">
        <v>7</v>
      </c>
      <c r="C4923" s="9">
        <v>24</v>
      </c>
      <c r="D4923" s="134">
        <f>'PVWatts Hourly Results (1)'!C4934</f>
        <v>0</v>
      </c>
      <c r="E4923" s="127">
        <f>DATE(YEAR(Inputs!$D$5),Summary!B4923,Summary!C4923)+TIME(D4923,0,0)</f>
        <v>206</v>
      </c>
      <c r="F4923" s="4">
        <f t="shared" si="536"/>
        <v>1</v>
      </c>
      <c r="G4923" s="4">
        <f t="shared" si="534"/>
        <v>3</v>
      </c>
      <c r="H4923" s="4">
        <f t="shared" si="537"/>
        <v>1</v>
      </c>
      <c r="I4923" s="4">
        <f t="shared" si="538"/>
        <v>0</v>
      </c>
      <c r="J4923" s="4">
        <f t="shared" si="539"/>
        <v>0</v>
      </c>
      <c r="K4923" s="4">
        <f t="shared" si="535"/>
        <v>0</v>
      </c>
      <c r="L4923" s="5">
        <f t="shared" si="540"/>
        <v>0</v>
      </c>
      <c r="M4923" s="137">
        <f>'PVWatts Hourly Results (1)'!L4934/1000</f>
        <v>0</v>
      </c>
      <c r="N4923" s="3">
        <f>'PVWatts Hourly Results (2)'!L4934/1000</f>
        <v>0</v>
      </c>
      <c r="O4923" s="3">
        <f>'PVWatts Hourly Results (3)'!L4934/1000</f>
        <v>0</v>
      </c>
      <c r="P4923" s="3">
        <f>'PVWatts Hourly Results (4)'!L4934/1000</f>
        <v>0</v>
      </c>
      <c r="Q4923" s="130">
        <f>'PVWatts Hourly Results (5)'!L4934/1000</f>
        <v>0</v>
      </c>
    </row>
    <row r="4924" spans="2:17" x14ac:dyDescent="0.25">
      <c r="B4924" s="8">
        <v>7</v>
      </c>
      <c r="C4924" s="9">
        <v>24</v>
      </c>
      <c r="D4924" s="134">
        <f>'PVWatts Hourly Results (1)'!C4935</f>
        <v>0</v>
      </c>
      <c r="E4924" s="127">
        <f>DATE(YEAR(Inputs!$D$5),Summary!B4924,Summary!C4924)+TIME(D4924,0,0)</f>
        <v>206</v>
      </c>
      <c r="F4924" s="4">
        <f t="shared" si="536"/>
        <v>1</v>
      </c>
      <c r="G4924" s="4">
        <f t="shared" si="534"/>
        <v>3</v>
      </c>
      <c r="H4924" s="4">
        <f t="shared" si="537"/>
        <v>1</v>
      </c>
      <c r="I4924" s="4">
        <f t="shared" si="538"/>
        <v>0</v>
      </c>
      <c r="J4924" s="4">
        <f t="shared" si="539"/>
        <v>0</v>
      </c>
      <c r="K4924" s="4">
        <f t="shared" si="535"/>
        <v>0</v>
      </c>
      <c r="L4924" s="5">
        <f t="shared" si="540"/>
        <v>0</v>
      </c>
      <c r="M4924" s="137">
        <f>'PVWatts Hourly Results (1)'!L4935/1000</f>
        <v>0</v>
      </c>
      <c r="N4924" s="3">
        <f>'PVWatts Hourly Results (2)'!L4935/1000</f>
        <v>0</v>
      </c>
      <c r="O4924" s="3">
        <f>'PVWatts Hourly Results (3)'!L4935/1000</f>
        <v>0</v>
      </c>
      <c r="P4924" s="3">
        <f>'PVWatts Hourly Results (4)'!L4935/1000</f>
        <v>0</v>
      </c>
      <c r="Q4924" s="130">
        <f>'PVWatts Hourly Results (5)'!L4935/1000</f>
        <v>0</v>
      </c>
    </row>
    <row r="4925" spans="2:17" x14ac:dyDescent="0.25">
      <c r="B4925" s="8">
        <v>7</v>
      </c>
      <c r="C4925" s="9">
        <v>24</v>
      </c>
      <c r="D4925" s="134">
        <f>'PVWatts Hourly Results (1)'!C4936</f>
        <v>0</v>
      </c>
      <c r="E4925" s="127">
        <f>DATE(YEAR(Inputs!$D$5),Summary!B4925,Summary!C4925)+TIME(D4925,0,0)</f>
        <v>206</v>
      </c>
      <c r="F4925" s="4">
        <f t="shared" si="536"/>
        <v>1</v>
      </c>
      <c r="G4925" s="4">
        <f t="shared" si="534"/>
        <v>3</v>
      </c>
      <c r="H4925" s="4">
        <f t="shared" si="537"/>
        <v>1</v>
      </c>
      <c r="I4925" s="4">
        <f t="shared" si="538"/>
        <v>0</v>
      </c>
      <c r="J4925" s="4">
        <f t="shared" si="539"/>
        <v>0</v>
      </c>
      <c r="K4925" s="4">
        <f t="shared" si="535"/>
        <v>0</v>
      </c>
      <c r="L4925" s="5">
        <f t="shared" si="540"/>
        <v>0</v>
      </c>
      <c r="M4925" s="137">
        <f>'PVWatts Hourly Results (1)'!L4936/1000</f>
        <v>0</v>
      </c>
      <c r="N4925" s="3">
        <f>'PVWatts Hourly Results (2)'!L4936/1000</f>
        <v>0</v>
      </c>
      <c r="O4925" s="3">
        <f>'PVWatts Hourly Results (3)'!L4936/1000</f>
        <v>0</v>
      </c>
      <c r="P4925" s="3">
        <f>'PVWatts Hourly Results (4)'!L4936/1000</f>
        <v>0</v>
      </c>
      <c r="Q4925" s="130">
        <f>'PVWatts Hourly Results (5)'!L4936/1000</f>
        <v>0</v>
      </c>
    </row>
    <row r="4926" spans="2:17" x14ac:dyDescent="0.25">
      <c r="B4926" s="8">
        <v>7</v>
      </c>
      <c r="C4926" s="9">
        <v>24</v>
      </c>
      <c r="D4926" s="134">
        <f>'PVWatts Hourly Results (1)'!C4937</f>
        <v>0</v>
      </c>
      <c r="E4926" s="127">
        <f>DATE(YEAR(Inputs!$D$5),Summary!B4926,Summary!C4926)+TIME(D4926,0,0)</f>
        <v>206</v>
      </c>
      <c r="F4926" s="4">
        <f t="shared" si="536"/>
        <v>1</v>
      </c>
      <c r="G4926" s="4">
        <f t="shared" si="534"/>
        <v>3</v>
      </c>
      <c r="H4926" s="4">
        <f t="shared" si="537"/>
        <v>1</v>
      </c>
      <c r="I4926" s="4">
        <f t="shared" si="538"/>
        <v>0</v>
      </c>
      <c r="J4926" s="4">
        <f t="shared" si="539"/>
        <v>0</v>
      </c>
      <c r="K4926" s="4">
        <f t="shared" si="535"/>
        <v>0</v>
      </c>
      <c r="L4926" s="5">
        <f t="shared" si="540"/>
        <v>0</v>
      </c>
      <c r="M4926" s="137">
        <f>'PVWatts Hourly Results (1)'!L4937/1000</f>
        <v>0</v>
      </c>
      <c r="N4926" s="3">
        <f>'PVWatts Hourly Results (2)'!L4937/1000</f>
        <v>0</v>
      </c>
      <c r="O4926" s="3">
        <f>'PVWatts Hourly Results (3)'!L4937/1000</f>
        <v>0</v>
      </c>
      <c r="P4926" s="3">
        <f>'PVWatts Hourly Results (4)'!L4937/1000</f>
        <v>0</v>
      </c>
      <c r="Q4926" s="130">
        <f>'PVWatts Hourly Results (5)'!L4937/1000</f>
        <v>0</v>
      </c>
    </row>
    <row r="4927" spans="2:17" x14ac:dyDescent="0.25">
      <c r="B4927" s="8">
        <v>7</v>
      </c>
      <c r="C4927" s="9">
        <v>24</v>
      </c>
      <c r="D4927" s="134">
        <f>'PVWatts Hourly Results (1)'!C4938</f>
        <v>0</v>
      </c>
      <c r="E4927" s="127">
        <f>DATE(YEAR(Inputs!$D$5),Summary!B4927,Summary!C4927)+TIME(D4927,0,0)</f>
        <v>206</v>
      </c>
      <c r="F4927" s="4">
        <f t="shared" si="536"/>
        <v>1</v>
      </c>
      <c r="G4927" s="4">
        <f t="shared" si="534"/>
        <v>3</v>
      </c>
      <c r="H4927" s="4">
        <f t="shared" si="537"/>
        <v>1</v>
      </c>
      <c r="I4927" s="4">
        <f t="shared" si="538"/>
        <v>0</v>
      </c>
      <c r="J4927" s="4">
        <f t="shared" si="539"/>
        <v>0</v>
      </c>
      <c r="K4927" s="4">
        <f t="shared" si="535"/>
        <v>0</v>
      </c>
      <c r="L4927" s="5">
        <f t="shared" si="540"/>
        <v>0</v>
      </c>
      <c r="M4927" s="137">
        <f>'PVWatts Hourly Results (1)'!L4938/1000</f>
        <v>0</v>
      </c>
      <c r="N4927" s="3">
        <f>'PVWatts Hourly Results (2)'!L4938/1000</f>
        <v>0</v>
      </c>
      <c r="O4927" s="3">
        <f>'PVWatts Hourly Results (3)'!L4938/1000</f>
        <v>0</v>
      </c>
      <c r="P4927" s="3">
        <f>'PVWatts Hourly Results (4)'!L4938/1000</f>
        <v>0</v>
      </c>
      <c r="Q4927" s="130">
        <f>'PVWatts Hourly Results (5)'!L4938/1000</f>
        <v>0</v>
      </c>
    </row>
    <row r="4928" spans="2:17" x14ac:dyDescent="0.25">
      <c r="B4928" s="8">
        <v>7</v>
      </c>
      <c r="C4928" s="9">
        <v>24</v>
      </c>
      <c r="D4928" s="134">
        <f>'PVWatts Hourly Results (1)'!C4939</f>
        <v>0</v>
      </c>
      <c r="E4928" s="127">
        <f>DATE(YEAR(Inputs!$D$5),Summary!B4928,Summary!C4928)+TIME(D4928,0,0)</f>
        <v>206</v>
      </c>
      <c r="F4928" s="4">
        <f t="shared" si="536"/>
        <v>1</v>
      </c>
      <c r="G4928" s="4">
        <f t="shared" si="534"/>
        <v>3</v>
      </c>
      <c r="H4928" s="4">
        <f t="shared" si="537"/>
        <v>1</v>
      </c>
      <c r="I4928" s="4">
        <f t="shared" si="538"/>
        <v>0</v>
      </c>
      <c r="J4928" s="4">
        <f t="shared" si="539"/>
        <v>0</v>
      </c>
      <c r="K4928" s="4">
        <f t="shared" si="535"/>
        <v>0</v>
      </c>
      <c r="L4928" s="5">
        <f t="shared" si="540"/>
        <v>0</v>
      </c>
      <c r="M4928" s="137">
        <f>'PVWatts Hourly Results (1)'!L4939/1000</f>
        <v>0</v>
      </c>
      <c r="N4928" s="3">
        <f>'PVWatts Hourly Results (2)'!L4939/1000</f>
        <v>0</v>
      </c>
      <c r="O4928" s="3">
        <f>'PVWatts Hourly Results (3)'!L4939/1000</f>
        <v>0</v>
      </c>
      <c r="P4928" s="3">
        <f>'PVWatts Hourly Results (4)'!L4939/1000</f>
        <v>0</v>
      </c>
      <c r="Q4928" s="130">
        <f>'PVWatts Hourly Results (5)'!L4939/1000</f>
        <v>0</v>
      </c>
    </row>
    <row r="4929" spans="2:17" x14ac:dyDescent="0.25">
      <c r="B4929" s="8">
        <v>7</v>
      </c>
      <c r="C4929" s="9">
        <v>24</v>
      </c>
      <c r="D4929" s="134">
        <f>'PVWatts Hourly Results (1)'!C4940</f>
        <v>0</v>
      </c>
      <c r="E4929" s="127">
        <f>DATE(YEAR(Inputs!$D$5),Summary!B4929,Summary!C4929)+TIME(D4929,0,0)</f>
        <v>206</v>
      </c>
      <c r="F4929" s="4">
        <f t="shared" si="536"/>
        <v>1</v>
      </c>
      <c r="G4929" s="4">
        <f t="shared" si="534"/>
        <v>3</v>
      </c>
      <c r="H4929" s="4">
        <f t="shared" si="537"/>
        <v>1</v>
      </c>
      <c r="I4929" s="4">
        <f t="shared" si="538"/>
        <v>0</v>
      </c>
      <c r="J4929" s="4">
        <f t="shared" si="539"/>
        <v>0</v>
      </c>
      <c r="K4929" s="4">
        <f t="shared" si="535"/>
        <v>0</v>
      </c>
      <c r="L4929" s="5">
        <f t="shared" si="540"/>
        <v>0</v>
      </c>
      <c r="M4929" s="137">
        <f>'PVWatts Hourly Results (1)'!L4940/1000</f>
        <v>0</v>
      </c>
      <c r="N4929" s="3">
        <f>'PVWatts Hourly Results (2)'!L4940/1000</f>
        <v>0</v>
      </c>
      <c r="O4929" s="3">
        <f>'PVWatts Hourly Results (3)'!L4940/1000</f>
        <v>0</v>
      </c>
      <c r="P4929" s="3">
        <f>'PVWatts Hourly Results (4)'!L4940/1000</f>
        <v>0</v>
      </c>
      <c r="Q4929" s="130">
        <f>'PVWatts Hourly Results (5)'!L4940/1000</f>
        <v>0</v>
      </c>
    </row>
    <row r="4930" spans="2:17" x14ac:dyDescent="0.25">
      <c r="B4930" s="8">
        <v>7</v>
      </c>
      <c r="C4930" s="9">
        <v>24</v>
      </c>
      <c r="D4930" s="134">
        <f>'PVWatts Hourly Results (1)'!C4941</f>
        <v>0</v>
      </c>
      <c r="E4930" s="127">
        <f>DATE(YEAR(Inputs!$D$5),Summary!B4930,Summary!C4930)+TIME(D4930,0,0)</f>
        <v>206</v>
      </c>
      <c r="F4930" s="4">
        <f t="shared" si="536"/>
        <v>1</v>
      </c>
      <c r="G4930" s="4">
        <f t="shared" si="534"/>
        <v>3</v>
      </c>
      <c r="H4930" s="4">
        <f t="shared" si="537"/>
        <v>1</v>
      </c>
      <c r="I4930" s="4">
        <f t="shared" si="538"/>
        <v>0</v>
      </c>
      <c r="J4930" s="4">
        <f t="shared" si="539"/>
        <v>0</v>
      </c>
      <c r="K4930" s="4">
        <f t="shared" si="535"/>
        <v>0</v>
      </c>
      <c r="L4930" s="5">
        <f t="shared" si="540"/>
        <v>0</v>
      </c>
      <c r="M4930" s="137">
        <f>'PVWatts Hourly Results (1)'!L4941/1000</f>
        <v>0</v>
      </c>
      <c r="N4930" s="3">
        <f>'PVWatts Hourly Results (2)'!L4941/1000</f>
        <v>0</v>
      </c>
      <c r="O4930" s="3">
        <f>'PVWatts Hourly Results (3)'!L4941/1000</f>
        <v>0</v>
      </c>
      <c r="P4930" s="3">
        <f>'PVWatts Hourly Results (4)'!L4941/1000</f>
        <v>0</v>
      </c>
      <c r="Q4930" s="130">
        <f>'PVWatts Hourly Results (5)'!L4941/1000</f>
        <v>0</v>
      </c>
    </row>
    <row r="4931" spans="2:17" x14ac:dyDescent="0.25">
      <c r="B4931" s="8">
        <v>7</v>
      </c>
      <c r="C4931" s="9">
        <v>24</v>
      </c>
      <c r="D4931" s="134">
        <f>'PVWatts Hourly Results (1)'!C4942</f>
        <v>0</v>
      </c>
      <c r="E4931" s="127">
        <f>DATE(YEAR(Inputs!$D$5),Summary!B4931,Summary!C4931)+TIME(D4931,0,0)</f>
        <v>206</v>
      </c>
      <c r="F4931" s="4">
        <f t="shared" si="536"/>
        <v>1</v>
      </c>
      <c r="G4931" s="4">
        <f t="shared" si="534"/>
        <v>3</v>
      </c>
      <c r="H4931" s="4">
        <f t="shared" si="537"/>
        <v>1</v>
      </c>
      <c r="I4931" s="4">
        <f t="shared" si="538"/>
        <v>0</v>
      </c>
      <c r="J4931" s="4">
        <f t="shared" si="539"/>
        <v>0</v>
      </c>
      <c r="K4931" s="4">
        <f t="shared" si="535"/>
        <v>0</v>
      </c>
      <c r="L4931" s="5">
        <f t="shared" si="540"/>
        <v>0</v>
      </c>
      <c r="M4931" s="137">
        <f>'PVWatts Hourly Results (1)'!L4942/1000</f>
        <v>0</v>
      </c>
      <c r="N4931" s="3">
        <f>'PVWatts Hourly Results (2)'!L4942/1000</f>
        <v>0</v>
      </c>
      <c r="O4931" s="3">
        <f>'PVWatts Hourly Results (3)'!L4942/1000</f>
        <v>0</v>
      </c>
      <c r="P4931" s="3">
        <f>'PVWatts Hourly Results (4)'!L4942/1000</f>
        <v>0</v>
      </c>
      <c r="Q4931" s="130">
        <f>'PVWatts Hourly Results (5)'!L4942/1000</f>
        <v>0</v>
      </c>
    </row>
    <row r="4932" spans="2:17" x14ac:dyDescent="0.25">
      <c r="B4932" s="8">
        <v>7</v>
      </c>
      <c r="C4932" s="9">
        <v>24</v>
      </c>
      <c r="D4932" s="134">
        <f>'PVWatts Hourly Results (1)'!C4943</f>
        <v>0</v>
      </c>
      <c r="E4932" s="127">
        <f>DATE(YEAR(Inputs!$D$5),Summary!B4932,Summary!C4932)+TIME(D4932,0,0)</f>
        <v>206</v>
      </c>
      <c r="F4932" s="4">
        <f t="shared" si="536"/>
        <v>1</v>
      </c>
      <c r="G4932" s="4">
        <f t="shared" si="534"/>
        <v>3</v>
      </c>
      <c r="H4932" s="4">
        <f t="shared" si="537"/>
        <v>1</v>
      </c>
      <c r="I4932" s="4">
        <f t="shared" si="538"/>
        <v>0</v>
      </c>
      <c r="J4932" s="4">
        <f t="shared" si="539"/>
        <v>0</v>
      </c>
      <c r="K4932" s="4">
        <f t="shared" si="535"/>
        <v>0</v>
      </c>
      <c r="L4932" s="5">
        <f t="shared" si="540"/>
        <v>0</v>
      </c>
      <c r="M4932" s="137">
        <f>'PVWatts Hourly Results (1)'!L4943/1000</f>
        <v>0</v>
      </c>
      <c r="N4932" s="3">
        <f>'PVWatts Hourly Results (2)'!L4943/1000</f>
        <v>0</v>
      </c>
      <c r="O4932" s="3">
        <f>'PVWatts Hourly Results (3)'!L4943/1000</f>
        <v>0</v>
      </c>
      <c r="P4932" s="3">
        <f>'PVWatts Hourly Results (4)'!L4943/1000</f>
        <v>0</v>
      </c>
      <c r="Q4932" s="130">
        <f>'PVWatts Hourly Results (5)'!L4943/1000</f>
        <v>0</v>
      </c>
    </row>
    <row r="4933" spans="2:17" x14ac:dyDescent="0.25">
      <c r="B4933" s="8">
        <v>7</v>
      </c>
      <c r="C4933" s="9">
        <v>24</v>
      </c>
      <c r="D4933" s="134">
        <f>'PVWatts Hourly Results (1)'!C4944</f>
        <v>0</v>
      </c>
      <c r="E4933" s="127">
        <f>DATE(YEAR(Inputs!$D$5),Summary!B4933,Summary!C4933)+TIME(D4933,0,0)</f>
        <v>206</v>
      </c>
      <c r="F4933" s="4">
        <f t="shared" si="536"/>
        <v>1</v>
      </c>
      <c r="G4933" s="4">
        <f t="shared" si="534"/>
        <v>3</v>
      </c>
      <c r="H4933" s="4">
        <f t="shared" si="537"/>
        <v>1</v>
      </c>
      <c r="I4933" s="4">
        <f t="shared" si="538"/>
        <v>0</v>
      </c>
      <c r="J4933" s="4">
        <f t="shared" si="539"/>
        <v>0</v>
      </c>
      <c r="K4933" s="4">
        <f t="shared" si="535"/>
        <v>0</v>
      </c>
      <c r="L4933" s="5">
        <f t="shared" si="540"/>
        <v>0</v>
      </c>
      <c r="M4933" s="137">
        <f>'PVWatts Hourly Results (1)'!L4944/1000</f>
        <v>0</v>
      </c>
      <c r="N4933" s="3">
        <f>'PVWatts Hourly Results (2)'!L4944/1000</f>
        <v>0</v>
      </c>
      <c r="O4933" s="3">
        <f>'PVWatts Hourly Results (3)'!L4944/1000</f>
        <v>0</v>
      </c>
      <c r="P4933" s="3">
        <f>'PVWatts Hourly Results (4)'!L4944/1000</f>
        <v>0</v>
      </c>
      <c r="Q4933" s="130">
        <f>'PVWatts Hourly Results (5)'!L4944/1000</f>
        <v>0</v>
      </c>
    </row>
    <row r="4934" spans="2:17" x14ac:dyDescent="0.25">
      <c r="B4934" s="8">
        <v>7</v>
      </c>
      <c r="C4934" s="9">
        <v>24</v>
      </c>
      <c r="D4934" s="134">
        <f>'PVWatts Hourly Results (1)'!C4945</f>
        <v>0</v>
      </c>
      <c r="E4934" s="127">
        <f>DATE(YEAR(Inputs!$D$5),Summary!B4934,Summary!C4934)+TIME(D4934,0,0)</f>
        <v>206</v>
      </c>
      <c r="F4934" s="4">
        <f t="shared" si="536"/>
        <v>1</v>
      </c>
      <c r="G4934" s="4">
        <f t="shared" si="534"/>
        <v>3</v>
      </c>
      <c r="H4934" s="4">
        <f t="shared" si="537"/>
        <v>1</v>
      </c>
      <c r="I4934" s="4">
        <f t="shared" si="538"/>
        <v>0</v>
      </c>
      <c r="J4934" s="4">
        <f t="shared" si="539"/>
        <v>0</v>
      </c>
      <c r="K4934" s="4">
        <f t="shared" si="535"/>
        <v>0</v>
      </c>
      <c r="L4934" s="5">
        <f t="shared" si="540"/>
        <v>0</v>
      </c>
      <c r="M4934" s="137">
        <f>'PVWatts Hourly Results (1)'!L4945/1000</f>
        <v>0</v>
      </c>
      <c r="N4934" s="3">
        <f>'PVWatts Hourly Results (2)'!L4945/1000</f>
        <v>0</v>
      </c>
      <c r="O4934" s="3">
        <f>'PVWatts Hourly Results (3)'!L4945/1000</f>
        <v>0</v>
      </c>
      <c r="P4934" s="3">
        <f>'PVWatts Hourly Results (4)'!L4945/1000</f>
        <v>0</v>
      </c>
      <c r="Q4934" s="130">
        <f>'PVWatts Hourly Results (5)'!L4945/1000</f>
        <v>0</v>
      </c>
    </row>
    <row r="4935" spans="2:17" x14ac:dyDescent="0.25">
      <c r="B4935" s="8">
        <v>7</v>
      </c>
      <c r="C4935" s="9">
        <v>24</v>
      </c>
      <c r="D4935" s="134">
        <f>'PVWatts Hourly Results (1)'!C4946</f>
        <v>0</v>
      </c>
      <c r="E4935" s="127">
        <f>DATE(YEAR(Inputs!$D$5),Summary!B4935,Summary!C4935)+TIME(D4935,0,0)</f>
        <v>206</v>
      </c>
      <c r="F4935" s="4">
        <f t="shared" si="536"/>
        <v>1</v>
      </c>
      <c r="G4935" s="4">
        <f t="shared" si="534"/>
        <v>3</v>
      </c>
      <c r="H4935" s="4">
        <f t="shared" si="537"/>
        <v>1</v>
      </c>
      <c r="I4935" s="4">
        <f t="shared" si="538"/>
        <v>0</v>
      </c>
      <c r="J4935" s="4">
        <f t="shared" si="539"/>
        <v>0</v>
      </c>
      <c r="K4935" s="4">
        <f t="shared" si="535"/>
        <v>0</v>
      </c>
      <c r="L4935" s="5">
        <f t="shared" si="540"/>
        <v>0</v>
      </c>
      <c r="M4935" s="137">
        <f>'PVWatts Hourly Results (1)'!L4946/1000</f>
        <v>0</v>
      </c>
      <c r="N4935" s="3">
        <f>'PVWatts Hourly Results (2)'!L4946/1000</f>
        <v>0</v>
      </c>
      <c r="O4935" s="3">
        <f>'PVWatts Hourly Results (3)'!L4946/1000</f>
        <v>0</v>
      </c>
      <c r="P4935" s="3">
        <f>'PVWatts Hourly Results (4)'!L4946/1000</f>
        <v>0</v>
      </c>
      <c r="Q4935" s="130">
        <f>'PVWatts Hourly Results (5)'!L4946/1000</f>
        <v>0</v>
      </c>
    </row>
    <row r="4936" spans="2:17" x14ac:dyDescent="0.25">
      <c r="B4936" s="8">
        <v>7</v>
      </c>
      <c r="C4936" s="9">
        <v>24</v>
      </c>
      <c r="D4936" s="134">
        <f>'PVWatts Hourly Results (1)'!C4947</f>
        <v>0</v>
      </c>
      <c r="E4936" s="127">
        <f>DATE(YEAR(Inputs!$D$5),Summary!B4936,Summary!C4936)+TIME(D4936,0,0)</f>
        <v>206</v>
      </c>
      <c r="F4936" s="4">
        <f t="shared" si="536"/>
        <v>1</v>
      </c>
      <c r="G4936" s="4">
        <f t="shared" si="534"/>
        <v>3</v>
      </c>
      <c r="H4936" s="4">
        <f t="shared" si="537"/>
        <v>1</v>
      </c>
      <c r="I4936" s="4">
        <f t="shared" si="538"/>
        <v>0</v>
      </c>
      <c r="J4936" s="4">
        <f t="shared" si="539"/>
        <v>0</v>
      </c>
      <c r="K4936" s="4">
        <f t="shared" si="535"/>
        <v>0</v>
      </c>
      <c r="L4936" s="5">
        <f t="shared" si="540"/>
        <v>0</v>
      </c>
      <c r="M4936" s="137">
        <f>'PVWatts Hourly Results (1)'!L4947/1000</f>
        <v>0</v>
      </c>
      <c r="N4936" s="3">
        <f>'PVWatts Hourly Results (2)'!L4947/1000</f>
        <v>0</v>
      </c>
      <c r="O4936" s="3">
        <f>'PVWatts Hourly Results (3)'!L4947/1000</f>
        <v>0</v>
      </c>
      <c r="P4936" s="3">
        <f>'PVWatts Hourly Results (4)'!L4947/1000</f>
        <v>0</v>
      </c>
      <c r="Q4936" s="130">
        <f>'PVWatts Hourly Results (5)'!L4947/1000</f>
        <v>0</v>
      </c>
    </row>
    <row r="4937" spans="2:17" x14ac:dyDescent="0.25">
      <c r="B4937" s="8">
        <v>7</v>
      </c>
      <c r="C4937" s="9">
        <v>24</v>
      </c>
      <c r="D4937" s="134">
        <f>'PVWatts Hourly Results (1)'!C4948</f>
        <v>0</v>
      </c>
      <c r="E4937" s="127">
        <f>DATE(YEAR(Inputs!$D$5),Summary!B4937,Summary!C4937)+TIME(D4937,0,0)</f>
        <v>206</v>
      </c>
      <c r="F4937" s="4">
        <f t="shared" si="536"/>
        <v>1</v>
      </c>
      <c r="G4937" s="4">
        <f t="shared" si="534"/>
        <v>3</v>
      </c>
      <c r="H4937" s="4">
        <f t="shared" si="537"/>
        <v>1</v>
      </c>
      <c r="I4937" s="4">
        <f t="shared" si="538"/>
        <v>0</v>
      </c>
      <c r="J4937" s="4">
        <f t="shared" si="539"/>
        <v>0</v>
      </c>
      <c r="K4937" s="4">
        <f t="shared" si="535"/>
        <v>0</v>
      </c>
      <c r="L4937" s="5">
        <f t="shared" si="540"/>
        <v>0</v>
      </c>
      <c r="M4937" s="137">
        <f>'PVWatts Hourly Results (1)'!L4948/1000</f>
        <v>0</v>
      </c>
      <c r="N4937" s="3">
        <f>'PVWatts Hourly Results (2)'!L4948/1000</f>
        <v>0</v>
      </c>
      <c r="O4937" s="3">
        <f>'PVWatts Hourly Results (3)'!L4948/1000</f>
        <v>0</v>
      </c>
      <c r="P4937" s="3">
        <f>'PVWatts Hourly Results (4)'!L4948/1000</f>
        <v>0</v>
      </c>
      <c r="Q4937" s="130">
        <f>'PVWatts Hourly Results (5)'!L4948/1000</f>
        <v>0</v>
      </c>
    </row>
    <row r="4938" spans="2:17" x14ac:dyDescent="0.25">
      <c r="B4938" s="8">
        <v>7</v>
      </c>
      <c r="C4938" s="9">
        <v>24</v>
      </c>
      <c r="D4938" s="134">
        <f>'PVWatts Hourly Results (1)'!C4949</f>
        <v>0</v>
      </c>
      <c r="E4938" s="127">
        <f>DATE(YEAR(Inputs!$D$5),Summary!B4938,Summary!C4938)+TIME(D4938,0,0)</f>
        <v>206</v>
      </c>
      <c r="F4938" s="4">
        <f t="shared" si="536"/>
        <v>1</v>
      </c>
      <c r="G4938" s="4">
        <f t="shared" si="534"/>
        <v>3</v>
      </c>
      <c r="H4938" s="4">
        <f t="shared" si="537"/>
        <v>1</v>
      </c>
      <c r="I4938" s="4">
        <f t="shared" si="538"/>
        <v>0</v>
      </c>
      <c r="J4938" s="4">
        <f t="shared" si="539"/>
        <v>0</v>
      </c>
      <c r="K4938" s="4">
        <f t="shared" si="535"/>
        <v>0</v>
      </c>
      <c r="L4938" s="5">
        <f t="shared" si="540"/>
        <v>0</v>
      </c>
      <c r="M4938" s="137">
        <f>'PVWatts Hourly Results (1)'!L4949/1000</f>
        <v>0</v>
      </c>
      <c r="N4938" s="3">
        <f>'PVWatts Hourly Results (2)'!L4949/1000</f>
        <v>0</v>
      </c>
      <c r="O4938" s="3">
        <f>'PVWatts Hourly Results (3)'!L4949/1000</f>
        <v>0</v>
      </c>
      <c r="P4938" s="3">
        <f>'PVWatts Hourly Results (4)'!L4949/1000</f>
        <v>0</v>
      </c>
      <c r="Q4938" s="130">
        <f>'PVWatts Hourly Results (5)'!L4949/1000</f>
        <v>0</v>
      </c>
    </row>
    <row r="4939" spans="2:17" x14ac:dyDescent="0.25">
      <c r="B4939" s="8">
        <v>7</v>
      </c>
      <c r="C4939" s="9">
        <v>24</v>
      </c>
      <c r="D4939" s="134">
        <f>'PVWatts Hourly Results (1)'!C4950</f>
        <v>0</v>
      </c>
      <c r="E4939" s="127">
        <f>DATE(YEAR(Inputs!$D$5),Summary!B4939,Summary!C4939)+TIME(D4939,0,0)</f>
        <v>206</v>
      </c>
      <c r="F4939" s="4">
        <f t="shared" si="536"/>
        <v>1</v>
      </c>
      <c r="G4939" s="4">
        <f t="shared" si="534"/>
        <v>3</v>
      </c>
      <c r="H4939" s="4">
        <f t="shared" si="537"/>
        <v>1</v>
      </c>
      <c r="I4939" s="4">
        <f t="shared" si="538"/>
        <v>0</v>
      </c>
      <c r="J4939" s="4">
        <f t="shared" si="539"/>
        <v>0</v>
      </c>
      <c r="K4939" s="4">
        <f t="shared" si="535"/>
        <v>0</v>
      </c>
      <c r="L4939" s="5">
        <f t="shared" si="540"/>
        <v>0</v>
      </c>
      <c r="M4939" s="137">
        <f>'PVWatts Hourly Results (1)'!L4950/1000</f>
        <v>0</v>
      </c>
      <c r="N4939" s="3">
        <f>'PVWatts Hourly Results (2)'!L4950/1000</f>
        <v>0</v>
      </c>
      <c r="O4939" s="3">
        <f>'PVWatts Hourly Results (3)'!L4950/1000</f>
        <v>0</v>
      </c>
      <c r="P4939" s="3">
        <f>'PVWatts Hourly Results (4)'!L4950/1000</f>
        <v>0</v>
      </c>
      <c r="Q4939" s="130">
        <f>'PVWatts Hourly Results (5)'!L4950/1000</f>
        <v>0</v>
      </c>
    </row>
    <row r="4940" spans="2:17" x14ac:dyDescent="0.25">
      <c r="B4940" s="8">
        <v>7</v>
      </c>
      <c r="C4940" s="9">
        <v>24</v>
      </c>
      <c r="D4940" s="134">
        <f>'PVWatts Hourly Results (1)'!C4951</f>
        <v>0</v>
      </c>
      <c r="E4940" s="127">
        <f>DATE(YEAR(Inputs!$D$5),Summary!B4940,Summary!C4940)+TIME(D4940,0,0)</f>
        <v>206</v>
      </c>
      <c r="F4940" s="4">
        <f t="shared" si="536"/>
        <v>1</v>
      </c>
      <c r="G4940" s="4">
        <f t="shared" si="534"/>
        <v>3</v>
      </c>
      <c r="H4940" s="4">
        <f t="shared" si="537"/>
        <v>1</v>
      </c>
      <c r="I4940" s="4">
        <f t="shared" si="538"/>
        <v>0</v>
      </c>
      <c r="J4940" s="4">
        <f t="shared" si="539"/>
        <v>0</v>
      </c>
      <c r="K4940" s="4">
        <f t="shared" si="535"/>
        <v>0</v>
      </c>
      <c r="L4940" s="5">
        <f t="shared" si="540"/>
        <v>0</v>
      </c>
      <c r="M4940" s="137">
        <f>'PVWatts Hourly Results (1)'!L4951/1000</f>
        <v>0</v>
      </c>
      <c r="N4940" s="3">
        <f>'PVWatts Hourly Results (2)'!L4951/1000</f>
        <v>0</v>
      </c>
      <c r="O4940" s="3">
        <f>'PVWatts Hourly Results (3)'!L4951/1000</f>
        <v>0</v>
      </c>
      <c r="P4940" s="3">
        <f>'PVWatts Hourly Results (4)'!L4951/1000</f>
        <v>0</v>
      </c>
      <c r="Q4940" s="130">
        <f>'PVWatts Hourly Results (5)'!L4951/1000</f>
        <v>0</v>
      </c>
    </row>
    <row r="4941" spans="2:17" x14ac:dyDescent="0.25">
      <c r="B4941" s="8">
        <v>7</v>
      </c>
      <c r="C4941" s="9">
        <v>24</v>
      </c>
      <c r="D4941" s="134">
        <f>'PVWatts Hourly Results (1)'!C4952</f>
        <v>0</v>
      </c>
      <c r="E4941" s="127">
        <f>DATE(YEAR(Inputs!$D$5),Summary!B4941,Summary!C4941)+TIME(D4941,0,0)</f>
        <v>206</v>
      </c>
      <c r="F4941" s="4">
        <f t="shared" si="536"/>
        <v>1</v>
      </c>
      <c r="G4941" s="4">
        <f t="shared" si="534"/>
        <v>3</v>
      </c>
      <c r="H4941" s="4">
        <f t="shared" si="537"/>
        <v>1</v>
      </c>
      <c r="I4941" s="4">
        <f t="shared" si="538"/>
        <v>0</v>
      </c>
      <c r="J4941" s="4">
        <f t="shared" si="539"/>
        <v>0</v>
      </c>
      <c r="K4941" s="4">
        <f t="shared" si="535"/>
        <v>0</v>
      </c>
      <c r="L4941" s="5">
        <f t="shared" si="540"/>
        <v>0</v>
      </c>
      <c r="M4941" s="137">
        <f>'PVWatts Hourly Results (1)'!L4952/1000</f>
        <v>0</v>
      </c>
      <c r="N4941" s="3">
        <f>'PVWatts Hourly Results (2)'!L4952/1000</f>
        <v>0</v>
      </c>
      <c r="O4941" s="3">
        <f>'PVWatts Hourly Results (3)'!L4952/1000</f>
        <v>0</v>
      </c>
      <c r="P4941" s="3">
        <f>'PVWatts Hourly Results (4)'!L4952/1000</f>
        <v>0</v>
      </c>
      <c r="Q4941" s="130">
        <f>'PVWatts Hourly Results (5)'!L4952/1000</f>
        <v>0</v>
      </c>
    </row>
    <row r="4942" spans="2:17" x14ac:dyDescent="0.25">
      <c r="B4942" s="8">
        <v>7</v>
      </c>
      <c r="C4942" s="9">
        <v>25</v>
      </c>
      <c r="D4942" s="134">
        <f>'PVWatts Hourly Results (1)'!C4953</f>
        <v>0</v>
      </c>
      <c r="E4942" s="127">
        <f>DATE(YEAR(Inputs!$D$5),Summary!B4942,Summary!C4942)+TIME(D4942,0,0)</f>
        <v>207</v>
      </c>
      <c r="F4942" s="4">
        <f t="shared" si="536"/>
        <v>1</v>
      </c>
      <c r="G4942" s="4">
        <f t="shared" si="534"/>
        <v>4</v>
      </c>
      <c r="H4942" s="4">
        <f t="shared" si="537"/>
        <v>1</v>
      </c>
      <c r="I4942" s="4">
        <f t="shared" si="538"/>
        <v>0</v>
      </c>
      <c r="J4942" s="4">
        <f t="shared" si="539"/>
        <v>0</v>
      </c>
      <c r="K4942" s="4">
        <f t="shared" si="535"/>
        <v>0</v>
      </c>
      <c r="L4942" s="5">
        <f t="shared" si="540"/>
        <v>0</v>
      </c>
      <c r="M4942" s="137">
        <f>'PVWatts Hourly Results (1)'!L4953/1000</f>
        <v>0</v>
      </c>
      <c r="N4942" s="3">
        <f>'PVWatts Hourly Results (2)'!L4953/1000</f>
        <v>0</v>
      </c>
      <c r="O4942" s="3">
        <f>'PVWatts Hourly Results (3)'!L4953/1000</f>
        <v>0</v>
      </c>
      <c r="P4942" s="3">
        <f>'PVWatts Hourly Results (4)'!L4953/1000</f>
        <v>0</v>
      </c>
      <c r="Q4942" s="130">
        <f>'PVWatts Hourly Results (5)'!L4953/1000</f>
        <v>0</v>
      </c>
    </row>
    <row r="4943" spans="2:17" x14ac:dyDescent="0.25">
      <c r="B4943" s="8">
        <v>7</v>
      </c>
      <c r="C4943" s="9">
        <v>25</v>
      </c>
      <c r="D4943" s="134">
        <f>'PVWatts Hourly Results (1)'!C4954</f>
        <v>0</v>
      </c>
      <c r="E4943" s="127">
        <f>DATE(YEAR(Inputs!$D$5),Summary!B4943,Summary!C4943)+TIME(D4943,0,0)</f>
        <v>207</v>
      </c>
      <c r="F4943" s="4">
        <f t="shared" si="536"/>
        <v>1</v>
      </c>
      <c r="G4943" s="4">
        <f t="shared" si="534"/>
        <v>4</v>
      </c>
      <c r="H4943" s="4">
        <f t="shared" si="537"/>
        <v>1</v>
      </c>
      <c r="I4943" s="4">
        <f t="shared" si="538"/>
        <v>0</v>
      </c>
      <c r="J4943" s="4">
        <f t="shared" si="539"/>
        <v>0</v>
      </c>
      <c r="K4943" s="4">
        <f t="shared" si="535"/>
        <v>0</v>
      </c>
      <c r="L4943" s="5">
        <f t="shared" si="540"/>
        <v>0</v>
      </c>
      <c r="M4943" s="137">
        <f>'PVWatts Hourly Results (1)'!L4954/1000</f>
        <v>0</v>
      </c>
      <c r="N4943" s="3">
        <f>'PVWatts Hourly Results (2)'!L4954/1000</f>
        <v>0</v>
      </c>
      <c r="O4943" s="3">
        <f>'PVWatts Hourly Results (3)'!L4954/1000</f>
        <v>0</v>
      </c>
      <c r="P4943" s="3">
        <f>'PVWatts Hourly Results (4)'!L4954/1000</f>
        <v>0</v>
      </c>
      <c r="Q4943" s="130">
        <f>'PVWatts Hourly Results (5)'!L4954/1000</f>
        <v>0</v>
      </c>
    </row>
    <row r="4944" spans="2:17" x14ac:dyDescent="0.25">
      <c r="B4944" s="8">
        <v>7</v>
      </c>
      <c r="C4944" s="9">
        <v>25</v>
      </c>
      <c r="D4944" s="134">
        <f>'PVWatts Hourly Results (1)'!C4955</f>
        <v>0</v>
      </c>
      <c r="E4944" s="127">
        <f>DATE(YEAR(Inputs!$D$5),Summary!B4944,Summary!C4944)+TIME(D4944,0,0)</f>
        <v>207</v>
      </c>
      <c r="F4944" s="4">
        <f t="shared" si="536"/>
        <v>1</v>
      </c>
      <c r="G4944" s="4">
        <f t="shared" si="534"/>
        <v>4</v>
      </c>
      <c r="H4944" s="4">
        <f t="shared" si="537"/>
        <v>1</v>
      </c>
      <c r="I4944" s="4">
        <f t="shared" si="538"/>
        <v>0</v>
      </c>
      <c r="J4944" s="4">
        <f t="shared" si="539"/>
        <v>0</v>
      </c>
      <c r="K4944" s="4">
        <f t="shared" si="535"/>
        <v>0</v>
      </c>
      <c r="L4944" s="5">
        <f t="shared" si="540"/>
        <v>0</v>
      </c>
      <c r="M4944" s="137">
        <f>'PVWatts Hourly Results (1)'!L4955/1000</f>
        <v>0</v>
      </c>
      <c r="N4944" s="3">
        <f>'PVWatts Hourly Results (2)'!L4955/1000</f>
        <v>0</v>
      </c>
      <c r="O4944" s="3">
        <f>'PVWatts Hourly Results (3)'!L4955/1000</f>
        <v>0</v>
      </c>
      <c r="P4944" s="3">
        <f>'PVWatts Hourly Results (4)'!L4955/1000</f>
        <v>0</v>
      </c>
      <c r="Q4944" s="130">
        <f>'PVWatts Hourly Results (5)'!L4955/1000</f>
        <v>0</v>
      </c>
    </row>
    <row r="4945" spans="2:17" x14ac:dyDescent="0.25">
      <c r="B4945" s="8">
        <v>7</v>
      </c>
      <c r="C4945" s="9">
        <v>25</v>
      </c>
      <c r="D4945" s="134">
        <f>'PVWatts Hourly Results (1)'!C4956</f>
        <v>0</v>
      </c>
      <c r="E4945" s="127">
        <f>DATE(YEAR(Inputs!$D$5),Summary!B4945,Summary!C4945)+TIME(D4945,0,0)</f>
        <v>207</v>
      </c>
      <c r="F4945" s="4">
        <f t="shared" si="536"/>
        <v>1</v>
      </c>
      <c r="G4945" s="4">
        <f t="shared" si="534"/>
        <v>4</v>
      </c>
      <c r="H4945" s="4">
        <f t="shared" si="537"/>
        <v>1</v>
      </c>
      <c r="I4945" s="4">
        <f t="shared" si="538"/>
        <v>0</v>
      </c>
      <c r="J4945" s="4">
        <f t="shared" si="539"/>
        <v>0</v>
      </c>
      <c r="K4945" s="4">
        <f t="shared" si="535"/>
        <v>0</v>
      </c>
      <c r="L4945" s="5">
        <f t="shared" si="540"/>
        <v>0</v>
      </c>
      <c r="M4945" s="137">
        <f>'PVWatts Hourly Results (1)'!L4956/1000</f>
        <v>0</v>
      </c>
      <c r="N4945" s="3">
        <f>'PVWatts Hourly Results (2)'!L4956/1000</f>
        <v>0</v>
      </c>
      <c r="O4945" s="3">
        <f>'PVWatts Hourly Results (3)'!L4956/1000</f>
        <v>0</v>
      </c>
      <c r="P4945" s="3">
        <f>'PVWatts Hourly Results (4)'!L4956/1000</f>
        <v>0</v>
      </c>
      <c r="Q4945" s="130">
        <f>'PVWatts Hourly Results (5)'!L4956/1000</f>
        <v>0</v>
      </c>
    </row>
    <row r="4946" spans="2:17" x14ac:dyDescent="0.25">
      <c r="B4946" s="8">
        <v>7</v>
      </c>
      <c r="C4946" s="9">
        <v>25</v>
      </c>
      <c r="D4946" s="134">
        <f>'PVWatts Hourly Results (1)'!C4957</f>
        <v>0</v>
      </c>
      <c r="E4946" s="127">
        <f>DATE(YEAR(Inputs!$D$5),Summary!B4946,Summary!C4946)+TIME(D4946,0,0)</f>
        <v>207</v>
      </c>
      <c r="F4946" s="4">
        <f t="shared" si="536"/>
        <v>1</v>
      </c>
      <c r="G4946" s="4">
        <f t="shared" si="534"/>
        <v>4</v>
      </c>
      <c r="H4946" s="4">
        <f t="shared" si="537"/>
        <v>1</v>
      </c>
      <c r="I4946" s="4">
        <f t="shared" si="538"/>
        <v>0</v>
      </c>
      <c r="J4946" s="4">
        <f t="shared" si="539"/>
        <v>0</v>
      </c>
      <c r="K4946" s="4">
        <f t="shared" si="535"/>
        <v>0</v>
      </c>
      <c r="L4946" s="5">
        <f t="shared" si="540"/>
        <v>0</v>
      </c>
      <c r="M4946" s="137">
        <f>'PVWatts Hourly Results (1)'!L4957/1000</f>
        <v>0</v>
      </c>
      <c r="N4946" s="3">
        <f>'PVWatts Hourly Results (2)'!L4957/1000</f>
        <v>0</v>
      </c>
      <c r="O4946" s="3">
        <f>'PVWatts Hourly Results (3)'!L4957/1000</f>
        <v>0</v>
      </c>
      <c r="P4946" s="3">
        <f>'PVWatts Hourly Results (4)'!L4957/1000</f>
        <v>0</v>
      </c>
      <c r="Q4946" s="130">
        <f>'PVWatts Hourly Results (5)'!L4957/1000</f>
        <v>0</v>
      </c>
    </row>
    <row r="4947" spans="2:17" x14ac:dyDescent="0.25">
      <c r="B4947" s="8">
        <v>7</v>
      </c>
      <c r="C4947" s="9">
        <v>25</v>
      </c>
      <c r="D4947" s="134">
        <f>'PVWatts Hourly Results (1)'!C4958</f>
        <v>0</v>
      </c>
      <c r="E4947" s="127">
        <f>DATE(YEAR(Inputs!$D$5),Summary!B4947,Summary!C4947)+TIME(D4947,0,0)</f>
        <v>207</v>
      </c>
      <c r="F4947" s="4">
        <f t="shared" si="536"/>
        <v>1</v>
      </c>
      <c r="G4947" s="4">
        <f t="shared" si="534"/>
        <v>4</v>
      </c>
      <c r="H4947" s="4">
        <f t="shared" si="537"/>
        <v>1</v>
      </c>
      <c r="I4947" s="4">
        <f t="shared" si="538"/>
        <v>0</v>
      </c>
      <c r="J4947" s="4">
        <f t="shared" si="539"/>
        <v>0</v>
      </c>
      <c r="K4947" s="4">
        <f t="shared" si="535"/>
        <v>0</v>
      </c>
      <c r="L4947" s="5">
        <f t="shared" si="540"/>
        <v>0</v>
      </c>
      <c r="M4947" s="137">
        <f>'PVWatts Hourly Results (1)'!L4958/1000</f>
        <v>0</v>
      </c>
      <c r="N4947" s="3">
        <f>'PVWatts Hourly Results (2)'!L4958/1000</f>
        <v>0</v>
      </c>
      <c r="O4947" s="3">
        <f>'PVWatts Hourly Results (3)'!L4958/1000</f>
        <v>0</v>
      </c>
      <c r="P4947" s="3">
        <f>'PVWatts Hourly Results (4)'!L4958/1000</f>
        <v>0</v>
      </c>
      <c r="Q4947" s="130">
        <f>'PVWatts Hourly Results (5)'!L4958/1000</f>
        <v>0</v>
      </c>
    </row>
    <row r="4948" spans="2:17" x14ac:dyDescent="0.25">
      <c r="B4948" s="8">
        <v>7</v>
      </c>
      <c r="C4948" s="9">
        <v>25</v>
      </c>
      <c r="D4948" s="134">
        <f>'PVWatts Hourly Results (1)'!C4959</f>
        <v>0</v>
      </c>
      <c r="E4948" s="127">
        <f>DATE(YEAR(Inputs!$D$5),Summary!B4948,Summary!C4948)+TIME(D4948,0,0)</f>
        <v>207</v>
      </c>
      <c r="F4948" s="4">
        <f t="shared" si="536"/>
        <v>1</v>
      </c>
      <c r="G4948" s="4">
        <f t="shared" si="534"/>
        <v>4</v>
      </c>
      <c r="H4948" s="4">
        <f t="shared" si="537"/>
        <v>1</v>
      </c>
      <c r="I4948" s="4">
        <f t="shared" si="538"/>
        <v>0</v>
      </c>
      <c r="J4948" s="4">
        <f t="shared" si="539"/>
        <v>0</v>
      </c>
      <c r="K4948" s="4">
        <f t="shared" si="535"/>
        <v>0</v>
      </c>
      <c r="L4948" s="5">
        <f t="shared" si="540"/>
        <v>0</v>
      </c>
      <c r="M4948" s="137">
        <f>'PVWatts Hourly Results (1)'!L4959/1000</f>
        <v>0</v>
      </c>
      <c r="N4948" s="3">
        <f>'PVWatts Hourly Results (2)'!L4959/1000</f>
        <v>0</v>
      </c>
      <c r="O4948" s="3">
        <f>'PVWatts Hourly Results (3)'!L4959/1000</f>
        <v>0</v>
      </c>
      <c r="P4948" s="3">
        <f>'PVWatts Hourly Results (4)'!L4959/1000</f>
        <v>0</v>
      </c>
      <c r="Q4948" s="130">
        <f>'PVWatts Hourly Results (5)'!L4959/1000</f>
        <v>0</v>
      </c>
    </row>
    <row r="4949" spans="2:17" x14ac:dyDescent="0.25">
      <c r="B4949" s="8">
        <v>7</v>
      </c>
      <c r="C4949" s="9">
        <v>25</v>
      </c>
      <c r="D4949" s="134">
        <f>'PVWatts Hourly Results (1)'!C4960</f>
        <v>0</v>
      </c>
      <c r="E4949" s="127">
        <f>DATE(YEAR(Inputs!$D$5),Summary!B4949,Summary!C4949)+TIME(D4949,0,0)</f>
        <v>207</v>
      </c>
      <c r="F4949" s="4">
        <f t="shared" si="536"/>
        <v>1</v>
      </c>
      <c r="G4949" s="4">
        <f t="shared" si="534"/>
        <v>4</v>
      </c>
      <c r="H4949" s="4">
        <f t="shared" si="537"/>
        <v>1</v>
      </c>
      <c r="I4949" s="4">
        <f t="shared" si="538"/>
        <v>0</v>
      </c>
      <c r="J4949" s="4">
        <f t="shared" si="539"/>
        <v>0</v>
      </c>
      <c r="K4949" s="4">
        <f t="shared" si="535"/>
        <v>0</v>
      </c>
      <c r="L4949" s="5">
        <f t="shared" si="540"/>
        <v>0</v>
      </c>
      <c r="M4949" s="137">
        <f>'PVWatts Hourly Results (1)'!L4960/1000</f>
        <v>0</v>
      </c>
      <c r="N4949" s="3">
        <f>'PVWatts Hourly Results (2)'!L4960/1000</f>
        <v>0</v>
      </c>
      <c r="O4949" s="3">
        <f>'PVWatts Hourly Results (3)'!L4960/1000</f>
        <v>0</v>
      </c>
      <c r="P4949" s="3">
        <f>'PVWatts Hourly Results (4)'!L4960/1000</f>
        <v>0</v>
      </c>
      <c r="Q4949" s="130">
        <f>'PVWatts Hourly Results (5)'!L4960/1000</f>
        <v>0</v>
      </c>
    </row>
    <row r="4950" spans="2:17" x14ac:dyDescent="0.25">
      <c r="B4950" s="8">
        <v>7</v>
      </c>
      <c r="C4950" s="9">
        <v>25</v>
      </c>
      <c r="D4950" s="134">
        <f>'PVWatts Hourly Results (1)'!C4961</f>
        <v>0</v>
      </c>
      <c r="E4950" s="127">
        <f>DATE(YEAR(Inputs!$D$5),Summary!B4950,Summary!C4950)+TIME(D4950,0,0)</f>
        <v>207</v>
      </c>
      <c r="F4950" s="4">
        <f t="shared" si="536"/>
        <v>1</v>
      </c>
      <c r="G4950" s="4">
        <f t="shared" ref="G4950:G5013" si="541">WEEKDAY(E4950)</f>
        <v>4</v>
      </c>
      <c r="H4950" s="4">
        <f t="shared" si="537"/>
        <v>1</v>
      </c>
      <c r="I4950" s="4">
        <f t="shared" si="538"/>
        <v>0</v>
      </c>
      <c r="J4950" s="4">
        <f t="shared" si="539"/>
        <v>0</v>
      </c>
      <c r="K4950" s="4">
        <f t="shared" ref="K4950:K5013" si="542">IF(OR(AND(B4950=7,C4950=4),AND(B4950=1,C4950=1)),1,0)</f>
        <v>0</v>
      </c>
      <c r="L4950" s="5">
        <f t="shared" si="540"/>
        <v>0</v>
      </c>
      <c r="M4950" s="137">
        <f>'PVWatts Hourly Results (1)'!L4961/1000</f>
        <v>0</v>
      </c>
      <c r="N4950" s="3">
        <f>'PVWatts Hourly Results (2)'!L4961/1000</f>
        <v>0</v>
      </c>
      <c r="O4950" s="3">
        <f>'PVWatts Hourly Results (3)'!L4961/1000</f>
        <v>0</v>
      </c>
      <c r="P4950" s="3">
        <f>'PVWatts Hourly Results (4)'!L4961/1000</f>
        <v>0</v>
      </c>
      <c r="Q4950" s="130">
        <f>'PVWatts Hourly Results (5)'!L4961/1000</f>
        <v>0</v>
      </c>
    </row>
    <row r="4951" spans="2:17" x14ac:dyDescent="0.25">
      <c r="B4951" s="8">
        <v>7</v>
      </c>
      <c r="C4951" s="9">
        <v>25</v>
      </c>
      <c r="D4951" s="134">
        <f>'PVWatts Hourly Results (1)'!C4962</f>
        <v>0</v>
      </c>
      <c r="E4951" s="127">
        <f>DATE(YEAR(Inputs!$D$5),Summary!B4951,Summary!C4951)+TIME(D4951,0,0)</f>
        <v>207</v>
      </c>
      <c r="F4951" s="4">
        <f t="shared" ref="F4951:F5014" si="543">IF(OR(B4951&lt;3,B4951=6,B4951=7,B4951=8),1,0)</f>
        <v>1</v>
      </c>
      <c r="G4951" s="4">
        <f t="shared" si="541"/>
        <v>4</v>
      </c>
      <c r="H4951" s="4">
        <f t="shared" ref="H4951:H5014" si="544">IF(OR(G4951=2,G4951=3,G4951=4,G4951=5,G4951=6),1,0)</f>
        <v>1</v>
      </c>
      <c r="I4951" s="4">
        <f t="shared" ref="I4951:I5014" si="545">IF(AND(B4951&gt;5,B4951&lt;9,D4951&gt;=13,D4951&lt;=16,H4951=1),1,0)</f>
        <v>0</v>
      </c>
      <c r="J4951" s="4">
        <f t="shared" ref="J4951:J5014" si="546">IF(AND(B4951&lt;3,OR(AND(D4951&gt;6,D4951&lt;9),AND(D4951&gt;17,D4951&lt;20)),H4951=1),1,0)</f>
        <v>0</v>
      </c>
      <c r="K4951" s="4">
        <f t="shared" si="542"/>
        <v>0</v>
      </c>
      <c r="L4951" s="5">
        <f t="shared" ref="L4951:L5014" si="547">IFERROR(IF(AND(F4951=1,H4951=1,OR(I4951=1,J4951=1),K4951=0),1,0),"")</f>
        <v>0</v>
      </c>
      <c r="M4951" s="137">
        <f>'PVWatts Hourly Results (1)'!L4962/1000</f>
        <v>0</v>
      </c>
      <c r="N4951" s="3">
        <f>'PVWatts Hourly Results (2)'!L4962/1000</f>
        <v>0</v>
      </c>
      <c r="O4951" s="3">
        <f>'PVWatts Hourly Results (3)'!L4962/1000</f>
        <v>0</v>
      </c>
      <c r="P4951" s="3">
        <f>'PVWatts Hourly Results (4)'!L4962/1000</f>
        <v>0</v>
      </c>
      <c r="Q4951" s="130">
        <f>'PVWatts Hourly Results (5)'!L4962/1000</f>
        <v>0</v>
      </c>
    </row>
    <row r="4952" spans="2:17" x14ac:dyDescent="0.25">
      <c r="B4952" s="8">
        <v>7</v>
      </c>
      <c r="C4952" s="9">
        <v>25</v>
      </c>
      <c r="D4952" s="134">
        <f>'PVWatts Hourly Results (1)'!C4963</f>
        <v>0</v>
      </c>
      <c r="E4952" s="127">
        <f>DATE(YEAR(Inputs!$D$5),Summary!B4952,Summary!C4952)+TIME(D4952,0,0)</f>
        <v>207</v>
      </c>
      <c r="F4952" s="4">
        <f t="shared" si="543"/>
        <v>1</v>
      </c>
      <c r="G4952" s="4">
        <f t="shared" si="541"/>
        <v>4</v>
      </c>
      <c r="H4952" s="4">
        <f t="shared" si="544"/>
        <v>1</v>
      </c>
      <c r="I4952" s="4">
        <f t="shared" si="545"/>
        <v>0</v>
      </c>
      <c r="J4952" s="4">
        <f t="shared" si="546"/>
        <v>0</v>
      </c>
      <c r="K4952" s="4">
        <f t="shared" si="542"/>
        <v>0</v>
      </c>
      <c r="L4952" s="5">
        <f t="shared" si="547"/>
        <v>0</v>
      </c>
      <c r="M4952" s="137">
        <f>'PVWatts Hourly Results (1)'!L4963/1000</f>
        <v>0</v>
      </c>
      <c r="N4952" s="3">
        <f>'PVWatts Hourly Results (2)'!L4963/1000</f>
        <v>0</v>
      </c>
      <c r="O4952" s="3">
        <f>'PVWatts Hourly Results (3)'!L4963/1000</f>
        <v>0</v>
      </c>
      <c r="P4952" s="3">
        <f>'PVWatts Hourly Results (4)'!L4963/1000</f>
        <v>0</v>
      </c>
      <c r="Q4952" s="130">
        <f>'PVWatts Hourly Results (5)'!L4963/1000</f>
        <v>0</v>
      </c>
    </row>
    <row r="4953" spans="2:17" x14ac:dyDescent="0.25">
      <c r="B4953" s="8">
        <v>7</v>
      </c>
      <c r="C4953" s="9">
        <v>25</v>
      </c>
      <c r="D4953" s="134">
        <f>'PVWatts Hourly Results (1)'!C4964</f>
        <v>0</v>
      </c>
      <c r="E4953" s="127">
        <f>DATE(YEAR(Inputs!$D$5),Summary!B4953,Summary!C4953)+TIME(D4953,0,0)</f>
        <v>207</v>
      </c>
      <c r="F4953" s="4">
        <f t="shared" si="543"/>
        <v>1</v>
      </c>
      <c r="G4953" s="4">
        <f t="shared" si="541"/>
        <v>4</v>
      </c>
      <c r="H4953" s="4">
        <f t="shared" si="544"/>
        <v>1</v>
      </c>
      <c r="I4953" s="4">
        <f t="shared" si="545"/>
        <v>0</v>
      </c>
      <c r="J4953" s="4">
        <f t="shared" si="546"/>
        <v>0</v>
      </c>
      <c r="K4953" s="4">
        <f t="shared" si="542"/>
        <v>0</v>
      </c>
      <c r="L4953" s="5">
        <f t="shared" si="547"/>
        <v>0</v>
      </c>
      <c r="M4953" s="137">
        <f>'PVWatts Hourly Results (1)'!L4964/1000</f>
        <v>0</v>
      </c>
      <c r="N4953" s="3">
        <f>'PVWatts Hourly Results (2)'!L4964/1000</f>
        <v>0</v>
      </c>
      <c r="O4953" s="3">
        <f>'PVWatts Hourly Results (3)'!L4964/1000</f>
        <v>0</v>
      </c>
      <c r="P4953" s="3">
        <f>'PVWatts Hourly Results (4)'!L4964/1000</f>
        <v>0</v>
      </c>
      <c r="Q4953" s="130">
        <f>'PVWatts Hourly Results (5)'!L4964/1000</f>
        <v>0</v>
      </c>
    </row>
    <row r="4954" spans="2:17" x14ac:dyDescent="0.25">
      <c r="B4954" s="8">
        <v>7</v>
      </c>
      <c r="C4954" s="9">
        <v>25</v>
      </c>
      <c r="D4954" s="134">
        <f>'PVWatts Hourly Results (1)'!C4965</f>
        <v>0</v>
      </c>
      <c r="E4954" s="127">
        <f>DATE(YEAR(Inputs!$D$5),Summary!B4954,Summary!C4954)+TIME(D4954,0,0)</f>
        <v>207</v>
      </c>
      <c r="F4954" s="4">
        <f t="shared" si="543"/>
        <v>1</v>
      </c>
      <c r="G4954" s="4">
        <f t="shared" si="541"/>
        <v>4</v>
      </c>
      <c r="H4954" s="4">
        <f t="shared" si="544"/>
        <v>1</v>
      </c>
      <c r="I4954" s="4">
        <f t="shared" si="545"/>
        <v>0</v>
      </c>
      <c r="J4954" s="4">
        <f t="shared" si="546"/>
        <v>0</v>
      </c>
      <c r="K4954" s="4">
        <f t="shared" si="542"/>
        <v>0</v>
      </c>
      <c r="L4954" s="5">
        <f t="shared" si="547"/>
        <v>0</v>
      </c>
      <c r="M4954" s="137">
        <f>'PVWatts Hourly Results (1)'!L4965/1000</f>
        <v>0</v>
      </c>
      <c r="N4954" s="3">
        <f>'PVWatts Hourly Results (2)'!L4965/1000</f>
        <v>0</v>
      </c>
      <c r="O4954" s="3">
        <f>'PVWatts Hourly Results (3)'!L4965/1000</f>
        <v>0</v>
      </c>
      <c r="P4954" s="3">
        <f>'PVWatts Hourly Results (4)'!L4965/1000</f>
        <v>0</v>
      </c>
      <c r="Q4954" s="130">
        <f>'PVWatts Hourly Results (5)'!L4965/1000</f>
        <v>0</v>
      </c>
    </row>
    <row r="4955" spans="2:17" x14ac:dyDescent="0.25">
      <c r="B4955" s="8">
        <v>7</v>
      </c>
      <c r="C4955" s="9">
        <v>25</v>
      </c>
      <c r="D4955" s="134">
        <f>'PVWatts Hourly Results (1)'!C4966</f>
        <v>0</v>
      </c>
      <c r="E4955" s="127">
        <f>DATE(YEAR(Inputs!$D$5),Summary!B4955,Summary!C4955)+TIME(D4955,0,0)</f>
        <v>207</v>
      </c>
      <c r="F4955" s="4">
        <f t="shared" si="543"/>
        <v>1</v>
      </c>
      <c r="G4955" s="4">
        <f t="shared" si="541"/>
        <v>4</v>
      </c>
      <c r="H4955" s="4">
        <f t="shared" si="544"/>
        <v>1</v>
      </c>
      <c r="I4955" s="4">
        <f t="shared" si="545"/>
        <v>0</v>
      </c>
      <c r="J4955" s="4">
        <f t="shared" si="546"/>
        <v>0</v>
      </c>
      <c r="K4955" s="4">
        <f t="shared" si="542"/>
        <v>0</v>
      </c>
      <c r="L4955" s="5">
        <f t="shared" si="547"/>
        <v>0</v>
      </c>
      <c r="M4955" s="137">
        <f>'PVWatts Hourly Results (1)'!L4966/1000</f>
        <v>0</v>
      </c>
      <c r="N4955" s="3">
        <f>'PVWatts Hourly Results (2)'!L4966/1000</f>
        <v>0</v>
      </c>
      <c r="O4955" s="3">
        <f>'PVWatts Hourly Results (3)'!L4966/1000</f>
        <v>0</v>
      </c>
      <c r="P4955" s="3">
        <f>'PVWatts Hourly Results (4)'!L4966/1000</f>
        <v>0</v>
      </c>
      <c r="Q4955" s="130">
        <f>'PVWatts Hourly Results (5)'!L4966/1000</f>
        <v>0</v>
      </c>
    </row>
    <row r="4956" spans="2:17" x14ac:dyDescent="0.25">
      <c r="B4956" s="8">
        <v>7</v>
      </c>
      <c r="C4956" s="9">
        <v>25</v>
      </c>
      <c r="D4956" s="134">
        <f>'PVWatts Hourly Results (1)'!C4967</f>
        <v>0</v>
      </c>
      <c r="E4956" s="127">
        <f>DATE(YEAR(Inputs!$D$5),Summary!B4956,Summary!C4956)+TIME(D4956,0,0)</f>
        <v>207</v>
      </c>
      <c r="F4956" s="4">
        <f t="shared" si="543"/>
        <v>1</v>
      </c>
      <c r="G4956" s="4">
        <f t="shared" si="541"/>
        <v>4</v>
      </c>
      <c r="H4956" s="4">
        <f t="shared" si="544"/>
        <v>1</v>
      </c>
      <c r="I4956" s="4">
        <f t="shared" si="545"/>
        <v>0</v>
      </c>
      <c r="J4956" s="4">
        <f t="shared" si="546"/>
        <v>0</v>
      </c>
      <c r="K4956" s="4">
        <f t="shared" si="542"/>
        <v>0</v>
      </c>
      <c r="L4956" s="5">
        <f t="shared" si="547"/>
        <v>0</v>
      </c>
      <c r="M4956" s="137">
        <f>'PVWatts Hourly Results (1)'!L4967/1000</f>
        <v>0</v>
      </c>
      <c r="N4956" s="3">
        <f>'PVWatts Hourly Results (2)'!L4967/1000</f>
        <v>0</v>
      </c>
      <c r="O4956" s="3">
        <f>'PVWatts Hourly Results (3)'!L4967/1000</f>
        <v>0</v>
      </c>
      <c r="P4956" s="3">
        <f>'PVWatts Hourly Results (4)'!L4967/1000</f>
        <v>0</v>
      </c>
      <c r="Q4956" s="130">
        <f>'PVWatts Hourly Results (5)'!L4967/1000</f>
        <v>0</v>
      </c>
    </row>
    <row r="4957" spans="2:17" x14ac:dyDescent="0.25">
      <c r="B4957" s="8">
        <v>7</v>
      </c>
      <c r="C4957" s="9">
        <v>25</v>
      </c>
      <c r="D4957" s="134">
        <f>'PVWatts Hourly Results (1)'!C4968</f>
        <v>0</v>
      </c>
      <c r="E4957" s="127">
        <f>DATE(YEAR(Inputs!$D$5),Summary!B4957,Summary!C4957)+TIME(D4957,0,0)</f>
        <v>207</v>
      </c>
      <c r="F4957" s="4">
        <f t="shared" si="543"/>
        <v>1</v>
      </c>
      <c r="G4957" s="4">
        <f t="shared" si="541"/>
        <v>4</v>
      </c>
      <c r="H4957" s="4">
        <f t="shared" si="544"/>
        <v>1</v>
      </c>
      <c r="I4957" s="4">
        <f t="shared" si="545"/>
        <v>0</v>
      </c>
      <c r="J4957" s="4">
        <f t="shared" si="546"/>
        <v>0</v>
      </c>
      <c r="K4957" s="4">
        <f t="shared" si="542"/>
        <v>0</v>
      </c>
      <c r="L4957" s="5">
        <f t="shared" si="547"/>
        <v>0</v>
      </c>
      <c r="M4957" s="137">
        <f>'PVWatts Hourly Results (1)'!L4968/1000</f>
        <v>0</v>
      </c>
      <c r="N4957" s="3">
        <f>'PVWatts Hourly Results (2)'!L4968/1000</f>
        <v>0</v>
      </c>
      <c r="O4957" s="3">
        <f>'PVWatts Hourly Results (3)'!L4968/1000</f>
        <v>0</v>
      </c>
      <c r="P4957" s="3">
        <f>'PVWatts Hourly Results (4)'!L4968/1000</f>
        <v>0</v>
      </c>
      <c r="Q4957" s="130">
        <f>'PVWatts Hourly Results (5)'!L4968/1000</f>
        <v>0</v>
      </c>
    </row>
    <row r="4958" spans="2:17" x14ac:dyDescent="0.25">
      <c r="B4958" s="8">
        <v>7</v>
      </c>
      <c r="C4958" s="9">
        <v>25</v>
      </c>
      <c r="D4958" s="134">
        <f>'PVWatts Hourly Results (1)'!C4969</f>
        <v>0</v>
      </c>
      <c r="E4958" s="127">
        <f>DATE(YEAR(Inputs!$D$5),Summary!B4958,Summary!C4958)+TIME(D4958,0,0)</f>
        <v>207</v>
      </c>
      <c r="F4958" s="4">
        <f t="shared" si="543"/>
        <v>1</v>
      </c>
      <c r="G4958" s="4">
        <f t="shared" si="541"/>
        <v>4</v>
      </c>
      <c r="H4958" s="4">
        <f t="shared" si="544"/>
        <v>1</v>
      </c>
      <c r="I4958" s="4">
        <f t="shared" si="545"/>
        <v>0</v>
      </c>
      <c r="J4958" s="4">
        <f t="shared" si="546"/>
        <v>0</v>
      </c>
      <c r="K4958" s="4">
        <f t="shared" si="542"/>
        <v>0</v>
      </c>
      <c r="L4958" s="5">
        <f t="shared" si="547"/>
        <v>0</v>
      </c>
      <c r="M4958" s="137">
        <f>'PVWatts Hourly Results (1)'!L4969/1000</f>
        <v>0</v>
      </c>
      <c r="N4958" s="3">
        <f>'PVWatts Hourly Results (2)'!L4969/1000</f>
        <v>0</v>
      </c>
      <c r="O4958" s="3">
        <f>'PVWatts Hourly Results (3)'!L4969/1000</f>
        <v>0</v>
      </c>
      <c r="P4958" s="3">
        <f>'PVWatts Hourly Results (4)'!L4969/1000</f>
        <v>0</v>
      </c>
      <c r="Q4958" s="130">
        <f>'PVWatts Hourly Results (5)'!L4969/1000</f>
        <v>0</v>
      </c>
    </row>
    <row r="4959" spans="2:17" x14ac:dyDescent="0.25">
      <c r="B4959" s="8">
        <v>7</v>
      </c>
      <c r="C4959" s="9">
        <v>25</v>
      </c>
      <c r="D4959" s="134">
        <f>'PVWatts Hourly Results (1)'!C4970</f>
        <v>0</v>
      </c>
      <c r="E4959" s="127">
        <f>DATE(YEAR(Inputs!$D$5),Summary!B4959,Summary!C4959)+TIME(D4959,0,0)</f>
        <v>207</v>
      </c>
      <c r="F4959" s="4">
        <f t="shared" si="543"/>
        <v>1</v>
      </c>
      <c r="G4959" s="4">
        <f t="shared" si="541"/>
        <v>4</v>
      </c>
      <c r="H4959" s="4">
        <f t="shared" si="544"/>
        <v>1</v>
      </c>
      <c r="I4959" s="4">
        <f t="shared" si="545"/>
        <v>0</v>
      </c>
      <c r="J4959" s="4">
        <f t="shared" si="546"/>
        <v>0</v>
      </c>
      <c r="K4959" s="4">
        <f t="shared" si="542"/>
        <v>0</v>
      </c>
      <c r="L4959" s="5">
        <f t="shared" si="547"/>
        <v>0</v>
      </c>
      <c r="M4959" s="137">
        <f>'PVWatts Hourly Results (1)'!L4970/1000</f>
        <v>0</v>
      </c>
      <c r="N4959" s="3">
        <f>'PVWatts Hourly Results (2)'!L4970/1000</f>
        <v>0</v>
      </c>
      <c r="O4959" s="3">
        <f>'PVWatts Hourly Results (3)'!L4970/1000</f>
        <v>0</v>
      </c>
      <c r="P4959" s="3">
        <f>'PVWatts Hourly Results (4)'!L4970/1000</f>
        <v>0</v>
      </c>
      <c r="Q4959" s="130">
        <f>'PVWatts Hourly Results (5)'!L4970/1000</f>
        <v>0</v>
      </c>
    </row>
    <row r="4960" spans="2:17" x14ac:dyDescent="0.25">
      <c r="B4960" s="8">
        <v>7</v>
      </c>
      <c r="C4960" s="9">
        <v>25</v>
      </c>
      <c r="D4960" s="134">
        <f>'PVWatts Hourly Results (1)'!C4971</f>
        <v>0</v>
      </c>
      <c r="E4960" s="127">
        <f>DATE(YEAR(Inputs!$D$5),Summary!B4960,Summary!C4960)+TIME(D4960,0,0)</f>
        <v>207</v>
      </c>
      <c r="F4960" s="4">
        <f t="shared" si="543"/>
        <v>1</v>
      </c>
      <c r="G4960" s="4">
        <f t="shared" si="541"/>
        <v>4</v>
      </c>
      <c r="H4960" s="4">
        <f t="shared" si="544"/>
        <v>1</v>
      </c>
      <c r="I4960" s="4">
        <f t="shared" si="545"/>
        <v>0</v>
      </c>
      <c r="J4960" s="4">
        <f t="shared" si="546"/>
        <v>0</v>
      </c>
      <c r="K4960" s="4">
        <f t="shared" si="542"/>
        <v>0</v>
      </c>
      <c r="L4960" s="5">
        <f t="shared" si="547"/>
        <v>0</v>
      </c>
      <c r="M4960" s="137">
        <f>'PVWatts Hourly Results (1)'!L4971/1000</f>
        <v>0</v>
      </c>
      <c r="N4960" s="3">
        <f>'PVWatts Hourly Results (2)'!L4971/1000</f>
        <v>0</v>
      </c>
      <c r="O4960" s="3">
        <f>'PVWatts Hourly Results (3)'!L4971/1000</f>
        <v>0</v>
      </c>
      <c r="P4960" s="3">
        <f>'PVWatts Hourly Results (4)'!L4971/1000</f>
        <v>0</v>
      </c>
      <c r="Q4960" s="130">
        <f>'PVWatts Hourly Results (5)'!L4971/1000</f>
        <v>0</v>
      </c>
    </row>
    <row r="4961" spans="2:17" x14ac:dyDescent="0.25">
      <c r="B4961" s="8">
        <v>7</v>
      </c>
      <c r="C4961" s="9">
        <v>25</v>
      </c>
      <c r="D4961" s="134">
        <f>'PVWatts Hourly Results (1)'!C4972</f>
        <v>0</v>
      </c>
      <c r="E4961" s="127">
        <f>DATE(YEAR(Inputs!$D$5),Summary!B4961,Summary!C4961)+TIME(D4961,0,0)</f>
        <v>207</v>
      </c>
      <c r="F4961" s="4">
        <f t="shared" si="543"/>
        <v>1</v>
      </c>
      <c r="G4961" s="4">
        <f t="shared" si="541"/>
        <v>4</v>
      </c>
      <c r="H4961" s="4">
        <f t="shared" si="544"/>
        <v>1</v>
      </c>
      <c r="I4961" s="4">
        <f t="shared" si="545"/>
        <v>0</v>
      </c>
      <c r="J4961" s="4">
        <f t="shared" si="546"/>
        <v>0</v>
      </c>
      <c r="K4961" s="4">
        <f t="shared" si="542"/>
        <v>0</v>
      </c>
      <c r="L4961" s="5">
        <f t="shared" si="547"/>
        <v>0</v>
      </c>
      <c r="M4961" s="137">
        <f>'PVWatts Hourly Results (1)'!L4972/1000</f>
        <v>0</v>
      </c>
      <c r="N4961" s="3">
        <f>'PVWatts Hourly Results (2)'!L4972/1000</f>
        <v>0</v>
      </c>
      <c r="O4961" s="3">
        <f>'PVWatts Hourly Results (3)'!L4972/1000</f>
        <v>0</v>
      </c>
      <c r="P4961" s="3">
        <f>'PVWatts Hourly Results (4)'!L4972/1000</f>
        <v>0</v>
      </c>
      <c r="Q4961" s="130">
        <f>'PVWatts Hourly Results (5)'!L4972/1000</f>
        <v>0</v>
      </c>
    </row>
    <row r="4962" spans="2:17" x14ac:dyDescent="0.25">
      <c r="B4962" s="8">
        <v>7</v>
      </c>
      <c r="C4962" s="9">
        <v>25</v>
      </c>
      <c r="D4962" s="134">
        <f>'PVWatts Hourly Results (1)'!C4973</f>
        <v>0</v>
      </c>
      <c r="E4962" s="127">
        <f>DATE(YEAR(Inputs!$D$5),Summary!B4962,Summary!C4962)+TIME(D4962,0,0)</f>
        <v>207</v>
      </c>
      <c r="F4962" s="4">
        <f t="shared" si="543"/>
        <v>1</v>
      </c>
      <c r="G4962" s="4">
        <f t="shared" si="541"/>
        <v>4</v>
      </c>
      <c r="H4962" s="4">
        <f t="shared" si="544"/>
        <v>1</v>
      </c>
      <c r="I4962" s="4">
        <f t="shared" si="545"/>
        <v>0</v>
      </c>
      <c r="J4962" s="4">
        <f t="shared" si="546"/>
        <v>0</v>
      </c>
      <c r="K4962" s="4">
        <f t="shared" si="542"/>
        <v>0</v>
      </c>
      <c r="L4962" s="5">
        <f t="shared" si="547"/>
        <v>0</v>
      </c>
      <c r="M4962" s="137">
        <f>'PVWatts Hourly Results (1)'!L4973/1000</f>
        <v>0</v>
      </c>
      <c r="N4962" s="3">
        <f>'PVWatts Hourly Results (2)'!L4973/1000</f>
        <v>0</v>
      </c>
      <c r="O4962" s="3">
        <f>'PVWatts Hourly Results (3)'!L4973/1000</f>
        <v>0</v>
      </c>
      <c r="P4962" s="3">
        <f>'PVWatts Hourly Results (4)'!L4973/1000</f>
        <v>0</v>
      </c>
      <c r="Q4962" s="130">
        <f>'PVWatts Hourly Results (5)'!L4973/1000</f>
        <v>0</v>
      </c>
    </row>
    <row r="4963" spans="2:17" x14ac:dyDescent="0.25">
      <c r="B4963" s="8">
        <v>7</v>
      </c>
      <c r="C4963" s="9">
        <v>25</v>
      </c>
      <c r="D4963" s="134">
        <f>'PVWatts Hourly Results (1)'!C4974</f>
        <v>0</v>
      </c>
      <c r="E4963" s="127">
        <f>DATE(YEAR(Inputs!$D$5),Summary!B4963,Summary!C4963)+TIME(D4963,0,0)</f>
        <v>207</v>
      </c>
      <c r="F4963" s="4">
        <f t="shared" si="543"/>
        <v>1</v>
      </c>
      <c r="G4963" s="4">
        <f t="shared" si="541"/>
        <v>4</v>
      </c>
      <c r="H4963" s="4">
        <f t="shared" si="544"/>
        <v>1</v>
      </c>
      <c r="I4963" s="4">
        <f t="shared" si="545"/>
        <v>0</v>
      </c>
      <c r="J4963" s="4">
        <f t="shared" si="546"/>
        <v>0</v>
      </c>
      <c r="K4963" s="4">
        <f t="shared" si="542"/>
        <v>0</v>
      </c>
      <c r="L4963" s="5">
        <f t="shared" si="547"/>
        <v>0</v>
      </c>
      <c r="M4963" s="137">
        <f>'PVWatts Hourly Results (1)'!L4974/1000</f>
        <v>0</v>
      </c>
      <c r="N4963" s="3">
        <f>'PVWatts Hourly Results (2)'!L4974/1000</f>
        <v>0</v>
      </c>
      <c r="O4963" s="3">
        <f>'PVWatts Hourly Results (3)'!L4974/1000</f>
        <v>0</v>
      </c>
      <c r="P4963" s="3">
        <f>'PVWatts Hourly Results (4)'!L4974/1000</f>
        <v>0</v>
      </c>
      <c r="Q4963" s="130">
        <f>'PVWatts Hourly Results (5)'!L4974/1000</f>
        <v>0</v>
      </c>
    </row>
    <row r="4964" spans="2:17" x14ac:dyDescent="0.25">
      <c r="B4964" s="8">
        <v>7</v>
      </c>
      <c r="C4964" s="9">
        <v>25</v>
      </c>
      <c r="D4964" s="134">
        <f>'PVWatts Hourly Results (1)'!C4975</f>
        <v>0</v>
      </c>
      <c r="E4964" s="127">
        <f>DATE(YEAR(Inputs!$D$5),Summary!B4964,Summary!C4964)+TIME(D4964,0,0)</f>
        <v>207</v>
      </c>
      <c r="F4964" s="4">
        <f t="shared" si="543"/>
        <v>1</v>
      </c>
      <c r="G4964" s="4">
        <f t="shared" si="541"/>
        <v>4</v>
      </c>
      <c r="H4964" s="4">
        <f t="shared" si="544"/>
        <v>1</v>
      </c>
      <c r="I4964" s="4">
        <f t="shared" si="545"/>
        <v>0</v>
      </c>
      <c r="J4964" s="4">
        <f t="shared" si="546"/>
        <v>0</v>
      </c>
      <c r="K4964" s="4">
        <f t="shared" si="542"/>
        <v>0</v>
      </c>
      <c r="L4964" s="5">
        <f t="shared" si="547"/>
        <v>0</v>
      </c>
      <c r="M4964" s="137">
        <f>'PVWatts Hourly Results (1)'!L4975/1000</f>
        <v>0</v>
      </c>
      <c r="N4964" s="3">
        <f>'PVWatts Hourly Results (2)'!L4975/1000</f>
        <v>0</v>
      </c>
      <c r="O4964" s="3">
        <f>'PVWatts Hourly Results (3)'!L4975/1000</f>
        <v>0</v>
      </c>
      <c r="P4964" s="3">
        <f>'PVWatts Hourly Results (4)'!L4975/1000</f>
        <v>0</v>
      </c>
      <c r="Q4964" s="130">
        <f>'PVWatts Hourly Results (5)'!L4975/1000</f>
        <v>0</v>
      </c>
    </row>
    <row r="4965" spans="2:17" x14ac:dyDescent="0.25">
      <c r="B4965" s="8">
        <v>7</v>
      </c>
      <c r="C4965" s="9">
        <v>25</v>
      </c>
      <c r="D4965" s="134">
        <f>'PVWatts Hourly Results (1)'!C4976</f>
        <v>0</v>
      </c>
      <c r="E4965" s="127">
        <f>DATE(YEAR(Inputs!$D$5),Summary!B4965,Summary!C4965)+TIME(D4965,0,0)</f>
        <v>207</v>
      </c>
      <c r="F4965" s="4">
        <f t="shared" si="543"/>
        <v>1</v>
      </c>
      <c r="G4965" s="4">
        <f t="shared" si="541"/>
        <v>4</v>
      </c>
      <c r="H4965" s="4">
        <f t="shared" si="544"/>
        <v>1</v>
      </c>
      <c r="I4965" s="4">
        <f t="shared" si="545"/>
        <v>0</v>
      </c>
      <c r="J4965" s="4">
        <f t="shared" si="546"/>
        <v>0</v>
      </c>
      <c r="K4965" s="4">
        <f t="shared" si="542"/>
        <v>0</v>
      </c>
      <c r="L4965" s="5">
        <f t="shared" si="547"/>
        <v>0</v>
      </c>
      <c r="M4965" s="137">
        <f>'PVWatts Hourly Results (1)'!L4976/1000</f>
        <v>0</v>
      </c>
      <c r="N4965" s="3">
        <f>'PVWatts Hourly Results (2)'!L4976/1000</f>
        <v>0</v>
      </c>
      <c r="O4965" s="3">
        <f>'PVWatts Hourly Results (3)'!L4976/1000</f>
        <v>0</v>
      </c>
      <c r="P4965" s="3">
        <f>'PVWatts Hourly Results (4)'!L4976/1000</f>
        <v>0</v>
      </c>
      <c r="Q4965" s="130">
        <f>'PVWatts Hourly Results (5)'!L4976/1000</f>
        <v>0</v>
      </c>
    </row>
    <row r="4966" spans="2:17" x14ac:dyDescent="0.25">
      <c r="B4966" s="8">
        <v>7</v>
      </c>
      <c r="C4966" s="9">
        <v>26</v>
      </c>
      <c r="D4966" s="134">
        <f>'PVWatts Hourly Results (1)'!C4977</f>
        <v>0</v>
      </c>
      <c r="E4966" s="127">
        <f>DATE(YEAR(Inputs!$D$5),Summary!B4966,Summary!C4966)+TIME(D4966,0,0)</f>
        <v>208</v>
      </c>
      <c r="F4966" s="4">
        <f t="shared" si="543"/>
        <v>1</v>
      </c>
      <c r="G4966" s="4">
        <f t="shared" si="541"/>
        <v>5</v>
      </c>
      <c r="H4966" s="4">
        <f t="shared" si="544"/>
        <v>1</v>
      </c>
      <c r="I4966" s="4">
        <f t="shared" si="545"/>
        <v>0</v>
      </c>
      <c r="J4966" s="4">
        <f t="shared" si="546"/>
        <v>0</v>
      </c>
      <c r="K4966" s="4">
        <f t="shared" si="542"/>
        <v>0</v>
      </c>
      <c r="L4966" s="5">
        <f t="shared" si="547"/>
        <v>0</v>
      </c>
      <c r="M4966" s="137">
        <f>'PVWatts Hourly Results (1)'!L4977/1000</f>
        <v>0</v>
      </c>
      <c r="N4966" s="3">
        <f>'PVWatts Hourly Results (2)'!L4977/1000</f>
        <v>0</v>
      </c>
      <c r="O4966" s="3">
        <f>'PVWatts Hourly Results (3)'!L4977/1000</f>
        <v>0</v>
      </c>
      <c r="P4966" s="3">
        <f>'PVWatts Hourly Results (4)'!L4977/1000</f>
        <v>0</v>
      </c>
      <c r="Q4966" s="130">
        <f>'PVWatts Hourly Results (5)'!L4977/1000</f>
        <v>0</v>
      </c>
    </row>
    <row r="4967" spans="2:17" x14ac:dyDescent="0.25">
      <c r="B4967" s="8">
        <v>7</v>
      </c>
      <c r="C4967" s="9">
        <v>26</v>
      </c>
      <c r="D4967" s="134">
        <f>'PVWatts Hourly Results (1)'!C4978</f>
        <v>0</v>
      </c>
      <c r="E4967" s="127">
        <f>DATE(YEAR(Inputs!$D$5),Summary!B4967,Summary!C4967)+TIME(D4967,0,0)</f>
        <v>208</v>
      </c>
      <c r="F4967" s="4">
        <f t="shared" si="543"/>
        <v>1</v>
      </c>
      <c r="G4967" s="4">
        <f t="shared" si="541"/>
        <v>5</v>
      </c>
      <c r="H4967" s="4">
        <f t="shared" si="544"/>
        <v>1</v>
      </c>
      <c r="I4967" s="4">
        <f t="shared" si="545"/>
        <v>0</v>
      </c>
      <c r="J4967" s="4">
        <f t="shared" si="546"/>
        <v>0</v>
      </c>
      <c r="K4967" s="4">
        <f t="shared" si="542"/>
        <v>0</v>
      </c>
      <c r="L4967" s="5">
        <f t="shared" si="547"/>
        <v>0</v>
      </c>
      <c r="M4967" s="137">
        <f>'PVWatts Hourly Results (1)'!L4978/1000</f>
        <v>0</v>
      </c>
      <c r="N4967" s="3">
        <f>'PVWatts Hourly Results (2)'!L4978/1000</f>
        <v>0</v>
      </c>
      <c r="O4967" s="3">
        <f>'PVWatts Hourly Results (3)'!L4978/1000</f>
        <v>0</v>
      </c>
      <c r="P4967" s="3">
        <f>'PVWatts Hourly Results (4)'!L4978/1000</f>
        <v>0</v>
      </c>
      <c r="Q4967" s="130">
        <f>'PVWatts Hourly Results (5)'!L4978/1000</f>
        <v>0</v>
      </c>
    </row>
    <row r="4968" spans="2:17" x14ac:dyDescent="0.25">
      <c r="B4968" s="8">
        <v>7</v>
      </c>
      <c r="C4968" s="9">
        <v>26</v>
      </c>
      <c r="D4968" s="134">
        <f>'PVWatts Hourly Results (1)'!C4979</f>
        <v>0</v>
      </c>
      <c r="E4968" s="127">
        <f>DATE(YEAR(Inputs!$D$5),Summary!B4968,Summary!C4968)+TIME(D4968,0,0)</f>
        <v>208</v>
      </c>
      <c r="F4968" s="4">
        <f t="shared" si="543"/>
        <v>1</v>
      </c>
      <c r="G4968" s="4">
        <f t="shared" si="541"/>
        <v>5</v>
      </c>
      <c r="H4968" s="4">
        <f t="shared" si="544"/>
        <v>1</v>
      </c>
      <c r="I4968" s="4">
        <f t="shared" si="545"/>
        <v>0</v>
      </c>
      <c r="J4968" s="4">
        <f t="shared" si="546"/>
        <v>0</v>
      </c>
      <c r="K4968" s="4">
        <f t="shared" si="542"/>
        <v>0</v>
      </c>
      <c r="L4968" s="5">
        <f t="shared" si="547"/>
        <v>0</v>
      </c>
      <c r="M4968" s="137">
        <f>'PVWatts Hourly Results (1)'!L4979/1000</f>
        <v>0</v>
      </c>
      <c r="N4968" s="3">
        <f>'PVWatts Hourly Results (2)'!L4979/1000</f>
        <v>0</v>
      </c>
      <c r="O4968" s="3">
        <f>'PVWatts Hourly Results (3)'!L4979/1000</f>
        <v>0</v>
      </c>
      <c r="P4968" s="3">
        <f>'PVWatts Hourly Results (4)'!L4979/1000</f>
        <v>0</v>
      </c>
      <c r="Q4968" s="130">
        <f>'PVWatts Hourly Results (5)'!L4979/1000</f>
        <v>0</v>
      </c>
    </row>
    <row r="4969" spans="2:17" x14ac:dyDescent="0.25">
      <c r="B4969" s="8">
        <v>7</v>
      </c>
      <c r="C4969" s="9">
        <v>26</v>
      </c>
      <c r="D4969" s="134">
        <f>'PVWatts Hourly Results (1)'!C4980</f>
        <v>0</v>
      </c>
      <c r="E4969" s="127">
        <f>DATE(YEAR(Inputs!$D$5),Summary!B4969,Summary!C4969)+TIME(D4969,0,0)</f>
        <v>208</v>
      </c>
      <c r="F4969" s="4">
        <f t="shared" si="543"/>
        <v>1</v>
      </c>
      <c r="G4969" s="4">
        <f t="shared" si="541"/>
        <v>5</v>
      </c>
      <c r="H4969" s="4">
        <f t="shared" si="544"/>
        <v>1</v>
      </c>
      <c r="I4969" s="4">
        <f t="shared" si="545"/>
        <v>0</v>
      </c>
      <c r="J4969" s="4">
        <f t="shared" si="546"/>
        <v>0</v>
      </c>
      <c r="K4969" s="4">
        <f t="shared" si="542"/>
        <v>0</v>
      </c>
      <c r="L4969" s="5">
        <f t="shared" si="547"/>
        <v>0</v>
      </c>
      <c r="M4969" s="137">
        <f>'PVWatts Hourly Results (1)'!L4980/1000</f>
        <v>0</v>
      </c>
      <c r="N4969" s="3">
        <f>'PVWatts Hourly Results (2)'!L4980/1000</f>
        <v>0</v>
      </c>
      <c r="O4969" s="3">
        <f>'PVWatts Hourly Results (3)'!L4980/1000</f>
        <v>0</v>
      </c>
      <c r="P4969" s="3">
        <f>'PVWatts Hourly Results (4)'!L4980/1000</f>
        <v>0</v>
      </c>
      <c r="Q4969" s="130">
        <f>'PVWatts Hourly Results (5)'!L4980/1000</f>
        <v>0</v>
      </c>
    </row>
    <row r="4970" spans="2:17" x14ac:dyDescent="0.25">
      <c r="B4970" s="8">
        <v>7</v>
      </c>
      <c r="C4970" s="9">
        <v>26</v>
      </c>
      <c r="D4970" s="134">
        <f>'PVWatts Hourly Results (1)'!C4981</f>
        <v>0</v>
      </c>
      <c r="E4970" s="127">
        <f>DATE(YEAR(Inputs!$D$5),Summary!B4970,Summary!C4970)+TIME(D4970,0,0)</f>
        <v>208</v>
      </c>
      <c r="F4970" s="4">
        <f t="shared" si="543"/>
        <v>1</v>
      </c>
      <c r="G4970" s="4">
        <f t="shared" si="541"/>
        <v>5</v>
      </c>
      <c r="H4970" s="4">
        <f t="shared" si="544"/>
        <v>1</v>
      </c>
      <c r="I4970" s="4">
        <f t="shared" si="545"/>
        <v>0</v>
      </c>
      <c r="J4970" s="4">
        <f t="shared" si="546"/>
        <v>0</v>
      </c>
      <c r="K4970" s="4">
        <f t="shared" si="542"/>
        <v>0</v>
      </c>
      <c r="L4970" s="5">
        <f t="shared" si="547"/>
        <v>0</v>
      </c>
      <c r="M4970" s="137">
        <f>'PVWatts Hourly Results (1)'!L4981/1000</f>
        <v>0</v>
      </c>
      <c r="N4970" s="3">
        <f>'PVWatts Hourly Results (2)'!L4981/1000</f>
        <v>0</v>
      </c>
      <c r="O4970" s="3">
        <f>'PVWatts Hourly Results (3)'!L4981/1000</f>
        <v>0</v>
      </c>
      <c r="P4970" s="3">
        <f>'PVWatts Hourly Results (4)'!L4981/1000</f>
        <v>0</v>
      </c>
      <c r="Q4970" s="130">
        <f>'PVWatts Hourly Results (5)'!L4981/1000</f>
        <v>0</v>
      </c>
    </row>
    <row r="4971" spans="2:17" x14ac:dyDescent="0.25">
      <c r="B4971" s="8">
        <v>7</v>
      </c>
      <c r="C4971" s="9">
        <v>26</v>
      </c>
      <c r="D4971" s="134">
        <f>'PVWatts Hourly Results (1)'!C4982</f>
        <v>0</v>
      </c>
      <c r="E4971" s="127">
        <f>DATE(YEAR(Inputs!$D$5),Summary!B4971,Summary!C4971)+TIME(D4971,0,0)</f>
        <v>208</v>
      </c>
      <c r="F4971" s="4">
        <f t="shared" si="543"/>
        <v>1</v>
      </c>
      <c r="G4971" s="4">
        <f t="shared" si="541"/>
        <v>5</v>
      </c>
      <c r="H4971" s="4">
        <f t="shared" si="544"/>
        <v>1</v>
      </c>
      <c r="I4971" s="4">
        <f t="shared" si="545"/>
        <v>0</v>
      </c>
      <c r="J4971" s="4">
        <f t="shared" si="546"/>
        <v>0</v>
      </c>
      <c r="K4971" s="4">
        <f t="shared" si="542"/>
        <v>0</v>
      </c>
      <c r="L4971" s="5">
        <f t="shared" si="547"/>
        <v>0</v>
      </c>
      <c r="M4971" s="137">
        <f>'PVWatts Hourly Results (1)'!L4982/1000</f>
        <v>0</v>
      </c>
      <c r="N4971" s="3">
        <f>'PVWatts Hourly Results (2)'!L4982/1000</f>
        <v>0</v>
      </c>
      <c r="O4971" s="3">
        <f>'PVWatts Hourly Results (3)'!L4982/1000</f>
        <v>0</v>
      </c>
      <c r="P4971" s="3">
        <f>'PVWatts Hourly Results (4)'!L4982/1000</f>
        <v>0</v>
      </c>
      <c r="Q4971" s="130">
        <f>'PVWatts Hourly Results (5)'!L4982/1000</f>
        <v>0</v>
      </c>
    </row>
    <row r="4972" spans="2:17" x14ac:dyDescent="0.25">
      <c r="B4972" s="8">
        <v>7</v>
      </c>
      <c r="C4972" s="9">
        <v>26</v>
      </c>
      <c r="D4972" s="134">
        <f>'PVWatts Hourly Results (1)'!C4983</f>
        <v>0</v>
      </c>
      <c r="E4972" s="127">
        <f>DATE(YEAR(Inputs!$D$5),Summary!B4972,Summary!C4972)+TIME(D4972,0,0)</f>
        <v>208</v>
      </c>
      <c r="F4972" s="4">
        <f t="shared" si="543"/>
        <v>1</v>
      </c>
      <c r="G4972" s="4">
        <f t="shared" si="541"/>
        <v>5</v>
      </c>
      <c r="H4972" s="4">
        <f t="shared" si="544"/>
        <v>1</v>
      </c>
      <c r="I4972" s="4">
        <f t="shared" si="545"/>
        <v>0</v>
      </c>
      <c r="J4972" s="4">
        <f t="shared" si="546"/>
        <v>0</v>
      </c>
      <c r="K4972" s="4">
        <f t="shared" si="542"/>
        <v>0</v>
      </c>
      <c r="L4972" s="5">
        <f t="shared" si="547"/>
        <v>0</v>
      </c>
      <c r="M4972" s="137">
        <f>'PVWatts Hourly Results (1)'!L4983/1000</f>
        <v>0</v>
      </c>
      <c r="N4972" s="3">
        <f>'PVWatts Hourly Results (2)'!L4983/1000</f>
        <v>0</v>
      </c>
      <c r="O4972" s="3">
        <f>'PVWatts Hourly Results (3)'!L4983/1000</f>
        <v>0</v>
      </c>
      <c r="P4972" s="3">
        <f>'PVWatts Hourly Results (4)'!L4983/1000</f>
        <v>0</v>
      </c>
      <c r="Q4972" s="130">
        <f>'PVWatts Hourly Results (5)'!L4983/1000</f>
        <v>0</v>
      </c>
    </row>
    <row r="4973" spans="2:17" x14ac:dyDescent="0.25">
      <c r="B4973" s="8">
        <v>7</v>
      </c>
      <c r="C4973" s="9">
        <v>26</v>
      </c>
      <c r="D4973" s="134">
        <f>'PVWatts Hourly Results (1)'!C4984</f>
        <v>0</v>
      </c>
      <c r="E4973" s="127">
        <f>DATE(YEAR(Inputs!$D$5),Summary!B4973,Summary!C4973)+TIME(D4973,0,0)</f>
        <v>208</v>
      </c>
      <c r="F4973" s="4">
        <f t="shared" si="543"/>
        <v>1</v>
      </c>
      <c r="G4973" s="4">
        <f t="shared" si="541"/>
        <v>5</v>
      </c>
      <c r="H4973" s="4">
        <f t="shared" si="544"/>
        <v>1</v>
      </c>
      <c r="I4973" s="4">
        <f t="shared" si="545"/>
        <v>0</v>
      </c>
      <c r="J4973" s="4">
        <f t="shared" si="546"/>
        <v>0</v>
      </c>
      <c r="K4973" s="4">
        <f t="shared" si="542"/>
        <v>0</v>
      </c>
      <c r="L4973" s="5">
        <f t="shared" si="547"/>
        <v>0</v>
      </c>
      <c r="M4973" s="137">
        <f>'PVWatts Hourly Results (1)'!L4984/1000</f>
        <v>0</v>
      </c>
      <c r="N4973" s="3">
        <f>'PVWatts Hourly Results (2)'!L4984/1000</f>
        <v>0</v>
      </c>
      <c r="O4973" s="3">
        <f>'PVWatts Hourly Results (3)'!L4984/1000</f>
        <v>0</v>
      </c>
      <c r="P4973" s="3">
        <f>'PVWatts Hourly Results (4)'!L4984/1000</f>
        <v>0</v>
      </c>
      <c r="Q4973" s="130">
        <f>'PVWatts Hourly Results (5)'!L4984/1000</f>
        <v>0</v>
      </c>
    </row>
    <row r="4974" spans="2:17" x14ac:dyDescent="0.25">
      <c r="B4974" s="8">
        <v>7</v>
      </c>
      <c r="C4974" s="9">
        <v>26</v>
      </c>
      <c r="D4974" s="134">
        <f>'PVWatts Hourly Results (1)'!C4985</f>
        <v>0</v>
      </c>
      <c r="E4974" s="127">
        <f>DATE(YEAR(Inputs!$D$5),Summary!B4974,Summary!C4974)+TIME(D4974,0,0)</f>
        <v>208</v>
      </c>
      <c r="F4974" s="4">
        <f t="shared" si="543"/>
        <v>1</v>
      </c>
      <c r="G4974" s="4">
        <f t="shared" si="541"/>
        <v>5</v>
      </c>
      <c r="H4974" s="4">
        <f t="shared" si="544"/>
        <v>1</v>
      </c>
      <c r="I4974" s="4">
        <f t="shared" si="545"/>
        <v>0</v>
      </c>
      <c r="J4974" s="4">
        <f t="shared" si="546"/>
        <v>0</v>
      </c>
      <c r="K4974" s="4">
        <f t="shared" si="542"/>
        <v>0</v>
      </c>
      <c r="L4974" s="5">
        <f t="shared" si="547"/>
        <v>0</v>
      </c>
      <c r="M4974" s="137">
        <f>'PVWatts Hourly Results (1)'!L4985/1000</f>
        <v>0</v>
      </c>
      <c r="N4974" s="3">
        <f>'PVWatts Hourly Results (2)'!L4985/1000</f>
        <v>0</v>
      </c>
      <c r="O4974" s="3">
        <f>'PVWatts Hourly Results (3)'!L4985/1000</f>
        <v>0</v>
      </c>
      <c r="P4974" s="3">
        <f>'PVWatts Hourly Results (4)'!L4985/1000</f>
        <v>0</v>
      </c>
      <c r="Q4974" s="130">
        <f>'PVWatts Hourly Results (5)'!L4985/1000</f>
        <v>0</v>
      </c>
    </row>
    <row r="4975" spans="2:17" x14ac:dyDescent="0.25">
      <c r="B4975" s="8">
        <v>7</v>
      </c>
      <c r="C4975" s="9">
        <v>26</v>
      </c>
      <c r="D4975" s="134">
        <f>'PVWatts Hourly Results (1)'!C4986</f>
        <v>0</v>
      </c>
      <c r="E4975" s="127">
        <f>DATE(YEAR(Inputs!$D$5),Summary!B4975,Summary!C4975)+TIME(D4975,0,0)</f>
        <v>208</v>
      </c>
      <c r="F4975" s="4">
        <f t="shared" si="543"/>
        <v>1</v>
      </c>
      <c r="G4975" s="4">
        <f t="shared" si="541"/>
        <v>5</v>
      </c>
      <c r="H4975" s="4">
        <f t="shared" si="544"/>
        <v>1</v>
      </c>
      <c r="I4975" s="4">
        <f t="shared" si="545"/>
        <v>0</v>
      </c>
      <c r="J4975" s="4">
        <f t="shared" si="546"/>
        <v>0</v>
      </c>
      <c r="K4975" s="4">
        <f t="shared" si="542"/>
        <v>0</v>
      </c>
      <c r="L4975" s="5">
        <f t="shared" si="547"/>
        <v>0</v>
      </c>
      <c r="M4975" s="137">
        <f>'PVWatts Hourly Results (1)'!L4986/1000</f>
        <v>0</v>
      </c>
      <c r="N4975" s="3">
        <f>'PVWatts Hourly Results (2)'!L4986/1000</f>
        <v>0</v>
      </c>
      <c r="O4975" s="3">
        <f>'PVWatts Hourly Results (3)'!L4986/1000</f>
        <v>0</v>
      </c>
      <c r="P4975" s="3">
        <f>'PVWatts Hourly Results (4)'!L4986/1000</f>
        <v>0</v>
      </c>
      <c r="Q4975" s="130">
        <f>'PVWatts Hourly Results (5)'!L4986/1000</f>
        <v>0</v>
      </c>
    </row>
    <row r="4976" spans="2:17" x14ac:dyDescent="0.25">
      <c r="B4976" s="8">
        <v>7</v>
      </c>
      <c r="C4976" s="9">
        <v>26</v>
      </c>
      <c r="D4976" s="134">
        <f>'PVWatts Hourly Results (1)'!C4987</f>
        <v>0</v>
      </c>
      <c r="E4976" s="127">
        <f>DATE(YEAR(Inputs!$D$5),Summary!B4976,Summary!C4976)+TIME(D4976,0,0)</f>
        <v>208</v>
      </c>
      <c r="F4976" s="4">
        <f t="shared" si="543"/>
        <v>1</v>
      </c>
      <c r="G4976" s="4">
        <f t="shared" si="541"/>
        <v>5</v>
      </c>
      <c r="H4976" s="4">
        <f t="shared" si="544"/>
        <v>1</v>
      </c>
      <c r="I4976" s="4">
        <f t="shared" si="545"/>
        <v>0</v>
      </c>
      <c r="J4976" s="4">
        <f t="shared" si="546"/>
        <v>0</v>
      </c>
      <c r="K4976" s="4">
        <f t="shared" si="542"/>
        <v>0</v>
      </c>
      <c r="L4976" s="5">
        <f t="shared" si="547"/>
        <v>0</v>
      </c>
      <c r="M4976" s="137">
        <f>'PVWatts Hourly Results (1)'!L4987/1000</f>
        <v>0</v>
      </c>
      <c r="N4976" s="3">
        <f>'PVWatts Hourly Results (2)'!L4987/1000</f>
        <v>0</v>
      </c>
      <c r="O4976" s="3">
        <f>'PVWatts Hourly Results (3)'!L4987/1000</f>
        <v>0</v>
      </c>
      <c r="P4976" s="3">
        <f>'PVWatts Hourly Results (4)'!L4987/1000</f>
        <v>0</v>
      </c>
      <c r="Q4976" s="130">
        <f>'PVWatts Hourly Results (5)'!L4987/1000</f>
        <v>0</v>
      </c>
    </row>
    <row r="4977" spans="2:17" x14ac:dyDescent="0.25">
      <c r="B4977" s="8">
        <v>7</v>
      </c>
      <c r="C4977" s="9">
        <v>26</v>
      </c>
      <c r="D4977" s="134">
        <f>'PVWatts Hourly Results (1)'!C4988</f>
        <v>0</v>
      </c>
      <c r="E4977" s="127">
        <f>DATE(YEAR(Inputs!$D$5),Summary!B4977,Summary!C4977)+TIME(D4977,0,0)</f>
        <v>208</v>
      </c>
      <c r="F4977" s="4">
        <f t="shared" si="543"/>
        <v>1</v>
      </c>
      <c r="G4977" s="4">
        <f t="shared" si="541"/>
        <v>5</v>
      </c>
      <c r="H4977" s="4">
        <f t="shared" si="544"/>
        <v>1</v>
      </c>
      <c r="I4977" s="4">
        <f t="shared" si="545"/>
        <v>0</v>
      </c>
      <c r="J4977" s="4">
        <f t="shared" si="546"/>
        <v>0</v>
      </c>
      <c r="K4977" s="4">
        <f t="shared" si="542"/>
        <v>0</v>
      </c>
      <c r="L4977" s="5">
        <f t="shared" si="547"/>
        <v>0</v>
      </c>
      <c r="M4977" s="137">
        <f>'PVWatts Hourly Results (1)'!L4988/1000</f>
        <v>0</v>
      </c>
      <c r="N4977" s="3">
        <f>'PVWatts Hourly Results (2)'!L4988/1000</f>
        <v>0</v>
      </c>
      <c r="O4977" s="3">
        <f>'PVWatts Hourly Results (3)'!L4988/1000</f>
        <v>0</v>
      </c>
      <c r="P4977" s="3">
        <f>'PVWatts Hourly Results (4)'!L4988/1000</f>
        <v>0</v>
      </c>
      <c r="Q4977" s="130">
        <f>'PVWatts Hourly Results (5)'!L4988/1000</f>
        <v>0</v>
      </c>
    </row>
    <row r="4978" spans="2:17" x14ac:dyDescent="0.25">
      <c r="B4978" s="8">
        <v>7</v>
      </c>
      <c r="C4978" s="9">
        <v>26</v>
      </c>
      <c r="D4978" s="134">
        <f>'PVWatts Hourly Results (1)'!C4989</f>
        <v>0</v>
      </c>
      <c r="E4978" s="127">
        <f>DATE(YEAR(Inputs!$D$5),Summary!B4978,Summary!C4978)+TIME(D4978,0,0)</f>
        <v>208</v>
      </c>
      <c r="F4978" s="4">
        <f t="shared" si="543"/>
        <v>1</v>
      </c>
      <c r="G4978" s="4">
        <f t="shared" si="541"/>
        <v>5</v>
      </c>
      <c r="H4978" s="4">
        <f t="shared" si="544"/>
        <v>1</v>
      </c>
      <c r="I4978" s="4">
        <f t="shared" si="545"/>
        <v>0</v>
      </c>
      <c r="J4978" s="4">
        <f t="shared" si="546"/>
        <v>0</v>
      </c>
      <c r="K4978" s="4">
        <f t="shared" si="542"/>
        <v>0</v>
      </c>
      <c r="L4978" s="5">
        <f t="shared" si="547"/>
        <v>0</v>
      </c>
      <c r="M4978" s="137">
        <f>'PVWatts Hourly Results (1)'!L4989/1000</f>
        <v>0</v>
      </c>
      <c r="N4978" s="3">
        <f>'PVWatts Hourly Results (2)'!L4989/1000</f>
        <v>0</v>
      </c>
      <c r="O4978" s="3">
        <f>'PVWatts Hourly Results (3)'!L4989/1000</f>
        <v>0</v>
      </c>
      <c r="P4978" s="3">
        <f>'PVWatts Hourly Results (4)'!L4989/1000</f>
        <v>0</v>
      </c>
      <c r="Q4978" s="130">
        <f>'PVWatts Hourly Results (5)'!L4989/1000</f>
        <v>0</v>
      </c>
    </row>
    <row r="4979" spans="2:17" x14ac:dyDescent="0.25">
      <c r="B4979" s="8">
        <v>7</v>
      </c>
      <c r="C4979" s="9">
        <v>26</v>
      </c>
      <c r="D4979" s="134">
        <f>'PVWatts Hourly Results (1)'!C4990</f>
        <v>0</v>
      </c>
      <c r="E4979" s="127">
        <f>DATE(YEAR(Inputs!$D$5),Summary!B4979,Summary!C4979)+TIME(D4979,0,0)</f>
        <v>208</v>
      </c>
      <c r="F4979" s="4">
        <f t="shared" si="543"/>
        <v>1</v>
      </c>
      <c r="G4979" s="4">
        <f t="shared" si="541"/>
        <v>5</v>
      </c>
      <c r="H4979" s="4">
        <f t="shared" si="544"/>
        <v>1</v>
      </c>
      <c r="I4979" s="4">
        <f t="shared" si="545"/>
        <v>0</v>
      </c>
      <c r="J4979" s="4">
        <f t="shared" si="546"/>
        <v>0</v>
      </c>
      <c r="K4979" s="4">
        <f t="shared" si="542"/>
        <v>0</v>
      </c>
      <c r="L4979" s="5">
        <f t="shared" si="547"/>
        <v>0</v>
      </c>
      <c r="M4979" s="137">
        <f>'PVWatts Hourly Results (1)'!L4990/1000</f>
        <v>0</v>
      </c>
      <c r="N4979" s="3">
        <f>'PVWatts Hourly Results (2)'!L4990/1000</f>
        <v>0</v>
      </c>
      <c r="O4979" s="3">
        <f>'PVWatts Hourly Results (3)'!L4990/1000</f>
        <v>0</v>
      </c>
      <c r="P4979" s="3">
        <f>'PVWatts Hourly Results (4)'!L4990/1000</f>
        <v>0</v>
      </c>
      <c r="Q4979" s="130">
        <f>'PVWatts Hourly Results (5)'!L4990/1000</f>
        <v>0</v>
      </c>
    </row>
    <row r="4980" spans="2:17" x14ac:dyDescent="0.25">
      <c r="B4980" s="8">
        <v>7</v>
      </c>
      <c r="C4980" s="9">
        <v>26</v>
      </c>
      <c r="D4980" s="134">
        <f>'PVWatts Hourly Results (1)'!C4991</f>
        <v>0</v>
      </c>
      <c r="E4980" s="127">
        <f>DATE(YEAR(Inputs!$D$5),Summary!B4980,Summary!C4980)+TIME(D4980,0,0)</f>
        <v>208</v>
      </c>
      <c r="F4980" s="4">
        <f t="shared" si="543"/>
        <v>1</v>
      </c>
      <c r="G4980" s="4">
        <f t="shared" si="541"/>
        <v>5</v>
      </c>
      <c r="H4980" s="4">
        <f t="shared" si="544"/>
        <v>1</v>
      </c>
      <c r="I4980" s="4">
        <f t="shared" si="545"/>
        <v>0</v>
      </c>
      <c r="J4980" s="4">
        <f t="shared" si="546"/>
        <v>0</v>
      </c>
      <c r="K4980" s="4">
        <f t="shared" si="542"/>
        <v>0</v>
      </c>
      <c r="L4980" s="5">
        <f t="shared" si="547"/>
        <v>0</v>
      </c>
      <c r="M4980" s="137">
        <f>'PVWatts Hourly Results (1)'!L4991/1000</f>
        <v>0</v>
      </c>
      <c r="N4980" s="3">
        <f>'PVWatts Hourly Results (2)'!L4991/1000</f>
        <v>0</v>
      </c>
      <c r="O4980" s="3">
        <f>'PVWatts Hourly Results (3)'!L4991/1000</f>
        <v>0</v>
      </c>
      <c r="P4980" s="3">
        <f>'PVWatts Hourly Results (4)'!L4991/1000</f>
        <v>0</v>
      </c>
      <c r="Q4980" s="130">
        <f>'PVWatts Hourly Results (5)'!L4991/1000</f>
        <v>0</v>
      </c>
    </row>
    <row r="4981" spans="2:17" x14ac:dyDescent="0.25">
      <c r="B4981" s="8">
        <v>7</v>
      </c>
      <c r="C4981" s="9">
        <v>26</v>
      </c>
      <c r="D4981" s="134">
        <f>'PVWatts Hourly Results (1)'!C4992</f>
        <v>0</v>
      </c>
      <c r="E4981" s="127">
        <f>DATE(YEAR(Inputs!$D$5),Summary!B4981,Summary!C4981)+TIME(D4981,0,0)</f>
        <v>208</v>
      </c>
      <c r="F4981" s="4">
        <f t="shared" si="543"/>
        <v>1</v>
      </c>
      <c r="G4981" s="4">
        <f t="shared" si="541"/>
        <v>5</v>
      </c>
      <c r="H4981" s="4">
        <f t="shared" si="544"/>
        <v>1</v>
      </c>
      <c r="I4981" s="4">
        <f t="shared" si="545"/>
        <v>0</v>
      </c>
      <c r="J4981" s="4">
        <f t="shared" si="546"/>
        <v>0</v>
      </c>
      <c r="K4981" s="4">
        <f t="shared" si="542"/>
        <v>0</v>
      </c>
      <c r="L4981" s="5">
        <f t="shared" si="547"/>
        <v>0</v>
      </c>
      <c r="M4981" s="137">
        <f>'PVWatts Hourly Results (1)'!L4992/1000</f>
        <v>0</v>
      </c>
      <c r="N4981" s="3">
        <f>'PVWatts Hourly Results (2)'!L4992/1000</f>
        <v>0</v>
      </c>
      <c r="O4981" s="3">
        <f>'PVWatts Hourly Results (3)'!L4992/1000</f>
        <v>0</v>
      </c>
      <c r="P4981" s="3">
        <f>'PVWatts Hourly Results (4)'!L4992/1000</f>
        <v>0</v>
      </c>
      <c r="Q4981" s="130">
        <f>'PVWatts Hourly Results (5)'!L4992/1000</f>
        <v>0</v>
      </c>
    </row>
    <row r="4982" spans="2:17" x14ac:dyDescent="0.25">
      <c r="B4982" s="8">
        <v>7</v>
      </c>
      <c r="C4982" s="9">
        <v>26</v>
      </c>
      <c r="D4982" s="134">
        <f>'PVWatts Hourly Results (1)'!C4993</f>
        <v>0</v>
      </c>
      <c r="E4982" s="127">
        <f>DATE(YEAR(Inputs!$D$5),Summary!B4982,Summary!C4982)+TIME(D4982,0,0)</f>
        <v>208</v>
      </c>
      <c r="F4982" s="4">
        <f t="shared" si="543"/>
        <v>1</v>
      </c>
      <c r="G4982" s="4">
        <f t="shared" si="541"/>
        <v>5</v>
      </c>
      <c r="H4982" s="4">
        <f t="shared" si="544"/>
        <v>1</v>
      </c>
      <c r="I4982" s="4">
        <f t="shared" si="545"/>
        <v>0</v>
      </c>
      <c r="J4982" s="4">
        <f t="shared" si="546"/>
        <v>0</v>
      </c>
      <c r="K4982" s="4">
        <f t="shared" si="542"/>
        <v>0</v>
      </c>
      <c r="L4982" s="5">
        <f t="shared" si="547"/>
        <v>0</v>
      </c>
      <c r="M4982" s="137">
        <f>'PVWatts Hourly Results (1)'!L4993/1000</f>
        <v>0</v>
      </c>
      <c r="N4982" s="3">
        <f>'PVWatts Hourly Results (2)'!L4993/1000</f>
        <v>0</v>
      </c>
      <c r="O4982" s="3">
        <f>'PVWatts Hourly Results (3)'!L4993/1000</f>
        <v>0</v>
      </c>
      <c r="P4982" s="3">
        <f>'PVWatts Hourly Results (4)'!L4993/1000</f>
        <v>0</v>
      </c>
      <c r="Q4982" s="130">
        <f>'PVWatts Hourly Results (5)'!L4993/1000</f>
        <v>0</v>
      </c>
    </row>
    <row r="4983" spans="2:17" x14ac:dyDescent="0.25">
      <c r="B4983" s="8">
        <v>7</v>
      </c>
      <c r="C4983" s="9">
        <v>26</v>
      </c>
      <c r="D4983" s="134">
        <f>'PVWatts Hourly Results (1)'!C4994</f>
        <v>0</v>
      </c>
      <c r="E4983" s="127">
        <f>DATE(YEAR(Inputs!$D$5),Summary!B4983,Summary!C4983)+TIME(D4983,0,0)</f>
        <v>208</v>
      </c>
      <c r="F4983" s="4">
        <f t="shared" si="543"/>
        <v>1</v>
      </c>
      <c r="G4983" s="4">
        <f t="shared" si="541"/>
        <v>5</v>
      </c>
      <c r="H4983" s="4">
        <f t="shared" si="544"/>
        <v>1</v>
      </c>
      <c r="I4983" s="4">
        <f t="shared" si="545"/>
        <v>0</v>
      </c>
      <c r="J4983" s="4">
        <f t="shared" si="546"/>
        <v>0</v>
      </c>
      <c r="K4983" s="4">
        <f t="shared" si="542"/>
        <v>0</v>
      </c>
      <c r="L4983" s="5">
        <f t="shared" si="547"/>
        <v>0</v>
      </c>
      <c r="M4983" s="137">
        <f>'PVWatts Hourly Results (1)'!L4994/1000</f>
        <v>0</v>
      </c>
      <c r="N4983" s="3">
        <f>'PVWatts Hourly Results (2)'!L4994/1000</f>
        <v>0</v>
      </c>
      <c r="O4983" s="3">
        <f>'PVWatts Hourly Results (3)'!L4994/1000</f>
        <v>0</v>
      </c>
      <c r="P4983" s="3">
        <f>'PVWatts Hourly Results (4)'!L4994/1000</f>
        <v>0</v>
      </c>
      <c r="Q4983" s="130">
        <f>'PVWatts Hourly Results (5)'!L4994/1000</f>
        <v>0</v>
      </c>
    </row>
    <row r="4984" spans="2:17" x14ac:dyDescent="0.25">
      <c r="B4984" s="8">
        <v>7</v>
      </c>
      <c r="C4984" s="9">
        <v>26</v>
      </c>
      <c r="D4984" s="134">
        <f>'PVWatts Hourly Results (1)'!C4995</f>
        <v>0</v>
      </c>
      <c r="E4984" s="127">
        <f>DATE(YEAR(Inputs!$D$5),Summary!B4984,Summary!C4984)+TIME(D4984,0,0)</f>
        <v>208</v>
      </c>
      <c r="F4984" s="4">
        <f t="shared" si="543"/>
        <v>1</v>
      </c>
      <c r="G4984" s="4">
        <f t="shared" si="541"/>
        <v>5</v>
      </c>
      <c r="H4984" s="4">
        <f t="shared" si="544"/>
        <v>1</v>
      </c>
      <c r="I4984" s="4">
        <f t="shared" si="545"/>
        <v>0</v>
      </c>
      <c r="J4984" s="4">
        <f t="shared" si="546"/>
        <v>0</v>
      </c>
      <c r="K4984" s="4">
        <f t="shared" si="542"/>
        <v>0</v>
      </c>
      <c r="L4984" s="5">
        <f t="shared" si="547"/>
        <v>0</v>
      </c>
      <c r="M4984" s="137">
        <f>'PVWatts Hourly Results (1)'!L4995/1000</f>
        <v>0</v>
      </c>
      <c r="N4984" s="3">
        <f>'PVWatts Hourly Results (2)'!L4995/1000</f>
        <v>0</v>
      </c>
      <c r="O4984" s="3">
        <f>'PVWatts Hourly Results (3)'!L4995/1000</f>
        <v>0</v>
      </c>
      <c r="P4984" s="3">
        <f>'PVWatts Hourly Results (4)'!L4995/1000</f>
        <v>0</v>
      </c>
      <c r="Q4984" s="130">
        <f>'PVWatts Hourly Results (5)'!L4995/1000</f>
        <v>0</v>
      </c>
    </row>
    <row r="4985" spans="2:17" x14ac:dyDescent="0.25">
      <c r="B4985" s="8">
        <v>7</v>
      </c>
      <c r="C4985" s="9">
        <v>26</v>
      </c>
      <c r="D4985" s="134">
        <f>'PVWatts Hourly Results (1)'!C4996</f>
        <v>0</v>
      </c>
      <c r="E4985" s="127">
        <f>DATE(YEAR(Inputs!$D$5),Summary!B4985,Summary!C4985)+TIME(D4985,0,0)</f>
        <v>208</v>
      </c>
      <c r="F4985" s="4">
        <f t="shared" si="543"/>
        <v>1</v>
      </c>
      <c r="G4985" s="4">
        <f t="shared" si="541"/>
        <v>5</v>
      </c>
      <c r="H4985" s="4">
        <f t="shared" si="544"/>
        <v>1</v>
      </c>
      <c r="I4985" s="4">
        <f t="shared" si="545"/>
        <v>0</v>
      </c>
      <c r="J4985" s="4">
        <f t="shared" si="546"/>
        <v>0</v>
      </c>
      <c r="K4985" s="4">
        <f t="shared" si="542"/>
        <v>0</v>
      </c>
      <c r="L4985" s="5">
        <f t="shared" si="547"/>
        <v>0</v>
      </c>
      <c r="M4985" s="137">
        <f>'PVWatts Hourly Results (1)'!L4996/1000</f>
        <v>0</v>
      </c>
      <c r="N4985" s="3">
        <f>'PVWatts Hourly Results (2)'!L4996/1000</f>
        <v>0</v>
      </c>
      <c r="O4985" s="3">
        <f>'PVWatts Hourly Results (3)'!L4996/1000</f>
        <v>0</v>
      </c>
      <c r="P4985" s="3">
        <f>'PVWatts Hourly Results (4)'!L4996/1000</f>
        <v>0</v>
      </c>
      <c r="Q4985" s="130">
        <f>'PVWatts Hourly Results (5)'!L4996/1000</f>
        <v>0</v>
      </c>
    </row>
    <row r="4986" spans="2:17" x14ac:dyDescent="0.25">
      <c r="B4986" s="8">
        <v>7</v>
      </c>
      <c r="C4986" s="9">
        <v>26</v>
      </c>
      <c r="D4986" s="134">
        <f>'PVWatts Hourly Results (1)'!C4997</f>
        <v>0</v>
      </c>
      <c r="E4986" s="127">
        <f>DATE(YEAR(Inputs!$D$5),Summary!B4986,Summary!C4986)+TIME(D4986,0,0)</f>
        <v>208</v>
      </c>
      <c r="F4986" s="4">
        <f t="shared" si="543"/>
        <v>1</v>
      </c>
      <c r="G4986" s="4">
        <f t="shared" si="541"/>
        <v>5</v>
      </c>
      <c r="H4986" s="4">
        <f t="shared" si="544"/>
        <v>1</v>
      </c>
      <c r="I4986" s="4">
        <f t="shared" si="545"/>
        <v>0</v>
      </c>
      <c r="J4986" s="4">
        <f t="shared" si="546"/>
        <v>0</v>
      </c>
      <c r="K4986" s="4">
        <f t="shared" si="542"/>
        <v>0</v>
      </c>
      <c r="L4986" s="5">
        <f t="shared" si="547"/>
        <v>0</v>
      </c>
      <c r="M4986" s="137">
        <f>'PVWatts Hourly Results (1)'!L4997/1000</f>
        <v>0</v>
      </c>
      <c r="N4986" s="3">
        <f>'PVWatts Hourly Results (2)'!L4997/1000</f>
        <v>0</v>
      </c>
      <c r="O4986" s="3">
        <f>'PVWatts Hourly Results (3)'!L4997/1000</f>
        <v>0</v>
      </c>
      <c r="P4986" s="3">
        <f>'PVWatts Hourly Results (4)'!L4997/1000</f>
        <v>0</v>
      </c>
      <c r="Q4986" s="130">
        <f>'PVWatts Hourly Results (5)'!L4997/1000</f>
        <v>0</v>
      </c>
    </row>
    <row r="4987" spans="2:17" x14ac:dyDescent="0.25">
      <c r="B4987" s="8">
        <v>7</v>
      </c>
      <c r="C4987" s="9">
        <v>26</v>
      </c>
      <c r="D4987" s="134">
        <f>'PVWatts Hourly Results (1)'!C4998</f>
        <v>0</v>
      </c>
      <c r="E4987" s="127">
        <f>DATE(YEAR(Inputs!$D$5),Summary!B4987,Summary!C4987)+TIME(D4987,0,0)</f>
        <v>208</v>
      </c>
      <c r="F4987" s="4">
        <f t="shared" si="543"/>
        <v>1</v>
      </c>
      <c r="G4987" s="4">
        <f t="shared" si="541"/>
        <v>5</v>
      </c>
      <c r="H4987" s="4">
        <f t="shared" si="544"/>
        <v>1</v>
      </c>
      <c r="I4987" s="4">
        <f t="shared" si="545"/>
        <v>0</v>
      </c>
      <c r="J4987" s="4">
        <f t="shared" si="546"/>
        <v>0</v>
      </c>
      <c r="K4987" s="4">
        <f t="shared" si="542"/>
        <v>0</v>
      </c>
      <c r="L4987" s="5">
        <f t="shared" si="547"/>
        <v>0</v>
      </c>
      <c r="M4987" s="137">
        <f>'PVWatts Hourly Results (1)'!L4998/1000</f>
        <v>0</v>
      </c>
      <c r="N4987" s="3">
        <f>'PVWatts Hourly Results (2)'!L4998/1000</f>
        <v>0</v>
      </c>
      <c r="O4987" s="3">
        <f>'PVWatts Hourly Results (3)'!L4998/1000</f>
        <v>0</v>
      </c>
      <c r="P4987" s="3">
        <f>'PVWatts Hourly Results (4)'!L4998/1000</f>
        <v>0</v>
      </c>
      <c r="Q4987" s="130">
        <f>'PVWatts Hourly Results (5)'!L4998/1000</f>
        <v>0</v>
      </c>
    </row>
    <row r="4988" spans="2:17" x14ac:dyDescent="0.25">
      <c r="B4988" s="8">
        <v>7</v>
      </c>
      <c r="C4988" s="9">
        <v>26</v>
      </c>
      <c r="D4988" s="134">
        <f>'PVWatts Hourly Results (1)'!C4999</f>
        <v>0</v>
      </c>
      <c r="E4988" s="127">
        <f>DATE(YEAR(Inputs!$D$5),Summary!B4988,Summary!C4988)+TIME(D4988,0,0)</f>
        <v>208</v>
      </c>
      <c r="F4988" s="4">
        <f t="shared" si="543"/>
        <v>1</v>
      </c>
      <c r="G4988" s="4">
        <f t="shared" si="541"/>
        <v>5</v>
      </c>
      <c r="H4988" s="4">
        <f t="shared" si="544"/>
        <v>1</v>
      </c>
      <c r="I4988" s="4">
        <f t="shared" si="545"/>
        <v>0</v>
      </c>
      <c r="J4988" s="4">
        <f t="shared" si="546"/>
        <v>0</v>
      </c>
      <c r="K4988" s="4">
        <f t="shared" si="542"/>
        <v>0</v>
      </c>
      <c r="L4988" s="5">
        <f t="shared" si="547"/>
        <v>0</v>
      </c>
      <c r="M4988" s="137">
        <f>'PVWatts Hourly Results (1)'!L4999/1000</f>
        <v>0</v>
      </c>
      <c r="N4988" s="3">
        <f>'PVWatts Hourly Results (2)'!L4999/1000</f>
        <v>0</v>
      </c>
      <c r="O4988" s="3">
        <f>'PVWatts Hourly Results (3)'!L4999/1000</f>
        <v>0</v>
      </c>
      <c r="P4988" s="3">
        <f>'PVWatts Hourly Results (4)'!L4999/1000</f>
        <v>0</v>
      </c>
      <c r="Q4988" s="130">
        <f>'PVWatts Hourly Results (5)'!L4999/1000</f>
        <v>0</v>
      </c>
    </row>
    <row r="4989" spans="2:17" x14ac:dyDescent="0.25">
      <c r="B4989" s="8">
        <v>7</v>
      </c>
      <c r="C4989" s="9">
        <v>26</v>
      </c>
      <c r="D4989" s="134">
        <f>'PVWatts Hourly Results (1)'!C5000</f>
        <v>0</v>
      </c>
      <c r="E4989" s="127">
        <f>DATE(YEAR(Inputs!$D$5),Summary!B4989,Summary!C4989)+TIME(D4989,0,0)</f>
        <v>208</v>
      </c>
      <c r="F4989" s="4">
        <f t="shared" si="543"/>
        <v>1</v>
      </c>
      <c r="G4989" s="4">
        <f t="shared" si="541"/>
        <v>5</v>
      </c>
      <c r="H4989" s="4">
        <f t="shared" si="544"/>
        <v>1</v>
      </c>
      <c r="I4989" s="4">
        <f t="shared" si="545"/>
        <v>0</v>
      </c>
      <c r="J4989" s="4">
        <f t="shared" si="546"/>
        <v>0</v>
      </c>
      <c r="K4989" s="4">
        <f t="shared" si="542"/>
        <v>0</v>
      </c>
      <c r="L4989" s="5">
        <f t="shared" si="547"/>
        <v>0</v>
      </c>
      <c r="M4989" s="137">
        <f>'PVWatts Hourly Results (1)'!L5000/1000</f>
        <v>0</v>
      </c>
      <c r="N4989" s="3">
        <f>'PVWatts Hourly Results (2)'!L5000/1000</f>
        <v>0</v>
      </c>
      <c r="O4989" s="3">
        <f>'PVWatts Hourly Results (3)'!L5000/1000</f>
        <v>0</v>
      </c>
      <c r="P4989" s="3">
        <f>'PVWatts Hourly Results (4)'!L5000/1000</f>
        <v>0</v>
      </c>
      <c r="Q4989" s="130">
        <f>'PVWatts Hourly Results (5)'!L5000/1000</f>
        <v>0</v>
      </c>
    </row>
    <row r="4990" spans="2:17" x14ac:dyDescent="0.25">
      <c r="B4990" s="8">
        <v>7</v>
      </c>
      <c r="C4990" s="9">
        <v>27</v>
      </c>
      <c r="D4990" s="134">
        <f>'PVWatts Hourly Results (1)'!C5001</f>
        <v>0</v>
      </c>
      <c r="E4990" s="127">
        <f>DATE(YEAR(Inputs!$D$5),Summary!B4990,Summary!C4990)+TIME(D4990,0,0)</f>
        <v>209</v>
      </c>
      <c r="F4990" s="4">
        <f t="shared" si="543"/>
        <v>1</v>
      </c>
      <c r="G4990" s="4">
        <f t="shared" si="541"/>
        <v>6</v>
      </c>
      <c r="H4990" s="4">
        <f t="shared" si="544"/>
        <v>1</v>
      </c>
      <c r="I4990" s="4">
        <f t="shared" si="545"/>
        <v>0</v>
      </c>
      <c r="J4990" s="4">
        <f t="shared" si="546"/>
        <v>0</v>
      </c>
      <c r="K4990" s="4">
        <f t="shared" si="542"/>
        <v>0</v>
      </c>
      <c r="L4990" s="5">
        <f t="shared" si="547"/>
        <v>0</v>
      </c>
      <c r="M4990" s="137">
        <f>'PVWatts Hourly Results (1)'!L5001/1000</f>
        <v>0</v>
      </c>
      <c r="N4990" s="3">
        <f>'PVWatts Hourly Results (2)'!L5001/1000</f>
        <v>0</v>
      </c>
      <c r="O4990" s="3">
        <f>'PVWatts Hourly Results (3)'!L5001/1000</f>
        <v>0</v>
      </c>
      <c r="P4990" s="3">
        <f>'PVWatts Hourly Results (4)'!L5001/1000</f>
        <v>0</v>
      </c>
      <c r="Q4990" s="130">
        <f>'PVWatts Hourly Results (5)'!L5001/1000</f>
        <v>0</v>
      </c>
    </row>
    <row r="4991" spans="2:17" x14ac:dyDescent="0.25">
      <c r="B4991" s="8">
        <v>7</v>
      </c>
      <c r="C4991" s="9">
        <v>27</v>
      </c>
      <c r="D4991" s="134">
        <f>'PVWatts Hourly Results (1)'!C5002</f>
        <v>0</v>
      </c>
      <c r="E4991" s="127">
        <f>DATE(YEAR(Inputs!$D$5),Summary!B4991,Summary!C4991)+TIME(D4991,0,0)</f>
        <v>209</v>
      </c>
      <c r="F4991" s="4">
        <f t="shared" si="543"/>
        <v>1</v>
      </c>
      <c r="G4991" s="4">
        <f t="shared" si="541"/>
        <v>6</v>
      </c>
      <c r="H4991" s="4">
        <f t="shared" si="544"/>
        <v>1</v>
      </c>
      <c r="I4991" s="4">
        <f t="shared" si="545"/>
        <v>0</v>
      </c>
      <c r="J4991" s="4">
        <f t="shared" si="546"/>
        <v>0</v>
      </c>
      <c r="K4991" s="4">
        <f t="shared" si="542"/>
        <v>0</v>
      </c>
      <c r="L4991" s="5">
        <f t="shared" si="547"/>
        <v>0</v>
      </c>
      <c r="M4991" s="137">
        <f>'PVWatts Hourly Results (1)'!L5002/1000</f>
        <v>0</v>
      </c>
      <c r="N4991" s="3">
        <f>'PVWatts Hourly Results (2)'!L5002/1000</f>
        <v>0</v>
      </c>
      <c r="O4991" s="3">
        <f>'PVWatts Hourly Results (3)'!L5002/1000</f>
        <v>0</v>
      </c>
      <c r="P4991" s="3">
        <f>'PVWatts Hourly Results (4)'!L5002/1000</f>
        <v>0</v>
      </c>
      <c r="Q4991" s="130">
        <f>'PVWatts Hourly Results (5)'!L5002/1000</f>
        <v>0</v>
      </c>
    </row>
    <row r="4992" spans="2:17" x14ac:dyDescent="0.25">
      <c r="B4992" s="8">
        <v>7</v>
      </c>
      <c r="C4992" s="9">
        <v>27</v>
      </c>
      <c r="D4992" s="134">
        <f>'PVWatts Hourly Results (1)'!C5003</f>
        <v>0</v>
      </c>
      <c r="E4992" s="127">
        <f>DATE(YEAR(Inputs!$D$5),Summary!B4992,Summary!C4992)+TIME(D4992,0,0)</f>
        <v>209</v>
      </c>
      <c r="F4992" s="4">
        <f t="shared" si="543"/>
        <v>1</v>
      </c>
      <c r="G4992" s="4">
        <f t="shared" si="541"/>
        <v>6</v>
      </c>
      <c r="H4992" s="4">
        <f t="shared" si="544"/>
        <v>1</v>
      </c>
      <c r="I4992" s="4">
        <f t="shared" si="545"/>
        <v>0</v>
      </c>
      <c r="J4992" s="4">
        <f t="shared" si="546"/>
        <v>0</v>
      </c>
      <c r="K4992" s="4">
        <f t="shared" si="542"/>
        <v>0</v>
      </c>
      <c r="L4992" s="5">
        <f t="shared" si="547"/>
        <v>0</v>
      </c>
      <c r="M4992" s="137">
        <f>'PVWatts Hourly Results (1)'!L5003/1000</f>
        <v>0</v>
      </c>
      <c r="N4992" s="3">
        <f>'PVWatts Hourly Results (2)'!L5003/1000</f>
        <v>0</v>
      </c>
      <c r="O4992" s="3">
        <f>'PVWatts Hourly Results (3)'!L5003/1000</f>
        <v>0</v>
      </c>
      <c r="P4992" s="3">
        <f>'PVWatts Hourly Results (4)'!L5003/1000</f>
        <v>0</v>
      </c>
      <c r="Q4992" s="130">
        <f>'PVWatts Hourly Results (5)'!L5003/1000</f>
        <v>0</v>
      </c>
    </row>
    <row r="4993" spans="2:17" x14ac:dyDescent="0.25">
      <c r="B4993" s="8">
        <v>7</v>
      </c>
      <c r="C4993" s="9">
        <v>27</v>
      </c>
      <c r="D4993" s="134">
        <f>'PVWatts Hourly Results (1)'!C5004</f>
        <v>0</v>
      </c>
      <c r="E4993" s="127">
        <f>DATE(YEAR(Inputs!$D$5),Summary!B4993,Summary!C4993)+TIME(D4993,0,0)</f>
        <v>209</v>
      </c>
      <c r="F4993" s="4">
        <f t="shared" si="543"/>
        <v>1</v>
      </c>
      <c r="G4993" s="4">
        <f t="shared" si="541"/>
        <v>6</v>
      </c>
      <c r="H4993" s="4">
        <f t="shared" si="544"/>
        <v>1</v>
      </c>
      <c r="I4993" s="4">
        <f t="shared" si="545"/>
        <v>0</v>
      </c>
      <c r="J4993" s="4">
        <f t="shared" si="546"/>
        <v>0</v>
      </c>
      <c r="K4993" s="4">
        <f t="shared" si="542"/>
        <v>0</v>
      </c>
      <c r="L4993" s="5">
        <f t="shared" si="547"/>
        <v>0</v>
      </c>
      <c r="M4993" s="137">
        <f>'PVWatts Hourly Results (1)'!L5004/1000</f>
        <v>0</v>
      </c>
      <c r="N4993" s="3">
        <f>'PVWatts Hourly Results (2)'!L5004/1000</f>
        <v>0</v>
      </c>
      <c r="O4993" s="3">
        <f>'PVWatts Hourly Results (3)'!L5004/1000</f>
        <v>0</v>
      </c>
      <c r="P4993" s="3">
        <f>'PVWatts Hourly Results (4)'!L5004/1000</f>
        <v>0</v>
      </c>
      <c r="Q4993" s="130">
        <f>'PVWatts Hourly Results (5)'!L5004/1000</f>
        <v>0</v>
      </c>
    </row>
    <row r="4994" spans="2:17" x14ac:dyDescent="0.25">
      <c r="B4994" s="8">
        <v>7</v>
      </c>
      <c r="C4994" s="9">
        <v>27</v>
      </c>
      <c r="D4994" s="134">
        <f>'PVWatts Hourly Results (1)'!C5005</f>
        <v>0</v>
      </c>
      <c r="E4994" s="127">
        <f>DATE(YEAR(Inputs!$D$5),Summary!B4994,Summary!C4994)+TIME(D4994,0,0)</f>
        <v>209</v>
      </c>
      <c r="F4994" s="4">
        <f t="shared" si="543"/>
        <v>1</v>
      </c>
      <c r="G4994" s="4">
        <f t="shared" si="541"/>
        <v>6</v>
      </c>
      <c r="H4994" s="4">
        <f t="shared" si="544"/>
        <v>1</v>
      </c>
      <c r="I4994" s="4">
        <f t="shared" si="545"/>
        <v>0</v>
      </c>
      <c r="J4994" s="4">
        <f t="shared" si="546"/>
        <v>0</v>
      </c>
      <c r="K4994" s="4">
        <f t="shared" si="542"/>
        <v>0</v>
      </c>
      <c r="L4994" s="5">
        <f t="shared" si="547"/>
        <v>0</v>
      </c>
      <c r="M4994" s="137">
        <f>'PVWatts Hourly Results (1)'!L5005/1000</f>
        <v>0</v>
      </c>
      <c r="N4994" s="3">
        <f>'PVWatts Hourly Results (2)'!L5005/1000</f>
        <v>0</v>
      </c>
      <c r="O4994" s="3">
        <f>'PVWatts Hourly Results (3)'!L5005/1000</f>
        <v>0</v>
      </c>
      <c r="P4994" s="3">
        <f>'PVWatts Hourly Results (4)'!L5005/1000</f>
        <v>0</v>
      </c>
      <c r="Q4994" s="130">
        <f>'PVWatts Hourly Results (5)'!L5005/1000</f>
        <v>0</v>
      </c>
    </row>
    <row r="4995" spans="2:17" x14ac:dyDescent="0.25">
      <c r="B4995" s="8">
        <v>7</v>
      </c>
      <c r="C4995" s="9">
        <v>27</v>
      </c>
      <c r="D4995" s="134">
        <f>'PVWatts Hourly Results (1)'!C5006</f>
        <v>0</v>
      </c>
      <c r="E4995" s="127">
        <f>DATE(YEAR(Inputs!$D$5),Summary!B4995,Summary!C4995)+TIME(D4995,0,0)</f>
        <v>209</v>
      </c>
      <c r="F4995" s="4">
        <f t="shared" si="543"/>
        <v>1</v>
      </c>
      <c r="G4995" s="4">
        <f t="shared" si="541"/>
        <v>6</v>
      </c>
      <c r="H4995" s="4">
        <f t="shared" si="544"/>
        <v>1</v>
      </c>
      <c r="I4995" s="4">
        <f t="shared" si="545"/>
        <v>0</v>
      </c>
      <c r="J4995" s="4">
        <f t="shared" si="546"/>
        <v>0</v>
      </c>
      <c r="K4995" s="4">
        <f t="shared" si="542"/>
        <v>0</v>
      </c>
      <c r="L4995" s="5">
        <f t="shared" si="547"/>
        <v>0</v>
      </c>
      <c r="M4995" s="137">
        <f>'PVWatts Hourly Results (1)'!L5006/1000</f>
        <v>0</v>
      </c>
      <c r="N4995" s="3">
        <f>'PVWatts Hourly Results (2)'!L5006/1000</f>
        <v>0</v>
      </c>
      <c r="O4995" s="3">
        <f>'PVWatts Hourly Results (3)'!L5006/1000</f>
        <v>0</v>
      </c>
      <c r="P4995" s="3">
        <f>'PVWatts Hourly Results (4)'!L5006/1000</f>
        <v>0</v>
      </c>
      <c r="Q4995" s="130">
        <f>'PVWatts Hourly Results (5)'!L5006/1000</f>
        <v>0</v>
      </c>
    </row>
    <row r="4996" spans="2:17" x14ac:dyDescent="0.25">
      <c r="B4996" s="8">
        <v>7</v>
      </c>
      <c r="C4996" s="9">
        <v>27</v>
      </c>
      <c r="D4996" s="134">
        <f>'PVWatts Hourly Results (1)'!C5007</f>
        <v>0</v>
      </c>
      <c r="E4996" s="127">
        <f>DATE(YEAR(Inputs!$D$5),Summary!B4996,Summary!C4996)+TIME(D4996,0,0)</f>
        <v>209</v>
      </c>
      <c r="F4996" s="4">
        <f t="shared" si="543"/>
        <v>1</v>
      </c>
      <c r="G4996" s="4">
        <f t="shared" si="541"/>
        <v>6</v>
      </c>
      <c r="H4996" s="4">
        <f t="shared" si="544"/>
        <v>1</v>
      </c>
      <c r="I4996" s="4">
        <f t="shared" si="545"/>
        <v>0</v>
      </c>
      <c r="J4996" s="4">
        <f t="shared" si="546"/>
        <v>0</v>
      </c>
      <c r="K4996" s="4">
        <f t="shared" si="542"/>
        <v>0</v>
      </c>
      <c r="L4996" s="5">
        <f t="shared" si="547"/>
        <v>0</v>
      </c>
      <c r="M4996" s="137">
        <f>'PVWatts Hourly Results (1)'!L5007/1000</f>
        <v>0</v>
      </c>
      <c r="N4996" s="3">
        <f>'PVWatts Hourly Results (2)'!L5007/1000</f>
        <v>0</v>
      </c>
      <c r="O4996" s="3">
        <f>'PVWatts Hourly Results (3)'!L5007/1000</f>
        <v>0</v>
      </c>
      <c r="P4996" s="3">
        <f>'PVWatts Hourly Results (4)'!L5007/1000</f>
        <v>0</v>
      </c>
      <c r="Q4996" s="130">
        <f>'PVWatts Hourly Results (5)'!L5007/1000</f>
        <v>0</v>
      </c>
    </row>
    <row r="4997" spans="2:17" x14ac:dyDescent="0.25">
      <c r="B4997" s="8">
        <v>7</v>
      </c>
      <c r="C4997" s="9">
        <v>27</v>
      </c>
      <c r="D4997" s="134">
        <f>'PVWatts Hourly Results (1)'!C5008</f>
        <v>0</v>
      </c>
      <c r="E4997" s="127">
        <f>DATE(YEAR(Inputs!$D$5),Summary!B4997,Summary!C4997)+TIME(D4997,0,0)</f>
        <v>209</v>
      </c>
      <c r="F4997" s="4">
        <f t="shared" si="543"/>
        <v>1</v>
      </c>
      <c r="G4997" s="4">
        <f t="shared" si="541"/>
        <v>6</v>
      </c>
      <c r="H4997" s="4">
        <f t="shared" si="544"/>
        <v>1</v>
      </c>
      <c r="I4997" s="4">
        <f t="shared" si="545"/>
        <v>0</v>
      </c>
      <c r="J4997" s="4">
        <f t="shared" si="546"/>
        <v>0</v>
      </c>
      <c r="K4997" s="4">
        <f t="shared" si="542"/>
        <v>0</v>
      </c>
      <c r="L4997" s="5">
        <f t="shared" si="547"/>
        <v>0</v>
      </c>
      <c r="M4997" s="137">
        <f>'PVWatts Hourly Results (1)'!L5008/1000</f>
        <v>0</v>
      </c>
      <c r="N4997" s="3">
        <f>'PVWatts Hourly Results (2)'!L5008/1000</f>
        <v>0</v>
      </c>
      <c r="O4997" s="3">
        <f>'PVWatts Hourly Results (3)'!L5008/1000</f>
        <v>0</v>
      </c>
      <c r="P4997" s="3">
        <f>'PVWatts Hourly Results (4)'!L5008/1000</f>
        <v>0</v>
      </c>
      <c r="Q4997" s="130">
        <f>'PVWatts Hourly Results (5)'!L5008/1000</f>
        <v>0</v>
      </c>
    </row>
    <row r="4998" spans="2:17" x14ac:dyDescent="0.25">
      <c r="B4998" s="8">
        <v>7</v>
      </c>
      <c r="C4998" s="9">
        <v>27</v>
      </c>
      <c r="D4998" s="134">
        <f>'PVWatts Hourly Results (1)'!C5009</f>
        <v>0</v>
      </c>
      <c r="E4998" s="127">
        <f>DATE(YEAR(Inputs!$D$5),Summary!B4998,Summary!C4998)+TIME(D4998,0,0)</f>
        <v>209</v>
      </c>
      <c r="F4998" s="4">
        <f t="shared" si="543"/>
        <v>1</v>
      </c>
      <c r="G4998" s="4">
        <f t="shared" si="541"/>
        <v>6</v>
      </c>
      <c r="H4998" s="4">
        <f t="shared" si="544"/>
        <v>1</v>
      </c>
      <c r="I4998" s="4">
        <f t="shared" si="545"/>
        <v>0</v>
      </c>
      <c r="J4998" s="4">
        <f t="shared" si="546"/>
        <v>0</v>
      </c>
      <c r="K4998" s="4">
        <f t="shared" si="542"/>
        <v>0</v>
      </c>
      <c r="L4998" s="5">
        <f t="shared" si="547"/>
        <v>0</v>
      </c>
      <c r="M4998" s="137">
        <f>'PVWatts Hourly Results (1)'!L5009/1000</f>
        <v>0</v>
      </c>
      <c r="N4998" s="3">
        <f>'PVWatts Hourly Results (2)'!L5009/1000</f>
        <v>0</v>
      </c>
      <c r="O4998" s="3">
        <f>'PVWatts Hourly Results (3)'!L5009/1000</f>
        <v>0</v>
      </c>
      <c r="P4998" s="3">
        <f>'PVWatts Hourly Results (4)'!L5009/1000</f>
        <v>0</v>
      </c>
      <c r="Q4998" s="130">
        <f>'PVWatts Hourly Results (5)'!L5009/1000</f>
        <v>0</v>
      </c>
    </row>
    <row r="4999" spans="2:17" x14ac:dyDescent="0.25">
      <c r="B4999" s="8">
        <v>7</v>
      </c>
      <c r="C4999" s="9">
        <v>27</v>
      </c>
      <c r="D4999" s="134">
        <f>'PVWatts Hourly Results (1)'!C5010</f>
        <v>0</v>
      </c>
      <c r="E4999" s="127">
        <f>DATE(YEAR(Inputs!$D$5),Summary!B4999,Summary!C4999)+TIME(D4999,0,0)</f>
        <v>209</v>
      </c>
      <c r="F4999" s="4">
        <f t="shared" si="543"/>
        <v>1</v>
      </c>
      <c r="G4999" s="4">
        <f t="shared" si="541"/>
        <v>6</v>
      </c>
      <c r="H4999" s="4">
        <f t="shared" si="544"/>
        <v>1</v>
      </c>
      <c r="I4999" s="4">
        <f t="shared" si="545"/>
        <v>0</v>
      </c>
      <c r="J4999" s="4">
        <f t="shared" si="546"/>
        <v>0</v>
      </c>
      <c r="K4999" s="4">
        <f t="shared" si="542"/>
        <v>0</v>
      </c>
      <c r="L4999" s="5">
        <f t="shared" si="547"/>
        <v>0</v>
      </c>
      <c r="M4999" s="137">
        <f>'PVWatts Hourly Results (1)'!L5010/1000</f>
        <v>0</v>
      </c>
      <c r="N4999" s="3">
        <f>'PVWatts Hourly Results (2)'!L5010/1000</f>
        <v>0</v>
      </c>
      <c r="O4999" s="3">
        <f>'PVWatts Hourly Results (3)'!L5010/1000</f>
        <v>0</v>
      </c>
      <c r="P4999" s="3">
        <f>'PVWatts Hourly Results (4)'!L5010/1000</f>
        <v>0</v>
      </c>
      <c r="Q4999" s="130">
        <f>'PVWatts Hourly Results (5)'!L5010/1000</f>
        <v>0</v>
      </c>
    </row>
    <row r="5000" spans="2:17" x14ac:dyDescent="0.25">
      <c r="B5000" s="8">
        <v>7</v>
      </c>
      <c r="C5000" s="9">
        <v>27</v>
      </c>
      <c r="D5000" s="134">
        <f>'PVWatts Hourly Results (1)'!C5011</f>
        <v>0</v>
      </c>
      <c r="E5000" s="127">
        <f>DATE(YEAR(Inputs!$D$5),Summary!B5000,Summary!C5000)+TIME(D5000,0,0)</f>
        <v>209</v>
      </c>
      <c r="F5000" s="4">
        <f t="shared" si="543"/>
        <v>1</v>
      </c>
      <c r="G5000" s="4">
        <f t="shared" si="541"/>
        <v>6</v>
      </c>
      <c r="H5000" s="4">
        <f t="shared" si="544"/>
        <v>1</v>
      </c>
      <c r="I5000" s="4">
        <f t="shared" si="545"/>
        <v>0</v>
      </c>
      <c r="J5000" s="4">
        <f t="shared" si="546"/>
        <v>0</v>
      </c>
      <c r="K5000" s="4">
        <f t="shared" si="542"/>
        <v>0</v>
      </c>
      <c r="L5000" s="5">
        <f t="shared" si="547"/>
        <v>0</v>
      </c>
      <c r="M5000" s="137">
        <f>'PVWatts Hourly Results (1)'!L5011/1000</f>
        <v>0</v>
      </c>
      <c r="N5000" s="3">
        <f>'PVWatts Hourly Results (2)'!L5011/1000</f>
        <v>0</v>
      </c>
      <c r="O5000" s="3">
        <f>'PVWatts Hourly Results (3)'!L5011/1000</f>
        <v>0</v>
      </c>
      <c r="P5000" s="3">
        <f>'PVWatts Hourly Results (4)'!L5011/1000</f>
        <v>0</v>
      </c>
      <c r="Q5000" s="130">
        <f>'PVWatts Hourly Results (5)'!L5011/1000</f>
        <v>0</v>
      </c>
    </row>
    <row r="5001" spans="2:17" x14ac:dyDescent="0.25">
      <c r="B5001" s="8">
        <v>7</v>
      </c>
      <c r="C5001" s="9">
        <v>27</v>
      </c>
      <c r="D5001" s="134">
        <f>'PVWatts Hourly Results (1)'!C5012</f>
        <v>0</v>
      </c>
      <c r="E5001" s="127">
        <f>DATE(YEAR(Inputs!$D$5),Summary!B5001,Summary!C5001)+TIME(D5001,0,0)</f>
        <v>209</v>
      </c>
      <c r="F5001" s="4">
        <f t="shared" si="543"/>
        <v>1</v>
      </c>
      <c r="G5001" s="4">
        <f t="shared" si="541"/>
        <v>6</v>
      </c>
      <c r="H5001" s="4">
        <f t="shared" si="544"/>
        <v>1</v>
      </c>
      <c r="I5001" s="4">
        <f t="shared" si="545"/>
        <v>0</v>
      </c>
      <c r="J5001" s="4">
        <f t="shared" si="546"/>
        <v>0</v>
      </c>
      <c r="K5001" s="4">
        <f t="shared" si="542"/>
        <v>0</v>
      </c>
      <c r="L5001" s="5">
        <f t="shared" si="547"/>
        <v>0</v>
      </c>
      <c r="M5001" s="137">
        <f>'PVWatts Hourly Results (1)'!L5012/1000</f>
        <v>0</v>
      </c>
      <c r="N5001" s="3">
        <f>'PVWatts Hourly Results (2)'!L5012/1000</f>
        <v>0</v>
      </c>
      <c r="O5001" s="3">
        <f>'PVWatts Hourly Results (3)'!L5012/1000</f>
        <v>0</v>
      </c>
      <c r="P5001" s="3">
        <f>'PVWatts Hourly Results (4)'!L5012/1000</f>
        <v>0</v>
      </c>
      <c r="Q5001" s="130">
        <f>'PVWatts Hourly Results (5)'!L5012/1000</f>
        <v>0</v>
      </c>
    </row>
    <row r="5002" spans="2:17" x14ac:dyDescent="0.25">
      <c r="B5002" s="8">
        <v>7</v>
      </c>
      <c r="C5002" s="9">
        <v>27</v>
      </c>
      <c r="D5002" s="134">
        <f>'PVWatts Hourly Results (1)'!C5013</f>
        <v>0</v>
      </c>
      <c r="E5002" s="127">
        <f>DATE(YEAR(Inputs!$D$5),Summary!B5002,Summary!C5002)+TIME(D5002,0,0)</f>
        <v>209</v>
      </c>
      <c r="F5002" s="4">
        <f t="shared" si="543"/>
        <v>1</v>
      </c>
      <c r="G5002" s="4">
        <f t="shared" si="541"/>
        <v>6</v>
      </c>
      <c r="H5002" s="4">
        <f t="shared" si="544"/>
        <v>1</v>
      </c>
      <c r="I5002" s="4">
        <f t="shared" si="545"/>
        <v>0</v>
      </c>
      <c r="J5002" s="4">
        <f t="shared" si="546"/>
        <v>0</v>
      </c>
      <c r="K5002" s="4">
        <f t="shared" si="542"/>
        <v>0</v>
      </c>
      <c r="L5002" s="5">
        <f t="shared" si="547"/>
        <v>0</v>
      </c>
      <c r="M5002" s="137">
        <f>'PVWatts Hourly Results (1)'!L5013/1000</f>
        <v>0</v>
      </c>
      <c r="N5002" s="3">
        <f>'PVWatts Hourly Results (2)'!L5013/1000</f>
        <v>0</v>
      </c>
      <c r="O5002" s="3">
        <f>'PVWatts Hourly Results (3)'!L5013/1000</f>
        <v>0</v>
      </c>
      <c r="P5002" s="3">
        <f>'PVWatts Hourly Results (4)'!L5013/1000</f>
        <v>0</v>
      </c>
      <c r="Q5002" s="130">
        <f>'PVWatts Hourly Results (5)'!L5013/1000</f>
        <v>0</v>
      </c>
    </row>
    <row r="5003" spans="2:17" x14ac:dyDescent="0.25">
      <c r="B5003" s="8">
        <v>7</v>
      </c>
      <c r="C5003" s="9">
        <v>27</v>
      </c>
      <c r="D5003" s="134">
        <f>'PVWatts Hourly Results (1)'!C5014</f>
        <v>0</v>
      </c>
      <c r="E5003" s="127">
        <f>DATE(YEAR(Inputs!$D$5),Summary!B5003,Summary!C5003)+TIME(D5003,0,0)</f>
        <v>209</v>
      </c>
      <c r="F5003" s="4">
        <f t="shared" si="543"/>
        <v>1</v>
      </c>
      <c r="G5003" s="4">
        <f t="shared" si="541"/>
        <v>6</v>
      </c>
      <c r="H5003" s="4">
        <f t="shared" si="544"/>
        <v>1</v>
      </c>
      <c r="I5003" s="4">
        <f t="shared" si="545"/>
        <v>0</v>
      </c>
      <c r="J5003" s="4">
        <f t="shared" si="546"/>
        <v>0</v>
      </c>
      <c r="K5003" s="4">
        <f t="shared" si="542"/>
        <v>0</v>
      </c>
      <c r="L5003" s="5">
        <f t="shared" si="547"/>
        <v>0</v>
      </c>
      <c r="M5003" s="137">
        <f>'PVWatts Hourly Results (1)'!L5014/1000</f>
        <v>0</v>
      </c>
      <c r="N5003" s="3">
        <f>'PVWatts Hourly Results (2)'!L5014/1000</f>
        <v>0</v>
      </c>
      <c r="O5003" s="3">
        <f>'PVWatts Hourly Results (3)'!L5014/1000</f>
        <v>0</v>
      </c>
      <c r="P5003" s="3">
        <f>'PVWatts Hourly Results (4)'!L5014/1000</f>
        <v>0</v>
      </c>
      <c r="Q5003" s="130">
        <f>'PVWatts Hourly Results (5)'!L5014/1000</f>
        <v>0</v>
      </c>
    </row>
    <row r="5004" spans="2:17" x14ac:dyDescent="0.25">
      <c r="B5004" s="8">
        <v>7</v>
      </c>
      <c r="C5004" s="9">
        <v>27</v>
      </c>
      <c r="D5004" s="134">
        <f>'PVWatts Hourly Results (1)'!C5015</f>
        <v>0</v>
      </c>
      <c r="E5004" s="127">
        <f>DATE(YEAR(Inputs!$D$5),Summary!B5004,Summary!C5004)+TIME(D5004,0,0)</f>
        <v>209</v>
      </c>
      <c r="F5004" s="4">
        <f t="shared" si="543"/>
        <v>1</v>
      </c>
      <c r="G5004" s="4">
        <f t="shared" si="541"/>
        <v>6</v>
      </c>
      <c r="H5004" s="4">
        <f t="shared" si="544"/>
        <v>1</v>
      </c>
      <c r="I5004" s="4">
        <f t="shared" si="545"/>
        <v>0</v>
      </c>
      <c r="J5004" s="4">
        <f t="shared" si="546"/>
        <v>0</v>
      </c>
      <c r="K5004" s="4">
        <f t="shared" si="542"/>
        <v>0</v>
      </c>
      <c r="L5004" s="5">
        <f t="shared" si="547"/>
        <v>0</v>
      </c>
      <c r="M5004" s="137">
        <f>'PVWatts Hourly Results (1)'!L5015/1000</f>
        <v>0</v>
      </c>
      <c r="N5004" s="3">
        <f>'PVWatts Hourly Results (2)'!L5015/1000</f>
        <v>0</v>
      </c>
      <c r="O5004" s="3">
        <f>'PVWatts Hourly Results (3)'!L5015/1000</f>
        <v>0</v>
      </c>
      <c r="P5004" s="3">
        <f>'PVWatts Hourly Results (4)'!L5015/1000</f>
        <v>0</v>
      </c>
      <c r="Q5004" s="130">
        <f>'PVWatts Hourly Results (5)'!L5015/1000</f>
        <v>0</v>
      </c>
    </row>
    <row r="5005" spans="2:17" x14ac:dyDescent="0.25">
      <c r="B5005" s="8">
        <v>7</v>
      </c>
      <c r="C5005" s="9">
        <v>27</v>
      </c>
      <c r="D5005" s="134">
        <f>'PVWatts Hourly Results (1)'!C5016</f>
        <v>0</v>
      </c>
      <c r="E5005" s="127">
        <f>DATE(YEAR(Inputs!$D$5),Summary!B5005,Summary!C5005)+TIME(D5005,0,0)</f>
        <v>209</v>
      </c>
      <c r="F5005" s="4">
        <f t="shared" si="543"/>
        <v>1</v>
      </c>
      <c r="G5005" s="4">
        <f t="shared" si="541"/>
        <v>6</v>
      </c>
      <c r="H5005" s="4">
        <f t="shared" si="544"/>
        <v>1</v>
      </c>
      <c r="I5005" s="4">
        <f t="shared" si="545"/>
        <v>0</v>
      </c>
      <c r="J5005" s="4">
        <f t="shared" si="546"/>
        <v>0</v>
      </c>
      <c r="K5005" s="4">
        <f t="shared" si="542"/>
        <v>0</v>
      </c>
      <c r="L5005" s="5">
        <f t="shared" si="547"/>
        <v>0</v>
      </c>
      <c r="M5005" s="137">
        <f>'PVWatts Hourly Results (1)'!L5016/1000</f>
        <v>0</v>
      </c>
      <c r="N5005" s="3">
        <f>'PVWatts Hourly Results (2)'!L5016/1000</f>
        <v>0</v>
      </c>
      <c r="O5005" s="3">
        <f>'PVWatts Hourly Results (3)'!L5016/1000</f>
        <v>0</v>
      </c>
      <c r="P5005" s="3">
        <f>'PVWatts Hourly Results (4)'!L5016/1000</f>
        <v>0</v>
      </c>
      <c r="Q5005" s="130">
        <f>'PVWatts Hourly Results (5)'!L5016/1000</f>
        <v>0</v>
      </c>
    </row>
    <row r="5006" spans="2:17" x14ac:dyDescent="0.25">
      <c r="B5006" s="8">
        <v>7</v>
      </c>
      <c r="C5006" s="9">
        <v>27</v>
      </c>
      <c r="D5006" s="134">
        <f>'PVWatts Hourly Results (1)'!C5017</f>
        <v>0</v>
      </c>
      <c r="E5006" s="127">
        <f>DATE(YEAR(Inputs!$D$5),Summary!B5006,Summary!C5006)+TIME(D5006,0,0)</f>
        <v>209</v>
      </c>
      <c r="F5006" s="4">
        <f t="shared" si="543"/>
        <v>1</v>
      </c>
      <c r="G5006" s="4">
        <f t="shared" si="541"/>
        <v>6</v>
      </c>
      <c r="H5006" s="4">
        <f t="shared" si="544"/>
        <v>1</v>
      </c>
      <c r="I5006" s="4">
        <f t="shared" si="545"/>
        <v>0</v>
      </c>
      <c r="J5006" s="4">
        <f t="shared" si="546"/>
        <v>0</v>
      </c>
      <c r="K5006" s="4">
        <f t="shared" si="542"/>
        <v>0</v>
      </c>
      <c r="L5006" s="5">
        <f t="shared" si="547"/>
        <v>0</v>
      </c>
      <c r="M5006" s="137">
        <f>'PVWatts Hourly Results (1)'!L5017/1000</f>
        <v>0</v>
      </c>
      <c r="N5006" s="3">
        <f>'PVWatts Hourly Results (2)'!L5017/1000</f>
        <v>0</v>
      </c>
      <c r="O5006" s="3">
        <f>'PVWatts Hourly Results (3)'!L5017/1000</f>
        <v>0</v>
      </c>
      <c r="P5006" s="3">
        <f>'PVWatts Hourly Results (4)'!L5017/1000</f>
        <v>0</v>
      </c>
      <c r="Q5006" s="130">
        <f>'PVWatts Hourly Results (5)'!L5017/1000</f>
        <v>0</v>
      </c>
    </row>
    <row r="5007" spans="2:17" x14ac:dyDescent="0.25">
      <c r="B5007" s="8">
        <v>7</v>
      </c>
      <c r="C5007" s="9">
        <v>27</v>
      </c>
      <c r="D5007" s="134">
        <f>'PVWatts Hourly Results (1)'!C5018</f>
        <v>0</v>
      </c>
      <c r="E5007" s="127">
        <f>DATE(YEAR(Inputs!$D$5),Summary!B5007,Summary!C5007)+TIME(D5007,0,0)</f>
        <v>209</v>
      </c>
      <c r="F5007" s="4">
        <f t="shared" si="543"/>
        <v>1</v>
      </c>
      <c r="G5007" s="4">
        <f t="shared" si="541"/>
        <v>6</v>
      </c>
      <c r="H5007" s="4">
        <f t="shared" si="544"/>
        <v>1</v>
      </c>
      <c r="I5007" s="4">
        <f t="shared" si="545"/>
        <v>0</v>
      </c>
      <c r="J5007" s="4">
        <f t="shared" si="546"/>
        <v>0</v>
      </c>
      <c r="K5007" s="4">
        <f t="shared" si="542"/>
        <v>0</v>
      </c>
      <c r="L5007" s="5">
        <f t="shared" si="547"/>
        <v>0</v>
      </c>
      <c r="M5007" s="137">
        <f>'PVWatts Hourly Results (1)'!L5018/1000</f>
        <v>0</v>
      </c>
      <c r="N5007" s="3">
        <f>'PVWatts Hourly Results (2)'!L5018/1000</f>
        <v>0</v>
      </c>
      <c r="O5007" s="3">
        <f>'PVWatts Hourly Results (3)'!L5018/1000</f>
        <v>0</v>
      </c>
      <c r="P5007" s="3">
        <f>'PVWatts Hourly Results (4)'!L5018/1000</f>
        <v>0</v>
      </c>
      <c r="Q5007" s="130">
        <f>'PVWatts Hourly Results (5)'!L5018/1000</f>
        <v>0</v>
      </c>
    </row>
    <row r="5008" spans="2:17" x14ac:dyDescent="0.25">
      <c r="B5008" s="8">
        <v>7</v>
      </c>
      <c r="C5008" s="9">
        <v>27</v>
      </c>
      <c r="D5008" s="134">
        <f>'PVWatts Hourly Results (1)'!C5019</f>
        <v>0</v>
      </c>
      <c r="E5008" s="127">
        <f>DATE(YEAR(Inputs!$D$5),Summary!B5008,Summary!C5008)+TIME(D5008,0,0)</f>
        <v>209</v>
      </c>
      <c r="F5008" s="4">
        <f t="shared" si="543"/>
        <v>1</v>
      </c>
      <c r="G5008" s="4">
        <f t="shared" si="541"/>
        <v>6</v>
      </c>
      <c r="H5008" s="4">
        <f t="shared" si="544"/>
        <v>1</v>
      </c>
      <c r="I5008" s="4">
        <f t="shared" si="545"/>
        <v>0</v>
      </c>
      <c r="J5008" s="4">
        <f t="shared" si="546"/>
        <v>0</v>
      </c>
      <c r="K5008" s="4">
        <f t="shared" si="542"/>
        <v>0</v>
      </c>
      <c r="L5008" s="5">
        <f t="shared" si="547"/>
        <v>0</v>
      </c>
      <c r="M5008" s="137">
        <f>'PVWatts Hourly Results (1)'!L5019/1000</f>
        <v>0</v>
      </c>
      <c r="N5008" s="3">
        <f>'PVWatts Hourly Results (2)'!L5019/1000</f>
        <v>0</v>
      </c>
      <c r="O5008" s="3">
        <f>'PVWatts Hourly Results (3)'!L5019/1000</f>
        <v>0</v>
      </c>
      <c r="P5008" s="3">
        <f>'PVWatts Hourly Results (4)'!L5019/1000</f>
        <v>0</v>
      </c>
      <c r="Q5008" s="130">
        <f>'PVWatts Hourly Results (5)'!L5019/1000</f>
        <v>0</v>
      </c>
    </row>
    <row r="5009" spans="2:17" x14ac:dyDescent="0.25">
      <c r="B5009" s="8">
        <v>7</v>
      </c>
      <c r="C5009" s="9">
        <v>27</v>
      </c>
      <c r="D5009" s="134">
        <f>'PVWatts Hourly Results (1)'!C5020</f>
        <v>0</v>
      </c>
      <c r="E5009" s="127">
        <f>DATE(YEAR(Inputs!$D$5),Summary!B5009,Summary!C5009)+TIME(D5009,0,0)</f>
        <v>209</v>
      </c>
      <c r="F5009" s="4">
        <f t="shared" si="543"/>
        <v>1</v>
      </c>
      <c r="G5009" s="4">
        <f t="shared" si="541"/>
        <v>6</v>
      </c>
      <c r="H5009" s="4">
        <f t="shared" si="544"/>
        <v>1</v>
      </c>
      <c r="I5009" s="4">
        <f t="shared" si="545"/>
        <v>0</v>
      </c>
      <c r="J5009" s="4">
        <f t="shared" si="546"/>
        <v>0</v>
      </c>
      <c r="K5009" s="4">
        <f t="shared" si="542"/>
        <v>0</v>
      </c>
      <c r="L5009" s="5">
        <f t="shared" si="547"/>
        <v>0</v>
      </c>
      <c r="M5009" s="137">
        <f>'PVWatts Hourly Results (1)'!L5020/1000</f>
        <v>0</v>
      </c>
      <c r="N5009" s="3">
        <f>'PVWatts Hourly Results (2)'!L5020/1000</f>
        <v>0</v>
      </c>
      <c r="O5009" s="3">
        <f>'PVWatts Hourly Results (3)'!L5020/1000</f>
        <v>0</v>
      </c>
      <c r="P5009" s="3">
        <f>'PVWatts Hourly Results (4)'!L5020/1000</f>
        <v>0</v>
      </c>
      <c r="Q5009" s="130">
        <f>'PVWatts Hourly Results (5)'!L5020/1000</f>
        <v>0</v>
      </c>
    </row>
    <row r="5010" spans="2:17" x14ac:dyDescent="0.25">
      <c r="B5010" s="8">
        <v>7</v>
      </c>
      <c r="C5010" s="9">
        <v>27</v>
      </c>
      <c r="D5010" s="134">
        <f>'PVWatts Hourly Results (1)'!C5021</f>
        <v>0</v>
      </c>
      <c r="E5010" s="127">
        <f>DATE(YEAR(Inputs!$D$5),Summary!B5010,Summary!C5010)+TIME(D5010,0,0)</f>
        <v>209</v>
      </c>
      <c r="F5010" s="4">
        <f t="shared" si="543"/>
        <v>1</v>
      </c>
      <c r="G5010" s="4">
        <f t="shared" si="541"/>
        <v>6</v>
      </c>
      <c r="H5010" s="4">
        <f t="shared" si="544"/>
        <v>1</v>
      </c>
      <c r="I5010" s="4">
        <f t="shared" si="545"/>
        <v>0</v>
      </c>
      <c r="J5010" s="4">
        <f t="shared" si="546"/>
        <v>0</v>
      </c>
      <c r="K5010" s="4">
        <f t="shared" si="542"/>
        <v>0</v>
      </c>
      <c r="L5010" s="5">
        <f t="shared" si="547"/>
        <v>0</v>
      </c>
      <c r="M5010" s="137">
        <f>'PVWatts Hourly Results (1)'!L5021/1000</f>
        <v>0</v>
      </c>
      <c r="N5010" s="3">
        <f>'PVWatts Hourly Results (2)'!L5021/1000</f>
        <v>0</v>
      </c>
      <c r="O5010" s="3">
        <f>'PVWatts Hourly Results (3)'!L5021/1000</f>
        <v>0</v>
      </c>
      <c r="P5010" s="3">
        <f>'PVWatts Hourly Results (4)'!L5021/1000</f>
        <v>0</v>
      </c>
      <c r="Q5010" s="130">
        <f>'PVWatts Hourly Results (5)'!L5021/1000</f>
        <v>0</v>
      </c>
    </row>
    <row r="5011" spans="2:17" x14ac:dyDescent="0.25">
      <c r="B5011" s="8">
        <v>7</v>
      </c>
      <c r="C5011" s="9">
        <v>27</v>
      </c>
      <c r="D5011" s="134">
        <f>'PVWatts Hourly Results (1)'!C5022</f>
        <v>0</v>
      </c>
      <c r="E5011" s="127">
        <f>DATE(YEAR(Inputs!$D$5),Summary!B5011,Summary!C5011)+TIME(D5011,0,0)</f>
        <v>209</v>
      </c>
      <c r="F5011" s="4">
        <f t="shared" si="543"/>
        <v>1</v>
      </c>
      <c r="G5011" s="4">
        <f t="shared" si="541"/>
        <v>6</v>
      </c>
      <c r="H5011" s="4">
        <f t="shared" si="544"/>
        <v>1</v>
      </c>
      <c r="I5011" s="4">
        <f t="shared" si="545"/>
        <v>0</v>
      </c>
      <c r="J5011" s="4">
        <f t="shared" si="546"/>
        <v>0</v>
      </c>
      <c r="K5011" s="4">
        <f t="shared" si="542"/>
        <v>0</v>
      </c>
      <c r="L5011" s="5">
        <f t="shared" si="547"/>
        <v>0</v>
      </c>
      <c r="M5011" s="137">
        <f>'PVWatts Hourly Results (1)'!L5022/1000</f>
        <v>0</v>
      </c>
      <c r="N5011" s="3">
        <f>'PVWatts Hourly Results (2)'!L5022/1000</f>
        <v>0</v>
      </c>
      <c r="O5011" s="3">
        <f>'PVWatts Hourly Results (3)'!L5022/1000</f>
        <v>0</v>
      </c>
      <c r="P5011" s="3">
        <f>'PVWatts Hourly Results (4)'!L5022/1000</f>
        <v>0</v>
      </c>
      <c r="Q5011" s="130">
        <f>'PVWatts Hourly Results (5)'!L5022/1000</f>
        <v>0</v>
      </c>
    </row>
    <row r="5012" spans="2:17" x14ac:dyDescent="0.25">
      <c r="B5012" s="8">
        <v>7</v>
      </c>
      <c r="C5012" s="9">
        <v>27</v>
      </c>
      <c r="D5012" s="134">
        <f>'PVWatts Hourly Results (1)'!C5023</f>
        <v>0</v>
      </c>
      <c r="E5012" s="127">
        <f>DATE(YEAR(Inputs!$D$5),Summary!B5012,Summary!C5012)+TIME(D5012,0,0)</f>
        <v>209</v>
      </c>
      <c r="F5012" s="4">
        <f t="shared" si="543"/>
        <v>1</v>
      </c>
      <c r="G5012" s="4">
        <f t="shared" si="541"/>
        <v>6</v>
      </c>
      <c r="H5012" s="4">
        <f t="shared" si="544"/>
        <v>1</v>
      </c>
      <c r="I5012" s="4">
        <f t="shared" si="545"/>
        <v>0</v>
      </c>
      <c r="J5012" s="4">
        <f t="shared" si="546"/>
        <v>0</v>
      </c>
      <c r="K5012" s="4">
        <f t="shared" si="542"/>
        <v>0</v>
      </c>
      <c r="L5012" s="5">
        <f t="shared" si="547"/>
        <v>0</v>
      </c>
      <c r="M5012" s="137">
        <f>'PVWatts Hourly Results (1)'!L5023/1000</f>
        <v>0</v>
      </c>
      <c r="N5012" s="3">
        <f>'PVWatts Hourly Results (2)'!L5023/1000</f>
        <v>0</v>
      </c>
      <c r="O5012" s="3">
        <f>'PVWatts Hourly Results (3)'!L5023/1000</f>
        <v>0</v>
      </c>
      <c r="P5012" s="3">
        <f>'PVWatts Hourly Results (4)'!L5023/1000</f>
        <v>0</v>
      </c>
      <c r="Q5012" s="130">
        <f>'PVWatts Hourly Results (5)'!L5023/1000</f>
        <v>0</v>
      </c>
    </row>
    <row r="5013" spans="2:17" x14ac:dyDescent="0.25">
      <c r="B5013" s="8">
        <v>7</v>
      </c>
      <c r="C5013" s="9">
        <v>27</v>
      </c>
      <c r="D5013" s="134">
        <f>'PVWatts Hourly Results (1)'!C5024</f>
        <v>0</v>
      </c>
      <c r="E5013" s="127">
        <f>DATE(YEAR(Inputs!$D$5),Summary!B5013,Summary!C5013)+TIME(D5013,0,0)</f>
        <v>209</v>
      </c>
      <c r="F5013" s="4">
        <f t="shared" si="543"/>
        <v>1</v>
      </c>
      <c r="G5013" s="4">
        <f t="shared" si="541"/>
        <v>6</v>
      </c>
      <c r="H5013" s="4">
        <f t="shared" si="544"/>
        <v>1</v>
      </c>
      <c r="I5013" s="4">
        <f t="shared" si="545"/>
        <v>0</v>
      </c>
      <c r="J5013" s="4">
        <f t="shared" si="546"/>
        <v>0</v>
      </c>
      <c r="K5013" s="4">
        <f t="shared" si="542"/>
        <v>0</v>
      </c>
      <c r="L5013" s="5">
        <f t="shared" si="547"/>
        <v>0</v>
      </c>
      <c r="M5013" s="137">
        <f>'PVWatts Hourly Results (1)'!L5024/1000</f>
        <v>0</v>
      </c>
      <c r="N5013" s="3">
        <f>'PVWatts Hourly Results (2)'!L5024/1000</f>
        <v>0</v>
      </c>
      <c r="O5013" s="3">
        <f>'PVWatts Hourly Results (3)'!L5024/1000</f>
        <v>0</v>
      </c>
      <c r="P5013" s="3">
        <f>'PVWatts Hourly Results (4)'!L5024/1000</f>
        <v>0</v>
      </c>
      <c r="Q5013" s="130">
        <f>'PVWatts Hourly Results (5)'!L5024/1000</f>
        <v>0</v>
      </c>
    </row>
    <row r="5014" spans="2:17" x14ac:dyDescent="0.25">
      <c r="B5014" s="8">
        <v>7</v>
      </c>
      <c r="C5014" s="9">
        <v>28</v>
      </c>
      <c r="D5014" s="134">
        <f>'PVWatts Hourly Results (1)'!C5025</f>
        <v>0</v>
      </c>
      <c r="E5014" s="127">
        <f>DATE(YEAR(Inputs!$D$5),Summary!B5014,Summary!C5014)+TIME(D5014,0,0)</f>
        <v>210</v>
      </c>
      <c r="F5014" s="4">
        <f t="shared" si="543"/>
        <v>1</v>
      </c>
      <c r="G5014" s="4">
        <f t="shared" ref="G5014:G5077" si="548">WEEKDAY(E5014)</f>
        <v>7</v>
      </c>
      <c r="H5014" s="4">
        <f t="shared" si="544"/>
        <v>0</v>
      </c>
      <c r="I5014" s="4">
        <f t="shared" si="545"/>
        <v>0</v>
      </c>
      <c r="J5014" s="4">
        <f t="shared" si="546"/>
        <v>0</v>
      </c>
      <c r="K5014" s="4">
        <f t="shared" ref="K5014:K5077" si="549">IF(OR(AND(B5014=7,C5014=4),AND(B5014=1,C5014=1)),1,0)</f>
        <v>0</v>
      </c>
      <c r="L5014" s="5">
        <f t="shared" si="547"/>
        <v>0</v>
      </c>
      <c r="M5014" s="137">
        <f>'PVWatts Hourly Results (1)'!L5025/1000</f>
        <v>0</v>
      </c>
      <c r="N5014" s="3">
        <f>'PVWatts Hourly Results (2)'!L5025/1000</f>
        <v>0</v>
      </c>
      <c r="O5014" s="3">
        <f>'PVWatts Hourly Results (3)'!L5025/1000</f>
        <v>0</v>
      </c>
      <c r="P5014" s="3">
        <f>'PVWatts Hourly Results (4)'!L5025/1000</f>
        <v>0</v>
      </c>
      <c r="Q5014" s="130">
        <f>'PVWatts Hourly Results (5)'!L5025/1000</f>
        <v>0</v>
      </c>
    </row>
    <row r="5015" spans="2:17" x14ac:dyDescent="0.25">
      <c r="B5015" s="8">
        <v>7</v>
      </c>
      <c r="C5015" s="9">
        <v>28</v>
      </c>
      <c r="D5015" s="134">
        <f>'PVWatts Hourly Results (1)'!C5026</f>
        <v>0</v>
      </c>
      <c r="E5015" s="127">
        <f>DATE(YEAR(Inputs!$D$5),Summary!B5015,Summary!C5015)+TIME(D5015,0,0)</f>
        <v>210</v>
      </c>
      <c r="F5015" s="4">
        <f t="shared" ref="F5015:F5078" si="550">IF(OR(B5015&lt;3,B5015=6,B5015=7,B5015=8),1,0)</f>
        <v>1</v>
      </c>
      <c r="G5015" s="4">
        <f t="shared" si="548"/>
        <v>7</v>
      </c>
      <c r="H5015" s="4">
        <f t="shared" ref="H5015:H5078" si="551">IF(OR(G5015=2,G5015=3,G5015=4,G5015=5,G5015=6),1,0)</f>
        <v>0</v>
      </c>
      <c r="I5015" s="4">
        <f t="shared" ref="I5015:I5078" si="552">IF(AND(B5015&gt;5,B5015&lt;9,D5015&gt;=13,D5015&lt;=16,H5015=1),1,0)</f>
        <v>0</v>
      </c>
      <c r="J5015" s="4">
        <f t="shared" ref="J5015:J5078" si="553">IF(AND(B5015&lt;3,OR(AND(D5015&gt;6,D5015&lt;9),AND(D5015&gt;17,D5015&lt;20)),H5015=1),1,0)</f>
        <v>0</v>
      </c>
      <c r="K5015" s="4">
        <f t="shared" si="549"/>
        <v>0</v>
      </c>
      <c r="L5015" s="5">
        <f t="shared" ref="L5015:L5078" si="554">IFERROR(IF(AND(F5015=1,H5015=1,OR(I5015=1,J5015=1),K5015=0),1,0),"")</f>
        <v>0</v>
      </c>
      <c r="M5015" s="137">
        <f>'PVWatts Hourly Results (1)'!L5026/1000</f>
        <v>0</v>
      </c>
      <c r="N5015" s="3">
        <f>'PVWatts Hourly Results (2)'!L5026/1000</f>
        <v>0</v>
      </c>
      <c r="O5015" s="3">
        <f>'PVWatts Hourly Results (3)'!L5026/1000</f>
        <v>0</v>
      </c>
      <c r="P5015" s="3">
        <f>'PVWatts Hourly Results (4)'!L5026/1000</f>
        <v>0</v>
      </c>
      <c r="Q5015" s="130">
        <f>'PVWatts Hourly Results (5)'!L5026/1000</f>
        <v>0</v>
      </c>
    </row>
    <row r="5016" spans="2:17" x14ac:dyDescent="0.25">
      <c r="B5016" s="8">
        <v>7</v>
      </c>
      <c r="C5016" s="9">
        <v>28</v>
      </c>
      <c r="D5016" s="134">
        <f>'PVWatts Hourly Results (1)'!C5027</f>
        <v>0</v>
      </c>
      <c r="E5016" s="127">
        <f>DATE(YEAR(Inputs!$D$5),Summary!B5016,Summary!C5016)+TIME(D5016,0,0)</f>
        <v>210</v>
      </c>
      <c r="F5016" s="4">
        <f t="shared" si="550"/>
        <v>1</v>
      </c>
      <c r="G5016" s="4">
        <f t="shared" si="548"/>
        <v>7</v>
      </c>
      <c r="H5016" s="4">
        <f t="shared" si="551"/>
        <v>0</v>
      </c>
      <c r="I5016" s="4">
        <f t="shared" si="552"/>
        <v>0</v>
      </c>
      <c r="J5016" s="4">
        <f t="shared" si="553"/>
        <v>0</v>
      </c>
      <c r="K5016" s="4">
        <f t="shared" si="549"/>
        <v>0</v>
      </c>
      <c r="L5016" s="5">
        <f t="shared" si="554"/>
        <v>0</v>
      </c>
      <c r="M5016" s="137">
        <f>'PVWatts Hourly Results (1)'!L5027/1000</f>
        <v>0</v>
      </c>
      <c r="N5016" s="3">
        <f>'PVWatts Hourly Results (2)'!L5027/1000</f>
        <v>0</v>
      </c>
      <c r="O5016" s="3">
        <f>'PVWatts Hourly Results (3)'!L5027/1000</f>
        <v>0</v>
      </c>
      <c r="P5016" s="3">
        <f>'PVWatts Hourly Results (4)'!L5027/1000</f>
        <v>0</v>
      </c>
      <c r="Q5016" s="130">
        <f>'PVWatts Hourly Results (5)'!L5027/1000</f>
        <v>0</v>
      </c>
    </row>
    <row r="5017" spans="2:17" x14ac:dyDescent="0.25">
      <c r="B5017" s="8">
        <v>7</v>
      </c>
      <c r="C5017" s="9">
        <v>28</v>
      </c>
      <c r="D5017" s="134">
        <f>'PVWatts Hourly Results (1)'!C5028</f>
        <v>0</v>
      </c>
      <c r="E5017" s="127">
        <f>DATE(YEAR(Inputs!$D$5),Summary!B5017,Summary!C5017)+TIME(D5017,0,0)</f>
        <v>210</v>
      </c>
      <c r="F5017" s="4">
        <f t="shared" si="550"/>
        <v>1</v>
      </c>
      <c r="G5017" s="4">
        <f t="shared" si="548"/>
        <v>7</v>
      </c>
      <c r="H5017" s="4">
        <f t="shared" si="551"/>
        <v>0</v>
      </c>
      <c r="I5017" s="4">
        <f t="shared" si="552"/>
        <v>0</v>
      </c>
      <c r="J5017" s="4">
        <f t="shared" si="553"/>
        <v>0</v>
      </c>
      <c r="K5017" s="4">
        <f t="shared" si="549"/>
        <v>0</v>
      </c>
      <c r="L5017" s="5">
        <f t="shared" si="554"/>
        <v>0</v>
      </c>
      <c r="M5017" s="137">
        <f>'PVWatts Hourly Results (1)'!L5028/1000</f>
        <v>0</v>
      </c>
      <c r="N5017" s="3">
        <f>'PVWatts Hourly Results (2)'!L5028/1000</f>
        <v>0</v>
      </c>
      <c r="O5017" s="3">
        <f>'PVWatts Hourly Results (3)'!L5028/1000</f>
        <v>0</v>
      </c>
      <c r="P5017" s="3">
        <f>'PVWatts Hourly Results (4)'!L5028/1000</f>
        <v>0</v>
      </c>
      <c r="Q5017" s="130">
        <f>'PVWatts Hourly Results (5)'!L5028/1000</f>
        <v>0</v>
      </c>
    </row>
    <row r="5018" spans="2:17" x14ac:dyDescent="0.25">
      <c r="B5018" s="8">
        <v>7</v>
      </c>
      <c r="C5018" s="9">
        <v>28</v>
      </c>
      <c r="D5018" s="134">
        <f>'PVWatts Hourly Results (1)'!C5029</f>
        <v>0</v>
      </c>
      <c r="E5018" s="127">
        <f>DATE(YEAR(Inputs!$D$5),Summary!B5018,Summary!C5018)+TIME(D5018,0,0)</f>
        <v>210</v>
      </c>
      <c r="F5018" s="4">
        <f t="shared" si="550"/>
        <v>1</v>
      </c>
      <c r="G5018" s="4">
        <f t="shared" si="548"/>
        <v>7</v>
      </c>
      <c r="H5018" s="4">
        <f t="shared" si="551"/>
        <v>0</v>
      </c>
      <c r="I5018" s="4">
        <f t="shared" si="552"/>
        <v>0</v>
      </c>
      <c r="J5018" s="4">
        <f t="shared" si="553"/>
        <v>0</v>
      </c>
      <c r="K5018" s="4">
        <f t="shared" si="549"/>
        <v>0</v>
      </c>
      <c r="L5018" s="5">
        <f t="shared" si="554"/>
        <v>0</v>
      </c>
      <c r="M5018" s="137">
        <f>'PVWatts Hourly Results (1)'!L5029/1000</f>
        <v>0</v>
      </c>
      <c r="N5018" s="3">
        <f>'PVWatts Hourly Results (2)'!L5029/1000</f>
        <v>0</v>
      </c>
      <c r="O5018" s="3">
        <f>'PVWatts Hourly Results (3)'!L5029/1000</f>
        <v>0</v>
      </c>
      <c r="P5018" s="3">
        <f>'PVWatts Hourly Results (4)'!L5029/1000</f>
        <v>0</v>
      </c>
      <c r="Q5018" s="130">
        <f>'PVWatts Hourly Results (5)'!L5029/1000</f>
        <v>0</v>
      </c>
    </row>
    <row r="5019" spans="2:17" x14ac:dyDescent="0.25">
      <c r="B5019" s="8">
        <v>7</v>
      </c>
      <c r="C5019" s="9">
        <v>28</v>
      </c>
      <c r="D5019" s="134">
        <f>'PVWatts Hourly Results (1)'!C5030</f>
        <v>0</v>
      </c>
      <c r="E5019" s="127">
        <f>DATE(YEAR(Inputs!$D$5),Summary!B5019,Summary!C5019)+TIME(D5019,0,0)</f>
        <v>210</v>
      </c>
      <c r="F5019" s="4">
        <f t="shared" si="550"/>
        <v>1</v>
      </c>
      <c r="G5019" s="4">
        <f t="shared" si="548"/>
        <v>7</v>
      </c>
      <c r="H5019" s="4">
        <f t="shared" si="551"/>
        <v>0</v>
      </c>
      <c r="I5019" s="4">
        <f t="shared" si="552"/>
        <v>0</v>
      </c>
      <c r="J5019" s="4">
        <f t="shared" si="553"/>
        <v>0</v>
      </c>
      <c r="K5019" s="4">
        <f t="shared" si="549"/>
        <v>0</v>
      </c>
      <c r="L5019" s="5">
        <f t="shared" si="554"/>
        <v>0</v>
      </c>
      <c r="M5019" s="137">
        <f>'PVWatts Hourly Results (1)'!L5030/1000</f>
        <v>0</v>
      </c>
      <c r="N5019" s="3">
        <f>'PVWatts Hourly Results (2)'!L5030/1000</f>
        <v>0</v>
      </c>
      <c r="O5019" s="3">
        <f>'PVWatts Hourly Results (3)'!L5030/1000</f>
        <v>0</v>
      </c>
      <c r="P5019" s="3">
        <f>'PVWatts Hourly Results (4)'!L5030/1000</f>
        <v>0</v>
      </c>
      <c r="Q5019" s="130">
        <f>'PVWatts Hourly Results (5)'!L5030/1000</f>
        <v>0</v>
      </c>
    </row>
    <row r="5020" spans="2:17" x14ac:dyDescent="0.25">
      <c r="B5020" s="8">
        <v>7</v>
      </c>
      <c r="C5020" s="9">
        <v>28</v>
      </c>
      <c r="D5020" s="134">
        <f>'PVWatts Hourly Results (1)'!C5031</f>
        <v>0</v>
      </c>
      <c r="E5020" s="127">
        <f>DATE(YEAR(Inputs!$D$5),Summary!B5020,Summary!C5020)+TIME(D5020,0,0)</f>
        <v>210</v>
      </c>
      <c r="F5020" s="4">
        <f t="shared" si="550"/>
        <v>1</v>
      </c>
      <c r="G5020" s="4">
        <f t="shared" si="548"/>
        <v>7</v>
      </c>
      <c r="H5020" s="4">
        <f t="shared" si="551"/>
        <v>0</v>
      </c>
      <c r="I5020" s="4">
        <f t="shared" si="552"/>
        <v>0</v>
      </c>
      <c r="J5020" s="4">
        <f t="shared" si="553"/>
        <v>0</v>
      </c>
      <c r="K5020" s="4">
        <f t="shared" si="549"/>
        <v>0</v>
      </c>
      <c r="L5020" s="5">
        <f t="shared" si="554"/>
        <v>0</v>
      </c>
      <c r="M5020" s="137">
        <f>'PVWatts Hourly Results (1)'!L5031/1000</f>
        <v>0</v>
      </c>
      <c r="N5020" s="3">
        <f>'PVWatts Hourly Results (2)'!L5031/1000</f>
        <v>0</v>
      </c>
      <c r="O5020" s="3">
        <f>'PVWatts Hourly Results (3)'!L5031/1000</f>
        <v>0</v>
      </c>
      <c r="P5020" s="3">
        <f>'PVWatts Hourly Results (4)'!L5031/1000</f>
        <v>0</v>
      </c>
      <c r="Q5020" s="130">
        <f>'PVWatts Hourly Results (5)'!L5031/1000</f>
        <v>0</v>
      </c>
    </row>
    <row r="5021" spans="2:17" x14ac:dyDescent="0.25">
      <c r="B5021" s="8">
        <v>7</v>
      </c>
      <c r="C5021" s="9">
        <v>28</v>
      </c>
      <c r="D5021" s="134">
        <f>'PVWatts Hourly Results (1)'!C5032</f>
        <v>0</v>
      </c>
      <c r="E5021" s="127">
        <f>DATE(YEAR(Inputs!$D$5),Summary!B5021,Summary!C5021)+TIME(D5021,0,0)</f>
        <v>210</v>
      </c>
      <c r="F5021" s="4">
        <f t="shared" si="550"/>
        <v>1</v>
      </c>
      <c r="G5021" s="4">
        <f t="shared" si="548"/>
        <v>7</v>
      </c>
      <c r="H5021" s="4">
        <f t="shared" si="551"/>
        <v>0</v>
      </c>
      <c r="I5021" s="4">
        <f t="shared" si="552"/>
        <v>0</v>
      </c>
      <c r="J5021" s="4">
        <f t="shared" si="553"/>
        <v>0</v>
      </c>
      <c r="K5021" s="4">
        <f t="shared" si="549"/>
        <v>0</v>
      </c>
      <c r="L5021" s="5">
        <f t="shared" si="554"/>
        <v>0</v>
      </c>
      <c r="M5021" s="137">
        <f>'PVWatts Hourly Results (1)'!L5032/1000</f>
        <v>0</v>
      </c>
      <c r="N5021" s="3">
        <f>'PVWatts Hourly Results (2)'!L5032/1000</f>
        <v>0</v>
      </c>
      <c r="O5021" s="3">
        <f>'PVWatts Hourly Results (3)'!L5032/1000</f>
        <v>0</v>
      </c>
      <c r="P5021" s="3">
        <f>'PVWatts Hourly Results (4)'!L5032/1000</f>
        <v>0</v>
      </c>
      <c r="Q5021" s="130">
        <f>'PVWatts Hourly Results (5)'!L5032/1000</f>
        <v>0</v>
      </c>
    </row>
    <row r="5022" spans="2:17" x14ac:dyDescent="0.25">
      <c r="B5022" s="8">
        <v>7</v>
      </c>
      <c r="C5022" s="9">
        <v>28</v>
      </c>
      <c r="D5022" s="134">
        <f>'PVWatts Hourly Results (1)'!C5033</f>
        <v>0</v>
      </c>
      <c r="E5022" s="127">
        <f>DATE(YEAR(Inputs!$D$5),Summary!B5022,Summary!C5022)+TIME(D5022,0,0)</f>
        <v>210</v>
      </c>
      <c r="F5022" s="4">
        <f t="shared" si="550"/>
        <v>1</v>
      </c>
      <c r="G5022" s="4">
        <f t="shared" si="548"/>
        <v>7</v>
      </c>
      <c r="H5022" s="4">
        <f t="shared" si="551"/>
        <v>0</v>
      </c>
      <c r="I5022" s="4">
        <f t="shared" si="552"/>
        <v>0</v>
      </c>
      <c r="J5022" s="4">
        <f t="shared" si="553"/>
        <v>0</v>
      </c>
      <c r="K5022" s="4">
        <f t="shared" si="549"/>
        <v>0</v>
      </c>
      <c r="L5022" s="5">
        <f t="shared" si="554"/>
        <v>0</v>
      </c>
      <c r="M5022" s="137">
        <f>'PVWatts Hourly Results (1)'!L5033/1000</f>
        <v>0</v>
      </c>
      <c r="N5022" s="3">
        <f>'PVWatts Hourly Results (2)'!L5033/1000</f>
        <v>0</v>
      </c>
      <c r="O5022" s="3">
        <f>'PVWatts Hourly Results (3)'!L5033/1000</f>
        <v>0</v>
      </c>
      <c r="P5022" s="3">
        <f>'PVWatts Hourly Results (4)'!L5033/1000</f>
        <v>0</v>
      </c>
      <c r="Q5022" s="130">
        <f>'PVWatts Hourly Results (5)'!L5033/1000</f>
        <v>0</v>
      </c>
    </row>
    <row r="5023" spans="2:17" x14ac:dyDescent="0.25">
      <c r="B5023" s="8">
        <v>7</v>
      </c>
      <c r="C5023" s="9">
        <v>28</v>
      </c>
      <c r="D5023" s="134">
        <f>'PVWatts Hourly Results (1)'!C5034</f>
        <v>0</v>
      </c>
      <c r="E5023" s="127">
        <f>DATE(YEAR(Inputs!$D$5),Summary!B5023,Summary!C5023)+TIME(D5023,0,0)</f>
        <v>210</v>
      </c>
      <c r="F5023" s="4">
        <f t="shared" si="550"/>
        <v>1</v>
      </c>
      <c r="G5023" s="4">
        <f t="shared" si="548"/>
        <v>7</v>
      </c>
      <c r="H5023" s="4">
        <f t="shared" si="551"/>
        <v>0</v>
      </c>
      <c r="I5023" s="4">
        <f t="shared" si="552"/>
        <v>0</v>
      </c>
      <c r="J5023" s="4">
        <f t="shared" si="553"/>
        <v>0</v>
      </c>
      <c r="K5023" s="4">
        <f t="shared" si="549"/>
        <v>0</v>
      </c>
      <c r="L5023" s="5">
        <f t="shared" si="554"/>
        <v>0</v>
      </c>
      <c r="M5023" s="137">
        <f>'PVWatts Hourly Results (1)'!L5034/1000</f>
        <v>0</v>
      </c>
      <c r="N5023" s="3">
        <f>'PVWatts Hourly Results (2)'!L5034/1000</f>
        <v>0</v>
      </c>
      <c r="O5023" s="3">
        <f>'PVWatts Hourly Results (3)'!L5034/1000</f>
        <v>0</v>
      </c>
      <c r="P5023" s="3">
        <f>'PVWatts Hourly Results (4)'!L5034/1000</f>
        <v>0</v>
      </c>
      <c r="Q5023" s="130">
        <f>'PVWatts Hourly Results (5)'!L5034/1000</f>
        <v>0</v>
      </c>
    </row>
    <row r="5024" spans="2:17" x14ac:dyDescent="0.25">
      <c r="B5024" s="8">
        <v>7</v>
      </c>
      <c r="C5024" s="9">
        <v>28</v>
      </c>
      <c r="D5024" s="134">
        <f>'PVWatts Hourly Results (1)'!C5035</f>
        <v>0</v>
      </c>
      <c r="E5024" s="127">
        <f>DATE(YEAR(Inputs!$D$5),Summary!B5024,Summary!C5024)+TIME(D5024,0,0)</f>
        <v>210</v>
      </c>
      <c r="F5024" s="4">
        <f t="shared" si="550"/>
        <v>1</v>
      </c>
      <c r="G5024" s="4">
        <f t="shared" si="548"/>
        <v>7</v>
      </c>
      <c r="H5024" s="4">
        <f t="shared" si="551"/>
        <v>0</v>
      </c>
      <c r="I5024" s="4">
        <f t="shared" si="552"/>
        <v>0</v>
      </c>
      <c r="J5024" s="4">
        <f t="shared" si="553"/>
        <v>0</v>
      </c>
      <c r="K5024" s="4">
        <f t="shared" si="549"/>
        <v>0</v>
      </c>
      <c r="L5024" s="5">
        <f t="shared" si="554"/>
        <v>0</v>
      </c>
      <c r="M5024" s="137">
        <f>'PVWatts Hourly Results (1)'!L5035/1000</f>
        <v>0</v>
      </c>
      <c r="N5024" s="3">
        <f>'PVWatts Hourly Results (2)'!L5035/1000</f>
        <v>0</v>
      </c>
      <c r="O5024" s="3">
        <f>'PVWatts Hourly Results (3)'!L5035/1000</f>
        <v>0</v>
      </c>
      <c r="P5024" s="3">
        <f>'PVWatts Hourly Results (4)'!L5035/1000</f>
        <v>0</v>
      </c>
      <c r="Q5024" s="130">
        <f>'PVWatts Hourly Results (5)'!L5035/1000</f>
        <v>0</v>
      </c>
    </row>
    <row r="5025" spans="2:17" x14ac:dyDescent="0.25">
      <c r="B5025" s="8">
        <v>7</v>
      </c>
      <c r="C5025" s="9">
        <v>28</v>
      </c>
      <c r="D5025" s="134">
        <f>'PVWatts Hourly Results (1)'!C5036</f>
        <v>0</v>
      </c>
      <c r="E5025" s="127">
        <f>DATE(YEAR(Inputs!$D$5),Summary!B5025,Summary!C5025)+TIME(D5025,0,0)</f>
        <v>210</v>
      </c>
      <c r="F5025" s="4">
        <f t="shared" si="550"/>
        <v>1</v>
      </c>
      <c r="G5025" s="4">
        <f t="shared" si="548"/>
        <v>7</v>
      </c>
      <c r="H5025" s="4">
        <f t="shared" si="551"/>
        <v>0</v>
      </c>
      <c r="I5025" s="4">
        <f t="shared" si="552"/>
        <v>0</v>
      </c>
      <c r="J5025" s="4">
        <f t="shared" si="553"/>
        <v>0</v>
      </c>
      <c r="K5025" s="4">
        <f t="shared" si="549"/>
        <v>0</v>
      </c>
      <c r="L5025" s="5">
        <f t="shared" si="554"/>
        <v>0</v>
      </c>
      <c r="M5025" s="137">
        <f>'PVWatts Hourly Results (1)'!L5036/1000</f>
        <v>0</v>
      </c>
      <c r="N5025" s="3">
        <f>'PVWatts Hourly Results (2)'!L5036/1000</f>
        <v>0</v>
      </c>
      <c r="O5025" s="3">
        <f>'PVWatts Hourly Results (3)'!L5036/1000</f>
        <v>0</v>
      </c>
      <c r="P5025" s="3">
        <f>'PVWatts Hourly Results (4)'!L5036/1000</f>
        <v>0</v>
      </c>
      <c r="Q5025" s="130">
        <f>'PVWatts Hourly Results (5)'!L5036/1000</f>
        <v>0</v>
      </c>
    </row>
    <row r="5026" spans="2:17" x14ac:dyDescent="0.25">
      <c r="B5026" s="8">
        <v>7</v>
      </c>
      <c r="C5026" s="9">
        <v>28</v>
      </c>
      <c r="D5026" s="134">
        <f>'PVWatts Hourly Results (1)'!C5037</f>
        <v>0</v>
      </c>
      <c r="E5026" s="127">
        <f>DATE(YEAR(Inputs!$D$5),Summary!B5026,Summary!C5026)+TIME(D5026,0,0)</f>
        <v>210</v>
      </c>
      <c r="F5026" s="4">
        <f t="shared" si="550"/>
        <v>1</v>
      </c>
      <c r="G5026" s="4">
        <f t="shared" si="548"/>
        <v>7</v>
      </c>
      <c r="H5026" s="4">
        <f t="shared" si="551"/>
        <v>0</v>
      </c>
      <c r="I5026" s="4">
        <f t="shared" si="552"/>
        <v>0</v>
      </c>
      <c r="J5026" s="4">
        <f t="shared" si="553"/>
        <v>0</v>
      </c>
      <c r="K5026" s="4">
        <f t="shared" si="549"/>
        <v>0</v>
      </c>
      <c r="L5026" s="5">
        <f t="shared" si="554"/>
        <v>0</v>
      </c>
      <c r="M5026" s="137">
        <f>'PVWatts Hourly Results (1)'!L5037/1000</f>
        <v>0</v>
      </c>
      <c r="N5026" s="3">
        <f>'PVWatts Hourly Results (2)'!L5037/1000</f>
        <v>0</v>
      </c>
      <c r="O5026" s="3">
        <f>'PVWatts Hourly Results (3)'!L5037/1000</f>
        <v>0</v>
      </c>
      <c r="P5026" s="3">
        <f>'PVWatts Hourly Results (4)'!L5037/1000</f>
        <v>0</v>
      </c>
      <c r="Q5026" s="130">
        <f>'PVWatts Hourly Results (5)'!L5037/1000</f>
        <v>0</v>
      </c>
    </row>
    <row r="5027" spans="2:17" x14ac:dyDescent="0.25">
      <c r="B5027" s="8">
        <v>7</v>
      </c>
      <c r="C5027" s="9">
        <v>28</v>
      </c>
      <c r="D5027" s="134">
        <f>'PVWatts Hourly Results (1)'!C5038</f>
        <v>0</v>
      </c>
      <c r="E5027" s="127">
        <f>DATE(YEAR(Inputs!$D$5),Summary!B5027,Summary!C5027)+TIME(D5027,0,0)</f>
        <v>210</v>
      </c>
      <c r="F5027" s="4">
        <f t="shared" si="550"/>
        <v>1</v>
      </c>
      <c r="G5027" s="4">
        <f t="shared" si="548"/>
        <v>7</v>
      </c>
      <c r="H5027" s="4">
        <f t="shared" si="551"/>
        <v>0</v>
      </c>
      <c r="I5027" s="4">
        <f t="shared" si="552"/>
        <v>0</v>
      </c>
      <c r="J5027" s="4">
        <f t="shared" si="553"/>
        <v>0</v>
      </c>
      <c r="K5027" s="4">
        <f t="shared" si="549"/>
        <v>0</v>
      </c>
      <c r="L5027" s="5">
        <f t="shared" si="554"/>
        <v>0</v>
      </c>
      <c r="M5027" s="137">
        <f>'PVWatts Hourly Results (1)'!L5038/1000</f>
        <v>0</v>
      </c>
      <c r="N5027" s="3">
        <f>'PVWatts Hourly Results (2)'!L5038/1000</f>
        <v>0</v>
      </c>
      <c r="O5027" s="3">
        <f>'PVWatts Hourly Results (3)'!L5038/1000</f>
        <v>0</v>
      </c>
      <c r="P5027" s="3">
        <f>'PVWatts Hourly Results (4)'!L5038/1000</f>
        <v>0</v>
      </c>
      <c r="Q5027" s="130">
        <f>'PVWatts Hourly Results (5)'!L5038/1000</f>
        <v>0</v>
      </c>
    </row>
    <row r="5028" spans="2:17" x14ac:dyDescent="0.25">
      <c r="B5028" s="8">
        <v>7</v>
      </c>
      <c r="C5028" s="9">
        <v>28</v>
      </c>
      <c r="D5028" s="134">
        <f>'PVWatts Hourly Results (1)'!C5039</f>
        <v>0</v>
      </c>
      <c r="E5028" s="127">
        <f>DATE(YEAR(Inputs!$D$5),Summary!B5028,Summary!C5028)+TIME(D5028,0,0)</f>
        <v>210</v>
      </c>
      <c r="F5028" s="4">
        <f t="shared" si="550"/>
        <v>1</v>
      </c>
      <c r="G5028" s="4">
        <f t="shared" si="548"/>
        <v>7</v>
      </c>
      <c r="H5028" s="4">
        <f t="shared" si="551"/>
        <v>0</v>
      </c>
      <c r="I5028" s="4">
        <f t="shared" si="552"/>
        <v>0</v>
      </c>
      <c r="J5028" s="4">
        <f t="shared" si="553"/>
        <v>0</v>
      </c>
      <c r="K5028" s="4">
        <f t="shared" si="549"/>
        <v>0</v>
      </c>
      <c r="L5028" s="5">
        <f t="shared" si="554"/>
        <v>0</v>
      </c>
      <c r="M5028" s="137">
        <f>'PVWatts Hourly Results (1)'!L5039/1000</f>
        <v>0</v>
      </c>
      <c r="N5028" s="3">
        <f>'PVWatts Hourly Results (2)'!L5039/1000</f>
        <v>0</v>
      </c>
      <c r="O5028" s="3">
        <f>'PVWatts Hourly Results (3)'!L5039/1000</f>
        <v>0</v>
      </c>
      <c r="P5028" s="3">
        <f>'PVWatts Hourly Results (4)'!L5039/1000</f>
        <v>0</v>
      </c>
      <c r="Q5028" s="130">
        <f>'PVWatts Hourly Results (5)'!L5039/1000</f>
        <v>0</v>
      </c>
    </row>
    <row r="5029" spans="2:17" x14ac:dyDescent="0.25">
      <c r="B5029" s="8">
        <v>7</v>
      </c>
      <c r="C5029" s="9">
        <v>28</v>
      </c>
      <c r="D5029" s="134">
        <f>'PVWatts Hourly Results (1)'!C5040</f>
        <v>0</v>
      </c>
      <c r="E5029" s="127">
        <f>DATE(YEAR(Inputs!$D$5),Summary!B5029,Summary!C5029)+TIME(D5029,0,0)</f>
        <v>210</v>
      </c>
      <c r="F5029" s="4">
        <f t="shared" si="550"/>
        <v>1</v>
      </c>
      <c r="G5029" s="4">
        <f t="shared" si="548"/>
        <v>7</v>
      </c>
      <c r="H5029" s="4">
        <f t="shared" si="551"/>
        <v>0</v>
      </c>
      <c r="I5029" s="4">
        <f t="shared" si="552"/>
        <v>0</v>
      </c>
      <c r="J5029" s="4">
        <f t="shared" si="553"/>
        <v>0</v>
      </c>
      <c r="K5029" s="4">
        <f t="shared" si="549"/>
        <v>0</v>
      </c>
      <c r="L5029" s="5">
        <f t="shared" si="554"/>
        <v>0</v>
      </c>
      <c r="M5029" s="137">
        <f>'PVWatts Hourly Results (1)'!L5040/1000</f>
        <v>0</v>
      </c>
      <c r="N5029" s="3">
        <f>'PVWatts Hourly Results (2)'!L5040/1000</f>
        <v>0</v>
      </c>
      <c r="O5029" s="3">
        <f>'PVWatts Hourly Results (3)'!L5040/1000</f>
        <v>0</v>
      </c>
      <c r="P5029" s="3">
        <f>'PVWatts Hourly Results (4)'!L5040/1000</f>
        <v>0</v>
      </c>
      <c r="Q5029" s="130">
        <f>'PVWatts Hourly Results (5)'!L5040/1000</f>
        <v>0</v>
      </c>
    </row>
    <row r="5030" spans="2:17" x14ac:dyDescent="0.25">
      <c r="B5030" s="8">
        <v>7</v>
      </c>
      <c r="C5030" s="9">
        <v>28</v>
      </c>
      <c r="D5030" s="134">
        <f>'PVWatts Hourly Results (1)'!C5041</f>
        <v>0</v>
      </c>
      <c r="E5030" s="127">
        <f>DATE(YEAR(Inputs!$D$5),Summary!B5030,Summary!C5030)+TIME(D5030,0,0)</f>
        <v>210</v>
      </c>
      <c r="F5030" s="4">
        <f t="shared" si="550"/>
        <v>1</v>
      </c>
      <c r="G5030" s="4">
        <f t="shared" si="548"/>
        <v>7</v>
      </c>
      <c r="H5030" s="4">
        <f t="shared" si="551"/>
        <v>0</v>
      </c>
      <c r="I5030" s="4">
        <f t="shared" si="552"/>
        <v>0</v>
      </c>
      <c r="J5030" s="4">
        <f t="shared" si="553"/>
        <v>0</v>
      </c>
      <c r="K5030" s="4">
        <f t="shared" si="549"/>
        <v>0</v>
      </c>
      <c r="L5030" s="5">
        <f t="shared" si="554"/>
        <v>0</v>
      </c>
      <c r="M5030" s="137">
        <f>'PVWatts Hourly Results (1)'!L5041/1000</f>
        <v>0</v>
      </c>
      <c r="N5030" s="3">
        <f>'PVWatts Hourly Results (2)'!L5041/1000</f>
        <v>0</v>
      </c>
      <c r="O5030" s="3">
        <f>'PVWatts Hourly Results (3)'!L5041/1000</f>
        <v>0</v>
      </c>
      <c r="P5030" s="3">
        <f>'PVWatts Hourly Results (4)'!L5041/1000</f>
        <v>0</v>
      </c>
      <c r="Q5030" s="130">
        <f>'PVWatts Hourly Results (5)'!L5041/1000</f>
        <v>0</v>
      </c>
    </row>
    <row r="5031" spans="2:17" x14ac:dyDescent="0.25">
      <c r="B5031" s="8">
        <v>7</v>
      </c>
      <c r="C5031" s="9">
        <v>28</v>
      </c>
      <c r="D5031" s="134">
        <f>'PVWatts Hourly Results (1)'!C5042</f>
        <v>0</v>
      </c>
      <c r="E5031" s="127">
        <f>DATE(YEAR(Inputs!$D$5),Summary!B5031,Summary!C5031)+TIME(D5031,0,0)</f>
        <v>210</v>
      </c>
      <c r="F5031" s="4">
        <f t="shared" si="550"/>
        <v>1</v>
      </c>
      <c r="G5031" s="4">
        <f t="shared" si="548"/>
        <v>7</v>
      </c>
      <c r="H5031" s="4">
        <f t="shared" si="551"/>
        <v>0</v>
      </c>
      <c r="I5031" s="4">
        <f t="shared" si="552"/>
        <v>0</v>
      </c>
      <c r="J5031" s="4">
        <f t="shared" si="553"/>
        <v>0</v>
      </c>
      <c r="K5031" s="4">
        <f t="shared" si="549"/>
        <v>0</v>
      </c>
      <c r="L5031" s="5">
        <f t="shared" si="554"/>
        <v>0</v>
      </c>
      <c r="M5031" s="137">
        <f>'PVWatts Hourly Results (1)'!L5042/1000</f>
        <v>0</v>
      </c>
      <c r="N5031" s="3">
        <f>'PVWatts Hourly Results (2)'!L5042/1000</f>
        <v>0</v>
      </c>
      <c r="O5031" s="3">
        <f>'PVWatts Hourly Results (3)'!L5042/1000</f>
        <v>0</v>
      </c>
      <c r="P5031" s="3">
        <f>'PVWatts Hourly Results (4)'!L5042/1000</f>
        <v>0</v>
      </c>
      <c r="Q5031" s="130">
        <f>'PVWatts Hourly Results (5)'!L5042/1000</f>
        <v>0</v>
      </c>
    </row>
    <row r="5032" spans="2:17" x14ac:dyDescent="0.25">
      <c r="B5032" s="8">
        <v>7</v>
      </c>
      <c r="C5032" s="9">
        <v>28</v>
      </c>
      <c r="D5032" s="134">
        <f>'PVWatts Hourly Results (1)'!C5043</f>
        <v>0</v>
      </c>
      <c r="E5032" s="127">
        <f>DATE(YEAR(Inputs!$D$5),Summary!B5032,Summary!C5032)+TIME(D5032,0,0)</f>
        <v>210</v>
      </c>
      <c r="F5032" s="4">
        <f t="shared" si="550"/>
        <v>1</v>
      </c>
      <c r="G5032" s="4">
        <f t="shared" si="548"/>
        <v>7</v>
      </c>
      <c r="H5032" s="4">
        <f t="shared" si="551"/>
        <v>0</v>
      </c>
      <c r="I5032" s="4">
        <f t="shared" si="552"/>
        <v>0</v>
      </c>
      <c r="J5032" s="4">
        <f t="shared" si="553"/>
        <v>0</v>
      </c>
      <c r="K5032" s="4">
        <f t="shared" si="549"/>
        <v>0</v>
      </c>
      <c r="L5032" s="5">
        <f t="shared" si="554"/>
        <v>0</v>
      </c>
      <c r="M5032" s="137">
        <f>'PVWatts Hourly Results (1)'!L5043/1000</f>
        <v>0</v>
      </c>
      <c r="N5032" s="3">
        <f>'PVWatts Hourly Results (2)'!L5043/1000</f>
        <v>0</v>
      </c>
      <c r="O5032" s="3">
        <f>'PVWatts Hourly Results (3)'!L5043/1000</f>
        <v>0</v>
      </c>
      <c r="P5032" s="3">
        <f>'PVWatts Hourly Results (4)'!L5043/1000</f>
        <v>0</v>
      </c>
      <c r="Q5032" s="130">
        <f>'PVWatts Hourly Results (5)'!L5043/1000</f>
        <v>0</v>
      </c>
    </row>
    <row r="5033" spans="2:17" x14ac:dyDescent="0.25">
      <c r="B5033" s="8">
        <v>7</v>
      </c>
      <c r="C5033" s="9">
        <v>28</v>
      </c>
      <c r="D5033" s="134">
        <f>'PVWatts Hourly Results (1)'!C5044</f>
        <v>0</v>
      </c>
      <c r="E5033" s="127">
        <f>DATE(YEAR(Inputs!$D$5),Summary!B5033,Summary!C5033)+TIME(D5033,0,0)</f>
        <v>210</v>
      </c>
      <c r="F5033" s="4">
        <f t="shared" si="550"/>
        <v>1</v>
      </c>
      <c r="G5033" s="4">
        <f t="shared" si="548"/>
        <v>7</v>
      </c>
      <c r="H5033" s="4">
        <f t="shared" si="551"/>
        <v>0</v>
      </c>
      <c r="I5033" s="4">
        <f t="shared" si="552"/>
        <v>0</v>
      </c>
      <c r="J5033" s="4">
        <f t="shared" si="553"/>
        <v>0</v>
      </c>
      <c r="K5033" s="4">
        <f t="shared" si="549"/>
        <v>0</v>
      </c>
      <c r="L5033" s="5">
        <f t="shared" si="554"/>
        <v>0</v>
      </c>
      <c r="M5033" s="137">
        <f>'PVWatts Hourly Results (1)'!L5044/1000</f>
        <v>0</v>
      </c>
      <c r="N5033" s="3">
        <f>'PVWatts Hourly Results (2)'!L5044/1000</f>
        <v>0</v>
      </c>
      <c r="O5033" s="3">
        <f>'PVWatts Hourly Results (3)'!L5044/1000</f>
        <v>0</v>
      </c>
      <c r="P5033" s="3">
        <f>'PVWatts Hourly Results (4)'!L5044/1000</f>
        <v>0</v>
      </c>
      <c r="Q5033" s="130">
        <f>'PVWatts Hourly Results (5)'!L5044/1000</f>
        <v>0</v>
      </c>
    </row>
    <row r="5034" spans="2:17" x14ac:dyDescent="0.25">
      <c r="B5034" s="8">
        <v>7</v>
      </c>
      <c r="C5034" s="9">
        <v>28</v>
      </c>
      <c r="D5034" s="134">
        <f>'PVWatts Hourly Results (1)'!C5045</f>
        <v>0</v>
      </c>
      <c r="E5034" s="127">
        <f>DATE(YEAR(Inputs!$D$5),Summary!B5034,Summary!C5034)+TIME(D5034,0,0)</f>
        <v>210</v>
      </c>
      <c r="F5034" s="4">
        <f t="shared" si="550"/>
        <v>1</v>
      </c>
      <c r="G5034" s="4">
        <f t="shared" si="548"/>
        <v>7</v>
      </c>
      <c r="H5034" s="4">
        <f t="shared" si="551"/>
        <v>0</v>
      </c>
      <c r="I5034" s="4">
        <f t="shared" si="552"/>
        <v>0</v>
      </c>
      <c r="J5034" s="4">
        <f t="shared" si="553"/>
        <v>0</v>
      </c>
      <c r="K5034" s="4">
        <f t="shared" si="549"/>
        <v>0</v>
      </c>
      <c r="L5034" s="5">
        <f t="shared" si="554"/>
        <v>0</v>
      </c>
      <c r="M5034" s="137">
        <f>'PVWatts Hourly Results (1)'!L5045/1000</f>
        <v>0</v>
      </c>
      <c r="N5034" s="3">
        <f>'PVWatts Hourly Results (2)'!L5045/1000</f>
        <v>0</v>
      </c>
      <c r="O5034" s="3">
        <f>'PVWatts Hourly Results (3)'!L5045/1000</f>
        <v>0</v>
      </c>
      <c r="P5034" s="3">
        <f>'PVWatts Hourly Results (4)'!L5045/1000</f>
        <v>0</v>
      </c>
      <c r="Q5034" s="130">
        <f>'PVWatts Hourly Results (5)'!L5045/1000</f>
        <v>0</v>
      </c>
    </row>
    <row r="5035" spans="2:17" x14ac:dyDescent="0.25">
      <c r="B5035" s="8">
        <v>7</v>
      </c>
      <c r="C5035" s="9">
        <v>28</v>
      </c>
      <c r="D5035" s="134">
        <f>'PVWatts Hourly Results (1)'!C5046</f>
        <v>0</v>
      </c>
      <c r="E5035" s="127">
        <f>DATE(YEAR(Inputs!$D$5),Summary!B5035,Summary!C5035)+TIME(D5035,0,0)</f>
        <v>210</v>
      </c>
      <c r="F5035" s="4">
        <f t="shared" si="550"/>
        <v>1</v>
      </c>
      <c r="G5035" s="4">
        <f t="shared" si="548"/>
        <v>7</v>
      </c>
      <c r="H5035" s="4">
        <f t="shared" si="551"/>
        <v>0</v>
      </c>
      <c r="I5035" s="4">
        <f t="shared" si="552"/>
        <v>0</v>
      </c>
      <c r="J5035" s="4">
        <f t="shared" si="553"/>
        <v>0</v>
      </c>
      <c r="K5035" s="4">
        <f t="shared" si="549"/>
        <v>0</v>
      </c>
      <c r="L5035" s="5">
        <f t="shared" si="554"/>
        <v>0</v>
      </c>
      <c r="M5035" s="137">
        <f>'PVWatts Hourly Results (1)'!L5046/1000</f>
        <v>0</v>
      </c>
      <c r="N5035" s="3">
        <f>'PVWatts Hourly Results (2)'!L5046/1000</f>
        <v>0</v>
      </c>
      <c r="O5035" s="3">
        <f>'PVWatts Hourly Results (3)'!L5046/1000</f>
        <v>0</v>
      </c>
      <c r="P5035" s="3">
        <f>'PVWatts Hourly Results (4)'!L5046/1000</f>
        <v>0</v>
      </c>
      <c r="Q5035" s="130">
        <f>'PVWatts Hourly Results (5)'!L5046/1000</f>
        <v>0</v>
      </c>
    </row>
    <row r="5036" spans="2:17" x14ac:dyDescent="0.25">
      <c r="B5036" s="8">
        <v>7</v>
      </c>
      <c r="C5036" s="9">
        <v>28</v>
      </c>
      <c r="D5036" s="134">
        <f>'PVWatts Hourly Results (1)'!C5047</f>
        <v>0</v>
      </c>
      <c r="E5036" s="127">
        <f>DATE(YEAR(Inputs!$D$5),Summary!B5036,Summary!C5036)+TIME(D5036,0,0)</f>
        <v>210</v>
      </c>
      <c r="F5036" s="4">
        <f t="shared" si="550"/>
        <v>1</v>
      </c>
      <c r="G5036" s="4">
        <f t="shared" si="548"/>
        <v>7</v>
      </c>
      <c r="H5036" s="4">
        <f t="shared" si="551"/>
        <v>0</v>
      </c>
      <c r="I5036" s="4">
        <f t="shared" si="552"/>
        <v>0</v>
      </c>
      <c r="J5036" s="4">
        <f t="shared" si="553"/>
        <v>0</v>
      </c>
      <c r="K5036" s="4">
        <f t="shared" si="549"/>
        <v>0</v>
      </c>
      <c r="L5036" s="5">
        <f t="shared" si="554"/>
        <v>0</v>
      </c>
      <c r="M5036" s="137">
        <f>'PVWatts Hourly Results (1)'!L5047/1000</f>
        <v>0</v>
      </c>
      <c r="N5036" s="3">
        <f>'PVWatts Hourly Results (2)'!L5047/1000</f>
        <v>0</v>
      </c>
      <c r="O5036" s="3">
        <f>'PVWatts Hourly Results (3)'!L5047/1000</f>
        <v>0</v>
      </c>
      <c r="P5036" s="3">
        <f>'PVWatts Hourly Results (4)'!L5047/1000</f>
        <v>0</v>
      </c>
      <c r="Q5036" s="130">
        <f>'PVWatts Hourly Results (5)'!L5047/1000</f>
        <v>0</v>
      </c>
    </row>
    <row r="5037" spans="2:17" x14ac:dyDescent="0.25">
      <c r="B5037" s="8">
        <v>7</v>
      </c>
      <c r="C5037" s="9">
        <v>28</v>
      </c>
      <c r="D5037" s="134">
        <f>'PVWatts Hourly Results (1)'!C5048</f>
        <v>0</v>
      </c>
      <c r="E5037" s="127">
        <f>DATE(YEAR(Inputs!$D$5),Summary!B5037,Summary!C5037)+TIME(D5037,0,0)</f>
        <v>210</v>
      </c>
      <c r="F5037" s="4">
        <f t="shared" si="550"/>
        <v>1</v>
      </c>
      <c r="G5037" s="4">
        <f t="shared" si="548"/>
        <v>7</v>
      </c>
      <c r="H5037" s="4">
        <f t="shared" si="551"/>
        <v>0</v>
      </c>
      <c r="I5037" s="4">
        <f t="shared" si="552"/>
        <v>0</v>
      </c>
      <c r="J5037" s="4">
        <f t="shared" si="553"/>
        <v>0</v>
      </c>
      <c r="K5037" s="4">
        <f t="shared" si="549"/>
        <v>0</v>
      </c>
      <c r="L5037" s="5">
        <f t="shared" si="554"/>
        <v>0</v>
      </c>
      <c r="M5037" s="137">
        <f>'PVWatts Hourly Results (1)'!L5048/1000</f>
        <v>0</v>
      </c>
      <c r="N5037" s="3">
        <f>'PVWatts Hourly Results (2)'!L5048/1000</f>
        <v>0</v>
      </c>
      <c r="O5037" s="3">
        <f>'PVWatts Hourly Results (3)'!L5048/1000</f>
        <v>0</v>
      </c>
      <c r="P5037" s="3">
        <f>'PVWatts Hourly Results (4)'!L5048/1000</f>
        <v>0</v>
      </c>
      <c r="Q5037" s="130">
        <f>'PVWatts Hourly Results (5)'!L5048/1000</f>
        <v>0</v>
      </c>
    </row>
    <row r="5038" spans="2:17" x14ac:dyDescent="0.25">
      <c r="B5038" s="8">
        <v>7</v>
      </c>
      <c r="C5038" s="9">
        <v>29</v>
      </c>
      <c r="D5038" s="134">
        <f>'PVWatts Hourly Results (1)'!C5049</f>
        <v>0</v>
      </c>
      <c r="E5038" s="127">
        <f>DATE(YEAR(Inputs!$D$5),Summary!B5038,Summary!C5038)+TIME(D5038,0,0)</f>
        <v>211</v>
      </c>
      <c r="F5038" s="4">
        <f t="shared" si="550"/>
        <v>1</v>
      </c>
      <c r="G5038" s="4">
        <f t="shared" si="548"/>
        <v>1</v>
      </c>
      <c r="H5038" s="4">
        <f t="shared" si="551"/>
        <v>0</v>
      </c>
      <c r="I5038" s="4">
        <f t="shared" si="552"/>
        <v>0</v>
      </c>
      <c r="J5038" s="4">
        <f t="shared" si="553"/>
        <v>0</v>
      </c>
      <c r="K5038" s="4">
        <f t="shared" si="549"/>
        <v>0</v>
      </c>
      <c r="L5038" s="5">
        <f t="shared" si="554"/>
        <v>0</v>
      </c>
      <c r="M5038" s="137">
        <f>'PVWatts Hourly Results (1)'!L5049/1000</f>
        <v>0</v>
      </c>
      <c r="N5038" s="3">
        <f>'PVWatts Hourly Results (2)'!L5049/1000</f>
        <v>0</v>
      </c>
      <c r="O5038" s="3">
        <f>'PVWatts Hourly Results (3)'!L5049/1000</f>
        <v>0</v>
      </c>
      <c r="P5038" s="3">
        <f>'PVWatts Hourly Results (4)'!L5049/1000</f>
        <v>0</v>
      </c>
      <c r="Q5038" s="130">
        <f>'PVWatts Hourly Results (5)'!L5049/1000</f>
        <v>0</v>
      </c>
    </row>
    <row r="5039" spans="2:17" x14ac:dyDescent="0.25">
      <c r="B5039" s="8">
        <v>7</v>
      </c>
      <c r="C5039" s="9">
        <v>29</v>
      </c>
      <c r="D5039" s="134">
        <f>'PVWatts Hourly Results (1)'!C5050</f>
        <v>0</v>
      </c>
      <c r="E5039" s="127">
        <f>DATE(YEAR(Inputs!$D$5),Summary!B5039,Summary!C5039)+TIME(D5039,0,0)</f>
        <v>211</v>
      </c>
      <c r="F5039" s="4">
        <f t="shared" si="550"/>
        <v>1</v>
      </c>
      <c r="G5039" s="4">
        <f t="shared" si="548"/>
        <v>1</v>
      </c>
      <c r="H5039" s="4">
        <f t="shared" si="551"/>
        <v>0</v>
      </c>
      <c r="I5039" s="4">
        <f t="shared" si="552"/>
        <v>0</v>
      </c>
      <c r="J5039" s="4">
        <f t="shared" si="553"/>
        <v>0</v>
      </c>
      <c r="K5039" s="4">
        <f t="shared" si="549"/>
        <v>0</v>
      </c>
      <c r="L5039" s="5">
        <f t="shared" si="554"/>
        <v>0</v>
      </c>
      <c r="M5039" s="137">
        <f>'PVWatts Hourly Results (1)'!L5050/1000</f>
        <v>0</v>
      </c>
      <c r="N5039" s="3">
        <f>'PVWatts Hourly Results (2)'!L5050/1000</f>
        <v>0</v>
      </c>
      <c r="O5039" s="3">
        <f>'PVWatts Hourly Results (3)'!L5050/1000</f>
        <v>0</v>
      </c>
      <c r="P5039" s="3">
        <f>'PVWatts Hourly Results (4)'!L5050/1000</f>
        <v>0</v>
      </c>
      <c r="Q5039" s="130">
        <f>'PVWatts Hourly Results (5)'!L5050/1000</f>
        <v>0</v>
      </c>
    </row>
    <row r="5040" spans="2:17" x14ac:dyDescent="0.25">
      <c r="B5040" s="8">
        <v>7</v>
      </c>
      <c r="C5040" s="9">
        <v>29</v>
      </c>
      <c r="D5040" s="134">
        <f>'PVWatts Hourly Results (1)'!C5051</f>
        <v>0</v>
      </c>
      <c r="E5040" s="127">
        <f>DATE(YEAR(Inputs!$D$5),Summary!B5040,Summary!C5040)+TIME(D5040,0,0)</f>
        <v>211</v>
      </c>
      <c r="F5040" s="4">
        <f t="shared" si="550"/>
        <v>1</v>
      </c>
      <c r="G5040" s="4">
        <f t="shared" si="548"/>
        <v>1</v>
      </c>
      <c r="H5040" s="4">
        <f t="shared" si="551"/>
        <v>0</v>
      </c>
      <c r="I5040" s="4">
        <f t="shared" si="552"/>
        <v>0</v>
      </c>
      <c r="J5040" s="4">
        <f t="shared" si="553"/>
        <v>0</v>
      </c>
      <c r="K5040" s="4">
        <f t="shared" si="549"/>
        <v>0</v>
      </c>
      <c r="L5040" s="5">
        <f t="shared" si="554"/>
        <v>0</v>
      </c>
      <c r="M5040" s="137">
        <f>'PVWatts Hourly Results (1)'!L5051/1000</f>
        <v>0</v>
      </c>
      <c r="N5040" s="3">
        <f>'PVWatts Hourly Results (2)'!L5051/1000</f>
        <v>0</v>
      </c>
      <c r="O5040" s="3">
        <f>'PVWatts Hourly Results (3)'!L5051/1000</f>
        <v>0</v>
      </c>
      <c r="P5040" s="3">
        <f>'PVWatts Hourly Results (4)'!L5051/1000</f>
        <v>0</v>
      </c>
      <c r="Q5040" s="130">
        <f>'PVWatts Hourly Results (5)'!L5051/1000</f>
        <v>0</v>
      </c>
    </row>
    <row r="5041" spans="2:17" x14ac:dyDescent="0.25">
      <c r="B5041" s="8">
        <v>7</v>
      </c>
      <c r="C5041" s="9">
        <v>29</v>
      </c>
      <c r="D5041" s="134">
        <f>'PVWatts Hourly Results (1)'!C5052</f>
        <v>0</v>
      </c>
      <c r="E5041" s="127">
        <f>DATE(YEAR(Inputs!$D$5),Summary!B5041,Summary!C5041)+TIME(D5041,0,0)</f>
        <v>211</v>
      </c>
      <c r="F5041" s="4">
        <f t="shared" si="550"/>
        <v>1</v>
      </c>
      <c r="G5041" s="4">
        <f t="shared" si="548"/>
        <v>1</v>
      </c>
      <c r="H5041" s="4">
        <f t="shared" si="551"/>
        <v>0</v>
      </c>
      <c r="I5041" s="4">
        <f t="shared" si="552"/>
        <v>0</v>
      </c>
      <c r="J5041" s="4">
        <f t="shared" si="553"/>
        <v>0</v>
      </c>
      <c r="K5041" s="4">
        <f t="shared" si="549"/>
        <v>0</v>
      </c>
      <c r="L5041" s="5">
        <f t="shared" si="554"/>
        <v>0</v>
      </c>
      <c r="M5041" s="137">
        <f>'PVWatts Hourly Results (1)'!L5052/1000</f>
        <v>0</v>
      </c>
      <c r="N5041" s="3">
        <f>'PVWatts Hourly Results (2)'!L5052/1000</f>
        <v>0</v>
      </c>
      <c r="O5041" s="3">
        <f>'PVWatts Hourly Results (3)'!L5052/1000</f>
        <v>0</v>
      </c>
      <c r="P5041" s="3">
        <f>'PVWatts Hourly Results (4)'!L5052/1000</f>
        <v>0</v>
      </c>
      <c r="Q5041" s="130">
        <f>'PVWatts Hourly Results (5)'!L5052/1000</f>
        <v>0</v>
      </c>
    </row>
    <row r="5042" spans="2:17" x14ac:dyDescent="0.25">
      <c r="B5042" s="8">
        <v>7</v>
      </c>
      <c r="C5042" s="9">
        <v>29</v>
      </c>
      <c r="D5042" s="134">
        <f>'PVWatts Hourly Results (1)'!C5053</f>
        <v>0</v>
      </c>
      <c r="E5042" s="127">
        <f>DATE(YEAR(Inputs!$D$5),Summary!B5042,Summary!C5042)+TIME(D5042,0,0)</f>
        <v>211</v>
      </c>
      <c r="F5042" s="4">
        <f t="shared" si="550"/>
        <v>1</v>
      </c>
      <c r="G5042" s="4">
        <f t="shared" si="548"/>
        <v>1</v>
      </c>
      <c r="H5042" s="4">
        <f t="shared" si="551"/>
        <v>0</v>
      </c>
      <c r="I5042" s="4">
        <f t="shared" si="552"/>
        <v>0</v>
      </c>
      <c r="J5042" s="4">
        <f t="shared" si="553"/>
        <v>0</v>
      </c>
      <c r="K5042" s="4">
        <f t="shared" si="549"/>
        <v>0</v>
      </c>
      <c r="L5042" s="5">
        <f t="shared" si="554"/>
        <v>0</v>
      </c>
      <c r="M5042" s="137">
        <f>'PVWatts Hourly Results (1)'!L5053/1000</f>
        <v>0</v>
      </c>
      <c r="N5042" s="3">
        <f>'PVWatts Hourly Results (2)'!L5053/1000</f>
        <v>0</v>
      </c>
      <c r="O5042" s="3">
        <f>'PVWatts Hourly Results (3)'!L5053/1000</f>
        <v>0</v>
      </c>
      <c r="P5042" s="3">
        <f>'PVWatts Hourly Results (4)'!L5053/1000</f>
        <v>0</v>
      </c>
      <c r="Q5042" s="130">
        <f>'PVWatts Hourly Results (5)'!L5053/1000</f>
        <v>0</v>
      </c>
    </row>
    <row r="5043" spans="2:17" x14ac:dyDescent="0.25">
      <c r="B5043" s="8">
        <v>7</v>
      </c>
      <c r="C5043" s="9">
        <v>29</v>
      </c>
      <c r="D5043" s="134">
        <f>'PVWatts Hourly Results (1)'!C5054</f>
        <v>0</v>
      </c>
      <c r="E5043" s="127">
        <f>DATE(YEAR(Inputs!$D$5),Summary!B5043,Summary!C5043)+TIME(D5043,0,0)</f>
        <v>211</v>
      </c>
      <c r="F5043" s="4">
        <f t="shared" si="550"/>
        <v>1</v>
      </c>
      <c r="G5043" s="4">
        <f t="shared" si="548"/>
        <v>1</v>
      </c>
      <c r="H5043" s="4">
        <f t="shared" si="551"/>
        <v>0</v>
      </c>
      <c r="I5043" s="4">
        <f t="shared" si="552"/>
        <v>0</v>
      </c>
      <c r="J5043" s="4">
        <f t="shared" si="553"/>
        <v>0</v>
      </c>
      <c r="K5043" s="4">
        <f t="shared" si="549"/>
        <v>0</v>
      </c>
      <c r="L5043" s="5">
        <f t="shared" si="554"/>
        <v>0</v>
      </c>
      <c r="M5043" s="137">
        <f>'PVWatts Hourly Results (1)'!L5054/1000</f>
        <v>0</v>
      </c>
      <c r="N5043" s="3">
        <f>'PVWatts Hourly Results (2)'!L5054/1000</f>
        <v>0</v>
      </c>
      <c r="O5043" s="3">
        <f>'PVWatts Hourly Results (3)'!L5054/1000</f>
        <v>0</v>
      </c>
      <c r="P5043" s="3">
        <f>'PVWatts Hourly Results (4)'!L5054/1000</f>
        <v>0</v>
      </c>
      <c r="Q5043" s="130">
        <f>'PVWatts Hourly Results (5)'!L5054/1000</f>
        <v>0</v>
      </c>
    </row>
    <row r="5044" spans="2:17" x14ac:dyDescent="0.25">
      <c r="B5044" s="8">
        <v>7</v>
      </c>
      <c r="C5044" s="9">
        <v>29</v>
      </c>
      <c r="D5044" s="134">
        <f>'PVWatts Hourly Results (1)'!C5055</f>
        <v>0</v>
      </c>
      <c r="E5044" s="127">
        <f>DATE(YEAR(Inputs!$D$5),Summary!B5044,Summary!C5044)+TIME(D5044,0,0)</f>
        <v>211</v>
      </c>
      <c r="F5044" s="4">
        <f t="shared" si="550"/>
        <v>1</v>
      </c>
      <c r="G5044" s="4">
        <f t="shared" si="548"/>
        <v>1</v>
      </c>
      <c r="H5044" s="4">
        <f t="shared" si="551"/>
        <v>0</v>
      </c>
      <c r="I5044" s="4">
        <f t="shared" si="552"/>
        <v>0</v>
      </c>
      <c r="J5044" s="4">
        <f t="shared" si="553"/>
        <v>0</v>
      </c>
      <c r="K5044" s="4">
        <f t="shared" si="549"/>
        <v>0</v>
      </c>
      <c r="L5044" s="5">
        <f t="shared" si="554"/>
        <v>0</v>
      </c>
      <c r="M5044" s="137">
        <f>'PVWatts Hourly Results (1)'!L5055/1000</f>
        <v>0</v>
      </c>
      <c r="N5044" s="3">
        <f>'PVWatts Hourly Results (2)'!L5055/1000</f>
        <v>0</v>
      </c>
      <c r="O5044" s="3">
        <f>'PVWatts Hourly Results (3)'!L5055/1000</f>
        <v>0</v>
      </c>
      <c r="P5044" s="3">
        <f>'PVWatts Hourly Results (4)'!L5055/1000</f>
        <v>0</v>
      </c>
      <c r="Q5044" s="130">
        <f>'PVWatts Hourly Results (5)'!L5055/1000</f>
        <v>0</v>
      </c>
    </row>
    <row r="5045" spans="2:17" x14ac:dyDescent="0.25">
      <c r="B5045" s="8">
        <v>7</v>
      </c>
      <c r="C5045" s="9">
        <v>29</v>
      </c>
      <c r="D5045" s="134">
        <f>'PVWatts Hourly Results (1)'!C5056</f>
        <v>0</v>
      </c>
      <c r="E5045" s="127">
        <f>DATE(YEAR(Inputs!$D$5),Summary!B5045,Summary!C5045)+TIME(D5045,0,0)</f>
        <v>211</v>
      </c>
      <c r="F5045" s="4">
        <f t="shared" si="550"/>
        <v>1</v>
      </c>
      <c r="G5045" s="4">
        <f t="shared" si="548"/>
        <v>1</v>
      </c>
      <c r="H5045" s="4">
        <f t="shared" si="551"/>
        <v>0</v>
      </c>
      <c r="I5045" s="4">
        <f t="shared" si="552"/>
        <v>0</v>
      </c>
      <c r="J5045" s="4">
        <f t="shared" si="553"/>
        <v>0</v>
      </c>
      <c r="K5045" s="4">
        <f t="shared" si="549"/>
        <v>0</v>
      </c>
      <c r="L5045" s="5">
        <f t="shared" si="554"/>
        <v>0</v>
      </c>
      <c r="M5045" s="137">
        <f>'PVWatts Hourly Results (1)'!L5056/1000</f>
        <v>0</v>
      </c>
      <c r="N5045" s="3">
        <f>'PVWatts Hourly Results (2)'!L5056/1000</f>
        <v>0</v>
      </c>
      <c r="O5045" s="3">
        <f>'PVWatts Hourly Results (3)'!L5056/1000</f>
        <v>0</v>
      </c>
      <c r="P5045" s="3">
        <f>'PVWatts Hourly Results (4)'!L5056/1000</f>
        <v>0</v>
      </c>
      <c r="Q5045" s="130">
        <f>'PVWatts Hourly Results (5)'!L5056/1000</f>
        <v>0</v>
      </c>
    </row>
    <row r="5046" spans="2:17" x14ac:dyDescent="0.25">
      <c r="B5046" s="8">
        <v>7</v>
      </c>
      <c r="C5046" s="9">
        <v>29</v>
      </c>
      <c r="D5046" s="134">
        <f>'PVWatts Hourly Results (1)'!C5057</f>
        <v>0</v>
      </c>
      <c r="E5046" s="127">
        <f>DATE(YEAR(Inputs!$D$5),Summary!B5046,Summary!C5046)+TIME(D5046,0,0)</f>
        <v>211</v>
      </c>
      <c r="F5046" s="4">
        <f t="shared" si="550"/>
        <v>1</v>
      </c>
      <c r="G5046" s="4">
        <f t="shared" si="548"/>
        <v>1</v>
      </c>
      <c r="H5046" s="4">
        <f t="shared" si="551"/>
        <v>0</v>
      </c>
      <c r="I5046" s="4">
        <f t="shared" si="552"/>
        <v>0</v>
      </c>
      <c r="J5046" s="4">
        <f t="shared" si="553"/>
        <v>0</v>
      </c>
      <c r="K5046" s="4">
        <f t="shared" si="549"/>
        <v>0</v>
      </c>
      <c r="L5046" s="5">
        <f t="shared" si="554"/>
        <v>0</v>
      </c>
      <c r="M5046" s="137">
        <f>'PVWatts Hourly Results (1)'!L5057/1000</f>
        <v>0</v>
      </c>
      <c r="N5046" s="3">
        <f>'PVWatts Hourly Results (2)'!L5057/1000</f>
        <v>0</v>
      </c>
      <c r="O5046" s="3">
        <f>'PVWatts Hourly Results (3)'!L5057/1000</f>
        <v>0</v>
      </c>
      <c r="P5046" s="3">
        <f>'PVWatts Hourly Results (4)'!L5057/1000</f>
        <v>0</v>
      </c>
      <c r="Q5046" s="130">
        <f>'PVWatts Hourly Results (5)'!L5057/1000</f>
        <v>0</v>
      </c>
    </row>
    <row r="5047" spans="2:17" x14ac:dyDescent="0.25">
      <c r="B5047" s="8">
        <v>7</v>
      </c>
      <c r="C5047" s="9">
        <v>29</v>
      </c>
      <c r="D5047" s="134">
        <f>'PVWatts Hourly Results (1)'!C5058</f>
        <v>0</v>
      </c>
      <c r="E5047" s="127">
        <f>DATE(YEAR(Inputs!$D$5),Summary!B5047,Summary!C5047)+TIME(D5047,0,0)</f>
        <v>211</v>
      </c>
      <c r="F5047" s="4">
        <f t="shared" si="550"/>
        <v>1</v>
      </c>
      <c r="G5047" s="4">
        <f t="shared" si="548"/>
        <v>1</v>
      </c>
      <c r="H5047" s="4">
        <f t="shared" si="551"/>
        <v>0</v>
      </c>
      <c r="I5047" s="4">
        <f t="shared" si="552"/>
        <v>0</v>
      </c>
      <c r="J5047" s="4">
        <f t="shared" si="553"/>
        <v>0</v>
      </c>
      <c r="K5047" s="4">
        <f t="shared" si="549"/>
        <v>0</v>
      </c>
      <c r="L5047" s="5">
        <f t="shared" si="554"/>
        <v>0</v>
      </c>
      <c r="M5047" s="137">
        <f>'PVWatts Hourly Results (1)'!L5058/1000</f>
        <v>0</v>
      </c>
      <c r="N5047" s="3">
        <f>'PVWatts Hourly Results (2)'!L5058/1000</f>
        <v>0</v>
      </c>
      <c r="O5047" s="3">
        <f>'PVWatts Hourly Results (3)'!L5058/1000</f>
        <v>0</v>
      </c>
      <c r="P5047" s="3">
        <f>'PVWatts Hourly Results (4)'!L5058/1000</f>
        <v>0</v>
      </c>
      <c r="Q5047" s="130">
        <f>'PVWatts Hourly Results (5)'!L5058/1000</f>
        <v>0</v>
      </c>
    </row>
    <row r="5048" spans="2:17" x14ac:dyDescent="0.25">
      <c r="B5048" s="8">
        <v>7</v>
      </c>
      <c r="C5048" s="9">
        <v>29</v>
      </c>
      <c r="D5048" s="134">
        <f>'PVWatts Hourly Results (1)'!C5059</f>
        <v>0</v>
      </c>
      <c r="E5048" s="127">
        <f>DATE(YEAR(Inputs!$D$5),Summary!B5048,Summary!C5048)+TIME(D5048,0,0)</f>
        <v>211</v>
      </c>
      <c r="F5048" s="4">
        <f t="shared" si="550"/>
        <v>1</v>
      </c>
      <c r="G5048" s="4">
        <f t="shared" si="548"/>
        <v>1</v>
      </c>
      <c r="H5048" s="4">
        <f t="shared" si="551"/>
        <v>0</v>
      </c>
      <c r="I5048" s="4">
        <f t="shared" si="552"/>
        <v>0</v>
      </c>
      <c r="J5048" s="4">
        <f t="shared" si="553"/>
        <v>0</v>
      </c>
      <c r="K5048" s="4">
        <f t="shared" si="549"/>
        <v>0</v>
      </c>
      <c r="L5048" s="5">
        <f t="shared" si="554"/>
        <v>0</v>
      </c>
      <c r="M5048" s="137">
        <f>'PVWatts Hourly Results (1)'!L5059/1000</f>
        <v>0</v>
      </c>
      <c r="N5048" s="3">
        <f>'PVWatts Hourly Results (2)'!L5059/1000</f>
        <v>0</v>
      </c>
      <c r="O5048" s="3">
        <f>'PVWatts Hourly Results (3)'!L5059/1000</f>
        <v>0</v>
      </c>
      <c r="P5048" s="3">
        <f>'PVWatts Hourly Results (4)'!L5059/1000</f>
        <v>0</v>
      </c>
      <c r="Q5048" s="130">
        <f>'PVWatts Hourly Results (5)'!L5059/1000</f>
        <v>0</v>
      </c>
    </row>
    <row r="5049" spans="2:17" x14ac:dyDescent="0.25">
      <c r="B5049" s="8">
        <v>7</v>
      </c>
      <c r="C5049" s="9">
        <v>29</v>
      </c>
      <c r="D5049" s="134">
        <f>'PVWatts Hourly Results (1)'!C5060</f>
        <v>0</v>
      </c>
      <c r="E5049" s="127">
        <f>DATE(YEAR(Inputs!$D$5),Summary!B5049,Summary!C5049)+TIME(D5049,0,0)</f>
        <v>211</v>
      </c>
      <c r="F5049" s="4">
        <f t="shared" si="550"/>
        <v>1</v>
      </c>
      <c r="G5049" s="4">
        <f t="shared" si="548"/>
        <v>1</v>
      </c>
      <c r="H5049" s="4">
        <f t="shared" si="551"/>
        <v>0</v>
      </c>
      <c r="I5049" s="4">
        <f t="shared" si="552"/>
        <v>0</v>
      </c>
      <c r="J5049" s="4">
        <f t="shared" si="553"/>
        <v>0</v>
      </c>
      <c r="K5049" s="4">
        <f t="shared" si="549"/>
        <v>0</v>
      </c>
      <c r="L5049" s="5">
        <f t="shared" si="554"/>
        <v>0</v>
      </c>
      <c r="M5049" s="137">
        <f>'PVWatts Hourly Results (1)'!L5060/1000</f>
        <v>0</v>
      </c>
      <c r="N5049" s="3">
        <f>'PVWatts Hourly Results (2)'!L5060/1000</f>
        <v>0</v>
      </c>
      <c r="O5049" s="3">
        <f>'PVWatts Hourly Results (3)'!L5060/1000</f>
        <v>0</v>
      </c>
      <c r="P5049" s="3">
        <f>'PVWatts Hourly Results (4)'!L5060/1000</f>
        <v>0</v>
      </c>
      <c r="Q5049" s="130">
        <f>'PVWatts Hourly Results (5)'!L5060/1000</f>
        <v>0</v>
      </c>
    </row>
    <row r="5050" spans="2:17" x14ac:dyDescent="0.25">
      <c r="B5050" s="8">
        <v>7</v>
      </c>
      <c r="C5050" s="9">
        <v>29</v>
      </c>
      <c r="D5050" s="134">
        <f>'PVWatts Hourly Results (1)'!C5061</f>
        <v>0</v>
      </c>
      <c r="E5050" s="127">
        <f>DATE(YEAR(Inputs!$D$5),Summary!B5050,Summary!C5050)+TIME(D5050,0,0)</f>
        <v>211</v>
      </c>
      <c r="F5050" s="4">
        <f t="shared" si="550"/>
        <v>1</v>
      </c>
      <c r="G5050" s="4">
        <f t="shared" si="548"/>
        <v>1</v>
      </c>
      <c r="H5050" s="4">
        <f t="shared" si="551"/>
        <v>0</v>
      </c>
      <c r="I5050" s="4">
        <f t="shared" si="552"/>
        <v>0</v>
      </c>
      <c r="J5050" s="4">
        <f t="shared" si="553"/>
        <v>0</v>
      </c>
      <c r="K5050" s="4">
        <f t="shared" si="549"/>
        <v>0</v>
      </c>
      <c r="L5050" s="5">
        <f t="shared" si="554"/>
        <v>0</v>
      </c>
      <c r="M5050" s="137">
        <f>'PVWatts Hourly Results (1)'!L5061/1000</f>
        <v>0</v>
      </c>
      <c r="N5050" s="3">
        <f>'PVWatts Hourly Results (2)'!L5061/1000</f>
        <v>0</v>
      </c>
      <c r="O5050" s="3">
        <f>'PVWatts Hourly Results (3)'!L5061/1000</f>
        <v>0</v>
      </c>
      <c r="P5050" s="3">
        <f>'PVWatts Hourly Results (4)'!L5061/1000</f>
        <v>0</v>
      </c>
      <c r="Q5050" s="130">
        <f>'PVWatts Hourly Results (5)'!L5061/1000</f>
        <v>0</v>
      </c>
    </row>
    <row r="5051" spans="2:17" x14ac:dyDescent="0.25">
      <c r="B5051" s="8">
        <v>7</v>
      </c>
      <c r="C5051" s="9">
        <v>29</v>
      </c>
      <c r="D5051" s="134">
        <f>'PVWatts Hourly Results (1)'!C5062</f>
        <v>0</v>
      </c>
      <c r="E5051" s="127">
        <f>DATE(YEAR(Inputs!$D$5),Summary!B5051,Summary!C5051)+TIME(D5051,0,0)</f>
        <v>211</v>
      </c>
      <c r="F5051" s="4">
        <f t="shared" si="550"/>
        <v>1</v>
      </c>
      <c r="G5051" s="4">
        <f t="shared" si="548"/>
        <v>1</v>
      </c>
      <c r="H5051" s="4">
        <f t="shared" si="551"/>
        <v>0</v>
      </c>
      <c r="I5051" s="4">
        <f t="shared" si="552"/>
        <v>0</v>
      </c>
      <c r="J5051" s="4">
        <f t="shared" si="553"/>
        <v>0</v>
      </c>
      <c r="K5051" s="4">
        <f t="shared" si="549"/>
        <v>0</v>
      </c>
      <c r="L5051" s="5">
        <f t="shared" si="554"/>
        <v>0</v>
      </c>
      <c r="M5051" s="137">
        <f>'PVWatts Hourly Results (1)'!L5062/1000</f>
        <v>0</v>
      </c>
      <c r="N5051" s="3">
        <f>'PVWatts Hourly Results (2)'!L5062/1000</f>
        <v>0</v>
      </c>
      <c r="O5051" s="3">
        <f>'PVWatts Hourly Results (3)'!L5062/1000</f>
        <v>0</v>
      </c>
      <c r="P5051" s="3">
        <f>'PVWatts Hourly Results (4)'!L5062/1000</f>
        <v>0</v>
      </c>
      <c r="Q5051" s="130">
        <f>'PVWatts Hourly Results (5)'!L5062/1000</f>
        <v>0</v>
      </c>
    </row>
    <row r="5052" spans="2:17" x14ac:dyDescent="0.25">
      <c r="B5052" s="8">
        <v>7</v>
      </c>
      <c r="C5052" s="9">
        <v>29</v>
      </c>
      <c r="D5052" s="134">
        <f>'PVWatts Hourly Results (1)'!C5063</f>
        <v>0</v>
      </c>
      <c r="E5052" s="127">
        <f>DATE(YEAR(Inputs!$D$5),Summary!B5052,Summary!C5052)+TIME(D5052,0,0)</f>
        <v>211</v>
      </c>
      <c r="F5052" s="4">
        <f t="shared" si="550"/>
        <v>1</v>
      </c>
      <c r="G5052" s="4">
        <f t="shared" si="548"/>
        <v>1</v>
      </c>
      <c r="H5052" s="4">
        <f t="shared" si="551"/>
        <v>0</v>
      </c>
      <c r="I5052" s="4">
        <f t="shared" si="552"/>
        <v>0</v>
      </c>
      <c r="J5052" s="4">
        <f t="shared" si="553"/>
        <v>0</v>
      </c>
      <c r="K5052" s="4">
        <f t="shared" si="549"/>
        <v>0</v>
      </c>
      <c r="L5052" s="5">
        <f t="shared" si="554"/>
        <v>0</v>
      </c>
      <c r="M5052" s="137">
        <f>'PVWatts Hourly Results (1)'!L5063/1000</f>
        <v>0</v>
      </c>
      <c r="N5052" s="3">
        <f>'PVWatts Hourly Results (2)'!L5063/1000</f>
        <v>0</v>
      </c>
      <c r="O5052" s="3">
        <f>'PVWatts Hourly Results (3)'!L5063/1000</f>
        <v>0</v>
      </c>
      <c r="P5052" s="3">
        <f>'PVWatts Hourly Results (4)'!L5063/1000</f>
        <v>0</v>
      </c>
      <c r="Q5052" s="130">
        <f>'PVWatts Hourly Results (5)'!L5063/1000</f>
        <v>0</v>
      </c>
    </row>
    <row r="5053" spans="2:17" x14ac:dyDescent="0.25">
      <c r="B5053" s="8">
        <v>7</v>
      </c>
      <c r="C5053" s="9">
        <v>29</v>
      </c>
      <c r="D5053" s="134">
        <f>'PVWatts Hourly Results (1)'!C5064</f>
        <v>0</v>
      </c>
      <c r="E5053" s="127">
        <f>DATE(YEAR(Inputs!$D$5),Summary!B5053,Summary!C5053)+TIME(D5053,0,0)</f>
        <v>211</v>
      </c>
      <c r="F5053" s="4">
        <f t="shared" si="550"/>
        <v>1</v>
      </c>
      <c r="G5053" s="4">
        <f t="shared" si="548"/>
        <v>1</v>
      </c>
      <c r="H5053" s="4">
        <f t="shared" si="551"/>
        <v>0</v>
      </c>
      <c r="I5053" s="4">
        <f t="shared" si="552"/>
        <v>0</v>
      </c>
      <c r="J5053" s="4">
        <f t="shared" si="553"/>
        <v>0</v>
      </c>
      <c r="K5053" s="4">
        <f t="shared" si="549"/>
        <v>0</v>
      </c>
      <c r="L5053" s="5">
        <f t="shared" si="554"/>
        <v>0</v>
      </c>
      <c r="M5053" s="137">
        <f>'PVWatts Hourly Results (1)'!L5064/1000</f>
        <v>0</v>
      </c>
      <c r="N5053" s="3">
        <f>'PVWatts Hourly Results (2)'!L5064/1000</f>
        <v>0</v>
      </c>
      <c r="O5053" s="3">
        <f>'PVWatts Hourly Results (3)'!L5064/1000</f>
        <v>0</v>
      </c>
      <c r="P5053" s="3">
        <f>'PVWatts Hourly Results (4)'!L5064/1000</f>
        <v>0</v>
      </c>
      <c r="Q5053" s="130">
        <f>'PVWatts Hourly Results (5)'!L5064/1000</f>
        <v>0</v>
      </c>
    </row>
    <row r="5054" spans="2:17" x14ac:dyDescent="0.25">
      <c r="B5054" s="8">
        <v>7</v>
      </c>
      <c r="C5054" s="9">
        <v>29</v>
      </c>
      <c r="D5054" s="134">
        <f>'PVWatts Hourly Results (1)'!C5065</f>
        <v>0</v>
      </c>
      <c r="E5054" s="127">
        <f>DATE(YEAR(Inputs!$D$5),Summary!B5054,Summary!C5054)+TIME(D5054,0,0)</f>
        <v>211</v>
      </c>
      <c r="F5054" s="4">
        <f t="shared" si="550"/>
        <v>1</v>
      </c>
      <c r="G5054" s="4">
        <f t="shared" si="548"/>
        <v>1</v>
      </c>
      <c r="H5054" s="4">
        <f t="shared" si="551"/>
        <v>0</v>
      </c>
      <c r="I5054" s="4">
        <f t="shared" si="552"/>
        <v>0</v>
      </c>
      <c r="J5054" s="4">
        <f t="shared" si="553"/>
        <v>0</v>
      </c>
      <c r="K5054" s="4">
        <f t="shared" si="549"/>
        <v>0</v>
      </c>
      <c r="L5054" s="5">
        <f t="shared" si="554"/>
        <v>0</v>
      </c>
      <c r="M5054" s="137">
        <f>'PVWatts Hourly Results (1)'!L5065/1000</f>
        <v>0</v>
      </c>
      <c r="N5054" s="3">
        <f>'PVWatts Hourly Results (2)'!L5065/1000</f>
        <v>0</v>
      </c>
      <c r="O5054" s="3">
        <f>'PVWatts Hourly Results (3)'!L5065/1000</f>
        <v>0</v>
      </c>
      <c r="P5054" s="3">
        <f>'PVWatts Hourly Results (4)'!L5065/1000</f>
        <v>0</v>
      </c>
      <c r="Q5054" s="130">
        <f>'PVWatts Hourly Results (5)'!L5065/1000</f>
        <v>0</v>
      </c>
    </row>
    <row r="5055" spans="2:17" x14ac:dyDescent="0.25">
      <c r="B5055" s="8">
        <v>7</v>
      </c>
      <c r="C5055" s="9">
        <v>29</v>
      </c>
      <c r="D5055" s="134">
        <f>'PVWatts Hourly Results (1)'!C5066</f>
        <v>0</v>
      </c>
      <c r="E5055" s="127">
        <f>DATE(YEAR(Inputs!$D$5),Summary!B5055,Summary!C5055)+TIME(D5055,0,0)</f>
        <v>211</v>
      </c>
      <c r="F5055" s="4">
        <f t="shared" si="550"/>
        <v>1</v>
      </c>
      <c r="G5055" s="4">
        <f t="shared" si="548"/>
        <v>1</v>
      </c>
      <c r="H5055" s="4">
        <f t="shared" si="551"/>
        <v>0</v>
      </c>
      <c r="I5055" s="4">
        <f t="shared" si="552"/>
        <v>0</v>
      </c>
      <c r="J5055" s="4">
        <f t="shared" si="553"/>
        <v>0</v>
      </c>
      <c r="K5055" s="4">
        <f t="shared" si="549"/>
        <v>0</v>
      </c>
      <c r="L5055" s="5">
        <f t="shared" si="554"/>
        <v>0</v>
      </c>
      <c r="M5055" s="137">
        <f>'PVWatts Hourly Results (1)'!L5066/1000</f>
        <v>0</v>
      </c>
      <c r="N5055" s="3">
        <f>'PVWatts Hourly Results (2)'!L5066/1000</f>
        <v>0</v>
      </c>
      <c r="O5055" s="3">
        <f>'PVWatts Hourly Results (3)'!L5066/1000</f>
        <v>0</v>
      </c>
      <c r="P5055" s="3">
        <f>'PVWatts Hourly Results (4)'!L5066/1000</f>
        <v>0</v>
      </c>
      <c r="Q5055" s="130">
        <f>'PVWatts Hourly Results (5)'!L5066/1000</f>
        <v>0</v>
      </c>
    </row>
    <row r="5056" spans="2:17" x14ac:dyDescent="0.25">
      <c r="B5056" s="8">
        <v>7</v>
      </c>
      <c r="C5056" s="9">
        <v>29</v>
      </c>
      <c r="D5056" s="134">
        <f>'PVWatts Hourly Results (1)'!C5067</f>
        <v>0</v>
      </c>
      <c r="E5056" s="127">
        <f>DATE(YEAR(Inputs!$D$5),Summary!B5056,Summary!C5056)+TIME(D5056,0,0)</f>
        <v>211</v>
      </c>
      <c r="F5056" s="4">
        <f t="shared" si="550"/>
        <v>1</v>
      </c>
      <c r="G5056" s="4">
        <f t="shared" si="548"/>
        <v>1</v>
      </c>
      <c r="H5056" s="4">
        <f t="shared" si="551"/>
        <v>0</v>
      </c>
      <c r="I5056" s="4">
        <f t="shared" si="552"/>
        <v>0</v>
      </c>
      <c r="J5056" s="4">
        <f t="shared" si="553"/>
        <v>0</v>
      </c>
      <c r="K5056" s="4">
        <f t="shared" si="549"/>
        <v>0</v>
      </c>
      <c r="L5056" s="5">
        <f t="shared" si="554"/>
        <v>0</v>
      </c>
      <c r="M5056" s="137">
        <f>'PVWatts Hourly Results (1)'!L5067/1000</f>
        <v>0</v>
      </c>
      <c r="N5056" s="3">
        <f>'PVWatts Hourly Results (2)'!L5067/1000</f>
        <v>0</v>
      </c>
      <c r="O5056" s="3">
        <f>'PVWatts Hourly Results (3)'!L5067/1000</f>
        <v>0</v>
      </c>
      <c r="P5056" s="3">
        <f>'PVWatts Hourly Results (4)'!L5067/1000</f>
        <v>0</v>
      </c>
      <c r="Q5056" s="130">
        <f>'PVWatts Hourly Results (5)'!L5067/1000</f>
        <v>0</v>
      </c>
    </row>
    <row r="5057" spans="2:17" x14ac:dyDescent="0.25">
      <c r="B5057" s="8">
        <v>7</v>
      </c>
      <c r="C5057" s="9">
        <v>29</v>
      </c>
      <c r="D5057" s="134">
        <f>'PVWatts Hourly Results (1)'!C5068</f>
        <v>0</v>
      </c>
      <c r="E5057" s="127">
        <f>DATE(YEAR(Inputs!$D$5),Summary!B5057,Summary!C5057)+TIME(D5057,0,0)</f>
        <v>211</v>
      </c>
      <c r="F5057" s="4">
        <f t="shared" si="550"/>
        <v>1</v>
      </c>
      <c r="G5057" s="4">
        <f t="shared" si="548"/>
        <v>1</v>
      </c>
      <c r="H5057" s="4">
        <f t="shared" si="551"/>
        <v>0</v>
      </c>
      <c r="I5057" s="4">
        <f t="shared" si="552"/>
        <v>0</v>
      </c>
      <c r="J5057" s="4">
        <f t="shared" si="553"/>
        <v>0</v>
      </c>
      <c r="K5057" s="4">
        <f t="shared" si="549"/>
        <v>0</v>
      </c>
      <c r="L5057" s="5">
        <f t="shared" si="554"/>
        <v>0</v>
      </c>
      <c r="M5057" s="137">
        <f>'PVWatts Hourly Results (1)'!L5068/1000</f>
        <v>0</v>
      </c>
      <c r="N5057" s="3">
        <f>'PVWatts Hourly Results (2)'!L5068/1000</f>
        <v>0</v>
      </c>
      <c r="O5057" s="3">
        <f>'PVWatts Hourly Results (3)'!L5068/1000</f>
        <v>0</v>
      </c>
      <c r="P5057" s="3">
        <f>'PVWatts Hourly Results (4)'!L5068/1000</f>
        <v>0</v>
      </c>
      <c r="Q5057" s="130">
        <f>'PVWatts Hourly Results (5)'!L5068/1000</f>
        <v>0</v>
      </c>
    </row>
    <row r="5058" spans="2:17" x14ac:dyDescent="0.25">
      <c r="B5058" s="8">
        <v>7</v>
      </c>
      <c r="C5058" s="9">
        <v>29</v>
      </c>
      <c r="D5058" s="134">
        <f>'PVWatts Hourly Results (1)'!C5069</f>
        <v>0</v>
      </c>
      <c r="E5058" s="127">
        <f>DATE(YEAR(Inputs!$D$5),Summary!B5058,Summary!C5058)+TIME(D5058,0,0)</f>
        <v>211</v>
      </c>
      <c r="F5058" s="4">
        <f t="shared" si="550"/>
        <v>1</v>
      </c>
      <c r="G5058" s="4">
        <f t="shared" si="548"/>
        <v>1</v>
      </c>
      <c r="H5058" s="4">
        <f t="shared" si="551"/>
        <v>0</v>
      </c>
      <c r="I5058" s="4">
        <f t="shared" si="552"/>
        <v>0</v>
      </c>
      <c r="J5058" s="4">
        <f t="shared" si="553"/>
        <v>0</v>
      </c>
      <c r="K5058" s="4">
        <f t="shared" si="549"/>
        <v>0</v>
      </c>
      <c r="L5058" s="5">
        <f t="shared" si="554"/>
        <v>0</v>
      </c>
      <c r="M5058" s="137">
        <f>'PVWatts Hourly Results (1)'!L5069/1000</f>
        <v>0</v>
      </c>
      <c r="N5058" s="3">
        <f>'PVWatts Hourly Results (2)'!L5069/1000</f>
        <v>0</v>
      </c>
      <c r="O5058" s="3">
        <f>'PVWatts Hourly Results (3)'!L5069/1000</f>
        <v>0</v>
      </c>
      <c r="P5058" s="3">
        <f>'PVWatts Hourly Results (4)'!L5069/1000</f>
        <v>0</v>
      </c>
      <c r="Q5058" s="130">
        <f>'PVWatts Hourly Results (5)'!L5069/1000</f>
        <v>0</v>
      </c>
    </row>
    <row r="5059" spans="2:17" x14ac:dyDescent="0.25">
      <c r="B5059" s="8">
        <v>7</v>
      </c>
      <c r="C5059" s="9">
        <v>29</v>
      </c>
      <c r="D5059" s="134">
        <f>'PVWatts Hourly Results (1)'!C5070</f>
        <v>0</v>
      </c>
      <c r="E5059" s="127">
        <f>DATE(YEAR(Inputs!$D$5),Summary!B5059,Summary!C5059)+TIME(D5059,0,0)</f>
        <v>211</v>
      </c>
      <c r="F5059" s="4">
        <f t="shared" si="550"/>
        <v>1</v>
      </c>
      <c r="G5059" s="4">
        <f t="shared" si="548"/>
        <v>1</v>
      </c>
      <c r="H5059" s="4">
        <f t="shared" si="551"/>
        <v>0</v>
      </c>
      <c r="I5059" s="4">
        <f t="shared" si="552"/>
        <v>0</v>
      </c>
      <c r="J5059" s="4">
        <f t="shared" si="553"/>
        <v>0</v>
      </c>
      <c r="K5059" s="4">
        <f t="shared" si="549"/>
        <v>0</v>
      </c>
      <c r="L5059" s="5">
        <f t="shared" si="554"/>
        <v>0</v>
      </c>
      <c r="M5059" s="137">
        <f>'PVWatts Hourly Results (1)'!L5070/1000</f>
        <v>0</v>
      </c>
      <c r="N5059" s="3">
        <f>'PVWatts Hourly Results (2)'!L5070/1000</f>
        <v>0</v>
      </c>
      <c r="O5059" s="3">
        <f>'PVWatts Hourly Results (3)'!L5070/1000</f>
        <v>0</v>
      </c>
      <c r="P5059" s="3">
        <f>'PVWatts Hourly Results (4)'!L5070/1000</f>
        <v>0</v>
      </c>
      <c r="Q5059" s="130">
        <f>'PVWatts Hourly Results (5)'!L5070/1000</f>
        <v>0</v>
      </c>
    </row>
    <row r="5060" spans="2:17" x14ac:dyDescent="0.25">
      <c r="B5060" s="8">
        <v>7</v>
      </c>
      <c r="C5060" s="9">
        <v>29</v>
      </c>
      <c r="D5060" s="134">
        <f>'PVWatts Hourly Results (1)'!C5071</f>
        <v>0</v>
      </c>
      <c r="E5060" s="127">
        <f>DATE(YEAR(Inputs!$D$5),Summary!B5060,Summary!C5060)+TIME(D5060,0,0)</f>
        <v>211</v>
      </c>
      <c r="F5060" s="4">
        <f t="shared" si="550"/>
        <v>1</v>
      </c>
      <c r="G5060" s="4">
        <f t="shared" si="548"/>
        <v>1</v>
      </c>
      <c r="H5060" s="4">
        <f t="shared" si="551"/>
        <v>0</v>
      </c>
      <c r="I5060" s="4">
        <f t="shared" si="552"/>
        <v>0</v>
      </c>
      <c r="J5060" s="4">
        <f t="shared" si="553"/>
        <v>0</v>
      </c>
      <c r="K5060" s="4">
        <f t="shared" si="549"/>
        <v>0</v>
      </c>
      <c r="L5060" s="5">
        <f t="shared" si="554"/>
        <v>0</v>
      </c>
      <c r="M5060" s="137">
        <f>'PVWatts Hourly Results (1)'!L5071/1000</f>
        <v>0</v>
      </c>
      <c r="N5060" s="3">
        <f>'PVWatts Hourly Results (2)'!L5071/1000</f>
        <v>0</v>
      </c>
      <c r="O5060" s="3">
        <f>'PVWatts Hourly Results (3)'!L5071/1000</f>
        <v>0</v>
      </c>
      <c r="P5060" s="3">
        <f>'PVWatts Hourly Results (4)'!L5071/1000</f>
        <v>0</v>
      </c>
      <c r="Q5060" s="130">
        <f>'PVWatts Hourly Results (5)'!L5071/1000</f>
        <v>0</v>
      </c>
    </row>
    <row r="5061" spans="2:17" x14ac:dyDescent="0.25">
      <c r="B5061" s="8">
        <v>7</v>
      </c>
      <c r="C5061" s="9">
        <v>29</v>
      </c>
      <c r="D5061" s="134">
        <f>'PVWatts Hourly Results (1)'!C5072</f>
        <v>0</v>
      </c>
      <c r="E5061" s="127">
        <f>DATE(YEAR(Inputs!$D$5),Summary!B5061,Summary!C5061)+TIME(D5061,0,0)</f>
        <v>211</v>
      </c>
      <c r="F5061" s="4">
        <f t="shared" si="550"/>
        <v>1</v>
      </c>
      <c r="G5061" s="4">
        <f t="shared" si="548"/>
        <v>1</v>
      </c>
      <c r="H5061" s="4">
        <f t="shared" si="551"/>
        <v>0</v>
      </c>
      <c r="I5061" s="4">
        <f t="shared" si="552"/>
        <v>0</v>
      </c>
      <c r="J5061" s="4">
        <f t="shared" si="553"/>
        <v>0</v>
      </c>
      <c r="K5061" s="4">
        <f t="shared" si="549"/>
        <v>0</v>
      </c>
      <c r="L5061" s="5">
        <f t="shared" si="554"/>
        <v>0</v>
      </c>
      <c r="M5061" s="137">
        <f>'PVWatts Hourly Results (1)'!L5072/1000</f>
        <v>0</v>
      </c>
      <c r="N5061" s="3">
        <f>'PVWatts Hourly Results (2)'!L5072/1000</f>
        <v>0</v>
      </c>
      <c r="O5061" s="3">
        <f>'PVWatts Hourly Results (3)'!L5072/1000</f>
        <v>0</v>
      </c>
      <c r="P5061" s="3">
        <f>'PVWatts Hourly Results (4)'!L5072/1000</f>
        <v>0</v>
      </c>
      <c r="Q5061" s="130">
        <f>'PVWatts Hourly Results (5)'!L5072/1000</f>
        <v>0</v>
      </c>
    </row>
    <row r="5062" spans="2:17" x14ac:dyDescent="0.25">
      <c r="B5062" s="8">
        <v>7</v>
      </c>
      <c r="C5062" s="9">
        <v>30</v>
      </c>
      <c r="D5062" s="134">
        <f>'PVWatts Hourly Results (1)'!C5073</f>
        <v>0</v>
      </c>
      <c r="E5062" s="127">
        <f>DATE(YEAR(Inputs!$D$5),Summary!B5062,Summary!C5062)+TIME(D5062,0,0)</f>
        <v>212</v>
      </c>
      <c r="F5062" s="4">
        <f t="shared" si="550"/>
        <v>1</v>
      </c>
      <c r="G5062" s="4">
        <f t="shared" si="548"/>
        <v>2</v>
      </c>
      <c r="H5062" s="4">
        <f t="shared" si="551"/>
        <v>1</v>
      </c>
      <c r="I5062" s="4">
        <f t="shared" si="552"/>
        <v>0</v>
      </c>
      <c r="J5062" s="4">
        <f t="shared" si="553"/>
        <v>0</v>
      </c>
      <c r="K5062" s="4">
        <f t="shared" si="549"/>
        <v>0</v>
      </c>
      <c r="L5062" s="5">
        <f t="shared" si="554"/>
        <v>0</v>
      </c>
      <c r="M5062" s="137">
        <f>'PVWatts Hourly Results (1)'!L5073/1000</f>
        <v>0</v>
      </c>
      <c r="N5062" s="3">
        <f>'PVWatts Hourly Results (2)'!L5073/1000</f>
        <v>0</v>
      </c>
      <c r="O5062" s="3">
        <f>'PVWatts Hourly Results (3)'!L5073/1000</f>
        <v>0</v>
      </c>
      <c r="P5062" s="3">
        <f>'PVWatts Hourly Results (4)'!L5073/1000</f>
        <v>0</v>
      </c>
      <c r="Q5062" s="130">
        <f>'PVWatts Hourly Results (5)'!L5073/1000</f>
        <v>0</v>
      </c>
    </row>
    <row r="5063" spans="2:17" x14ac:dyDescent="0.25">
      <c r="B5063" s="8">
        <v>7</v>
      </c>
      <c r="C5063" s="9">
        <v>30</v>
      </c>
      <c r="D5063" s="134">
        <f>'PVWatts Hourly Results (1)'!C5074</f>
        <v>0</v>
      </c>
      <c r="E5063" s="127">
        <f>DATE(YEAR(Inputs!$D$5),Summary!B5063,Summary!C5063)+TIME(D5063,0,0)</f>
        <v>212</v>
      </c>
      <c r="F5063" s="4">
        <f t="shared" si="550"/>
        <v>1</v>
      </c>
      <c r="G5063" s="4">
        <f t="shared" si="548"/>
        <v>2</v>
      </c>
      <c r="H5063" s="4">
        <f t="shared" si="551"/>
        <v>1</v>
      </c>
      <c r="I5063" s="4">
        <f t="shared" si="552"/>
        <v>0</v>
      </c>
      <c r="J5063" s="4">
        <f t="shared" si="553"/>
        <v>0</v>
      </c>
      <c r="K5063" s="4">
        <f t="shared" si="549"/>
        <v>0</v>
      </c>
      <c r="L5063" s="5">
        <f t="shared" si="554"/>
        <v>0</v>
      </c>
      <c r="M5063" s="137">
        <f>'PVWatts Hourly Results (1)'!L5074/1000</f>
        <v>0</v>
      </c>
      <c r="N5063" s="3">
        <f>'PVWatts Hourly Results (2)'!L5074/1000</f>
        <v>0</v>
      </c>
      <c r="O5063" s="3">
        <f>'PVWatts Hourly Results (3)'!L5074/1000</f>
        <v>0</v>
      </c>
      <c r="P5063" s="3">
        <f>'PVWatts Hourly Results (4)'!L5074/1000</f>
        <v>0</v>
      </c>
      <c r="Q5063" s="130">
        <f>'PVWatts Hourly Results (5)'!L5074/1000</f>
        <v>0</v>
      </c>
    </row>
    <row r="5064" spans="2:17" x14ac:dyDescent="0.25">
      <c r="B5064" s="8">
        <v>7</v>
      </c>
      <c r="C5064" s="9">
        <v>30</v>
      </c>
      <c r="D5064" s="134">
        <f>'PVWatts Hourly Results (1)'!C5075</f>
        <v>0</v>
      </c>
      <c r="E5064" s="127">
        <f>DATE(YEAR(Inputs!$D$5),Summary!B5064,Summary!C5064)+TIME(D5064,0,0)</f>
        <v>212</v>
      </c>
      <c r="F5064" s="4">
        <f t="shared" si="550"/>
        <v>1</v>
      </c>
      <c r="G5064" s="4">
        <f t="shared" si="548"/>
        <v>2</v>
      </c>
      <c r="H5064" s="4">
        <f t="shared" si="551"/>
        <v>1</v>
      </c>
      <c r="I5064" s="4">
        <f t="shared" si="552"/>
        <v>0</v>
      </c>
      <c r="J5064" s="4">
        <f t="shared" si="553"/>
        <v>0</v>
      </c>
      <c r="K5064" s="4">
        <f t="shared" si="549"/>
        <v>0</v>
      </c>
      <c r="L5064" s="5">
        <f t="shared" si="554"/>
        <v>0</v>
      </c>
      <c r="M5064" s="137">
        <f>'PVWatts Hourly Results (1)'!L5075/1000</f>
        <v>0</v>
      </c>
      <c r="N5064" s="3">
        <f>'PVWatts Hourly Results (2)'!L5075/1000</f>
        <v>0</v>
      </c>
      <c r="O5064" s="3">
        <f>'PVWatts Hourly Results (3)'!L5075/1000</f>
        <v>0</v>
      </c>
      <c r="P5064" s="3">
        <f>'PVWatts Hourly Results (4)'!L5075/1000</f>
        <v>0</v>
      </c>
      <c r="Q5064" s="130">
        <f>'PVWatts Hourly Results (5)'!L5075/1000</f>
        <v>0</v>
      </c>
    </row>
    <row r="5065" spans="2:17" x14ac:dyDescent="0.25">
      <c r="B5065" s="8">
        <v>7</v>
      </c>
      <c r="C5065" s="9">
        <v>30</v>
      </c>
      <c r="D5065" s="134">
        <f>'PVWatts Hourly Results (1)'!C5076</f>
        <v>0</v>
      </c>
      <c r="E5065" s="127">
        <f>DATE(YEAR(Inputs!$D$5),Summary!B5065,Summary!C5065)+TIME(D5065,0,0)</f>
        <v>212</v>
      </c>
      <c r="F5065" s="4">
        <f t="shared" si="550"/>
        <v>1</v>
      </c>
      <c r="G5065" s="4">
        <f t="shared" si="548"/>
        <v>2</v>
      </c>
      <c r="H5065" s="4">
        <f t="shared" si="551"/>
        <v>1</v>
      </c>
      <c r="I5065" s="4">
        <f t="shared" si="552"/>
        <v>0</v>
      </c>
      <c r="J5065" s="4">
        <f t="shared" si="553"/>
        <v>0</v>
      </c>
      <c r="K5065" s="4">
        <f t="shared" si="549"/>
        <v>0</v>
      </c>
      <c r="L5065" s="5">
        <f t="shared" si="554"/>
        <v>0</v>
      </c>
      <c r="M5065" s="137">
        <f>'PVWatts Hourly Results (1)'!L5076/1000</f>
        <v>0</v>
      </c>
      <c r="N5065" s="3">
        <f>'PVWatts Hourly Results (2)'!L5076/1000</f>
        <v>0</v>
      </c>
      <c r="O5065" s="3">
        <f>'PVWatts Hourly Results (3)'!L5076/1000</f>
        <v>0</v>
      </c>
      <c r="P5065" s="3">
        <f>'PVWatts Hourly Results (4)'!L5076/1000</f>
        <v>0</v>
      </c>
      <c r="Q5065" s="130">
        <f>'PVWatts Hourly Results (5)'!L5076/1000</f>
        <v>0</v>
      </c>
    </row>
    <row r="5066" spans="2:17" x14ac:dyDescent="0.25">
      <c r="B5066" s="8">
        <v>7</v>
      </c>
      <c r="C5066" s="9">
        <v>30</v>
      </c>
      <c r="D5066" s="134">
        <f>'PVWatts Hourly Results (1)'!C5077</f>
        <v>0</v>
      </c>
      <c r="E5066" s="127">
        <f>DATE(YEAR(Inputs!$D$5),Summary!B5066,Summary!C5066)+TIME(D5066,0,0)</f>
        <v>212</v>
      </c>
      <c r="F5066" s="4">
        <f t="shared" si="550"/>
        <v>1</v>
      </c>
      <c r="G5066" s="4">
        <f t="shared" si="548"/>
        <v>2</v>
      </c>
      <c r="H5066" s="4">
        <f t="shared" si="551"/>
        <v>1</v>
      </c>
      <c r="I5066" s="4">
        <f t="shared" si="552"/>
        <v>0</v>
      </c>
      <c r="J5066" s="4">
        <f t="shared" si="553"/>
        <v>0</v>
      </c>
      <c r="K5066" s="4">
        <f t="shared" si="549"/>
        <v>0</v>
      </c>
      <c r="L5066" s="5">
        <f t="shared" si="554"/>
        <v>0</v>
      </c>
      <c r="M5066" s="137">
        <f>'PVWatts Hourly Results (1)'!L5077/1000</f>
        <v>0</v>
      </c>
      <c r="N5066" s="3">
        <f>'PVWatts Hourly Results (2)'!L5077/1000</f>
        <v>0</v>
      </c>
      <c r="O5066" s="3">
        <f>'PVWatts Hourly Results (3)'!L5077/1000</f>
        <v>0</v>
      </c>
      <c r="P5066" s="3">
        <f>'PVWatts Hourly Results (4)'!L5077/1000</f>
        <v>0</v>
      </c>
      <c r="Q5066" s="130">
        <f>'PVWatts Hourly Results (5)'!L5077/1000</f>
        <v>0</v>
      </c>
    </row>
    <row r="5067" spans="2:17" x14ac:dyDescent="0.25">
      <c r="B5067" s="8">
        <v>7</v>
      </c>
      <c r="C5067" s="9">
        <v>30</v>
      </c>
      <c r="D5067" s="134">
        <f>'PVWatts Hourly Results (1)'!C5078</f>
        <v>0</v>
      </c>
      <c r="E5067" s="127">
        <f>DATE(YEAR(Inputs!$D$5),Summary!B5067,Summary!C5067)+TIME(D5067,0,0)</f>
        <v>212</v>
      </c>
      <c r="F5067" s="4">
        <f t="shared" si="550"/>
        <v>1</v>
      </c>
      <c r="G5067" s="4">
        <f t="shared" si="548"/>
        <v>2</v>
      </c>
      <c r="H5067" s="4">
        <f t="shared" si="551"/>
        <v>1</v>
      </c>
      <c r="I5067" s="4">
        <f t="shared" si="552"/>
        <v>0</v>
      </c>
      <c r="J5067" s="4">
        <f t="shared" si="553"/>
        <v>0</v>
      </c>
      <c r="K5067" s="4">
        <f t="shared" si="549"/>
        <v>0</v>
      </c>
      <c r="L5067" s="5">
        <f t="shared" si="554"/>
        <v>0</v>
      </c>
      <c r="M5067" s="137">
        <f>'PVWatts Hourly Results (1)'!L5078/1000</f>
        <v>0</v>
      </c>
      <c r="N5067" s="3">
        <f>'PVWatts Hourly Results (2)'!L5078/1000</f>
        <v>0</v>
      </c>
      <c r="O5067" s="3">
        <f>'PVWatts Hourly Results (3)'!L5078/1000</f>
        <v>0</v>
      </c>
      <c r="P5067" s="3">
        <f>'PVWatts Hourly Results (4)'!L5078/1000</f>
        <v>0</v>
      </c>
      <c r="Q5067" s="130">
        <f>'PVWatts Hourly Results (5)'!L5078/1000</f>
        <v>0</v>
      </c>
    </row>
    <row r="5068" spans="2:17" x14ac:dyDescent="0.25">
      <c r="B5068" s="8">
        <v>7</v>
      </c>
      <c r="C5068" s="9">
        <v>30</v>
      </c>
      <c r="D5068" s="134">
        <f>'PVWatts Hourly Results (1)'!C5079</f>
        <v>0</v>
      </c>
      <c r="E5068" s="127">
        <f>DATE(YEAR(Inputs!$D$5),Summary!B5068,Summary!C5068)+TIME(D5068,0,0)</f>
        <v>212</v>
      </c>
      <c r="F5068" s="4">
        <f t="shared" si="550"/>
        <v>1</v>
      </c>
      <c r="G5068" s="4">
        <f t="shared" si="548"/>
        <v>2</v>
      </c>
      <c r="H5068" s="4">
        <f t="shared" si="551"/>
        <v>1</v>
      </c>
      <c r="I5068" s="4">
        <f t="shared" si="552"/>
        <v>0</v>
      </c>
      <c r="J5068" s="4">
        <f t="shared" si="553"/>
        <v>0</v>
      </c>
      <c r="K5068" s="4">
        <f t="shared" si="549"/>
        <v>0</v>
      </c>
      <c r="L5068" s="5">
        <f t="shared" si="554"/>
        <v>0</v>
      </c>
      <c r="M5068" s="137">
        <f>'PVWatts Hourly Results (1)'!L5079/1000</f>
        <v>0</v>
      </c>
      <c r="N5068" s="3">
        <f>'PVWatts Hourly Results (2)'!L5079/1000</f>
        <v>0</v>
      </c>
      <c r="O5068" s="3">
        <f>'PVWatts Hourly Results (3)'!L5079/1000</f>
        <v>0</v>
      </c>
      <c r="P5068" s="3">
        <f>'PVWatts Hourly Results (4)'!L5079/1000</f>
        <v>0</v>
      </c>
      <c r="Q5068" s="130">
        <f>'PVWatts Hourly Results (5)'!L5079/1000</f>
        <v>0</v>
      </c>
    </row>
    <row r="5069" spans="2:17" x14ac:dyDescent="0.25">
      <c r="B5069" s="8">
        <v>7</v>
      </c>
      <c r="C5069" s="9">
        <v>30</v>
      </c>
      <c r="D5069" s="134">
        <f>'PVWatts Hourly Results (1)'!C5080</f>
        <v>0</v>
      </c>
      <c r="E5069" s="127">
        <f>DATE(YEAR(Inputs!$D$5),Summary!B5069,Summary!C5069)+TIME(D5069,0,0)</f>
        <v>212</v>
      </c>
      <c r="F5069" s="4">
        <f t="shared" si="550"/>
        <v>1</v>
      </c>
      <c r="G5069" s="4">
        <f t="shared" si="548"/>
        <v>2</v>
      </c>
      <c r="H5069" s="4">
        <f t="shared" si="551"/>
        <v>1</v>
      </c>
      <c r="I5069" s="4">
        <f t="shared" si="552"/>
        <v>0</v>
      </c>
      <c r="J5069" s="4">
        <f t="shared" si="553"/>
        <v>0</v>
      </c>
      <c r="K5069" s="4">
        <f t="shared" si="549"/>
        <v>0</v>
      </c>
      <c r="L5069" s="5">
        <f t="shared" si="554"/>
        <v>0</v>
      </c>
      <c r="M5069" s="137">
        <f>'PVWatts Hourly Results (1)'!L5080/1000</f>
        <v>0</v>
      </c>
      <c r="N5069" s="3">
        <f>'PVWatts Hourly Results (2)'!L5080/1000</f>
        <v>0</v>
      </c>
      <c r="O5069" s="3">
        <f>'PVWatts Hourly Results (3)'!L5080/1000</f>
        <v>0</v>
      </c>
      <c r="P5069" s="3">
        <f>'PVWatts Hourly Results (4)'!L5080/1000</f>
        <v>0</v>
      </c>
      <c r="Q5069" s="130">
        <f>'PVWatts Hourly Results (5)'!L5080/1000</f>
        <v>0</v>
      </c>
    </row>
    <row r="5070" spans="2:17" x14ac:dyDescent="0.25">
      <c r="B5070" s="8">
        <v>7</v>
      </c>
      <c r="C5070" s="9">
        <v>30</v>
      </c>
      <c r="D5070" s="134">
        <f>'PVWatts Hourly Results (1)'!C5081</f>
        <v>0</v>
      </c>
      <c r="E5070" s="127">
        <f>DATE(YEAR(Inputs!$D$5),Summary!B5070,Summary!C5070)+TIME(D5070,0,0)</f>
        <v>212</v>
      </c>
      <c r="F5070" s="4">
        <f t="shared" si="550"/>
        <v>1</v>
      </c>
      <c r="G5070" s="4">
        <f t="shared" si="548"/>
        <v>2</v>
      </c>
      <c r="H5070" s="4">
        <f t="shared" si="551"/>
        <v>1</v>
      </c>
      <c r="I5070" s="4">
        <f t="shared" si="552"/>
        <v>0</v>
      </c>
      <c r="J5070" s="4">
        <f t="shared" si="553"/>
        <v>0</v>
      </c>
      <c r="K5070" s="4">
        <f t="shared" si="549"/>
        <v>0</v>
      </c>
      <c r="L5070" s="5">
        <f t="shared" si="554"/>
        <v>0</v>
      </c>
      <c r="M5070" s="137">
        <f>'PVWatts Hourly Results (1)'!L5081/1000</f>
        <v>0</v>
      </c>
      <c r="N5070" s="3">
        <f>'PVWatts Hourly Results (2)'!L5081/1000</f>
        <v>0</v>
      </c>
      <c r="O5070" s="3">
        <f>'PVWatts Hourly Results (3)'!L5081/1000</f>
        <v>0</v>
      </c>
      <c r="P5070" s="3">
        <f>'PVWatts Hourly Results (4)'!L5081/1000</f>
        <v>0</v>
      </c>
      <c r="Q5070" s="130">
        <f>'PVWatts Hourly Results (5)'!L5081/1000</f>
        <v>0</v>
      </c>
    </row>
    <row r="5071" spans="2:17" x14ac:dyDescent="0.25">
      <c r="B5071" s="8">
        <v>7</v>
      </c>
      <c r="C5071" s="9">
        <v>30</v>
      </c>
      <c r="D5071" s="134">
        <f>'PVWatts Hourly Results (1)'!C5082</f>
        <v>0</v>
      </c>
      <c r="E5071" s="127">
        <f>DATE(YEAR(Inputs!$D$5),Summary!B5071,Summary!C5071)+TIME(D5071,0,0)</f>
        <v>212</v>
      </c>
      <c r="F5071" s="4">
        <f t="shared" si="550"/>
        <v>1</v>
      </c>
      <c r="G5071" s="4">
        <f t="shared" si="548"/>
        <v>2</v>
      </c>
      <c r="H5071" s="4">
        <f t="shared" si="551"/>
        <v>1</v>
      </c>
      <c r="I5071" s="4">
        <f t="shared" si="552"/>
        <v>0</v>
      </c>
      <c r="J5071" s="4">
        <f t="shared" si="553"/>
        <v>0</v>
      </c>
      <c r="K5071" s="4">
        <f t="shared" si="549"/>
        <v>0</v>
      </c>
      <c r="L5071" s="5">
        <f t="shared" si="554"/>
        <v>0</v>
      </c>
      <c r="M5071" s="137">
        <f>'PVWatts Hourly Results (1)'!L5082/1000</f>
        <v>0</v>
      </c>
      <c r="N5071" s="3">
        <f>'PVWatts Hourly Results (2)'!L5082/1000</f>
        <v>0</v>
      </c>
      <c r="O5071" s="3">
        <f>'PVWatts Hourly Results (3)'!L5082/1000</f>
        <v>0</v>
      </c>
      <c r="P5071" s="3">
        <f>'PVWatts Hourly Results (4)'!L5082/1000</f>
        <v>0</v>
      </c>
      <c r="Q5071" s="130">
        <f>'PVWatts Hourly Results (5)'!L5082/1000</f>
        <v>0</v>
      </c>
    </row>
    <row r="5072" spans="2:17" x14ac:dyDescent="0.25">
      <c r="B5072" s="8">
        <v>7</v>
      </c>
      <c r="C5072" s="9">
        <v>30</v>
      </c>
      <c r="D5072" s="134">
        <f>'PVWatts Hourly Results (1)'!C5083</f>
        <v>0</v>
      </c>
      <c r="E5072" s="127">
        <f>DATE(YEAR(Inputs!$D$5),Summary!B5072,Summary!C5072)+TIME(D5072,0,0)</f>
        <v>212</v>
      </c>
      <c r="F5072" s="4">
        <f t="shared" si="550"/>
        <v>1</v>
      </c>
      <c r="G5072" s="4">
        <f t="shared" si="548"/>
        <v>2</v>
      </c>
      <c r="H5072" s="4">
        <f t="shared" si="551"/>
        <v>1</v>
      </c>
      <c r="I5072" s="4">
        <f t="shared" si="552"/>
        <v>0</v>
      </c>
      <c r="J5072" s="4">
        <f t="shared" si="553"/>
        <v>0</v>
      </c>
      <c r="K5072" s="4">
        <f t="shared" si="549"/>
        <v>0</v>
      </c>
      <c r="L5072" s="5">
        <f t="shared" si="554"/>
        <v>0</v>
      </c>
      <c r="M5072" s="137">
        <f>'PVWatts Hourly Results (1)'!L5083/1000</f>
        <v>0</v>
      </c>
      <c r="N5072" s="3">
        <f>'PVWatts Hourly Results (2)'!L5083/1000</f>
        <v>0</v>
      </c>
      <c r="O5072" s="3">
        <f>'PVWatts Hourly Results (3)'!L5083/1000</f>
        <v>0</v>
      </c>
      <c r="P5072" s="3">
        <f>'PVWatts Hourly Results (4)'!L5083/1000</f>
        <v>0</v>
      </c>
      <c r="Q5072" s="130">
        <f>'PVWatts Hourly Results (5)'!L5083/1000</f>
        <v>0</v>
      </c>
    </row>
    <row r="5073" spans="2:17" x14ac:dyDescent="0.25">
      <c r="B5073" s="8">
        <v>7</v>
      </c>
      <c r="C5073" s="9">
        <v>30</v>
      </c>
      <c r="D5073" s="134">
        <f>'PVWatts Hourly Results (1)'!C5084</f>
        <v>0</v>
      </c>
      <c r="E5073" s="127">
        <f>DATE(YEAR(Inputs!$D$5),Summary!B5073,Summary!C5073)+TIME(D5073,0,0)</f>
        <v>212</v>
      </c>
      <c r="F5073" s="4">
        <f t="shared" si="550"/>
        <v>1</v>
      </c>
      <c r="G5073" s="4">
        <f t="shared" si="548"/>
        <v>2</v>
      </c>
      <c r="H5073" s="4">
        <f t="shared" si="551"/>
        <v>1</v>
      </c>
      <c r="I5073" s="4">
        <f t="shared" si="552"/>
        <v>0</v>
      </c>
      <c r="J5073" s="4">
        <f t="shared" si="553"/>
        <v>0</v>
      </c>
      <c r="K5073" s="4">
        <f t="shared" si="549"/>
        <v>0</v>
      </c>
      <c r="L5073" s="5">
        <f t="shared" si="554"/>
        <v>0</v>
      </c>
      <c r="M5073" s="137">
        <f>'PVWatts Hourly Results (1)'!L5084/1000</f>
        <v>0</v>
      </c>
      <c r="N5073" s="3">
        <f>'PVWatts Hourly Results (2)'!L5084/1000</f>
        <v>0</v>
      </c>
      <c r="O5073" s="3">
        <f>'PVWatts Hourly Results (3)'!L5084/1000</f>
        <v>0</v>
      </c>
      <c r="P5073" s="3">
        <f>'PVWatts Hourly Results (4)'!L5084/1000</f>
        <v>0</v>
      </c>
      <c r="Q5073" s="130">
        <f>'PVWatts Hourly Results (5)'!L5084/1000</f>
        <v>0</v>
      </c>
    </row>
    <row r="5074" spans="2:17" x14ac:dyDescent="0.25">
      <c r="B5074" s="8">
        <v>7</v>
      </c>
      <c r="C5074" s="9">
        <v>30</v>
      </c>
      <c r="D5074" s="134">
        <f>'PVWatts Hourly Results (1)'!C5085</f>
        <v>0</v>
      </c>
      <c r="E5074" s="127">
        <f>DATE(YEAR(Inputs!$D$5),Summary!B5074,Summary!C5074)+TIME(D5074,0,0)</f>
        <v>212</v>
      </c>
      <c r="F5074" s="4">
        <f t="shared" si="550"/>
        <v>1</v>
      </c>
      <c r="G5074" s="4">
        <f t="shared" si="548"/>
        <v>2</v>
      </c>
      <c r="H5074" s="4">
        <f t="shared" si="551"/>
        <v>1</v>
      </c>
      <c r="I5074" s="4">
        <f t="shared" si="552"/>
        <v>0</v>
      </c>
      <c r="J5074" s="4">
        <f t="shared" si="553"/>
        <v>0</v>
      </c>
      <c r="K5074" s="4">
        <f t="shared" si="549"/>
        <v>0</v>
      </c>
      <c r="L5074" s="5">
        <f t="shared" si="554"/>
        <v>0</v>
      </c>
      <c r="M5074" s="137">
        <f>'PVWatts Hourly Results (1)'!L5085/1000</f>
        <v>0</v>
      </c>
      <c r="N5074" s="3">
        <f>'PVWatts Hourly Results (2)'!L5085/1000</f>
        <v>0</v>
      </c>
      <c r="O5074" s="3">
        <f>'PVWatts Hourly Results (3)'!L5085/1000</f>
        <v>0</v>
      </c>
      <c r="P5074" s="3">
        <f>'PVWatts Hourly Results (4)'!L5085/1000</f>
        <v>0</v>
      </c>
      <c r="Q5074" s="130">
        <f>'PVWatts Hourly Results (5)'!L5085/1000</f>
        <v>0</v>
      </c>
    </row>
    <row r="5075" spans="2:17" x14ac:dyDescent="0.25">
      <c r="B5075" s="8">
        <v>7</v>
      </c>
      <c r="C5075" s="9">
        <v>30</v>
      </c>
      <c r="D5075" s="134">
        <f>'PVWatts Hourly Results (1)'!C5086</f>
        <v>0</v>
      </c>
      <c r="E5075" s="127">
        <f>DATE(YEAR(Inputs!$D$5),Summary!B5075,Summary!C5075)+TIME(D5075,0,0)</f>
        <v>212</v>
      </c>
      <c r="F5075" s="4">
        <f t="shared" si="550"/>
        <v>1</v>
      </c>
      <c r="G5075" s="4">
        <f t="shared" si="548"/>
        <v>2</v>
      </c>
      <c r="H5075" s="4">
        <f t="shared" si="551"/>
        <v>1</v>
      </c>
      <c r="I5075" s="4">
        <f t="shared" si="552"/>
        <v>0</v>
      </c>
      <c r="J5075" s="4">
        <f t="shared" si="553"/>
        <v>0</v>
      </c>
      <c r="K5075" s="4">
        <f t="shared" si="549"/>
        <v>0</v>
      </c>
      <c r="L5075" s="5">
        <f t="shared" si="554"/>
        <v>0</v>
      </c>
      <c r="M5075" s="137">
        <f>'PVWatts Hourly Results (1)'!L5086/1000</f>
        <v>0</v>
      </c>
      <c r="N5075" s="3">
        <f>'PVWatts Hourly Results (2)'!L5086/1000</f>
        <v>0</v>
      </c>
      <c r="O5075" s="3">
        <f>'PVWatts Hourly Results (3)'!L5086/1000</f>
        <v>0</v>
      </c>
      <c r="P5075" s="3">
        <f>'PVWatts Hourly Results (4)'!L5086/1000</f>
        <v>0</v>
      </c>
      <c r="Q5075" s="130">
        <f>'PVWatts Hourly Results (5)'!L5086/1000</f>
        <v>0</v>
      </c>
    </row>
    <row r="5076" spans="2:17" x14ac:dyDescent="0.25">
      <c r="B5076" s="8">
        <v>7</v>
      </c>
      <c r="C5076" s="9">
        <v>30</v>
      </c>
      <c r="D5076" s="134">
        <f>'PVWatts Hourly Results (1)'!C5087</f>
        <v>0</v>
      </c>
      <c r="E5076" s="127">
        <f>DATE(YEAR(Inputs!$D$5),Summary!B5076,Summary!C5076)+TIME(D5076,0,0)</f>
        <v>212</v>
      </c>
      <c r="F5076" s="4">
        <f t="shared" si="550"/>
        <v>1</v>
      </c>
      <c r="G5076" s="4">
        <f t="shared" si="548"/>
        <v>2</v>
      </c>
      <c r="H5076" s="4">
        <f t="shared" si="551"/>
        <v>1</v>
      </c>
      <c r="I5076" s="4">
        <f t="shared" si="552"/>
        <v>0</v>
      </c>
      <c r="J5076" s="4">
        <f t="shared" si="553"/>
        <v>0</v>
      </c>
      <c r="K5076" s="4">
        <f t="shared" si="549"/>
        <v>0</v>
      </c>
      <c r="L5076" s="5">
        <f t="shared" si="554"/>
        <v>0</v>
      </c>
      <c r="M5076" s="137">
        <f>'PVWatts Hourly Results (1)'!L5087/1000</f>
        <v>0</v>
      </c>
      <c r="N5076" s="3">
        <f>'PVWatts Hourly Results (2)'!L5087/1000</f>
        <v>0</v>
      </c>
      <c r="O5076" s="3">
        <f>'PVWatts Hourly Results (3)'!L5087/1000</f>
        <v>0</v>
      </c>
      <c r="P5076" s="3">
        <f>'PVWatts Hourly Results (4)'!L5087/1000</f>
        <v>0</v>
      </c>
      <c r="Q5076" s="130">
        <f>'PVWatts Hourly Results (5)'!L5087/1000</f>
        <v>0</v>
      </c>
    </row>
    <row r="5077" spans="2:17" x14ac:dyDescent="0.25">
      <c r="B5077" s="8">
        <v>7</v>
      </c>
      <c r="C5077" s="9">
        <v>30</v>
      </c>
      <c r="D5077" s="134">
        <f>'PVWatts Hourly Results (1)'!C5088</f>
        <v>0</v>
      </c>
      <c r="E5077" s="127">
        <f>DATE(YEAR(Inputs!$D$5),Summary!B5077,Summary!C5077)+TIME(D5077,0,0)</f>
        <v>212</v>
      </c>
      <c r="F5077" s="4">
        <f t="shared" si="550"/>
        <v>1</v>
      </c>
      <c r="G5077" s="4">
        <f t="shared" si="548"/>
        <v>2</v>
      </c>
      <c r="H5077" s="4">
        <f t="shared" si="551"/>
        <v>1</v>
      </c>
      <c r="I5077" s="4">
        <f t="shared" si="552"/>
        <v>0</v>
      </c>
      <c r="J5077" s="4">
        <f t="shared" si="553"/>
        <v>0</v>
      </c>
      <c r="K5077" s="4">
        <f t="shared" si="549"/>
        <v>0</v>
      </c>
      <c r="L5077" s="5">
        <f t="shared" si="554"/>
        <v>0</v>
      </c>
      <c r="M5077" s="137">
        <f>'PVWatts Hourly Results (1)'!L5088/1000</f>
        <v>0</v>
      </c>
      <c r="N5077" s="3">
        <f>'PVWatts Hourly Results (2)'!L5088/1000</f>
        <v>0</v>
      </c>
      <c r="O5077" s="3">
        <f>'PVWatts Hourly Results (3)'!L5088/1000</f>
        <v>0</v>
      </c>
      <c r="P5077" s="3">
        <f>'PVWatts Hourly Results (4)'!L5088/1000</f>
        <v>0</v>
      </c>
      <c r="Q5077" s="130">
        <f>'PVWatts Hourly Results (5)'!L5088/1000</f>
        <v>0</v>
      </c>
    </row>
    <row r="5078" spans="2:17" x14ac:dyDescent="0.25">
      <c r="B5078" s="8">
        <v>7</v>
      </c>
      <c r="C5078" s="9">
        <v>30</v>
      </c>
      <c r="D5078" s="134">
        <f>'PVWatts Hourly Results (1)'!C5089</f>
        <v>0</v>
      </c>
      <c r="E5078" s="127">
        <f>DATE(YEAR(Inputs!$D$5),Summary!B5078,Summary!C5078)+TIME(D5078,0,0)</f>
        <v>212</v>
      </c>
      <c r="F5078" s="4">
        <f t="shared" si="550"/>
        <v>1</v>
      </c>
      <c r="G5078" s="4">
        <f t="shared" ref="G5078:G5141" si="555">WEEKDAY(E5078)</f>
        <v>2</v>
      </c>
      <c r="H5078" s="4">
        <f t="shared" si="551"/>
        <v>1</v>
      </c>
      <c r="I5078" s="4">
        <f t="shared" si="552"/>
        <v>0</v>
      </c>
      <c r="J5078" s="4">
        <f t="shared" si="553"/>
        <v>0</v>
      </c>
      <c r="K5078" s="4">
        <f t="shared" ref="K5078:K5141" si="556">IF(OR(AND(B5078=7,C5078=4),AND(B5078=1,C5078=1)),1,0)</f>
        <v>0</v>
      </c>
      <c r="L5078" s="5">
        <f t="shared" si="554"/>
        <v>0</v>
      </c>
      <c r="M5078" s="137">
        <f>'PVWatts Hourly Results (1)'!L5089/1000</f>
        <v>0</v>
      </c>
      <c r="N5078" s="3">
        <f>'PVWatts Hourly Results (2)'!L5089/1000</f>
        <v>0</v>
      </c>
      <c r="O5078" s="3">
        <f>'PVWatts Hourly Results (3)'!L5089/1000</f>
        <v>0</v>
      </c>
      <c r="P5078" s="3">
        <f>'PVWatts Hourly Results (4)'!L5089/1000</f>
        <v>0</v>
      </c>
      <c r="Q5078" s="130">
        <f>'PVWatts Hourly Results (5)'!L5089/1000</f>
        <v>0</v>
      </c>
    </row>
    <row r="5079" spans="2:17" x14ac:dyDescent="0.25">
      <c r="B5079" s="8">
        <v>7</v>
      </c>
      <c r="C5079" s="9">
        <v>30</v>
      </c>
      <c r="D5079" s="134">
        <f>'PVWatts Hourly Results (1)'!C5090</f>
        <v>0</v>
      </c>
      <c r="E5079" s="127">
        <f>DATE(YEAR(Inputs!$D$5),Summary!B5079,Summary!C5079)+TIME(D5079,0,0)</f>
        <v>212</v>
      </c>
      <c r="F5079" s="4">
        <f t="shared" ref="F5079:F5142" si="557">IF(OR(B5079&lt;3,B5079=6,B5079=7,B5079=8),1,0)</f>
        <v>1</v>
      </c>
      <c r="G5079" s="4">
        <f t="shared" si="555"/>
        <v>2</v>
      </c>
      <c r="H5079" s="4">
        <f t="shared" ref="H5079:H5142" si="558">IF(OR(G5079=2,G5079=3,G5079=4,G5079=5,G5079=6),1,0)</f>
        <v>1</v>
      </c>
      <c r="I5079" s="4">
        <f t="shared" ref="I5079:I5142" si="559">IF(AND(B5079&gt;5,B5079&lt;9,D5079&gt;=13,D5079&lt;=16,H5079=1),1,0)</f>
        <v>0</v>
      </c>
      <c r="J5079" s="4">
        <f t="shared" ref="J5079:J5142" si="560">IF(AND(B5079&lt;3,OR(AND(D5079&gt;6,D5079&lt;9),AND(D5079&gt;17,D5079&lt;20)),H5079=1),1,0)</f>
        <v>0</v>
      </c>
      <c r="K5079" s="4">
        <f t="shared" si="556"/>
        <v>0</v>
      </c>
      <c r="L5079" s="5">
        <f t="shared" ref="L5079:L5142" si="561">IFERROR(IF(AND(F5079=1,H5079=1,OR(I5079=1,J5079=1),K5079=0),1,0),"")</f>
        <v>0</v>
      </c>
      <c r="M5079" s="137">
        <f>'PVWatts Hourly Results (1)'!L5090/1000</f>
        <v>0</v>
      </c>
      <c r="N5079" s="3">
        <f>'PVWatts Hourly Results (2)'!L5090/1000</f>
        <v>0</v>
      </c>
      <c r="O5079" s="3">
        <f>'PVWatts Hourly Results (3)'!L5090/1000</f>
        <v>0</v>
      </c>
      <c r="P5079" s="3">
        <f>'PVWatts Hourly Results (4)'!L5090/1000</f>
        <v>0</v>
      </c>
      <c r="Q5079" s="130">
        <f>'PVWatts Hourly Results (5)'!L5090/1000</f>
        <v>0</v>
      </c>
    </row>
    <row r="5080" spans="2:17" x14ac:dyDescent="0.25">
      <c r="B5080" s="8">
        <v>7</v>
      </c>
      <c r="C5080" s="9">
        <v>30</v>
      </c>
      <c r="D5080" s="134">
        <f>'PVWatts Hourly Results (1)'!C5091</f>
        <v>0</v>
      </c>
      <c r="E5080" s="127">
        <f>DATE(YEAR(Inputs!$D$5),Summary!B5080,Summary!C5080)+TIME(D5080,0,0)</f>
        <v>212</v>
      </c>
      <c r="F5080" s="4">
        <f t="shared" si="557"/>
        <v>1</v>
      </c>
      <c r="G5080" s="4">
        <f t="shared" si="555"/>
        <v>2</v>
      </c>
      <c r="H5080" s="4">
        <f t="shared" si="558"/>
        <v>1</v>
      </c>
      <c r="I5080" s="4">
        <f t="shared" si="559"/>
        <v>0</v>
      </c>
      <c r="J5080" s="4">
        <f t="shared" si="560"/>
        <v>0</v>
      </c>
      <c r="K5080" s="4">
        <f t="shared" si="556"/>
        <v>0</v>
      </c>
      <c r="L5080" s="5">
        <f t="shared" si="561"/>
        <v>0</v>
      </c>
      <c r="M5080" s="137">
        <f>'PVWatts Hourly Results (1)'!L5091/1000</f>
        <v>0</v>
      </c>
      <c r="N5080" s="3">
        <f>'PVWatts Hourly Results (2)'!L5091/1000</f>
        <v>0</v>
      </c>
      <c r="O5080" s="3">
        <f>'PVWatts Hourly Results (3)'!L5091/1000</f>
        <v>0</v>
      </c>
      <c r="P5080" s="3">
        <f>'PVWatts Hourly Results (4)'!L5091/1000</f>
        <v>0</v>
      </c>
      <c r="Q5080" s="130">
        <f>'PVWatts Hourly Results (5)'!L5091/1000</f>
        <v>0</v>
      </c>
    </row>
    <row r="5081" spans="2:17" x14ac:dyDescent="0.25">
      <c r="B5081" s="8">
        <v>7</v>
      </c>
      <c r="C5081" s="9">
        <v>30</v>
      </c>
      <c r="D5081" s="134">
        <f>'PVWatts Hourly Results (1)'!C5092</f>
        <v>0</v>
      </c>
      <c r="E5081" s="127">
        <f>DATE(YEAR(Inputs!$D$5),Summary!B5081,Summary!C5081)+TIME(D5081,0,0)</f>
        <v>212</v>
      </c>
      <c r="F5081" s="4">
        <f t="shared" si="557"/>
        <v>1</v>
      </c>
      <c r="G5081" s="4">
        <f t="shared" si="555"/>
        <v>2</v>
      </c>
      <c r="H5081" s="4">
        <f t="shared" si="558"/>
        <v>1</v>
      </c>
      <c r="I5081" s="4">
        <f t="shared" si="559"/>
        <v>0</v>
      </c>
      <c r="J5081" s="4">
        <f t="shared" si="560"/>
        <v>0</v>
      </c>
      <c r="K5081" s="4">
        <f t="shared" si="556"/>
        <v>0</v>
      </c>
      <c r="L5081" s="5">
        <f t="shared" si="561"/>
        <v>0</v>
      </c>
      <c r="M5081" s="137">
        <f>'PVWatts Hourly Results (1)'!L5092/1000</f>
        <v>0</v>
      </c>
      <c r="N5081" s="3">
        <f>'PVWatts Hourly Results (2)'!L5092/1000</f>
        <v>0</v>
      </c>
      <c r="O5081" s="3">
        <f>'PVWatts Hourly Results (3)'!L5092/1000</f>
        <v>0</v>
      </c>
      <c r="P5081" s="3">
        <f>'PVWatts Hourly Results (4)'!L5092/1000</f>
        <v>0</v>
      </c>
      <c r="Q5081" s="130">
        <f>'PVWatts Hourly Results (5)'!L5092/1000</f>
        <v>0</v>
      </c>
    </row>
    <row r="5082" spans="2:17" x14ac:dyDescent="0.25">
      <c r="B5082" s="8">
        <v>7</v>
      </c>
      <c r="C5082" s="9">
        <v>30</v>
      </c>
      <c r="D5082" s="134">
        <f>'PVWatts Hourly Results (1)'!C5093</f>
        <v>0</v>
      </c>
      <c r="E5082" s="127">
        <f>DATE(YEAR(Inputs!$D$5),Summary!B5082,Summary!C5082)+TIME(D5082,0,0)</f>
        <v>212</v>
      </c>
      <c r="F5082" s="4">
        <f t="shared" si="557"/>
        <v>1</v>
      </c>
      <c r="G5082" s="4">
        <f t="shared" si="555"/>
        <v>2</v>
      </c>
      <c r="H5082" s="4">
        <f t="shared" si="558"/>
        <v>1</v>
      </c>
      <c r="I5082" s="4">
        <f t="shared" si="559"/>
        <v>0</v>
      </c>
      <c r="J5082" s="4">
        <f t="shared" si="560"/>
        <v>0</v>
      </c>
      <c r="K5082" s="4">
        <f t="shared" si="556"/>
        <v>0</v>
      </c>
      <c r="L5082" s="5">
        <f t="shared" si="561"/>
        <v>0</v>
      </c>
      <c r="M5082" s="137">
        <f>'PVWatts Hourly Results (1)'!L5093/1000</f>
        <v>0</v>
      </c>
      <c r="N5082" s="3">
        <f>'PVWatts Hourly Results (2)'!L5093/1000</f>
        <v>0</v>
      </c>
      <c r="O5082" s="3">
        <f>'PVWatts Hourly Results (3)'!L5093/1000</f>
        <v>0</v>
      </c>
      <c r="P5082" s="3">
        <f>'PVWatts Hourly Results (4)'!L5093/1000</f>
        <v>0</v>
      </c>
      <c r="Q5082" s="130">
        <f>'PVWatts Hourly Results (5)'!L5093/1000</f>
        <v>0</v>
      </c>
    </row>
    <row r="5083" spans="2:17" x14ac:dyDescent="0.25">
      <c r="B5083" s="8">
        <v>7</v>
      </c>
      <c r="C5083" s="9">
        <v>30</v>
      </c>
      <c r="D5083" s="134">
        <f>'PVWatts Hourly Results (1)'!C5094</f>
        <v>0</v>
      </c>
      <c r="E5083" s="127">
        <f>DATE(YEAR(Inputs!$D$5),Summary!B5083,Summary!C5083)+TIME(D5083,0,0)</f>
        <v>212</v>
      </c>
      <c r="F5083" s="4">
        <f t="shared" si="557"/>
        <v>1</v>
      </c>
      <c r="G5083" s="4">
        <f t="shared" si="555"/>
        <v>2</v>
      </c>
      <c r="H5083" s="4">
        <f t="shared" si="558"/>
        <v>1</v>
      </c>
      <c r="I5083" s="4">
        <f t="shared" si="559"/>
        <v>0</v>
      </c>
      <c r="J5083" s="4">
        <f t="shared" si="560"/>
        <v>0</v>
      </c>
      <c r="K5083" s="4">
        <f t="shared" si="556"/>
        <v>0</v>
      </c>
      <c r="L5083" s="5">
        <f t="shared" si="561"/>
        <v>0</v>
      </c>
      <c r="M5083" s="137">
        <f>'PVWatts Hourly Results (1)'!L5094/1000</f>
        <v>0</v>
      </c>
      <c r="N5083" s="3">
        <f>'PVWatts Hourly Results (2)'!L5094/1000</f>
        <v>0</v>
      </c>
      <c r="O5083" s="3">
        <f>'PVWatts Hourly Results (3)'!L5094/1000</f>
        <v>0</v>
      </c>
      <c r="P5083" s="3">
        <f>'PVWatts Hourly Results (4)'!L5094/1000</f>
        <v>0</v>
      </c>
      <c r="Q5083" s="130">
        <f>'PVWatts Hourly Results (5)'!L5094/1000</f>
        <v>0</v>
      </c>
    </row>
    <row r="5084" spans="2:17" x14ac:dyDescent="0.25">
      <c r="B5084" s="8">
        <v>7</v>
      </c>
      <c r="C5084" s="9">
        <v>30</v>
      </c>
      <c r="D5084" s="134">
        <f>'PVWatts Hourly Results (1)'!C5095</f>
        <v>0</v>
      </c>
      <c r="E5084" s="127">
        <f>DATE(YEAR(Inputs!$D$5),Summary!B5084,Summary!C5084)+TIME(D5084,0,0)</f>
        <v>212</v>
      </c>
      <c r="F5084" s="4">
        <f t="shared" si="557"/>
        <v>1</v>
      </c>
      <c r="G5084" s="4">
        <f t="shared" si="555"/>
        <v>2</v>
      </c>
      <c r="H5084" s="4">
        <f t="shared" si="558"/>
        <v>1</v>
      </c>
      <c r="I5084" s="4">
        <f t="shared" si="559"/>
        <v>0</v>
      </c>
      <c r="J5084" s="4">
        <f t="shared" si="560"/>
        <v>0</v>
      </c>
      <c r="K5084" s="4">
        <f t="shared" si="556"/>
        <v>0</v>
      </c>
      <c r="L5084" s="5">
        <f t="shared" si="561"/>
        <v>0</v>
      </c>
      <c r="M5084" s="137">
        <f>'PVWatts Hourly Results (1)'!L5095/1000</f>
        <v>0</v>
      </c>
      <c r="N5084" s="3">
        <f>'PVWatts Hourly Results (2)'!L5095/1000</f>
        <v>0</v>
      </c>
      <c r="O5084" s="3">
        <f>'PVWatts Hourly Results (3)'!L5095/1000</f>
        <v>0</v>
      </c>
      <c r="P5084" s="3">
        <f>'PVWatts Hourly Results (4)'!L5095/1000</f>
        <v>0</v>
      </c>
      <c r="Q5084" s="130">
        <f>'PVWatts Hourly Results (5)'!L5095/1000</f>
        <v>0</v>
      </c>
    </row>
    <row r="5085" spans="2:17" x14ac:dyDescent="0.25">
      <c r="B5085" s="8">
        <v>7</v>
      </c>
      <c r="C5085" s="9">
        <v>30</v>
      </c>
      <c r="D5085" s="134">
        <f>'PVWatts Hourly Results (1)'!C5096</f>
        <v>0</v>
      </c>
      <c r="E5085" s="127">
        <f>DATE(YEAR(Inputs!$D$5),Summary!B5085,Summary!C5085)+TIME(D5085,0,0)</f>
        <v>212</v>
      </c>
      <c r="F5085" s="4">
        <f t="shared" si="557"/>
        <v>1</v>
      </c>
      <c r="G5085" s="4">
        <f t="shared" si="555"/>
        <v>2</v>
      </c>
      <c r="H5085" s="4">
        <f t="shared" si="558"/>
        <v>1</v>
      </c>
      <c r="I5085" s="4">
        <f t="shared" si="559"/>
        <v>0</v>
      </c>
      <c r="J5085" s="4">
        <f t="shared" si="560"/>
        <v>0</v>
      </c>
      <c r="K5085" s="4">
        <f t="shared" si="556"/>
        <v>0</v>
      </c>
      <c r="L5085" s="5">
        <f t="shared" si="561"/>
        <v>0</v>
      </c>
      <c r="M5085" s="137">
        <f>'PVWatts Hourly Results (1)'!L5096/1000</f>
        <v>0</v>
      </c>
      <c r="N5085" s="3">
        <f>'PVWatts Hourly Results (2)'!L5096/1000</f>
        <v>0</v>
      </c>
      <c r="O5085" s="3">
        <f>'PVWatts Hourly Results (3)'!L5096/1000</f>
        <v>0</v>
      </c>
      <c r="P5085" s="3">
        <f>'PVWatts Hourly Results (4)'!L5096/1000</f>
        <v>0</v>
      </c>
      <c r="Q5085" s="130">
        <f>'PVWatts Hourly Results (5)'!L5096/1000</f>
        <v>0</v>
      </c>
    </row>
    <row r="5086" spans="2:17" x14ac:dyDescent="0.25">
      <c r="B5086" s="8">
        <v>7</v>
      </c>
      <c r="C5086" s="9">
        <v>31</v>
      </c>
      <c r="D5086" s="134">
        <f>'PVWatts Hourly Results (1)'!C5097</f>
        <v>0</v>
      </c>
      <c r="E5086" s="127">
        <f>DATE(YEAR(Inputs!$D$5),Summary!B5086,Summary!C5086)+TIME(D5086,0,0)</f>
        <v>213</v>
      </c>
      <c r="F5086" s="4">
        <f t="shared" si="557"/>
        <v>1</v>
      </c>
      <c r="G5086" s="4">
        <f t="shared" si="555"/>
        <v>3</v>
      </c>
      <c r="H5086" s="4">
        <f t="shared" si="558"/>
        <v>1</v>
      </c>
      <c r="I5086" s="4">
        <f t="shared" si="559"/>
        <v>0</v>
      </c>
      <c r="J5086" s="4">
        <f t="shared" si="560"/>
        <v>0</v>
      </c>
      <c r="K5086" s="4">
        <f t="shared" si="556"/>
        <v>0</v>
      </c>
      <c r="L5086" s="5">
        <f t="shared" si="561"/>
        <v>0</v>
      </c>
      <c r="M5086" s="137">
        <f>'PVWatts Hourly Results (1)'!L5097/1000</f>
        <v>0</v>
      </c>
      <c r="N5086" s="3">
        <f>'PVWatts Hourly Results (2)'!L5097/1000</f>
        <v>0</v>
      </c>
      <c r="O5086" s="3">
        <f>'PVWatts Hourly Results (3)'!L5097/1000</f>
        <v>0</v>
      </c>
      <c r="P5086" s="3">
        <f>'PVWatts Hourly Results (4)'!L5097/1000</f>
        <v>0</v>
      </c>
      <c r="Q5086" s="130">
        <f>'PVWatts Hourly Results (5)'!L5097/1000</f>
        <v>0</v>
      </c>
    </row>
    <row r="5087" spans="2:17" x14ac:dyDescent="0.25">
      <c r="B5087" s="8">
        <v>7</v>
      </c>
      <c r="C5087" s="9">
        <v>31</v>
      </c>
      <c r="D5087" s="134">
        <f>'PVWatts Hourly Results (1)'!C5098</f>
        <v>0</v>
      </c>
      <c r="E5087" s="127">
        <f>DATE(YEAR(Inputs!$D$5),Summary!B5087,Summary!C5087)+TIME(D5087,0,0)</f>
        <v>213</v>
      </c>
      <c r="F5087" s="4">
        <f t="shared" si="557"/>
        <v>1</v>
      </c>
      <c r="G5087" s="4">
        <f t="shared" si="555"/>
        <v>3</v>
      </c>
      <c r="H5087" s="4">
        <f t="shared" si="558"/>
        <v>1</v>
      </c>
      <c r="I5087" s="4">
        <f t="shared" si="559"/>
        <v>0</v>
      </c>
      <c r="J5087" s="4">
        <f t="shared" si="560"/>
        <v>0</v>
      </c>
      <c r="K5087" s="4">
        <f t="shared" si="556"/>
        <v>0</v>
      </c>
      <c r="L5087" s="5">
        <f t="shared" si="561"/>
        <v>0</v>
      </c>
      <c r="M5087" s="137">
        <f>'PVWatts Hourly Results (1)'!L5098/1000</f>
        <v>0</v>
      </c>
      <c r="N5087" s="3">
        <f>'PVWatts Hourly Results (2)'!L5098/1000</f>
        <v>0</v>
      </c>
      <c r="O5087" s="3">
        <f>'PVWatts Hourly Results (3)'!L5098/1000</f>
        <v>0</v>
      </c>
      <c r="P5087" s="3">
        <f>'PVWatts Hourly Results (4)'!L5098/1000</f>
        <v>0</v>
      </c>
      <c r="Q5087" s="130">
        <f>'PVWatts Hourly Results (5)'!L5098/1000</f>
        <v>0</v>
      </c>
    </row>
    <row r="5088" spans="2:17" x14ac:dyDescent="0.25">
      <c r="B5088" s="8">
        <v>7</v>
      </c>
      <c r="C5088" s="9">
        <v>31</v>
      </c>
      <c r="D5088" s="134">
        <f>'PVWatts Hourly Results (1)'!C5099</f>
        <v>0</v>
      </c>
      <c r="E5088" s="127">
        <f>DATE(YEAR(Inputs!$D$5),Summary!B5088,Summary!C5088)+TIME(D5088,0,0)</f>
        <v>213</v>
      </c>
      <c r="F5088" s="4">
        <f t="shared" si="557"/>
        <v>1</v>
      </c>
      <c r="G5088" s="4">
        <f t="shared" si="555"/>
        <v>3</v>
      </c>
      <c r="H5088" s="4">
        <f t="shared" si="558"/>
        <v>1</v>
      </c>
      <c r="I5088" s="4">
        <f t="shared" si="559"/>
        <v>0</v>
      </c>
      <c r="J5088" s="4">
        <f t="shared" si="560"/>
        <v>0</v>
      </c>
      <c r="K5088" s="4">
        <f t="shared" si="556"/>
        <v>0</v>
      </c>
      <c r="L5088" s="5">
        <f t="shared" si="561"/>
        <v>0</v>
      </c>
      <c r="M5088" s="137">
        <f>'PVWatts Hourly Results (1)'!L5099/1000</f>
        <v>0</v>
      </c>
      <c r="N5088" s="3">
        <f>'PVWatts Hourly Results (2)'!L5099/1000</f>
        <v>0</v>
      </c>
      <c r="O5088" s="3">
        <f>'PVWatts Hourly Results (3)'!L5099/1000</f>
        <v>0</v>
      </c>
      <c r="P5088" s="3">
        <f>'PVWatts Hourly Results (4)'!L5099/1000</f>
        <v>0</v>
      </c>
      <c r="Q5088" s="130">
        <f>'PVWatts Hourly Results (5)'!L5099/1000</f>
        <v>0</v>
      </c>
    </row>
    <row r="5089" spans="2:17" x14ac:dyDescent="0.25">
      <c r="B5089" s="8">
        <v>7</v>
      </c>
      <c r="C5089" s="9">
        <v>31</v>
      </c>
      <c r="D5089" s="134">
        <f>'PVWatts Hourly Results (1)'!C5100</f>
        <v>0</v>
      </c>
      <c r="E5089" s="127">
        <f>DATE(YEAR(Inputs!$D$5),Summary!B5089,Summary!C5089)+TIME(D5089,0,0)</f>
        <v>213</v>
      </c>
      <c r="F5089" s="4">
        <f t="shared" si="557"/>
        <v>1</v>
      </c>
      <c r="G5089" s="4">
        <f t="shared" si="555"/>
        <v>3</v>
      </c>
      <c r="H5089" s="4">
        <f t="shared" si="558"/>
        <v>1</v>
      </c>
      <c r="I5089" s="4">
        <f t="shared" si="559"/>
        <v>0</v>
      </c>
      <c r="J5089" s="4">
        <f t="shared" si="560"/>
        <v>0</v>
      </c>
      <c r="K5089" s="4">
        <f t="shared" si="556"/>
        <v>0</v>
      </c>
      <c r="L5089" s="5">
        <f t="shared" si="561"/>
        <v>0</v>
      </c>
      <c r="M5089" s="137">
        <f>'PVWatts Hourly Results (1)'!L5100/1000</f>
        <v>0</v>
      </c>
      <c r="N5089" s="3">
        <f>'PVWatts Hourly Results (2)'!L5100/1000</f>
        <v>0</v>
      </c>
      <c r="O5089" s="3">
        <f>'PVWatts Hourly Results (3)'!L5100/1000</f>
        <v>0</v>
      </c>
      <c r="P5089" s="3">
        <f>'PVWatts Hourly Results (4)'!L5100/1000</f>
        <v>0</v>
      </c>
      <c r="Q5089" s="130">
        <f>'PVWatts Hourly Results (5)'!L5100/1000</f>
        <v>0</v>
      </c>
    </row>
    <row r="5090" spans="2:17" x14ac:dyDescent="0.25">
      <c r="B5090" s="8">
        <v>7</v>
      </c>
      <c r="C5090" s="9">
        <v>31</v>
      </c>
      <c r="D5090" s="134">
        <f>'PVWatts Hourly Results (1)'!C5101</f>
        <v>0</v>
      </c>
      <c r="E5090" s="127">
        <f>DATE(YEAR(Inputs!$D$5),Summary!B5090,Summary!C5090)+TIME(D5090,0,0)</f>
        <v>213</v>
      </c>
      <c r="F5090" s="4">
        <f t="shared" si="557"/>
        <v>1</v>
      </c>
      <c r="G5090" s="4">
        <f t="shared" si="555"/>
        <v>3</v>
      </c>
      <c r="H5090" s="4">
        <f t="shared" si="558"/>
        <v>1</v>
      </c>
      <c r="I5090" s="4">
        <f t="shared" si="559"/>
        <v>0</v>
      </c>
      <c r="J5090" s="4">
        <f t="shared" si="560"/>
        <v>0</v>
      </c>
      <c r="K5090" s="4">
        <f t="shared" si="556"/>
        <v>0</v>
      </c>
      <c r="L5090" s="5">
        <f t="shared" si="561"/>
        <v>0</v>
      </c>
      <c r="M5090" s="137">
        <f>'PVWatts Hourly Results (1)'!L5101/1000</f>
        <v>0</v>
      </c>
      <c r="N5090" s="3">
        <f>'PVWatts Hourly Results (2)'!L5101/1000</f>
        <v>0</v>
      </c>
      <c r="O5090" s="3">
        <f>'PVWatts Hourly Results (3)'!L5101/1000</f>
        <v>0</v>
      </c>
      <c r="P5090" s="3">
        <f>'PVWatts Hourly Results (4)'!L5101/1000</f>
        <v>0</v>
      </c>
      <c r="Q5090" s="130">
        <f>'PVWatts Hourly Results (5)'!L5101/1000</f>
        <v>0</v>
      </c>
    </row>
    <row r="5091" spans="2:17" x14ac:dyDescent="0.25">
      <c r="B5091" s="8">
        <v>7</v>
      </c>
      <c r="C5091" s="9">
        <v>31</v>
      </c>
      <c r="D5091" s="134">
        <f>'PVWatts Hourly Results (1)'!C5102</f>
        <v>0</v>
      </c>
      <c r="E5091" s="127">
        <f>DATE(YEAR(Inputs!$D$5),Summary!B5091,Summary!C5091)+TIME(D5091,0,0)</f>
        <v>213</v>
      </c>
      <c r="F5091" s="4">
        <f t="shared" si="557"/>
        <v>1</v>
      </c>
      <c r="G5091" s="4">
        <f t="shared" si="555"/>
        <v>3</v>
      </c>
      <c r="H5091" s="4">
        <f t="shared" si="558"/>
        <v>1</v>
      </c>
      <c r="I5091" s="4">
        <f t="shared" si="559"/>
        <v>0</v>
      </c>
      <c r="J5091" s="4">
        <f t="shared" si="560"/>
        <v>0</v>
      </c>
      <c r="K5091" s="4">
        <f t="shared" si="556"/>
        <v>0</v>
      </c>
      <c r="L5091" s="5">
        <f t="shared" si="561"/>
        <v>0</v>
      </c>
      <c r="M5091" s="137">
        <f>'PVWatts Hourly Results (1)'!L5102/1000</f>
        <v>0</v>
      </c>
      <c r="N5091" s="3">
        <f>'PVWatts Hourly Results (2)'!L5102/1000</f>
        <v>0</v>
      </c>
      <c r="O5091" s="3">
        <f>'PVWatts Hourly Results (3)'!L5102/1000</f>
        <v>0</v>
      </c>
      <c r="P5091" s="3">
        <f>'PVWatts Hourly Results (4)'!L5102/1000</f>
        <v>0</v>
      </c>
      <c r="Q5091" s="130">
        <f>'PVWatts Hourly Results (5)'!L5102/1000</f>
        <v>0</v>
      </c>
    </row>
    <row r="5092" spans="2:17" x14ac:dyDescent="0.25">
      <c r="B5092" s="8">
        <v>7</v>
      </c>
      <c r="C5092" s="9">
        <v>31</v>
      </c>
      <c r="D5092" s="134">
        <f>'PVWatts Hourly Results (1)'!C5103</f>
        <v>0</v>
      </c>
      <c r="E5092" s="127">
        <f>DATE(YEAR(Inputs!$D$5),Summary!B5092,Summary!C5092)+TIME(D5092,0,0)</f>
        <v>213</v>
      </c>
      <c r="F5092" s="4">
        <f t="shared" si="557"/>
        <v>1</v>
      </c>
      <c r="G5092" s="4">
        <f t="shared" si="555"/>
        <v>3</v>
      </c>
      <c r="H5092" s="4">
        <f t="shared" si="558"/>
        <v>1</v>
      </c>
      <c r="I5092" s="4">
        <f t="shared" si="559"/>
        <v>0</v>
      </c>
      <c r="J5092" s="4">
        <f t="shared" si="560"/>
        <v>0</v>
      </c>
      <c r="K5092" s="4">
        <f t="shared" si="556"/>
        <v>0</v>
      </c>
      <c r="L5092" s="5">
        <f t="shared" si="561"/>
        <v>0</v>
      </c>
      <c r="M5092" s="137">
        <f>'PVWatts Hourly Results (1)'!L5103/1000</f>
        <v>0</v>
      </c>
      <c r="N5092" s="3">
        <f>'PVWatts Hourly Results (2)'!L5103/1000</f>
        <v>0</v>
      </c>
      <c r="O5092" s="3">
        <f>'PVWatts Hourly Results (3)'!L5103/1000</f>
        <v>0</v>
      </c>
      <c r="P5092" s="3">
        <f>'PVWatts Hourly Results (4)'!L5103/1000</f>
        <v>0</v>
      </c>
      <c r="Q5092" s="130">
        <f>'PVWatts Hourly Results (5)'!L5103/1000</f>
        <v>0</v>
      </c>
    </row>
    <row r="5093" spans="2:17" x14ac:dyDescent="0.25">
      <c r="B5093" s="8">
        <v>7</v>
      </c>
      <c r="C5093" s="9">
        <v>31</v>
      </c>
      <c r="D5093" s="134">
        <f>'PVWatts Hourly Results (1)'!C5104</f>
        <v>0</v>
      </c>
      <c r="E5093" s="127">
        <f>DATE(YEAR(Inputs!$D$5),Summary!B5093,Summary!C5093)+TIME(D5093,0,0)</f>
        <v>213</v>
      </c>
      <c r="F5093" s="4">
        <f t="shared" si="557"/>
        <v>1</v>
      </c>
      <c r="G5093" s="4">
        <f t="shared" si="555"/>
        <v>3</v>
      </c>
      <c r="H5093" s="4">
        <f t="shared" si="558"/>
        <v>1</v>
      </c>
      <c r="I5093" s="4">
        <f t="shared" si="559"/>
        <v>0</v>
      </c>
      <c r="J5093" s="4">
        <f t="shared" si="560"/>
        <v>0</v>
      </c>
      <c r="K5093" s="4">
        <f t="shared" si="556"/>
        <v>0</v>
      </c>
      <c r="L5093" s="5">
        <f t="shared" si="561"/>
        <v>0</v>
      </c>
      <c r="M5093" s="137">
        <f>'PVWatts Hourly Results (1)'!L5104/1000</f>
        <v>0</v>
      </c>
      <c r="N5093" s="3">
        <f>'PVWatts Hourly Results (2)'!L5104/1000</f>
        <v>0</v>
      </c>
      <c r="O5093" s="3">
        <f>'PVWatts Hourly Results (3)'!L5104/1000</f>
        <v>0</v>
      </c>
      <c r="P5093" s="3">
        <f>'PVWatts Hourly Results (4)'!L5104/1000</f>
        <v>0</v>
      </c>
      <c r="Q5093" s="130">
        <f>'PVWatts Hourly Results (5)'!L5104/1000</f>
        <v>0</v>
      </c>
    </row>
    <row r="5094" spans="2:17" x14ac:dyDescent="0.25">
      <c r="B5094" s="8">
        <v>7</v>
      </c>
      <c r="C5094" s="9">
        <v>31</v>
      </c>
      <c r="D5094" s="134">
        <f>'PVWatts Hourly Results (1)'!C5105</f>
        <v>0</v>
      </c>
      <c r="E5094" s="127">
        <f>DATE(YEAR(Inputs!$D$5),Summary!B5094,Summary!C5094)+TIME(D5094,0,0)</f>
        <v>213</v>
      </c>
      <c r="F5094" s="4">
        <f t="shared" si="557"/>
        <v>1</v>
      </c>
      <c r="G5094" s="4">
        <f t="shared" si="555"/>
        <v>3</v>
      </c>
      <c r="H5094" s="4">
        <f t="shared" si="558"/>
        <v>1</v>
      </c>
      <c r="I5094" s="4">
        <f t="shared" si="559"/>
        <v>0</v>
      </c>
      <c r="J5094" s="4">
        <f t="shared" si="560"/>
        <v>0</v>
      </c>
      <c r="K5094" s="4">
        <f t="shared" si="556"/>
        <v>0</v>
      </c>
      <c r="L5094" s="5">
        <f t="shared" si="561"/>
        <v>0</v>
      </c>
      <c r="M5094" s="137">
        <f>'PVWatts Hourly Results (1)'!L5105/1000</f>
        <v>0</v>
      </c>
      <c r="N5094" s="3">
        <f>'PVWatts Hourly Results (2)'!L5105/1000</f>
        <v>0</v>
      </c>
      <c r="O5094" s="3">
        <f>'PVWatts Hourly Results (3)'!L5105/1000</f>
        <v>0</v>
      </c>
      <c r="P5094" s="3">
        <f>'PVWatts Hourly Results (4)'!L5105/1000</f>
        <v>0</v>
      </c>
      <c r="Q5094" s="130">
        <f>'PVWatts Hourly Results (5)'!L5105/1000</f>
        <v>0</v>
      </c>
    </row>
    <row r="5095" spans="2:17" x14ac:dyDescent="0.25">
      <c r="B5095" s="8">
        <v>7</v>
      </c>
      <c r="C5095" s="9">
        <v>31</v>
      </c>
      <c r="D5095" s="134">
        <f>'PVWatts Hourly Results (1)'!C5106</f>
        <v>0</v>
      </c>
      <c r="E5095" s="127">
        <f>DATE(YEAR(Inputs!$D$5),Summary!B5095,Summary!C5095)+TIME(D5095,0,0)</f>
        <v>213</v>
      </c>
      <c r="F5095" s="4">
        <f t="shared" si="557"/>
        <v>1</v>
      </c>
      <c r="G5095" s="4">
        <f t="shared" si="555"/>
        <v>3</v>
      </c>
      <c r="H5095" s="4">
        <f t="shared" si="558"/>
        <v>1</v>
      </c>
      <c r="I5095" s="4">
        <f t="shared" si="559"/>
        <v>0</v>
      </c>
      <c r="J5095" s="4">
        <f t="shared" si="560"/>
        <v>0</v>
      </c>
      <c r="K5095" s="4">
        <f t="shared" si="556"/>
        <v>0</v>
      </c>
      <c r="L5095" s="5">
        <f t="shared" si="561"/>
        <v>0</v>
      </c>
      <c r="M5095" s="137">
        <f>'PVWatts Hourly Results (1)'!L5106/1000</f>
        <v>0</v>
      </c>
      <c r="N5095" s="3">
        <f>'PVWatts Hourly Results (2)'!L5106/1000</f>
        <v>0</v>
      </c>
      <c r="O5095" s="3">
        <f>'PVWatts Hourly Results (3)'!L5106/1000</f>
        <v>0</v>
      </c>
      <c r="P5095" s="3">
        <f>'PVWatts Hourly Results (4)'!L5106/1000</f>
        <v>0</v>
      </c>
      <c r="Q5095" s="130">
        <f>'PVWatts Hourly Results (5)'!L5106/1000</f>
        <v>0</v>
      </c>
    </row>
    <row r="5096" spans="2:17" x14ac:dyDescent="0.25">
      <c r="B5096" s="8">
        <v>7</v>
      </c>
      <c r="C5096" s="9">
        <v>31</v>
      </c>
      <c r="D5096" s="134">
        <f>'PVWatts Hourly Results (1)'!C5107</f>
        <v>0</v>
      </c>
      <c r="E5096" s="127">
        <f>DATE(YEAR(Inputs!$D$5),Summary!B5096,Summary!C5096)+TIME(D5096,0,0)</f>
        <v>213</v>
      </c>
      <c r="F5096" s="4">
        <f t="shared" si="557"/>
        <v>1</v>
      </c>
      <c r="G5096" s="4">
        <f t="shared" si="555"/>
        <v>3</v>
      </c>
      <c r="H5096" s="4">
        <f t="shared" si="558"/>
        <v>1</v>
      </c>
      <c r="I5096" s="4">
        <f t="shared" si="559"/>
        <v>0</v>
      </c>
      <c r="J5096" s="4">
        <f t="shared" si="560"/>
        <v>0</v>
      </c>
      <c r="K5096" s="4">
        <f t="shared" si="556"/>
        <v>0</v>
      </c>
      <c r="L5096" s="5">
        <f t="shared" si="561"/>
        <v>0</v>
      </c>
      <c r="M5096" s="137">
        <f>'PVWatts Hourly Results (1)'!L5107/1000</f>
        <v>0</v>
      </c>
      <c r="N5096" s="3">
        <f>'PVWatts Hourly Results (2)'!L5107/1000</f>
        <v>0</v>
      </c>
      <c r="O5096" s="3">
        <f>'PVWatts Hourly Results (3)'!L5107/1000</f>
        <v>0</v>
      </c>
      <c r="P5096" s="3">
        <f>'PVWatts Hourly Results (4)'!L5107/1000</f>
        <v>0</v>
      </c>
      <c r="Q5096" s="130">
        <f>'PVWatts Hourly Results (5)'!L5107/1000</f>
        <v>0</v>
      </c>
    </row>
    <row r="5097" spans="2:17" x14ac:dyDescent="0.25">
      <c r="B5097" s="8">
        <v>7</v>
      </c>
      <c r="C5097" s="9">
        <v>31</v>
      </c>
      <c r="D5097" s="134">
        <f>'PVWatts Hourly Results (1)'!C5108</f>
        <v>0</v>
      </c>
      <c r="E5097" s="127">
        <f>DATE(YEAR(Inputs!$D$5),Summary!B5097,Summary!C5097)+TIME(D5097,0,0)</f>
        <v>213</v>
      </c>
      <c r="F5097" s="4">
        <f t="shared" si="557"/>
        <v>1</v>
      </c>
      <c r="G5097" s="4">
        <f t="shared" si="555"/>
        <v>3</v>
      </c>
      <c r="H5097" s="4">
        <f t="shared" si="558"/>
        <v>1</v>
      </c>
      <c r="I5097" s="4">
        <f t="shared" si="559"/>
        <v>0</v>
      </c>
      <c r="J5097" s="4">
        <f t="shared" si="560"/>
        <v>0</v>
      </c>
      <c r="K5097" s="4">
        <f t="shared" si="556"/>
        <v>0</v>
      </c>
      <c r="L5097" s="5">
        <f t="shared" si="561"/>
        <v>0</v>
      </c>
      <c r="M5097" s="137">
        <f>'PVWatts Hourly Results (1)'!L5108/1000</f>
        <v>0</v>
      </c>
      <c r="N5097" s="3">
        <f>'PVWatts Hourly Results (2)'!L5108/1000</f>
        <v>0</v>
      </c>
      <c r="O5097" s="3">
        <f>'PVWatts Hourly Results (3)'!L5108/1000</f>
        <v>0</v>
      </c>
      <c r="P5097" s="3">
        <f>'PVWatts Hourly Results (4)'!L5108/1000</f>
        <v>0</v>
      </c>
      <c r="Q5097" s="130">
        <f>'PVWatts Hourly Results (5)'!L5108/1000</f>
        <v>0</v>
      </c>
    </row>
    <row r="5098" spans="2:17" x14ac:dyDescent="0.25">
      <c r="B5098" s="8">
        <v>7</v>
      </c>
      <c r="C5098" s="9">
        <v>31</v>
      </c>
      <c r="D5098" s="134">
        <f>'PVWatts Hourly Results (1)'!C5109</f>
        <v>0</v>
      </c>
      <c r="E5098" s="127">
        <f>DATE(YEAR(Inputs!$D$5),Summary!B5098,Summary!C5098)+TIME(D5098,0,0)</f>
        <v>213</v>
      </c>
      <c r="F5098" s="4">
        <f t="shared" si="557"/>
        <v>1</v>
      </c>
      <c r="G5098" s="4">
        <f t="shared" si="555"/>
        <v>3</v>
      </c>
      <c r="H5098" s="4">
        <f t="shared" si="558"/>
        <v>1</v>
      </c>
      <c r="I5098" s="4">
        <f t="shared" si="559"/>
        <v>0</v>
      </c>
      <c r="J5098" s="4">
        <f t="shared" si="560"/>
        <v>0</v>
      </c>
      <c r="K5098" s="4">
        <f t="shared" si="556"/>
        <v>0</v>
      </c>
      <c r="L5098" s="5">
        <f t="shared" si="561"/>
        <v>0</v>
      </c>
      <c r="M5098" s="137">
        <f>'PVWatts Hourly Results (1)'!L5109/1000</f>
        <v>0</v>
      </c>
      <c r="N5098" s="3">
        <f>'PVWatts Hourly Results (2)'!L5109/1000</f>
        <v>0</v>
      </c>
      <c r="O5098" s="3">
        <f>'PVWatts Hourly Results (3)'!L5109/1000</f>
        <v>0</v>
      </c>
      <c r="P5098" s="3">
        <f>'PVWatts Hourly Results (4)'!L5109/1000</f>
        <v>0</v>
      </c>
      <c r="Q5098" s="130">
        <f>'PVWatts Hourly Results (5)'!L5109/1000</f>
        <v>0</v>
      </c>
    </row>
    <row r="5099" spans="2:17" x14ac:dyDescent="0.25">
      <c r="B5099" s="8">
        <v>7</v>
      </c>
      <c r="C5099" s="9">
        <v>31</v>
      </c>
      <c r="D5099" s="134">
        <f>'PVWatts Hourly Results (1)'!C5110</f>
        <v>0</v>
      </c>
      <c r="E5099" s="127">
        <f>DATE(YEAR(Inputs!$D$5),Summary!B5099,Summary!C5099)+TIME(D5099,0,0)</f>
        <v>213</v>
      </c>
      <c r="F5099" s="4">
        <f t="shared" si="557"/>
        <v>1</v>
      </c>
      <c r="G5099" s="4">
        <f t="shared" si="555"/>
        <v>3</v>
      </c>
      <c r="H5099" s="4">
        <f t="shared" si="558"/>
        <v>1</v>
      </c>
      <c r="I5099" s="4">
        <f t="shared" si="559"/>
        <v>0</v>
      </c>
      <c r="J5099" s="4">
        <f t="shared" si="560"/>
        <v>0</v>
      </c>
      <c r="K5099" s="4">
        <f t="shared" si="556"/>
        <v>0</v>
      </c>
      <c r="L5099" s="5">
        <f t="shared" si="561"/>
        <v>0</v>
      </c>
      <c r="M5099" s="137">
        <f>'PVWatts Hourly Results (1)'!L5110/1000</f>
        <v>0</v>
      </c>
      <c r="N5099" s="3">
        <f>'PVWatts Hourly Results (2)'!L5110/1000</f>
        <v>0</v>
      </c>
      <c r="O5099" s="3">
        <f>'PVWatts Hourly Results (3)'!L5110/1000</f>
        <v>0</v>
      </c>
      <c r="P5099" s="3">
        <f>'PVWatts Hourly Results (4)'!L5110/1000</f>
        <v>0</v>
      </c>
      <c r="Q5099" s="130">
        <f>'PVWatts Hourly Results (5)'!L5110/1000</f>
        <v>0</v>
      </c>
    </row>
    <row r="5100" spans="2:17" x14ac:dyDescent="0.25">
      <c r="B5100" s="8">
        <v>7</v>
      </c>
      <c r="C5100" s="9">
        <v>31</v>
      </c>
      <c r="D5100" s="134">
        <f>'PVWatts Hourly Results (1)'!C5111</f>
        <v>0</v>
      </c>
      <c r="E5100" s="127">
        <f>DATE(YEAR(Inputs!$D$5),Summary!B5100,Summary!C5100)+TIME(D5100,0,0)</f>
        <v>213</v>
      </c>
      <c r="F5100" s="4">
        <f t="shared" si="557"/>
        <v>1</v>
      </c>
      <c r="G5100" s="4">
        <f t="shared" si="555"/>
        <v>3</v>
      </c>
      <c r="H5100" s="4">
        <f t="shared" si="558"/>
        <v>1</v>
      </c>
      <c r="I5100" s="4">
        <f t="shared" si="559"/>
        <v>0</v>
      </c>
      <c r="J5100" s="4">
        <f t="shared" si="560"/>
        <v>0</v>
      </c>
      <c r="K5100" s="4">
        <f t="shared" si="556"/>
        <v>0</v>
      </c>
      <c r="L5100" s="5">
        <f t="shared" si="561"/>
        <v>0</v>
      </c>
      <c r="M5100" s="137">
        <f>'PVWatts Hourly Results (1)'!L5111/1000</f>
        <v>0</v>
      </c>
      <c r="N5100" s="3">
        <f>'PVWatts Hourly Results (2)'!L5111/1000</f>
        <v>0</v>
      </c>
      <c r="O5100" s="3">
        <f>'PVWatts Hourly Results (3)'!L5111/1000</f>
        <v>0</v>
      </c>
      <c r="P5100" s="3">
        <f>'PVWatts Hourly Results (4)'!L5111/1000</f>
        <v>0</v>
      </c>
      <c r="Q5100" s="130">
        <f>'PVWatts Hourly Results (5)'!L5111/1000</f>
        <v>0</v>
      </c>
    </row>
    <row r="5101" spans="2:17" x14ac:dyDescent="0.25">
      <c r="B5101" s="8">
        <v>7</v>
      </c>
      <c r="C5101" s="9">
        <v>31</v>
      </c>
      <c r="D5101" s="134">
        <f>'PVWatts Hourly Results (1)'!C5112</f>
        <v>0</v>
      </c>
      <c r="E5101" s="127">
        <f>DATE(YEAR(Inputs!$D$5),Summary!B5101,Summary!C5101)+TIME(D5101,0,0)</f>
        <v>213</v>
      </c>
      <c r="F5101" s="4">
        <f t="shared" si="557"/>
        <v>1</v>
      </c>
      <c r="G5101" s="4">
        <f t="shared" si="555"/>
        <v>3</v>
      </c>
      <c r="H5101" s="4">
        <f t="shared" si="558"/>
        <v>1</v>
      </c>
      <c r="I5101" s="4">
        <f t="shared" si="559"/>
        <v>0</v>
      </c>
      <c r="J5101" s="4">
        <f t="shared" si="560"/>
        <v>0</v>
      </c>
      <c r="K5101" s="4">
        <f t="shared" si="556"/>
        <v>0</v>
      </c>
      <c r="L5101" s="5">
        <f t="shared" si="561"/>
        <v>0</v>
      </c>
      <c r="M5101" s="137">
        <f>'PVWatts Hourly Results (1)'!L5112/1000</f>
        <v>0</v>
      </c>
      <c r="N5101" s="3">
        <f>'PVWatts Hourly Results (2)'!L5112/1000</f>
        <v>0</v>
      </c>
      <c r="O5101" s="3">
        <f>'PVWatts Hourly Results (3)'!L5112/1000</f>
        <v>0</v>
      </c>
      <c r="P5101" s="3">
        <f>'PVWatts Hourly Results (4)'!L5112/1000</f>
        <v>0</v>
      </c>
      <c r="Q5101" s="130">
        <f>'PVWatts Hourly Results (5)'!L5112/1000</f>
        <v>0</v>
      </c>
    </row>
    <row r="5102" spans="2:17" x14ac:dyDescent="0.25">
      <c r="B5102" s="8">
        <v>7</v>
      </c>
      <c r="C5102" s="9">
        <v>31</v>
      </c>
      <c r="D5102" s="134">
        <f>'PVWatts Hourly Results (1)'!C5113</f>
        <v>0</v>
      </c>
      <c r="E5102" s="127">
        <f>DATE(YEAR(Inputs!$D$5),Summary!B5102,Summary!C5102)+TIME(D5102,0,0)</f>
        <v>213</v>
      </c>
      <c r="F5102" s="4">
        <f t="shared" si="557"/>
        <v>1</v>
      </c>
      <c r="G5102" s="4">
        <f t="shared" si="555"/>
        <v>3</v>
      </c>
      <c r="H5102" s="4">
        <f t="shared" si="558"/>
        <v>1</v>
      </c>
      <c r="I5102" s="4">
        <f t="shared" si="559"/>
        <v>0</v>
      </c>
      <c r="J5102" s="4">
        <f t="shared" si="560"/>
        <v>0</v>
      </c>
      <c r="K5102" s="4">
        <f t="shared" si="556"/>
        <v>0</v>
      </c>
      <c r="L5102" s="5">
        <f t="shared" si="561"/>
        <v>0</v>
      </c>
      <c r="M5102" s="137">
        <f>'PVWatts Hourly Results (1)'!L5113/1000</f>
        <v>0</v>
      </c>
      <c r="N5102" s="3">
        <f>'PVWatts Hourly Results (2)'!L5113/1000</f>
        <v>0</v>
      </c>
      <c r="O5102" s="3">
        <f>'PVWatts Hourly Results (3)'!L5113/1000</f>
        <v>0</v>
      </c>
      <c r="P5102" s="3">
        <f>'PVWatts Hourly Results (4)'!L5113/1000</f>
        <v>0</v>
      </c>
      <c r="Q5102" s="130">
        <f>'PVWatts Hourly Results (5)'!L5113/1000</f>
        <v>0</v>
      </c>
    </row>
    <row r="5103" spans="2:17" x14ac:dyDescent="0.25">
      <c r="B5103" s="8">
        <v>7</v>
      </c>
      <c r="C5103" s="9">
        <v>31</v>
      </c>
      <c r="D5103" s="134">
        <f>'PVWatts Hourly Results (1)'!C5114</f>
        <v>0</v>
      </c>
      <c r="E5103" s="127">
        <f>DATE(YEAR(Inputs!$D$5),Summary!B5103,Summary!C5103)+TIME(D5103,0,0)</f>
        <v>213</v>
      </c>
      <c r="F5103" s="4">
        <f t="shared" si="557"/>
        <v>1</v>
      </c>
      <c r="G5103" s="4">
        <f t="shared" si="555"/>
        <v>3</v>
      </c>
      <c r="H5103" s="4">
        <f t="shared" si="558"/>
        <v>1</v>
      </c>
      <c r="I5103" s="4">
        <f t="shared" si="559"/>
        <v>0</v>
      </c>
      <c r="J5103" s="4">
        <f t="shared" si="560"/>
        <v>0</v>
      </c>
      <c r="K5103" s="4">
        <f t="shared" si="556"/>
        <v>0</v>
      </c>
      <c r="L5103" s="5">
        <f t="shared" si="561"/>
        <v>0</v>
      </c>
      <c r="M5103" s="137">
        <f>'PVWatts Hourly Results (1)'!L5114/1000</f>
        <v>0</v>
      </c>
      <c r="N5103" s="3">
        <f>'PVWatts Hourly Results (2)'!L5114/1000</f>
        <v>0</v>
      </c>
      <c r="O5103" s="3">
        <f>'PVWatts Hourly Results (3)'!L5114/1000</f>
        <v>0</v>
      </c>
      <c r="P5103" s="3">
        <f>'PVWatts Hourly Results (4)'!L5114/1000</f>
        <v>0</v>
      </c>
      <c r="Q5103" s="130">
        <f>'PVWatts Hourly Results (5)'!L5114/1000</f>
        <v>0</v>
      </c>
    </row>
    <row r="5104" spans="2:17" x14ac:dyDescent="0.25">
      <c r="B5104" s="8">
        <v>7</v>
      </c>
      <c r="C5104" s="9">
        <v>31</v>
      </c>
      <c r="D5104" s="134">
        <f>'PVWatts Hourly Results (1)'!C5115</f>
        <v>0</v>
      </c>
      <c r="E5104" s="127">
        <f>DATE(YEAR(Inputs!$D$5),Summary!B5104,Summary!C5104)+TIME(D5104,0,0)</f>
        <v>213</v>
      </c>
      <c r="F5104" s="4">
        <f t="shared" si="557"/>
        <v>1</v>
      </c>
      <c r="G5104" s="4">
        <f t="shared" si="555"/>
        <v>3</v>
      </c>
      <c r="H5104" s="4">
        <f t="shared" si="558"/>
        <v>1</v>
      </c>
      <c r="I5104" s="4">
        <f t="shared" si="559"/>
        <v>0</v>
      </c>
      <c r="J5104" s="4">
        <f t="shared" si="560"/>
        <v>0</v>
      </c>
      <c r="K5104" s="4">
        <f t="shared" si="556"/>
        <v>0</v>
      </c>
      <c r="L5104" s="5">
        <f t="shared" si="561"/>
        <v>0</v>
      </c>
      <c r="M5104" s="137">
        <f>'PVWatts Hourly Results (1)'!L5115/1000</f>
        <v>0</v>
      </c>
      <c r="N5104" s="3">
        <f>'PVWatts Hourly Results (2)'!L5115/1000</f>
        <v>0</v>
      </c>
      <c r="O5104" s="3">
        <f>'PVWatts Hourly Results (3)'!L5115/1000</f>
        <v>0</v>
      </c>
      <c r="P5104" s="3">
        <f>'PVWatts Hourly Results (4)'!L5115/1000</f>
        <v>0</v>
      </c>
      <c r="Q5104" s="130">
        <f>'PVWatts Hourly Results (5)'!L5115/1000</f>
        <v>0</v>
      </c>
    </row>
    <row r="5105" spans="2:17" x14ac:dyDescent="0.25">
      <c r="B5105" s="8">
        <v>7</v>
      </c>
      <c r="C5105" s="9">
        <v>31</v>
      </c>
      <c r="D5105" s="134">
        <f>'PVWatts Hourly Results (1)'!C5116</f>
        <v>0</v>
      </c>
      <c r="E5105" s="127">
        <f>DATE(YEAR(Inputs!$D$5),Summary!B5105,Summary!C5105)+TIME(D5105,0,0)</f>
        <v>213</v>
      </c>
      <c r="F5105" s="4">
        <f t="shared" si="557"/>
        <v>1</v>
      </c>
      <c r="G5105" s="4">
        <f t="shared" si="555"/>
        <v>3</v>
      </c>
      <c r="H5105" s="4">
        <f t="shared" si="558"/>
        <v>1</v>
      </c>
      <c r="I5105" s="4">
        <f t="shared" si="559"/>
        <v>0</v>
      </c>
      <c r="J5105" s="4">
        <f t="shared" si="560"/>
        <v>0</v>
      </c>
      <c r="K5105" s="4">
        <f t="shared" si="556"/>
        <v>0</v>
      </c>
      <c r="L5105" s="5">
        <f t="shared" si="561"/>
        <v>0</v>
      </c>
      <c r="M5105" s="137">
        <f>'PVWatts Hourly Results (1)'!L5116/1000</f>
        <v>0</v>
      </c>
      <c r="N5105" s="3">
        <f>'PVWatts Hourly Results (2)'!L5116/1000</f>
        <v>0</v>
      </c>
      <c r="O5105" s="3">
        <f>'PVWatts Hourly Results (3)'!L5116/1000</f>
        <v>0</v>
      </c>
      <c r="P5105" s="3">
        <f>'PVWatts Hourly Results (4)'!L5116/1000</f>
        <v>0</v>
      </c>
      <c r="Q5105" s="130">
        <f>'PVWatts Hourly Results (5)'!L5116/1000</f>
        <v>0</v>
      </c>
    </row>
    <row r="5106" spans="2:17" x14ac:dyDescent="0.25">
      <c r="B5106" s="8">
        <v>7</v>
      </c>
      <c r="C5106" s="9">
        <v>31</v>
      </c>
      <c r="D5106" s="134">
        <f>'PVWatts Hourly Results (1)'!C5117</f>
        <v>0</v>
      </c>
      <c r="E5106" s="127">
        <f>DATE(YEAR(Inputs!$D$5),Summary!B5106,Summary!C5106)+TIME(D5106,0,0)</f>
        <v>213</v>
      </c>
      <c r="F5106" s="4">
        <f t="shared" si="557"/>
        <v>1</v>
      </c>
      <c r="G5106" s="4">
        <f t="shared" si="555"/>
        <v>3</v>
      </c>
      <c r="H5106" s="4">
        <f t="shared" si="558"/>
        <v>1</v>
      </c>
      <c r="I5106" s="4">
        <f t="shared" si="559"/>
        <v>0</v>
      </c>
      <c r="J5106" s="4">
        <f t="shared" si="560"/>
        <v>0</v>
      </c>
      <c r="K5106" s="4">
        <f t="shared" si="556"/>
        <v>0</v>
      </c>
      <c r="L5106" s="5">
        <f t="shared" si="561"/>
        <v>0</v>
      </c>
      <c r="M5106" s="137">
        <f>'PVWatts Hourly Results (1)'!L5117/1000</f>
        <v>0</v>
      </c>
      <c r="N5106" s="3">
        <f>'PVWatts Hourly Results (2)'!L5117/1000</f>
        <v>0</v>
      </c>
      <c r="O5106" s="3">
        <f>'PVWatts Hourly Results (3)'!L5117/1000</f>
        <v>0</v>
      </c>
      <c r="P5106" s="3">
        <f>'PVWatts Hourly Results (4)'!L5117/1000</f>
        <v>0</v>
      </c>
      <c r="Q5106" s="130">
        <f>'PVWatts Hourly Results (5)'!L5117/1000</f>
        <v>0</v>
      </c>
    </row>
    <row r="5107" spans="2:17" x14ac:dyDescent="0.25">
      <c r="B5107" s="8">
        <v>7</v>
      </c>
      <c r="C5107" s="9">
        <v>31</v>
      </c>
      <c r="D5107" s="134">
        <f>'PVWatts Hourly Results (1)'!C5118</f>
        <v>0</v>
      </c>
      <c r="E5107" s="127">
        <f>DATE(YEAR(Inputs!$D$5),Summary!B5107,Summary!C5107)+TIME(D5107,0,0)</f>
        <v>213</v>
      </c>
      <c r="F5107" s="4">
        <f t="shared" si="557"/>
        <v>1</v>
      </c>
      <c r="G5107" s="4">
        <f t="shared" si="555"/>
        <v>3</v>
      </c>
      <c r="H5107" s="4">
        <f t="shared" si="558"/>
        <v>1</v>
      </c>
      <c r="I5107" s="4">
        <f t="shared" si="559"/>
        <v>0</v>
      </c>
      <c r="J5107" s="4">
        <f t="shared" si="560"/>
        <v>0</v>
      </c>
      <c r="K5107" s="4">
        <f t="shared" si="556"/>
        <v>0</v>
      </c>
      <c r="L5107" s="5">
        <f t="shared" si="561"/>
        <v>0</v>
      </c>
      <c r="M5107" s="137">
        <f>'PVWatts Hourly Results (1)'!L5118/1000</f>
        <v>0</v>
      </c>
      <c r="N5107" s="3">
        <f>'PVWatts Hourly Results (2)'!L5118/1000</f>
        <v>0</v>
      </c>
      <c r="O5107" s="3">
        <f>'PVWatts Hourly Results (3)'!L5118/1000</f>
        <v>0</v>
      </c>
      <c r="P5107" s="3">
        <f>'PVWatts Hourly Results (4)'!L5118/1000</f>
        <v>0</v>
      </c>
      <c r="Q5107" s="130">
        <f>'PVWatts Hourly Results (5)'!L5118/1000</f>
        <v>0</v>
      </c>
    </row>
    <row r="5108" spans="2:17" x14ac:dyDescent="0.25">
      <c r="B5108" s="8">
        <v>7</v>
      </c>
      <c r="C5108" s="9">
        <v>31</v>
      </c>
      <c r="D5108" s="134">
        <f>'PVWatts Hourly Results (1)'!C5119</f>
        <v>0</v>
      </c>
      <c r="E5108" s="127">
        <f>DATE(YEAR(Inputs!$D$5),Summary!B5108,Summary!C5108)+TIME(D5108,0,0)</f>
        <v>213</v>
      </c>
      <c r="F5108" s="4">
        <f t="shared" si="557"/>
        <v>1</v>
      </c>
      <c r="G5108" s="4">
        <f t="shared" si="555"/>
        <v>3</v>
      </c>
      <c r="H5108" s="4">
        <f t="shared" si="558"/>
        <v>1</v>
      </c>
      <c r="I5108" s="4">
        <f t="shared" si="559"/>
        <v>0</v>
      </c>
      <c r="J5108" s="4">
        <f t="shared" si="560"/>
        <v>0</v>
      </c>
      <c r="K5108" s="4">
        <f t="shared" si="556"/>
        <v>0</v>
      </c>
      <c r="L5108" s="5">
        <f t="shared" si="561"/>
        <v>0</v>
      </c>
      <c r="M5108" s="137">
        <f>'PVWatts Hourly Results (1)'!L5119/1000</f>
        <v>0</v>
      </c>
      <c r="N5108" s="3">
        <f>'PVWatts Hourly Results (2)'!L5119/1000</f>
        <v>0</v>
      </c>
      <c r="O5108" s="3">
        <f>'PVWatts Hourly Results (3)'!L5119/1000</f>
        <v>0</v>
      </c>
      <c r="P5108" s="3">
        <f>'PVWatts Hourly Results (4)'!L5119/1000</f>
        <v>0</v>
      </c>
      <c r="Q5108" s="130">
        <f>'PVWatts Hourly Results (5)'!L5119/1000</f>
        <v>0</v>
      </c>
    </row>
    <row r="5109" spans="2:17" x14ac:dyDescent="0.25">
      <c r="B5109" s="8">
        <v>7</v>
      </c>
      <c r="C5109" s="9">
        <v>31</v>
      </c>
      <c r="D5109" s="134">
        <f>'PVWatts Hourly Results (1)'!C5120</f>
        <v>0</v>
      </c>
      <c r="E5109" s="127">
        <f>DATE(YEAR(Inputs!$D$5),Summary!B5109,Summary!C5109)+TIME(D5109,0,0)</f>
        <v>213</v>
      </c>
      <c r="F5109" s="4">
        <f t="shared" si="557"/>
        <v>1</v>
      </c>
      <c r="G5109" s="4">
        <f t="shared" si="555"/>
        <v>3</v>
      </c>
      <c r="H5109" s="4">
        <f t="shared" si="558"/>
        <v>1</v>
      </c>
      <c r="I5109" s="4">
        <f t="shared" si="559"/>
        <v>0</v>
      </c>
      <c r="J5109" s="4">
        <f t="shared" si="560"/>
        <v>0</v>
      </c>
      <c r="K5109" s="4">
        <f t="shared" si="556"/>
        <v>0</v>
      </c>
      <c r="L5109" s="5">
        <f t="shared" si="561"/>
        <v>0</v>
      </c>
      <c r="M5109" s="137">
        <f>'PVWatts Hourly Results (1)'!L5120/1000</f>
        <v>0</v>
      </c>
      <c r="N5109" s="3">
        <f>'PVWatts Hourly Results (2)'!L5120/1000</f>
        <v>0</v>
      </c>
      <c r="O5109" s="3">
        <f>'PVWatts Hourly Results (3)'!L5120/1000</f>
        <v>0</v>
      </c>
      <c r="P5109" s="3">
        <f>'PVWatts Hourly Results (4)'!L5120/1000</f>
        <v>0</v>
      </c>
      <c r="Q5109" s="130">
        <f>'PVWatts Hourly Results (5)'!L5120/1000</f>
        <v>0</v>
      </c>
    </row>
    <row r="5110" spans="2:17" x14ac:dyDescent="0.25">
      <c r="B5110" s="8">
        <v>8</v>
      </c>
      <c r="C5110" s="9">
        <v>1</v>
      </c>
      <c r="D5110" s="134">
        <f>'PVWatts Hourly Results (1)'!C5121</f>
        <v>0</v>
      </c>
      <c r="E5110" s="127">
        <f>DATE(YEAR(Inputs!$D$5),Summary!B5110,Summary!C5110)+TIME(D5110,0,0)</f>
        <v>214</v>
      </c>
      <c r="F5110" s="4">
        <f t="shared" si="557"/>
        <v>1</v>
      </c>
      <c r="G5110" s="4">
        <f t="shared" si="555"/>
        <v>4</v>
      </c>
      <c r="H5110" s="4">
        <f t="shared" si="558"/>
        <v>1</v>
      </c>
      <c r="I5110" s="4">
        <f t="shared" si="559"/>
        <v>0</v>
      </c>
      <c r="J5110" s="4">
        <f t="shared" si="560"/>
        <v>0</v>
      </c>
      <c r="K5110" s="4">
        <f t="shared" si="556"/>
        <v>0</v>
      </c>
      <c r="L5110" s="5">
        <f t="shared" si="561"/>
        <v>0</v>
      </c>
      <c r="M5110" s="137">
        <f>'PVWatts Hourly Results (1)'!L5121/1000</f>
        <v>0</v>
      </c>
      <c r="N5110" s="3">
        <f>'PVWatts Hourly Results (2)'!L5121/1000</f>
        <v>0</v>
      </c>
      <c r="O5110" s="3">
        <f>'PVWatts Hourly Results (3)'!L5121/1000</f>
        <v>0</v>
      </c>
      <c r="P5110" s="3">
        <f>'PVWatts Hourly Results (4)'!L5121/1000</f>
        <v>0</v>
      </c>
      <c r="Q5110" s="130">
        <f>'PVWatts Hourly Results (5)'!L5121/1000</f>
        <v>0</v>
      </c>
    </row>
    <row r="5111" spans="2:17" x14ac:dyDescent="0.25">
      <c r="B5111" s="8">
        <v>8</v>
      </c>
      <c r="C5111" s="9">
        <v>1</v>
      </c>
      <c r="D5111" s="134">
        <f>'PVWatts Hourly Results (1)'!C5122</f>
        <v>0</v>
      </c>
      <c r="E5111" s="127">
        <f>DATE(YEAR(Inputs!$D$5),Summary!B5111,Summary!C5111)+TIME(D5111,0,0)</f>
        <v>214</v>
      </c>
      <c r="F5111" s="4">
        <f t="shared" si="557"/>
        <v>1</v>
      </c>
      <c r="G5111" s="4">
        <f t="shared" si="555"/>
        <v>4</v>
      </c>
      <c r="H5111" s="4">
        <f t="shared" si="558"/>
        <v>1</v>
      </c>
      <c r="I5111" s="4">
        <f t="shared" si="559"/>
        <v>0</v>
      </c>
      <c r="J5111" s="4">
        <f t="shared" si="560"/>
        <v>0</v>
      </c>
      <c r="K5111" s="4">
        <f t="shared" si="556"/>
        <v>0</v>
      </c>
      <c r="L5111" s="5">
        <f t="shared" si="561"/>
        <v>0</v>
      </c>
      <c r="M5111" s="137">
        <f>'PVWatts Hourly Results (1)'!L5122/1000</f>
        <v>0</v>
      </c>
      <c r="N5111" s="3">
        <f>'PVWatts Hourly Results (2)'!L5122/1000</f>
        <v>0</v>
      </c>
      <c r="O5111" s="3">
        <f>'PVWatts Hourly Results (3)'!L5122/1000</f>
        <v>0</v>
      </c>
      <c r="P5111" s="3">
        <f>'PVWatts Hourly Results (4)'!L5122/1000</f>
        <v>0</v>
      </c>
      <c r="Q5111" s="130">
        <f>'PVWatts Hourly Results (5)'!L5122/1000</f>
        <v>0</v>
      </c>
    </row>
    <row r="5112" spans="2:17" x14ac:dyDescent="0.25">
      <c r="B5112" s="8">
        <v>8</v>
      </c>
      <c r="C5112" s="9">
        <v>1</v>
      </c>
      <c r="D5112" s="134">
        <f>'PVWatts Hourly Results (1)'!C5123</f>
        <v>0</v>
      </c>
      <c r="E5112" s="127">
        <f>DATE(YEAR(Inputs!$D$5),Summary!B5112,Summary!C5112)+TIME(D5112,0,0)</f>
        <v>214</v>
      </c>
      <c r="F5112" s="4">
        <f t="shared" si="557"/>
        <v>1</v>
      </c>
      <c r="G5112" s="4">
        <f t="shared" si="555"/>
        <v>4</v>
      </c>
      <c r="H5112" s="4">
        <f t="shared" si="558"/>
        <v>1</v>
      </c>
      <c r="I5112" s="4">
        <f t="shared" si="559"/>
        <v>0</v>
      </c>
      <c r="J5112" s="4">
        <f t="shared" si="560"/>
        <v>0</v>
      </c>
      <c r="K5112" s="4">
        <f t="shared" si="556"/>
        <v>0</v>
      </c>
      <c r="L5112" s="5">
        <f t="shared" si="561"/>
        <v>0</v>
      </c>
      <c r="M5112" s="137">
        <f>'PVWatts Hourly Results (1)'!L5123/1000</f>
        <v>0</v>
      </c>
      <c r="N5112" s="3">
        <f>'PVWatts Hourly Results (2)'!L5123/1000</f>
        <v>0</v>
      </c>
      <c r="O5112" s="3">
        <f>'PVWatts Hourly Results (3)'!L5123/1000</f>
        <v>0</v>
      </c>
      <c r="P5112" s="3">
        <f>'PVWatts Hourly Results (4)'!L5123/1000</f>
        <v>0</v>
      </c>
      <c r="Q5112" s="130">
        <f>'PVWatts Hourly Results (5)'!L5123/1000</f>
        <v>0</v>
      </c>
    </row>
    <row r="5113" spans="2:17" x14ac:dyDescent="0.25">
      <c r="B5113" s="8">
        <v>8</v>
      </c>
      <c r="C5113" s="9">
        <v>1</v>
      </c>
      <c r="D5113" s="134">
        <f>'PVWatts Hourly Results (1)'!C5124</f>
        <v>0</v>
      </c>
      <c r="E5113" s="127">
        <f>DATE(YEAR(Inputs!$D$5),Summary!B5113,Summary!C5113)+TIME(D5113,0,0)</f>
        <v>214</v>
      </c>
      <c r="F5113" s="4">
        <f t="shared" si="557"/>
        <v>1</v>
      </c>
      <c r="G5113" s="4">
        <f t="shared" si="555"/>
        <v>4</v>
      </c>
      <c r="H5113" s="4">
        <f t="shared" si="558"/>
        <v>1</v>
      </c>
      <c r="I5113" s="4">
        <f t="shared" si="559"/>
        <v>0</v>
      </c>
      <c r="J5113" s="4">
        <f t="shared" si="560"/>
        <v>0</v>
      </c>
      <c r="K5113" s="4">
        <f t="shared" si="556"/>
        <v>0</v>
      </c>
      <c r="L5113" s="5">
        <f t="shared" si="561"/>
        <v>0</v>
      </c>
      <c r="M5113" s="137">
        <f>'PVWatts Hourly Results (1)'!L5124/1000</f>
        <v>0</v>
      </c>
      <c r="N5113" s="3">
        <f>'PVWatts Hourly Results (2)'!L5124/1000</f>
        <v>0</v>
      </c>
      <c r="O5113" s="3">
        <f>'PVWatts Hourly Results (3)'!L5124/1000</f>
        <v>0</v>
      </c>
      <c r="P5113" s="3">
        <f>'PVWatts Hourly Results (4)'!L5124/1000</f>
        <v>0</v>
      </c>
      <c r="Q5113" s="130">
        <f>'PVWatts Hourly Results (5)'!L5124/1000</f>
        <v>0</v>
      </c>
    </row>
    <row r="5114" spans="2:17" x14ac:dyDescent="0.25">
      <c r="B5114" s="8">
        <v>8</v>
      </c>
      <c r="C5114" s="9">
        <v>1</v>
      </c>
      <c r="D5114" s="134">
        <f>'PVWatts Hourly Results (1)'!C5125</f>
        <v>0</v>
      </c>
      <c r="E5114" s="127">
        <f>DATE(YEAR(Inputs!$D$5),Summary!B5114,Summary!C5114)+TIME(D5114,0,0)</f>
        <v>214</v>
      </c>
      <c r="F5114" s="4">
        <f t="shared" si="557"/>
        <v>1</v>
      </c>
      <c r="G5114" s="4">
        <f t="shared" si="555"/>
        <v>4</v>
      </c>
      <c r="H5114" s="4">
        <f t="shared" si="558"/>
        <v>1</v>
      </c>
      <c r="I5114" s="4">
        <f t="shared" si="559"/>
        <v>0</v>
      </c>
      <c r="J5114" s="4">
        <f t="shared" si="560"/>
        <v>0</v>
      </c>
      <c r="K5114" s="4">
        <f t="shared" si="556"/>
        <v>0</v>
      </c>
      <c r="L5114" s="5">
        <f t="shared" si="561"/>
        <v>0</v>
      </c>
      <c r="M5114" s="137">
        <f>'PVWatts Hourly Results (1)'!L5125/1000</f>
        <v>0</v>
      </c>
      <c r="N5114" s="3">
        <f>'PVWatts Hourly Results (2)'!L5125/1000</f>
        <v>0</v>
      </c>
      <c r="O5114" s="3">
        <f>'PVWatts Hourly Results (3)'!L5125/1000</f>
        <v>0</v>
      </c>
      <c r="P5114" s="3">
        <f>'PVWatts Hourly Results (4)'!L5125/1000</f>
        <v>0</v>
      </c>
      <c r="Q5114" s="130">
        <f>'PVWatts Hourly Results (5)'!L5125/1000</f>
        <v>0</v>
      </c>
    </row>
    <row r="5115" spans="2:17" x14ac:dyDescent="0.25">
      <c r="B5115" s="8">
        <v>8</v>
      </c>
      <c r="C5115" s="9">
        <v>1</v>
      </c>
      <c r="D5115" s="134">
        <f>'PVWatts Hourly Results (1)'!C5126</f>
        <v>0</v>
      </c>
      <c r="E5115" s="127">
        <f>DATE(YEAR(Inputs!$D$5),Summary!B5115,Summary!C5115)+TIME(D5115,0,0)</f>
        <v>214</v>
      </c>
      <c r="F5115" s="4">
        <f t="shared" si="557"/>
        <v>1</v>
      </c>
      <c r="G5115" s="4">
        <f t="shared" si="555"/>
        <v>4</v>
      </c>
      <c r="H5115" s="4">
        <f t="shared" si="558"/>
        <v>1</v>
      </c>
      <c r="I5115" s="4">
        <f t="shared" si="559"/>
        <v>0</v>
      </c>
      <c r="J5115" s="4">
        <f t="shared" si="560"/>
        <v>0</v>
      </c>
      <c r="K5115" s="4">
        <f t="shared" si="556"/>
        <v>0</v>
      </c>
      <c r="L5115" s="5">
        <f t="shared" si="561"/>
        <v>0</v>
      </c>
      <c r="M5115" s="137">
        <f>'PVWatts Hourly Results (1)'!L5126/1000</f>
        <v>0</v>
      </c>
      <c r="N5115" s="3">
        <f>'PVWatts Hourly Results (2)'!L5126/1000</f>
        <v>0</v>
      </c>
      <c r="O5115" s="3">
        <f>'PVWatts Hourly Results (3)'!L5126/1000</f>
        <v>0</v>
      </c>
      <c r="P5115" s="3">
        <f>'PVWatts Hourly Results (4)'!L5126/1000</f>
        <v>0</v>
      </c>
      <c r="Q5115" s="130">
        <f>'PVWatts Hourly Results (5)'!L5126/1000</f>
        <v>0</v>
      </c>
    </row>
    <row r="5116" spans="2:17" x14ac:dyDescent="0.25">
      <c r="B5116" s="8">
        <v>8</v>
      </c>
      <c r="C5116" s="9">
        <v>1</v>
      </c>
      <c r="D5116" s="134">
        <f>'PVWatts Hourly Results (1)'!C5127</f>
        <v>0</v>
      </c>
      <c r="E5116" s="127">
        <f>DATE(YEAR(Inputs!$D$5),Summary!B5116,Summary!C5116)+TIME(D5116,0,0)</f>
        <v>214</v>
      </c>
      <c r="F5116" s="4">
        <f t="shared" si="557"/>
        <v>1</v>
      </c>
      <c r="G5116" s="4">
        <f t="shared" si="555"/>
        <v>4</v>
      </c>
      <c r="H5116" s="4">
        <f t="shared" si="558"/>
        <v>1</v>
      </c>
      <c r="I5116" s="4">
        <f t="shared" si="559"/>
        <v>0</v>
      </c>
      <c r="J5116" s="4">
        <f t="shared" si="560"/>
        <v>0</v>
      </c>
      <c r="K5116" s="4">
        <f t="shared" si="556"/>
        <v>0</v>
      </c>
      <c r="L5116" s="5">
        <f t="shared" si="561"/>
        <v>0</v>
      </c>
      <c r="M5116" s="137">
        <f>'PVWatts Hourly Results (1)'!L5127/1000</f>
        <v>0</v>
      </c>
      <c r="N5116" s="3">
        <f>'PVWatts Hourly Results (2)'!L5127/1000</f>
        <v>0</v>
      </c>
      <c r="O5116" s="3">
        <f>'PVWatts Hourly Results (3)'!L5127/1000</f>
        <v>0</v>
      </c>
      <c r="P5116" s="3">
        <f>'PVWatts Hourly Results (4)'!L5127/1000</f>
        <v>0</v>
      </c>
      <c r="Q5116" s="130">
        <f>'PVWatts Hourly Results (5)'!L5127/1000</f>
        <v>0</v>
      </c>
    </row>
    <row r="5117" spans="2:17" x14ac:dyDescent="0.25">
      <c r="B5117" s="8">
        <v>8</v>
      </c>
      <c r="C5117" s="9">
        <v>1</v>
      </c>
      <c r="D5117" s="134">
        <f>'PVWatts Hourly Results (1)'!C5128</f>
        <v>0</v>
      </c>
      <c r="E5117" s="127">
        <f>DATE(YEAR(Inputs!$D$5),Summary!B5117,Summary!C5117)+TIME(D5117,0,0)</f>
        <v>214</v>
      </c>
      <c r="F5117" s="4">
        <f t="shared" si="557"/>
        <v>1</v>
      </c>
      <c r="G5117" s="4">
        <f t="shared" si="555"/>
        <v>4</v>
      </c>
      <c r="H5117" s="4">
        <f t="shared" si="558"/>
        <v>1</v>
      </c>
      <c r="I5117" s="4">
        <f t="shared" si="559"/>
        <v>0</v>
      </c>
      <c r="J5117" s="4">
        <f t="shared" si="560"/>
        <v>0</v>
      </c>
      <c r="K5117" s="4">
        <f t="shared" si="556"/>
        <v>0</v>
      </c>
      <c r="L5117" s="5">
        <f t="shared" si="561"/>
        <v>0</v>
      </c>
      <c r="M5117" s="137">
        <f>'PVWatts Hourly Results (1)'!L5128/1000</f>
        <v>0</v>
      </c>
      <c r="N5117" s="3">
        <f>'PVWatts Hourly Results (2)'!L5128/1000</f>
        <v>0</v>
      </c>
      <c r="O5117" s="3">
        <f>'PVWatts Hourly Results (3)'!L5128/1000</f>
        <v>0</v>
      </c>
      <c r="P5117" s="3">
        <f>'PVWatts Hourly Results (4)'!L5128/1000</f>
        <v>0</v>
      </c>
      <c r="Q5117" s="130">
        <f>'PVWatts Hourly Results (5)'!L5128/1000</f>
        <v>0</v>
      </c>
    </row>
    <row r="5118" spans="2:17" x14ac:dyDescent="0.25">
      <c r="B5118" s="8">
        <v>8</v>
      </c>
      <c r="C5118" s="9">
        <v>1</v>
      </c>
      <c r="D5118" s="134">
        <f>'PVWatts Hourly Results (1)'!C5129</f>
        <v>0</v>
      </c>
      <c r="E5118" s="127">
        <f>DATE(YEAR(Inputs!$D$5),Summary!B5118,Summary!C5118)+TIME(D5118,0,0)</f>
        <v>214</v>
      </c>
      <c r="F5118" s="4">
        <f t="shared" si="557"/>
        <v>1</v>
      </c>
      <c r="G5118" s="4">
        <f t="shared" si="555"/>
        <v>4</v>
      </c>
      <c r="H5118" s="4">
        <f t="shared" si="558"/>
        <v>1</v>
      </c>
      <c r="I5118" s="4">
        <f t="shared" si="559"/>
        <v>0</v>
      </c>
      <c r="J5118" s="4">
        <f t="shared" si="560"/>
        <v>0</v>
      </c>
      <c r="K5118" s="4">
        <f t="shared" si="556"/>
        <v>0</v>
      </c>
      <c r="L5118" s="5">
        <f t="shared" si="561"/>
        <v>0</v>
      </c>
      <c r="M5118" s="137">
        <f>'PVWatts Hourly Results (1)'!L5129/1000</f>
        <v>0</v>
      </c>
      <c r="N5118" s="3">
        <f>'PVWatts Hourly Results (2)'!L5129/1000</f>
        <v>0</v>
      </c>
      <c r="O5118" s="3">
        <f>'PVWatts Hourly Results (3)'!L5129/1000</f>
        <v>0</v>
      </c>
      <c r="P5118" s="3">
        <f>'PVWatts Hourly Results (4)'!L5129/1000</f>
        <v>0</v>
      </c>
      <c r="Q5118" s="130">
        <f>'PVWatts Hourly Results (5)'!L5129/1000</f>
        <v>0</v>
      </c>
    </row>
    <row r="5119" spans="2:17" x14ac:dyDescent="0.25">
      <c r="B5119" s="8">
        <v>8</v>
      </c>
      <c r="C5119" s="9">
        <v>1</v>
      </c>
      <c r="D5119" s="134">
        <f>'PVWatts Hourly Results (1)'!C5130</f>
        <v>0</v>
      </c>
      <c r="E5119" s="127">
        <f>DATE(YEAR(Inputs!$D$5),Summary!B5119,Summary!C5119)+TIME(D5119,0,0)</f>
        <v>214</v>
      </c>
      <c r="F5119" s="4">
        <f t="shared" si="557"/>
        <v>1</v>
      </c>
      <c r="G5119" s="4">
        <f t="shared" si="555"/>
        <v>4</v>
      </c>
      <c r="H5119" s="4">
        <f t="shared" si="558"/>
        <v>1</v>
      </c>
      <c r="I5119" s="4">
        <f t="shared" si="559"/>
        <v>0</v>
      </c>
      <c r="J5119" s="4">
        <f t="shared" si="560"/>
        <v>0</v>
      </c>
      <c r="K5119" s="4">
        <f t="shared" si="556"/>
        <v>0</v>
      </c>
      <c r="L5119" s="5">
        <f t="shared" si="561"/>
        <v>0</v>
      </c>
      <c r="M5119" s="137">
        <f>'PVWatts Hourly Results (1)'!L5130/1000</f>
        <v>0</v>
      </c>
      <c r="N5119" s="3">
        <f>'PVWatts Hourly Results (2)'!L5130/1000</f>
        <v>0</v>
      </c>
      <c r="O5119" s="3">
        <f>'PVWatts Hourly Results (3)'!L5130/1000</f>
        <v>0</v>
      </c>
      <c r="P5119" s="3">
        <f>'PVWatts Hourly Results (4)'!L5130/1000</f>
        <v>0</v>
      </c>
      <c r="Q5119" s="130">
        <f>'PVWatts Hourly Results (5)'!L5130/1000</f>
        <v>0</v>
      </c>
    </row>
    <row r="5120" spans="2:17" x14ac:dyDescent="0.25">
      <c r="B5120" s="8">
        <v>8</v>
      </c>
      <c r="C5120" s="9">
        <v>1</v>
      </c>
      <c r="D5120" s="134">
        <f>'PVWatts Hourly Results (1)'!C5131</f>
        <v>0</v>
      </c>
      <c r="E5120" s="127">
        <f>DATE(YEAR(Inputs!$D$5),Summary!B5120,Summary!C5120)+TIME(D5120,0,0)</f>
        <v>214</v>
      </c>
      <c r="F5120" s="4">
        <f t="shared" si="557"/>
        <v>1</v>
      </c>
      <c r="G5120" s="4">
        <f t="shared" si="555"/>
        <v>4</v>
      </c>
      <c r="H5120" s="4">
        <f t="shared" si="558"/>
        <v>1</v>
      </c>
      <c r="I5120" s="4">
        <f t="shared" si="559"/>
        <v>0</v>
      </c>
      <c r="J5120" s="4">
        <f t="shared" si="560"/>
        <v>0</v>
      </c>
      <c r="K5120" s="4">
        <f t="shared" si="556"/>
        <v>0</v>
      </c>
      <c r="L5120" s="5">
        <f t="shared" si="561"/>
        <v>0</v>
      </c>
      <c r="M5120" s="137">
        <f>'PVWatts Hourly Results (1)'!L5131/1000</f>
        <v>0</v>
      </c>
      <c r="N5120" s="3">
        <f>'PVWatts Hourly Results (2)'!L5131/1000</f>
        <v>0</v>
      </c>
      <c r="O5120" s="3">
        <f>'PVWatts Hourly Results (3)'!L5131/1000</f>
        <v>0</v>
      </c>
      <c r="P5120" s="3">
        <f>'PVWatts Hourly Results (4)'!L5131/1000</f>
        <v>0</v>
      </c>
      <c r="Q5120" s="130">
        <f>'PVWatts Hourly Results (5)'!L5131/1000</f>
        <v>0</v>
      </c>
    </row>
    <row r="5121" spans="2:17" x14ac:dyDescent="0.25">
      <c r="B5121" s="8">
        <v>8</v>
      </c>
      <c r="C5121" s="9">
        <v>1</v>
      </c>
      <c r="D5121" s="134">
        <f>'PVWatts Hourly Results (1)'!C5132</f>
        <v>0</v>
      </c>
      <c r="E5121" s="127">
        <f>DATE(YEAR(Inputs!$D$5),Summary!B5121,Summary!C5121)+TIME(D5121,0,0)</f>
        <v>214</v>
      </c>
      <c r="F5121" s="4">
        <f t="shared" si="557"/>
        <v>1</v>
      </c>
      <c r="G5121" s="4">
        <f t="shared" si="555"/>
        <v>4</v>
      </c>
      <c r="H5121" s="4">
        <f t="shared" si="558"/>
        <v>1</v>
      </c>
      <c r="I5121" s="4">
        <f t="shared" si="559"/>
        <v>0</v>
      </c>
      <c r="J5121" s="4">
        <f t="shared" si="560"/>
        <v>0</v>
      </c>
      <c r="K5121" s="4">
        <f t="shared" si="556"/>
        <v>0</v>
      </c>
      <c r="L5121" s="5">
        <f t="shared" si="561"/>
        <v>0</v>
      </c>
      <c r="M5121" s="137">
        <f>'PVWatts Hourly Results (1)'!L5132/1000</f>
        <v>0</v>
      </c>
      <c r="N5121" s="3">
        <f>'PVWatts Hourly Results (2)'!L5132/1000</f>
        <v>0</v>
      </c>
      <c r="O5121" s="3">
        <f>'PVWatts Hourly Results (3)'!L5132/1000</f>
        <v>0</v>
      </c>
      <c r="P5121" s="3">
        <f>'PVWatts Hourly Results (4)'!L5132/1000</f>
        <v>0</v>
      </c>
      <c r="Q5121" s="130">
        <f>'PVWatts Hourly Results (5)'!L5132/1000</f>
        <v>0</v>
      </c>
    </row>
    <row r="5122" spans="2:17" x14ac:dyDescent="0.25">
      <c r="B5122" s="8">
        <v>8</v>
      </c>
      <c r="C5122" s="9">
        <v>1</v>
      </c>
      <c r="D5122" s="134">
        <f>'PVWatts Hourly Results (1)'!C5133</f>
        <v>0</v>
      </c>
      <c r="E5122" s="127">
        <f>DATE(YEAR(Inputs!$D$5),Summary!B5122,Summary!C5122)+TIME(D5122,0,0)</f>
        <v>214</v>
      </c>
      <c r="F5122" s="4">
        <f t="shared" si="557"/>
        <v>1</v>
      </c>
      <c r="G5122" s="4">
        <f t="shared" si="555"/>
        <v>4</v>
      </c>
      <c r="H5122" s="4">
        <f t="shared" si="558"/>
        <v>1</v>
      </c>
      <c r="I5122" s="4">
        <f t="shared" si="559"/>
        <v>0</v>
      </c>
      <c r="J5122" s="4">
        <f t="shared" si="560"/>
        <v>0</v>
      </c>
      <c r="K5122" s="4">
        <f t="shared" si="556"/>
        <v>0</v>
      </c>
      <c r="L5122" s="5">
        <f t="shared" si="561"/>
        <v>0</v>
      </c>
      <c r="M5122" s="137">
        <f>'PVWatts Hourly Results (1)'!L5133/1000</f>
        <v>0</v>
      </c>
      <c r="N5122" s="3">
        <f>'PVWatts Hourly Results (2)'!L5133/1000</f>
        <v>0</v>
      </c>
      <c r="O5122" s="3">
        <f>'PVWatts Hourly Results (3)'!L5133/1000</f>
        <v>0</v>
      </c>
      <c r="P5122" s="3">
        <f>'PVWatts Hourly Results (4)'!L5133/1000</f>
        <v>0</v>
      </c>
      <c r="Q5122" s="130">
        <f>'PVWatts Hourly Results (5)'!L5133/1000</f>
        <v>0</v>
      </c>
    </row>
    <row r="5123" spans="2:17" x14ac:dyDescent="0.25">
      <c r="B5123" s="8">
        <v>8</v>
      </c>
      <c r="C5123" s="9">
        <v>1</v>
      </c>
      <c r="D5123" s="134">
        <f>'PVWatts Hourly Results (1)'!C5134</f>
        <v>0</v>
      </c>
      <c r="E5123" s="127">
        <f>DATE(YEAR(Inputs!$D$5),Summary!B5123,Summary!C5123)+TIME(D5123,0,0)</f>
        <v>214</v>
      </c>
      <c r="F5123" s="4">
        <f t="shared" si="557"/>
        <v>1</v>
      </c>
      <c r="G5123" s="4">
        <f t="shared" si="555"/>
        <v>4</v>
      </c>
      <c r="H5123" s="4">
        <f t="shared" si="558"/>
        <v>1</v>
      </c>
      <c r="I5123" s="4">
        <f t="shared" si="559"/>
        <v>0</v>
      </c>
      <c r="J5123" s="4">
        <f t="shared" si="560"/>
        <v>0</v>
      </c>
      <c r="K5123" s="4">
        <f t="shared" si="556"/>
        <v>0</v>
      </c>
      <c r="L5123" s="5">
        <f t="shared" si="561"/>
        <v>0</v>
      </c>
      <c r="M5123" s="137">
        <f>'PVWatts Hourly Results (1)'!L5134/1000</f>
        <v>0</v>
      </c>
      <c r="N5123" s="3">
        <f>'PVWatts Hourly Results (2)'!L5134/1000</f>
        <v>0</v>
      </c>
      <c r="O5123" s="3">
        <f>'PVWatts Hourly Results (3)'!L5134/1000</f>
        <v>0</v>
      </c>
      <c r="P5123" s="3">
        <f>'PVWatts Hourly Results (4)'!L5134/1000</f>
        <v>0</v>
      </c>
      <c r="Q5123" s="130">
        <f>'PVWatts Hourly Results (5)'!L5134/1000</f>
        <v>0</v>
      </c>
    </row>
    <row r="5124" spans="2:17" x14ac:dyDescent="0.25">
      <c r="B5124" s="8">
        <v>8</v>
      </c>
      <c r="C5124" s="9">
        <v>1</v>
      </c>
      <c r="D5124" s="134">
        <f>'PVWatts Hourly Results (1)'!C5135</f>
        <v>0</v>
      </c>
      <c r="E5124" s="127">
        <f>DATE(YEAR(Inputs!$D$5),Summary!B5124,Summary!C5124)+TIME(D5124,0,0)</f>
        <v>214</v>
      </c>
      <c r="F5124" s="4">
        <f t="shared" si="557"/>
        <v>1</v>
      </c>
      <c r="G5124" s="4">
        <f t="shared" si="555"/>
        <v>4</v>
      </c>
      <c r="H5124" s="4">
        <f t="shared" si="558"/>
        <v>1</v>
      </c>
      <c r="I5124" s="4">
        <f t="shared" si="559"/>
        <v>0</v>
      </c>
      <c r="J5124" s="4">
        <f t="shared" si="560"/>
        <v>0</v>
      </c>
      <c r="K5124" s="4">
        <f t="shared" si="556"/>
        <v>0</v>
      </c>
      <c r="L5124" s="5">
        <f t="shared" si="561"/>
        <v>0</v>
      </c>
      <c r="M5124" s="137">
        <f>'PVWatts Hourly Results (1)'!L5135/1000</f>
        <v>0</v>
      </c>
      <c r="N5124" s="3">
        <f>'PVWatts Hourly Results (2)'!L5135/1000</f>
        <v>0</v>
      </c>
      <c r="O5124" s="3">
        <f>'PVWatts Hourly Results (3)'!L5135/1000</f>
        <v>0</v>
      </c>
      <c r="P5124" s="3">
        <f>'PVWatts Hourly Results (4)'!L5135/1000</f>
        <v>0</v>
      </c>
      <c r="Q5124" s="130">
        <f>'PVWatts Hourly Results (5)'!L5135/1000</f>
        <v>0</v>
      </c>
    </row>
    <row r="5125" spans="2:17" x14ac:dyDescent="0.25">
      <c r="B5125" s="8">
        <v>8</v>
      </c>
      <c r="C5125" s="9">
        <v>1</v>
      </c>
      <c r="D5125" s="134">
        <f>'PVWatts Hourly Results (1)'!C5136</f>
        <v>0</v>
      </c>
      <c r="E5125" s="127">
        <f>DATE(YEAR(Inputs!$D$5),Summary!B5125,Summary!C5125)+TIME(D5125,0,0)</f>
        <v>214</v>
      </c>
      <c r="F5125" s="4">
        <f t="shared" si="557"/>
        <v>1</v>
      </c>
      <c r="G5125" s="4">
        <f t="shared" si="555"/>
        <v>4</v>
      </c>
      <c r="H5125" s="4">
        <f t="shared" si="558"/>
        <v>1</v>
      </c>
      <c r="I5125" s="4">
        <f t="shared" si="559"/>
        <v>0</v>
      </c>
      <c r="J5125" s="4">
        <f t="shared" si="560"/>
        <v>0</v>
      </c>
      <c r="K5125" s="4">
        <f t="shared" si="556"/>
        <v>0</v>
      </c>
      <c r="L5125" s="5">
        <f t="shared" si="561"/>
        <v>0</v>
      </c>
      <c r="M5125" s="137">
        <f>'PVWatts Hourly Results (1)'!L5136/1000</f>
        <v>0</v>
      </c>
      <c r="N5125" s="3">
        <f>'PVWatts Hourly Results (2)'!L5136/1000</f>
        <v>0</v>
      </c>
      <c r="O5125" s="3">
        <f>'PVWatts Hourly Results (3)'!L5136/1000</f>
        <v>0</v>
      </c>
      <c r="P5125" s="3">
        <f>'PVWatts Hourly Results (4)'!L5136/1000</f>
        <v>0</v>
      </c>
      <c r="Q5125" s="130">
        <f>'PVWatts Hourly Results (5)'!L5136/1000</f>
        <v>0</v>
      </c>
    </row>
    <row r="5126" spans="2:17" x14ac:dyDescent="0.25">
      <c r="B5126" s="8">
        <v>8</v>
      </c>
      <c r="C5126" s="9">
        <v>1</v>
      </c>
      <c r="D5126" s="134">
        <f>'PVWatts Hourly Results (1)'!C5137</f>
        <v>0</v>
      </c>
      <c r="E5126" s="127">
        <f>DATE(YEAR(Inputs!$D$5),Summary!B5126,Summary!C5126)+TIME(D5126,0,0)</f>
        <v>214</v>
      </c>
      <c r="F5126" s="4">
        <f t="shared" si="557"/>
        <v>1</v>
      </c>
      <c r="G5126" s="4">
        <f t="shared" si="555"/>
        <v>4</v>
      </c>
      <c r="H5126" s="4">
        <f t="shared" si="558"/>
        <v>1</v>
      </c>
      <c r="I5126" s="4">
        <f t="shared" si="559"/>
        <v>0</v>
      </c>
      <c r="J5126" s="4">
        <f t="shared" si="560"/>
        <v>0</v>
      </c>
      <c r="K5126" s="4">
        <f t="shared" si="556"/>
        <v>0</v>
      </c>
      <c r="L5126" s="5">
        <f t="shared" si="561"/>
        <v>0</v>
      </c>
      <c r="M5126" s="137">
        <f>'PVWatts Hourly Results (1)'!L5137/1000</f>
        <v>0</v>
      </c>
      <c r="N5126" s="3">
        <f>'PVWatts Hourly Results (2)'!L5137/1000</f>
        <v>0</v>
      </c>
      <c r="O5126" s="3">
        <f>'PVWatts Hourly Results (3)'!L5137/1000</f>
        <v>0</v>
      </c>
      <c r="P5126" s="3">
        <f>'PVWatts Hourly Results (4)'!L5137/1000</f>
        <v>0</v>
      </c>
      <c r="Q5126" s="130">
        <f>'PVWatts Hourly Results (5)'!L5137/1000</f>
        <v>0</v>
      </c>
    </row>
    <row r="5127" spans="2:17" x14ac:dyDescent="0.25">
      <c r="B5127" s="8">
        <v>8</v>
      </c>
      <c r="C5127" s="9">
        <v>1</v>
      </c>
      <c r="D5127" s="134">
        <f>'PVWatts Hourly Results (1)'!C5138</f>
        <v>0</v>
      </c>
      <c r="E5127" s="127">
        <f>DATE(YEAR(Inputs!$D$5),Summary!B5127,Summary!C5127)+TIME(D5127,0,0)</f>
        <v>214</v>
      </c>
      <c r="F5127" s="4">
        <f t="shared" si="557"/>
        <v>1</v>
      </c>
      <c r="G5127" s="4">
        <f t="shared" si="555"/>
        <v>4</v>
      </c>
      <c r="H5127" s="4">
        <f t="shared" si="558"/>
        <v>1</v>
      </c>
      <c r="I5127" s="4">
        <f t="shared" si="559"/>
        <v>0</v>
      </c>
      <c r="J5127" s="4">
        <f t="shared" si="560"/>
        <v>0</v>
      </c>
      <c r="K5127" s="4">
        <f t="shared" si="556"/>
        <v>0</v>
      </c>
      <c r="L5127" s="5">
        <f t="shared" si="561"/>
        <v>0</v>
      </c>
      <c r="M5127" s="137">
        <f>'PVWatts Hourly Results (1)'!L5138/1000</f>
        <v>0</v>
      </c>
      <c r="N5127" s="3">
        <f>'PVWatts Hourly Results (2)'!L5138/1000</f>
        <v>0</v>
      </c>
      <c r="O5127" s="3">
        <f>'PVWatts Hourly Results (3)'!L5138/1000</f>
        <v>0</v>
      </c>
      <c r="P5127" s="3">
        <f>'PVWatts Hourly Results (4)'!L5138/1000</f>
        <v>0</v>
      </c>
      <c r="Q5127" s="130">
        <f>'PVWatts Hourly Results (5)'!L5138/1000</f>
        <v>0</v>
      </c>
    </row>
    <row r="5128" spans="2:17" x14ac:dyDescent="0.25">
      <c r="B5128" s="8">
        <v>8</v>
      </c>
      <c r="C5128" s="9">
        <v>1</v>
      </c>
      <c r="D5128" s="134">
        <f>'PVWatts Hourly Results (1)'!C5139</f>
        <v>0</v>
      </c>
      <c r="E5128" s="127">
        <f>DATE(YEAR(Inputs!$D$5),Summary!B5128,Summary!C5128)+TIME(D5128,0,0)</f>
        <v>214</v>
      </c>
      <c r="F5128" s="4">
        <f t="shared" si="557"/>
        <v>1</v>
      </c>
      <c r="G5128" s="4">
        <f t="shared" si="555"/>
        <v>4</v>
      </c>
      <c r="H5128" s="4">
        <f t="shared" si="558"/>
        <v>1</v>
      </c>
      <c r="I5128" s="4">
        <f t="shared" si="559"/>
        <v>0</v>
      </c>
      <c r="J5128" s="4">
        <f t="shared" si="560"/>
        <v>0</v>
      </c>
      <c r="K5128" s="4">
        <f t="shared" si="556"/>
        <v>0</v>
      </c>
      <c r="L5128" s="5">
        <f t="shared" si="561"/>
        <v>0</v>
      </c>
      <c r="M5128" s="137">
        <f>'PVWatts Hourly Results (1)'!L5139/1000</f>
        <v>0</v>
      </c>
      <c r="N5128" s="3">
        <f>'PVWatts Hourly Results (2)'!L5139/1000</f>
        <v>0</v>
      </c>
      <c r="O5128" s="3">
        <f>'PVWatts Hourly Results (3)'!L5139/1000</f>
        <v>0</v>
      </c>
      <c r="P5128" s="3">
        <f>'PVWatts Hourly Results (4)'!L5139/1000</f>
        <v>0</v>
      </c>
      <c r="Q5128" s="130">
        <f>'PVWatts Hourly Results (5)'!L5139/1000</f>
        <v>0</v>
      </c>
    </row>
    <row r="5129" spans="2:17" x14ac:dyDescent="0.25">
      <c r="B5129" s="8">
        <v>8</v>
      </c>
      <c r="C5129" s="9">
        <v>1</v>
      </c>
      <c r="D5129" s="134">
        <f>'PVWatts Hourly Results (1)'!C5140</f>
        <v>0</v>
      </c>
      <c r="E5129" s="127">
        <f>DATE(YEAR(Inputs!$D$5),Summary!B5129,Summary!C5129)+TIME(D5129,0,0)</f>
        <v>214</v>
      </c>
      <c r="F5129" s="4">
        <f t="shared" si="557"/>
        <v>1</v>
      </c>
      <c r="G5129" s="4">
        <f t="shared" si="555"/>
        <v>4</v>
      </c>
      <c r="H5129" s="4">
        <f t="shared" si="558"/>
        <v>1</v>
      </c>
      <c r="I5129" s="4">
        <f t="shared" si="559"/>
        <v>0</v>
      </c>
      <c r="J5129" s="4">
        <f t="shared" si="560"/>
        <v>0</v>
      </c>
      <c r="K5129" s="4">
        <f t="shared" si="556"/>
        <v>0</v>
      </c>
      <c r="L5129" s="5">
        <f t="shared" si="561"/>
        <v>0</v>
      </c>
      <c r="M5129" s="137">
        <f>'PVWatts Hourly Results (1)'!L5140/1000</f>
        <v>0</v>
      </c>
      <c r="N5129" s="3">
        <f>'PVWatts Hourly Results (2)'!L5140/1000</f>
        <v>0</v>
      </c>
      <c r="O5129" s="3">
        <f>'PVWatts Hourly Results (3)'!L5140/1000</f>
        <v>0</v>
      </c>
      <c r="P5129" s="3">
        <f>'PVWatts Hourly Results (4)'!L5140/1000</f>
        <v>0</v>
      </c>
      <c r="Q5129" s="130">
        <f>'PVWatts Hourly Results (5)'!L5140/1000</f>
        <v>0</v>
      </c>
    </row>
    <row r="5130" spans="2:17" x14ac:dyDescent="0.25">
      <c r="B5130" s="8">
        <v>8</v>
      </c>
      <c r="C5130" s="9">
        <v>1</v>
      </c>
      <c r="D5130" s="134">
        <f>'PVWatts Hourly Results (1)'!C5141</f>
        <v>0</v>
      </c>
      <c r="E5130" s="127">
        <f>DATE(YEAR(Inputs!$D$5),Summary!B5130,Summary!C5130)+TIME(D5130,0,0)</f>
        <v>214</v>
      </c>
      <c r="F5130" s="4">
        <f t="shared" si="557"/>
        <v>1</v>
      </c>
      <c r="G5130" s="4">
        <f t="shared" si="555"/>
        <v>4</v>
      </c>
      <c r="H5130" s="4">
        <f t="shared" si="558"/>
        <v>1</v>
      </c>
      <c r="I5130" s="4">
        <f t="shared" si="559"/>
        <v>0</v>
      </c>
      <c r="J5130" s="4">
        <f t="shared" si="560"/>
        <v>0</v>
      </c>
      <c r="K5130" s="4">
        <f t="shared" si="556"/>
        <v>0</v>
      </c>
      <c r="L5130" s="5">
        <f t="shared" si="561"/>
        <v>0</v>
      </c>
      <c r="M5130" s="137">
        <f>'PVWatts Hourly Results (1)'!L5141/1000</f>
        <v>0</v>
      </c>
      <c r="N5130" s="3">
        <f>'PVWatts Hourly Results (2)'!L5141/1000</f>
        <v>0</v>
      </c>
      <c r="O5130" s="3">
        <f>'PVWatts Hourly Results (3)'!L5141/1000</f>
        <v>0</v>
      </c>
      <c r="P5130" s="3">
        <f>'PVWatts Hourly Results (4)'!L5141/1000</f>
        <v>0</v>
      </c>
      <c r="Q5130" s="130">
        <f>'PVWatts Hourly Results (5)'!L5141/1000</f>
        <v>0</v>
      </c>
    </row>
    <row r="5131" spans="2:17" x14ac:dyDescent="0.25">
      <c r="B5131" s="8">
        <v>8</v>
      </c>
      <c r="C5131" s="9">
        <v>1</v>
      </c>
      <c r="D5131" s="134">
        <f>'PVWatts Hourly Results (1)'!C5142</f>
        <v>0</v>
      </c>
      <c r="E5131" s="127">
        <f>DATE(YEAR(Inputs!$D$5),Summary!B5131,Summary!C5131)+TIME(D5131,0,0)</f>
        <v>214</v>
      </c>
      <c r="F5131" s="4">
        <f t="shared" si="557"/>
        <v>1</v>
      </c>
      <c r="G5131" s="4">
        <f t="shared" si="555"/>
        <v>4</v>
      </c>
      <c r="H5131" s="4">
        <f t="shared" si="558"/>
        <v>1</v>
      </c>
      <c r="I5131" s="4">
        <f t="shared" si="559"/>
        <v>0</v>
      </c>
      <c r="J5131" s="4">
        <f t="shared" si="560"/>
        <v>0</v>
      </c>
      <c r="K5131" s="4">
        <f t="shared" si="556"/>
        <v>0</v>
      </c>
      <c r="L5131" s="5">
        <f t="shared" si="561"/>
        <v>0</v>
      </c>
      <c r="M5131" s="137">
        <f>'PVWatts Hourly Results (1)'!L5142/1000</f>
        <v>0</v>
      </c>
      <c r="N5131" s="3">
        <f>'PVWatts Hourly Results (2)'!L5142/1000</f>
        <v>0</v>
      </c>
      <c r="O5131" s="3">
        <f>'PVWatts Hourly Results (3)'!L5142/1000</f>
        <v>0</v>
      </c>
      <c r="P5131" s="3">
        <f>'PVWatts Hourly Results (4)'!L5142/1000</f>
        <v>0</v>
      </c>
      <c r="Q5131" s="130">
        <f>'PVWatts Hourly Results (5)'!L5142/1000</f>
        <v>0</v>
      </c>
    </row>
    <row r="5132" spans="2:17" x14ac:dyDescent="0.25">
      <c r="B5132" s="8">
        <v>8</v>
      </c>
      <c r="C5132" s="9">
        <v>1</v>
      </c>
      <c r="D5132" s="134">
        <f>'PVWatts Hourly Results (1)'!C5143</f>
        <v>0</v>
      </c>
      <c r="E5132" s="127">
        <f>DATE(YEAR(Inputs!$D$5),Summary!B5132,Summary!C5132)+TIME(D5132,0,0)</f>
        <v>214</v>
      </c>
      <c r="F5132" s="4">
        <f t="shared" si="557"/>
        <v>1</v>
      </c>
      <c r="G5132" s="4">
        <f t="shared" si="555"/>
        <v>4</v>
      </c>
      <c r="H5132" s="4">
        <f t="shared" si="558"/>
        <v>1</v>
      </c>
      <c r="I5132" s="4">
        <f t="shared" si="559"/>
        <v>0</v>
      </c>
      <c r="J5132" s="4">
        <f t="shared" si="560"/>
        <v>0</v>
      </c>
      <c r="K5132" s="4">
        <f t="shared" si="556"/>
        <v>0</v>
      </c>
      <c r="L5132" s="5">
        <f t="shared" si="561"/>
        <v>0</v>
      </c>
      <c r="M5132" s="137">
        <f>'PVWatts Hourly Results (1)'!L5143/1000</f>
        <v>0</v>
      </c>
      <c r="N5132" s="3">
        <f>'PVWatts Hourly Results (2)'!L5143/1000</f>
        <v>0</v>
      </c>
      <c r="O5132" s="3">
        <f>'PVWatts Hourly Results (3)'!L5143/1000</f>
        <v>0</v>
      </c>
      <c r="P5132" s="3">
        <f>'PVWatts Hourly Results (4)'!L5143/1000</f>
        <v>0</v>
      </c>
      <c r="Q5132" s="130">
        <f>'PVWatts Hourly Results (5)'!L5143/1000</f>
        <v>0</v>
      </c>
    </row>
    <row r="5133" spans="2:17" x14ac:dyDescent="0.25">
      <c r="B5133" s="8">
        <v>8</v>
      </c>
      <c r="C5133" s="9">
        <v>1</v>
      </c>
      <c r="D5133" s="134">
        <f>'PVWatts Hourly Results (1)'!C5144</f>
        <v>0</v>
      </c>
      <c r="E5133" s="127">
        <f>DATE(YEAR(Inputs!$D$5),Summary!B5133,Summary!C5133)+TIME(D5133,0,0)</f>
        <v>214</v>
      </c>
      <c r="F5133" s="4">
        <f t="shared" si="557"/>
        <v>1</v>
      </c>
      <c r="G5133" s="4">
        <f t="shared" si="555"/>
        <v>4</v>
      </c>
      <c r="H5133" s="4">
        <f t="shared" si="558"/>
        <v>1</v>
      </c>
      <c r="I5133" s="4">
        <f t="shared" si="559"/>
        <v>0</v>
      </c>
      <c r="J5133" s="4">
        <f t="shared" si="560"/>
        <v>0</v>
      </c>
      <c r="K5133" s="4">
        <f t="shared" si="556"/>
        <v>0</v>
      </c>
      <c r="L5133" s="5">
        <f t="shared" si="561"/>
        <v>0</v>
      </c>
      <c r="M5133" s="137">
        <f>'PVWatts Hourly Results (1)'!L5144/1000</f>
        <v>0</v>
      </c>
      <c r="N5133" s="3">
        <f>'PVWatts Hourly Results (2)'!L5144/1000</f>
        <v>0</v>
      </c>
      <c r="O5133" s="3">
        <f>'PVWatts Hourly Results (3)'!L5144/1000</f>
        <v>0</v>
      </c>
      <c r="P5133" s="3">
        <f>'PVWatts Hourly Results (4)'!L5144/1000</f>
        <v>0</v>
      </c>
      <c r="Q5133" s="130">
        <f>'PVWatts Hourly Results (5)'!L5144/1000</f>
        <v>0</v>
      </c>
    </row>
    <row r="5134" spans="2:17" x14ac:dyDescent="0.25">
      <c r="B5134" s="8">
        <v>8</v>
      </c>
      <c r="C5134" s="9">
        <v>2</v>
      </c>
      <c r="D5134" s="134">
        <f>'PVWatts Hourly Results (1)'!C5145</f>
        <v>0</v>
      </c>
      <c r="E5134" s="127">
        <f>DATE(YEAR(Inputs!$D$5),Summary!B5134,Summary!C5134)+TIME(D5134,0,0)</f>
        <v>215</v>
      </c>
      <c r="F5134" s="4">
        <f t="shared" si="557"/>
        <v>1</v>
      </c>
      <c r="G5134" s="4">
        <f t="shared" si="555"/>
        <v>5</v>
      </c>
      <c r="H5134" s="4">
        <f t="shared" si="558"/>
        <v>1</v>
      </c>
      <c r="I5134" s="4">
        <f t="shared" si="559"/>
        <v>0</v>
      </c>
      <c r="J5134" s="4">
        <f t="shared" si="560"/>
        <v>0</v>
      </c>
      <c r="K5134" s="4">
        <f t="shared" si="556"/>
        <v>0</v>
      </c>
      <c r="L5134" s="5">
        <f t="shared" si="561"/>
        <v>0</v>
      </c>
      <c r="M5134" s="137">
        <f>'PVWatts Hourly Results (1)'!L5145/1000</f>
        <v>0</v>
      </c>
      <c r="N5134" s="3">
        <f>'PVWatts Hourly Results (2)'!L5145/1000</f>
        <v>0</v>
      </c>
      <c r="O5134" s="3">
        <f>'PVWatts Hourly Results (3)'!L5145/1000</f>
        <v>0</v>
      </c>
      <c r="P5134" s="3">
        <f>'PVWatts Hourly Results (4)'!L5145/1000</f>
        <v>0</v>
      </c>
      <c r="Q5134" s="130">
        <f>'PVWatts Hourly Results (5)'!L5145/1000</f>
        <v>0</v>
      </c>
    </row>
    <row r="5135" spans="2:17" x14ac:dyDescent="0.25">
      <c r="B5135" s="8">
        <v>8</v>
      </c>
      <c r="C5135" s="9">
        <v>2</v>
      </c>
      <c r="D5135" s="134">
        <f>'PVWatts Hourly Results (1)'!C5146</f>
        <v>0</v>
      </c>
      <c r="E5135" s="127">
        <f>DATE(YEAR(Inputs!$D$5),Summary!B5135,Summary!C5135)+TIME(D5135,0,0)</f>
        <v>215</v>
      </c>
      <c r="F5135" s="4">
        <f t="shared" si="557"/>
        <v>1</v>
      </c>
      <c r="G5135" s="4">
        <f t="shared" si="555"/>
        <v>5</v>
      </c>
      <c r="H5135" s="4">
        <f t="shared" si="558"/>
        <v>1</v>
      </c>
      <c r="I5135" s="4">
        <f t="shared" si="559"/>
        <v>0</v>
      </c>
      <c r="J5135" s="4">
        <f t="shared" si="560"/>
        <v>0</v>
      </c>
      <c r="K5135" s="4">
        <f t="shared" si="556"/>
        <v>0</v>
      </c>
      <c r="L5135" s="5">
        <f t="shared" si="561"/>
        <v>0</v>
      </c>
      <c r="M5135" s="137">
        <f>'PVWatts Hourly Results (1)'!L5146/1000</f>
        <v>0</v>
      </c>
      <c r="N5135" s="3">
        <f>'PVWatts Hourly Results (2)'!L5146/1000</f>
        <v>0</v>
      </c>
      <c r="O5135" s="3">
        <f>'PVWatts Hourly Results (3)'!L5146/1000</f>
        <v>0</v>
      </c>
      <c r="P5135" s="3">
        <f>'PVWatts Hourly Results (4)'!L5146/1000</f>
        <v>0</v>
      </c>
      <c r="Q5135" s="130">
        <f>'PVWatts Hourly Results (5)'!L5146/1000</f>
        <v>0</v>
      </c>
    </row>
    <row r="5136" spans="2:17" x14ac:dyDescent="0.25">
      <c r="B5136" s="8">
        <v>8</v>
      </c>
      <c r="C5136" s="9">
        <v>2</v>
      </c>
      <c r="D5136" s="134">
        <f>'PVWatts Hourly Results (1)'!C5147</f>
        <v>0</v>
      </c>
      <c r="E5136" s="127">
        <f>DATE(YEAR(Inputs!$D$5),Summary!B5136,Summary!C5136)+TIME(D5136,0,0)</f>
        <v>215</v>
      </c>
      <c r="F5136" s="4">
        <f t="shared" si="557"/>
        <v>1</v>
      </c>
      <c r="G5136" s="4">
        <f t="shared" si="555"/>
        <v>5</v>
      </c>
      <c r="H5136" s="4">
        <f t="shared" si="558"/>
        <v>1</v>
      </c>
      <c r="I5136" s="4">
        <f t="shared" si="559"/>
        <v>0</v>
      </c>
      <c r="J5136" s="4">
        <f t="shared" si="560"/>
        <v>0</v>
      </c>
      <c r="K5136" s="4">
        <f t="shared" si="556"/>
        <v>0</v>
      </c>
      <c r="L5136" s="5">
        <f t="shared" si="561"/>
        <v>0</v>
      </c>
      <c r="M5136" s="137">
        <f>'PVWatts Hourly Results (1)'!L5147/1000</f>
        <v>0</v>
      </c>
      <c r="N5136" s="3">
        <f>'PVWatts Hourly Results (2)'!L5147/1000</f>
        <v>0</v>
      </c>
      <c r="O5136" s="3">
        <f>'PVWatts Hourly Results (3)'!L5147/1000</f>
        <v>0</v>
      </c>
      <c r="P5136" s="3">
        <f>'PVWatts Hourly Results (4)'!L5147/1000</f>
        <v>0</v>
      </c>
      <c r="Q5136" s="130">
        <f>'PVWatts Hourly Results (5)'!L5147/1000</f>
        <v>0</v>
      </c>
    </row>
    <row r="5137" spans="2:17" x14ac:dyDescent="0.25">
      <c r="B5137" s="8">
        <v>8</v>
      </c>
      <c r="C5137" s="9">
        <v>2</v>
      </c>
      <c r="D5137" s="134">
        <f>'PVWatts Hourly Results (1)'!C5148</f>
        <v>0</v>
      </c>
      <c r="E5137" s="127">
        <f>DATE(YEAR(Inputs!$D$5),Summary!B5137,Summary!C5137)+TIME(D5137,0,0)</f>
        <v>215</v>
      </c>
      <c r="F5137" s="4">
        <f t="shared" si="557"/>
        <v>1</v>
      </c>
      <c r="G5137" s="4">
        <f t="shared" si="555"/>
        <v>5</v>
      </c>
      <c r="H5137" s="4">
        <f t="shared" si="558"/>
        <v>1</v>
      </c>
      <c r="I5137" s="4">
        <f t="shared" si="559"/>
        <v>0</v>
      </c>
      <c r="J5137" s="4">
        <f t="shared" si="560"/>
        <v>0</v>
      </c>
      <c r="K5137" s="4">
        <f t="shared" si="556"/>
        <v>0</v>
      </c>
      <c r="L5137" s="5">
        <f t="shared" si="561"/>
        <v>0</v>
      </c>
      <c r="M5137" s="137">
        <f>'PVWatts Hourly Results (1)'!L5148/1000</f>
        <v>0</v>
      </c>
      <c r="N5137" s="3">
        <f>'PVWatts Hourly Results (2)'!L5148/1000</f>
        <v>0</v>
      </c>
      <c r="O5137" s="3">
        <f>'PVWatts Hourly Results (3)'!L5148/1000</f>
        <v>0</v>
      </c>
      <c r="P5137" s="3">
        <f>'PVWatts Hourly Results (4)'!L5148/1000</f>
        <v>0</v>
      </c>
      <c r="Q5137" s="130">
        <f>'PVWatts Hourly Results (5)'!L5148/1000</f>
        <v>0</v>
      </c>
    </row>
    <row r="5138" spans="2:17" x14ac:dyDescent="0.25">
      <c r="B5138" s="8">
        <v>8</v>
      </c>
      <c r="C5138" s="9">
        <v>2</v>
      </c>
      <c r="D5138" s="134">
        <f>'PVWatts Hourly Results (1)'!C5149</f>
        <v>0</v>
      </c>
      <c r="E5138" s="127">
        <f>DATE(YEAR(Inputs!$D$5),Summary!B5138,Summary!C5138)+TIME(D5138,0,0)</f>
        <v>215</v>
      </c>
      <c r="F5138" s="4">
        <f t="shared" si="557"/>
        <v>1</v>
      </c>
      <c r="G5138" s="4">
        <f t="shared" si="555"/>
        <v>5</v>
      </c>
      <c r="H5138" s="4">
        <f t="shared" si="558"/>
        <v>1</v>
      </c>
      <c r="I5138" s="4">
        <f t="shared" si="559"/>
        <v>0</v>
      </c>
      <c r="J5138" s="4">
        <f t="shared" si="560"/>
        <v>0</v>
      </c>
      <c r="K5138" s="4">
        <f t="shared" si="556"/>
        <v>0</v>
      </c>
      <c r="L5138" s="5">
        <f t="shared" si="561"/>
        <v>0</v>
      </c>
      <c r="M5138" s="137">
        <f>'PVWatts Hourly Results (1)'!L5149/1000</f>
        <v>0</v>
      </c>
      <c r="N5138" s="3">
        <f>'PVWatts Hourly Results (2)'!L5149/1000</f>
        <v>0</v>
      </c>
      <c r="O5138" s="3">
        <f>'PVWatts Hourly Results (3)'!L5149/1000</f>
        <v>0</v>
      </c>
      <c r="P5138" s="3">
        <f>'PVWatts Hourly Results (4)'!L5149/1000</f>
        <v>0</v>
      </c>
      <c r="Q5138" s="130">
        <f>'PVWatts Hourly Results (5)'!L5149/1000</f>
        <v>0</v>
      </c>
    </row>
    <row r="5139" spans="2:17" x14ac:dyDescent="0.25">
      <c r="B5139" s="8">
        <v>8</v>
      </c>
      <c r="C5139" s="9">
        <v>2</v>
      </c>
      <c r="D5139" s="134">
        <f>'PVWatts Hourly Results (1)'!C5150</f>
        <v>0</v>
      </c>
      <c r="E5139" s="127">
        <f>DATE(YEAR(Inputs!$D$5),Summary!B5139,Summary!C5139)+TIME(D5139,0,0)</f>
        <v>215</v>
      </c>
      <c r="F5139" s="4">
        <f t="shared" si="557"/>
        <v>1</v>
      </c>
      <c r="G5139" s="4">
        <f t="shared" si="555"/>
        <v>5</v>
      </c>
      <c r="H5139" s="4">
        <f t="shared" si="558"/>
        <v>1</v>
      </c>
      <c r="I5139" s="4">
        <f t="shared" si="559"/>
        <v>0</v>
      </c>
      <c r="J5139" s="4">
        <f t="shared" si="560"/>
        <v>0</v>
      </c>
      <c r="K5139" s="4">
        <f t="shared" si="556"/>
        <v>0</v>
      </c>
      <c r="L5139" s="5">
        <f t="shared" si="561"/>
        <v>0</v>
      </c>
      <c r="M5139" s="137">
        <f>'PVWatts Hourly Results (1)'!L5150/1000</f>
        <v>0</v>
      </c>
      <c r="N5139" s="3">
        <f>'PVWatts Hourly Results (2)'!L5150/1000</f>
        <v>0</v>
      </c>
      <c r="O5139" s="3">
        <f>'PVWatts Hourly Results (3)'!L5150/1000</f>
        <v>0</v>
      </c>
      <c r="P5139" s="3">
        <f>'PVWatts Hourly Results (4)'!L5150/1000</f>
        <v>0</v>
      </c>
      <c r="Q5139" s="130">
        <f>'PVWatts Hourly Results (5)'!L5150/1000</f>
        <v>0</v>
      </c>
    </row>
    <row r="5140" spans="2:17" x14ac:dyDescent="0.25">
      <c r="B5140" s="8">
        <v>8</v>
      </c>
      <c r="C5140" s="9">
        <v>2</v>
      </c>
      <c r="D5140" s="134">
        <f>'PVWatts Hourly Results (1)'!C5151</f>
        <v>0</v>
      </c>
      <c r="E5140" s="127">
        <f>DATE(YEAR(Inputs!$D$5),Summary!B5140,Summary!C5140)+TIME(D5140,0,0)</f>
        <v>215</v>
      </c>
      <c r="F5140" s="4">
        <f t="shared" si="557"/>
        <v>1</v>
      </c>
      <c r="G5140" s="4">
        <f t="shared" si="555"/>
        <v>5</v>
      </c>
      <c r="H5140" s="4">
        <f t="shared" si="558"/>
        <v>1</v>
      </c>
      <c r="I5140" s="4">
        <f t="shared" si="559"/>
        <v>0</v>
      </c>
      <c r="J5140" s="4">
        <f t="shared" si="560"/>
        <v>0</v>
      </c>
      <c r="K5140" s="4">
        <f t="shared" si="556"/>
        <v>0</v>
      </c>
      <c r="L5140" s="5">
        <f t="shared" si="561"/>
        <v>0</v>
      </c>
      <c r="M5140" s="137">
        <f>'PVWatts Hourly Results (1)'!L5151/1000</f>
        <v>0</v>
      </c>
      <c r="N5140" s="3">
        <f>'PVWatts Hourly Results (2)'!L5151/1000</f>
        <v>0</v>
      </c>
      <c r="O5140" s="3">
        <f>'PVWatts Hourly Results (3)'!L5151/1000</f>
        <v>0</v>
      </c>
      <c r="P5140" s="3">
        <f>'PVWatts Hourly Results (4)'!L5151/1000</f>
        <v>0</v>
      </c>
      <c r="Q5140" s="130">
        <f>'PVWatts Hourly Results (5)'!L5151/1000</f>
        <v>0</v>
      </c>
    </row>
    <row r="5141" spans="2:17" x14ac:dyDescent="0.25">
      <c r="B5141" s="8">
        <v>8</v>
      </c>
      <c r="C5141" s="9">
        <v>2</v>
      </c>
      <c r="D5141" s="134">
        <f>'PVWatts Hourly Results (1)'!C5152</f>
        <v>0</v>
      </c>
      <c r="E5141" s="127">
        <f>DATE(YEAR(Inputs!$D$5),Summary!B5141,Summary!C5141)+TIME(D5141,0,0)</f>
        <v>215</v>
      </c>
      <c r="F5141" s="4">
        <f t="shared" si="557"/>
        <v>1</v>
      </c>
      <c r="G5141" s="4">
        <f t="shared" si="555"/>
        <v>5</v>
      </c>
      <c r="H5141" s="4">
        <f t="shared" si="558"/>
        <v>1</v>
      </c>
      <c r="I5141" s="4">
        <f t="shared" si="559"/>
        <v>0</v>
      </c>
      <c r="J5141" s="4">
        <f t="shared" si="560"/>
        <v>0</v>
      </c>
      <c r="K5141" s="4">
        <f t="shared" si="556"/>
        <v>0</v>
      </c>
      <c r="L5141" s="5">
        <f t="shared" si="561"/>
        <v>0</v>
      </c>
      <c r="M5141" s="137">
        <f>'PVWatts Hourly Results (1)'!L5152/1000</f>
        <v>0</v>
      </c>
      <c r="N5141" s="3">
        <f>'PVWatts Hourly Results (2)'!L5152/1000</f>
        <v>0</v>
      </c>
      <c r="O5141" s="3">
        <f>'PVWatts Hourly Results (3)'!L5152/1000</f>
        <v>0</v>
      </c>
      <c r="P5141" s="3">
        <f>'PVWatts Hourly Results (4)'!L5152/1000</f>
        <v>0</v>
      </c>
      <c r="Q5141" s="130">
        <f>'PVWatts Hourly Results (5)'!L5152/1000</f>
        <v>0</v>
      </c>
    </row>
    <row r="5142" spans="2:17" x14ac:dyDescent="0.25">
      <c r="B5142" s="8">
        <v>8</v>
      </c>
      <c r="C5142" s="9">
        <v>2</v>
      </c>
      <c r="D5142" s="134">
        <f>'PVWatts Hourly Results (1)'!C5153</f>
        <v>0</v>
      </c>
      <c r="E5142" s="127">
        <f>DATE(YEAR(Inputs!$D$5),Summary!B5142,Summary!C5142)+TIME(D5142,0,0)</f>
        <v>215</v>
      </c>
      <c r="F5142" s="4">
        <f t="shared" si="557"/>
        <v>1</v>
      </c>
      <c r="G5142" s="4">
        <f t="shared" ref="G5142:G5205" si="562">WEEKDAY(E5142)</f>
        <v>5</v>
      </c>
      <c r="H5142" s="4">
        <f t="shared" si="558"/>
        <v>1</v>
      </c>
      <c r="I5142" s="4">
        <f t="shared" si="559"/>
        <v>0</v>
      </c>
      <c r="J5142" s="4">
        <f t="shared" si="560"/>
        <v>0</v>
      </c>
      <c r="K5142" s="4">
        <f t="shared" ref="K5142:K5205" si="563">IF(OR(AND(B5142=7,C5142=4),AND(B5142=1,C5142=1)),1,0)</f>
        <v>0</v>
      </c>
      <c r="L5142" s="5">
        <f t="shared" si="561"/>
        <v>0</v>
      </c>
      <c r="M5142" s="137">
        <f>'PVWatts Hourly Results (1)'!L5153/1000</f>
        <v>0</v>
      </c>
      <c r="N5142" s="3">
        <f>'PVWatts Hourly Results (2)'!L5153/1000</f>
        <v>0</v>
      </c>
      <c r="O5142" s="3">
        <f>'PVWatts Hourly Results (3)'!L5153/1000</f>
        <v>0</v>
      </c>
      <c r="P5142" s="3">
        <f>'PVWatts Hourly Results (4)'!L5153/1000</f>
        <v>0</v>
      </c>
      <c r="Q5142" s="130">
        <f>'PVWatts Hourly Results (5)'!L5153/1000</f>
        <v>0</v>
      </c>
    </row>
    <row r="5143" spans="2:17" x14ac:dyDescent="0.25">
      <c r="B5143" s="8">
        <v>8</v>
      </c>
      <c r="C5143" s="9">
        <v>2</v>
      </c>
      <c r="D5143" s="134">
        <f>'PVWatts Hourly Results (1)'!C5154</f>
        <v>0</v>
      </c>
      <c r="E5143" s="127">
        <f>DATE(YEAR(Inputs!$D$5),Summary!B5143,Summary!C5143)+TIME(D5143,0,0)</f>
        <v>215</v>
      </c>
      <c r="F5143" s="4">
        <f t="shared" ref="F5143:F5206" si="564">IF(OR(B5143&lt;3,B5143=6,B5143=7,B5143=8),1,0)</f>
        <v>1</v>
      </c>
      <c r="G5143" s="4">
        <f t="shared" si="562"/>
        <v>5</v>
      </c>
      <c r="H5143" s="4">
        <f t="shared" ref="H5143:H5206" si="565">IF(OR(G5143=2,G5143=3,G5143=4,G5143=5,G5143=6),1,0)</f>
        <v>1</v>
      </c>
      <c r="I5143" s="4">
        <f t="shared" ref="I5143:I5206" si="566">IF(AND(B5143&gt;5,B5143&lt;9,D5143&gt;=13,D5143&lt;=16,H5143=1),1,0)</f>
        <v>0</v>
      </c>
      <c r="J5143" s="4">
        <f t="shared" ref="J5143:J5206" si="567">IF(AND(B5143&lt;3,OR(AND(D5143&gt;6,D5143&lt;9),AND(D5143&gt;17,D5143&lt;20)),H5143=1),1,0)</f>
        <v>0</v>
      </c>
      <c r="K5143" s="4">
        <f t="shared" si="563"/>
        <v>0</v>
      </c>
      <c r="L5143" s="5">
        <f t="shared" ref="L5143:L5206" si="568">IFERROR(IF(AND(F5143=1,H5143=1,OR(I5143=1,J5143=1),K5143=0),1,0),"")</f>
        <v>0</v>
      </c>
      <c r="M5143" s="137">
        <f>'PVWatts Hourly Results (1)'!L5154/1000</f>
        <v>0</v>
      </c>
      <c r="N5143" s="3">
        <f>'PVWatts Hourly Results (2)'!L5154/1000</f>
        <v>0</v>
      </c>
      <c r="O5143" s="3">
        <f>'PVWatts Hourly Results (3)'!L5154/1000</f>
        <v>0</v>
      </c>
      <c r="P5143" s="3">
        <f>'PVWatts Hourly Results (4)'!L5154/1000</f>
        <v>0</v>
      </c>
      <c r="Q5143" s="130">
        <f>'PVWatts Hourly Results (5)'!L5154/1000</f>
        <v>0</v>
      </c>
    </row>
    <row r="5144" spans="2:17" x14ac:dyDescent="0.25">
      <c r="B5144" s="8">
        <v>8</v>
      </c>
      <c r="C5144" s="9">
        <v>2</v>
      </c>
      <c r="D5144" s="134">
        <f>'PVWatts Hourly Results (1)'!C5155</f>
        <v>0</v>
      </c>
      <c r="E5144" s="127">
        <f>DATE(YEAR(Inputs!$D$5),Summary!B5144,Summary!C5144)+TIME(D5144,0,0)</f>
        <v>215</v>
      </c>
      <c r="F5144" s="4">
        <f t="shared" si="564"/>
        <v>1</v>
      </c>
      <c r="G5144" s="4">
        <f t="shared" si="562"/>
        <v>5</v>
      </c>
      <c r="H5144" s="4">
        <f t="shared" si="565"/>
        <v>1</v>
      </c>
      <c r="I5144" s="4">
        <f t="shared" si="566"/>
        <v>0</v>
      </c>
      <c r="J5144" s="4">
        <f t="shared" si="567"/>
        <v>0</v>
      </c>
      <c r="K5144" s="4">
        <f t="shared" si="563"/>
        <v>0</v>
      </c>
      <c r="L5144" s="5">
        <f t="shared" si="568"/>
        <v>0</v>
      </c>
      <c r="M5144" s="137">
        <f>'PVWatts Hourly Results (1)'!L5155/1000</f>
        <v>0</v>
      </c>
      <c r="N5144" s="3">
        <f>'PVWatts Hourly Results (2)'!L5155/1000</f>
        <v>0</v>
      </c>
      <c r="O5144" s="3">
        <f>'PVWatts Hourly Results (3)'!L5155/1000</f>
        <v>0</v>
      </c>
      <c r="P5144" s="3">
        <f>'PVWatts Hourly Results (4)'!L5155/1000</f>
        <v>0</v>
      </c>
      <c r="Q5144" s="130">
        <f>'PVWatts Hourly Results (5)'!L5155/1000</f>
        <v>0</v>
      </c>
    </row>
    <row r="5145" spans="2:17" x14ac:dyDescent="0.25">
      <c r="B5145" s="8">
        <v>8</v>
      </c>
      <c r="C5145" s="9">
        <v>2</v>
      </c>
      <c r="D5145" s="134">
        <f>'PVWatts Hourly Results (1)'!C5156</f>
        <v>0</v>
      </c>
      <c r="E5145" s="127">
        <f>DATE(YEAR(Inputs!$D$5),Summary!B5145,Summary!C5145)+TIME(D5145,0,0)</f>
        <v>215</v>
      </c>
      <c r="F5145" s="4">
        <f t="shared" si="564"/>
        <v>1</v>
      </c>
      <c r="G5145" s="4">
        <f t="shared" si="562"/>
        <v>5</v>
      </c>
      <c r="H5145" s="4">
        <f t="shared" si="565"/>
        <v>1</v>
      </c>
      <c r="I5145" s="4">
        <f t="shared" si="566"/>
        <v>0</v>
      </c>
      <c r="J5145" s="4">
        <f t="shared" si="567"/>
        <v>0</v>
      </c>
      <c r="K5145" s="4">
        <f t="shared" si="563"/>
        <v>0</v>
      </c>
      <c r="L5145" s="5">
        <f t="shared" si="568"/>
        <v>0</v>
      </c>
      <c r="M5145" s="137">
        <f>'PVWatts Hourly Results (1)'!L5156/1000</f>
        <v>0</v>
      </c>
      <c r="N5145" s="3">
        <f>'PVWatts Hourly Results (2)'!L5156/1000</f>
        <v>0</v>
      </c>
      <c r="O5145" s="3">
        <f>'PVWatts Hourly Results (3)'!L5156/1000</f>
        <v>0</v>
      </c>
      <c r="P5145" s="3">
        <f>'PVWatts Hourly Results (4)'!L5156/1000</f>
        <v>0</v>
      </c>
      <c r="Q5145" s="130">
        <f>'PVWatts Hourly Results (5)'!L5156/1000</f>
        <v>0</v>
      </c>
    </row>
    <row r="5146" spans="2:17" x14ac:dyDescent="0.25">
      <c r="B5146" s="8">
        <v>8</v>
      </c>
      <c r="C5146" s="9">
        <v>2</v>
      </c>
      <c r="D5146" s="134">
        <f>'PVWatts Hourly Results (1)'!C5157</f>
        <v>0</v>
      </c>
      <c r="E5146" s="127">
        <f>DATE(YEAR(Inputs!$D$5),Summary!B5146,Summary!C5146)+TIME(D5146,0,0)</f>
        <v>215</v>
      </c>
      <c r="F5146" s="4">
        <f t="shared" si="564"/>
        <v>1</v>
      </c>
      <c r="G5146" s="4">
        <f t="shared" si="562"/>
        <v>5</v>
      </c>
      <c r="H5146" s="4">
        <f t="shared" si="565"/>
        <v>1</v>
      </c>
      <c r="I5146" s="4">
        <f t="shared" si="566"/>
        <v>0</v>
      </c>
      <c r="J5146" s="4">
        <f t="shared" si="567"/>
        <v>0</v>
      </c>
      <c r="K5146" s="4">
        <f t="shared" si="563"/>
        <v>0</v>
      </c>
      <c r="L5146" s="5">
        <f t="shared" si="568"/>
        <v>0</v>
      </c>
      <c r="M5146" s="137">
        <f>'PVWatts Hourly Results (1)'!L5157/1000</f>
        <v>0</v>
      </c>
      <c r="N5146" s="3">
        <f>'PVWatts Hourly Results (2)'!L5157/1000</f>
        <v>0</v>
      </c>
      <c r="O5146" s="3">
        <f>'PVWatts Hourly Results (3)'!L5157/1000</f>
        <v>0</v>
      </c>
      <c r="P5146" s="3">
        <f>'PVWatts Hourly Results (4)'!L5157/1000</f>
        <v>0</v>
      </c>
      <c r="Q5146" s="130">
        <f>'PVWatts Hourly Results (5)'!L5157/1000</f>
        <v>0</v>
      </c>
    </row>
    <row r="5147" spans="2:17" x14ac:dyDescent="0.25">
      <c r="B5147" s="8">
        <v>8</v>
      </c>
      <c r="C5147" s="9">
        <v>2</v>
      </c>
      <c r="D5147" s="134">
        <f>'PVWatts Hourly Results (1)'!C5158</f>
        <v>0</v>
      </c>
      <c r="E5147" s="127">
        <f>DATE(YEAR(Inputs!$D$5),Summary!B5147,Summary!C5147)+TIME(D5147,0,0)</f>
        <v>215</v>
      </c>
      <c r="F5147" s="4">
        <f t="shared" si="564"/>
        <v>1</v>
      </c>
      <c r="G5147" s="4">
        <f t="shared" si="562"/>
        <v>5</v>
      </c>
      <c r="H5147" s="4">
        <f t="shared" si="565"/>
        <v>1</v>
      </c>
      <c r="I5147" s="4">
        <f t="shared" si="566"/>
        <v>0</v>
      </c>
      <c r="J5147" s="4">
        <f t="shared" si="567"/>
        <v>0</v>
      </c>
      <c r="K5147" s="4">
        <f t="shared" si="563"/>
        <v>0</v>
      </c>
      <c r="L5147" s="5">
        <f t="shared" si="568"/>
        <v>0</v>
      </c>
      <c r="M5147" s="137">
        <f>'PVWatts Hourly Results (1)'!L5158/1000</f>
        <v>0</v>
      </c>
      <c r="N5147" s="3">
        <f>'PVWatts Hourly Results (2)'!L5158/1000</f>
        <v>0</v>
      </c>
      <c r="O5147" s="3">
        <f>'PVWatts Hourly Results (3)'!L5158/1000</f>
        <v>0</v>
      </c>
      <c r="P5147" s="3">
        <f>'PVWatts Hourly Results (4)'!L5158/1000</f>
        <v>0</v>
      </c>
      <c r="Q5147" s="130">
        <f>'PVWatts Hourly Results (5)'!L5158/1000</f>
        <v>0</v>
      </c>
    </row>
    <row r="5148" spans="2:17" x14ac:dyDescent="0.25">
      <c r="B5148" s="8">
        <v>8</v>
      </c>
      <c r="C5148" s="9">
        <v>2</v>
      </c>
      <c r="D5148" s="134">
        <f>'PVWatts Hourly Results (1)'!C5159</f>
        <v>0</v>
      </c>
      <c r="E5148" s="127">
        <f>DATE(YEAR(Inputs!$D$5),Summary!B5148,Summary!C5148)+TIME(D5148,0,0)</f>
        <v>215</v>
      </c>
      <c r="F5148" s="4">
        <f t="shared" si="564"/>
        <v>1</v>
      </c>
      <c r="G5148" s="4">
        <f t="shared" si="562"/>
        <v>5</v>
      </c>
      <c r="H5148" s="4">
        <f t="shared" si="565"/>
        <v>1</v>
      </c>
      <c r="I5148" s="4">
        <f t="shared" si="566"/>
        <v>0</v>
      </c>
      <c r="J5148" s="4">
        <f t="shared" si="567"/>
        <v>0</v>
      </c>
      <c r="K5148" s="4">
        <f t="shared" si="563"/>
        <v>0</v>
      </c>
      <c r="L5148" s="5">
        <f t="shared" si="568"/>
        <v>0</v>
      </c>
      <c r="M5148" s="137">
        <f>'PVWatts Hourly Results (1)'!L5159/1000</f>
        <v>0</v>
      </c>
      <c r="N5148" s="3">
        <f>'PVWatts Hourly Results (2)'!L5159/1000</f>
        <v>0</v>
      </c>
      <c r="O5148" s="3">
        <f>'PVWatts Hourly Results (3)'!L5159/1000</f>
        <v>0</v>
      </c>
      <c r="P5148" s="3">
        <f>'PVWatts Hourly Results (4)'!L5159/1000</f>
        <v>0</v>
      </c>
      <c r="Q5148" s="130">
        <f>'PVWatts Hourly Results (5)'!L5159/1000</f>
        <v>0</v>
      </c>
    </row>
    <row r="5149" spans="2:17" x14ac:dyDescent="0.25">
      <c r="B5149" s="8">
        <v>8</v>
      </c>
      <c r="C5149" s="9">
        <v>2</v>
      </c>
      <c r="D5149" s="134">
        <f>'PVWatts Hourly Results (1)'!C5160</f>
        <v>0</v>
      </c>
      <c r="E5149" s="127">
        <f>DATE(YEAR(Inputs!$D$5),Summary!B5149,Summary!C5149)+TIME(D5149,0,0)</f>
        <v>215</v>
      </c>
      <c r="F5149" s="4">
        <f t="shared" si="564"/>
        <v>1</v>
      </c>
      <c r="G5149" s="4">
        <f t="shared" si="562"/>
        <v>5</v>
      </c>
      <c r="H5149" s="4">
        <f t="shared" si="565"/>
        <v>1</v>
      </c>
      <c r="I5149" s="4">
        <f t="shared" si="566"/>
        <v>0</v>
      </c>
      <c r="J5149" s="4">
        <f t="shared" si="567"/>
        <v>0</v>
      </c>
      <c r="K5149" s="4">
        <f t="shared" si="563"/>
        <v>0</v>
      </c>
      <c r="L5149" s="5">
        <f t="shared" si="568"/>
        <v>0</v>
      </c>
      <c r="M5149" s="137">
        <f>'PVWatts Hourly Results (1)'!L5160/1000</f>
        <v>0</v>
      </c>
      <c r="N5149" s="3">
        <f>'PVWatts Hourly Results (2)'!L5160/1000</f>
        <v>0</v>
      </c>
      <c r="O5149" s="3">
        <f>'PVWatts Hourly Results (3)'!L5160/1000</f>
        <v>0</v>
      </c>
      <c r="P5149" s="3">
        <f>'PVWatts Hourly Results (4)'!L5160/1000</f>
        <v>0</v>
      </c>
      <c r="Q5149" s="130">
        <f>'PVWatts Hourly Results (5)'!L5160/1000</f>
        <v>0</v>
      </c>
    </row>
    <row r="5150" spans="2:17" x14ac:dyDescent="0.25">
      <c r="B5150" s="8">
        <v>8</v>
      </c>
      <c r="C5150" s="9">
        <v>2</v>
      </c>
      <c r="D5150" s="134">
        <f>'PVWatts Hourly Results (1)'!C5161</f>
        <v>0</v>
      </c>
      <c r="E5150" s="127">
        <f>DATE(YEAR(Inputs!$D$5),Summary!B5150,Summary!C5150)+TIME(D5150,0,0)</f>
        <v>215</v>
      </c>
      <c r="F5150" s="4">
        <f t="shared" si="564"/>
        <v>1</v>
      </c>
      <c r="G5150" s="4">
        <f t="shared" si="562"/>
        <v>5</v>
      </c>
      <c r="H5150" s="4">
        <f t="shared" si="565"/>
        <v>1</v>
      </c>
      <c r="I5150" s="4">
        <f t="shared" si="566"/>
        <v>0</v>
      </c>
      <c r="J5150" s="4">
        <f t="shared" si="567"/>
        <v>0</v>
      </c>
      <c r="K5150" s="4">
        <f t="shared" si="563"/>
        <v>0</v>
      </c>
      <c r="L5150" s="5">
        <f t="shared" si="568"/>
        <v>0</v>
      </c>
      <c r="M5150" s="137">
        <f>'PVWatts Hourly Results (1)'!L5161/1000</f>
        <v>0</v>
      </c>
      <c r="N5150" s="3">
        <f>'PVWatts Hourly Results (2)'!L5161/1000</f>
        <v>0</v>
      </c>
      <c r="O5150" s="3">
        <f>'PVWatts Hourly Results (3)'!L5161/1000</f>
        <v>0</v>
      </c>
      <c r="P5150" s="3">
        <f>'PVWatts Hourly Results (4)'!L5161/1000</f>
        <v>0</v>
      </c>
      <c r="Q5150" s="130">
        <f>'PVWatts Hourly Results (5)'!L5161/1000</f>
        <v>0</v>
      </c>
    </row>
    <row r="5151" spans="2:17" x14ac:dyDescent="0.25">
      <c r="B5151" s="8">
        <v>8</v>
      </c>
      <c r="C5151" s="9">
        <v>2</v>
      </c>
      <c r="D5151" s="134">
        <f>'PVWatts Hourly Results (1)'!C5162</f>
        <v>0</v>
      </c>
      <c r="E5151" s="127">
        <f>DATE(YEAR(Inputs!$D$5),Summary!B5151,Summary!C5151)+TIME(D5151,0,0)</f>
        <v>215</v>
      </c>
      <c r="F5151" s="4">
        <f t="shared" si="564"/>
        <v>1</v>
      </c>
      <c r="G5151" s="4">
        <f t="shared" si="562"/>
        <v>5</v>
      </c>
      <c r="H5151" s="4">
        <f t="shared" si="565"/>
        <v>1</v>
      </c>
      <c r="I5151" s="4">
        <f t="shared" si="566"/>
        <v>0</v>
      </c>
      <c r="J5151" s="4">
        <f t="shared" si="567"/>
        <v>0</v>
      </c>
      <c r="K5151" s="4">
        <f t="shared" si="563"/>
        <v>0</v>
      </c>
      <c r="L5151" s="5">
        <f t="shared" si="568"/>
        <v>0</v>
      </c>
      <c r="M5151" s="137">
        <f>'PVWatts Hourly Results (1)'!L5162/1000</f>
        <v>0</v>
      </c>
      <c r="N5151" s="3">
        <f>'PVWatts Hourly Results (2)'!L5162/1000</f>
        <v>0</v>
      </c>
      <c r="O5151" s="3">
        <f>'PVWatts Hourly Results (3)'!L5162/1000</f>
        <v>0</v>
      </c>
      <c r="P5151" s="3">
        <f>'PVWatts Hourly Results (4)'!L5162/1000</f>
        <v>0</v>
      </c>
      <c r="Q5151" s="130">
        <f>'PVWatts Hourly Results (5)'!L5162/1000</f>
        <v>0</v>
      </c>
    </row>
    <row r="5152" spans="2:17" x14ac:dyDescent="0.25">
      <c r="B5152" s="8">
        <v>8</v>
      </c>
      <c r="C5152" s="9">
        <v>2</v>
      </c>
      <c r="D5152" s="134">
        <f>'PVWatts Hourly Results (1)'!C5163</f>
        <v>0</v>
      </c>
      <c r="E5152" s="127">
        <f>DATE(YEAR(Inputs!$D$5),Summary!B5152,Summary!C5152)+TIME(D5152,0,0)</f>
        <v>215</v>
      </c>
      <c r="F5152" s="4">
        <f t="shared" si="564"/>
        <v>1</v>
      </c>
      <c r="G5152" s="4">
        <f t="shared" si="562"/>
        <v>5</v>
      </c>
      <c r="H5152" s="4">
        <f t="shared" si="565"/>
        <v>1</v>
      </c>
      <c r="I5152" s="4">
        <f t="shared" si="566"/>
        <v>0</v>
      </c>
      <c r="J5152" s="4">
        <f t="shared" si="567"/>
        <v>0</v>
      </c>
      <c r="K5152" s="4">
        <f t="shared" si="563"/>
        <v>0</v>
      </c>
      <c r="L5152" s="5">
        <f t="shared" si="568"/>
        <v>0</v>
      </c>
      <c r="M5152" s="137">
        <f>'PVWatts Hourly Results (1)'!L5163/1000</f>
        <v>0</v>
      </c>
      <c r="N5152" s="3">
        <f>'PVWatts Hourly Results (2)'!L5163/1000</f>
        <v>0</v>
      </c>
      <c r="O5152" s="3">
        <f>'PVWatts Hourly Results (3)'!L5163/1000</f>
        <v>0</v>
      </c>
      <c r="P5152" s="3">
        <f>'PVWatts Hourly Results (4)'!L5163/1000</f>
        <v>0</v>
      </c>
      <c r="Q5152" s="130">
        <f>'PVWatts Hourly Results (5)'!L5163/1000</f>
        <v>0</v>
      </c>
    </row>
    <row r="5153" spans="2:17" x14ac:dyDescent="0.25">
      <c r="B5153" s="8">
        <v>8</v>
      </c>
      <c r="C5153" s="9">
        <v>2</v>
      </c>
      <c r="D5153" s="134">
        <f>'PVWatts Hourly Results (1)'!C5164</f>
        <v>0</v>
      </c>
      <c r="E5153" s="127">
        <f>DATE(YEAR(Inputs!$D$5),Summary!B5153,Summary!C5153)+TIME(D5153,0,0)</f>
        <v>215</v>
      </c>
      <c r="F5153" s="4">
        <f t="shared" si="564"/>
        <v>1</v>
      </c>
      <c r="G5153" s="4">
        <f t="shared" si="562"/>
        <v>5</v>
      </c>
      <c r="H5153" s="4">
        <f t="shared" si="565"/>
        <v>1</v>
      </c>
      <c r="I5153" s="4">
        <f t="shared" si="566"/>
        <v>0</v>
      </c>
      <c r="J5153" s="4">
        <f t="shared" si="567"/>
        <v>0</v>
      </c>
      <c r="K5153" s="4">
        <f t="shared" si="563"/>
        <v>0</v>
      </c>
      <c r="L5153" s="5">
        <f t="shared" si="568"/>
        <v>0</v>
      </c>
      <c r="M5153" s="137">
        <f>'PVWatts Hourly Results (1)'!L5164/1000</f>
        <v>0</v>
      </c>
      <c r="N5153" s="3">
        <f>'PVWatts Hourly Results (2)'!L5164/1000</f>
        <v>0</v>
      </c>
      <c r="O5153" s="3">
        <f>'PVWatts Hourly Results (3)'!L5164/1000</f>
        <v>0</v>
      </c>
      <c r="P5153" s="3">
        <f>'PVWatts Hourly Results (4)'!L5164/1000</f>
        <v>0</v>
      </c>
      <c r="Q5153" s="130">
        <f>'PVWatts Hourly Results (5)'!L5164/1000</f>
        <v>0</v>
      </c>
    </row>
    <row r="5154" spans="2:17" x14ac:dyDescent="0.25">
      <c r="B5154" s="8">
        <v>8</v>
      </c>
      <c r="C5154" s="9">
        <v>2</v>
      </c>
      <c r="D5154" s="134">
        <f>'PVWatts Hourly Results (1)'!C5165</f>
        <v>0</v>
      </c>
      <c r="E5154" s="127">
        <f>DATE(YEAR(Inputs!$D$5),Summary!B5154,Summary!C5154)+TIME(D5154,0,0)</f>
        <v>215</v>
      </c>
      <c r="F5154" s="4">
        <f t="shared" si="564"/>
        <v>1</v>
      </c>
      <c r="G5154" s="4">
        <f t="shared" si="562"/>
        <v>5</v>
      </c>
      <c r="H5154" s="4">
        <f t="shared" si="565"/>
        <v>1</v>
      </c>
      <c r="I5154" s="4">
        <f t="shared" si="566"/>
        <v>0</v>
      </c>
      <c r="J5154" s="4">
        <f t="shared" si="567"/>
        <v>0</v>
      </c>
      <c r="K5154" s="4">
        <f t="shared" si="563"/>
        <v>0</v>
      </c>
      <c r="L5154" s="5">
        <f t="shared" si="568"/>
        <v>0</v>
      </c>
      <c r="M5154" s="137">
        <f>'PVWatts Hourly Results (1)'!L5165/1000</f>
        <v>0</v>
      </c>
      <c r="N5154" s="3">
        <f>'PVWatts Hourly Results (2)'!L5165/1000</f>
        <v>0</v>
      </c>
      <c r="O5154" s="3">
        <f>'PVWatts Hourly Results (3)'!L5165/1000</f>
        <v>0</v>
      </c>
      <c r="P5154" s="3">
        <f>'PVWatts Hourly Results (4)'!L5165/1000</f>
        <v>0</v>
      </c>
      <c r="Q5154" s="130">
        <f>'PVWatts Hourly Results (5)'!L5165/1000</f>
        <v>0</v>
      </c>
    </row>
    <row r="5155" spans="2:17" x14ac:dyDescent="0.25">
      <c r="B5155" s="8">
        <v>8</v>
      </c>
      <c r="C5155" s="9">
        <v>2</v>
      </c>
      <c r="D5155" s="134">
        <f>'PVWatts Hourly Results (1)'!C5166</f>
        <v>0</v>
      </c>
      <c r="E5155" s="127">
        <f>DATE(YEAR(Inputs!$D$5),Summary!B5155,Summary!C5155)+TIME(D5155,0,0)</f>
        <v>215</v>
      </c>
      <c r="F5155" s="4">
        <f t="shared" si="564"/>
        <v>1</v>
      </c>
      <c r="G5155" s="4">
        <f t="shared" si="562"/>
        <v>5</v>
      </c>
      <c r="H5155" s="4">
        <f t="shared" si="565"/>
        <v>1</v>
      </c>
      <c r="I5155" s="4">
        <f t="shared" si="566"/>
        <v>0</v>
      </c>
      <c r="J5155" s="4">
        <f t="shared" si="567"/>
        <v>0</v>
      </c>
      <c r="K5155" s="4">
        <f t="shared" si="563"/>
        <v>0</v>
      </c>
      <c r="L5155" s="5">
        <f t="shared" si="568"/>
        <v>0</v>
      </c>
      <c r="M5155" s="137">
        <f>'PVWatts Hourly Results (1)'!L5166/1000</f>
        <v>0</v>
      </c>
      <c r="N5155" s="3">
        <f>'PVWatts Hourly Results (2)'!L5166/1000</f>
        <v>0</v>
      </c>
      <c r="O5155" s="3">
        <f>'PVWatts Hourly Results (3)'!L5166/1000</f>
        <v>0</v>
      </c>
      <c r="P5155" s="3">
        <f>'PVWatts Hourly Results (4)'!L5166/1000</f>
        <v>0</v>
      </c>
      <c r="Q5155" s="130">
        <f>'PVWatts Hourly Results (5)'!L5166/1000</f>
        <v>0</v>
      </c>
    </row>
    <row r="5156" spans="2:17" x14ac:dyDescent="0.25">
      <c r="B5156" s="8">
        <v>8</v>
      </c>
      <c r="C5156" s="9">
        <v>2</v>
      </c>
      <c r="D5156" s="134">
        <f>'PVWatts Hourly Results (1)'!C5167</f>
        <v>0</v>
      </c>
      <c r="E5156" s="127">
        <f>DATE(YEAR(Inputs!$D$5),Summary!B5156,Summary!C5156)+TIME(D5156,0,0)</f>
        <v>215</v>
      </c>
      <c r="F5156" s="4">
        <f t="shared" si="564"/>
        <v>1</v>
      </c>
      <c r="G5156" s="4">
        <f t="shared" si="562"/>
        <v>5</v>
      </c>
      <c r="H5156" s="4">
        <f t="shared" si="565"/>
        <v>1</v>
      </c>
      <c r="I5156" s="4">
        <f t="shared" si="566"/>
        <v>0</v>
      </c>
      <c r="J5156" s="4">
        <f t="shared" si="567"/>
        <v>0</v>
      </c>
      <c r="K5156" s="4">
        <f t="shared" si="563"/>
        <v>0</v>
      </c>
      <c r="L5156" s="5">
        <f t="shared" si="568"/>
        <v>0</v>
      </c>
      <c r="M5156" s="137">
        <f>'PVWatts Hourly Results (1)'!L5167/1000</f>
        <v>0</v>
      </c>
      <c r="N5156" s="3">
        <f>'PVWatts Hourly Results (2)'!L5167/1000</f>
        <v>0</v>
      </c>
      <c r="O5156" s="3">
        <f>'PVWatts Hourly Results (3)'!L5167/1000</f>
        <v>0</v>
      </c>
      <c r="P5156" s="3">
        <f>'PVWatts Hourly Results (4)'!L5167/1000</f>
        <v>0</v>
      </c>
      <c r="Q5156" s="130">
        <f>'PVWatts Hourly Results (5)'!L5167/1000</f>
        <v>0</v>
      </c>
    </row>
    <row r="5157" spans="2:17" x14ac:dyDescent="0.25">
      <c r="B5157" s="8">
        <v>8</v>
      </c>
      <c r="C5157" s="9">
        <v>2</v>
      </c>
      <c r="D5157" s="134">
        <f>'PVWatts Hourly Results (1)'!C5168</f>
        <v>0</v>
      </c>
      <c r="E5157" s="127">
        <f>DATE(YEAR(Inputs!$D$5),Summary!B5157,Summary!C5157)+TIME(D5157,0,0)</f>
        <v>215</v>
      </c>
      <c r="F5157" s="4">
        <f t="shared" si="564"/>
        <v>1</v>
      </c>
      <c r="G5157" s="4">
        <f t="shared" si="562"/>
        <v>5</v>
      </c>
      <c r="H5157" s="4">
        <f t="shared" si="565"/>
        <v>1</v>
      </c>
      <c r="I5157" s="4">
        <f t="shared" si="566"/>
        <v>0</v>
      </c>
      <c r="J5157" s="4">
        <f t="shared" si="567"/>
        <v>0</v>
      </c>
      <c r="K5157" s="4">
        <f t="shared" si="563"/>
        <v>0</v>
      </c>
      <c r="L5157" s="5">
        <f t="shared" si="568"/>
        <v>0</v>
      </c>
      <c r="M5157" s="137">
        <f>'PVWatts Hourly Results (1)'!L5168/1000</f>
        <v>0</v>
      </c>
      <c r="N5157" s="3">
        <f>'PVWatts Hourly Results (2)'!L5168/1000</f>
        <v>0</v>
      </c>
      <c r="O5157" s="3">
        <f>'PVWatts Hourly Results (3)'!L5168/1000</f>
        <v>0</v>
      </c>
      <c r="P5157" s="3">
        <f>'PVWatts Hourly Results (4)'!L5168/1000</f>
        <v>0</v>
      </c>
      <c r="Q5157" s="130">
        <f>'PVWatts Hourly Results (5)'!L5168/1000</f>
        <v>0</v>
      </c>
    </row>
    <row r="5158" spans="2:17" x14ac:dyDescent="0.25">
      <c r="B5158" s="8">
        <v>8</v>
      </c>
      <c r="C5158" s="9">
        <v>3</v>
      </c>
      <c r="D5158" s="134">
        <f>'PVWatts Hourly Results (1)'!C5169</f>
        <v>0</v>
      </c>
      <c r="E5158" s="127">
        <f>DATE(YEAR(Inputs!$D$5),Summary!B5158,Summary!C5158)+TIME(D5158,0,0)</f>
        <v>216</v>
      </c>
      <c r="F5158" s="4">
        <f t="shared" si="564"/>
        <v>1</v>
      </c>
      <c r="G5158" s="4">
        <f t="shared" si="562"/>
        <v>6</v>
      </c>
      <c r="H5158" s="4">
        <f t="shared" si="565"/>
        <v>1</v>
      </c>
      <c r="I5158" s="4">
        <f t="shared" si="566"/>
        <v>0</v>
      </c>
      <c r="J5158" s="4">
        <f t="shared" si="567"/>
        <v>0</v>
      </c>
      <c r="K5158" s="4">
        <f t="shared" si="563"/>
        <v>0</v>
      </c>
      <c r="L5158" s="5">
        <f t="shared" si="568"/>
        <v>0</v>
      </c>
      <c r="M5158" s="137">
        <f>'PVWatts Hourly Results (1)'!L5169/1000</f>
        <v>0</v>
      </c>
      <c r="N5158" s="3">
        <f>'PVWatts Hourly Results (2)'!L5169/1000</f>
        <v>0</v>
      </c>
      <c r="O5158" s="3">
        <f>'PVWatts Hourly Results (3)'!L5169/1000</f>
        <v>0</v>
      </c>
      <c r="P5158" s="3">
        <f>'PVWatts Hourly Results (4)'!L5169/1000</f>
        <v>0</v>
      </c>
      <c r="Q5158" s="130">
        <f>'PVWatts Hourly Results (5)'!L5169/1000</f>
        <v>0</v>
      </c>
    </row>
    <row r="5159" spans="2:17" x14ac:dyDescent="0.25">
      <c r="B5159" s="8">
        <v>8</v>
      </c>
      <c r="C5159" s="9">
        <v>3</v>
      </c>
      <c r="D5159" s="134">
        <f>'PVWatts Hourly Results (1)'!C5170</f>
        <v>0</v>
      </c>
      <c r="E5159" s="127">
        <f>DATE(YEAR(Inputs!$D$5),Summary!B5159,Summary!C5159)+TIME(D5159,0,0)</f>
        <v>216</v>
      </c>
      <c r="F5159" s="4">
        <f t="shared" si="564"/>
        <v>1</v>
      </c>
      <c r="G5159" s="4">
        <f t="shared" si="562"/>
        <v>6</v>
      </c>
      <c r="H5159" s="4">
        <f t="shared" si="565"/>
        <v>1</v>
      </c>
      <c r="I5159" s="4">
        <f t="shared" si="566"/>
        <v>0</v>
      </c>
      <c r="J5159" s="4">
        <f t="shared" si="567"/>
        <v>0</v>
      </c>
      <c r="K5159" s="4">
        <f t="shared" si="563"/>
        <v>0</v>
      </c>
      <c r="L5159" s="5">
        <f t="shared" si="568"/>
        <v>0</v>
      </c>
      <c r="M5159" s="137">
        <f>'PVWatts Hourly Results (1)'!L5170/1000</f>
        <v>0</v>
      </c>
      <c r="N5159" s="3">
        <f>'PVWatts Hourly Results (2)'!L5170/1000</f>
        <v>0</v>
      </c>
      <c r="O5159" s="3">
        <f>'PVWatts Hourly Results (3)'!L5170/1000</f>
        <v>0</v>
      </c>
      <c r="P5159" s="3">
        <f>'PVWatts Hourly Results (4)'!L5170/1000</f>
        <v>0</v>
      </c>
      <c r="Q5159" s="130">
        <f>'PVWatts Hourly Results (5)'!L5170/1000</f>
        <v>0</v>
      </c>
    </row>
    <row r="5160" spans="2:17" x14ac:dyDescent="0.25">
      <c r="B5160" s="8">
        <v>8</v>
      </c>
      <c r="C5160" s="9">
        <v>3</v>
      </c>
      <c r="D5160" s="134">
        <f>'PVWatts Hourly Results (1)'!C5171</f>
        <v>0</v>
      </c>
      <c r="E5160" s="127">
        <f>DATE(YEAR(Inputs!$D$5),Summary!B5160,Summary!C5160)+TIME(D5160,0,0)</f>
        <v>216</v>
      </c>
      <c r="F5160" s="4">
        <f t="shared" si="564"/>
        <v>1</v>
      </c>
      <c r="G5160" s="4">
        <f t="shared" si="562"/>
        <v>6</v>
      </c>
      <c r="H5160" s="4">
        <f t="shared" si="565"/>
        <v>1</v>
      </c>
      <c r="I5160" s="4">
        <f t="shared" si="566"/>
        <v>0</v>
      </c>
      <c r="J5160" s="4">
        <f t="shared" si="567"/>
        <v>0</v>
      </c>
      <c r="K5160" s="4">
        <f t="shared" si="563"/>
        <v>0</v>
      </c>
      <c r="L5160" s="5">
        <f t="shared" si="568"/>
        <v>0</v>
      </c>
      <c r="M5160" s="137">
        <f>'PVWatts Hourly Results (1)'!L5171/1000</f>
        <v>0</v>
      </c>
      <c r="N5160" s="3">
        <f>'PVWatts Hourly Results (2)'!L5171/1000</f>
        <v>0</v>
      </c>
      <c r="O5160" s="3">
        <f>'PVWatts Hourly Results (3)'!L5171/1000</f>
        <v>0</v>
      </c>
      <c r="P5160" s="3">
        <f>'PVWatts Hourly Results (4)'!L5171/1000</f>
        <v>0</v>
      </c>
      <c r="Q5160" s="130">
        <f>'PVWatts Hourly Results (5)'!L5171/1000</f>
        <v>0</v>
      </c>
    </row>
    <row r="5161" spans="2:17" x14ac:dyDescent="0.25">
      <c r="B5161" s="8">
        <v>8</v>
      </c>
      <c r="C5161" s="9">
        <v>3</v>
      </c>
      <c r="D5161" s="134">
        <f>'PVWatts Hourly Results (1)'!C5172</f>
        <v>0</v>
      </c>
      <c r="E5161" s="127">
        <f>DATE(YEAR(Inputs!$D$5),Summary!B5161,Summary!C5161)+TIME(D5161,0,0)</f>
        <v>216</v>
      </c>
      <c r="F5161" s="4">
        <f t="shared" si="564"/>
        <v>1</v>
      </c>
      <c r="G5161" s="4">
        <f t="shared" si="562"/>
        <v>6</v>
      </c>
      <c r="H5161" s="4">
        <f t="shared" si="565"/>
        <v>1</v>
      </c>
      <c r="I5161" s="4">
        <f t="shared" si="566"/>
        <v>0</v>
      </c>
      <c r="J5161" s="4">
        <f t="shared" si="567"/>
        <v>0</v>
      </c>
      <c r="K5161" s="4">
        <f t="shared" si="563"/>
        <v>0</v>
      </c>
      <c r="L5161" s="5">
        <f t="shared" si="568"/>
        <v>0</v>
      </c>
      <c r="M5161" s="137">
        <f>'PVWatts Hourly Results (1)'!L5172/1000</f>
        <v>0</v>
      </c>
      <c r="N5161" s="3">
        <f>'PVWatts Hourly Results (2)'!L5172/1000</f>
        <v>0</v>
      </c>
      <c r="O5161" s="3">
        <f>'PVWatts Hourly Results (3)'!L5172/1000</f>
        <v>0</v>
      </c>
      <c r="P5161" s="3">
        <f>'PVWatts Hourly Results (4)'!L5172/1000</f>
        <v>0</v>
      </c>
      <c r="Q5161" s="130">
        <f>'PVWatts Hourly Results (5)'!L5172/1000</f>
        <v>0</v>
      </c>
    </row>
    <row r="5162" spans="2:17" x14ac:dyDescent="0.25">
      <c r="B5162" s="8">
        <v>8</v>
      </c>
      <c r="C5162" s="9">
        <v>3</v>
      </c>
      <c r="D5162" s="134">
        <f>'PVWatts Hourly Results (1)'!C5173</f>
        <v>0</v>
      </c>
      <c r="E5162" s="127">
        <f>DATE(YEAR(Inputs!$D$5),Summary!B5162,Summary!C5162)+TIME(D5162,0,0)</f>
        <v>216</v>
      </c>
      <c r="F5162" s="4">
        <f t="shared" si="564"/>
        <v>1</v>
      </c>
      <c r="G5162" s="4">
        <f t="shared" si="562"/>
        <v>6</v>
      </c>
      <c r="H5162" s="4">
        <f t="shared" si="565"/>
        <v>1</v>
      </c>
      <c r="I5162" s="4">
        <f t="shared" si="566"/>
        <v>0</v>
      </c>
      <c r="J5162" s="4">
        <f t="shared" si="567"/>
        <v>0</v>
      </c>
      <c r="K5162" s="4">
        <f t="shared" si="563"/>
        <v>0</v>
      </c>
      <c r="L5162" s="5">
        <f t="shared" si="568"/>
        <v>0</v>
      </c>
      <c r="M5162" s="137">
        <f>'PVWatts Hourly Results (1)'!L5173/1000</f>
        <v>0</v>
      </c>
      <c r="N5162" s="3">
        <f>'PVWatts Hourly Results (2)'!L5173/1000</f>
        <v>0</v>
      </c>
      <c r="O5162" s="3">
        <f>'PVWatts Hourly Results (3)'!L5173/1000</f>
        <v>0</v>
      </c>
      <c r="P5162" s="3">
        <f>'PVWatts Hourly Results (4)'!L5173/1000</f>
        <v>0</v>
      </c>
      <c r="Q5162" s="130">
        <f>'PVWatts Hourly Results (5)'!L5173/1000</f>
        <v>0</v>
      </c>
    </row>
    <row r="5163" spans="2:17" x14ac:dyDescent="0.25">
      <c r="B5163" s="8">
        <v>8</v>
      </c>
      <c r="C5163" s="9">
        <v>3</v>
      </c>
      <c r="D5163" s="134">
        <f>'PVWatts Hourly Results (1)'!C5174</f>
        <v>0</v>
      </c>
      <c r="E5163" s="127">
        <f>DATE(YEAR(Inputs!$D$5),Summary!B5163,Summary!C5163)+TIME(D5163,0,0)</f>
        <v>216</v>
      </c>
      <c r="F5163" s="4">
        <f t="shared" si="564"/>
        <v>1</v>
      </c>
      <c r="G5163" s="4">
        <f t="shared" si="562"/>
        <v>6</v>
      </c>
      <c r="H5163" s="4">
        <f t="shared" si="565"/>
        <v>1</v>
      </c>
      <c r="I5163" s="4">
        <f t="shared" si="566"/>
        <v>0</v>
      </c>
      <c r="J5163" s="4">
        <f t="shared" si="567"/>
        <v>0</v>
      </c>
      <c r="K5163" s="4">
        <f t="shared" si="563"/>
        <v>0</v>
      </c>
      <c r="L5163" s="5">
        <f t="shared" si="568"/>
        <v>0</v>
      </c>
      <c r="M5163" s="137">
        <f>'PVWatts Hourly Results (1)'!L5174/1000</f>
        <v>0</v>
      </c>
      <c r="N5163" s="3">
        <f>'PVWatts Hourly Results (2)'!L5174/1000</f>
        <v>0</v>
      </c>
      <c r="O5163" s="3">
        <f>'PVWatts Hourly Results (3)'!L5174/1000</f>
        <v>0</v>
      </c>
      <c r="P5163" s="3">
        <f>'PVWatts Hourly Results (4)'!L5174/1000</f>
        <v>0</v>
      </c>
      <c r="Q5163" s="130">
        <f>'PVWatts Hourly Results (5)'!L5174/1000</f>
        <v>0</v>
      </c>
    </row>
    <row r="5164" spans="2:17" x14ac:dyDescent="0.25">
      <c r="B5164" s="8">
        <v>8</v>
      </c>
      <c r="C5164" s="9">
        <v>3</v>
      </c>
      <c r="D5164" s="134">
        <f>'PVWatts Hourly Results (1)'!C5175</f>
        <v>0</v>
      </c>
      <c r="E5164" s="127">
        <f>DATE(YEAR(Inputs!$D$5),Summary!B5164,Summary!C5164)+TIME(D5164,0,0)</f>
        <v>216</v>
      </c>
      <c r="F5164" s="4">
        <f t="shared" si="564"/>
        <v>1</v>
      </c>
      <c r="G5164" s="4">
        <f t="shared" si="562"/>
        <v>6</v>
      </c>
      <c r="H5164" s="4">
        <f t="shared" si="565"/>
        <v>1</v>
      </c>
      <c r="I5164" s="4">
        <f t="shared" si="566"/>
        <v>0</v>
      </c>
      <c r="J5164" s="4">
        <f t="shared" si="567"/>
        <v>0</v>
      </c>
      <c r="K5164" s="4">
        <f t="shared" si="563"/>
        <v>0</v>
      </c>
      <c r="L5164" s="5">
        <f t="shared" si="568"/>
        <v>0</v>
      </c>
      <c r="M5164" s="137">
        <f>'PVWatts Hourly Results (1)'!L5175/1000</f>
        <v>0</v>
      </c>
      <c r="N5164" s="3">
        <f>'PVWatts Hourly Results (2)'!L5175/1000</f>
        <v>0</v>
      </c>
      <c r="O5164" s="3">
        <f>'PVWatts Hourly Results (3)'!L5175/1000</f>
        <v>0</v>
      </c>
      <c r="P5164" s="3">
        <f>'PVWatts Hourly Results (4)'!L5175/1000</f>
        <v>0</v>
      </c>
      <c r="Q5164" s="130">
        <f>'PVWatts Hourly Results (5)'!L5175/1000</f>
        <v>0</v>
      </c>
    </row>
    <row r="5165" spans="2:17" x14ac:dyDescent="0.25">
      <c r="B5165" s="8">
        <v>8</v>
      </c>
      <c r="C5165" s="9">
        <v>3</v>
      </c>
      <c r="D5165" s="134">
        <f>'PVWatts Hourly Results (1)'!C5176</f>
        <v>0</v>
      </c>
      <c r="E5165" s="127">
        <f>DATE(YEAR(Inputs!$D$5),Summary!B5165,Summary!C5165)+TIME(D5165,0,0)</f>
        <v>216</v>
      </c>
      <c r="F5165" s="4">
        <f t="shared" si="564"/>
        <v>1</v>
      </c>
      <c r="G5165" s="4">
        <f t="shared" si="562"/>
        <v>6</v>
      </c>
      <c r="H5165" s="4">
        <f t="shared" si="565"/>
        <v>1</v>
      </c>
      <c r="I5165" s="4">
        <f t="shared" si="566"/>
        <v>0</v>
      </c>
      <c r="J5165" s="4">
        <f t="shared" si="567"/>
        <v>0</v>
      </c>
      <c r="K5165" s="4">
        <f t="shared" si="563"/>
        <v>0</v>
      </c>
      <c r="L5165" s="5">
        <f t="shared" si="568"/>
        <v>0</v>
      </c>
      <c r="M5165" s="137">
        <f>'PVWatts Hourly Results (1)'!L5176/1000</f>
        <v>0</v>
      </c>
      <c r="N5165" s="3">
        <f>'PVWatts Hourly Results (2)'!L5176/1000</f>
        <v>0</v>
      </c>
      <c r="O5165" s="3">
        <f>'PVWatts Hourly Results (3)'!L5176/1000</f>
        <v>0</v>
      </c>
      <c r="P5165" s="3">
        <f>'PVWatts Hourly Results (4)'!L5176/1000</f>
        <v>0</v>
      </c>
      <c r="Q5165" s="130">
        <f>'PVWatts Hourly Results (5)'!L5176/1000</f>
        <v>0</v>
      </c>
    </row>
    <row r="5166" spans="2:17" x14ac:dyDescent="0.25">
      <c r="B5166" s="8">
        <v>8</v>
      </c>
      <c r="C5166" s="9">
        <v>3</v>
      </c>
      <c r="D5166" s="134">
        <f>'PVWatts Hourly Results (1)'!C5177</f>
        <v>0</v>
      </c>
      <c r="E5166" s="127">
        <f>DATE(YEAR(Inputs!$D$5),Summary!B5166,Summary!C5166)+TIME(D5166,0,0)</f>
        <v>216</v>
      </c>
      <c r="F5166" s="4">
        <f t="shared" si="564"/>
        <v>1</v>
      </c>
      <c r="G5166" s="4">
        <f t="shared" si="562"/>
        <v>6</v>
      </c>
      <c r="H5166" s="4">
        <f t="shared" si="565"/>
        <v>1</v>
      </c>
      <c r="I5166" s="4">
        <f t="shared" si="566"/>
        <v>0</v>
      </c>
      <c r="J5166" s="4">
        <f t="shared" si="567"/>
        <v>0</v>
      </c>
      <c r="K5166" s="4">
        <f t="shared" si="563"/>
        <v>0</v>
      </c>
      <c r="L5166" s="5">
        <f t="shared" si="568"/>
        <v>0</v>
      </c>
      <c r="M5166" s="137">
        <f>'PVWatts Hourly Results (1)'!L5177/1000</f>
        <v>0</v>
      </c>
      <c r="N5166" s="3">
        <f>'PVWatts Hourly Results (2)'!L5177/1000</f>
        <v>0</v>
      </c>
      <c r="O5166" s="3">
        <f>'PVWatts Hourly Results (3)'!L5177/1000</f>
        <v>0</v>
      </c>
      <c r="P5166" s="3">
        <f>'PVWatts Hourly Results (4)'!L5177/1000</f>
        <v>0</v>
      </c>
      <c r="Q5166" s="130">
        <f>'PVWatts Hourly Results (5)'!L5177/1000</f>
        <v>0</v>
      </c>
    </row>
    <row r="5167" spans="2:17" x14ac:dyDescent="0.25">
      <c r="B5167" s="8">
        <v>8</v>
      </c>
      <c r="C5167" s="9">
        <v>3</v>
      </c>
      <c r="D5167" s="134">
        <f>'PVWatts Hourly Results (1)'!C5178</f>
        <v>0</v>
      </c>
      <c r="E5167" s="127">
        <f>DATE(YEAR(Inputs!$D$5),Summary!B5167,Summary!C5167)+TIME(D5167,0,0)</f>
        <v>216</v>
      </c>
      <c r="F5167" s="4">
        <f t="shared" si="564"/>
        <v>1</v>
      </c>
      <c r="G5167" s="4">
        <f t="shared" si="562"/>
        <v>6</v>
      </c>
      <c r="H5167" s="4">
        <f t="shared" si="565"/>
        <v>1</v>
      </c>
      <c r="I5167" s="4">
        <f t="shared" si="566"/>
        <v>0</v>
      </c>
      <c r="J5167" s="4">
        <f t="shared" si="567"/>
        <v>0</v>
      </c>
      <c r="K5167" s="4">
        <f t="shared" si="563"/>
        <v>0</v>
      </c>
      <c r="L5167" s="5">
        <f t="shared" si="568"/>
        <v>0</v>
      </c>
      <c r="M5167" s="137">
        <f>'PVWatts Hourly Results (1)'!L5178/1000</f>
        <v>0</v>
      </c>
      <c r="N5167" s="3">
        <f>'PVWatts Hourly Results (2)'!L5178/1000</f>
        <v>0</v>
      </c>
      <c r="O5167" s="3">
        <f>'PVWatts Hourly Results (3)'!L5178/1000</f>
        <v>0</v>
      </c>
      <c r="P5167" s="3">
        <f>'PVWatts Hourly Results (4)'!L5178/1000</f>
        <v>0</v>
      </c>
      <c r="Q5167" s="130">
        <f>'PVWatts Hourly Results (5)'!L5178/1000</f>
        <v>0</v>
      </c>
    </row>
    <row r="5168" spans="2:17" x14ac:dyDescent="0.25">
      <c r="B5168" s="8">
        <v>8</v>
      </c>
      <c r="C5168" s="9">
        <v>3</v>
      </c>
      <c r="D5168" s="134">
        <f>'PVWatts Hourly Results (1)'!C5179</f>
        <v>0</v>
      </c>
      <c r="E5168" s="127">
        <f>DATE(YEAR(Inputs!$D$5),Summary!B5168,Summary!C5168)+TIME(D5168,0,0)</f>
        <v>216</v>
      </c>
      <c r="F5168" s="4">
        <f t="shared" si="564"/>
        <v>1</v>
      </c>
      <c r="G5168" s="4">
        <f t="shared" si="562"/>
        <v>6</v>
      </c>
      <c r="H5168" s="4">
        <f t="shared" si="565"/>
        <v>1</v>
      </c>
      <c r="I5168" s="4">
        <f t="shared" si="566"/>
        <v>0</v>
      </c>
      <c r="J5168" s="4">
        <f t="shared" si="567"/>
        <v>0</v>
      </c>
      <c r="K5168" s="4">
        <f t="shared" si="563"/>
        <v>0</v>
      </c>
      <c r="L5168" s="5">
        <f t="shared" si="568"/>
        <v>0</v>
      </c>
      <c r="M5168" s="137">
        <f>'PVWatts Hourly Results (1)'!L5179/1000</f>
        <v>0</v>
      </c>
      <c r="N5168" s="3">
        <f>'PVWatts Hourly Results (2)'!L5179/1000</f>
        <v>0</v>
      </c>
      <c r="O5168" s="3">
        <f>'PVWatts Hourly Results (3)'!L5179/1000</f>
        <v>0</v>
      </c>
      <c r="P5168" s="3">
        <f>'PVWatts Hourly Results (4)'!L5179/1000</f>
        <v>0</v>
      </c>
      <c r="Q5168" s="130">
        <f>'PVWatts Hourly Results (5)'!L5179/1000</f>
        <v>0</v>
      </c>
    </row>
    <row r="5169" spans="2:17" x14ac:dyDescent="0.25">
      <c r="B5169" s="8">
        <v>8</v>
      </c>
      <c r="C5169" s="9">
        <v>3</v>
      </c>
      <c r="D5169" s="134">
        <f>'PVWatts Hourly Results (1)'!C5180</f>
        <v>0</v>
      </c>
      <c r="E5169" s="127">
        <f>DATE(YEAR(Inputs!$D$5),Summary!B5169,Summary!C5169)+TIME(D5169,0,0)</f>
        <v>216</v>
      </c>
      <c r="F5169" s="4">
        <f t="shared" si="564"/>
        <v>1</v>
      </c>
      <c r="G5169" s="4">
        <f t="shared" si="562"/>
        <v>6</v>
      </c>
      <c r="H5169" s="4">
        <f t="shared" si="565"/>
        <v>1</v>
      </c>
      <c r="I5169" s="4">
        <f t="shared" si="566"/>
        <v>0</v>
      </c>
      <c r="J5169" s="4">
        <f t="shared" si="567"/>
        <v>0</v>
      </c>
      <c r="K5169" s="4">
        <f t="shared" si="563"/>
        <v>0</v>
      </c>
      <c r="L5169" s="5">
        <f t="shared" si="568"/>
        <v>0</v>
      </c>
      <c r="M5169" s="137">
        <f>'PVWatts Hourly Results (1)'!L5180/1000</f>
        <v>0</v>
      </c>
      <c r="N5169" s="3">
        <f>'PVWatts Hourly Results (2)'!L5180/1000</f>
        <v>0</v>
      </c>
      <c r="O5169" s="3">
        <f>'PVWatts Hourly Results (3)'!L5180/1000</f>
        <v>0</v>
      </c>
      <c r="P5169" s="3">
        <f>'PVWatts Hourly Results (4)'!L5180/1000</f>
        <v>0</v>
      </c>
      <c r="Q5169" s="130">
        <f>'PVWatts Hourly Results (5)'!L5180/1000</f>
        <v>0</v>
      </c>
    </row>
    <row r="5170" spans="2:17" x14ac:dyDescent="0.25">
      <c r="B5170" s="8">
        <v>8</v>
      </c>
      <c r="C5170" s="9">
        <v>3</v>
      </c>
      <c r="D5170" s="134">
        <f>'PVWatts Hourly Results (1)'!C5181</f>
        <v>0</v>
      </c>
      <c r="E5170" s="127">
        <f>DATE(YEAR(Inputs!$D$5),Summary!B5170,Summary!C5170)+TIME(D5170,0,0)</f>
        <v>216</v>
      </c>
      <c r="F5170" s="4">
        <f t="shared" si="564"/>
        <v>1</v>
      </c>
      <c r="G5170" s="4">
        <f t="shared" si="562"/>
        <v>6</v>
      </c>
      <c r="H5170" s="4">
        <f t="shared" si="565"/>
        <v>1</v>
      </c>
      <c r="I5170" s="4">
        <f t="shared" si="566"/>
        <v>0</v>
      </c>
      <c r="J5170" s="4">
        <f t="shared" si="567"/>
        <v>0</v>
      </c>
      <c r="K5170" s="4">
        <f t="shared" si="563"/>
        <v>0</v>
      </c>
      <c r="L5170" s="5">
        <f t="shared" si="568"/>
        <v>0</v>
      </c>
      <c r="M5170" s="137">
        <f>'PVWatts Hourly Results (1)'!L5181/1000</f>
        <v>0</v>
      </c>
      <c r="N5170" s="3">
        <f>'PVWatts Hourly Results (2)'!L5181/1000</f>
        <v>0</v>
      </c>
      <c r="O5170" s="3">
        <f>'PVWatts Hourly Results (3)'!L5181/1000</f>
        <v>0</v>
      </c>
      <c r="P5170" s="3">
        <f>'PVWatts Hourly Results (4)'!L5181/1000</f>
        <v>0</v>
      </c>
      <c r="Q5170" s="130">
        <f>'PVWatts Hourly Results (5)'!L5181/1000</f>
        <v>0</v>
      </c>
    </row>
    <row r="5171" spans="2:17" x14ac:dyDescent="0.25">
      <c r="B5171" s="8">
        <v>8</v>
      </c>
      <c r="C5171" s="9">
        <v>3</v>
      </c>
      <c r="D5171" s="134">
        <f>'PVWatts Hourly Results (1)'!C5182</f>
        <v>0</v>
      </c>
      <c r="E5171" s="127">
        <f>DATE(YEAR(Inputs!$D$5),Summary!B5171,Summary!C5171)+TIME(D5171,0,0)</f>
        <v>216</v>
      </c>
      <c r="F5171" s="4">
        <f t="shared" si="564"/>
        <v>1</v>
      </c>
      <c r="G5171" s="4">
        <f t="shared" si="562"/>
        <v>6</v>
      </c>
      <c r="H5171" s="4">
        <f t="shared" si="565"/>
        <v>1</v>
      </c>
      <c r="I5171" s="4">
        <f t="shared" si="566"/>
        <v>0</v>
      </c>
      <c r="J5171" s="4">
        <f t="shared" si="567"/>
        <v>0</v>
      </c>
      <c r="K5171" s="4">
        <f t="shared" si="563"/>
        <v>0</v>
      </c>
      <c r="L5171" s="5">
        <f t="shared" si="568"/>
        <v>0</v>
      </c>
      <c r="M5171" s="137">
        <f>'PVWatts Hourly Results (1)'!L5182/1000</f>
        <v>0</v>
      </c>
      <c r="N5171" s="3">
        <f>'PVWatts Hourly Results (2)'!L5182/1000</f>
        <v>0</v>
      </c>
      <c r="O5171" s="3">
        <f>'PVWatts Hourly Results (3)'!L5182/1000</f>
        <v>0</v>
      </c>
      <c r="P5171" s="3">
        <f>'PVWatts Hourly Results (4)'!L5182/1000</f>
        <v>0</v>
      </c>
      <c r="Q5171" s="130">
        <f>'PVWatts Hourly Results (5)'!L5182/1000</f>
        <v>0</v>
      </c>
    </row>
    <row r="5172" spans="2:17" x14ac:dyDescent="0.25">
      <c r="B5172" s="8">
        <v>8</v>
      </c>
      <c r="C5172" s="9">
        <v>3</v>
      </c>
      <c r="D5172" s="134">
        <f>'PVWatts Hourly Results (1)'!C5183</f>
        <v>0</v>
      </c>
      <c r="E5172" s="127">
        <f>DATE(YEAR(Inputs!$D$5),Summary!B5172,Summary!C5172)+TIME(D5172,0,0)</f>
        <v>216</v>
      </c>
      <c r="F5172" s="4">
        <f t="shared" si="564"/>
        <v>1</v>
      </c>
      <c r="G5172" s="4">
        <f t="shared" si="562"/>
        <v>6</v>
      </c>
      <c r="H5172" s="4">
        <f t="shared" si="565"/>
        <v>1</v>
      </c>
      <c r="I5172" s="4">
        <f t="shared" si="566"/>
        <v>0</v>
      </c>
      <c r="J5172" s="4">
        <f t="shared" si="567"/>
        <v>0</v>
      </c>
      <c r="K5172" s="4">
        <f t="shared" si="563"/>
        <v>0</v>
      </c>
      <c r="L5172" s="5">
        <f t="shared" si="568"/>
        <v>0</v>
      </c>
      <c r="M5172" s="137">
        <f>'PVWatts Hourly Results (1)'!L5183/1000</f>
        <v>0</v>
      </c>
      <c r="N5172" s="3">
        <f>'PVWatts Hourly Results (2)'!L5183/1000</f>
        <v>0</v>
      </c>
      <c r="O5172" s="3">
        <f>'PVWatts Hourly Results (3)'!L5183/1000</f>
        <v>0</v>
      </c>
      <c r="P5172" s="3">
        <f>'PVWatts Hourly Results (4)'!L5183/1000</f>
        <v>0</v>
      </c>
      <c r="Q5172" s="130">
        <f>'PVWatts Hourly Results (5)'!L5183/1000</f>
        <v>0</v>
      </c>
    </row>
    <row r="5173" spans="2:17" x14ac:dyDescent="0.25">
      <c r="B5173" s="8">
        <v>8</v>
      </c>
      <c r="C5173" s="9">
        <v>3</v>
      </c>
      <c r="D5173" s="134">
        <f>'PVWatts Hourly Results (1)'!C5184</f>
        <v>0</v>
      </c>
      <c r="E5173" s="127">
        <f>DATE(YEAR(Inputs!$D$5),Summary!B5173,Summary!C5173)+TIME(D5173,0,0)</f>
        <v>216</v>
      </c>
      <c r="F5173" s="4">
        <f t="shared" si="564"/>
        <v>1</v>
      </c>
      <c r="G5173" s="4">
        <f t="shared" si="562"/>
        <v>6</v>
      </c>
      <c r="H5173" s="4">
        <f t="shared" si="565"/>
        <v>1</v>
      </c>
      <c r="I5173" s="4">
        <f t="shared" si="566"/>
        <v>0</v>
      </c>
      <c r="J5173" s="4">
        <f t="shared" si="567"/>
        <v>0</v>
      </c>
      <c r="K5173" s="4">
        <f t="shared" si="563"/>
        <v>0</v>
      </c>
      <c r="L5173" s="5">
        <f t="shared" si="568"/>
        <v>0</v>
      </c>
      <c r="M5173" s="137">
        <f>'PVWatts Hourly Results (1)'!L5184/1000</f>
        <v>0</v>
      </c>
      <c r="N5173" s="3">
        <f>'PVWatts Hourly Results (2)'!L5184/1000</f>
        <v>0</v>
      </c>
      <c r="O5173" s="3">
        <f>'PVWatts Hourly Results (3)'!L5184/1000</f>
        <v>0</v>
      </c>
      <c r="P5173" s="3">
        <f>'PVWatts Hourly Results (4)'!L5184/1000</f>
        <v>0</v>
      </c>
      <c r="Q5173" s="130">
        <f>'PVWatts Hourly Results (5)'!L5184/1000</f>
        <v>0</v>
      </c>
    </row>
    <row r="5174" spans="2:17" x14ac:dyDescent="0.25">
      <c r="B5174" s="8">
        <v>8</v>
      </c>
      <c r="C5174" s="9">
        <v>3</v>
      </c>
      <c r="D5174" s="134">
        <f>'PVWatts Hourly Results (1)'!C5185</f>
        <v>0</v>
      </c>
      <c r="E5174" s="127">
        <f>DATE(YEAR(Inputs!$D$5),Summary!B5174,Summary!C5174)+TIME(D5174,0,0)</f>
        <v>216</v>
      </c>
      <c r="F5174" s="4">
        <f t="shared" si="564"/>
        <v>1</v>
      </c>
      <c r="G5174" s="4">
        <f t="shared" si="562"/>
        <v>6</v>
      </c>
      <c r="H5174" s="4">
        <f t="shared" si="565"/>
        <v>1</v>
      </c>
      <c r="I5174" s="4">
        <f t="shared" si="566"/>
        <v>0</v>
      </c>
      <c r="J5174" s="4">
        <f t="shared" si="567"/>
        <v>0</v>
      </c>
      <c r="K5174" s="4">
        <f t="shared" si="563"/>
        <v>0</v>
      </c>
      <c r="L5174" s="5">
        <f t="shared" si="568"/>
        <v>0</v>
      </c>
      <c r="M5174" s="137">
        <f>'PVWatts Hourly Results (1)'!L5185/1000</f>
        <v>0</v>
      </c>
      <c r="N5174" s="3">
        <f>'PVWatts Hourly Results (2)'!L5185/1000</f>
        <v>0</v>
      </c>
      <c r="O5174" s="3">
        <f>'PVWatts Hourly Results (3)'!L5185/1000</f>
        <v>0</v>
      </c>
      <c r="P5174" s="3">
        <f>'PVWatts Hourly Results (4)'!L5185/1000</f>
        <v>0</v>
      </c>
      <c r="Q5174" s="130">
        <f>'PVWatts Hourly Results (5)'!L5185/1000</f>
        <v>0</v>
      </c>
    </row>
    <row r="5175" spans="2:17" x14ac:dyDescent="0.25">
      <c r="B5175" s="8">
        <v>8</v>
      </c>
      <c r="C5175" s="9">
        <v>3</v>
      </c>
      <c r="D5175" s="134">
        <f>'PVWatts Hourly Results (1)'!C5186</f>
        <v>0</v>
      </c>
      <c r="E5175" s="127">
        <f>DATE(YEAR(Inputs!$D$5),Summary!B5175,Summary!C5175)+TIME(D5175,0,0)</f>
        <v>216</v>
      </c>
      <c r="F5175" s="4">
        <f t="shared" si="564"/>
        <v>1</v>
      </c>
      <c r="G5175" s="4">
        <f t="shared" si="562"/>
        <v>6</v>
      </c>
      <c r="H5175" s="4">
        <f t="shared" si="565"/>
        <v>1</v>
      </c>
      <c r="I5175" s="4">
        <f t="shared" si="566"/>
        <v>0</v>
      </c>
      <c r="J5175" s="4">
        <f t="shared" si="567"/>
        <v>0</v>
      </c>
      <c r="K5175" s="4">
        <f t="shared" si="563"/>
        <v>0</v>
      </c>
      <c r="L5175" s="5">
        <f t="shared" si="568"/>
        <v>0</v>
      </c>
      <c r="M5175" s="137">
        <f>'PVWatts Hourly Results (1)'!L5186/1000</f>
        <v>0</v>
      </c>
      <c r="N5175" s="3">
        <f>'PVWatts Hourly Results (2)'!L5186/1000</f>
        <v>0</v>
      </c>
      <c r="O5175" s="3">
        <f>'PVWatts Hourly Results (3)'!L5186/1000</f>
        <v>0</v>
      </c>
      <c r="P5175" s="3">
        <f>'PVWatts Hourly Results (4)'!L5186/1000</f>
        <v>0</v>
      </c>
      <c r="Q5175" s="130">
        <f>'PVWatts Hourly Results (5)'!L5186/1000</f>
        <v>0</v>
      </c>
    </row>
    <row r="5176" spans="2:17" x14ac:dyDescent="0.25">
      <c r="B5176" s="8">
        <v>8</v>
      </c>
      <c r="C5176" s="9">
        <v>3</v>
      </c>
      <c r="D5176" s="134">
        <f>'PVWatts Hourly Results (1)'!C5187</f>
        <v>0</v>
      </c>
      <c r="E5176" s="127">
        <f>DATE(YEAR(Inputs!$D$5),Summary!B5176,Summary!C5176)+TIME(D5176,0,0)</f>
        <v>216</v>
      </c>
      <c r="F5176" s="4">
        <f t="shared" si="564"/>
        <v>1</v>
      </c>
      <c r="G5176" s="4">
        <f t="shared" si="562"/>
        <v>6</v>
      </c>
      <c r="H5176" s="4">
        <f t="shared" si="565"/>
        <v>1</v>
      </c>
      <c r="I5176" s="4">
        <f t="shared" si="566"/>
        <v>0</v>
      </c>
      <c r="J5176" s="4">
        <f t="shared" si="567"/>
        <v>0</v>
      </c>
      <c r="K5176" s="4">
        <f t="shared" si="563"/>
        <v>0</v>
      </c>
      <c r="L5176" s="5">
        <f t="shared" si="568"/>
        <v>0</v>
      </c>
      <c r="M5176" s="137">
        <f>'PVWatts Hourly Results (1)'!L5187/1000</f>
        <v>0</v>
      </c>
      <c r="N5176" s="3">
        <f>'PVWatts Hourly Results (2)'!L5187/1000</f>
        <v>0</v>
      </c>
      <c r="O5176" s="3">
        <f>'PVWatts Hourly Results (3)'!L5187/1000</f>
        <v>0</v>
      </c>
      <c r="P5176" s="3">
        <f>'PVWatts Hourly Results (4)'!L5187/1000</f>
        <v>0</v>
      </c>
      <c r="Q5176" s="130">
        <f>'PVWatts Hourly Results (5)'!L5187/1000</f>
        <v>0</v>
      </c>
    </row>
    <row r="5177" spans="2:17" x14ac:dyDescent="0.25">
      <c r="B5177" s="8">
        <v>8</v>
      </c>
      <c r="C5177" s="9">
        <v>3</v>
      </c>
      <c r="D5177" s="134">
        <f>'PVWatts Hourly Results (1)'!C5188</f>
        <v>0</v>
      </c>
      <c r="E5177" s="127">
        <f>DATE(YEAR(Inputs!$D$5),Summary!B5177,Summary!C5177)+TIME(D5177,0,0)</f>
        <v>216</v>
      </c>
      <c r="F5177" s="4">
        <f t="shared" si="564"/>
        <v>1</v>
      </c>
      <c r="G5177" s="4">
        <f t="shared" si="562"/>
        <v>6</v>
      </c>
      <c r="H5177" s="4">
        <f t="shared" si="565"/>
        <v>1</v>
      </c>
      <c r="I5177" s="4">
        <f t="shared" si="566"/>
        <v>0</v>
      </c>
      <c r="J5177" s="4">
        <f t="shared" si="567"/>
        <v>0</v>
      </c>
      <c r="K5177" s="4">
        <f t="shared" si="563"/>
        <v>0</v>
      </c>
      <c r="L5177" s="5">
        <f t="shared" si="568"/>
        <v>0</v>
      </c>
      <c r="M5177" s="137">
        <f>'PVWatts Hourly Results (1)'!L5188/1000</f>
        <v>0</v>
      </c>
      <c r="N5177" s="3">
        <f>'PVWatts Hourly Results (2)'!L5188/1000</f>
        <v>0</v>
      </c>
      <c r="O5177" s="3">
        <f>'PVWatts Hourly Results (3)'!L5188/1000</f>
        <v>0</v>
      </c>
      <c r="P5177" s="3">
        <f>'PVWatts Hourly Results (4)'!L5188/1000</f>
        <v>0</v>
      </c>
      <c r="Q5177" s="130">
        <f>'PVWatts Hourly Results (5)'!L5188/1000</f>
        <v>0</v>
      </c>
    </row>
    <row r="5178" spans="2:17" x14ac:dyDescent="0.25">
      <c r="B5178" s="8">
        <v>8</v>
      </c>
      <c r="C5178" s="9">
        <v>3</v>
      </c>
      <c r="D5178" s="134">
        <f>'PVWatts Hourly Results (1)'!C5189</f>
        <v>0</v>
      </c>
      <c r="E5178" s="127">
        <f>DATE(YEAR(Inputs!$D$5),Summary!B5178,Summary!C5178)+TIME(D5178,0,0)</f>
        <v>216</v>
      </c>
      <c r="F5178" s="4">
        <f t="shared" si="564"/>
        <v>1</v>
      </c>
      <c r="G5178" s="4">
        <f t="shared" si="562"/>
        <v>6</v>
      </c>
      <c r="H5178" s="4">
        <f t="shared" si="565"/>
        <v>1</v>
      </c>
      <c r="I5178" s="4">
        <f t="shared" si="566"/>
        <v>0</v>
      </c>
      <c r="J5178" s="4">
        <f t="shared" si="567"/>
        <v>0</v>
      </c>
      <c r="K5178" s="4">
        <f t="shared" si="563"/>
        <v>0</v>
      </c>
      <c r="L5178" s="5">
        <f t="shared" si="568"/>
        <v>0</v>
      </c>
      <c r="M5178" s="137">
        <f>'PVWatts Hourly Results (1)'!L5189/1000</f>
        <v>0</v>
      </c>
      <c r="N5178" s="3">
        <f>'PVWatts Hourly Results (2)'!L5189/1000</f>
        <v>0</v>
      </c>
      <c r="O5178" s="3">
        <f>'PVWatts Hourly Results (3)'!L5189/1000</f>
        <v>0</v>
      </c>
      <c r="P5178" s="3">
        <f>'PVWatts Hourly Results (4)'!L5189/1000</f>
        <v>0</v>
      </c>
      <c r="Q5178" s="130">
        <f>'PVWatts Hourly Results (5)'!L5189/1000</f>
        <v>0</v>
      </c>
    </row>
    <row r="5179" spans="2:17" x14ac:dyDescent="0.25">
      <c r="B5179" s="8">
        <v>8</v>
      </c>
      <c r="C5179" s="9">
        <v>3</v>
      </c>
      <c r="D5179" s="134">
        <f>'PVWatts Hourly Results (1)'!C5190</f>
        <v>0</v>
      </c>
      <c r="E5179" s="127">
        <f>DATE(YEAR(Inputs!$D$5),Summary!B5179,Summary!C5179)+TIME(D5179,0,0)</f>
        <v>216</v>
      </c>
      <c r="F5179" s="4">
        <f t="shared" si="564"/>
        <v>1</v>
      </c>
      <c r="G5179" s="4">
        <f t="shared" si="562"/>
        <v>6</v>
      </c>
      <c r="H5179" s="4">
        <f t="shared" si="565"/>
        <v>1</v>
      </c>
      <c r="I5179" s="4">
        <f t="shared" si="566"/>
        <v>0</v>
      </c>
      <c r="J5179" s="4">
        <f t="shared" si="567"/>
        <v>0</v>
      </c>
      <c r="K5179" s="4">
        <f t="shared" si="563"/>
        <v>0</v>
      </c>
      <c r="L5179" s="5">
        <f t="shared" si="568"/>
        <v>0</v>
      </c>
      <c r="M5179" s="137">
        <f>'PVWatts Hourly Results (1)'!L5190/1000</f>
        <v>0</v>
      </c>
      <c r="N5179" s="3">
        <f>'PVWatts Hourly Results (2)'!L5190/1000</f>
        <v>0</v>
      </c>
      <c r="O5179" s="3">
        <f>'PVWatts Hourly Results (3)'!L5190/1000</f>
        <v>0</v>
      </c>
      <c r="P5179" s="3">
        <f>'PVWatts Hourly Results (4)'!L5190/1000</f>
        <v>0</v>
      </c>
      <c r="Q5179" s="130">
        <f>'PVWatts Hourly Results (5)'!L5190/1000</f>
        <v>0</v>
      </c>
    </row>
    <row r="5180" spans="2:17" x14ac:dyDescent="0.25">
      <c r="B5180" s="8">
        <v>8</v>
      </c>
      <c r="C5180" s="9">
        <v>3</v>
      </c>
      <c r="D5180" s="134">
        <f>'PVWatts Hourly Results (1)'!C5191</f>
        <v>0</v>
      </c>
      <c r="E5180" s="127">
        <f>DATE(YEAR(Inputs!$D$5),Summary!B5180,Summary!C5180)+TIME(D5180,0,0)</f>
        <v>216</v>
      </c>
      <c r="F5180" s="4">
        <f t="shared" si="564"/>
        <v>1</v>
      </c>
      <c r="G5180" s="4">
        <f t="shared" si="562"/>
        <v>6</v>
      </c>
      <c r="H5180" s="4">
        <f t="shared" si="565"/>
        <v>1</v>
      </c>
      <c r="I5180" s="4">
        <f t="shared" si="566"/>
        <v>0</v>
      </c>
      <c r="J5180" s="4">
        <f t="shared" si="567"/>
        <v>0</v>
      </c>
      <c r="K5180" s="4">
        <f t="shared" si="563"/>
        <v>0</v>
      </c>
      <c r="L5180" s="5">
        <f t="shared" si="568"/>
        <v>0</v>
      </c>
      <c r="M5180" s="137">
        <f>'PVWatts Hourly Results (1)'!L5191/1000</f>
        <v>0</v>
      </c>
      <c r="N5180" s="3">
        <f>'PVWatts Hourly Results (2)'!L5191/1000</f>
        <v>0</v>
      </c>
      <c r="O5180" s="3">
        <f>'PVWatts Hourly Results (3)'!L5191/1000</f>
        <v>0</v>
      </c>
      <c r="P5180" s="3">
        <f>'PVWatts Hourly Results (4)'!L5191/1000</f>
        <v>0</v>
      </c>
      <c r="Q5180" s="130">
        <f>'PVWatts Hourly Results (5)'!L5191/1000</f>
        <v>0</v>
      </c>
    </row>
    <row r="5181" spans="2:17" x14ac:dyDescent="0.25">
      <c r="B5181" s="8">
        <v>8</v>
      </c>
      <c r="C5181" s="9">
        <v>3</v>
      </c>
      <c r="D5181" s="134">
        <f>'PVWatts Hourly Results (1)'!C5192</f>
        <v>0</v>
      </c>
      <c r="E5181" s="127">
        <f>DATE(YEAR(Inputs!$D$5),Summary!B5181,Summary!C5181)+TIME(D5181,0,0)</f>
        <v>216</v>
      </c>
      <c r="F5181" s="4">
        <f t="shared" si="564"/>
        <v>1</v>
      </c>
      <c r="G5181" s="4">
        <f t="shared" si="562"/>
        <v>6</v>
      </c>
      <c r="H5181" s="4">
        <f t="shared" si="565"/>
        <v>1</v>
      </c>
      <c r="I5181" s="4">
        <f t="shared" si="566"/>
        <v>0</v>
      </c>
      <c r="J5181" s="4">
        <f t="shared" si="567"/>
        <v>0</v>
      </c>
      <c r="K5181" s="4">
        <f t="shared" si="563"/>
        <v>0</v>
      </c>
      <c r="L5181" s="5">
        <f t="shared" si="568"/>
        <v>0</v>
      </c>
      <c r="M5181" s="137">
        <f>'PVWatts Hourly Results (1)'!L5192/1000</f>
        <v>0</v>
      </c>
      <c r="N5181" s="3">
        <f>'PVWatts Hourly Results (2)'!L5192/1000</f>
        <v>0</v>
      </c>
      <c r="O5181" s="3">
        <f>'PVWatts Hourly Results (3)'!L5192/1000</f>
        <v>0</v>
      </c>
      <c r="P5181" s="3">
        <f>'PVWatts Hourly Results (4)'!L5192/1000</f>
        <v>0</v>
      </c>
      <c r="Q5181" s="130">
        <f>'PVWatts Hourly Results (5)'!L5192/1000</f>
        <v>0</v>
      </c>
    </row>
    <row r="5182" spans="2:17" x14ac:dyDescent="0.25">
      <c r="B5182" s="8">
        <v>8</v>
      </c>
      <c r="C5182" s="9">
        <v>4</v>
      </c>
      <c r="D5182" s="134">
        <f>'PVWatts Hourly Results (1)'!C5193</f>
        <v>0</v>
      </c>
      <c r="E5182" s="127">
        <f>DATE(YEAR(Inputs!$D$5),Summary!B5182,Summary!C5182)+TIME(D5182,0,0)</f>
        <v>217</v>
      </c>
      <c r="F5182" s="4">
        <f t="shared" si="564"/>
        <v>1</v>
      </c>
      <c r="G5182" s="4">
        <f t="shared" si="562"/>
        <v>7</v>
      </c>
      <c r="H5182" s="4">
        <f t="shared" si="565"/>
        <v>0</v>
      </c>
      <c r="I5182" s="4">
        <f t="shared" si="566"/>
        <v>0</v>
      </c>
      <c r="J5182" s="4">
        <f t="shared" si="567"/>
        <v>0</v>
      </c>
      <c r="K5182" s="4">
        <f t="shared" si="563"/>
        <v>0</v>
      </c>
      <c r="L5182" s="5">
        <f t="shared" si="568"/>
        <v>0</v>
      </c>
      <c r="M5182" s="137">
        <f>'PVWatts Hourly Results (1)'!L5193/1000</f>
        <v>0</v>
      </c>
      <c r="N5182" s="3">
        <f>'PVWatts Hourly Results (2)'!L5193/1000</f>
        <v>0</v>
      </c>
      <c r="O5182" s="3">
        <f>'PVWatts Hourly Results (3)'!L5193/1000</f>
        <v>0</v>
      </c>
      <c r="P5182" s="3">
        <f>'PVWatts Hourly Results (4)'!L5193/1000</f>
        <v>0</v>
      </c>
      <c r="Q5182" s="130">
        <f>'PVWatts Hourly Results (5)'!L5193/1000</f>
        <v>0</v>
      </c>
    </row>
    <row r="5183" spans="2:17" x14ac:dyDescent="0.25">
      <c r="B5183" s="8">
        <v>8</v>
      </c>
      <c r="C5183" s="9">
        <v>4</v>
      </c>
      <c r="D5183" s="134">
        <f>'PVWatts Hourly Results (1)'!C5194</f>
        <v>0</v>
      </c>
      <c r="E5183" s="127">
        <f>DATE(YEAR(Inputs!$D$5),Summary!B5183,Summary!C5183)+TIME(D5183,0,0)</f>
        <v>217</v>
      </c>
      <c r="F5183" s="4">
        <f t="shared" si="564"/>
        <v>1</v>
      </c>
      <c r="G5183" s="4">
        <f t="shared" si="562"/>
        <v>7</v>
      </c>
      <c r="H5183" s="4">
        <f t="shared" si="565"/>
        <v>0</v>
      </c>
      <c r="I5183" s="4">
        <f t="shared" si="566"/>
        <v>0</v>
      </c>
      <c r="J5183" s="4">
        <f t="shared" si="567"/>
        <v>0</v>
      </c>
      <c r="K5183" s="4">
        <f t="shared" si="563"/>
        <v>0</v>
      </c>
      <c r="L5183" s="5">
        <f t="shared" si="568"/>
        <v>0</v>
      </c>
      <c r="M5183" s="137">
        <f>'PVWatts Hourly Results (1)'!L5194/1000</f>
        <v>0</v>
      </c>
      <c r="N5183" s="3">
        <f>'PVWatts Hourly Results (2)'!L5194/1000</f>
        <v>0</v>
      </c>
      <c r="O5183" s="3">
        <f>'PVWatts Hourly Results (3)'!L5194/1000</f>
        <v>0</v>
      </c>
      <c r="P5183" s="3">
        <f>'PVWatts Hourly Results (4)'!L5194/1000</f>
        <v>0</v>
      </c>
      <c r="Q5183" s="130">
        <f>'PVWatts Hourly Results (5)'!L5194/1000</f>
        <v>0</v>
      </c>
    </row>
    <row r="5184" spans="2:17" x14ac:dyDescent="0.25">
      <c r="B5184" s="8">
        <v>8</v>
      </c>
      <c r="C5184" s="9">
        <v>4</v>
      </c>
      <c r="D5184" s="134">
        <f>'PVWatts Hourly Results (1)'!C5195</f>
        <v>0</v>
      </c>
      <c r="E5184" s="127">
        <f>DATE(YEAR(Inputs!$D$5),Summary!B5184,Summary!C5184)+TIME(D5184,0,0)</f>
        <v>217</v>
      </c>
      <c r="F5184" s="4">
        <f t="shared" si="564"/>
        <v>1</v>
      </c>
      <c r="G5184" s="4">
        <f t="shared" si="562"/>
        <v>7</v>
      </c>
      <c r="H5184" s="4">
        <f t="shared" si="565"/>
        <v>0</v>
      </c>
      <c r="I5184" s="4">
        <f t="shared" si="566"/>
        <v>0</v>
      </c>
      <c r="J5184" s="4">
        <f t="shared" si="567"/>
        <v>0</v>
      </c>
      <c r="K5184" s="4">
        <f t="shared" si="563"/>
        <v>0</v>
      </c>
      <c r="L5184" s="5">
        <f t="shared" si="568"/>
        <v>0</v>
      </c>
      <c r="M5184" s="137">
        <f>'PVWatts Hourly Results (1)'!L5195/1000</f>
        <v>0</v>
      </c>
      <c r="N5184" s="3">
        <f>'PVWatts Hourly Results (2)'!L5195/1000</f>
        <v>0</v>
      </c>
      <c r="O5184" s="3">
        <f>'PVWatts Hourly Results (3)'!L5195/1000</f>
        <v>0</v>
      </c>
      <c r="P5184" s="3">
        <f>'PVWatts Hourly Results (4)'!L5195/1000</f>
        <v>0</v>
      </c>
      <c r="Q5184" s="130">
        <f>'PVWatts Hourly Results (5)'!L5195/1000</f>
        <v>0</v>
      </c>
    </row>
    <row r="5185" spans="2:17" x14ac:dyDescent="0.25">
      <c r="B5185" s="8">
        <v>8</v>
      </c>
      <c r="C5185" s="9">
        <v>4</v>
      </c>
      <c r="D5185" s="134">
        <f>'PVWatts Hourly Results (1)'!C5196</f>
        <v>0</v>
      </c>
      <c r="E5185" s="127">
        <f>DATE(YEAR(Inputs!$D$5),Summary!B5185,Summary!C5185)+TIME(D5185,0,0)</f>
        <v>217</v>
      </c>
      <c r="F5185" s="4">
        <f t="shared" si="564"/>
        <v>1</v>
      </c>
      <c r="G5185" s="4">
        <f t="shared" si="562"/>
        <v>7</v>
      </c>
      <c r="H5185" s="4">
        <f t="shared" si="565"/>
        <v>0</v>
      </c>
      <c r="I5185" s="4">
        <f t="shared" si="566"/>
        <v>0</v>
      </c>
      <c r="J5185" s="4">
        <f t="shared" si="567"/>
        <v>0</v>
      </c>
      <c r="K5185" s="4">
        <f t="shared" si="563"/>
        <v>0</v>
      </c>
      <c r="L5185" s="5">
        <f t="shared" si="568"/>
        <v>0</v>
      </c>
      <c r="M5185" s="137">
        <f>'PVWatts Hourly Results (1)'!L5196/1000</f>
        <v>0</v>
      </c>
      <c r="N5185" s="3">
        <f>'PVWatts Hourly Results (2)'!L5196/1000</f>
        <v>0</v>
      </c>
      <c r="O5185" s="3">
        <f>'PVWatts Hourly Results (3)'!L5196/1000</f>
        <v>0</v>
      </c>
      <c r="P5185" s="3">
        <f>'PVWatts Hourly Results (4)'!L5196/1000</f>
        <v>0</v>
      </c>
      <c r="Q5185" s="130">
        <f>'PVWatts Hourly Results (5)'!L5196/1000</f>
        <v>0</v>
      </c>
    </row>
    <row r="5186" spans="2:17" x14ac:dyDescent="0.25">
      <c r="B5186" s="8">
        <v>8</v>
      </c>
      <c r="C5186" s="9">
        <v>4</v>
      </c>
      <c r="D5186" s="134">
        <f>'PVWatts Hourly Results (1)'!C5197</f>
        <v>0</v>
      </c>
      <c r="E5186" s="127">
        <f>DATE(YEAR(Inputs!$D$5),Summary!B5186,Summary!C5186)+TIME(D5186,0,0)</f>
        <v>217</v>
      </c>
      <c r="F5186" s="4">
        <f t="shared" si="564"/>
        <v>1</v>
      </c>
      <c r="G5186" s="4">
        <f t="shared" si="562"/>
        <v>7</v>
      </c>
      <c r="H5186" s="4">
        <f t="shared" si="565"/>
        <v>0</v>
      </c>
      <c r="I5186" s="4">
        <f t="shared" si="566"/>
        <v>0</v>
      </c>
      <c r="J5186" s="4">
        <f t="shared" si="567"/>
        <v>0</v>
      </c>
      <c r="K5186" s="4">
        <f t="shared" si="563"/>
        <v>0</v>
      </c>
      <c r="L5186" s="5">
        <f t="shared" si="568"/>
        <v>0</v>
      </c>
      <c r="M5186" s="137">
        <f>'PVWatts Hourly Results (1)'!L5197/1000</f>
        <v>0</v>
      </c>
      <c r="N5186" s="3">
        <f>'PVWatts Hourly Results (2)'!L5197/1000</f>
        <v>0</v>
      </c>
      <c r="O5186" s="3">
        <f>'PVWatts Hourly Results (3)'!L5197/1000</f>
        <v>0</v>
      </c>
      <c r="P5186" s="3">
        <f>'PVWatts Hourly Results (4)'!L5197/1000</f>
        <v>0</v>
      </c>
      <c r="Q5186" s="130">
        <f>'PVWatts Hourly Results (5)'!L5197/1000</f>
        <v>0</v>
      </c>
    </row>
    <row r="5187" spans="2:17" x14ac:dyDescent="0.25">
      <c r="B5187" s="8">
        <v>8</v>
      </c>
      <c r="C5187" s="9">
        <v>4</v>
      </c>
      <c r="D5187" s="134">
        <f>'PVWatts Hourly Results (1)'!C5198</f>
        <v>0</v>
      </c>
      <c r="E5187" s="127">
        <f>DATE(YEAR(Inputs!$D$5),Summary!B5187,Summary!C5187)+TIME(D5187,0,0)</f>
        <v>217</v>
      </c>
      <c r="F5187" s="4">
        <f t="shared" si="564"/>
        <v>1</v>
      </c>
      <c r="G5187" s="4">
        <f t="shared" si="562"/>
        <v>7</v>
      </c>
      <c r="H5187" s="4">
        <f t="shared" si="565"/>
        <v>0</v>
      </c>
      <c r="I5187" s="4">
        <f t="shared" si="566"/>
        <v>0</v>
      </c>
      <c r="J5187" s="4">
        <f t="shared" si="567"/>
        <v>0</v>
      </c>
      <c r="K5187" s="4">
        <f t="shared" si="563"/>
        <v>0</v>
      </c>
      <c r="L5187" s="5">
        <f t="shared" si="568"/>
        <v>0</v>
      </c>
      <c r="M5187" s="137">
        <f>'PVWatts Hourly Results (1)'!L5198/1000</f>
        <v>0</v>
      </c>
      <c r="N5187" s="3">
        <f>'PVWatts Hourly Results (2)'!L5198/1000</f>
        <v>0</v>
      </c>
      <c r="O5187" s="3">
        <f>'PVWatts Hourly Results (3)'!L5198/1000</f>
        <v>0</v>
      </c>
      <c r="P5187" s="3">
        <f>'PVWatts Hourly Results (4)'!L5198/1000</f>
        <v>0</v>
      </c>
      <c r="Q5187" s="130">
        <f>'PVWatts Hourly Results (5)'!L5198/1000</f>
        <v>0</v>
      </c>
    </row>
    <row r="5188" spans="2:17" x14ac:dyDescent="0.25">
      <c r="B5188" s="8">
        <v>8</v>
      </c>
      <c r="C5188" s="9">
        <v>4</v>
      </c>
      <c r="D5188" s="134">
        <f>'PVWatts Hourly Results (1)'!C5199</f>
        <v>0</v>
      </c>
      <c r="E5188" s="127">
        <f>DATE(YEAR(Inputs!$D$5),Summary!B5188,Summary!C5188)+TIME(D5188,0,0)</f>
        <v>217</v>
      </c>
      <c r="F5188" s="4">
        <f t="shared" si="564"/>
        <v>1</v>
      </c>
      <c r="G5188" s="4">
        <f t="shared" si="562"/>
        <v>7</v>
      </c>
      <c r="H5188" s="4">
        <f t="shared" si="565"/>
        <v>0</v>
      </c>
      <c r="I5188" s="4">
        <f t="shared" si="566"/>
        <v>0</v>
      </c>
      <c r="J5188" s="4">
        <f t="shared" si="567"/>
        <v>0</v>
      </c>
      <c r="K5188" s="4">
        <f t="shared" si="563"/>
        <v>0</v>
      </c>
      <c r="L5188" s="5">
        <f t="shared" si="568"/>
        <v>0</v>
      </c>
      <c r="M5188" s="137">
        <f>'PVWatts Hourly Results (1)'!L5199/1000</f>
        <v>0</v>
      </c>
      <c r="N5188" s="3">
        <f>'PVWatts Hourly Results (2)'!L5199/1000</f>
        <v>0</v>
      </c>
      <c r="O5188" s="3">
        <f>'PVWatts Hourly Results (3)'!L5199/1000</f>
        <v>0</v>
      </c>
      <c r="P5188" s="3">
        <f>'PVWatts Hourly Results (4)'!L5199/1000</f>
        <v>0</v>
      </c>
      <c r="Q5188" s="130">
        <f>'PVWatts Hourly Results (5)'!L5199/1000</f>
        <v>0</v>
      </c>
    </row>
    <row r="5189" spans="2:17" x14ac:dyDescent="0.25">
      <c r="B5189" s="8">
        <v>8</v>
      </c>
      <c r="C5189" s="9">
        <v>4</v>
      </c>
      <c r="D5189" s="134">
        <f>'PVWatts Hourly Results (1)'!C5200</f>
        <v>0</v>
      </c>
      <c r="E5189" s="127">
        <f>DATE(YEAR(Inputs!$D$5),Summary!B5189,Summary!C5189)+TIME(D5189,0,0)</f>
        <v>217</v>
      </c>
      <c r="F5189" s="4">
        <f t="shared" si="564"/>
        <v>1</v>
      </c>
      <c r="G5189" s="4">
        <f t="shared" si="562"/>
        <v>7</v>
      </c>
      <c r="H5189" s="4">
        <f t="shared" si="565"/>
        <v>0</v>
      </c>
      <c r="I5189" s="4">
        <f t="shared" si="566"/>
        <v>0</v>
      </c>
      <c r="J5189" s="4">
        <f t="shared" si="567"/>
        <v>0</v>
      </c>
      <c r="K5189" s="4">
        <f t="shared" si="563"/>
        <v>0</v>
      </c>
      <c r="L5189" s="5">
        <f t="shared" si="568"/>
        <v>0</v>
      </c>
      <c r="M5189" s="137">
        <f>'PVWatts Hourly Results (1)'!L5200/1000</f>
        <v>0</v>
      </c>
      <c r="N5189" s="3">
        <f>'PVWatts Hourly Results (2)'!L5200/1000</f>
        <v>0</v>
      </c>
      <c r="O5189" s="3">
        <f>'PVWatts Hourly Results (3)'!L5200/1000</f>
        <v>0</v>
      </c>
      <c r="P5189" s="3">
        <f>'PVWatts Hourly Results (4)'!L5200/1000</f>
        <v>0</v>
      </c>
      <c r="Q5189" s="130">
        <f>'PVWatts Hourly Results (5)'!L5200/1000</f>
        <v>0</v>
      </c>
    </row>
    <row r="5190" spans="2:17" x14ac:dyDescent="0.25">
      <c r="B5190" s="8">
        <v>8</v>
      </c>
      <c r="C5190" s="9">
        <v>4</v>
      </c>
      <c r="D5190" s="134">
        <f>'PVWatts Hourly Results (1)'!C5201</f>
        <v>0</v>
      </c>
      <c r="E5190" s="127">
        <f>DATE(YEAR(Inputs!$D$5),Summary!B5190,Summary!C5190)+TIME(D5190,0,0)</f>
        <v>217</v>
      </c>
      <c r="F5190" s="4">
        <f t="shared" si="564"/>
        <v>1</v>
      </c>
      <c r="G5190" s="4">
        <f t="shared" si="562"/>
        <v>7</v>
      </c>
      <c r="H5190" s="4">
        <f t="shared" si="565"/>
        <v>0</v>
      </c>
      <c r="I5190" s="4">
        <f t="shared" si="566"/>
        <v>0</v>
      </c>
      <c r="J5190" s="4">
        <f t="shared" si="567"/>
        <v>0</v>
      </c>
      <c r="K5190" s="4">
        <f t="shared" si="563"/>
        <v>0</v>
      </c>
      <c r="L5190" s="5">
        <f t="shared" si="568"/>
        <v>0</v>
      </c>
      <c r="M5190" s="137">
        <f>'PVWatts Hourly Results (1)'!L5201/1000</f>
        <v>0</v>
      </c>
      <c r="N5190" s="3">
        <f>'PVWatts Hourly Results (2)'!L5201/1000</f>
        <v>0</v>
      </c>
      <c r="O5190" s="3">
        <f>'PVWatts Hourly Results (3)'!L5201/1000</f>
        <v>0</v>
      </c>
      <c r="P5190" s="3">
        <f>'PVWatts Hourly Results (4)'!L5201/1000</f>
        <v>0</v>
      </c>
      <c r="Q5190" s="130">
        <f>'PVWatts Hourly Results (5)'!L5201/1000</f>
        <v>0</v>
      </c>
    </row>
    <row r="5191" spans="2:17" x14ac:dyDescent="0.25">
      <c r="B5191" s="8">
        <v>8</v>
      </c>
      <c r="C5191" s="9">
        <v>4</v>
      </c>
      <c r="D5191" s="134">
        <f>'PVWatts Hourly Results (1)'!C5202</f>
        <v>0</v>
      </c>
      <c r="E5191" s="127">
        <f>DATE(YEAR(Inputs!$D$5),Summary!B5191,Summary!C5191)+TIME(D5191,0,0)</f>
        <v>217</v>
      </c>
      <c r="F5191" s="4">
        <f t="shared" si="564"/>
        <v>1</v>
      </c>
      <c r="G5191" s="4">
        <f t="shared" si="562"/>
        <v>7</v>
      </c>
      <c r="H5191" s="4">
        <f t="shared" si="565"/>
        <v>0</v>
      </c>
      <c r="I5191" s="4">
        <f t="shared" si="566"/>
        <v>0</v>
      </c>
      <c r="J5191" s="4">
        <f t="shared" si="567"/>
        <v>0</v>
      </c>
      <c r="K5191" s="4">
        <f t="shared" si="563"/>
        <v>0</v>
      </c>
      <c r="L5191" s="5">
        <f t="shared" si="568"/>
        <v>0</v>
      </c>
      <c r="M5191" s="137">
        <f>'PVWatts Hourly Results (1)'!L5202/1000</f>
        <v>0</v>
      </c>
      <c r="N5191" s="3">
        <f>'PVWatts Hourly Results (2)'!L5202/1000</f>
        <v>0</v>
      </c>
      <c r="O5191" s="3">
        <f>'PVWatts Hourly Results (3)'!L5202/1000</f>
        <v>0</v>
      </c>
      <c r="P5191" s="3">
        <f>'PVWatts Hourly Results (4)'!L5202/1000</f>
        <v>0</v>
      </c>
      <c r="Q5191" s="130">
        <f>'PVWatts Hourly Results (5)'!L5202/1000</f>
        <v>0</v>
      </c>
    </row>
    <row r="5192" spans="2:17" x14ac:dyDescent="0.25">
      <c r="B5192" s="8">
        <v>8</v>
      </c>
      <c r="C5192" s="9">
        <v>4</v>
      </c>
      <c r="D5192" s="134">
        <f>'PVWatts Hourly Results (1)'!C5203</f>
        <v>0</v>
      </c>
      <c r="E5192" s="127">
        <f>DATE(YEAR(Inputs!$D$5),Summary!B5192,Summary!C5192)+TIME(D5192,0,0)</f>
        <v>217</v>
      </c>
      <c r="F5192" s="4">
        <f t="shared" si="564"/>
        <v>1</v>
      </c>
      <c r="G5192" s="4">
        <f t="shared" si="562"/>
        <v>7</v>
      </c>
      <c r="H5192" s="4">
        <f t="shared" si="565"/>
        <v>0</v>
      </c>
      <c r="I5192" s="4">
        <f t="shared" si="566"/>
        <v>0</v>
      </c>
      <c r="J5192" s="4">
        <f t="shared" si="567"/>
        <v>0</v>
      </c>
      <c r="K5192" s="4">
        <f t="shared" si="563"/>
        <v>0</v>
      </c>
      <c r="L5192" s="5">
        <f t="shared" si="568"/>
        <v>0</v>
      </c>
      <c r="M5192" s="137">
        <f>'PVWatts Hourly Results (1)'!L5203/1000</f>
        <v>0</v>
      </c>
      <c r="N5192" s="3">
        <f>'PVWatts Hourly Results (2)'!L5203/1000</f>
        <v>0</v>
      </c>
      <c r="O5192" s="3">
        <f>'PVWatts Hourly Results (3)'!L5203/1000</f>
        <v>0</v>
      </c>
      <c r="P5192" s="3">
        <f>'PVWatts Hourly Results (4)'!L5203/1000</f>
        <v>0</v>
      </c>
      <c r="Q5192" s="130">
        <f>'PVWatts Hourly Results (5)'!L5203/1000</f>
        <v>0</v>
      </c>
    </row>
    <row r="5193" spans="2:17" x14ac:dyDescent="0.25">
      <c r="B5193" s="8">
        <v>8</v>
      </c>
      <c r="C5193" s="9">
        <v>4</v>
      </c>
      <c r="D5193" s="134">
        <f>'PVWatts Hourly Results (1)'!C5204</f>
        <v>0</v>
      </c>
      <c r="E5193" s="127">
        <f>DATE(YEAR(Inputs!$D$5),Summary!B5193,Summary!C5193)+TIME(D5193,0,0)</f>
        <v>217</v>
      </c>
      <c r="F5193" s="4">
        <f t="shared" si="564"/>
        <v>1</v>
      </c>
      <c r="G5193" s="4">
        <f t="shared" si="562"/>
        <v>7</v>
      </c>
      <c r="H5193" s="4">
        <f t="shared" si="565"/>
        <v>0</v>
      </c>
      <c r="I5193" s="4">
        <f t="shared" si="566"/>
        <v>0</v>
      </c>
      <c r="J5193" s="4">
        <f t="shared" si="567"/>
        <v>0</v>
      </c>
      <c r="K5193" s="4">
        <f t="shared" si="563"/>
        <v>0</v>
      </c>
      <c r="L5193" s="5">
        <f t="shared" si="568"/>
        <v>0</v>
      </c>
      <c r="M5193" s="137">
        <f>'PVWatts Hourly Results (1)'!L5204/1000</f>
        <v>0</v>
      </c>
      <c r="N5193" s="3">
        <f>'PVWatts Hourly Results (2)'!L5204/1000</f>
        <v>0</v>
      </c>
      <c r="O5193" s="3">
        <f>'PVWatts Hourly Results (3)'!L5204/1000</f>
        <v>0</v>
      </c>
      <c r="P5193" s="3">
        <f>'PVWatts Hourly Results (4)'!L5204/1000</f>
        <v>0</v>
      </c>
      <c r="Q5193" s="130">
        <f>'PVWatts Hourly Results (5)'!L5204/1000</f>
        <v>0</v>
      </c>
    </row>
    <row r="5194" spans="2:17" x14ac:dyDescent="0.25">
      <c r="B5194" s="8">
        <v>8</v>
      </c>
      <c r="C5194" s="9">
        <v>4</v>
      </c>
      <c r="D5194" s="134">
        <f>'PVWatts Hourly Results (1)'!C5205</f>
        <v>0</v>
      </c>
      <c r="E5194" s="127">
        <f>DATE(YEAR(Inputs!$D$5),Summary!B5194,Summary!C5194)+TIME(D5194,0,0)</f>
        <v>217</v>
      </c>
      <c r="F5194" s="4">
        <f t="shared" si="564"/>
        <v>1</v>
      </c>
      <c r="G5194" s="4">
        <f t="shared" si="562"/>
        <v>7</v>
      </c>
      <c r="H5194" s="4">
        <f t="shared" si="565"/>
        <v>0</v>
      </c>
      <c r="I5194" s="4">
        <f t="shared" si="566"/>
        <v>0</v>
      </c>
      <c r="J5194" s="4">
        <f t="shared" si="567"/>
        <v>0</v>
      </c>
      <c r="K5194" s="4">
        <f t="shared" si="563"/>
        <v>0</v>
      </c>
      <c r="L5194" s="5">
        <f t="shared" si="568"/>
        <v>0</v>
      </c>
      <c r="M5194" s="137">
        <f>'PVWatts Hourly Results (1)'!L5205/1000</f>
        <v>0</v>
      </c>
      <c r="N5194" s="3">
        <f>'PVWatts Hourly Results (2)'!L5205/1000</f>
        <v>0</v>
      </c>
      <c r="O5194" s="3">
        <f>'PVWatts Hourly Results (3)'!L5205/1000</f>
        <v>0</v>
      </c>
      <c r="P5194" s="3">
        <f>'PVWatts Hourly Results (4)'!L5205/1000</f>
        <v>0</v>
      </c>
      <c r="Q5194" s="130">
        <f>'PVWatts Hourly Results (5)'!L5205/1000</f>
        <v>0</v>
      </c>
    </row>
    <row r="5195" spans="2:17" x14ac:dyDescent="0.25">
      <c r="B5195" s="8">
        <v>8</v>
      </c>
      <c r="C5195" s="9">
        <v>4</v>
      </c>
      <c r="D5195" s="134">
        <f>'PVWatts Hourly Results (1)'!C5206</f>
        <v>0</v>
      </c>
      <c r="E5195" s="127">
        <f>DATE(YEAR(Inputs!$D$5),Summary!B5195,Summary!C5195)+TIME(D5195,0,0)</f>
        <v>217</v>
      </c>
      <c r="F5195" s="4">
        <f t="shared" si="564"/>
        <v>1</v>
      </c>
      <c r="G5195" s="4">
        <f t="shared" si="562"/>
        <v>7</v>
      </c>
      <c r="H5195" s="4">
        <f t="shared" si="565"/>
        <v>0</v>
      </c>
      <c r="I5195" s="4">
        <f t="shared" si="566"/>
        <v>0</v>
      </c>
      <c r="J5195" s="4">
        <f t="shared" si="567"/>
        <v>0</v>
      </c>
      <c r="K5195" s="4">
        <f t="shared" si="563"/>
        <v>0</v>
      </c>
      <c r="L5195" s="5">
        <f t="shared" si="568"/>
        <v>0</v>
      </c>
      <c r="M5195" s="137">
        <f>'PVWatts Hourly Results (1)'!L5206/1000</f>
        <v>0</v>
      </c>
      <c r="N5195" s="3">
        <f>'PVWatts Hourly Results (2)'!L5206/1000</f>
        <v>0</v>
      </c>
      <c r="O5195" s="3">
        <f>'PVWatts Hourly Results (3)'!L5206/1000</f>
        <v>0</v>
      </c>
      <c r="P5195" s="3">
        <f>'PVWatts Hourly Results (4)'!L5206/1000</f>
        <v>0</v>
      </c>
      <c r="Q5195" s="130">
        <f>'PVWatts Hourly Results (5)'!L5206/1000</f>
        <v>0</v>
      </c>
    </row>
    <row r="5196" spans="2:17" x14ac:dyDescent="0.25">
      <c r="B5196" s="8">
        <v>8</v>
      </c>
      <c r="C5196" s="9">
        <v>4</v>
      </c>
      <c r="D5196" s="134">
        <f>'PVWatts Hourly Results (1)'!C5207</f>
        <v>0</v>
      </c>
      <c r="E5196" s="127">
        <f>DATE(YEAR(Inputs!$D$5),Summary!B5196,Summary!C5196)+TIME(D5196,0,0)</f>
        <v>217</v>
      </c>
      <c r="F5196" s="4">
        <f t="shared" si="564"/>
        <v>1</v>
      </c>
      <c r="G5196" s="4">
        <f t="shared" si="562"/>
        <v>7</v>
      </c>
      <c r="H5196" s="4">
        <f t="shared" si="565"/>
        <v>0</v>
      </c>
      <c r="I5196" s="4">
        <f t="shared" si="566"/>
        <v>0</v>
      </c>
      <c r="J5196" s="4">
        <f t="shared" si="567"/>
        <v>0</v>
      </c>
      <c r="K5196" s="4">
        <f t="shared" si="563"/>
        <v>0</v>
      </c>
      <c r="L5196" s="5">
        <f t="shared" si="568"/>
        <v>0</v>
      </c>
      <c r="M5196" s="137">
        <f>'PVWatts Hourly Results (1)'!L5207/1000</f>
        <v>0</v>
      </c>
      <c r="N5196" s="3">
        <f>'PVWatts Hourly Results (2)'!L5207/1000</f>
        <v>0</v>
      </c>
      <c r="O5196" s="3">
        <f>'PVWatts Hourly Results (3)'!L5207/1000</f>
        <v>0</v>
      </c>
      <c r="P5196" s="3">
        <f>'PVWatts Hourly Results (4)'!L5207/1000</f>
        <v>0</v>
      </c>
      <c r="Q5196" s="130">
        <f>'PVWatts Hourly Results (5)'!L5207/1000</f>
        <v>0</v>
      </c>
    </row>
    <row r="5197" spans="2:17" x14ac:dyDescent="0.25">
      <c r="B5197" s="8">
        <v>8</v>
      </c>
      <c r="C5197" s="9">
        <v>4</v>
      </c>
      <c r="D5197" s="134">
        <f>'PVWatts Hourly Results (1)'!C5208</f>
        <v>0</v>
      </c>
      <c r="E5197" s="127">
        <f>DATE(YEAR(Inputs!$D$5),Summary!B5197,Summary!C5197)+TIME(D5197,0,0)</f>
        <v>217</v>
      </c>
      <c r="F5197" s="4">
        <f t="shared" si="564"/>
        <v>1</v>
      </c>
      <c r="G5197" s="4">
        <f t="shared" si="562"/>
        <v>7</v>
      </c>
      <c r="H5197" s="4">
        <f t="shared" si="565"/>
        <v>0</v>
      </c>
      <c r="I5197" s="4">
        <f t="shared" si="566"/>
        <v>0</v>
      </c>
      <c r="J5197" s="4">
        <f t="shared" si="567"/>
        <v>0</v>
      </c>
      <c r="K5197" s="4">
        <f t="shared" si="563"/>
        <v>0</v>
      </c>
      <c r="L5197" s="5">
        <f t="shared" si="568"/>
        <v>0</v>
      </c>
      <c r="M5197" s="137">
        <f>'PVWatts Hourly Results (1)'!L5208/1000</f>
        <v>0</v>
      </c>
      <c r="N5197" s="3">
        <f>'PVWatts Hourly Results (2)'!L5208/1000</f>
        <v>0</v>
      </c>
      <c r="O5197" s="3">
        <f>'PVWatts Hourly Results (3)'!L5208/1000</f>
        <v>0</v>
      </c>
      <c r="P5197" s="3">
        <f>'PVWatts Hourly Results (4)'!L5208/1000</f>
        <v>0</v>
      </c>
      <c r="Q5197" s="130">
        <f>'PVWatts Hourly Results (5)'!L5208/1000</f>
        <v>0</v>
      </c>
    </row>
    <row r="5198" spans="2:17" x14ac:dyDescent="0.25">
      <c r="B5198" s="8">
        <v>8</v>
      </c>
      <c r="C5198" s="9">
        <v>4</v>
      </c>
      <c r="D5198" s="134">
        <f>'PVWatts Hourly Results (1)'!C5209</f>
        <v>0</v>
      </c>
      <c r="E5198" s="127">
        <f>DATE(YEAR(Inputs!$D$5),Summary!B5198,Summary!C5198)+TIME(D5198,0,0)</f>
        <v>217</v>
      </c>
      <c r="F5198" s="4">
        <f t="shared" si="564"/>
        <v>1</v>
      </c>
      <c r="G5198" s="4">
        <f t="shared" si="562"/>
        <v>7</v>
      </c>
      <c r="H5198" s="4">
        <f t="shared" si="565"/>
        <v>0</v>
      </c>
      <c r="I5198" s="4">
        <f t="shared" si="566"/>
        <v>0</v>
      </c>
      <c r="J5198" s="4">
        <f t="shared" si="567"/>
        <v>0</v>
      </c>
      <c r="K5198" s="4">
        <f t="shared" si="563"/>
        <v>0</v>
      </c>
      <c r="L5198" s="5">
        <f t="shared" si="568"/>
        <v>0</v>
      </c>
      <c r="M5198" s="137">
        <f>'PVWatts Hourly Results (1)'!L5209/1000</f>
        <v>0</v>
      </c>
      <c r="N5198" s="3">
        <f>'PVWatts Hourly Results (2)'!L5209/1000</f>
        <v>0</v>
      </c>
      <c r="O5198" s="3">
        <f>'PVWatts Hourly Results (3)'!L5209/1000</f>
        <v>0</v>
      </c>
      <c r="P5198" s="3">
        <f>'PVWatts Hourly Results (4)'!L5209/1000</f>
        <v>0</v>
      </c>
      <c r="Q5198" s="130">
        <f>'PVWatts Hourly Results (5)'!L5209/1000</f>
        <v>0</v>
      </c>
    </row>
    <row r="5199" spans="2:17" x14ac:dyDescent="0.25">
      <c r="B5199" s="8">
        <v>8</v>
      </c>
      <c r="C5199" s="9">
        <v>4</v>
      </c>
      <c r="D5199" s="134">
        <f>'PVWatts Hourly Results (1)'!C5210</f>
        <v>0</v>
      </c>
      <c r="E5199" s="127">
        <f>DATE(YEAR(Inputs!$D$5),Summary!B5199,Summary!C5199)+TIME(D5199,0,0)</f>
        <v>217</v>
      </c>
      <c r="F5199" s="4">
        <f t="shared" si="564"/>
        <v>1</v>
      </c>
      <c r="G5199" s="4">
        <f t="shared" si="562"/>
        <v>7</v>
      </c>
      <c r="H5199" s="4">
        <f t="shared" si="565"/>
        <v>0</v>
      </c>
      <c r="I5199" s="4">
        <f t="shared" si="566"/>
        <v>0</v>
      </c>
      <c r="J5199" s="4">
        <f t="shared" si="567"/>
        <v>0</v>
      </c>
      <c r="K5199" s="4">
        <f t="shared" si="563"/>
        <v>0</v>
      </c>
      <c r="L5199" s="5">
        <f t="shared" si="568"/>
        <v>0</v>
      </c>
      <c r="M5199" s="137">
        <f>'PVWatts Hourly Results (1)'!L5210/1000</f>
        <v>0</v>
      </c>
      <c r="N5199" s="3">
        <f>'PVWatts Hourly Results (2)'!L5210/1000</f>
        <v>0</v>
      </c>
      <c r="O5199" s="3">
        <f>'PVWatts Hourly Results (3)'!L5210/1000</f>
        <v>0</v>
      </c>
      <c r="P5199" s="3">
        <f>'PVWatts Hourly Results (4)'!L5210/1000</f>
        <v>0</v>
      </c>
      <c r="Q5199" s="130">
        <f>'PVWatts Hourly Results (5)'!L5210/1000</f>
        <v>0</v>
      </c>
    </row>
    <row r="5200" spans="2:17" x14ac:dyDescent="0.25">
      <c r="B5200" s="8">
        <v>8</v>
      </c>
      <c r="C5200" s="9">
        <v>4</v>
      </c>
      <c r="D5200" s="134">
        <f>'PVWatts Hourly Results (1)'!C5211</f>
        <v>0</v>
      </c>
      <c r="E5200" s="127">
        <f>DATE(YEAR(Inputs!$D$5),Summary!B5200,Summary!C5200)+TIME(D5200,0,0)</f>
        <v>217</v>
      </c>
      <c r="F5200" s="4">
        <f t="shared" si="564"/>
        <v>1</v>
      </c>
      <c r="G5200" s="4">
        <f t="shared" si="562"/>
        <v>7</v>
      </c>
      <c r="H5200" s="4">
        <f t="shared" si="565"/>
        <v>0</v>
      </c>
      <c r="I5200" s="4">
        <f t="shared" si="566"/>
        <v>0</v>
      </c>
      <c r="J5200" s="4">
        <f t="shared" si="567"/>
        <v>0</v>
      </c>
      <c r="K5200" s="4">
        <f t="shared" si="563"/>
        <v>0</v>
      </c>
      <c r="L5200" s="5">
        <f t="shared" si="568"/>
        <v>0</v>
      </c>
      <c r="M5200" s="137">
        <f>'PVWatts Hourly Results (1)'!L5211/1000</f>
        <v>0</v>
      </c>
      <c r="N5200" s="3">
        <f>'PVWatts Hourly Results (2)'!L5211/1000</f>
        <v>0</v>
      </c>
      <c r="O5200" s="3">
        <f>'PVWatts Hourly Results (3)'!L5211/1000</f>
        <v>0</v>
      </c>
      <c r="P5200" s="3">
        <f>'PVWatts Hourly Results (4)'!L5211/1000</f>
        <v>0</v>
      </c>
      <c r="Q5200" s="130">
        <f>'PVWatts Hourly Results (5)'!L5211/1000</f>
        <v>0</v>
      </c>
    </row>
    <row r="5201" spans="2:17" x14ac:dyDescent="0.25">
      <c r="B5201" s="8">
        <v>8</v>
      </c>
      <c r="C5201" s="9">
        <v>4</v>
      </c>
      <c r="D5201" s="134">
        <f>'PVWatts Hourly Results (1)'!C5212</f>
        <v>0</v>
      </c>
      <c r="E5201" s="127">
        <f>DATE(YEAR(Inputs!$D$5),Summary!B5201,Summary!C5201)+TIME(D5201,0,0)</f>
        <v>217</v>
      </c>
      <c r="F5201" s="4">
        <f t="shared" si="564"/>
        <v>1</v>
      </c>
      <c r="G5201" s="4">
        <f t="shared" si="562"/>
        <v>7</v>
      </c>
      <c r="H5201" s="4">
        <f t="shared" si="565"/>
        <v>0</v>
      </c>
      <c r="I5201" s="4">
        <f t="shared" si="566"/>
        <v>0</v>
      </c>
      <c r="J5201" s="4">
        <f t="shared" si="567"/>
        <v>0</v>
      </c>
      <c r="K5201" s="4">
        <f t="shared" si="563"/>
        <v>0</v>
      </c>
      <c r="L5201" s="5">
        <f t="shared" si="568"/>
        <v>0</v>
      </c>
      <c r="M5201" s="137">
        <f>'PVWatts Hourly Results (1)'!L5212/1000</f>
        <v>0</v>
      </c>
      <c r="N5201" s="3">
        <f>'PVWatts Hourly Results (2)'!L5212/1000</f>
        <v>0</v>
      </c>
      <c r="O5201" s="3">
        <f>'PVWatts Hourly Results (3)'!L5212/1000</f>
        <v>0</v>
      </c>
      <c r="P5201" s="3">
        <f>'PVWatts Hourly Results (4)'!L5212/1000</f>
        <v>0</v>
      </c>
      <c r="Q5201" s="130">
        <f>'PVWatts Hourly Results (5)'!L5212/1000</f>
        <v>0</v>
      </c>
    </row>
    <row r="5202" spans="2:17" x14ac:dyDescent="0.25">
      <c r="B5202" s="8">
        <v>8</v>
      </c>
      <c r="C5202" s="9">
        <v>4</v>
      </c>
      <c r="D5202" s="134">
        <f>'PVWatts Hourly Results (1)'!C5213</f>
        <v>0</v>
      </c>
      <c r="E5202" s="127">
        <f>DATE(YEAR(Inputs!$D$5),Summary!B5202,Summary!C5202)+TIME(D5202,0,0)</f>
        <v>217</v>
      </c>
      <c r="F5202" s="4">
        <f t="shared" si="564"/>
        <v>1</v>
      </c>
      <c r="G5202" s="4">
        <f t="shared" si="562"/>
        <v>7</v>
      </c>
      <c r="H5202" s="4">
        <f t="shared" si="565"/>
        <v>0</v>
      </c>
      <c r="I5202" s="4">
        <f t="shared" si="566"/>
        <v>0</v>
      </c>
      <c r="J5202" s="4">
        <f t="shared" si="567"/>
        <v>0</v>
      </c>
      <c r="K5202" s="4">
        <f t="shared" si="563"/>
        <v>0</v>
      </c>
      <c r="L5202" s="5">
        <f t="shared" si="568"/>
        <v>0</v>
      </c>
      <c r="M5202" s="137">
        <f>'PVWatts Hourly Results (1)'!L5213/1000</f>
        <v>0</v>
      </c>
      <c r="N5202" s="3">
        <f>'PVWatts Hourly Results (2)'!L5213/1000</f>
        <v>0</v>
      </c>
      <c r="O5202" s="3">
        <f>'PVWatts Hourly Results (3)'!L5213/1000</f>
        <v>0</v>
      </c>
      <c r="P5202" s="3">
        <f>'PVWatts Hourly Results (4)'!L5213/1000</f>
        <v>0</v>
      </c>
      <c r="Q5202" s="130">
        <f>'PVWatts Hourly Results (5)'!L5213/1000</f>
        <v>0</v>
      </c>
    </row>
    <row r="5203" spans="2:17" x14ac:dyDescent="0.25">
      <c r="B5203" s="8">
        <v>8</v>
      </c>
      <c r="C5203" s="9">
        <v>4</v>
      </c>
      <c r="D5203" s="134">
        <f>'PVWatts Hourly Results (1)'!C5214</f>
        <v>0</v>
      </c>
      <c r="E5203" s="127">
        <f>DATE(YEAR(Inputs!$D$5),Summary!B5203,Summary!C5203)+TIME(D5203,0,0)</f>
        <v>217</v>
      </c>
      <c r="F5203" s="4">
        <f t="shared" si="564"/>
        <v>1</v>
      </c>
      <c r="G5203" s="4">
        <f t="shared" si="562"/>
        <v>7</v>
      </c>
      <c r="H5203" s="4">
        <f t="shared" si="565"/>
        <v>0</v>
      </c>
      <c r="I5203" s="4">
        <f t="shared" si="566"/>
        <v>0</v>
      </c>
      <c r="J5203" s="4">
        <f t="shared" si="567"/>
        <v>0</v>
      </c>
      <c r="K5203" s="4">
        <f t="shared" si="563"/>
        <v>0</v>
      </c>
      <c r="L5203" s="5">
        <f t="shared" si="568"/>
        <v>0</v>
      </c>
      <c r="M5203" s="137">
        <f>'PVWatts Hourly Results (1)'!L5214/1000</f>
        <v>0</v>
      </c>
      <c r="N5203" s="3">
        <f>'PVWatts Hourly Results (2)'!L5214/1000</f>
        <v>0</v>
      </c>
      <c r="O5203" s="3">
        <f>'PVWatts Hourly Results (3)'!L5214/1000</f>
        <v>0</v>
      </c>
      <c r="P5203" s="3">
        <f>'PVWatts Hourly Results (4)'!L5214/1000</f>
        <v>0</v>
      </c>
      <c r="Q5203" s="130">
        <f>'PVWatts Hourly Results (5)'!L5214/1000</f>
        <v>0</v>
      </c>
    </row>
    <row r="5204" spans="2:17" x14ac:dyDescent="0.25">
      <c r="B5204" s="8">
        <v>8</v>
      </c>
      <c r="C5204" s="9">
        <v>4</v>
      </c>
      <c r="D5204" s="134">
        <f>'PVWatts Hourly Results (1)'!C5215</f>
        <v>0</v>
      </c>
      <c r="E5204" s="127">
        <f>DATE(YEAR(Inputs!$D$5),Summary!B5204,Summary!C5204)+TIME(D5204,0,0)</f>
        <v>217</v>
      </c>
      <c r="F5204" s="4">
        <f t="shared" si="564"/>
        <v>1</v>
      </c>
      <c r="G5204" s="4">
        <f t="shared" si="562"/>
        <v>7</v>
      </c>
      <c r="H5204" s="4">
        <f t="shared" si="565"/>
        <v>0</v>
      </c>
      <c r="I5204" s="4">
        <f t="shared" si="566"/>
        <v>0</v>
      </c>
      <c r="J5204" s="4">
        <f t="shared" si="567"/>
        <v>0</v>
      </c>
      <c r="K5204" s="4">
        <f t="shared" si="563"/>
        <v>0</v>
      </c>
      <c r="L5204" s="5">
        <f t="shared" si="568"/>
        <v>0</v>
      </c>
      <c r="M5204" s="137">
        <f>'PVWatts Hourly Results (1)'!L5215/1000</f>
        <v>0</v>
      </c>
      <c r="N5204" s="3">
        <f>'PVWatts Hourly Results (2)'!L5215/1000</f>
        <v>0</v>
      </c>
      <c r="O5204" s="3">
        <f>'PVWatts Hourly Results (3)'!L5215/1000</f>
        <v>0</v>
      </c>
      <c r="P5204" s="3">
        <f>'PVWatts Hourly Results (4)'!L5215/1000</f>
        <v>0</v>
      </c>
      <c r="Q5204" s="130">
        <f>'PVWatts Hourly Results (5)'!L5215/1000</f>
        <v>0</v>
      </c>
    </row>
    <row r="5205" spans="2:17" x14ac:dyDescent="0.25">
      <c r="B5205" s="8">
        <v>8</v>
      </c>
      <c r="C5205" s="9">
        <v>4</v>
      </c>
      <c r="D5205" s="134">
        <f>'PVWatts Hourly Results (1)'!C5216</f>
        <v>0</v>
      </c>
      <c r="E5205" s="127">
        <f>DATE(YEAR(Inputs!$D$5),Summary!B5205,Summary!C5205)+TIME(D5205,0,0)</f>
        <v>217</v>
      </c>
      <c r="F5205" s="4">
        <f t="shared" si="564"/>
        <v>1</v>
      </c>
      <c r="G5205" s="4">
        <f t="shared" si="562"/>
        <v>7</v>
      </c>
      <c r="H5205" s="4">
        <f t="shared" si="565"/>
        <v>0</v>
      </c>
      <c r="I5205" s="4">
        <f t="shared" si="566"/>
        <v>0</v>
      </c>
      <c r="J5205" s="4">
        <f t="shared" si="567"/>
        <v>0</v>
      </c>
      <c r="K5205" s="4">
        <f t="shared" si="563"/>
        <v>0</v>
      </c>
      <c r="L5205" s="5">
        <f t="shared" si="568"/>
        <v>0</v>
      </c>
      <c r="M5205" s="137">
        <f>'PVWatts Hourly Results (1)'!L5216/1000</f>
        <v>0</v>
      </c>
      <c r="N5205" s="3">
        <f>'PVWatts Hourly Results (2)'!L5216/1000</f>
        <v>0</v>
      </c>
      <c r="O5205" s="3">
        <f>'PVWatts Hourly Results (3)'!L5216/1000</f>
        <v>0</v>
      </c>
      <c r="P5205" s="3">
        <f>'PVWatts Hourly Results (4)'!L5216/1000</f>
        <v>0</v>
      </c>
      <c r="Q5205" s="130">
        <f>'PVWatts Hourly Results (5)'!L5216/1000</f>
        <v>0</v>
      </c>
    </row>
    <row r="5206" spans="2:17" x14ac:dyDescent="0.25">
      <c r="B5206" s="8">
        <v>8</v>
      </c>
      <c r="C5206" s="9">
        <v>5</v>
      </c>
      <c r="D5206" s="134">
        <f>'PVWatts Hourly Results (1)'!C5217</f>
        <v>0</v>
      </c>
      <c r="E5206" s="127">
        <f>DATE(YEAR(Inputs!$D$5),Summary!B5206,Summary!C5206)+TIME(D5206,0,0)</f>
        <v>218</v>
      </c>
      <c r="F5206" s="4">
        <f t="shared" si="564"/>
        <v>1</v>
      </c>
      <c r="G5206" s="4">
        <f t="shared" ref="G5206:G5269" si="569">WEEKDAY(E5206)</f>
        <v>1</v>
      </c>
      <c r="H5206" s="4">
        <f t="shared" si="565"/>
        <v>0</v>
      </c>
      <c r="I5206" s="4">
        <f t="shared" si="566"/>
        <v>0</v>
      </c>
      <c r="J5206" s="4">
        <f t="shared" si="567"/>
        <v>0</v>
      </c>
      <c r="K5206" s="4">
        <f t="shared" ref="K5206:K5269" si="570">IF(OR(AND(B5206=7,C5206=4),AND(B5206=1,C5206=1)),1,0)</f>
        <v>0</v>
      </c>
      <c r="L5206" s="5">
        <f t="shared" si="568"/>
        <v>0</v>
      </c>
      <c r="M5206" s="137">
        <f>'PVWatts Hourly Results (1)'!L5217/1000</f>
        <v>0</v>
      </c>
      <c r="N5206" s="3">
        <f>'PVWatts Hourly Results (2)'!L5217/1000</f>
        <v>0</v>
      </c>
      <c r="O5206" s="3">
        <f>'PVWatts Hourly Results (3)'!L5217/1000</f>
        <v>0</v>
      </c>
      <c r="P5206" s="3">
        <f>'PVWatts Hourly Results (4)'!L5217/1000</f>
        <v>0</v>
      </c>
      <c r="Q5206" s="130">
        <f>'PVWatts Hourly Results (5)'!L5217/1000</f>
        <v>0</v>
      </c>
    </row>
    <row r="5207" spans="2:17" x14ac:dyDescent="0.25">
      <c r="B5207" s="8">
        <v>8</v>
      </c>
      <c r="C5207" s="9">
        <v>5</v>
      </c>
      <c r="D5207" s="134">
        <f>'PVWatts Hourly Results (1)'!C5218</f>
        <v>0</v>
      </c>
      <c r="E5207" s="127">
        <f>DATE(YEAR(Inputs!$D$5),Summary!B5207,Summary!C5207)+TIME(D5207,0,0)</f>
        <v>218</v>
      </c>
      <c r="F5207" s="4">
        <f t="shared" ref="F5207:F5270" si="571">IF(OR(B5207&lt;3,B5207=6,B5207=7,B5207=8),1,0)</f>
        <v>1</v>
      </c>
      <c r="G5207" s="4">
        <f t="shared" si="569"/>
        <v>1</v>
      </c>
      <c r="H5207" s="4">
        <f t="shared" ref="H5207:H5270" si="572">IF(OR(G5207=2,G5207=3,G5207=4,G5207=5,G5207=6),1,0)</f>
        <v>0</v>
      </c>
      <c r="I5207" s="4">
        <f t="shared" ref="I5207:I5270" si="573">IF(AND(B5207&gt;5,B5207&lt;9,D5207&gt;=13,D5207&lt;=16,H5207=1),1,0)</f>
        <v>0</v>
      </c>
      <c r="J5207" s="4">
        <f t="shared" ref="J5207:J5270" si="574">IF(AND(B5207&lt;3,OR(AND(D5207&gt;6,D5207&lt;9),AND(D5207&gt;17,D5207&lt;20)),H5207=1),1,0)</f>
        <v>0</v>
      </c>
      <c r="K5207" s="4">
        <f t="shared" si="570"/>
        <v>0</v>
      </c>
      <c r="L5207" s="5">
        <f t="shared" ref="L5207:L5270" si="575">IFERROR(IF(AND(F5207=1,H5207=1,OR(I5207=1,J5207=1),K5207=0),1,0),"")</f>
        <v>0</v>
      </c>
      <c r="M5207" s="137">
        <f>'PVWatts Hourly Results (1)'!L5218/1000</f>
        <v>0</v>
      </c>
      <c r="N5207" s="3">
        <f>'PVWatts Hourly Results (2)'!L5218/1000</f>
        <v>0</v>
      </c>
      <c r="O5207" s="3">
        <f>'PVWatts Hourly Results (3)'!L5218/1000</f>
        <v>0</v>
      </c>
      <c r="P5207" s="3">
        <f>'PVWatts Hourly Results (4)'!L5218/1000</f>
        <v>0</v>
      </c>
      <c r="Q5207" s="130">
        <f>'PVWatts Hourly Results (5)'!L5218/1000</f>
        <v>0</v>
      </c>
    </row>
    <row r="5208" spans="2:17" x14ac:dyDescent="0.25">
      <c r="B5208" s="8">
        <v>8</v>
      </c>
      <c r="C5208" s="9">
        <v>5</v>
      </c>
      <c r="D5208" s="134">
        <f>'PVWatts Hourly Results (1)'!C5219</f>
        <v>0</v>
      </c>
      <c r="E5208" s="127">
        <f>DATE(YEAR(Inputs!$D$5),Summary!B5208,Summary!C5208)+TIME(D5208,0,0)</f>
        <v>218</v>
      </c>
      <c r="F5208" s="4">
        <f t="shared" si="571"/>
        <v>1</v>
      </c>
      <c r="G5208" s="4">
        <f t="shared" si="569"/>
        <v>1</v>
      </c>
      <c r="H5208" s="4">
        <f t="shared" si="572"/>
        <v>0</v>
      </c>
      <c r="I5208" s="4">
        <f t="shared" si="573"/>
        <v>0</v>
      </c>
      <c r="J5208" s="4">
        <f t="shared" si="574"/>
        <v>0</v>
      </c>
      <c r="K5208" s="4">
        <f t="shared" si="570"/>
        <v>0</v>
      </c>
      <c r="L5208" s="5">
        <f t="shared" si="575"/>
        <v>0</v>
      </c>
      <c r="M5208" s="137">
        <f>'PVWatts Hourly Results (1)'!L5219/1000</f>
        <v>0</v>
      </c>
      <c r="N5208" s="3">
        <f>'PVWatts Hourly Results (2)'!L5219/1000</f>
        <v>0</v>
      </c>
      <c r="O5208" s="3">
        <f>'PVWatts Hourly Results (3)'!L5219/1000</f>
        <v>0</v>
      </c>
      <c r="P5208" s="3">
        <f>'PVWatts Hourly Results (4)'!L5219/1000</f>
        <v>0</v>
      </c>
      <c r="Q5208" s="130">
        <f>'PVWatts Hourly Results (5)'!L5219/1000</f>
        <v>0</v>
      </c>
    </row>
    <row r="5209" spans="2:17" x14ac:dyDescent="0.25">
      <c r="B5209" s="8">
        <v>8</v>
      </c>
      <c r="C5209" s="9">
        <v>5</v>
      </c>
      <c r="D5209" s="134">
        <f>'PVWatts Hourly Results (1)'!C5220</f>
        <v>0</v>
      </c>
      <c r="E5209" s="127">
        <f>DATE(YEAR(Inputs!$D$5),Summary!B5209,Summary!C5209)+TIME(D5209,0,0)</f>
        <v>218</v>
      </c>
      <c r="F5209" s="4">
        <f t="shared" si="571"/>
        <v>1</v>
      </c>
      <c r="G5209" s="4">
        <f t="shared" si="569"/>
        <v>1</v>
      </c>
      <c r="H5209" s="4">
        <f t="shared" si="572"/>
        <v>0</v>
      </c>
      <c r="I5209" s="4">
        <f t="shared" si="573"/>
        <v>0</v>
      </c>
      <c r="J5209" s="4">
        <f t="shared" si="574"/>
        <v>0</v>
      </c>
      <c r="K5209" s="4">
        <f t="shared" si="570"/>
        <v>0</v>
      </c>
      <c r="L5209" s="5">
        <f t="shared" si="575"/>
        <v>0</v>
      </c>
      <c r="M5209" s="137">
        <f>'PVWatts Hourly Results (1)'!L5220/1000</f>
        <v>0</v>
      </c>
      <c r="N5209" s="3">
        <f>'PVWatts Hourly Results (2)'!L5220/1000</f>
        <v>0</v>
      </c>
      <c r="O5209" s="3">
        <f>'PVWatts Hourly Results (3)'!L5220/1000</f>
        <v>0</v>
      </c>
      <c r="P5209" s="3">
        <f>'PVWatts Hourly Results (4)'!L5220/1000</f>
        <v>0</v>
      </c>
      <c r="Q5209" s="130">
        <f>'PVWatts Hourly Results (5)'!L5220/1000</f>
        <v>0</v>
      </c>
    </row>
    <row r="5210" spans="2:17" x14ac:dyDescent="0.25">
      <c r="B5210" s="8">
        <v>8</v>
      </c>
      <c r="C5210" s="9">
        <v>5</v>
      </c>
      <c r="D5210" s="134">
        <f>'PVWatts Hourly Results (1)'!C5221</f>
        <v>0</v>
      </c>
      <c r="E5210" s="127">
        <f>DATE(YEAR(Inputs!$D$5),Summary!B5210,Summary!C5210)+TIME(D5210,0,0)</f>
        <v>218</v>
      </c>
      <c r="F5210" s="4">
        <f t="shared" si="571"/>
        <v>1</v>
      </c>
      <c r="G5210" s="4">
        <f t="shared" si="569"/>
        <v>1</v>
      </c>
      <c r="H5210" s="4">
        <f t="shared" si="572"/>
        <v>0</v>
      </c>
      <c r="I5210" s="4">
        <f t="shared" si="573"/>
        <v>0</v>
      </c>
      <c r="J5210" s="4">
        <f t="shared" si="574"/>
        <v>0</v>
      </c>
      <c r="K5210" s="4">
        <f t="shared" si="570"/>
        <v>0</v>
      </c>
      <c r="L5210" s="5">
        <f t="shared" si="575"/>
        <v>0</v>
      </c>
      <c r="M5210" s="137">
        <f>'PVWatts Hourly Results (1)'!L5221/1000</f>
        <v>0</v>
      </c>
      <c r="N5210" s="3">
        <f>'PVWatts Hourly Results (2)'!L5221/1000</f>
        <v>0</v>
      </c>
      <c r="O5210" s="3">
        <f>'PVWatts Hourly Results (3)'!L5221/1000</f>
        <v>0</v>
      </c>
      <c r="P5210" s="3">
        <f>'PVWatts Hourly Results (4)'!L5221/1000</f>
        <v>0</v>
      </c>
      <c r="Q5210" s="130">
        <f>'PVWatts Hourly Results (5)'!L5221/1000</f>
        <v>0</v>
      </c>
    </row>
    <row r="5211" spans="2:17" x14ac:dyDescent="0.25">
      <c r="B5211" s="8">
        <v>8</v>
      </c>
      <c r="C5211" s="9">
        <v>5</v>
      </c>
      <c r="D5211" s="134">
        <f>'PVWatts Hourly Results (1)'!C5222</f>
        <v>0</v>
      </c>
      <c r="E5211" s="127">
        <f>DATE(YEAR(Inputs!$D$5),Summary!B5211,Summary!C5211)+TIME(D5211,0,0)</f>
        <v>218</v>
      </c>
      <c r="F5211" s="4">
        <f t="shared" si="571"/>
        <v>1</v>
      </c>
      <c r="G5211" s="4">
        <f t="shared" si="569"/>
        <v>1</v>
      </c>
      <c r="H5211" s="4">
        <f t="shared" si="572"/>
        <v>0</v>
      </c>
      <c r="I5211" s="4">
        <f t="shared" si="573"/>
        <v>0</v>
      </c>
      <c r="J5211" s="4">
        <f t="shared" si="574"/>
        <v>0</v>
      </c>
      <c r="K5211" s="4">
        <f t="shared" si="570"/>
        <v>0</v>
      </c>
      <c r="L5211" s="5">
        <f t="shared" si="575"/>
        <v>0</v>
      </c>
      <c r="M5211" s="137">
        <f>'PVWatts Hourly Results (1)'!L5222/1000</f>
        <v>0</v>
      </c>
      <c r="N5211" s="3">
        <f>'PVWatts Hourly Results (2)'!L5222/1000</f>
        <v>0</v>
      </c>
      <c r="O5211" s="3">
        <f>'PVWatts Hourly Results (3)'!L5222/1000</f>
        <v>0</v>
      </c>
      <c r="P5211" s="3">
        <f>'PVWatts Hourly Results (4)'!L5222/1000</f>
        <v>0</v>
      </c>
      <c r="Q5211" s="130">
        <f>'PVWatts Hourly Results (5)'!L5222/1000</f>
        <v>0</v>
      </c>
    </row>
    <row r="5212" spans="2:17" x14ac:dyDescent="0.25">
      <c r="B5212" s="8">
        <v>8</v>
      </c>
      <c r="C5212" s="9">
        <v>5</v>
      </c>
      <c r="D5212" s="134">
        <f>'PVWatts Hourly Results (1)'!C5223</f>
        <v>0</v>
      </c>
      <c r="E5212" s="127">
        <f>DATE(YEAR(Inputs!$D$5),Summary!B5212,Summary!C5212)+TIME(D5212,0,0)</f>
        <v>218</v>
      </c>
      <c r="F5212" s="4">
        <f t="shared" si="571"/>
        <v>1</v>
      </c>
      <c r="G5212" s="4">
        <f t="shared" si="569"/>
        <v>1</v>
      </c>
      <c r="H5212" s="4">
        <f t="shared" si="572"/>
        <v>0</v>
      </c>
      <c r="I5212" s="4">
        <f t="shared" si="573"/>
        <v>0</v>
      </c>
      <c r="J5212" s="4">
        <f t="shared" si="574"/>
        <v>0</v>
      </c>
      <c r="K5212" s="4">
        <f t="shared" si="570"/>
        <v>0</v>
      </c>
      <c r="L5212" s="5">
        <f t="shared" si="575"/>
        <v>0</v>
      </c>
      <c r="M5212" s="137">
        <f>'PVWatts Hourly Results (1)'!L5223/1000</f>
        <v>0</v>
      </c>
      <c r="N5212" s="3">
        <f>'PVWatts Hourly Results (2)'!L5223/1000</f>
        <v>0</v>
      </c>
      <c r="O5212" s="3">
        <f>'PVWatts Hourly Results (3)'!L5223/1000</f>
        <v>0</v>
      </c>
      <c r="P5212" s="3">
        <f>'PVWatts Hourly Results (4)'!L5223/1000</f>
        <v>0</v>
      </c>
      <c r="Q5212" s="130">
        <f>'PVWatts Hourly Results (5)'!L5223/1000</f>
        <v>0</v>
      </c>
    </row>
    <row r="5213" spans="2:17" x14ac:dyDescent="0.25">
      <c r="B5213" s="8">
        <v>8</v>
      </c>
      <c r="C5213" s="9">
        <v>5</v>
      </c>
      <c r="D5213" s="134">
        <f>'PVWatts Hourly Results (1)'!C5224</f>
        <v>0</v>
      </c>
      <c r="E5213" s="127">
        <f>DATE(YEAR(Inputs!$D$5),Summary!B5213,Summary!C5213)+TIME(D5213,0,0)</f>
        <v>218</v>
      </c>
      <c r="F5213" s="4">
        <f t="shared" si="571"/>
        <v>1</v>
      </c>
      <c r="G5213" s="4">
        <f t="shared" si="569"/>
        <v>1</v>
      </c>
      <c r="H5213" s="4">
        <f t="shared" si="572"/>
        <v>0</v>
      </c>
      <c r="I5213" s="4">
        <f t="shared" si="573"/>
        <v>0</v>
      </c>
      <c r="J5213" s="4">
        <f t="shared" si="574"/>
        <v>0</v>
      </c>
      <c r="K5213" s="4">
        <f t="shared" si="570"/>
        <v>0</v>
      </c>
      <c r="L5213" s="5">
        <f t="shared" si="575"/>
        <v>0</v>
      </c>
      <c r="M5213" s="137">
        <f>'PVWatts Hourly Results (1)'!L5224/1000</f>
        <v>0</v>
      </c>
      <c r="N5213" s="3">
        <f>'PVWatts Hourly Results (2)'!L5224/1000</f>
        <v>0</v>
      </c>
      <c r="O5213" s="3">
        <f>'PVWatts Hourly Results (3)'!L5224/1000</f>
        <v>0</v>
      </c>
      <c r="P5213" s="3">
        <f>'PVWatts Hourly Results (4)'!L5224/1000</f>
        <v>0</v>
      </c>
      <c r="Q5213" s="130">
        <f>'PVWatts Hourly Results (5)'!L5224/1000</f>
        <v>0</v>
      </c>
    </row>
    <row r="5214" spans="2:17" x14ac:dyDescent="0.25">
      <c r="B5214" s="8">
        <v>8</v>
      </c>
      <c r="C5214" s="9">
        <v>5</v>
      </c>
      <c r="D5214" s="134">
        <f>'PVWatts Hourly Results (1)'!C5225</f>
        <v>0</v>
      </c>
      <c r="E5214" s="127">
        <f>DATE(YEAR(Inputs!$D$5),Summary!B5214,Summary!C5214)+TIME(D5214,0,0)</f>
        <v>218</v>
      </c>
      <c r="F5214" s="4">
        <f t="shared" si="571"/>
        <v>1</v>
      </c>
      <c r="G5214" s="4">
        <f t="shared" si="569"/>
        <v>1</v>
      </c>
      <c r="H5214" s="4">
        <f t="shared" si="572"/>
        <v>0</v>
      </c>
      <c r="I5214" s="4">
        <f t="shared" si="573"/>
        <v>0</v>
      </c>
      <c r="J5214" s="4">
        <f t="shared" si="574"/>
        <v>0</v>
      </c>
      <c r="K5214" s="4">
        <f t="shared" si="570"/>
        <v>0</v>
      </c>
      <c r="L5214" s="5">
        <f t="shared" si="575"/>
        <v>0</v>
      </c>
      <c r="M5214" s="137">
        <f>'PVWatts Hourly Results (1)'!L5225/1000</f>
        <v>0</v>
      </c>
      <c r="N5214" s="3">
        <f>'PVWatts Hourly Results (2)'!L5225/1000</f>
        <v>0</v>
      </c>
      <c r="O5214" s="3">
        <f>'PVWatts Hourly Results (3)'!L5225/1000</f>
        <v>0</v>
      </c>
      <c r="P5214" s="3">
        <f>'PVWatts Hourly Results (4)'!L5225/1000</f>
        <v>0</v>
      </c>
      <c r="Q5214" s="130">
        <f>'PVWatts Hourly Results (5)'!L5225/1000</f>
        <v>0</v>
      </c>
    </row>
    <row r="5215" spans="2:17" x14ac:dyDescent="0.25">
      <c r="B5215" s="8">
        <v>8</v>
      </c>
      <c r="C5215" s="9">
        <v>5</v>
      </c>
      <c r="D5215" s="134">
        <f>'PVWatts Hourly Results (1)'!C5226</f>
        <v>0</v>
      </c>
      <c r="E5215" s="127">
        <f>DATE(YEAR(Inputs!$D$5),Summary!B5215,Summary!C5215)+TIME(D5215,0,0)</f>
        <v>218</v>
      </c>
      <c r="F5215" s="4">
        <f t="shared" si="571"/>
        <v>1</v>
      </c>
      <c r="G5215" s="4">
        <f t="shared" si="569"/>
        <v>1</v>
      </c>
      <c r="H5215" s="4">
        <f t="shared" si="572"/>
        <v>0</v>
      </c>
      <c r="I5215" s="4">
        <f t="shared" si="573"/>
        <v>0</v>
      </c>
      <c r="J5215" s="4">
        <f t="shared" si="574"/>
        <v>0</v>
      </c>
      <c r="K5215" s="4">
        <f t="shared" si="570"/>
        <v>0</v>
      </c>
      <c r="L5215" s="5">
        <f t="shared" si="575"/>
        <v>0</v>
      </c>
      <c r="M5215" s="137">
        <f>'PVWatts Hourly Results (1)'!L5226/1000</f>
        <v>0</v>
      </c>
      <c r="N5215" s="3">
        <f>'PVWatts Hourly Results (2)'!L5226/1000</f>
        <v>0</v>
      </c>
      <c r="O5215" s="3">
        <f>'PVWatts Hourly Results (3)'!L5226/1000</f>
        <v>0</v>
      </c>
      <c r="P5215" s="3">
        <f>'PVWatts Hourly Results (4)'!L5226/1000</f>
        <v>0</v>
      </c>
      <c r="Q5215" s="130">
        <f>'PVWatts Hourly Results (5)'!L5226/1000</f>
        <v>0</v>
      </c>
    </row>
    <row r="5216" spans="2:17" x14ac:dyDescent="0.25">
      <c r="B5216" s="8">
        <v>8</v>
      </c>
      <c r="C5216" s="9">
        <v>5</v>
      </c>
      <c r="D5216" s="134">
        <f>'PVWatts Hourly Results (1)'!C5227</f>
        <v>0</v>
      </c>
      <c r="E5216" s="127">
        <f>DATE(YEAR(Inputs!$D$5),Summary!B5216,Summary!C5216)+TIME(D5216,0,0)</f>
        <v>218</v>
      </c>
      <c r="F5216" s="4">
        <f t="shared" si="571"/>
        <v>1</v>
      </c>
      <c r="G5216" s="4">
        <f t="shared" si="569"/>
        <v>1</v>
      </c>
      <c r="H5216" s="4">
        <f t="shared" si="572"/>
        <v>0</v>
      </c>
      <c r="I5216" s="4">
        <f t="shared" si="573"/>
        <v>0</v>
      </c>
      <c r="J5216" s="4">
        <f t="shared" si="574"/>
        <v>0</v>
      </c>
      <c r="K5216" s="4">
        <f t="shared" si="570"/>
        <v>0</v>
      </c>
      <c r="L5216" s="5">
        <f t="shared" si="575"/>
        <v>0</v>
      </c>
      <c r="M5216" s="137">
        <f>'PVWatts Hourly Results (1)'!L5227/1000</f>
        <v>0</v>
      </c>
      <c r="N5216" s="3">
        <f>'PVWatts Hourly Results (2)'!L5227/1000</f>
        <v>0</v>
      </c>
      <c r="O5216" s="3">
        <f>'PVWatts Hourly Results (3)'!L5227/1000</f>
        <v>0</v>
      </c>
      <c r="P5216" s="3">
        <f>'PVWatts Hourly Results (4)'!L5227/1000</f>
        <v>0</v>
      </c>
      <c r="Q5216" s="130">
        <f>'PVWatts Hourly Results (5)'!L5227/1000</f>
        <v>0</v>
      </c>
    </row>
    <row r="5217" spans="2:17" x14ac:dyDescent="0.25">
      <c r="B5217" s="8">
        <v>8</v>
      </c>
      <c r="C5217" s="9">
        <v>5</v>
      </c>
      <c r="D5217" s="134">
        <f>'PVWatts Hourly Results (1)'!C5228</f>
        <v>0</v>
      </c>
      <c r="E5217" s="127">
        <f>DATE(YEAR(Inputs!$D$5),Summary!B5217,Summary!C5217)+TIME(D5217,0,0)</f>
        <v>218</v>
      </c>
      <c r="F5217" s="4">
        <f t="shared" si="571"/>
        <v>1</v>
      </c>
      <c r="G5217" s="4">
        <f t="shared" si="569"/>
        <v>1</v>
      </c>
      <c r="H5217" s="4">
        <f t="shared" si="572"/>
        <v>0</v>
      </c>
      <c r="I5217" s="4">
        <f t="shared" si="573"/>
        <v>0</v>
      </c>
      <c r="J5217" s="4">
        <f t="shared" si="574"/>
        <v>0</v>
      </c>
      <c r="K5217" s="4">
        <f t="shared" si="570"/>
        <v>0</v>
      </c>
      <c r="L5217" s="5">
        <f t="shared" si="575"/>
        <v>0</v>
      </c>
      <c r="M5217" s="137">
        <f>'PVWatts Hourly Results (1)'!L5228/1000</f>
        <v>0</v>
      </c>
      <c r="N5217" s="3">
        <f>'PVWatts Hourly Results (2)'!L5228/1000</f>
        <v>0</v>
      </c>
      <c r="O5217" s="3">
        <f>'PVWatts Hourly Results (3)'!L5228/1000</f>
        <v>0</v>
      </c>
      <c r="P5217" s="3">
        <f>'PVWatts Hourly Results (4)'!L5228/1000</f>
        <v>0</v>
      </c>
      <c r="Q5217" s="130">
        <f>'PVWatts Hourly Results (5)'!L5228/1000</f>
        <v>0</v>
      </c>
    </row>
    <row r="5218" spans="2:17" x14ac:dyDescent="0.25">
      <c r="B5218" s="8">
        <v>8</v>
      </c>
      <c r="C5218" s="9">
        <v>5</v>
      </c>
      <c r="D5218" s="134">
        <f>'PVWatts Hourly Results (1)'!C5229</f>
        <v>0</v>
      </c>
      <c r="E5218" s="127">
        <f>DATE(YEAR(Inputs!$D$5),Summary!B5218,Summary!C5218)+TIME(D5218,0,0)</f>
        <v>218</v>
      </c>
      <c r="F5218" s="4">
        <f t="shared" si="571"/>
        <v>1</v>
      </c>
      <c r="G5218" s="4">
        <f t="shared" si="569"/>
        <v>1</v>
      </c>
      <c r="H5218" s="4">
        <f t="shared" si="572"/>
        <v>0</v>
      </c>
      <c r="I5218" s="4">
        <f t="shared" si="573"/>
        <v>0</v>
      </c>
      <c r="J5218" s="4">
        <f t="shared" si="574"/>
        <v>0</v>
      </c>
      <c r="K5218" s="4">
        <f t="shared" si="570"/>
        <v>0</v>
      </c>
      <c r="L5218" s="5">
        <f t="shared" si="575"/>
        <v>0</v>
      </c>
      <c r="M5218" s="137">
        <f>'PVWatts Hourly Results (1)'!L5229/1000</f>
        <v>0</v>
      </c>
      <c r="N5218" s="3">
        <f>'PVWatts Hourly Results (2)'!L5229/1000</f>
        <v>0</v>
      </c>
      <c r="O5218" s="3">
        <f>'PVWatts Hourly Results (3)'!L5229/1000</f>
        <v>0</v>
      </c>
      <c r="P5218" s="3">
        <f>'PVWatts Hourly Results (4)'!L5229/1000</f>
        <v>0</v>
      </c>
      <c r="Q5218" s="130">
        <f>'PVWatts Hourly Results (5)'!L5229/1000</f>
        <v>0</v>
      </c>
    </row>
    <row r="5219" spans="2:17" x14ac:dyDescent="0.25">
      <c r="B5219" s="8">
        <v>8</v>
      </c>
      <c r="C5219" s="9">
        <v>5</v>
      </c>
      <c r="D5219" s="134">
        <f>'PVWatts Hourly Results (1)'!C5230</f>
        <v>0</v>
      </c>
      <c r="E5219" s="127">
        <f>DATE(YEAR(Inputs!$D$5),Summary!B5219,Summary!C5219)+TIME(D5219,0,0)</f>
        <v>218</v>
      </c>
      <c r="F5219" s="4">
        <f t="shared" si="571"/>
        <v>1</v>
      </c>
      <c r="G5219" s="4">
        <f t="shared" si="569"/>
        <v>1</v>
      </c>
      <c r="H5219" s="4">
        <f t="shared" si="572"/>
        <v>0</v>
      </c>
      <c r="I5219" s="4">
        <f t="shared" si="573"/>
        <v>0</v>
      </c>
      <c r="J5219" s="4">
        <f t="shared" si="574"/>
        <v>0</v>
      </c>
      <c r="K5219" s="4">
        <f t="shared" si="570"/>
        <v>0</v>
      </c>
      <c r="L5219" s="5">
        <f t="shared" si="575"/>
        <v>0</v>
      </c>
      <c r="M5219" s="137">
        <f>'PVWatts Hourly Results (1)'!L5230/1000</f>
        <v>0</v>
      </c>
      <c r="N5219" s="3">
        <f>'PVWatts Hourly Results (2)'!L5230/1000</f>
        <v>0</v>
      </c>
      <c r="O5219" s="3">
        <f>'PVWatts Hourly Results (3)'!L5230/1000</f>
        <v>0</v>
      </c>
      <c r="P5219" s="3">
        <f>'PVWatts Hourly Results (4)'!L5230/1000</f>
        <v>0</v>
      </c>
      <c r="Q5219" s="130">
        <f>'PVWatts Hourly Results (5)'!L5230/1000</f>
        <v>0</v>
      </c>
    </row>
    <row r="5220" spans="2:17" x14ac:dyDescent="0.25">
      <c r="B5220" s="8">
        <v>8</v>
      </c>
      <c r="C5220" s="9">
        <v>5</v>
      </c>
      <c r="D5220" s="134">
        <f>'PVWatts Hourly Results (1)'!C5231</f>
        <v>0</v>
      </c>
      <c r="E5220" s="127">
        <f>DATE(YEAR(Inputs!$D$5),Summary!B5220,Summary!C5220)+TIME(D5220,0,0)</f>
        <v>218</v>
      </c>
      <c r="F5220" s="4">
        <f t="shared" si="571"/>
        <v>1</v>
      </c>
      <c r="G5220" s="4">
        <f t="shared" si="569"/>
        <v>1</v>
      </c>
      <c r="H5220" s="4">
        <f t="shared" si="572"/>
        <v>0</v>
      </c>
      <c r="I5220" s="4">
        <f t="shared" si="573"/>
        <v>0</v>
      </c>
      <c r="J5220" s="4">
        <f t="shared" si="574"/>
        <v>0</v>
      </c>
      <c r="K5220" s="4">
        <f t="shared" si="570"/>
        <v>0</v>
      </c>
      <c r="L5220" s="5">
        <f t="shared" si="575"/>
        <v>0</v>
      </c>
      <c r="M5220" s="137">
        <f>'PVWatts Hourly Results (1)'!L5231/1000</f>
        <v>0</v>
      </c>
      <c r="N5220" s="3">
        <f>'PVWatts Hourly Results (2)'!L5231/1000</f>
        <v>0</v>
      </c>
      <c r="O5220" s="3">
        <f>'PVWatts Hourly Results (3)'!L5231/1000</f>
        <v>0</v>
      </c>
      <c r="P5220" s="3">
        <f>'PVWatts Hourly Results (4)'!L5231/1000</f>
        <v>0</v>
      </c>
      <c r="Q5220" s="130">
        <f>'PVWatts Hourly Results (5)'!L5231/1000</f>
        <v>0</v>
      </c>
    </row>
    <row r="5221" spans="2:17" x14ac:dyDescent="0.25">
      <c r="B5221" s="8">
        <v>8</v>
      </c>
      <c r="C5221" s="9">
        <v>5</v>
      </c>
      <c r="D5221" s="134">
        <f>'PVWatts Hourly Results (1)'!C5232</f>
        <v>0</v>
      </c>
      <c r="E5221" s="127">
        <f>DATE(YEAR(Inputs!$D$5),Summary!B5221,Summary!C5221)+TIME(D5221,0,0)</f>
        <v>218</v>
      </c>
      <c r="F5221" s="4">
        <f t="shared" si="571"/>
        <v>1</v>
      </c>
      <c r="G5221" s="4">
        <f t="shared" si="569"/>
        <v>1</v>
      </c>
      <c r="H5221" s="4">
        <f t="shared" si="572"/>
        <v>0</v>
      </c>
      <c r="I5221" s="4">
        <f t="shared" si="573"/>
        <v>0</v>
      </c>
      <c r="J5221" s="4">
        <f t="shared" si="574"/>
        <v>0</v>
      </c>
      <c r="K5221" s="4">
        <f t="shared" si="570"/>
        <v>0</v>
      </c>
      <c r="L5221" s="5">
        <f t="shared" si="575"/>
        <v>0</v>
      </c>
      <c r="M5221" s="137">
        <f>'PVWatts Hourly Results (1)'!L5232/1000</f>
        <v>0</v>
      </c>
      <c r="N5221" s="3">
        <f>'PVWatts Hourly Results (2)'!L5232/1000</f>
        <v>0</v>
      </c>
      <c r="O5221" s="3">
        <f>'PVWatts Hourly Results (3)'!L5232/1000</f>
        <v>0</v>
      </c>
      <c r="P5221" s="3">
        <f>'PVWatts Hourly Results (4)'!L5232/1000</f>
        <v>0</v>
      </c>
      <c r="Q5221" s="130">
        <f>'PVWatts Hourly Results (5)'!L5232/1000</f>
        <v>0</v>
      </c>
    </row>
    <row r="5222" spans="2:17" x14ac:dyDescent="0.25">
      <c r="B5222" s="8">
        <v>8</v>
      </c>
      <c r="C5222" s="9">
        <v>5</v>
      </c>
      <c r="D5222" s="134">
        <f>'PVWatts Hourly Results (1)'!C5233</f>
        <v>0</v>
      </c>
      <c r="E5222" s="127">
        <f>DATE(YEAR(Inputs!$D$5),Summary!B5222,Summary!C5222)+TIME(D5222,0,0)</f>
        <v>218</v>
      </c>
      <c r="F5222" s="4">
        <f t="shared" si="571"/>
        <v>1</v>
      </c>
      <c r="G5222" s="4">
        <f t="shared" si="569"/>
        <v>1</v>
      </c>
      <c r="H5222" s="4">
        <f t="shared" si="572"/>
        <v>0</v>
      </c>
      <c r="I5222" s="4">
        <f t="shared" si="573"/>
        <v>0</v>
      </c>
      <c r="J5222" s="4">
        <f t="shared" si="574"/>
        <v>0</v>
      </c>
      <c r="K5222" s="4">
        <f t="shared" si="570"/>
        <v>0</v>
      </c>
      <c r="L5222" s="5">
        <f t="shared" si="575"/>
        <v>0</v>
      </c>
      <c r="M5222" s="137">
        <f>'PVWatts Hourly Results (1)'!L5233/1000</f>
        <v>0</v>
      </c>
      <c r="N5222" s="3">
        <f>'PVWatts Hourly Results (2)'!L5233/1000</f>
        <v>0</v>
      </c>
      <c r="O5222" s="3">
        <f>'PVWatts Hourly Results (3)'!L5233/1000</f>
        <v>0</v>
      </c>
      <c r="P5222" s="3">
        <f>'PVWatts Hourly Results (4)'!L5233/1000</f>
        <v>0</v>
      </c>
      <c r="Q5222" s="130">
        <f>'PVWatts Hourly Results (5)'!L5233/1000</f>
        <v>0</v>
      </c>
    </row>
    <row r="5223" spans="2:17" x14ac:dyDescent="0.25">
      <c r="B5223" s="8">
        <v>8</v>
      </c>
      <c r="C5223" s="9">
        <v>5</v>
      </c>
      <c r="D5223" s="134">
        <f>'PVWatts Hourly Results (1)'!C5234</f>
        <v>0</v>
      </c>
      <c r="E5223" s="127">
        <f>DATE(YEAR(Inputs!$D$5),Summary!B5223,Summary!C5223)+TIME(D5223,0,0)</f>
        <v>218</v>
      </c>
      <c r="F5223" s="4">
        <f t="shared" si="571"/>
        <v>1</v>
      </c>
      <c r="G5223" s="4">
        <f t="shared" si="569"/>
        <v>1</v>
      </c>
      <c r="H5223" s="4">
        <f t="shared" si="572"/>
        <v>0</v>
      </c>
      <c r="I5223" s="4">
        <f t="shared" si="573"/>
        <v>0</v>
      </c>
      <c r="J5223" s="4">
        <f t="shared" si="574"/>
        <v>0</v>
      </c>
      <c r="K5223" s="4">
        <f t="shared" si="570"/>
        <v>0</v>
      </c>
      <c r="L5223" s="5">
        <f t="shared" si="575"/>
        <v>0</v>
      </c>
      <c r="M5223" s="137">
        <f>'PVWatts Hourly Results (1)'!L5234/1000</f>
        <v>0</v>
      </c>
      <c r="N5223" s="3">
        <f>'PVWatts Hourly Results (2)'!L5234/1000</f>
        <v>0</v>
      </c>
      <c r="O5223" s="3">
        <f>'PVWatts Hourly Results (3)'!L5234/1000</f>
        <v>0</v>
      </c>
      <c r="P5223" s="3">
        <f>'PVWatts Hourly Results (4)'!L5234/1000</f>
        <v>0</v>
      </c>
      <c r="Q5223" s="130">
        <f>'PVWatts Hourly Results (5)'!L5234/1000</f>
        <v>0</v>
      </c>
    </row>
    <row r="5224" spans="2:17" x14ac:dyDescent="0.25">
      <c r="B5224" s="8">
        <v>8</v>
      </c>
      <c r="C5224" s="9">
        <v>5</v>
      </c>
      <c r="D5224" s="134">
        <f>'PVWatts Hourly Results (1)'!C5235</f>
        <v>0</v>
      </c>
      <c r="E5224" s="127">
        <f>DATE(YEAR(Inputs!$D$5),Summary!B5224,Summary!C5224)+TIME(D5224,0,0)</f>
        <v>218</v>
      </c>
      <c r="F5224" s="4">
        <f t="shared" si="571"/>
        <v>1</v>
      </c>
      <c r="G5224" s="4">
        <f t="shared" si="569"/>
        <v>1</v>
      </c>
      <c r="H5224" s="4">
        <f t="shared" si="572"/>
        <v>0</v>
      </c>
      <c r="I5224" s="4">
        <f t="shared" si="573"/>
        <v>0</v>
      </c>
      <c r="J5224" s="4">
        <f t="shared" si="574"/>
        <v>0</v>
      </c>
      <c r="K5224" s="4">
        <f t="shared" si="570"/>
        <v>0</v>
      </c>
      <c r="L5224" s="5">
        <f t="shared" si="575"/>
        <v>0</v>
      </c>
      <c r="M5224" s="137">
        <f>'PVWatts Hourly Results (1)'!L5235/1000</f>
        <v>0</v>
      </c>
      <c r="N5224" s="3">
        <f>'PVWatts Hourly Results (2)'!L5235/1000</f>
        <v>0</v>
      </c>
      <c r="O5224" s="3">
        <f>'PVWatts Hourly Results (3)'!L5235/1000</f>
        <v>0</v>
      </c>
      <c r="P5224" s="3">
        <f>'PVWatts Hourly Results (4)'!L5235/1000</f>
        <v>0</v>
      </c>
      <c r="Q5224" s="130">
        <f>'PVWatts Hourly Results (5)'!L5235/1000</f>
        <v>0</v>
      </c>
    </row>
    <row r="5225" spans="2:17" x14ac:dyDescent="0.25">
      <c r="B5225" s="8">
        <v>8</v>
      </c>
      <c r="C5225" s="9">
        <v>5</v>
      </c>
      <c r="D5225" s="134">
        <f>'PVWatts Hourly Results (1)'!C5236</f>
        <v>0</v>
      </c>
      <c r="E5225" s="127">
        <f>DATE(YEAR(Inputs!$D$5),Summary!B5225,Summary!C5225)+TIME(D5225,0,0)</f>
        <v>218</v>
      </c>
      <c r="F5225" s="4">
        <f t="shared" si="571"/>
        <v>1</v>
      </c>
      <c r="G5225" s="4">
        <f t="shared" si="569"/>
        <v>1</v>
      </c>
      <c r="H5225" s="4">
        <f t="shared" si="572"/>
        <v>0</v>
      </c>
      <c r="I5225" s="4">
        <f t="shared" si="573"/>
        <v>0</v>
      </c>
      <c r="J5225" s="4">
        <f t="shared" si="574"/>
        <v>0</v>
      </c>
      <c r="K5225" s="4">
        <f t="shared" si="570"/>
        <v>0</v>
      </c>
      <c r="L5225" s="5">
        <f t="shared" si="575"/>
        <v>0</v>
      </c>
      <c r="M5225" s="137">
        <f>'PVWatts Hourly Results (1)'!L5236/1000</f>
        <v>0</v>
      </c>
      <c r="N5225" s="3">
        <f>'PVWatts Hourly Results (2)'!L5236/1000</f>
        <v>0</v>
      </c>
      <c r="O5225" s="3">
        <f>'PVWatts Hourly Results (3)'!L5236/1000</f>
        <v>0</v>
      </c>
      <c r="P5225" s="3">
        <f>'PVWatts Hourly Results (4)'!L5236/1000</f>
        <v>0</v>
      </c>
      <c r="Q5225" s="130">
        <f>'PVWatts Hourly Results (5)'!L5236/1000</f>
        <v>0</v>
      </c>
    </row>
    <row r="5226" spans="2:17" x14ac:dyDescent="0.25">
      <c r="B5226" s="8">
        <v>8</v>
      </c>
      <c r="C5226" s="9">
        <v>5</v>
      </c>
      <c r="D5226" s="134">
        <f>'PVWatts Hourly Results (1)'!C5237</f>
        <v>0</v>
      </c>
      <c r="E5226" s="127">
        <f>DATE(YEAR(Inputs!$D$5),Summary!B5226,Summary!C5226)+TIME(D5226,0,0)</f>
        <v>218</v>
      </c>
      <c r="F5226" s="4">
        <f t="shared" si="571"/>
        <v>1</v>
      </c>
      <c r="G5226" s="4">
        <f t="shared" si="569"/>
        <v>1</v>
      </c>
      <c r="H5226" s="4">
        <f t="shared" si="572"/>
        <v>0</v>
      </c>
      <c r="I5226" s="4">
        <f t="shared" si="573"/>
        <v>0</v>
      </c>
      <c r="J5226" s="4">
        <f t="shared" si="574"/>
        <v>0</v>
      </c>
      <c r="K5226" s="4">
        <f t="shared" si="570"/>
        <v>0</v>
      </c>
      <c r="L5226" s="5">
        <f t="shared" si="575"/>
        <v>0</v>
      </c>
      <c r="M5226" s="137">
        <f>'PVWatts Hourly Results (1)'!L5237/1000</f>
        <v>0</v>
      </c>
      <c r="N5226" s="3">
        <f>'PVWatts Hourly Results (2)'!L5237/1000</f>
        <v>0</v>
      </c>
      <c r="O5226" s="3">
        <f>'PVWatts Hourly Results (3)'!L5237/1000</f>
        <v>0</v>
      </c>
      <c r="P5226" s="3">
        <f>'PVWatts Hourly Results (4)'!L5237/1000</f>
        <v>0</v>
      </c>
      <c r="Q5226" s="130">
        <f>'PVWatts Hourly Results (5)'!L5237/1000</f>
        <v>0</v>
      </c>
    </row>
    <row r="5227" spans="2:17" x14ac:dyDescent="0.25">
      <c r="B5227" s="8">
        <v>8</v>
      </c>
      <c r="C5227" s="9">
        <v>5</v>
      </c>
      <c r="D5227" s="134">
        <f>'PVWatts Hourly Results (1)'!C5238</f>
        <v>0</v>
      </c>
      <c r="E5227" s="127">
        <f>DATE(YEAR(Inputs!$D$5),Summary!B5227,Summary!C5227)+TIME(D5227,0,0)</f>
        <v>218</v>
      </c>
      <c r="F5227" s="4">
        <f t="shared" si="571"/>
        <v>1</v>
      </c>
      <c r="G5227" s="4">
        <f t="shared" si="569"/>
        <v>1</v>
      </c>
      <c r="H5227" s="4">
        <f t="shared" si="572"/>
        <v>0</v>
      </c>
      <c r="I5227" s="4">
        <f t="shared" si="573"/>
        <v>0</v>
      </c>
      <c r="J5227" s="4">
        <f t="shared" si="574"/>
        <v>0</v>
      </c>
      <c r="K5227" s="4">
        <f t="shared" si="570"/>
        <v>0</v>
      </c>
      <c r="L5227" s="5">
        <f t="shared" si="575"/>
        <v>0</v>
      </c>
      <c r="M5227" s="137">
        <f>'PVWatts Hourly Results (1)'!L5238/1000</f>
        <v>0</v>
      </c>
      <c r="N5227" s="3">
        <f>'PVWatts Hourly Results (2)'!L5238/1000</f>
        <v>0</v>
      </c>
      <c r="O5227" s="3">
        <f>'PVWatts Hourly Results (3)'!L5238/1000</f>
        <v>0</v>
      </c>
      <c r="P5227" s="3">
        <f>'PVWatts Hourly Results (4)'!L5238/1000</f>
        <v>0</v>
      </c>
      <c r="Q5227" s="130">
        <f>'PVWatts Hourly Results (5)'!L5238/1000</f>
        <v>0</v>
      </c>
    </row>
    <row r="5228" spans="2:17" x14ac:dyDescent="0.25">
      <c r="B5228" s="8">
        <v>8</v>
      </c>
      <c r="C5228" s="9">
        <v>5</v>
      </c>
      <c r="D5228" s="134">
        <f>'PVWatts Hourly Results (1)'!C5239</f>
        <v>0</v>
      </c>
      <c r="E5228" s="127">
        <f>DATE(YEAR(Inputs!$D$5),Summary!B5228,Summary!C5228)+TIME(D5228,0,0)</f>
        <v>218</v>
      </c>
      <c r="F5228" s="4">
        <f t="shared" si="571"/>
        <v>1</v>
      </c>
      <c r="G5228" s="4">
        <f t="shared" si="569"/>
        <v>1</v>
      </c>
      <c r="H5228" s="4">
        <f t="shared" si="572"/>
        <v>0</v>
      </c>
      <c r="I5228" s="4">
        <f t="shared" si="573"/>
        <v>0</v>
      </c>
      <c r="J5228" s="4">
        <f t="shared" si="574"/>
        <v>0</v>
      </c>
      <c r="K5228" s="4">
        <f t="shared" si="570"/>
        <v>0</v>
      </c>
      <c r="L5228" s="5">
        <f t="shared" si="575"/>
        <v>0</v>
      </c>
      <c r="M5228" s="137">
        <f>'PVWatts Hourly Results (1)'!L5239/1000</f>
        <v>0</v>
      </c>
      <c r="N5228" s="3">
        <f>'PVWatts Hourly Results (2)'!L5239/1000</f>
        <v>0</v>
      </c>
      <c r="O5228" s="3">
        <f>'PVWatts Hourly Results (3)'!L5239/1000</f>
        <v>0</v>
      </c>
      <c r="P5228" s="3">
        <f>'PVWatts Hourly Results (4)'!L5239/1000</f>
        <v>0</v>
      </c>
      <c r="Q5228" s="130">
        <f>'PVWatts Hourly Results (5)'!L5239/1000</f>
        <v>0</v>
      </c>
    </row>
    <row r="5229" spans="2:17" x14ac:dyDescent="0.25">
      <c r="B5229" s="8">
        <v>8</v>
      </c>
      <c r="C5229" s="9">
        <v>5</v>
      </c>
      <c r="D5229" s="134">
        <f>'PVWatts Hourly Results (1)'!C5240</f>
        <v>0</v>
      </c>
      <c r="E5229" s="127">
        <f>DATE(YEAR(Inputs!$D$5),Summary!B5229,Summary!C5229)+TIME(D5229,0,0)</f>
        <v>218</v>
      </c>
      <c r="F5229" s="4">
        <f t="shared" si="571"/>
        <v>1</v>
      </c>
      <c r="G5229" s="4">
        <f t="shared" si="569"/>
        <v>1</v>
      </c>
      <c r="H5229" s="4">
        <f t="shared" si="572"/>
        <v>0</v>
      </c>
      <c r="I5229" s="4">
        <f t="shared" si="573"/>
        <v>0</v>
      </c>
      <c r="J5229" s="4">
        <f t="shared" si="574"/>
        <v>0</v>
      </c>
      <c r="K5229" s="4">
        <f t="shared" si="570"/>
        <v>0</v>
      </c>
      <c r="L5229" s="5">
        <f t="shared" si="575"/>
        <v>0</v>
      </c>
      <c r="M5229" s="137">
        <f>'PVWatts Hourly Results (1)'!L5240/1000</f>
        <v>0</v>
      </c>
      <c r="N5229" s="3">
        <f>'PVWatts Hourly Results (2)'!L5240/1000</f>
        <v>0</v>
      </c>
      <c r="O5229" s="3">
        <f>'PVWatts Hourly Results (3)'!L5240/1000</f>
        <v>0</v>
      </c>
      <c r="P5229" s="3">
        <f>'PVWatts Hourly Results (4)'!L5240/1000</f>
        <v>0</v>
      </c>
      <c r="Q5229" s="130">
        <f>'PVWatts Hourly Results (5)'!L5240/1000</f>
        <v>0</v>
      </c>
    </row>
    <row r="5230" spans="2:17" x14ac:dyDescent="0.25">
      <c r="B5230" s="8">
        <v>8</v>
      </c>
      <c r="C5230" s="9">
        <v>6</v>
      </c>
      <c r="D5230" s="134">
        <f>'PVWatts Hourly Results (1)'!C5241</f>
        <v>0</v>
      </c>
      <c r="E5230" s="127">
        <f>DATE(YEAR(Inputs!$D$5),Summary!B5230,Summary!C5230)+TIME(D5230,0,0)</f>
        <v>219</v>
      </c>
      <c r="F5230" s="4">
        <f t="shared" si="571"/>
        <v>1</v>
      </c>
      <c r="G5230" s="4">
        <f t="shared" si="569"/>
        <v>2</v>
      </c>
      <c r="H5230" s="4">
        <f t="shared" si="572"/>
        <v>1</v>
      </c>
      <c r="I5230" s="4">
        <f t="shared" si="573"/>
        <v>0</v>
      </c>
      <c r="J5230" s="4">
        <f t="shared" si="574"/>
        <v>0</v>
      </c>
      <c r="K5230" s="4">
        <f t="shared" si="570"/>
        <v>0</v>
      </c>
      <c r="L5230" s="5">
        <f t="shared" si="575"/>
        <v>0</v>
      </c>
      <c r="M5230" s="137">
        <f>'PVWatts Hourly Results (1)'!L5241/1000</f>
        <v>0</v>
      </c>
      <c r="N5230" s="3">
        <f>'PVWatts Hourly Results (2)'!L5241/1000</f>
        <v>0</v>
      </c>
      <c r="O5230" s="3">
        <f>'PVWatts Hourly Results (3)'!L5241/1000</f>
        <v>0</v>
      </c>
      <c r="P5230" s="3">
        <f>'PVWatts Hourly Results (4)'!L5241/1000</f>
        <v>0</v>
      </c>
      <c r="Q5230" s="130">
        <f>'PVWatts Hourly Results (5)'!L5241/1000</f>
        <v>0</v>
      </c>
    </row>
    <row r="5231" spans="2:17" x14ac:dyDescent="0.25">
      <c r="B5231" s="8">
        <v>8</v>
      </c>
      <c r="C5231" s="9">
        <v>6</v>
      </c>
      <c r="D5231" s="134">
        <f>'PVWatts Hourly Results (1)'!C5242</f>
        <v>0</v>
      </c>
      <c r="E5231" s="127">
        <f>DATE(YEAR(Inputs!$D$5),Summary!B5231,Summary!C5231)+TIME(D5231,0,0)</f>
        <v>219</v>
      </c>
      <c r="F5231" s="4">
        <f t="shared" si="571"/>
        <v>1</v>
      </c>
      <c r="G5231" s="4">
        <f t="shared" si="569"/>
        <v>2</v>
      </c>
      <c r="H5231" s="4">
        <f t="shared" si="572"/>
        <v>1</v>
      </c>
      <c r="I5231" s="4">
        <f t="shared" si="573"/>
        <v>0</v>
      </c>
      <c r="J5231" s="4">
        <f t="shared" si="574"/>
        <v>0</v>
      </c>
      <c r="K5231" s="4">
        <f t="shared" si="570"/>
        <v>0</v>
      </c>
      <c r="L5231" s="5">
        <f t="shared" si="575"/>
        <v>0</v>
      </c>
      <c r="M5231" s="137">
        <f>'PVWatts Hourly Results (1)'!L5242/1000</f>
        <v>0</v>
      </c>
      <c r="N5231" s="3">
        <f>'PVWatts Hourly Results (2)'!L5242/1000</f>
        <v>0</v>
      </c>
      <c r="O5231" s="3">
        <f>'PVWatts Hourly Results (3)'!L5242/1000</f>
        <v>0</v>
      </c>
      <c r="P5231" s="3">
        <f>'PVWatts Hourly Results (4)'!L5242/1000</f>
        <v>0</v>
      </c>
      <c r="Q5231" s="130">
        <f>'PVWatts Hourly Results (5)'!L5242/1000</f>
        <v>0</v>
      </c>
    </row>
    <row r="5232" spans="2:17" x14ac:dyDescent="0.25">
      <c r="B5232" s="8">
        <v>8</v>
      </c>
      <c r="C5232" s="9">
        <v>6</v>
      </c>
      <c r="D5232" s="134">
        <f>'PVWatts Hourly Results (1)'!C5243</f>
        <v>0</v>
      </c>
      <c r="E5232" s="127">
        <f>DATE(YEAR(Inputs!$D$5),Summary!B5232,Summary!C5232)+TIME(D5232,0,0)</f>
        <v>219</v>
      </c>
      <c r="F5232" s="4">
        <f t="shared" si="571"/>
        <v>1</v>
      </c>
      <c r="G5232" s="4">
        <f t="shared" si="569"/>
        <v>2</v>
      </c>
      <c r="H5232" s="4">
        <f t="shared" si="572"/>
        <v>1</v>
      </c>
      <c r="I5232" s="4">
        <f t="shared" si="573"/>
        <v>0</v>
      </c>
      <c r="J5232" s="4">
        <f t="shared" si="574"/>
        <v>0</v>
      </c>
      <c r="K5232" s="4">
        <f t="shared" si="570"/>
        <v>0</v>
      </c>
      <c r="L5232" s="5">
        <f t="shared" si="575"/>
        <v>0</v>
      </c>
      <c r="M5232" s="137">
        <f>'PVWatts Hourly Results (1)'!L5243/1000</f>
        <v>0</v>
      </c>
      <c r="N5232" s="3">
        <f>'PVWatts Hourly Results (2)'!L5243/1000</f>
        <v>0</v>
      </c>
      <c r="O5232" s="3">
        <f>'PVWatts Hourly Results (3)'!L5243/1000</f>
        <v>0</v>
      </c>
      <c r="P5232" s="3">
        <f>'PVWatts Hourly Results (4)'!L5243/1000</f>
        <v>0</v>
      </c>
      <c r="Q5232" s="130">
        <f>'PVWatts Hourly Results (5)'!L5243/1000</f>
        <v>0</v>
      </c>
    </row>
    <row r="5233" spans="2:17" x14ac:dyDescent="0.25">
      <c r="B5233" s="8">
        <v>8</v>
      </c>
      <c r="C5233" s="9">
        <v>6</v>
      </c>
      <c r="D5233" s="134">
        <f>'PVWatts Hourly Results (1)'!C5244</f>
        <v>0</v>
      </c>
      <c r="E5233" s="127">
        <f>DATE(YEAR(Inputs!$D$5),Summary!B5233,Summary!C5233)+TIME(D5233,0,0)</f>
        <v>219</v>
      </c>
      <c r="F5233" s="4">
        <f t="shared" si="571"/>
        <v>1</v>
      </c>
      <c r="G5233" s="4">
        <f t="shared" si="569"/>
        <v>2</v>
      </c>
      <c r="H5233" s="4">
        <f t="shared" si="572"/>
        <v>1</v>
      </c>
      <c r="I5233" s="4">
        <f t="shared" si="573"/>
        <v>0</v>
      </c>
      <c r="J5233" s="4">
        <f t="shared" si="574"/>
        <v>0</v>
      </c>
      <c r="K5233" s="4">
        <f t="shared" si="570"/>
        <v>0</v>
      </c>
      <c r="L5233" s="5">
        <f t="shared" si="575"/>
        <v>0</v>
      </c>
      <c r="M5233" s="137">
        <f>'PVWatts Hourly Results (1)'!L5244/1000</f>
        <v>0</v>
      </c>
      <c r="N5233" s="3">
        <f>'PVWatts Hourly Results (2)'!L5244/1000</f>
        <v>0</v>
      </c>
      <c r="O5233" s="3">
        <f>'PVWatts Hourly Results (3)'!L5244/1000</f>
        <v>0</v>
      </c>
      <c r="P5233" s="3">
        <f>'PVWatts Hourly Results (4)'!L5244/1000</f>
        <v>0</v>
      </c>
      <c r="Q5233" s="130">
        <f>'PVWatts Hourly Results (5)'!L5244/1000</f>
        <v>0</v>
      </c>
    </row>
    <row r="5234" spans="2:17" x14ac:dyDescent="0.25">
      <c r="B5234" s="8">
        <v>8</v>
      </c>
      <c r="C5234" s="9">
        <v>6</v>
      </c>
      <c r="D5234" s="134">
        <f>'PVWatts Hourly Results (1)'!C5245</f>
        <v>0</v>
      </c>
      <c r="E5234" s="127">
        <f>DATE(YEAR(Inputs!$D$5),Summary!B5234,Summary!C5234)+TIME(D5234,0,0)</f>
        <v>219</v>
      </c>
      <c r="F5234" s="4">
        <f t="shared" si="571"/>
        <v>1</v>
      </c>
      <c r="G5234" s="4">
        <f t="shared" si="569"/>
        <v>2</v>
      </c>
      <c r="H5234" s="4">
        <f t="shared" si="572"/>
        <v>1</v>
      </c>
      <c r="I5234" s="4">
        <f t="shared" si="573"/>
        <v>0</v>
      </c>
      <c r="J5234" s="4">
        <f t="shared" si="574"/>
        <v>0</v>
      </c>
      <c r="K5234" s="4">
        <f t="shared" si="570"/>
        <v>0</v>
      </c>
      <c r="L5234" s="5">
        <f t="shared" si="575"/>
        <v>0</v>
      </c>
      <c r="M5234" s="137">
        <f>'PVWatts Hourly Results (1)'!L5245/1000</f>
        <v>0</v>
      </c>
      <c r="N5234" s="3">
        <f>'PVWatts Hourly Results (2)'!L5245/1000</f>
        <v>0</v>
      </c>
      <c r="O5234" s="3">
        <f>'PVWatts Hourly Results (3)'!L5245/1000</f>
        <v>0</v>
      </c>
      <c r="P5234" s="3">
        <f>'PVWatts Hourly Results (4)'!L5245/1000</f>
        <v>0</v>
      </c>
      <c r="Q5234" s="130">
        <f>'PVWatts Hourly Results (5)'!L5245/1000</f>
        <v>0</v>
      </c>
    </row>
    <row r="5235" spans="2:17" x14ac:dyDescent="0.25">
      <c r="B5235" s="8">
        <v>8</v>
      </c>
      <c r="C5235" s="9">
        <v>6</v>
      </c>
      <c r="D5235" s="134">
        <f>'PVWatts Hourly Results (1)'!C5246</f>
        <v>0</v>
      </c>
      <c r="E5235" s="127">
        <f>DATE(YEAR(Inputs!$D$5),Summary!B5235,Summary!C5235)+TIME(D5235,0,0)</f>
        <v>219</v>
      </c>
      <c r="F5235" s="4">
        <f t="shared" si="571"/>
        <v>1</v>
      </c>
      <c r="G5235" s="4">
        <f t="shared" si="569"/>
        <v>2</v>
      </c>
      <c r="H5235" s="4">
        <f t="shared" si="572"/>
        <v>1</v>
      </c>
      <c r="I5235" s="4">
        <f t="shared" si="573"/>
        <v>0</v>
      </c>
      <c r="J5235" s="4">
        <f t="shared" si="574"/>
        <v>0</v>
      </c>
      <c r="K5235" s="4">
        <f t="shared" si="570"/>
        <v>0</v>
      </c>
      <c r="L5235" s="5">
        <f t="shared" si="575"/>
        <v>0</v>
      </c>
      <c r="M5235" s="137">
        <f>'PVWatts Hourly Results (1)'!L5246/1000</f>
        <v>0</v>
      </c>
      <c r="N5235" s="3">
        <f>'PVWatts Hourly Results (2)'!L5246/1000</f>
        <v>0</v>
      </c>
      <c r="O5235" s="3">
        <f>'PVWatts Hourly Results (3)'!L5246/1000</f>
        <v>0</v>
      </c>
      <c r="P5235" s="3">
        <f>'PVWatts Hourly Results (4)'!L5246/1000</f>
        <v>0</v>
      </c>
      <c r="Q5235" s="130">
        <f>'PVWatts Hourly Results (5)'!L5246/1000</f>
        <v>0</v>
      </c>
    </row>
    <row r="5236" spans="2:17" x14ac:dyDescent="0.25">
      <c r="B5236" s="8">
        <v>8</v>
      </c>
      <c r="C5236" s="9">
        <v>6</v>
      </c>
      <c r="D5236" s="134">
        <f>'PVWatts Hourly Results (1)'!C5247</f>
        <v>0</v>
      </c>
      <c r="E5236" s="127">
        <f>DATE(YEAR(Inputs!$D$5),Summary!B5236,Summary!C5236)+TIME(D5236,0,0)</f>
        <v>219</v>
      </c>
      <c r="F5236" s="4">
        <f t="shared" si="571"/>
        <v>1</v>
      </c>
      <c r="G5236" s="4">
        <f t="shared" si="569"/>
        <v>2</v>
      </c>
      <c r="H5236" s="4">
        <f t="shared" si="572"/>
        <v>1</v>
      </c>
      <c r="I5236" s="4">
        <f t="shared" si="573"/>
        <v>0</v>
      </c>
      <c r="J5236" s="4">
        <f t="shared" si="574"/>
        <v>0</v>
      </c>
      <c r="K5236" s="4">
        <f t="shared" si="570"/>
        <v>0</v>
      </c>
      <c r="L5236" s="5">
        <f t="shared" si="575"/>
        <v>0</v>
      </c>
      <c r="M5236" s="137">
        <f>'PVWatts Hourly Results (1)'!L5247/1000</f>
        <v>0</v>
      </c>
      <c r="N5236" s="3">
        <f>'PVWatts Hourly Results (2)'!L5247/1000</f>
        <v>0</v>
      </c>
      <c r="O5236" s="3">
        <f>'PVWatts Hourly Results (3)'!L5247/1000</f>
        <v>0</v>
      </c>
      <c r="P5236" s="3">
        <f>'PVWatts Hourly Results (4)'!L5247/1000</f>
        <v>0</v>
      </c>
      <c r="Q5236" s="130">
        <f>'PVWatts Hourly Results (5)'!L5247/1000</f>
        <v>0</v>
      </c>
    </row>
    <row r="5237" spans="2:17" x14ac:dyDescent="0.25">
      <c r="B5237" s="8">
        <v>8</v>
      </c>
      <c r="C5237" s="9">
        <v>6</v>
      </c>
      <c r="D5237" s="134">
        <f>'PVWatts Hourly Results (1)'!C5248</f>
        <v>0</v>
      </c>
      <c r="E5237" s="127">
        <f>DATE(YEAR(Inputs!$D$5),Summary!B5237,Summary!C5237)+TIME(D5237,0,0)</f>
        <v>219</v>
      </c>
      <c r="F5237" s="4">
        <f t="shared" si="571"/>
        <v>1</v>
      </c>
      <c r="G5237" s="4">
        <f t="shared" si="569"/>
        <v>2</v>
      </c>
      <c r="H5237" s="4">
        <f t="shared" si="572"/>
        <v>1</v>
      </c>
      <c r="I5237" s="4">
        <f t="shared" si="573"/>
        <v>0</v>
      </c>
      <c r="J5237" s="4">
        <f t="shared" si="574"/>
        <v>0</v>
      </c>
      <c r="K5237" s="4">
        <f t="shared" si="570"/>
        <v>0</v>
      </c>
      <c r="L5237" s="5">
        <f t="shared" si="575"/>
        <v>0</v>
      </c>
      <c r="M5237" s="137">
        <f>'PVWatts Hourly Results (1)'!L5248/1000</f>
        <v>0</v>
      </c>
      <c r="N5237" s="3">
        <f>'PVWatts Hourly Results (2)'!L5248/1000</f>
        <v>0</v>
      </c>
      <c r="O5237" s="3">
        <f>'PVWatts Hourly Results (3)'!L5248/1000</f>
        <v>0</v>
      </c>
      <c r="P5237" s="3">
        <f>'PVWatts Hourly Results (4)'!L5248/1000</f>
        <v>0</v>
      </c>
      <c r="Q5237" s="130">
        <f>'PVWatts Hourly Results (5)'!L5248/1000</f>
        <v>0</v>
      </c>
    </row>
    <row r="5238" spans="2:17" x14ac:dyDescent="0.25">
      <c r="B5238" s="8">
        <v>8</v>
      </c>
      <c r="C5238" s="9">
        <v>6</v>
      </c>
      <c r="D5238" s="134">
        <f>'PVWatts Hourly Results (1)'!C5249</f>
        <v>0</v>
      </c>
      <c r="E5238" s="127">
        <f>DATE(YEAR(Inputs!$D$5),Summary!B5238,Summary!C5238)+TIME(D5238,0,0)</f>
        <v>219</v>
      </c>
      <c r="F5238" s="4">
        <f t="shared" si="571"/>
        <v>1</v>
      </c>
      <c r="G5238" s="4">
        <f t="shared" si="569"/>
        <v>2</v>
      </c>
      <c r="H5238" s="4">
        <f t="shared" si="572"/>
        <v>1</v>
      </c>
      <c r="I5238" s="4">
        <f t="shared" si="573"/>
        <v>0</v>
      </c>
      <c r="J5238" s="4">
        <f t="shared" si="574"/>
        <v>0</v>
      </c>
      <c r="K5238" s="4">
        <f t="shared" si="570"/>
        <v>0</v>
      </c>
      <c r="L5238" s="5">
        <f t="shared" si="575"/>
        <v>0</v>
      </c>
      <c r="M5238" s="137">
        <f>'PVWatts Hourly Results (1)'!L5249/1000</f>
        <v>0</v>
      </c>
      <c r="N5238" s="3">
        <f>'PVWatts Hourly Results (2)'!L5249/1000</f>
        <v>0</v>
      </c>
      <c r="O5238" s="3">
        <f>'PVWatts Hourly Results (3)'!L5249/1000</f>
        <v>0</v>
      </c>
      <c r="P5238" s="3">
        <f>'PVWatts Hourly Results (4)'!L5249/1000</f>
        <v>0</v>
      </c>
      <c r="Q5238" s="130">
        <f>'PVWatts Hourly Results (5)'!L5249/1000</f>
        <v>0</v>
      </c>
    </row>
    <row r="5239" spans="2:17" x14ac:dyDescent="0.25">
      <c r="B5239" s="8">
        <v>8</v>
      </c>
      <c r="C5239" s="9">
        <v>6</v>
      </c>
      <c r="D5239" s="134">
        <f>'PVWatts Hourly Results (1)'!C5250</f>
        <v>0</v>
      </c>
      <c r="E5239" s="127">
        <f>DATE(YEAR(Inputs!$D$5),Summary!B5239,Summary!C5239)+TIME(D5239,0,0)</f>
        <v>219</v>
      </c>
      <c r="F5239" s="4">
        <f t="shared" si="571"/>
        <v>1</v>
      </c>
      <c r="G5239" s="4">
        <f t="shared" si="569"/>
        <v>2</v>
      </c>
      <c r="H5239" s="4">
        <f t="shared" si="572"/>
        <v>1</v>
      </c>
      <c r="I5239" s="4">
        <f t="shared" si="573"/>
        <v>0</v>
      </c>
      <c r="J5239" s="4">
        <f t="shared" si="574"/>
        <v>0</v>
      </c>
      <c r="K5239" s="4">
        <f t="shared" si="570"/>
        <v>0</v>
      </c>
      <c r="L5239" s="5">
        <f t="shared" si="575"/>
        <v>0</v>
      </c>
      <c r="M5239" s="137">
        <f>'PVWatts Hourly Results (1)'!L5250/1000</f>
        <v>0</v>
      </c>
      <c r="N5239" s="3">
        <f>'PVWatts Hourly Results (2)'!L5250/1000</f>
        <v>0</v>
      </c>
      <c r="O5239" s="3">
        <f>'PVWatts Hourly Results (3)'!L5250/1000</f>
        <v>0</v>
      </c>
      <c r="P5239" s="3">
        <f>'PVWatts Hourly Results (4)'!L5250/1000</f>
        <v>0</v>
      </c>
      <c r="Q5239" s="130">
        <f>'PVWatts Hourly Results (5)'!L5250/1000</f>
        <v>0</v>
      </c>
    </row>
    <row r="5240" spans="2:17" x14ac:dyDescent="0.25">
      <c r="B5240" s="8">
        <v>8</v>
      </c>
      <c r="C5240" s="9">
        <v>6</v>
      </c>
      <c r="D5240" s="134">
        <f>'PVWatts Hourly Results (1)'!C5251</f>
        <v>0</v>
      </c>
      <c r="E5240" s="127">
        <f>DATE(YEAR(Inputs!$D$5),Summary!B5240,Summary!C5240)+TIME(D5240,0,0)</f>
        <v>219</v>
      </c>
      <c r="F5240" s="4">
        <f t="shared" si="571"/>
        <v>1</v>
      </c>
      <c r="G5240" s="4">
        <f t="shared" si="569"/>
        <v>2</v>
      </c>
      <c r="H5240" s="4">
        <f t="shared" si="572"/>
        <v>1</v>
      </c>
      <c r="I5240" s="4">
        <f t="shared" si="573"/>
        <v>0</v>
      </c>
      <c r="J5240" s="4">
        <f t="shared" si="574"/>
        <v>0</v>
      </c>
      <c r="K5240" s="4">
        <f t="shared" si="570"/>
        <v>0</v>
      </c>
      <c r="L5240" s="5">
        <f t="shared" si="575"/>
        <v>0</v>
      </c>
      <c r="M5240" s="137">
        <f>'PVWatts Hourly Results (1)'!L5251/1000</f>
        <v>0</v>
      </c>
      <c r="N5240" s="3">
        <f>'PVWatts Hourly Results (2)'!L5251/1000</f>
        <v>0</v>
      </c>
      <c r="O5240" s="3">
        <f>'PVWatts Hourly Results (3)'!L5251/1000</f>
        <v>0</v>
      </c>
      <c r="P5240" s="3">
        <f>'PVWatts Hourly Results (4)'!L5251/1000</f>
        <v>0</v>
      </c>
      <c r="Q5240" s="130">
        <f>'PVWatts Hourly Results (5)'!L5251/1000</f>
        <v>0</v>
      </c>
    </row>
    <row r="5241" spans="2:17" x14ac:dyDescent="0.25">
      <c r="B5241" s="8">
        <v>8</v>
      </c>
      <c r="C5241" s="9">
        <v>6</v>
      </c>
      <c r="D5241" s="134">
        <f>'PVWatts Hourly Results (1)'!C5252</f>
        <v>0</v>
      </c>
      <c r="E5241" s="127">
        <f>DATE(YEAR(Inputs!$D$5),Summary!B5241,Summary!C5241)+TIME(D5241,0,0)</f>
        <v>219</v>
      </c>
      <c r="F5241" s="4">
        <f t="shared" si="571"/>
        <v>1</v>
      </c>
      <c r="G5241" s="4">
        <f t="shared" si="569"/>
        <v>2</v>
      </c>
      <c r="H5241" s="4">
        <f t="shared" si="572"/>
        <v>1</v>
      </c>
      <c r="I5241" s="4">
        <f t="shared" si="573"/>
        <v>0</v>
      </c>
      <c r="J5241" s="4">
        <f t="shared" si="574"/>
        <v>0</v>
      </c>
      <c r="K5241" s="4">
        <f t="shared" si="570"/>
        <v>0</v>
      </c>
      <c r="L5241" s="5">
        <f t="shared" si="575"/>
        <v>0</v>
      </c>
      <c r="M5241" s="137">
        <f>'PVWatts Hourly Results (1)'!L5252/1000</f>
        <v>0</v>
      </c>
      <c r="N5241" s="3">
        <f>'PVWatts Hourly Results (2)'!L5252/1000</f>
        <v>0</v>
      </c>
      <c r="O5241" s="3">
        <f>'PVWatts Hourly Results (3)'!L5252/1000</f>
        <v>0</v>
      </c>
      <c r="P5241" s="3">
        <f>'PVWatts Hourly Results (4)'!L5252/1000</f>
        <v>0</v>
      </c>
      <c r="Q5241" s="130">
        <f>'PVWatts Hourly Results (5)'!L5252/1000</f>
        <v>0</v>
      </c>
    </row>
    <row r="5242" spans="2:17" x14ac:dyDescent="0.25">
      <c r="B5242" s="8">
        <v>8</v>
      </c>
      <c r="C5242" s="9">
        <v>6</v>
      </c>
      <c r="D5242" s="134">
        <f>'PVWatts Hourly Results (1)'!C5253</f>
        <v>0</v>
      </c>
      <c r="E5242" s="127">
        <f>DATE(YEAR(Inputs!$D$5),Summary!B5242,Summary!C5242)+TIME(D5242,0,0)</f>
        <v>219</v>
      </c>
      <c r="F5242" s="4">
        <f t="shared" si="571"/>
        <v>1</v>
      </c>
      <c r="G5242" s="4">
        <f t="shared" si="569"/>
        <v>2</v>
      </c>
      <c r="H5242" s="4">
        <f t="shared" si="572"/>
        <v>1</v>
      </c>
      <c r="I5242" s="4">
        <f t="shared" si="573"/>
        <v>0</v>
      </c>
      <c r="J5242" s="4">
        <f t="shared" si="574"/>
        <v>0</v>
      </c>
      <c r="K5242" s="4">
        <f t="shared" si="570"/>
        <v>0</v>
      </c>
      <c r="L5242" s="5">
        <f t="shared" si="575"/>
        <v>0</v>
      </c>
      <c r="M5242" s="137">
        <f>'PVWatts Hourly Results (1)'!L5253/1000</f>
        <v>0</v>
      </c>
      <c r="N5242" s="3">
        <f>'PVWatts Hourly Results (2)'!L5253/1000</f>
        <v>0</v>
      </c>
      <c r="O5242" s="3">
        <f>'PVWatts Hourly Results (3)'!L5253/1000</f>
        <v>0</v>
      </c>
      <c r="P5242" s="3">
        <f>'PVWatts Hourly Results (4)'!L5253/1000</f>
        <v>0</v>
      </c>
      <c r="Q5242" s="130">
        <f>'PVWatts Hourly Results (5)'!L5253/1000</f>
        <v>0</v>
      </c>
    </row>
    <row r="5243" spans="2:17" x14ac:dyDescent="0.25">
      <c r="B5243" s="8">
        <v>8</v>
      </c>
      <c r="C5243" s="9">
        <v>6</v>
      </c>
      <c r="D5243" s="134">
        <f>'PVWatts Hourly Results (1)'!C5254</f>
        <v>0</v>
      </c>
      <c r="E5243" s="127">
        <f>DATE(YEAR(Inputs!$D$5),Summary!B5243,Summary!C5243)+TIME(D5243,0,0)</f>
        <v>219</v>
      </c>
      <c r="F5243" s="4">
        <f t="shared" si="571"/>
        <v>1</v>
      </c>
      <c r="G5243" s="4">
        <f t="shared" si="569"/>
        <v>2</v>
      </c>
      <c r="H5243" s="4">
        <f t="shared" si="572"/>
        <v>1</v>
      </c>
      <c r="I5243" s="4">
        <f t="shared" si="573"/>
        <v>0</v>
      </c>
      <c r="J5243" s="4">
        <f t="shared" si="574"/>
        <v>0</v>
      </c>
      <c r="K5243" s="4">
        <f t="shared" si="570"/>
        <v>0</v>
      </c>
      <c r="L5243" s="5">
        <f t="shared" si="575"/>
        <v>0</v>
      </c>
      <c r="M5243" s="137">
        <f>'PVWatts Hourly Results (1)'!L5254/1000</f>
        <v>0</v>
      </c>
      <c r="N5243" s="3">
        <f>'PVWatts Hourly Results (2)'!L5254/1000</f>
        <v>0</v>
      </c>
      <c r="O5243" s="3">
        <f>'PVWatts Hourly Results (3)'!L5254/1000</f>
        <v>0</v>
      </c>
      <c r="P5243" s="3">
        <f>'PVWatts Hourly Results (4)'!L5254/1000</f>
        <v>0</v>
      </c>
      <c r="Q5243" s="130">
        <f>'PVWatts Hourly Results (5)'!L5254/1000</f>
        <v>0</v>
      </c>
    </row>
    <row r="5244" spans="2:17" x14ac:dyDescent="0.25">
      <c r="B5244" s="8">
        <v>8</v>
      </c>
      <c r="C5244" s="9">
        <v>6</v>
      </c>
      <c r="D5244" s="134">
        <f>'PVWatts Hourly Results (1)'!C5255</f>
        <v>0</v>
      </c>
      <c r="E5244" s="127">
        <f>DATE(YEAR(Inputs!$D$5),Summary!B5244,Summary!C5244)+TIME(D5244,0,0)</f>
        <v>219</v>
      </c>
      <c r="F5244" s="4">
        <f t="shared" si="571"/>
        <v>1</v>
      </c>
      <c r="G5244" s="4">
        <f t="shared" si="569"/>
        <v>2</v>
      </c>
      <c r="H5244" s="4">
        <f t="shared" si="572"/>
        <v>1</v>
      </c>
      <c r="I5244" s="4">
        <f t="shared" si="573"/>
        <v>0</v>
      </c>
      <c r="J5244" s="4">
        <f t="shared" si="574"/>
        <v>0</v>
      </c>
      <c r="K5244" s="4">
        <f t="shared" si="570"/>
        <v>0</v>
      </c>
      <c r="L5244" s="5">
        <f t="shared" si="575"/>
        <v>0</v>
      </c>
      <c r="M5244" s="137">
        <f>'PVWatts Hourly Results (1)'!L5255/1000</f>
        <v>0</v>
      </c>
      <c r="N5244" s="3">
        <f>'PVWatts Hourly Results (2)'!L5255/1000</f>
        <v>0</v>
      </c>
      <c r="O5244" s="3">
        <f>'PVWatts Hourly Results (3)'!L5255/1000</f>
        <v>0</v>
      </c>
      <c r="P5244" s="3">
        <f>'PVWatts Hourly Results (4)'!L5255/1000</f>
        <v>0</v>
      </c>
      <c r="Q5244" s="130">
        <f>'PVWatts Hourly Results (5)'!L5255/1000</f>
        <v>0</v>
      </c>
    </row>
    <row r="5245" spans="2:17" x14ac:dyDescent="0.25">
      <c r="B5245" s="8">
        <v>8</v>
      </c>
      <c r="C5245" s="9">
        <v>6</v>
      </c>
      <c r="D5245" s="134">
        <f>'PVWatts Hourly Results (1)'!C5256</f>
        <v>0</v>
      </c>
      <c r="E5245" s="127">
        <f>DATE(YEAR(Inputs!$D$5),Summary!B5245,Summary!C5245)+TIME(D5245,0,0)</f>
        <v>219</v>
      </c>
      <c r="F5245" s="4">
        <f t="shared" si="571"/>
        <v>1</v>
      </c>
      <c r="G5245" s="4">
        <f t="shared" si="569"/>
        <v>2</v>
      </c>
      <c r="H5245" s="4">
        <f t="shared" si="572"/>
        <v>1</v>
      </c>
      <c r="I5245" s="4">
        <f t="shared" si="573"/>
        <v>0</v>
      </c>
      <c r="J5245" s="4">
        <f t="shared" si="574"/>
        <v>0</v>
      </c>
      <c r="K5245" s="4">
        <f t="shared" si="570"/>
        <v>0</v>
      </c>
      <c r="L5245" s="5">
        <f t="shared" si="575"/>
        <v>0</v>
      </c>
      <c r="M5245" s="137">
        <f>'PVWatts Hourly Results (1)'!L5256/1000</f>
        <v>0</v>
      </c>
      <c r="N5245" s="3">
        <f>'PVWatts Hourly Results (2)'!L5256/1000</f>
        <v>0</v>
      </c>
      <c r="O5245" s="3">
        <f>'PVWatts Hourly Results (3)'!L5256/1000</f>
        <v>0</v>
      </c>
      <c r="P5245" s="3">
        <f>'PVWatts Hourly Results (4)'!L5256/1000</f>
        <v>0</v>
      </c>
      <c r="Q5245" s="130">
        <f>'PVWatts Hourly Results (5)'!L5256/1000</f>
        <v>0</v>
      </c>
    </row>
    <row r="5246" spans="2:17" x14ac:dyDescent="0.25">
      <c r="B5246" s="8">
        <v>8</v>
      </c>
      <c r="C5246" s="9">
        <v>6</v>
      </c>
      <c r="D5246" s="134">
        <f>'PVWatts Hourly Results (1)'!C5257</f>
        <v>0</v>
      </c>
      <c r="E5246" s="127">
        <f>DATE(YEAR(Inputs!$D$5),Summary!B5246,Summary!C5246)+TIME(D5246,0,0)</f>
        <v>219</v>
      </c>
      <c r="F5246" s="4">
        <f t="shared" si="571"/>
        <v>1</v>
      </c>
      <c r="G5246" s="4">
        <f t="shared" si="569"/>
        <v>2</v>
      </c>
      <c r="H5246" s="4">
        <f t="shared" si="572"/>
        <v>1</v>
      </c>
      <c r="I5246" s="4">
        <f t="shared" si="573"/>
        <v>0</v>
      </c>
      <c r="J5246" s="4">
        <f t="shared" si="574"/>
        <v>0</v>
      </c>
      <c r="K5246" s="4">
        <f t="shared" si="570"/>
        <v>0</v>
      </c>
      <c r="L5246" s="5">
        <f t="shared" si="575"/>
        <v>0</v>
      </c>
      <c r="M5246" s="137">
        <f>'PVWatts Hourly Results (1)'!L5257/1000</f>
        <v>0</v>
      </c>
      <c r="N5246" s="3">
        <f>'PVWatts Hourly Results (2)'!L5257/1000</f>
        <v>0</v>
      </c>
      <c r="O5246" s="3">
        <f>'PVWatts Hourly Results (3)'!L5257/1000</f>
        <v>0</v>
      </c>
      <c r="P5246" s="3">
        <f>'PVWatts Hourly Results (4)'!L5257/1000</f>
        <v>0</v>
      </c>
      <c r="Q5246" s="130">
        <f>'PVWatts Hourly Results (5)'!L5257/1000</f>
        <v>0</v>
      </c>
    </row>
    <row r="5247" spans="2:17" x14ac:dyDescent="0.25">
      <c r="B5247" s="8">
        <v>8</v>
      </c>
      <c r="C5247" s="9">
        <v>6</v>
      </c>
      <c r="D5247" s="134">
        <f>'PVWatts Hourly Results (1)'!C5258</f>
        <v>0</v>
      </c>
      <c r="E5247" s="127">
        <f>DATE(YEAR(Inputs!$D$5),Summary!B5247,Summary!C5247)+TIME(D5247,0,0)</f>
        <v>219</v>
      </c>
      <c r="F5247" s="4">
        <f t="shared" si="571"/>
        <v>1</v>
      </c>
      <c r="G5247" s="4">
        <f t="shared" si="569"/>
        <v>2</v>
      </c>
      <c r="H5247" s="4">
        <f t="shared" si="572"/>
        <v>1</v>
      </c>
      <c r="I5247" s="4">
        <f t="shared" si="573"/>
        <v>0</v>
      </c>
      <c r="J5247" s="4">
        <f t="shared" si="574"/>
        <v>0</v>
      </c>
      <c r="K5247" s="4">
        <f t="shared" si="570"/>
        <v>0</v>
      </c>
      <c r="L5247" s="5">
        <f t="shared" si="575"/>
        <v>0</v>
      </c>
      <c r="M5247" s="137">
        <f>'PVWatts Hourly Results (1)'!L5258/1000</f>
        <v>0</v>
      </c>
      <c r="N5247" s="3">
        <f>'PVWatts Hourly Results (2)'!L5258/1000</f>
        <v>0</v>
      </c>
      <c r="O5247" s="3">
        <f>'PVWatts Hourly Results (3)'!L5258/1000</f>
        <v>0</v>
      </c>
      <c r="P5247" s="3">
        <f>'PVWatts Hourly Results (4)'!L5258/1000</f>
        <v>0</v>
      </c>
      <c r="Q5247" s="130">
        <f>'PVWatts Hourly Results (5)'!L5258/1000</f>
        <v>0</v>
      </c>
    </row>
    <row r="5248" spans="2:17" x14ac:dyDescent="0.25">
      <c r="B5248" s="8">
        <v>8</v>
      </c>
      <c r="C5248" s="9">
        <v>6</v>
      </c>
      <c r="D5248" s="134">
        <f>'PVWatts Hourly Results (1)'!C5259</f>
        <v>0</v>
      </c>
      <c r="E5248" s="127">
        <f>DATE(YEAR(Inputs!$D$5),Summary!B5248,Summary!C5248)+TIME(D5248,0,0)</f>
        <v>219</v>
      </c>
      <c r="F5248" s="4">
        <f t="shared" si="571"/>
        <v>1</v>
      </c>
      <c r="G5248" s="4">
        <f t="shared" si="569"/>
        <v>2</v>
      </c>
      <c r="H5248" s="4">
        <f t="shared" si="572"/>
        <v>1</v>
      </c>
      <c r="I5248" s="4">
        <f t="shared" si="573"/>
        <v>0</v>
      </c>
      <c r="J5248" s="4">
        <f t="shared" si="574"/>
        <v>0</v>
      </c>
      <c r="K5248" s="4">
        <f t="shared" si="570"/>
        <v>0</v>
      </c>
      <c r="L5248" s="5">
        <f t="shared" si="575"/>
        <v>0</v>
      </c>
      <c r="M5248" s="137">
        <f>'PVWatts Hourly Results (1)'!L5259/1000</f>
        <v>0</v>
      </c>
      <c r="N5248" s="3">
        <f>'PVWatts Hourly Results (2)'!L5259/1000</f>
        <v>0</v>
      </c>
      <c r="O5248" s="3">
        <f>'PVWatts Hourly Results (3)'!L5259/1000</f>
        <v>0</v>
      </c>
      <c r="P5248" s="3">
        <f>'PVWatts Hourly Results (4)'!L5259/1000</f>
        <v>0</v>
      </c>
      <c r="Q5248" s="130">
        <f>'PVWatts Hourly Results (5)'!L5259/1000</f>
        <v>0</v>
      </c>
    </row>
    <row r="5249" spans="2:17" x14ac:dyDescent="0.25">
      <c r="B5249" s="8">
        <v>8</v>
      </c>
      <c r="C5249" s="9">
        <v>6</v>
      </c>
      <c r="D5249" s="134">
        <f>'PVWatts Hourly Results (1)'!C5260</f>
        <v>0</v>
      </c>
      <c r="E5249" s="127">
        <f>DATE(YEAR(Inputs!$D$5),Summary!B5249,Summary!C5249)+TIME(D5249,0,0)</f>
        <v>219</v>
      </c>
      <c r="F5249" s="4">
        <f t="shared" si="571"/>
        <v>1</v>
      </c>
      <c r="G5249" s="4">
        <f t="shared" si="569"/>
        <v>2</v>
      </c>
      <c r="H5249" s="4">
        <f t="shared" si="572"/>
        <v>1</v>
      </c>
      <c r="I5249" s="4">
        <f t="shared" si="573"/>
        <v>0</v>
      </c>
      <c r="J5249" s="4">
        <f t="shared" si="574"/>
        <v>0</v>
      </c>
      <c r="K5249" s="4">
        <f t="shared" si="570"/>
        <v>0</v>
      </c>
      <c r="L5249" s="5">
        <f t="shared" si="575"/>
        <v>0</v>
      </c>
      <c r="M5249" s="137">
        <f>'PVWatts Hourly Results (1)'!L5260/1000</f>
        <v>0</v>
      </c>
      <c r="N5249" s="3">
        <f>'PVWatts Hourly Results (2)'!L5260/1000</f>
        <v>0</v>
      </c>
      <c r="O5249" s="3">
        <f>'PVWatts Hourly Results (3)'!L5260/1000</f>
        <v>0</v>
      </c>
      <c r="P5249" s="3">
        <f>'PVWatts Hourly Results (4)'!L5260/1000</f>
        <v>0</v>
      </c>
      <c r="Q5249" s="130">
        <f>'PVWatts Hourly Results (5)'!L5260/1000</f>
        <v>0</v>
      </c>
    </row>
    <row r="5250" spans="2:17" x14ac:dyDescent="0.25">
      <c r="B5250" s="8">
        <v>8</v>
      </c>
      <c r="C5250" s="9">
        <v>6</v>
      </c>
      <c r="D5250" s="134">
        <f>'PVWatts Hourly Results (1)'!C5261</f>
        <v>0</v>
      </c>
      <c r="E5250" s="127">
        <f>DATE(YEAR(Inputs!$D$5),Summary!B5250,Summary!C5250)+TIME(D5250,0,0)</f>
        <v>219</v>
      </c>
      <c r="F5250" s="4">
        <f t="shared" si="571"/>
        <v>1</v>
      </c>
      <c r="G5250" s="4">
        <f t="shared" si="569"/>
        <v>2</v>
      </c>
      <c r="H5250" s="4">
        <f t="shared" si="572"/>
        <v>1</v>
      </c>
      <c r="I5250" s="4">
        <f t="shared" si="573"/>
        <v>0</v>
      </c>
      <c r="J5250" s="4">
        <f t="shared" si="574"/>
        <v>0</v>
      </c>
      <c r="K5250" s="4">
        <f t="shared" si="570"/>
        <v>0</v>
      </c>
      <c r="L5250" s="5">
        <f t="shared" si="575"/>
        <v>0</v>
      </c>
      <c r="M5250" s="137">
        <f>'PVWatts Hourly Results (1)'!L5261/1000</f>
        <v>0</v>
      </c>
      <c r="N5250" s="3">
        <f>'PVWatts Hourly Results (2)'!L5261/1000</f>
        <v>0</v>
      </c>
      <c r="O5250" s="3">
        <f>'PVWatts Hourly Results (3)'!L5261/1000</f>
        <v>0</v>
      </c>
      <c r="P5250" s="3">
        <f>'PVWatts Hourly Results (4)'!L5261/1000</f>
        <v>0</v>
      </c>
      <c r="Q5250" s="130">
        <f>'PVWatts Hourly Results (5)'!L5261/1000</f>
        <v>0</v>
      </c>
    </row>
    <row r="5251" spans="2:17" x14ac:dyDescent="0.25">
      <c r="B5251" s="8">
        <v>8</v>
      </c>
      <c r="C5251" s="9">
        <v>6</v>
      </c>
      <c r="D5251" s="134">
        <f>'PVWatts Hourly Results (1)'!C5262</f>
        <v>0</v>
      </c>
      <c r="E5251" s="127">
        <f>DATE(YEAR(Inputs!$D$5),Summary!B5251,Summary!C5251)+TIME(D5251,0,0)</f>
        <v>219</v>
      </c>
      <c r="F5251" s="4">
        <f t="shared" si="571"/>
        <v>1</v>
      </c>
      <c r="G5251" s="4">
        <f t="shared" si="569"/>
        <v>2</v>
      </c>
      <c r="H5251" s="4">
        <f t="shared" si="572"/>
        <v>1</v>
      </c>
      <c r="I5251" s="4">
        <f t="shared" si="573"/>
        <v>0</v>
      </c>
      <c r="J5251" s="4">
        <f t="shared" si="574"/>
        <v>0</v>
      </c>
      <c r="K5251" s="4">
        <f t="shared" si="570"/>
        <v>0</v>
      </c>
      <c r="L5251" s="5">
        <f t="shared" si="575"/>
        <v>0</v>
      </c>
      <c r="M5251" s="137">
        <f>'PVWatts Hourly Results (1)'!L5262/1000</f>
        <v>0</v>
      </c>
      <c r="N5251" s="3">
        <f>'PVWatts Hourly Results (2)'!L5262/1000</f>
        <v>0</v>
      </c>
      <c r="O5251" s="3">
        <f>'PVWatts Hourly Results (3)'!L5262/1000</f>
        <v>0</v>
      </c>
      <c r="P5251" s="3">
        <f>'PVWatts Hourly Results (4)'!L5262/1000</f>
        <v>0</v>
      </c>
      <c r="Q5251" s="130">
        <f>'PVWatts Hourly Results (5)'!L5262/1000</f>
        <v>0</v>
      </c>
    </row>
    <row r="5252" spans="2:17" x14ac:dyDescent="0.25">
      <c r="B5252" s="8">
        <v>8</v>
      </c>
      <c r="C5252" s="9">
        <v>6</v>
      </c>
      <c r="D5252" s="134">
        <f>'PVWatts Hourly Results (1)'!C5263</f>
        <v>0</v>
      </c>
      <c r="E5252" s="127">
        <f>DATE(YEAR(Inputs!$D$5),Summary!B5252,Summary!C5252)+TIME(D5252,0,0)</f>
        <v>219</v>
      </c>
      <c r="F5252" s="4">
        <f t="shared" si="571"/>
        <v>1</v>
      </c>
      <c r="G5252" s="4">
        <f t="shared" si="569"/>
        <v>2</v>
      </c>
      <c r="H5252" s="4">
        <f t="shared" si="572"/>
        <v>1</v>
      </c>
      <c r="I5252" s="4">
        <f t="shared" si="573"/>
        <v>0</v>
      </c>
      <c r="J5252" s="4">
        <f t="shared" si="574"/>
        <v>0</v>
      </c>
      <c r="K5252" s="4">
        <f t="shared" si="570"/>
        <v>0</v>
      </c>
      <c r="L5252" s="5">
        <f t="shared" si="575"/>
        <v>0</v>
      </c>
      <c r="M5252" s="137">
        <f>'PVWatts Hourly Results (1)'!L5263/1000</f>
        <v>0</v>
      </c>
      <c r="N5252" s="3">
        <f>'PVWatts Hourly Results (2)'!L5263/1000</f>
        <v>0</v>
      </c>
      <c r="O5252" s="3">
        <f>'PVWatts Hourly Results (3)'!L5263/1000</f>
        <v>0</v>
      </c>
      <c r="P5252" s="3">
        <f>'PVWatts Hourly Results (4)'!L5263/1000</f>
        <v>0</v>
      </c>
      <c r="Q5252" s="130">
        <f>'PVWatts Hourly Results (5)'!L5263/1000</f>
        <v>0</v>
      </c>
    </row>
    <row r="5253" spans="2:17" x14ac:dyDescent="0.25">
      <c r="B5253" s="8">
        <v>8</v>
      </c>
      <c r="C5253" s="9">
        <v>6</v>
      </c>
      <c r="D5253" s="134">
        <f>'PVWatts Hourly Results (1)'!C5264</f>
        <v>0</v>
      </c>
      <c r="E5253" s="127">
        <f>DATE(YEAR(Inputs!$D$5),Summary!B5253,Summary!C5253)+TIME(D5253,0,0)</f>
        <v>219</v>
      </c>
      <c r="F5253" s="4">
        <f t="shared" si="571"/>
        <v>1</v>
      </c>
      <c r="G5253" s="4">
        <f t="shared" si="569"/>
        <v>2</v>
      </c>
      <c r="H5253" s="4">
        <f t="shared" si="572"/>
        <v>1</v>
      </c>
      <c r="I5253" s="4">
        <f t="shared" si="573"/>
        <v>0</v>
      </c>
      <c r="J5253" s="4">
        <f t="shared" si="574"/>
        <v>0</v>
      </c>
      <c r="K5253" s="4">
        <f t="shared" si="570"/>
        <v>0</v>
      </c>
      <c r="L5253" s="5">
        <f t="shared" si="575"/>
        <v>0</v>
      </c>
      <c r="M5253" s="137">
        <f>'PVWatts Hourly Results (1)'!L5264/1000</f>
        <v>0</v>
      </c>
      <c r="N5253" s="3">
        <f>'PVWatts Hourly Results (2)'!L5264/1000</f>
        <v>0</v>
      </c>
      <c r="O5253" s="3">
        <f>'PVWatts Hourly Results (3)'!L5264/1000</f>
        <v>0</v>
      </c>
      <c r="P5253" s="3">
        <f>'PVWatts Hourly Results (4)'!L5264/1000</f>
        <v>0</v>
      </c>
      <c r="Q5253" s="130">
        <f>'PVWatts Hourly Results (5)'!L5264/1000</f>
        <v>0</v>
      </c>
    </row>
    <row r="5254" spans="2:17" x14ac:dyDescent="0.25">
      <c r="B5254" s="8">
        <v>8</v>
      </c>
      <c r="C5254" s="9">
        <v>7</v>
      </c>
      <c r="D5254" s="134">
        <f>'PVWatts Hourly Results (1)'!C5265</f>
        <v>0</v>
      </c>
      <c r="E5254" s="127">
        <f>DATE(YEAR(Inputs!$D$5),Summary!B5254,Summary!C5254)+TIME(D5254,0,0)</f>
        <v>220</v>
      </c>
      <c r="F5254" s="4">
        <f t="shared" si="571"/>
        <v>1</v>
      </c>
      <c r="G5254" s="4">
        <f t="shared" si="569"/>
        <v>3</v>
      </c>
      <c r="H5254" s="4">
        <f t="shared" si="572"/>
        <v>1</v>
      </c>
      <c r="I5254" s="4">
        <f t="shared" si="573"/>
        <v>0</v>
      </c>
      <c r="J5254" s="4">
        <f t="shared" si="574"/>
        <v>0</v>
      </c>
      <c r="K5254" s="4">
        <f t="shared" si="570"/>
        <v>0</v>
      </c>
      <c r="L5254" s="5">
        <f t="shared" si="575"/>
        <v>0</v>
      </c>
      <c r="M5254" s="137">
        <f>'PVWatts Hourly Results (1)'!L5265/1000</f>
        <v>0</v>
      </c>
      <c r="N5254" s="3">
        <f>'PVWatts Hourly Results (2)'!L5265/1000</f>
        <v>0</v>
      </c>
      <c r="O5254" s="3">
        <f>'PVWatts Hourly Results (3)'!L5265/1000</f>
        <v>0</v>
      </c>
      <c r="P5254" s="3">
        <f>'PVWatts Hourly Results (4)'!L5265/1000</f>
        <v>0</v>
      </c>
      <c r="Q5254" s="130">
        <f>'PVWatts Hourly Results (5)'!L5265/1000</f>
        <v>0</v>
      </c>
    </row>
    <row r="5255" spans="2:17" x14ac:dyDescent="0.25">
      <c r="B5255" s="8">
        <v>8</v>
      </c>
      <c r="C5255" s="9">
        <v>7</v>
      </c>
      <c r="D5255" s="134">
        <f>'PVWatts Hourly Results (1)'!C5266</f>
        <v>0</v>
      </c>
      <c r="E5255" s="127">
        <f>DATE(YEAR(Inputs!$D$5),Summary!B5255,Summary!C5255)+TIME(D5255,0,0)</f>
        <v>220</v>
      </c>
      <c r="F5255" s="4">
        <f t="shared" si="571"/>
        <v>1</v>
      </c>
      <c r="G5255" s="4">
        <f t="shared" si="569"/>
        <v>3</v>
      </c>
      <c r="H5255" s="4">
        <f t="shared" si="572"/>
        <v>1</v>
      </c>
      <c r="I5255" s="4">
        <f t="shared" si="573"/>
        <v>0</v>
      </c>
      <c r="J5255" s="4">
        <f t="shared" si="574"/>
        <v>0</v>
      </c>
      <c r="K5255" s="4">
        <f t="shared" si="570"/>
        <v>0</v>
      </c>
      <c r="L5255" s="5">
        <f t="shared" si="575"/>
        <v>0</v>
      </c>
      <c r="M5255" s="137">
        <f>'PVWatts Hourly Results (1)'!L5266/1000</f>
        <v>0</v>
      </c>
      <c r="N5255" s="3">
        <f>'PVWatts Hourly Results (2)'!L5266/1000</f>
        <v>0</v>
      </c>
      <c r="O5255" s="3">
        <f>'PVWatts Hourly Results (3)'!L5266/1000</f>
        <v>0</v>
      </c>
      <c r="P5255" s="3">
        <f>'PVWatts Hourly Results (4)'!L5266/1000</f>
        <v>0</v>
      </c>
      <c r="Q5255" s="130">
        <f>'PVWatts Hourly Results (5)'!L5266/1000</f>
        <v>0</v>
      </c>
    </row>
    <row r="5256" spans="2:17" x14ac:dyDescent="0.25">
      <c r="B5256" s="8">
        <v>8</v>
      </c>
      <c r="C5256" s="9">
        <v>7</v>
      </c>
      <c r="D5256" s="134">
        <f>'PVWatts Hourly Results (1)'!C5267</f>
        <v>0</v>
      </c>
      <c r="E5256" s="127">
        <f>DATE(YEAR(Inputs!$D$5),Summary!B5256,Summary!C5256)+TIME(D5256,0,0)</f>
        <v>220</v>
      </c>
      <c r="F5256" s="4">
        <f t="shared" si="571"/>
        <v>1</v>
      </c>
      <c r="G5256" s="4">
        <f t="shared" si="569"/>
        <v>3</v>
      </c>
      <c r="H5256" s="4">
        <f t="shared" si="572"/>
        <v>1</v>
      </c>
      <c r="I5256" s="4">
        <f t="shared" si="573"/>
        <v>0</v>
      </c>
      <c r="J5256" s="4">
        <f t="shared" si="574"/>
        <v>0</v>
      </c>
      <c r="K5256" s="4">
        <f t="shared" si="570"/>
        <v>0</v>
      </c>
      <c r="L5256" s="5">
        <f t="shared" si="575"/>
        <v>0</v>
      </c>
      <c r="M5256" s="137">
        <f>'PVWatts Hourly Results (1)'!L5267/1000</f>
        <v>0</v>
      </c>
      <c r="N5256" s="3">
        <f>'PVWatts Hourly Results (2)'!L5267/1000</f>
        <v>0</v>
      </c>
      <c r="O5256" s="3">
        <f>'PVWatts Hourly Results (3)'!L5267/1000</f>
        <v>0</v>
      </c>
      <c r="P5256" s="3">
        <f>'PVWatts Hourly Results (4)'!L5267/1000</f>
        <v>0</v>
      </c>
      <c r="Q5256" s="130">
        <f>'PVWatts Hourly Results (5)'!L5267/1000</f>
        <v>0</v>
      </c>
    </row>
    <row r="5257" spans="2:17" x14ac:dyDescent="0.25">
      <c r="B5257" s="8">
        <v>8</v>
      </c>
      <c r="C5257" s="9">
        <v>7</v>
      </c>
      <c r="D5257" s="134">
        <f>'PVWatts Hourly Results (1)'!C5268</f>
        <v>0</v>
      </c>
      <c r="E5257" s="127">
        <f>DATE(YEAR(Inputs!$D$5),Summary!B5257,Summary!C5257)+TIME(D5257,0,0)</f>
        <v>220</v>
      </c>
      <c r="F5257" s="4">
        <f t="shared" si="571"/>
        <v>1</v>
      </c>
      <c r="G5257" s="4">
        <f t="shared" si="569"/>
        <v>3</v>
      </c>
      <c r="H5257" s="4">
        <f t="shared" si="572"/>
        <v>1</v>
      </c>
      <c r="I5257" s="4">
        <f t="shared" si="573"/>
        <v>0</v>
      </c>
      <c r="J5257" s="4">
        <f t="shared" si="574"/>
        <v>0</v>
      </c>
      <c r="K5257" s="4">
        <f t="shared" si="570"/>
        <v>0</v>
      </c>
      <c r="L5257" s="5">
        <f t="shared" si="575"/>
        <v>0</v>
      </c>
      <c r="M5257" s="137">
        <f>'PVWatts Hourly Results (1)'!L5268/1000</f>
        <v>0</v>
      </c>
      <c r="N5257" s="3">
        <f>'PVWatts Hourly Results (2)'!L5268/1000</f>
        <v>0</v>
      </c>
      <c r="O5257" s="3">
        <f>'PVWatts Hourly Results (3)'!L5268/1000</f>
        <v>0</v>
      </c>
      <c r="P5257" s="3">
        <f>'PVWatts Hourly Results (4)'!L5268/1000</f>
        <v>0</v>
      </c>
      <c r="Q5257" s="130">
        <f>'PVWatts Hourly Results (5)'!L5268/1000</f>
        <v>0</v>
      </c>
    </row>
    <row r="5258" spans="2:17" x14ac:dyDescent="0.25">
      <c r="B5258" s="8">
        <v>8</v>
      </c>
      <c r="C5258" s="9">
        <v>7</v>
      </c>
      <c r="D5258" s="134">
        <f>'PVWatts Hourly Results (1)'!C5269</f>
        <v>0</v>
      </c>
      <c r="E5258" s="127">
        <f>DATE(YEAR(Inputs!$D$5),Summary!B5258,Summary!C5258)+TIME(D5258,0,0)</f>
        <v>220</v>
      </c>
      <c r="F5258" s="4">
        <f t="shared" si="571"/>
        <v>1</v>
      </c>
      <c r="G5258" s="4">
        <f t="shared" si="569"/>
        <v>3</v>
      </c>
      <c r="H5258" s="4">
        <f t="shared" si="572"/>
        <v>1</v>
      </c>
      <c r="I5258" s="4">
        <f t="shared" si="573"/>
        <v>0</v>
      </c>
      <c r="J5258" s="4">
        <f t="shared" si="574"/>
        <v>0</v>
      </c>
      <c r="K5258" s="4">
        <f t="shared" si="570"/>
        <v>0</v>
      </c>
      <c r="L5258" s="5">
        <f t="shared" si="575"/>
        <v>0</v>
      </c>
      <c r="M5258" s="137">
        <f>'PVWatts Hourly Results (1)'!L5269/1000</f>
        <v>0</v>
      </c>
      <c r="N5258" s="3">
        <f>'PVWatts Hourly Results (2)'!L5269/1000</f>
        <v>0</v>
      </c>
      <c r="O5258" s="3">
        <f>'PVWatts Hourly Results (3)'!L5269/1000</f>
        <v>0</v>
      </c>
      <c r="P5258" s="3">
        <f>'PVWatts Hourly Results (4)'!L5269/1000</f>
        <v>0</v>
      </c>
      <c r="Q5258" s="130">
        <f>'PVWatts Hourly Results (5)'!L5269/1000</f>
        <v>0</v>
      </c>
    </row>
    <row r="5259" spans="2:17" x14ac:dyDescent="0.25">
      <c r="B5259" s="8">
        <v>8</v>
      </c>
      <c r="C5259" s="9">
        <v>7</v>
      </c>
      <c r="D5259" s="134">
        <f>'PVWatts Hourly Results (1)'!C5270</f>
        <v>0</v>
      </c>
      <c r="E5259" s="127">
        <f>DATE(YEAR(Inputs!$D$5),Summary!B5259,Summary!C5259)+TIME(D5259,0,0)</f>
        <v>220</v>
      </c>
      <c r="F5259" s="4">
        <f t="shared" si="571"/>
        <v>1</v>
      </c>
      <c r="G5259" s="4">
        <f t="shared" si="569"/>
        <v>3</v>
      </c>
      <c r="H5259" s="4">
        <f t="shared" si="572"/>
        <v>1</v>
      </c>
      <c r="I5259" s="4">
        <f t="shared" si="573"/>
        <v>0</v>
      </c>
      <c r="J5259" s="4">
        <f t="shared" si="574"/>
        <v>0</v>
      </c>
      <c r="K5259" s="4">
        <f t="shared" si="570"/>
        <v>0</v>
      </c>
      <c r="L5259" s="5">
        <f t="shared" si="575"/>
        <v>0</v>
      </c>
      <c r="M5259" s="137">
        <f>'PVWatts Hourly Results (1)'!L5270/1000</f>
        <v>0</v>
      </c>
      <c r="N5259" s="3">
        <f>'PVWatts Hourly Results (2)'!L5270/1000</f>
        <v>0</v>
      </c>
      <c r="O5259" s="3">
        <f>'PVWatts Hourly Results (3)'!L5270/1000</f>
        <v>0</v>
      </c>
      <c r="P5259" s="3">
        <f>'PVWatts Hourly Results (4)'!L5270/1000</f>
        <v>0</v>
      </c>
      <c r="Q5259" s="130">
        <f>'PVWatts Hourly Results (5)'!L5270/1000</f>
        <v>0</v>
      </c>
    </row>
    <row r="5260" spans="2:17" x14ac:dyDescent="0.25">
      <c r="B5260" s="8">
        <v>8</v>
      </c>
      <c r="C5260" s="9">
        <v>7</v>
      </c>
      <c r="D5260" s="134">
        <f>'PVWatts Hourly Results (1)'!C5271</f>
        <v>0</v>
      </c>
      <c r="E5260" s="127">
        <f>DATE(YEAR(Inputs!$D$5),Summary!B5260,Summary!C5260)+TIME(D5260,0,0)</f>
        <v>220</v>
      </c>
      <c r="F5260" s="4">
        <f t="shared" si="571"/>
        <v>1</v>
      </c>
      <c r="G5260" s="4">
        <f t="shared" si="569"/>
        <v>3</v>
      </c>
      <c r="H5260" s="4">
        <f t="shared" si="572"/>
        <v>1</v>
      </c>
      <c r="I5260" s="4">
        <f t="shared" si="573"/>
        <v>0</v>
      </c>
      <c r="J5260" s="4">
        <f t="shared" si="574"/>
        <v>0</v>
      </c>
      <c r="K5260" s="4">
        <f t="shared" si="570"/>
        <v>0</v>
      </c>
      <c r="L5260" s="5">
        <f t="shared" si="575"/>
        <v>0</v>
      </c>
      <c r="M5260" s="137">
        <f>'PVWatts Hourly Results (1)'!L5271/1000</f>
        <v>0</v>
      </c>
      <c r="N5260" s="3">
        <f>'PVWatts Hourly Results (2)'!L5271/1000</f>
        <v>0</v>
      </c>
      <c r="O5260" s="3">
        <f>'PVWatts Hourly Results (3)'!L5271/1000</f>
        <v>0</v>
      </c>
      <c r="P5260" s="3">
        <f>'PVWatts Hourly Results (4)'!L5271/1000</f>
        <v>0</v>
      </c>
      <c r="Q5260" s="130">
        <f>'PVWatts Hourly Results (5)'!L5271/1000</f>
        <v>0</v>
      </c>
    </row>
    <row r="5261" spans="2:17" x14ac:dyDescent="0.25">
      <c r="B5261" s="8">
        <v>8</v>
      </c>
      <c r="C5261" s="9">
        <v>7</v>
      </c>
      <c r="D5261" s="134">
        <f>'PVWatts Hourly Results (1)'!C5272</f>
        <v>0</v>
      </c>
      <c r="E5261" s="127">
        <f>DATE(YEAR(Inputs!$D$5),Summary!B5261,Summary!C5261)+TIME(D5261,0,0)</f>
        <v>220</v>
      </c>
      <c r="F5261" s="4">
        <f t="shared" si="571"/>
        <v>1</v>
      </c>
      <c r="G5261" s="4">
        <f t="shared" si="569"/>
        <v>3</v>
      </c>
      <c r="H5261" s="4">
        <f t="shared" si="572"/>
        <v>1</v>
      </c>
      <c r="I5261" s="4">
        <f t="shared" si="573"/>
        <v>0</v>
      </c>
      <c r="J5261" s="4">
        <f t="shared" si="574"/>
        <v>0</v>
      </c>
      <c r="K5261" s="4">
        <f t="shared" si="570"/>
        <v>0</v>
      </c>
      <c r="L5261" s="5">
        <f t="shared" si="575"/>
        <v>0</v>
      </c>
      <c r="M5261" s="137">
        <f>'PVWatts Hourly Results (1)'!L5272/1000</f>
        <v>0</v>
      </c>
      <c r="N5261" s="3">
        <f>'PVWatts Hourly Results (2)'!L5272/1000</f>
        <v>0</v>
      </c>
      <c r="O5261" s="3">
        <f>'PVWatts Hourly Results (3)'!L5272/1000</f>
        <v>0</v>
      </c>
      <c r="P5261" s="3">
        <f>'PVWatts Hourly Results (4)'!L5272/1000</f>
        <v>0</v>
      </c>
      <c r="Q5261" s="130">
        <f>'PVWatts Hourly Results (5)'!L5272/1000</f>
        <v>0</v>
      </c>
    </row>
    <row r="5262" spans="2:17" x14ac:dyDescent="0.25">
      <c r="B5262" s="8">
        <v>8</v>
      </c>
      <c r="C5262" s="9">
        <v>7</v>
      </c>
      <c r="D5262" s="134">
        <f>'PVWatts Hourly Results (1)'!C5273</f>
        <v>0</v>
      </c>
      <c r="E5262" s="127">
        <f>DATE(YEAR(Inputs!$D$5),Summary!B5262,Summary!C5262)+TIME(D5262,0,0)</f>
        <v>220</v>
      </c>
      <c r="F5262" s="4">
        <f t="shared" si="571"/>
        <v>1</v>
      </c>
      <c r="G5262" s="4">
        <f t="shared" si="569"/>
        <v>3</v>
      </c>
      <c r="H5262" s="4">
        <f t="shared" si="572"/>
        <v>1</v>
      </c>
      <c r="I5262" s="4">
        <f t="shared" si="573"/>
        <v>0</v>
      </c>
      <c r="J5262" s="4">
        <f t="shared" si="574"/>
        <v>0</v>
      </c>
      <c r="K5262" s="4">
        <f t="shared" si="570"/>
        <v>0</v>
      </c>
      <c r="L5262" s="5">
        <f t="shared" si="575"/>
        <v>0</v>
      </c>
      <c r="M5262" s="137">
        <f>'PVWatts Hourly Results (1)'!L5273/1000</f>
        <v>0</v>
      </c>
      <c r="N5262" s="3">
        <f>'PVWatts Hourly Results (2)'!L5273/1000</f>
        <v>0</v>
      </c>
      <c r="O5262" s="3">
        <f>'PVWatts Hourly Results (3)'!L5273/1000</f>
        <v>0</v>
      </c>
      <c r="P5262" s="3">
        <f>'PVWatts Hourly Results (4)'!L5273/1000</f>
        <v>0</v>
      </c>
      <c r="Q5262" s="130">
        <f>'PVWatts Hourly Results (5)'!L5273/1000</f>
        <v>0</v>
      </c>
    </row>
    <row r="5263" spans="2:17" x14ac:dyDescent="0.25">
      <c r="B5263" s="8">
        <v>8</v>
      </c>
      <c r="C5263" s="9">
        <v>7</v>
      </c>
      <c r="D5263" s="134">
        <f>'PVWatts Hourly Results (1)'!C5274</f>
        <v>0</v>
      </c>
      <c r="E5263" s="127">
        <f>DATE(YEAR(Inputs!$D$5),Summary!B5263,Summary!C5263)+TIME(D5263,0,0)</f>
        <v>220</v>
      </c>
      <c r="F5263" s="4">
        <f t="shared" si="571"/>
        <v>1</v>
      </c>
      <c r="G5263" s="4">
        <f t="shared" si="569"/>
        <v>3</v>
      </c>
      <c r="H5263" s="4">
        <f t="shared" si="572"/>
        <v>1</v>
      </c>
      <c r="I5263" s="4">
        <f t="shared" si="573"/>
        <v>0</v>
      </c>
      <c r="J5263" s="4">
        <f t="shared" si="574"/>
        <v>0</v>
      </c>
      <c r="K5263" s="4">
        <f t="shared" si="570"/>
        <v>0</v>
      </c>
      <c r="L5263" s="5">
        <f t="shared" si="575"/>
        <v>0</v>
      </c>
      <c r="M5263" s="137">
        <f>'PVWatts Hourly Results (1)'!L5274/1000</f>
        <v>0</v>
      </c>
      <c r="N5263" s="3">
        <f>'PVWatts Hourly Results (2)'!L5274/1000</f>
        <v>0</v>
      </c>
      <c r="O5263" s="3">
        <f>'PVWatts Hourly Results (3)'!L5274/1000</f>
        <v>0</v>
      </c>
      <c r="P5263" s="3">
        <f>'PVWatts Hourly Results (4)'!L5274/1000</f>
        <v>0</v>
      </c>
      <c r="Q5263" s="130">
        <f>'PVWatts Hourly Results (5)'!L5274/1000</f>
        <v>0</v>
      </c>
    </row>
    <row r="5264" spans="2:17" x14ac:dyDescent="0.25">
      <c r="B5264" s="8">
        <v>8</v>
      </c>
      <c r="C5264" s="9">
        <v>7</v>
      </c>
      <c r="D5264" s="134">
        <f>'PVWatts Hourly Results (1)'!C5275</f>
        <v>0</v>
      </c>
      <c r="E5264" s="127">
        <f>DATE(YEAR(Inputs!$D$5),Summary!B5264,Summary!C5264)+TIME(D5264,0,0)</f>
        <v>220</v>
      </c>
      <c r="F5264" s="4">
        <f t="shared" si="571"/>
        <v>1</v>
      </c>
      <c r="G5264" s="4">
        <f t="shared" si="569"/>
        <v>3</v>
      </c>
      <c r="H5264" s="4">
        <f t="shared" si="572"/>
        <v>1</v>
      </c>
      <c r="I5264" s="4">
        <f t="shared" si="573"/>
        <v>0</v>
      </c>
      <c r="J5264" s="4">
        <f t="shared" si="574"/>
        <v>0</v>
      </c>
      <c r="K5264" s="4">
        <f t="shared" si="570"/>
        <v>0</v>
      </c>
      <c r="L5264" s="5">
        <f t="shared" si="575"/>
        <v>0</v>
      </c>
      <c r="M5264" s="137">
        <f>'PVWatts Hourly Results (1)'!L5275/1000</f>
        <v>0</v>
      </c>
      <c r="N5264" s="3">
        <f>'PVWatts Hourly Results (2)'!L5275/1000</f>
        <v>0</v>
      </c>
      <c r="O5264" s="3">
        <f>'PVWatts Hourly Results (3)'!L5275/1000</f>
        <v>0</v>
      </c>
      <c r="P5264" s="3">
        <f>'PVWatts Hourly Results (4)'!L5275/1000</f>
        <v>0</v>
      </c>
      <c r="Q5264" s="130">
        <f>'PVWatts Hourly Results (5)'!L5275/1000</f>
        <v>0</v>
      </c>
    </row>
    <row r="5265" spans="2:17" x14ac:dyDescent="0.25">
      <c r="B5265" s="8">
        <v>8</v>
      </c>
      <c r="C5265" s="9">
        <v>7</v>
      </c>
      <c r="D5265" s="134">
        <f>'PVWatts Hourly Results (1)'!C5276</f>
        <v>0</v>
      </c>
      <c r="E5265" s="127">
        <f>DATE(YEAR(Inputs!$D$5),Summary!B5265,Summary!C5265)+TIME(D5265,0,0)</f>
        <v>220</v>
      </c>
      <c r="F5265" s="4">
        <f t="shared" si="571"/>
        <v>1</v>
      </c>
      <c r="G5265" s="4">
        <f t="shared" si="569"/>
        <v>3</v>
      </c>
      <c r="H5265" s="4">
        <f t="shared" si="572"/>
        <v>1</v>
      </c>
      <c r="I5265" s="4">
        <f t="shared" si="573"/>
        <v>0</v>
      </c>
      <c r="J5265" s="4">
        <f t="shared" si="574"/>
        <v>0</v>
      </c>
      <c r="K5265" s="4">
        <f t="shared" si="570"/>
        <v>0</v>
      </c>
      <c r="L5265" s="5">
        <f t="shared" si="575"/>
        <v>0</v>
      </c>
      <c r="M5265" s="137">
        <f>'PVWatts Hourly Results (1)'!L5276/1000</f>
        <v>0</v>
      </c>
      <c r="N5265" s="3">
        <f>'PVWatts Hourly Results (2)'!L5276/1000</f>
        <v>0</v>
      </c>
      <c r="O5265" s="3">
        <f>'PVWatts Hourly Results (3)'!L5276/1000</f>
        <v>0</v>
      </c>
      <c r="P5265" s="3">
        <f>'PVWatts Hourly Results (4)'!L5276/1000</f>
        <v>0</v>
      </c>
      <c r="Q5265" s="130">
        <f>'PVWatts Hourly Results (5)'!L5276/1000</f>
        <v>0</v>
      </c>
    </row>
    <row r="5266" spans="2:17" x14ac:dyDescent="0.25">
      <c r="B5266" s="8">
        <v>8</v>
      </c>
      <c r="C5266" s="9">
        <v>7</v>
      </c>
      <c r="D5266" s="134">
        <f>'PVWatts Hourly Results (1)'!C5277</f>
        <v>0</v>
      </c>
      <c r="E5266" s="127">
        <f>DATE(YEAR(Inputs!$D$5),Summary!B5266,Summary!C5266)+TIME(D5266,0,0)</f>
        <v>220</v>
      </c>
      <c r="F5266" s="4">
        <f t="shared" si="571"/>
        <v>1</v>
      </c>
      <c r="G5266" s="4">
        <f t="shared" si="569"/>
        <v>3</v>
      </c>
      <c r="H5266" s="4">
        <f t="shared" si="572"/>
        <v>1</v>
      </c>
      <c r="I5266" s="4">
        <f t="shared" si="573"/>
        <v>0</v>
      </c>
      <c r="J5266" s="4">
        <f t="shared" si="574"/>
        <v>0</v>
      </c>
      <c r="K5266" s="4">
        <f t="shared" si="570"/>
        <v>0</v>
      </c>
      <c r="L5266" s="5">
        <f t="shared" si="575"/>
        <v>0</v>
      </c>
      <c r="M5266" s="137">
        <f>'PVWatts Hourly Results (1)'!L5277/1000</f>
        <v>0</v>
      </c>
      <c r="N5266" s="3">
        <f>'PVWatts Hourly Results (2)'!L5277/1000</f>
        <v>0</v>
      </c>
      <c r="O5266" s="3">
        <f>'PVWatts Hourly Results (3)'!L5277/1000</f>
        <v>0</v>
      </c>
      <c r="P5266" s="3">
        <f>'PVWatts Hourly Results (4)'!L5277/1000</f>
        <v>0</v>
      </c>
      <c r="Q5266" s="130">
        <f>'PVWatts Hourly Results (5)'!L5277/1000</f>
        <v>0</v>
      </c>
    </row>
    <row r="5267" spans="2:17" x14ac:dyDescent="0.25">
      <c r="B5267" s="8">
        <v>8</v>
      </c>
      <c r="C5267" s="9">
        <v>7</v>
      </c>
      <c r="D5267" s="134">
        <f>'PVWatts Hourly Results (1)'!C5278</f>
        <v>0</v>
      </c>
      <c r="E5267" s="127">
        <f>DATE(YEAR(Inputs!$D$5),Summary!B5267,Summary!C5267)+TIME(D5267,0,0)</f>
        <v>220</v>
      </c>
      <c r="F5267" s="4">
        <f t="shared" si="571"/>
        <v>1</v>
      </c>
      <c r="G5267" s="4">
        <f t="shared" si="569"/>
        <v>3</v>
      </c>
      <c r="H5267" s="4">
        <f t="shared" si="572"/>
        <v>1</v>
      </c>
      <c r="I5267" s="4">
        <f t="shared" si="573"/>
        <v>0</v>
      </c>
      <c r="J5267" s="4">
        <f t="shared" si="574"/>
        <v>0</v>
      </c>
      <c r="K5267" s="4">
        <f t="shared" si="570"/>
        <v>0</v>
      </c>
      <c r="L5267" s="5">
        <f t="shared" si="575"/>
        <v>0</v>
      </c>
      <c r="M5267" s="137">
        <f>'PVWatts Hourly Results (1)'!L5278/1000</f>
        <v>0</v>
      </c>
      <c r="N5267" s="3">
        <f>'PVWatts Hourly Results (2)'!L5278/1000</f>
        <v>0</v>
      </c>
      <c r="O5267" s="3">
        <f>'PVWatts Hourly Results (3)'!L5278/1000</f>
        <v>0</v>
      </c>
      <c r="P5267" s="3">
        <f>'PVWatts Hourly Results (4)'!L5278/1000</f>
        <v>0</v>
      </c>
      <c r="Q5267" s="130">
        <f>'PVWatts Hourly Results (5)'!L5278/1000</f>
        <v>0</v>
      </c>
    </row>
    <row r="5268" spans="2:17" x14ac:dyDescent="0.25">
      <c r="B5268" s="8">
        <v>8</v>
      </c>
      <c r="C5268" s="9">
        <v>7</v>
      </c>
      <c r="D5268" s="134">
        <f>'PVWatts Hourly Results (1)'!C5279</f>
        <v>0</v>
      </c>
      <c r="E5268" s="127">
        <f>DATE(YEAR(Inputs!$D$5),Summary!B5268,Summary!C5268)+TIME(D5268,0,0)</f>
        <v>220</v>
      </c>
      <c r="F5268" s="4">
        <f t="shared" si="571"/>
        <v>1</v>
      </c>
      <c r="G5268" s="4">
        <f t="shared" si="569"/>
        <v>3</v>
      </c>
      <c r="H5268" s="4">
        <f t="shared" si="572"/>
        <v>1</v>
      </c>
      <c r="I5268" s="4">
        <f t="shared" si="573"/>
        <v>0</v>
      </c>
      <c r="J5268" s="4">
        <f t="shared" si="574"/>
        <v>0</v>
      </c>
      <c r="K5268" s="4">
        <f t="shared" si="570"/>
        <v>0</v>
      </c>
      <c r="L5268" s="5">
        <f t="shared" si="575"/>
        <v>0</v>
      </c>
      <c r="M5268" s="137">
        <f>'PVWatts Hourly Results (1)'!L5279/1000</f>
        <v>0</v>
      </c>
      <c r="N5268" s="3">
        <f>'PVWatts Hourly Results (2)'!L5279/1000</f>
        <v>0</v>
      </c>
      <c r="O5268" s="3">
        <f>'PVWatts Hourly Results (3)'!L5279/1000</f>
        <v>0</v>
      </c>
      <c r="P5268" s="3">
        <f>'PVWatts Hourly Results (4)'!L5279/1000</f>
        <v>0</v>
      </c>
      <c r="Q5268" s="130">
        <f>'PVWatts Hourly Results (5)'!L5279/1000</f>
        <v>0</v>
      </c>
    </row>
    <row r="5269" spans="2:17" x14ac:dyDescent="0.25">
      <c r="B5269" s="8">
        <v>8</v>
      </c>
      <c r="C5269" s="9">
        <v>7</v>
      </c>
      <c r="D5269" s="134">
        <f>'PVWatts Hourly Results (1)'!C5280</f>
        <v>0</v>
      </c>
      <c r="E5269" s="127">
        <f>DATE(YEAR(Inputs!$D$5),Summary!B5269,Summary!C5269)+TIME(D5269,0,0)</f>
        <v>220</v>
      </c>
      <c r="F5269" s="4">
        <f t="shared" si="571"/>
        <v>1</v>
      </c>
      <c r="G5269" s="4">
        <f t="shared" si="569"/>
        <v>3</v>
      </c>
      <c r="H5269" s="4">
        <f t="shared" si="572"/>
        <v>1</v>
      </c>
      <c r="I5269" s="4">
        <f t="shared" si="573"/>
        <v>0</v>
      </c>
      <c r="J5269" s="4">
        <f t="shared" si="574"/>
        <v>0</v>
      </c>
      <c r="K5269" s="4">
        <f t="shared" si="570"/>
        <v>0</v>
      </c>
      <c r="L5269" s="5">
        <f t="shared" si="575"/>
        <v>0</v>
      </c>
      <c r="M5269" s="137">
        <f>'PVWatts Hourly Results (1)'!L5280/1000</f>
        <v>0</v>
      </c>
      <c r="N5269" s="3">
        <f>'PVWatts Hourly Results (2)'!L5280/1000</f>
        <v>0</v>
      </c>
      <c r="O5269" s="3">
        <f>'PVWatts Hourly Results (3)'!L5280/1000</f>
        <v>0</v>
      </c>
      <c r="P5269" s="3">
        <f>'PVWatts Hourly Results (4)'!L5280/1000</f>
        <v>0</v>
      </c>
      <c r="Q5269" s="130">
        <f>'PVWatts Hourly Results (5)'!L5280/1000</f>
        <v>0</v>
      </c>
    </row>
    <row r="5270" spans="2:17" x14ac:dyDescent="0.25">
      <c r="B5270" s="8">
        <v>8</v>
      </c>
      <c r="C5270" s="9">
        <v>7</v>
      </c>
      <c r="D5270" s="134">
        <f>'PVWatts Hourly Results (1)'!C5281</f>
        <v>0</v>
      </c>
      <c r="E5270" s="127">
        <f>DATE(YEAR(Inputs!$D$5),Summary!B5270,Summary!C5270)+TIME(D5270,0,0)</f>
        <v>220</v>
      </c>
      <c r="F5270" s="4">
        <f t="shared" si="571"/>
        <v>1</v>
      </c>
      <c r="G5270" s="4">
        <f t="shared" ref="G5270:G5333" si="576">WEEKDAY(E5270)</f>
        <v>3</v>
      </c>
      <c r="H5270" s="4">
        <f t="shared" si="572"/>
        <v>1</v>
      </c>
      <c r="I5270" s="4">
        <f t="shared" si="573"/>
        <v>0</v>
      </c>
      <c r="J5270" s="4">
        <f t="shared" si="574"/>
        <v>0</v>
      </c>
      <c r="K5270" s="4">
        <f t="shared" ref="K5270:K5333" si="577">IF(OR(AND(B5270=7,C5270=4),AND(B5270=1,C5270=1)),1,0)</f>
        <v>0</v>
      </c>
      <c r="L5270" s="5">
        <f t="shared" si="575"/>
        <v>0</v>
      </c>
      <c r="M5270" s="137">
        <f>'PVWatts Hourly Results (1)'!L5281/1000</f>
        <v>0</v>
      </c>
      <c r="N5270" s="3">
        <f>'PVWatts Hourly Results (2)'!L5281/1000</f>
        <v>0</v>
      </c>
      <c r="O5270" s="3">
        <f>'PVWatts Hourly Results (3)'!L5281/1000</f>
        <v>0</v>
      </c>
      <c r="P5270" s="3">
        <f>'PVWatts Hourly Results (4)'!L5281/1000</f>
        <v>0</v>
      </c>
      <c r="Q5270" s="130">
        <f>'PVWatts Hourly Results (5)'!L5281/1000</f>
        <v>0</v>
      </c>
    </row>
    <row r="5271" spans="2:17" x14ac:dyDescent="0.25">
      <c r="B5271" s="8">
        <v>8</v>
      </c>
      <c r="C5271" s="9">
        <v>7</v>
      </c>
      <c r="D5271" s="134">
        <f>'PVWatts Hourly Results (1)'!C5282</f>
        <v>0</v>
      </c>
      <c r="E5271" s="127">
        <f>DATE(YEAR(Inputs!$D$5),Summary!B5271,Summary!C5271)+TIME(D5271,0,0)</f>
        <v>220</v>
      </c>
      <c r="F5271" s="4">
        <f t="shared" ref="F5271:F5334" si="578">IF(OR(B5271&lt;3,B5271=6,B5271=7,B5271=8),1,0)</f>
        <v>1</v>
      </c>
      <c r="G5271" s="4">
        <f t="shared" si="576"/>
        <v>3</v>
      </c>
      <c r="H5271" s="4">
        <f t="shared" ref="H5271:H5334" si="579">IF(OR(G5271=2,G5271=3,G5271=4,G5271=5,G5271=6),1,0)</f>
        <v>1</v>
      </c>
      <c r="I5271" s="4">
        <f t="shared" ref="I5271:I5334" si="580">IF(AND(B5271&gt;5,B5271&lt;9,D5271&gt;=13,D5271&lt;=16,H5271=1),1,0)</f>
        <v>0</v>
      </c>
      <c r="J5271" s="4">
        <f t="shared" ref="J5271:J5334" si="581">IF(AND(B5271&lt;3,OR(AND(D5271&gt;6,D5271&lt;9),AND(D5271&gt;17,D5271&lt;20)),H5271=1),1,0)</f>
        <v>0</v>
      </c>
      <c r="K5271" s="4">
        <f t="shared" si="577"/>
        <v>0</v>
      </c>
      <c r="L5271" s="5">
        <f t="shared" ref="L5271:L5334" si="582">IFERROR(IF(AND(F5271=1,H5271=1,OR(I5271=1,J5271=1),K5271=0),1,0),"")</f>
        <v>0</v>
      </c>
      <c r="M5271" s="137">
        <f>'PVWatts Hourly Results (1)'!L5282/1000</f>
        <v>0</v>
      </c>
      <c r="N5271" s="3">
        <f>'PVWatts Hourly Results (2)'!L5282/1000</f>
        <v>0</v>
      </c>
      <c r="O5271" s="3">
        <f>'PVWatts Hourly Results (3)'!L5282/1000</f>
        <v>0</v>
      </c>
      <c r="P5271" s="3">
        <f>'PVWatts Hourly Results (4)'!L5282/1000</f>
        <v>0</v>
      </c>
      <c r="Q5271" s="130">
        <f>'PVWatts Hourly Results (5)'!L5282/1000</f>
        <v>0</v>
      </c>
    </row>
    <row r="5272" spans="2:17" x14ac:dyDescent="0.25">
      <c r="B5272" s="8">
        <v>8</v>
      </c>
      <c r="C5272" s="9">
        <v>7</v>
      </c>
      <c r="D5272" s="134">
        <f>'PVWatts Hourly Results (1)'!C5283</f>
        <v>0</v>
      </c>
      <c r="E5272" s="127">
        <f>DATE(YEAR(Inputs!$D$5),Summary!B5272,Summary!C5272)+TIME(D5272,0,0)</f>
        <v>220</v>
      </c>
      <c r="F5272" s="4">
        <f t="shared" si="578"/>
        <v>1</v>
      </c>
      <c r="G5272" s="4">
        <f t="shared" si="576"/>
        <v>3</v>
      </c>
      <c r="H5272" s="4">
        <f t="shared" si="579"/>
        <v>1</v>
      </c>
      <c r="I5272" s="4">
        <f t="shared" si="580"/>
        <v>0</v>
      </c>
      <c r="J5272" s="4">
        <f t="shared" si="581"/>
        <v>0</v>
      </c>
      <c r="K5272" s="4">
        <f t="shared" si="577"/>
        <v>0</v>
      </c>
      <c r="L5272" s="5">
        <f t="shared" si="582"/>
        <v>0</v>
      </c>
      <c r="M5272" s="137">
        <f>'PVWatts Hourly Results (1)'!L5283/1000</f>
        <v>0</v>
      </c>
      <c r="N5272" s="3">
        <f>'PVWatts Hourly Results (2)'!L5283/1000</f>
        <v>0</v>
      </c>
      <c r="O5272" s="3">
        <f>'PVWatts Hourly Results (3)'!L5283/1000</f>
        <v>0</v>
      </c>
      <c r="P5272" s="3">
        <f>'PVWatts Hourly Results (4)'!L5283/1000</f>
        <v>0</v>
      </c>
      <c r="Q5272" s="130">
        <f>'PVWatts Hourly Results (5)'!L5283/1000</f>
        <v>0</v>
      </c>
    </row>
    <row r="5273" spans="2:17" x14ac:dyDescent="0.25">
      <c r="B5273" s="8">
        <v>8</v>
      </c>
      <c r="C5273" s="9">
        <v>7</v>
      </c>
      <c r="D5273" s="134">
        <f>'PVWatts Hourly Results (1)'!C5284</f>
        <v>0</v>
      </c>
      <c r="E5273" s="127">
        <f>DATE(YEAR(Inputs!$D$5),Summary!B5273,Summary!C5273)+TIME(D5273,0,0)</f>
        <v>220</v>
      </c>
      <c r="F5273" s="4">
        <f t="shared" si="578"/>
        <v>1</v>
      </c>
      <c r="G5273" s="4">
        <f t="shared" si="576"/>
        <v>3</v>
      </c>
      <c r="H5273" s="4">
        <f t="shared" si="579"/>
        <v>1</v>
      </c>
      <c r="I5273" s="4">
        <f t="shared" si="580"/>
        <v>0</v>
      </c>
      <c r="J5273" s="4">
        <f t="shared" si="581"/>
        <v>0</v>
      </c>
      <c r="K5273" s="4">
        <f t="shared" si="577"/>
        <v>0</v>
      </c>
      <c r="L5273" s="5">
        <f t="shared" si="582"/>
        <v>0</v>
      </c>
      <c r="M5273" s="137">
        <f>'PVWatts Hourly Results (1)'!L5284/1000</f>
        <v>0</v>
      </c>
      <c r="N5273" s="3">
        <f>'PVWatts Hourly Results (2)'!L5284/1000</f>
        <v>0</v>
      </c>
      <c r="O5273" s="3">
        <f>'PVWatts Hourly Results (3)'!L5284/1000</f>
        <v>0</v>
      </c>
      <c r="P5273" s="3">
        <f>'PVWatts Hourly Results (4)'!L5284/1000</f>
        <v>0</v>
      </c>
      <c r="Q5273" s="130">
        <f>'PVWatts Hourly Results (5)'!L5284/1000</f>
        <v>0</v>
      </c>
    </row>
    <row r="5274" spans="2:17" x14ac:dyDescent="0.25">
      <c r="B5274" s="8">
        <v>8</v>
      </c>
      <c r="C5274" s="9">
        <v>7</v>
      </c>
      <c r="D5274" s="134">
        <f>'PVWatts Hourly Results (1)'!C5285</f>
        <v>0</v>
      </c>
      <c r="E5274" s="127">
        <f>DATE(YEAR(Inputs!$D$5),Summary!B5274,Summary!C5274)+TIME(D5274,0,0)</f>
        <v>220</v>
      </c>
      <c r="F5274" s="4">
        <f t="shared" si="578"/>
        <v>1</v>
      </c>
      <c r="G5274" s="4">
        <f t="shared" si="576"/>
        <v>3</v>
      </c>
      <c r="H5274" s="4">
        <f t="shared" si="579"/>
        <v>1</v>
      </c>
      <c r="I5274" s="4">
        <f t="shared" si="580"/>
        <v>0</v>
      </c>
      <c r="J5274" s="4">
        <f t="shared" si="581"/>
        <v>0</v>
      </c>
      <c r="K5274" s="4">
        <f t="shared" si="577"/>
        <v>0</v>
      </c>
      <c r="L5274" s="5">
        <f t="shared" si="582"/>
        <v>0</v>
      </c>
      <c r="M5274" s="137">
        <f>'PVWatts Hourly Results (1)'!L5285/1000</f>
        <v>0</v>
      </c>
      <c r="N5274" s="3">
        <f>'PVWatts Hourly Results (2)'!L5285/1000</f>
        <v>0</v>
      </c>
      <c r="O5274" s="3">
        <f>'PVWatts Hourly Results (3)'!L5285/1000</f>
        <v>0</v>
      </c>
      <c r="P5274" s="3">
        <f>'PVWatts Hourly Results (4)'!L5285/1000</f>
        <v>0</v>
      </c>
      <c r="Q5274" s="130">
        <f>'PVWatts Hourly Results (5)'!L5285/1000</f>
        <v>0</v>
      </c>
    </row>
    <row r="5275" spans="2:17" x14ac:dyDescent="0.25">
      <c r="B5275" s="8">
        <v>8</v>
      </c>
      <c r="C5275" s="9">
        <v>7</v>
      </c>
      <c r="D5275" s="134">
        <f>'PVWatts Hourly Results (1)'!C5286</f>
        <v>0</v>
      </c>
      <c r="E5275" s="127">
        <f>DATE(YEAR(Inputs!$D$5),Summary!B5275,Summary!C5275)+TIME(D5275,0,0)</f>
        <v>220</v>
      </c>
      <c r="F5275" s="4">
        <f t="shared" si="578"/>
        <v>1</v>
      </c>
      <c r="G5275" s="4">
        <f t="shared" si="576"/>
        <v>3</v>
      </c>
      <c r="H5275" s="4">
        <f t="shared" si="579"/>
        <v>1</v>
      </c>
      <c r="I5275" s="4">
        <f t="shared" si="580"/>
        <v>0</v>
      </c>
      <c r="J5275" s="4">
        <f t="shared" si="581"/>
        <v>0</v>
      </c>
      <c r="K5275" s="4">
        <f t="shared" si="577"/>
        <v>0</v>
      </c>
      <c r="L5275" s="5">
        <f t="shared" si="582"/>
        <v>0</v>
      </c>
      <c r="M5275" s="137">
        <f>'PVWatts Hourly Results (1)'!L5286/1000</f>
        <v>0</v>
      </c>
      <c r="N5275" s="3">
        <f>'PVWatts Hourly Results (2)'!L5286/1000</f>
        <v>0</v>
      </c>
      <c r="O5275" s="3">
        <f>'PVWatts Hourly Results (3)'!L5286/1000</f>
        <v>0</v>
      </c>
      <c r="P5275" s="3">
        <f>'PVWatts Hourly Results (4)'!L5286/1000</f>
        <v>0</v>
      </c>
      <c r="Q5275" s="130">
        <f>'PVWatts Hourly Results (5)'!L5286/1000</f>
        <v>0</v>
      </c>
    </row>
    <row r="5276" spans="2:17" x14ac:dyDescent="0.25">
      <c r="B5276" s="8">
        <v>8</v>
      </c>
      <c r="C5276" s="9">
        <v>7</v>
      </c>
      <c r="D5276" s="134">
        <f>'PVWatts Hourly Results (1)'!C5287</f>
        <v>0</v>
      </c>
      <c r="E5276" s="127">
        <f>DATE(YEAR(Inputs!$D$5),Summary!B5276,Summary!C5276)+TIME(D5276,0,0)</f>
        <v>220</v>
      </c>
      <c r="F5276" s="4">
        <f t="shared" si="578"/>
        <v>1</v>
      </c>
      <c r="G5276" s="4">
        <f t="shared" si="576"/>
        <v>3</v>
      </c>
      <c r="H5276" s="4">
        <f t="shared" si="579"/>
        <v>1</v>
      </c>
      <c r="I5276" s="4">
        <f t="shared" si="580"/>
        <v>0</v>
      </c>
      <c r="J5276" s="4">
        <f t="shared" si="581"/>
        <v>0</v>
      </c>
      <c r="K5276" s="4">
        <f t="shared" si="577"/>
        <v>0</v>
      </c>
      <c r="L5276" s="5">
        <f t="shared" si="582"/>
        <v>0</v>
      </c>
      <c r="M5276" s="137">
        <f>'PVWatts Hourly Results (1)'!L5287/1000</f>
        <v>0</v>
      </c>
      <c r="N5276" s="3">
        <f>'PVWatts Hourly Results (2)'!L5287/1000</f>
        <v>0</v>
      </c>
      <c r="O5276" s="3">
        <f>'PVWatts Hourly Results (3)'!L5287/1000</f>
        <v>0</v>
      </c>
      <c r="P5276" s="3">
        <f>'PVWatts Hourly Results (4)'!L5287/1000</f>
        <v>0</v>
      </c>
      <c r="Q5276" s="130">
        <f>'PVWatts Hourly Results (5)'!L5287/1000</f>
        <v>0</v>
      </c>
    </row>
    <row r="5277" spans="2:17" x14ac:dyDescent="0.25">
      <c r="B5277" s="8">
        <v>8</v>
      </c>
      <c r="C5277" s="9">
        <v>7</v>
      </c>
      <c r="D5277" s="134">
        <f>'PVWatts Hourly Results (1)'!C5288</f>
        <v>0</v>
      </c>
      <c r="E5277" s="127">
        <f>DATE(YEAR(Inputs!$D$5),Summary!B5277,Summary!C5277)+TIME(D5277,0,0)</f>
        <v>220</v>
      </c>
      <c r="F5277" s="4">
        <f t="shared" si="578"/>
        <v>1</v>
      </c>
      <c r="G5277" s="4">
        <f t="shared" si="576"/>
        <v>3</v>
      </c>
      <c r="H5277" s="4">
        <f t="shared" si="579"/>
        <v>1</v>
      </c>
      <c r="I5277" s="4">
        <f t="shared" si="580"/>
        <v>0</v>
      </c>
      <c r="J5277" s="4">
        <f t="shared" si="581"/>
        <v>0</v>
      </c>
      <c r="K5277" s="4">
        <f t="shared" si="577"/>
        <v>0</v>
      </c>
      <c r="L5277" s="5">
        <f t="shared" si="582"/>
        <v>0</v>
      </c>
      <c r="M5277" s="137">
        <f>'PVWatts Hourly Results (1)'!L5288/1000</f>
        <v>0</v>
      </c>
      <c r="N5277" s="3">
        <f>'PVWatts Hourly Results (2)'!L5288/1000</f>
        <v>0</v>
      </c>
      <c r="O5277" s="3">
        <f>'PVWatts Hourly Results (3)'!L5288/1000</f>
        <v>0</v>
      </c>
      <c r="P5277" s="3">
        <f>'PVWatts Hourly Results (4)'!L5288/1000</f>
        <v>0</v>
      </c>
      <c r="Q5277" s="130">
        <f>'PVWatts Hourly Results (5)'!L5288/1000</f>
        <v>0</v>
      </c>
    </row>
    <row r="5278" spans="2:17" x14ac:dyDescent="0.25">
      <c r="B5278" s="8">
        <v>8</v>
      </c>
      <c r="C5278" s="9">
        <v>8</v>
      </c>
      <c r="D5278" s="134">
        <f>'PVWatts Hourly Results (1)'!C5289</f>
        <v>0</v>
      </c>
      <c r="E5278" s="127">
        <f>DATE(YEAR(Inputs!$D$5),Summary!B5278,Summary!C5278)+TIME(D5278,0,0)</f>
        <v>221</v>
      </c>
      <c r="F5278" s="4">
        <f t="shared" si="578"/>
        <v>1</v>
      </c>
      <c r="G5278" s="4">
        <f t="shared" si="576"/>
        <v>4</v>
      </c>
      <c r="H5278" s="4">
        <f t="shared" si="579"/>
        <v>1</v>
      </c>
      <c r="I5278" s="4">
        <f t="shared" si="580"/>
        <v>0</v>
      </c>
      <c r="J5278" s="4">
        <f t="shared" si="581"/>
        <v>0</v>
      </c>
      <c r="K5278" s="4">
        <f t="shared" si="577"/>
        <v>0</v>
      </c>
      <c r="L5278" s="5">
        <f t="shared" si="582"/>
        <v>0</v>
      </c>
      <c r="M5278" s="137">
        <f>'PVWatts Hourly Results (1)'!L5289/1000</f>
        <v>0</v>
      </c>
      <c r="N5278" s="3">
        <f>'PVWatts Hourly Results (2)'!L5289/1000</f>
        <v>0</v>
      </c>
      <c r="O5278" s="3">
        <f>'PVWatts Hourly Results (3)'!L5289/1000</f>
        <v>0</v>
      </c>
      <c r="P5278" s="3">
        <f>'PVWatts Hourly Results (4)'!L5289/1000</f>
        <v>0</v>
      </c>
      <c r="Q5278" s="130">
        <f>'PVWatts Hourly Results (5)'!L5289/1000</f>
        <v>0</v>
      </c>
    </row>
    <row r="5279" spans="2:17" x14ac:dyDescent="0.25">
      <c r="B5279" s="8">
        <v>8</v>
      </c>
      <c r="C5279" s="9">
        <v>8</v>
      </c>
      <c r="D5279" s="134">
        <f>'PVWatts Hourly Results (1)'!C5290</f>
        <v>0</v>
      </c>
      <c r="E5279" s="127">
        <f>DATE(YEAR(Inputs!$D$5),Summary!B5279,Summary!C5279)+TIME(D5279,0,0)</f>
        <v>221</v>
      </c>
      <c r="F5279" s="4">
        <f t="shared" si="578"/>
        <v>1</v>
      </c>
      <c r="G5279" s="4">
        <f t="shared" si="576"/>
        <v>4</v>
      </c>
      <c r="H5279" s="4">
        <f t="shared" si="579"/>
        <v>1</v>
      </c>
      <c r="I5279" s="4">
        <f t="shared" si="580"/>
        <v>0</v>
      </c>
      <c r="J5279" s="4">
        <f t="shared" si="581"/>
        <v>0</v>
      </c>
      <c r="K5279" s="4">
        <f t="shared" si="577"/>
        <v>0</v>
      </c>
      <c r="L5279" s="5">
        <f t="shared" si="582"/>
        <v>0</v>
      </c>
      <c r="M5279" s="137">
        <f>'PVWatts Hourly Results (1)'!L5290/1000</f>
        <v>0</v>
      </c>
      <c r="N5279" s="3">
        <f>'PVWatts Hourly Results (2)'!L5290/1000</f>
        <v>0</v>
      </c>
      <c r="O5279" s="3">
        <f>'PVWatts Hourly Results (3)'!L5290/1000</f>
        <v>0</v>
      </c>
      <c r="P5279" s="3">
        <f>'PVWatts Hourly Results (4)'!L5290/1000</f>
        <v>0</v>
      </c>
      <c r="Q5279" s="130">
        <f>'PVWatts Hourly Results (5)'!L5290/1000</f>
        <v>0</v>
      </c>
    </row>
    <row r="5280" spans="2:17" x14ac:dyDescent="0.25">
      <c r="B5280" s="8">
        <v>8</v>
      </c>
      <c r="C5280" s="9">
        <v>8</v>
      </c>
      <c r="D5280" s="134">
        <f>'PVWatts Hourly Results (1)'!C5291</f>
        <v>0</v>
      </c>
      <c r="E5280" s="127">
        <f>DATE(YEAR(Inputs!$D$5),Summary!B5280,Summary!C5280)+TIME(D5280,0,0)</f>
        <v>221</v>
      </c>
      <c r="F5280" s="4">
        <f t="shared" si="578"/>
        <v>1</v>
      </c>
      <c r="G5280" s="4">
        <f t="shared" si="576"/>
        <v>4</v>
      </c>
      <c r="H5280" s="4">
        <f t="shared" si="579"/>
        <v>1</v>
      </c>
      <c r="I5280" s="4">
        <f t="shared" si="580"/>
        <v>0</v>
      </c>
      <c r="J5280" s="4">
        <f t="shared" si="581"/>
        <v>0</v>
      </c>
      <c r="K5280" s="4">
        <f t="shared" si="577"/>
        <v>0</v>
      </c>
      <c r="L5280" s="5">
        <f t="shared" si="582"/>
        <v>0</v>
      </c>
      <c r="M5280" s="137">
        <f>'PVWatts Hourly Results (1)'!L5291/1000</f>
        <v>0</v>
      </c>
      <c r="N5280" s="3">
        <f>'PVWatts Hourly Results (2)'!L5291/1000</f>
        <v>0</v>
      </c>
      <c r="O5280" s="3">
        <f>'PVWatts Hourly Results (3)'!L5291/1000</f>
        <v>0</v>
      </c>
      <c r="P5280" s="3">
        <f>'PVWatts Hourly Results (4)'!L5291/1000</f>
        <v>0</v>
      </c>
      <c r="Q5280" s="130">
        <f>'PVWatts Hourly Results (5)'!L5291/1000</f>
        <v>0</v>
      </c>
    </row>
    <row r="5281" spans="2:17" x14ac:dyDescent="0.25">
      <c r="B5281" s="8">
        <v>8</v>
      </c>
      <c r="C5281" s="9">
        <v>8</v>
      </c>
      <c r="D5281" s="134">
        <f>'PVWatts Hourly Results (1)'!C5292</f>
        <v>0</v>
      </c>
      <c r="E5281" s="127">
        <f>DATE(YEAR(Inputs!$D$5),Summary!B5281,Summary!C5281)+TIME(D5281,0,0)</f>
        <v>221</v>
      </c>
      <c r="F5281" s="4">
        <f t="shared" si="578"/>
        <v>1</v>
      </c>
      <c r="G5281" s="4">
        <f t="shared" si="576"/>
        <v>4</v>
      </c>
      <c r="H5281" s="4">
        <f t="shared" si="579"/>
        <v>1</v>
      </c>
      <c r="I5281" s="4">
        <f t="shared" si="580"/>
        <v>0</v>
      </c>
      <c r="J5281" s="4">
        <f t="shared" si="581"/>
        <v>0</v>
      </c>
      <c r="K5281" s="4">
        <f t="shared" si="577"/>
        <v>0</v>
      </c>
      <c r="L5281" s="5">
        <f t="shared" si="582"/>
        <v>0</v>
      </c>
      <c r="M5281" s="137">
        <f>'PVWatts Hourly Results (1)'!L5292/1000</f>
        <v>0</v>
      </c>
      <c r="N5281" s="3">
        <f>'PVWatts Hourly Results (2)'!L5292/1000</f>
        <v>0</v>
      </c>
      <c r="O5281" s="3">
        <f>'PVWatts Hourly Results (3)'!L5292/1000</f>
        <v>0</v>
      </c>
      <c r="P5281" s="3">
        <f>'PVWatts Hourly Results (4)'!L5292/1000</f>
        <v>0</v>
      </c>
      <c r="Q5281" s="130">
        <f>'PVWatts Hourly Results (5)'!L5292/1000</f>
        <v>0</v>
      </c>
    </row>
    <row r="5282" spans="2:17" x14ac:dyDescent="0.25">
      <c r="B5282" s="8">
        <v>8</v>
      </c>
      <c r="C5282" s="9">
        <v>8</v>
      </c>
      <c r="D5282" s="134">
        <f>'PVWatts Hourly Results (1)'!C5293</f>
        <v>0</v>
      </c>
      <c r="E5282" s="127">
        <f>DATE(YEAR(Inputs!$D$5),Summary!B5282,Summary!C5282)+TIME(D5282,0,0)</f>
        <v>221</v>
      </c>
      <c r="F5282" s="4">
        <f t="shared" si="578"/>
        <v>1</v>
      </c>
      <c r="G5282" s="4">
        <f t="shared" si="576"/>
        <v>4</v>
      </c>
      <c r="H5282" s="4">
        <f t="shared" si="579"/>
        <v>1</v>
      </c>
      <c r="I5282" s="4">
        <f t="shared" si="580"/>
        <v>0</v>
      </c>
      <c r="J5282" s="4">
        <f t="shared" si="581"/>
        <v>0</v>
      </c>
      <c r="K5282" s="4">
        <f t="shared" si="577"/>
        <v>0</v>
      </c>
      <c r="L5282" s="5">
        <f t="shared" si="582"/>
        <v>0</v>
      </c>
      <c r="M5282" s="137">
        <f>'PVWatts Hourly Results (1)'!L5293/1000</f>
        <v>0</v>
      </c>
      <c r="N5282" s="3">
        <f>'PVWatts Hourly Results (2)'!L5293/1000</f>
        <v>0</v>
      </c>
      <c r="O5282" s="3">
        <f>'PVWatts Hourly Results (3)'!L5293/1000</f>
        <v>0</v>
      </c>
      <c r="P5282" s="3">
        <f>'PVWatts Hourly Results (4)'!L5293/1000</f>
        <v>0</v>
      </c>
      <c r="Q5282" s="130">
        <f>'PVWatts Hourly Results (5)'!L5293/1000</f>
        <v>0</v>
      </c>
    </row>
    <row r="5283" spans="2:17" x14ac:dyDescent="0.25">
      <c r="B5283" s="8">
        <v>8</v>
      </c>
      <c r="C5283" s="9">
        <v>8</v>
      </c>
      <c r="D5283" s="134">
        <f>'PVWatts Hourly Results (1)'!C5294</f>
        <v>0</v>
      </c>
      <c r="E5283" s="127">
        <f>DATE(YEAR(Inputs!$D$5),Summary!B5283,Summary!C5283)+TIME(D5283,0,0)</f>
        <v>221</v>
      </c>
      <c r="F5283" s="4">
        <f t="shared" si="578"/>
        <v>1</v>
      </c>
      <c r="G5283" s="4">
        <f t="shared" si="576"/>
        <v>4</v>
      </c>
      <c r="H5283" s="4">
        <f t="shared" si="579"/>
        <v>1</v>
      </c>
      <c r="I5283" s="4">
        <f t="shared" si="580"/>
        <v>0</v>
      </c>
      <c r="J5283" s="4">
        <f t="shared" si="581"/>
        <v>0</v>
      </c>
      <c r="K5283" s="4">
        <f t="shared" si="577"/>
        <v>0</v>
      </c>
      <c r="L5283" s="5">
        <f t="shared" si="582"/>
        <v>0</v>
      </c>
      <c r="M5283" s="137">
        <f>'PVWatts Hourly Results (1)'!L5294/1000</f>
        <v>0</v>
      </c>
      <c r="N5283" s="3">
        <f>'PVWatts Hourly Results (2)'!L5294/1000</f>
        <v>0</v>
      </c>
      <c r="O5283" s="3">
        <f>'PVWatts Hourly Results (3)'!L5294/1000</f>
        <v>0</v>
      </c>
      <c r="P5283" s="3">
        <f>'PVWatts Hourly Results (4)'!L5294/1000</f>
        <v>0</v>
      </c>
      <c r="Q5283" s="130">
        <f>'PVWatts Hourly Results (5)'!L5294/1000</f>
        <v>0</v>
      </c>
    </row>
    <row r="5284" spans="2:17" x14ac:dyDescent="0.25">
      <c r="B5284" s="8">
        <v>8</v>
      </c>
      <c r="C5284" s="9">
        <v>8</v>
      </c>
      <c r="D5284" s="134">
        <f>'PVWatts Hourly Results (1)'!C5295</f>
        <v>0</v>
      </c>
      <c r="E5284" s="127">
        <f>DATE(YEAR(Inputs!$D$5),Summary!B5284,Summary!C5284)+TIME(D5284,0,0)</f>
        <v>221</v>
      </c>
      <c r="F5284" s="4">
        <f t="shared" si="578"/>
        <v>1</v>
      </c>
      <c r="G5284" s="4">
        <f t="shared" si="576"/>
        <v>4</v>
      </c>
      <c r="H5284" s="4">
        <f t="shared" si="579"/>
        <v>1</v>
      </c>
      <c r="I5284" s="4">
        <f t="shared" si="580"/>
        <v>0</v>
      </c>
      <c r="J5284" s="4">
        <f t="shared" si="581"/>
        <v>0</v>
      </c>
      <c r="K5284" s="4">
        <f t="shared" si="577"/>
        <v>0</v>
      </c>
      <c r="L5284" s="5">
        <f t="shared" si="582"/>
        <v>0</v>
      </c>
      <c r="M5284" s="137">
        <f>'PVWatts Hourly Results (1)'!L5295/1000</f>
        <v>0</v>
      </c>
      <c r="N5284" s="3">
        <f>'PVWatts Hourly Results (2)'!L5295/1000</f>
        <v>0</v>
      </c>
      <c r="O5284" s="3">
        <f>'PVWatts Hourly Results (3)'!L5295/1000</f>
        <v>0</v>
      </c>
      <c r="P5284" s="3">
        <f>'PVWatts Hourly Results (4)'!L5295/1000</f>
        <v>0</v>
      </c>
      <c r="Q5284" s="130">
        <f>'PVWatts Hourly Results (5)'!L5295/1000</f>
        <v>0</v>
      </c>
    </row>
    <row r="5285" spans="2:17" x14ac:dyDescent="0.25">
      <c r="B5285" s="8">
        <v>8</v>
      </c>
      <c r="C5285" s="9">
        <v>8</v>
      </c>
      <c r="D5285" s="134">
        <f>'PVWatts Hourly Results (1)'!C5296</f>
        <v>0</v>
      </c>
      <c r="E5285" s="127">
        <f>DATE(YEAR(Inputs!$D$5),Summary!B5285,Summary!C5285)+TIME(D5285,0,0)</f>
        <v>221</v>
      </c>
      <c r="F5285" s="4">
        <f t="shared" si="578"/>
        <v>1</v>
      </c>
      <c r="G5285" s="4">
        <f t="shared" si="576"/>
        <v>4</v>
      </c>
      <c r="H5285" s="4">
        <f t="shared" si="579"/>
        <v>1</v>
      </c>
      <c r="I5285" s="4">
        <f t="shared" si="580"/>
        <v>0</v>
      </c>
      <c r="J5285" s="4">
        <f t="shared" si="581"/>
        <v>0</v>
      </c>
      <c r="K5285" s="4">
        <f t="shared" si="577"/>
        <v>0</v>
      </c>
      <c r="L5285" s="5">
        <f t="shared" si="582"/>
        <v>0</v>
      </c>
      <c r="M5285" s="137">
        <f>'PVWatts Hourly Results (1)'!L5296/1000</f>
        <v>0</v>
      </c>
      <c r="N5285" s="3">
        <f>'PVWatts Hourly Results (2)'!L5296/1000</f>
        <v>0</v>
      </c>
      <c r="O5285" s="3">
        <f>'PVWatts Hourly Results (3)'!L5296/1000</f>
        <v>0</v>
      </c>
      <c r="P5285" s="3">
        <f>'PVWatts Hourly Results (4)'!L5296/1000</f>
        <v>0</v>
      </c>
      <c r="Q5285" s="130">
        <f>'PVWatts Hourly Results (5)'!L5296/1000</f>
        <v>0</v>
      </c>
    </row>
    <row r="5286" spans="2:17" x14ac:dyDescent="0.25">
      <c r="B5286" s="8">
        <v>8</v>
      </c>
      <c r="C5286" s="9">
        <v>8</v>
      </c>
      <c r="D5286" s="134">
        <f>'PVWatts Hourly Results (1)'!C5297</f>
        <v>0</v>
      </c>
      <c r="E5286" s="127">
        <f>DATE(YEAR(Inputs!$D$5),Summary!B5286,Summary!C5286)+TIME(D5286,0,0)</f>
        <v>221</v>
      </c>
      <c r="F5286" s="4">
        <f t="shared" si="578"/>
        <v>1</v>
      </c>
      <c r="G5286" s="4">
        <f t="shared" si="576"/>
        <v>4</v>
      </c>
      <c r="H5286" s="4">
        <f t="shared" si="579"/>
        <v>1</v>
      </c>
      <c r="I5286" s="4">
        <f t="shared" si="580"/>
        <v>0</v>
      </c>
      <c r="J5286" s="4">
        <f t="shared" si="581"/>
        <v>0</v>
      </c>
      <c r="K5286" s="4">
        <f t="shared" si="577"/>
        <v>0</v>
      </c>
      <c r="L5286" s="5">
        <f t="shared" si="582"/>
        <v>0</v>
      </c>
      <c r="M5286" s="137">
        <f>'PVWatts Hourly Results (1)'!L5297/1000</f>
        <v>0</v>
      </c>
      <c r="N5286" s="3">
        <f>'PVWatts Hourly Results (2)'!L5297/1000</f>
        <v>0</v>
      </c>
      <c r="O5286" s="3">
        <f>'PVWatts Hourly Results (3)'!L5297/1000</f>
        <v>0</v>
      </c>
      <c r="P5286" s="3">
        <f>'PVWatts Hourly Results (4)'!L5297/1000</f>
        <v>0</v>
      </c>
      <c r="Q5286" s="130">
        <f>'PVWatts Hourly Results (5)'!L5297/1000</f>
        <v>0</v>
      </c>
    </row>
    <row r="5287" spans="2:17" x14ac:dyDescent="0.25">
      <c r="B5287" s="8">
        <v>8</v>
      </c>
      <c r="C5287" s="9">
        <v>8</v>
      </c>
      <c r="D5287" s="134">
        <f>'PVWatts Hourly Results (1)'!C5298</f>
        <v>0</v>
      </c>
      <c r="E5287" s="127">
        <f>DATE(YEAR(Inputs!$D$5),Summary!B5287,Summary!C5287)+TIME(D5287,0,0)</f>
        <v>221</v>
      </c>
      <c r="F5287" s="4">
        <f t="shared" si="578"/>
        <v>1</v>
      </c>
      <c r="G5287" s="4">
        <f t="shared" si="576"/>
        <v>4</v>
      </c>
      <c r="H5287" s="4">
        <f t="shared" si="579"/>
        <v>1</v>
      </c>
      <c r="I5287" s="4">
        <f t="shared" si="580"/>
        <v>0</v>
      </c>
      <c r="J5287" s="4">
        <f t="shared" si="581"/>
        <v>0</v>
      </c>
      <c r="K5287" s="4">
        <f t="shared" si="577"/>
        <v>0</v>
      </c>
      <c r="L5287" s="5">
        <f t="shared" si="582"/>
        <v>0</v>
      </c>
      <c r="M5287" s="137">
        <f>'PVWatts Hourly Results (1)'!L5298/1000</f>
        <v>0</v>
      </c>
      <c r="N5287" s="3">
        <f>'PVWatts Hourly Results (2)'!L5298/1000</f>
        <v>0</v>
      </c>
      <c r="O5287" s="3">
        <f>'PVWatts Hourly Results (3)'!L5298/1000</f>
        <v>0</v>
      </c>
      <c r="P5287" s="3">
        <f>'PVWatts Hourly Results (4)'!L5298/1000</f>
        <v>0</v>
      </c>
      <c r="Q5287" s="130">
        <f>'PVWatts Hourly Results (5)'!L5298/1000</f>
        <v>0</v>
      </c>
    </row>
    <row r="5288" spans="2:17" x14ac:dyDescent="0.25">
      <c r="B5288" s="8">
        <v>8</v>
      </c>
      <c r="C5288" s="9">
        <v>8</v>
      </c>
      <c r="D5288" s="134">
        <f>'PVWatts Hourly Results (1)'!C5299</f>
        <v>0</v>
      </c>
      <c r="E5288" s="127">
        <f>DATE(YEAR(Inputs!$D$5),Summary!B5288,Summary!C5288)+TIME(D5288,0,0)</f>
        <v>221</v>
      </c>
      <c r="F5288" s="4">
        <f t="shared" si="578"/>
        <v>1</v>
      </c>
      <c r="G5288" s="4">
        <f t="shared" si="576"/>
        <v>4</v>
      </c>
      <c r="H5288" s="4">
        <f t="shared" si="579"/>
        <v>1</v>
      </c>
      <c r="I5288" s="4">
        <f t="shared" si="580"/>
        <v>0</v>
      </c>
      <c r="J5288" s="4">
        <f t="shared" si="581"/>
        <v>0</v>
      </c>
      <c r="K5288" s="4">
        <f t="shared" si="577"/>
        <v>0</v>
      </c>
      <c r="L5288" s="5">
        <f t="shared" si="582"/>
        <v>0</v>
      </c>
      <c r="M5288" s="137">
        <f>'PVWatts Hourly Results (1)'!L5299/1000</f>
        <v>0</v>
      </c>
      <c r="N5288" s="3">
        <f>'PVWatts Hourly Results (2)'!L5299/1000</f>
        <v>0</v>
      </c>
      <c r="O5288" s="3">
        <f>'PVWatts Hourly Results (3)'!L5299/1000</f>
        <v>0</v>
      </c>
      <c r="P5288" s="3">
        <f>'PVWatts Hourly Results (4)'!L5299/1000</f>
        <v>0</v>
      </c>
      <c r="Q5288" s="130">
        <f>'PVWatts Hourly Results (5)'!L5299/1000</f>
        <v>0</v>
      </c>
    </row>
    <row r="5289" spans="2:17" x14ac:dyDescent="0.25">
      <c r="B5289" s="8">
        <v>8</v>
      </c>
      <c r="C5289" s="9">
        <v>8</v>
      </c>
      <c r="D5289" s="134">
        <f>'PVWatts Hourly Results (1)'!C5300</f>
        <v>0</v>
      </c>
      <c r="E5289" s="127">
        <f>DATE(YEAR(Inputs!$D$5),Summary!B5289,Summary!C5289)+TIME(D5289,0,0)</f>
        <v>221</v>
      </c>
      <c r="F5289" s="4">
        <f t="shared" si="578"/>
        <v>1</v>
      </c>
      <c r="G5289" s="4">
        <f t="shared" si="576"/>
        <v>4</v>
      </c>
      <c r="H5289" s="4">
        <f t="shared" si="579"/>
        <v>1</v>
      </c>
      <c r="I5289" s="4">
        <f t="shared" si="580"/>
        <v>0</v>
      </c>
      <c r="J5289" s="4">
        <f t="shared" si="581"/>
        <v>0</v>
      </c>
      <c r="K5289" s="4">
        <f t="shared" si="577"/>
        <v>0</v>
      </c>
      <c r="L5289" s="5">
        <f t="shared" si="582"/>
        <v>0</v>
      </c>
      <c r="M5289" s="137">
        <f>'PVWatts Hourly Results (1)'!L5300/1000</f>
        <v>0</v>
      </c>
      <c r="N5289" s="3">
        <f>'PVWatts Hourly Results (2)'!L5300/1000</f>
        <v>0</v>
      </c>
      <c r="O5289" s="3">
        <f>'PVWatts Hourly Results (3)'!L5300/1000</f>
        <v>0</v>
      </c>
      <c r="P5289" s="3">
        <f>'PVWatts Hourly Results (4)'!L5300/1000</f>
        <v>0</v>
      </c>
      <c r="Q5289" s="130">
        <f>'PVWatts Hourly Results (5)'!L5300/1000</f>
        <v>0</v>
      </c>
    </row>
    <row r="5290" spans="2:17" x14ac:dyDescent="0.25">
      <c r="B5290" s="8">
        <v>8</v>
      </c>
      <c r="C5290" s="9">
        <v>8</v>
      </c>
      <c r="D5290" s="134">
        <f>'PVWatts Hourly Results (1)'!C5301</f>
        <v>0</v>
      </c>
      <c r="E5290" s="127">
        <f>DATE(YEAR(Inputs!$D$5),Summary!B5290,Summary!C5290)+TIME(D5290,0,0)</f>
        <v>221</v>
      </c>
      <c r="F5290" s="4">
        <f t="shared" si="578"/>
        <v>1</v>
      </c>
      <c r="G5290" s="4">
        <f t="shared" si="576"/>
        <v>4</v>
      </c>
      <c r="H5290" s="4">
        <f t="shared" si="579"/>
        <v>1</v>
      </c>
      <c r="I5290" s="4">
        <f t="shared" si="580"/>
        <v>0</v>
      </c>
      <c r="J5290" s="4">
        <f t="shared" si="581"/>
        <v>0</v>
      </c>
      <c r="K5290" s="4">
        <f t="shared" si="577"/>
        <v>0</v>
      </c>
      <c r="L5290" s="5">
        <f t="shared" si="582"/>
        <v>0</v>
      </c>
      <c r="M5290" s="137">
        <f>'PVWatts Hourly Results (1)'!L5301/1000</f>
        <v>0</v>
      </c>
      <c r="N5290" s="3">
        <f>'PVWatts Hourly Results (2)'!L5301/1000</f>
        <v>0</v>
      </c>
      <c r="O5290" s="3">
        <f>'PVWatts Hourly Results (3)'!L5301/1000</f>
        <v>0</v>
      </c>
      <c r="P5290" s="3">
        <f>'PVWatts Hourly Results (4)'!L5301/1000</f>
        <v>0</v>
      </c>
      <c r="Q5290" s="130">
        <f>'PVWatts Hourly Results (5)'!L5301/1000</f>
        <v>0</v>
      </c>
    </row>
    <row r="5291" spans="2:17" x14ac:dyDescent="0.25">
      <c r="B5291" s="8">
        <v>8</v>
      </c>
      <c r="C5291" s="9">
        <v>8</v>
      </c>
      <c r="D5291" s="134">
        <f>'PVWatts Hourly Results (1)'!C5302</f>
        <v>0</v>
      </c>
      <c r="E5291" s="127">
        <f>DATE(YEAR(Inputs!$D$5),Summary!B5291,Summary!C5291)+TIME(D5291,0,0)</f>
        <v>221</v>
      </c>
      <c r="F5291" s="4">
        <f t="shared" si="578"/>
        <v>1</v>
      </c>
      <c r="G5291" s="4">
        <f t="shared" si="576"/>
        <v>4</v>
      </c>
      <c r="H5291" s="4">
        <f t="shared" si="579"/>
        <v>1</v>
      </c>
      <c r="I5291" s="4">
        <f t="shared" si="580"/>
        <v>0</v>
      </c>
      <c r="J5291" s="4">
        <f t="shared" si="581"/>
        <v>0</v>
      </c>
      <c r="K5291" s="4">
        <f t="shared" si="577"/>
        <v>0</v>
      </c>
      <c r="L5291" s="5">
        <f t="shared" si="582"/>
        <v>0</v>
      </c>
      <c r="M5291" s="137">
        <f>'PVWatts Hourly Results (1)'!L5302/1000</f>
        <v>0</v>
      </c>
      <c r="N5291" s="3">
        <f>'PVWatts Hourly Results (2)'!L5302/1000</f>
        <v>0</v>
      </c>
      <c r="O5291" s="3">
        <f>'PVWatts Hourly Results (3)'!L5302/1000</f>
        <v>0</v>
      </c>
      <c r="P5291" s="3">
        <f>'PVWatts Hourly Results (4)'!L5302/1000</f>
        <v>0</v>
      </c>
      <c r="Q5291" s="130">
        <f>'PVWatts Hourly Results (5)'!L5302/1000</f>
        <v>0</v>
      </c>
    </row>
    <row r="5292" spans="2:17" x14ac:dyDescent="0.25">
      <c r="B5292" s="8">
        <v>8</v>
      </c>
      <c r="C5292" s="9">
        <v>8</v>
      </c>
      <c r="D5292" s="134">
        <f>'PVWatts Hourly Results (1)'!C5303</f>
        <v>0</v>
      </c>
      <c r="E5292" s="127">
        <f>DATE(YEAR(Inputs!$D$5),Summary!B5292,Summary!C5292)+TIME(D5292,0,0)</f>
        <v>221</v>
      </c>
      <c r="F5292" s="4">
        <f t="shared" si="578"/>
        <v>1</v>
      </c>
      <c r="G5292" s="4">
        <f t="shared" si="576"/>
        <v>4</v>
      </c>
      <c r="H5292" s="4">
        <f t="shared" si="579"/>
        <v>1</v>
      </c>
      <c r="I5292" s="4">
        <f t="shared" si="580"/>
        <v>0</v>
      </c>
      <c r="J5292" s="4">
        <f t="shared" si="581"/>
        <v>0</v>
      </c>
      <c r="K5292" s="4">
        <f t="shared" si="577"/>
        <v>0</v>
      </c>
      <c r="L5292" s="5">
        <f t="shared" si="582"/>
        <v>0</v>
      </c>
      <c r="M5292" s="137">
        <f>'PVWatts Hourly Results (1)'!L5303/1000</f>
        <v>0</v>
      </c>
      <c r="N5292" s="3">
        <f>'PVWatts Hourly Results (2)'!L5303/1000</f>
        <v>0</v>
      </c>
      <c r="O5292" s="3">
        <f>'PVWatts Hourly Results (3)'!L5303/1000</f>
        <v>0</v>
      </c>
      <c r="P5292" s="3">
        <f>'PVWatts Hourly Results (4)'!L5303/1000</f>
        <v>0</v>
      </c>
      <c r="Q5292" s="130">
        <f>'PVWatts Hourly Results (5)'!L5303/1000</f>
        <v>0</v>
      </c>
    </row>
    <row r="5293" spans="2:17" x14ac:dyDescent="0.25">
      <c r="B5293" s="8">
        <v>8</v>
      </c>
      <c r="C5293" s="9">
        <v>8</v>
      </c>
      <c r="D5293" s="134">
        <f>'PVWatts Hourly Results (1)'!C5304</f>
        <v>0</v>
      </c>
      <c r="E5293" s="127">
        <f>DATE(YEAR(Inputs!$D$5),Summary!B5293,Summary!C5293)+TIME(D5293,0,0)</f>
        <v>221</v>
      </c>
      <c r="F5293" s="4">
        <f t="shared" si="578"/>
        <v>1</v>
      </c>
      <c r="G5293" s="4">
        <f t="shared" si="576"/>
        <v>4</v>
      </c>
      <c r="H5293" s="4">
        <f t="shared" si="579"/>
        <v>1</v>
      </c>
      <c r="I5293" s="4">
        <f t="shared" si="580"/>
        <v>0</v>
      </c>
      <c r="J5293" s="4">
        <f t="shared" si="581"/>
        <v>0</v>
      </c>
      <c r="K5293" s="4">
        <f t="shared" si="577"/>
        <v>0</v>
      </c>
      <c r="L5293" s="5">
        <f t="shared" si="582"/>
        <v>0</v>
      </c>
      <c r="M5293" s="137">
        <f>'PVWatts Hourly Results (1)'!L5304/1000</f>
        <v>0</v>
      </c>
      <c r="N5293" s="3">
        <f>'PVWatts Hourly Results (2)'!L5304/1000</f>
        <v>0</v>
      </c>
      <c r="O5293" s="3">
        <f>'PVWatts Hourly Results (3)'!L5304/1000</f>
        <v>0</v>
      </c>
      <c r="P5293" s="3">
        <f>'PVWatts Hourly Results (4)'!L5304/1000</f>
        <v>0</v>
      </c>
      <c r="Q5293" s="130">
        <f>'PVWatts Hourly Results (5)'!L5304/1000</f>
        <v>0</v>
      </c>
    </row>
    <row r="5294" spans="2:17" x14ac:dyDescent="0.25">
      <c r="B5294" s="8">
        <v>8</v>
      </c>
      <c r="C5294" s="9">
        <v>8</v>
      </c>
      <c r="D5294" s="134">
        <f>'PVWatts Hourly Results (1)'!C5305</f>
        <v>0</v>
      </c>
      <c r="E5294" s="127">
        <f>DATE(YEAR(Inputs!$D$5),Summary!B5294,Summary!C5294)+TIME(D5294,0,0)</f>
        <v>221</v>
      </c>
      <c r="F5294" s="4">
        <f t="shared" si="578"/>
        <v>1</v>
      </c>
      <c r="G5294" s="4">
        <f t="shared" si="576"/>
        <v>4</v>
      </c>
      <c r="H5294" s="4">
        <f t="shared" si="579"/>
        <v>1</v>
      </c>
      <c r="I5294" s="4">
        <f t="shared" si="580"/>
        <v>0</v>
      </c>
      <c r="J5294" s="4">
        <f t="shared" si="581"/>
        <v>0</v>
      </c>
      <c r="K5294" s="4">
        <f t="shared" si="577"/>
        <v>0</v>
      </c>
      <c r="L5294" s="5">
        <f t="shared" si="582"/>
        <v>0</v>
      </c>
      <c r="M5294" s="137">
        <f>'PVWatts Hourly Results (1)'!L5305/1000</f>
        <v>0</v>
      </c>
      <c r="N5294" s="3">
        <f>'PVWatts Hourly Results (2)'!L5305/1000</f>
        <v>0</v>
      </c>
      <c r="O5294" s="3">
        <f>'PVWatts Hourly Results (3)'!L5305/1000</f>
        <v>0</v>
      </c>
      <c r="P5294" s="3">
        <f>'PVWatts Hourly Results (4)'!L5305/1000</f>
        <v>0</v>
      </c>
      <c r="Q5294" s="130">
        <f>'PVWatts Hourly Results (5)'!L5305/1000</f>
        <v>0</v>
      </c>
    </row>
    <row r="5295" spans="2:17" x14ac:dyDescent="0.25">
      <c r="B5295" s="8">
        <v>8</v>
      </c>
      <c r="C5295" s="9">
        <v>8</v>
      </c>
      <c r="D5295" s="134">
        <f>'PVWatts Hourly Results (1)'!C5306</f>
        <v>0</v>
      </c>
      <c r="E5295" s="127">
        <f>DATE(YEAR(Inputs!$D$5),Summary!B5295,Summary!C5295)+TIME(D5295,0,0)</f>
        <v>221</v>
      </c>
      <c r="F5295" s="4">
        <f t="shared" si="578"/>
        <v>1</v>
      </c>
      <c r="G5295" s="4">
        <f t="shared" si="576"/>
        <v>4</v>
      </c>
      <c r="H5295" s="4">
        <f t="shared" si="579"/>
        <v>1</v>
      </c>
      <c r="I5295" s="4">
        <f t="shared" si="580"/>
        <v>0</v>
      </c>
      <c r="J5295" s="4">
        <f t="shared" si="581"/>
        <v>0</v>
      </c>
      <c r="K5295" s="4">
        <f t="shared" si="577"/>
        <v>0</v>
      </c>
      <c r="L5295" s="5">
        <f t="shared" si="582"/>
        <v>0</v>
      </c>
      <c r="M5295" s="137">
        <f>'PVWatts Hourly Results (1)'!L5306/1000</f>
        <v>0</v>
      </c>
      <c r="N5295" s="3">
        <f>'PVWatts Hourly Results (2)'!L5306/1000</f>
        <v>0</v>
      </c>
      <c r="O5295" s="3">
        <f>'PVWatts Hourly Results (3)'!L5306/1000</f>
        <v>0</v>
      </c>
      <c r="P5295" s="3">
        <f>'PVWatts Hourly Results (4)'!L5306/1000</f>
        <v>0</v>
      </c>
      <c r="Q5295" s="130">
        <f>'PVWatts Hourly Results (5)'!L5306/1000</f>
        <v>0</v>
      </c>
    </row>
    <row r="5296" spans="2:17" x14ac:dyDescent="0.25">
      <c r="B5296" s="8">
        <v>8</v>
      </c>
      <c r="C5296" s="9">
        <v>8</v>
      </c>
      <c r="D5296" s="134">
        <f>'PVWatts Hourly Results (1)'!C5307</f>
        <v>0</v>
      </c>
      <c r="E5296" s="127">
        <f>DATE(YEAR(Inputs!$D$5),Summary!B5296,Summary!C5296)+TIME(D5296,0,0)</f>
        <v>221</v>
      </c>
      <c r="F5296" s="4">
        <f t="shared" si="578"/>
        <v>1</v>
      </c>
      <c r="G5296" s="4">
        <f t="shared" si="576"/>
        <v>4</v>
      </c>
      <c r="H5296" s="4">
        <f t="shared" si="579"/>
        <v>1</v>
      </c>
      <c r="I5296" s="4">
        <f t="shared" si="580"/>
        <v>0</v>
      </c>
      <c r="J5296" s="4">
        <f t="shared" si="581"/>
        <v>0</v>
      </c>
      <c r="K5296" s="4">
        <f t="shared" si="577"/>
        <v>0</v>
      </c>
      <c r="L5296" s="5">
        <f t="shared" si="582"/>
        <v>0</v>
      </c>
      <c r="M5296" s="137">
        <f>'PVWatts Hourly Results (1)'!L5307/1000</f>
        <v>0</v>
      </c>
      <c r="N5296" s="3">
        <f>'PVWatts Hourly Results (2)'!L5307/1000</f>
        <v>0</v>
      </c>
      <c r="O5296" s="3">
        <f>'PVWatts Hourly Results (3)'!L5307/1000</f>
        <v>0</v>
      </c>
      <c r="P5296" s="3">
        <f>'PVWatts Hourly Results (4)'!L5307/1000</f>
        <v>0</v>
      </c>
      <c r="Q5296" s="130">
        <f>'PVWatts Hourly Results (5)'!L5307/1000</f>
        <v>0</v>
      </c>
    </row>
    <row r="5297" spans="2:17" x14ac:dyDescent="0.25">
      <c r="B5297" s="8">
        <v>8</v>
      </c>
      <c r="C5297" s="9">
        <v>8</v>
      </c>
      <c r="D5297" s="134">
        <f>'PVWatts Hourly Results (1)'!C5308</f>
        <v>0</v>
      </c>
      <c r="E5297" s="127">
        <f>DATE(YEAR(Inputs!$D$5),Summary!B5297,Summary!C5297)+TIME(D5297,0,0)</f>
        <v>221</v>
      </c>
      <c r="F5297" s="4">
        <f t="shared" si="578"/>
        <v>1</v>
      </c>
      <c r="G5297" s="4">
        <f t="shared" si="576"/>
        <v>4</v>
      </c>
      <c r="H5297" s="4">
        <f t="shared" si="579"/>
        <v>1</v>
      </c>
      <c r="I5297" s="4">
        <f t="shared" si="580"/>
        <v>0</v>
      </c>
      <c r="J5297" s="4">
        <f t="shared" si="581"/>
        <v>0</v>
      </c>
      <c r="K5297" s="4">
        <f t="shared" si="577"/>
        <v>0</v>
      </c>
      <c r="L5297" s="5">
        <f t="shared" si="582"/>
        <v>0</v>
      </c>
      <c r="M5297" s="137">
        <f>'PVWatts Hourly Results (1)'!L5308/1000</f>
        <v>0</v>
      </c>
      <c r="N5297" s="3">
        <f>'PVWatts Hourly Results (2)'!L5308/1000</f>
        <v>0</v>
      </c>
      <c r="O5297" s="3">
        <f>'PVWatts Hourly Results (3)'!L5308/1000</f>
        <v>0</v>
      </c>
      <c r="P5297" s="3">
        <f>'PVWatts Hourly Results (4)'!L5308/1000</f>
        <v>0</v>
      </c>
      <c r="Q5297" s="130">
        <f>'PVWatts Hourly Results (5)'!L5308/1000</f>
        <v>0</v>
      </c>
    </row>
    <row r="5298" spans="2:17" x14ac:dyDescent="0.25">
      <c r="B5298" s="8">
        <v>8</v>
      </c>
      <c r="C5298" s="9">
        <v>8</v>
      </c>
      <c r="D5298" s="134">
        <f>'PVWatts Hourly Results (1)'!C5309</f>
        <v>0</v>
      </c>
      <c r="E5298" s="127">
        <f>DATE(YEAR(Inputs!$D$5),Summary!B5298,Summary!C5298)+TIME(D5298,0,0)</f>
        <v>221</v>
      </c>
      <c r="F5298" s="4">
        <f t="shared" si="578"/>
        <v>1</v>
      </c>
      <c r="G5298" s="4">
        <f t="shared" si="576"/>
        <v>4</v>
      </c>
      <c r="H5298" s="4">
        <f t="shared" si="579"/>
        <v>1</v>
      </c>
      <c r="I5298" s="4">
        <f t="shared" si="580"/>
        <v>0</v>
      </c>
      <c r="J5298" s="4">
        <f t="shared" si="581"/>
        <v>0</v>
      </c>
      <c r="K5298" s="4">
        <f t="shared" si="577"/>
        <v>0</v>
      </c>
      <c r="L5298" s="5">
        <f t="shared" si="582"/>
        <v>0</v>
      </c>
      <c r="M5298" s="137">
        <f>'PVWatts Hourly Results (1)'!L5309/1000</f>
        <v>0</v>
      </c>
      <c r="N5298" s="3">
        <f>'PVWatts Hourly Results (2)'!L5309/1000</f>
        <v>0</v>
      </c>
      <c r="O5298" s="3">
        <f>'PVWatts Hourly Results (3)'!L5309/1000</f>
        <v>0</v>
      </c>
      <c r="P5298" s="3">
        <f>'PVWatts Hourly Results (4)'!L5309/1000</f>
        <v>0</v>
      </c>
      <c r="Q5298" s="130">
        <f>'PVWatts Hourly Results (5)'!L5309/1000</f>
        <v>0</v>
      </c>
    </row>
    <row r="5299" spans="2:17" x14ac:dyDescent="0.25">
      <c r="B5299" s="8">
        <v>8</v>
      </c>
      <c r="C5299" s="9">
        <v>8</v>
      </c>
      <c r="D5299" s="134">
        <f>'PVWatts Hourly Results (1)'!C5310</f>
        <v>0</v>
      </c>
      <c r="E5299" s="127">
        <f>DATE(YEAR(Inputs!$D$5),Summary!B5299,Summary!C5299)+TIME(D5299,0,0)</f>
        <v>221</v>
      </c>
      <c r="F5299" s="4">
        <f t="shared" si="578"/>
        <v>1</v>
      </c>
      <c r="G5299" s="4">
        <f t="shared" si="576"/>
        <v>4</v>
      </c>
      <c r="H5299" s="4">
        <f t="shared" si="579"/>
        <v>1</v>
      </c>
      <c r="I5299" s="4">
        <f t="shared" si="580"/>
        <v>0</v>
      </c>
      <c r="J5299" s="4">
        <f t="shared" si="581"/>
        <v>0</v>
      </c>
      <c r="K5299" s="4">
        <f t="shared" si="577"/>
        <v>0</v>
      </c>
      <c r="L5299" s="5">
        <f t="shared" si="582"/>
        <v>0</v>
      </c>
      <c r="M5299" s="137">
        <f>'PVWatts Hourly Results (1)'!L5310/1000</f>
        <v>0</v>
      </c>
      <c r="N5299" s="3">
        <f>'PVWatts Hourly Results (2)'!L5310/1000</f>
        <v>0</v>
      </c>
      <c r="O5299" s="3">
        <f>'PVWatts Hourly Results (3)'!L5310/1000</f>
        <v>0</v>
      </c>
      <c r="P5299" s="3">
        <f>'PVWatts Hourly Results (4)'!L5310/1000</f>
        <v>0</v>
      </c>
      <c r="Q5299" s="130">
        <f>'PVWatts Hourly Results (5)'!L5310/1000</f>
        <v>0</v>
      </c>
    </row>
    <row r="5300" spans="2:17" x14ac:dyDescent="0.25">
      <c r="B5300" s="8">
        <v>8</v>
      </c>
      <c r="C5300" s="9">
        <v>8</v>
      </c>
      <c r="D5300" s="134">
        <f>'PVWatts Hourly Results (1)'!C5311</f>
        <v>0</v>
      </c>
      <c r="E5300" s="127">
        <f>DATE(YEAR(Inputs!$D$5),Summary!B5300,Summary!C5300)+TIME(D5300,0,0)</f>
        <v>221</v>
      </c>
      <c r="F5300" s="4">
        <f t="shared" si="578"/>
        <v>1</v>
      </c>
      <c r="G5300" s="4">
        <f t="shared" si="576"/>
        <v>4</v>
      </c>
      <c r="H5300" s="4">
        <f t="shared" si="579"/>
        <v>1</v>
      </c>
      <c r="I5300" s="4">
        <f t="shared" si="580"/>
        <v>0</v>
      </c>
      <c r="J5300" s="4">
        <f t="shared" si="581"/>
        <v>0</v>
      </c>
      <c r="K5300" s="4">
        <f t="shared" si="577"/>
        <v>0</v>
      </c>
      <c r="L5300" s="5">
        <f t="shared" si="582"/>
        <v>0</v>
      </c>
      <c r="M5300" s="137">
        <f>'PVWatts Hourly Results (1)'!L5311/1000</f>
        <v>0</v>
      </c>
      <c r="N5300" s="3">
        <f>'PVWatts Hourly Results (2)'!L5311/1000</f>
        <v>0</v>
      </c>
      <c r="O5300" s="3">
        <f>'PVWatts Hourly Results (3)'!L5311/1000</f>
        <v>0</v>
      </c>
      <c r="P5300" s="3">
        <f>'PVWatts Hourly Results (4)'!L5311/1000</f>
        <v>0</v>
      </c>
      <c r="Q5300" s="130">
        <f>'PVWatts Hourly Results (5)'!L5311/1000</f>
        <v>0</v>
      </c>
    </row>
    <row r="5301" spans="2:17" x14ac:dyDescent="0.25">
      <c r="B5301" s="8">
        <v>8</v>
      </c>
      <c r="C5301" s="9">
        <v>8</v>
      </c>
      <c r="D5301" s="134">
        <f>'PVWatts Hourly Results (1)'!C5312</f>
        <v>0</v>
      </c>
      <c r="E5301" s="127">
        <f>DATE(YEAR(Inputs!$D$5),Summary!B5301,Summary!C5301)+TIME(D5301,0,0)</f>
        <v>221</v>
      </c>
      <c r="F5301" s="4">
        <f t="shared" si="578"/>
        <v>1</v>
      </c>
      <c r="G5301" s="4">
        <f t="shared" si="576"/>
        <v>4</v>
      </c>
      <c r="H5301" s="4">
        <f t="shared" si="579"/>
        <v>1</v>
      </c>
      <c r="I5301" s="4">
        <f t="shared" si="580"/>
        <v>0</v>
      </c>
      <c r="J5301" s="4">
        <f t="shared" si="581"/>
        <v>0</v>
      </c>
      <c r="K5301" s="4">
        <f t="shared" si="577"/>
        <v>0</v>
      </c>
      <c r="L5301" s="5">
        <f t="shared" si="582"/>
        <v>0</v>
      </c>
      <c r="M5301" s="137">
        <f>'PVWatts Hourly Results (1)'!L5312/1000</f>
        <v>0</v>
      </c>
      <c r="N5301" s="3">
        <f>'PVWatts Hourly Results (2)'!L5312/1000</f>
        <v>0</v>
      </c>
      <c r="O5301" s="3">
        <f>'PVWatts Hourly Results (3)'!L5312/1000</f>
        <v>0</v>
      </c>
      <c r="P5301" s="3">
        <f>'PVWatts Hourly Results (4)'!L5312/1000</f>
        <v>0</v>
      </c>
      <c r="Q5301" s="130">
        <f>'PVWatts Hourly Results (5)'!L5312/1000</f>
        <v>0</v>
      </c>
    </row>
    <row r="5302" spans="2:17" x14ac:dyDescent="0.25">
      <c r="B5302" s="8">
        <v>8</v>
      </c>
      <c r="C5302" s="9">
        <v>9</v>
      </c>
      <c r="D5302" s="134">
        <f>'PVWatts Hourly Results (1)'!C5313</f>
        <v>0</v>
      </c>
      <c r="E5302" s="127">
        <f>DATE(YEAR(Inputs!$D$5),Summary!B5302,Summary!C5302)+TIME(D5302,0,0)</f>
        <v>222</v>
      </c>
      <c r="F5302" s="4">
        <f t="shared" si="578"/>
        <v>1</v>
      </c>
      <c r="G5302" s="4">
        <f t="shared" si="576"/>
        <v>5</v>
      </c>
      <c r="H5302" s="4">
        <f t="shared" si="579"/>
        <v>1</v>
      </c>
      <c r="I5302" s="4">
        <f t="shared" si="580"/>
        <v>0</v>
      </c>
      <c r="J5302" s="4">
        <f t="shared" si="581"/>
        <v>0</v>
      </c>
      <c r="K5302" s="4">
        <f t="shared" si="577"/>
        <v>0</v>
      </c>
      <c r="L5302" s="5">
        <f t="shared" si="582"/>
        <v>0</v>
      </c>
      <c r="M5302" s="137">
        <f>'PVWatts Hourly Results (1)'!L5313/1000</f>
        <v>0</v>
      </c>
      <c r="N5302" s="3">
        <f>'PVWatts Hourly Results (2)'!L5313/1000</f>
        <v>0</v>
      </c>
      <c r="O5302" s="3">
        <f>'PVWatts Hourly Results (3)'!L5313/1000</f>
        <v>0</v>
      </c>
      <c r="P5302" s="3">
        <f>'PVWatts Hourly Results (4)'!L5313/1000</f>
        <v>0</v>
      </c>
      <c r="Q5302" s="130">
        <f>'PVWatts Hourly Results (5)'!L5313/1000</f>
        <v>0</v>
      </c>
    </row>
    <row r="5303" spans="2:17" x14ac:dyDescent="0.25">
      <c r="B5303" s="8">
        <v>8</v>
      </c>
      <c r="C5303" s="9">
        <v>9</v>
      </c>
      <c r="D5303" s="134">
        <f>'PVWatts Hourly Results (1)'!C5314</f>
        <v>0</v>
      </c>
      <c r="E5303" s="127">
        <f>DATE(YEAR(Inputs!$D$5),Summary!B5303,Summary!C5303)+TIME(D5303,0,0)</f>
        <v>222</v>
      </c>
      <c r="F5303" s="4">
        <f t="shared" si="578"/>
        <v>1</v>
      </c>
      <c r="G5303" s="4">
        <f t="shared" si="576"/>
        <v>5</v>
      </c>
      <c r="H5303" s="4">
        <f t="shared" si="579"/>
        <v>1</v>
      </c>
      <c r="I5303" s="4">
        <f t="shared" si="580"/>
        <v>0</v>
      </c>
      <c r="J5303" s="4">
        <f t="shared" si="581"/>
        <v>0</v>
      </c>
      <c r="K5303" s="4">
        <f t="shared" si="577"/>
        <v>0</v>
      </c>
      <c r="L5303" s="5">
        <f t="shared" si="582"/>
        <v>0</v>
      </c>
      <c r="M5303" s="137">
        <f>'PVWatts Hourly Results (1)'!L5314/1000</f>
        <v>0</v>
      </c>
      <c r="N5303" s="3">
        <f>'PVWatts Hourly Results (2)'!L5314/1000</f>
        <v>0</v>
      </c>
      <c r="O5303" s="3">
        <f>'PVWatts Hourly Results (3)'!L5314/1000</f>
        <v>0</v>
      </c>
      <c r="P5303" s="3">
        <f>'PVWatts Hourly Results (4)'!L5314/1000</f>
        <v>0</v>
      </c>
      <c r="Q5303" s="130">
        <f>'PVWatts Hourly Results (5)'!L5314/1000</f>
        <v>0</v>
      </c>
    </row>
    <row r="5304" spans="2:17" x14ac:dyDescent="0.25">
      <c r="B5304" s="8">
        <v>8</v>
      </c>
      <c r="C5304" s="9">
        <v>9</v>
      </c>
      <c r="D5304" s="134">
        <f>'PVWatts Hourly Results (1)'!C5315</f>
        <v>0</v>
      </c>
      <c r="E5304" s="127">
        <f>DATE(YEAR(Inputs!$D$5),Summary!B5304,Summary!C5304)+TIME(D5304,0,0)</f>
        <v>222</v>
      </c>
      <c r="F5304" s="4">
        <f t="shared" si="578"/>
        <v>1</v>
      </c>
      <c r="G5304" s="4">
        <f t="shared" si="576"/>
        <v>5</v>
      </c>
      <c r="H5304" s="4">
        <f t="shared" si="579"/>
        <v>1</v>
      </c>
      <c r="I5304" s="4">
        <f t="shared" si="580"/>
        <v>0</v>
      </c>
      <c r="J5304" s="4">
        <f t="shared" si="581"/>
        <v>0</v>
      </c>
      <c r="K5304" s="4">
        <f t="shared" si="577"/>
        <v>0</v>
      </c>
      <c r="L5304" s="5">
        <f t="shared" si="582"/>
        <v>0</v>
      </c>
      <c r="M5304" s="137">
        <f>'PVWatts Hourly Results (1)'!L5315/1000</f>
        <v>0</v>
      </c>
      <c r="N5304" s="3">
        <f>'PVWatts Hourly Results (2)'!L5315/1000</f>
        <v>0</v>
      </c>
      <c r="O5304" s="3">
        <f>'PVWatts Hourly Results (3)'!L5315/1000</f>
        <v>0</v>
      </c>
      <c r="P5304" s="3">
        <f>'PVWatts Hourly Results (4)'!L5315/1000</f>
        <v>0</v>
      </c>
      <c r="Q5304" s="130">
        <f>'PVWatts Hourly Results (5)'!L5315/1000</f>
        <v>0</v>
      </c>
    </row>
    <row r="5305" spans="2:17" x14ac:dyDescent="0.25">
      <c r="B5305" s="8">
        <v>8</v>
      </c>
      <c r="C5305" s="9">
        <v>9</v>
      </c>
      <c r="D5305" s="134">
        <f>'PVWatts Hourly Results (1)'!C5316</f>
        <v>0</v>
      </c>
      <c r="E5305" s="127">
        <f>DATE(YEAR(Inputs!$D$5),Summary!B5305,Summary!C5305)+TIME(D5305,0,0)</f>
        <v>222</v>
      </c>
      <c r="F5305" s="4">
        <f t="shared" si="578"/>
        <v>1</v>
      </c>
      <c r="G5305" s="4">
        <f t="shared" si="576"/>
        <v>5</v>
      </c>
      <c r="H5305" s="4">
        <f t="shared" si="579"/>
        <v>1</v>
      </c>
      <c r="I5305" s="4">
        <f t="shared" si="580"/>
        <v>0</v>
      </c>
      <c r="J5305" s="4">
        <f t="shared" si="581"/>
        <v>0</v>
      </c>
      <c r="K5305" s="4">
        <f t="shared" si="577"/>
        <v>0</v>
      </c>
      <c r="L5305" s="5">
        <f t="shared" si="582"/>
        <v>0</v>
      </c>
      <c r="M5305" s="137">
        <f>'PVWatts Hourly Results (1)'!L5316/1000</f>
        <v>0</v>
      </c>
      <c r="N5305" s="3">
        <f>'PVWatts Hourly Results (2)'!L5316/1000</f>
        <v>0</v>
      </c>
      <c r="O5305" s="3">
        <f>'PVWatts Hourly Results (3)'!L5316/1000</f>
        <v>0</v>
      </c>
      <c r="P5305" s="3">
        <f>'PVWatts Hourly Results (4)'!L5316/1000</f>
        <v>0</v>
      </c>
      <c r="Q5305" s="130">
        <f>'PVWatts Hourly Results (5)'!L5316/1000</f>
        <v>0</v>
      </c>
    </row>
    <row r="5306" spans="2:17" x14ac:dyDescent="0.25">
      <c r="B5306" s="8">
        <v>8</v>
      </c>
      <c r="C5306" s="9">
        <v>9</v>
      </c>
      <c r="D5306" s="134">
        <f>'PVWatts Hourly Results (1)'!C5317</f>
        <v>0</v>
      </c>
      <c r="E5306" s="127">
        <f>DATE(YEAR(Inputs!$D$5),Summary!B5306,Summary!C5306)+TIME(D5306,0,0)</f>
        <v>222</v>
      </c>
      <c r="F5306" s="4">
        <f t="shared" si="578"/>
        <v>1</v>
      </c>
      <c r="G5306" s="4">
        <f t="shared" si="576"/>
        <v>5</v>
      </c>
      <c r="H5306" s="4">
        <f t="shared" si="579"/>
        <v>1</v>
      </c>
      <c r="I5306" s="4">
        <f t="shared" si="580"/>
        <v>0</v>
      </c>
      <c r="J5306" s="4">
        <f t="shared" si="581"/>
        <v>0</v>
      </c>
      <c r="K5306" s="4">
        <f t="shared" si="577"/>
        <v>0</v>
      </c>
      <c r="L5306" s="5">
        <f t="shared" si="582"/>
        <v>0</v>
      </c>
      <c r="M5306" s="137">
        <f>'PVWatts Hourly Results (1)'!L5317/1000</f>
        <v>0</v>
      </c>
      <c r="N5306" s="3">
        <f>'PVWatts Hourly Results (2)'!L5317/1000</f>
        <v>0</v>
      </c>
      <c r="O5306" s="3">
        <f>'PVWatts Hourly Results (3)'!L5317/1000</f>
        <v>0</v>
      </c>
      <c r="P5306" s="3">
        <f>'PVWatts Hourly Results (4)'!L5317/1000</f>
        <v>0</v>
      </c>
      <c r="Q5306" s="130">
        <f>'PVWatts Hourly Results (5)'!L5317/1000</f>
        <v>0</v>
      </c>
    </row>
    <row r="5307" spans="2:17" x14ac:dyDescent="0.25">
      <c r="B5307" s="8">
        <v>8</v>
      </c>
      <c r="C5307" s="9">
        <v>9</v>
      </c>
      <c r="D5307" s="134">
        <f>'PVWatts Hourly Results (1)'!C5318</f>
        <v>0</v>
      </c>
      <c r="E5307" s="127">
        <f>DATE(YEAR(Inputs!$D$5),Summary!B5307,Summary!C5307)+TIME(D5307,0,0)</f>
        <v>222</v>
      </c>
      <c r="F5307" s="4">
        <f t="shared" si="578"/>
        <v>1</v>
      </c>
      <c r="G5307" s="4">
        <f t="shared" si="576"/>
        <v>5</v>
      </c>
      <c r="H5307" s="4">
        <f t="shared" si="579"/>
        <v>1</v>
      </c>
      <c r="I5307" s="4">
        <f t="shared" si="580"/>
        <v>0</v>
      </c>
      <c r="J5307" s="4">
        <f t="shared" si="581"/>
        <v>0</v>
      </c>
      <c r="K5307" s="4">
        <f t="shared" si="577"/>
        <v>0</v>
      </c>
      <c r="L5307" s="5">
        <f t="shared" si="582"/>
        <v>0</v>
      </c>
      <c r="M5307" s="137">
        <f>'PVWatts Hourly Results (1)'!L5318/1000</f>
        <v>0</v>
      </c>
      <c r="N5307" s="3">
        <f>'PVWatts Hourly Results (2)'!L5318/1000</f>
        <v>0</v>
      </c>
      <c r="O5307" s="3">
        <f>'PVWatts Hourly Results (3)'!L5318/1000</f>
        <v>0</v>
      </c>
      <c r="P5307" s="3">
        <f>'PVWatts Hourly Results (4)'!L5318/1000</f>
        <v>0</v>
      </c>
      <c r="Q5307" s="130">
        <f>'PVWatts Hourly Results (5)'!L5318/1000</f>
        <v>0</v>
      </c>
    </row>
    <row r="5308" spans="2:17" x14ac:dyDescent="0.25">
      <c r="B5308" s="8">
        <v>8</v>
      </c>
      <c r="C5308" s="9">
        <v>9</v>
      </c>
      <c r="D5308" s="134">
        <f>'PVWatts Hourly Results (1)'!C5319</f>
        <v>0</v>
      </c>
      <c r="E5308" s="127">
        <f>DATE(YEAR(Inputs!$D$5),Summary!B5308,Summary!C5308)+TIME(D5308,0,0)</f>
        <v>222</v>
      </c>
      <c r="F5308" s="4">
        <f t="shared" si="578"/>
        <v>1</v>
      </c>
      <c r="G5308" s="4">
        <f t="shared" si="576"/>
        <v>5</v>
      </c>
      <c r="H5308" s="4">
        <f t="shared" si="579"/>
        <v>1</v>
      </c>
      <c r="I5308" s="4">
        <f t="shared" si="580"/>
        <v>0</v>
      </c>
      <c r="J5308" s="4">
        <f t="shared" si="581"/>
        <v>0</v>
      </c>
      <c r="K5308" s="4">
        <f t="shared" si="577"/>
        <v>0</v>
      </c>
      <c r="L5308" s="5">
        <f t="shared" si="582"/>
        <v>0</v>
      </c>
      <c r="M5308" s="137">
        <f>'PVWatts Hourly Results (1)'!L5319/1000</f>
        <v>0</v>
      </c>
      <c r="N5308" s="3">
        <f>'PVWatts Hourly Results (2)'!L5319/1000</f>
        <v>0</v>
      </c>
      <c r="O5308" s="3">
        <f>'PVWatts Hourly Results (3)'!L5319/1000</f>
        <v>0</v>
      </c>
      <c r="P5308" s="3">
        <f>'PVWatts Hourly Results (4)'!L5319/1000</f>
        <v>0</v>
      </c>
      <c r="Q5308" s="130">
        <f>'PVWatts Hourly Results (5)'!L5319/1000</f>
        <v>0</v>
      </c>
    </row>
    <row r="5309" spans="2:17" x14ac:dyDescent="0.25">
      <c r="B5309" s="8">
        <v>8</v>
      </c>
      <c r="C5309" s="9">
        <v>9</v>
      </c>
      <c r="D5309" s="134">
        <f>'PVWatts Hourly Results (1)'!C5320</f>
        <v>0</v>
      </c>
      <c r="E5309" s="127">
        <f>DATE(YEAR(Inputs!$D$5),Summary!B5309,Summary!C5309)+TIME(D5309,0,0)</f>
        <v>222</v>
      </c>
      <c r="F5309" s="4">
        <f t="shared" si="578"/>
        <v>1</v>
      </c>
      <c r="G5309" s="4">
        <f t="shared" si="576"/>
        <v>5</v>
      </c>
      <c r="H5309" s="4">
        <f t="shared" si="579"/>
        <v>1</v>
      </c>
      <c r="I5309" s="4">
        <f t="shared" si="580"/>
        <v>0</v>
      </c>
      <c r="J5309" s="4">
        <f t="shared" si="581"/>
        <v>0</v>
      </c>
      <c r="K5309" s="4">
        <f t="shared" si="577"/>
        <v>0</v>
      </c>
      <c r="L5309" s="5">
        <f t="shared" si="582"/>
        <v>0</v>
      </c>
      <c r="M5309" s="137">
        <f>'PVWatts Hourly Results (1)'!L5320/1000</f>
        <v>0</v>
      </c>
      <c r="N5309" s="3">
        <f>'PVWatts Hourly Results (2)'!L5320/1000</f>
        <v>0</v>
      </c>
      <c r="O5309" s="3">
        <f>'PVWatts Hourly Results (3)'!L5320/1000</f>
        <v>0</v>
      </c>
      <c r="P5309" s="3">
        <f>'PVWatts Hourly Results (4)'!L5320/1000</f>
        <v>0</v>
      </c>
      <c r="Q5309" s="130">
        <f>'PVWatts Hourly Results (5)'!L5320/1000</f>
        <v>0</v>
      </c>
    </row>
    <row r="5310" spans="2:17" x14ac:dyDescent="0.25">
      <c r="B5310" s="8">
        <v>8</v>
      </c>
      <c r="C5310" s="9">
        <v>9</v>
      </c>
      <c r="D5310" s="134">
        <f>'PVWatts Hourly Results (1)'!C5321</f>
        <v>0</v>
      </c>
      <c r="E5310" s="127">
        <f>DATE(YEAR(Inputs!$D$5),Summary!B5310,Summary!C5310)+TIME(D5310,0,0)</f>
        <v>222</v>
      </c>
      <c r="F5310" s="4">
        <f t="shared" si="578"/>
        <v>1</v>
      </c>
      <c r="G5310" s="4">
        <f t="shared" si="576"/>
        <v>5</v>
      </c>
      <c r="H5310" s="4">
        <f t="shared" si="579"/>
        <v>1</v>
      </c>
      <c r="I5310" s="4">
        <f t="shared" si="580"/>
        <v>0</v>
      </c>
      <c r="J5310" s="4">
        <f t="shared" si="581"/>
        <v>0</v>
      </c>
      <c r="K5310" s="4">
        <f t="shared" si="577"/>
        <v>0</v>
      </c>
      <c r="L5310" s="5">
        <f t="shared" si="582"/>
        <v>0</v>
      </c>
      <c r="M5310" s="137">
        <f>'PVWatts Hourly Results (1)'!L5321/1000</f>
        <v>0</v>
      </c>
      <c r="N5310" s="3">
        <f>'PVWatts Hourly Results (2)'!L5321/1000</f>
        <v>0</v>
      </c>
      <c r="O5310" s="3">
        <f>'PVWatts Hourly Results (3)'!L5321/1000</f>
        <v>0</v>
      </c>
      <c r="P5310" s="3">
        <f>'PVWatts Hourly Results (4)'!L5321/1000</f>
        <v>0</v>
      </c>
      <c r="Q5310" s="130">
        <f>'PVWatts Hourly Results (5)'!L5321/1000</f>
        <v>0</v>
      </c>
    </row>
    <row r="5311" spans="2:17" x14ac:dyDescent="0.25">
      <c r="B5311" s="8">
        <v>8</v>
      </c>
      <c r="C5311" s="9">
        <v>9</v>
      </c>
      <c r="D5311" s="134">
        <f>'PVWatts Hourly Results (1)'!C5322</f>
        <v>0</v>
      </c>
      <c r="E5311" s="127">
        <f>DATE(YEAR(Inputs!$D$5),Summary!B5311,Summary!C5311)+TIME(D5311,0,0)</f>
        <v>222</v>
      </c>
      <c r="F5311" s="4">
        <f t="shared" si="578"/>
        <v>1</v>
      </c>
      <c r="G5311" s="4">
        <f t="shared" si="576"/>
        <v>5</v>
      </c>
      <c r="H5311" s="4">
        <f t="shared" si="579"/>
        <v>1</v>
      </c>
      <c r="I5311" s="4">
        <f t="shared" si="580"/>
        <v>0</v>
      </c>
      <c r="J5311" s="4">
        <f t="shared" si="581"/>
        <v>0</v>
      </c>
      <c r="K5311" s="4">
        <f t="shared" si="577"/>
        <v>0</v>
      </c>
      <c r="L5311" s="5">
        <f t="shared" si="582"/>
        <v>0</v>
      </c>
      <c r="M5311" s="137">
        <f>'PVWatts Hourly Results (1)'!L5322/1000</f>
        <v>0</v>
      </c>
      <c r="N5311" s="3">
        <f>'PVWatts Hourly Results (2)'!L5322/1000</f>
        <v>0</v>
      </c>
      <c r="O5311" s="3">
        <f>'PVWatts Hourly Results (3)'!L5322/1000</f>
        <v>0</v>
      </c>
      <c r="P5311" s="3">
        <f>'PVWatts Hourly Results (4)'!L5322/1000</f>
        <v>0</v>
      </c>
      <c r="Q5311" s="130">
        <f>'PVWatts Hourly Results (5)'!L5322/1000</f>
        <v>0</v>
      </c>
    </row>
    <row r="5312" spans="2:17" x14ac:dyDescent="0.25">
      <c r="B5312" s="8">
        <v>8</v>
      </c>
      <c r="C5312" s="9">
        <v>9</v>
      </c>
      <c r="D5312" s="134">
        <f>'PVWatts Hourly Results (1)'!C5323</f>
        <v>0</v>
      </c>
      <c r="E5312" s="127">
        <f>DATE(YEAR(Inputs!$D$5),Summary!B5312,Summary!C5312)+TIME(D5312,0,0)</f>
        <v>222</v>
      </c>
      <c r="F5312" s="4">
        <f t="shared" si="578"/>
        <v>1</v>
      </c>
      <c r="G5312" s="4">
        <f t="shared" si="576"/>
        <v>5</v>
      </c>
      <c r="H5312" s="4">
        <f t="shared" si="579"/>
        <v>1</v>
      </c>
      <c r="I5312" s="4">
        <f t="shared" si="580"/>
        <v>0</v>
      </c>
      <c r="J5312" s="4">
        <f t="shared" si="581"/>
        <v>0</v>
      </c>
      <c r="K5312" s="4">
        <f t="shared" si="577"/>
        <v>0</v>
      </c>
      <c r="L5312" s="5">
        <f t="shared" si="582"/>
        <v>0</v>
      </c>
      <c r="M5312" s="137">
        <f>'PVWatts Hourly Results (1)'!L5323/1000</f>
        <v>0</v>
      </c>
      <c r="N5312" s="3">
        <f>'PVWatts Hourly Results (2)'!L5323/1000</f>
        <v>0</v>
      </c>
      <c r="O5312" s="3">
        <f>'PVWatts Hourly Results (3)'!L5323/1000</f>
        <v>0</v>
      </c>
      <c r="P5312" s="3">
        <f>'PVWatts Hourly Results (4)'!L5323/1000</f>
        <v>0</v>
      </c>
      <c r="Q5312" s="130">
        <f>'PVWatts Hourly Results (5)'!L5323/1000</f>
        <v>0</v>
      </c>
    </row>
    <row r="5313" spans="2:17" x14ac:dyDescent="0.25">
      <c r="B5313" s="8">
        <v>8</v>
      </c>
      <c r="C5313" s="9">
        <v>9</v>
      </c>
      <c r="D5313" s="134">
        <f>'PVWatts Hourly Results (1)'!C5324</f>
        <v>0</v>
      </c>
      <c r="E5313" s="127">
        <f>DATE(YEAR(Inputs!$D$5),Summary!B5313,Summary!C5313)+TIME(D5313,0,0)</f>
        <v>222</v>
      </c>
      <c r="F5313" s="4">
        <f t="shared" si="578"/>
        <v>1</v>
      </c>
      <c r="G5313" s="4">
        <f t="shared" si="576"/>
        <v>5</v>
      </c>
      <c r="H5313" s="4">
        <f t="shared" si="579"/>
        <v>1</v>
      </c>
      <c r="I5313" s="4">
        <f t="shared" si="580"/>
        <v>0</v>
      </c>
      <c r="J5313" s="4">
        <f t="shared" si="581"/>
        <v>0</v>
      </c>
      <c r="K5313" s="4">
        <f t="shared" si="577"/>
        <v>0</v>
      </c>
      <c r="L5313" s="5">
        <f t="shared" si="582"/>
        <v>0</v>
      </c>
      <c r="M5313" s="137">
        <f>'PVWatts Hourly Results (1)'!L5324/1000</f>
        <v>0</v>
      </c>
      <c r="N5313" s="3">
        <f>'PVWatts Hourly Results (2)'!L5324/1000</f>
        <v>0</v>
      </c>
      <c r="O5313" s="3">
        <f>'PVWatts Hourly Results (3)'!L5324/1000</f>
        <v>0</v>
      </c>
      <c r="P5313" s="3">
        <f>'PVWatts Hourly Results (4)'!L5324/1000</f>
        <v>0</v>
      </c>
      <c r="Q5313" s="130">
        <f>'PVWatts Hourly Results (5)'!L5324/1000</f>
        <v>0</v>
      </c>
    </row>
    <row r="5314" spans="2:17" x14ac:dyDescent="0.25">
      <c r="B5314" s="8">
        <v>8</v>
      </c>
      <c r="C5314" s="9">
        <v>9</v>
      </c>
      <c r="D5314" s="134">
        <f>'PVWatts Hourly Results (1)'!C5325</f>
        <v>0</v>
      </c>
      <c r="E5314" s="127">
        <f>DATE(YEAR(Inputs!$D$5),Summary!B5314,Summary!C5314)+TIME(D5314,0,0)</f>
        <v>222</v>
      </c>
      <c r="F5314" s="4">
        <f t="shared" si="578"/>
        <v>1</v>
      </c>
      <c r="G5314" s="4">
        <f t="shared" si="576"/>
        <v>5</v>
      </c>
      <c r="H5314" s="4">
        <f t="shared" si="579"/>
        <v>1</v>
      </c>
      <c r="I5314" s="4">
        <f t="shared" si="580"/>
        <v>0</v>
      </c>
      <c r="J5314" s="4">
        <f t="shared" si="581"/>
        <v>0</v>
      </c>
      <c r="K5314" s="4">
        <f t="shared" si="577"/>
        <v>0</v>
      </c>
      <c r="L5314" s="5">
        <f t="shared" si="582"/>
        <v>0</v>
      </c>
      <c r="M5314" s="137">
        <f>'PVWatts Hourly Results (1)'!L5325/1000</f>
        <v>0</v>
      </c>
      <c r="N5314" s="3">
        <f>'PVWatts Hourly Results (2)'!L5325/1000</f>
        <v>0</v>
      </c>
      <c r="O5314" s="3">
        <f>'PVWatts Hourly Results (3)'!L5325/1000</f>
        <v>0</v>
      </c>
      <c r="P5314" s="3">
        <f>'PVWatts Hourly Results (4)'!L5325/1000</f>
        <v>0</v>
      </c>
      <c r="Q5314" s="130">
        <f>'PVWatts Hourly Results (5)'!L5325/1000</f>
        <v>0</v>
      </c>
    </row>
    <row r="5315" spans="2:17" x14ac:dyDescent="0.25">
      <c r="B5315" s="8">
        <v>8</v>
      </c>
      <c r="C5315" s="9">
        <v>9</v>
      </c>
      <c r="D5315" s="134">
        <f>'PVWatts Hourly Results (1)'!C5326</f>
        <v>0</v>
      </c>
      <c r="E5315" s="127">
        <f>DATE(YEAR(Inputs!$D$5),Summary!B5315,Summary!C5315)+TIME(D5315,0,0)</f>
        <v>222</v>
      </c>
      <c r="F5315" s="4">
        <f t="shared" si="578"/>
        <v>1</v>
      </c>
      <c r="G5315" s="4">
        <f t="shared" si="576"/>
        <v>5</v>
      </c>
      <c r="H5315" s="4">
        <f t="shared" si="579"/>
        <v>1</v>
      </c>
      <c r="I5315" s="4">
        <f t="shared" si="580"/>
        <v>0</v>
      </c>
      <c r="J5315" s="4">
        <f t="shared" si="581"/>
        <v>0</v>
      </c>
      <c r="K5315" s="4">
        <f t="shared" si="577"/>
        <v>0</v>
      </c>
      <c r="L5315" s="5">
        <f t="shared" si="582"/>
        <v>0</v>
      </c>
      <c r="M5315" s="137">
        <f>'PVWatts Hourly Results (1)'!L5326/1000</f>
        <v>0</v>
      </c>
      <c r="N5315" s="3">
        <f>'PVWatts Hourly Results (2)'!L5326/1000</f>
        <v>0</v>
      </c>
      <c r="O5315" s="3">
        <f>'PVWatts Hourly Results (3)'!L5326/1000</f>
        <v>0</v>
      </c>
      <c r="P5315" s="3">
        <f>'PVWatts Hourly Results (4)'!L5326/1000</f>
        <v>0</v>
      </c>
      <c r="Q5315" s="130">
        <f>'PVWatts Hourly Results (5)'!L5326/1000</f>
        <v>0</v>
      </c>
    </row>
    <row r="5316" spans="2:17" x14ac:dyDescent="0.25">
      <c r="B5316" s="8">
        <v>8</v>
      </c>
      <c r="C5316" s="9">
        <v>9</v>
      </c>
      <c r="D5316" s="134">
        <f>'PVWatts Hourly Results (1)'!C5327</f>
        <v>0</v>
      </c>
      <c r="E5316" s="127">
        <f>DATE(YEAR(Inputs!$D$5),Summary!B5316,Summary!C5316)+TIME(D5316,0,0)</f>
        <v>222</v>
      </c>
      <c r="F5316" s="4">
        <f t="shared" si="578"/>
        <v>1</v>
      </c>
      <c r="G5316" s="4">
        <f t="shared" si="576"/>
        <v>5</v>
      </c>
      <c r="H5316" s="4">
        <f t="shared" si="579"/>
        <v>1</v>
      </c>
      <c r="I5316" s="4">
        <f t="shared" si="580"/>
        <v>0</v>
      </c>
      <c r="J5316" s="4">
        <f t="shared" si="581"/>
        <v>0</v>
      </c>
      <c r="K5316" s="4">
        <f t="shared" si="577"/>
        <v>0</v>
      </c>
      <c r="L5316" s="5">
        <f t="shared" si="582"/>
        <v>0</v>
      </c>
      <c r="M5316" s="137">
        <f>'PVWatts Hourly Results (1)'!L5327/1000</f>
        <v>0</v>
      </c>
      <c r="N5316" s="3">
        <f>'PVWatts Hourly Results (2)'!L5327/1000</f>
        <v>0</v>
      </c>
      <c r="O5316" s="3">
        <f>'PVWatts Hourly Results (3)'!L5327/1000</f>
        <v>0</v>
      </c>
      <c r="P5316" s="3">
        <f>'PVWatts Hourly Results (4)'!L5327/1000</f>
        <v>0</v>
      </c>
      <c r="Q5316" s="130">
        <f>'PVWatts Hourly Results (5)'!L5327/1000</f>
        <v>0</v>
      </c>
    </row>
    <row r="5317" spans="2:17" x14ac:dyDescent="0.25">
      <c r="B5317" s="8">
        <v>8</v>
      </c>
      <c r="C5317" s="9">
        <v>9</v>
      </c>
      <c r="D5317" s="134">
        <f>'PVWatts Hourly Results (1)'!C5328</f>
        <v>0</v>
      </c>
      <c r="E5317" s="127">
        <f>DATE(YEAR(Inputs!$D$5),Summary!B5317,Summary!C5317)+TIME(D5317,0,0)</f>
        <v>222</v>
      </c>
      <c r="F5317" s="4">
        <f t="shared" si="578"/>
        <v>1</v>
      </c>
      <c r="G5317" s="4">
        <f t="shared" si="576"/>
        <v>5</v>
      </c>
      <c r="H5317" s="4">
        <f t="shared" si="579"/>
        <v>1</v>
      </c>
      <c r="I5317" s="4">
        <f t="shared" si="580"/>
        <v>0</v>
      </c>
      <c r="J5317" s="4">
        <f t="shared" si="581"/>
        <v>0</v>
      </c>
      <c r="K5317" s="4">
        <f t="shared" si="577"/>
        <v>0</v>
      </c>
      <c r="L5317" s="5">
        <f t="shared" si="582"/>
        <v>0</v>
      </c>
      <c r="M5317" s="137">
        <f>'PVWatts Hourly Results (1)'!L5328/1000</f>
        <v>0</v>
      </c>
      <c r="N5317" s="3">
        <f>'PVWatts Hourly Results (2)'!L5328/1000</f>
        <v>0</v>
      </c>
      <c r="O5317" s="3">
        <f>'PVWatts Hourly Results (3)'!L5328/1000</f>
        <v>0</v>
      </c>
      <c r="P5317" s="3">
        <f>'PVWatts Hourly Results (4)'!L5328/1000</f>
        <v>0</v>
      </c>
      <c r="Q5317" s="130">
        <f>'PVWatts Hourly Results (5)'!L5328/1000</f>
        <v>0</v>
      </c>
    </row>
    <row r="5318" spans="2:17" x14ac:dyDescent="0.25">
      <c r="B5318" s="8">
        <v>8</v>
      </c>
      <c r="C5318" s="9">
        <v>9</v>
      </c>
      <c r="D5318" s="134">
        <f>'PVWatts Hourly Results (1)'!C5329</f>
        <v>0</v>
      </c>
      <c r="E5318" s="127">
        <f>DATE(YEAR(Inputs!$D$5),Summary!B5318,Summary!C5318)+TIME(D5318,0,0)</f>
        <v>222</v>
      </c>
      <c r="F5318" s="4">
        <f t="shared" si="578"/>
        <v>1</v>
      </c>
      <c r="G5318" s="4">
        <f t="shared" si="576"/>
        <v>5</v>
      </c>
      <c r="H5318" s="4">
        <f t="shared" si="579"/>
        <v>1</v>
      </c>
      <c r="I5318" s="4">
        <f t="shared" si="580"/>
        <v>0</v>
      </c>
      <c r="J5318" s="4">
        <f t="shared" si="581"/>
        <v>0</v>
      </c>
      <c r="K5318" s="4">
        <f t="shared" si="577"/>
        <v>0</v>
      </c>
      <c r="L5318" s="5">
        <f t="shared" si="582"/>
        <v>0</v>
      </c>
      <c r="M5318" s="137">
        <f>'PVWatts Hourly Results (1)'!L5329/1000</f>
        <v>0</v>
      </c>
      <c r="N5318" s="3">
        <f>'PVWatts Hourly Results (2)'!L5329/1000</f>
        <v>0</v>
      </c>
      <c r="O5318" s="3">
        <f>'PVWatts Hourly Results (3)'!L5329/1000</f>
        <v>0</v>
      </c>
      <c r="P5318" s="3">
        <f>'PVWatts Hourly Results (4)'!L5329/1000</f>
        <v>0</v>
      </c>
      <c r="Q5318" s="130">
        <f>'PVWatts Hourly Results (5)'!L5329/1000</f>
        <v>0</v>
      </c>
    </row>
    <row r="5319" spans="2:17" x14ac:dyDescent="0.25">
      <c r="B5319" s="8">
        <v>8</v>
      </c>
      <c r="C5319" s="9">
        <v>9</v>
      </c>
      <c r="D5319" s="134">
        <f>'PVWatts Hourly Results (1)'!C5330</f>
        <v>0</v>
      </c>
      <c r="E5319" s="127">
        <f>DATE(YEAR(Inputs!$D$5),Summary!B5319,Summary!C5319)+TIME(D5319,0,0)</f>
        <v>222</v>
      </c>
      <c r="F5319" s="4">
        <f t="shared" si="578"/>
        <v>1</v>
      </c>
      <c r="G5319" s="4">
        <f t="shared" si="576"/>
        <v>5</v>
      </c>
      <c r="H5319" s="4">
        <f t="shared" si="579"/>
        <v>1</v>
      </c>
      <c r="I5319" s="4">
        <f t="shared" si="580"/>
        <v>0</v>
      </c>
      <c r="J5319" s="4">
        <f t="shared" si="581"/>
        <v>0</v>
      </c>
      <c r="K5319" s="4">
        <f t="shared" si="577"/>
        <v>0</v>
      </c>
      <c r="L5319" s="5">
        <f t="shared" si="582"/>
        <v>0</v>
      </c>
      <c r="M5319" s="137">
        <f>'PVWatts Hourly Results (1)'!L5330/1000</f>
        <v>0</v>
      </c>
      <c r="N5319" s="3">
        <f>'PVWatts Hourly Results (2)'!L5330/1000</f>
        <v>0</v>
      </c>
      <c r="O5319" s="3">
        <f>'PVWatts Hourly Results (3)'!L5330/1000</f>
        <v>0</v>
      </c>
      <c r="P5319" s="3">
        <f>'PVWatts Hourly Results (4)'!L5330/1000</f>
        <v>0</v>
      </c>
      <c r="Q5319" s="130">
        <f>'PVWatts Hourly Results (5)'!L5330/1000</f>
        <v>0</v>
      </c>
    </row>
    <row r="5320" spans="2:17" x14ac:dyDescent="0.25">
      <c r="B5320" s="8">
        <v>8</v>
      </c>
      <c r="C5320" s="9">
        <v>9</v>
      </c>
      <c r="D5320" s="134">
        <f>'PVWatts Hourly Results (1)'!C5331</f>
        <v>0</v>
      </c>
      <c r="E5320" s="127">
        <f>DATE(YEAR(Inputs!$D$5),Summary!B5320,Summary!C5320)+TIME(D5320,0,0)</f>
        <v>222</v>
      </c>
      <c r="F5320" s="4">
        <f t="shared" si="578"/>
        <v>1</v>
      </c>
      <c r="G5320" s="4">
        <f t="shared" si="576"/>
        <v>5</v>
      </c>
      <c r="H5320" s="4">
        <f t="shared" si="579"/>
        <v>1</v>
      </c>
      <c r="I5320" s="4">
        <f t="shared" si="580"/>
        <v>0</v>
      </c>
      <c r="J5320" s="4">
        <f t="shared" si="581"/>
        <v>0</v>
      </c>
      <c r="K5320" s="4">
        <f t="shared" si="577"/>
        <v>0</v>
      </c>
      <c r="L5320" s="5">
        <f t="shared" si="582"/>
        <v>0</v>
      </c>
      <c r="M5320" s="137">
        <f>'PVWatts Hourly Results (1)'!L5331/1000</f>
        <v>0</v>
      </c>
      <c r="N5320" s="3">
        <f>'PVWatts Hourly Results (2)'!L5331/1000</f>
        <v>0</v>
      </c>
      <c r="O5320" s="3">
        <f>'PVWatts Hourly Results (3)'!L5331/1000</f>
        <v>0</v>
      </c>
      <c r="P5320" s="3">
        <f>'PVWatts Hourly Results (4)'!L5331/1000</f>
        <v>0</v>
      </c>
      <c r="Q5320" s="130">
        <f>'PVWatts Hourly Results (5)'!L5331/1000</f>
        <v>0</v>
      </c>
    </row>
    <row r="5321" spans="2:17" x14ac:dyDescent="0.25">
      <c r="B5321" s="8">
        <v>8</v>
      </c>
      <c r="C5321" s="9">
        <v>9</v>
      </c>
      <c r="D5321" s="134">
        <f>'PVWatts Hourly Results (1)'!C5332</f>
        <v>0</v>
      </c>
      <c r="E5321" s="127">
        <f>DATE(YEAR(Inputs!$D$5),Summary!B5321,Summary!C5321)+TIME(D5321,0,0)</f>
        <v>222</v>
      </c>
      <c r="F5321" s="4">
        <f t="shared" si="578"/>
        <v>1</v>
      </c>
      <c r="G5321" s="4">
        <f t="shared" si="576"/>
        <v>5</v>
      </c>
      <c r="H5321" s="4">
        <f t="shared" si="579"/>
        <v>1</v>
      </c>
      <c r="I5321" s="4">
        <f t="shared" si="580"/>
        <v>0</v>
      </c>
      <c r="J5321" s="4">
        <f t="shared" si="581"/>
        <v>0</v>
      </c>
      <c r="K5321" s="4">
        <f t="shared" si="577"/>
        <v>0</v>
      </c>
      <c r="L5321" s="5">
        <f t="shared" si="582"/>
        <v>0</v>
      </c>
      <c r="M5321" s="137">
        <f>'PVWatts Hourly Results (1)'!L5332/1000</f>
        <v>0</v>
      </c>
      <c r="N5321" s="3">
        <f>'PVWatts Hourly Results (2)'!L5332/1000</f>
        <v>0</v>
      </c>
      <c r="O5321" s="3">
        <f>'PVWatts Hourly Results (3)'!L5332/1000</f>
        <v>0</v>
      </c>
      <c r="P5321" s="3">
        <f>'PVWatts Hourly Results (4)'!L5332/1000</f>
        <v>0</v>
      </c>
      <c r="Q5321" s="130">
        <f>'PVWatts Hourly Results (5)'!L5332/1000</f>
        <v>0</v>
      </c>
    </row>
    <row r="5322" spans="2:17" x14ac:dyDescent="0.25">
      <c r="B5322" s="8">
        <v>8</v>
      </c>
      <c r="C5322" s="9">
        <v>9</v>
      </c>
      <c r="D5322" s="134">
        <f>'PVWatts Hourly Results (1)'!C5333</f>
        <v>0</v>
      </c>
      <c r="E5322" s="127">
        <f>DATE(YEAR(Inputs!$D$5),Summary!B5322,Summary!C5322)+TIME(D5322,0,0)</f>
        <v>222</v>
      </c>
      <c r="F5322" s="4">
        <f t="shared" si="578"/>
        <v>1</v>
      </c>
      <c r="G5322" s="4">
        <f t="shared" si="576"/>
        <v>5</v>
      </c>
      <c r="H5322" s="4">
        <f t="shared" si="579"/>
        <v>1</v>
      </c>
      <c r="I5322" s="4">
        <f t="shared" si="580"/>
        <v>0</v>
      </c>
      <c r="J5322" s="4">
        <f t="shared" si="581"/>
        <v>0</v>
      </c>
      <c r="K5322" s="4">
        <f t="shared" si="577"/>
        <v>0</v>
      </c>
      <c r="L5322" s="5">
        <f t="shared" si="582"/>
        <v>0</v>
      </c>
      <c r="M5322" s="137">
        <f>'PVWatts Hourly Results (1)'!L5333/1000</f>
        <v>0</v>
      </c>
      <c r="N5322" s="3">
        <f>'PVWatts Hourly Results (2)'!L5333/1000</f>
        <v>0</v>
      </c>
      <c r="O5322" s="3">
        <f>'PVWatts Hourly Results (3)'!L5333/1000</f>
        <v>0</v>
      </c>
      <c r="P5322" s="3">
        <f>'PVWatts Hourly Results (4)'!L5333/1000</f>
        <v>0</v>
      </c>
      <c r="Q5322" s="130">
        <f>'PVWatts Hourly Results (5)'!L5333/1000</f>
        <v>0</v>
      </c>
    </row>
    <row r="5323" spans="2:17" x14ac:dyDescent="0.25">
      <c r="B5323" s="8">
        <v>8</v>
      </c>
      <c r="C5323" s="9">
        <v>9</v>
      </c>
      <c r="D5323" s="134">
        <f>'PVWatts Hourly Results (1)'!C5334</f>
        <v>0</v>
      </c>
      <c r="E5323" s="127">
        <f>DATE(YEAR(Inputs!$D$5),Summary!B5323,Summary!C5323)+TIME(D5323,0,0)</f>
        <v>222</v>
      </c>
      <c r="F5323" s="4">
        <f t="shared" si="578"/>
        <v>1</v>
      </c>
      <c r="G5323" s="4">
        <f t="shared" si="576"/>
        <v>5</v>
      </c>
      <c r="H5323" s="4">
        <f t="shared" si="579"/>
        <v>1</v>
      </c>
      <c r="I5323" s="4">
        <f t="shared" si="580"/>
        <v>0</v>
      </c>
      <c r="J5323" s="4">
        <f t="shared" si="581"/>
        <v>0</v>
      </c>
      <c r="K5323" s="4">
        <f t="shared" si="577"/>
        <v>0</v>
      </c>
      <c r="L5323" s="5">
        <f t="shared" si="582"/>
        <v>0</v>
      </c>
      <c r="M5323" s="137">
        <f>'PVWatts Hourly Results (1)'!L5334/1000</f>
        <v>0</v>
      </c>
      <c r="N5323" s="3">
        <f>'PVWatts Hourly Results (2)'!L5334/1000</f>
        <v>0</v>
      </c>
      <c r="O5323" s="3">
        <f>'PVWatts Hourly Results (3)'!L5334/1000</f>
        <v>0</v>
      </c>
      <c r="P5323" s="3">
        <f>'PVWatts Hourly Results (4)'!L5334/1000</f>
        <v>0</v>
      </c>
      <c r="Q5323" s="130">
        <f>'PVWatts Hourly Results (5)'!L5334/1000</f>
        <v>0</v>
      </c>
    </row>
    <row r="5324" spans="2:17" x14ac:dyDescent="0.25">
      <c r="B5324" s="8">
        <v>8</v>
      </c>
      <c r="C5324" s="9">
        <v>9</v>
      </c>
      <c r="D5324" s="134">
        <f>'PVWatts Hourly Results (1)'!C5335</f>
        <v>0</v>
      </c>
      <c r="E5324" s="127">
        <f>DATE(YEAR(Inputs!$D$5),Summary!B5324,Summary!C5324)+TIME(D5324,0,0)</f>
        <v>222</v>
      </c>
      <c r="F5324" s="4">
        <f t="shared" si="578"/>
        <v>1</v>
      </c>
      <c r="G5324" s="4">
        <f t="shared" si="576"/>
        <v>5</v>
      </c>
      <c r="H5324" s="4">
        <f t="shared" si="579"/>
        <v>1</v>
      </c>
      <c r="I5324" s="4">
        <f t="shared" si="580"/>
        <v>0</v>
      </c>
      <c r="J5324" s="4">
        <f t="shared" si="581"/>
        <v>0</v>
      </c>
      <c r="K5324" s="4">
        <f t="shared" si="577"/>
        <v>0</v>
      </c>
      <c r="L5324" s="5">
        <f t="shared" si="582"/>
        <v>0</v>
      </c>
      <c r="M5324" s="137">
        <f>'PVWatts Hourly Results (1)'!L5335/1000</f>
        <v>0</v>
      </c>
      <c r="N5324" s="3">
        <f>'PVWatts Hourly Results (2)'!L5335/1000</f>
        <v>0</v>
      </c>
      <c r="O5324" s="3">
        <f>'PVWatts Hourly Results (3)'!L5335/1000</f>
        <v>0</v>
      </c>
      <c r="P5324" s="3">
        <f>'PVWatts Hourly Results (4)'!L5335/1000</f>
        <v>0</v>
      </c>
      <c r="Q5324" s="130">
        <f>'PVWatts Hourly Results (5)'!L5335/1000</f>
        <v>0</v>
      </c>
    </row>
    <row r="5325" spans="2:17" x14ac:dyDescent="0.25">
      <c r="B5325" s="8">
        <v>8</v>
      </c>
      <c r="C5325" s="9">
        <v>9</v>
      </c>
      <c r="D5325" s="134">
        <f>'PVWatts Hourly Results (1)'!C5336</f>
        <v>0</v>
      </c>
      <c r="E5325" s="127">
        <f>DATE(YEAR(Inputs!$D$5),Summary!B5325,Summary!C5325)+TIME(D5325,0,0)</f>
        <v>222</v>
      </c>
      <c r="F5325" s="4">
        <f t="shared" si="578"/>
        <v>1</v>
      </c>
      <c r="G5325" s="4">
        <f t="shared" si="576"/>
        <v>5</v>
      </c>
      <c r="H5325" s="4">
        <f t="shared" si="579"/>
        <v>1</v>
      </c>
      <c r="I5325" s="4">
        <f t="shared" si="580"/>
        <v>0</v>
      </c>
      <c r="J5325" s="4">
        <f t="shared" si="581"/>
        <v>0</v>
      </c>
      <c r="K5325" s="4">
        <f t="shared" si="577"/>
        <v>0</v>
      </c>
      <c r="L5325" s="5">
        <f t="shared" si="582"/>
        <v>0</v>
      </c>
      <c r="M5325" s="137">
        <f>'PVWatts Hourly Results (1)'!L5336/1000</f>
        <v>0</v>
      </c>
      <c r="N5325" s="3">
        <f>'PVWatts Hourly Results (2)'!L5336/1000</f>
        <v>0</v>
      </c>
      <c r="O5325" s="3">
        <f>'PVWatts Hourly Results (3)'!L5336/1000</f>
        <v>0</v>
      </c>
      <c r="P5325" s="3">
        <f>'PVWatts Hourly Results (4)'!L5336/1000</f>
        <v>0</v>
      </c>
      <c r="Q5325" s="130">
        <f>'PVWatts Hourly Results (5)'!L5336/1000</f>
        <v>0</v>
      </c>
    </row>
    <row r="5326" spans="2:17" x14ac:dyDescent="0.25">
      <c r="B5326" s="8">
        <v>8</v>
      </c>
      <c r="C5326" s="9">
        <v>10</v>
      </c>
      <c r="D5326" s="134">
        <f>'PVWatts Hourly Results (1)'!C5337</f>
        <v>0</v>
      </c>
      <c r="E5326" s="127">
        <f>DATE(YEAR(Inputs!$D$5),Summary!B5326,Summary!C5326)+TIME(D5326,0,0)</f>
        <v>223</v>
      </c>
      <c r="F5326" s="4">
        <f t="shared" si="578"/>
        <v>1</v>
      </c>
      <c r="G5326" s="4">
        <f t="shared" si="576"/>
        <v>6</v>
      </c>
      <c r="H5326" s="4">
        <f t="shared" si="579"/>
        <v>1</v>
      </c>
      <c r="I5326" s="4">
        <f t="shared" si="580"/>
        <v>0</v>
      </c>
      <c r="J5326" s="4">
        <f t="shared" si="581"/>
        <v>0</v>
      </c>
      <c r="K5326" s="4">
        <f t="shared" si="577"/>
        <v>0</v>
      </c>
      <c r="L5326" s="5">
        <f t="shared" si="582"/>
        <v>0</v>
      </c>
      <c r="M5326" s="137">
        <f>'PVWatts Hourly Results (1)'!L5337/1000</f>
        <v>0</v>
      </c>
      <c r="N5326" s="3">
        <f>'PVWatts Hourly Results (2)'!L5337/1000</f>
        <v>0</v>
      </c>
      <c r="O5326" s="3">
        <f>'PVWatts Hourly Results (3)'!L5337/1000</f>
        <v>0</v>
      </c>
      <c r="P5326" s="3">
        <f>'PVWatts Hourly Results (4)'!L5337/1000</f>
        <v>0</v>
      </c>
      <c r="Q5326" s="130">
        <f>'PVWatts Hourly Results (5)'!L5337/1000</f>
        <v>0</v>
      </c>
    </row>
    <row r="5327" spans="2:17" x14ac:dyDescent="0.25">
      <c r="B5327" s="8">
        <v>8</v>
      </c>
      <c r="C5327" s="9">
        <v>10</v>
      </c>
      <c r="D5327" s="134">
        <f>'PVWatts Hourly Results (1)'!C5338</f>
        <v>0</v>
      </c>
      <c r="E5327" s="127">
        <f>DATE(YEAR(Inputs!$D$5),Summary!B5327,Summary!C5327)+TIME(D5327,0,0)</f>
        <v>223</v>
      </c>
      <c r="F5327" s="4">
        <f t="shared" si="578"/>
        <v>1</v>
      </c>
      <c r="G5327" s="4">
        <f t="shared" si="576"/>
        <v>6</v>
      </c>
      <c r="H5327" s="4">
        <f t="shared" si="579"/>
        <v>1</v>
      </c>
      <c r="I5327" s="4">
        <f t="shared" si="580"/>
        <v>0</v>
      </c>
      <c r="J5327" s="4">
        <f t="shared" si="581"/>
        <v>0</v>
      </c>
      <c r="K5327" s="4">
        <f t="shared" si="577"/>
        <v>0</v>
      </c>
      <c r="L5327" s="5">
        <f t="shared" si="582"/>
        <v>0</v>
      </c>
      <c r="M5327" s="137">
        <f>'PVWatts Hourly Results (1)'!L5338/1000</f>
        <v>0</v>
      </c>
      <c r="N5327" s="3">
        <f>'PVWatts Hourly Results (2)'!L5338/1000</f>
        <v>0</v>
      </c>
      <c r="O5327" s="3">
        <f>'PVWatts Hourly Results (3)'!L5338/1000</f>
        <v>0</v>
      </c>
      <c r="P5327" s="3">
        <f>'PVWatts Hourly Results (4)'!L5338/1000</f>
        <v>0</v>
      </c>
      <c r="Q5327" s="130">
        <f>'PVWatts Hourly Results (5)'!L5338/1000</f>
        <v>0</v>
      </c>
    </row>
    <row r="5328" spans="2:17" x14ac:dyDescent="0.25">
      <c r="B5328" s="8">
        <v>8</v>
      </c>
      <c r="C5328" s="9">
        <v>10</v>
      </c>
      <c r="D5328" s="134">
        <f>'PVWatts Hourly Results (1)'!C5339</f>
        <v>0</v>
      </c>
      <c r="E5328" s="127">
        <f>DATE(YEAR(Inputs!$D$5),Summary!B5328,Summary!C5328)+TIME(D5328,0,0)</f>
        <v>223</v>
      </c>
      <c r="F5328" s="4">
        <f t="shared" si="578"/>
        <v>1</v>
      </c>
      <c r="G5328" s="4">
        <f t="shared" si="576"/>
        <v>6</v>
      </c>
      <c r="H5328" s="4">
        <f t="shared" si="579"/>
        <v>1</v>
      </c>
      <c r="I5328" s="4">
        <f t="shared" si="580"/>
        <v>0</v>
      </c>
      <c r="J5328" s="4">
        <f t="shared" si="581"/>
        <v>0</v>
      </c>
      <c r="K5328" s="4">
        <f t="shared" si="577"/>
        <v>0</v>
      </c>
      <c r="L5328" s="5">
        <f t="shared" si="582"/>
        <v>0</v>
      </c>
      <c r="M5328" s="137">
        <f>'PVWatts Hourly Results (1)'!L5339/1000</f>
        <v>0</v>
      </c>
      <c r="N5328" s="3">
        <f>'PVWatts Hourly Results (2)'!L5339/1000</f>
        <v>0</v>
      </c>
      <c r="O5328" s="3">
        <f>'PVWatts Hourly Results (3)'!L5339/1000</f>
        <v>0</v>
      </c>
      <c r="P5328" s="3">
        <f>'PVWatts Hourly Results (4)'!L5339/1000</f>
        <v>0</v>
      </c>
      <c r="Q5328" s="130">
        <f>'PVWatts Hourly Results (5)'!L5339/1000</f>
        <v>0</v>
      </c>
    </row>
    <row r="5329" spans="2:17" x14ac:dyDescent="0.25">
      <c r="B5329" s="8">
        <v>8</v>
      </c>
      <c r="C5329" s="9">
        <v>10</v>
      </c>
      <c r="D5329" s="134">
        <f>'PVWatts Hourly Results (1)'!C5340</f>
        <v>0</v>
      </c>
      <c r="E5329" s="127">
        <f>DATE(YEAR(Inputs!$D$5),Summary!B5329,Summary!C5329)+TIME(D5329,0,0)</f>
        <v>223</v>
      </c>
      <c r="F5329" s="4">
        <f t="shared" si="578"/>
        <v>1</v>
      </c>
      <c r="G5329" s="4">
        <f t="shared" si="576"/>
        <v>6</v>
      </c>
      <c r="H5329" s="4">
        <f t="shared" si="579"/>
        <v>1</v>
      </c>
      <c r="I5329" s="4">
        <f t="shared" si="580"/>
        <v>0</v>
      </c>
      <c r="J5329" s="4">
        <f t="shared" si="581"/>
        <v>0</v>
      </c>
      <c r="K5329" s="4">
        <f t="shared" si="577"/>
        <v>0</v>
      </c>
      <c r="L5329" s="5">
        <f t="shared" si="582"/>
        <v>0</v>
      </c>
      <c r="M5329" s="137">
        <f>'PVWatts Hourly Results (1)'!L5340/1000</f>
        <v>0</v>
      </c>
      <c r="N5329" s="3">
        <f>'PVWatts Hourly Results (2)'!L5340/1000</f>
        <v>0</v>
      </c>
      <c r="O5329" s="3">
        <f>'PVWatts Hourly Results (3)'!L5340/1000</f>
        <v>0</v>
      </c>
      <c r="P5329" s="3">
        <f>'PVWatts Hourly Results (4)'!L5340/1000</f>
        <v>0</v>
      </c>
      <c r="Q5329" s="130">
        <f>'PVWatts Hourly Results (5)'!L5340/1000</f>
        <v>0</v>
      </c>
    </row>
    <row r="5330" spans="2:17" x14ac:dyDescent="0.25">
      <c r="B5330" s="8">
        <v>8</v>
      </c>
      <c r="C5330" s="9">
        <v>10</v>
      </c>
      <c r="D5330" s="134">
        <f>'PVWatts Hourly Results (1)'!C5341</f>
        <v>0</v>
      </c>
      <c r="E5330" s="127">
        <f>DATE(YEAR(Inputs!$D$5),Summary!B5330,Summary!C5330)+TIME(D5330,0,0)</f>
        <v>223</v>
      </c>
      <c r="F5330" s="4">
        <f t="shared" si="578"/>
        <v>1</v>
      </c>
      <c r="G5330" s="4">
        <f t="shared" si="576"/>
        <v>6</v>
      </c>
      <c r="H5330" s="4">
        <f t="shared" si="579"/>
        <v>1</v>
      </c>
      <c r="I5330" s="4">
        <f t="shared" si="580"/>
        <v>0</v>
      </c>
      <c r="J5330" s="4">
        <f t="shared" si="581"/>
        <v>0</v>
      </c>
      <c r="K5330" s="4">
        <f t="shared" si="577"/>
        <v>0</v>
      </c>
      <c r="L5330" s="5">
        <f t="shared" si="582"/>
        <v>0</v>
      </c>
      <c r="M5330" s="137">
        <f>'PVWatts Hourly Results (1)'!L5341/1000</f>
        <v>0</v>
      </c>
      <c r="N5330" s="3">
        <f>'PVWatts Hourly Results (2)'!L5341/1000</f>
        <v>0</v>
      </c>
      <c r="O5330" s="3">
        <f>'PVWatts Hourly Results (3)'!L5341/1000</f>
        <v>0</v>
      </c>
      <c r="P5330" s="3">
        <f>'PVWatts Hourly Results (4)'!L5341/1000</f>
        <v>0</v>
      </c>
      <c r="Q5330" s="130">
        <f>'PVWatts Hourly Results (5)'!L5341/1000</f>
        <v>0</v>
      </c>
    </row>
    <row r="5331" spans="2:17" x14ac:dyDescent="0.25">
      <c r="B5331" s="8">
        <v>8</v>
      </c>
      <c r="C5331" s="9">
        <v>10</v>
      </c>
      <c r="D5331" s="134">
        <f>'PVWatts Hourly Results (1)'!C5342</f>
        <v>0</v>
      </c>
      <c r="E5331" s="127">
        <f>DATE(YEAR(Inputs!$D$5),Summary!B5331,Summary!C5331)+TIME(D5331,0,0)</f>
        <v>223</v>
      </c>
      <c r="F5331" s="4">
        <f t="shared" si="578"/>
        <v>1</v>
      </c>
      <c r="G5331" s="4">
        <f t="shared" si="576"/>
        <v>6</v>
      </c>
      <c r="H5331" s="4">
        <f t="shared" si="579"/>
        <v>1</v>
      </c>
      <c r="I5331" s="4">
        <f t="shared" si="580"/>
        <v>0</v>
      </c>
      <c r="J5331" s="4">
        <f t="shared" si="581"/>
        <v>0</v>
      </c>
      <c r="K5331" s="4">
        <f t="shared" si="577"/>
        <v>0</v>
      </c>
      <c r="L5331" s="5">
        <f t="shared" si="582"/>
        <v>0</v>
      </c>
      <c r="M5331" s="137">
        <f>'PVWatts Hourly Results (1)'!L5342/1000</f>
        <v>0</v>
      </c>
      <c r="N5331" s="3">
        <f>'PVWatts Hourly Results (2)'!L5342/1000</f>
        <v>0</v>
      </c>
      <c r="O5331" s="3">
        <f>'PVWatts Hourly Results (3)'!L5342/1000</f>
        <v>0</v>
      </c>
      <c r="P5331" s="3">
        <f>'PVWatts Hourly Results (4)'!L5342/1000</f>
        <v>0</v>
      </c>
      <c r="Q5331" s="130">
        <f>'PVWatts Hourly Results (5)'!L5342/1000</f>
        <v>0</v>
      </c>
    </row>
    <row r="5332" spans="2:17" x14ac:dyDescent="0.25">
      <c r="B5332" s="8">
        <v>8</v>
      </c>
      <c r="C5332" s="9">
        <v>10</v>
      </c>
      <c r="D5332" s="134">
        <f>'PVWatts Hourly Results (1)'!C5343</f>
        <v>0</v>
      </c>
      <c r="E5332" s="127">
        <f>DATE(YEAR(Inputs!$D$5),Summary!B5332,Summary!C5332)+TIME(D5332,0,0)</f>
        <v>223</v>
      </c>
      <c r="F5332" s="4">
        <f t="shared" si="578"/>
        <v>1</v>
      </c>
      <c r="G5332" s="4">
        <f t="shared" si="576"/>
        <v>6</v>
      </c>
      <c r="H5332" s="4">
        <f t="shared" si="579"/>
        <v>1</v>
      </c>
      <c r="I5332" s="4">
        <f t="shared" si="580"/>
        <v>0</v>
      </c>
      <c r="J5332" s="4">
        <f t="shared" si="581"/>
        <v>0</v>
      </c>
      <c r="K5332" s="4">
        <f t="shared" si="577"/>
        <v>0</v>
      </c>
      <c r="L5332" s="5">
        <f t="shared" si="582"/>
        <v>0</v>
      </c>
      <c r="M5332" s="137">
        <f>'PVWatts Hourly Results (1)'!L5343/1000</f>
        <v>0</v>
      </c>
      <c r="N5332" s="3">
        <f>'PVWatts Hourly Results (2)'!L5343/1000</f>
        <v>0</v>
      </c>
      <c r="O5332" s="3">
        <f>'PVWatts Hourly Results (3)'!L5343/1000</f>
        <v>0</v>
      </c>
      <c r="P5332" s="3">
        <f>'PVWatts Hourly Results (4)'!L5343/1000</f>
        <v>0</v>
      </c>
      <c r="Q5332" s="130">
        <f>'PVWatts Hourly Results (5)'!L5343/1000</f>
        <v>0</v>
      </c>
    </row>
    <row r="5333" spans="2:17" x14ac:dyDescent="0.25">
      <c r="B5333" s="8">
        <v>8</v>
      </c>
      <c r="C5333" s="9">
        <v>10</v>
      </c>
      <c r="D5333" s="134">
        <f>'PVWatts Hourly Results (1)'!C5344</f>
        <v>0</v>
      </c>
      <c r="E5333" s="127">
        <f>DATE(YEAR(Inputs!$D$5),Summary!B5333,Summary!C5333)+TIME(D5333,0,0)</f>
        <v>223</v>
      </c>
      <c r="F5333" s="4">
        <f t="shared" si="578"/>
        <v>1</v>
      </c>
      <c r="G5333" s="4">
        <f t="shared" si="576"/>
        <v>6</v>
      </c>
      <c r="H5333" s="4">
        <f t="shared" si="579"/>
        <v>1</v>
      </c>
      <c r="I5333" s="4">
        <f t="shared" si="580"/>
        <v>0</v>
      </c>
      <c r="J5333" s="4">
        <f t="shared" si="581"/>
        <v>0</v>
      </c>
      <c r="K5333" s="4">
        <f t="shared" si="577"/>
        <v>0</v>
      </c>
      <c r="L5333" s="5">
        <f t="shared" si="582"/>
        <v>0</v>
      </c>
      <c r="M5333" s="137">
        <f>'PVWatts Hourly Results (1)'!L5344/1000</f>
        <v>0</v>
      </c>
      <c r="N5333" s="3">
        <f>'PVWatts Hourly Results (2)'!L5344/1000</f>
        <v>0</v>
      </c>
      <c r="O5333" s="3">
        <f>'PVWatts Hourly Results (3)'!L5344/1000</f>
        <v>0</v>
      </c>
      <c r="P5333" s="3">
        <f>'PVWatts Hourly Results (4)'!L5344/1000</f>
        <v>0</v>
      </c>
      <c r="Q5333" s="130">
        <f>'PVWatts Hourly Results (5)'!L5344/1000</f>
        <v>0</v>
      </c>
    </row>
    <row r="5334" spans="2:17" x14ac:dyDescent="0.25">
      <c r="B5334" s="8">
        <v>8</v>
      </c>
      <c r="C5334" s="9">
        <v>10</v>
      </c>
      <c r="D5334" s="134">
        <f>'PVWatts Hourly Results (1)'!C5345</f>
        <v>0</v>
      </c>
      <c r="E5334" s="127">
        <f>DATE(YEAR(Inputs!$D$5),Summary!B5334,Summary!C5334)+TIME(D5334,0,0)</f>
        <v>223</v>
      </c>
      <c r="F5334" s="4">
        <f t="shared" si="578"/>
        <v>1</v>
      </c>
      <c r="G5334" s="4">
        <f t="shared" ref="G5334:G5397" si="583">WEEKDAY(E5334)</f>
        <v>6</v>
      </c>
      <c r="H5334" s="4">
        <f t="shared" si="579"/>
        <v>1</v>
      </c>
      <c r="I5334" s="4">
        <f t="shared" si="580"/>
        <v>0</v>
      </c>
      <c r="J5334" s="4">
        <f t="shared" si="581"/>
        <v>0</v>
      </c>
      <c r="K5334" s="4">
        <f t="shared" ref="K5334:K5397" si="584">IF(OR(AND(B5334=7,C5334=4),AND(B5334=1,C5334=1)),1,0)</f>
        <v>0</v>
      </c>
      <c r="L5334" s="5">
        <f t="shared" si="582"/>
        <v>0</v>
      </c>
      <c r="M5334" s="137">
        <f>'PVWatts Hourly Results (1)'!L5345/1000</f>
        <v>0</v>
      </c>
      <c r="N5334" s="3">
        <f>'PVWatts Hourly Results (2)'!L5345/1000</f>
        <v>0</v>
      </c>
      <c r="O5334" s="3">
        <f>'PVWatts Hourly Results (3)'!L5345/1000</f>
        <v>0</v>
      </c>
      <c r="P5334" s="3">
        <f>'PVWatts Hourly Results (4)'!L5345/1000</f>
        <v>0</v>
      </c>
      <c r="Q5334" s="130">
        <f>'PVWatts Hourly Results (5)'!L5345/1000</f>
        <v>0</v>
      </c>
    </row>
    <row r="5335" spans="2:17" x14ac:dyDescent="0.25">
      <c r="B5335" s="8">
        <v>8</v>
      </c>
      <c r="C5335" s="9">
        <v>10</v>
      </c>
      <c r="D5335" s="134">
        <f>'PVWatts Hourly Results (1)'!C5346</f>
        <v>0</v>
      </c>
      <c r="E5335" s="127">
        <f>DATE(YEAR(Inputs!$D$5),Summary!B5335,Summary!C5335)+TIME(D5335,0,0)</f>
        <v>223</v>
      </c>
      <c r="F5335" s="4">
        <f t="shared" ref="F5335:F5398" si="585">IF(OR(B5335&lt;3,B5335=6,B5335=7,B5335=8),1,0)</f>
        <v>1</v>
      </c>
      <c r="G5335" s="4">
        <f t="shared" si="583"/>
        <v>6</v>
      </c>
      <c r="H5335" s="4">
        <f t="shared" ref="H5335:H5398" si="586">IF(OR(G5335=2,G5335=3,G5335=4,G5335=5,G5335=6),1,0)</f>
        <v>1</v>
      </c>
      <c r="I5335" s="4">
        <f t="shared" ref="I5335:I5398" si="587">IF(AND(B5335&gt;5,B5335&lt;9,D5335&gt;=13,D5335&lt;=16,H5335=1),1,0)</f>
        <v>0</v>
      </c>
      <c r="J5335" s="4">
        <f t="shared" ref="J5335:J5398" si="588">IF(AND(B5335&lt;3,OR(AND(D5335&gt;6,D5335&lt;9),AND(D5335&gt;17,D5335&lt;20)),H5335=1),1,0)</f>
        <v>0</v>
      </c>
      <c r="K5335" s="4">
        <f t="shared" si="584"/>
        <v>0</v>
      </c>
      <c r="L5335" s="5">
        <f t="shared" ref="L5335:L5398" si="589">IFERROR(IF(AND(F5335=1,H5335=1,OR(I5335=1,J5335=1),K5335=0),1,0),"")</f>
        <v>0</v>
      </c>
      <c r="M5335" s="137">
        <f>'PVWatts Hourly Results (1)'!L5346/1000</f>
        <v>0</v>
      </c>
      <c r="N5335" s="3">
        <f>'PVWatts Hourly Results (2)'!L5346/1000</f>
        <v>0</v>
      </c>
      <c r="O5335" s="3">
        <f>'PVWatts Hourly Results (3)'!L5346/1000</f>
        <v>0</v>
      </c>
      <c r="P5335" s="3">
        <f>'PVWatts Hourly Results (4)'!L5346/1000</f>
        <v>0</v>
      </c>
      <c r="Q5335" s="130">
        <f>'PVWatts Hourly Results (5)'!L5346/1000</f>
        <v>0</v>
      </c>
    </row>
    <row r="5336" spans="2:17" x14ac:dyDescent="0.25">
      <c r="B5336" s="8">
        <v>8</v>
      </c>
      <c r="C5336" s="9">
        <v>10</v>
      </c>
      <c r="D5336" s="134">
        <f>'PVWatts Hourly Results (1)'!C5347</f>
        <v>0</v>
      </c>
      <c r="E5336" s="127">
        <f>DATE(YEAR(Inputs!$D$5),Summary!B5336,Summary!C5336)+TIME(D5336,0,0)</f>
        <v>223</v>
      </c>
      <c r="F5336" s="4">
        <f t="shared" si="585"/>
        <v>1</v>
      </c>
      <c r="G5336" s="4">
        <f t="shared" si="583"/>
        <v>6</v>
      </c>
      <c r="H5336" s="4">
        <f t="shared" si="586"/>
        <v>1</v>
      </c>
      <c r="I5336" s="4">
        <f t="shared" si="587"/>
        <v>0</v>
      </c>
      <c r="J5336" s="4">
        <f t="shared" si="588"/>
        <v>0</v>
      </c>
      <c r="K5336" s="4">
        <f t="shared" si="584"/>
        <v>0</v>
      </c>
      <c r="L5336" s="5">
        <f t="shared" si="589"/>
        <v>0</v>
      </c>
      <c r="M5336" s="137">
        <f>'PVWatts Hourly Results (1)'!L5347/1000</f>
        <v>0</v>
      </c>
      <c r="N5336" s="3">
        <f>'PVWatts Hourly Results (2)'!L5347/1000</f>
        <v>0</v>
      </c>
      <c r="O5336" s="3">
        <f>'PVWatts Hourly Results (3)'!L5347/1000</f>
        <v>0</v>
      </c>
      <c r="P5336" s="3">
        <f>'PVWatts Hourly Results (4)'!L5347/1000</f>
        <v>0</v>
      </c>
      <c r="Q5336" s="130">
        <f>'PVWatts Hourly Results (5)'!L5347/1000</f>
        <v>0</v>
      </c>
    </row>
    <row r="5337" spans="2:17" x14ac:dyDescent="0.25">
      <c r="B5337" s="8">
        <v>8</v>
      </c>
      <c r="C5337" s="9">
        <v>10</v>
      </c>
      <c r="D5337" s="134">
        <f>'PVWatts Hourly Results (1)'!C5348</f>
        <v>0</v>
      </c>
      <c r="E5337" s="127">
        <f>DATE(YEAR(Inputs!$D$5),Summary!B5337,Summary!C5337)+TIME(D5337,0,0)</f>
        <v>223</v>
      </c>
      <c r="F5337" s="4">
        <f t="shared" si="585"/>
        <v>1</v>
      </c>
      <c r="G5337" s="4">
        <f t="shared" si="583"/>
        <v>6</v>
      </c>
      <c r="H5337" s="4">
        <f t="shared" si="586"/>
        <v>1</v>
      </c>
      <c r="I5337" s="4">
        <f t="shared" si="587"/>
        <v>0</v>
      </c>
      <c r="J5337" s="4">
        <f t="shared" si="588"/>
        <v>0</v>
      </c>
      <c r="K5337" s="4">
        <f t="shared" si="584"/>
        <v>0</v>
      </c>
      <c r="L5337" s="5">
        <f t="shared" si="589"/>
        <v>0</v>
      </c>
      <c r="M5337" s="137">
        <f>'PVWatts Hourly Results (1)'!L5348/1000</f>
        <v>0</v>
      </c>
      <c r="N5337" s="3">
        <f>'PVWatts Hourly Results (2)'!L5348/1000</f>
        <v>0</v>
      </c>
      <c r="O5337" s="3">
        <f>'PVWatts Hourly Results (3)'!L5348/1000</f>
        <v>0</v>
      </c>
      <c r="P5337" s="3">
        <f>'PVWatts Hourly Results (4)'!L5348/1000</f>
        <v>0</v>
      </c>
      <c r="Q5337" s="130">
        <f>'PVWatts Hourly Results (5)'!L5348/1000</f>
        <v>0</v>
      </c>
    </row>
    <row r="5338" spans="2:17" x14ac:dyDescent="0.25">
      <c r="B5338" s="8">
        <v>8</v>
      </c>
      <c r="C5338" s="9">
        <v>10</v>
      </c>
      <c r="D5338" s="134">
        <f>'PVWatts Hourly Results (1)'!C5349</f>
        <v>0</v>
      </c>
      <c r="E5338" s="127">
        <f>DATE(YEAR(Inputs!$D$5),Summary!B5338,Summary!C5338)+TIME(D5338,0,0)</f>
        <v>223</v>
      </c>
      <c r="F5338" s="4">
        <f t="shared" si="585"/>
        <v>1</v>
      </c>
      <c r="G5338" s="4">
        <f t="shared" si="583"/>
        <v>6</v>
      </c>
      <c r="H5338" s="4">
        <f t="shared" si="586"/>
        <v>1</v>
      </c>
      <c r="I5338" s="4">
        <f t="shared" si="587"/>
        <v>0</v>
      </c>
      <c r="J5338" s="4">
        <f t="shared" si="588"/>
        <v>0</v>
      </c>
      <c r="K5338" s="4">
        <f t="shared" si="584"/>
        <v>0</v>
      </c>
      <c r="L5338" s="5">
        <f t="shared" si="589"/>
        <v>0</v>
      </c>
      <c r="M5338" s="137">
        <f>'PVWatts Hourly Results (1)'!L5349/1000</f>
        <v>0</v>
      </c>
      <c r="N5338" s="3">
        <f>'PVWatts Hourly Results (2)'!L5349/1000</f>
        <v>0</v>
      </c>
      <c r="O5338" s="3">
        <f>'PVWatts Hourly Results (3)'!L5349/1000</f>
        <v>0</v>
      </c>
      <c r="P5338" s="3">
        <f>'PVWatts Hourly Results (4)'!L5349/1000</f>
        <v>0</v>
      </c>
      <c r="Q5338" s="130">
        <f>'PVWatts Hourly Results (5)'!L5349/1000</f>
        <v>0</v>
      </c>
    </row>
    <row r="5339" spans="2:17" x14ac:dyDescent="0.25">
      <c r="B5339" s="8">
        <v>8</v>
      </c>
      <c r="C5339" s="9">
        <v>10</v>
      </c>
      <c r="D5339" s="134">
        <f>'PVWatts Hourly Results (1)'!C5350</f>
        <v>0</v>
      </c>
      <c r="E5339" s="127">
        <f>DATE(YEAR(Inputs!$D$5),Summary!B5339,Summary!C5339)+TIME(D5339,0,0)</f>
        <v>223</v>
      </c>
      <c r="F5339" s="4">
        <f t="shared" si="585"/>
        <v>1</v>
      </c>
      <c r="G5339" s="4">
        <f t="shared" si="583"/>
        <v>6</v>
      </c>
      <c r="H5339" s="4">
        <f t="shared" si="586"/>
        <v>1</v>
      </c>
      <c r="I5339" s="4">
        <f t="shared" si="587"/>
        <v>0</v>
      </c>
      <c r="J5339" s="4">
        <f t="shared" si="588"/>
        <v>0</v>
      </c>
      <c r="K5339" s="4">
        <f t="shared" si="584"/>
        <v>0</v>
      </c>
      <c r="L5339" s="5">
        <f t="shared" si="589"/>
        <v>0</v>
      </c>
      <c r="M5339" s="137">
        <f>'PVWatts Hourly Results (1)'!L5350/1000</f>
        <v>0</v>
      </c>
      <c r="N5339" s="3">
        <f>'PVWatts Hourly Results (2)'!L5350/1000</f>
        <v>0</v>
      </c>
      <c r="O5339" s="3">
        <f>'PVWatts Hourly Results (3)'!L5350/1000</f>
        <v>0</v>
      </c>
      <c r="P5339" s="3">
        <f>'PVWatts Hourly Results (4)'!L5350/1000</f>
        <v>0</v>
      </c>
      <c r="Q5339" s="130">
        <f>'PVWatts Hourly Results (5)'!L5350/1000</f>
        <v>0</v>
      </c>
    </row>
    <row r="5340" spans="2:17" x14ac:dyDescent="0.25">
      <c r="B5340" s="8">
        <v>8</v>
      </c>
      <c r="C5340" s="9">
        <v>10</v>
      </c>
      <c r="D5340" s="134">
        <f>'PVWatts Hourly Results (1)'!C5351</f>
        <v>0</v>
      </c>
      <c r="E5340" s="127">
        <f>DATE(YEAR(Inputs!$D$5),Summary!B5340,Summary!C5340)+TIME(D5340,0,0)</f>
        <v>223</v>
      </c>
      <c r="F5340" s="4">
        <f t="shared" si="585"/>
        <v>1</v>
      </c>
      <c r="G5340" s="4">
        <f t="shared" si="583"/>
        <v>6</v>
      </c>
      <c r="H5340" s="4">
        <f t="shared" si="586"/>
        <v>1</v>
      </c>
      <c r="I5340" s="4">
        <f t="shared" si="587"/>
        <v>0</v>
      </c>
      <c r="J5340" s="4">
        <f t="shared" si="588"/>
        <v>0</v>
      </c>
      <c r="K5340" s="4">
        <f t="shared" si="584"/>
        <v>0</v>
      </c>
      <c r="L5340" s="5">
        <f t="shared" si="589"/>
        <v>0</v>
      </c>
      <c r="M5340" s="137">
        <f>'PVWatts Hourly Results (1)'!L5351/1000</f>
        <v>0</v>
      </c>
      <c r="N5340" s="3">
        <f>'PVWatts Hourly Results (2)'!L5351/1000</f>
        <v>0</v>
      </c>
      <c r="O5340" s="3">
        <f>'PVWatts Hourly Results (3)'!L5351/1000</f>
        <v>0</v>
      </c>
      <c r="P5340" s="3">
        <f>'PVWatts Hourly Results (4)'!L5351/1000</f>
        <v>0</v>
      </c>
      <c r="Q5340" s="130">
        <f>'PVWatts Hourly Results (5)'!L5351/1000</f>
        <v>0</v>
      </c>
    </row>
    <row r="5341" spans="2:17" x14ac:dyDescent="0.25">
      <c r="B5341" s="8">
        <v>8</v>
      </c>
      <c r="C5341" s="9">
        <v>10</v>
      </c>
      <c r="D5341" s="134">
        <f>'PVWatts Hourly Results (1)'!C5352</f>
        <v>0</v>
      </c>
      <c r="E5341" s="127">
        <f>DATE(YEAR(Inputs!$D$5),Summary!B5341,Summary!C5341)+TIME(D5341,0,0)</f>
        <v>223</v>
      </c>
      <c r="F5341" s="4">
        <f t="shared" si="585"/>
        <v>1</v>
      </c>
      <c r="G5341" s="4">
        <f t="shared" si="583"/>
        <v>6</v>
      </c>
      <c r="H5341" s="4">
        <f t="shared" si="586"/>
        <v>1</v>
      </c>
      <c r="I5341" s="4">
        <f t="shared" si="587"/>
        <v>0</v>
      </c>
      <c r="J5341" s="4">
        <f t="shared" si="588"/>
        <v>0</v>
      </c>
      <c r="K5341" s="4">
        <f t="shared" si="584"/>
        <v>0</v>
      </c>
      <c r="L5341" s="5">
        <f t="shared" si="589"/>
        <v>0</v>
      </c>
      <c r="M5341" s="137">
        <f>'PVWatts Hourly Results (1)'!L5352/1000</f>
        <v>0</v>
      </c>
      <c r="N5341" s="3">
        <f>'PVWatts Hourly Results (2)'!L5352/1000</f>
        <v>0</v>
      </c>
      <c r="O5341" s="3">
        <f>'PVWatts Hourly Results (3)'!L5352/1000</f>
        <v>0</v>
      </c>
      <c r="P5341" s="3">
        <f>'PVWatts Hourly Results (4)'!L5352/1000</f>
        <v>0</v>
      </c>
      <c r="Q5341" s="130">
        <f>'PVWatts Hourly Results (5)'!L5352/1000</f>
        <v>0</v>
      </c>
    </row>
    <row r="5342" spans="2:17" x14ac:dyDescent="0.25">
      <c r="B5342" s="8">
        <v>8</v>
      </c>
      <c r="C5342" s="9">
        <v>10</v>
      </c>
      <c r="D5342" s="134">
        <f>'PVWatts Hourly Results (1)'!C5353</f>
        <v>0</v>
      </c>
      <c r="E5342" s="127">
        <f>DATE(YEAR(Inputs!$D$5),Summary!B5342,Summary!C5342)+TIME(D5342,0,0)</f>
        <v>223</v>
      </c>
      <c r="F5342" s="4">
        <f t="shared" si="585"/>
        <v>1</v>
      </c>
      <c r="G5342" s="4">
        <f t="shared" si="583"/>
        <v>6</v>
      </c>
      <c r="H5342" s="4">
        <f t="shared" si="586"/>
        <v>1</v>
      </c>
      <c r="I5342" s="4">
        <f t="shared" si="587"/>
        <v>0</v>
      </c>
      <c r="J5342" s="4">
        <f t="shared" si="588"/>
        <v>0</v>
      </c>
      <c r="K5342" s="4">
        <f t="shared" si="584"/>
        <v>0</v>
      </c>
      <c r="L5342" s="5">
        <f t="shared" si="589"/>
        <v>0</v>
      </c>
      <c r="M5342" s="137">
        <f>'PVWatts Hourly Results (1)'!L5353/1000</f>
        <v>0</v>
      </c>
      <c r="N5342" s="3">
        <f>'PVWatts Hourly Results (2)'!L5353/1000</f>
        <v>0</v>
      </c>
      <c r="O5342" s="3">
        <f>'PVWatts Hourly Results (3)'!L5353/1000</f>
        <v>0</v>
      </c>
      <c r="P5342" s="3">
        <f>'PVWatts Hourly Results (4)'!L5353/1000</f>
        <v>0</v>
      </c>
      <c r="Q5342" s="130">
        <f>'PVWatts Hourly Results (5)'!L5353/1000</f>
        <v>0</v>
      </c>
    </row>
    <row r="5343" spans="2:17" x14ac:dyDescent="0.25">
      <c r="B5343" s="8">
        <v>8</v>
      </c>
      <c r="C5343" s="9">
        <v>10</v>
      </c>
      <c r="D5343" s="134">
        <f>'PVWatts Hourly Results (1)'!C5354</f>
        <v>0</v>
      </c>
      <c r="E5343" s="127">
        <f>DATE(YEAR(Inputs!$D$5),Summary!B5343,Summary!C5343)+TIME(D5343,0,0)</f>
        <v>223</v>
      </c>
      <c r="F5343" s="4">
        <f t="shared" si="585"/>
        <v>1</v>
      </c>
      <c r="G5343" s="4">
        <f t="shared" si="583"/>
        <v>6</v>
      </c>
      <c r="H5343" s="4">
        <f t="shared" si="586"/>
        <v>1</v>
      </c>
      <c r="I5343" s="4">
        <f t="shared" si="587"/>
        <v>0</v>
      </c>
      <c r="J5343" s="4">
        <f t="shared" si="588"/>
        <v>0</v>
      </c>
      <c r="K5343" s="4">
        <f t="shared" si="584"/>
        <v>0</v>
      </c>
      <c r="L5343" s="5">
        <f t="shared" si="589"/>
        <v>0</v>
      </c>
      <c r="M5343" s="137">
        <f>'PVWatts Hourly Results (1)'!L5354/1000</f>
        <v>0</v>
      </c>
      <c r="N5343" s="3">
        <f>'PVWatts Hourly Results (2)'!L5354/1000</f>
        <v>0</v>
      </c>
      <c r="O5343" s="3">
        <f>'PVWatts Hourly Results (3)'!L5354/1000</f>
        <v>0</v>
      </c>
      <c r="P5343" s="3">
        <f>'PVWatts Hourly Results (4)'!L5354/1000</f>
        <v>0</v>
      </c>
      <c r="Q5343" s="130">
        <f>'PVWatts Hourly Results (5)'!L5354/1000</f>
        <v>0</v>
      </c>
    </row>
    <row r="5344" spans="2:17" x14ac:dyDescent="0.25">
      <c r="B5344" s="8">
        <v>8</v>
      </c>
      <c r="C5344" s="9">
        <v>10</v>
      </c>
      <c r="D5344" s="134">
        <f>'PVWatts Hourly Results (1)'!C5355</f>
        <v>0</v>
      </c>
      <c r="E5344" s="127">
        <f>DATE(YEAR(Inputs!$D$5),Summary!B5344,Summary!C5344)+TIME(D5344,0,0)</f>
        <v>223</v>
      </c>
      <c r="F5344" s="4">
        <f t="shared" si="585"/>
        <v>1</v>
      </c>
      <c r="G5344" s="4">
        <f t="shared" si="583"/>
        <v>6</v>
      </c>
      <c r="H5344" s="4">
        <f t="shared" si="586"/>
        <v>1</v>
      </c>
      <c r="I5344" s="4">
        <f t="shared" si="587"/>
        <v>0</v>
      </c>
      <c r="J5344" s="4">
        <f t="shared" si="588"/>
        <v>0</v>
      </c>
      <c r="K5344" s="4">
        <f t="shared" si="584"/>
        <v>0</v>
      </c>
      <c r="L5344" s="5">
        <f t="shared" si="589"/>
        <v>0</v>
      </c>
      <c r="M5344" s="137">
        <f>'PVWatts Hourly Results (1)'!L5355/1000</f>
        <v>0</v>
      </c>
      <c r="N5344" s="3">
        <f>'PVWatts Hourly Results (2)'!L5355/1000</f>
        <v>0</v>
      </c>
      <c r="O5344" s="3">
        <f>'PVWatts Hourly Results (3)'!L5355/1000</f>
        <v>0</v>
      </c>
      <c r="P5344" s="3">
        <f>'PVWatts Hourly Results (4)'!L5355/1000</f>
        <v>0</v>
      </c>
      <c r="Q5344" s="130">
        <f>'PVWatts Hourly Results (5)'!L5355/1000</f>
        <v>0</v>
      </c>
    </row>
    <row r="5345" spans="2:17" x14ac:dyDescent="0.25">
      <c r="B5345" s="8">
        <v>8</v>
      </c>
      <c r="C5345" s="9">
        <v>10</v>
      </c>
      <c r="D5345" s="134">
        <f>'PVWatts Hourly Results (1)'!C5356</f>
        <v>0</v>
      </c>
      <c r="E5345" s="127">
        <f>DATE(YEAR(Inputs!$D$5),Summary!B5345,Summary!C5345)+TIME(D5345,0,0)</f>
        <v>223</v>
      </c>
      <c r="F5345" s="4">
        <f t="shared" si="585"/>
        <v>1</v>
      </c>
      <c r="G5345" s="4">
        <f t="shared" si="583"/>
        <v>6</v>
      </c>
      <c r="H5345" s="4">
        <f t="shared" si="586"/>
        <v>1</v>
      </c>
      <c r="I5345" s="4">
        <f t="shared" si="587"/>
        <v>0</v>
      </c>
      <c r="J5345" s="4">
        <f t="shared" si="588"/>
        <v>0</v>
      </c>
      <c r="K5345" s="4">
        <f t="shared" si="584"/>
        <v>0</v>
      </c>
      <c r="L5345" s="5">
        <f t="shared" si="589"/>
        <v>0</v>
      </c>
      <c r="M5345" s="137">
        <f>'PVWatts Hourly Results (1)'!L5356/1000</f>
        <v>0</v>
      </c>
      <c r="N5345" s="3">
        <f>'PVWatts Hourly Results (2)'!L5356/1000</f>
        <v>0</v>
      </c>
      <c r="O5345" s="3">
        <f>'PVWatts Hourly Results (3)'!L5356/1000</f>
        <v>0</v>
      </c>
      <c r="P5345" s="3">
        <f>'PVWatts Hourly Results (4)'!L5356/1000</f>
        <v>0</v>
      </c>
      <c r="Q5345" s="130">
        <f>'PVWatts Hourly Results (5)'!L5356/1000</f>
        <v>0</v>
      </c>
    </row>
    <row r="5346" spans="2:17" x14ac:dyDescent="0.25">
      <c r="B5346" s="8">
        <v>8</v>
      </c>
      <c r="C5346" s="9">
        <v>10</v>
      </c>
      <c r="D5346" s="134">
        <f>'PVWatts Hourly Results (1)'!C5357</f>
        <v>0</v>
      </c>
      <c r="E5346" s="127">
        <f>DATE(YEAR(Inputs!$D$5),Summary!B5346,Summary!C5346)+TIME(D5346,0,0)</f>
        <v>223</v>
      </c>
      <c r="F5346" s="4">
        <f t="shared" si="585"/>
        <v>1</v>
      </c>
      <c r="G5346" s="4">
        <f t="shared" si="583"/>
        <v>6</v>
      </c>
      <c r="H5346" s="4">
        <f t="shared" si="586"/>
        <v>1</v>
      </c>
      <c r="I5346" s="4">
        <f t="shared" si="587"/>
        <v>0</v>
      </c>
      <c r="J5346" s="4">
        <f t="shared" si="588"/>
        <v>0</v>
      </c>
      <c r="K5346" s="4">
        <f t="shared" si="584"/>
        <v>0</v>
      </c>
      <c r="L5346" s="5">
        <f t="shared" si="589"/>
        <v>0</v>
      </c>
      <c r="M5346" s="137">
        <f>'PVWatts Hourly Results (1)'!L5357/1000</f>
        <v>0</v>
      </c>
      <c r="N5346" s="3">
        <f>'PVWatts Hourly Results (2)'!L5357/1000</f>
        <v>0</v>
      </c>
      <c r="O5346" s="3">
        <f>'PVWatts Hourly Results (3)'!L5357/1000</f>
        <v>0</v>
      </c>
      <c r="P5346" s="3">
        <f>'PVWatts Hourly Results (4)'!L5357/1000</f>
        <v>0</v>
      </c>
      <c r="Q5346" s="130">
        <f>'PVWatts Hourly Results (5)'!L5357/1000</f>
        <v>0</v>
      </c>
    </row>
    <row r="5347" spans="2:17" x14ac:dyDescent="0.25">
      <c r="B5347" s="8">
        <v>8</v>
      </c>
      <c r="C5347" s="9">
        <v>10</v>
      </c>
      <c r="D5347" s="134">
        <f>'PVWatts Hourly Results (1)'!C5358</f>
        <v>0</v>
      </c>
      <c r="E5347" s="127">
        <f>DATE(YEAR(Inputs!$D$5),Summary!B5347,Summary!C5347)+TIME(D5347,0,0)</f>
        <v>223</v>
      </c>
      <c r="F5347" s="4">
        <f t="shared" si="585"/>
        <v>1</v>
      </c>
      <c r="G5347" s="4">
        <f t="shared" si="583"/>
        <v>6</v>
      </c>
      <c r="H5347" s="4">
        <f t="shared" si="586"/>
        <v>1</v>
      </c>
      <c r="I5347" s="4">
        <f t="shared" si="587"/>
        <v>0</v>
      </c>
      <c r="J5347" s="4">
        <f t="shared" si="588"/>
        <v>0</v>
      </c>
      <c r="K5347" s="4">
        <f t="shared" si="584"/>
        <v>0</v>
      </c>
      <c r="L5347" s="5">
        <f t="shared" si="589"/>
        <v>0</v>
      </c>
      <c r="M5347" s="137">
        <f>'PVWatts Hourly Results (1)'!L5358/1000</f>
        <v>0</v>
      </c>
      <c r="N5347" s="3">
        <f>'PVWatts Hourly Results (2)'!L5358/1000</f>
        <v>0</v>
      </c>
      <c r="O5347" s="3">
        <f>'PVWatts Hourly Results (3)'!L5358/1000</f>
        <v>0</v>
      </c>
      <c r="P5347" s="3">
        <f>'PVWatts Hourly Results (4)'!L5358/1000</f>
        <v>0</v>
      </c>
      <c r="Q5347" s="130">
        <f>'PVWatts Hourly Results (5)'!L5358/1000</f>
        <v>0</v>
      </c>
    </row>
    <row r="5348" spans="2:17" x14ac:dyDescent="0.25">
      <c r="B5348" s="8">
        <v>8</v>
      </c>
      <c r="C5348" s="9">
        <v>10</v>
      </c>
      <c r="D5348" s="134">
        <f>'PVWatts Hourly Results (1)'!C5359</f>
        <v>0</v>
      </c>
      <c r="E5348" s="127">
        <f>DATE(YEAR(Inputs!$D$5),Summary!B5348,Summary!C5348)+TIME(D5348,0,0)</f>
        <v>223</v>
      </c>
      <c r="F5348" s="4">
        <f t="shared" si="585"/>
        <v>1</v>
      </c>
      <c r="G5348" s="4">
        <f t="shared" si="583"/>
        <v>6</v>
      </c>
      <c r="H5348" s="4">
        <f t="shared" si="586"/>
        <v>1</v>
      </c>
      <c r="I5348" s="4">
        <f t="shared" si="587"/>
        <v>0</v>
      </c>
      <c r="J5348" s="4">
        <f t="shared" si="588"/>
        <v>0</v>
      </c>
      <c r="K5348" s="4">
        <f t="shared" si="584"/>
        <v>0</v>
      </c>
      <c r="L5348" s="5">
        <f t="shared" si="589"/>
        <v>0</v>
      </c>
      <c r="M5348" s="137">
        <f>'PVWatts Hourly Results (1)'!L5359/1000</f>
        <v>0</v>
      </c>
      <c r="N5348" s="3">
        <f>'PVWatts Hourly Results (2)'!L5359/1000</f>
        <v>0</v>
      </c>
      <c r="O5348" s="3">
        <f>'PVWatts Hourly Results (3)'!L5359/1000</f>
        <v>0</v>
      </c>
      <c r="P5348" s="3">
        <f>'PVWatts Hourly Results (4)'!L5359/1000</f>
        <v>0</v>
      </c>
      <c r="Q5348" s="130">
        <f>'PVWatts Hourly Results (5)'!L5359/1000</f>
        <v>0</v>
      </c>
    </row>
    <row r="5349" spans="2:17" x14ac:dyDescent="0.25">
      <c r="B5349" s="8">
        <v>8</v>
      </c>
      <c r="C5349" s="9">
        <v>10</v>
      </c>
      <c r="D5349" s="134">
        <f>'PVWatts Hourly Results (1)'!C5360</f>
        <v>0</v>
      </c>
      <c r="E5349" s="127">
        <f>DATE(YEAR(Inputs!$D$5),Summary!B5349,Summary!C5349)+TIME(D5349,0,0)</f>
        <v>223</v>
      </c>
      <c r="F5349" s="4">
        <f t="shared" si="585"/>
        <v>1</v>
      </c>
      <c r="G5349" s="4">
        <f t="shared" si="583"/>
        <v>6</v>
      </c>
      <c r="H5349" s="4">
        <f t="shared" si="586"/>
        <v>1</v>
      </c>
      <c r="I5349" s="4">
        <f t="shared" si="587"/>
        <v>0</v>
      </c>
      <c r="J5349" s="4">
        <f t="shared" si="588"/>
        <v>0</v>
      </c>
      <c r="K5349" s="4">
        <f t="shared" si="584"/>
        <v>0</v>
      </c>
      <c r="L5349" s="5">
        <f t="shared" si="589"/>
        <v>0</v>
      </c>
      <c r="M5349" s="137">
        <f>'PVWatts Hourly Results (1)'!L5360/1000</f>
        <v>0</v>
      </c>
      <c r="N5349" s="3">
        <f>'PVWatts Hourly Results (2)'!L5360/1000</f>
        <v>0</v>
      </c>
      <c r="O5349" s="3">
        <f>'PVWatts Hourly Results (3)'!L5360/1000</f>
        <v>0</v>
      </c>
      <c r="P5349" s="3">
        <f>'PVWatts Hourly Results (4)'!L5360/1000</f>
        <v>0</v>
      </c>
      <c r="Q5349" s="130">
        <f>'PVWatts Hourly Results (5)'!L5360/1000</f>
        <v>0</v>
      </c>
    </row>
    <row r="5350" spans="2:17" x14ac:dyDescent="0.25">
      <c r="B5350" s="8">
        <v>8</v>
      </c>
      <c r="C5350" s="9">
        <v>11</v>
      </c>
      <c r="D5350" s="134">
        <f>'PVWatts Hourly Results (1)'!C5361</f>
        <v>0</v>
      </c>
      <c r="E5350" s="127">
        <f>DATE(YEAR(Inputs!$D$5),Summary!B5350,Summary!C5350)+TIME(D5350,0,0)</f>
        <v>224</v>
      </c>
      <c r="F5350" s="4">
        <f t="shared" si="585"/>
        <v>1</v>
      </c>
      <c r="G5350" s="4">
        <f t="shared" si="583"/>
        <v>7</v>
      </c>
      <c r="H5350" s="4">
        <f t="shared" si="586"/>
        <v>0</v>
      </c>
      <c r="I5350" s="4">
        <f t="shared" si="587"/>
        <v>0</v>
      </c>
      <c r="J5350" s="4">
        <f t="shared" si="588"/>
        <v>0</v>
      </c>
      <c r="K5350" s="4">
        <f t="shared" si="584"/>
        <v>0</v>
      </c>
      <c r="L5350" s="5">
        <f t="shared" si="589"/>
        <v>0</v>
      </c>
      <c r="M5350" s="137">
        <f>'PVWatts Hourly Results (1)'!L5361/1000</f>
        <v>0</v>
      </c>
      <c r="N5350" s="3">
        <f>'PVWatts Hourly Results (2)'!L5361/1000</f>
        <v>0</v>
      </c>
      <c r="O5350" s="3">
        <f>'PVWatts Hourly Results (3)'!L5361/1000</f>
        <v>0</v>
      </c>
      <c r="P5350" s="3">
        <f>'PVWatts Hourly Results (4)'!L5361/1000</f>
        <v>0</v>
      </c>
      <c r="Q5350" s="130">
        <f>'PVWatts Hourly Results (5)'!L5361/1000</f>
        <v>0</v>
      </c>
    </row>
    <row r="5351" spans="2:17" x14ac:dyDescent="0.25">
      <c r="B5351" s="8">
        <v>8</v>
      </c>
      <c r="C5351" s="9">
        <v>11</v>
      </c>
      <c r="D5351" s="134">
        <f>'PVWatts Hourly Results (1)'!C5362</f>
        <v>0</v>
      </c>
      <c r="E5351" s="127">
        <f>DATE(YEAR(Inputs!$D$5),Summary!B5351,Summary!C5351)+TIME(D5351,0,0)</f>
        <v>224</v>
      </c>
      <c r="F5351" s="4">
        <f t="shared" si="585"/>
        <v>1</v>
      </c>
      <c r="G5351" s="4">
        <f t="shared" si="583"/>
        <v>7</v>
      </c>
      <c r="H5351" s="4">
        <f t="shared" si="586"/>
        <v>0</v>
      </c>
      <c r="I5351" s="4">
        <f t="shared" si="587"/>
        <v>0</v>
      </c>
      <c r="J5351" s="4">
        <f t="shared" si="588"/>
        <v>0</v>
      </c>
      <c r="K5351" s="4">
        <f t="shared" si="584"/>
        <v>0</v>
      </c>
      <c r="L5351" s="5">
        <f t="shared" si="589"/>
        <v>0</v>
      </c>
      <c r="M5351" s="137">
        <f>'PVWatts Hourly Results (1)'!L5362/1000</f>
        <v>0</v>
      </c>
      <c r="N5351" s="3">
        <f>'PVWatts Hourly Results (2)'!L5362/1000</f>
        <v>0</v>
      </c>
      <c r="O5351" s="3">
        <f>'PVWatts Hourly Results (3)'!L5362/1000</f>
        <v>0</v>
      </c>
      <c r="P5351" s="3">
        <f>'PVWatts Hourly Results (4)'!L5362/1000</f>
        <v>0</v>
      </c>
      <c r="Q5351" s="130">
        <f>'PVWatts Hourly Results (5)'!L5362/1000</f>
        <v>0</v>
      </c>
    </row>
    <row r="5352" spans="2:17" x14ac:dyDescent="0.25">
      <c r="B5352" s="8">
        <v>8</v>
      </c>
      <c r="C5352" s="9">
        <v>11</v>
      </c>
      <c r="D5352" s="134">
        <f>'PVWatts Hourly Results (1)'!C5363</f>
        <v>0</v>
      </c>
      <c r="E5352" s="127">
        <f>DATE(YEAR(Inputs!$D$5),Summary!B5352,Summary!C5352)+TIME(D5352,0,0)</f>
        <v>224</v>
      </c>
      <c r="F5352" s="4">
        <f t="shared" si="585"/>
        <v>1</v>
      </c>
      <c r="G5352" s="4">
        <f t="shared" si="583"/>
        <v>7</v>
      </c>
      <c r="H5352" s="4">
        <f t="shared" si="586"/>
        <v>0</v>
      </c>
      <c r="I5352" s="4">
        <f t="shared" si="587"/>
        <v>0</v>
      </c>
      <c r="J5352" s="4">
        <f t="shared" si="588"/>
        <v>0</v>
      </c>
      <c r="K5352" s="4">
        <f t="shared" si="584"/>
        <v>0</v>
      </c>
      <c r="L5352" s="5">
        <f t="shared" si="589"/>
        <v>0</v>
      </c>
      <c r="M5352" s="137">
        <f>'PVWatts Hourly Results (1)'!L5363/1000</f>
        <v>0</v>
      </c>
      <c r="N5352" s="3">
        <f>'PVWatts Hourly Results (2)'!L5363/1000</f>
        <v>0</v>
      </c>
      <c r="O5352" s="3">
        <f>'PVWatts Hourly Results (3)'!L5363/1000</f>
        <v>0</v>
      </c>
      <c r="P5352" s="3">
        <f>'PVWatts Hourly Results (4)'!L5363/1000</f>
        <v>0</v>
      </c>
      <c r="Q5352" s="130">
        <f>'PVWatts Hourly Results (5)'!L5363/1000</f>
        <v>0</v>
      </c>
    </row>
    <row r="5353" spans="2:17" x14ac:dyDescent="0.25">
      <c r="B5353" s="8">
        <v>8</v>
      </c>
      <c r="C5353" s="9">
        <v>11</v>
      </c>
      <c r="D5353" s="134">
        <f>'PVWatts Hourly Results (1)'!C5364</f>
        <v>0</v>
      </c>
      <c r="E5353" s="127">
        <f>DATE(YEAR(Inputs!$D$5),Summary!B5353,Summary!C5353)+TIME(D5353,0,0)</f>
        <v>224</v>
      </c>
      <c r="F5353" s="4">
        <f t="shared" si="585"/>
        <v>1</v>
      </c>
      <c r="G5353" s="4">
        <f t="shared" si="583"/>
        <v>7</v>
      </c>
      <c r="H5353" s="4">
        <f t="shared" si="586"/>
        <v>0</v>
      </c>
      <c r="I5353" s="4">
        <f t="shared" si="587"/>
        <v>0</v>
      </c>
      <c r="J5353" s="4">
        <f t="shared" si="588"/>
        <v>0</v>
      </c>
      <c r="K5353" s="4">
        <f t="shared" si="584"/>
        <v>0</v>
      </c>
      <c r="L5353" s="5">
        <f t="shared" si="589"/>
        <v>0</v>
      </c>
      <c r="M5353" s="137">
        <f>'PVWatts Hourly Results (1)'!L5364/1000</f>
        <v>0</v>
      </c>
      <c r="N5353" s="3">
        <f>'PVWatts Hourly Results (2)'!L5364/1000</f>
        <v>0</v>
      </c>
      <c r="O5353" s="3">
        <f>'PVWatts Hourly Results (3)'!L5364/1000</f>
        <v>0</v>
      </c>
      <c r="P5353" s="3">
        <f>'PVWatts Hourly Results (4)'!L5364/1000</f>
        <v>0</v>
      </c>
      <c r="Q5353" s="130">
        <f>'PVWatts Hourly Results (5)'!L5364/1000</f>
        <v>0</v>
      </c>
    </row>
    <row r="5354" spans="2:17" x14ac:dyDescent="0.25">
      <c r="B5354" s="8">
        <v>8</v>
      </c>
      <c r="C5354" s="9">
        <v>11</v>
      </c>
      <c r="D5354" s="134">
        <f>'PVWatts Hourly Results (1)'!C5365</f>
        <v>0</v>
      </c>
      <c r="E5354" s="127">
        <f>DATE(YEAR(Inputs!$D$5),Summary!B5354,Summary!C5354)+TIME(D5354,0,0)</f>
        <v>224</v>
      </c>
      <c r="F5354" s="4">
        <f t="shared" si="585"/>
        <v>1</v>
      </c>
      <c r="G5354" s="4">
        <f t="shared" si="583"/>
        <v>7</v>
      </c>
      <c r="H5354" s="4">
        <f t="shared" si="586"/>
        <v>0</v>
      </c>
      <c r="I5354" s="4">
        <f t="shared" si="587"/>
        <v>0</v>
      </c>
      <c r="J5354" s="4">
        <f t="shared" si="588"/>
        <v>0</v>
      </c>
      <c r="K5354" s="4">
        <f t="shared" si="584"/>
        <v>0</v>
      </c>
      <c r="L5354" s="5">
        <f t="shared" si="589"/>
        <v>0</v>
      </c>
      <c r="M5354" s="137">
        <f>'PVWatts Hourly Results (1)'!L5365/1000</f>
        <v>0</v>
      </c>
      <c r="N5354" s="3">
        <f>'PVWatts Hourly Results (2)'!L5365/1000</f>
        <v>0</v>
      </c>
      <c r="O5354" s="3">
        <f>'PVWatts Hourly Results (3)'!L5365/1000</f>
        <v>0</v>
      </c>
      <c r="P5354" s="3">
        <f>'PVWatts Hourly Results (4)'!L5365/1000</f>
        <v>0</v>
      </c>
      <c r="Q5354" s="130">
        <f>'PVWatts Hourly Results (5)'!L5365/1000</f>
        <v>0</v>
      </c>
    </row>
    <row r="5355" spans="2:17" x14ac:dyDescent="0.25">
      <c r="B5355" s="8">
        <v>8</v>
      </c>
      <c r="C5355" s="9">
        <v>11</v>
      </c>
      <c r="D5355" s="134">
        <f>'PVWatts Hourly Results (1)'!C5366</f>
        <v>0</v>
      </c>
      <c r="E5355" s="127">
        <f>DATE(YEAR(Inputs!$D$5),Summary!B5355,Summary!C5355)+TIME(D5355,0,0)</f>
        <v>224</v>
      </c>
      <c r="F5355" s="4">
        <f t="shared" si="585"/>
        <v>1</v>
      </c>
      <c r="G5355" s="4">
        <f t="shared" si="583"/>
        <v>7</v>
      </c>
      <c r="H5355" s="4">
        <f t="shared" si="586"/>
        <v>0</v>
      </c>
      <c r="I5355" s="4">
        <f t="shared" si="587"/>
        <v>0</v>
      </c>
      <c r="J5355" s="4">
        <f t="shared" si="588"/>
        <v>0</v>
      </c>
      <c r="K5355" s="4">
        <f t="shared" si="584"/>
        <v>0</v>
      </c>
      <c r="L5355" s="5">
        <f t="shared" si="589"/>
        <v>0</v>
      </c>
      <c r="M5355" s="137">
        <f>'PVWatts Hourly Results (1)'!L5366/1000</f>
        <v>0</v>
      </c>
      <c r="N5355" s="3">
        <f>'PVWatts Hourly Results (2)'!L5366/1000</f>
        <v>0</v>
      </c>
      <c r="O5355" s="3">
        <f>'PVWatts Hourly Results (3)'!L5366/1000</f>
        <v>0</v>
      </c>
      <c r="P5355" s="3">
        <f>'PVWatts Hourly Results (4)'!L5366/1000</f>
        <v>0</v>
      </c>
      <c r="Q5355" s="130">
        <f>'PVWatts Hourly Results (5)'!L5366/1000</f>
        <v>0</v>
      </c>
    </row>
    <row r="5356" spans="2:17" x14ac:dyDescent="0.25">
      <c r="B5356" s="8">
        <v>8</v>
      </c>
      <c r="C5356" s="9">
        <v>11</v>
      </c>
      <c r="D5356" s="134">
        <f>'PVWatts Hourly Results (1)'!C5367</f>
        <v>0</v>
      </c>
      <c r="E5356" s="127">
        <f>DATE(YEAR(Inputs!$D$5),Summary!B5356,Summary!C5356)+TIME(D5356,0,0)</f>
        <v>224</v>
      </c>
      <c r="F5356" s="4">
        <f t="shared" si="585"/>
        <v>1</v>
      </c>
      <c r="G5356" s="4">
        <f t="shared" si="583"/>
        <v>7</v>
      </c>
      <c r="H5356" s="4">
        <f t="shared" si="586"/>
        <v>0</v>
      </c>
      <c r="I5356" s="4">
        <f t="shared" si="587"/>
        <v>0</v>
      </c>
      <c r="J5356" s="4">
        <f t="shared" si="588"/>
        <v>0</v>
      </c>
      <c r="K5356" s="4">
        <f t="shared" si="584"/>
        <v>0</v>
      </c>
      <c r="L5356" s="5">
        <f t="shared" si="589"/>
        <v>0</v>
      </c>
      <c r="M5356" s="137">
        <f>'PVWatts Hourly Results (1)'!L5367/1000</f>
        <v>0</v>
      </c>
      <c r="N5356" s="3">
        <f>'PVWatts Hourly Results (2)'!L5367/1000</f>
        <v>0</v>
      </c>
      <c r="O5356" s="3">
        <f>'PVWatts Hourly Results (3)'!L5367/1000</f>
        <v>0</v>
      </c>
      <c r="P5356" s="3">
        <f>'PVWatts Hourly Results (4)'!L5367/1000</f>
        <v>0</v>
      </c>
      <c r="Q5356" s="130">
        <f>'PVWatts Hourly Results (5)'!L5367/1000</f>
        <v>0</v>
      </c>
    </row>
    <row r="5357" spans="2:17" x14ac:dyDescent="0.25">
      <c r="B5357" s="8">
        <v>8</v>
      </c>
      <c r="C5357" s="9">
        <v>11</v>
      </c>
      <c r="D5357" s="134">
        <f>'PVWatts Hourly Results (1)'!C5368</f>
        <v>0</v>
      </c>
      <c r="E5357" s="127">
        <f>DATE(YEAR(Inputs!$D$5),Summary!B5357,Summary!C5357)+TIME(D5357,0,0)</f>
        <v>224</v>
      </c>
      <c r="F5357" s="4">
        <f t="shared" si="585"/>
        <v>1</v>
      </c>
      <c r="G5357" s="4">
        <f t="shared" si="583"/>
        <v>7</v>
      </c>
      <c r="H5357" s="4">
        <f t="shared" si="586"/>
        <v>0</v>
      </c>
      <c r="I5357" s="4">
        <f t="shared" si="587"/>
        <v>0</v>
      </c>
      <c r="J5357" s="4">
        <f t="shared" si="588"/>
        <v>0</v>
      </c>
      <c r="K5357" s="4">
        <f t="shared" si="584"/>
        <v>0</v>
      </c>
      <c r="L5357" s="5">
        <f t="shared" si="589"/>
        <v>0</v>
      </c>
      <c r="M5357" s="137">
        <f>'PVWatts Hourly Results (1)'!L5368/1000</f>
        <v>0</v>
      </c>
      <c r="N5357" s="3">
        <f>'PVWatts Hourly Results (2)'!L5368/1000</f>
        <v>0</v>
      </c>
      <c r="O5357" s="3">
        <f>'PVWatts Hourly Results (3)'!L5368/1000</f>
        <v>0</v>
      </c>
      <c r="P5357" s="3">
        <f>'PVWatts Hourly Results (4)'!L5368/1000</f>
        <v>0</v>
      </c>
      <c r="Q5357" s="130">
        <f>'PVWatts Hourly Results (5)'!L5368/1000</f>
        <v>0</v>
      </c>
    </row>
    <row r="5358" spans="2:17" x14ac:dyDescent="0.25">
      <c r="B5358" s="8">
        <v>8</v>
      </c>
      <c r="C5358" s="9">
        <v>11</v>
      </c>
      <c r="D5358" s="134">
        <f>'PVWatts Hourly Results (1)'!C5369</f>
        <v>0</v>
      </c>
      <c r="E5358" s="127">
        <f>DATE(YEAR(Inputs!$D$5),Summary!B5358,Summary!C5358)+TIME(D5358,0,0)</f>
        <v>224</v>
      </c>
      <c r="F5358" s="4">
        <f t="shared" si="585"/>
        <v>1</v>
      </c>
      <c r="G5358" s="4">
        <f t="shared" si="583"/>
        <v>7</v>
      </c>
      <c r="H5358" s="4">
        <f t="shared" si="586"/>
        <v>0</v>
      </c>
      <c r="I5358" s="4">
        <f t="shared" si="587"/>
        <v>0</v>
      </c>
      <c r="J5358" s="4">
        <f t="shared" si="588"/>
        <v>0</v>
      </c>
      <c r="K5358" s="4">
        <f t="shared" si="584"/>
        <v>0</v>
      </c>
      <c r="L5358" s="5">
        <f t="shared" si="589"/>
        <v>0</v>
      </c>
      <c r="M5358" s="137">
        <f>'PVWatts Hourly Results (1)'!L5369/1000</f>
        <v>0</v>
      </c>
      <c r="N5358" s="3">
        <f>'PVWatts Hourly Results (2)'!L5369/1000</f>
        <v>0</v>
      </c>
      <c r="O5358" s="3">
        <f>'PVWatts Hourly Results (3)'!L5369/1000</f>
        <v>0</v>
      </c>
      <c r="P5358" s="3">
        <f>'PVWatts Hourly Results (4)'!L5369/1000</f>
        <v>0</v>
      </c>
      <c r="Q5358" s="130">
        <f>'PVWatts Hourly Results (5)'!L5369/1000</f>
        <v>0</v>
      </c>
    </row>
    <row r="5359" spans="2:17" x14ac:dyDescent="0.25">
      <c r="B5359" s="8">
        <v>8</v>
      </c>
      <c r="C5359" s="9">
        <v>11</v>
      </c>
      <c r="D5359" s="134">
        <f>'PVWatts Hourly Results (1)'!C5370</f>
        <v>0</v>
      </c>
      <c r="E5359" s="127">
        <f>DATE(YEAR(Inputs!$D$5),Summary!B5359,Summary!C5359)+TIME(D5359,0,0)</f>
        <v>224</v>
      </c>
      <c r="F5359" s="4">
        <f t="shared" si="585"/>
        <v>1</v>
      </c>
      <c r="G5359" s="4">
        <f t="shared" si="583"/>
        <v>7</v>
      </c>
      <c r="H5359" s="4">
        <f t="shared" si="586"/>
        <v>0</v>
      </c>
      <c r="I5359" s="4">
        <f t="shared" si="587"/>
        <v>0</v>
      </c>
      <c r="J5359" s="4">
        <f t="shared" si="588"/>
        <v>0</v>
      </c>
      <c r="K5359" s="4">
        <f t="shared" si="584"/>
        <v>0</v>
      </c>
      <c r="L5359" s="5">
        <f t="shared" si="589"/>
        <v>0</v>
      </c>
      <c r="M5359" s="137">
        <f>'PVWatts Hourly Results (1)'!L5370/1000</f>
        <v>0</v>
      </c>
      <c r="N5359" s="3">
        <f>'PVWatts Hourly Results (2)'!L5370/1000</f>
        <v>0</v>
      </c>
      <c r="O5359" s="3">
        <f>'PVWatts Hourly Results (3)'!L5370/1000</f>
        <v>0</v>
      </c>
      <c r="P5359" s="3">
        <f>'PVWatts Hourly Results (4)'!L5370/1000</f>
        <v>0</v>
      </c>
      <c r="Q5359" s="130">
        <f>'PVWatts Hourly Results (5)'!L5370/1000</f>
        <v>0</v>
      </c>
    </row>
    <row r="5360" spans="2:17" x14ac:dyDescent="0.25">
      <c r="B5360" s="8">
        <v>8</v>
      </c>
      <c r="C5360" s="9">
        <v>11</v>
      </c>
      <c r="D5360" s="134">
        <f>'PVWatts Hourly Results (1)'!C5371</f>
        <v>0</v>
      </c>
      <c r="E5360" s="127">
        <f>DATE(YEAR(Inputs!$D$5),Summary!B5360,Summary!C5360)+TIME(D5360,0,0)</f>
        <v>224</v>
      </c>
      <c r="F5360" s="4">
        <f t="shared" si="585"/>
        <v>1</v>
      </c>
      <c r="G5360" s="4">
        <f t="shared" si="583"/>
        <v>7</v>
      </c>
      <c r="H5360" s="4">
        <f t="shared" si="586"/>
        <v>0</v>
      </c>
      <c r="I5360" s="4">
        <f t="shared" si="587"/>
        <v>0</v>
      </c>
      <c r="J5360" s="4">
        <f t="shared" si="588"/>
        <v>0</v>
      </c>
      <c r="K5360" s="4">
        <f t="shared" si="584"/>
        <v>0</v>
      </c>
      <c r="L5360" s="5">
        <f t="shared" si="589"/>
        <v>0</v>
      </c>
      <c r="M5360" s="137">
        <f>'PVWatts Hourly Results (1)'!L5371/1000</f>
        <v>0</v>
      </c>
      <c r="N5360" s="3">
        <f>'PVWatts Hourly Results (2)'!L5371/1000</f>
        <v>0</v>
      </c>
      <c r="O5360" s="3">
        <f>'PVWatts Hourly Results (3)'!L5371/1000</f>
        <v>0</v>
      </c>
      <c r="P5360" s="3">
        <f>'PVWatts Hourly Results (4)'!L5371/1000</f>
        <v>0</v>
      </c>
      <c r="Q5360" s="130">
        <f>'PVWatts Hourly Results (5)'!L5371/1000</f>
        <v>0</v>
      </c>
    </row>
    <row r="5361" spans="2:17" x14ac:dyDescent="0.25">
      <c r="B5361" s="8">
        <v>8</v>
      </c>
      <c r="C5361" s="9">
        <v>11</v>
      </c>
      <c r="D5361" s="134">
        <f>'PVWatts Hourly Results (1)'!C5372</f>
        <v>0</v>
      </c>
      <c r="E5361" s="127">
        <f>DATE(YEAR(Inputs!$D$5),Summary!B5361,Summary!C5361)+TIME(D5361,0,0)</f>
        <v>224</v>
      </c>
      <c r="F5361" s="4">
        <f t="shared" si="585"/>
        <v>1</v>
      </c>
      <c r="G5361" s="4">
        <f t="shared" si="583"/>
        <v>7</v>
      </c>
      <c r="H5361" s="4">
        <f t="shared" si="586"/>
        <v>0</v>
      </c>
      <c r="I5361" s="4">
        <f t="shared" si="587"/>
        <v>0</v>
      </c>
      <c r="J5361" s="4">
        <f t="shared" si="588"/>
        <v>0</v>
      </c>
      <c r="K5361" s="4">
        <f t="shared" si="584"/>
        <v>0</v>
      </c>
      <c r="L5361" s="5">
        <f t="shared" si="589"/>
        <v>0</v>
      </c>
      <c r="M5361" s="137">
        <f>'PVWatts Hourly Results (1)'!L5372/1000</f>
        <v>0</v>
      </c>
      <c r="N5361" s="3">
        <f>'PVWatts Hourly Results (2)'!L5372/1000</f>
        <v>0</v>
      </c>
      <c r="O5361" s="3">
        <f>'PVWatts Hourly Results (3)'!L5372/1000</f>
        <v>0</v>
      </c>
      <c r="P5361" s="3">
        <f>'PVWatts Hourly Results (4)'!L5372/1000</f>
        <v>0</v>
      </c>
      <c r="Q5361" s="130">
        <f>'PVWatts Hourly Results (5)'!L5372/1000</f>
        <v>0</v>
      </c>
    </row>
    <row r="5362" spans="2:17" x14ac:dyDescent="0.25">
      <c r="B5362" s="8">
        <v>8</v>
      </c>
      <c r="C5362" s="9">
        <v>11</v>
      </c>
      <c r="D5362" s="134">
        <f>'PVWatts Hourly Results (1)'!C5373</f>
        <v>0</v>
      </c>
      <c r="E5362" s="127">
        <f>DATE(YEAR(Inputs!$D$5),Summary!B5362,Summary!C5362)+TIME(D5362,0,0)</f>
        <v>224</v>
      </c>
      <c r="F5362" s="4">
        <f t="shared" si="585"/>
        <v>1</v>
      </c>
      <c r="G5362" s="4">
        <f t="shared" si="583"/>
        <v>7</v>
      </c>
      <c r="H5362" s="4">
        <f t="shared" si="586"/>
        <v>0</v>
      </c>
      <c r="I5362" s="4">
        <f t="shared" si="587"/>
        <v>0</v>
      </c>
      <c r="J5362" s="4">
        <f t="shared" si="588"/>
        <v>0</v>
      </c>
      <c r="K5362" s="4">
        <f t="shared" si="584"/>
        <v>0</v>
      </c>
      <c r="L5362" s="5">
        <f t="shared" si="589"/>
        <v>0</v>
      </c>
      <c r="M5362" s="137">
        <f>'PVWatts Hourly Results (1)'!L5373/1000</f>
        <v>0</v>
      </c>
      <c r="N5362" s="3">
        <f>'PVWatts Hourly Results (2)'!L5373/1000</f>
        <v>0</v>
      </c>
      <c r="O5362" s="3">
        <f>'PVWatts Hourly Results (3)'!L5373/1000</f>
        <v>0</v>
      </c>
      <c r="P5362" s="3">
        <f>'PVWatts Hourly Results (4)'!L5373/1000</f>
        <v>0</v>
      </c>
      <c r="Q5362" s="130">
        <f>'PVWatts Hourly Results (5)'!L5373/1000</f>
        <v>0</v>
      </c>
    </row>
    <row r="5363" spans="2:17" x14ac:dyDescent="0.25">
      <c r="B5363" s="8">
        <v>8</v>
      </c>
      <c r="C5363" s="9">
        <v>11</v>
      </c>
      <c r="D5363" s="134">
        <f>'PVWatts Hourly Results (1)'!C5374</f>
        <v>0</v>
      </c>
      <c r="E5363" s="127">
        <f>DATE(YEAR(Inputs!$D$5),Summary!B5363,Summary!C5363)+TIME(D5363,0,0)</f>
        <v>224</v>
      </c>
      <c r="F5363" s="4">
        <f t="shared" si="585"/>
        <v>1</v>
      </c>
      <c r="G5363" s="4">
        <f t="shared" si="583"/>
        <v>7</v>
      </c>
      <c r="H5363" s="4">
        <f t="shared" si="586"/>
        <v>0</v>
      </c>
      <c r="I5363" s="4">
        <f t="shared" si="587"/>
        <v>0</v>
      </c>
      <c r="J5363" s="4">
        <f t="shared" si="588"/>
        <v>0</v>
      </c>
      <c r="K5363" s="4">
        <f t="shared" si="584"/>
        <v>0</v>
      </c>
      <c r="L5363" s="5">
        <f t="shared" si="589"/>
        <v>0</v>
      </c>
      <c r="M5363" s="137">
        <f>'PVWatts Hourly Results (1)'!L5374/1000</f>
        <v>0</v>
      </c>
      <c r="N5363" s="3">
        <f>'PVWatts Hourly Results (2)'!L5374/1000</f>
        <v>0</v>
      </c>
      <c r="O5363" s="3">
        <f>'PVWatts Hourly Results (3)'!L5374/1000</f>
        <v>0</v>
      </c>
      <c r="P5363" s="3">
        <f>'PVWatts Hourly Results (4)'!L5374/1000</f>
        <v>0</v>
      </c>
      <c r="Q5363" s="130">
        <f>'PVWatts Hourly Results (5)'!L5374/1000</f>
        <v>0</v>
      </c>
    </row>
    <row r="5364" spans="2:17" x14ac:dyDescent="0.25">
      <c r="B5364" s="8">
        <v>8</v>
      </c>
      <c r="C5364" s="9">
        <v>11</v>
      </c>
      <c r="D5364" s="134">
        <f>'PVWatts Hourly Results (1)'!C5375</f>
        <v>0</v>
      </c>
      <c r="E5364" s="127">
        <f>DATE(YEAR(Inputs!$D$5),Summary!B5364,Summary!C5364)+TIME(D5364,0,0)</f>
        <v>224</v>
      </c>
      <c r="F5364" s="4">
        <f t="shared" si="585"/>
        <v>1</v>
      </c>
      <c r="G5364" s="4">
        <f t="shared" si="583"/>
        <v>7</v>
      </c>
      <c r="H5364" s="4">
        <f t="shared" si="586"/>
        <v>0</v>
      </c>
      <c r="I5364" s="4">
        <f t="shared" si="587"/>
        <v>0</v>
      </c>
      <c r="J5364" s="4">
        <f t="shared" si="588"/>
        <v>0</v>
      </c>
      <c r="K5364" s="4">
        <f t="shared" si="584"/>
        <v>0</v>
      </c>
      <c r="L5364" s="5">
        <f t="shared" si="589"/>
        <v>0</v>
      </c>
      <c r="M5364" s="137">
        <f>'PVWatts Hourly Results (1)'!L5375/1000</f>
        <v>0</v>
      </c>
      <c r="N5364" s="3">
        <f>'PVWatts Hourly Results (2)'!L5375/1000</f>
        <v>0</v>
      </c>
      <c r="O5364" s="3">
        <f>'PVWatts Hourly Results (3)'!L5375/1000</f>
        <v>0</v>
      </c>
      <c r="P5364" s="3">
        <f>'PVWatts Hourly Results (4)'!L5375/1000</f>
        <v>0</v>
      </c>
      <c r="Q5364" s="130">
        <f>'PVWatts Hourly Results (5)'!L5375/1000</f>
        <v>0</v>
      </c>
    </row>
    <row r="5365" spans="2:17" x14ac:dyDescent="0.25">
      <c r="B5365" s="8">
        <v>8</v>
      </c>
      <c r="C5365" s="9">
        <v>11</v>
      </c>
      <c r="D5365" s="134">
        <f>'PVWatts Hourly Results (1)'!C5376</f>
        <v>0</v>
      </c>
      <c r="E5365" s="127">
        <f>DATE(YEAR(Inputs!$D$5),Summary!B5365,Summary!C5365)+TIME(D5365,0,0)</f>
        <v>224</v>
      </c>
      <c r="F5365" s="4">
        <f t="shared" si="585"/>
        <v>1</v>
      </c>
      <c r="G5365" s="4">
        <f t="shared" si="583"/>
        <v>7</v>
      </c>
      <c r="H5365" s="4">
        <f t="shared" si="586"/>
        <v>0</v>
      </c>
      <c r="I5365" s="4">
        <f t="shared" si="587"/>
        <v>0</v>
      </c>
      <c r="J5365" s="4">
        <f t="shared" si="588"/>
        <v>0</v>
      </c>
      <c r="K5365" s="4">
        <f t="shared" si="584"/>
        <v>0</v>
      </c>
      <c r="L5365" s="5">
        <f t="shared" si="589"/>
        <v>0</v>
      </c>
      <c r="M5365" s="137">
        <f>'PVWatts Hourly Results (1)'!L5376/1000</f>
        <v>0</v>
      </c>
      <c r="N5365" s="3">
        <f>'PVWatts Hourly Results (2)'!L5376/1000</f>
        <v>0</v>
      </c>
      <c r="O5365" s="3">
        <f>'PVWatts Hourly Results (3)'!L5376/1000</f>
        <v>0</v>
      </c>
      <c r="P5365" s="3">
        <f>'PVWatts Hourly Results (4)'!L5376/1000</f>
        <v>0</v>
      </c>
      <c r="Q5365" s="130">
        <f>'PVWatts Hourly Results (5)'!L5376/1000</f>
        <v>0</v>
      </c>
    </row>
    <row r="5366" spans="2:17" x14ac:dyDescent="0.25">
      <c r="B5366" s="8">
        <v>8</v>
      </c>
      <c r="C5366" s="9">
        <v>11</v>
      </c>
      <c r="D5366" s="134">
        <f>'PVWatts Hourly Results (1)'!C5377</f>
        <v>0</v>
      </c>
      <c r="E5366" s="127">
        <f>DATE(YEAR(Inputs!$D$5),Summary!B5366,Summary!C5366)+TIME(D5366,0,0)</f>
        <v>224</v>
      </c>
      <c r="F5366" s="4">
        <f t="shared" si="585"/>
        <v>1</v>
      </c>
      <c r="G5366" s="4">
        <f t="shared" si="583"/>
        <v>7</v>
      </c>
      <c r="H5366" s="4">
        <f t="shared" si="586"/>
        <v>0</v>
      </c>
      <c r="I5366" s="4">
        <f t="shared" si="587"/>
        <v>0</v>
      </c>
      <c r="J5366" s="4">
        <f t="shared" si="588"/>
        <v>0</v>
      </c>
      <c r="K5366" s="4">
        <f t="shared" si="584"/>
        <v>0</v>
      </c>
      <c r="L5366" s="5">
        <f t="shared" si="589"/>
        <v>0</v>
      </c>
      <c r="M5366" s="137">
        <f>'PVWatts Hourly Results (1)'!L5377/1000</f>
        <v>0</v>
      </c>
      <c r="N5366" s="3">
        <f>'PVWatts Hourly Results (2)'!L5377/1000</f>
        <v>0</v>
      </c>
      <c r="O5366" s="3">
        <f>'PVWatts Hourly Results (3)'!L5377/1000</f>
        <v>0</v>
      </c>
      <c r="P5366" s="3">
        <f>'PVWatts Hourly Results (4)'!L5377/1000</f>
        <v>0</v>
      </c>
      <c r="Q5366" s="130">
        <f>'PVWatts Hourly Results (5)'!L5377/1000</f>
        <v>0</v>
      </c>
    </row>
    <row r="5367" spans="2:17" x14ac:dyDescent="0.25">
      <c r="B5367" s="8">
        <v>8</v>
      </c>
      <c r="C5367" s="9">
        <v>11</v>
      </c>
      <c r="D5367" s="134">
        <f>'PVWatts Hourly Results (1)'!C5378</f>
        <v>0</v>
      </c>
      <c r="E5367" s="127">
        <f>DATE(YEAR(Inputs!$D$5),Summary!B5367,Summary!C5367)+TIME(D5367,0,0)</f>
        <v>224</v>
      </c>
      <c r="F5367" s="4">
        <f t="shared" si="585"/>
        <v>1</v>
      </c>
      <c r="G5367" s="4">
        <f t="shared" si="583"/>
        <v>7</v>
      </c>
      <c r="H5367" s="4">
        <f t="shared" si="586"/>
        <v>0</v>
      </c>
      <c r="I5367" s="4">
        <f t="shared" si="587"/>
        <v>0</v>
      </c>
      <c r="J5367" s="4">
        <f t="shared" si="588"/>
        <v>0</v>
      </c>
      <c r="K5367" s="4">
        <f t="shared" si="584"/>
        <v>0</v>
      </c>
      <c r="L5367" s="5">
        <f t="shared" si="589"/>
        <v>0</v>
      </c>
      <c r="M5367" s="137">
        <f>'PVWatts Hourly Results (1)'!L5378/1000</f>
        <v>0</v>
      </c>
      <c r="N5367" s="3">
        <f>'PVWatts Hourly Results (2)'!L5378/1000</f>
        <v>0</v>
      </c>
      <c r="O5367" s="3">
        <f>'PVWatts Hourly Results (3)'!L5378/1000</f>
        <v>0</v>
      </c>
      <c r="P5367" s="3">
        <f>'PVWatts Hourly Results (4)'!L5378/1000</f>
        <v>0</v>
      </c>
      <c r="Q5367" s="130">
        <f>'PVWatts Hourly Results (5)'!L5378/1000</f>
        <v>0</v>
      </c>
    </row>
    <row r="5368" spans="2:17" x14ac:dyDescent="0.25">
      <c r="B5368" s="8">
        <v>8</v>
      </c>
      <c r="C5368" s="9">
        <v>11</v>
      </c>
      <c r="D5368" s="134">
        <f>'PVWatts Hourly Results (1)'!C5379</f>
        <v>0</v>
      </c>
      <c r="E5368" s="127">
        <f>DATE(YEAR(Inputs!$D$5),Summary!B5368,Summary!C5368)+TIME(D5368,0,0)</f>
        <v>224</v>
      </c>
      <c r="F5368" s="4">
        <f t="shared" si="585"/>
        <v>1</v>
      </c>
      <c r="G5368" s="4">
        <f t="shared" si="583"/>
        <v>7</v>
      </c>
      <c r="H5368" s="4">
        <f t="shared" si="586"/>
        <v>0</v>
      </c>
      <c r="I5368" s="4">
        <f t="shared" si="587"/>
        <v>0</v>
      </c>
      <c r="J5368" s="4">
        <f t="shared" si="588"/>
        <v>0</v>
      </c>
      <c r="K5368" s="4">
        <f t="shared" si="584"/>
        <v>0</v>
      </c>
      <c r="L5368" s="5">
        <f t="shared" si="589"/>
        <v>0</v>
      </c>
      <c r="M5368" s="137">
        <f>'PVWatts Hourly Results (1)'!L5379/1000</f>
        <v>0</v>
      </c>
      <c r="N5368" s="3">
        <f>'PVWatts Hourly Results (2)'!L5379/1000</f>
        <v>0</v>
      </c>
      <c r="O5368" s="3">
        <f>'PVWatts Hourly Results (3)'!L5379/1000</f>
        <v>0</v>
      </c>
      <c r="P5368" s="3">
        <f>'PVWatts Hourly Results (4)'!L5379/1000</f>
        <v>0</v>
      </c>
      <c r="Q5368" s="130">
        <f>'PVWatts Hourly Results (5)'!L5379/1000</f>
        <v>0</v>
      </c>
    </row>
    <row r="5369" spans="2:17" x14ac:dyDescent="0.25">
      <c r="B5369" s="8">
        <v>8</v>
      </c>
      <c r="C5369" s="9">
        <v>11</v>
      </c>
      <c r="D5369" s="134">
        <f>'PVWatts Hourly Results (1)'!C5380</f>
        <v>0</v>
      </c>
      <c r="E5369" s="127">
        <f>DATE(YEAR(Inputs!$D$5),Summary!B5369,Summary!C5369)+TIME(D5369,0,0)</f>
        <v>224</v>
      </c>
      <c r="F5369" s="4">
        <f t="shared" si="585"/>
        <v>1</v>
      </c>
      <c r="G5369" s="4">
        <f t="shared" si="583"/>
        <v>7</v>
      </c>
      <c r="H5369" s="4">
        <f t="shared" si="586"/>
        <v>0</v>
      </c>
      <c r="I5369" s="4">
        <f t="shared" si="587"/>
        <v>0</v>
      </c>
      <c r="J5369" s="4">
        <f t="shared" si="588"/>
        <v>0</v>
      </c>
      <c r="K5369" s="4">
        <f t="shared" si="584"/>
        <v>0</v>
      </c>
      <c r="L5369" s="5">
        <f t="shared" si="589"/>
        <v>0</v>
      </c>
      <c r="M5369" s="137">
        <f>'PVWatts Hourly Results (1)'!L5380/1000</f>
        <v>0</v>
      </c>
      <c r="N5369" s="3">
        <f>'PVWatts Hourly Results (2)'!L5380/1000</f>
        <v>0</v>
      </c>
      <c r="O5369" s="3">
        <f>'PVWatts Hourly Results (3)'!L5380/1000</f>
        <v>0</v>
      </c>
      <c r="P5369" s="3">
        <f>'PVWatts Hourly Results (4)'!L5380/1000</f>
        <v>0</v>
      </c>
      <c r="Q5369" s="130">
        <f>'PVWatts Hourly Results (5)'!L5380/1000</f>
        <v>0</v>
      </c>
    </row>
    <row r="5370" spans="2:17" x14ac:dyDescent="0.25">
      <c r="B5370" s="8">
        <v>8</v>
      </c>
      <c r="C5370" s="9">
        <v>11</v>
      </c>
      <c r="D5370" s="134">
        <f>'PVWatts Hourly Results (1)'!C5381</f>
        <v>0</v>
      </c>
      <c r="E5370" s="127">
        <f>DATE(YEAR(Inputs!$D$5),Summary!B5370,Summary!C5370)+TIME(D5370,0,0)</f>
        <v>224</v>
      </c>
      <c r="F5370" s="4">
        <f t="shared" si="585"/>
        <v>1</v>
      </c>
      <c r="G5370" s="4">
        <f t="shared" si="583"/>
        <v>7</v>
      </c>
      <c r="H5370" s="4">
        <f t="shared" si="586"/>
        <v>0</v>
      </c>
      <c r="I5370" s="4">
        <f t="shared" si="587"/>
        <v>0</v>
      </c>
      <c r="J5370" s="4">
        <f t="shared" si="588"/>
        <v>0</v>
      </c>
      <c r="K5370" s="4">
        <f t="shared" si="584"/>
        <v>0</v>
      </c>
      <c r="L5370" s="5">
        <f t="shared" si="589"/>
        <v>0</v>
      </c>
      <c r="M5370" s="137">
        <f>'PVWatts Hourly Results (1)'!L5381/1000</f>
        <v>0</v>
      </c>
      <c r="N5370" s="3">
        <f>'PVWatts Hourly Results (2)'!L5381/1000</f>
        <v>0</v>
      </c>
      <c r="O5370" s="3">
        <f>'PVWatts Hourly Results (3)'!L5381/1000</f>
        <v>0</v>
      </c>
      <c r="P5370" s="3">
        <f>'PVWatts Hourly Results (4)'!L5381/1000</f>
        <v>0</v>
      </c>
      <c r="Q5370" s="130">
        <f>'PVWatts Hourly Results (5)'!L5381/1000</f>
        <v>0</v>
      </c>
    </row>
    <row r="5371" spans="2:17" x14ac:dyDescent="0.25">
      <c r="B5371" s="8">
        <v>8</v>
      </c>
      <c r="C5371" s="9">
        <v>11</v>
      </c>
      <c r="D5371" s="134">
        <f>'PVWatts Hourly Results (1)'!C5382</f>
        <v>0</v>
      </c>
      <c r="E5371" s="127">
        <f>DATE(YEAR(Inputs!$D$5),Summary!B5371,Summary!C5371)+TIME(D5371,0,0)</f>
        <v>224</v>
      </c>
      <c r="F5371" s="4">
        <f t="shared" si="585"/>
        <v>1</v>
      </c>
      <c r="G5371" s="4">
        <f t="shared" si="583"/>
        <v>7</v>
      </c>
      <c r="H5371" s="4">
        <f t="shared" si="586"/>
        <v>0</v>
      </c>
      <c r="I5371" s="4">
        <f t="shared" si="587"/>
        <v>0</v>
      </c>
      <c r="J5371" s="4">
        <f t="shared" si="588"/>
        <v>0</v>
      </c>
      <c r="K5371" s="4">
        <f t="shared" si="584"/>
        <v>0</v>
      </c>
      <c r="L5371" s="5">
        <f t="shared" si="589"/>
        <v>0</v>
      </c>
      <c r="M5371" s="137">
        <f>'PVWatts Hourly Results (1)'!L5382/1000</f>
        <v>0</v>
      </c>
      <c r="N5371" s="3">
        <f>'PVWatts Hourly Results (2)'!L5382/1000</f>
        <v>0</v>
      </c>
      <c r="O5371" s="3">
        <f>'PVWatts Hourly Results (3)'!L5382/1000</f>
        <v>0</v>
      </c>
      <c r="P5371" s="3">
        <f>'PVWatts Hourly Results (4)'!L5382/1000</f>
        <v>0</v>
      </c>
      <c r="Q5371" s="130">
        <f>'PVWatts Hourly Results (5)'!L5382/1000</f>
        <v>0</v>
      </c>
    </row>
    <row r="5372" spans="2:17" x14ac:dyDescent="0.25">
      <c r="B5372" s="8">
        <v>8</v>
      </c>
      <c r="C5372" s="9">
        <v>11</v>
      </c>
      <c r="D5372" s="134">
        <f>'PVWatts Hourly Results (1)'!C5383</f>
        <v>0</v>
      </c>
      <c r="E5372" s="127">
        <f>DATE(YEAR(Inputs!$D$5),Summary!B5372,Summary!C5372)+TIME(D5372,0,0)</f>
        <v>224</v>
      </c>
      <c r="F5372" s="4">
        <f t="shared" si="585"/>
        <v>1</v>
      </c>
      <c r="G5372" s="4">
        <f t="shared" si="583"/>
        <v>7</v>
      </c>
      <c r="H5372" s="4">
        <f t="shared" si="586"/>
        <v>0</v>
      </c>
      <c r="I5372" s="4">
        <f t="shared" si="587"/>
        <v>0</v>
      </c>
      <c r="J5372" s="4">
        <f t="shared" si="588"/>
        <v>0</v>
      </c>
      <c r="K5372" s="4">
        <f t="shared" si="584"/>
        <v>0</v>
      </c>
      <c r="L5372" s="5">
        <f t="shared" si="589"/>
        <v>0</v>
      </c>
      <c r="M5372" s="137">
        <f>'PVWatts Hourly Results (1)'!L5383/1000</f>
        <v>0</v>
      </c>
      <c r="N5372" s="3">
        <f>'PVWatts Hourly Results (2)'!L5383/1000</f>
        <v>0</v>
      </c>
      <c r="O5372" s="3">
        <f>'PVWatts Hourly Results (3)'!L5383/1000</f>
        <v>0</v>
      </c>
      <c r="P5372" s="3">
        <f>'PVWatts Hourly Results (4)'!L5383/1000</f>
        <v>0</v>
      </c>
      <c r="Q5372" s="130">
        <f>'PVWatts Hourly Results (5)'!L5383/1000</f>
        <v>0</v>
      </c>
    </row>
    <row r="5373" spans="2:17" x14ac:dyDescent="0.25">
      <c r="B5373" s="8">
        <v>8</v>
      </c>
      <c r="C5373" s="9">
        <v>11</v>
      </c>
      <c r="D5373" s="134">
        <f>'PVWatts Hourly Results (1)'!C5384</f>
        <v>0</v>
      </c>
      <c r="E5373" s="127">
        <f>DATE(YEAR(Inputs!$D$5),Summary!B5373,Summary!C5373)+TIME(D5373,0,0)</f>
        <v>224</v>
      </c>
      <c r="F5373" s="4">
        <f t="shared" si="585"/>
        <v>1</v>
      </c>
      <c r="G5373" s="4">
        <f t="shared" si="583"/>
        <v>7</v>
      </c>
      <c r="H5373" s="4">
        <f t="shared" si="586"/>
        <v>0</v>
      </c>
      <c r="I5373" s="4">
        <f t="shared" si="587"/>
        <v>0</v>
      </c>
      <c r="J5373" s="4">
        <f t="shared" si="588"/>
        <v>0</v>
      </c>
      <c r="K5373" s="4">
        <f t="shared" si="584"/>
        <v>0</v>
      </c>
      <c r="L5373" s="5">
        <f t="shared" si="589"/>
        <v>0</v>
      </c>
      <c r="M5373" s="137">
        <f>'PVWatts Hourly Results (1)'!L5384/1000</f>
        <v>0</v>
      </c>
      <c r="N5373" s="3">
        <f>'PVWatts Hourly Results (2)'!L5384/1000</f>
        <v>0</v>
      </c>
      <c r="O5373" s="3">
        <f>'PVWatts Hourly Results (3)'!L5384/1000</f>
        <v>0</v>
      </c>
      <c r="P5373" s="3">
        <f>'PVWatts Hourly Results (4)'!L5384/1000</f>
        <v>0</v>
      </c>
      <c r="Q5373" s="130">
        <f>'PVWatts Hourly Results (5)'!L5384/1000</f>
        <v>0</v>
      </c>
    </row>
    <row r="5374" spans="2:17" x14ac:dyDescent="0.25">
      <c r="B5374" s="8">
        <v>8</v>
      </c>
      <c r="C5374" s="9">
        <v>12</v>
      </c>
      <c r="D5374" s="134">
        <f>'PVWatts Hourly Results (1)'!C5385</f>
        <v>0</v>
      </c>
      <c r="E5374" s="127">
        <f>DATE(YEAR(Inputs!$D$5),Summary!B5374,Summary!C5374)+TIME(D5374,0,0)</f>
        <v>225</v>
      </c>
      <c r="F5374" s="4">
        <f t="shared" si="585"/>
        <v>1</v>
      </c>
      <c r="G5374" s="4">
        <f t="shared" si="583"/>
        <v>1</v>
      </c>
      <c r="H5374" s="4">
        <f t="shared" si="586"/>
        <v>0</v>
      </c>
      <c r="I5374" s="4">
        <f t="shared" si="587"/>
        <v>0</v>
      </c>
      <c r="J5374" s="4">
        <f t="shared" si="588"/>
        <v>0</v>
      </c>
      <c r="K5374" s="4">
        <f t="shared" si="584"/>
        <v>0</v>
      </c>
      <c r="L5374" s="5">
        <f t="shared" si="589"/>
        <v>0</v>
      </c>
      <c r="M5374" s="137">
        <f>'PVWatts Hourly Results (1)'!L5385/1000</f>
        <v>0</v>
      </c>
      <c r="N5374" s="3">
        <f>'PVWatts Hourly Results (2)'!L5385/1000</f>
        <v>0</v>
      </c>
      <c r="O5374" s="3">
        <f>'PVWatts Hourly Results (3)'!L5385/1000</f>
        <v>0</v>
      </c>
      <c r="P5374" s="3">
        <f>'PVWatts Hourly Results (4)'!L5385/1000</f>
        <v>0</v>
      </c>
      <c r="Q5374" s="130">
        <f>'PVWatts Hourly Results (5)'!L5385/1000</f>
        <v>0</v>
      </c>
    </row>
    <row r="5375" spans="2:17" x14ac:dyDescent="0.25">
      <c r="B5375" s="8">
        <v>8</v>
      </c>
      <c r="C5375" s="9">
        <v>12</v>
      </c>
      <c r="D5375" s="134">
        <f>'PVWatts Hourly Results (1)'!C5386</f>
        <v>0</v>
      </c>
      <c r="E5375" s="127">
        <f>DATE(YEAR(Inputs!$D$5),Summary!B5375,Summary!C5375)+TIME(D5375,0,0)</f>
        <v>225</v>
      </c>
      <c r="F5375" s="4">
        <f t="shared" si="585"/>
        <v>1</v>
      </c>
      <c r="G5375" s="4">
        <f t="shared" si="583"/>
        <v>1</v>
      </c>
      <c r="H5375" s="4">
        <f t="shared" si="586"/>
        <v>0</v>
      </c>
      <c r="I5375" s="4">
        <f t="shared" si="587"/>
        <v>0</v>
      </c>
      <c r="J5375" s="4">
        <f t="shared" si="588"/>
        <v>0</v>
      </c>
      <c r="K5375" s="4">
        <f t="shared" si="584"/>
        <v>0</v>
      </c>
      <c r="L5375" s="5">
        <f t="shared" si="589"/>
        <v>0</v>
      </c>
      <c r="M5375" s="137">
        <f>'PVWatts Hourly Results (1)'!L5386/1000</f>
        <v>0</v>
      </c>
      <c r="N5375" s="3">
        <f>'PVWatts Hourly Results (2)'!L5386/1000</f>
        <v>0</v>
      </c>
      <c r="O5375" s="3">
        <f>'PVWatts Hourly Results (3)'!L5386/1000</f>
        <v>0</v>
      </c>
      <c r="P5375" s="3">
        <f>'PVWatts Hourly Results (4)'!L5386/1000</f>
        <v>0</v>
      </c>
      <c r="Q5375" s="130">
        <f>'PVWatts Hourly Results (5)'!L5386/1000</f>
        <v>0</v>
      </c>
    </row>
    <row r="5376" spans="2:17" x14ac:dyDescent="0.25">
      <c r="B5376" s="8">
        <v>8</v>
      </c>
      <c r="C5376" s="9">
        <v>12</v>
      </c>
      <c r="D5376" s="134">
        <f>'PVWatts Hourly Results (1)'!C5387</f>
        <v>0</v>
      </c>
      <c r="E5376" s="127">
        <f>DATE(YEAR(Inputs!$D$5),Summary!B5376,Summary!C5376)+TIME(D5376,0,0)</f>
        <v>225</v>
      </c>
      <c r="F5376" s="4">
        <f t="shared" si="585"/>
        <v>1</v>
      </c>
      <c r="G5376" s="4">
        <f t="shared" si="583"/>
        <v>1</v>
      </c>
      <c r="H5376" s="4">
        <f t="shared" si="586"/>
        <v>0</v>
      </c>
      <c r="I5376" s="4">
        <f t="shared" si="587"/>
        <v>0</v>
      </c>
      <c r="J5376" s="4">
        <f t="shared" si="588"/>
        <v>0</v>
      </c>
      <c r="K5376" s="4">
        <f t="shared" si="584"/>
        <v>0</v>
      </c>
      <c r="L5376" s="5">
        <f t="shared" si="589"/>
        <v>0</v>
      </c>
      <c r="M5376" s="137">
        <f>'PVWatts Hourly Results (1)'!L5387/1000</f>
        <v>0</v>
      </c>
      <c r="N5376" s="3">
        <f>'PVWatts Hourly Results (2)'!L5387/1000</f>
        <v>0</v>
      </c>
      <c r="O5376" s="3">
        <f>'PVWatts Hourly Results (3)'!L5387/1000</f>
        <v>0</v>
      </c>
      <c r="P5376" s="3">
        <f>'PVWatts Hourly Results (4)'!L5387/1000</f>
        <v>0</v>
      </c>
      <c r="Q5376" s="130">
        <f>'PVWatts Hourly Results (5)'!L5387/1000</f>
        <v>0</v>
      </c>
    </row>
    <row r="5377" spans="2:17" x14ac:dyDescent="0.25">
      <c r="B5377" s="8">
        <v>8</v>
      </c>
      <c r="C5377" s="9">
        <v>12</v>
      </c>
      <c r="D5377" s="134">
        <f>'PVWatts Hourly Results (1)'!C5388</f>
        <v>0</v>
      </c>
      <c r="E5377" s="127">
        <f>DATE(YEAR(Inputs!$D$5),Summary!B5377,Summary!C5377)+TIME(D5377,0,0)</f>
        <v>225</v>
      </c>
      <c r="F5377" s="4">
        <f t="shared" si="585"/>
        <v>1</v>
      </c>
      <c r="G5377" s="4">
        <f t="shared" si="583"/>
        <v>1</v>
      </c>
      <c r="H5377" s="4">
        <f t="shared" si="586"/>
        <v>0</v>
      </c>
      <c r="I5377" s="4">
        <f t="shared" si="587"/>
        <v>0</v>
      </c>
      <c r="J5377" s="4">
        <f t="shared" si="588"/>
        <v>0</v>
      </c>
      <c r="K5377" s="4">
        <f t="shared" si="584"/>
        <v>0</v>
      </c>
      <c r="L5377" s="5">
        <f t="shared" si="589"/>
        <v>0</v>
      </c>
      <c r="M5377" s="137">
        <f>'PVWatts Hourly Results (1)'!L5388/1000</f>
        <v>0</v>
      </c>
      <c r="N5377" s="3">
        <f>'PVWatts Hourly Results (2)'!L5388/1000</f>
        <v>0</v>
      </c>
      <c r="O5377" s="3">
        <f>'PVWatts Hourly Results (3)'!L5388/1000</f>
        <v>0</v>
      </c>
      <c r="P5377" s="3">
        <f>'PVWatts Hourly Results (4)'!L5388/1000</f>
        <v>0</v>
      </c>
      <c r="Q5377" s="130">
        <f>'PVWatts Hourly Results (5)'!L5388/1000</f>
        <v>0</v>
      </c>
    </row>
    <row r="5378" spans="2:17" x14ac:dyDescent="0.25">
      <c r="B5378" s="8">
        <v>8</v>
      </c>
      <c r="C5378" s="9">
        <v>12</v>
      </c>
      <c r="D5378" s="134">
        <f>'PVWatts Hourly Results (1)'!C5389</f>
        <v>0</v>
      </c>
      <c r="E5378" s="127">
        <f>DATE(YEAR(Inputs!$D$5),Summary!B5378,Summary!C5378)+TIME(D5378,0,0)</f>
        <v>225</v>
      </c>
      <c r="F5378" s="4">
        <f t="shared" si="585"/>
        <v>1</v>
      </c>
      <c r="G5378" s="4">
        <f t="shared" si="583"/>
        <v>1</v>
      </c>
      <c r="H5378" s="4">
        <f t="shared" si="586"/>
        <v>0</v>
      </c>
      <c r="I5378" s="4">
        <f t="shared" si="587"/>
        <v>0</v>
      </c>
      <c r="J5378" s="4">
        <f t="shared" si="588"/>
        <v>0</v>
      </c>
      <c r="K5378" s="4">
        <f t="shared" si="584"/>
        <v>0</v>
      </c>
      <c r="L5378" s="5">
        <f t="shared" si="589"/>
        <v>0</v>
      </c>
      <c r="M5378" s="137">
        <f>'PVWatts Hourly Results (1)'!L5389/1000</f>
        <v>0</v>
      </c>
      <c r="N5378" s="3">
        <f>'PVWatts Hourly Results (2)'!L5389/1000</f>
        <v>0</v>
      </c>
      <c r="O5378" s="3">
        <f>'PVWatts Hourly Results (3)'!L5389/1000</f>
        <v>0</v>
      </c>
      <c r="P5378" s="3">
        <f>'PVWatts Hourly Results (4)'!L5389/1000</f>
        <v>0</v>
      </c>
      <c r="Q5378" s="130">
        <f>'PVWatts Hourly Results (5)'!L5389/1000</f>
        <v>0</v>
      </c>
    </row>
    <row r="5379" spans="2:17" x14ac:dyDescent="0.25">
      <c r="B5379" s="8">
        <v>8</v>
      </c>
      <c r="C5379" s="9">
        <v>12</v>
      </c>
      <c r="D5379" s="134">
        <f>'PVWatts Hourly Results (1)'!C5390</f>
        <v>0</v>
      </c>
      <c r="E5379" s="127">
        <f>DATE(YEAR(Inputs!$D$5),Summary!B5379,Summary!C5379)+TIME(D5379,0,0)</f>
        <v>225</v>
      </c>
      <c r="F5379" s="4">
        <f t="shared" si="585"/>
        <v>1</v>
      </c>
      <c r="G5379" s="4">
        <f t="shared" si="583"/>
        <v>1</v>
      </c>
      <c r="H5379" s="4">
        <f t="shared" si="586"/>
        <v>0</v>
      </c>
      <c r="I5379" s="4">
        <f t="shared" si="587"/>
        <v>0</v>
      </c>
      <c r="J5379" s="4">
        <f t="shared" si="588"/>
        <v>0</v>
      </c>
      <c r="K5379" s="4">
        <f t="shared" si="584"/>
        <v>0</v>
      </c>
      <c r="L5379" s="5">
        <f t="shared" si="589"/>
        <v>0</v>
      </c>
      <c r="M5379" s="137">
        <f>'PVWatts Hourly Results (1)'!L5390/1000</f>
        <v>0</v>
      </c>
      <c r="N5379" s="3">
        <f>'PVWatts Hourly Results (2)'!L5390/1000</f>
        <v>0</v>
      </c>
      <c r="O5379" s="3">
        <f>'PVWatts Hourly Results (3)'!L5390/1000</f>
        <v>0</v>
      </c>
      <c r="P5379" s="3">
        <f>'PVWatts Hourly Results (4)'!L5390/1000</f>
        <v>0</v>
      </c>
      <c r="Q5379" s="130">
        <f>'PVWatts Hourly Results (5)'!L5390/1000</f>
        <v>0</v>
      </c>
    </row>
    <row r="5380" spans="2:17" x14ac:dyDescent="0.25">
      <c r="B5380" s="8">
        <v>8</v>
      </c>
      <c r="C5380" s="9">
        <v>12</v>
      </c>
      <c r="D5380" s="134">
        <f>'PVWatts Hourly Results (1)'!C5391</f>
        <v>0</v>
      </c>
      <c r="E5380" s="127">
        <f>DATE(YEAR(Inputs!$D$5),Summary!B5380,Summary!C5380)+TIME(D5380,0,0)</f>
        <v>225</v>
      </c>
      <c r="F5380" s="4">
        <f t="shared" si="585"/>
        <v>1</v>
      </c>
      <c r="G5380" s="4">
        <f t="shared" si="583"/>
        <v>1</v>
      </c>
      <c r="H5380" s="4">
        <f t="shared" si="586"/>
        <v>0</v>
      </c>
      <c r="I5380" s="4">
        <f t="shared" si="587"/>
        <v>0</v>
      </c>
      <c r="J5380" s="4">
        <f t="shared" si="588"/>
        <v>0</v>
      </c>
      <c r="K5380" s="4">
        <f t="shared" si="584"/>
        <v>0</v>
      </c>
      <c r="L5380" s="5">
        <f t="shared" si="589"/>
        <v>0</v>
      </c>
      <c r="M5380" s="137">
        <f>'PVWatts Hourly Results (1)'!L5391/1000</f>
        <v>0</v>
      </c>
      <c r="N5380" s="3">
        <f>'PVWatts Hourly Results (2)'!L5391/1000</f>
        <v>0</v>
      </c>
      <c r="O5380" s="3">
        <f>'PVWatts Hourly Results (3)'!L5391/1000</f>
        <v>0</v>
      </c>
      <c r="P5380" s="3">
        <f>'PVWatts Hourly Results (4)'!L5391/1000</f>
        <v>0</v>
      </c>
      <c r="Q5380" s="130">
        <f>'PVWatts Hourly Results (5)'!L5391/1000</f>
        <v>0</v>
      </c>
    </row>
    <row r="5381" spans="2:17" x14ac:dyDescent="0.25">
      <c r="B5381" s="8">
        <v>8</v>
      </c>
      <c r="C5381" s="9">
        <v>12</v>
      </c>
      <c r="D5381" s="134">
        <f>'PVWatts Hourly Results (1)'!C5392</f>
        <v>0</v>
      </c>
      <c r="E5381" s="127">
        <f>DATE(YEAR(Inputs!$D$5),Summary!B5381,Summary!C5381)+TIME(D5381,0,0)</f>
        <v>225</v>
      </c>
      <c r="F5381" s="4">
        <f t="shared" si="585"/>
        <v>1</v>
      </c>
      <c r="G5381" s="4">
        <f t="shared" si="583"/>
        <v>1</v>
      </c>
      <c r="H5381" s="4">
        <f t="shared" si="586"/>
        <v>0</v>
      </c>
      <c r="I5381" s="4">
        <f t="shared" si="587"/>
        <v>0</v>
      </c>
      <c r="J5381" s="4">
        <f t="shared" si="588"/>
        <v>0</v>
      </c>
      <c r="K5381" s="4">
        <f t="shared" si="584"/>
        <v>0</v>
      </c>
      <c r="L5381" s="5">
        <f t="shared" si="589"/>
        <v>0</v>
      </c>
      <c r="M5381" s="137">
        <f>'PVWatts Hourly Results (1)'!L5392/1000</f>
        <v>0</v>
      </c>
      <c r="N5381" s="3">
        <f>'PVWatts Hourly Results (2)'!L5392/1000</f>
        <v>0</v>
      </c>
      <c r="O5381" s="3">
        <f>'PVWatts Hourly Results (3)'!L5392/1000</f>
        <v>0</v>
      </c>
      <c r="P5381" s="3">
        <f>'PVWatts Hourly Results (4)'!L5392/1000</f>
        <v>0</v>
      </c>
      <c r="Q5381" s="130">
        <f>'PVWatts Hourly Results (5)'!L5392/1000</f>
        <v>0</v>
      </c>
    </row>
    <row r="5382" spans="2:17" x14ac:dyDescent="0.25">
      <c r="B5382" s="8">
        <v>8</v>
      </c>
      <c r="C5382" s="9">
        <v>12</v>
      </c>
      <c r="D5382" s="134">
        <f>'PVWatts Hourly Results (1)'!C5393</f>
        <v>0</v>
      </c>
      <c r="E5382" s="127">
        <f>DATE(YEAR(Inputs!$D$5),Summary!B5382,Summary!C5382)+TIME(D5382,0,0)</f>
        <v>225</v>
      </c>
      <c r="F5382" s="4">
        <f t="shared" si="585"/>
        <v>1</v>
      </c>
      <c r="G5382" s="4">
        <f t="shared" si="583"/>
        <v>1</v>
      </c>
      <c r="H5382" s="4">
        <f t="shared" si="586"/>
        <v>0</v>
      </c>
      <c r="I5382" s="4">
        <f t="shared" si="587"/>
        <v>0</v>
      </c>
      <c r="J5382" s="4">
        <f t="shared" si="588"/>
        <v>0</v>
      </c>
      <c r="K5382" s="4">
        <f t="shared" si="584"/>
        <v>0</v>
      </c>
      <c r="L5382" s="5">
        <f t="shared" si="589"/>
        <v>0</v>
      </c>
      <c r="M5382" s="137">
        <f>'PVWatts Hourly Results (1)'!L5393/1000</f>
        <v>0</v>
      </c>
      <c r="N5382" s="3">
        <f>'PVWatts Hourly Results (2)'!L5393/1000</f>
        <v>0</v>
      </c>
      <c r="O5382" s="3">
        <f>'PVWatts Hourly Results (3)'!L5393/1000</f>
        <v>0</v>
      </c>
      <c r="P5382" s="3">
        <f>'PVWatts Hourly Results (4)'!L5393/1000</f>
        <v>0</v>
      </c>
      <c r="Q5382" s="130">
        <f>'PVWatts Hourly Results (5)'!L5393/1000</f>
        <v>0</v>
      </c>
    </row>
    <row r="5383" spans="2:17" x14ac:dyDescent="0.25">
      <c r="B5383" s="8">
        <v>8</v>
      </c>
      <c r="C5383" s="9">
        <v>12</v>
      </c>
      <c r="D5383" s="134">
        <f>'PVWatts Hourly Results (1)'!C5394</f>
        <v>0</v>
      </c>
      <c r="E5383" s="127">
        <f>DATE(YEAR(Inputs!$D$5),Summary!B5383,Summary!C5383)+TIME(D5383,0,0)</f>
        <v>225</v>
      </c>
      <c r="F5383" s="4">
        <f t="shared" si="585"/>
        <v>1</v>
      </c>
      <c r="G5383" s="4">
        <f t="shared" si="583"/>
        <v>1</v>
      </c>
      <c r="H5383" s="4">
        <f t="shared" si="586"/>
        <v>0</v>
      </c>
      <c r="I5383" s="4">
        <f t="shared" si="587"/>
        <v>0</v>
      </c>
      <c r="J5383" s="4">
        <f t="shared" si="588"/>
        <v>0</v>
      </c>
      <c r="K5383" s="4">
        <f t="shared" si="584"/>
        <v>0</v>
      </c>
      <c r="L5383" s="5">
        <f t="shared" si="589"/>
        <v>0</v>
      </c>
      <c r="M5383" s="137">
        <f>'PVWatts Hourly Results (1)'!L5394/1000</f>
        <v>0</v>
      </c>
      <c r="N5383" s="3">
        <f>'PVWatts Hourly Results (2)'!L5394/1000</f>
        <v>0</v>
      </c>
      <c r="O5383" s="3">
        <f>'PVWatts Hourly Results (3)'!L5394/1000</f>
        <v>0</v>
      </c>
      <c r="P5383" s="3">
        <f>'PVWatts Hourly Results (4)'!L5394/1000</f>
        <v>0</v>
      </c>
      <c r="Q5383" s="130">
        <f>'PVWatts Hourly Results (5)'!L5394/1000</f>
        <v>0</v>
      </c>
    </row>
    <row r="5384" spans="2:17" x14ac:dyDescent="0.25">
      <c r="B5384" s="8">
        <v>8</v>
      </c>
      <c r="C5384" s="9">
        <v>12</v>
      </c>
      <c r="D5384" s="134">
        <f>'PVWatts Hourly Results (1)'!C5395</f>
        <v>0</v>
      </c>
      <c r="E5384" s="127">
        <f>DATE(YEAR(Inputs!$D$5),Summary!B5384,Summary!C5384)+TIME(D5384,0,0)</f>
        <v>225</v>
      </c>
      <c r="F5384" s="4">
        <f t="shared" si="585"/>
        <v>1</v>
      </c>
      <c r="G5384" s="4">
        <f t="shared" si="583"/>
        <v>1</v>
      </c>
      <c r="H5384" s="4">
        <f t="shared" si="586"/>
        <v>0</v>
      </c>
      <c r="I5384" s="4">
        <f t="shared" si="587"/>
        <v>0</v>
      </c>
      <c r="J5384" s="4">
        <f t="shared" si="588"/>
        <v>0</v>
      </c>
      <c r="K5384" s="4">
        <f t="shared" si="584"/>
        <v>0</v>
      </c>
      <c r="L5384" s="5">
        <f t="shared" si="589"/>
        <v>0</v>
      </c>
      <c r="M5384" s="137">
        <f>'PVWatts Hourly Results (1)'!L5395/1000</f>
        <v>0</v>
      </c>
      <c r="N5384" s="3">
        <f>'PVWatts Hourly Results (2)'!L5395/1000</f>
        <v>0</v>
      </c>
      <c r="O5384" s="3">
        <f>'PVWatts Hourly Results (3)'!L5395/1000</f>
        <v>0</v>
      </c>
      <c r="P5384" s="3">
        <f>'PVWatts Hourly Results (4)'!L5395/1000</f>
        <v>0</v>
      </c>
      <c r="Q5384" s="130">
        <f>'PVWatts Hourly Results (5)'!L5395/1000</f>
        <v>0</v>
      </c>
    </row>
    <row r="5385" spans="2:17" x14ac:dyDescent="0.25">
      <c r="B5385" s="8">
        <v>8</v>
      </c>
      <c r="C5385" s="9">
        <v>12</v>
      </c>
      <c r="D5385" s="134">
        <f>'PVWatts Hourly Results (1)'!C5396</f>
        <v>0</v>
      </c>
      <c r="E5385" s="127">
        <f>DATE(YEAR(Inputs!$D$5),Summary!B5385,Summary!C5385)+TIME(D5385,0,0)</f>
        <v>225</v>
      </c>
      <c r="F5385" s="4">
        <f t="shared" si="585"/>
        <v>1</v>
      </c>
      <c r="G5385" s="4">
        <f t="shared" si="583"/>
        <v>1</v>
      </c>
      <c r="H5385" s="4">
        <f t="shared" si="586"/>
        <v>0</v>
      </c>
      <c r="I5385" s="4">
        <f t="shared" si="587"/>
        <v>0</v>
      </c>
      <c r="J5385" s="4">
        <f t="shared" si="588"/>
        <v>0</v>
      </c>
      <c r="K5385" s="4">
        <f t="shared" si="584"/>
        <v>0</v>
      </c>
      <c r="L5385" s="5">
        <f t="shared" si="589"/>
        <v>0</v>
      </c>
      <c r="M5385" s="137">
        <f>'PVWatts Hourly Results (1)'!L5396/1000</f>
        <v>0</v>
      </c>
      <c r="N5385" s="3">
        <f>'PVWatts Hourly Results (2)'!L5396/1000</f>
        <v>0</v>
      </c>
      <c r="O5385" s="3">
        <f>'PVWatts Hourly Results (3)'!L5396/1000</f>
        <v>0</v>
      </c>
      <c r="P5385" s="3">
        <f>'PVWatts Hourly Results (4)'!L5396/1000</f>
        <v>0</v>
      </c>
      <c r="Q5385" s="130">
        <f>'PVWatts Hourly Results (5)'!L5396/1000</f>
        <v>0</v>
      </c>
    </row>
    <row r="5386" spans="2:17" x14ac:dyDescent="0.25">
      <c r="B5386" s="8">
        <v>8</v>
      </c>
      <c r="C5386" s="9">
        <v>12</v>
      </c>
      <c r="D5386" s="134">
        <f>'PVWatts Hourly Results (1)'!C5397</f>
        <v>0</v>
      </c>
      <c r="E5386" s="127">
        <f>DATE(YEAR(Inputs!$D$5),Summary!B5386,Summary!C5386)+TIME(D5386,0,0)</f>
        <v>225</v>
      </c>
      <c r="F5386" s="4">
        <f t="shared" si="585"/>
        <v>1</v>
      </c>
      <c r="G5386" s="4">
        <f t="shared" si="583"/>
        <v>1</v>
      </c>
      <c r="H5386" s="4">
        <f t="shared" si="586"/>
        <v>0</v>
      </c>
      <c r="I5386" s="4">
        <f t="shared" si="587"/>
        <v>0</v>
      </c>
      <c r="J5386" s="4">
        <f t="shared" si="588"/>
        <v>0</v>
      </c>
      <c r="K5386" s="4">
        <f t="shared" si="584"/>
        <v>0</v>
      </c>
      <c r="L5386" s="5">
        <f t="shared" si="589"/>
        <v>0</v>
      </c>
      <c r="M5386" s="137">
        <f>'PVWatts Hourly Results (1)'!L5397/1000</f>
        <v>0</v>
      </c>
      <c r="N5386" s="3">
        <f>'PVWatts Hourly Results (2)'!L5397/1000</f>
        <v>0</v>
      </c>
      <c r="O5386" s="3">
        <f>'PVWatts Hourly Results (3)'!L5397/1000</f>
        <v>0</v>
      </c>
      <c r="P5386" s="3">
        <f>'PVWatts Hourly Results (4)'!L5397/1000</f>
        <v>0</v>
      </c>
      <c r="Q5386" s="130">
        <f>'PVWatts Hourly Results (5)'!L5397/1000</f>
        <v>0</v>
      </c>
    </row>
    <row r="5387" spans="2:17" x14ac:dyDescent="0.25">
      <c r="B5387" s="8">
        <v>8</v>
      </c>
      <c r="C5387" s="9">
        <v>12</v>
      </c>
      <c r="D5387" s="134">
        <f>'PVWatts Hourly Results (1)'!C5398</f>
        <v>0</v>
      </c>
      <c r="E5387" s="127">
        <f>DATE(YEAR(Inputs!$D$5),Summary!B5387,Summary!C5387)+TIME(D5387,0,0)</f>
        <v>225</v>
      </c>
      <c r="F5387" s="4">
        <f t="shared" si="585"/>
        <v>1</v>
      </c>
      <c r="G5387" s="4">
        <f t="shared" si="583"/>
        <v>1</v>
      </c>
      <c r="H5387" s="4">
        <f t="shared" si="586"/>
        <v>0</v>
      </c>
      <c r="I5387" s="4">
        <f t="shared" si="587"/>
        <v>0</v>
      </c>
      <c r="J5387" s="4">
        <f t="shared" si="588"/>
        <v>0</v>
      </c>
      <c r="K5387" s="4">
        <f t="shared" si="584"/>
        <v>0</v>
      </c>
      <c r="L5387" s="5">
        <f t="shared" si="589"/>
        <v>0</v>
      </c>
      <c r="M5387" s="137">
        <f>'PVWatts Hourly Results (1)'!L5398/1000</f>
        <v>0</v>
      </c>
      <c r="N5387" s="3">
        <f>'PVWatts Hourly Results (2)'!L5398/1000</f>
        <v>0</v>
      </c>
      <c r="O5387" s="3">
        <f>'PVWatts Hourly Results (3)'!L5398/1000</f>
        <v>0</v>
      </c>
      <c r="P5387" s="3">
        <f>'PVWatts Hourly Results (4)'!L5398/1000</f>
        <v>0</v>
      </c>
      <c r="Q5387" s="130">
        <f>'PVWatts Hourly Results (5)'!L5398/1000</f>
        <v>0</v>
      </c>
    </row>
    <row r="5388" spans="2:17" x14ac:dyDescent="0.25">
      <c r="B5388" s="8">
        <v>8</v>
      </c>
      <c r="C5388" s="9">
        <v>12</v>
      </c>
      <c r="D5388" s="134">
        <f>'PVWatts Hourly Results (1)'!C5399</f>
        <v>0</v>
      </c>
      <c r="E5388" s="127">
        <f>DATE(YEAR(Inputs!$D$5),Summary!B5388,Summary!C5388)+TIME(D5388,0,0)</f>
        <v>225</v>
      </c>
      <c r="F5388" s="4">
        <f t="shared" si="585"/>
        <v>1</v>
      </c>
      <c r="G5388" s="4">
        <f t="shared" si="583"/>
        <v>1</v>
      </c>
      <c r="H5388" s="4">
        <f t="shared" si="586"/>
        <v>0</v>
      </c>
      <c r="I5388" s="4">
        <f t="shared" si="587"/>
        <v>0</v>
      </c>
      <c r="J5388" s="4">
        <f t="shared" si="588"/>
        <v>0</v>
      </c>
      <c r="K5388" s="4">
        <f t="shared" si="584"/>
        <v>0</v>
      </c>
      <c r="L5388" s="5">
        <f t="shared" si="589"/>
        <v>0</v>
      </c>
      <c r="M5388" s="137">
        <f>'PVWatts Hourly Results (1)'!L5399/1000</f>
        <v>0</v>
      </c>
      <c r="N5388" s="3">
        <f>'PVWatts Hourly Results (2)'!L5399/1000</f>
        <v>0</v>
      </c>
      <c r="O5388" s="3">
        <f>'PVWatts Hourly Results (3)'!L5399/1000</f>
        <v>0</v>
      </c>
      <c r="P5388" s="3">
        <f>'PVWatts Hourly Results (4)'!L5399/1000</f>
        <v>0</v>
      </c>
      <c r="Q5388" s="130">
        <f>'PVWatts Hourly Results (5)'!L5399/1000</f>
        <v>0</v>
      </c>
    </row>
    <row r="5389" spans="2:17" x14ac:dyDescent="0.25">
      <c r="B5389" s="8">
        <v>8</v>
      </c>
      <c r="C5389" s="9">
        <v>12</v>
      </c>
      <c r="D5389" s="134">
        <f>'PVWatts Hourly Results (1)'!C5400</f>
        <v>0</v>
      </c>
      <c r="E5389" s="127">
        <f>DATE(YEAR(Inputs!$D$5),Summary!B5389,Summary!C5389)+TIME(D5389,0,0)</f>
        <v>225</v>
      </c>
      <c r="F5389" s="4">
        <f t="shared" si="585"/>
        <v>1</v>
      </c>
      <c r="G5389" s="4">
        <f t="shared" si="583"/>
        <v>1</v>
      </c>
      <c r="H5389" s="4">
        <f t="shared" si="586"/>
        <v>0</v>
      </c>
      <c r="I5389" s="4">
        <f t="shared" si="587"/>
        <v>0</v>
      </c>
      <c r="J5389" s="4">
        <f t="shared" si="588"/>
        <v>0</v>
      </c>
      <c r="K5389" s="4">
        <f t="shared" si="584"/>
        <v>0</v>
      </c>
      <c r="L5389" s="5">
        <f t="shared" si="589"/>
        <v>0</v>
      </c>
      <c r="M5389" s="137">
        <f>'PVWatts Hourly Results (1)'!L5400/1000</f>
        <v>0</v>
      </c>
      <c r="N5389" s="3">
        <f>'PVWatts Hourly Results (2)'!L5400/1000</f>
        <v>0</v>
      </c>
      <c r="O5389" s="3">
        <f>'PVWatts Hourly Results (3)'!L5400/1000</f>
        <v>0</v>
      </c>
      <c r="P5389" s="3">
        <f>'PVWatts Hourly Results (4)'!L5400/1000</f>
        <v>0</v>
      </c>
      <c r="Q5389" s="130">
        <f>'PVWatts Hourly Results (5)'!L5400/1000</f>
        <v>0</v>
      </c>
    </row>
    <row r="5390" spans="2:17" x14ac:dyDescent="0.25">
      <c r="B5390" s="8">
        <v>8</v>
      </c>
      <c r="C5390" s="9">
        <v>12</v>
      </c>
      <c r="D5390" s="134">
        <f>'PVWatts Hourly Results (1)'!C5401</f>
        <v>0</v>
      </c>
      <c r="E5390" s="127">
        <f>DATE(YEAR(Inputs!$D$5),Summary!B5390,Summary!C5390)+TIME(D5390,0,0)</f>
        <v>225</v>
      </c>
      <c r="F5390" s="4">
        <f t="shared" si="585"/>
        <v>1</v>
      </c>
      <c r="G5390" s="4">
        <f t="shared" si="583"/>
        <v>1</v>
      </c>
      <c r="H5390" s="4">
        <f t="shared" si="586"/>
        <v>0</v>
      </c>
      <c r="I5390" s="4">
        <f t="shared" si="587"/>
        <v>0</v>
      </c>
      <c r="J5390" s="4">
        <f t="shared" si="588"/>
        <v>0</v>
      </c>
      <c r="K5390" s="4">
        <f t="shared" si="584"/>
        <v>0</v>
      </c>
      <c r="L5390" s="5">
        <f t="shared" si="589"/>
        <v>0</v>
      </c>
      <c r="M5390" s="137">
        <f>'PVWatts Hourly Results (1)'!L5401/1000</f>
        <v>0</v>
      </c>
      <c r="N5390" s="3">
        <f>'PVWatts Hourly Results (2)'!L5401/1000</f>
        <v>0</v>
      </c>
      <c r="O5390" s="3">
        <f>'PVWatts Hourly Results (3)'!L5401/1000</f>
        <v>0</v>
      </c>
      <c r="P5390" s="3">
        <f>'PVWatts Hourly Results (4)'!L5401/1000</f>
        <v>0</v>
      </c>
      <c r="Q5390" s="130">
        <f>'PVWatts Hourly Results (5)'!L5401/1000</f>
        <v>0</v>
      </c>
    </row>
    <row r="5391" spans="2:17" x14ac:dyDescent="0.25">
      <c r="B5391" s="8">
        <v>8</v>
      </c>
      <c r="C5391" s="9">
        <v>12</v>
      </c>
      <c r="D5391" s="134">
        <f>'PVWatts Hourly Results (1)'!C5402</f>
        <v>0</v>
      </c>
      <c r="E5391" s="127">
        <f>DATE(YEAR(Inputs!$D$5),Summary!B5391,Summary!C5391)+TIME(D5391,0,0)</f>
        <v>225</v>
      </c>
      <c r="F5391" s="4">
        <f t="shared" si="585"/>
        <v>1</v>
      </c>
      <c r="G5391" s="4">
        <f t="shared" si="583"/>
        <v>1</v>
      </c>
      <c r="H5391" s="4">
        <f t="shared" si="586"/>
        <v>0</v>
      </c>
      <c r="I5391" s="4">
        <f t="shared" si="587"/>
        <v>0</v>
      </c>
      <c r="J5391" s="4">
        <f t="shared" si="588"/>
        <v>0</v>
      </c>
      <c r="K5391" s="4">
        <f t="shared" si="584"/>
        <v>0</v>
      </c>
      <c r="L5391" s="5">
        <f t="shared" si="589"/>
        <v>0</v>
      </c>
      <c r="M5391" s="137">
        <f>'PVWatts Hourly Results (1)'!L5402/1000</f>
        <v>0</v>
      </c>
      <c r="N5391" s="3">
        <f>'PVWatts Hourly Results (2)'!L5402/1000</f>
        <v>0</v>
      </c>
      <c r="O5391" s="3">
        <f>'PVWatts Hourly Results (3)'!L5402/1000</f>
        <v>0</v>
      </c>
      <c r="P5391" s="3">
        <f>'PVWatts Hourly Results (4)'!L5402/1000</f>
        <v>0</v>
      </c>
      <c r="Q5391" s="130">
        <f>'PVWatts Hourly Results (5)'!L5402/1000</f>
        <v>0</v>
      </c>
    </row>
    <row r="5392" spans="2:17" x14ac:dyDescent="0.25">
      <c r="B5392" s="8">
        <v>8</v>
      </c>
      <c r="C5392" s="9">
        <v>12</v>
      </c>
      <c r="D5392" s="134">
        <f>'PVWatts Hourly Results (1)'!C5403</f>
        <v>0</v>
      </c>
      <c r="E5392" s="127">
        <f>DATE(YEAR(Inputs!$D$5),Summary!B5392,Summary!C5392)+TIME(D5392,0,0)</f>
        <v>225</v>
      </c>
      <c r="F5392" s="4">
        <f t="shared" si="585"/>
        <v>1</v>
      </c>
      <c r="G5392" s="4">
        <f t="shared" si="583"/>
        <v>1</v>
      </c>
      <c r="H5392" s="4">
        <f t="shared" si="586"/>
        <v>0</v>
      </c>
      <c r="I5392" s="4">
        <f t="shared" si="587"/>
        <v>0</v>
      </c>
      <c r="J5392" s="4">
        <f t="shared" si="588"/>
        <v>0</v>
      </c>
      <c r="K5392" s="4">
        <f t="shared" si="584"/>
        <v>0</v>
      </c>
      <c r="L5392" s="5">
        <f t="shared" si="589"/>
        <v>0</v>
      </c>
      <c r="M5392" s="137">
        <f>'PVWatts Hourly Results (1)'!L5403/1000</f>
        <v>0</v>
      </c>
      <c r="N5392" s="3">
        <f>'PVWatts Hourly Results (2)'!L5403/1000</f>
        <v>0</v>
      </c>
      <c r="O5392" s="3">
        <f>'PVWatts Hourly Results (3)'!L5403/1000</f>
        <v>0</v>
      </c>
      <c r="P5392" s="3">
        <f>'PVWatts Hourly Results (4)'!L5403/1000</f>
        <v>0</v>
      </c>
      <c r="Q5392" s="130">
        <f>'PVWatts Hourly Results (5)'!L5403/1000</f>
        <v>0</v>
      </c>
    </row>
    <row r="5393" spans="2:17" x14ac:dyDescent="0.25">
      <c r="B5393" s="8">
        <v>8</v>
      </c>
      <c r="C5393" s="9">
        <v>12</v>
      </c>
      <c r="D5393" s="134">
        <f>'PVWatts Hourly Results (1)'!C5404</f>
        <v>0</v>
      </c>
      <c r="E5393" s="127">
        <f>DATE(YEAR(Inputs!$D$5),Summary!B5393,Summary!C5393)+TIME(D5393,0,0)</f>
        <v>225</v>
      </c>
      <c r="F5393" s="4">
        <f t="shared" si="585"/>
        <v>1</v>
      </c>
      <c r="G5393" s="4">
        <f t="shared" si="583"/>
        <v>1</v>
      </c>
      <c r="H5393" s="4">
        <f t="shared" si="586"/>
        <v>0</v>
      </c>
      <c r="I5393" s="4">
        <f t="shared" si="587"/>
        <v>0</v>
      </c>
      <c r="J5393" s="4">
        <f t="shared" si="588"/>
        <v>0</v>
      </c>
      <c r="K5393" s="4">
        <f t="shared" si="584"/>
        <v>0</v>
      </c>
      <c r="L5393" s="5">
        <f t="shared" si="589"/>
        <v>0</v>
      </c>
      <c r="M5393" s="137">
        <f>'PVWatts Hourly Results (1)'!L5404/1000</f>
        <v>0</v>
      </c>
      <c r="N5393" s="3">
        <f>'PVWatts Hourly Results (2)'!L5404/1000</f>
        <v>0</v>
      </c>
      <c r="O5393" s="3">
        <f>'PVWatts Hourly Results (3)'!L5404/1000</f>
        <v>0</v>
      </c>
      <c r="P5393" s="3">
        <f>'PVWatts Hourly Results (4)'!L5404/1000</f>
        <v>0</v>
      </c>
      <c r="Q5393" s="130">
        <f>'PVWatts Hourly Results (5)'!L5404/1000</f>
        <v>0</v>
      </c>
    </row>
    <row r="5394" spans="2:17" x14ac:dyDescent="0.25">
      <c r="B5394" s="8">
        <v>8</v>
      </c>
      <c r="C5394" s="9">
        <v>12</v>
      </c>
      <c r="D5394" s="134">
        <f>'PVWatts Hourly Results (1)'!C5405</f>
        <v>0</v>
      </c>
      <c r="E5394" s="127">
        <f>DATE(YEAR(Inputs!$D$5),Summary!B5394,Summary!C5394)+TIME(D5394,0,0)</f>
        <v>225</v>
      </c>
      <c r="F5394" s="4">
        <f t="shared" si="585"/>
        <v>1</v>
      </c>
      <c r="G5394" s="4">
        <f t="shared" si="583"/>
        <v>1</v>
      </c>
      <c r="H5394" s="4">
        <f t="shared" si="586"/>
        <v>0</v>
      </c>
      <c r="I5394" s="4">
        <f t="shared" si="587"/>
        <v>0</v>
      </c>
      <c r="J5394" s="4">
        <f t="shared" si="588"/>
        <v>0</v>
      </c>
      <c r="K5394" s="4">
        <f t="shared" si="584"/>
        <v>0</v>
      </c>
      <c r="L5394" s="5">
        <f t="shared" si="589"/>
        <v>0</v>
      </c>
      <c r="M5394" s="137">
        <f>'PVWatts Hourly Results (1)'!L5405/1000</f>
        <v>0</v>
      </c>
      <c r="N5394" s="3">
        <f>'PVWatts Hourly Results (2)'!L5405/1000</f>
        <v>0</v>
      </c>
      <c r="O5394" s="3">
        <f>'PVWatts Hourly Results (3)'!L5405/1000</f>
        <v>0</v>
      </c>
      <c r="P5394" s="3">
        <f>'PVWatts Hourly Results (4)'!L5405/1000</f>
        <v>0</v>
      </c>
      <c r="Q5394" s="130">
        <f>'PVWatts Hourly Results (5)'!L5405/1000</f>
        <v>0</v>
      </c>
    </row>
    <row r="5395" spans="2:17" x14ac:dyDescent="0.25">
      <c r="B5395" s="8">
        <v>8</v>
      </c>
      <c r="C5395" s="9">
        <v>12</v>
      </c>
      <c r="D5395" s="134">
        <f>'PVWatts Hourly Results (1)'!C5406</f>
        <v>0</v>
      </c>
      <c r="E5395" s="127">
        <f>DATE(YEAR(Inputs!$D$5),Summary!B5395,Summary!C5395)+TIME(D5395,0,0)</f>
        <v>225</v>
      </c>
      <c r="F5395" s="4">
        <f t="shared" si="585"/>
        <v>1</v>
      </c>
      <c r="G5395" s="4">
        <f t="shared" si="583"/>
        <v>1</v>
      </c>
      <c r="H5395" s="4">
        <f t="shared" si="586"/>
        <v>0</v>
      </c>
      <c r="I5395" s="4">
        <f t="shared" si="587"/>
        <v>0</v>
      </c>
      <c r="J5395" s="4">
        <f t="shared" si="588"/>
        <v>0</v>
      </c>
      <c r="K5395" s="4">
        <f t="shared" si="584"/>
        <v>0</v>
      </c>
      <c r="L5395" s="5">
        <f t="shared" si="589"/>
        <v>0</v>
      </c>
      <c r="M5395" s="137">
        <f>'PVWatts Hourly Results (1)'!L5406/1000</f>
        <v>0</v>
      </c>
      <c r="N5395" s="3">
        <f>'PVWatts Hourly Results (2)'!L5406/1000</f>
        <v>0</v>
      </c>
      <c r="O5395" s="3">
        <f>'PVWatts Hourly Results (3)'!L5406/1000</f>
        <v>0</v>
      </c>
      <c r="P5395" s="3">
        <f>'PVWatts Hourly Results (4)'!L5406/1000</f>
        <v>0</v>
      </c>
      <c r="Q5395" s="130">
        <f>'PVWatts Hourly Results (5)'!L5406/1000</f>
        <v>0</v>
      </c>
    </row>
    <row r="5396" spans="2:17" x14ac:dyDescent="0.25">
      <c r="B5396" s="8">
        <v>8</v>
      </c>
      <c r="C5396" s="9">
        <v>12</v>
      </c>
      <c r="D5396" s="134">
        <f>'PVWatts Hourly Results (1)'!C5407</f>
        <v>0</v>
      </c>
      <c r="E5396" s="127">
        <f>DATE(YEAR(Inputs!$D$5),Summary!B5396,Summary!C5396)+TIME(D5396,0,0)</f>
        <v>225</v>
      </c>
      <c r="F5396" s="4">
        <f t="shared" si="585"/>
        <v>1</v>
      </c>
      <c r="G5396" s="4">
        <f t="shared" si="583"/>
        <v>1</v>
      </c>
      <c r="H5396" s="4">
        <f t="shared" si="586"/>
        <v>0</v>
      </c>
      <c r="I5396" s="4">
        <f t="shared" si="587"/>
        <v>0</v>
      </c>
      <c r="J5396" s="4">
        <f t="shared" si="588"/>
        <v>0</v>
      </c>
      <c r="K5396" s="4">
        <f t="shared" si="584"/>
        <v>0</v>
      </c>
      <c r="L5396" s="5">
        <f t="shared" si="589"/>
        <v>0</v>
      </c>
      <c r="M5396" s="137">
        <f>'PVWatts Hourly Results (1)'!L5407/1000</f>
        <v>0</v>
      </c>
      <c r="N5396" s="3">
        <f>'PVWatts Hourly Results (2)'!L5407/1000</f>
        <v>0</v>
      </c>
      <c r="O5396" s="3">
        <f>'PVWatts Hourly Results (3)'!L5407/1000</f>
        <v>0</v>
      </c>
      <c r="P5396" s="3">
        <f>'PVWatts Hourly Results (4)'!L5407/1000</f>
        <v>0</v>
      </c>
      <c r="Q5396" s="130">
        <f>'PVWatts Hourly Results (5)'!L5407/1000</f>
        <v>0</v>
      </c>
    </row>
    <row r="5397" spans="2:17" x14ac:dyDescent="0.25">
      <c r="B5397" s="8">
        <v>8</v>
      </c>
      <c r="C5397" s="9">
        <v>12</v>
      </c>
      <c r="D5397" s="134">
        <f>'PVWatts Hourly Results (1)'!C5408</f>
        <v>0</v>
      </c>
      <c r="E5397" s="127">
        <f>DATE(YEAR(Inputs!$D$5),Summary!B5397,Summary!C5397)+TIME(D5397,0,0)</f>
        <v>225</v>
      </c>
      <c r="F5397" s="4">
        <f t="shared" si="585"/>
        <v>1</v>
      </c>
      <c r="G5397" s="4">
        <f t="shared" si="583"/>
        <v>1</v>
      </c>
      <c r="H5397" s="4">
        <f t="shared" si="586"/>
        <v>0</v>
      </c>
      <c r="I5397" s="4">
        <f t="shared" si="587"/>
        <v>0</v>
      </c>
      <c r="J5397" s="4">
        <f t="shared" si="588"/>
        <v>0</v>
      </c>
      <c r="K5397" s="4">
        <f t="shared" si="584"/>
        <v>0</v>
      </c>
      <c r="L5397" s="5">
        <f t="shared" si="589"/>
        <v>0</v>
      </c>
      <c r="M5397" s="137">
        <f>'PVWatts Hourly Results (1)'!L5408/1000</f>
        <v>0</v>
      </c>
      <c r="N5397" s="3">
        <f>'PVWatts Hourly Results (2)'!L5408/1000</f>
        <v>0</v>
      </c>
      <c r="O5397" s="3">
        <f>'PVWatts Hourly Results (3)'!L5408/1000</f>
        <v>0</v>
      </c>
      <c r="P5397" s="3">
        <f>'PVWatts Hourly Results (4)'!L5408/1000</f>
        <v>0</v>
      </c>
      <c r="Q5397" s="130">
        <f>'PVWatts Hourly Results (5)'!L5408/1000</f>
        <v>0</v>
      </c>
    </row>
    <row r="5398" spans="2:17" x14ac:dyDescent="0.25">
      <c r="B5398" s="8">
        <v>8</v>
      </c>
      <c r="C5398" s="9">
        <v>13</v>
      </c>
      <c r="D5398" s="134">
        <f>'PVWatts Hourly Results (1)'!C5409</f>
        <v>0</v>
      </c>
      <c r="E5398" s="127">
        <f>DATE(YEAR(Inputs!$D$5),Summary!B5398,Summary!C5398)+TIME(D5398,0,0)</f>
        <v>226</v>
      </c>
      <c r="F5398" s="4">
        <f t="shared" si="585"/>
        <v>1</v>
      </c>
      <c r="G5398" s="4">
        <f t="shared" ref="G5398:G5461" si="590">WEEKDAY(E5398)</f>
        <v>2</v>
      </c>
      <c r="H5398" s="4">
        <f t="shared" si="586"/>
        <v>1</v>
      </c>
      <c r="I5398" s="4">
        <f t="shared" si="587"/>
        <v>0</v>
      </c>
      <c r="J5398" s="4">
        <f t="shared" si="588"/>
        <v>0</v>
      </c>
      <c r="K5398" s="4">
        <f t="shared" ref="K5398:K5461" si="591">IF(OR(AND(B5398=7,C5398=4),AND(B5398=1,C5398=1)),1,0)</f>
        <v>0</v>
      </c>
      <c r="L5398" s="5">
        <f t="shared" si="589"/>
        <v>0</v>
      </c>
      <c r="M5398" s="137">
        <f>'PVWatts Hourly Results (1)'!L5409/1000</f>
        <v>0</v>
      </c>
      <c r="N5398" s="3">
        <f>'PVWatts Hourly Results (2)'!L5409/1000</f>
        <v>0</v>
      </c>
      <c r="O5398" s="3">
        <f>'PVWatts Hourly Results (3)'!L5409/1000</f>
        <v>0</v>
      </c>
      <c r="P5398" s="3">
        <f>'PVWatts Hourly Results (4)'!L5409/1000</f>
        <v>0</v>
      </c>
      <c r="Q5398" s="130">
        <f>'PVWatts Hourly Results (5)'!L5409/1000</f>
        <v>0</v>
      </c>
    </row>
    <row r="5399" spans="2:17" x14ac:dyDescent="0.25">
      <c r="B5399" s="8">
        <v>8</v>
      </c>
      <c r="C5399" s="9">
        <v>13</v>
      </c>
      <c r="D5399" s="134">
        <f>'PVWatts Hourly Results (1)'!C5410</f>
        <v>0</v>
      </c>
      <c r="E5399" s="127">
        <f>DATE(YEAR(Inputs!$D$5),Summary!B5399,Summary!C5399)+TIME(D5399,0,0)</f>
        <v>226</v>
      </c>
      <c r="F5399" s="4">
        <f t="shared" ref="F5399:F5462" si="592">IF(OR(B5399&lt;3,B5399=6,B5399=7,B5399=8),1,0)</f>
        <v>1</v>
      </c>
      <c r="G5399" s="4">
        <f t="shared" si="590"/>
        <v>2</v>
      </c>
      <c r="H5399" s="4">
        <f t="shared" ref="H5399:H5462" si="593">IF(OR(G5399=2,G5399=3,G5399=4,G5399=5,G5399=6),1,0)</f>
        <v>1</v>
      </c>
      <c r="I5399" s="4">
        <f t="shared" ref="I5399:I5462" si="594">IF(AND(B5399&gt;5,B5399&lt;9,D5399&gt;=13,D5399&lt;=16,H5399=1),1,0)</f>
        <v>0</v>
      </c>
      <c r="J5399" s="4">
        <f t="shared" ref="J5399:J5462" si="595">IF(AND(B5399&lt;3,OR(AND(D5399&gt;6,D5399&lt;9),AND(D5399&gt;17,D5399&lt;20)),H5399=1),1,0)</f>
        <v>0</v>
      </c>
      <c r="K5399" s="4">
        <f t="shared" si="591"/>
        <v>0</v>
      </c>
      <c r="L5399" s="5">
        <f t="shared" ref="L5399:L5462" si="596">IFERROR(IF(AND(F5399=1,H5399=1,OR(I5399=1,J5399=1),K5399=0),1,0),"")</f>
        <v>0</v>
      </c>
      <c r="M5399" s="137">
        <f>'PVWatts Hourly Results (1)'!L5410/1000</f>
        <v>0</v>
      </c>
      <c r="N5399" s="3">
        <f>'PVWatts Hourly Results (2)'!L5410/1000</f>
        <v>0</v>
      </c>
      <c r="O5399" s="3">
        <f>'PVWatts Hourly Results (3)'!L5410/1000</f>
        <v>0</v>
      </c>
      <c r="P5399" s="3">
        <f>'PVWatts Hourly Results (4)'!L5410/1000</f>
        <v>0</v>
      </c>
      <c r="Q5399" s="130">
        <f>'PVWatts Hourly Results (5)'!L5410/1000</f>
        <v>0</v>
      </c>
    </row>
    <row r="5400" spans="2:17" x14ac:dyDescent="0.25">
      <c r="B5400" s="8">
        <v>8</v>
      </c>
      <c r="C5400" s="9">
        <v>13</v>
      </c>
      <c r="D5400" s="134">
        <f>'PVWatts Hourly Results (1)'!C5411</f>
        <v>0</v>
      </c>
      <c r="E5400" s="127">
        <f>DATE(YEAR(Inputs!$D$5),Summary!B5400,Summary!C5400)+TIME(D5400,0,0)</f>
        <v>226</v>
      </c>
      <c r="F5400" s="4">
        <f t="shared" si="592"/>
        <v>1</v>
      </c>
      <c r="G5400" s="4">
        <f t="shared" si="590"/>
        <v>2</v>
      </c>
      <c r="H5400" s="4">
        <f t="shared" si="593"/>
        <v>1</v>
      </c>
      <c r="I5400" s="4">
        <f t="shared" si="594"/>
        <v>0</v>
      </c>
      <c r="J5400" s="4">
        <f t="shared" si="595"/>
        <v>0</v>
      </c>
      <c r="K5400" s="4">
        <f t="shared" si="591"/>
        <v>0</v>
      </c>
      <c r="L5400" s="5">
        <f t="shared" si="596"/>
        <v>0</v>
      </c>
      <c r="M5400" s="137">
        <f>'PVWatts Hourly Results (1)'!L5411/1000</f>
        <v>0</v>
      </c>
      <c r="N5400" s="3">
        <f>'PVWatts Hourly Results (2)'!L5411/1000</f>
        <v>0</v>
      </c>
      <c r="O5400" s="3">
        <f>'PVWatts Hourly Results (3)'!L5411/1000</f>
        <v>0</v>
      </c>
      <c r="P5400" s="3">
        <f>'PVWatts Hourly Results (4)'!L5411/1000</f>
        <v>0</v>
      </c>
      <c r="Q5400" s="130">
        <f>'PVWatts Hourly Results (5)'!L5411/1000</f>
        <v>0</v>
      </c>
    </row>
    <row r="5401" spans="2:17" x14ac:dyDescent="0.25">
      <c r="B5401" s="8">
        <v>8</v>
      </c>
      <c r="C5401" s="9">
        <v>13</v>
      </c>
      <c r="D5401" s="134">
        <f>'PVWatts Hourly Results (1)'!C5412</f>
        <v>0</v>
      </c>
      <c r="E5401" s="127">
        <f>DATE(YEAR(Inputs!$D$5),Summary!B5401,Summary!C5401)+TIME(D5401,0,0)</f>
        <v>226</v>
      </c>
      <c r="F5401" s="4">
        <f t="shared" si="592"/>
        <v>1</v>
      </c>
      <c r="G5401" s="4">
        <f t="shared" si="590"/>
        <v>2</v>
      </c>
      <c r="H5401" s="4">
        <f t="shared" si="593"/>
        <v>1</v>
      </c>
      <c r="I5401" s="4">
        <f t="shared" si="594"/>
        <v>0</v>
      </c>
      <c r="J5401" s="4">
        <f t="shared" si="595"/>
        <v>0</v>
      </c>
      <c r="K5401" s="4">
        <f t="shared" si="591"/>
        <v>0</v>
      </c>
      <c r="L5401" s="5">
        <f t="shared" si="596"/>
        <v>0</v>
      </c>
      <c r="M5401" s="137">
        <f>'PVWatts Hourly Results (1)'!L5412/1000</f>
        <v>0</v>
      </c>
      <c r="N5401" s="3">
        <f>'PVWatts Hourly Results (2)'!L5412/1000</f>
        <v>0</v>
      </c>
      <c r="O5401" s="3">
        <f>'PVWatts Hourly Results (3)'!L5412/1000</f>
        <v>0</v>
      </c>
      <c r="P5401" s="3">
        <f>'PVWatts Hourly Results (4)'!L5412/1000</f>
        <v>0</v>
      </c>
      <c r="Q5401" s="130">
        <f>'PVWatts Hourly Results (5)'!L5412/1000</f>
        <v>0</v>
      </c>
    </row>
    <row r="5402" spans="2:17" x14ac:dyDescent="0.25">
      <c r="B5402" s="8">
        <v>8</v>
      </c>
      <c r="C5402" s="9">
        <v>13</v>
      </c>
      <c r="D5402" s="134">
        <f>'PVWatts Hourly Results (1)'!C5413</f>
        <v>0</v>
      </c>
      <c r="E5402" s="127">
        <f>DATE(YEAR(Inputs!$D$5),Summary!B5402,Summary!C5402)+TIME(D5402,0,0)</f>
        <v>226</v>
      </c>
      <c r="F5402" s="4">
        <f t="shared" si="592"/>
        <v>1</v>
      </c>
      <c r="G5402" s="4">
        <f t="shared" si="590"/>
        <v>2</v>
      </c>
      <c r="H5402" s="4">
        <f t="shared" si="593"/>
        <v>1</v>
      </c>
      <c r="I5402" s="4">
        <f t="shared" si="594"/>
        <v>0</v>
      </c>
      <c r="J5402" s="4">
        <f t="shared" si="595"/>
        <v>0</v>
      </c>
      <c r="K5402" s="4">
        <f t="shared" si="591"/>
        <v>0</v>
      </c>
      <c r="L5402" s="5">
        <f t="shared" si="596"/>
        <v>0</v>
      </c>
      <c r="M5402" s="137">
        <f>'PVWatts Hourly Results (1)'!L5413/1000</f>
        <v>0</v>
      </c>
      <c r="N5402" s="3">
        <f>'PVWatts Hourly Results (2)'!L5413/1000</f>
        <v>0</v>
      </c>
      <c r="O5402" s="3">
        <f>'PVWatts Hourly Results (3)'!L5413/1000</f>
        <v>0</v>
      </c>
      <c r="P5402" s="3">
        <f>'PVWatts Hourly Results (4)'!L5413/1000</f>
        <v>0</v>
      </c>
      <c r="Q5402" s="130">
        <f>'PVWatts Hourly Results (5)'!L5413/1000</f>
        <v>0</v>
      </c>
    </row>
    <row r="5403" spans="2:17" x14ac:dyDescent="0.25">
      <c r="B5403" s="8">
        <v>8</v>
      </c>
      <c r="C5403" s="9">
        <v>13</v>
      </c>
      <c r="D5403" s="134">
        <f>'PVWatts Hourly Results (1)'!C5414</f>
        <v>0</v>
      </c>
      <c r="E5403" s="127">
        <f>DATE(YEAR(Inputs!$D$5),Summary!B5403,Summary!C5403)+TIME(D5403,0,0)</f>
        <v>226</v>
      </c>
      <c r="F5403" s="4">
        <f t="shared" si="592"/>
        <v>1</v>
      </c>
      <c r="G5403" s="4">
        <f t="shared" si="590"/>
        <v>2</v>
      </c>
      <c r="H5403" s="4">
        <f t="shared" si="593"/>
        <v>1</v>
      </c>
      <c r="I5403" s="4">
        <f t="shared" si="594"/>
        <v>0</v>
      </c>
      <c r="J5403" s="4">
        <f t="shared" si="595"/>
        <v>0</v>
      </c>
      <c r="K5403" s="4">
        <f t="shared" si="591"/>
        <v>0</v>
      </c>
      <c r="L5403" s="5">
        <f t="shared" si="596"/>
        <v>0</v>
      </c>
      <c r="M5403" s="137">
        <f>'PVWatts Hourly Results (1)'!L5414/1000</f>
        <v>0</v>
      </c>
      <c r="N5403" s="3">
        <f>'PVWatts Hourly Results (2)'!L5414/1000</f>
        <v>0</v>
      </c>
      <c r="O5403" s="3">
        <f>'PVWatts Hourly Results (3)'!L5414/1000</f>
        <v>0</v>
      </c>
      <c r="P5403" s="3">
        <f>'PVWatts Hourly Results (4)'!L5414/1000</f>
        <v>0</v>
      </c>
      <c r="Q5403" s="130">
        <f>'PVWatts Hourly Results (5)'!L5414/1000</f>
        <v>0</v>
      </c>
    </row>
    <row r="5404" spans="2:17" x14ac:dyDescent="0.25">
      <c r="B5404" s="8">
        <v>8</v>
      </c>
      <c r="C5404" s="9">
        <v>13</v>
      </c>
      <c r="D5404" s="134">
        <f>'PVWatts Hourly Results (1)'!C5415</f>
        <v>0</v>
      </c>
      <c r="E5404" s="127">
        <f>DATE(YEAR(Inputs!$D$5),Summary!B5404,Summary!C5404)+TIME(D5404,0,0)</f>
        <v>226</v>
      </c>
      <c r="F5404" s="4">
        <f t="shared" si="592"/>
        <v>1</v>
      </c>
      <c r="G5404" s="4">
        <f t="shared" si="590"/>
        <v>2</v>
      </c>
      <c r="H5404" s="4">
        <f t="shared" si="593"/>
        <v>1</v>
      </c>
      <c r="I5404" s="4">
        <f t="shared" si="594"/>
        <v>0</v>
      </c>
      <c r="J5404" s="4">
        <f t="shared" si="595"/>
        <v>0</v>
      </c>
      <c r="K5404" s="4">
        <f t="shared" si="591"/>
        <v>0</v>
      </c>
      <c r="L5404" s="5">
        <f t="shared" si="596"/>
        <v>0</v>
      </c>
      <c r="M5404" s="137">
        <f>'PVWatts Hourly Results (1)'!L5415/1000</f>
        <v>0</v>
      </c>
      <c r="N5404" s="3">
        <f>'PVWatts Hourly Results (2)'!L5415/1000</f>
        <v>0</v>
      </c>
      <c r="O5404" s="3">
        <f>'PVWatts Hourly Results (3)'!L5415/1000</f>
        <v>0</v>
      </c>
      <c r="P5404" s="3">
        <f>'PVWatts Hourly Results (4)'!L5415/1000</f>
        <v>0</v>
      </c>
      <c r="Q5404" s="130">
        <f>'PVWatts Hourly Results (5)'!L5415/1000</f>
        <v>0</v>
      </c>
    </row>
    <row r="5405" spans="2:17" x14ac:dyDescent="0.25">
      <c r="B5405" s="8">
        <v>8</v>
      </c>
      <c r="C5405" s="9">
        <v>13</v>
      </c>
      <c r="D5405" s="134">
        <f>'PVWatts Hourly Results (1)'!C5416</f>
        <v>0</v>
      </c>
      <c r="E5405" s="127">
        <f>DATE(YEAR(Inputs!$D$5),Summary!B5405,Summary!C5405)+TIME(D5405,0,0)</f>
        <v>226</v>
      </c>
      <c r="F5405" s="4">
        <f t="shared" si="592"/>
        <v>1</v>
      </c>
      <c r="G5405" s="4">
        <f t="shared" si="590"/>
        <v>2</v>
      </c>
      <c r="H5405" s="4">
        <f t="shared" si="593"/>
        <v>1</v>
      </c>
      <c r="I5405" s="4">
        <f t="shared" si="594"/>
        <v>0</v>
      </c>
      <c r="J5405" s="4">
        <f t="shared" si="595"/>
        <v>0</v>
      </c>
      <c r="K5405" s="4">
        <f t="shared" si="591"/>
        <v>0</v>
      </c>
      <c r="L5405" s="5">
        <f t="shared" si="596"/>
        <v>0</v>
      </c>
      <c r="M5405" s="137">
        <f>'PVWatts Hourly Results (1)'!L5416/1000</f>
        <v>0</v>
      </c>
      <c r="N5405" s="3">
        <f>'PVWatts Hourly Results (2)'!L5416/1000</f>
        <v>0</v>
      </c>
      <c r="O5405" s="3">
        <f>'PVWatts Hourly Results (3)'!L5416/1000</f>
        <v>0</v>
      </c>
      <c r="P5405" s="3">
        <f>'PVWatts Hourly Results (4)'!L5416/1000</f>
        <v>0</v>
      </c>
      <c r="Q5405" s="130">
        <f>'PVWatts Hourly Results (5)'!L5416/1000</f>
        <v>0</v>
      </c>
    </row>
    <row r="5406" spans="2:17" x14ac:dyDescent="0.25">
      <c r="B5406" s="8">
        <v>8</v>
      </c>
      <c r="C5406" s="9">
        <v>13</v>
      </c>
      <c r="D5406" s="134">
        <f>'PVWatts Hourly Results (1)'!C5417</f>
        <v>0</v>
      </c>
      <c r="E5406" s="127">
        <f>DATE(YEAR(Inputs!$D$5),Summary!B5406,Summary!C5406)+TIME(D5406,0,0)</f>
        <v>226</v>
      </c>
      <c r="F5406" s="4">
        <f t="shared" si="592"/>
        <v>1</v>
      </c>
      <c r="G5406" s="4">
        <f t="shared" si="590"/>
        <v>2</v>
      </c>
      <c r="H5406" s="4">
        <f t="shared" si="593"/>
        <v>1</v>
      </c>
      <c r="I5406" s="4">
        <f t="shared" si="594"/>
        <v>0</v>
      </c>
      <c r="J5406" s="4">
        <f t="shared" si="595"/>
        <v>0</v>
      </c>
      <c r="K5406" s="4">
        <f t="shared" si="591"/>
        <v>0</v>
      </c>
      <c r="L5406" s="5">
        <f t="shared" si="596"/>
        <v>0</v>
      </c>
      <c r="M5406" s="137">
        <f>'PVWatts Hourly Results (1)'!L5417/1000</f>
        <v>0</v>
      </c>
      <c r="N5406" s="3">
        <f>'PVWatts Hourly Results (2)'!L5417/1000</f>
        <v>0</v>
      </c>
      <c r="O5406" s="3">
        <f>'PVWatts Hourly Results (3)'!L5417/1000</f>
        <v>0</v>
      </c>
      <c r="P5406" s="3">
        <f>'PVWatts Hourly Results (4)'!L5417/1000</f>
        <v>0</v>
      </c>
      <c r="Q5406" s="130">
        <f>'PVWatts Hourly Results (5)'!L5417/1000</f>
        <v>0</v>
      </c>
    </row>
    <row r="5407" spans="2:17" x14ac:dyDescent="0.25">
      <c r="B5407" s="8">
        <v>8</v>
      </c>
      <c r="C5407" s="9">
        <v>13</v>
      </c>
      <c r="D5407" s="134">
        <f>'PVWatts Hourly Results (1)'!C5418</f>
        <v>0</v>
      </c>
      <c r="E5407" s="127">
        <f>DATE(YEAR(Inputs!$D$5),Summary!B5407,Summary!C5407)+TIME(D5407,0,0)</f>
        <v>226</v>
      </c>
      <c r="F5407" s="4">
        <f t="shared" si="592"/>
        <v>1</v>
      </c>
      <c r="G5407" s="4">
        <f t="shared" si="590"/>
        <v>2</v>
      </c>
      <c r="H5407" s="4">
        <f t="shared" si="593"/>
        <v>1</v>
      </c>
      <c r="I5407" s="4">
        <f t="shared" si="594"/>
        <v>0</v>
      </c>
      <c r="J5407" s="4">
        <f t="shared" si="595"/>
        <v>0</v>
      </c>
      <c r="K5407" s="4">
        <f t="shared" si="591"/>
        <v>0</v>
      </c>
      <c r="L5407" s="5">
        <f t="shared" si="596"/>
        <v>0</v>
      </c>
      <c r="M5407" s="137">
        <f>'PVWatts Hourly Results (1)'!L5418/1000</f>
        <v>0</v>
      </c>
      <c r="N5407" s="3">
        <f>'PVWatts Hourly Results (2)'!L5418/1000</f>
        <v>0</v>
      </c>
      <c r="O5407" s="3">
        <f>'PVWatts Hourly Results (3)'!L5418/1000</f>
        <v>0</v>
      </c>
      <c r="P5407" s="3">
        <f>'PVWatts Hourly Results (4)'!L5418/1000</f>
        <v>0</v>
      </c>
      <c r="Q5407" s="130">
        <f>'PVWatts Hourly Results (5)'!L5418/1000</f>
        <v>0</v>
      </c>
    </row>
    <row r="5408" spans="2:17" x14ac:dyDescent="0.25">
      <c r="B5408" s="8">
        <v>8</v>
      </c>
      <c r="C5408" s="9">
        <v>13</v>
      </c>
      <c r="D5408" s="134">
        <f>'PVWatts Hourly Results (1)'!C5419</f>
        <v>0</v>
      </c>
      <c r="E5408" s="127">
        <f>DATE(YEAR(Inputs!$D$5),Summary!B5408,Summary!C5408)+TIME(D5408,0,0)</f>
        <v>226</v>
      </c>
      <c r="F5408" s="4">
        <f t="shared" si="592"/>
        <v>1</v>
      </c>
      <c r="G5408" s="4">
        <f t="shared" si="590"/>
        <v>2</v>
      </c>
      <c r="H5408" s="4">
        <f t="shared" si="593"/>
        <v>1</v>
      </c>
      <c r="I5408" s="4">
        <f t="shared" si="594"/>
        <v>0</v>
      </c>
      <c r="J5408" s="4">
        <f t="shared" si="595"/>
        <v>0</v>
      </c>
      <c r="K5408" s="4">
        <f t="shared" si="591"/>
        <v>0</v>
      </c>
      <c r="L5408" s="5">
        <f t="shared" si="596"/>
        <v>0</v>
      </c>
      <c r="M5408" s="137">
        <f>'PVWatts Hourly Results (1)'!L5419/1000</f>
        <v>0</v>
      </c>
      <c r="N5408" s="3">
        <f>'PVWatts Hourly Results (2)'!L5419/1000</f>
        <v>0</v>
      </c>
      <c r="O5408" s="3">
        <f>'PVWatts Hourly Results (3)'!L5419/1000</f>
        <v>0</v>
      </c>
      <c r="P5408" s="3">
        <f>'PVWatts Hourly Results (4)'!L5419/1000</f>
        <v>0</v>
      </c>
      <c r="Q5408" s="130">
        <f>'PVWatts Hourly Results (5)'!L5419/1000</f>
        <v>0</v>
      </c>
    </row>
    <row r="5409" spans="2:17" x14ac:dyDescent="0.25">
      <c r="B5409" s="8">
        <v>8</v>
      </c>
      <c r="C5409" s="9">
        <v>13</v>
      </c>
      <c r="D5409" s="134">
        <f>'PVWatts Hourly Results (1)'!C5420</f>
        <v>0</v>
      </c>
      <c r="E5409" s="127">
        <f>DATE(YEAR(Inputs!$D$5),Summary!B5409,Summary!C5409)+TIME(D5409,0,0)</f>
        <v>226</v>
      </c>
      <c r="F5409" s="4">
        <f t="shared" si="592"/>
        <v>1</v>
      </c>
      <c r="G5409" s="4">
        <f t="shared" si="590"/>
        <v>2</v>
      </c>
      <c r="H5409" s="4">
        <f t="shared" si="593"/>
        <v>1</v>
      </c>
      <c r="I5409" s="4">
        <f t="shared" si="594"/>
        <v>0</v>
      </c>
      <c r="J5409" s="4">
        <f t="shared" si="595"/>
        <v>0</v>
      </c>
      <c r="K5409" s="4">
        <f t="shared" si="591"/>
        <v>0</v>
      </c>
      <c r="L5409" s="5">
        <f t="shared" si="596"/>
        <v>0</v>
      </c>
      <c r="M5409" s="137">
        <f>'PVWatts Hourly Results (1)'!L5420/1000</f>
        <v>0</v>
      </c>
      <c r="N5409" s="3">
        <f>'PVWatts Hourly Results (2)'!L5420/1000</f>
        <v>0</v>
      </c>
      <c r="O5409" s="3">
        <f>'PVWatts Hourly Results (3)'!L5420/1000</f>
        <v>0</v>
      </c>
      <c r="P5409" s="3">
        <f>'PVWatts Hourly Results (4)'!L5420/1000</f>
        <v>0</v>
      </c>
      <c r="Q5409" s="130">
        <f>'PVWatts Hourly Results (5)'!L5420/1000</f>
        <v>0</v>
      </c>
    </row>
    <row r="5410" spans="2:17" x14ac:dyDescent="0.25">
      <c r="B5410" s="8">
        <v>8</v>
      </c>
      <c r="C5410" s="9">
        <v>13</v>
      </c>
      <c r="D5410" s="134">
        <f>'PVWatts Hourly Results (1)'!C5421</f>
        <v>0</v>
      </c>
      <c r="E5410" s="127">
        <f>DATE(YEAR(Inputs!$D$5),Summary!B5410,Summary!C5410)+TIME(D5410,0,0)</f>
        <v>226</v>
      </c>
      <c r="F5410" s="4">
        <f t="shared" si="592"/>
        <v>1</v>
      </c>
      <c r="G5410" s="4">
        <f t="shared" si="590"/>
        <v>2</v>
      </c>
      <c r="H5410" s="4">
        <f t="shared" si="593"/>
        <v>1</v>
      </c>
      <c r="I5410" s="4">
        <f t="shared" si="594"/>
        <v>0</v>
      </c>
      <c r="J5410" s="4">
        <f t="shared" si="595"/>
        <v>0</v>
      </c>
      <c r="K5410" s="4">
        <f t="shared" si="591"/>
        <v>0</v>
      </c>
      <c r="L5410" s="5">
        <f t="shared" si="596"/>
        <v>0</v>
      </c>
      <c r="M5410" s="137">
        <f>'PVWatts Hourly Results (1)'!L5421/1000</f>
        <v>0</v>
      </c>
      <c r="N5410" s="3">
        <f>'PVWatts Hourly Results (2)'!L5421/1000</f>
        <v>0</v>
      </c>
      <c r="O5410" s="3">
        <f>'PVWatts Hourly Results (3)'!L5421/1000</f>
        <v>0</v>
      </c>
      <c r="P5410" s="3">
        <f>'PVWatts Hourly Results (4)'!L5421/1000</f>
        <v>0</v>
      </c>
      <c r="Q5410" s="130">
        <f>'PVWatts Hourly Results (5)'!L5421/1000</f>
        <v>0</v>
      </c>
    </row>
    <row r="5411" spans="2:17" x14ac:dyDescent="0.25">
      <c r="B5411" s="8">
        <v>8</v>
      </c>
      <c r="C5411" s="9">
        <v>13</v>
      </c>
      <c r="D5411" s="134">
        <f>'PVWatts Hourly Results (1)'!C5422</f>
        <v>0</v>
      </c>
      <c r="E5411" s="127">
        <f>DATE(YEAR(Inputs!$D$5),Summary!B5411,Summary!C5411)+TIME(D5411,0,0)</f>
        <v>226</v>
      </c>
      <c r="F5411" s="4">
        <f t="shared" si="592"/>
        <v>1</v>
      </c>
      <c r="G5411" s="4">
        <f t="shared" si="590"/>
        <v>2</v>
      </c>
      <c r="H5411" s="4">
        <f t="shared" si="593"/>
        <v>1</v>
      </c>
      <c r="I5411" s="4">
        <f t="shared" si="594"/>
        <v>0</v>
      </c>
      <c r="J5411" s="4">
        <f t="shared" si="595"/>
        <v>0</v>
      </c>
      <c r="K5411" s="4">
        <f t="shared" si="591"/>
        <v>0</v>
      </c>
      <c r="L5411" s="5">
        <f t="shared" si="596"/>
        <v>0</v>
      </c>
      <c r="M5411" s="137">
        <f>'PVWatts Hourly Results (1)'!L5422/1000</f>
        <v>0</v>
      </c>
      <c r="N5411" s="3">
        <f>'PVWatts Hourly Results (2)'!L5422/1000</f>
        <v>0</v>
      </c>
      <c r="O5411" s="3">
        <f>'PVWatts Hourly Results (3)'!L5422/1000</f>
        <v>0</v>
      </c>
      <c r="P5411" s="3">
        <f>'PVWatts Hourly Results (4)'!L5422/1000</f>
        <v>0</v>
      </c>
      <c r="Q5411" s="130">
        <f>'PVWatts Hourly Results (5)'!L5422/1000</f>
        <v>0</v>
      </c>
    </row>
    <row r="5412" spans="2:17" x14ac:dyDescent="0.25">
      <c r="B5412" s="8">
        <v>8</v>
      </c>
      <c r="C5412" s="9">
        <v>13</v>
      </c>
      <c r="D5412" s="134">
        <f>'PVWatts Hourly Results (1)'!C5423</f>
        <v>0</v>
      </c>
      <c r="E5412" s="127">
        <f>DATE(YEAR(Inputs!$D$5),Summary!B5412,Summary!C5412)+TIME(D5412,0,0)</f>
        <v>226</v>
      </c>
      <c r="F5412" s="4">
        <f t="shared" si="592"/>
        <v>1</v>
      </c>
      <c r="G5412" s="4">
        <f t="shared" si="590"/>
        <v>2</v>
      </c>
      <c r="H5412" s="4">
        <f t="shared" si="593"/>
        <v>1</v>
      </c>
      <c r="I5412" s="4">
        <f t="shared" si="594"/>
        <v>0</v>
      </c>
      <c r="J5412" s="4">
        <f t="shared" si="595"/>
        <v>0</v>
      </c>
      <c r="K5412" s="4">
        <f t="shared" si="591"/>
        <v>0</v>
      </c>
      <c r="L5412" s="5">
        <f t="shared" si="596"/>
        <v>0</v>
      </c>
      <c r="M5412" s="137">
        <f>'PVWatts Hourly Results (1)'!L5423/1000</f>
        <v>0</v>
      </c>
      <c r="N5412" s="3">
        <f>'PVWatts Hourly Results (2)'!L5423/1000</f>
        <v>0</v>
      </c>
      <c r="O5412" s="3">
        <f>'PVWatts Hourly Results (3)'!L5423/1000</f>
        <v>0</v>
      </c>
      <c r="P5412" s="3">
        <f>'PVWatts Hourly Results (4)'!L5423/1000</f>
        <v>0</v>
      </c>
      <c r="Q5412" s="130">
        <f>'PVWatts Hourly Results (5)'!L5423/1000</f>
        <v>0</v>
      </c>
    </row>
    <row r="5413" spans="2:17" x14ac:dyDescent="0.25">
      <c r="B5413" s="8">
        <v>8</v>
      </c>
      <c r="C5413" s="9">
        <v>13</v>
      </c>
      <c r="D5413" s="134">
        <f>'PVWatts Hourly Results (1)'!C5424</f>
        <v>0</v>
      </c>
      <c r="E5413" s="127">
        <f>DATE(YEAR(Inputs!$D$5),Summary!B5413,Summary!C5413)+TIME(D5413,0,0)</f>
        <v>226</v>
      </c>
      <c r="F5413" s="4">
        <f t="shared" si="592"/>
        <v>1</v>
      </c>
      <c r="G5413" s="4">
        <f t="shared" si="590"/>
        <v>2</v>
      </c>
      <c r="H5413" s="4">
        <f t="shared" si="593"/>
        <v>1</v>
      </c>
      <c r="I5413" s="4">
        <f t="shared" si="594"/>
        <v>0</v>
      </c>
      <c r="J5413" s="4">
        <f t="shared" si="595"/>
        <v>0</v>
      </c>
      <c r="K5413" s="4">
        <f t="shared" si="591"/>
        <v>0</v>
      </c>
      <c r="L5413" s="5">
        <f t="shared" si="596"/>
        <v>0</v>
      </c>
      <c r="M5413" s="137">
        <f>'PVWatts Hourly Results (1)'!L5424/1000</f>
        <v>0</v>
      </c>
      <c r="N5413" s="3">
        <f>'PVWatts Hourly Results (2)'!L5424/1000</f>
        <v>0</v>
      </c>
      <c r="O5413" s="3">
        <f>'PVWatts Hourly Results (3)'!L5424/1000</f>
        <v>0</v>
      </c>
      <c r="P5413" s="3">
        <f>'PVWatts Hourly Results (4)'!L5424/1000</f>
        <v>0</v>
      </c>
      <c r="Q5413" s="130">
        <f>'PVWatts Hourly Results (5)'!L5424/1000</f>
        <v>0</v>
      </c>
    </row>
    <row r="5414" spans="2:17" x14ac:dyDescent="0.25">
      <c r="B5414" s="8">
        <v>8</v>
      </c>
      <c r="C5414" s="9">
        <v>13</v>
      </c>
      <c r="D5414" s="134">
        <f>'PVWatts Hourly Results (1)'!C5425</f>
        <v>0</v>
      </c>
      <c r="E5414" s="127">
        <f>DATE(YEAR(Inputs!$D$5),Summary!B5414,Summary!C5414)+TIME(D5414,0,0)</f>
        <v>226</v>
      </c>
      <c r="F5414" s="4">
        <f t="shared" si="592"/>
        <v>1</v>
      </c>
      <c r="G5414" s="4">
        <f t="shared" si="590"/>
        <v>2</v>
      </c>
      <c r="H5414" s="4">
        <f t="shared" si="593"/>
        <v>1</v>
      </c>
      <c r="I5414" s="4">
        <f t="shared" si="594"/>
        <v>0</v>
      </c>
      <c r="J5414" s="4">
        <f t="shared" si="595"/>
        <v>0</v>
      </c>
      <c r="K5414" s="4">
        <f t="shared" si="591"/>
        <v>0</v>
      </c>
      <c r="L5414" s="5">
        <f t="shared" si="596"/>
        <v>0</v>
      </c>
      <c r="M5414" s="137">
        <f>'PVWatts Hourly Results (1)'!L5425/1000</f>
        <v>0</v>
      </c>
      <c r="N5414" s="3">
        <f>'PVWatts Hourly Results (2)'!L5425/1000</f>
        <v>0</v>
      </c>
      <c r="O5414" s="3">
        <f>'PVWatts Hourly Results (3)'!L5425/1000</f>
        <v>0</v>
      </c>
      <c r="P5414" s="3">
        <f>'PVWatts Hourly Results (4)'!L5425/1000</f>
        <v>0</v>
      </c>
      <c r="Q5414" s="130">
        <f>'PVWatts Hourly Results (5)'!L5425/1000</f>
        <v>0</v>
      </c>
    </row>
    <row r="5415" spans="2:17" x14ac:dyDescent="0.25">
      <c r="B5415" s="8">
        <v>8</v>
      </c>
      <c r="C5415" s="9">
        <v>13</v>
      </c>
      <c r="D5415" s="134">
        <f>'PVWatts Hourly Results (1)'!C5426</f>
        <v>0</v>
      </c>
      <c r="E5415" s="127">
        <f>DATE(YEAR(Inputs!$D$5),Summary!B5415,Summary!C5415)+TIME(D5415,0,0)</f>
        <v>226</v>
      </c>
      <c r="F5415" s="4">
        <f t="shared" si="592"/>
        <v>1</v>
      </c>
      <c r="G5415" s="4">
        <f t="shared" si="590"/>
        <v>2</v>
      </c>
      <c r="H5415" s="4">
        <f t="shared" si="593"/>
        <v>1</v>
      </c>
      <c r="I5415" s="4">
        <f t="shared" si="594"/>
        <v>0</v>
      </c>
      <c r="J5415" s="4">
        <f t="shared" si="595"/>
        <v>0</v>
      </c>
      <c r="K5415" s="4">
        <f t="shared" si="591"/>
        <v>0</v>
      </c>
      <c r="L5415" s="5">
        <f t="shared" si="596"/>
        <v>0</v>
      </c>
      <c r="M5415" s="137">
        <f>'PVWatts Hourly Results (1)'!L5426/1000</f>
        <v>0</v>
      </c>
      <c r="N5415" s="3">
        <f>'PVWatts Hourly Results (2)'!L5426/1000</f>
        <v>0</v>
      </c>
      <c r="O5415" s="3">
        <f>'PVWatts Hourly Results (3)'!L5426/1000</f>
        <v>0</v>
      </c>
      <c r="P5415" s="3">
        <f>'PVWatts Hourly Results (4)'!L5426/1000</f>
        <v>0</v>
      </c>
      <c r="Q5415" s="130">
        <f>'PVWatts Hourly Results (5)'!L5426/1000</f>
        <v>0</v>
      </c>
    </row>
    <row r="5416" spans="2:17" x14ac:dyDescent="0.25">
      <c r="B5416" s="8">
        <v>8</v>
      </c>
      <c r="C5416" s="9">
        <v>13</v>
      </c>
      <c r="D5416" s="134">
        <f>'PVWatts Hourly Results (1)'!C5427</f>
        <v>0</v>
      </c>
      <c r="E5416" s="127">
        <f>DATE(YEAR(Inputs!$D$5),Summary!B5416,Summary!C5416)+TIME(D5416,0,0)</f>
        <v>226</v>
      </c>
      <c r="F5416" s="4">
        <f t="shared" si="592"/>
        <v>1</v>
      </c>
      <c r="G5416" s="4">
        <f t="shared" si="590"/>
        <v>2</v>
      </c>
      <c r="H5416" s="4">
        <f t="shared" si="593"/>
        <v>1</v>
      </c>
      <c r="I5416" s="4">
        <f t="shared" si="594"/>
        <v>0</v>
      </c>
      <c r="J5416" s="4">
        <f t="shared" si="595"/>
        <v>0</v>
      </c>
      <c r="K5416" s="4">
        <f t="shared" si="591"/>
        <v>0</v>
      </c>
      <c r="L5416" s="5">
        <f t="shared" si="596"/>
        <v>0</v>
      </c>
      <c r="M5416" s="137">
        <f>'PVWatts Hourly Results (1)'!L5427/1000</f>
        <v>0</v>
      </c>
      <c r="N5416" s="3">
        <f>'PVWatts Hourly Results (2)'!L5427/1000</f>
        <v>0</v>
      </c>
      <c r="O5416" s="3">
        <f>'PVWatts Hourly Results (3)'!L5427/1000</f>
        <v>0</v>
      </c>
      <c r="P5416" s="3">
        <f>'PVWatts Hourly Results (4)'!L5427/1000</f>
        <v>0</v>
      </c>
      <c r="Q5416" s="130">
        <f>'PVWatts Hourly Results (5)'!L5427/1000</f>
        <v>0</v>
      </c>
    </row>
    <row r="5417" spans="2:17" x14ac:dyDescent="0.25">
      <c r="B5417" s="8">
        <v>8</v>
      </c>
      <c r="C5417" s="9">
        <v>13</v>
      </c>
      <c r="D5417" s="134">
        <f>'PVWatts Hourly Results (1)'!C5428</f>
        <v>0</v>
      </c>
      <c r="E5417" s="127">
        <f>DATE(YEAR(Inputs!$D$5),Summary!B5417,Summary!C5417)+TIME(D5417,0,0)</f>
        <v>226</v>
      </c>
      <c r="F5417" s="4">
        <f t="shared" si="592"/>
        <v>1</v>
      </c>
      <c r="G5417" s="4">
        <f t="shared" si="590"/>
        <v>2</v>
      </c>
      <c r="H5417" s="4">
        <f t="shared" si="593"/>
        <v>1</v>
      </c>
      <c r="I5417" s="4">
        <f t="shared" si="594"/>
        <v>0</v>
      </c>
      <c r="J5417" s="4">
        <f t="shared" si="595"/>
        <v>0</v>
      </c>
      <c r="K5417" s="4">
        <f t="shared" si="591"/>
        <v>0</v>
      </c>
      <c r="L5417" s="5">
        <f t="shared" si="596"/>
        <v>0</v>
      </c>
      <c r="M5417" s="137">
        <f>'PVWatts Hourly Results (1)'!L5428/1000</f>
        <v>0</v>
      </c>
      <c r="N5417" s="3">
        <f>'PVWatts Hourly Results (2)'!L5428/1000</f>
        <v>0</v>
      </c>
      <c r="O5417" s="3">
        <f>'PVWatts Hourly Results (3)'!L5428/1000</f>
        <v>0</v>
      </c>
      <c r="P5417" s="3">
        <f>'PVWatts Hourly Results (4)'!L5428/1000</f>
        <v>0</v>
      </c>
      <c r="Q5417" s="130">
        <f>'PVWatts Hourly Results (5)'!L5428/1000</f>
        <v>0</v>
      </c>
    </row>
    <row r="5418" spans="2:17" x14ac:dyDescent="0.25">
      <c r="B5418" s="8">
        <v>8</v>
      </c>
      <c r="C5418" s="9">
        <v>13</v>
      </c>
      <c r="D5418" s="134">
        <f>'PVWatts Hourly Results (1)'!C5429</f>
        <v>0</v>
      </c>
      <c r="E5418" s="127">
        <f>DATE(YEAR(Inputs!$D$5),Summary!B5418,Summary!C5418)+TIME(D5418,0,0)</f>
        <v>226</v>
      </c>
      <c r="F5418" s="4">
        <f t="shared" si="592"/>
        <v>1</v>
      </c>
      <c r="G5418" s="4">
        <f t="shared" si="590"/>
        <v>2</v>
      </c>
      <c r="H5418" s="4">
        <f t="shared" si="593"/>
        <v>1</v>
      </c>
      <c r="I5418" s="4">
        <f t="shared" si="594"/>
        <v>0</v>
      </c>
      <c r="J5418" s="4">
        <f t="shared" si="595"/>
        <v>0</v>
      </c>
      <c r="K5418" s="4">
        <f t="shared" si="591"/>
        <v>0</v>
      </c>
      <c r="L5418" s="5">
        <f t="shared" si="596"/>
        <v>0</v>
      </c>
      <c r="M5418" s="137">
        <f>'PVWatts Hourly Results (1)'!L5429/1000</f>
        <v>0</v>
      </c>
      <c r="N5418" s="3">
        <f>'PVWatts Hourly Results (2)'!L5429/1000</f>
        <v>0</v>
      </c>
      <c r="O5418" s="3">
        <f>'PVWatts Hourly Results (3)'!L5429/1000</f>
        <v>0</v>
      </c>
      <c r="P5418" s="3">
        <f>'PVWatts Hourly Results (4)'!L5429/1000</f>
        <v>0</v>
      </c>
      <c r="Q5418" s="130">
        <f>'PVWatts Hourly Results (5)'!L5429/1000</f>
        <v>0</v>
      </c>
    </row>
    <row r="5419" spans="2:17" x14ac:dyDescent="0.25">
      <c r="B5419" s="8">
        <v>8</v>
      </c>
      <c r="C5419" s="9">
        <v>13</v>
      </c>
      <c r="D5419" s="134">
        <f>'PVWatts Hourly Results (1)'!C5430</f>
        <v>0</v>
      </c>
      <c r="E5419" s="127">
        <f>DATE(YEAR(Inputs!$D$5),Summary!B5419,Summary!C5419)+TIME(D5419,0,0)</f>
        <v>226</v>
      </c>
      <c r="F5419" s="4">
        <f t="shared" si="592"/>
        <v>1</v>
      </c>
      <c r="G5419" s="4">
        <f t="shared" si="590"/>
        <v>2</v>
      </c>
      <c r="H5419" s="4">
        <f t="shared" si="593"/>
        <v>1</v>
      </c>
      <c r="I5419" s="4">
        <f t="shared" si="594"/>
        <v>0</v>
      </c>
      <c r="J5419" s="4">
        <f t="shared" si="595"/>
        <v>0</v>
      </c>
      <c r="K5419" s="4">
        <f t="shared" si="591"/>
        <v>0</v>
      </c>
      <c r="L5419" s="5">
        <f t="shared" si="596"/>
        <v>0</v>
      </c>
      <c r="M5419" s="137">
        <f>'PVWatts Hourly Results (1)'!L5430/1000</f>
        <v>0</v>
      </c>
      <c r="N5419" s="3">
        <f>'PVWatts Hourly Results (2)'!L5430/1000</f>
        <v>0</v>
      </c>
      <c r="O5419" s="3">
        <f>'PVWatts Hourly Results (3)'!L5430/1000</f>
        <v>0</v>
      </c>
      <c r="P5419" s="3">
        <f>'PVWatts Hourly Results (4)'!L5430/1000</f>
        <v>0</v>
      </c>
      <c r="Q5419" s="130">
        <f>'PVWatts Hourly Results (5)'!L5430/1000</f>
        <v>0</v>
      </c>
    </row>
    <row r="5420" spans="2:17" x14ac:dyDescent="0.25">
      <c r="B5420" s="8">
        <v>8</v>
      </c>
      <c r="C5420" s="9">
        <v>13</v>
      </c>
      <c r="D5420" s="134">
        <f>'PVWatts Hourly Results (1)'!C5431</f>
        <v>0</v>
      </c>
      <c r="E5420" s="127">
        <f>DATE(YEAR(Inputs!$D$5),Summary!B5420,Summary!C5420)+TIME(D5420,0,0)</f>
        <v>226</v>
      </c>
      <c r="F5420" s="4">
        <f t="shared" si="592"/>
        <v>1</v>
      </c>
      <c r="G5420" s="4">
        <f t="shared" si="590"/>
        <v>2</v>
      </c>
      <c r="H5420" s="4">
        <f t="shared" si="593"/>
        <v>1</v>
      </c>
      <c r="I5420" s="4">
        <f t="shared" si="594"/>
        <v>0</v>
      </c>
      <c r="J5420" s="4">
        <f t="shared" si="595"/>
        <v>0</v>
      </c>
      <c r="K5420" s="4">
        <f t="shared" si="591"/>
        <v>0</v>
      </c>
      <c r="L5420" s="5">
        <f t="shared" si="596"/>
        <v>0</v>
      </c>
      <c r="M5420" s="137">
        <f>'PVWatts Hourly Results (1)'!L5431/1000</f>
        <v>0</v>
      </c>
      <c r="N5420" s="3">
        <f>'PVWatts Hourly Results (2)'!L5431/1000</f>
        <v>0</v>
      </c>
      <c r="O5420" s="3">
        <f>'PVWatts Hourly Results (3)'!L5431/1000</f>
        <v>0</v>
      </c>
      <c r="P5420" s="3">
        <f>'PVWatts Hourly Results (4)'!L5431/1000</f>
        <v>0</v>
      </c>
      <c r="Q5420" s="130">
        <f>'PVWatts Hourly Results (5)'!L5431/1000</f>
        <v>0</v>
      </c>
    </row>
    <row r="5421" spans="2:17" x14ac:dyDescent="0.25">
      <c r="B5421" s="8">
        <v>8</v>
      </c>
      <c r="C5421" s="9">
        <v>13</v>
      </c>
      <c r="D5421" s="134">
        <f>'PVWatts Hourly Results (1)'!C5432</f>
        <v>0</v>
      </c>
      <c r="E5421" s="127">
        <f>DATE(YEAR(Inputs!$D$5),Summary!B5421,Summary!C5421)+TIME(D5421,0,0)</f>
        <v>226</v>
      </c>
      <c r="F5421" s="4">
        <f t="shared" si="592"/>
        <v>1</v>
      </c>
      <c r="G5421" s="4">
        <f t="shared" si="590"/>
        <v>2</v>
      </c>
      <c r="H5421" s="4">
        <f t="shared" si="593"/>
        <v>1</v>
      </c>
      <c r="I5421" s="4">
        <f t="shared" si="594"/>
        <v>0</v>
      </c>
      <c r="J5421" s="4">
        <f t="shared" si="595"/>
        <v>0</v>
      </c>
      <c r="K5421" s="4">
        <f t="shared" si="591"/>
        <v>0</v>
      </c>
      <c r="L5421" s="5">
        <f t="shared" si="596"/>
        <v>0</v>
      </c>
      <c r="M5421" s="137">
        <f>'PVWatts Hourly Results (1)'!L5432/1000</f>
        <v>0</v>
      </c>
      <c r="N5421" s="3">
        <f>'PVWatts Hourly Results (2)'!L5432/1000</f>
        <v>0</v>
      </c>
      <c r="O5421" s="3">
        <f>'PVWatts Hourly Results (3)'!L5432/1000</f>
        <v>0</v>
      </c>
      <c r="P5421" s="3">
        <f>'PVWatts Hourly Results (4)'!L5432/1000</f>
        <v>0</v>
      </c>
      <c r="Q5421" s="130">
        <f>'PVWatts Hourly Results (5)'!L5432/1000</f>
        <v>0</v>
      </c>
    </row>
    <row r="5422" spans="2:17" x14ac:dyDescent="0.25">
      <c r="B5422" s="8">
        <v>8</v>
      </c>
      <c r="C5422" s="9">
        <v>14</v>
      </c>
      <c r="D5422" s="134">
        <f>'PVWatts Hourly Results (1)'!C5433</f>
        <v>0</v>
      </c>
      <c r="E5422" s="127">
        <f>DATE(YEAR(Inputs!$D$5),Summary!B5422,Summary!C5422)+TIME(D5422,0,0)</f>
        <v>227</v>
      </c>
      <c r="F5422" s="4">
        <f t="shared" si="592"/>
        <v>1</v>
      </c>
      <c r="G5422" s="4">
        <f t="shared" si="590"/>
        <v>3</v>
      </c>
      <c r="H5422" s="4">
        <f t="shared" si="593"/>
        <v>1</v>
      </c>
      <c r="I5422" s="4">
        <f t="shared" si="594"/>
        <v>0</v>
      </c>
      <c r="J5422" s="4">
        <f t="shared" si="595"/>
        <v>0</v>
      </c>
      <c r="K5422" s="4">
        <f t="shared" si="591"/>
        <v>0</v>
      </c>
      <c r="L5422" s="5">
        <f t="shared" si="596"/>
        <v>0</v>
      </c>
      <c r="M5422" s="137">
        <f>'PVWatts Hourly Results (1)'!L5433/1000</f>
        <v>0</v>
      </c>
      <c r="N5422" s="3">
        <f>'PVWatts Hourly Results (2)'!L5433/1000</f>
        <v>0</v>
      </c>
      <c r="O5422" s="3">
        <f>'PVWatts Hourly Results (3)'!L5433/1000</f>
        <v>0</v>
      </c>
      <c r="P5422" s="3">
        <f>'PVWatts Hourly Results (4)'!L5433/1000</f>
        <v>0</v>
      </c>
      <c r="Q5422" s="130">
        <f>'PVWatts Hourly Results (5)'!L5433/1000</f>
        <v>0</v>
      </c>
    </row>
    <row r="5423" spans="2:17" x14ac:dyDescent="0.25">
      <c r="B5423" s="8">
        <v>8</v>
      </c>
      <c r="C5423" s="9">
        <v>14</v>
      </c>
      <c r="D5423" s="134">
        <f>'PVWatts Hourly Results (1)'!C5434</f>
        <v>0</v>
      </c>
      <c r="E5423" s="127">
        <f>DATE(YEAR(Inputs!$D$5),Summary!B5423,Summary!C5423)+TIME(D5423,0,0)</f>
        <v>227</v>
      </c>
      <c r="F5423" s="4">
        <f t="shared" si="592"/>
        <v>1</v>
      </c>
      <c r="G5423" s="4">
        <f t="shared" si="590"/>
        <v>3</v>
      </c>
      <c r="H5423" s="4">
        <f t="shared" si="593"/>
        <v>1</v>
      </c>
      <c r="I5423" s="4">
        <f t="shared" si="594"/>
        <v>0</v>
      </c>
      <c r="J5423" s="4">
        <f t="shared" si="595"/>
        <v>0</v>
      </c>
      <c r="K5423" s="4">
        <f t="shared" si="591"/>
        <v>0</v>
      </c>
      <c r="L5423" s="5">
        <f t="shared" si="596"/>
        <v>0</v>
      </c>
      <c r="M5423" s="137">
        <f>'PVWatts Hourly Results (1)'!L5434/1000</f>
        <v>0</v>
      </c>
      <c r="N5423" s="3">
        <f>'PVWatts Hourly Results (2)'!L5434/1000</f>
        <v>0</v>
      </c>
      <c r="O5423" s="3">
        <f>'PVWatts Hourly Results (3)'!L5434/1000</f>
        <v>0</v>
      </c>
      <c r="P5423" s="3">
        <f>'PVWatts Hourly Results (4)'!L5434/1000</f>
        <v>0</v>
      </c>
      <c r="Q5423" s="130">
        <f>'PVWatts Hourly Results (5)'!L5434/1000</f>
        <v>0</v>
      </c>
    </row>
    <row r="5424" spans="2:17" x14ac:dyDescent="0.25">
      <c r="B5424" s="8">
        <v>8</v>
      </c>
      <c r="C5424" s="9">
        <v>14</v>
      </c>
      <c r="D5424" s="134">
        <f>'PVWatts Hourly Results (1)'!C5435</f>
        <v>0</v>
      </c>
      <c r="E5424" s="127">
        <f>DATE(YEAR(Inputs!$D$5),Summary!B5424,Summary!C5424)+TIME(D5424,0,0)</f>
        <v>227</v>
      </c>
      <c r="F5424" s="4">
        <f t="shared" si="592"/>
        <v>1</v>
      </c>
      <c r="G5424" s="4">
        <f t="shared" si="590"/>
        <v>3</v>
      </c>
      <c r="H5424" s="4">
        <f t="shared" si="593"/>
        <v>1</v>
      </c>
      <c r="I5424" s="4">
        <f t="shared" si="594"/>
        <v>0</v>
      </c>
      <c r="J5424" s="4">
        <f t="shared" si="595"/>
        <v>0</v>
      </c>
      <c r="K5424" s="4">
        <f t="shared" si="591"/>
        <v>0</v>
      </c>
      <c r="L5424" s="5">
        <f t="shared" si="596"/>
        <v>0</v>
      </c>
      <c r="M5424" s="137">
        <f>'PVWatts Hourly Results (1)'!L5435/1000</f>
        <v>0</v>
      </c>
      <c r="N5424" s="3">
        <f>'PVWatts Hourly Results (2)'!L5435/1000</f>
        <v>0</v>
      </c>
      <c r="O5424" s="3">
        <f>'PVWatts Hourly Results (3)'!L5435/1000</f>
        <v>0</v>
      </c>
      <c r="P5424" s="3">
        <f>'PVWatts Hourly Results (4)'!L5435/1000</f>
        <v>0</v>
      </c>
      <c r="Q5424" s="130">
        <f>'PVWatts Hourly Results (5)'!L5435/1000</f>
        <v>0</v>
      </c>
    </row>
    <row r="5425" spans="2:17" x14ac:dyDescent="0.25">
      <c r="B5425" s="8">
        <v>8</v>
      </c>
      <c r="C5425" s="9">
        <v>14</v>
      </c>
      <c r="D5425" s="134">
        <f>'PVWatts Hourly Results (1)'!C5436</f>
        <v>0</v>
      </c>
      <c r="E5425" s="127">
        <f>DATE(YEAR(Inputs!$D$5),Summary!B5425,Summary!C5425)+TIME(D5425,0,0)</f>
        <v>227</v>
      </c>
      <c r="F5425" s="4">
        <f t="shared" si="592"/>
        <v>1</v>
      </c>
      <c r="G5425" s="4">
        <f t="shared" si="590"/>
        <v>3</v>
      </c>
      <c r="H5425" s="4">
        <f t="shared" si="593"/>
        <v>1</v>
      </c>
      <c r="I5425" s="4">
        <f t="shared" si="594"/>
        <v>0</v>
      </c>
      <c r="J5425" s="4">
        <f t="shared" si="595"/>
        <v>0</v>
      </c>
      <c r="K5425" s="4">
        <f t="shared" si="591"/>
        <v>0</v>
      </c>
      <c r="L5425" s="5">
        <f t="shared" si="596"/>
        <v>0</v>
      </c>
      <c r="M5425" s="137">
        <f>'PVWatts Hourly Results (1)'!L5436/1000</f>
        <v>0</v>
      </c>
      <c r="N5425" s="3">
        <f>'PVWatts Hourly Results (2)'!L5436/1000</f>
        <v>0</v>
      </c>
      <c r="O5425" s="3">
        <f>'PVWatts Hourly Results (3)'!L5436/1000</f>
        <v>0</v>
      </c>
      <c r="P5425" s="3">
        <f>'PVWatts Hourly Results (4)'!L5436/1000</f>
        <v>0</v>
      </c>
      <c r="Q5425" s="130">
        <f>'PVWatts Hourly Results (5)'!L5436/1000</f>
        <v>0</v>
      </c>
    </row>
    <row r="5426" spans="2:17" x14ac:dyDescent="0.25">
      <c r="B5426" s="8">
        <v>8</v>
      </c>
      <c r="C5426" s="9">
        <v>14</v>
      </c>
      <c r="D5426" s="134">
        <f>'PVWatts Hourly Results (1)'!C5437</f>
        <v>0</v>
      </c>
      <c r="E5426" s="127">
        <f>DATE(YEAR(Inputs!$D$5),Summary!B5426,Summary!C5426)+TIME(D5426,0,0)</f>
        <v>227</v>
      </c>
      <c r="F5426" s="4">
        <f t="shared" si="592"/>
        <v>1</v>
      </c>
      <c r="G5426" s="4">
        <f t="shared" si="590"/>
        <v>3</v>
      </c>
      <c r="H5426" s="4">
        <f t="shared" si="593"/>
        <v>1</v>
      </c>
      <c r="I5426" s="4">
        <f t="shared" si="594"/>
        <v>0</v>
      </c>
      <c r="J5426" s="4">
        <f t="shared" si="595"/>
        <v>0</v>
      </c>
      <c r="K5426" s="4">
        <f t="shared" si="591"/>
        <v>0</v>
      </c>
      <c r="L5426" s="5">
        <f t="shared" si="596"/>
        <v>0</v>
      </c>
      <c r="M5426" s="137">
        <f>'PVWatts Hourly Results (1)'!L5437/1000</f>
        <v>0</v>
      </c>
      <c r="N5426" s="3">
        <f>'PVWatts Hourly Results (2)'!L5437/1000</f>
        <v>0</v>
      </c>
      <c r="O5426" s="3">
        <f>'PVWatts Hourly Results (3)'!L5437/1000</f>
        <v>0</v>
      </c>
      <c r="P5426" s="3">
        <f>'PVWatts Hourly Results (4)'!L5437/1000</f>
        <v>0</v>
      </c>
      <c r="Q5426" s="130">
        <f>'PVWatts Hourly Results (5)'!L5437/1000</f>
        <v>0</v>
      </c>
    </row>
    <row r="5427" spans="2:17" x14ac:dyDescent="0.25">
      <c r="B5427" s="8">
        <v>8</v>
      </c>
      <c r="C5427" s="9">
        <v>14</v>
      </c>
      <c r="D5427" s="134">
        <f>'PVWatts Hourly Results (1)'!C5438</f>
        <v>0</v>
      </c>
      <c r="E5427" s="127">
        <f>DATE(YEAR(Inputs!$D$5),Summary!B5427,Summary!C5427)+TIME(D5427,0,0)</f>
        <v>227</v>
      </c>
      <c r="F5427" s="4">
        <f t="shared" si="592"/>
        <v>1</v>
      </c>
      <c r="G5427" s="4">
        <f t="shared" si="590"/>
        <v>3</v>
      </c>
      <c r="H5427" s="4">
        <f t="shared" si="593"/>
        <v>1</v>
      </c>
      <c r="I5427" s="4">
        <f t="shared" si="594"/>
        <v>0</v>
      </c>
      <c r="J5427" s="4">
        <f t="shared" si="595"/>
        <v>0</v>
      </c>
      <c r="K5427" s="4">
        <f t="shared" si="591"/>
        <v>0</v>
      </c>
      <c r="L5427" s="5">
        <f t="shared" si="596"/>
        <v>0</v>
      </c>
      <c r="M5427" s="137">
        <f>'PVWatts Hourly Results (1)'!L5438/1000</f>
        <v>0</v>
      </c>
      <c r="N5427" s="3">
        <f>'PVWatts Hourly Results (2)'!L5438/1000</f>
        <v>0</v>
      </c>
      <c r="O5427" s="3">
        <f>'PVWatts Hourly Results (3)'!L5438/1000</f>
        <v>0</v>
      </c>
      <c r="P5427" s="3">
        <f>'PVWatts Hourly Results (4)'!L5438/1000</f>
        <v>0</v>
      </c>
      <c r="Q5427" s="130">
        <f>'PVWatts Hourly Results (5)'!L5438/1000</f>
        <v>0</v>
      </c>
    </row>
    <row r="5428" spans="2:17" x14ac:dyDescent="0.25">
      <c r="B5428" s="8">
        <v>8</v>
      </c>
      <c r="C5428" s="9">
        <v>14</v>
      </c>
      <c r="D5428" s="134">
        <f>'PVWatts Hourly Results (1)'!C5439</f>
        <v>0</v>
      </c>
      <c r="E5428" s="127">
        <f>DATE(YEAR(Inputs!$D$5),Summary!B5428,Summary!C5428)+TIME(D5428,0,0)</f>
        <v>227</v>
      </c>
      <c r="F5428" s="4">
        <f t="shared" si="592"/>
        <v>1</v>
      </c>
      <c r="G5428" s="4">
        <f t="shared" si="590"/>
        <v>3</v>
      </c>
      <c r="H5428" s="4">
        <f t="shared" si="593"/>
        <v>1</v>
      </c>
      <c r="I5428" s="4">
        <f t="shared" si="594"/>
        <v>0</v>
      </c>
      <c r="J5428" s="4">
        <f t="shared" si="595"/>
        <v>0</v>
      </c>
      <c r="K5428" s="4">
        <f t="shared" si="591"/>
        <v>0</v>
      </c>
      <c r="L5428" s="5">
        <f t="shared" si="596"/>
        <v>0</v>
      </c>
      <c r="M5428" s="137">
        <f>'PVWatts Hourly Results (1)'!L5439/1000</f>
        <v>0</v>
      </c>
      <c r="N5428" s="3">
        <f>'PVWatts Hourly Results (2)'!L5439/1000</f>
        <v>0</v>
      </c>
      <c r="O5428" s="3">
        <f>'PVWatts Hourly Results (3)'!L5439/1000</f>
        <v>0</v>
      </c>
      <c r="P5428" s="3">
        <f>'PVWatts Hourly Results (4)'!L5439/1000</f>
        <v>0</v>
      </c>
      <c r="Q5428" s="130">
        <f>'PVWatts Hourly Results (5)'!L5439/1000</f>
        <v>0</v>
      </c>
    </row>
    <row r="5429" spans="2:17" x14ac:dyDescent="0.25">
      <c r="B5429" s="8">
        <v>8</v>
      </c>
      <c r="C5429" s="9">
        <v>14</v>
      </c>
      <c r="D5429" s="134">
        <f>'PVWatts Hourly Results (1)'!C5440</f>
        <v>0</v>
      </c>
      <c r="E5429" s="127">
        <f>DATE(YEAR(Inputs!$D$5),Summary!B5429,Summary!C5429)+TIME(D5429,0,0)</f>
        <v>227</v>
      </c>
      <c r="F5429" s="4">
        <f t="shared" si="592"/>
        <v>1</v>
      </c>
      <c r="G5429" s="4">
        <f t="shared" si="590"/>
        <v>3</v>
      </c>
      <c r="H5429" s="4">
        <f t="shared" si="593"/>
        <v>1</v>
      </c>
      <c r="I5429" s="4">
        <f t="shared" si="594"/>
        <v>0</v>
      </c>
      <c r="J5429" s="4">
        <f t="shared" si="595"/>
        <v>0</v>
      </c>
      <c r="K5429" s="4">
        <f t="shared" si="591"/>
        <v>0</v>
      </c>
      <c r="L5429" s="5">
        <f t="shared" si="596"/>
        <v>0</v>
      </c>
      <c r="M5429" s="137">
        <f>'PVWatts Hourly Results (1)'!L5440/1000</f>
        <v>0</v>
      </c>
      <c r="N5429" s="3">
        <f>'PVWatts Hourly Results (2)'!L5440/1000</f>
        <v>0</v>
      </c>
      <c r="O5429" s="3">
        <f>'PVWatts Hourly Results (3)'!L5440/1000</f>
        <v>0</v>
      </c>
      <c r="P5429" s="3">
        <f>'PVWatts Hourly Results (4)'!L5440/1000</f>
        <v>0</v>
      </c>
      <c r="Q5429" s="130">
        <f>'PVWatts Hourly Results (5)'!L5440/1000</f>
        <v>0</v>
      </c>
    </row>
    <row r="5430" spans="2:17" x14ac:dyDescent="0.25">
      <c r="B5430" s="8">
        <v>8</v>
      </c>
      <c r="C5430" s="9">
        <v>14</v>
      </c>
      <c r="D5430" s="134">
        <f>'PVWatts Hourly Results (1)'!C5441</f>
        <v>0</v>
      </c>
      <c r="E5430" s="127">
        <f>DATE(YEAR(Inputs!$D$5),Summary!B5430,Summary!C5430)+TIME(D5430,0,0)</f>
        <v>227</v>
      </c>
      <c r="F5430" s="4">
        <f t="shared" si="592"/>
        <v>1</v>
      </c>
      <c r="G5430" s="4">
        <f t="shared" si="590"/>
        <v>3</v>
      </c>
      <c r="H5430" s="4">
        <f t="shared" si="593"/>
        <v>1</v>
      </c>
      <c r="I5430" s="4">
        <f t="shared" si="594"/>
        <v>0</v>
      </c>
      <c r="J5430" s="4">
        <f t="shared" si="595"/>
        <v>0</v>
      </c>
      <c r="K5430" s="4">
        <f t="shared" si="591"/>
        <v>0</v>
      </c>
      <c r="L5430" s="5">
        <f t="shared" si="596"/>
        <v>0</v>
      </c>
      <c r="M5430" s="137">
        <f>'PVWatts Hourly Results (1)'!L5441/1000</f>
        <v>0</v>
      </c>
      <c r="N5430" s="3">
        <f>'PVWatts Hourly Results (2)'!L5441/1000</f>
        <v>0</v>
      </c>
      <c r="O5430" s="3">
        <f>'PVWatts Hourly Results (3)'!L5441/1000</f>
        <v>0</v>
      </c>
      <c r="P5430" s="3">
        <f>'PVWatts Hourly Results (4)'!L5441/1000</f>
        <v>0</v>
      </c>
      <c r="Q5430" s="130">
        <f>'PVWatts Hourly Results (5)'!L5441/1000</f>
        <v>0</v>
      </c>
    </row>
    <row r="5431" spans="2:17" x14ac:dyDescent="0.25">
      <c r="B5431" s="8">
        <v>8</v>
      </c>
      <c r="C5431" s="9">
        <v>14</v>
      </c>
      <c r="D5431" s="134">
        <f>'PVWatts Hourly Results (1)'!C5442</f>
        <v>0</v>
      </c>
      <c r="E5431" s="127">
        <f>DATE(YEAR(Inputs!$D$5),Summary!B5431,Summary!C5431)+TIME(D5431,0,0)</f>
        <v>227</v>
      </c>
      <c r="F5431" s="4">
        <f t="shared" si="592"/>
        <v>1</v>
      </c>
      <c r="G5431" s="4">
        <f t="shared" si="590"/>
        <v>3</v>
      </c>
      <c r="H5431" s="4">
        <f t="shared" si="593"/>
        <v>1</v>
      </c>
      <c r="I5431" s="4">
        <f t="shared" si="594"/>
        <v>0</v>
      </c>
      <c r="J5431" s="4">
        <f t="shared" si="595"/>
        <v>0</v>
      </c>
      <c r="K5431" s="4">
        <f t="shared" si="591"/>
        <v>0</v>
      </c>
      <c r="L5431" s="5">
        <f t="shared" si="596"/>
        <v>0</v>
      </c>
      <c r="M5431" s="137">
        <f>'PVWatts Hourly Results (1)'!L5442/1000</f>
        <v>0</v>
      </c>
      <c r="N5431" s="3">
        <f>'PVWatts Hourly Results (2)'!L5442/1000</f>
        <v>0</v>
      </c>
      <c r="O5431" s="3">
        <f>'PVWatts Hourly Results (3)'!L5442/1000</f>
        <v>0</v>
      </c>
      <c r="P5431" s="3">
        <f>'PVWatts Hourly Results (4)'!L5442/1000</f>
        <v>0</v>
      </c>
      <c r="Q5431" s="130">
        <f>'PVWatts Hourly Results (5)'!L5442/1000</f>
        <v>0</v>
      </c>
    </row>
    <row r="5432" spans="2:17" x14ac:dyDescent="0.25">
      <c r="B5432" s="8">
        <v>8</v>
      </c>
      <c r="C5432" s="9">
        <v>14</v>
      </c>
      <c r="D5432" s="134">
        <f>'PVWatts Hourly Results (1)'!C5443</f>
        <v>0</v>
      </c>
      <c r="E5432" s="127">
        <f>DATE(YEAR(Inputs!$D$5),Summary!B5432,Summary!C5432)+TIME(D5432,0,0)</f>
        <v>227</v>
      </c>
      <c r="F5432" s="4">
        <f t="shared" si="592"/>
        <v>1</v>
      </c>
      <c r="G5432" s="4">
        <f t="shared" si="590"/>
        <v>3</v>
      </c>
      <c r="H5432" s="4">
        <f t="shared" si="593"/>
        <v>1</v>
      </c>
      <c r="I5432" s="4">
        <f t="shared" si="594"/>
        <v>0</v>
      </c>
      <c r="J5432" s="4">
        <f t="shared" si="595"/>
        <v>0</v>
      </c>
      <c r="K5432" s="4">
        <f t="shared" si="591"/>
        <v>0</v>
      </c>
      <c r="L5432" s="5">
        <f t="shared" si="596"/>
        <v>0</v>
      </c>
      <c r="M5432" s="137">
        <f>'PVWatts Hourly Results (1)'!L5443/1000</f>
        <v>0</v>
      </c>
      <c r="N5432" s="3">
        <f>'PVWatts Hourly Results (2)'!L5443/1000</f>
        <v>0</v>
      </c>
      <c r="O5432" s="3">
        <f>'PVWatts Hourly Results (3)'!L5443/1000</f>
        <v>0</v>
      </c>
      <c r="P5432" s="3">
        <f>'PVWatts Hourly Results (4)'!L5443/1000</f>
        <v>0</v>
      </c>
      <c r="Q5432" s="130">
        <f>'PVWatts Hourly Results (5)'!L5443/1000</f>
        <v>0</v>
      </c>
    </row>
    <row r="5433" spans="2:17" x14ac:dyDescent="0.25">
      <c r="B5433" s="8">
        <v>8</v>
      </c>
      <c r="C5433" s="9">
        <v>14</v>
      </c>
      <c r="D5433" s="134">
        <f>'PVWatts Hourly Results (1)'!C5444</f>
        <v>0</v>
      </c>
      <c r="E5433" s="127">
        <f>DATE(YEAR(Inputs!$D$5),Summary!B5433,Summary!C5433)+TIME(D5433,0,0)</f>
        <v>227</v>
      </c>
      <c r="F5433" s="4">
        <f t="shared" si="592"/>
        <v>1</v>
      </c>
      <c r="G5433" s="4">
        <f t="shared" si="590"/>
        <v>3</v>
      </c>
      <c r="H5433" s="4">
        <f t="shared" si="593"/>
        <v>1</v>
      </c>
      <c r="I5433" s="4">
        <f t="shared" si="594"/>
        <v>0</v>
      </c>
      <c r="J5433" s="4">
        <f t="shared" si="595"/>
        <v>0</v>
      </c>
      <c r="K5433" s="4">
        <f t="shared" si="591"/>
        <v>0</v>
      </c>
      <c r="L5433" s="5">
        <f t="shared" si="596"/>
        <v>0</v>
      </c>
      <c r="M5433" s="137">
        <f>'PVWatts Hourly Results (1)'!L5444/1000</f>
        <v>0</v>
      </c>
      <c r="N5433" s="3">
        <f>'PVWatts Hourly Results (2)'!L5444/1000</f>
        <v>0</v>
      </c>
      <c r="O5433" s="3">
        <f>'PVWatts Hourly Results (3)'!L5444/1000</f>
        <v>0</v>
      </c>
      <c r="P5433" s="3">
        <f>'PVWatts Hourly Results (4)'!L5444/1000</f>
        <v>0</v>
      </c>
      <c r="Q5433" s="130">
        <f>'PVWatts Hourly Results (5)'!L5444/1000</f>
        <v>0</v>
      </c>
    </row>
    <row r="5434" spans="2:17" x14ac:dyDescent="0.25">
      <c r="B5434" s="8">
        <v>8</v>
      </c>
      <c r="C5434" s="9">
        <v>14</v>
      </c>
      <c r="D5434" s="134">
        <f>'PVWatts Hourly Results (1)'!C5445</f>
        <v>0</v>
      </c>
      <c r="E5434" s="127">
        <f>DATE(YEAR(Inputs!$D$5),Summary!B5434,Summary!C5434)+TIME(D5434,0,0)</f>
        <v>227</v>
      </c>
      <c r="F5434" s="4">
        <f t="shared" si="592"/>
        <v>1</v>
      </c>
      <c r="G5434" s="4">
        <f t="shared" si="590"/>
        <v>3</v>
      </c>
      <c r="H5434" s="4">
        <f t="shared" si="593"/>
        <v>1</v>
      </c>
      <c r="I5434" s="4">
        <f t="shared" si="594"/>
        <v>0</v>
      </c>
      <c r="J5434" s="4">
        <f t="shared" si="595"/>
        <v>0</v>
      </c>
      <c r="K5434" s="4">
        <f t="shared" si="591"/>
        <v>0</v>
      </c>
      <c r="L5434" s="5">
        <f t="shared" si="596"/>
        <v>0</v>
      </c>
      <c r="M5434" s="137">
        <f>'PVWatts Hourly Results (1)'!L5445/1000</f>
        <v>0</v>
      </c>
      <c r="N5434" s="3">
        <f>'PVWatts Hourly Results (2)'!L5445/1000</f>
        <v>0</v>
      </c>
      <c r="O5434" s="3">
        <f>'PVWatts Hourly Results (3)'!L5445/1000</f>
        <v>0</v>
      </c>
      <c r="P5434" s="3">
        <f>'PVWatts Hourly Results (4)'!L5445/1000</f>
        <v>0</v>
      </c>
      <c r="Q5434" s="130">
        <f>'PVWatts Hourly Results (5)'!L5445/1000</f>
        <v>0</v>
      </c>
    </row>
    <row r="5435" spans="2:17" x14ac:dyDescent="0.25">
      <c r="B5435" s="8">
        <v>8</v>
      </c>
      <c r="C5435" s="9">
        <v>14</v>
      </c>
      <c r="D5435" s="134">
        <f>'PVWatts Hourly Results (1)'!C5446</f>
        <v>0</v>
      </c>
      <c r="E5435" s="127">
        <f>DATE(YEAR(Inputs!$D$5),Summary!B5435,Summary!C5435)+TIME(D5435,0,0)</f>
        <v>227</v>
      </c>
      <c r="F5435" s="4">
        <f t="shared" si="592"/>
        <v>1</v>
      </c>
      <c r="G5435" s="4">
        <f t="shared" si="590"/>
        <v>3</v>
      </c>
      <c r="H5435" s="4">
        <f t="shared" si="593"/>
        <v>1</v>
      </c>
      <c r="I5435" s="4">
        <f t="shared" si="594"/>
        <v>0</v>
      </c>
      <c r="J5435" s="4">
        <f t="shared" si="595"/>
        <v>0</v>
      </c>
      <c r="K5435" s="4">
        <f t="shared" si="591"/>
        <v>0</v>
      </c>
      <c r="L5435" s="5">
        <f t="shared" si="596"/>
        <v>0</v>
      </c>
      <c r="M5435" s="137">
        <f>'PVWatts Hourly Results (1)'!L5446/1000</f>
        <v>0</v>
      </c>
      <c r="N5435" s="3">
        <f>'PVWatts Hourly Results (2)'!L5446/1000</f>
        <v>0</v>
      </c>
      <c r="O5435" s="3">
        <f>'PVWatts Hourly Results (3)'!L5446/1000</f>
        <v>0</v>
      </c>
      <c r="P5435" s="3">
        <f>'PVWatts Hourly Results (4)'!L5446/1000</f>
        <v>0</v>
      </c>
      <c r="Q5435" s="130">
        <f>'PVWatts Hourly Results (5)'!L5446/1000</f>
        <v>0</v>
      </c>
    </row>
    <row r="5436" spans="2:17" x14ac:dyDescent="0.25">
      <c r="B5436" s="8">
        <v>8</v>
      </c>
      <c r="C5436" s="9">
        <v>14</v>
      </c>
      <c r="D5436" s="134">
        <f>'PVWatts Hourly Results (1)'!C5447</f>
        <v>0</v>
      </c>
      <c r="E5436" s="127">
        <f>DATE(YEAR(Inputs!$D$5),Summary!B5436,Summary!C5436)+TIME(D5436,0,0)</f>
        <v>227</v>
      </c>
      <c r="F5436" s="4">
        <f t="shared" si="592"/>
        <v>1</v>
      </c>
      <c r="G5436" s="4">
        <f t="shared" si="590"/>
        <v>3</v>
      </c>
      <c r="H5436" s="4">
        <f t="shared" si="593"/>
        <v>1</v>
      </c>
      <c r="I5436" s="4">
        <f t="shared" si="594"/>
        <v>0</v>
      </c>
      <c r="J5436" s="4">
        <f t="shared" si="595"/>
        <v>0</v>
      </c>
      <c r="K5436" s="4">
        <f t="shared" si="591"/>
        <v>0</v>
      </c>
      <c r="L5436" s="5">
        <f t="shared" si="596"/>
        <v>0</v>
      </c>
      <c r="M5436" s="137">
        <f>'PVWatts Hourly Results (1)'!L5447/1000</f>
        <v>0</v>
      </c>
      <c r="N5436" s="3">
        <f>'PVWatts Hourly Results (2)'!L5447/1000</f>
        <v>0</v>
      </c>
      <c r="O5436" s="3">
        <f>'PVWatts Hourly Results (3)'!L5447/1000</f>
        <v>0</v>
      </c>
      <c r="P5436" s="3">
        <f>'PVWatts Hourly Results (4)'!L5447/1000</f>
        <v>0</v>
      </c>
      <c r="Q5436" s="130">
        <f>'PVWatts Hourly Results (5)'!L5447/1000</f>
        <v>0</v>
      </c>
    </row>
    <row r="5437" spans="2:17" x14ac:dyDescent="0.25">
      <c r="B5437" s="8">
        <v>8</v>
      </c>
      <c r="C5437" s="9">
        <v>14</v>
      </c>
      <c r="D5437" s="134">
        <f>'PVWatts Hourly Results (1)'!C5448</f>
        <v>0</v>
      </c>
      <c r="E5437" s="127">
        <f>DATE(YEAR(Inputs!$D$5),Summary!B5437,Summary!C5437)+TIME(D5437,0,0)</f>
        <v>227</v>
      </c>
      <c r="F5437" s="4">
        <f t="shared" si="592"/>
        <v>1</v>
      </c>
      <c r="G5437" s="4">
        <f t="shared" si="590"/>
        <v>3</v>
      </c>
      <c r="H5437" s="4">
        <f t="shared" si="593"/>
        <v>1</v>
      </c>
      <c r="I5437" s="4">
        <f t="shared" si="594"/>
        <v>0</v>
      </c>
      <c r="J5437" s="4">
        <f t="shared" si="595"/>
        <v>0</v>
      </c>
      <c r="K5437" s="4">
        <f t="shared" si="591"/>
        <v>0</v>
      </c>
      <c r="L5437" s="5">
        <f t="shared" si="596"/>
        <v>0</v>
      </c>
      <c r="M5437" s="137">
        <f>'PVWatts Hourly Results (1)'!L5448/1000</f>
        <v>0</v>
      </c>
      <c r="N5437" s="3">
        <f>'PVWatts Hourly Results (2)'!L5448/1000</f>
        <v>0</v>
      </c>
      <c r="O5437" s="3">
        <f>'PVWatts Hourly Results (3)'!L5448/1000</f>
        <v>0</v>
      </c>
      <c r="P5437" s="3">
        <f>'PVWatts Hourly Results (4)'!L5448/1000</f>
        <v>0</v>
      </c>
      <c r="Q5437" s="130">
        <f>'PVWatts Hourly Results (5)'!L5448/1000</f>
        <v>0</v>
      </c>
    </row>
    <row r="5438" spans="2:17" x14ac:dyDescent="0.25">
      <c r="B5438" s="8">
        <v>8</v>
      </c>
      <c r="C5438" s="9">
        <v>14</v>
      </c>
      <c r="D5438" s="134">
        <f>'PVWatts Hourly Results (1)'!C5449</f>
        <v>0</v>
      </c>
      <c r="E5438" s="127">
        <f>DATE(YEAR(Inputs!$D$5),Summary!B5438,Summary!C5438)+TIME(D5438,0,0)</f>
        <v>227</v>
      </c>
      <c r="F5438" s="4">
        <f t="shared" si="592"/>
        <v>1</v>
      </c>
      <c r="G5438" s="4">
        <f t="shared" si="590"/>
        <v>3</v>
      </c>
      <c r="H5438" s="4">
        <f t="shared" si="593"/>
        <v>1</v>
      </c>
      <c r="I5438" s="4">
        <f t="shared" si="594"/>
        <v>0</v>
      </c>
      <c r="J5438" s="4">
        <f t="shared" si="595"/>
        <v>0</v>
      </c>
      <c r="K5438" s="4">
        <f t="shared" si="591"/>
        <v>0</v>
      </c>
      <c r="L5438" s="5">
        <f t="shared" si="596"/>
        <v>0</v>
      </c>
      <c r="M5438" s="137">
        <f>'PVWatts Hourly Results (1)'!L5449/1000</f>
        <v>0</v>
      </c>
      <c r="N5438" s="3">
        <f>'PVWatts Hourly Results (2)'!L5449/1000</f>
        <v>0</v>
      </c>
      <c r="O5438" s="3">
        <f>'PVWatts Hourly Results (3)'!L5449/1000</f>
        <v>0</v>
      </c>
      <c r="P5438" s="3">
        <f>'PVWatts Hourly Results (4)'!L5449/1000</f>
        <v>0</v>
      </c>
      <c r="Q5438" s="130">
        <f>'PVWatts Hourly Results (5)'!L5449/1000</f>
        <v>0</v>
      </c>
    </row>
    <row r="5439" spans="2:17" x14ac:dyDescent="0.25">
      <c r="B5439" s="8">
        <v>8</v>
      </c>
      <c r="C5439" s="9">
        <v>14</v>
      </c>
      <c r="D5439" s="134">
        <f>'PVWatts Hourly Results (1)'!C5450</f>
        <v>0</v>
      </c>
      <c r="E5439" s="127">
        <f>DATE(YEAR(Inputs!$D$5),Summary!B5439,Summary!C5439)+TIME(D5439,0,0)</f>
        <v>227</v>
      </c>
      <c r="F5439" s="4">
        <f t="shared" si="592"/>
        <v>1</v>
      </c>
      <c r="G5439" s="4">
        <f t="shared" si="590"/>
        <v>3</v>
      </c>
      <c r="H5439" s="4">
        <f t="shared" si="593"/>
        <v>1</v>
      </c>
      <c r="I5439" s="4">
        <f t="shared" si="594"/>
        <v>0</v>
      </c>
      <c r="J5439" s="4">
        <f t="shared" si="595"/>
        <v>0</v>
      </c>
      <c r="K5439" s="4">
        <f t="shared" si="591"/>
        <v>0</v>
      </c>
      <c r="L5439" s="5">
        <f t="shared" si="596"/>
        <v>0</v>
      </c>
      <c r="M5439" s="137">
        <f>'PVWatts Hourly Results (1)'!L5450/1000</f>
        <v>0</v>
      </c>
      <c r="N5439" s="3">
        <f>'PVWatts Hourly Results (2)'!L5450/1000</f>
        <v>0</v>
      </c>
      <c r="O5439" s="3">
        <f>'PVWatts Hourly Results (3)'!L5450/1000</f>
        <v>0</v>
      </c>
      <c r="P5439" s="3">
        <f>'PVWatts Hourly Results (4)'!L5450/1000</f>
        <v>0</v>
      </c>
      <c r="Q5439" s="130">
        <f>'PVWatts Hourly Results (5)'!L5450/1000</f>
        <v>0</v>
      </c>
    </row>
    <row r="5440" spans="2:17" x14ac:dyDescent="0.25">
      <c r="B5440" s="8">
        <v>8</v>
      </c>
      <c r="C5440" s="9">
        <v>14</v>
      </c>
      <c r="D5440" s="134">
        <f>'PVWatts Hourly Results (1)'!C5451</f>
        <v>0</v>
      </c>
      <c r="E5440" s="127">
        <f>DATE(YEAR(Inputs!$D$5),Summary!B5440,Summary!C5440)+TIME(D5440,0,0)</f>
        <v>227</v>
      </c>
      <c r="F5440" s="4">
        <f t="shared" si="592"/>
        <v>1</v>
      </c>
      <c r="G5440" s="4">
        <f t="shared" si="590"/>
        <v>3</v>
      </c>
      <c r="H5440" s="4">
        <f t="shared" si="593"/>
        <v>1</v>
      </c>
      <c r="I5440" s="4">
        <f t="shared" si="594"/>
        <v>0</v>
      </c>
      <c r="J5440" s="4">
        <f t="shared" si="595"/>
        <v>0</v>
      </c>
      <c r="K5440" s="4">
        <f t="shared" si="591"/>
        <v>0</v>
      </c>
      <c r="L5440" s="5">
        <f t="shared" si="596"/>
        <v>0</v>
      </c>
      <c r="M5440" s="137">
        <f>'PVWatts Hourly Results (1)'!L5451/1000</f>
        <v>0</v>
      </c>
      <c r="N5440" s="3">
        <f>'PVWatts Hourly Results (2)'!L5451/1000</f>
        <v>0</v>
      </c>
      <c r="O5440" s="3">
        <f>'PVWatts Hourly Results (3)'!L5451/1000</f>
        <v>0</v>
      </c>
      <c r="P5440" s="3">
        <f>'PVWatts Hourly Results (4)'!L5451/1000</f>
        <v>0</v>
      </c>
      <c r="Q5440" s="130">
        <f>'PVWatts Hourly Results (5)'!L5451/1000</f>
        <v>0</v>
      </c>
    </row>
    <row r="5441" spans="2:17" x14ac:dyDescent="0.25">
      <c r="B5441" s="8">
        <v>8</v>
      </c>
      <c r="C5441" s="9">
        <v>14</v>
      </c>
      <c r="D5441" s="134">
        <f>'PVWatts Hourly Results (1)'!C5452</f>
        <v>0</v>
      </c>
      <c r="E5441" s="127">
        <f>DATE(YEAR(Inputs!$D$5),Summary!B5441,Summary!C5441)+TIME(D5441,0,0)</f>
        <v>227</v>
      </c>
      <c r="F5441" s="4">
        <f t="shared" si="592"/>
        <v>1</v>
      </c>
      <c r="G5441" s="4">
        <f t="shared" si="590"/>
        <v>3</v>
      </c>
      <c r="H5441" s="4">
        <f t="shared" si="593"/>
        <v>1</v>
      </c>
      <c r="I5441" s="4">
        <f t="shared" si="594"/>
        <v>0</v>
      </c>
      <c r="J5441" s="4">
        <f t="shared" si="595"/>
        <v>0</v>
      </c>
      <c r="K5441" s="4">
        <f t="shared" si="591"/>
        <v>0</v>
      </c>
      <c r="L5441" s="5">
        <f t="shared" si="596"/>
        <v>0</v>
      </c>
      <c r="M5441" s="137">
        <f>'PVWatts Hourly Results (1)'!L5452/1000</f>
        <v>0</v>
      </c>
      <c r="N5441" s="3">
        <f>'PVWatts Hourly Results (2)'!L5452/1000</f>
        <v>0</v>
      </c>
      <c r="O5441" s="3">
        <f>'PVWatts Hourly Results (3)'!L5452/1000</f>
        <v>0</v>
      </c>
      <c r="P5441" s="3">
        <f>'PVWatts Hourly Results (4)'!L5452/1000</f>
        <v>0</v>
      </c>
      <c r="Q5441" s="130">
        <f>'PVWatts Hourly Results (5)'!L5452/1000</f>
        <v>0</v>
      </c>
    </row>
    <row r="5442" spans="2:17" x14ac:dyDescent="0.25">
      <c r="B5442" s="8">
        <v>8</v>
      </c>
      <c r="C5442" s="9">
        <v>14</v>
      </c>
      <c r="D5442" s="134">
        <f>'PVWatts Hourly Results (1)'!C5453</f>
        <v>0</v>
      </c>
      <c r="E5442" s="127">
        <f>DATE(YEAR(Inputs!$D$5),Summary!B5442,Summary!C5442)+TIME(D5442,0,0)</f>
        <v>227</v>
      </c>
      <c r="F5442" s="4">
        <f t="shared" si="592"/>
        <v>1</v>
      </c>
      <c r="G5442" s="4">
        <f t="shared" si="590"/>
        <v>3</v>
      </c>
      <c r="H5442" s="4">
        <f t="shared" si="593"/>
        <v>1</v>
      </c>
      <c r="I5442" s="4">
        <f t="shared" si="594"/>
        <v>0</v>
      </c>
      <c r="J5442" s="4">
        <f t="shared" si="595"/>
        <v>0</v>
      </c>
      <c r="K5442" s="4">
        <f t="shared" si="591"/>
        <v>0</v>
      </c>
      <c r="L5442" s="5">
        <f t="shared" si="596"/>
        <v>0</v>
      </c>
      <c r="M5442" s="137">
        <f>'PVWatts Hourly Results (1)'!L5453/1000</f>
        <v>0</v>
      </c>
      <c r="N5442" s="3">
        <f>'PVWatts Hourly Results (2)'!L5453/1000</f>
        <v>0</v>
      </c>
      <c r="O5442" s="3">
        <f>'PVWatts Hourly Results (3)'!L5453/1000</f>
        <v>0</v>
      </c>
      <c r="P5442" s="3">
        <f>'PVWatts Hourly Results (4)'!L5453/1000</f>
        <v>0</v>
      </c>
      <c r="Q5442" s="130">
        <f>'PVWatts Hourly Results (5)'!L5453/1000</f>
        <v>0</v>
      </c>
    </row>
    <row r="5443" spans="2:17" x14ac:dyDescent="0.25">
      <c r="B5443" s="8">
        <v>8</v>
      </c>
      <c r="C5443" s="9">
        <v>14</v>
      </c>
      <c r="D5443" s="134">
        <f>'PVWatts Hourly Results (1)'!C5454</f>
        <v>0</v>
      </c>
      <c r="E5443" s="127">
        <f>DATE(YEAR(Inputs!$D$5),Summary!B5443,Summary!C5443)+TIME(D5443,0,0)</f>
        <v>227</v>
      </c>
      <c r="F5443" s="4">
        <f t="shared" si="592"/>
        <v>1</v>
      </c>
      <c r="G5443" s="4">
        <f t="shared" si="590"/>
        <v>3</v>
      </c>
      <c r="H5443" s="4">
        <f t="shared" si="593"/>
        <v>1</v>
      </c>
      <c r="I5443" s="4">
        <f t="shared" si="594"/>
        <v>0</v>
      </c>
      <c r="J5443" s="4">
        <f t="shared" si="595"/>
        <v>0</v>
      </c>
      <c r="K5443" s="4">
        <f t="shared" si="591"/>
        <v>0</v>
      </c>
      <c r="L5443" s="5">
        <f t="shared" si="596"/>
        <v>0</v>
      </c>
      <c r="M5443" s="137">
        <f>'PVWatts Hourly Results (1)'!L5454/1000</f>
        <v>0</v>
      </c>
      <c r="N5443" s="3">
        <f>'PVWatts Hourly Results (2)'!L5454/1000</f>
        <v>0</v>
      </c>
      <c r="O5443" s="3">
        <f>'PVWatts Hourly Results (3)'!L5454/1000</f>
        <v>0</v>
      </c>
      <c r="P5443" s="3">
        <f>'PVWatts Hourly Results (4)'!L5454/1000</f>
        <v>0</v>
      </c>
      <c r="Q5443" s="130">
        <f>'PVWatts Hourly Results (5)'!L5454/1000</f>
        <v>0</v>
      </c>
    </row>
    <row r="5444" spans="2:17" x14ac:dyDescent="0.25">
      <c r="B5444" s="8">
        <v>8</v>
      </c>
      <c r="C5444" s="9">
        <v>14</v>
      </c>
      <c r="D5444" s="134">
        <f>'PVWatts Hourly Results (1)'!C5455</f>
        <v>0</v>
      </c>
      <c r="E5444" s="127">
        <f>DATE(YEAR(Inputs!$D$5),Summary!B5444,Summary!C5444)+TIME(D5444,0,0)</f>
        <v>227</v>
      </c>
      <c r="F5444" s="4">
        <f t="shared" si="592"/>
        <v>1</v>
      </c>
      <c r="G5444" s="4">
        <f t="shared" si="590"/>
        <v>3</v>
      </c>
      <c r="H5444" s="4">
        <f t="shared" si="593"/>
        <v>1</v>
      </c>
      <c r="I5444" s="4">
        <f t="shared" si="594"/>
        <v>0</v>
      </c>
      <c r="J5444" s="4">
        <f t="shared" si="595"/>
        <v>0</v>
      </c>
      <c r="K5444" s="4">
        <f t="shared" si="591"/>
        <v>0</v>
      </c>
      <c r="L5444" s="5">
        <f t="shared" si="596"/>
        <v>0</v>
      </c>
      <c r="M5444" s="137">
        <f>'PVWatts Hourly Results (1)'!L5455/1000</f>
        <v>0</v>
      </c>
      <c r="N5444" s="3">
        <f>'PVWatts Hourly Results (2)'!L5455/1000</f>
        <v>0</v>
      </c>
      <c r="O5444" s="3">
        <f>'PVWatts Hourly Results (3)'!L5455/1000</f>
        <v>0</v>
      </c>
      <c r="P5444" s="3">
        <f>'PVWatts Hourly Results (4)'!L5455/1000</f>
        <v>0</v>
      </c>
      <c r="Q5444" s="130">
        <f>'PVWatts Hourly Results (5)'!L5455/1000</f>
        <v>0</v>
      </c>
    </row>
    <row r="5445" spans="2:17" x14ac:dyDescent="0.25">
      <c r="B5445" s="8">
        <v>8</v>
      </c>
      <c r="C5445" s="9">
        <v>14</v>
      </c>
      <c r="D5445" s="134">
        <f>'PVWatts Hourly Results (1)'!C5456</f>
        <v>0</v>
      </c>
      <c r="E5445" s="127">
        <f>DATE(YEAR(Inputs!$D$5),Summary!B5445,Summary!C5445)+TIME(D5445,0,0)</f>
        <v>227</v>
      </c>
      <c r="F5445" s="4">
        <f t="shared" si="592"/>
        <v>1</v>
      </c>
      <c r="G5445" s="4">
        <f t="shared" si="590"/>
        <v>3</v>
      </c>
      <c r="H5445" s="4">
        <f t="shared" si="593"/>
        <v>1</v>
      </c>
      <c r="I5445" s="4">
        <f t="shared" si="594"/>
        <v>0</v>
      </c>
      <c r="J5445" s="4">
        <f t="shared" si="595"/>
        <v>0</v>
      </c>
      <c r="K5445" s="4">
        <f t="shared" si="591"/>
        <v>0</v>
      </c>
      <c r="L5445" s="5">
        <f t="shared" si="596"/>
        <v>0</v>
      </c>
      <c r="M5445" s="137">
        <f>'PVWatts Hourly Results (1)'!L5456/1000</f>
        <v>0</v>
      </c>
      <c r="N5445" s="3">
        <f>'PVWatts Hourly Results (2)'!L5456/1000</f>
        <v>0</v>
      </c>
      <c r="O5445" s="3">
        <f>'PVWatts Hourly Results (3)'!L5456/1000</f>
        <v>0</v>
      </c>
      <c r="P5445" s="3">
        <f>'PVWatts Hourly Results (4)'!L5456/1000</f>
        <v>0</v>
      </c>
      <c r="Q5445" s="130">
        <f>'PVWatts Hourly Results (5)'!L5456/1000</f>
        <v>0</v>
      </c>
    </row>
    <row r="5446" spans="2:17" x14ac:dyDescent="0.25">
      <c r="B5446" s="8">
        <v>8</v>
      </c>
      <c r="C5446" s="9">
        <v>15</v>
      </c>
      <c r="D5446" s="134">
        <f>'PVWatts Hourly Results (1)'!C5457</f>
        <v>0</v>
      </c>
      <c r="E5446" s="127">
        <f>DATE(YEAR(Inputs!$D$5),Summary!B5446,Summary!C5446)+TIME(D5446,0,0)</f>
        <v>228</v>
      </c>
      <c r="F5446" s="4">
        <f t="shared" si="592"/>
        <v>1</v>
      </c>
      <c r="G5446" s="4">
        <f t="shared" si="590"/>
        <v>4</v>
      </c>
      <c r="H5446" s="4">
        <f t="shared" si="593"/>
        <v>1</v>
      </c>
      <c r="I5446" s="4">
        <f t="shared" si="594"/>
        <v>0</v>
      </c>
      <c r="J5446" s="4">
        <f t="shared" si="595"/>
        <v>0</v>
      </c>
      <c r="K5446" s="4">
        <f t="shared" si="591"/>
        <v>0</v>
      </c>
      <c r="L5446" s="5">
        <f t="shared" si="596"/>
        <v>0</v>
      </c>
      <c r="M5446" s="137">
        <f>'PVWatts Hourly Results (1)'!L5457/1000</f>
        <v>0</v>
      </c>
      <c r="N5446" s="3">
        <f>'PVWatts Hourly Results (2)'!L5457/1000</f>
        <v>0</v>
      </c>
      <c r="O5446" s="3">
        <f>'PVWatts Hourly Results (3)'!L5457/1000</f>
        <v>0</v>
      </c>
      <c r="P5446" s="3">
        <f>'PVWatts Hourly Results (4)'!L5457/1000</f>
        <v>0</v>
      </c>
      <c r="Q5446" s="130">
        <f>'PVWatts Hourly Results (5)'!L5457/1000</f>
        <v>0</v>
      </c>
    </row>
    <row r="5447" spans="2:17" x14ac:dyDescent="0.25">
      <c r="B5447" s="8">
        <v>8</v>
      </c>
      <c r="C5447" s="9">
        <v>15</v>
      </c>
      <c r="D5447" s="134">
        <f>'PVWatts Hourly Results (1)'!C5458</f>
        <v>0</v>
      </c>
      <c r="E5447" s="127">
        <f>DATE(YEAR(Inputs!$D$5),Summary!B5447,Summary!C5447)+TIME(D5447,0,0)</f>
        <v>228</v>
      </c>
      <c r="F5447" s="4">
        <f t="shared" si="592"/>
        <v>1</v>
      </c>
      <c r="G5447" s="4">
        <f t="shared" si="590"/>
        <v>4</v>
      </c>
      <c r="H5447" s="4">
        <f t="shared" si="593"/>
        <v>1</v>
      </c>
      <c r="I5447" s="4">
        <f t="shared" si="594"/>
        <v>0</v>
      </c>
      <c r="J5447" s="4">
        <f t="shared" si="595"/>
        <v>0</v>
      </c>
      <c r="K5447" s="4">
        <f t="shared" si="591"/>
        <v>0</v>
      </c>
      <c r="L5447" s="5">
        <f t="shared" si="596"/>
        <v>0</v>
      </c>
      <c r="M5447" s="137">
        <f>'PVWatts Hourly Results (1)'!L5458/1000</f>
        <v>0</v>
      </c>
      <c r="N5447" s="3">
        <f>'PVWatts Hourly Results (2)'!L5458/1000</f>
        <v>0</v>
      </c>
      <c r="O5447" s="3">
        <f>'PVWatts Hourly Results (3)'!L5458/1000</f>
        <v>0</v>
      </c>
      <c r="P5447" s="3">
        <f>'PVWatts Hourly Results (4)'!L5458/1000</f>
        <v>0</v>
      </c>
      <c r="Q5447" s="130">
        <f>'PVWatts Hourly Results (5)'!L5458/1000</f>
        <v>0</v>
      </c>
    </row>
    <row r="5448" spans="2:17" x14ac:dyDescent="0.25">
      <c r="B5448" s="8">
        <v>8</v>
      </c>
      <c r="C5448" s="9">
        <v>15</v>
      </c>
      <c r="D5448" s="134">
        <f>'PVWatts Hourly Results (1)'!C5459</f>
        <v>0</v>
      </c>
      <c r="E5448" s="127">
        <f>DATE(YEAR(Inputs!$D$5),Summary!B5448,Summary!C5448)+TIME(D5448,0,0)</f>
        <v>228</v>
      </c>
      <c r="F5448" s="4">
        <f t="shared" si="592"/>
        <v>1</v>
      </c>
      <c r="G5448" s="4">
        <f t="shared" si="590"/>
        <v>4</v>
      </c>
      <c r="H5448" s="4">
        <f t="shared" si="593"/>
        <v>1</v>
      </c>
      <c r="I5448" s="4">
        <f t="shared" si="594"/>
        <v>0</v>
      </c>
      <c r="J5448" s="4">
        <f t="shared" si="595"/>
        <v>0</v>
      </c>
      <c r="K5448" s="4">
        <f t="shared" si="591"/>
        <v>0</v>
      </c>
      <c r="L5448" s="5">
        <f t="shared" si="596"/>
        <v>0</v>
      </c>
      <c r="M5448" s="137">
        <f>'PVWatts Hourly Results (1)'!L5459/1000</f>
        <v>0</v>
      </c>
      <c r="N5448" s="3">
        <f>'PVWatts Hourly Results (2)'!L5459/1000</f>
        <v>0</v>
      </c>
      <c r="O5448" s="3">
        <f>'PVWatts Hourly Results (3)'!L5459/1000</f>
        <v>0</v>
      </c>
      <c r="P5448" s="3">
        <f>'PVWatts Hourly Results (4)'!L5459/1000</f>
        <v>0</v>
      </c>
      <c r="Q5448" s="130">
        <f>'PVWatts Hourly Results (5)'!L5459/1000</f>
        <v>0</v>
      </c>
    </row>
    <row r="5449" spans="2:17" x14ac:dyDescent="0.25">
      <c r="B5449" s="8">
        <v>8</v>
      </c>
      <c r="C5449" s="9">
        <v>15</v>
      </c>
      <c r="D5449" s="134">
        <f>'PVWatts Hourly Results (1)'!C5460</f>
        <v>0</v>
      </c>
      <c r="E5449" s="127">
        <f>DATE(YEAR(Inputs!$D$5),Summary!B5449,Summary!C5449)+TIME(D5449,0,0)</f>
        <v>228</v>
      </c>
      <c r="F5449" s="4">
        <f t="shared" si="592"/>
        <v>1</v>
      </c>
      <c r="G5449" s="4">
        <f t="shared" si="590"/>
        <v>4</v>
      </c>
      <c r="H5449" s="4">
        <f t="shared" si="593"/>
        <v>1</v>
      </c>
      <c r="I5449" s="4">
        <f t="shared" si="594"/>
        <v>0</v>
      </c>
      <c r="J5449" s="4">
        <f t="shared" si="595"/>
        <v>0</v>
      </c>
      <c r="K5449" s="4">
        <f t="shared" si="591"/>
        <v>0</v>
      </c>
      <c r="L5449" s="5">
        <f t="shared" si="596"/>
        <v>0</v>
      </c>
      <c r="M5449" s="137">
        <f>'PVWatts Hourly Results (1)'!L5460/1000</f>
        <v>0</v>
      </c>
      <c r="N5449" s="3">
        <f>'PVWatts Hourly Results (2)'!L5460/1000</f>
        <v>0</v>
      </c>
      <c r="O5449" s="3">
        <f>'PVWatts Hourly Results (3)'!L5460/1000</f>
        <v>0</v>
      </c>
      <c r="P5449" s="3">
        <f>'PVWatts Hourly Results (4)'!L5460/1000</f>
        <v>0</v>
      </c>
      <c r="Q5449" s="130">
        <f>'PVWatts Hourly Results (5)'!L5460/1000</f>
        <v>0</v>
      </c>
    </row>
    <row r="5450" spans="2:17" x14ac:dyDescent="0.25">
      <c r="B5450" s="8">
        <v>8</v>
      </c>
      <c r="C5450" s="9">
        <v>15</v>
      </c>
      <c r="D5450" s="134">
        <f>'PVWatts Hourly Results (1)'!C5461</f>
        <v>0</v>
      </c>
      <c r="E5450" s="127">
        <f>DATE(YEAR(Inputs!$D$5),Summary!B5450,Summary!C5450)+TIME(D5450,0,0)</f>
        <v>228</v>
      </c>
      <c r="F5450" s="4">
        <f t="shared" si="592"/>
        <v>1</v>
      </c>
      <c r="G5450" s="4">
        <f t="shared" si="590"/>
        <v>4</v>
      </c>
      <c r="H5450" s="4">
        <f t="shared" si="593"/>
        <v>1</v>
      </c>
      <c r="I5450" s="4">
        <f t="shared" si="594"/>
        <v>0</v>
      </c>
      <c r="J5450" s="4">
        <f t="shared" si="595"/>
        <v>0</v>
      </c>
      <c r="K5450" s="4">
        <f t="shared" si="591"/>
        <v>0</v>
      </c>
      <c r="L5450" s="5">
        <f t="shared" si="596"/>
        <v>0</v>
      </c>
      <c r="M5450" s="137">
        <f>'PVWatts Hourly Results (1)'!L5461/1000</f>
        <v>0</v>
      </c>
      <c r="N5450" s="3">
        <f>'PVWatts Hourly Results (2)'!L5461/1000</f>
        <v>0</v>
      </c>
      <c r="O5450" s="3">
        <f>'PVWatts Hourly Results (3)'!L5461/1000</f>
        <v>0</v>
      </c>
      <c r="P5450" s="3">
        <f>'PVWatts Hourly Results (4)'!L5461/1000</f>
        <v>0</v>
      </c>
      <c r="Q5450" s="130">
        <f>'PVWatts Hourly Results (5)'!L5461/1000</f>
        <v>0</v>
      </c>
    </row>
    <row r="5451" spans="2:17" x14ac:dyDescent="0.25">
      <c r="B5451" s="8">
        <v>8</v>
      </c>
      <c r="C5451" s="9">
        <v>15</v>
      </c>
      <c r="D5451" s="134">
        <f>'PVWatts Hourly Results (1)'!C5462</f>
        <v>0</v>
      </c>
      <c r="E5451" s="127">
        <f>DATE(YEAR(Inputs!$D$5),Summary!B5451,Summary!C5451)+TIME(D5451,0,0)</f>
        <v>228</v>
      </c>
      <c r="F5451" s="4">
        <f t="shared" si="592"/>
        <v>1</v>
      </c>
      <c r="G5451" s="4">
        <f t="shared" si="590"/>
        <v>4</v>
      </c>
      <c r="H5451" s="4">
        <f t="shared" si="593"/>
        <v>1</v>
      </c>
      <c r="I5451" s="4">
        <f t="shared" si="594"/>
        <v>0</v>
      </c>
      <c r="J5451" s="4">
        <f t="shared" si="595"/>
        <v>0</v>
      </c>
      <c r="K5451" s="4">
        <f t="shared" si="591"/>
        <v>0</v>
      </c>
      <c r="L5451" s="5">
        <f t="shared" si="596"/>
        <v>0</v>
      </c>
      <c r="M5451" s="137">
        <f>'PVWatts Hourly Results (1)'!L5462/1000</f>
        <v>0</v>
      </c>
      <c r="N5451" s="3">
        <f>'PVWatts Hourly Results (2)'!L5462/1000</f>
        <v>0</v>
      </c>
      <c r="O5451" s="3">
        <f>'PVWatts Hourly Results (3)'!L5462/1000</f>
        <v>0</v>
      </c>
      <c r="P5451" s="3">
        <f>'PVWatts Hourly Results (4)'!L5462/1000</f>
        <v>0</v>
      </c>
      <c r="Q5451" s="130">
        <f>'PVWatts Hourly Results (5)'!L5462/1000</f>
        <v>0</v>
      </c>
    </row>
    <row r="5452" spans="2:17" x14ac:dyDescent="0.25">
      <c r="B5452" s="8">
        <v>8</v>
      </c>
      <c r="C5452" s="9">
        <v>15</v>
      </c>
      <c r="D5452" s="134">
        <f>'PVWatts Hourly Results (1)'!C5463</f>
        <v>0</v>
      </c>
      <c r="E5452" s="127">
        <f>DATE(YEAR(Inputs!$D$5),Summary!B5452,Summary!C5452)+TIME(D5452,0,0)</f>
        <v>228</v>
      </c>
      <c r="F5452" s="4">
        <f t="shared" si="592"/>
        <v>1</v>
      </c>
      <c r="G5452" s="4">
        <f t="shared" si="590"/>
        <v>4</v>
      </c>
      <c r="H5452" s="4">
        <f t="shared" si="593"/>
        <v>1</v>
      </c>
      <c r="I5452" s="4">
        <f t="shared" si="594"/>
        <v>0</v>
      </c>
      <c r="J5452" s="4">
        <f t="shared" si="595"/>
        <v>0</v>
      </c>
      <c r="K5452" s="4">
        <f t="shared" si="591"/>
        <v>0</v>
      </c>
      <c r="L5452" s="5">
        <f t="shared" si="596"/>
        <v>0</v>
      </c>
      <c r="M5452" s="137">
        <f>'PVWatts Hourly Results (1)'!L5463/1000</f>
        <v>0</v>
      </c>
      <c r="N5452" s="3">
        <f>'PVWatts Hourly Results (2)'!L5463/1000</f>
        <v>0</v>
      </c>
      <c r="O5452" s="3">
        <f>'PVWatts Hourly Results (3)'!L5463/1000</f>
        <v>0</v>
      </c>
      <c r="P5452" s="3">
        <f>'PVWatts Hourly Results (4)'!L5463/1000</f>
        <v>0</v>
      </c>
      <c r="Q5452" s="130">
        <f>'PVWatts Hourly Results (5)'!L5463/1000</f>
        <v>0</v>
      </c>
    </row>
    <row r="5453" spans="2:17" x14ac:dyDescent="0.25">
      <c r="B5453" s="8">
        <v>8</v>
      </c>
      <c r="C5453" s="9">
        <v>15</v>
      </c>
      <c r="D5453" s="134">
        <f>'PVWatts Hourly Results (1)'!C5464</f>
        <v>0</v>
      </c>
      <c r="E5453" s="127">
        <f>DATE(YEAR(Inputs!$D$5),Summary!B5453,Summary!C5453)+TIME(D5453,0,0)</f>
        <v>228</v>
      </c>
      <c r="F5453" s="4">
        <f t="shared" si="592"/>
        <v>1</v>
      </c>
      <c r="G5453" s="4">
        <f t="shared" si="590"/>
        <v>4</v>
      </c>
      <c r="H5453" s="4">
        <f t="shared" si="593"/>
        <v>1</v>
      </c>
      <c r="I5453" s="4">
        <f t="shared" si="594"/>
        <v>0</v>
      </c>
      <c r="J5453" s="4">
        <f t="shared" si="595"/>
        <v>0</v>
      </c>
      <c r="K5453" s="4">
        <f t="shared" si="591"/>
        <v>0</v>
      </c>
      <c r="L5453" s="5">
        <f t="shared" si="596"/>
        <v>0</v>
      </c>
      <c r="M5453" s="137">
        <f>'PVWatts Hourly Results (1)'!L5464/1000</f>
        <v>0</v>
      </c>
      <c r="N5453" s="3">
        <f>'PVWatts Hourly Results (2)'!L5464/1000</f>
        <v>0</v>
      </c>
      <c r="O5453" s="3">
        <f>'PVWatts Hourly Results (3)'!L5464/1000</f>
        <v>0</v>
      </c>
      <c r="P5453" s="3">
        <f>'PVWatts Hourly Results (4)'!L5464/1000</f>
        <v>0</v>
      </c>
      <c r="Q5453" s="130">
        <f>'PVWatts Hourly Results (5)'!L5464/1000</f>
        <v>0</v>
      </c>
    </row>
    <row r="5454" spans="2:17" x14ac:dyDescent="0.25">
      <c r="B5454" s="8">
        <v>8</v>
      </c>
      <c r="C5454" s="9">
        <v>15</v>
      </c>
      <c r="D5454" s="134">
        <f>'PVWatts Hourly Results (1)'!C5465</f>
        <v>0</v>
      </c>
      <c r="E5454" s="127">
        <f>DATE(YEAR(Inputs!$D$5),Summary!B5454,Summary!C5454)+TIME(D5454,0,0)</f>
        <v>228</v>
      </c>
      <c r="F5454" s="4">
        <f t="shared" si="592"/>
        <v>1</v>
      </c>
      <c r="G5454" s="4">
        <f t="shared" si="590"/>
        <v>4</v>
      </c>
      <c r="H5454" s="4">
        <f t="shared" si="593"/>
        <v>1</v>
      </c>
      <c r="I5454" s="4">
        <f t="shared" si="594"/>
        <v>0</v>
      </c>
      <c r="J5454" s="4">
        <f t="shared" si="595"/>
        <v>0</v>
      </c>
      <c r="K5454" s="4">
        <f t="shared" si="591"/>
        <v>0</v>
      </c>
      <c r="L5454" s="5">
        <f t="shared" si="596"/>
        <v>0</v>
      </c>
      <c r="M5454" s="137">
        <f>'PVWatts Hourly Results (1)'!L5465/1000</f>
        <v>0</v>
      </c>
      <c r="N5454" s="3">
        <f>'PVWatts Hourly Results (2)'!L5465/1000</f>
        <v>0</v>
      </c>
      <c r="O5454" s="3">
        <f>'PVWatts Hourly Results (3)'!L5465/1000</f>
        <v>0</v>
      </c>
      <c r="P5454" s="3">
        <f>'PVWatts Hourly Results (4)'!L5465/1000</f>
        <v>0</v>
      </c>
      <c r="Q5454" s="130">
        <f>'PVWatts Hourly Results (5)'!L5465/1000</f>
        <v>0</v>
      </c>
    </row>
    <row r="5455" spans="2:17" x14ac:dyDescent="0.25">
      <c r="B5455" s="8">
        <v>8</v>
      </c>
      <c r="C5455" s="9">
        <v>15</v>
      </c>
      <c r="D5455" s="134">
        <f>'PVWatts Hourly Results (1)'!C5466</f>
        <v>0</v>
      </c>
      <c r="E5455" s="127">
        <f>DATE(YEAR(Inputs!$D$5),Summary!B5455,Summary!C5455)+TIME(D5455,0,0)</f>
        <v>228</v>
      </c>
      <c r="F5455" s="4">
        <f t="shared" si="592"/>
        <v>1</v>
      </c>
      <c r="G5455" s="4">
        <f t="shared" si="590"/>
        <v>4</v>
      </c>
      <c r="H5455" s="4">
        <f t="shared" si="593"/>
        <v>1</v>
      </c>
      <c r="I5455" s="4">
        <f t="shared" si="594"/>
        <v>0</v>
      </c>
      <c r="J5455" s="4">
        <f t="shared" si="595"/>
        <v>0</v>
      </c>
      <c r="K5455" s="4">
        <f t="shared" si="591"/>
        <v>0</v>
      </c>
      <c r="L5455" s="5">
        <f t="shared" si="596"/>
        <v>0</v>
      </c>
      <c r="M5455" s="137">
        <f>'PVWatts Hourly Results (1)'!L5466/1000</f>
        <v>0</v>
      </c>
      <c r="N5455" s="3">
        <f>'PVWatts Hourly Results (2)'!L5466/1000</f>
        <v>0</v>
      </c>
      <c r="O5455" s="3">
        <f>'PVWatts Hourly Results (3)'!L5466/1000</f>
        <v>0</v>
      </c>
      <c r="P5455" s="3">
        <f>'PVWatts Hourly Results (4)'!L5466/1000</f>
        <v>0</v>
      </c>
      <c r="Q5455" s="130">
        <f>'PVWatts Hourly Results (5)'!L5466/1000</f>
        <v>0</v>
      </c>
    </row>
    <row r="5456" spans="2:17" x14ac:dyDescent="0.25">
      <c r="B5456" s="8">
        <v>8</v>
      </c>
      <c r="C5456" s="9">
        <v>15</v>
      </c>
      <c r="D5456" s="134">
        <f>'PVWatts Hourly Results (1)'!C5467</f>
        <v>0</v>
      </c>
      <c r="E5456" s="127">
        <f>DATE(YEAR(Inputs!$D$5),Summary!B5456,Summary!C5456)+TIME(D5456,0,0)</f>
        <v>228</v>
      </c>
      <c r="F5456" s="4">
        <f t="shared" si="592"/>
        <v>1</v>
      </c>
      <c r="G5456" s="4">
        <f t="shared" si="590"/>
        <v>4</v>
      </c>
      <c r="H5456" s="4">
        <f t="shared" si="593"/>
        <v>1</v>
      </c>
      <c r="I5456" s="4">
        <f t="shared" si="594"/>
        <v>0</v>
      </c>
      <c r="J5456" s="4">
        <f t="shared" si="595"/>
        <v>0</v>
      </c>
      <c r="K5456" s="4">
        <f t="shared" si="591"/>
        <v>0</v>
      </c>
      <c r="L5456" s="5">
        <f t="shared" si="596"/>
        <v>0</v>
      </c>
      <c r="M5456" s="137">
        <f>'PVWatts Hourly Results (1)'!L5467/1000</f>
        <v>0</v>
      </c>
      <c r="N5456" s="3">
        <f>'PVWatts Hourly Results (2)'!L5467/1000</f>
        <v>0</v>
      </c>
      <c r="O5456" s="3">
        <f>'PVWatts Hourly Results (3)'!L5467/1000</f>
        <v>0</v>
      </c>
      <c r="P5456" s="3">
        <f>'PVWatts Hourly Results (4)'!L5467/1000</f>
        <v>0</v>
      </c>
      <c r="Q5456" s="130">
        <f>'PVWatts Hourly Results (5)'!L5467/1000</f>
        <v>0</v>
      </c>
    </row>
    <row r="5457" spans="2:17" x14ac:dyDescent="0.25">
      <c r="B5457" s="8">
        <v>8</v>
      </c>
      <c r="C5457" s="9">
        <v>15</v>
      </c>
      <c r="D5457" s="134">
        <f>'PVWatts Hourly Results (1)'!C5468</f>
        <v>0</v>
      </c>
      <c r="E5457" s="127">
        <f>DATE(YEAR(Inputs!$D$5),Summary!B5457,Summary!C5457)+TIME(D5457,0,0)</f>
        <v>228</v>
      </c>
      <c r="F5457" s="4">
        <f t="shared" si="592"/>
        <v>1</v>
      </c>
      <c r="G5457" s="4">
        <f t="shared" si="590"/>
        <v>4</v>
      </c>
      <c r="H5457" s="4">
        <f t="shared" si="593"/>
        <v>1</v>
      </c>
      <c r="I5457" s="4">
        <f t="shared" si="594"/>
        <v>0</v>
      </c>
      <c r="J5457" s="4">
        <f t="shared" si="595"/>
        <v>0</v>
      </c>
      <c r="K5457" s="4">
        <f t="shared" si="591"/>
        <v>0</v>
      </c>
      <c r="L5457" s="5">
        <f t="shared" si="596"/>
        <v>0</v>
      </c>
      <c r="M5457" s="137">
        <f>'PVWatts Hourly Results (1)'!L5468/1000</f>
        <v>0</v>
      </c>
      <c r="N5457" s="3">
        <f>'PVWatts Hourly Results (2)'!L5468/1000</f>
        <v>0</v>
      </c>
      <c r="O5457" s="3">
        <f>'PVWatts Hourly Results (3)'!L5468/1000</f>
        <v>0</v>
      </c>
      <c r="P5457" s="3">
        <f>'PVWatts Hourly Results (4)'!L5468/1000</f>
        <v>0</v>
      </c>
      <c r="Q5457" s="130">
        <f>'PVWatts Hourly Results (5)'!L5468/1000</f>
        <v>0</v>
      </c>
    </row>
    <row r="5458" spans="2:17" x14ac:dyDescent="0.25">
      <c r="B5458" s="8">
        <v>8</v>
      </c>
      <c r="C5458" s="9">
        <v>15</v>
      </c>
      <c r="D5458" s="134">
        <f>'PVWatts Hourly Results (1)'!C5469</f>
        <v>0</v>
      </c>
      <c r="E5458" s="127">
        <f>DATE(YEAR(Inputs!$D$5),Summary!B5458,Summary!C5458)+TIME(D5458,0,0)</f>
        <v>228</v>
      </c>
      <c r="F5458" s="4">
        <f t="shared" si="592"/>
        <v>1</v>
      </c>
      <c r="G5458" s="4">
        <f t="shared" si="590"/>
        <v>4</v>
      </c>
      <c r="H5458" s="4">
        <f t="shared" si="593"/>
        <v>1</v>
      </c>
      <c r="I5458" s="4">
        <f t="shared" si="594"/>
        <v>0</v>
      </c>
      <c r="J5458" s="4">
        <f t="shared" si="595"/>
        <v>0</v>
      </c>
      <c r="K5458" s="4">
        <f t="shared" si="591"/>
        <v>0</v>
      </c>
      <c r="L5458" s="5">
        <f t="shared" si="596"/>
        <v>0</v>
      </c>
      <c r="M5458" s="137">
        <f>'PVWatts Hourly Results (1)'!L5469/1000</f>
        <v>0</v>
      </c>
      <c r="N5458" s="3">
        <f>'PVWatts Hourly Results (2)'!L5469/1000</f>
        <v>0</v>
      </c>
      <c r="O5458" s="3">
        <f>'PVWatts Hourly Results (3)'!L5469/1000</f>
        <v>0</v>
      </c>
      <c r="P5458" s="3">
        <f>'PVWatts Hourly Results (4)'!L5469/1000</f>
        <v>0</v>
      </c>
      <c r="Q5458" s="130">
        <f>'PVWatts Hourly Results (5)'!L5469/1000</f>
        <v>0</v>
      </c>
    </row>
    <row r="5459" spans="2:17" x14ac:dyDescent="0.25">
      <c r="B5459" s="8">
        <v>8</v>
      </c>
      <c r="C5459" s="9">
        <v>15</v>
      </c>
      <c r="D5459" s="134">
        <f>'PVWatts Hourly Results (1)'!C5470</f>
        <v>0</v>
      </c>
      <c r="E5459" s="127">
        <f>DATE(YEAR(Inputs!$D$5),Summary!B5459,Summary!C5459)+TIME(D5459,0,0)</f>
        <v>228</v>
      </c>
      <c r="F5459" s="4">
        <f t="shared" si="592"/>
        <v>1</v>
      </c>
      <c r="G5459" s="4">
        <f t="shared" si="590"/>
        <v>4</v>
      </c>
      <c r="H5459" s="4">
        <f t="shared" si="593"/>
        <v>1</v>
      </c>
      <c r="I5459" s="4">
        <f t="shared" si="594"/>
        <v>0</v>
      </c>
      <c r="J5459" s="4">
        <f t="shared" si="595"/>
        <v>0</v>
      </c>
      <c r="K5459" s="4">
        <f t="shared" si="591"/>
        <v>0</v>
      </c>
      <c r="L5459" s="5">
        <f t="shared" si="596"/>
        <v>0</v>
      </c>
      <c r="M5459" s="137">
        <f>'PVWatts Hourly Results (1)'!L5470/1000</f>
        <v>0</v>
      </c>
      <c r="N5459" s="3">
        <f>'PVWatts Hourly Results (2)'!L5470/1000</f>
        <v>0</v>
      </c>
      <c r="O5459" s="3">
        <f>'PVWatts Hourly Results (3)'!L5470/1000</f>
        <v>0</v>
      </c>
      <c r="P5459" s="3">
        <f>'PVWatts Hourly Results (4)'!L5470/1000</f>
        <v>0</v>
      </c>
      <c r="Q5459" s="130">
        <f>'PVWatts Hourly Results (5)'!L5470/1000</f>
        <v>0</v>
      </c>
    </row>
    <row r="5460" spans="2:17" x14ac:dyDescent="0.25">
      <c r="B5460" s="8">
        <v>8</v>
      </c>
      <c r="C5460" s="9">
        <v>15</v>
      </c>
      <c r="D5460" s="134">
        <f>'PVWatts Hourly Results (1)'!C5471</f>
        <v>0</v>
      </c>
      <c r="E5460" s="127">
        <f>DATE(YEAR(Inputs!$D$5),Summary!B5460,Summary!C5460)+TIME(D5460,0,0)</f>
        <v>228</v>
      </c>
      <c r="F5460" s="4">
        <f t="shared" si="592"/>
        <v>1</v>
      </c>
      <c r="G5460" s="4">
        <f t="shared" si="590"/>
        <v>4</v>
      </c>
      <c r="H5460" s="4">
        <f t="shared" si="593"/>
        <v>1</v>
      </c>
      <c r="I5460" s="4">
        <f t="shared" si="594"/>
        <v>0</v>
      </c>
      <c r="J5460" s="4">
        <f t="shared" si="595"/>
        <v>0</v>
      </c>
      <c r="K5460" s="4">
        <f t="shared" si="591"/>
        <v>0</v>
      </c>
      <c r="L5460" s="5">
        <f t="shared" si="596"/>
        <v>0</v>
      </c>
      <c r="M5460" s="137">
        <f>'PVWatts Hourly Results (1)'!L5471/1000</f>
        <v>0</v>
      </c>
      <c r="N5460" s="3">
        <f>'PVWatts Hourly Results (2)'!L5471/1000</f>
        <v>0</v>
      </c>
      <c r="O5460" s="3">
        <f>'PVWatts Hourly Results (3)'!L5471/1000</f>
        <v>0</v>
      </c>
      <c r="P5460" s="3">
        <f>'PVWatts Hourly Results (4)'!L5471/1000</f>
        <v>0</v>
      </c>
      <c r="Q5460" s="130">
        <f>'PVWatts Hourly Results (5)'!L5471/1000</f>
        <v>0</v>
      </c>
    </row>
    <row r="5461" spans="2:17" x14ac:dyDescent="0.25">
      <c r="B5461" s="8">
        <v>8</v>
      </c>
      <c r="C5461" s="9">
        <v>15</v>
      </c>
      <c r="D5461" s="134">
        <f>'PVWatts Hourly Results (1)'!C5472</f>
        <v>0</v>
      </c>
      <c r="E5461" s="127">
        <f>DATE(YEAR(Inputs!$D$5),Summary!B5461,Summary!C5461)+TIME(D5461,0,0)</f>
        <v>228</v>
      </c>
      <c r="F5461" s="4">
        <f t="shared" si="592"/>
        <v>1</v>
      </c>
      <c r="G5461" s="4">
        <f t="shared" si="590"/>
        <v>4</v>
      </c>
      <c r="H5461" s="4">
        <f t="shared" si="593"/>
        <v>1</v>
      </c>
      <c r="I5461" s="4">
        <f t="shared" si="594"/>
        <v>0</v>
      </c>
      <c r="J5461" s="4">
        <f t="shared" si="595"/>
        <v>0</v>
      </c>
      <c r="K5461" s="4">
        <f t="shared" si="591"/>
        <v>0</v>
      </c>
      <c r="L5461" s="5">
        <f t="shared" si="596"/>
        <v>0</v>
      </c>
      <c r="M5461" s="137">
        <f>'PVWatts Hourly Results (1)'!L5472/1000</f>
        <v>0</v>
      </c>
      <c r="N5461" s="3">
        <f>'PVWatts Hourly Results (2)'!L5472/1000</f>
        <v>0</v>
      </c>
      <c r="O5461" s="3">
        <f>'PVWatts Hourly Results (3)'!L5472/1000</f>
        <v>0</v>
      </c>
      <c r="P5461" s="3">
        <f>'PVWatts Hourly Results (4)'!L5472/1000</f>
        <v>0</v>
      </c>
      <c r="Q5461" s="130">
        <f>'PVWatts Hourly Results (5)'!L5472/1000</f>
        <v>0</v>
      </c>
    </row>
    <row r="5462" spans="2:17" x14ac:dyDescent="0.25">
      <c r="B5462" s="8">
        <v>8</v>
      </c>
      <c r="C5462" s="9">
        <v>15</v>
      </c>
      <c r="D5462" s="134">
        <f>'PVWatts Hourly Results (1)'!C5473</f>
        <v>0</v>
      </c>
      <c r="E5462" s="127">
        <f>DATE(YEAR(Inputs!$D$5),Summary!B5462,Summary!C5462)+TIME(D5462,0,0)</f>
        <v>228</v>
      </c>
      <c r="F5462" s="4">
        <f t="shared" si="592"/>
        <v>1</v>
      </c>
      <c r="G5462" s="4">
        <f t="shared" ref="G5462:G5525" si="597">WEEKDAY(E5462)</f>
        <v>4</v>
      </c>
      <c r="H5462" s="4">
        <f t="shared" si="593"/>
        <v>1</v>
      </c>
      <c r="I5462" s="4">
        <f t="shared" si="594"/>
        <v>0</v>
      </c>
      <c r="J5462" s="4">
        <f t="shared" si="595"/>
        <v>0</v>
      </c>
      <c r="K5462" s="4">
        <f t="shared" ref="K5462:K5525" si="598">IF(OR(AND(B5462=7,C5462=4),AND(B5462=1,C5462=1)),1,0)</f>
        <v>0</v>
      </c>
      <c r="L5462" s="5">
        <f t="shared" si="596"/>
        <v>0</v>
      </c>
      <c r="M5462" s="137">
        <f>'PVWatts Hourly Results (1)'!L5473/1000</f>
        <v>0</v>
      </c>
      <c r="N5462" s="3">
        <f>'PVWatts Hourly Results (2)'!L5473/1000</f>
        <v>0</v>
      </c>
      <c r="O5462" s="3">
        <f>'PVWatts Hourly Results (3)'!L5473/1000</f>
        <v>0</v>
      </c>
      <c r="P5462" s="3">
        <f>'PVWatts Hourly Results (4)'!L5473/1000</f>
        <v>0</v>
      </c>
      <c r="Q5462" s="130">
        <f>'PVWatts Hourly Results (5)'!L5473/1000</f>
        <v>0</v>
      </c>
    </row>
    <row r="5463" spans="2:17" x14ac:dyDescent="0.25">
      <c r="B5463" s="8">
        <v>8</v>
      </c>
      <c r="C5463" s="9">
        <v>15</v>
      </c>
      <c r="D5463" s="134">
        <f>'PVWatts Hourly Results (1)'!C5474</f>
        <v>0</v>
      </c>
      <c r="E5463" s="127">
        <f>DATE(YEAR(Inputs!$D$5),Summary!B5463,Summary!C5463)+TIME(D5463,0,0)</f>
        <v>228</v>
      </c>
      <c r="F5463" s="4">
        <f t="shared" ref="F5463:F5526" si="599">IF(OR(B5463&lt;3,B5463=6,B5463=7,B5463=8),1,0)</f>
        <v>1</v>
      </c>
      <c r="G5463" s="4">
        <f t="shared" si="597"/>
        <v>4</v>
      </c>
      <c r="H5463" s="4">
        <f t="shared" ref="H5463:H5526" si="600">IF(OR(G5463=2,G5463=3,G5463=4,G5463=5,G5463=6),1,0)</f>
        <v>1</v>
      </c>
      <c r="I5463" s="4">
        <f t="shared" ref="I5463:I5526" si="601">IF(AND(B5463&gt;5,B5463&lt;9,D5463&gt;=13,D5463&lt;=16,H5463=1),1,0)</f>
        <v>0</v>
      </c>
      <c r="J5463" s="4">
        <f t="shared" ref="J5463:J5526" si="602">IF(AND(B5463&lt;3,OR(AND(D5463&gt;6,D5463&lt;9),AND(D5463&gt;17,D5463&lt;20)),H5463=1),1,0)</f>
        <v>0</v>
      </c>
      <c r="K5463" s="4">
        <f t="shared" si="598"/>
        <v>0</v>
      </c>
      <c r="L5463" s="5">
        <f t="shared" ref="L5463:L5526" si="603">IFERROR(IF(AND(F5463=1,H5463=1,OR(I5463=1,J5463=1),K5463=0),1,0),"")</f>
        <v>0</v>
      </c>
      <c r="M5463" s="137">
        <f>'PVWatts Hourly Results (1)'!L5474/1000</f>
        <v>0</v>
      </c>
      <c r="N5463" s="3">
        <f>'PVWatts Hourly Results (2)'!L5474/1000</f>
        <v>0</v>
      </c>
      <c r="O5463" s="3">
        <f>'PVWatts Hourly Results (3)'!L5474/1000</f>
        <v>0</v>
      </c>
      <c r="P5463" s="3">
        <f>'PVWatts Hourly Results (4)'!L5474/1000</f>
        <v>0</v>
      </c>
      <c r="Q5463" s="130">
        <f>'PVWatts Hourly Results (5)'!L5474/1000</f>
        <v>0</v>
      </c>
    </row>
    <row r="5464" spans="2:17" x14ac:dyDescent="0.25">
      <c r="B5464" s="8">
        <v>8</v>
      </c>
      <c r="C5464" s="9">
        <v>15</v>
      </c>
      <c r="D5464" s="134">
        <f>'PVWatts Hourly Results (1)'!C5475</f>
        <v>0</v>
      </c>
      <c r="E5464" s="127">
        <f>DATE(YEAR(Inputs!$D$5),Summary!B5464,Summary!C5464)+TIME(D5464,0,0)</f>
        <v>228</v>
      </c>
      <c r="F5464" s="4">
        <f t="shared" si="599"/>
        <v>1</v>
      </c>
      <c r="G5464" s="4">
        <f t="shared" si="597"/>
        <v>4</v>
      </c>
      <c r="H5464" s="4">
        <f t="shared" si="600"/>
        <v>1</v>
      </c>
      <c r="I5464" s="4">
        <f t="shared" si="601"/>
        <v>0</v>
      </c>
      <c r="J5464" s="4">
        <f t="shared" si="602"/>
        <v>0</v>
      </c>
      <c r="K5464" s="4">
        <f t="shared" si="598"/>
        <v>0</v>
      </c>
      <c r="L5464" s="5">
        <f t="shared" si="603"/>
        <v>0</v>
      </c>
      <c r="M5464" s="137">
        <f>'PVWatts Hourly Results (1)'!L5475/1000</f>
        <v>0</v>
      </c>
      <c r="N5464" s="3">
        <f>'PVWatts Hourly Results (2)'!L5475/1000</f>
        <v>0</v>
      </c>
      <c r="O5464" s="3">
        <f>'PVWatts Hourly Results (3)'!L5475/1000</f>
        <v>0</v>
      </c>
      <c r="P5464" s="3">
        <f>'PVWatts Hourly Results (4)'!L5475/1000</f>
        <v>0</v>
      </c>
      <c r="Q5464" s="130">
        <f>'PVWatts Hourly Results (5)'!L5475/1000</f>
        <v>0</v>
      </c>
    </row>
    <row r="5465" spans="2:17" x14ac:dyDescent="0.25">
      <c r="B5465" s="8">
        <v>8</v>
      </c>
      <c r="C5465" s="9">
        <v>15</v>
      </c>
      <c r="D5465" s="134">
        <f>'PVWatts Hourly Results (1)'!C5476</f>
        <v>0</v>
      </c>
      <c r="E5465" s="127">
        <f>DATE(YEAR(Inputs!$D$5),Summary!B5465,Summary!C5465)+TIME(D5465,0,0)</f>
        <v>228</v>
      </c>
      <c r="F5465" s="4">
        <f t="shared" si="599"/>
        <v>1</v>
      </c>
      <c r="G5465" s="4">
        <f t="shared" si="597"/>
        <v>4</v>
      </c>
      <c r="H5465" s="4">
        <f t="shared" si="600"/>
        <v>1</v>
      </c>
      <c r="I5465" s="4">
        <f t="shared" si="601"/>
        <v>0</v>
      </c>
      <c r="J5465" s="4">
        <f t="shared" si="602"/>
        <v>0</v>
      </c>
      <c r="K5465" s="4">
        <f t="shared" si="598"/>
        <v>0</v>
      </c>
      <c r="L5465" s="5">
        <f t="shared" si="603"/>
        <v>0</v>
      </c>
      <c r="M5465" s="137">
        <f>'PVWatts Hourly Results (1)'!L5476/1000</f>
        <v>0</v>
      </c>
      <c r="N5465" s="3">
        <f>'PVWatts Hourly Results (2)'!L5476/1000</f>
        <v>0</v>
      </c>
      <c r="O5465" s="3">
        <f>'PVWatts Hourly Results (3)'!L5476/1000</f>
        <v>0</v>
      </c>
      <c r="P5465" s="3">
        <f>'PVWatts Hourly Results (4)'!L5476/1000</f>
        <v>0</v>
      </c>
      <c r="Q5465" s="130">
        <f>'PVWatts Hourly Results (5)'!L5476/1000</f>
        <v>0</v>
      </c>
    </row>
    <row r="5466" spans="2:17" x14ac:dyDescent="0.25">
      <c r="B5466" s="8">
        <v>8</v>
      </c>
      <c r="C5466" s="9">
        <v>15</v>
      </c>
      <c r="D5466" s="134">
        <f>'PVWatts Hourly Results (1)'!C5477</f>
        <v>0</v>
      </c>
      <c r="E5466" s="127">
        <f>DATE(YEAR(Inputs!$D$5),Summary!B5466,Summary!C5466)+TIME(D5466,0,0)</f>
        <v>228</v>
      </c>
      <c r="F5466" s="4">
        <f t="shared" si="599"/>
        <v>1</v>
      </c>
      <c r="G5466" s="4">
        <f t="shared" si="597"/>
        <v>4</v>
      </c>
      <c r="H5466" s="4">
        <f t="shared" si="600"/>
        <v>1</v>
      </c>
      <c r="I5466" s="4">
        <f t="shared" si="601"/>
        <v>0</v>
      </c>
      <c r="J5466" s="4">
        <f t="shared" si="602"/>
        <v>0</v>
      </c>
      <c r="K5466" s="4">
        <f t="shared" si="598"/>
        <v>0</v>
      </c>
      <c r="L5466" s="5">
        <f t="shared" si="603"/>
        <v>0</v>
      </c>
      <c r="M5466" s="137">
        <f>'PVWatts Hourly Results (1)'!L5477/1000</f>
        <v>0</v>
      </c>
      <c r="N5466" s="3">
        <f>'PVWatts Hourly Results (2)'!L5477/1000</f>
        <v>0</v>
      </c>
      <c r="O5466" s="3">
        <f>'PVWatts Hourly Results (3)'!L5477/1000</f>
        <v>0</v>
      </c>
      <c r="P5466" s="3">
        <f>'PVWatts Hourly Results (4)'!L5477/1000</f>
        <v>0</v>
      </c>
      <c r="Q5466" s="130">
        <f>'PVWatts Hourly Results (5)'!L5477/1000</f>
        <v>0</v>
      </c>
    </row>
    <row r="5467" spans="2:17" x14ac:dyDescent="0.25">
      <c r="B5467" s="8">
        <v>8</v>
      </c>
      <c r="C5467" s="9">
        <v>15</v>
      </c>
      <c r="D5467" s="134">
        <f>'PVWatts Hourly Results (1)'!C5478</f>
        <v>0</v>
      </c>
      <c r="E5467" s="127">
        <f>DATE(YEAR(Inputs!$D$5),Summary!B5467,Summary!C5467)+TIME(D5467,0,0)</f>
        <v>228</v>
      </c>
      <c r="F5467" s="4">
        <f t="shared" si="599"/>
        <v>1</v>
      </c>
      <c r="G5467" s="4">
        <f t="shared" si="597"/>
        <v>4</v>
      </c>
      <c r="H5467" s="4">
        <f t="shared" si="600"/>
        <v>1</v>
      </c>
      <c r="I5467" s="4">
        <f t="shared" si="601"/>
        <v>0</v>
      </c>
      <c r="J5467" s="4">
        <f t="shared" si="602"/>
        <v>0</v>
      </c>
      <c r="K5467" s="4">
        <f t="shared" si="598"/>
        <v>0</v>
      </c>
      <c r="L5467" s="5">
        <f t="shared" si="603"/>
        <v>0</v>
      </c>
      <c r="M5467" s="137">
        <f>'PVWatts Hourly Results (1)'!L5478/1000</f>
        <v>0</v>
      </c>
      <c r="N5467" s="3">
        <f>'PVWatts Hourly Results (2)'!L5478/1000</f>
        <v>0</v>
      </c>
      <c r="O5467" s="3">
        <f>'PVWatts Hourly Results (3)'!L5478/1000</f>
        <v>0</v>
      </c>
      <c r="P5467" s="3">
        <f>'PVWatts Hourly Results (4)'!L5478/1000</f>
        <v>0</v>
      </c>
      <c r="Q5467" s="130">
        <f>'PVWatts Hourly Results (5)'!L5478/1000</f>
        <v>0</v>
      </c>
    </row>
    <row r="5468" spans="2:17" x14ac:dyDescent="0.25">
      <c r="B5468" s="8">
        <v>8</v>
      </c>
      <c r="C5468" s="9">
        <v>15</v>
      </c>
      <c r="D5468" s="134">
        <f>'PVWatts Hourly Results (1)'!C5479</f>
        <v>0</v>
      </c>
      <c r="E5468" s="127">
        <f>DATE(YEAR(Inputs!$D$5),Summary!B5468,Summary!C5468)+TIME(D5468,0,0)</f>
        <v>228</v>
      </c>
      <c r="F5468" s="4">
        <f t="shared" si="599"/>
        <v>1</v>
      </c>
      <c r="G5468" s="4">
        <f t="shared" si="597"/>
        <v>4</v>
      </c>
      <c r="H5468" s="4">
        <f t="shared" si="600"/>
        <v>1</v>
      </c>
      <c r="I5468" s="4">
        <f t="shared" si="601"/>
        <v>0</v>
      </c>
      <c r="J5468" s="4">
        <f t="shared" si="602"/>
        <v>0</v>
      </c>
      <c r="K5468" s="4">
        <f t="shared" si="598"/>
        <v>0</v>
      </c>
      <c r="L5468" s="5">
        <f t="shared" si="603"/>
        <v>0</v>
      </c>
      <c r="M5468" s="137">
        <f>'PVWatts Hourly Results (1)'!L5479/1000</f>
        <v>0</v>
      </c>
      <c r="N5468" s="3">
        <f>'PVWatts Hourly Results (2)'!L5479/1000</f>
        <v>0</v>
      </c>
      <c r="O5468" s="3">
        <f>'PVWatts Hourly Results (3)'!L5479/1000</f>
        <v>0</v>
      </c>
      <c r="P5468" s="3">
        <f>'PVWatts Hourly Results (4)'!L5479/1000</f>
        <v>0</v>
      </c>
      <c r="Q5468" s="130">
        <f>'PVWatts Hourly Results (5)'!L5479/1000</f>
        <v>0</v>
      </c>
    </row>
    <row r="5469" spans="2:17" x14ac:dyDescent="0.25">
      <c r="B5469" s="8">
        <v>8</v>
      </c>
      <c r="C5469" s="9">
        <v>15</v>
      </c>
      <c r="D5469" s="134">
        <f>'PVWatts Hourly Results (1)'!C5480</f>
        <v>0</v>
      </c>
      <c r="E5469" s="127">
        <f>DATE(YEAR(Inputs!$D$5),Summary!B5469,Summary!C5469)+TIME(D5469,0,0)</f>
        <v>228</v>
      </c>
      <c r="F5469" s="4">
        <f t="shared" si="599"/>
        <v>1</v>
      </c>
      <c r="G5469" s="4">
        <f t="shared" si="597"/>
        <v>4</v>
      </c>
      <c r="H5469" s="4">
        <f t="shared" si="600"/>
        <v>1</v>
      </c>
      <c r="I5469" s="4">
        <f t="shared" si="601"/>
        <v>0</v>
      </c>
      <c r="J5469" s="4">
        <f t="shared" si="602"/>
        <v>0</v>
      </c>
      <c r="K5469" s="4">
        <f t="shared" si="598"/>
        <v>0</v>
      </c>
      <c r="L5469" s="5">
        <f t="shared" si="603"/>
        <v>0</v>
      </c>
      <c r="M5469" s="137">
        <f>'PVWatts Hourly Results (1)'!L5480/1000</f>
        <v>0</v>
      </c>
      <c r="N5469" s="3">
        <f>'PVWatts Hourly Results (2)'!L5480/1000</f>
        <v>0</v>
      </c>
      <c r="O5469" s="3">
        <f>'PVWatts Hourly Results (3)'!L5480/1000</f>
        <v>0</v>
      </c>
      <c r="P5469" s="3">
        <f>'PVWatts Hourly Results (4)'!L5480/1000</f>
        <v>0</v>
      </c>
      <c r="Q5469" s="130">
        <f>'PVWatts Hourly Results (5)'!L5480/1000</f>
        <v>0</v>
      </c>
    </row>
    <row r="5470" spans="2:17" x14ac:dyDescent="0.25">
      <c r="B5470" s="8">
        <v>8</v>
      </c>
      <c r="C5470" s="9">
        <v>16</v>
      </c>
      <c r="D5470" s="134">
        <f>'PVWatts Hourly Results (1)'!C5481</f>
        <v>0</v>
      </c>
      <c r="E5470" s="127">
        <f>DATE(YEAR(Inputs!$D$5),Summary!B5470,Summary!C5470)+TIME(D5470,0,0)</f>
        <v>229</v>
      </c>
      <c r="F5470" s="4">
        <f t="shared" si="599"/>
        <v>1</v>
      </c>
      <c r="G5470" s="4">
        <f t="shared" si="597"/>
        <v>5</v>
      </c>
      <c r="H5470" s="4">
        <f t="shared" si="600"/>
        <v>1</v>
      </c>
      <c r="I5470" s="4">
        <f t="shared" si="601"/>
        <v>0</v>
      </c>
      <c r="J5470" s="4">
        <f t="shared" si="602"/>
        <v>0</v>
      </c>
      <c r="K5470" s="4">
        <f t="shared" si="598"/>
        <v>0</v>
      </c>
      <c r="L5470" s="5">
        <f t="shared" si="603"/>
        <v>0</v>
      </c>
      <c r="M5470" s="137">
        <f>'PVWatts Hourly Results (1)'!L5481/1000</f>
        <v>0</v>
      </c>
      <c r="N5470" s="3">
        <f>'PVWatts Hourly Results (2)'!L5481/1000</f>
        <v>0</v>
      </c>
      <c r="O5470" s="3">
        <f>'PVWatts Hourly Results (3)'!L5481/1000</f>
        <v>0</v>
      </c>
      <c r="P5470" s="3">
        <f>'PVWatts Hourly Results (4)'!L5481/1000</f>
        <v>0</v>
      </c>
      <c r="Q5470" s="130">
        <f>'PVWatts Hourly Results (5)'!L5481/1000</f>
        <v>0</v>
      </c>
    </row>
    <row r="5471" spans="2:17" x14ac:dyDescent="0.25">
      <c r="B5471" s="8">
        <v>8</v>
      </c>
      <c r="C5471" s="9">
        <v>16</v>
      </c>
      <c r="D5471" s="134">
        <f>'PVWatts Hourly Results (1)'!C5482</f>
        <v>0</v>
      </c>
      <c r="E5471" s="127">
        <f>DATE(YEAR(Inputs!$D$5),Summary!B5471,Summary!C5471)+TIME(D5471,0,0)</f>
        <v>229</v>
      </c>
      <c r="F5471" s="4">
        <f t="shared" si="599"/>
        <v>1</v>
      </c>
      <c r="G5471" s="4">
        <f t="shared" si="597"/>
        <v>5</v>
      </c>
      <c r="H5471" s="4">
        <f t="shared" si="600"/>
        <v>1</v>
      </c>
      <c r="I5471" s="4">
        <f t="shared" si="601"/>
        <v>0</v>
      </c>
      <c r="J5471" s="4">
        <f t="shared" si="602"/>
        <v>0</v>
      </c>
      <c r="K5471" s="4">
        <f t="shared" si="598"/>
        <v>0</v>
      </c>
      <c r="L5471" s="5">
        <f t="shared" si="603"/>
        <v>0</v>
      </c>
      <c r="M5471" s="137">
        <f>'PVWatts Hourly Results (1)'!L5482/1000</f>
        <v>0</v>
      </c>
      <c r="N5471" s="3">
        <f>'PVWatts Hourly Results (2)'!L5482/1000</f>
        <v>0</v>
      </c>
      <c r="O5471" s="3">
        <f>'PVWatts Hourly Results (3)'!L5482/1000</f>
        <v>0</v>
      </c>
      <c r="P5471" s="3">
        <f>'PVWatts Hourly Results (4)'!L5482/1000</f>
        <v>0</v>
      </c>
      <c r="Q5471" s="130">
        <f>'PVWatts Hourly Results (5)'!L5482/1000</f>
        <v>0</v>
      </c>
    </row>
    <row r="5472" spans="2:17" x14ac:dyDescent="0.25">
      <c r="B5472" s="8">
        <v>8</v>
      </c>
      <c r="C5472" s="9">
        <v>16</v>
      </c>
      <c r="D5472" s="134">
        <f>'PVWatts Hourly Results (1)'!C5483</f>
        <v>0</v>
      </c>
      <c r="E5472" s="127">
        <f>DATE(YEAR(Inputs!$D$5),Summary!B5472,Summary!C5472)+TIME(D5472,0,0)</f>
        <v>229</v>
      </c>
      <c r="F5472" s="4">
        <f t="shared" si="599"/>
        <v>1</v>
      </c>
      <c r="G5472" s="4">
        <f t="shared" si="597"/>
        <v>5</v>
      </c>
      <c r="H5472" s="4">
        <f t="shared" si="600"/>
        <v>1</v>
      </c>
      <c r="I5472" s="4">
        <f t="shared" si="601"/>
        <v>0</v>
      </c>
      <c r="J5472" s="4">
        <f t="shared" si="602"/>
        <v>0</v>
      </c>
      <c r="K5472" s="4">
        <f t="shared" si="598"/>
        <v>0</v>
      </c>
      <c r="L5472" s="5">
        <f t="shared" si="603"/>
        <v>0</v>
      </c>
      <c r="M5472" s="137">
        <f>'PVWatts Hourly Results (1)'!L5483/1000</f>
        <v>0</v>
      </c>
      <c r="N5472" s="3">
        <f>'PVWatts Hourly Results (2)'!L5483/1000</f>
        <v>0</v>
      </c>
      <c r="O5472" s="3">
        <f>'PVWatts Hourly Results (3)'!L5483/1000</f>
        <v>0</v>
      </c>
      <c r="P5472" s="3">
        <f>'PVWatts Hourly Results (4)'!L5483/1000</f>
        <v>0</v>
      </c>
      <c r="Q5472" s="130">
        <f>'PVWatts Hourly Results (5)'!L5483/1000</f>
        <v>0</v>
      </c>
    </row>
    <row r="5473" spans="2:17" x14ac:dyDescent="0.25">
      <c r="B5473" s="8">
        <v>8</v>
      </c>
      <c r="C5473" s="9">
        <v>16</v>
      </c>
      <c r="D5473" s="134">
        <f>'PVWatts Hourly Results (1)'!C5484</f>
        <v>0</v>
      </c>
      <c r="E5473" s="127">
        <f>DATE(YEAR(Inputs!$D$5),Summary!B5473,Summary!C5473)+TIME(D5473,0,0)</f>
        <v>229</v>
      </c>
      <c r="F5473" s="4">
        <f t="shared" si="599"/>
        <v>1</v>
      </c>
      <c r="G5473" s="4">
        <f t="shared" si="597"/>
        <v>5</v>
      </c>
      <c r="H5473" s="4">
        <f t="shared" si="600"/>
        <v>1</v>
      </c>
      <c r="I5473" s="4">
        <f t="shared" si="601"/>
        <v>0</v>
      </c>
      <c r="J5473" s="4">
        <f t="shared" si="602"/>
        <v>0</v>
      </c>
      <c r="K5473" s="4">
        <f t="shared" si="598"/>
        <v>0</v>
      </c>
      <c r="L5473" s="5">
        <f t="shared" si="603"/>
        <v>0</v>
      </c>
      <c r="M5473" s="137">
        <f>'PVWatts Hourly Results (1)'!L5484/1000</f>
        <v>0</v>
      </c>
      <c r="N5473" s="3">
        <f>'PVWatts Hourly Results (2)'!L5484/1000</f>
        <v>0</v>
      </c>
      <c r="O5473" s="3">
        <f>'PVWatts Hourly Results (3)'!L5484/1000</f>
        <v>0</v>
      </c>
      <c r="P5473" s="3">
        <f>'PVWatts Hourly Results (4)'!L5484/1000</f>
        <v>0</v>
      </c>
      <c r="Q5473" s="130">
        <f>'PVWatts Hourly Results (5)'!L5484/1000</f>
        <v>0</v>
      </c>
    </row>
    <row r="5474" spans="2:17" x14ac:dyDescent="0.25">
      <c r="B5474" s="8">
        <v>8</v>
      </c>
      <c r="C5474" s="9">
        <v>16</v>
      </c>
      <c r="D5474" s="134">
        <f>'PVWatts Hourly Results (1)'!C5485</f>
        <v>0</v>
      </c>
      <c r="E5474" s="127">
        <f>DATE(YEAR(Inputs!$D$5),Summary!B5474,Summary!C5474)+TIME(D5474,0,0)</f>
        <v>229</v>
      </c>
      <c r="F5474" s="4">
        <f t="shared" si="599"/>
        <v>1</v>
      </c>
      <c r="G5474" s="4">
        <f t="shared" si="597"/>
        <v>5</v>
      </c>
      <c r="H5474" s="4">
        <f t="shared" si="600"/>
        <v>1</v>
      </c>
      <c r="I5474" s="4">
        <f t="shared" si="601"/>
        <v>0</v>
      </c>
      <c r="J5474" s="4">
        <f t="shared" si="602"/>
        <v>0</v>
      </c>
      <c r="K5474" s="4">
        <f t="shared" si="598"/>
        <v>0</v>
      </c>
      <c r="L5474" s="5">
        <f t="shared" si="603"/>
        <v>0</v>
      </c>
      <c r="M5474" s="137">
        <f>'PVWatts Hourly Results (1)'!L5485/1000</f>
        <v>0</v>
      </c>
      <c r="N5474" s="3">
        <f>'PVWatts Hourly Results (2)'!L5485/1000</f>
        <v>0</v>
      </c>
      <c r="O5474" s="3">
        <f>'PVWatts Hourly Results (3)'!L5485/1000</f>
        <v>0</v>
      </c>
      <c r="P5474" s="3">
        <f>'PVWatts Hourly Results (4)'!L5485/1000</f>
        <v>0</v>
      </c>
      <c r="Q5474" s="130">
        <f>'PVWatts Hourly Results (5)'!L5485/1000</f>
        <v>0</v>
      </c>
    </row>
    <row r="5475" spans="2:17" x14ac:dyDescent="0.25">
      <c r="B5475" s="8">
        <v>8</v>
      </c>
      <c r="C5475" s="9">
        <v>16</v>
      </c>
      <c r="D5475" s="134">
        <f>'PVWatts Hourly Results (1)'!C5486</f>
        <v>0</v>
      </c>
      <c r="E5475" s="127">
        <f>DATE(YEAR(Inputs!$D$5),Summary!B5475,Summary!C5475)+TIME(D5475,0,0)</f>
        <v>229</v>
      </c>
      <c r="F5475" s="4">
        <f t="shared" si="599"/>
        <v>1</v>
      </c>
      <c r="G5475" s="4">
        <f t="shared" si="597"/>
        <v>5</v>
      </c>
      <c r="H5475" s="4">
        <f t="shared" si="600"/>
        <v>1</v>
      </c>
      <c r="I5475" s="4">
        <f t="shared" si="601"/>
        <v>0</v>
      </c>
      <c r="J5475" s="4">
        <f t="shared" si="602"/>
        <v>0</v>
      </c>
      <c r="K5475" s="4">
        <f t="shared" si="598"/>
        <v>0</v>
      </c>
      <c r="L5475" s="5">
        <f t="shared" si="603"/>
        <v>0</v>
      </c>
      <c r="M5475" s="137">
        <f>'PVWatts Hourly Results (1)'!L5486/1000</f>
        <v>0</v>
      </c>
      <c r="N5475" s="3">
        <f>'PVWatts Hourly Results (2)'!L5486/1000</f>
        <v>0</v>
      </c>
      <c r="O5475" s="3">
        <f>'PVWatts Hourly Results (3)'!L5486/1000</f>
        <v>0</v>
      </c>
      <c r="P5475" s="3">
        <f>'PVWatts Hourly Results (4)'!L5486/1000</f>
        <v>0</v>
      </c>
      <c r="Q5475" s="130">
        <f>'PVWatts Hourly Results (5)'!L5486/1000</f>
        <v>0</v>
      </c>
    </row>
    <row r="5476" spans="2:17" x14ac:dyDescent="0.25">
      <c r="B5476" s="8">
        <v>8</v>
      </c>
      <c r="C5476" s="9">
        <v>16</v>
      </c>
      <c r="D5476" s="134">
        <f>'PVWatts Hourly Results (1)'!C5487</f>
        <v>0</v>
      </c>
      <c r="E5476" s="127">
        <f>DATE(YEAR(Inputs!$D$5),Summary!B5476,Summary!C5476)+TIME(D5476,0,0)</f>
        <v>229</v>
      </c>
      <c r="F5476" s="4">
        <f t="shared" si="599"/>
        <v>1</v>
      </c>
      <c r="G5476" s="4">
        <f t="shared" si="597"/>
        <v>5</v>
      </c>
      <c r="H5476" s="4">
        <f t="shared" si="600"/>
        <v>1</v>
      </c>
      <c r="I5476" s="4">
        <f t="shared" si="601"/>
        <v>0</v>
      </c>
      <c r="J5476" s="4">
        <f t="shared" si="602"/>
        <v>0</v>
      </c>
      <c r="K5476" s="4">
        <f t="shared" si="598"/>
        <v>0</v>
      </c>
      <c r="L5476" s="5">
        <f t="shared" si="603"/>
        <v>0</v>
      </c>
      <c r="M5476" s="137">
        <f>'PVWatts Hourly Results (1)'!L5487/1000</f>
        <v>0</v>
      </c>
      <c r="N5476" s="3">
        <f>'PVWatts Hourly Results (2)'!L5487/1000</f>
        <v>0</v>
      </c>
      <c r="O5476" s="3">
        <f>'PVWatts Hourly Results (3)'!L5487/1000</f>
        <v>0</v>
      </c>
      <c r="P5476" s="3">
        <f>'PVWatts Hourly Results (4)'!L5487/1000</f>
        <v>0</v>
      </c>
      <c r="Q5476" s="130">
        <f>'PVWatts Hourly Results (5)'!L5487/1000</f>
        <v>0</v>
      </c>
    </row>
    <row r="5477" spans="2:17" x14ac:dyDescent="0.25">
      <c r="B5477" s="8">
        <v>8</v>
      </c>
      <c r="C5477" s="9">
        <v>16</v>
      </c>
      <c r="D5477" s="134">
        <f>'PVWatts Hourly Results (1)'!C5488</f>
        <v>0</v>
      </c>
      <c r="E5477" s="127">
        <f>DATE(YEAR(Inputs!$D$5),Summary!B5477,Summary!C5477)+TIME(D5477,0,0)</f>
        <v>229</v>
      </c>
      <c r="F5477" s="4">
        <f t="shared" si="599"/>
        <v>1</v>
      </c>
      <c r="G5477" s="4">
        <f t="shared" si="597"/>
        <v>5</v>
      </c>
      <c r="H5477" s="4">
        <f t="shared" si="600"/>
        <v>1</v>
      </c>
      <c r="I5477" s="4">
        <f t="shared" si="601"/>
        <v>0</v>
      </c>
      <c r="J5477" s="4">
        <f t="shared" si="602"/>
        <v>0</v>
      </c>
      <c r="K5477" s="4">
        <f t="shared" si="598"/>
        <v>0</v>
      </c>
      <c r="L5477" s="5">
        <f t="shared" si="603"/>
        <v>0</v>
      </c>
      <c r="M5477" s="137">
        <f>'PVWatts Hourly Results (1)'!L5488/1000</f>
        <v>0</v>
      </c>
      <c r="N5477" s="3">
        <f>'PVWatts Hourly Results (2)'!L5488/1000</f>
        <v>0</v>
      </c>
      <c r="O5477" s="3">
        <f>'PVWatts Hourly Results (3)'!L5488/1000</f>
        <v>0</v>
      </c>
      <c r="P5477" s="3">
        <f>'PVWatts Hourly Results (4)'!L5488/1000</f>
        <v>0</v>
      </c>
      <c r="Q5477" s="130">
        <f>'PVWatts Hourly Results (5)'!L5488/1000</f>
        <v>0</v>
      </c>
    </row>
    <row r="5478" spans="2:17" x14ac:dyDescent="0.25">
      <c r="B5478" s="8">
        <v>8</v>
      </c>
      <c r="C5478" s="9">
        <v>16</v>
      </c>
      <c r="D5478" s="134">
        <f>'PVWatts Hourly Results (1)'!C5489</f>
        <v>0</v>
      </c>
      <c r="E5478" s="127">
        <f>DATE(YEAR(Inputs!$D$5),Summary!B5478,Summary!C5478)+TIME(D5478,0,0)</f>
        <v>229</v>
      </c>
      <c r="F5478" s="4">
        <f t="shared" si="599"/>
        <v>1</v>
      </c>
      <c r="G5478" s="4">
        <f t="shared" si="597"/>
        <v>5</v>
      </c>
      <c r="H5478" s="4">
        <f t="shared" si="600"/>
        <v>1</v>
      </c>
      <c r="I5478" s="4">
        <f t="shared" si="601"/>
        <v>0</v>
      </c>
      <c r="J5478" s="4">
        <f t="shared" si="602"/>
        <v>0</v>
      </c>
      <c r="K5478" s="4">
        <f t="shared" si="598"/>
        <v>0</v>
      </c>
      <c r="L5478" s="5">
        <f t="shared" si="603"/>
        <v>0</v>
      </c>
      <c r="M5478" s="137">
        <f>'PVWatts Hourly Results (1)'!L5489/1000</f>
        <v>0</v>
      </c>
      <c r="N5478" s="3">
        <f>'PVWatts Hourly Results (2)'!L5489/1000</f>
        <v>0</v>
      </c>
      <c r="O5478" s="3">
        <f>'PVWatts Hourly Results (3)'!L5489/1000</f>
        <v>0</v>
      </c>
      <c r="P5478" s="3">
        <f>'PVWatts Hourly Results (4)'!L5489/1000</f>
        <v>0</v>
      </c>
      <c r="Q5478" s="130">
        <f>'PVWatts Hourly Results (5)'!L5489/1000</f>
        <v>0</v>
      </c>
    </row>
    <row r="5479" spans="2:17" x14ac:dyDescent="0.25">
      <c r="B5479" s="8">
        <v>8</v>
      </c>
      <c r="C5479" s="9">
        <v>16</v>
      </c>
      <c r="D5479" s="134">
        <f>'PVWatts Hourly Results (1)'!C5490</f>
        <v>0</v>
      </c>
      <c r="E5479" s="127">
        <f>DATE(YEAR(Inputs!$D$5),Summary!B5479,Summary!C5479)+TIME(D5479,0,0)</f>
        <v>229</v>
      </c>
      <c r="F5479" s="4">
        <f t="shared" si="599"/>
        <v>1</v>
      </c>
      <c r="G5479" s="4">
        <f t="shared" si="597"/>
        <v>5</v>
      </c>
      <c r="H5479" s="4">
        <f t="shared" si="600"/>
        <v>1</v>
      </c>
      <c r="I5479" s="4">
        <f t="shared" si="601"/>
        <v>0</v>
      </c>
      <c r="J5479" s="4">
        <f t="shared" si="602"/>
        <v>0</v>
      </c>
      <c r="K5479" s="4">
        <f t="shared" si="598"/>
        <v>0</v>
      </c>
      <c r="L5479" s="5">
        <f t="shared" si="603"/>
        <v>0</v>
      </c>
      <c r="M5479" s="137">
        <f>'PVWatts Hourly Results (1)'!L5490/1000</f>
        <v>0</v>
      </c>
      <c r="N5479" s="3">
        <f>'PVWatts Hourly Results (2)'!L5490/1000</f>
        <v>0</v>
      </c>
      <c r="O5479" s="3">
        <f>'PVWatts Hourly Results (3)'!L5490/1000</f>
        <v>0</v>
      </c>
      <c r="P5479" s="3">
        <f>'PVWatts Hourly Results (4)'!L5490/1000</f>
        <v>0</v>
      </c>
      <c r="Q5479" s="130">
        <f>'PVWatts Hourly Results (5)'!L5490/1000</f>
        <v>0</v>
      </c>
    </row>
    <row r="5480" spans="2:17" x14ac:dyDescent="0.25">
      <c r="B5480" s="8">
        <v>8</v>
      </c>
      <c r="C5480" s="9">
        <v>16</v>
      </c>
      <c r="D5480" s="134">
        <f>'PVWatts Hourly Results (1)'!C5491</f>
        <v>0</v>
      </c>
      <c r="E5480" s="127">
        <f>DATE(YEAR(Inputs!$D$5),Summary!B5480,Summary!C5480)+TIME(D5480,0,0)</f>
        <v>229</v>
      </c>
      <c r="F5480" s="4">
        <f t="shared" si="599"/>
        <v>1</v>
      </c>
      <c r="G5480" s="4">
        <f t="shared" si="597"/>
        <v>5</v>
      </c>
      <c r="H5480" s="4">
        <f t="shared" si="600"/>
        <v>1</v>
      </c>
      <c r="I5480" s="4">
        <f t="shared" si="601"/>
        <v>0</v>
      </c>
      <c r="J5480" s="4">
        <f t="shared" si="602"/>
        <v>0</v>
      </c>
      <c r="K5480" s="4">
        <f t="shared" si="598"/>
        <v>0</v>
      </c>
      <c r="L5480" s="5">
        <f t="shared" si="603"/>
        <v>0</v>
      </c>
      <c r="M5480" s="137">
        <f>'PVWatts Hourly Results (1)'!L5491/1000</f>
        <v>0</v>
      </c>
      <c r="N5480" s="3">
        <f>'PVWatts Hourly Results (2)'!L5491/1000</f>
        <v>0</v>
      </c>
      <c r="O5480" s="3">
        <f>'PVWatts Hourly Results (3)'!L5491/1000</f>
        <v>0</v>
      </c>
      <c r="P5480" s="3">
        <f>'PVWatts Hourly Results (4)'!L5491/1000</f>
        <v>0</v>
      </c>
      <c r="Q5480" s="130">
        <f>'PVWatts Hourly Results (5)'!L5491/1000</f>
        <v>0</v>
      </c>
    </row>
    <row r="5481" spans="2:17" x14ac:dyDescent="0.25">
      <c r="B5481" s="8">
        <v>8</v>
      </c>
      <c r="C5481" s="9">
        <v>16</v>
      </c>
      <c r="D5481" s="134">
        <f>'PVWatts Hourly Results (1)'!C5492</f>
        <v>0</v>
      </c>
      <c r="E5481" s="127">
        <f>DATE(YEAR(Inputs!$D$5),Summary!B5481,Summary!C5481)+TIME(D5481,0,0)</f>
        <v>229</v>
      </c>
      <c r="F5481" s="4">
        <f t="shared" si="599"/>
        <v>1</v>
      </c>
      <c r="G5481" s="4">
        <f t="shared" si="597"/>
        <v>5</v>
      </c>
      <c r="H5481" s="4">
        <f t="shared" si="600"/>
        <v>1</v>
      </c>
      <c r="I5481" s="4">
        <f t="shared" si="601"/>
        <v>0</v>
      </c>
      <c r="J5481" s="4">
        <f t="shared" si="602"/>
        <v>0</v>
      </c>
      <c r="K5481" s="4">
        <f t="shared" si="598"/>
        <v>0</v>
      </c>
      <c r="L5481" s="5">
        <f t="shared" si="603"/>
        <v>0</v>
      </c>
      <c r="M5481" s="137">
        <f>'PVWatts Hourly Results (1)'!L5492/1000</f>
        <v>0</v>
      </c>
      <c r="N5481" s="3">
        <f>'PVWatts Hourly Results (2)'!L5492/1000</f>
        <v>0</v>
      </c>
      <c r="O5481" s="3">
        <f>'PVWatts Hourly Results (3)'!L5492/1000</f>
        <v>0</v>
      </c>
      <c r="P5481" s="3">
        <f>'PVWatts Hourly Results (4)'!L5492/1000</f>
        <v>0</v>
      </c>
      <c r="Q5481" s="130">
        <f>'PVWatts Hourly Results (5)'!L5492/1000</f>
        <v>0</v>
      </c>
    </row>
    <row r="5482" spans="2:17" x14ac:dyDescent="0.25">
      <c r="B5482" s="8">
        <v>8</v>
      </c>
      <c r="C5482" s="9">
        <v>16</v>
      </c>
      <c r="D5482" s="134">
        <f>'PVWatts Hourly Results (1)'!C5493</f>
        <v>0</v>
      </c>
      <c r="E5482" s="127">
        <f>DATE(YEAR(Inputs!$D$5),Summary!B5482,Summary!C5482)+TIME(D5482,0,0)</f>
        <v>229</v>
      </c>
      <c r="F5482" s="4">
        <f t="shared" si="599"/>
        <v>1</v>
      </c>
      <c r="G5482" s="4">
        <f t="shared" si="597"/>
        <v>5</v>
      </c>
      <c r="H5482" s="4">
        <f t="shared" si="600"/>
        <v>1</v>
      </c>
      <c r="I5482" s="4">
        <f t="shared" si="601"/>
        <v>0</v>
      </c>
      <c r="J5482" s="4">
        <f t="shared" si="602"/>
        <v>0</v>
      </c>
      <c r="K5482" s="4">
        <f t="shared" si="598"/>
        <v>0</v>
      </c>
      <c r="L5482" s="5">
        <f t="shared" si="603"/>
        <v>0</v>
      </c>
      <c r="M5482" s="137">
        <f>'PVWatts Hourly Results (1)'!L5493/1000</f>
        <v>0</v>
      </c>
      <c r="N5482" s="3">
        <f>'PVWatts Hourly Results (2)'!L5493/1000</f>
        <v>0</v>
      </c>
      <c r="O5482" s="3">
        <f>'PVWatts Hourly Results (3)'!L5493/1000</f>
        <v>0</v>
      </c>
      <c r="P5482" s="3">
        <f>'PVWatts Hourly Results (4)'!L5493/1000</f>
        <v>0</v>
      </c>
      <c r="Q5482" s="130">
        <f>'PVWatts Hourly Results (5)'!L5493/1000</f>
        <v>0</v>
      </c>
    </row>
    <row r="5483" spans="2:17" x14ac:dyDescent="0.25">
      <c r="B5483" s="8">
        <v>8</v>
      </c>
      <c r="C5483" s="9">
        <v>16</v>
      </c>
      <c r="D5483" s="134">
        <f>'PVWatts Hourly Results (1)'!C5494</f>
        <v>0</v>
      </c>
      <c r="E5483" s="127">
        <f>DATE(YEAR(Inputs!$D$5),Summary!B5483,Summary!C5483)+TIME(D5483,0,0)</f>
        <v>229</v>
      </c>
      <c r="F5483" s="4">
        <f t="shared" si="599"/>
        <v>1</v>
      </c>
      <c r="G5483" s="4">
        <f t="shared" si="597"/>
        <v>5</v>
      </c>
      <c r="H5483" s="4">
        <f t="shared" si="600"/>
        <v>1</v>
      </c>
      <c r="I5483" s="4">
        <f t="shared" si="601"/>
        <v>0</v>
      </c>
      <c r="J5483" s="4">
        <f t="shared" si="602"/>
        <v>0</v>
      </c>
      <c r="K5483" s="4">
        <f t="shared" si="598"/>
        <v>0</v>
      </c>
      <c r="L5483" s="5">
        <f t="shared" si="603"/>
        <v>0</v>
      </c>
      <c r="M5483" s="137">
        <f>'PVWatts Hourly Results (1)'!L5494/1000</f>
        <v>0</v>
      </c>
      <c r="N5483" s="3">
        <f>'PVWatts Hourly Results (2)'!L5494/1000</f>
        <v>0</v>
      </c>
      <c r="O5483" s="3">
        <f>'PVWatts Hourly Results (3)'!L5494/1000</f>
        <v>0</v>
      </c>
      <c r="P5483" s="3">
        <f>'PVWatts Hourly Results (4)'!L5494/1000</f>
        <v>0</v>
      </c>
      <c r="Q5483" s="130">
        <f>'PVWatts Hourly Results (5)'!L5494/1000</f>
        <v>0</v>
      </c>
    </row>
    <row r="5484" spans="2:17" x14ac:dyDescent="0.25">
      <c r="B5484" s="8">
        <v>8</v>
      </c>
      <c r="C5484" s="9">
        <v>16</v>
      </c>
      <c r="D5484" s="134">
        <f>'PVWatts Hourly Results (1)'!C5495</f>
        <v>0</v>
      </c>
      <c r="E5484" s="127">
        <f>DATE(YEAR(Inputs!$D$5),Summary!B5484,Summary!C5484)+TIME(D5484,0,0)</f>
        <v>229</v>
      </c>
      <c r="F5484" s="4">
        <f t="shared" si="599"/>
        <v>1</v>
      </c>
      <c r="G5484" s="4">
        <f t="shared" si="597"/>
        <v>5</v>
      </c>
      <c r="H5484" s="4">
        <f t="shared" si="600"/>
        <v>1</v>
      </c>
      <c r="I5484" s="4">
        <f t="shared" si="601"/>
        <v>0</v>
      </c>
      <c r="J5484" s="4">
        <f t="shared" si="602"/>
        <v>0</v>
      </c>
      <c r="K5484" s="4">
        <f t="shared" si="598"/>
        <v>0</v>
      </c>
      <c r="L5484" s="5">
        <f t="shared" si="603"/>
        <v>0</v>
      </c>
      <c r="M5484" s="137">
        <f>'PVWatts Hourly Results (1)'!L5495/1000</f>
        <v>0</v>
      </c>
      <c r="N5484" s="3">
        <f>'PVWatts Hourly Results (2)'!L5495/1000</f>
        <v>0</v>
      </c>
      <c r="O5484" s="3">
        <f>'PVWatts Hourly Results (3)'!L5495/1000</f>
        <v>0</v>
      </c>
      <c r="P5484" s="3">
        <f>'PVWatts Hourly Results (4)'!L5495/1000</f>
        <v>0</v>
      </c>
      <c r="Q5484" s="130">
        <f>'PVWatts Hourly Results (5)'!L5495/1000</f>
        <v>0</v>
      </c>
    </row>
    <row r="5485" spans="2:17" x14ac:dyDescent="0.25">
      <c r="B5485" s="8">
        <v>8</v>
      </c>
      <c r="C5485" s="9">
        <v>16</v>
      </c>
      <c r="D5485" s="134">
        <f>'PVWatts Hourly Results (1)'!C5496</f>
        <v>0</v>
      </c>
      <c r="E5485" s="127">
        <f>DATE(YEAR(Inputs!$D$5),Summary!B5485,Summary!C5485)+TIME(D5485,0,0)</f>
        <v>229</v>
      </c>
      <c r="F5485" s="4">
        <f t="shared" si="599"/>
        <v>1</v>
      </c>
      <c r="G5485" s="4">
        <f t="shared" si="597"/>
        <v>5</v>
      </c>
      <c r="H5485" s="4">
        <f t="shared" si="600"/>
        <v>1</v>
      </c>
      <c r="I5485" s="4">
        <f t="shared" si="601"/>
        <v>0</v>
      </c>
      <c r="J5485" s="4">
        <f t="shared" si="602"/>
        <v>0</v>
      </c>
      <c r="K5485" s="4">
        <f t="shared" si="598"/>
        <v>0</v>
      </c>
      <c r="L5485" s="5">
        <f t="shared" si="603"/>
        <v>0</v>
      </c>
      <c r="M5485" s="137">
        <f>'PVWatts Hourly Results (1)'!L5496/1000</f>
        <v>0</v>
      </c>
      <c r="N5485" s="3">
        <f>'PVWatts Hourly Results (2)'!L5496/1000</f>
        <v>0</v>
      </c>
      <c r="O5485" s="3">
        <f>'PVWatts Hourly Results (3)'!L5496/1000</f>
        <v>0</v>
      </c>
      <c r="P5485" s="3">
        <f>'PVWatts Hourly Results (4)'!L5496/1000</f>
        <v>0</v>
      </c>
      <c r="Q5485" s="130">
        <f>'PVWatts Hourly Results (5)'!L5496/1000</f>
        <v>0</v>
      </c>
    </row>
    <row r="5486" spans="2:17" x14ac:dyDescent="0.25">
      <c r="B5486" s="8">
        <v>8</v>
      </c>
      <c r="C5486" s="9">
        <v>16</v>
      </c>
      <c r="D5486" s="134">
        <f>'PVWatts Hourly Results (1)'!C5497</f>
        <v>0</v>
      </c>
      <c r="E5486" s="127">
        <f>DATE(YEAR(Inputs!$D$5),Summary!B5486,Summary!C5486)+TIME(D5486,0,0)</f>
        <v>229</v>
      </c>
      <c r="F5486" s="4">
        <f t="shared" si="599"/>
        <v>1</v>
      </c>
      <c r="G5486" s="4">
        <f t="shared" si="597"/>
        <v>5</v>
      </c>
      <c r="H5486" s="4">
        <f t="shared" si="600"/>
        <v>1</v>
      </c>
      <c r="I5486" s="4">
        <f t="shared" si="601"/>
        <v>0</v>
      </c>
      <c r="J5486" s="4">
        <f t="shared" si="602"/>
        <v>0</v>
      </c>
      <c r="K5486" s="4">
        <f t="shared" si="598"/>
        <v>0</v>
      </c>
      <c r="L5486" s="5">
        <f t="shared" si="603"/>
        <v>0</v>
      </c>
      <c r="M5486" s="137">
        <f>'PVWatts Hourly Results (1)'!L5497/1000</f>
        <v>0</v>
      </c>
      <c r="N5486" s="3">
        <f>'PVWatts Hourly Results (2)'!L5497/1000</f>
        <v>0</v>
      </c>
      <c r="O5486" s="3">
        <f>'PVWatts Hourly Results (3)'!L5497/1000</f>
        <v>0</v>
      </c>
      <c r="P5486" s="3">
        <f>'PVWatts Hourly Results (4)'!L5497/1000</f>
        <v>0</v>
      </c>
      <c r="Q5486" s="130">
        <f>'PVWatts Hourly Results (5)'!L5497/1000</f>
        <v>0</v>
      </c>
    </row>
    <row r="5487" spans="2:17" x14ac:dyDescent="0.25">
      <c r="B5487" s="8">
        <v>8</v>
      </c>
      <c r="C5487" s="9">
        <v>16</v>
      </c>
      <c r="D5487" s="134">
        <f>'PVWatts Hourly Results (1)'!C5498</f>
        <v>0</v>
      </c>
      <c r="E5487" s="127">
        <f>DATE(YEAR(Inputs!$D$5),Summary!B5487,Summary!C5487)+TIME(D5487,0,0)</f>
        <v>229</v>
      </c>
      <c r="F5487" s="4">
        <f t="shared" si="599"/>
        <v>1</v>
      </c>
      <c r="G5487" s="4">
        <f t="shared" si="597"/>
        <v>5</v>
      </c>
      <c r="H5487" s="4">
        <f t="shared" si="600"/>
        <v>1</v>
      </c>
      <c r="I5487" s="4">
        <f t="shared" si="601"/>
        <v>0</v>
      </c>
      <c r="J5487" s="4">
        <f t="shared" si="602"/>
        <v>0</v>
      </c>
      <c r="K5487" s="4">
        <f t="shared" si="598"/>
        <v>0</v>
      </c>
      <c r="L5487" s="5">
        <f t="shared" si="603"/>
        <v>0</v>
      </c>
      <c r="M5487" s="137">
        <f>'PVWatts Hourly Results (1)'!L5498/1000</f>
        <v>0</v>
      </c>
      <c r="N5487" s="3">
        <f>'PVWatts Hourly Results (2)'!L5498/1000</f>
        <v>0</v>
      </c>
      <c r="O5487" s="3">
        <f>'PVWatts Hourly Results (3)'!L5498/1000</f>
        <v>0</v>
      </c>
      <c r="P5487" s="3">
        <f>'PVWatts Hourly Results (4)'!L5498/1000</f>
        <v>0</v>
      </c>
      <c r="Q5487" s="130">
        <f>'PVWatts Hourly Results (5)'!L5498/1000</f>
        <v>0</v>
      </c>
    </row>
    <row r="5488" spans="2:17" x14ac:dyDescent="0.25">
      <c r="B5488" s="8">
        <v>8</v>
      </c>
      <c r="C5488" s="9">
        <v>16</v>
      </c>
      <c r="D5488" s="134">
        <f>'PVWatts Hourly Results (1)'!C5499</f>
        <v>0</v>
      </c>
      <c r="E5488" s="127">
        <f>DATE(YEAR(Inputs!$D$5),Summary!B5488,Summary!C5488)+TIME(D5488,0,0)</f>
        <v>229</v>
      </c>
      <c r="F5488" s="4">
        <f t="shared" si="599"/>
        <v>1</v>
      </c>
      <c r="G5488" s="4">
        <f t="shared" si="597"/>
        <v>5</v>
      </c>
      <c r="H5488" s="4">
        <f t="shared" si="600"/>
        <v>1</v>
      </c>
      <c r="I5488" s="4">
        <f t="shared" si="601"/>
        <v>0</v>
      </c>
      <c r="J5488" s="4">
        <f t="shared" si="602"/>
        <v>0</v>
      </c>
      <c r="K5488" s="4">
        <f t="shared" si="598"/>
        <v>0</v>
      </c>
      <c r="L5488" s="5">
        <f t="shared" si="603"/>
        <v>0</v>
      </c>
      <c r="M5488" s="137">
        <f>'PVWatts Hourly Results (1)'!L5499/1000</f>
        <v>0</v>
      </c>
      <c r="N5488" s="3">
        <f>'PVWatts Hourly Results (2)'!L5499/1000</f>
        <v>0</v>
      </c>
      <c r="O5488" s="3">
        <f>'PVWatts Hourly Results (3)'!L5499/1000</f>
        <v>0</v>
      </c>
      <c r="P5488" s="3">
        <f>'PVWatts Hourly Results (4)'!L5499/1000</f>
        <v>0</v>
      </c>
      <c r="Q5488" s="130">
        <f>'PVWatts Hourly Results (5)'!L5499/1000</f>
        <v>0</v>
      </c>
    </row>
    <row r="5489" spans="2:17" x14ac:dyDescent="0.25">
      <c r="B5489" s="8">
        <v>8</v>
      </c>
      <c r="C5489" s="9">
        <v>16</v>
      </c>
      <c r="D5489" s="134">
        <f>'PVWatts Hourly Results (1)'!C5500</f>
        <v>0</v>
      </c>
      <c r="E5489" s="127">
        <f>DATE(YEAR(Inputs!$D$5),Summary!B5489,Summary!C5489)+TIME(D5489,0,0)</f>
        <v>229</v>
      </c>
      <c r="F5489" s="4">
        <f t="shared" si="599"/>
        <v>1</v>
      </c>
      <c r="G5489" s="4">
        <f t="shared" si="597"/>
        <v>5</v>
      </c>
      <c r="H5489" s="4">
        <f t="shared" si="600"/>
        <v>1</v>
      </c>
      <c r="I5489" s="4">
        <f t="shared" si="601"/>
        <v>0</v>
      </c>
      <c r="J5489" s="4">
        <f t="shared" si="602"/>
        <v>0</v>
      </c>
      <c r="K5489" s="4">
        <f t="shared" si="598"/>
        <v>0</v>
      </c>
      <c r="L5489" s="5">
        <f t="shared" si="603"/>
        <v>0</v>
      </c>
      <c r="M5489" s="137">
        <f>'PVWatts Hourly Results (1)'!L5500/1000</f>
        <v>0</v>
      </c>
      <c r="N5489" s="3">
        <f>'PVWatts Hourly Results (2)'!L5500/1000</f>
        <v>0</v>
      </c>
      <c r="O5489" s="3">
        <f>'PVWatts Hourly Results (3)'!L5500/1000</f>
        <v>0</v>
      </c>
      <c r="P5489" s="3">
        <f>'PVWatts Hourly Results (4)'!L5500/1000</f>
        <v>0</v>
      </c>
      <c r="Q5489" s="130">
        <f>'PVWatts Hourly Results (5)'!L5500/1000</f>
        <v>0</v>
      </c>
    </row>
    <row r="5490" spans="2:17" x14ac:dyDescent="0.25">
      <c r="B5490" s="8">
        <v>8</v>
      </c>
      <c r="C5490" s="9">
        <v>16</v>
      </c>
      <c r="D5490" s="134">
        <f>'PVWatts Hourly Results (1)'!C5501</f>
        <v>0</v>
      </c>
      <c r="E5490" s="127">
        <f>DATE(YEAR(Inputs!$D$5),Summary!B5490,Summary!C5490)+TIME(D5490,0,0)</f>
        <v>229</v>
      </c>
      <c r="F5490" s="4">
        <f t="shared" si="599"/>
        <v>1</v>
      </c>
      <c r="G5490" s="4">
        <f t="shared" si="597"/>
        <v>5</v>
      </c>
      <c r="H5490" s="4">
        <f t="shared" si="600"/>
        <v>1</v>
      </c>
      <c r="I5490" s="4">
        <f t="shared" si="601"/>
        <v>0</v>
      </c>
      <c r="J5490" s="4">
        <f t="shared" si="602"/>
        <v>0</v>
      </c>
      <c r="K5490" s="4">
        <f t="shared" si="598"/>
        <v>0</v>
      </c>
      <c r="L5490" s="5">
        <f t="shared" si="603"/>
        <v>0</v>
      </c>
      <c r="M5490" s="137">
        <f>'PVWatts Hourly Results (1)'!L5501/1000</f>
        <v>0</v>
      </c>
      <c r="N5490" s="3">
        <f>'PVWatts Hourly Results (2)'!L5501/1000</f>
        <v>0</v>
      </c>
      <c r="O5490" s="3">
        <f>'PVWatts Hourly Results (3)'!L5501/1000</f>
        <v>0</v>
      </c>
      <c r="P5490" s="3">
        <f>'PVWatts Hourly Results (4)'!L5501/1000</f>
        <v>0</v>
      </c>
      <c r="Q5490" s="130">
        <f>'PVWatts Hourly Results (5)'!L5501/1000</f>
        <v>0</v>
      </c>
    </row>
    <row r="5491" spans="2:17" x14ac:dyDescent="0.25">
      <c r="B5491" s="8">
        <v>8</v>
      </c>
      <c r="C5491" s="9">
        <v>16</v>
      </c>
      <c r="D5491" s="134">
        <f>'PVWatts Hourly Results (1)'!C5502</f>
        <v>0</v>
      </c>
      <c r="E5491" s="127">
        <f>DATE(YEAR(Inputs!$D$5),Summary!B5491,Summary!C5491)+TIME(D5491,0,0)</f>
        <v>229</v>
      </c>
      <c r="F5491" s="4">
        <f t="shared" si="599"/>
        <v>1</v>
      </c>
      <c r="G5491" s="4">
        <f t="shared" si="597"/>
        <v>5</v>
      </c>
      <c r="H5491" s="4">
        <f t="shared" si="600"/>
        <v>1</v>
      </c>
      <c r="I5491" s="4">
        <f t="shared" si="601"/>
        <v>0</v>
      </c>
      <c r="J5491" s="4">
        <f t="shared" si="602"/>
        <v>0</v>
      </c>
      <c r="K5491" s="4">
        <f t="shared" si="598"/>
        <v>0</v>
      </c>
      <c r="L5491" s="5">
        <f t="shared" si="603"/>
        <v>0</v>
      </c>
      <c r="M5491" s="137">
        <f>'PVWatts Hourly Results (1)'!L5502/1000</f>
        <v>0</v>
      </c>
      <c r="N5491" s="3">
        <f>'PVWatts Hourly Results (2)'!L5502/1000</f>
        <v>0</v>
      </c>
      <c r="O5491" s="3">
        <f>'PVWatts Hourly Results (3)'!L5502/1000</f>
        <v>0</v>
      </c>
      <c r="P5491" s="3">
        <f>'PVWatts Hourly Results (4)'!L5502/1000</f>
        <v>0</v>
      </c>
      <c r="Q5491" s="130">
        <f>'PVWatts Hourly Results (5)'!L5502/1000</f>
        <v>0</v>
      </c>
    </row>
    <row r="5492" spans="2:17" x14ac:dyDescent="0.25">
      <c r="B5492" s="8">
        <v>8</v>
      </c>
      <c r="C5492" s="9">
        <v>16</v>
      </c>
      <c r="D5492" s="134">
        <f>'PVWatts Hourly Results (1)'!C5503</f>
        <v>0</v>
      </c>
      <c r="E5492" s="127">
        <f>DATE(YEAR(Inputs!$D$5),Summary!B5492,Summary!C5492)+TIME(D5492,0,0)</f>
        <v>229</v>
      </c>
      <c r="F5492" s="4">
        <f t="shared" si="599"/>
        <v>1</v>
      </c>
      <c r="G5492" s="4">
        <f t="shared" si="597"/>
        <v>5</v>
      </c>
      <c r="H5492" s="4">
        <f t="shared" si="600"/>
        <v>1</v>
      </c>
      <c r="I5492" s="4">
        <f t="shared" si="601"/>
        <v>0</v>
      </c>
      <c r="J5492" s="4">
        <f t="shared" si="602"/>
        <v>0</v>
      </c>
      <c r="K5492" s="4">
        <f t="shared" si="598"/>
        <v>0</v>
      </c>
      <c r="L5492" s="5">
        <f t="shared" si="603"/>
        <v>0</v>
      </c>
      <c r="M5492" s="137">
        <f>'PVWatts Hourly Results (1)'!L5503/1000</f>
        <v>0</v>
      </c>
      <c r="N5492" s="3">
        <f>'PVWatts Hourly Results (2)'!L5503/1000</f>
        <v>0</v>
      </c>
      <c r="O5492" s="3">
        <f>'PVWatts Hourly Results (3)'!L5503/1000</f>
        <v>0</v>
      </c>
      <c r="P5492" s="3">
        <f>'PVWatts Hourly Results (4)'!L5503/1000</f>
        <v>0</v>
      </c>
      <c r="Q5492" s="130">
        <f>'PVWatts Hourly Results (5)'!L5503/1000</f>
        <v>0</v>
      </c>
    </row>
    <row r="5493" spans="2:17" x14ac:dyDescent="0.25">
      <c r="B5493" s="8">
        <v>8</v>
      </c>
      <c r="C5493" s="9">
        <v>16</v>
      </c>
      <c r="D5493" s="134">
        <f>'PVWatts Hourly Results (1)'!C5504</f>
        <v>0</v>
      </c>
      <c r="E5493" s="127">
        <f>DATE(YEAR(Inputs!$D$5),Summary!B5493,Summary!C5493)+TIME(D5493,0,0)</f>
        <v>229</v>
      </c>
      <c r="F5493" s="4">
        <f t="shared" si="599"/>
        <v>1</v>
      </c>
      <c r="G5493" s="4">
        <f t="shared" si="597"/>
        <v>5</v>
      </c>
      <c r="H5493" s="4">
        <f t="shared" si="600"/>
        <v>1</v>
      </c>
      <c r="I5493" s="4">
        <f t="shared" si="601"/>
        <v>0</v>
      </c>
      <c r="J5493" s="4">
        <f t="shared" si="602"/>
        <v>0</v>
      </c>
      <c r="K5493" s="4">
        <f t="shared" si="598"/>
        <v>0</v>
      </c>
      <c r="L5493" s="5">
        <f t="shared" si="603"/>
        <v>0</v>
      </c>
      <c r="M5493" s="137">
        <f>'PVWatts Hourly Results (1)'!L5504/1000</f>
        <v>0</v>
      </c>
      <c r="N5493" s="3">
        <f>'PVWatts Hourly Results (2)'!L5504/1000</f>
        <v>0</v>
      </c>
      <c r="O5493" s="3">
        <f>'PVWatts Hourly Results (3)'!L5504/1000</f>
        <v>0</v>
      </c>
      <c r="P5493" s="3">
        <f>'PVWatts Hourly Results (4)'!L5504/1000</f>
        <v>0</v>
      </c>
      <c r="Q5493" s="130">
        <f>'PVWatts Hourly Results (5)'!L5504/1000</f>
        <v>0</v>
      </c>
    </row>
    <row r="5494" spans="2:17" x14ac:dyDescent="0.25">
      <c r="B5494" s="8">
        <v>8</v>
      </c>
      <c r="C5494" s="9">
        <v>17</v>
      </c>
      <c r="D5494" s="134">
        <f>'PVWatts Hourly Results (1)'!C5505</f>
        <v>0</v>
      </c>
      <c r="E5494" s="127">
        <f>DATE(YEAR(Inputs!$D$5),Summary!B5494,Summary!C5494)+TIME(D5494,0,0)</f>
        <v>230</v>
      </c>
      <c r="F5494" s="4">
        <f t="shared" si="599"/>
        <v>1</v>
      </c>
      <c r="G5494" s="4">
        <f t="shared" si="597"/>
        <v>6</v>
      </c>
      <c r="H5494" s="4">
        <f t="shared" si="600"/>
        <v>1</v>
      </c>
      <c r="I5494" s="4">
        <f t="shared" si="601"/>
        <v>0</v>
      </c>
      <c r="J5494" s="4">
        <f t="shared" si="602"/>
        <v>0</v>
      </c>
      <c r="K5494" s="4">
        <f t="shared" si="598"/>
        <v>0</v>
      </c>
      <c r="L5494" s="5">
        <f t="shared" si="603"/>
        <v>0</v>
      </c>
      <c r="M5494" s="137">
        <f>'PVWatts Hourly Results (1)'!L5505/1000</f>
        <v>0</v>
      </c>
      <c r="N5494" s="3">
        <f>'PVWatts Hourly Results (2)'!L5505/1000</f>
        <v>0</v>
      </c>
      <c r="O5494" s="3">
        <f>'PVWatts Hourly Results (3)'!L5505/1000</f>
        <v>0</v>
      </c>
      <c r="P5494" s="3">
        <f>'PVWatts Hourly Results (4)'!L5505/1000</f>
        <v>0</v>
      </c>
      <c r="Q5494" s="130">
        <f>'PVWatts Hourly Results (5)'!L5505/1000</f>
        <v>0</v>
      </c>
    </row>
    <row r="5495" spans="2:17" x14ac:dyDescent="0.25">
      <c r="B5495" s="8">
        <v>8</v>
      </c>
      <c r="C5495" s="9">
        <v>17</v>
      </c>
      <c r="D5495" s="134">
        <f>'PVWatts Hourly Results (1)'!C5506</f>
        <v>0</v>
      </c>
      <c r="E5495" s="127">
        <f>DATE(YEAR(Inputs!$D$5),Summary!B5495,Summary!C5495)+TIME(D5495,0,0)</f>
        <v>230</v>
      </c>
      <c r="F5495" s="4">
        <f t="shared" si="599"/>
        <v>1</v>
      </c>
      <c r="G5495" s="4">
        <f t="shared" si="597"/>
        <v>6</v>
      </c>
      <c r="H5495" s="4">
        <f t="shared" si="600"/>
        <v>1</v>
      </c>
      <c r="I5495" s="4">
        <f t="shared" si="601"/>
        <v>0</v>
      </c>
      <c r="J5495" s="4">
        <f t="shared" si="602"/>
        <v>0</v>
      </c>
      <c r="K5495" s="4">
        <f t="shared" si="598"/>
        <v>0</v>
      </c>
      <c r="L5495" s="5">
        <f t="shared" si="603"/>
        <v>0</v>
      </c>
      <c r="M5495" s="137">
        <f>'PVWatts Hourly Results (1)'!L5506/1000</f>
        <v>0</v>
      </c>
      <c r="N5495" s="3">
        <f>'PVWatts Hourly Results (2)'!L5506/1000</f>
        <v>0</v>
      </c>
      <c r="O5495" s="3">
        <f>'PVWatts Hourly Results (3)'!L5506/1000</f>
        <v>0</v>
      </c>
      <c r="P5495" s="3">
        <f>'PVWatts Hourly Results (4)'!L5506/1000</f>
        <v>0</v>
      </c>
      <c r="Q5495" s="130">
        <f>'PVWatts Hourly Results (5)'!L5506/1000</f>
        <v>0</v>
      </c>
    </row>
    <row r="5496" spans="2:17" x14ac:dyDescent="0.25">
      <c r="B5496" s="8">
        <v>8</v>
      </c>
      <c r="C5496" s="9">
        <v>17</v>
      </c>
      <c r="D5496" s="134">
        <f>'PVWatts Hourly Results (1)'!C5507</f>
        <v>0</v>
      </c>
      <c r="E5496" s="127">
        <f>DATE(YEAR(Inputs!$D$5),Summary!B5496,Summary!C5496)+TIME(D5496,0,0)</f>
        <v>230</v>
      </c>
      <c r="F5496" s="4">
        <f t="shared" si="599"/>
        <v>1</v>
      </c>
      <c r="G5496" s="4">
        <f t="shared" si="597"/>
        <v>6</v>
      </c>
      <c r="H5496" s="4">
        <f t="shared" si="600"/>
        <v>1</v>
      </c>
      <c r="I5496" s="4">
        <f t="shared" si="601"/>
        <v>0</v>
      </c>
      <c r="J5496" s="4">
        <f t="shared" si="602"/>
        <v>0</v>
      </c>
      <c r="K5496" s="4">
        <f t="shared" si="598"/>
        <v>0</v>
      </c>
      <c r="L5496" s="5">
        <f t="shared" si="603"/>
        <v>0</v>
      </c>
      <c r="M5496" s="137">
        <f>'PVWatts Hourly Results (1)'!L5507/1000</f>
        <v>0</v>
      </c>
      <c r="N5496" s="3">
        <f>'PVWatts Hourly Results (2)'!L5507/1000</f>
        <v>0</v>
      </c>
      <c r="O5496" s="3">
        <f>'PVWatts Hourly Results (3)'!L5507/1000</f>
        <v>0</v>
      </c>
      <c r="P5496" s="3">
        <f>'PVWatts Hourly Results (4)'!L5507/1000</f>
        <v>0</v>
      </c>
      <c r="Q5496" s="130">
        <f>'PVWatts Hourly Results (5)'!L5507/1000</f>
        <v>0</v>
      </c>
    </row>
    <row r="5497" spans="2:17" x14ac:dyDescent="0.25">
      <c r="B5497" s="8">
        <v>8</v>
      </c>
      <c r="C5497" s="9">
        <v>17</v>
      </c>
      <c r="D5497" s="134">
        <f>'PVWatts Hourly Results (1)'!C5508</f>
        <v>0</v>
      </c>
      <c r="E5497" s="127">
        <f>DATE(YEAR(Inputs!$D$5),Summary!B5497,Summary!C5497)+TIME(D5497,0,0)</f>
        <v>230</v>
      </c>
      <c r="F5497" s="4">
        <f t="shared" si="599"/>
        <v>1</v>
      </c>
      <c r="G5497" s="4">
        <f t="shared" si="597"/>
        <v>6</v>
      </c>
      <c r="H5497" s="4">
        <f t="shared" si="600"/>
        <v>1</v>
      </c>
      <c r="I5497" s="4">
        <f t="shared" si="601"/>
        <v>0</v>
      </c>
      <c r="J5497" s="4">
        <f t="shared" si="602"/>
        <v>0</v>
      </c>
      <c r="K5497" s="4">
        <f t="shared" si="598"/>
        <v>0</v>
      </c>
      <c r="L5497" s="5">
        <f t="shared" si="603"/>
        <v>0</v>
      </c>
      <c r="M5497" s="137">
        <f>'PVWatts Hourly Results (1)'!L5508/1000</f>
        <v>0</v>
      </c>
      <c r="N5497" s="3">
        <f>'PVWatts Hourly Results (2)'!L5508/1000</f>
        <v>0</v>
      </c>
      <c r="O5497" s="3">
        <f>'PVWatts Hourly Results (3)'!L5508/1000</f>
        <v>0</v>
      </c>
      <c r="P5497" s="3">
        <f>'PVWatts Hourly Results (4)'!L5508/1000</f>
        <v>0</v>
      </c>
      <c r="Q5497" s="130">
        <f>'PVWatts Hourly Results (5)'!L5508/1000</f>
        <v>0</v>
      </c>
    </row>
    <row r="5498" spans="2:17" x14ac:dyDescent="0.25">
      <c r="B5498" s="8">
        <v>8</v>
      </c>
      <c r="C5498" s="9">
        <v>17</v>
      </c>
      <c r="D5498" s="134">
        <f>'PVWatts Hourly Results (1)'!C5509</f>
        <v>0</v>
      </c>
      <c r="E5498" s="127">
        <f>DATE(YEAR(Inputs!$D$5),Summary!B5498,Summary!C5498)+TIME(D5498,0,0)</f>
        <v>230</v>
      </c>
      <c r="F5498" s="4">
        <f t="shared" si="599"/>
        <v>1</v>
      </c>
      <c r="G5498" s="4">
        <f t="shared" si="597"/>
        <v>6</v>
      </c>
      <c r="H5498" s="4">
        <f t="shared" si="600"/>
        <v>1</v>
      </c>
      <c r="I5498" s="4">
        <f t="shared" si="601"/>
        <v>0</v>
      </c>
      <c r="J5498" s="4">
        <f t="shared" si="602"/>
        <v>0</v>
      </c>
      <c r="K5498" s="4">
        <f t="shared" si="598"/>
        <v>0</v>
      </c>
      <c r="L5498" s="5">
        <f t="shared" si="603"/>
        <v>0</v>
      </c>
      <c r="M5498" s="137">
        <f>'PVWatts Hourly Results (1)'!L5509/1000</f>
        <v>0</v>
      </c>
      <c r="N5498" s="3">
        <f>'PVWatts Hourly Results (2)'!L5509/1000</f>
        <v>0</v>
      </c>
      <c r="O5498" s="3">
        <f>'PVWatts Hourly Results (3)'!L5509/1000</f>
        <v>0</v>
      </c>
      <c r="P5498" s="3">
        <f>'PVWatts Hourly Results (4)'!L5509/1000</f>
        <v>0</v>
      </c>
      <c r="Q5498" s="130">
        <f>'PVWatts Hourly Results (5)'!L5509/1000</f>
        <v>0</v>
      </c>
    </row>
    <row r="5499" spans="2:17" x14ac:dyDescent="0.25">
      <c r="B5499" s="8">
        <v>8</v>
      </c>
      <c r="C5499" s="9">
        <v>17</v>
      </c>
      <c r="D5499" s="134">
        <f>'PVWatts Hourly Results (1)'!C5510</f>
        <v>0</v>
      </c>
      <c r="E5499" s="127">
        <f>DATE(YEAR(Inputs!$D$5),Summary!B5499,Summary!C5499)+TIME(D5499,0,0)</f>
        <v>230</v>
      </c>
      <c r="F5499" s="4">
        <f t="shared" si="599"/>
        <v>1</v>
      </c>
      <c r="G5499" s="4">
        <f t="shared" si="597"/>
        <v>6</v>
      </c>
      <c r="H5499" s="4">
        <f t="shared" si="600"/>
        <v>1</v>
      </c>
      <c r="I5499" s="4">
        <f t="shared" si="601"/>
        <v>0</v>
      </c>
      <c r="J5499" s="4">
        <f t="shared" si="602"/>
        <v>0</v>
      </c>
      <c r="K5499" s="4">
        <f t="shared" si="598"/>
        <v>0</v>
      </c>
      <c r="L5499" s="5">
        <f t="shared" si="603"/>
        <v>0</v>
      </c>
      <c r="M5499" s="137">
        <f>'PVWatts Hourly Results (1)'!L5510/1000</f>
        <v>0</v>
      </c>
      <c r="N5499" s="3">
        <f>'PVWatts Hourly Results (2)'!L5510/1000</f>
        <v>0</v>
      </c>
      <c r="O5499" s="3">
        <f>'PVWatts Hourly Results (3)'!L5510/1000</f>
        <v>0</v>
      </c>
      <c r="P5499" s="3">
        <f>'PVWatts Hourly Results (4)'!L5510/1000</f>
        <v>0</v>
      </c>
      <c r="Q5499" s="130">
        <f>'PVWatts Hourly Results (5)'!L5510/1000</f>
        <v>0</v>
      </c>
    </row>
    <row r="5500" spans="2:17" x14ac:dyDescent="0.25">
      <c r="B5500" s="8">
        <v>8</v>
      </c>
      <c r="C5500" s="9">
        <v>17</v>
      </c>
      <c r="D5500" s="134">
        <f>'PVWatts Hourly Results (1)'!C5511</f>
        <v>0</v>
      </c>
      <c r="E5500" s="127">
        <f>DATE(YEAR(Inputs!$D$5),Summary!B5500,Summary!C5500)+TIME(D5500,0,0)</f>
        <v>230</v>
      </c>
      <c r="F5500" s="4">
        <f t="shared" si="599"/>
        <v>1</v>
      </c>
      <c r="G5500" s="4">
        <f t="shared" si="597"/>
        <v>6</v>
      </c>
      <c r="H5500" s="4">
        <f t="shared" si="600"/>
        <v>1</v>
      </c>
      <c r="I5500" s="4">
        <f t="shared" si="601"/>
        <v>0</v>
      </c>
      <c r="J5500" s="4">
        <f t="shared" si="602"/>
        <v>0</v>
      </c>
      <c r="K5500" s="4">
        <f t="shared" si="598"/>
        <v>0</v>
      </c>
      <c r="L5500" s="5">
        <f t="shared" si="603"/>
        <v>0</v>
      </c>
      <c r="M5500" s="137">
        <f>'PVWatts Hourly Results (1)'!L5511/1000</f>
        <v>0</v>
      </c>
      <c r="N5500" s="3">
        <f>'PVWatts Hourly Results (2)'!L5511/1000</f>
        <v>0</v>
      </c>
      <c r="O5500" s="3">
        <f>'PVWatts Hourly Results (3)'!L5511/1000</f>
        <v>0</v>
      </c>
      <c r="P5500" s="3">
        <f>'PVWatts Hourly Results (4)'!L5511/1000</f>
        <v>0</v>
      </c>
      <c r="Q5500" s="130">
        <f>'PVWatts Hourly Results (5)'!L5511/1000</f>
        <v>0</v>
      </c>
    </row>
    <row r="5501" spans="2:17" x14ac:dyDescent="0.25">
      <c r="B5501" s="8">
        <v>8</v>
      </c>
      <c r="C5501" s="9">
        <v>17</v>
      </c>
      <c r="D5501" s="134">
        <f>'PVWatts Hourly Results (1)'!C5512</f>
        <v>0</v>
      </c>
      <c r="E5501" s="127">
        <f>DATE(YEAR(Inputs!$D$5),Summary!B5501,Summary!C5501)+TIME(D5501,0,0)</f>
        <v>230</v>
      </c>
      <c r="F5501" s="4">
        <f t="shared" si="599"/>
        <v>1</v>
      </c>
      <c r="G5501" s="4">
        <f t="shared" si="597"/>
        <v>6</v>
      </c>
      <c r="H5501" s="4">
        <f t="shared" si="600"/>
        <v>1</v>
      </c>
      <c r="I5501" s="4">
        <f t="shared" si="601"/>
        <v>0</v>
      </c>
      <c r="J5501" s="4">
        <f t="shared" si="602"/>
        <v>0</v>
      </c>
      <c r="K5501" s="4">
        <f t="shared" si="598"/>
        <v>0</v>
      </c>
      <c r="L5501" s="5">
        <f t="shared" si="603"/>
        <v>0</v>
      </c>
      <c r="M5501" s="137">
        <f>'PVWatts Hourly Results (1)'!L5512/1000</f>
        <v>0</v>
      </c>
      <c r="N5501" s="3">
        <f>'PVWatts Hourly Results (2)'!L5512/1000</f>
        <v>0</v>
      </c>
      <c r="O5501" s="3">
        <f>'PVWatts Hourly Results (3)'!L5512/1000</f>
        <v>0</v>
      </c>
      <c r="P5501" s="3">
        <f>'PVWatts Hourly Results (4)'!L5512/1000</f>
        <v>0</v>
      </c>
      <c r="Q5501" s="130">
        <f>'PVWatts Hourly Results (5)'!L5512/1000</f>
        <v>0</v>
      </c>
    </row>
    <row r="5502" spans="2:17" x14ac:dyDescent="0.25">
      <c r="B5502" s="8">
        <v>8</v>
      </c>
      <c r="C5502" s="9">
        <v>17</v>
      </c>
      <c r="D5502" s="134">
        <f>'PVWatts Hourly Results (1)'!C5513</f>
        <v>0</v>
      </c>
      <c r="E5502" s="127">
        <f>DATE(YEAR(Inputs!$D$5),Summary!B5502,Summary!C5502)+TIME(D5502,0,0)</f>
        <v>230</v>
      </c>
      <c r="F5502" s="4">
        <f t="shared" si="599"/>
        <v>1</v>
      </c>
      <c r="G5502" s="4">
        <f t="shared" si="597"/>
        <v>6</v>
      </c>
      <c r="H5502" s="4">
        <f t="shared" si="600"/>
        <v>1</v>
      </c>
      <c r="I5502" s="4">
        <f t="shared" si="601"/>
        <v>0</v>
      </c>
      <c r="J5502" s="4">
        <f t="shared" si="602"/>
        <v>0</v>
      </c>
      <c r="K5502" s="4">
        <f t="shared" si="598"/>
        <v>0</v>
      </c>
      <c r="L5502" s="5">
        <f t="shared" si="603"/>
        <v>0</v>
      </c>
      <c r="M5502" s="137">
        <f>'PVWatts Hourly Results (1)'!L5513/1000</f>
        <v>0</v>
      </c>
      <c r="N5502" s="3">
        <f>'PVWatts Hourly Results (2)'!L5513/1000</f>
        <v>0</v>
      </c>
      <c r="O5502" s="3">
        <f>'PVWatts Hourly Results (3)'!L5513/1000</f>
        <v>0</v>
      </c>
      <c r="P5502" s="3">
        <f>'PVWatts Hourly Results (4)'!L5513/1000</f>
        <v>0</v>
      </c>
      <c r="Q5502" s="130">
        <f>'PVWatts Hourly Results (5)'!L5513/1000</f>
        <v>0</v>
      </c>
    </row>
    <row r="5503" spans="2:17" x14ac:dyDescent="0.25">
      <c r="B5503" s="8">
        <v>8</v>
      </c>
      <c r="C5503" s="9">
        <v>17</v>
      </c>
      <c r="D5503" s="134">
        <f>'PVWatts Hourly Results (1)'!C5514</f>
        <v>0</v>
      </c>
      <c r="E5503" s="127">
        <f>DATE(YEAR(Inputs!$D$5),Summary!B5503,Summary!C5503)+TIME(D5503,0,0)</f>
        <v>230</v>
      </c>
      <c r="F5503" s="4">
        <f t="shared" si="599"/>
        <v>1</v>
      </c>
      <c r="G5503" s="4">
        <f t="shared" si="597"/>
        <v>6</v>
      </c>
      <c r="H5503" s="4">
        <f t="shared" si="600"/>
        <v>1</v>
      </c>
      <c r="I5503" s="4">
        <f t="shared" si="601"/>
        <v>0</v>
      </c>
      <c r="J5503" s="4">
        <f t="shared" si="602"/>
        <v>0</v>
      </c>
      <c r="K5503" s="4">
        <f t="shared" si="598"/>
        <v>0</v>
      </c>
      <c r="L5503" s="5">
        <f t="shared" si="603"/>
        <v>0</v>
      </c>
      <c r="M5503" s="137">
        <f>'PVWatts Hourly Results (1)'!L5514/1000</f>
        <v>0</v>
      </c>
      <c r="N5503" s="3">
        <f>'PVWatts Hourly Results (2)'!L5514/1000</f>
        <v>0</v>
      </c>
      <c r="O5503" s="3">
        <f>'PVWatts Hourly Results (3)'!L5514/1000</f>
        <v>0</v>
      </c>
      <c r="P5503" s="3">
        <f>'PVWatts Hourly Results (4)'!L5514/1000</f>
        <v>0</v>
      </c>
      <c r="Q5503" s="130">
        <f>'PVWatts Hourly Results (5)'!L5514/1000</f>
        <v>0</v>
      </c>
    </row>
    <row r="5504" spans="2:17" x14ac:dyDescent="0.25">
      <c r="B5504" s="8">
        <v>8</v>
      </c>
      <c r="C5504" s="9">
        <v>17</v>
      </c>
      <c r="D5504" s="134">
        <f>'PVWatts Hourly Results (1)'!C5515</f>
        <v>0</v>
      </c>
      <c r="E5504" s="127">
        <f>DATE(YEAR(Inputs!$D$5),Summary!B5504,Summary!C5504)+TIME(D5504,0,0)</f>
        <v>230</v>
      </c>
      <c r="F5504" s="4">
        <f t="shared" si="599"/>
        <v>1</v>
      </c>
      <c r="G5504" s="4">
        <f t="shared" si="597"/>
        <v>6</v>
      </c>
      <c r="H5504" s="4">
        <f t="shared" si="600"/>
        <v>1</v>
      </c>
      <c r="I5504" s="4">
        <f t="shared" si="601"/>
        <v>0</v>
      </c>
      <c r="J5504" s="4">
        <f t="shared" si="602"/>
        <v>0</v>
      </c>
      <c r="K5504" s="4">
        <f t="shared" si="598"/>
        <v>0</v>
      </c>
      <c r="L5504" s="5">
        <f t="shared" si="603"/>
        <v>0</v>
      </c>
      <c r="M5504" s="137">
        <f>'PVWatts Hourly Results (1)'!L5515/1000</f>
        <v>0</v>
      </c>
      <c r="N5504" s="3">
        <f>'PVWatts Hourly Results (2)'!L5515/1000</f>
        <v>0</v>
      </c>
      <c r="O5504" s="3">
        <f>'PVWatts Hourly Results (3)'!L5515/1000</f>
        <v>0</v>
      </c>
      <c r="P5504" s="3">
        <f>'PVWatts Hourly Results (4)'!L5515/1000</f>
        <v>0</v>
      </c>
      <c r="Q5504" s="130">
        <f>'PVWatts Hourly Results (5)'!L5515/1000</f>
        <v>0</v>
      </c>
    </row>
    <row r="5505" spans="2:17" x14ac:dyDescent="0.25">
      <c r="B5505" s="8">
        <v>8</v>
      </c>
      <c r="C5505" s="9">
        <v>17</v>
      </c>
      <c r="D5505" s="134">
        <f>'PVWatts Hourly Results (1)'!C5516</f>
        <v>0</v>
      </c>
      <c r="E5505" s="127">
        <f>DATE(YEAR(Inputs!$D$5),Summary!B5505,Summary!C5505)+TIME(D5505,0,0)</f>
        <v>230</v>
      </c>
      <c r="F5505" s="4">
        <f t="shared" si="599"/>
        <v>1</v>
      </c>
      <c r="G5505" s="4">
        <f t="shared" si="597"/>
        <v>6</v>
      </c>
      <c r="H5505" s="4">
        <f t="shared" si="600"/>
        <v>1</v>
      </c>
      <c r="I5505" s="4">
        <f t="shared" si="601"/>
        <v>0</v>
      </c>
      <c r="J5505" s="4">
        <f t="shared" si="602"/>
        <v>0</v>
      </c>
      <c r="K5505" s="4">
        <f t="shared" si="598"/>
        <v>0</v>
      </c>
      <c r="L5505" s="5">
        <f t="shared" si="603"/>
        <v>0</v>
      </c>
      <c r="M5505" s="137">
        <f>'PVWatts Hourly Results (1)'!L5516/1000</f>
        <v>0</v>
      </c>
      <c r="N5505" s="3">
        <f>'PVWatts Hourly Results (2)'!L5516/1000</f>
        <v>0</v>
      </c>
      <c r="O5505" s="3">
        <f>'PVWatts Hourly Results (3)'!L5516/1000</f>
        <v>0</v>
      </c>
      <c r="P5505" s="3">
        <f>'PVWatts Hourly Results (4)'!L5516/1000</f>
        <v>0</v>
      </c>
      <c r="Q5505" s="130">
        <f>'PVWatts Hourly Results (5)'!L5516/1000</f>
        <v>0</v>
      </c>
    </row>
    <row r="5506" spans="2:17" x14ac:dyDescent="0.25">
      <c r="B5506" s="8">
        <v>8</v>
      </c>
      <c r="C5506" s="9">
        <v>17</v>
      </c>
      <c r="D5506" s="134">
        <f>'PVWatts Hourly Results (1)'!C5517</f>
        <v>0</v>
      </c>
      <c r="E5506" s="127">
        <f>DATE(YEAR(Inputs!$D$5),Summary!B5506,Summary!C5506)+TIME(D5506,0,0)</f>
        <v>230</v>
      </c>
      <c r="F5506" s="4">
        <f t="shared" si="599"/>
        <v>1</v>
      </c>
      <c r="G5506" s="4">
        <f t="shared" si="597"/>
        <v>6</v>
      </c>
      <c r="H5506" s="4">
        <f t="shared" si="600"/>
        <v>1</v>
      </c>
      <c r="I5506" s="4">
        <f t="shared" si="601"/>
        <v>0</v>
      </c>
      <c r="J5506" s="4">
        <f t="shared" si="602"/>
        <v>0</v>
      </c>
      <c r="K5506" s="4">
        <f t="shared" si="598"/>
        <v>0</v>
      </c>
      <c r="L5506" s="5">
        <f t="shared" si="603"/>
        <v>0</v>
      </c>
      <c r="M5506" s="137">
        <f>'PVWatts Hourly Results (1)'!L5517/1000</f>
        <v>0</v>
      </c>
      <c r="N5506" s="3">
        <f>'PVWatts Hourly Results (2)'!L5517/1000</f>
        <v>0</v>
      </c>
      <c r="O5506" s="3">
        <f>'PVWatts Hourly Results (3)'!L5517/1000</f>
        <v>0</v>
      </c>
      <c r="P5506" s="3">
        <f>'PVWatts Hourly Results (4)'!L5517/1000</f>
        <v>0</v>
      </c>
      <c r="Q5506" s="130">
        <f>'PVWatts Hourly Results (5)'!L5517/1000</f>
        <v>0</v>
      </c>
    </row>
    <row r="5507" spans="2:17" x14ac:dyDescent="0.25">
      <c r="B5507" s="8">
        <v>8</v>
      </c>
      <c r="C5507" s="9">
        <v>17</v>
      </c>
      <c r="D5507" s="134">
        <f>'PVWatts Hourly Results (1)'!C5518</f>
        <v>0</v>
      </c>
      <c r="E5507" s="127">
        <f>DATE(YEAR(Inputs!$D$5),Summary!B5507,Summary!C5507)+TIME(D5507,0,0)</f>
        <v>230</v>
      </c>
      <c r="F5507" s="4">
        <f t="shared" si="599"/>
        <v>1</v>
      </c>
      <c r="G5507" s="4">
        <f t="shared" si="597"/>
        <v>6</v>
      </c>
      <c r="H5507" s="4">
        <f t="shared" si="600"/>
        <v>1</v>
      </c>
      <c r="I5507" s="4">
        <f t="shared" si="601"/>
        <v>0</v>
      </c>
      <c r="J5507" s="4">
        <f t="shared" si="602"/>
        <v>0</v>
      </c>
      <c r="K5507" s="4">
        <f t="shared" si="598"/>
        <v>0</v>
      </c>
      <c r="L5507" s="5">
        <f t="shared" si="603"/>
        <v>0</v>
      </c>
      <c r="M5507" s="137">
        <f>'PVWatts Hourly Results (1)'!L5518/1000</f>
        <v>0</v>
      </c>
      <c r="N5507" s="3">
        <f>'PVWatts Hourly Results (2)'!L5518/1000</f>
        <v>0</v>
      </c>
      <c r="O5507" s="3">
        <f>'PVWatts Hourly Results (3)'!L5518/1000</f>
        <v>0</v>
      </c>
      <c r="P5507" s="3">
        <f>'PVWatts Hourly Results (4)'!L5518/1000</f>
        <v>0</v>
      </c>
      <c r="Q5507" s="130">
        <f>'PVWatts Hourly Results (5)'!L5518/1000</f>
        <v>0</v>
      </c>
    </row>
    <row r="5508" spans="2:17" x14ac:dyDescent="0.25">
      <c r="B5508" s="8">
        <v>8</v>
      </c>
      <c r="C5508" s="9">
        <v>17</v>
      </c>
      <c r="D5508" s="134">
        <f>'PVWatts Hourly Results (1)'!C5519</f>
        <v>0</v>
      </c>
      <c r="E5508" s="127">
        <f>DATE(YEAR(Inputs!$D$5),Summary!B5508,Summary!C5508)+TIME(D5508,0,0)</f>
        <v>230</v>
      </c>
      <c r="F5508" s="4">
        <f t="shared" si="599"/>
        <v>1</v>
      </c>
      <c r="G5508" s="4">
        <f t="shared" si="597"/>
        <v>6</v>
      </c>
      <c r="H5508" s="4">
        <f t="shared" si="600"/>
        <v>1</v>
      </c>
      <c r="I5508" s="4">
        <f t="shared" si="601"/>
        <v>0</v>
      </c>
      <c r="J5508" s="4">
        <f t="shared" si="602"/>
        <v>0</v>
      </c>
      <c r="K5508" s="4">
        <f t="shared" si="598"/>
        <v>0</v>
      </c>
      <c r="L5508" s="5">
        <f t="shared" si="603"/>
        <v>0</v>
      </c>
      <c r="M5508" s="137">
        <f>'PVWatts Hourly Results (1)'!L5519/1000</f>
        <v>0</v>
      </c>
      <c r="N5508" s="3">
        <f>'PVWatts Hourly Results (2)'!L5519/1000</f>
        <v>0</v>
      </c>
      <c r="O5508" s="3">
        <f>'PVWatts Hourly Results (3)'!L5519/1000</f>
        <v>0</v>
      </c>
      <c r="P5508" s="3">
        <f>'PVWatts Hourly Results (4)'!L5519/1000</f>
        <v>0</v>
      </c>
      <c r="Q5508" s="130">
        <f>'PVWatts Hourly Results (5)'!L5519/1000</f>
        <v>0</v>
      </c>
    </row>
    <row r="5509" spans="2:17" x14ac:dyDescent="0.25">
      <c r="B5509" s="8">
        <v>8</v>
      </c>
      <c r="C5509" s="9">
        <v>17</v>
      </c>
      <c r="D5509" s="134">
        <f>'PVWatts Hourly Results (1)'!C5520</f>
        <v>0</v>
      </c>
      <c r="E5509" s="127">
        <f>DATE(YEAR(Inputs!$D$5),Summary!B5509,Summary!C5509)+TIME(D5509,0,0)</f>
        <v>230</v>
      </c>
      <c r="F5509" s="4">
        <f t="shared" si="599"/>
        <v>1</v>
      </c>
      <c r="G5509" s="4">
        <f t="shared" si="597"/>
        <v>6</v>
      </c>
      <c r="H5509" s="4">
        <f t="shared" si="600"/>
        <v>1</v>
      </c>
      <c r="I5509" s="4">
        <f t="shared" si="601"/>
        <v>0</v>
      </c>
      <c r="J5509" s="4">
        <f t="shared" si="602"/>
        <v>0</v>
      </c>
      <c r="K5509" s="4">
        <f t="shared" si="598"/>
        <v>0</v>
      </c>
      <c r="L5509" s="5">
        <f t="shared" si="603"/>
        <v>0</v>
      </c>
      <c r="M5509" s="137">
        <f>'PVWatts Hourly Results (1)'!L5520/1000</f>
        <v>0</v>
      </c>
      <c r="N5509" s="3">
        <f>'PVWatts Hourly Results (2)'!L5520/1000</f>
        <v>0</v>
      </c>
      <c r="O5509" s="3">
        <f>'PVWatts Hourly Results (3)'!L5520/1000</f>
        <v>0</v>
      </c>
      <c r="P5509" s="3">
        <f>'PVWatts Hourly Results (4)'!L5520/1000</f>
        <v>0</v>
      </c>
      <c r="Q5509" s="130">
        <f>'PVWatts Hourly Results (5)'!L5520/1000</f>
        <v>0</v>
      </c>
    </row>
    <row r="5510" spans="2:17" x14ac:dyDescent="0.25">
      <c r="B5510" s="8">
        <v>8</v>
      </c>
      <c r="C5510" s="9">
        <v>17</v>
      </c>
      <c r="D5510" s="134">
        <f>'PVWatts Hourly Results (1)'!C5521</f>
        <v>0</v>
      </c>
      <c r="E5510" s="127">
        <f>DATE(YEAR(Inputs!$D$5),Summary!B5510,Summary!C5510)+TIME(D5510,0,0)</f>
        <v>230</v>
      </c>
      <c r="F5510" s="4">
        <f t="shared" si="599"/>
        <v>1</v>
      </c>
      <c r="G5510" s="4">
        <f t="shared" si="597"/>
        <v>6</v>
      </c>
      <c r="H5510" s="4">
        <f t="shared" si="600"/>
        <v>1</v>
      </c>
      <c r="I5510" s="4">
        <f t="shared" si="601"/>
        <v>0</v>
      </c>
      <c r="J5510" s="4">
        <f t="shared" si="602"/>
        <v>0</v>
      </c>
      <c r="K5510" s="4">
        <f t="shared" si="598"/>
        <v>0</v>
      </c>
      <c r="L5510" s="5">
        <f t="shared" si="603"/>
        <v>0</v>
      </c>
      <c r="M5510" s="137">
        <f>'PVWatts Hourly Results (1)'!L5521/1000</f>
        <v>0</v>
      </c>
      <c r="N5510" s="3">
        <f>'PVWatts Hourly Results (2)'!L5521/1000</f>
        <v>0</v>
      </c>
      <c r="O5510" s="3">
        <f>'PVWatts Hourly Results (3)'!L5521/1000</f>
        <v>0</v>
      </c>
      <c r="P5510" s="3">
        <f>'PVWatts Hourly Results (4)'!L5521/1000</f>
        <v>0</v>
      </c>
      <c r="Q5510" s="130">
        <f>'PVWatts Hourly Results (5)'!L5521/1000</f>
        <v>0</v>
      </c>
    </row>
    <row r="5511" spans="2:17" x14ac:dyDescent="0.25">
      <c r="B5511" s="8">
        <v>8</v>
      </c>
      <c r="C5511" s="9">
        <v>17</v>
      </c>
      <c r="D5511" s="134">
        <f>'PVWatts Hourly Results (1)'!C5522</f>
        <v>0</v>
      </c>
      <c r="E5511" s="127">
        <f>DATE(YEAR(Inputs!$D$5),Summary!B5511,Summary!C5511)+TIME(D5511,0,0)</f>
        <v>230</v>
      </c>
      <c r="F5511" s="4">
        <f t="shared" si="599"/>
        <v>1</v>
      </c>
      <c r="G5511" s="4">
        <f t="shared" si="597"/>
        <v>6</v>
      </c>
      <c r="H5511" s="4">
        <f t="shared" si="600"/>
        <v>1</v>
      </c>
      <c r="I5511" s="4">
        <f t="shared" si="601"/>
        <v>0</v>
      </c>
      <c r="J5511" s="4">
        <f t="shared" si="602"/>
        <v>0</v>
      </c>
      <c r="K5511" s="4">
        <f t="shared" si="598"/>
        <v>0</v>
      </c>
      <c r="L5511" s="5">
        <f t="shared" si="603"/>
        <v>0</v>
      </c>
      <c r="M5511" s="137">
        <f>'PVWatts Hourly Results (1)'!L5522/1000</f>
        <v>0</v>
      </c>
      <c r="N5511" s="3">
        <f>'PVWatts Hourly Results (2)'!L5522/1000</f>
        <v>0</v>
      </c>
      <c r="O5511" s="3">
        <f>'PVWatts Hourly Results (3)'!L5522/1000</f>
        <v>0</v>
      </c>
      <c r="P5511" s="3">
        <f>'PVWatts Hourly Results (4)'!L5522/1000</f>
        <v>0</v>
      </c>
      <c r="Q5511" s="130">
        <f>'PVWatts Hourly Results (5)'!L5522/1000</f>
        <v>0</v>
      </c>
    </row>
    <row r="5512" spans="2:17" x14ac:dyDescent="0.25">
      <c r="B5512" s="8">
        <v>8</v>
      </c>
      <c r="C5512" s="9">
        <v>17</v>
      </c>
      <c r="D5512" s="134">
        <f>'PVWatts Hourly Results (1)'!C5523</f>
        <v>0</v>
      </c>
      <c r="E5512" s="127">
        <f>DATE(YEAR(Inputs!$D$5),Summary!B5512,Summary!C5512)+TIME(D5512,0,0)</f>
        <v>230</v>
      </c>
      <c r="F5512" s="4">
        <f t="shared" si="599"/>
        <v>1</v>
      </c>
      <c r="G5512" s="4">
        <f t="shared" si="597"/>
        <v>6</v>
      </c>
      <c r="H5512" s="4">
        <f t="shared" si="600"/>
        <v>1</v>
      </c>
      <c r="I5512" s="4">
        <f t="shared" si="601"/>
        <v>0</v>
      </c>
      <c r="J5512" s="4">
        <f t="shared" si="602"/>
        <v>0</v>
      </c>
      <c r="K5512" s="4">
        <f t="shared" si="598"/>
        <v>0</v>
      </c>
      <c r="L5512" s="5">
        <f t="shared" si="603"/>
        <v>0</v>
      </c>
      <c r="M5512" s="137">
        <f>'PVWatts Hourly Results (1)'!L5523/1000</f>
        <v>0</v>
      </c>
      <c r="N5512" s="3">
        <f>'PVWatts Hourly Results (2)'!L5523/1000</f>
        <v>0</v>
      </c>
      <c r="O5512" s="3">
        <f>'PVWatts Hourly Results (3)'!L5523/1000</f>
        <v>0</v>
      </c>
      <c r="P5512" s="3">
        <f>'PVWatts Hourly Results (4)'!L5523/1000</f>
        <v>0</v>
      </c>
      <c r="Q5512" s="130">
        <f>'PVWatts Hourly Results (5)'!L5523/1000</f>
        <v>0</v>
      </c>
    </row>
    <row r="5513" spans="2:17" x14ac:dyDescent="0.25">
      <c r="B5513" s="8">
        <v>8</v>
      </c>
      <c r="C5513" s="9">
        <v>17</v>
      </c>
      <c r="D5513" s="134">
        <f>'PVWatts Hourly Results (1)'!C5524</f>
        <v>0</v>
      </c>
      <c r="E5513" s="127">
        <f>DATE(YEAR(Inputs!$D$5),Summary!B5513,Summary!C5513)+TIME(D5513,0,0)</f>
        <v>230</v>
      </c>
      <c r="F5513" s="4">
        <f t="shared" si="599"/>
        <v>1</v>
      </c>
      <c r="G5513" s="4">
        <f t="shared" si="597"/>
        <v>6</v>
      </c>
      <c r="H5513" s="4">
        <f t="shared" si="600"/>
        <v>1</v>
      </c>
      <c r="I5513" s="4">
        <f t="shared" si="601"/>
        <v>0</v>
      </c>
      <c r="J5513" s="4">
        <f t="shared" si="602"/>
        <v>0</v>
      </c>
      <c r="K5513" s="4">
        <f t="shared" si="598"/>
        <v>0</v>
      </c>
      <c r="L5513" s="5">
        <f t="shared" si="603"/>
        <v>0</v>
      </c>
      <c r="M5513" s="137">
        <f>'PVWatts Hourly Results (1)'!L5524/1000</f>
        <v>0</v>
      </c>
      <c r="N5513" s="3">
        <f>'PVWatts Hourly Results (2)'!L5524/1000</f>
        <v>0</v>
      </c>
      <c r="O5513" s="3">
        <f>'PVWatts Hourly Results (3)'!L5524/1000</f>
        <v>0</v>
      </c>
      <c r="P5513" s="3">
        <f>'PVWatts Hourly Results (4)'!L5524/1000</f>
        <v>0</v>
      </c>
      <c r="Q5513" s="130">
        <f>'PVWatts Hourly Results (5)'!L5524/1000</f>
        <v>0</v>
      </c>
    </row>
    <row r="5514" spans="2:17" x14ac:dyDescent="0.25">
      <c r="B5514" s="8">
        <v>8</v>
      </c>
      <c r="C5514" s="9">
        <v>17</v>
      </c>
      <c r="D5514" s="134">
        <f>'PVWatts Hourly Results (1)'!C5525</f>
        <v>0</v>
      </c>
      <c r="E5514" s="127">
        <f>DATE(YEAR(Inputs!$D$5),Summary!B5514,Summary!C5514)+TIME(D5514,0,0)</f>
        <v>230</v>
      </c>
      <c r="F5514" s="4">
        <f t="shared" si="599"/>
        <v>1</v>
      </c>
      <c r="G5514" s="4">
        <f t="shared" si="597"/>
        <v>6</v>
      </c>
      <c r="H5514" s="4">
        <f t="shared" si="600"/>
        <v>1</v>
      </c>
      <c r="I5514" s="4">
        <f t="shared" si="601"/>
        <v>0</v>
      </c>
      <c r="J5514" s="4">
        <f t="shared" si="602"/>
        <v>0</v>
      </c>
      <c r="K5514" s="4">
        <f t="shared" si="598"/>
        <v>0</v>
      </c>
      <c r="L5514" s="5">
        <f t="shared" si="603"/>
        <v>0</v>
      </c>
      <c r="M5514" s="137">
        <f>'PVWatts Hourly Results (1)'!L5525/1000</f>
        <v>0</v>
      </c>
      <c r="N5514" s="3">
        <f>'PVWatts Hourly Results (2)'!L5525/1000</f>
        <v>0</v>
      </c>
      <c r="O5514" s="3">
        <f>'PVWatts Hourly Results (3)'!L5525/1000</f>
        <v>0</v>
      </c>
      <c r="P5514" s="3">
        <f>'PVWatts Hourly Results (4)'!L5525/1000</f>
        <v>0</v>
      </c>
      <c r="Q5514" s="130">
        <f>'PVWatts Hourly Results (5)'!L5525/1000</f>
        <v>0</v>
      </c>
    </row>
    <row r="5515" spans="2:17" x14ac:dyDescent="0.25">
      <c r="B5515" s="8">
        <v>8</v>
      </c>
      <c r="C5515" s="9">
        <v>17</v>
      </c>
      <c r="D5515" s="134">
        <f>'PVWatts Hourly Results (1)'!C5526</f>
        <v>0</v>
      </c>
      <c r="E5515" s="127">
        <f>DATE(YEAR(Inputs!$D$5),Summary!B5515,Summary!C5515)+TIME(D5515,0,0)</f>
        <v>230</v>
      </c>
      <c r="F5515" s="4">
        <f t="shared" si="599"/>
        <v>1</v>
      </c>
      <c r="G5515" s="4">
        <f t="shared" si="597"/>
        <v>6</v>
      </c>
      <c r="H5515" s="4">
        <f t="shared" si="600"/>
        <v>1</v>
      </c>
      <c r="I5515" s="4">
        <f t="shared" si="601"/>
        <v>0</v>
      </c>
      <c r="J5515" s="4">
        <f t="shared" si="602"/>
        <v>0</v>
      </c>
      <c r="K5515" s="4">
        <f t="shared" si="598"/>
        <v>0</v>
      </c>
      <c r="L5515" s="5">
        <f t="shared" si="603"/>
        <v>0</v>
      </c>
      <c r="M5515" s="137">
        <f>'PVWatts Hourly Results (1)'!L5526/1000</f>
        <v>0</v>
      </c>
      <c r="N5515" s="3">
        <f>'PVWatts Hourly Results (2)'!L5526/1000</f>
        <v>0</v>
      </c>
      <c r="O5515" s="3">
        <f>'PVWatts Hourly Results (3)'!L5526/1000</f>
        <v>0</v>
      </c>
      <c r="P5515" s="3">
        <f>'PVWatts Hourly Results (4)'!L5526/1000</f>
        <v>0</v>
      </c>
      <c r="Q5515" s="130">
        <f>'PVWatts Hourly Results (5)'!L5526/1000</f>
        <v>0</v>
      </c>
    </row>
    <row r="5516" spans="2:17" x14ac:dyDescent="0.25">
      <c r="B5516" s="8">
        <v>8</v>
      </c>
      <c r="C5516" s="9">
        <v>17</v>
      </c>
      <c r="D5516" s="134">
        <f>'PVWatts Hourly Results (1)'!C5527</f>
        <v>0</v>
      </c>
      <c r="E5516" s="127">
        <f>DATE(YEAR(Inputs!$D$5),Summary!B5516,Summary!C5516)+TIME(D5516,0,0)</f>
        <v>230</v>
      </c>
      <c r="F5516" s="4">
        <f t="shared" si="599"/>
        <v>1</v>
      </c>
      <c r="G5516" s="4">
        <f t="shared" si="597"/>
        <v>6</v>
      </c>
      <c r="H5516" s="4">
        <f t="shared" si="600"/>
        <v>1</v>
      </c>
      <c r="I5516" s="4">
        <f t="shared" si="601"/>
        <v>0</v>
      </c>
      <c r="J5516" s="4">
        <f t="shared" si="602"/>
        <v>0</v>
      </c>
      <c r="K5516" s="4">
        <f t="shared" si="598"/>
        <v>0</v>
      </c>
      <c r="L5516" s="5">
        <f t="shared" si="603"/>
        <v>0</v>
      </c>
      <c r="M5516" s="137">
        <f>'PVWatts Hourly Results (1)'!L5527/1000</f>
        <v>0</v>
      </c>
      <c r="N5516" s="3">
        <f>'PVWatts Hourly Results (2)'!L5527/1000</f>
        <v>0</v>
      </c>
      <c r="O5516" s="3">
        <f>'PVWatts Hourly Results (3)'!L5527/1000</f>
        <v>0</v>
      </c>
      <c r="P5516" s="3">
        <f>'PVWatts Hourly Results (4)'!L5527/1000</f>
        <v>0</v>
      </c>
      <c r="Q5516" s="130">
        <f>'PVWatts Hourly Results (5)'!L5527/1000</f>
        <v>0</v>
      </c>
    </row>
    <row r="5517" spans="2:17" x14ac:dyDescent="0.25">
      <c r="B5517" s="8">
        <v>8</v>
      </c>
      <c r="C5517" s="9">
        <v>17</v>
      </c>
      <c r="D5517" s="134">
        <f>'PVWatts Hourly Results (1)'!C5528</f>
        <v>0</v>
      </c>
      <c r="E5517" s="127">
        <f>DATE(YEAR(Inputs!$D$5),Summary!B5517,Summary!C5517)+TIME(D5517,0,0)</f>
        <v>230</v>
      </c>
      <c r="F5517" s="4">
        <f t="shared" si="599"/>
        <v>1</v>
      </c>
      <c r="G5517" s="4">
        <f t="shared" si="597"/>
        <v>6</v>
      </c>
      <c r="H5517" s="4">
        <f t="shared" si="600"/>
        <v>1</v>
      </c>
      <c r="I5517" s="4">
        <f t="shared" si="601"/>
        <v>0</v>
      </c>
      <c r="J5517" s="4">
        <f t="shared" si="602"/>
        <v>0</v>
      </c>
      <c r="K5517" s="4">
        <f t="shared" si="598"/>
        <v>0</v>
      </c>
      <c r="L5517" s="5">
        <f t="shared" si="603"/>
        <v>0</v>
      </c>
      <c r="M5517" s="137">
        <f>'PVWatts Hourly Results (1)'!L5528/1000</f>
        <v>0</v>
      </c>
      <c r="N5517" s="3">
        <f>'PVWatts Hourly Results (2)'!L5528/1000</f>
        <v>0</v>
      </c>
      <c r="O5517" s="3">
        <f>'PVWatts Hourly Results (3)'!L5528/1000</f>
        <v>0</v>
      </c>
      <c r="P5517" s="3">
        <f>'PVWatts Hourly Results (4)'!L5528/1000</f>
        <v>0</v>
      </c>
      <c r="Q5517" s="130">
        <f>'PVWatts Hourly Results (5)'!L5528/1000</f>
        <v>0</v>
      </c>
    </row>
    <row r="5518" spans="2:17" x14ac:dyDescent="0.25">
      <c r="B5518" s="8">
        <v>8</v>
      </c>
      <c r="C5518" s="9">
        <v>18</v>
      </c>
      <c r="D5518" s="134">
        <f>'PVWatts Hourly Results (1)'!C5529</f>
        <v>0</v>
      </c>
      <c r="E5518" s="127">
        <f>DATE(YEAR(Inputs!$D$5),Summary!B5518,Summary!C5518)+TIME(D5518,0,0)</f>
        <v>231</v>
      </c>
      <c r="F5518" s="4">
        <f t="shared" si="599"/>
        <v>1</v>
      </c>
      <c r="G5518" s="4">
        <f t="shared" si="597"/>
        <v>7</v>
      </c>
      <c r="H5518" s="4">
        <f t="shared" si="600"/>
        <v>0</v>
      </c>
      <c r="I5518" s="4">
        <f t="shared" si="601"/>
        <v>0</v>
      </c>
      <c r="J5518" s="4">
        <f t="shared" si="602"/>
        <v>0</v>
      </c>
      <c r="K5518" s="4">
        <f t="shared" si="598"/>
        <v>0</v>
      </c>
      <c r="L5518" s="5">
        <f t="shared" si="603"/>
        <v>0</v>
      </c>
      <c r="M5518" s="137">
        <f>'PVWatts Hourly Results (1)'!L5529/1000</f>
        <v>0</v>
      </c>
      <c r="N5518" s="3">
        <f>'PVWatts Hourly Results (2)'!L5529/1000</f>
        <v>0</v>
      </c>
      <c r="O5518" s="3">
        <f>'PVWatts Hourly Results (3)'!L5529/1000</f>
        <v>0</v>
      </c>
      <c r="P5518" s="3">
        <f>'PVWatts Hourly Results (4)'!L5529/1000</f>
        <v>0</v>
      </c>
      <c r="Q5518" s="130">
        <f>'PVWatts Hourly Results (5)'!L5529/1000</f>
        <v>0</v>
      </c>
    </row>
    <row r="5519" spans="2:17" x14ac:dyDescent="0.25">
      <c r="B5519" s="8">
        <v>8</v>
      </c>
      <c r="C5519" s="9">
        <v>18</v>
      </c>
      <c r="D5519" s="134">
        <f>'PVWatts Hourly Results (1)'!C5530</f>
        <v>0</v>
      </c>
      <c r="E5519" s="127">
        <f>DATE(YEAR(Inputs!$D$5),Summary!B5519,Summary!C5519)+TIME(D5519,0,0)</f>
        <v>231</v>
      </c>
      <c r="F5519" s="4">
        <f t="shared" si="599"/>
        <v>1</v>
      </c>
      <c r="G5519" s="4">
        <f t="shared" si="597"/>
        <v>7</v>
      </c>
      <c r="H5519" s="4">
        <f t="shared" si="600"/>
        <v>0</v>
      </c>
      <c r="I5519" s="4">
        <f t="shared" si="601"/>
        <v>0</v>
      </c>
      <c r="J5519" s="4">
        <f t="shared" si="602"/>
        <v>0</v>
      </c>
      <c r="K5519" s="4">
        <f t="shared" si="598"/>
        <v>0</v>
      </c>
      <c r="L5519" s="5">
        <f t="shared" si="603"/>
        <v>0</v>
      </c>
      <c r="M5519" s="137">
        <f>'PVWatts Hourly Results (1)'!L5530/1000</f>
        <v>0</v>
      </c>
      <c r="N5519" s="3">
        <f>'PVWatts Hourly Results (2)'!L5530/1000</f>
        <v>0</v>
      </c>
      <c r="O5519" s="3">
        <f>'PVWatts Hourly Results (3)'!L5530/1000</f>
        <v>0</v>
      </c>
      <c r="P5519" s="3">
        <f>'PVWatts Hourly Results (4)'!L5530/1000</f>
        <v>0</v>
      </c>
      <c r="Q5519" s="130">
        <f>'PVWatts Hourly Results (5)'!L5530/1000</f>
        <v>0</v>
      </c>
    </row>
    <row r="5520" spans="2:17" x14ac:dyDescent="0.25">
      <c r="B5520" s="8">
        <v>8</v>
      </c>
      <c r="C5520" s="9">
        <v>18</v>
      </c>
      <c r="D5520" s="134">
        <f>'PVWatts Hourly Results (1)'!C5531</f>
        <v>0</v>
      </c>
      <c r="E5520" s="127">
        <f>DATE(YEAR(Inputs!$D$5),Summary!B5520,Summary!C5520)+TIME(D5520,0,0)</f>
        <v>231</v>
      </c>
      <c r="F5520" s="4">
        <f t="shared" si="599"/>
        <v>1</v>
      </c>
      <c r="G5520" s="4">
        <f t="shared" si="597"/>
        <v>7</v>
      </c>
      <c r="H5520" s="4">
        <f t="shared" si="600"/>
        <v>0</v>
      </c>
      <c r="I5520" s="4">
        <f t="shared" si="601"/>
        <v>0</v>
      </c>
      <c r="J5520" s="4">
        <f t="shared" si="602"/>
        <v>0</v>
      </c>
      <c r="K5520" s="4">
        <f t="shared" si="598"/>
        <v>0</v>
      </c>
      <c r="L5520" s="5">
        <f t="shared" si="603"/>
        <v>0</v>
      </c>
      <c r="M5520" s="137">
        <f>'PVWatts Hourly Results (1)'!L5531/1000</f>
        <v>0</v>
      </c>
      <c r="N5520" s="3">
        <f>'PVWatts Hourly Results (2)'!L5531/1000</f>
        <v>0</v>
      </c>
      <c r="O5520" s="3">
        <f>'PVWatts Hourly Results (3)'!L5531/1000</f>
        <v>0</v>
      </c>
      <c r="P5520" s="3">
        <f>'PVWatts Hourly Results (4)'!L5531/1000</f>
        <v>0</v>
      </c>
      <c r="Q5520" s="130">
        <f>'PVWatts Hourly Results (5)'!L5531/1000</f>
        <v>0</v>
      </c>
    </row>
    <row r="5521" spans="2:17" x14ac:dyDescent="0.25">
      <c r="B5521" s="8">
        <v>8</v>
      </c>
      <c r="C5521" s="9">
        <v>18</v>
      </c>
      <c r="D5521" s="134">
        <f>'PVWatts Hourly Results (1)'!C5532</f>
        <v>0</v>
      </c>
      <c r="E5521" s="127">
        <f>DATE(YEAR(Inputs!$D$5),Summary!B5521,Summary!C5521)+TIME(D5521,0,0)</f>
        <v>231</v>
      </c>
      <c r="F5521" s="4">
        <f t="shared" si="599"/>
        <v>1</v>
      </c>
      <c r="G5521" s="4">
        <f t="shared" si="597"/>
        <v>7</v>
      </c>
      <c r="H5521" s="4">
        <f t="shared" si="600"/>
        <v>0</v>
      </c>
      <c r="I5521" s="4">
        <f t="shared" si="601"/>
        <v>0</v>
      </c>
      <c r="J5521" s="4">
        <f t="shared" si="602"/>
        <v>0</v>
      </c>
      <c r="K5521" s="4">
        <f t="shared" si="598"/>
        <v>0</v>
      </c>
      <c r="L5521" s="5">
        <f t="shared" si="603"/>
        <v>0</v>
      </c>
      <c r="M5521" s="137">
        <f>'PVWatts Hourly Results (1)'!L5532/1000</f>
        <v>0</v>
      </c>
      <c r="N5521" s="3">
        <f>'PVWatts Hourly Results (2)'!L5532/1000</f>
        <v>0</v>
      </c>
      <c r="O5521" s="3">
        <f>'PVWatts Hourly Results (3)'!L5532/1000</f>
        <v>0</v>
      </c>
      <c r="P5521" s="3">
        <f>'PVWatts Hourly Results (4)'!L5532/1000</f>
        <v>0</v>
      </c>
      <c r="Q5521" s="130">
        <f>'PVWatts Hourly Results (5)'!L5532/1000</f>
        <v>0</v>
      </c>
    </row>
    <row r="5522" spans="2:17" x14ac:dyDescent="0.25">
      <c r="B5522" s="8">
        <v>8</v>
      </c>
      <c r="C5522" s="9">
        <v>18</v>
      </c>
      <c r="D5522" s="134">
        <f>'PVWatts Hourly Results (1)'!C5533</f>
        <v>0</v>
      </c>
      <c r="E5522" s="127">
        <f>DATE(YEAR(Inputs!$D$5),Summary!B5522,Summary!C5522)+TIME(D5522,0,0)</f>
        <v>231</v>
      </c>
      <c r="F5522" s="4">
        <f t="shared" si="599"/>
        <v>1</v>
      </c>
      <c r="G5522" s="4">
        <f t="shared" si="597"/>
        <v>7</v>
      </c>
      <c r="H5522" s="4">
        <f t="shared" si="600"/>
        <v>0</v>
      </c>
      <c r="I5522" s="4">
        <f t="shared" si="601"/>
        <v>0</v>
      </c>
      <c r="J5522" s="4">
        <f t="shared" si="602"/>
        <v>0</v>
      </c>
      <c r="K5522" s="4">
        <f t="shared" si="598"/>
        <v>0</v>
      </c>
      <c r="L5522" s="5">
        <f t="shared" si="603"/>
        <v>0</v>
      </c>
      <c r="M5522" s="137">
        <f>'PVWatts Hourly Results (1)'!L5533/1000</f>
        <v>0</v>
      </c>
      <c r="N5522" s="3">
        <f>'PVWatts Hourly Results (2)'!L5533/1000</f>
        <v>0</v>
      </c>
      <c r="O5522" s="3">
        <f>'PVWatts Hourly Results (3)'!L5533/1000</f>
        <v>0</v>
      </c>
      <c r="P5522" s="3">
        <f>'PVWatts Hourly Results (4)'!L5533/1000</f>
        <v>0</v>
      </c>
      <c r="Q5522" s="130">
        <f>'PVWatts Hourly Results (5)'!L5533/1000</f>
        <v>0</v>
      </c>
    </row>
    <row r="5523" spans="2:17" x14ac:dyDescent="0.25">
      <c r="B5523" s="8">
        <v>8</v>
      </c>
      <c r="C5523" s="9">
        <v>18</v>
      </c>
      <c r="D5523" s="134">
        <f>'PVWatts Hourly Results (1)'!C5534</f>
        <v>0</v>
      </c>
      <c r="E5523" s="127">
        <f>DATE(YEAR(Inputs!$D$5),Summary!B5523,Summary!C5523)+TIME(D5523,0,0)</f>
        <v>231</v>
      </c>
      <c r="F5523" s="4">
        <f t="shared" si="599"/>
        <v>1</v>
      </c>
      <c r="G5523" s="4">
        <f t="shared" si="597"/>
        <v>7</v>
      </c>
      <c r="H5523" s="4">
        <f t="shared" si="600"/>
        <v>0</v>
      </c>
      <c r="I5523" s="4">
        <f t="shared" si="601"/>
        <v>0</v>
      </c>
      <c r="J5523" s="4">
        <f t="shared" si="602"/>
        <v>0</v>
      </c>
      <c r="K5523" s="4">
        <f t="shared" si="598"/>
        <v>0</v>
      </c>
      <c r="L5523" s="5">
        <f t="shared" si="603"/>
        <v>0</v>
      </c>
      <c r="M5523" s="137">
        <f>'PVWatts Hourly Results (1)'!L5534/1000</f>
        <v>0</v>
      </c>
      <c r="N5523" s="3">
        <f>'PVWatts Hourly Results (2)'!L5534/1000</f>
        <v>0</v>
      </c>
      <c r="O5523" s="3">
        <f>'PVWatts Hourly Results (3)'!L5534/1000</f>
        <v>0</v>
      </c>
      <c r="P5523" s="3">
        <f>'PVWatts Hourly Results (4)'!L5534/1000</f>
        <v>0</v>
      </c>
      <c r="Q5523" s="130">
        <f>'PVWatts Hourly Results (5)'!L5534/1000</f>
        <v>0</v>
      </c>
    </row>
    <row r="5524" spans="2:17" x14ac:dyDescent="0.25">
      <c r="B5524" s="8">
        <v>8</v>
      </c>
      <c r="C5524" s="9">
        <v>18</v>
      </c>
      <c r="D5524" s="134">
        <f>'PVWatts Hourly Results (1)'!C5535</f>
        <v>0</v>
      </c>
      <c r="E5524" s="127">
        <f>DATE(YEAR(Inputs!$D$5),Summary!B5524,Summary!C5524)+TIME(D5524,0,0)</f>
        <v>231</v>
      </c>
      <c r="F5524" s="4">
        <f t="shared" si="599"/>
        <v>1</v>
      </c>
      <c r="G5524" s="4">
        <f t="shared" si="597"/>
        <v>7</v>
      </c>
      <c r="H5524" s="4">
        <f t="shared" si="600"/>
        <v>0</v>
      </c>
      <c r="I5524" s="4">
        <f t="shared" si="601"/>
        <v>0</v>
      </c>
      <c r="J5524" s="4">
        <f t="shared" si="602"/>
        <v>0</v>
      </c>
      <c r="K5524" s="4">
        <f t="shared" si="598"/>
        <v>0</v>
      </c>
      <c r="L5524" s="5">
        <f t="shared" si="603"/>
        <v>0</v>
      </c>
      <c r="M5524" s="137">
        <f>'PVWatts Hourly Results (1)'!L5535/1000</f>
        <v>0</v>
      </c>
      <c r="N5524" s="3">
        <f>'PVWatts Hourly Results (2)'!L5535/1000</f>
        <v>0</v>
      </c>
      <c r="O5524" s="3">
        <f>'PVWatts Hourly Results (3)'!L5535/1000</f>
        <v>0</v>
      </c>
      <c r="P5524" s="3">
        <f>'PVWatts Hourly Results (4)'!L5535/1000</f>
        <v>0</v>
      </c>
      <c r="Q5524" s="130">
        <f>'PVWatts Hourly Results (5)'!L5535/1000</f>
        <v>0</v>
      </c>
    </row>
    <row r="5525" spans="2:17" x14ac:dyDescent="0.25">
      <c r="B5525" s="8">
        <v>8</v>
      </c>
      <c r="C5525" s="9">
        <v>18</v>
      </c>
      <c r="D5525" s="134">
        <f>'PVWatts Hourly Results (1)'!C5536</f>
        <v>0</v>
      </c>
      <c r="E5525" s="127">
        <f>DATE(YEAR(Inputs!$D$5),Summary!B5525,Summary!C5525)+TIME(D5525,0,0)</f>
        <v>231</v>
      </c>
      <c r="F5525" s="4">
        <f t="shared" si="599"/>
        <v>1</v>
      </c>
      <c r="G5525" s="4">
        <f t="shared" si="597"/>
        <v>7</v>
      </c>
      <c r="H5525" s="4">
        <f t="shared" si="600"/>
        <v>0</v>
      </c>
      <c r="I5525" s="4">
        <f t="shared" si="601"/>
        <v>0</v>
      </c>
      <c r="J5525" s="4">
        <f t="shared" si="602"/>
        <v>0</v>
      </c>
      <c r="K5525" s="4">
        <f t="shared" si="598"/>
        <v>0</v>
      </c>
      <c r="L5525" s="5">
        <f t="shared" si="603"/>
        <v>0</v>
      </c>
      <c r="M5525" s="137">
        <f>'PVWatts Hourly Results (1)'!L5536/1000</f>
        <v>0</v>
      </c>
      <c r="N5525" s="3">
        <f>'PVWatts Hourly Results (2)'!L5536/1000</f>
        <v>0</v>
      </c>
      <c r="O5525" s="3">
        <f>'PVWatts Hourly Results (3)'!L5536/1000</f>
        <v>0</v>
      </c>
      <c r="P5525" s="3">
        <f>'PVWatts Hourly Results (4)'!L5536/1000</f>
        <v>0</v>
      </c>
      <c r="Q5525" s="130">
        <f>'PVWatts Hourly Results (5)'!L5536/1000</f>
        <v>0</v>
      </c>
    </row>
    <row r="5526" spans="2:17" x14ac:dyDescent="0.25">
      <c r="B5526" s="8">
        <v>8</v>
      </c>
      <c r="C5526" s="9">
        <v>18</v>
      </c>
      <c r="D5526" s="134">
        <f>'PVWatts Hourly Results (1)'!C5537</f>
        <v>0</v>
      </c>
      <c r="E5526" s="127">
        <f>DATE(YEAR(Inputs!$D$5),Summary!B5526,Summary!C5526)+TIME(D5526,0,0)</f>
        <v>231</v>
      </c>
      <c r="F5526" s="4">
        <f t="shared" si="599"/>
        <v>1</v>
      </c>
      <c r="G5526" s="4">
        <f t="shared" ref="G5526:G5589" si="604">WEEKDAY(E5526)</f>
        <v>7</v>
      </c>
      <c r="H5526" s="4">
        <f t="shared" si="600"/>
        <v>0</v>
      </c>
      <c r="I5526" s="4">
        <f t="shared" si="601"/>
        <v>0</v>
      </c>
      <c r="J5526" s="4">
        <f t="shared" si="602"/>
        <v>0</v>
      </c>
      <c r="K5526" s="4">
        <f t="shared" ref="K5526:K5589" si="605">IF(OR(AND(B5526=7,C5526=4),AND(B5526=1,C5526=1)),1,0)</f>
        <v>0</v>
      </c>
      <c r="L5526" s="5">
        <f t="shared" si="603"/>
        <v>0</v>
      </c>
      <c r="M5526" s="137">
        <f>'PVWatts Hourly Results (1)'!L5537/1000</f>
        <v>0</v>
      </c>
      <c r="N5526" s="3">
        <f>'PVWatts Hourly Results (2)'!L5537/1000</f>
        <v>0</v>
      </c>
      <c r="O5526" s="3">
        <f>'PVWatts Hourly Results (3)'!L5537/1000</f>
        <v>0</v>
      </c>
      <c r="P5526" s="3">
        <f>'PVWatts Hourly Results (4)'!L5537/1000</f>
        <v>0</v>
      </c>
      <c r="Q5526" s="130">
        <f>'PVWatts Hourly Results (5)'!L5537/1000</f>
        <v>0</v>
      </c>
    </row>
    <row r="5527" spans="2:17" x14ac:dyDescent="0.25">
      <c r="B5527" s="8">
        <v>8</v>
      </c>
      <c r="C5527" s="9">
        <v>18</v>
      </c>
      <c r="D5527" s="134">
        <f>'PVWatts Hourly Results (1)'!C5538</f>
        <v>0</v>
      </c>
      <c r="E5527" s="127">
        <f>DATE(YEAR(Inputs!$D$5),Summary!B5527,Summary!C5527)+TIME(D5527,0,0)</f>
        <v>231</v>
      </c>
      <c r="F5527" s="4">
        <f t="shared" ref="F5527:F5590" si="606">IF(OR(B5527&lt;3,B5527=6,B5527=7,B5527=8),1,0)</f>
        <v>1</v>
      </c>
      <c r="G5527" s="4">
        <f t="shared" si="604"/>
        <v>7</v>
      </c>
      <c r="H5527" s="4">
        <f t="shared" ref="H5527:H5590" si="607">IF(OR(G5527=2,G5527=3,G5527=4,G5527=5,G5527=6),1,0)</f>
        <v>0</v>
      </c>
      <c r="I5527" s="4">
        <f t="shared" ref="I5527:I5590" si="608">IF(AND(B5527&gt;5,B5527&lt;9,D5527&gt;=13,D5527&lt;=16,H5527=1),1,0)</f>
        <v>0</v>
      </c>
      <c r="J5527" s="4">
        <f t="shared" ref="J5527:J5590" si="609">IF(AND(B5527&lt;3,OR(AND(D5527&gt;6,D5527&lt;9),AND(D5527&gt;17,D5527&lt;20)),H5527=1),1,0)</f>
        <v>0</v>
      </c>
      <c r="K5527" s="4">
        <f t="shared" si="605"/>
        <v>0</v>
      </c>
      <c r="L5527" s="5">
        <f t="shared" ref="L5527:L5590" si="610">IFERROR(IF(AND(F5527=1,H5527=1,OR(I5527=1,J5527=1),K5527=0),1,0),"")</f>
        <v>0</v>
      </c>
      <c r="M5527" s="137">
        <f>'PVWatts Hourly Results (1)'!L5538/1000</f>
        <v>0</v>
      </c>
      <c r="N5527" s="3">
        <f>'PVWatts Hourly Results (2)'!L5538/1000</f>
        <v>0</v>
      </c>
      <c r="O5527" s="3">
        <f>'PVWatts Hourly Results (3)'!L5538/1000</f>
        <v>0</v>
      </c>
      <c r="P5527" s="3">
        <f>'PVWatts Hourly Results (4)'!L5538/1000</f>
        <v>0</v>
      </c>
      <c r="Q5527" s="130">
        <f>'PVWatts Hourly Results (5)'!L5538/1000</f>
        <v>0</v>
      </c>
    </row>
    <row r="5528" spans="2:17" x14ac:dyDescent="0.25">
      <c r="B5528" s="8">
        <v>8</v>
      </c>
      <c r="C5528" s="9">
        <v>18</v>
      </c>
      <c r="D5528" s="134">
        <f>'PVWatts Hourly Results (1)'!C5539</f>
        <v>0</v>
      </c>
      <c r="E5528" s="127">
        <f>DATE(YEAR(Inputs!$D$5),Summary!B5528,Summary!C5528)+TIME(D5528,0,0)</f>
        <v>231</v>
      </c>
      <c r="F5528" s="4">
        <f t="shared" si="606"/>
        <v>1</v>
      </c>
      <c r="G5528" s="4">
        <f t="shared" si="604"/>
        <v>7</v>
      </c>
      <c r="H5528" s="4">
        <f t="shared" si="607"/>
        <v>0</v>
      </c>
      <c r="I5528" s="4">
        <f t="shared" si="608"/>
        <v>0</v>
      </c>
      <c r="J5528" s="4">
        <f t="shared" si="609"/>
        <v>0</v>
      </c>
      <c r="K5528" s="4">
        <f t="shared" si="605"/>
        <v>0</v>
      </c>
      <c r="L5528" s="5">
        <f t="shared" si="610"/>
        <v>0</v>
      </c>
      <c r="M5528" s="137">
        <f>'PVWatts Hourly Results (1)'!L5539/1000</f>
        <v>0</v>
      </c>
      <c r="N5528" s="3">
        <f>'PVWatts Hourly Results (2)'!L5539/1000</f>
        <v>0</v>
      </c>
      <c r="O5528" s="3">
        <f>'PVWatts Hourly Results (3)'!L5539/1000</f>
        <v>0</v>
      </c>
      <c r="P5528" s="3">
        <f>'PVWatts Hourly Results (4)'!L5539/1000</f>
        <v>0</v>
      </c>
      <c r="Q5528" s="130">
        <f>'PVWatts Hourly Results (5)'!L5539/1000</f>
        <v>0</v>
      </c>
    </row>
    <row r="5529" spans="2:17" x14ac:dyDescent="0.25">
      <c r="B5529" s="8">
        <v>8</v>
      </c>
      <c r="C5529" s="9">
        <v>18</v>
      </c>
      <c r="D5529" s="134">
        <f>'PVWatts Hourly Results (1)'!C5540</f>
        <v>0</v>
      </c>
      <c r="E5529" s="127">
        <f>DATE(YEAR(Inputs!$D$5),Summary!B5529,Summary!C5529)+TIME(D5529,0,0)</f>
        <v>231</v>
      </c>
      <c r="F5529" s="4">
        <f t="shared" si="606"/>
        <v>1</v>
      </c>
      <c r="G5529" s="4">
        <f t="shared" si="604"/>
        <v>7</v>
      </c>
      <c r="H5529" s="4">
        <f t="shared" si="607"/>
        <v>0</v>
      </c>
      <c r="I5529" s="4">
        <f t="shared" si="608"/>
        <v>0</v>
      </c>
      <c r="J5529" s="4">
        <f t="shared" si="609"/>
        <v>0</v>
      </c>
      <c r="K5529" s="4">
        <f t="shared" si="605"/>
        <v>0</v>
      </c>
      <c r="L5529" s="5">
        <f t="shared" si="610"/>
        <v>0</v>
      </c>
      <c r="M5529" s="137">
        <f>'PVWatts Hourly Results (1)'!L5540/1000</f>
        <v>0</v>
      </c>
      <c r="N5529" s="3">
        <f>'PVWatts Hourly Results (2)'!L5540/1000</f>
        <v>0</v>
      </c>
      <c r="O5529" s="3">
        <f>'PVWatts Hourly Results (3)'!L5540/1000</f>
        <v>0</v>
      </c>
      <c r="P5529" s="3">
        <f>'PVWatts Hourly Results (4)'!L5540/1000</f>
        <v>0</v>
      </c>
      <c r="Q5529" s="130">
        <f>'PVWatts Hourly Results (5)'!L5540/1000</f>
        <v>0</v>
      </c>
    </row>
    <row r="5530" spans="2:17" x14ac:dyDescent="0.25">
      <c r="B5530" s="8">
        <v>8</v>
      </c>
      <c r="C5530" s="9">
        <v>18</v>
      </c>
      <c r="D5530" s="134">
        <f>'PVWatts Hourly Results (1)'!C5541</f>
        <v>0</v>
      </c>
      <c r="E5530" s="127">
        <f>DATE(YEAR(Inputs!$D$5),Summary!B5530,Summary!C5530)+TIME(D5530,0,0)</f>
        <v>231</v>
      </c>
      <c r="F5530" s="4">
        <f t="shared" si="606"/>
        <v>1</v>
      </c>
      <c r="G5530" s="4">
        <f t="shared" si="604"/>
        <v>7</v>
      </c>
      <c r="H5530" s="4">
        <f t="shared" si="607"/>
        <v>0</v>
      </c>
      <c r="I5530" s="4">
        <f t="shared" si="608"/>
        <v>0</v>
      </c>
      <c r="J5530" s="4">
        <f t="shared" si="609"/>
        <v>0</v>
      </c>
      <c r="K5530" s="4">
        <f t="shared" si="605"/>
        <v>0</v>
      </c>
      <c r="L5530" s="5">
        <f t="shared" si="610"/>
        <v>0</v>
      </c>
      <c r="M5530" s="137">
        <f>'PVWatts Hourly Results (1)'!L5541/1000</f>
        <v>0</v>
      </c>
      <c r="N5530" s="3">
        <f>'PVWatts Hourly Results (2)'!L5541/1000</f>
        <v>0</v>
      </c>
      <c r="O5530" s="3">
        <f>'PVWatts Hourly Results (3)'!L5541/1000</f>
        <v>0</v>
      </c>
      <c r="P5530" s="3">
        <f>'PVWatts Hourly Results (4)'!L5541/1000</f>
        <v>0</v>
      </c>
      <c r="Q5530" s="130">
        <f>'PVWatts Hourly Results (5)'!L5541/1000</f>
        <v>0</v>
      </c>
    </row>
    <row r="5531" spans="2:17" x14ac:dyDescent="0.25">
      <c r="B5531" s="8">
        <v>8</v>
      </c>
      <c r="C5531" s="9">
        <v>18</v>
      </c>
      <c r="D5531" s="134">
        <f>'PVWatts Hourly Results (1)'!C5542</f>
        <v>0</v>
      </c>
      <c r="E5531" s="127">
        <f>DATE(YEAR(Inputs!$D$5),Summary!B5531,Summary!C5531)+TIME(D5531,0,0)</f>
        <v>231</v>
      </c>
      <c r="F5531" s="4">
        <f t="shared" si="606"/>
        <v>1</v>
      </c>
      <c r="G5531" s="4">
        <f t="shared" si="604"/>
        <v>7</v>
      </c>
      <c r="H5531" s="4">
        <f t="shared" si="607"/>
        <v>0</v>
      </c>
      <c r="I5531" s="4">
        <f t="shared" si="608"/>
        <v>0</v>
      </c>
      <c r="J5531" s="4">
        <f t="shared" si="609"/>
        <v>0</v>
      </c>
      <c r="K5531" s="4">
        <f t="shared" si="605"/>
        <v>0</v>
      </c>
      <c r="L5531" s="5">
        <f t="shared" si="610"/>
        <v>0</v>
      </c>
      <c r="M5531" s="137">
        <f>'PVWatts Hourly Results (1)'!L5542/1000</f>
        <v>0</v>
      </c>
      <c r="N5531" s="3">
        <f>'PVWatts Hourly Results (2)'!L5542/1000</f>
        <v>0</v>
      </c>
      <c r="O5531" s="3">
        <f>'PVWatts Hourly Results (3)'!L5542/1000</f>
        <v>0</v>
      </c>
      <c r="P5531" s="3">
        <f>'PVWatts Hourly Results (4)'!L5542/1000</f>
        <v>0</v>
      </c>
      <c r="Q5531" s="130">
        <f>'PVWatts Hourly Results (5)'!L5542/1000</f>
        <v>0</v>
      </c>
    </row>
    <row r="5532" spans="2:17" x14ac:dyDescent="0.25">
      <c r="B5532" s="8">
        <v>8</v>
      </c>
      <c r="C5532" s="9">
        <v>18</v>
      </c>
      <c r="D5532" s="134">
        <f>'PVWatts Hourly Results (1)'!C5543</f>
        <v>0</v>
      </c>
      <c r="E5532" s="127">
        <f>DATE(YEAR(Inputs!$D$5),Summary!B5532,Summary!C5532)+TIME(D5532,0,0)</f>
        <v>231</v>
      </c>
      <c r="F5532" s="4">
        <f t="shared" si="606"/>
        <v>1</v>
      </c>
      <c r="G5532" s="4">
        <f t="shared" si="604"/>
        <v>7</v>
      </c>
      <c r="H5532" s="4">
        <f t="shared" si="607"/>
        <v>0</v>
      </c>
      <c r="I5532" s="4">
        <f t="shared" si="608"/>
        <v>0</v>
      </c>
      <c r="J5532" s="4">
        <f t="shared" si="609"/>
        <v>0</v>
      </c>
      <c r="K5532" s="4">
        <f t="shared" si="605"/>
        <v>0</v>
      </c>
      <c r="L5532" s="5">
        <f t="shared" si="610"/>
        <v>0</v>
      </c>
      <c r="M5532" s="137">
        <f>'PVWatts Hourly Results (1)'!L5543/1000</f>
        <v>0</v>
      </c>
      <c r="N5532" s="3">
        <f>'PVWatts Hourly Results (2)'!L5543/1000</f>
        <v>0</v>
      </c>
      <c r="O5532" s="3">
        <f>'PVWatts Hourly Results (3)'!L5543/1000</f>
        <v>0</v>
      </c>
      <c r="P5532" s="3">
        <f>'PVWatts Hourly Results (4)'!L5543/1000</f>
        <v>0</v>
      </c>
      <c r="Q5532" s="130">
        <f>'PVWatts Hourly Results (5)'!L5543/1000</f>
        <v>0</v>
      </c>
    </row>
    <row r="5533" spans="2:17" x14ac:dyDescent="0.25">
      <c r="B5533" s="8">
        <v>8</v>
      </c>
      <c r="C5533" s="9">
        <v>18</v>
      </c>
      <c r="D5533" s="134">
        <f>'PVWatts Hourly Results (1)'!C5544</f>
        <v>0</v>
      </c>
      <c r="E5533" s="127">
        <f>DATE(YEAR(Inputs!$D$5),Summary!B5533,Summary!C5533)+TIME(D5533,0,0)</f>
        <v>231</v>
      </c>
      <c r="F5533" s="4">
        <f t="shared" si="606"/>
        <v>1</v>
      </c>
      <c r="G5533" s="4">
        <f t="shared" si="604"/>
        <v>7</v>
      </c>
      <c r="H5533" s="4">
        <f t="shared" si="607"/>
        <v>0</v>
      </c>
      <c r="I5533" s="4">
        <f t="shared" si="608"/>
        <v>0</v>
      </c>
      <c r="J5533" s="4">
        <f t="shared" si="609"/>
        <v>0</v>
      </c>
      <c r="K5533" s="4">
        <f t="shared" si="605"/>
        <v>0</v>
      </c>
      <c r="L5533" s="5">
        <f t="shared" si="610"/>
        <v>0</v>
      </c>
      <c r="M5533" s="137">
        <f>'PVWatts Hourly Results (1)'!L5544/1000</f>
        <v>0</v>
      </c>
      <c r="N5533" s="3">
        <f>'PVWatts Hourly Results (2)'!L5544/1000</f>
        <v>0</v>
      </c>
      <c r="O5533" s="3">
        <f>'PVWatts Hourly Results (3)'!L5544/1000</f>
        <v>0</v>
      </c>
      <c r="P5533" s="3">
        <f>'PVWatts Hourly Results (4)'!L5544/1000</f>
        <v>0</v>
      </c>
      <c r="Q5533" s="130">
        <f>'PVWatts Hourly Results (5)'!L5544/1000</f>
        <v>0</v>
      </c>
    </row>
    <row r="5534" spans="2:17" x14ac:dyDescent="0.25">
      <c r="B5534" s="8">
        <v>8</v>
      </c>
      <c r="C5534" s="9">
        <v>18</v>
      </c>
      <c r="D5534" s="134">
        <f>'PVWatts Hourly Results (1)'!C5545</f>
        <v>0</v>
      </c>
      <c r="E5534" s="127">
        <f>DATE(YEAR(Inputs!$D$5),Summary!B5534,Summary!C5534)+TIME(D5534,0,0)</f>
        <v>231</v>
      </c>
      <c r="F5534" s="4">
        <f t="shared" si="606"/>
        <v>1</v>
      </c>
      <c r="G5534" s="4">
        <f t="shared" si="604"/>
        <v>7</v>
      </c>
      <c r="H5534" s="4">
        <f t="shared" si="607"/>
        <v>0</v>
      </c>
      <c r="I5534" s="4">
        <f t="shared" si="608"/>
        <v>0</v>
      </c>
      <c r="J5534" s="4">
        <f t="shared" si="609"/>
        <v>0</v>
      </c>
      <c r="K5534" s="4">
        <f t="shared" si="605"/>
        <v>0</v>
      </c>
      <c r="L5534" s="5">
        <f t="shared" si="610"/>
        <v>0</v>
      </c>
      <c r="M5534" s="137">
        <f>'PVWatts Hourly Results (1)'!L5545/1000</f>
        <v>0</v>
      </c>
      <c r="N5534" s="3">
        <f>'PVWatts Hourly Results (2)'!L5545/1000</f>
        <v>0</v>
      </c>
      <c r="O5534" s="3">
        <f>'PVWatts Hourly Results (3)'!L5545/1000</f>
        <v>0</v>
      </c>
      <c r="P5534" s="3">
        <f>'PVWatts Hourly Results (4)'!L5545/1000</f>
        <v>0</v>
      </c>
      <c r="Q5534" s="130">
        <f>'PVWatts Hourly Results (5)'!L5545/1000</f>
        <v>0</v>
      </c>
    </row>
    <row r="5535" spans="2:17" x14ac:dyDescent="0.25">
      <c r="B5535" s="8">
        <v>8</v>
      </c>
      <c r="C5535" s="9">
        <v>18</v>
      </c>
      <c r="D5535" s="134">
        <f>'PVWatts Hourly Results (1)'!C5546</f>
        <v>0</v>
      </c>
      <c r="E5535" s="127">
        <f>DATE(YEAR(Inputs!$D$5),Summary!B5535,Summary!C5535)+TIME(D5535,0,0)</f>
        <v>231</v>
      </c>
      <c r="F5535" s="4">
        <f t="shared" si="606"/>
        <v>1</v>
      </c>
      <c r="G5535" s="4">
        <f t="shared" si="604"/>
        <v>7</v>
      </c>
      <c r="H5535" s="4">
        <f t="shared" si="607"/>
        <v>0</v>
      </c>
      <c r="I5535" s="4">
        <f t="shared" si="608"/>
        <v>0</v>
      </c>
      <c r="J5535" s="4">
        <f t="shared" si="609"/>
        <v>0</v>
      </c>
      <c r="K5535" s="4">
        <f t="shared" si="605"/>
        <v>0</v>
      </c>
      <c r="L5535" s="5">
        <f t="shared" si="610"/>
        <v>0</v>
      </c>
      <c r="M5535" s="137">
        <f>'PVWatts Hourly Results (1)'!L5546/1000</f>
        <v>0</v>
      </c>
      <c r="N5535" s="3">
        <f>'PVWatts Hourly Results (2)'!L5546/1000</f>
        <v>0</v>
      </c>
      <c r="O5535" s="3">
        <f>'PVWatts Hourly Results (3)'!L5546/1000</f>
        <v>0</v>
      </c>
      <c r="P5535" s="3">
        <f>'PVWatts Hourly Results (4)'!L5546/1000</f>
        <v>0</v>
      </c>
      <c r="Q5535" s="130">
        <f>'PVWatts Hourly Results (5)'!L5546/1000</f>
        <v>0</v>
      </c>
    </row>
    <row r="5536" spans="2:17" x14ac:dyDescent="0.25">
      <c r="B5536" s="8">
        <v>8</v>
      </c>
      <c r="C5536" s="9">
        <v>18</v>
      </c>
      <c r="D5536" s="134">
        <f>'PVWatts Hourly Results (1)'!C5547</f>
        <v>0</v>
      </c>
      <c r="E5536" s="127">
        <f>DATE(YEAR(Inputs!$D$5),Summary!B5536,Summary!C5536)+TIME(D5536,0,0)</f>
        <v>231</v>
      </c>
      <c r="F5536" s="4">
        <f t="shared" si="606"/>
        <v>1</v>
      </c>
      <c r="G5536" s="4">
        <f t="shared" si="604"/>
        <v>7</v>
      </c>
      <c r="H5536" s="4">
        <f t="shared" si="607"/>
        <v>0</v>
      </c>
      <c r="I5536" s="4">
        <f t="shared" si="608"/>
        <v>0</v>
      </c>
      <c r="J5536" s="4">
        <f t="shared" si="609"/>
        <v>0</v>
      </c>
      <c r="K5536" s="4">
        <f t="shared" si="605"/>
        <v>0</v>
      </c>
      <c r="L5536" s="5">
        <f t="shared" si="610"/>
        <v>0</v>
      </c>
      <c r="M5536" s="137">
        <f>'PVWatts Hourly Results (1)'!L5547/1000</f>
        <v>0</v>
      </c>
      <c r="N5536" s="3">
        <f>'PVWatts Hourly Results (2)'!L5547/1000</f>
        <v>0</v>
      </c>
      <c r="O5536" s="3">
        <f>'PVWatts Hourly Results (3)'!L5547/1000</f>
        <v>0</v>
      </c>
      <c r="P5536" s="3">
        <f>'PVWatts Hourly Results (4)'!L5547/1000</f>
        <v>0</v>
      </c>
      <c r="Q5536" s="130">
        <f>'PVWatts Hourly Results (5)'!L5547/1000</f>
        <v>0</v>
      </c>
    </row>
    <row r="5537" spans="2:17" x14ac:dyDescent="0.25">
      <c r="B5537" s="8">
        <v>8</v>
      </c>
      <c r="C5537" s="9">
        <v>18</v>
      </c>
      <c r="D5537" s="134">
        <f>'PVWatts Hourly Results (1)'!C5548</f>
        <v>0</v>
      </c>
      <c r="E5537" s="127">
        <f>DATE(YEAR(Inputs!$D$5),Summary!B5537,Summary!C5537)+TIME(D5537,0,0)</f>
        <v>231</v>
      </c>
      <c r="F5537" s="4">
        <f t="shared" si="606"/>
        <v>1</v>
      </c>
      <c r="G5537" s="4">
        <f t="shared" si="604"/>
        <v>7</v>
      </c>
      <c r="H5537" s="4">
        <f t="shared" si="607"/>
        <v>0</v>
      </c>
      <c r="I5537" s="4">
        <f t="shared" si="608"/>
        <v>0</v>
      </c>
      <c r="J5537" s="4">
        <f t="shared" si="609"/>
        <v>0</v>
      </c>
      <c r="K5537" s="4">
        <f t="shared" si="605"/>
        <v>0</v>
      </c>
      <c r="L5537" s="5">
        <f t="shared" si="610"/>
        <v>0</v>
      </c>
      <c r="M5537" s="137">
        <f>'PVWatts Hourly Results (1)'!L5548/1000</f>
        <v>0</v>
      </c>
      <c r="N5537" s="3">
        <f>'PVWatts Hourly Results (2)'!L5548/1000</f>
        <v>0</v>
      </c>
      <c r="O5537" s="3">
        <f>'PVWatts Hourly Results (3)'!L5548/1000</f>
        <v>0</v>
      </c>
      <c r="P5537" s="3">
        <f>'PVWatts Hourly Results (4)'!L5548/1000</f>
        <v>0</v>
      </c>
      <c r="Q5537" s="130">
        <f>'PVWatts Hourly Results (5)'!L5548/1000</f>
        <v>0</v>
      </c>
    </row>
    <row r="5538" spans="2:17" x14ac:dyDescent="0.25">
      <c r="B5538" s="8">
        <v>8</v>
      </c>
      <c r="C5538" s="9">
        <v>18</v>
      </c>
      <c r="D5538" s="134">
        <f>'PVWatts Hourly Results (1)'!C5549</f>
        <v>0</v>
      </c>
      <c r="E5538" s="127">
        <f>DATE(YEAR(Inputs!$D$5),Summary!B5538,Summary!C5538)+TIME(D5538,0,0)</f>
        <v>231</v>
      </c>
      <c r="F5538" s="4">
        <f t="shared" si="606"/>
        <v>1</v>
      </c>
      <c r="G5538" s="4">
        <f t="shared" si="604"/>
        <v>7</v>
      </c>
      <c r="H5538" s="4">
        <f t="shared" si="607"/>
        <v>0</v>
      </c>
      <c r="I5538" s="4">
        <f t="shared" si="608"/>
        <v>0</v>
      </c>
      <c r="J5538" s="4">
        <f t="shared" si="609"/>
        <v>0</v>
      </c>
      <c r="K5538" s="4">
        <f t="shared" si="605"/>
        <v>0</v>
      </c>
      <c r="L5538" s="5">
        <f t="shared" si="610"/>
        <v>0</v>
      </c>
      <c r="M5538" s="137">
        <f>'PVWatts Hourly Results (1)'!L5549/1000</f>
        <v>0</v>
      </c>
      <c r="N5538" s="3">
        <f>'PVWatts Hourly Results (2)'!L5549/1000</f>
        <v>0</v>
      </c>
      <c r="O5538" s="3">
        <f>'PVWatts Hourly Results (3)'!L5549/1000</f>
        <v>0</v>
      </c>
      <c r="P5538" s="3">
        <f>'PVWatts Hourly Results (4)'!L5549/1000</f>
        <v>0</v>
      </c>
      <c r="Q5538" s="130">
        <f>'PVWatts Hourly Results (5)'!L5549/1000</f>
        <v>0</v>
      </c>
    </row>
    <row r="5539" spans="2:17" x14ac:dyDescent="0.25">
      <c r="B5539" s="8">
        <v>8</v>
      </c>
      <c r="C5539" s="9">
        <v>18</v>
      </c>
      <c r="D5539" s="134">
        <f>'PVWatts Hourly Results (1)'!C5550</f>
        <v>0</v>
      </c>
      <c r="E5539" s="127">
        <f>DATE(YEAR(Inputs!$D$5),Summary!B5539,Summary!C5539)+TIME(D5539,0,0)</f>
        <v>231</v>
      </c>
      <c r="F5539" s="4">
        <f t="shared" si="606"/>
        <v>1</v>
      </c>
      <c r="G5539" s="4">
        <f t="shared" si="604"/>
        <v>7</v>
      </c>
      <c r="H5539" s="4">
        <f t="shared" si="607"/>
        <v>0</v>
      </c>
      <c r="I5539" s="4">
        <f t="shared" si="608"/>
        <v>0</v>
      </c>
      <c r="J5539" s="4">
        <f t="shared" si="609"/>
        <v>0</v>
      </c>
      <c r="K5539" s="4">
        <f t="shared" si="605"/>
        <v>0</v>
      </c>
      <c r="L5539" s="5">
        <f t="shared" si="610"/>
        <v>0</v>
      </c>
      <c r="M5539" s="137">
        <f>'PVWatts Hourly Results (1)'!L5550/1000</f>
        <v>0</v>
      </c>
      <c r="N5539" s="3">
        <f>'PVWatts Hourly Results (2)'!L5550/1000</f>
        <v>0</v>
      </c>
      <c r="O5539" s="3">
        <f>'PVWatts Hourly Results (3)'!L5550/1000</f>
        <v>0</v>
      </c>
      <c r="P5539" s="3">
        <f>'PVWatts Hourly Results (4)'!L5550/1000</f>
        <v>0</v>
      </c>
      <c r="Q5539" s="130">
        <f>'PVWatts Hourly Results (5)'!L5550/1000</f>
        <v>0</v>
      </c>
    </row>
    <row r="5540" spans="2:17" x14ac:dyDescent="0.25">
      <c r="B5540" s="8">
        <v>8</v>
      </c>
      <c r="C5540" s="9">
        <v>18</v>
      </c>
      <c r="D5540" s="134">
        <f>'PVWatts Hourly Results (1)'!C5551</f>
        <v>0</v>
      </c>
      <c r="E5540" s="127">
        <f>DATE(YEAR(Inputs!$D$5),Summary!B5540,Summary!C5540)+TIME(D5540,0,0)</f>
        <v>231</v>
      </c>
      <c r="F5540" s="4">
        <f t="shared" si="606"/>
        <v>1</v>
      </c>
      <c r="G5540" s="4">
        <f t="shared" si="604"/>
        <v>7</v>
      </c>
      <c r="H5540" s="4">
        <f t="shared" si="607"/>
        <v>0</v>
      </c>
      <c r="I5540" s="4">
        <f t="shared" si="608"/>
        <v>0</v>
      </c>
      <c r="J5540" s="4">
        <f t="shared" si="609"/>
        <v>0</v>
      </c>
      <c r="K5540" s="4">
        <f t="shared" si="605"/>
        <v>0</v>
      </c>
      <c r="L5540" s="5">
        <f t="shared" si="610"/>
        <v>0</v>
      </c>
      <c r="M5540" s="137">
        <f>'PVWatts Hourly Results (1)'!L5551/1000</f>
        <v>0</v>
      </c>
      <c r="N5540" s="3">
        <f>'PVWatts Hourly Results (2)'!L5551/1000</f>
        <v>0</v>
      </c>
      <c r="O5540" s="3">
        <f>'PVWatts Hourly Results (3)'!L5551/1000</f>
        <v>0</v>
      </c>
      <c r="P5540" s="3">
        <f>'PVWatts Hourly Results (4)'!L5551/1000</f>
        <v>0</v>
      </c>
      <c r="Q5540" s="130">
        <f>'PVWatts Hourly Results (5)'!L5551/1000</f>
        <v>0</v>
      </c>
    </row>
    <row r="5541" spans="2:17" x14ac:dyDescent="0.25">
      <c r="B5541" s="8">
        <v>8</v>
      </c>
      <c r="C5541" s="9">
        <v>18</v>
      </c>
      <c r="D5541" s="134">
        <f>'PVWatts Hourly Results (1)'!C5552</f>
        <v>0</v>
      </c>
      <c r="E5541" s="127">
        <f>DATE(YEAR(Inputs!$D$5),Summary!B5541,Summary!C5541)+TIME(D5541,0,0)</f>
        <v>231</v>
      </c>
      <c r="F5541" s="4">
        <f t="shared" si="606"/>
        <v>1</v>
      </c>
      <c r="G5541" s="4">
        <f t="shared" si="604"/>
        <v>7</v>
      </c>
      <c r="H5541" s="4">
        <f t="shared" si="607"/>
        <v>0</v>
      </c>
      <c r="I5541" s="4">
        <f t="shared" si="608"/>
        <v>0</v>
      </c>
      <c r="J5541" s="4">
        <f t="shared" si="609"/>
        <v>0</v>
      </c>
      <c r="K5541" s="4">
        <f t="shared" si="605"/>
        <v>0</v>
      </c>
      <c r="L5541" s="5">
        <f t="shared" si="610"/>
        <v>0</v>
      </c>
      <c r="M5541" s="137">
        <f>'PVWatts Hourly Results (1)'!L5552/1000</f>
        <v>0</v>
      </c>
      <c r="N5541" s="3">
        <f>'PVWatts Hourly Results (2)'!L5552/1000</f>
        <v>0</v>
      </c>
      <c r="O5541" s="3">
        <f>'PVWatts Hourly Results (3)'!L5552/1000</f>
        <v>0</v>
      </c>
      <c r="P5541" s="3">
        <f>'PVWatts Hourly Results (4)'!L5552/1000</f>
        <v>0</v>
      </c>
      <c r="Q5541" s="130">
        <f>'PVWatts Hourly Results (5)'!L5552/1000</f>
        <v>0</v>
      </c>
    </row>
    <row r="5542" spans="2:17" x14ac:dyDescent="0.25">
      <c r="B5542" s="8">
        <v>8</v>
      </c>
      <c r="C5542" s="9">
        <v>19</v>
      </c>
      <c r="D5542" s="134">
        <f>'PVWatts Hourly Results (1)'!C5553</f>
        <v>0</v>
      </c>
      <c r="E5542" s="127">
        <f>DATE(YEAR(Inputs!$D$5),Summary!B5542,Summary!C5542)+TIME(D5542,0,0)</f>
        <v>232</v>
      </c>
      <c r="F5542" s="4">
        <f t="shared" si="606"/>
        <v>1</v>
      </c>
      <c r="G5542" s="4">
        <f t="shared" si="604"/>
        <v>1</v>
      </c>
      <c r="H5542" s="4">
        <f t="shared" si="607"/>
        <v>0</v>
      </c>
      <c r="I5542" s="4">
        <f t="shared" si="608"/>
        <v>0</v>
      </c>
      <c r="J5542" s="4">
        <f t="shared" si="609"/>
        <v>0</v>
      </c>
      <c r="K5542" s="4">
        <f t="shared" si="605"/>
        <v>0</v>
      </c>
      <c r="L5542" s="5">
        <f t="shared" si="610"/>
        <v>0</v>
      </c>
      <c r="M5542" s="137">
        <f>'PVWatts Hourly Results (1)'!L5553/1000</f>
        <v>0</v>
      </c>
      <c r="N5542" s="3">
        <f>'PVWatts Hourly Results (2)'!L5553/1000</f>
        <v>0</v>
      </c>
      <c r="O5542" s="3">
        <f>'PVWatts Hourly Results (3)'!L5553/1000</f>
        <v>0</v>
      </c>
      <c r="P5542" s="3">
        <f>'PVWatts Hourly Results (4)'!L5553/1000</f>
        <v>0</v>
      </c>
      <c r="Q5542" s="130">
        <f>'PVWatts Hourly Results (5)'!L5553/1000</f>
        <v>0</v>
      </c>
    </row>
    <row r="5543" spans="2:17" x14ac:dyDescent="0.25">
      <c r="B5543" s="8">
        <v>8</v>
      </c>
      <c r="C5543" s="9">
        <v>19</v>
      </c>
      <c r="D5543" s="134">
        <f>'PVWatts Hourly Results (1)'!C5554</f>
        <v>0</v>
      </c>
      <c r="E5543" s="127">
        <f>DATE(YEAR(Inputs!$D$5),Summary!B5543,Summary!C5543)+TIME(D5543,0,0)</f>
        <v>232</v>
      </c>
      <c r="F5543" s="4">
        <f t="shared" si="606"/>
        <v>1</v>
      </c>
      <c r="G5543" s="4">
        <f t="shared" si="604"/>
        <v>1</v>
      </c>
      <c r="H5543" s="4">
        <f t="shared" si="607"/>
        <v>0</v>
      </c>
      <c r="I5543" s="4">
        <f t="shared" si="608"/>
        <v>0</v>
      </c>
      <c r="J5543" s="4">
        <f t="shared" si="609"/>
        <v>0</v>
      </c>
      <c r="K5543" s="4">
        <f t="shared" si="605"/>
        <v>0</v>
      </c>
      <c r="L5543" s="5">
        <f t="shared" si="610"/>
        <v>0</v>
      </c>
      <c r="M5543" s="137">
        <f>'PVWatts Hourly Results (1)'!L5554/1000</f>
        <v>0</v>
      </c>
      <c r="N5543" s="3">
        <f>'PVWatts Hourly Results (2)'!L5554/1000</f>
        <v>0</v>
      </c>
      <c r="O5543" s="3">
        <f>'PVWatts Hourly Results (3)'!L5554/1000</f>
        <v>0</v>
      </c>
      <c r="P5543" s="3">
        <f>'PVWatts Hourly Results (4)'!L5554/1000</f>
        <v>0</v>
      </c>
      <c r="Q5543" s="130">
        <f>'PVWatts Hourly Results (5)'!L5554/1000</f>
        <v>0</v>
      </c>
    </row>
    <row r="5544" spans="2:17" x14ac:dyDescent="0.25">
      <c r="B5544" s="8">
        <v>8</v>
      </c>
      <c r="C5544" s="9">
        <v>19</v>
      </c>
      <c r="D5544" s="134">
        <f>'PVWatts Hourly Results (1)'!C5555</f>
        <v>0</v>
      </c>
      <c r="E5544" s="127">
        <f>DATE(YEAR(Inputs!$D$5),Summary!B5544,Summary!C5544)+TIME(D5544,0,0)</f>
        <v>232</v>
      </c>
      <c r="F5544" s="4">
        <f t="shared" si="606"/>
        <v>1</v>
      </c>
      <c r="G5544" s="4">
        <f t="shared" si="604"/>
        <v>1</v>
      </c>
      <c r="H5544" s="4">
        <f t="shared" si="607"/>
        <v>0</v>
      </c>
      <c r="I5544" s="4">
        <f t="shared" si="608"/>
        <v>0</v>
      </c>
      <c r="J5544" s="4">
        <f t="shared" si="609"/>
        <v>0</v>
      </c>
      <c r="K5544" s="4">
        <f t="shared" si="605"/>
        <v>0</v>
      </c>
      <c r="L5544" s="5">
        <f t="shared" si="610"/>
        <v>0</v>
      </c>
      <c r="M5544" s="137">
        <f>'PVWatts Hourly Results (1)'!L5555/1000</f>
        <v>0</v>
      </c>
      <c r="N5544" s="3">
        <f>'PVWatts Hourly Results (2)'!L5555/1000</f>
        <v>0</v>
      </c>
      <c r="O5544" s="3">
        <f>'PVWatts Hourly Results (3)'!L5555/1000</f>
        <v>0</v>
      </c>
      <c r="P5544" s="3">
        <f>'PVWatts Hourly Results (4)'!L5555/1000</f>
        <v>0</v>
      </c>
      <c r="Q5544" s="130">
        <f>'PVWatts Hourly Results (5)'!L5555/1000</f>
        <v>0</v>
      </c>
    </row>
    <row r="5545" spans="2:17" x14ac:dyDescent="0.25">
      <c r="B5545" s="8">
        <v>8</v>
      </c>
      <c r="C5545" s="9">
        <v>19</v>
      </c>
      <c r="D5545" s="134">
        <f>'PVWatts Hourly Results (1)'!C5556</f>
        <v>0</v>
      </c>
      <c r="E5545" s="127">
        <f>DATE(YEAR(Inputs!$D$5),Summary!B5545,Summary!C5545)+TIME(D5545,0,0)</f>
        <v>232</v>
      </c>
      <c r="F5545" s="4">
        <f t="shared" si="606"/>
        <v>1</v>
      </c>
      <c r="G5545" s="4">
        <f t="shared" si="604"/>
        <v>1</v>
      </c>
      <c r="H5545" s="4">
        <f t="shared" si="607"/>
        <v>0</v>
      </c>
      <c r="I5545" s="4">
        <f t="shared" si="608"/>
        <v>0</v>
      </c>
      <c r="J5545" s="4">
        <f t="shared" si="609"/>
        <v>0</v>
      </c>
      <c r="K5545" s="4">
        <f t="shared" si="605"/>
        <v>0</v>
      </c>
      <c r="L5545" s="5">
        <f t="shared" si="610"/>
        <v>0</v>
      </c>
      <c r="M5545" s="137">
        <f>'PVWatts Hourly Results (1)'!L5556/1000</f>
        <v>0</v>
      </c>
      <c r="N5545" s="3">
        <f>'PVWatts Hourly Results (2)'!L5556/1000</f>
        <v>0</v>
      </c>
      <c r="O5545" s="3">
        <f>'PVWatts Hourly Results (3)'!L5556/1000</f>
        <v>0</v>
      </c>
      <c r="P5545" s="3">
        <f>'PVWatts Hourly Results (4)'!L5556/1000</f>
        <v>0</v>
      </c>
      <c r="Q5545" s="130">
        <f>'PVWatts Hourly Results (5)'!L5556/1000</f>
        <v>0</v>
      </c>
    </row>
    <row r="5546" spans="2:17" x14ac:dyDescent="0.25">
      <c r="B5546" s="8">
        <v>8</v>
      </c>
      <c r="C5546" s="9">
        <v>19</v>
      </c>
      <c r="D5546" s="134">
        <f>'PVWatts Hourly Results (1)'!C5557</f>
        <v>0</v>
      </c>
      <c r="E5546" s="127">
        <f>DATE(YEAR(Inputs!$D$5),Summary!B5546,Summary!C5546)+TIME(D5546,0,0)</f>
        <v>232</v>
      </c>
      <c r="F5546" s="4">
        <f t="shared" si="606"/>
        <v>1</v>
      </c>
      <c r="G5546" s="4">
        <f t="shared" si="604"/>
        <v>1</v>
      </c>
      <c r="H5546" s="4">
        <f t="shared" si="607"/>
        <v>0</v>
      </c>
      <c r="I5546" s="4">
        <f t="shared" si="608"/>
        <v>0</v>
      </c>
      <c r="J5546" s="4">
        <f t="shared" si="609"/>
        <v>0</v>
      </c>
      <c r="K5546" s="4">
        <f t="shared" si="605"/>
        <v>0</v>
      </c>
      <c r="L5546" s="5">
        <f t="shared" si="610"/>
        <v>0</v>
      </c>
      <c r="M5546" s="137">
        <f>'PVWatts Hourly Results (1)'!L5557/1000</f>
        <v>0</v>
      </c>
      <c r="N5546" s="3">
        <f>'PVWatts Hourly Results (2)'!L5557/1000</f>
        <v>0</v>
      </c>
      <c r="O5546" s="3">
        <f>'PVWatts Hourly Results (3)'!L5557/1000</f>
        <v>0</v>
      </c>
      <c r="P5546" s="3">
        <f>'PVWatts Hourly Results (4)'!L5557/1000</f>
        <v>0</v>
      </c>
      <c r="Q5546" s="130">
        <f>'PVWatts Hourly Results (5)'!L5557/1000</f>
        <v>0</v>
      </c>
    </row>
    <row r="5547" spans="2:17" x14ac:dyDescent="0.25">
      <c r="B5547" s="8">
        <v>8</v>
      </c>
      <c r="C5547" s="9">
        <v>19</v>
      </c>
      <c r="D5547" s="134">
        <f>'PVWatts Hourly Results (1)'!C5558</f>
        <v>0</v>
      </c>
      <c r="E5547" s="127">
        <f>DATE(YEAR(Inputs!$D$5),Summary!B5547,Summary!C5547)+TIME(D5547,0,0)</f>
        <v>232</v>
      </c>
      <c r="F5547" s="4">
        <f t="shared" si="606"/>
        <v>1</v>
      </c>
      <c r="G5547" s="4">
        <f t="shared" si="604"/>
        <v>1</v>
      </c>
      <c r="H5547" s="4">
        <f t="shared" si="607"/>
        <v>0</v>
      </c>
      <c r="I5547" s="4">
        <f t="shared" si="608"/>
        <v>0</v>
      </c>
      <c r="J5547" s="4">
        <f t="shared" si="609"/>
        <v>0</v>
      </c>
      <c r="K5547" s="4">
        <f t="shared" si="605"/>
        <v>0</v>
      </c>
      <c r="L5547" s="5">
        <f t="shared" si="610"/>
        <v>0</v>
      </c>
      <c r="M5547" s="137">
        <f>'PVWatts Hourly Results (1)'!L5558/1000</f>
        <v>0</v>
      </c>
      <c r="N5547" s="3">
        <f>'PVWatts Hourly Results (2)'!L5558/1000</f>
        <v>0</v>
      </c>
      <c r="O5547" s="3">
        <f>'PVWatts Hourly Results (3)'!L5558/1000</f>
        <v>0</v>
      </c>
      <c r="P5547" s="3">
        <f>'PVWatts Hourly Results (4)'!L5558/1000</f>
        <v>0</v>
      </c>
      <c r="Q5547" s="130">
        <f>'PVWatts Hourly Results (5)'!L5558/1000</f>
        <v>0</v>
      </c>
    </row>
    <row r="5548" spans="2:17" x14ac:dyDescent="0.25">
      <c r="B5548" s="8">
        <v>8</v>
      </c>
      <c r="C5548" s="9">
        <v>19</v>
      </c>
      <c r="D5548" s="134">
        <f>'PVWatts Hourly Results (1)'!C5559</f>
        <v>0</v>
      </c>
      <c r="E5548" s="127">
        <f>DATE(YEAR(Inputs!$D$5),Summary!B5548,Summary!C5548)+TIME(D5548,0,0)</f>
        <v>232</v>
      </c>
      <c r="F5548" s="4">
        <f t="shared" si="606"/>
        <v>1</v>
      </c>
      <c r="G5548" s="4">
        <f t="shared" si="604"/>
        <v>1</v>
      </c>
      <c r="H5548" s="4">
        <f t="shared" si="607"/>
        <v>0</v>
      </c>
      <c r="I5548" s="4">
        <f t="shared" si="608"/>
        <v>0</v>
      </c>
      <c r="J5548" s="4">
        <f t="shared" si="609"/>
        <v>0</v>
      </c>
      <c r="K5548" s="4">
        <f t="shared" si="605"/>
        <v>0</v>
      </c>
      <c r="L5548" s="5">
        <f t="shared" si="610"/>
        <v>0</v>
      </c>
      <c r="M5548" s="137">
        <f>'PVWatts Hourly Results (1)'!L5559/1000</f>
        <v>0</v>
      </c>
      <c r="N5548" s="3">
        <f>'PVWatts Hourly Results (2)'!L5559/1000</f>
        <v>0</v>
      </c>
      <c r="O5548" s="3">
        <f>'PVWatts Hourly Results (3)'!L5559/1000</f>
        <v>0</v>
      </c>
      <c r="P5548" s="3">
        <f>'PVWatts Hourly Results (4)'!L5559/1000</f>
        <v>0</v>
      </c>
      <c r="Q5548" s="130">
        <f>'PVWatts Hourly Results (5)'!L5559/1000</f>
        <v>0</v>
      </c>
    </row>
    <row r="5549" spans="2:17" x14ac:dyDescent="0.25">
      <c r="B5549" s="8">
        <v>8</v>
      </c>
      <c r="C5549" s="9">
        <v>19</v>
      </c>
      <c r="D5549" s="134">
        <f>'PVWatts Hourly Results (1)'!C5560</f>
        <v>0</v>
      </c>
      <c r="E5549" s="127">
        <f>DATE(YEAR(Inputs!$D$5),Summary!B5549,Summary!C5549)+TIME(D5549,0,0)</f>
        <v>232</v>
      </c>
      <c r="F5549" s="4">
        <f t="shared" si="606"/>
        <v>1</v>
      </c>
      <c r="G5549" s="4">
        <f t="shared" si="604"/>
        <v>1</v>
      </c>
      <c r="H5549" s="4">
        <f t="shared" si="607"/>
        <v>0</v>
      </c>
      <c r="I5549" s="4">
        <f t="shared" si="608"/>
        <v>0</v>
      </c>
      <c r="J5549" s="4">
        <f t="shared" si="609"/>
        <v>0</v>
      </c>
      <c r="K5549" s="4">
        <f t="shared" si="605"/>
        <v>0</v>
      </c>
      <c r="L5549" s="5">
        <f t="shared" si="610"/>
        <v>0</v>
      </c>
      <c r="M5549" s="137">
        <f>'PVWatts Hourly Results (1)'!L5560/1000</f>
        <v>0</v>
      </c>
      <c r="N5549" s="3">
        <f>'PVWatts Hourly Results (2)'!L5560/1000</f>
        <v>0</v>
      </c>
      <c r="O5549" s="3">
        <f>'PVWatts Hourly Results (3)'!L5560/1000</f>
        <v>0</v>
      </c>
      <c r="P5549" s="3">
        <f>'PVWatts Hourly Results (4)'!L5560/1000</f>
        <v>0</v>
      </c>
      <c r="Q5549" s="130">
        <f>'PVWatts Hourly Results (5)'!L5560/1000</f>
        <v>0</v>
      </c>
    </row>
    <row r="5550" spans="2:17" x14ac:dyDescent="0.25">
      <c r="B5550" s="8">
        <v>8</v>
      </c>
      <c r="C5550" s="9">
        <v>19</v>
      </c>
      <c r="D5550" s="134">
        <f>'PVWatts Hourly Results (1)'!C5561</f>
        <v>0</v>
      </c>
      <c r="E5550" s="127">
        <f>DATE(YEAR(Inputs!$D$5),Summary!B5550,Summary!C5550)+TIME(D5550,0,0)</f>
        <v>232</v>
      </c>
      <c r="F5550" s="4">
        <f t="shared" si="606"/>
        <v>1</v>
      </c>
      <c r="G5550" s="4">
        <f t="shared" si="604"/>
        <v>1</v>
      </c>
      <c r="H5550" s="4">
        <f t="shared" si="607"/>
        <v>0</v>
      </c>
      <c r="I5550" s="4">
        <f t="shared" si="608"/>
        <v>0</v>
      </c>
      <c r="J5550" s="4">
        <f t="shared" si="609"/>
        <v>0</v>
      </c>
      <c r="K5550" s="4">
        <f t="shared" si="605"/>
        <v>0</v>
      </c>
      <c r="L5550" s="5">
        <f t="shared" si="610"/>
        <v>0</v>
      </c>
      <c r="M5550" s="137">
        <f>'PVWatts Hourly Results (1)'!L5561/1000</f>
        <v>0</v>
      </c>
      <c r="N5550" s="3">
        <f>'PVWatts Hourly Results (2)'!L5561/1000</f>
        <v>0</v>
      </c>
      <c r="O5550" s="3">
        <f>'PVWatts Hourly Results (3)'!L5561/1000</f>
        <v>0</v>
      </c>
      <c r="P5550" s="3">
        <f>'PVWatts Hourly Results (4)'!L5561/1000</f>
        <v>0</v>
      </c>
      <c r="Q5550" s="130">
        <f>'PVWatts Hourly Results (5)'!L5561/1000</f>
        <v>0</v>
      </c>
    </row>
    <row r="5551" spans="2:17" x14ac:dyDescent="0.25">
      <c r="B5551" s="8">
        <v>8</v>
      </c>
      <c r="C5551" s="9">
        <v>19</v>
      </c>
      <c r="D5551" s="134">
        <f>'PVWatts Hourly Results (1)'!C5562</f>
        <v>0</v>
      </c>
      <c r="E5551" s="127">
        <f>DATE(YEAR(Inputs!$D$5),Summary!B5551,Summary!C5551)+TIME(D5551,0,0)</f>
        <v>232</v>
      </c>
      <c r="F5551" s="4">
        <f t="shared" si="606"/>
        <v>1</v>
      </c>
      <c r="G5551" s="4">
        <f t="shared" si="604"/>
        <v>1</v>
      </c>
      <c r="H5551" s="4">
        <f t="shared" si="607"/>
        <v>0</v>
      </c>
      <c r="I5551" s="4">
        <f t="shared" si="608"/>
        <v>0</v>
      </c>
      <c r="J5551" s="4">
        <f t="shared" si="609"/>
        <v>0</v>
      </c>
      <c r="K5551" s="4">
        <f t="shared" si="605"/>
        <v>0</v>
      </c>
      <c r="L5551" s="5">
        <f t="shared" si="610"/>
        <v>0</v>
      </c>
      <c r="M5551" s="137">
        <f>'PVWatts Hourly Results (1)'!L5562/1000</f>
        <v>0</v>
      </c>
      <c r="N5551" s="3">
        <f>'PVWatts Hourly Results (2)'!L5562/1000</f>
        <v>0</v>
      </c>
      <c r="O5551" s="3">
        <f>'PVWatts Hourly Results (3)'!L5562/1000</f>
        <v>0</v>
      </c>
      <c r="P5551" s="3">
        <f>'PVWatts Hourly Results (4)'!L5562/1000</f>
        <v>0</v>
      </c>
      <c r="Q5551" s="130">
        <f>'PVWatts Hourly Results (5)'!L5562/1000</f>
        <v>0</v>
      </c>
    </row>
    <row r="5552" spans="2:17" x14ac:dyDescent="0.25">
      <c r="B5552" s="8">
        <v>8</v>
      </c>
      <c r="C5552" s="9">
        <v>19</v>
      </c>
      <c r="D5552" s="134">
        <f>'PVWatts Hourly Results (1)'!C5563</f>
        <v>0</v>
      </c>
      <c r="E5552" s="127">
        <f>DATE(YEAR(Inputs!$D$5),Summary!B5552,Summary!C5552)+TIME(D5552,0,0)</f>
        <v>232</v>
      </c>
      <c r="F5552" s="4">
        <f t="shared" si="606"/>
        <v>1</v>
      </c>
      <c r="G5552" s="4">
        <f t="shared" si="604"/>
        <v>1</v>
      </c>
      <c r="H5552" s="4">
        <f t="shared" si="607"/>
        <v>0</v>
      </c>
      <c r="I5552" s="4">
        <f t="shared" si="608"/>
        <v>0</v>
      </c>
      <c r="J5552" s="4">
        <f t="shared" si="609"/>
        <v>0</v>
      </c>
      <c r="K5552" s="4">
        <f t="shared" si="605"/>
        <v>0</v>
      </c>
      <c r="L5552" s="5">
        <f t="shared" si="610"/>
        <v>0</v>
      </c>
      <c r="M5552" s="137">
        <f>'PVWatts Hourly Results (1)'!L5563/1000</f>
        <v>0</v>
      </c>
      <c r="N5552" s="3">
        <f>'PVWatts Hourly Results (2)'!L5563/1000</f>
        <v>0</v>
      </c>
      <c r="O5552" s="3">
        <f>'PVWatts Hourly Results (3)'!L5563/1000</f>
        <v>0</v>
      </c>
      <c r="P5552" s="3">
        <f>'PVWatts Hourly Results (4)'!L5563/1000</f>
        <v>0</v>
      </c>
      <c r="Q5552" s="130">
        <f>'PVWatts Hourly Results (5)'!L5563/1000</f>
        <v>0</v>
      </c>
    </row>
    <row r="5553" spans="2:17" x14ac:dyDescent="0.25">
      <c r="B5553" s="8">
        <v>8</v>
      </c>
      <c r="C5553" s="9">
        <v>19</v>
      </c>
      <c r="D5553" s="134">
        <f>'PVWatts Hourly Results (1)'!C5564</f>
        <v>0</v>
      </c>
      <c r="E5553" s="127">
        <f>DATE(YEAR(Inputs!$D$5),Summary!B5553,Summary!C5553)+TIME(D5553,0,0)</f>
        <v>232</v>
      </c>
      <c r="F5553" s="4">
        <f t="shared" si="606"/>
        <v>1</v>
      </c>
      <c r="G5553" s="4">
        <f t="shared" si="604"/>
        <v>1</v>
      </c>
      <c r="H5553" s="4">
        <f t="shared" si="607"/>
        <v>0</v>
      </c>
      <c r="I5553" s="4">
        <f t="shared" si="608"/>
        <v>0</v>
      </c>
      <c r="J5553" s="4">
        <f t="shared" si="609"/>
        <v>0</v>
      </c>
      <c r="K5553" s="4">
        <f t="shared" si="605"/>
        <v>0</v>
      </c>
      <c r="L5553" s="5">
        <f t="shared" si="610"/>
        <v>0</v>
      </c>
      <c r="M5553" s="137">
        <f>'PVWatts Hourly Results (1)'!L5564/1000</f>
        <v>0</v>
      </c>
      <c r="N5553" s="3">
        <f>'PVWatts Hourly Results (2)'!L5564/1000</f>
        <v>0</v>
      </c>
      <c r="O5553" s="3">
        <f>'PVWatts Hourly Results (3)'!L5564/1000</f>
        <v>0</v>
      </c>
      <c r="P5553" s="3">
        <f>'PVWatts Hourly Results (4)'!L5564/1000</f>
        <v>0</v>
      </c>
      <c r="Q5553" s="130">
        <f>'PVWatts Hourly Results (5)'!L5564/1000</f>
        <v>0</v>
      </c>
    </row>
    <row r="5554" spans="2:17" x14ac:dyDescent="0.25">
      <c r="B5554" s="8">
        <v>8</v>
      </c>
      <c r="C5554" s="9">
        <v>19</v>
      </c>
      <c r="D5554" s="134">
        <f>'PVWatts Hourly Results (1)'!C5565</f>
        <v>0</v>
      </c>
      <c r="E5554" s="127">
        <f>DATE(YEAR(Inputs!$D$5),Summary!B5554,Summary!C5554)+TIME(D5554,0,0)</f>
        <v>232</v>
      </c>
      <c r="F5554" s="4">
        <f t="shared" si="606"/>
        <v>1</v>
      </c>
      <c r="G5554" s="4">
        <f t="shared" si="604"/>
        <v>1</v>
      </c>
      <c r="H5554" s="4">
        <f t="shared" si="607"/>
        <v>0</v>
      </c>
      <c r="I5554" s="4">
        <f t="shared" si="608"/>
        <v>0</v>
      </c>
      <c r="J5554" s="4">
        <f t="shared" si="609"/>
        <v>0</v>
      </c>
      <c r="K5554" s="4">
        <f t="shared" si="605"/>
        <v>0</v>
      </c>
      <c r="L5554" s="5">
        <f t="shared" si="610"/>
        <v>0</v>
      </c>
      <c r="M5554" s="137">
        <f>'PVWatts Hourly Results (1)'!L5565/1000</f>
        <v>0</v>
      </c>
      <c r="N5554" s="3">
        <f>'PVWatts Hourly Results (2)'!L5565/1000</f>
        <v>0</v>
      </c>
      <c r="O5554" s="3">
        <f>'PVWatts Hourly Results (3)'!L5565/1000</f>
        <v>0</v>
      </c>
      <c r="P5554" s="3">
        <f>'PVWatts Hourly Results (4)'!L5565/1000</f>
        <v>0</v>
      </c>
      <c r="Q5554" s="130">
        <f>'PVWatts Hourly Results (5)'!L5565/1000</f>
        <v>0</v>
      </c>
    </row>
    <row r="5555" spans="2:17" x14ac:dyDescent="0.25">
      <c r="B5555" s="8">
        <v>8</v>
      </c>
      <c r="C5555" s="9">
        <v>19</v>
      </c>
      <c r="D5555" s="134">
        <f>'PVWatts Hourly Results (1)'!C5566</f>
        <v>0</v>
      </c>
      <c r="E5555" s="127">
        <f>DATE(YEAR(Inputs!$D$5),Summary!B5555,Summary!C5555)+TIME(D5555,0,0)</f>
        <v>232</v>
      </c>
      <c r="F5555" s="4">
        <f t="shared" si="606"/>
        <v>1</v>
      </c>
      <c r="G5555" s="4">
        <f t="shared" si="604"/>
        <v>1</v>
      </c>
      <c r="H5555" s="4">
        <f t="shared" si="607"/>
        <v>0</v>
      </c>
      <c r="I5555" s="4">
        <f t="shared" si="608"/>
        <v>0</v>
      </c>
      <c r="J5555" s="4">
        <f t="shared" si="609"/>
        <v>0</v>
      </c>
      <c r="K5555" s="4">
        <f t="shared" si="605"/>
        <v>0</v>
      </c>
      <c r="L5555" s="5">
        <f t="shared" si="610"/>
        <v>0</v>
      </c>
      <c r="M5555" s="137">
        <f>'PVWatts Hourly Results (1)'!L5566/1000</f>
        <v>0</v>
      </c>
      <c r="N5555" s="3">
        <f>'PVWatts Hourly Results (2)'!L5566/1000</f>
        <v>0</v>
      </c>
      <c r="O5555" s="3">
        <f>'PVWatts Hourly Results (3)'!L5566/1000</f>
        <v>0</v>
      </c>
      <c r="P5555" s="3">
        <f>'PVWatts Hourly Results (4)'!L5566/1000</f>
        <v>0</v>
      </c>
      <c r="Q5555" s="130">
        <f>'PVWatts Hourly Results (5)'!L5566/1000</f>
        <v>0</v>
      </c>
    </row>
    <row r="5556" spans="2:17" x14ac:dyDescent="0.25">
      <c r="B5556" s="8">
        <v>8</v>
      </c>
      <c r="C5556" s="9">
        <v>19</v>
      </c>
      <c r="D5556" s="134">
        <f>'PVWatts Hourly Results (1)'!C5567</f>
        <v>0</v>
      </c>
      <c r="E5556" s="127">
        <f>DATE(YEAR(Inputs!$D$5),Summary!B5556,Summary!C5556)+TIME(D5556,0,0)</f>
        <v>232</v>
      </c>
      <c r="F5556" s="4">
        <f t="shared" si="606"/>
        <v>1</v>
      </c>
      <c r="G5556" s="4">
        <f t="shared" si="604"/>
        <v>1</v>
      </c>
      <c r="H5556" s="4">
        <f t="shared" si="607"/>
        <v>0</v>
      </c>
      <c r="I5556" s="4">
        <f t="shared" si="608"/>
        <v>0</v>
      </c>
      <c r="J5556" s="4">
        <f t="shared" si="609"/>
        <v>0</v>
      </c>
      <c r="K5556" s="4">
        <f t="shared" si="605"/>
        <v>0</v>
      </c>
      <c r="L5556" s="5">
        <f t="shared" si="610"/>
        <v>0</v>
      </c>
      <c r="M5556" s="137">
        <f>'PVWatts Hourly Results (1)'!L5567/1000</f>
        <v>0</v>
      </c>
      <c r="N5556" s="3">
        <f>'PVWatts Hourly Results (2)'!L5567/1000</f>
        <v>0</v>
      </c>
      <c r="O5556" s="3">
        <f>'PVWatts Hourly Results (3)'!L5567/1000</f>
        <v>0</v>
      </c>
      <c r="P5556" s="3">
        <f>'PVWatts Hourly Results (4)'!L5567/1000</f>
        <v>0</v>
      </c>
      <c r="Q5556" s="130">
        <f>'PVWatts Hourly Results (5)'!L5567/1000</f>
        <v>0</v>
      </c>
    </row>
    <row r="5557" spans="2:17" x14ac:dyDescent="0.25">
      <c r="B5557" s="8">
        <v>8</v>
      </c>
      <c r="C5557" s="9">
        <v>19</v>
      </c>
      <c r="D5557" s="134">
        <f>'PVWatts Hourly Results (1)'!C5568</f>
        <v>0</v>
      </c>
      <c r="E5557" s="127">
        <f>DATE(YEAR(Inputs!$D$5),Summary!B5557,Summary!C5557)+TIME(D5557,0,0)</f>
        <v>232</v>
      </c>
      <c r="F5557" s="4">
        <f t="shared" si="606"/>
        <v>1</v>
      </c>
      <c r="G5557" s="4">
        <f t="shared" si="604"/>
        <v>1</v>
      </c>
      <c r="H5557" s="4">
        <f t="shared" si="607"/>
        <v>0</v>
      </c>
      <c r="I5557" s="4">
        <f t="shared" si="608"/>
        <v>0</v>
      </c>
      <c r="J5557" s="4">
        <f t="shared" si="609"/>
        <v>0</v>
      </c>
      <c r="K5557" s="4">
        <f t="shared" si="605"/>
        <v>0</v>
      </c>
      <c r="L5557" s="5">
        <f t="shared" si="610"/>
        <v>0</v>
      </c>
      <c r="M5557" s="137">
        <f>'PVWatts Hourly Results (1)'!L5568/1000</f>
        <v>0</v>
      </c>
      <c r="N5557" s="3">
        <f>'PVWatts Hourly Results (2)'!L5568/1000</f>
        <v>0</v>
      </c>
      <c r="O5557" s="3">
        <f>'PVWatts Hourly Results (3)'!L5568/1000</f>
        <v>0</v>
      </c>
      <c r="P5557" s="3">
        <f>'PVWatts Hourly Results (4)'!L5568/1000</f>
        <v>0</v>
      </c>
      <c r="Q5557" s="130">
        <f>'PVWatts Hourly Results (5)'!L5568/1000</f>
        <v>0</v>
      </c>
    </row>
    <row r="5558" spans="2:17" x14ac:dyDescent="0.25">
      <c r="B5558" s="8">
        <v>8</v>
      </c>
      <c r="C5558" s="9">
        <v>19</v>
      </c>
      <c r="D5558" s="134">
        <f>'PVWatts Hourly Results (1)'!C5569</f>
        <v>0</v>
      </c>
      <c r="E5558" s="127">
        <f>DATE(YEAR(Inputs!$D$5),Summary!B5558,Summary!C5558)+TIME(D5558,0,0)</f>
        <v>232</v>
      </c>
      <c r="F5558" s="4">
        <f t="shared" si="606"/>
        <v>1</v>
      </c>
      <c r="G5558" s="4">
        <f t="shared" si="604"/>
        <v>1</v>
      </c>
      <c r="H5558" s="4">
        <f t="shared" si="607"/>
        <v>0</v>
      </c>
      <c r="I5558" s="4">
        <f t="shared" si="608"/>
        <v>0</v>
      </c>
      <c r="J5558" s="4">
        <f t="shared" si="609"/>
        <v>0</v>
      </c>
      <c r="K5558" s="4">
        <f t="shared" si="605"/>
        <v>0</v>
      </c>
      <c r="L5558" s="5">
        <f t="shared" si="610"/>
        <v>0</v>
      </c>
      <c r="M5558" s="137">
        <f>'PVWatts Hourly Results (1)'!L5569/1000</f>
        <v>0</v>
      </c>
      <c r="N5558" s="3">
        <f>'PVWatts Hourly Results (2)'!L5569/1000</f>
        <v>0</v>
      </c>
      <c r="O5558" s="3">
        <f>'PVWatts Hourly Results (3)'!L5569/1000</f>
        <v>0</v>
      </c>
      <c r="P5558" s="3">
        <f>'PVWatts Hourly Results (4)'!L5569/1000</f>
        <v>0</v>
      </c>
      <c r="Q5558" s="130">
        <f>'PVWatts Hourly Results (5)'!L5569/1000</f>
        <v>0</v>
      </c>
    </row>
    <row r="5559" spans="2:17" x14ac:dyDescent="0.25">
      <c r="B5559" s="8">
        <v>8</v>
      </c>
      <c r="C5559" s="9">
        <v>19</v>
      </c>
      <c r="D5559" s="134">
        <f>'PVWatts Hourly Results (1)'!C5570</f>
        <v>0</v>
      </c>
      <c r="E5559" s="127">
        <f>DATE(YEAR(Inputs!$D$5),Summary!B5559,Summary!C5559)+TIME(D5559,0,0)</f>
        <v>232</v>
      </c>
      <c r="F5559" s="4">
        <f t="shared" si="606"/>
        <v>1</v>
      </c>
      <c r="G5559" s="4">
        <f t="shared" si="604"/>
        <v>1</v>
      </c>
      <c r="H5559" s="4">
        <f t="shared" si="607"/>
        <v>0</v>
      </c>
      <c r="I5559" s="4">
        <f t="shared" si="608"/>
        <v>0</v>
      </c>
      <c r="J5559" s="4">
        <f t="shared" si="609"/>
        <v>0</v>
      </c>
      <c r="K5559" s="4">
        <f t="shared" si="605"/>
        <v>0</v>
      </c>
      <c r="L5559" s="5">
        <f t="shared" si="610"/>
        <v>0</v>
      </c>
      <c r="M5559" s="137">
        <f>'PVWatts Hourly Results (1)'!L5570/1000</f>
        <v>0</v>
      </c>
      <c r="N5559" s="3">
        <f>'PVWatts Hourly Results (2)'!L5570/1000</f>
        <v>0</v>
      </c>
      <c r="O5559" s="3">
        <f>'PVWatts Hourly Results (3)'!L5570/1000</f>
        <v>0</v>
      </c>
      <c r="P5559" s="3">
        <f>'PVWatts Hourly Results (4)'!L5570/1000</f>
        <v>0</v>
      </c>
      <c r="Q5559" s="130">
        <f>'PVWatts Hourly Results (5)'!L5570/1000</f>
        <v>0</v>
      </c>
    </row>
    <row r="5560" spans="2:17" x14ac:dyDescent="0.25">
      <c r="B5560" s="8">
        <v>8</v>
      </c>
      <c r="C5560" s="9">
        <v>19</v>
      </c>
      <c r="D5560" s="134">
        <f>'PVWatts Hourly Results (1)'!C5571</f>
        <v>0</v>
      </c>
      <c r="E5560" s="127">
        <f>DATE(YEAR(Inputs!$D$5),Summary!B5560,Summary!C5560)+TIME(D5560,0,0)</f>
        <v>232</v>
      </c>
      <c r="F5560" s="4">
        <f t="shared" si="606"/>
        <v>1</v>
      </c>
      <c r="G5560" s="4">
        <f t="shared" si="604"/>
        <v>1</v>
      </c>
      <c r="H5560" s="4">
        <f t="shared" si="607"/>
        <v>0</v>
      </c>
      <c r="I5560" s="4">
        <f t="shared" si="608"/>
        <v>0</v>
      </c>
      <c r="J5560" s="4">
        <f t="shared" si="609"/>
        <v>0</v>
      </c>
      <c r="K5560" s="4">
        <f t="shared" si="605"/>
        <v>0</v>
      </c>
      <c r="L5560" s="5">
        <f t="shared" si="610"/>
        <v>0</v>
      </c>
      <c r="M5560" s="137">
        <f>'PVWatts Hourly Results (1)'!L5571/1000</f>
        <v>0</v>
      </c>
      <c r="N5560" s="3">
        <f>'PVWatts Hourly Results (2)'!L5571/1000</f>
        <v>0</v>
      </c>
      <c r="O5560" s="3">
        <f>'PVWatts Hourly Results (3)'!L5571/1000</f>
        <v>0</v>
      </c>
      <c r="P5560" s="3">
        <f>'PVWatts Hourly Results (4)'!L5571/1000</f>
        <v>0</v>
      </c>
      <c r="Q5560" s="130">
        <f>'PVWatts Hourly Results (5)'!L5571/1000</f>
        <v>0</v>
      </c>
    </row>
    <row r="5561" spans="2:17" x14ac:dyDescent="0.25">
      <c r="B5561" s="8">
        <v>8</v>
      </c>
      <c r="C5561" s="9">
        <v>19</v>
      </c>
      <c r="D5561" s="134">
        <f>'PVWatts Hourly Results (1)'!C5572</f>
        <v>0</v>
      </c>
      <c r="E5561" s="127">
        <f>DATE(YEAR(Inputs!$D$5),Summary!B5561,Summary!C5561)+TIME(D5561,0,0)</f>
        <v>232</v>
      </c>
      <c r="F5561" s="4">
        <f t="shared" si="606"/>
        <v>1</v>
      </c>
      <c r="G5561" s="4">
        <f t="shared" si="604"/>
        <v>1</v>
      </c>
      <c r="H5561" s="4">
        <f t="shared" si="607"/>
        <v>0</v>
      </c>
      <c r="I5561" s="4">
        <f t="shared" si="608"/>
        <v>0</v>
      </c>
      <c r="J5561" s="4">
        <f t="shared" si="609"/>
        <v>0</v>
      </c>
      <c r="K5561" s="4">
        <f t="shared" si="605"/>
        <v>0</v>
      </c>
      <c r="L5561" s="5">
        <f t="shared" si="610"/>
        <v>0</v>
      </c>
      <c r="M5561" s="137">
        <f>'PVWatts Hourly Results (1)'!L5572/1000</f>
        <v>0</v>
      </c>
      <c r="N5561" s="3">
        <f>'PVWatts Hourly Results (2)'!L5572/1000</f>
        <v>0</v>
      </c>
      <c r="O5561" s="3">
        <f>'PVWatts Hourly Results (3)'!L5572/1000</f>
        <v>0</v>
      </c>
      <c r="P5561" s="3">
        <f>'PVWatts Hourly Results (4)'!L5572/1000</f>
        <v>0</v>
      </c>
      <c r="Q5561" s="130">
        <f>'PVWatts Hourly Results (5)'!L5572/1000</f>
        <v>0</v>
      </c>
    </row>
    <row r="5562" spans="2:17" x14ac:dyDescent="0.25">
      <c r="B5562" s="8">
        <v>8</v>
      </c>
      <c r="C5562" s="9">
        <v>19</v>
      </c>
      <c r="D5562" s="134">
        <f>'PVWatts Hourly Results (1)'!C5573</f>
        <v>0</v>
      </c>
      <c r="E5562" s="127">
        <f>DATE(YEAR(Inputs!$D$5),Summary!B5562,Summary!C5562)+TIME(D5562,0,0)</f>
        <v>232</v>
      </c>
      <c r="F5562" s="4">
        <f t="shared" si="606"/>
        <v>1</v>
      </c>
      <c r="G5562" s="4">
        <f t="shared" si="604"/>
        <v>1</v>
      </c>
      <c r="H5562" s="4">
        <f t="shared" si="607"/>
        <v>0</v>
      </c>
      <c r="I5562" s="4">
        <f t="shared" si="608"/>
        <v>0</v>
      </c>
      <c r="J5562" s="4">
        <f t="shared" si="609"/>
        <v>0</v>
      </c>
      <c r="K5562" s="4">
        <f t="shared" si="605"/>
        <v>0</v>
      </c>
      <c r="L5562" s="5">
        <f t="shared" si="610"/>
        <v>0</v>
      </c>
      <c r="M5562" s="137">
        <f>'PVWatts Hourly Results (1)'!L5573/1000</f>
        <v>0</v>
      </c>
      <c r="N5562" s="3">
        <f>'PVWatts Hourly Results (2)'!L5573/1000</f>
        <v>0</v>
      </c>
      <c r="O5562" s="3">
        <f>'PVWatts Hourly Results (3)'!L5573/1000</f>
        <v>0</v>
      </c>
      <c r="P5562" s="3">
        <f>'PVWatts Hourly Results (4)'!L5573/1000</f>
        <v>0</v>
      </c>
      <c r="Q5562" s="130">
        <f>'PVWatts Hourly Results (5)'!L5573/1000</f>
        <v>0</v>
      </c>
    </row>
    <row r="5563" spans="2:17" x14ac:dyDescent="0.25">
      <c r="B5563" s="8">
        <v>8</v>
      </c>
      <c r="C5563" s="9">
        <v>19</v>
      </c>
      <c r="D5563" s="134">
        <f>'PVWatts Hourly Results (1)'!C5574</f>
        <v>0</v>
      </c>
      <c r="E5563" s="127">
        <f>DATE(YEAR(Inputs!$D$5),Summary!B5563,Summary!C5563)+TIME(D5563,0,0)</f>
        <v>232</v>
      </c>
      <c r="F5563" s="4">
        <f t="shared" si="606"/>
        <v>1</v>
      </c>
      <c r="G5563" s="4">
        <f t="shared" si="604"/>
        <v>1</v>
      </c>
      <c r="H5563" s="4">
        <f t="shared" si="607"/>
        <v>0</v>
      </c>
      <c r="I5563" s="4">
        <f t="shared" si="608"/>
        <v>0</v>
      </c>
      <c r="J5563" s="4">
        <f t="shared" si="609"/>
        <v>0</v>
      </c>
      <c r="K5563" s="4">
        <f t="shared" si="605"/>
        <v>0</v>
      </c>
      <c r="L5563" s="5">
        <f t="shared" si="610"/>
        <v>0</v>
      </c>
      <c r="M5563" s="137">
        <f>'PVWatts Hourly Results (1)'!L5574/1000</f>
        <v>0</v>
      </c>
      <c r="N5563" s="3">
        <f>'PVWatts Hourly Results (2)'!L5574/1000</f>
        <v>0</v>
      </c>
      <c r="O5563" s="3">
        <f>'PVWatts Hourly Results (3)'!L5574/1000</f>
        <v>0</v>
      </c>
      <c r="P5563" s="3">
        <f>'PVWatts Hourly Results (4)'!L5574/1000</f>
        <v>0</v>
      </c>
      <c r="Q5563" s="130">
        <f>'PVWatts Hourly Results (5)'!L5574/1000</f>
        <v>0</v>
      </c>
    </row>
    <row r="5564" spans="2:17" x14ac:dyDescent="0.25">
      <c r="B5564" s="8">
        <v>8</v>
      </c>
      <c r="C5564" s="9">
        <v>19</v>
      </c>
      <c r="D5564" s="134">
        <f>'PVWatts Hourly Results (1)'!C5575</f>
        <v>0</v>
      </c>
      <c r="E5564" s="127">
        <f>DATE(YEAR(Inputs!$D$5),Summary!B5564,Summary!C5564)+TIME(D5564,0,0)</f>
        <v>232</v>
      </c>
      <c r="F5564" s="4">
        <f t="shared" si="606"/>
        <v>1</v>
      </c>
      <c r="G5564" s="4">
        <f t="shared" si="604"/>
        <v>1</v>
      </c>
      <c r="H5564" s="4">
        <f t="shared" si="607"/>
        <v>0</v>
      </c>
      <c r="I5564" s="4">
        <f t="shared" si="608"/>
        <v>0</v>
      </c>
      <c r="J5564" s="4">
        <f t="shared" si="609"/>
        <v>0</v>
      </c>
      <c r="K5564" s="4">
        <f t="shared" si="605"/>
        <v>0</v>
      </c>
      <c r="L5564" s="5">
        <f t="shared" si="610"/>
        <v>0</v>
      </c>
      <c r="M5564" s="137">
        <f>'PVWatts Hourly Results (1)'!L5575/1000</f>
        <v>0</v>
      </c>
      <c r="N5564" s="3">
        <f>'PVWatts Hourly Results (2)'!L5575/1000</f>
        <v>0</v>
      </c>
      <c r="O5564" s="3">
        <f>'PVWatts Hourly Results (3)'!L5575/1000</f>
        <v>0</v>
      </c>
      <c r="P5564" s="3">
        <f>'PVWatts Hourly Results (4)'!L5575/1000</f>
        <v>0</v>
      </c>
      <c r="Q5564" s="130">
        <f>'PVWatts Hourly Results (5)'!L5575/1000</f>
        <v>0</v>
      </c>
    </row>
    <row r="5565" spans="2:17" x14ac:dyDescent="0.25">
      <c r="B5565" s="8">
        <v>8</v>
      </c>
      <c r="C5565" s="9">
        <v>19</v>
      </c>
      <c r="D5565" s="134">
        <f>'PVWatts Hourly Results (1)'!C5576</f>
        <v>0</v>
      </c>
      <c r="E5565" s="127">
        <f>DATE(YEAR(Inputs!$D$5),Summary!B5565,Summary!C5565)+TIME(D5565,0,0)</f>
        <v>232</v>
      </c>
      <c r="F5565" s="4">
        <f t="shared" si="606"/>
        <v>1</v>
      </c>
      <c r="G5565" s="4">
        <f t="shared" si="604"/>
        <v>1</v>
      </c>
      <c r="H5565" s="4">
        <f t="shared" si="607"/>
        <v>0</v>
      </c>
      <c r="I5565" s="4">
        <f t="shared" si="608"/>
        <v>0</v>
      </c>
      <c r="J5565" s="4">
        <f t="shared" si="609"/>
        <v>0</v>
      </c>
      <c r="K5565" s="4">
        <f t="shared" si="605"/>
        <v>0</v>
      </c>
      <c r="L5565" s="5">
        <f t="shared" si="610"/>
        <v>0</v>
      </c>
      <c r="M5565" s="137">
        <f>'PVWatts Hourly Results (1)'!L5576/1000</f>
        <v>0</v>
      </c>
      <c r="N5565" s="3">
        <f>'PVWatts Hourly Results (2)'!L5576/1000</f>
        <v>0</v>
      </c>
      <c r="O5565" s="3">
        <f>'PVWatts Hourly Results (3)'!L5576/1000</f>
        <v>0</v>
      </c>
      <c r="P5565" s="3">
        <f>'PVWatts Hourly Results (4)'!L5576/1000</f>
        <v>0</v>
      </c>
      <c r="Q5565" s="130">
        <f>'PVWatts Hourly Results (5)'!L5576/1000</f>
        <v>0</v>
      </c>
    </row>
    <row r="5566" spans="2:17" x14ac:dyDescent="0.25">
      <c r="B5566" s="8">
        <v>8</v>
      </c>
      <c r="C5566" s="9">
        <v>20</v>
      </c>
      <c r="D5566" s="134">
        <f>'PVWatts Hourly Results (1)'!C5577</f>
        <v>0</v>
      </c>
      <c r="E5566" s="127">
        <f>DATE(YEAR(Inputs!$D$5),Summary!B5566,Summary!C5566)+TIME(D5566,0,0)</f>
        <v>233</v>
      </c>
      <c r="F5566" s="4">
        <f t="shared" si="606"/>
        <v>1</v>
      </c>
      <c r="G5566" s="4">
        <f t="shared" si="604"/>
        <v>2</v>
      </c>
      <c r="H5566" s="4">
        <f t="shared" si="607"/>
        <v>1</v>
      </c>
      <c r="I5566" s="4">
        <f t="shared" si="608"/>
        <v>0</v>
      </c>
      <c r="J5566" s="4">
        <f t="shared" si="609"/>
        <v>0</v>
      </c>
      <c r="K5566" s="4">
        <f t="shared" si="605"/>
        <v>0</v>
      </c>
      <c r="L5566" s="5">
        <f t="shared" si="610"/>
        <v>0</v>
      </c>
      <c r="M5566" s="137">
        <f>'PVWatts Hourly Results (1)'!L5577/1000</f>
        <v>0</v>
      </c>
      <c r="N5566" s="3">
        <f>'PVWatts Hourly Results (2)'!L5577/1000</f>
        <v>0</v>
      </c>
      <c r="O5566" s="3">
        <f>'PVWatts Hourly Results (3)'!L5577/1000</f>
        <v>0</v>
      </c>
      <c r="P5566" s="3">
        <f>'PVWatts Hourly Results (4)'!L5577/1000</f>
        <v>0</v>
      </c>
      <c r="Q5566" s="130">
        <f>'PVWatts Hourly Results (5)'!L5577/1000</f>
        <v>0</v>
      </c>
    </row>
    <row r="5567" spans="2:17" x14ac:dyDescent="0.25">
      <c r="B5567" s="8">
        <v>8</v>
      </c>
      <c r="C5567" s="9">
        <v>20</v>
      </c>
      <c r="D5567" s="134">
        <f>'PVWatts Hourly Results (1)'!C5578</f>
        <v>0</v>
      </c>
      <c r="E5567" s="127">
        <f>DATE(YEAR(Inputs!$D$5),Summary!B5567,Summary!C5567)+TIME(D5567,0,0)</f>
        <v>233</v>
      </c>
      <c r="F5567" s="4">
        <f t="shared" si="606"/>
        <v>1</v>
      </c>
      <c r="G5567" s="4">
        <f t="shared" si="604"/>
        <v>2</v>
      </c>
      <c r="H5567" s="4">
        <f t="shared" si="607"/>
        <v>1</v>
      </c>
      <c r="I5567" s="4">
        <f t="shared" si="608"/>
        <v>0</v>
      </c>
      <c r="J5567" s="4">
        <f t="shared" si="609"/>
        <v>0</v>
      </c>
      <c r="K5567" s="4">
        <f t="shared" si="605"/>
        <v>0</v>
      </c>
      <c r="L5567" s="5">
        <f t="shared" si="610"/>
        <v>0</v>
      </c>
      <c r="M5567" s="137">
        <f>'PVWatts Hourly Results (1)'!L5578/1000</f>
        <v>0</v>
      </c>
      <c r="N5567" s="3">
        <f>'PVWatts Hourly Results (2)'!L5578/1000</f>
        <v>0</v>
      </c>
      <c r="O5567" s="3">
        <f>'PVWatts Hourly Results (3)'!L5578/1000</f>
        <v>0</v>
      </c>
      <c r="P5567" s="3">
        <f>'PVWatts Hourly Results (4)'!L5578/1000</f>
        <v>0</v>
      </c>
      <c r="Q5567" s="130">
        <f>'PVWatts Hourly Results (5)'!L5578/1000</f>
        <v>0</v>
      </c>
    </row>
    <row r="5568" spans="2:17" x14ac:dyDescent="0.25">
      <c r="B5568" s="8">
        <v>8</v>
      </c>
      <c r="C5568" s="9">
        <v>20</v>
      </c>
      <c r="D5568" s="134">
        <f>'PVWatts Hourly Results (1)'!C5579</f>
        <v>0</v>
      </c>
      <c r="E5568" s="127">
        <f>DATE(YEAR(Inputs!$D$5),Summary!B5568,Summary!C5568)+TIME(D5568,0,0)</f>
        <v>233</v>
      </c>
      <c r="F5568" s="4">
        <f t="shared" si="606"/>
        <v>1</v>
      </c>
      <c r="G5568" s="4">
        <f t="shared" si="604"/>
        <v>2</v>
      </c>
      <c r="H5568" s="4">
        <f t="shared" si="607"/>
        <v>1</v>
      </c>
      <c r="I5568" s="4">
        <f t="shared" si="608"/>
        <v>0</v>
      </c>
      <c r="J5568" s="4">
        <f t="shared" si="609"/>
        <v>0</v>
      </c>
      <c r="K5568" s="4">
        <f t="shared" si="605"/>
        <v>0</v>
      </c>
      <c r="L5568" s="5">
        <f t="shared" si="610"/>
        <v>0</v>
      </c>
      <c r="M5568" s="137">
        <f>'PVWatts Hourly Results (1)'!L5579/1000</f>
        <v>0</v>
      </c>
      <c r="N5568" s="3">
        <f>'PVWatts Hourly Results (2)'!L5579/1000</f>
        <v>0</v>
      </c>
      <c r="O5568" s="3">
        <f>'PVWatts Hourly Results (3)'!L5579/1000</f>
        <v>0</v>
      </c>
      <c r="P5568" s="3">
        <f>'PVWatts Hourly Results (4)'!L5579/1000</f>
        <v>0</v>
      </c>
      <c r="Q5568" s="130">
        <f>'PVWatts Hourly Results (5)'!L5579/1000</f>
        <v>0</v>
      </c>
    </row>
    <row r="5569" spans="2:17" x14ac:dyDescent="0.25">
      <c r="B5569" s="8">
        <v>8</v>
      </c>
      <c r="C5569" s="9">
        <v>20</v>
      </c>
      <c r="D5569" s="134">
        <f>'PVWatts Hourly Results (1)'!C5580</f>
        <v>0</v>
      </c>
      <c r="E5569" s="127">
        <f>DATE(YEAR(Inputs!$D$5),Summary!B5569,Summary!C5569)+TIME(D5569,0,0)</f>
        <v>233</v>
      </c>
      <c r="F5569" s="4">
        <f t="shared" si="606"/>
        <v>1</v>
      </c>
      <c r="G5569" s="4">
        <f t="shared" si="604"/>
        <v>2</v>
      </c>
      <c r="H5569" s="4">
        <f t="shared" si="607"/>
        <v>1</v>
      </c>
      <c r="I5569" s="4">
        <f t="shared" si="608"/>
        <v>0</v>
      </c>
      <c r="J5569" s="4">
        <f t="shared" si="609"/>
        <v>0</v>
      </c>
      <c r="K5569" s="4">
        <f t="shared" si="605"/>
        <v>0</v>
      </c>
      <c r="L5569" s="5">
        <f t="shared" si="610"/>
        <v>0</v>
      </c>
      <c r="M5569" s="137">
        <f>'PVWatts Hourly Results (1)'!L5580/1000</f>
        <v>0</v>
      </c>
      <c r="N5569" s="3">
        <f>'PVWatts Hourly Results (2)'!L5580/1000</f>
        <v>0</v>
      </c>
      <c r="O5569" s="3">
        <f>'PVWatts Hourly Results (3)'!L5580/1000</f>
        <v>0</v>
      </c>
      <c r="P5569" s="3">
        <f>'PVWatts Hourly Results (4)'!L5580/1000</f>
        <v>0</v>
      </c>
      <c r="Q5569" s="130">
        <f>'PVWatts Hourly Results (5)'!L5580/1000</f>
        <v>0</v>
      </c>
    </row>
    <row r="5570" spans="2:17" x14ac:dyDescent="0.25">
      <c r="B5570" s="8">
        <v>8</v>
      </c>
      <c r="C5570" s="9">
        <v>20</v>
      </c>
      <c r="D5570" s="134">
        <f>'PVWatts Hourly Results (1)'!C5581</f>
        <v>0</v>
      </c>
      <c r="E5570" s="127">
        <f>DATE(YEAR(Inputs!$D$5),Summary!B5570,Summary!C5570)+TIME(D5570,0,0)</f>
        <v>233</v>
      </c>
      <c r="F5570" s="4">
        <f t="shared" si="606"/>
        <v>1</v>
      </c>
      <c r="G5570" s="4">
        <f t="shared" si="604"/>
        <v>2</v>
      </c>
      <c r="H5570" s="4">
        <f t="shared" si="607"/>
        <v>1</v>
      </c>
      <c r="I5570" s="4">
        <f t="shared" si="608"/>
        <v>0</v>
      </c>
      <c r="J5570" s="4">
        <f t="shared" si="609"/>
        <v>0</v>
      </c>
      <c r="K5570" s="4">
        <f t="shared" si="605"/>
        <v>0</v>
      </c>
      <c r="L5570" s="5">
        <f t="shared" si="610"/>
        <v>0</v>
      </c>
      <c r="M5570" s="137">
        <f>'PVWatts Hourly Results (1)'!L5581/1000</f>
        <v>0</v>
      </c>
      <c r="N5570" s="3">
        <f>'PVWatts Hourly Results (2)'!L5581/1000</f>
        <v>0</v>
      </c>
      <c r="O5570" s="3">
        <f>'PVWatts Hourly Results (3)'!L5581/1000</f>
        <v>0</v>
      </c>
      <c r="P5570" s="3">
        <f>'PVWatts Hourly Results (4)'!L5581/1000</f>
        <v>0</v>
      </c>
      <c r="Q5570" s="130">
        <f>'PVWatts Hourly Results (5)'!L5581/1000</f>
        <v>0</v>
      </c>
    </row>
    <row r="5571" spans="2:17" x14ac:dyDescent="0.25">
      <c r="B5571" s="8">
        <v>8</v>
      </c>
      <c r="C5571" s="9">
        <v>20</v>
      </c>
      <c r="D5571" s="134">
        <f>'PVWatts Hourly Results (1)'!C5582</f>
        <v>0</v>
      </c>
      <c r="E5571" s="127">
        <f>DATE(YEAR(Inputs!$D$5),Summary!B5571,Summary!C5571)+TIME(D5571,0,0)</f>
        <v>233</v>
      </c>
      <c r="F5571" s="4">
        <f t="shared" si="606"/>
        <v>1</v>
      </c>
      <c r="G5571" s="4">
        <f t="shared" si="604"/>
        <v>2</v>
      </c>
      <c r="H5571" s="4">
        <f t="shared" si="607"/>
        <v>1</v>
      </c>
      <c r="I5571" s="4">
        <f t="shared" si="608"/>
        <v>0</v>
      </c>
      <c r="J5571" s="4">
        <f t="shared" si="609"/>
        <v>0</v>
      </c>
      <c r="K5571" s="4">
        <f t="shared" si="605"/>
        <v>0</v>
      </c>
      <c r="L5571" s="5">
        <f t="shared" si="610"/>
        <v>0</v>
      </c>
      <c r="M5571" s="137">
        <f>'PVWatts Hourly Results (1)'!L5582/1000</f>
        <v>0</v>
      </c>
      <c r="N5571" s="3">
        <f>'PVWatts Hourly Results (2)'!L5582/1000</f>
        <v>0</v>
      </c>
      <c r="O5571" s="3">
        <f>'PVWatts Hourly Results (3)'!L5582/1000</f>
        <v>0</v>
      </c>
      <c r="P5571" s="3">
        <f>'PVWatts Hourly Results (4)'!L5582/1000</f>
        <v>0</v>
      </c>
      <c r="Q5571" s="130">
        <f>'PVWatts Hourly Results (5)'!L5582/1000</f>
        <v>0</v>
      </c>
    </row>
    <row r="5572" spans="2:17" x14ac:dyDescent="0.25">
      <c r="B5572" s="8">
        <v>8</v>
      </c>
      <c r="C5572" s="9">
        <v>20</v>
      </c>
      <c r="D5572" s="134">
        <f>'PVWatts Hourly Results (1)'!C5583</f>
        <v>0</v>
      </c>
      <c r="E5572" s="127">
        <f>DATE(YEAR(Inputs!$D$5),Summary!B5572,Summary!C5572)+TIME(D5572,0,0)</f>
        <v>233</v>
      </c>
      <c r="F5572" s="4">
        <f t="shared" si="606"/>
        <v>1</v>
      </c>
      <c r="G5572" s="4">
        <f t="shared" si="604"/>
        <v>2</v>
      </c>
      <c r="H5572" s="4">
        <f t="shared" si="607"/>
        <v>1</v>
      </c>
      <c r="I5572" s="4">
        <f t="shared" si="608"/>
        <v>0</v>
      </c>
      <c r="J5572" s="4">
        <f t="shared" si="609"/>
        <v>0</v>
      </c>
      <c r="K5572" s="4">
        <f t="shared" si="605"/>
        <v>0</v>
      </c>
      <c r="L5572" s="5">
        <f t="shared" si="610"/>
        <v>0</v>
      </c>
      <c r="M5572" s="137">
        <f>'PVWatts Hourly Results (1)'!L5583/1000</f>
        <v>0</v>
      </c>
      <c r="N5572" s="3">
        <f>'PVWatts Hourly Results (2)'!L5583/1000</f>
        <v>0</v>
      </c>
      <c r="O5572" s="3">
        <f>'PVWatts Hourly Results (3)'!L5583/1000</f>
        <v>0</v>
      </c>
      <c r="P5572" s="3">
        <f>'PVWatts Hourly Results (4)'!L5583/1000</f>
        <v>0</v>
      </c>
      <c r="Q5572" s="130">
        <f>'PVWatts Hourly Results (5)'!L5583/1000</f>
        <v>0</v>
      </c>
    </row>
    <row r="5573" spans="2:17" x14ac:dyDescent="0.25">
      <c r="B5573" s="8">
        <v>8</v>
      </c>
      <c r="C5573" s="9">
        <v>20</v>
      </c>
      <c r="D5573" s="134">
        <f>'PVWatts Hourly Results (1)'!C5584</f>
        <v>0</v>
      </c>
      <c r="E5573" s="127">
        <f>DATE(YEAR(Inputs!$D$5),Summary!B5573,Summary!C5573)+TIME(D5573,0,0)</f>
        <v>233</v>
      </c>
      <c r="F5573" s="4">
        <f t="shared" si="606"/>
        <v>1</v>
      </c>
      <c r="G5573" s="4">
        <f t="shared" si="604"/>
        <v>2</v>
      </c>
      <c r="H5573" s="4">
        <f t="shared" si="607"/>
        <v>1</v>
      </c>
      <c r="I5573" s="4">
        <f t="shared" si="608"/>
        <v>0</v>
      </c>
      <c r="J5573" s="4">
        <f t="shared" si="609"/>
        <v>0</v>
      </c>
      <c r="K5573" s="4">
        <f t="shared" si="605"/>
        <v>0</v>
      </c>
      <c r="L5573" s="5">
        <f t="shared" si="610"/>
        <v>0</v>
      </c>
      <c r="M5573" s="137">
        <f>'PVWatts Hourly Results (1)'!L5584/1000</f>
        <v>0</v>
      </c>
      <c r="N5573" s="3">
        <f>'PVWatts Hourly Results (2)'!L5584/1000</f>
        <v>0</v>
      </c>
      <c r="O5573" s="3">
        <f>'PVWatts Hourly Results (3)'!L5584/1000</f>
        <v>0</v>
      </c>
      <c r="P5573" s="3">
        <f>'PVWatts Hourly Results (4)'!L5584/1000</f>
        <v>0</v>
      </c>
      <c r="Q5573" s="130">
        <f>'PVWatts Hourly Results (5)'!L5584/1000</f>
        <v>0</v>
      </c>
    </row>
    <row r="5574" spans="2:17" x14ac:dyDescent="0.25">
      <c r="B5574" s="8">
        <v>8</v>
      </c>
      <c r="C5574" s="9">
        <v>20</v>
      </c>
      <c r="D5574" s="134">
        <f>'PVWatts Hourly Results (1)'!C5585</f>
        <v>0</v>
      </c>
      <c r="E5574" s="127">
        <f>DATE(YEAR(Inputs!$D$5),Summary!B5574,Summary!C5574)+TIME(D5574,0,0)</f>
        <v>233</v>
      </c>
      <c r="F5574" s="4">
        <f t="shared" si="606"/>
        <v>1</v>
      </c>
      <c r="G5574" s="4">
        <f t="shared" si="604"/>
        <v>2</v>
      </c>
      <c r="H5574" s="4">
        <f t="shared" si="607"/>
        <v>1</v>
      </c>
      <c r="I5574" s="4">
        <f t="shared" si="608"/>
        <v>0</v>
      </c>
      <c r="J5574" s="4">
        <f t="shared" si="609"/>
        <v>0</v>
      </c>
      <c r="K5574" s="4">
        <f t="shared" si="605"/>
        <v>0</v>
      </c>
      <c r="L5574" s="5">
        <f t="shared" si="610"/>
        <v>0</v>
      </c>
      <c r="M5574" s="137">
        <f>'PVWatts Hourly Results (1)'!L5585/1000</f>
        <v>0</v>
      </c>
      <c r="N5574" s="3">
        <f>'PVWatts Hourly Results (2)'!L5585/1000</f>
        <v>0</v>
      </c>
      <c r="O5574" s="3">
        <f>'PVWatts Hourly Results (3)'!L5585/1000</f>
        <v>0</v>
      </c>
      <c r="P5574" s="3">
        <f>'PVWatts Hourly Results (4)'!L5585/1000</f>
        <v>0</v>
      </c>
      <c r="Q5574" s="130">
        <f>'PVWatts Hourly Results (5)'!L5585/1000</f>
        <v>0</v>
      </c>
    </row>
    <row r="5575" spans="2:17" x14ac:dyDescent="0.25">
      <c r="B5575" s="8">
        <v>8</v>
      </c>
      <c r="C5575" s="9">
        <v>20</v>
      </c>
      <c r="D5575" s="134">
        <f>'PVWatts Hourly Results (1)'!C5586</f>
        <v>0</v>
      </c>
      <c r="E5575" s="127">
        <f>DATE(YEAR(Inputs!$D$5),Summary!B5575,Summary!C5575)+TIME(D5575,0,0)</f>
        <v>233</v>
      </c>
      <c r="F5575" s="4">
        <f t="shared" si="606"/>
        <v>1</v>
      </c>
      <c r="G5575" s="4">
        <f t="shared" si="604"/>
        <v>2</v>
      </c>
      <c r="H5575" s="4">
        <f t="shared" si="607"/>
        <v>1</v>
      </c>
      <c r="I5575" s="4">
        <f t="shared" si="608"/>
        <v>0</v>
      </c>
      <c r="J5575" s="4">
        <f t="shared" si="609"/>
        <v>0</v>
      </c>
      <c r="K5575" s="4">
        <f t="shared" si="605"/>
        <v>0</v>
      </c>
      <c r="L5575" s="5">
        <f t="shared" si="610"/>
        <v>0</v>
      </c>
      <c r="M5575" s="137">
        <f>'PVWatts Hourly Results (1)'!L5586/1000</f>
        <v>0</v>
      </c>
      <c r="N5575" s="3">
        <f>'PVWatts Hourly Results (2)'!L5586/1000</f>
        <v>0</v>
      </c>
      <c r="O5575" s="3">
        <f>'PVWatts Hourly Results (3)'!L5586/1000</f>
        <v>0</v>
      </c>
      <c r="P5575" s="3">
        <f>'PVWatts Hourly Results (4)'!L5586/1000</f>
        <v>0</v>
      </c>
      <c r="Q5575" s="130">
        <f>'PVWatts Hourly Results (5)'!L5586/1000</f>
        <v>0</v>
      </c>
    </row>
    <row r="5576" spans="2:17" x14ac:dyDescent="0.25">
      <c r="B5576" s="8">
        <v>8</v>
      </c>
      <c r="C5576" s="9">
        <v>20</v>
      </c>
      <c r="D5576" s="134">
        <f>'PVWatts Hourly Results (1)'!C5587</f>
        <v>0</v>
      </c>
      <c r="E5576" s="127">
        <f>DATE(YEAR(Inputs!$D$5),Summary!B5576,Summary!C5576)+TIME(D5576,0,0)</f>
        <v>233</v>
      </c>
      <c r="F5576" s="4">
        <f t="shared" si="606"/>
        <v>1</v>
      </c>
      <c r="G5576" s="4">
        <f t="shared" si="604"/>
        <v>2</v>
      </c>
      <c r="H5576" s="4">
        <f t="shared" si="607"/>
        <v>1</v>
      </c>
      <c r="I5576" s="4">
        <f t="shared" si="608"/>
        <v>0</v>
      </c>
      <c r="J5576" s="4">
        <f t="shared" si="609"/>
        <v>0</v>
      </c>
      <c r="K5576" s="4">
        <f t="shared" si="605"/>
        <v>0</v>
      </c>
      <c r="L5576" s="5">
        <f t="shared" si="610"/>
        <v>0</v>
      </c>
      <c r="M5576" s="137">
        <f>'PVWatts Hourly Results (1)'!L5587/1000</f>
        <v>0</v>
      </c>
      <c r="N5576" s="3">
        <f>'PVWatts Hourly Results (2)'!L5587/1000</f>
        <v>0</v>
      </c>
      <c r="O5576" s="3">
        <f>'PVWatts Hourly Results (3)'!L5587/1000</f>
        <v>0</v>
      </c>
      <c r="P5576" s="3">
        <f>'PVWatts Hourly Results (4)'!L5587/1000</f>
        <v>0</v>
      </c>
      <c r="Q5576" s="130">
        <f>'PVWatts Hourly Results (5)'!L5587/1000</f>
        <v>0</v>
      </c>
    </row>
    <row r="5577" spans="2:17" x14ac:dyDescent="0.25">
      <c r="B5577" s="8">
        <v>8</v>
      </c>
      <c r="C5577" s="9">
        <v>20</v>
      </c>
      <c r="D5577" s="134">
        <f>'PVWatts Hourly Results (1)'!C5588</f>
        <v>0</v>
      </c>
      <c r="E5577" s="127">
        <f>DATE(YEAR(Inputs!$D$5),Summary!B5577,Summary!C5577)+TIME(D5577,0,0)</f>
        <v>233</v>
      </c>
      <c r="F5577" s="4">
        <f t="shared" si="606"/>
        <v>1</v>
      </c>
      <c r="G5577" s="4">
        <f t="shared" si="604"/>
        <v>2</v>
      </c>
      <c r="H5577" s="4">
        <f t="shared" si="607"/>
        <v>1</v>
      </c>
      <c r="I5577" s="4">
        <f t="shared" si="608"/>
        <v>0</v>
      </c>
      <c r="J5577" s="4">
        <f t="shared" si="609"/>
        <v>0</v>
      </c>
      <c r="K5577" s="4">
        <f t="shared" si="605"/>
        <v>0</v>
      </c>
      <c r="L5577" s="5">
        <f t="shared" si="610"/>
        <v>0</v>
      </c>
      <c r="M5577" s="137">
        <f>'PVWatts Hourly Results (1)'!L5588/1000</f>
        <v>0</v>
      </c>
      <c r="N5577" s="3">
        <f>'PVWatts Hourly Results (2)'!L5588/1000</f>
        <v>0</v>
      </c>
      <c r="O5577" s="3">
        <f>'PVWatts Hourly Results (3)'!L5588/1000</f>
        <v>0</v>
      </c>
      <c r="P5577" s="3">
        <f>'PVWatts Hourly Results (4)'!L5588/1000</f>
        <v>0</v>
      </c>
      <c r="Q5577" s="130">
        <f>'PVWatts Hourly Results (5)'!L5588/1000</f>
        <v>0</v>
      </c>
    </row>
    <row r="5578" spans="2:17" x14ac:dyDescent="0.25">
      <c r="B5578" s="8">
        <v>8</v>
      </c>
      <c r="C5578" s="9">
        <v>20</v>
      </c>
      <c r="D5578" s="134">
        <f>'PVWatts Hourly Results (1)'!C5589</f>
        <v>0</v>
      </c>
      <c r="E5578" s="127">
        <f>DATE(YEAR(Inputs!$D$5),Summary!B5578,Summary!C5578)+TIME(D5578,0,0)</f>
        <v>233</v>
      </c>
      <c r="F5578" s="4">
        <f t="shared" si="606"/>
        <v>1</v>
      </c>
      <c r="G5578" s="4">
        <f t="shared" si="604"/>
        <v>2</v>
      </c>
      <c r="H5578" s="4">
        <f t="shared" si="607"/>
        <v>1</v>
      </c>
      <c r="I5578" s="4">
        <f t="shared" si="608"/>
        <v>0</v>
      </c>
      <c r="J5578" s="4">
        <f t="shared" si="609"/>
        <v>0</v>
      </c>
      <c r="K5578" s="4">
        <f t="shared" si="605"/>
        <v>0</v>
      </c>
      <c r="L5578" s="5">
        <f t="shared" si="610"/>
        <v>0</v>
      </c>
      <c r="M5578" s="137">
        <f>'PVWatts Hourly Results (1)'!L5589/1000</f>
        <v>0</v>
      </c>
      <c r="N5578" s="3">
        <f>'PVWatts Hourly Results (2)'!L5589/1000</f>
        <v>0</v>
      </c>
      <c r="O5578" s="3">
        <f>'PVWatts Hourly Results (3)'!L5589/1000</f>
        <v>0</v>
      </c>
      <c r="P5578" s="3">
        <f>'PVWatts Hourly Results (4)'!L5589/1000</f>
        <v>0</v>
      </c>
      <c r="Q5578" s="130">
        <f>'PVWatts Hourly Results (5)'!L5589/1000</f>
        <v>0</v>
      </c>
    </row>
    <row r="5579" spans="2:17" x14ac:dyDescent="0.25">
      <c r="B5579" s="8">
        <v>8</v>
      </c>
      <c r="C5579" s="9">
        <v>20</v>
      </c>
      <c r="D5579" s="134">
        <f>'PVWatts Hourly Results (1)'!C5590</f>
        <v>0</v>
      </c>
      <c r="E5579" s="127">
        <f>DATE(YEAR(Inputs!$D$5),Summary!B5579,Summary!C5579)+TIME(D5579,0,0)</f>
        <v>233</v>
      </c>
      <c r="F5579" s="4">
        <f t="shared" si="606"/>
        <v>1</v>
      </c>
      <c r="G5579" s="4">
        <f t="shared" si="604"/>
        <v>2</v>
      </c>
      <c r="H5579" s="4">
        <f t="shared" si="607"/>
        <v>1</v>
      </c>
      <c r="I5579" s="4">
        <f t="shared" si="608"/>
        <v>0</v>
      </c>
      <c r="J5579" s="4">
        <f t="shared" si="609"/>
        <v>0</v>
      </c>
      <c r="K5579" s="4">
        <f t="shared" si="605"/>
        <v>0</v>
      </c>
      <c r="L5579" s="5">
        <f t="shared" si="610"/>
        <v>0</v>
      </c>
      <c r="M5579" s="137">
        <f>'PVWatts Hourly Results (1)'!L5590/1000</f>
        <v>0</v>
      </c>
      <c r="N5579" s="3">
        <f>'PVWatts Hourly Results (2)'!L5590/1000</f>
        <v>0</v>
      </c>
      <c r="O5579" s="3">
        <f>'PVWatts Hourly Results (3)'!L5590/1000</f>
        <v>0</v>
      </c>
      <c r="P5579" s="3">
        <f>'PVWatts Hourly Results (4)'!L5590/1000</f>
        <v>0</v>
      </c>
      <c r="Q5579" s="130">
        <f>'PVWatts Hourly Results (5)'!L5590/1000</f>
        <v>0</v>
      </c>
    </row>
    <row r="5580" spans="2:17" x14ac:dyDescent="0.25">
      <c r="B5580" s="8">
        <v>8</v>
      </c>
      <c r="C5580" s="9">
        <v>20</v>
      </c>
      <c r="D5580" s="134">
        <f>'PVWatts Hourly Results (1)'!C5591</f>
        <v>0</v>
      </c>
      <c r="E5580" s="127">
        <f>DATE(YEAR(Inputs!$D$5),Summary!B5580,Summary!C5580)+TIME(D5580,0,0)</f>
        <v>233</v>
      </c>
      <c r="F5580" s="4">
        <f t="shared" si="606"/>
        <v>1</v>
      </c>
      <c r="G5580" s="4">
        <f t="shared" si="604"/>
        <v>2</v>
      </c>
      <c r="H5580" s="4">
        <f t="shared" si="607"/>
        <v>1</v>
      </c>
      <c r="I5580" s="4">
        <f t="shared" si="608"/>
        <v>0</v>
      </c>
      <c r="J5580" s="4">
        <f t="shared" si="609"/>
        <v>0</v>
      </c>
      <c r="K5580" s="4">
        <f t="shared" si="605"/>
        <v>0</v>
      </c>
      <c r="L5580" s="5">
        <f t="shared" si="610"/>
        <v>0</v>
      </c>
      <c r="M5580" s="137">
        <f>'PVWatts Hourly Results (1)'!L5591/1000</f>
        <v>0</v>
      </c>
      <c r="N5580" s="3">
        <f>'PVWatts Hourly Results (2)'!L5591/1000</f>
        <v>0</v>
      </c>
      <c r="O5580" s="3">
        <f>'PVWatts Hourly Results (3)'!L5591/1000</f>
        <v>0</v>
      </c>
      <c r="P5580" s="3">
        <f>'PVWatts Hourly Results (4)'!L5591/1000</f>
        <v>0</v>
      </c>
      <c r="Q5580" s="130">
        <f>'PVWatts Hourly Results (5)'!L5591/1000</f>
        <v>0</v>
      </c>
    </row>
    <row r="5581" spans="2:17" x14ac:dyDescent="0.25">
      <c r="B5581" s="8">
        <v>8</v>
      </c>
      <c r="C5581" s="9">
        <v>20</v>
      </c>
      <c r="D5581" s="134">
        <f>'PVWatts Hourly Results (1)'!C5592</f>
        <v>0</v>
      </c>
      <c r="E5581" s="127">
        <f>DATE(YEAR(Inputs!$D$5),Summary!B5581,Summary!C5581)+TIME(D5581,0,0)</f>
        <v>233</v>
      </c>
      <c r="F5581" s="4">
        <f t="shared" si="606"/>
        <v>1</v>
      </c>
      <c r="G5581" s="4">
        <f t="shared" si="604"/>
        <v>2</v>
      </c>
      <c r="H5581" s="4">
        <f t="shared" si="607"/>
        <v>1</v>
      </c>
      <c r="I5581" s="4">
        <f t="shared" si="608"/>
        <v>0</v>
      </c>
      <c r="J5581" s="4">
        <f t="shared" si="609"/>
        <v>0</v>
      </c>
      <c r="K5581" s="4">
        <f t="shared" si="605"/>
        <v>0</v>
      </c>
      <c r="L5581" s="5">
        <f t="shared" si="610"/>
        <v>0</v>
      </c>
      <c r="M5581" s="137">
        <f>'PVWatts Hourly Results (1)'!L5592/1000</f>
        <v>0</v>
      </c>
      <c r="N5581" s="3">
        <f>'PVWatts Hourly Results (2)'!L5592/1000</f>
        <v>0</v>
      </c>
      <c r="O5581" s="3">
        <f>'PVWatts Hourly Results (3)'!L5592/1000</f>
        <v>0</v>
      </c>
      <c r="P5581" s="3">
        <f>'PVWatts Hourly Results (4)'!L5592/1000</f>
        <v>0</v>
      </c>
      <c r="Q5581" s="130">
        <f>'PVWatts Hourly Results (5)'!L5592/1000</f>
        <v>0</v>
      </c>
    </row>
    <row r="5582" spans="2:17" x14ac:dyDescent="0.25">
      <c r="B5582" s="8">
        <v>8</v>
      </c>
      <c r="C5582" s="9">
        <v>20</v>
      </c>
      <c r="D5582" s="134">
        <f>'PVWatts Hourly Results (1)'!C5593</f>
        <v>0</v>
      </c>
      <c r="E5582" s="127">
        <f>DATE(YEAR(Inputs!$D$5),Summary!B5582,Summary!C5582)+TIME(D5582,0,0)</f>
        <v>233</v>
      </c>
      <c r="F5582" s="4">
        <f t="shared" si="606"/>
        <v>1</v>
      </c>
      <c r="G5582" s="4">
        <f t="shared" si="604"/>
        <v>2</v>
      </c>
      <c r="H5582" s="4">
        <f t="shared" si="607"/>
        <v>1</v>
      </c>
      <c r="I5582" s="4">
        <f t="shared" si="608"/>
        <v>0</v>
      </c>
      <c r="J5582" s="4">
        <f t="shared" si="609"/>
        <v>0</v>
      </c>
      <c r="K5582" s="4">
        <f t="shared" si="605"/>
        <v>0</v>
      </c>
      <c r="L5582" s="5">
        <f t="shared" si="610"/>
        <v>0</v>
      </c>
      <c r="M5582" s="137">
        <f>'PVWatts Hourly Results (1)'!L5593/1000</f>
        <v>0</v>
      </c>
      <c r="N5582" s="3">
        <f>'PVWatts Hourly Results (2)'!L5593/1000</f>
        <v>0</v>
      </c>
      <c r="O5582" s="3">
        <f>'PVWatts Hourly Results (3)'!L5593/1000</f>
        <v>0</v>
      </c>
      <c r="P5582" s="3">
        <f>'PVWatts Hourly Results (4)'!L5593/1000</f>
        <v>0</v>
      </c>
      <c r="Q5582" s="130">
        <f>'PVWatts Hourly Results (5)'!L5593/1000</f>
        <v>0</v>
      </c>
    </row>
    <row r="5583" spans="2:17" x14ac:dyDescent="0.25">
      <c r="B5583" s="8">
        <v>8</v>
      </c>
      <c r="C5583" s="9">
        <v>20</v>
      </c>
      <c r="D5583" s="134">
        <f>'PVWatts Hourly Results (1)'!C5594</f>
        <v>0</v>
      </c>
      <c r="E5583" s="127">
        <f>DATE(YEAR(Inputs!$D$5),Summary!B5583,Summary!C5583)+TIME(D5583,0,0)</f>
        <v>233</v>
      </c>
      <c r="F5583" s="4">
        <f t="shared" si="606"/>
        <v>1</v>
      </c>
      <c r="G5583" s="4">
        <f t="shared" si="604"/>
        <v>2</v>
      </c>
      <c r="H5583" s="4">
        <f t="shared" si="607"/>
        <v>1</v>
      </c>
      <c r="I5583" s="4">
        <f t="shared" si="608"/>
        <v>0</v>
      </c>
      <c r="J5583" s="4">
        <f t="shared" si="609"/>
        <v>0</v>
      </c>
      <c r="K5583" s="4">
        <f t="shared" si="605"/>
        <v>0</v>
      </c>
      <c r="L5583" s="5">
        <f t="shared" si="610"/>
        <v>0</v>
      </c>
      <c r="M5583" s="137">
        <f>'PVWatts Hourly Results (1)'!L5594/1000</f>
        <v>0</v>
      </c>
      <c r="N5583" s="3">
        <f>'PVWatts Hourly Results (2)'!L5594/1000</f>
        <v>0</v>
      </c>
      <c r="O5583" s="3">
        <f>'PVWatts Hourly Results (3)'!L5594/1000</f>
        <v>0</v>
      </c>
      <c r="P5583" s="3">
        <f>'PVWatts Hourly Results (4)'!L5594/1000</f>
        <v>0</v>
      </c>
      <c r="Q5583" s="130">
        <f>'PVWatts Hourly Results (5)'!L5594/1000</f>
        <v>0</v>
      </c>
    </row>
    <row r="5584" spans="2:17" x14ac:dyDescent="0.25">
      <c r="B5584" s="8">
        <v>8</v>
      </c>
      <c r="C5584" s="9">
        <v>20</v>
      </c>
      <c r="D5584" s="134">
        <f>'PVWatts Hourly Results (1)'!C5595</f>
        <v>0</v>
      </c>
      <c r="E5584" s="127">
        <f>DATE(YEAR(Inputs!$D$5),Summary!B5584,Summary!C5584)+TIME(D5584,0,0)</f>
        <v>233</v>
      </c>
      <c r="F5584" s="4">
        <f t="shared" si="606"/>
        <v>1</v>
      </c>
      <c r="G5584" s="4">
        <f t="shared" si="604"/>
        <v>2</v>
      </c>
      <c r="H5584" s="4">
        <f t="shared" si="607"/>
        <v>1</v>
      </c>
      <c r="I5584" s="4">
        <f t="shared" si="608"/>
        <v>0</v>
      </c>
      <c r="J5584" s="4">
        <f t="shared" si="609"/>
        <v>0</v>
      </c>
      <c r="K5584" s="4">
        <f t="shared" si="605"/>
        <v>0</v>
      </c>
      <c r="L5584" s="5">
        <f t="shared" si="610"/>
        <v>0</v>
      </c>
      <c r="M5584" s="137">
        <f>'PVWatts Hourly Results (1)'!L5595/1000</f>
        <v>0</v>
      </c>
      <c r="N5584" s="3">
        <f>'PVWatts Hourly Results (2)'!L5595/1000</f>
        <v>0</v>
      </c>
      <c r="O5584" s="3">
        <f>'PVWatts Hourly Results (3)'!L5595/1000</f>
        <v>0</v>
      </c>
      <c r="P5584" s="3">
        <f>'PVWatts Hourly Results (4)'!L5595/1000</f>
        <v>0</v>
      </c>
      <c r="Q5584" s="130">
        <f>'PVWatts Hourly Results (5)'!L5595/1000</f>
        <v>0</v>
      </c>
    </row>
    <row r="5585" spans="2:17" x14ac:dyDescent="0.25">
      <c r="B5585" s="8">
        <v>8</v>
      </c>
      <c r="C5585" s="9">
        <v>20</v>
      </c>
      <c r="D5585" s="134">
        <f>'PVWatts Hourly Results (1)'!C5596</f>
        <v>0</v>
      </c>
      <c r="E5585" s="127">
        <f>DATE(YEAR(Inputs!$D$5),Summary!B5585,Summary!C5585)+TIME(D5585,0,0)</f>
        <v>233</v>
      </c>
      <c r="F5585" s="4">
        <f t="shared" si="606"/>
        <v>1</v>
      </c>
      <c r="G5585" s="4">
        <f t="shared" si="604"/>
        <v>2</v>
      </c>
      <c r="H5585" s="4">
        <f t="shared" si="607"/>
        <v>1</v>
      </c>
      <c r="I5585" s="4">
        <f t="shared" si="608"/>
        <v>0</v>
      </c>
      <c r="J5585" s="4">
        <f t="shared" si="609"/>
        <v>0</v>
      </c>
      <c r="K5585" s="4">
        <f t="shared" si="605"/>
        <v>0</v>
      </c>
      <c r="L5585" s="5">
        <f t="shared" si="610"/>
        <v>0</v>
      </c>
      <c r="M5585" s="137">
        <f>'PVWatts Hourly Results (1)'!L5596/1000</f>
        <v>0</v>
      </c>
      <c r="N5585" s="3">
        <f>'PVWatts Hourly Results (2)'!L5596/1000</f>
        <v>0</v>
      </c>
      <c r="O5585" s="3">
        <f>'PVWatts Hourly Results (3)'!L5596/1000</f>
        <v>0</v>
      </c>
      <c r="P5585" s="3">
        <f>'PVWatts Hourly Results (4)'!L5596/1000</f>
        <v>0</v>
      </c>
      <c r="Q5585" s="130">
        <f>'PVWatts Hourly Results (5)'!L5596/1000</f>
        <v>0</v>
      </c>
    </row>
    <row r="5586" spans="2:17" x14ac:dyDescent="0.25">
      <c r="B5586" s="8">
        <v>8</v>
      </c>
      <c r="C5586" s="9">
        <v>20</v>
      </c>
      <c r="D5586" s="134">
        <f>'PVWatts Hourly Results (1)'!C5597</f>
        <v>0</v>
      </c>
      <c r="E5586" s="127">
        <f>DATE(YEAR(Inputs!$D$5),Summary!B5586,Summary!C5586)+TIME(D5586,0,0)</f>
        <v>233</v>
      </c>
      <c r="F5586" s="4">
        <f t="shared" si="606"/>
        <v>1</v>
      </c>
      <c r="G5586" s="4">
        <f t="shared" si="604"/>
        <v>2</v>
      </c>
      <c r="H5586" s="4">
        <f t="shared" si="607"/>
        <v>1</v>
      </c>
      <c r="I5586" s="4">
        <f t="shared" si="608"/>
        <v>0</v>
      </c>
      <c r="J5586" s="4">
        <f t="shared" si="609"/>
        <v>0</v>
      </c>
      <c r="K5586" s="4">
        <f t="shared" si="605"/>
        <v>0</v>
      </c>
      <c r="L5586" s="5">
        <f t="shared" si="610"/>
        <v>0</v>
      </c>
      <c r="M5586" s="137">
        <f>'PVWatts Hourly Results (1)'!L5597/1000</f>
        <v>0</v>
      </c>
      <c r="N5586" s="3">
        <f>'PVWatts Hourly Results (2)'!L5597/1000</f>
        <v>0</v>
      </c>
      <c r="O5586" s="3">
        <f>'PVWatts Hourly Results (3)'!L5597/1000</f>
        <v>0</v>
      </c>
      <c r="P5586" s="3">
        <f>'PVWatts Hourly Results (4)'!L5597/1000</f>
        <v>0</v>
      </c>
      <c r="Q5586" s="130">
        <f>'PVWatts Hourly Results (5)'!L5597/1000</f>
        <v>0</v>
      </c>
    </row>
    <row r="5587" spans="2:17" x14ac:dyDescent="0.25">
      <c r="B5587" s="8">
        <v>8</v>
      </c>
      <c r="C5587" s="9">
        <v>20</v>
      </c>
      <c r="D5587" s="134">
        <f>'PVWatts Hourly Results (1)'!C5598</f>
        <v>0</v>
      </c>
      <c r="E5587" s="127">
        <f>DATE(YEAR(Inputs!$D$5),Summary!B5587,Summary!C5587)+TIME(D5587,0,0)</f>
        <v>233</v>
      </c>
      <c r="F5587" s="4">
        <f t="shared" si="606"/>
        <v>1</v>
      </c>
      <c r="G5587" s="4">
        <f t="shared" si="604"/>
        <v>2</v>
      </c>
      <c r="H5587" s="4">
        <f t="shared" si="607"/>
        <v>1</v>
      </c>
      <c r="I5587" s="4">
        <f t="shared" si="608"/>
        <v>0</v>
      </c>
      <c r="J5587" s="4">
        <f t="shared" si="609"/>
        <v>0</v>
      </c>
      <c r="K5587" s="4">
        <f t="shared" si="605"/>
        <v>0</v>
      </c>
      <c r="L5587" s="5">
        <f t="shared" si="610"/>
        <v>0</v>
      </c>
      <c r="M5587" s="137">
        <f>'PVWatts Hourly Results (1)'!L5598/1000</f>
        <v>0</v>
      </c>
      <c r="N5587" s="3">
        <f>'PVWatts Hourly Results (2)'!L5598/1000</f>
        <v>0</v>
      </c>
      <c r="O5587" s="3">
        <f>'PVWatts Hourly Results (3)'!L5598/1000</f>
        <v>0</v>
      </c>
      <c r="P5587" s="3">
        <f>'PVWatts Hourly Results (4)'!L5598/1000</f>
        <v>0</v>
      </c>
      <c r="Q5587" s="130">
        <f>'PVWatts Hourly Results (5)'!L5598/1000</f>
        <v>0</v>
      </c>
    </row>
    <row r="5588" spans="2:17" x14ac:dyDescent="0.25">
      <c r="B5588" s="8">
        <v>8</v>
      </c>
      <c r="C5588" s="9">
        <v>20</v>
      </c>
      <c r="D5588" s="134">
        <f>'PVWatts Hourly Results (1)'!C5599</f>
        <v>0</v>
      </c>
      <c r="E5588" s="127">
        <f>DATE(YEAR(Inputs!$D$5),Summary!B5588,Summary!C5588)+TIME(D5588,0,0)</f>
        <v>233</v>
      </c>
      <c r="F5588" s="4">
        <f t="shared" si="606"/>
        <v>1</v>
      </c>
      <c r="G5588" s="4">
        <f t="shared" si="604"/>
        <v>2</v>
      </c>
      <c r="H5588" s="4">
        <f t="shared" si="607"/>
        <v>1</v>
      </c>
      <c r="I5588" s="4">
        <f t="shared" si="608"/>
        <v>0</v>
      </c>
      <c r="J5588" s="4">
        <f t="shared" si="609"/>
        <v>0</v>
      </c>
      <c r="K5588" s="4">
        <f t="shared" si="605"/>
        <v>0</v>
      </c>
      <c r="L5588" s="5">
        <f t="shared" si="610"/>
        <v>0</v>
      </c>
      <c r="M5588" s="137">
        <f>'PVWatts Hourly Results (1)'!L5599/1000</f>
        <v>0</v>
      </c>
      <c r="N5588" s="3">
        <f>'PVWatts Hourly Results (2)'!L5599/1000</f>
        <v>0</v>
      </c>
      <c r="O5588" s="3">
        <f>'PVWatts Hourly Results (3)'!L5599/1000</f>
        <v>0</v>
      </c>
      <c r="P5588" s="3">
        <f>'PVWatts Hourly Results (4)'!L5599/1000</f>
        <v>0</v>
      </c>
      <c r="Q5588" s="130">
        <f>'PVWatts Hourly Results (5)'!L5599/1000</f>
        <v>0</v>
      </c>
    </row>
    <row r="5589" spans="2:17" x14ac:dyDescent="0.25">
      <c r="B5589" s="8">
        <v>8</v>
      </c>
      <c r="C5589" s="9">
        <v>20</v>
      </c>
      <c r="D5589" s="134">
        <f>'PVWatts Hourly Results (1)'!C5600</f>
        <v>0</v>
      </c>
      <c r="E5589" s="127">
        <f>DATE(YEAR(Inputs!$D$5),Summary!B5589,Summary!C5589)+TIME(D5589,0,0)</f>
        <v>233</v>
      </c>
      <c r="F5589" s="4">
        <f t="shared" si="606"/>
        <v>1</v>
      </c>
      <c r="G5589" s="4">
        <f t="shared" si="604"/>
        <v>2</v>
      </c>
      <c r="H5589" s="4">
        <f t="shared" si="607"/>
        <v>1</v>
      </c>
      <c r="I5589" s="4">
        <f t="shared" si="608"/>
        <v>0</v>
      </c>
      <c r="J5589" s="4">
        <f t="shared" si="609"/>
        <v>0</v>
      </c>
      <c r="K5589" s="4">
        <f t="shared" si="605"/>
        <v>0</v>
      </c>
      <c r="L5589" s="5">
        <f t="shared" si="610"/>
        <v>0</v>
      </c>
      <c r="M5589" s="137">
        <f>'PVWatts Hourly Results (1)'!L5600/1000</f>
        <v>0</v>
      </c>
      <c r="N5589" s="3">
        <f>'PVWatts Hourly Results (2)'!L5600/1000</f>
        <v>0</v>
      </c>
      <c r="O5589" s="3">
        <f>'PVWatts Hourly Results (3)'!L5600/1000</f>
        <v>0</v>
      </c>
      <c r="P5589" s="3">
        <f>'PVWatts Hourly Results (4)'!L5600/1000</f>
        <v>0</v>
      </c>
      <c r="Q5589" s="130">
        <f>'PVWatts Hourly Results (5)'!L5600/1000</f>
        <v>0</v>
      </c>
    </row>
    <row r="5590" spans="2:17" x14ac:dyDescent="0.25">
      <c r="B5590" s="8">
        <v>8</v>
      </c>
      <c r="C5590" s="9">
        <v>21</v>
      </c>
      <c r="D5590" s="134">
        <f>'PVWatts Hourly Results (1)'!C5601</f>
        <v>0</v>
      </c>
      <c r="E5590" s="127">
        <f>DATE(YEAR(Inputs!$D$5),Summary!B5590,Summary!C5590)+TIME(D5590,0,0)</f>
        <v>234</v>
      </c>
      <c r="F5590" s="4">
        <f t="shared" si="606"/>
        <v>1</v>
      </c>
      <c r="G5590" s="4">
        <f t="shared" ref="G5590:G5653" si="611">WEEKDAY(E5590)</f>
        <v>3</v>
      </c>
      <c r="H5590" s="4">
        <f t="shared" si="607"/>
        <v>1</v>
      </c>
      <c r="I5590" s="4">
        <f t="shared" si="608"/>
        <v>0</v>
      </c>
      <c r="J5590" s="4">
        <f t="shared" si="609"/>
        <v>0</v>
      </c>
      <c r="K5590" s="4">
        <f t="shared" ref="K5590:K5653" si="612">IF(OR(AND(B5590=7,C5590=4),AND(B5590=1,C5590=1)),1,0)</f>
        <v>0</v>
      </c>
      <c r="L5590" s="5">
        <f t="shared" si="610"/>
        <v>0</v>
      </c>
      <c r="M5590" s="137">
        <f>'PVWatts Hourly Results (1)'!L5601/1000</f>
        <v>0</v>
      </c>
      <c r="N5590" s="3">
        <f>'PVWatts Hourly Results (2)'!L5601/1000</f>
        <v>0</v>
      </c>
      <c r="O5590" s="3">
        <f>'PVWatts Hourly Results (3)'!L5601/1000</f>
        <v>0</v>
      </c>
      <c r="P5590" s="3">
        <f>'PVWatts Hourly Results (4)'!L5601/1000</f>
        <v>0</v>
      </c>
      <c r="Q5590" s="130">
        <f>'PVWatts Hourly Results (5)'!L5601/1000</f>
        <v>0</v>
      </c>
    </row>
    <row r="5591" spans="2:17" x14ac:dyDescent="0.25">
      <c r="B5591" s="8">
        <v>8</v>
      </c>
      <c r="C5591" s="9">
        <v>21</v>
      </c>
      <c r="D5591" s="134">
        <f>'PVWatts Hourly Results (1)'!C5602</f>
        <v>0</v>
      </c>
      <c r="E5591" s="127">
        <f>DATE(YEAR(Inputs!$D$5),Summary!B5591,Summary!C5591)+TIME(D5591,0,0)</f>
        <v>234</v>
      </c>
      <c r="F5591" s="4">
        <f t="shared" ref="F5591:F5654" si="613">IF(OR(B5591&lt;3,B5591=6,B5591=7,B5591=8),1,0)</f>
        <v>1</v>
      </c>
      <c r="G5591" s="4">
        <f t="shared" si="611"/>
        <v>3</v>
      </c>
      <c r="H5591" s="4">
        <f t="shared" ref="H5591:H5654" si="614">IF(OR(G5591=2,G5591=3,G5591=4,G5591=5,G5591=6),1,0)</f>
        <v>1</v>
      </c>
      <c r="I5591" s="4">
        <f t="shared" ref="I5591:I5654" si="615">IF(AND(B5591&gt;5,B5591&lt;9,D5591&gt;=13,D5591&lt;=16,H5591=1),1,0)</f>
        <v>0</v>
      </c>
      <c r="J5591" s="4">
        <f t="shared" ref="J5591:J5654" si="616">IF(AND(B5591&lt;3,OR(AND(D5591&gt;6,D5591&lt;9),AND(D5591&gt;17,D5591&lt;20)),H5591=1),1,0)</f>
        <v>0</v>
      </c>
      <c r="K5591" s="4">
        <f t="shared" si="612"/>
        <v>0</v>
      </c>
      <c r="L5591" s="5">
        <f t="shared" ref="L5591:L5654" si="617">IFERROR(IF(AND(F5591=1,H5591=1,OR(I5591=1,J5591=1),K5591=0),1,0),"")</f>
        <v>0</v>
      </c>
      <c r="M5591" s="137">
        <f>'PVWatts Hourly Results (1)'!L5602/1000</f>
        <v>0</v>
      </c>
      <c r="N5591" s="3">
        <f>'PVWatts Hourly Results (2)'!L5602/1000</f>
        <v>0</v>
      </c>
      <c r="O5591" s="3">
        <f>'PVWatts Hourly Results (3)'!L5602/1000</f>
        <v>0</v>
      </c>
      <c r="P5591" s="3">
        <f>'PVWatts Hourly Results (4)'!L5602/1000</f>
        <v>0</v>
      </c>
      <c r="Q5591" s="130">
        <f>'PVWatts Hourly Results (5)'!L5602/1000</f>
        <v>0</v>
      </c>
    </row>
    <row r="5592" spans="2:17" x14ac:dyDescent="0.25">
      <c r="B5592" s="8">
        <v>8</v>
      </c>
      <c r="C5592" s="9">
        <v>21</v>
      </c>
      <c r="D5592" s="134">
        <f>'PVWatts Hourly Results (1)'!C5603</f>
        <v>0</v>
      </c>
      <c r="E5592" s="127">
        <f>DATE(YEAR(Inputs!$D$5),Summary!B5592,Summary!C5592)+TIME(D5592,0,0)</f>
        <v>234</v>
      </c>
      <c r="F5592" s="4">
        <f t="shared" si="613"/>
        <v>1</v>
      </c>
      <c r="G5592" s="4">
        <f t="shared" si="611"/>
        <v>3</v>
      </c>
      <c r="H5592" s="4">
        <f t="shared" si="614"/>
        <v>1</v>
      </c>
      <c r="I5592" s="4">
        <f t="shared" si="615"/>
        <v>0</v>
      </c>
      <c r="J5592" s="4">
        <f t="shared" si="616"/>
        <v>0</v>
      </c>
      <c r="K5592" s="4">
        <f t="shared" si="612"/>
        <v>0</v>
      </c>
      <c r="L5592" s="5">
        <f t="shared" si="617"/>
        <v>0</v>
      </c>
      <c r="M5592" s="137">
        <f>'PVWatts Hourly Results (1)'!L5603/1000</f>
        <v>0</v>
      </c>
      <c r="N5592" s="3">
        <f>'PVWatts Hourly Results (2)'!L5603/1000</f>
        <v>0</v>
      </c>
      <c r="O5592" s="3">
        <f>'PVWatts Hourly Results (3)'!L5603/1000</f>
        <v>0</v>
      </c>
      <c r="P5592" s="3">
        <f>'PVWatts Hourly Results (4)'!L5603/1000</f>
        <v>0</v>
      </c>
      <c r="Q5592" s="130">
        <f>'PVWatts Hourly Results (5)'!L5603/1000</f>
        <v>0</v>
      </c>
    </row>
    <row r="5593" spans="2:17" x14ac:dyDescent="0.25">
      <c r="B5593" s="8">
        <v>8</v>
      </c>
      <c r="C5593" s="9">
        <v>21</v>
      </c>
      <c r="D5593" s="134">
        <f>'PVWatts Hourly Results (1)'!C5604</f>
        <v>0</v>
      </c>
      <c r="E5593" s="127">
        <f>DATE(YEAR(Inputs!$D$5),Summary!B5593,Summary!C5593)+TIME(D5593,0,0)</f>
        <v>234</v>
      </c>
      <c r="F5593" s="4">
        <f t="shared" si="613"/>
        <v>1</v>
      </c>
      <c r="G5593" s="4">
        <f t="shared" si="611"/>
        <v>3</v>
      </c>
      <c r="H5593" s="4">
        <f t="shared" si="614"/>
        <v>1</v>
      </c>
      <c r="I5593" s="4">
        <f t="shared" si="615"/>
        <v>0</v>
      </c>
      <c r="J5593" s="4">
        <f t="shared" si="616"/>
        <v>0</v>
      </c>
      <c r="K5593" s="4">
        <f t="shared" si="612"/>
        <v>0</v>
      </c>
      <c r="L5593" s="5">
        <f t="shared" si="617"/>
        <v>0</v>
      </c>
      <c r="M5593" s="137">
        <f>'PVWatts Hourly Results (1)'!L5604/1000</f>
        <v>0</v>
      </c>
      <c r="N5593" s="3">
        <f>'PVWatts Hourly Results (2)'!L5604/1000</f>
        <v>0</v>
      </c>
      <c r="O5593" s="3">
        <f>'PVWatts Hourly Results (3)'!L5604/1000</f>
        <v>0</v>
      </c>
      <c r="P5593" s="3">
        <f>'PVWatts Hourly Results (4)'!L5604/1000</f>
        <v>0</v>
      </c>
      <c r="Q5593" s="130">
        <f>'PVWatts Hourly Results (5)'!L5604/1000</f>
        <v>0</v>
      </c>
    </row>
    <row r="5594" spans="2:17" x14ac:dyDescent="0.25">
      <c r="B5594" s="8">
        <v>8</v>
      </c>
      <c r="C5594" s="9">
        <v>21</v>
      </c>
      <c r="D5594" s="134">
        <f>'PVWatts Hourly Results (1)'!C5605</f>
        <v>0</v>
      </c>
      <c r="E5594" s="127">
        <f>DATE(YEAR(Inputs!$D$5),Summary!B5594,Summary!C5594)+TIME(D5594,0,0)</f>
        <v>234</v>
      </c>
      <c r="F5594" s="4">
        <f t="shared" si="613"/>
        <v>1</v>
      </c>
      <c r="G5594" s="4">
        <f t="shared" si="611"/>
        <v>3</v>
      </c>
      <c r="H5594" s="4">
        <f t="shared" si="614"/>
        <v>1</v>
      </c>
      <c r="I5594" s="4">
        <f t="shared" si="615"/>
        <v>0</v>
      </c>
      <c r="J5594" s="4">
        <f t="shared" si="616"/>
        <v>0</v>
      </c>
      <c r="K5594" s="4">
        <f t="shared" si="612"/>
        <v>0</v>
      </c>
      <c r="L5594" s="5">
        <f t="shared" si="617"/>
        <v>0</v>
      </c>
      <c r="M5594" s="137">
        <f>'PVWatts Hourly Results (1)'!L5605/1000</f>
        <v>0</v>
      </c>
      <c r="N5594" s="3">
        <f>'PVWatts Hourly Results (2)'!L5605/1000</f>
        <v>0</v>
      </c>
      <c r="O5594" s="3">
        <f>'PVWatts Hourly Results (3)'!L5605/1000</f>
        <v>0</v>
      </c>
      <c r="P5594" s="3">
        <f>'PVWatts Hourly Results (4)'!L5605/1000</f>
        <v>0</v>
      </c>
      <c r="Q5594" s="130">
        <f>'PVWatts Hourly Results (5)'!L5605/1000</f>
        <v>0</v>
      </c>
    </row>
    <row r="5595" spans="2:17" x14ac:dyDescent="0.25">
      <c r="B5595" s="8">
        <v>8</v>
      </c>
      <c r="C5595" s="9">
        <v>21</v>
      </c>
      <c r="D5595" s="134">
        <f>'PVWatts Hourly Results (1)'!C5606</f>
        <v>0</v>
      </c>
      <c r="E5595" s="127">
        <f>DATE(YEAR(Inputs!$D$5),Summary!B5595,Summary!C5595)+TIME(D5595,0,0)</f>
        <v>234</v>
      </c>
      <c r="F5595" s="4">
        <f t="shared" si="613"/>
        <v>1</v>
      </c>
      <c r="G5595" s="4">
        <f t="shared" si="611"/>
        <v>3</v>
      </c>
      <c r="H5595" s="4">
        <f t="shared" si="614"/>
        <v>1</v>
      </c>
      <c r="I5595" s="4">
        <f t="shared" si="615"/>
        <v>0</v>
      </c>
      <c r="J5595" s="4">
        <f t="shared" si="616"/>
        <v>0</v>
      </c>
      <c r="K5595" s="4">
        <f t="shared" si="612"/>
        <v>0</v>
      </c>
      <c r="L5595" s="5">
        <f t="shared" si="617"/>
        <v>0</v>
      </c>
      <c r="M5595" s="137">
        <f>'PVWatts Hourly Results (1)'!L5606/1000</f>
        <v>0</v>
      </c>
      <c r="N5595" s="3">
        <f>'PVWatts Hourly Results (2)'!L5606/1000</f>
        <v>0</v>
      </c>
      <c r="O5595" s="3">
        <f>'PVWatts Hourly Results (3)'!L5606/1000</f>
        <v>0</v>
      </c>
      <c r="P5595" s="3">
        <f>'PVWatts Hourly Results (4)'!L5606/1000</f>
        <v>0</v>
      </c>
      <c r="Q5595" s="130">
        <f>'PVWatts Hourly Results (5)'!L5606/1000</f>
        <v>0</v>
      </c>
    </row>
    <row r="5596" spans="2:17" x14ac:dyDescent="0.25">
      <c r="B5596" s="8">
        <v>8</v>
      </c>
      <c r="C5596" s="9">
        <v>21</v>
      </c>
      <c r="D5596" s="134">
        <f>'PVWatts Hourly Results (1)'!C5607</f>
        <v>0</v>
      </c>
      <c r="E5596" s="127">
        <f>DATE(YEAR(Inputs!$D$5),Summary!B5596,Summary!C5596)+TIME(D5596,0,0)</f>
        <v>234</v>
      </c>
      <c r="F5596" s="4">
        <f t="shared" si="613"/>
        <v>1</v>
      </c>
      <c r="G5596" s="4">
        <f t="shared" si="611"/>
        <v>3</v>
      </c>
      <c r="H5596" s="4">
        <f t="shared" si="614"/>
        <v>1</v>
      </c>
      <c r="I5596" s="4">
        <f t="shared" si="615"/>
        <v>0</v>
      </c>
      <c r="J5596" s="4">
        <f t="shared" si="616"/>
        <v>0</v>
      </c>
      <c r="K5596" s="4">
        <f t="shared" si="612"/>
        <v>0</v>
      </c>
      <c r="L5596" s="5">
        <f t="shared" si="617"/>
        <v>0</v>
      </c>
      <c r="M5596" s="137">
        <f>'PVWatts Hourly Results (1)'!L5607/1000</f>
        <v>0</v>
      </c>
      <c r="N5596" s="3">
        <f>'PVWatts Hourly Results (2)'!L5607/1000</f>
        <v>0</v>
      </c>
      <c r="O5596" s="3">
        <f>'PVWatts Hourly Results (3)'!L5607/1000</f>
        <v>0</v>
      </c>
      <c r="P5596" s="3">
        <f>'PVWatts Hourly Results (4)'!L5607/1000</f>
        <v>0</v>
      </c>
      <c r="Q5596" s="130">
        <f>'PVWatts Hourly Results (5)'!L5607/1000</f>
        <v>0</v>
      </c>
    </row>
    <row r="5597" spans="2:17" x14ac:dyDescent="0.25">
      <c r="B5597" s="8">
        <v>8</v>
      </c>
      <c r="C5597" s="9">
        <v>21</v>
      </c>
      <c r="D5597" s="134">
        <f>'PVWatts Hourly Results (1)'!C5608</f>
        <v>0</v>
      </c>
      <c r="E5597" s="127">
        <f>DATE(YEAR(Inputs!$D$5),Summary!B5597,Summary!C5597)+TIME(D5597,0,0)</f>
        <v>234</v>
      </c>
      <c r="F5597" s="4">
        <f t="shared" si="613"/>
        <v>1</v>
      </c>
      <c r="G5597" s="4">
        <f t="shared" si="611"/>
        <v>3</v>
      </c>
      <c r="H5597" s="4">
        <f t="shared" si="614"/>
        <v>1</v>
      </c>
      <c r="I5597" s="4">
        <f t="shared" si="615"/>
        <v>0</v>
      </c>
      <c r="J5597" s="4">
        <f t="shared" si="616"/>
        <v>0</v>
      </c>
      <c r="K5597" s="4">
        <f t="shared" si="612"/>
        <v>0</v>
      </c>
      <c r="L5597" s="5">
        <f t="shared" si="617"/>
        <v>0</v>
      </c>
      <c r="M5597" s="137">
        <f>'PVWatts Hourly Results (1)'!L5608/1000</f>
        <v>0</v>
      </c>
      <c r="N5597" s="3">
        <f>'PVWatts Hourly Results (2)'!L5608/1000</f>
        <v>0</v>
      </c>
      <c r="O5597" s="3">
        <f>'PVWatts Hourly Results (3)'!L5608/1000</f>
        <v>0</v>
      </c>
      <c r="P5597" s="3">
        <f>'PVWatts Hourly Results (4)'!L5608/1000</f>
        <v>0</v>
      </c>
      <c r="Q5597" s="130">
        <f>'PVWatts Hourly Results (5)'!L5608/1000</f>
        <v>0</v>
      </c>
    </row>
    <row r="5598" spans="2:17" x14ac:dyDescent="0.25">
      <c r="B5598" s="8">
        <v>8</v>
      </c>
      <c r="C5598" s="9">
        <v>21</v>
      </c>
      <c r="D5598" s="134">
        <f>'PVWatts Hourly Results (1)'!C5609</f>
        <v>0</v>
      </c>
      <c r="E5598" s="127">
        <f>DATE(YEAR(Inputs!$D$5),Summary!B5598,Summary!C5598)+TIME(D5598,0,0)</f>
        <v>234</v>
      </c>
      <c r="F5598" s="4">
        <f t="shared" si="613"/>
        <v>1</v>
      </c>
      <c r="G5598" s="4">
        <f t="shared" si="611"/>
        <v>3</v>
      </c>
      <c r="H5598" s="4">
        <f t="shared" si="614"/>
        <v>1</v>
      </c>
      <c r="I5598" s="4">
        <f t="shared" si="615"/>
        <v>0</v>
      </c>
      <c r="J5598" s="4">
        <f t="shared" si="616"/>
        <v>0</v>
      </c>
      <c r="K5598" s="4">
        <f t="shared" si="612"/>
        <v>0</v>
      </c>
      <c r="L5598" s="5">
        <f t="shared" si="617"/>
        <v>0</v>
      </c>
      <c r="M5598" s="137">
        <f>'PVWatts Hourly Results (1)'!L5609/1000</f>
        <v>0</v>
      </c>
      <c r="N5598" s="3">
        <f>'PVWatts Hourly Results (2)'!L5609/1000</f>
        <v>0</v>
      </c>
      <c r="O5598" s="3">
        <f>'PVWatts Hourly Results (3)'!L5609/1000</f>
        <v>0</v>
      </c>
      <c r="P5598" s="3">
        <f>'PVWatts Hourly Results (4)'!L5609/1000</f>
        <v>0</v>
      </c>
      <c r="Q5598" s="130">
        <f>'PVWatts Hourly Results (5)'!L5609/1000</f>
        <v>0</v>
      </c>
    </row>
    <row r="5599" spans="2:17" x14ac:dyDescent="0.25">
      <c r="B5599" s="8">
        <v>8</v>
      </c>
      <c r="C5599" s="9">
        <v>21</v>
      </c>
      <c r="D5599" s="134">
        <f>'PVWatts Hourly Results (1)'!C5610</f>
        <v>0</v>
      </c>
      <c r="E5599" s="127">
        <f>DATE(YEAR(Inputs!$D$5),Summary!B5599,Summary!C5599)+TIME(D5599,0,0)</f>
        <v>234</v>
      </c>
      <c r="F5599" s="4">
        <f t="shared" si="613"/>
        <v>1</v>
      </c>
      <c r="G5599" s="4">
        <f t="shared" si="611"/>
        <v>3</v>
      </c>
      <c r="H5599" s="4">
        <f t="shared" si="614"/>
        <v>1</v>
      </c>
      <c r="I5599" s="4">
        <f t="shared" si="615"/>
        <v>0</v>
      </c>
      <c r="J5599" s="4">
        <f t="shared" si="616"/>
        <v>0</v>
      </c>
      <c r="K5599" s="4">
        <f t="shared" si="612"/>
        <v>0</v>
      </c>
      <c r="L5599" s="5">
        <f t="shared" si="617"/>
        <v>0</v>
      </c>
      <c r="M5599" s="137">
        <f>'PVWatts Hourly Results (1)'!L5610/1000</f>
        <v>0</v>
      </c>
      <c r="N5599" s="3">
        <f>'PVWatts Hourly Results (2)'!L5610/1000</f>
        <v>0</v>
      </c>
      <c r="O5599" s="3">
        <f>'PVWatts Hourly Results (3)'!L5610/1000</f>
        <v>0</v>
      </c>
      <c r="P5599" s="3">
        <f>'PVWatts Hourly Results (4)'!L5610/1000</f>
        <v>0</v>
      </c>
      <c r="Q5599" s="130">
        <f>'PVWatts Hourly Results (5)'!L5610/1000</f>
        <v>0</v>
      </c>
    </row>
    <row r="5600" spans="2:17" x14ac:dyDescent="0.25">
      <c r="B5600" s="8">
        <v>8</v>
      </c>
      <c r="C5600" s="9">
        <v>21</v>
      </c>
      <c r="D5600" s="134">
        <f>'PVWatts Hourly Results (1)'!C5611</f>
        <v>0</v>
      </c>
      <c r="E5600" s="127">
        <f>DATE(YEAR(Inputs!$D$5),Summary!B5600,Summary!C5600)+TIME(D5600,0,0)</f>
        <v>234</v>
      </c>
      <c r="F5600" s="4">
        <f t="shared" si="613"/>
        <v>1</v>
      </c>
      <c r="G5600" s="4">
        <f t="shared" si="611"/>
        <v>3</v>
      </c>
      <c r="H5600" s="4">
        <f t="shared" si="614"/>
        <v>1</v>
      </c>
      <c r="I5600" s="4">
        <f t="shared" si="615"/>
        <v>0</v>
      </c>
      <c r="J5600" s="4">
        <f t="shared" si="616"/>
        <v>0</v>
      </c>
      <c r="K5600" s="4">
        <f t="shared" si="612"/>
        <v>0</v>
      </c>
      <c r="L5600" s="5">
        <f t="shared" si="617"/>
        <v>0</v>
      </c>
      <c r="M5600" s="137">
        <f>'PVWatts Hourly Results (1)'!L5611/1000</f>
        <v>0</v>
      </c>
      <c r="N5600" s="3">
        <f>'PVWatts Hourly Results (2)'!L5611/1000</f>
        <v>0</v>
      </c>
      <c r="O5600" s="3">
        <f>'PVWatts Hourly Results (3)'!L5611/1000</f>
        <v>0</v>
      </c>
      <c r="P5600" s="3">
        <f>'PVWatts Hourly Results (4)'!L5611/1000</f>
        <v>0</v>
      </c>
      <c r="Q5600" s="130">
        <f>'PVWatts Hourly Results (5)'!L5611/1000</f>
        <v>0</v>
      </c>
    </row>
    <row r="5601" spans="2:17" x14ac:dyDescent="0.25">
      <c r="B5601" s="8">
        <v>8</v>
      </c>
      <c r="C5601" s="9">
        <v>21</v>
      </c>
      <c r="D5601" s="134">
        <f>'PVWatts Hourly Results (1)'!C5612</f>
        <v>0</v>
      </c>
      <c r="E5601" s="127">
        <f>DATE(YEAR(Inputs!$D$5),Summary!B5601,Summary!C5601)+TIME(D5601,0,0)</f>
        <v>234</v>
      </c>
      <c r="F5601" s="4">
        <f t="shared" si="613"/>
        <v>1</v>
      </c>
      <c r="G5601" s="4">
        <f t="shared" si="611"/>
        <v>3</v>
      </c>
      <c r="H5601" s="4">
        <f t="shared" si="614"/>
        <v>1</v>
      </c>
      <c r="I5601" s="4">
        <f t="shared" si="615"/>
        <v>0</v>
      </c>
      <c r="J5601" s="4">
        <f t="shared" si="616"/>
        <v>0</v>
      </c>
      <c r="K5601" s="4">
        <f t="shared" si="612"/>
        <v>0</v>
      </c>
      <c r="L5601" s="5">
        <f t="shared" si="617"/>
        <v>0</v>
      </c>
      <c r="M5601" s="137">
        <f>'PVWatts Hourly Results (1)'!L5612/1000</f>
        <v>0</v>
      </c>
      <c r="N5601" s="3">
        <f>'PVWatts Hourly Results (2)'!L5612/1000</f>
        <v>0</v>
      </c>
      <c r="O5601" s="3">
        <f>'PVWatts Hourly Results (3)'!L5612/1000</f>
        <v>0</v>
      </c>
      <c r="P5601" s="3">
        <f>'PVWatts Hourly Results (4)'!L5612/1000</f>
        <v>0</v>
      </c>
      <c r="Q5601" s="130">
        <f>'PVWatts Hourly Results (5)'!L5612/1000</f>
        <v>0</v>
      </c>
    </row>
    <row r="5602" spans="2:17" x14ac:dyDescent="0.25">
      <c r="B5602" s="8">
        <v>8</v>
      </c>
      <c r="C5602" s="9">
        <v>21</v>
      </c>
      <c r="D5602" s="134">
        <f>'PVWatts Hourly Results (1)'!C5613</f>
        <v>0</v>
      </c>
      <c r="E5602" s="127">
        <f>DATE(YEAR(Inputs!$D$5),Summary!B5602,Summary!C5602)+TIME(D5602,0,0)</f>
        <v>234</v>
      </c>
      <c r="F5602" s="4">
        <f t="shared" si="613"/>
        <v>1</v>
      </c>
      <c r="G5602" s="4">
        <f t="shared" si="611"/>
        <v>3</v>
      </c>
      <c r="H5602" s="4">
        <f t="shared" si="614"/>
        <v>1</v>
      </c>
      <c r="I5602" s="4">
        <f t="shared" si="615"/>
        <v>0</v>
      </c>
      <c r="J5602" s="4">
        <f t="shared" si="616"/>
        <v>0</v>
      </c>
      <c r="K5602" s="4">
        <f t="shared" si="612"/>
        <v>0</v>
      </c>
      <c r="L5602" s="5">
        <f t="shared" si="617"/>
        <v>0</v>
      </c>
      <c r="M5602" s="137">
        <f>'PVWatts Hourly Results (1)'!L5613/1000</f>
        <v>0</v>
      </c>
      <c r="N5602" s="3">
        <f>'PVWatts Hourly Results (2)'!L5613/1000</f>
        <v>0</v>
      </c>
      <c r="O5602" s="3">
        <f>'PVWatts Hourly Results (3)'!L5613/1000</f>
        <v>0</v>
      </c>
      <c r="P5602" s="3">
        <f>'PVWatts Hourly Results (4)'!L5613/1000</f>
        <v>0</v>
      </c>
      <c r="Q5602" s="130">
        <f>'PVWatts Hourly Results (5)'!L5613/1000</f>
        <v>0</v>
      </c>
    </row>
    <row r="5603" spans="2:17" x14ac:dyDescent="0.25">
      <c r="B5603" s="8">
        <v>8</v>
      </c>
      <c r="C5603" s="9">
        <v>21</v>
      </c>
      <c r="D5603" s="134">
        <f>'PVWatts Hourly Results (1)'!C5614</f>
        <v>0</v>
      </c>
      <c r="E5603" s="127">
        <f>DATE(YEAR(Inputs!$D$5),Summary!B5603,Summary!C5603)+TIME(D5603,0,0)</f>
        <v>234</v>
      </c>
      <c r="F5603" s="4">
        <f t="shared" si="613"/>
        <v>1</v>
      </c>
      <c r="G5603" s="4">
        <f t="shared" si="611"/>
        <v>3</v>
      </c>
      <c r="H5603" s="4">
        <f t="shared" si="614"/>
        <v>1</v>
      </c>
      <c r="I5603" s="4">
        <f t="shared" si="615"/>
        <v>0</v>
      </c>
      <c r="J5603" s="4">
        <f t="shared" si="616"/>
        <v>0</v>
      </c>
      <c r="K5603" s="4">
        <f t="shared" si="612"/>
        <v>0</v>
      </c>
      <c r="L5603" s="5">
        <f t="shared" si="617"/>
        <v>0</v>
      </c>
      <c r="M5603" s="137">
        <f>'PVWatts Hourly Results (1)'!L5614/1000</f>
        <v>0</v>
      </c>
      <c r="N5603" s="3">
        <f>'PVWatts Hourly Results (2)'!L5614/1000</f>
        <v>0</v>
      </c>
      <c r="O5603" s="3">
        <f>'PVWatts Hourly Results (3)'!L5614/1000</f>
        <v>0</v>
      </c>
      <c r="P5603" s="3">
        <f>'PVWatts Hourly Results (4)'!L5614/1000</f>
        <v>0</v>
      </c>
      <c r="Q5603" s="130">
        <f>'PVWatts Hourly Results (5)'!L5614/1000</f>
        <v>0</v>
      </c>
    </row>
    <row r="5604" spans="2:17" x14ac:dyDescent="0.25">
      <c r="B5604" s="8">
        <v>8</v>
      </c>
      <c r="C5604" s="9">
        <v>21</v>
      </c>
      <c r="D5604" s="134">
        <f>'PVWatts Hourly Results (1)'!C5615</f>
        <v>0</v>
      </c>
      <c r="E5604" s="127">
        <f>DATE(YEAR(Inputs!$D$5),Summary!B5604,Summary!C5604)+TIME(D5604,0,0)</f>
        <v>234</v>
      </c>
      <c r="F5604" s="4">
        <f t="shared" si="613"/>
        <v>1</v>
      </c>
      <c r="G5604" s="4">
        <f t="shared" si="611"/>
        <v>3</v>
      </c>
      <c r="H5604" s="4">
        <f t="shared" si="614"/>
        <v>1</v>
      </c>
      <c r="I5604" s="4">
        <f t="shared" si="615"/>
        <v>0</v>
      </c>
      <c r="J5604" s="4">
        <f t="shared" si="616"/>
        <v>0</v>
      </c>
      <c r="K5604" s="4">
        <f t="shared" si="612"/>
        <v>0</v>
      </c>
      <c r="L5604" s="5">
        <f t="shared" si="617"/>
        <v>0</v>
      </c>
      <c r="M5604" s="137">
        <f>'PVWatts Hourly Results (1)'!L5615/1000</f>
        <v>0</v>
      </c>
      <c r="N5604" s="3">
        <f>'PVWatts Hourly Results (2)'!L5615/1000</f>
        <v>0</v>
      </c>
      <c r="O5604" s="3">
        <f>'PVWatts Hourly Results (3)'!L5615/1000</f>
        <v>0</v>
      </c>
      <c r="P5604" s="3">
        <f>'PVWatts Hourly Results (4)'!L5615/1000</f>
        <v>0</v>
      </c>
      <c r="Q5604" s="130">
        <f>'PVWatts Hourly Results (5)'!L5615/1000</f>
        <v>0</v>
      </c>
    </row>
    <row r="5605" spans="2:17" x14ac:dyDescent="0.25">
      <c r="B5605" s="8">
        <v>8</v>
      </c>
      <c r="C5605" s="9">
        <v>21</v>
      </c>
      <c r="D5605" s="134">
        <f>'PVWatts Hourly Results (1)'!C5616</f>
        <v>0</v>
      </c>
      <c r="E5605" s="127">
        <f>DATE(YEAR(Inputs!$D$5),Summary!B5605,Summary!C5605)+TIME(D5605,0,0)</f>
        <v>234</v>
      </c>
      <c r="F5605" s="4">
        <f t="shared" si="613"/>
        <v>1</v>
      </c>
      <c r="G5605" s="4">
        <f t="shared" si="611"/>
        <v>3</v>
      </c>
      <c r="H5605" s="4">
        <f t="shared" si="614"/>
        <v>1</v>
      </c>
      <c r="I5605" s="4">
        <f t="shared" si="615"/>
        <v>0</v>
      </c>
      <c r="J5605" s="4">
        <f t="shared" si="616"/>
        <v>0</v>
      </c>
      <c r="K5605" s="4">
        <f t="shared" si="612"/>
        <v>0</v>
      </c>
      <c r="L5605" s="5">
        <f t="shared" si="617"/>
        <v>0</v>
      </c>
      <c r="M5605" s="137">
        <f>'PVWatts Hourly Results (1)'!L5616/1000</f>
        <v>0</v>
      </c>
      <c r="N5605" s="3">
        <f>'PVWatts Hourly Results (2)'!L5616/1000</f>
        <v>0</v>
      </c>
      <c r="O5605" s="3">
        <f>'PVWatts Hourly Results (3)'!L5616/1000</f>
        <v>0</v>
      </c>
      <c r="P5605" s="3">
        <f>'PVWatts Hourly Results (4)'!L5616/1000</f>
        <v>0</v>
      </c>
      <c r="Q5605" s="130">
        <f>'PVWatts Hourly Results (5)'!L5616/1000</f>
        <v>0</v>
      </c>
    </row>
    <row r="5606" spans="2:17" x14ac:dyDescent="0.25">
      <c r="B5606" s="8">
        <v>8</v>
      </c>
      <c r="C5606" s="9">
        <v>21</v>
      </c>
      <c r="D5606" s="134">
        <f>'PVWatts Hourly Results (1)'!C5617</f>
        <v>0</v>
      </c>
      <c r="E5606" s="127">
        <f>DATE(YEAR(Inputs!$D$5),Summary!B5606,Summary!C5606)+TIME(D5606,0,0)</f>
        <v>234</v>
      </c>
      <c r="F5606" s="4">
        <f t="shared" si="613"/>
        <v>1</v>
      </c>
      <c r="G5606" s="4">
        <f t="shared" si="611"/>
        <v>3</v>
      </c>
      <c r="H5606" s="4">
        <f t="shared" si="614"/>
        <v>1</v>
      </c>
      <c r="I5606" s="4">
        <f t="shared" si="615"/>
        <v>0</v>
      </c>
      <c r="J5606" s="4">
        <f t="shared" si="616"/>
        <v>0</v>
      </c>
      <c r="K5606" s="4">
        <f t="shared" si="612"/>
        <v>0</v>
      </c>
      <c r="L5606" s="5">
        <f t="shared" si="617"/>
        <v>0</v>
      </c>
      <c r="M5606" s="137">
        <f>'PVWatts Hourly Results (1)'!L5617/1000</f>
        <v>0</v>
      </c>
      <c r="N5606" s="3">
        <f>'PVWatts Hourly Results (2)'!L5617/1000</f>
        <v>0</v>
      </c>
      <c r="O5606" s="3">
        <f>'PVWatts Hourly Results (3)'!L5617/1000</f>
        <v>0</v>
      </c>
      <c r="P5606" s="3">
        <f>'PVWatts Hourly Results (4)'!L5617/1000</f>
        <v>0</v>
      </c>
      <c r="Q5606" s="130">
        <f>'PVWatts Hourly Results (5)'!L5617/1000</f>
        <v>0</v>
      </c>
    </row>
    <row r="5607" spans="2:17" x14ac:dyDescent="0.25">
      <c r="B5607" s="8">
        <v>8</v>
      </c>
      <c r="C5607" s="9">
        <v>21</v>
      </c>
      <c r="D5607" s="134">
        <f>'PVWatts Hourly Results (1)'!C5618</f>
        <v>0</v>
      </c>
      <c r="E5607" s="127">
        <f>DATE(YEAR(Inputs!$D$5),Summary!B5607,Summary!C5607)+TIME(D5607,0,0)</f>
        <v>234</v>
      </c>
      <c r="F5607" s="4">
        <f t="shared" si="613"/>
        <v>1</v>
      </c>
      <c r="G5607" s="4">
        <f t="shared" si="611"/>
        <v>3</v>
      </c>
      <c r="H5607" s="4">
        <f t="shared" si="614"/>
        <v>1</v>
      </c>
      <c r="I5607" s="4">
        <f t="shared" si="615"/>
        <v>0</v>
      </c>
      <c r="J5607" s="4">
        <f t="shared" si="616"/>
        <v>0</v>
      </c>
      <c r="K5607" s="4">
        <f t="shared" si="612"/>
        <v>0</v>
      </c>
      <c r="L5607" s="5">
        <f t="shared" si="617"/>
        <v>0</v>
      </c>
      <c r="M5607" s="137">
        <f>'PVWatts Hourly Results (1)'!L5618/1000</f>
        <v>0</v>
      </c>
      <c r="N5607" s="3">
        <f>'PVWatts Hourly Results (2)'!L5618/1000</f>
        <v>0</v>
      </c>
      <c r="O5607" s="3">
        <f>'PVWatts Hourly Results (3)'!L5618/1000</f>
        <v>0</v>
      </c>
      <c r="P5607" s="3">
        <f>'PVWatts Hourly Results (4)'!L5618/1000</f>
        <v>0</v>
      </c>
      <c r="Q5607" s="130">
        <f>'PVWatts Hourly Results (5)'!L5618/1000</f>
        <v>0</v>
      </c>
    </row>
    <row r="5608" spans="2:17" x14ac:dyDescent="0.25">
      <c r="B5608" s="8">
        <v>8</v>
      </c>
      <c r="C5608" s="9">
        <v>21</v>
      </c>
      <c r="D5608" s="134">
        <f>'PVWatts Hourly Results (1)'!C5619</f>
        <v>0</v>
      </c>
      <c r="E5608" s="127">
        <f>DATE(YEAR(Inputs!$D$5),Summary!B5608,Summary!C5608)+TIME(D5608,0,0)</f>
        <v>234</v>
      </c>
      <c r="F5608" s="4">
        <f t="shared" si="613"/>
        <v>1</v>
      </c>
      <c r="G5608" s="4">
        <f t="shared" si="611"/>
        <v>3</v>
      </c>
      <c r="H5608" s="4">
        <f t="shared" si="614"/>
        <v>1</v>
      </c>
      <c r="I5608" s="4">
        <f t="shared" si="615"/>
        <v>0</v>
      </c>
      <c r="J5608" s="4">
        <f t="shared" si="616"/>
        <v>0</v>
      </c>
      <c r="K5608" s="4">
        <f t="shared" si="612"/>
        <v>0</v>
      </c>
      <c r="L5608" s="5">
        <f t="shared" si="617"/>
        <v>0</v>
      </c>
      <c r="M5608" s="137">
        <f>'PVWatts Hourly Results (1)'!L5619/1000</f>
        <v>0</v>
      </c>
      <c r="N5608" s="3">
        <f>'PVWatts Hourly Results (2)'!L5619/1000</f>
        <v>0</v>
      </c>
      <c r="O5608" s="3">
        <f>'PVWatts Hourly Results (3)'!L5619/1000</f>
        <v>0</v>
      </c>
      <c r="P5608" s="3">
        <f>'PVWatts Hourly Results (4)'!L5619/1000</f>
        <v>0</v>
      </c>
      <c r="Q5608" s="130">
        <f>'PVWatts Hourly Results (5)'!L5619/1000</f>
        <v>0</v>
      </c>
    </row>
    <row r="5609" spans="2:17" x14ac:dyDescent="0.25">
      <c r="B5609" s="8">
        <v>8</v>
      </c>
      <c r="C5609" s="9">
        <v>21</v>
      </c>
      <c r="D5609" s="134">
        <f>'PVWatts Hourly Results (1)'!C5620</f>
        <v>0</v>
      </c>
      <c r="E5609" s="127">
        <f>DATE(YEAR(Inputs!$D$5),Summary!B5609,Summary!C5609)+TIME(D5609,0,0)</f>
        <v>234</v>
      </c>
      <c r="F5609" s="4">
        <f t="shared" si="613"/>
        <v>1</v>
      </c>
      <c r="G5609" s="4">
        <f t="shared" si="611"/>
        <v>3</v>
      </c>
      <c r="H5609" s="4">
        <f t="shared" si="614"/>
        <v>1</v>
      </c>
      <c r="I5609" s="4">
        <f t="shared" si="615"/>
        <v>0</v>
      </c>
      <c r="J5609" s="4">
        <f t="shared" si="616"/>
        <v>0</v>
      </c>
      <c r="K5609" s="4">
        <f t="shared" si="612"/>
        <v>0</v>
      </c>
      <c r="L5609" s="5">
        <f t="shared" si="617"/>
        <v>0</v>
      </c>
      <c r="M5609" s="137">
        <f>'PVWatts Hourly Results (1)'!L5620/1000</f>
        <v>0</v>
      </c>
      <c r="N5609" s="3">
        <f>'PVWatts Hourly Results (2)'!L5620/1000</f>
        <v>0</v>
      </c>
      <c r="O5609" s="3">
        <f>'PVWatts Hourly Results (3)'!L5620/1000</f>
        <v>0</v>
      </c>
      <c r="P5609" s="3">
        <f>'PVWatts Hourly Results (4)'!L5620/1000</f>
        <v>0</v>
      </c>
      <c r="Q5609" s="130">
        <f>'PVWatts Hourly Results (5)'!L5620/1000</f>
        <v>0</v>
      </c>
    </row>
    <row r="5610" spans="2:17" x14ac:dyDescent="0.25">
      <c r="B5610" s="8">
        <v>8</v>
      </c>
      <c r="C5610" s="9">
        <v>21</v>
      </c>
      <c r="D5610" s="134">
        <f>'PVWatts Hourly Results (1)'!C5621</f>
        <v>0</v>
      </c>
      <c r="E5610" s="127">
        <f>DATE(YEAR(Inputs!$D$5),Summary!B5610,Summary!C5610)+TIME(D5610,0,0)</f>
        <v>234</v>
      </c>
      <c r="F5610" s="4">
        <f t="shared" si="613"/>
        <v>1</v>
      </c>
      <c r="G5610" s="4">
        <f t="shared" si="611"/>
        <v>3</v>
      </c>
      <c r="H5610" s="4">
        <f t="shared" si="614"/>
        <v>1</v>
      </c>
      <c r="I5610" s="4">
        <f t="shared" si="615"/>
        <v>0</v>
      </c>
      <c r="J5610" s="4">
        <f t="shared" si="616"/>
        <v>0</v>
      </c>
      <c r="K5610" s="4">
        <f t="shared" si="612"/>
        <v>0</v>
      </c>
      <c r="L5610" s="5">
        <f t="shared" si="617"/>
        <v>0</v>
      </c>
      <c r="M5610" s="137">
        <f>'PVWatts Hourly Results (1)'!L5621/1000</f>
        <v>0</v>
      </c>
      <c r="N5610" s="3">
        <f>'PVWatts Hourly Results (2)'!L5621/1000</f>
        <v>0</v>
      </c>
      <c r="O5610" s="3">
        <f>'PVWatts Hourly Results (3)'!L5621/1000</f>
        <v>0</v>
      </c>
      <c r="P5610" s="3">
        <f>'PVWatts Hourly Results (4)'!L5621/1000</f>
        <v>0</v>
      </c>
      <c r="Q5610" s="130">
        <f>'PVWatts Hourly Results (5)'!L5621/1000</f>
        <v>0</v>
      </c>
    </row>
    <row r="5611" spans="2:17" x14ac:dyDescent="0.25">
      <c r="B5611" s="8">
        <v>8</v>
      </c>
      <c r="C5611" s="9">
        <v>21</v>
      </c>
      <c r="D5611" s="134">
        <f>'PVWatts Hourly Results (1)'!C5622</f>
        <v>0</v>
      </c>
      <c r="E5611" s="127">
        <f>DATE(YEAR(Inputs!$D$5),Summary!B5611,Summary!C5611)+TIME(D5611,0,0)</f>
        <v>234</v>
      </c>
      <c r="F5611" s="4">
        <f t="shared" si="613"/>
        <v>1</v>
      </c>
      <c r="G5611" s="4">
        <f t="shared" si="611"/>
        <v>3</v>
      </c>
      <c r="H5611" s="4">
        <f t="shared" si="614"/>
        <v>1</v>
      </c>
      <c r="I5611" s="4">
        <f t="shared" si="615"/>
        <v>0</v>
      </c>
      <c r="J5611" s="4">
        <f t="shared" si="616"/>
        <v>0</v>
      </c>
      <c r="K5611" s="4">
        <f t="shared" si="612"/>
        <v>0</v>
      </c>
      <c r="L5611" s="5">
        <f t="shared" si="617"/>
        <v>0</v>
      </c>
      <c r="M5611" s="137">
        <f>'PVWatts Hourly Results (1)'!L5622/1000</f>
        <v>0</v>
      </c>
      <c r="N5611" s="3">
        <f>'PVWatts Hourly Results (2)'!L5622/1000</f>
        <v>0</v>
      </c>
      <c r="O5611" s="3">
        <f>'PVWatts Hourly Results (3)'!L5622/1000</f>
        <v>0</v>
      </c>
      <c r="P5611" s="3">
        <f>'PVWatts Hourly Results (4)'!L5622/1000</f>
        <v>0</v>
      </c>
      <c r="Q5611" s="130">
        <f>'PVWatts Hourly Results (5)'!L5622/1000</f>
        <v>0</v>
      </c>
    </row>
    <row r="5612" spans="2:17" x14ac:dyDescent="0.25">
      <c r="B5612" s="8">
        <v>8</v>
      </c>
      <c r="C5612" s="9">
        <v>21</v>
      </c>
      <c r="D5612" s="134">
        <f>'PVWatts Hourly Results (1)'!C5623</f>
        <v>0</v>
      </c>
      <c r="E5612" s="127">
        <f>DATE(YEAR(Inputs!$D$5),Summary!B5612,Summary!C5612)+TIME(D5612,0,0)</f>
        <v>234</v>
      </c>
      <c r="F5612" s="4">
        <f t="shared" si="613"/>
        <v>1</v>
      </c>
      <c r="G5612" s="4">
        <f t="shared" si="611"/>
        <v>3</v>
      </c>
      <c r="H5612" s="4">
        <f t="shared" si="614"/>
        <v>1</v>
      </c>
      <c r="I5612" s="4">
        <f t="shared" si="615"/>
        <v>0</v>
      </c>
      <c r="J5612" s="4">
        <f t="shared" si="616"/>
        <v>0</v>
      </c>
      <c r="K5612" s="4">
        <f t="shared" si="612"/>
        <v>0</v>
      </c>
      <c r="L5612" s="5">
        <f t="shared" si="617"/>
        <v>0</v>
      </c>
      <c r="M5612" s="137">
        <f>'PVWatts Hourly Results (1)'!L5623/1000</f>
        <v>0</v>
      </c>
      <c r="N5612" s="3">
        <f>'PVWatts Hourly Results (2)'!L5623/1000</f>
        <v>0</v>
      </c>
      <c r="O5612" s="3">
        <f>'PVWatts Hourly Results (3)'!L5623/1000</f>
        <v>0</v>
      </c>
      <c r="P5612" s="3">
        <f>'PVWatts Hourly Results (4)'!L5623/1000</f>
        <v>0</v>
      </c>
      <c r="Q5612" s="130">
        <f>'PVWatts Hourly Results (5)'!L5623/1000</f>
        <v>0</v>
      </c>
    </row>
    <row r="5613" spans="2:17" x14ac:dyDescent="0.25">
      <c r="B5613" s="8">
        <v>8</v>
      </c>
      <c r="C5613" s="9">
        <v>21</v>
      </c>
      <c r="D5613" s="134">
        <f>'PVWatts Hourly Results (1)'!C5624</f>
        <v>0</v>
      </c>
      <c r="E5613" s="127">
        <f>DATE(YEAR(Inputs!$D$5),Summary!B5613,Summary!C5613)+TIME(D5613,0,0)</f>
        <v>234</v>
      </c>
      <c r="F5613" s="4">
        <f t="shared" si="613"/>
        <v>1</v>
      </c>
      <c r="G5613" s="4">
        <f t="shared" si="611"/>
        <v>3</v>
      </c>
      <c r="H5613" s="4">
        <f t="shared" si="614"/>
        <v>1</v>
      </c>
      <c r="I5613" s="4">
        <f t="shared" si="615"/>
        <v>0</v>
      </c>
      <c r="J5613" s="4">
        <f t="shared" si="616"/>
        <v>0</v>
      </c>
      <c r="K5613" s="4">
        <f t="shared" si="612"/>
        <v>0</v>
      </c>
      <c r="L5613" s="5">
        <f t="shared" si="617"/>
        <v>0</v>
      </c>
      <c r="M5613" s="137">
        <f>'PVWatts Hourly Results (1)'!L5624/1000</f>
        <v>0</v>
      </c>
      <c r="N5613" s="3">
        <f>'PVWatts Hourly Results (2)'!L5624/1000</f>
        <v>0</v>
      </c>
      <c r="O5613" s="3">
        <f>'PVWatts Hourly Results (3)'!L5624/1000</f>
        <v>0</v>
      </c>
      <c r="P5613" s="3">
        <f>'PVWatts Hourly Results (4)'!L5624/1000</f>
        <v>0</v>
      </c>
      <c r="Q5613" s="130">
        <f>'PVWatts Hourly Results (5)'!L5624/1000</f>
        <v>0</v>
      </c>
    </row>
    <row r="5614" spans="2:17" x14ac:dyDescent="0.25">
      <c r="B5614" s="8">
        <v>8</v>
      </c>
      <c r="C5614" s="9">
        <v>22</v>
      </c>
      <c r="D5614" s="134">
        <f>'PVWatts Hourly Results (1)'!C5625</f>
        <v>0</v>
      </c>
      <c r="E5614" s="127">
        <f>DATE(YEAR(Inputs!$D$5),Summary!B5614,Summary!C5614)+TIME(D5614,0,0)</f>
        <v>235</v>
      </c>
      <c r="F5614" s="4">
        <f t="shared" si="613"/>
        <v>1</v>
      </c>
      <c r="G5614" s="4">
        <f t="shared" si="611"/>
        <v>4</v>
      </c>
      <c r="H5614" s="4">
        <f t="shared" si="614"/>
        <v>1</v>
      </c>
      <c r="I5614" s="4">
        <f t="shared" si="615"/>
        <v>0</v>
      </c>
      <c r="J5614" s="4">
        <f t="shared" si="616"/>
        <v>0</v>
      </c>
      <c r="K5614" s="4">
        <f t="shared" si="612"/>
        <v>0</v>
      </c>
      <c r="L5614" s="5">
        <f t="shared" si="617"/>
        <v>0</v>
      </c>
      <c r="M5614" s="137">
        <f>'PVWatts Hourly Results (1)'!L5625/1000</f>
        <v>0</v>
      </c>
      <c r="N5614" s="3">
        <f>'PVWatts Hourly Results (2)'!L5625/1000</f>
        <v>0</v>
      </c>
      <c r="O5614" s="3">
        <f>'PVWatts Hourly Results (3)'!L5625/1000</f>
        <v>0</v>
      </c>
      <c r="P5614" s="3">
        <f>'PVWatts Hourly Results (4)'!L5625/1000</f>
        <v>0</v>
      </c>
      <c r="Q5614" s="130">
        <f>'PVWatts Hourly Results (5)'!L5625/1000</f>
        <v>0</v>
      </c>
    </row>
    <row r="5615" spans="2:17" x14ac:dyDescent="0.25">
      <c r="B5615" s="8">
        <v>8</v>
      </c>
      <c r="C5615" s="9">
        <v>22</v>
      </c>
      <c r="D5615" s="134">
        <f>'PVWatts Hourly Results (1)'!C5626</f>
        <v>0</v>
      </c>
      <c r="E5615" s="127">
        <f>DATE(YEAR(Inputs!$D$5),Summary!B5615,Summary!C5615)+TIME(D5615,0,0)</f>
        <v>235</v>
      </c>
      <c r="F5615" s="4">
        <f t="shared" si="613"/>
        <v>1</v>
      </c>
      <c r="G5615" s="4">
        <f t="shared" si="611"/>
        <v>4</v>
      </c>
      <c r="H5615" s="4">
        <f t="shared" si="614"/>
        <v>1</v>
      </c>
      <c r="I5615" s="4">
        <f t="shared" si="615"/>
        <v>0</v>
      </c>
      <c r="J5615" s="4">
        <f t="shared" si="616"/>
        <v>0</v>
      </c>
      <c r="K5615" s="4">
        <f t="shared" si="612"/>
        <v>0</v>
      </c>
      <c r="L5615" s="5">
        <f t="shared" si="617"/>
        <v>0</v>
      </c>
      <c r="M5615" s="137">
        <f>'PVWatts Hourly Results (1)'!L5626/1000</f>
        <v>0</v>
      </c>
      <c r="N5615" s="3">
        <f>'PVWatts Hourly Results (2)'!L5626/1000</f>
        <v>0</v>
      </c>
      <c r="O5615" s="3">
        <f>'PVWatts Hourly Results (3)'!L5626/1000</f>
        <v>0</v>
      </c>
      <c r="P5615" s="3">
        <f>'PVWatts Hourly Results (4)'!L5626/1000</f>
        <v>0</v>
      </c>
      <c r="Q5615" s="130">
        <f>'PVWatts Hourly Results (5)'!L5626/1000</f>
        <v>0</v>
      </c>
    </row>
    <row r="5616" spans="2:17" x14ac:dyDescent="0.25">
      <c r="B5616" s="8">
        <v>8</v>
      </c>
      <c r="C5616" s="9">
        <v>22</v>
      </c>
      <c r="D5616" s="134">
        <f>'PVWatts Hourly Results (1)'!C5627</f>
        <v>0</v>
      </c>
      <c r="E5616" s="127">
        <f>DATE(YEAR(Inputs!$D$5),Summary!B5616,Summary!C5616)+TIME(D5616,0,0)</f>
        <v>235</v>
      </c>
      <c r="F5616" s="4">
        <f t="shared" si="613"/>
        <v>1</v>
      </c>
      <c r="G5616" s="4">
        <f t="shared" si="611"/>
        <v>4</v>
      </c>
      <c r="H5616" s="4">
        <f t="shared" si="614"/>
        <v>1</v>
      </c>
      <c r="I5616" s="4">
        <f t="shared" si="615"/>
        <v>0</v>
      </c>
      <c r="J5616" s="4">
        <f t="shared" si="616"/>
        <v>0</v>
      </c>
      <c r="K5616" s="4">
        <f t="shared" si="612"/>
        <v>0</v>
      </c>
      <c r="L5616" s="5">
        <f t="shared" si="617"/>
        <v>0</v>
      </c>
      <c r="M5616" s="137">
        <f>'PVWatts Hourly Results (1)'!L5627/1000</f>
        <v>0</v>
      </c>
      <c r="N5616" s="3">
        <f>'PVWatts Hourly Results (2)'!L5627/1000</f>
        <v>0</v>
      </c>
      <c r="O5616" s="3">
        <f>'PVWatts Hourly Results (3)'!L5627/1000</f>
        <v>0</v>
      </c>
      <c r="P5616" s="3">
        <f>'PVWatts Hourly Results (4)'!L5627/1000</f>
        <v>0</v>
      </c>
      <c r="Q5616" s="130">
        <f>'PVWatts Hourly Results (5)'!L5627/1000</f>
        <v>0</v>
      </c>
    </row>
    <row r="5617" spans="2:17" x14ac:dyDescent="0.25">
      <c r="B5617" s="8">
        <v>8</v>
      </c>
      <c r="C5617" s="9">
        <v>22</v>
      </c>
      <c r="D5617" s="134">
        <f>'PVWatts Hourly Results (1)'!C5628</f>
        <v>0</v>
      </c>
      <c r="E5617" s="127">
        <f>DATE(YEAR(Inputs!$D$5),Summary!B5617,Summary!C5617)+TIME(D5617,0,0)</f>
        <v>235</v>
      </c>
      <c r="F5617" s="4">
        <f t="shared" si="613"/>
        <v>1</v>
      </c>
      <c r="G5617" s="4">
        <f t="shared" si="611"/>
        <v>4</v>
      </c>
      <c r="H5617" s="4">
        <f t="shared" si="614"/>
        <v>1</v>
      </c>
      <c r="I5617" s="4">
        <f t="shared" si="615"/>
        <v>0</v>
      </c>
      <c r="J5617" s="4">
        <f t="shared" si="616"/>
        <v>0</v>
      </c>
      <c r="K5617" s="4">
        <f t="shared" si="612"/>
        <v>0</v>
      </c>
      <c r="L5617" s="5">
        <f t="shared" si="617"/>
        <v>0</v>
      </c>
      <c r="M5617" s="137">
        <f>'PVWatts Hourly Results (1)'!L5628/1000</f>
        <v>0</v>
      </c>
      <c r="N5617" s="3">
        <f>'PVWatts Hourly Results (2)'!L5628/1000</f>
        <v>0</v>
      </c>
      <c r="O5617" s="3">
        <f>'PVWatts Hourly Results (3)'!L5628/1000</f>
        <v>0</v>
      </c>
      <c r="P5617" s="3">
        <f>'PVWatts Hourly Results (4)'!L5628/1000</f>
        <v>0</v>
      </c>
      <c r="Q5617" s="130">
        <f>'PVWatts Hourly Results (5)'!L5628/1000</f>
        <v>0</v>
      </c>
    </row>
    <row r="5618" spans="2:17" x14ac:dyDescent="0.25">
      <c r="B5618" s="8">
        <v>8</v>
      </c>
      <c r="C5618" s="9">
        <v>22</v>
      </c>
      <c r="D5618" s="134">
        <f>'PVWatts Hourly Results (1)'!C5629</f>
        <v>0</v>
      </c>
      <c r="E5618" s="127">
        <f>DATE(YEAR(Inputs!$D$5),Summary!B5618,Summary!C5618)+TIME(D5618,0,0)</f>
        <v>235</v>
      </c>
      <c r="F5618" s="4">
        <f t="shared" si="613"/>
        <v>1</v>
      </c>
      <c r="G5618" s="4">
        <f t="shared" si="611"/>
        <v>4</v>
      </c>
      <c r="H5618" s="4">
        <f t="shared" si="614"/>
        <v>1</v>
      </c>
      <c r="I5618" s="4">
        <f t="shared" si="615"/>
        <v>0</v>
      </c>
      <c r="J5618" s="4">
        <f t="shared" si="616"/>
        <v>0</v>
      </c>
      <c r="K5618" s="4">
        <f t="shared" si="612"/>
        <v>0</v>
      </c>
      <c r="L5618" s="5">
        <f t="shared" si="617"/>
        <v>0</v>
      </c>
      <c r="M5618" s="137">
        <f>'PVWatts Hourly Results (1)'!L5629/1000</f>
        <v>0</v>
      </c>
      <c r="N5618" s="3">
        <f>'PVWatts Hourly Results (2)'!L5629/1000</f>
        <v>0</v>
      </c>
      <c r="O5618" s="3">
        <f>'PVWatts Hourly Results (3)'!L5629/1000</f>
        <v>0</v>
      </c>
      <c r="P5618" s="3">
        <f>'PVWatts Hourly Results (4)'!L5629/1000</f>
        <v>0</v>
      </c>
      <c r="Q5618" s="130">
        <f>'PVWatts Hourly Results (5)'!L5629/1000</f>
        <v>0</v>
      </c>
    </row>
    <row r="5619" spans="2:17" x14ac:dyDescent="0.25">
      <c r="B5619" s="8">
        <v>8</v>
      </c>
      <c r="C5619" s="9">
        <v>22</v>
      </c>
      <c r="D5619" s="134">
        <f>'PVWatts Hourly Results (1)'!C5630</f>
        <v>0</v>
      </c>
      <c r="E5619" s="127">
        <f>DATE(YEAR(Inputs!$D$5),Summary!B5619,Summary!C5619)+TIME(D5619,0,0)</f>
        <v>235</v>
      </c>
      <c r="F5619" s="4">
        <f t="shared" si="613"/>
        <v>1</v>
      </c>
      <c r="G5619" s="4">
        <f t="shared" si="611"/>
        <v>4</v>
      </c>
      <c r="H5619" s="4">
        <f t="shared" si="614"/>
        <v>1</v>
      </c>
      <c r="I5619" s="4">
        <f t="shared" si="615"/>
        <v>0</v>
      </c>
      <c r="J5619" s="4">
        <f t="shared" si="616"/>
        <v>0</v>
      </c>
      <c r="K5619" s="4">
        <f t="shared" si="612"/>
        <v>0</v>
      </c>
      <c r="L5619" s="5">
        <f t="shared" si="617"/>
        <v>0</v>
      </c>
      <c r="M5619" s="137">
        <f>'PVWatts Hourly Results (1)'!L5630/1000</f>
        <v>0</v>
      </c>
      <c r="N5619" s="3">
        <f>'PVWatts Hourly Results (2)'!L5630/1000</f>
        <v>0</v>
      </c>
      <c r="O5619" s="3">
        <f>'PVWatts Hourly Results (3)'!L5630/1000</f>
        <v>0</v>
      </c>
      <c r="P5619" s="3">
        <f>'PVWatts Hourly Results (4)'!L5630/1000</f>
        <v>0</v>
      </c>
      <c r="Q5619" s="130">
        <f>'PVWatts Hourly Results (5)'!L5630/1000</f>
        <v>0</v>
      </c>
    </row>
    <row r="5620" spans="2:17" x14ac:dyDescent="0.25">
      <c r="B5620" s="8">
        <v>8</v>
      </c>
      <c r="C5620" s="9">
        <v>22</v>
      </c>
      <c r="D5620" s="134">
        <f>'PVWatts Hourly Results (1)'!C5631</f>
        <v>0</v>
      </c>
      <c r="E5620" s="127">
        <f>DATE(YEAR(Inputs!$D$5),Summary!B5620,Summary!C5620)+TIME(D5620,0,0)</f>
        <v>235</v>
      </c>
      <c r="F5620" s="4">
        <f t="shared" si="613"/>
        <v>1</v>
      </c>
      <c r="G5620" s="4">
        <f t="shared" si="611"/>
        <v>4</v>
      </c>
      <c r="H5620" s="4">
        <f t="shared" si="614"/>
        <v>1</v>
      </c>
      <c r="I5620" s="4">
        <f t="shared" si="615"/>
        <v>0</v>
      </c>
      <c r="J5620" s="4">
        <f t="shared" si="616"/>
        <v>0</v>
      </c>
      <c r="K5620" s="4">
        <f t="shared" si="612"/>
        <v>0</v>
      </c>
      <c r="L5620" s="5">
        <f t="shared" si="617"/>
        <v>0</v>
      </c>
      <c r="M5620" s="137">
        <f>'PVWatts Hourly Results (1)'!L5631/1000</f>
        <v>0</v>
      </c>
      <c r="N5620" s="3">
        <f>'PVWatts Hourly Results (2)'!L5631/1000</f>
        <v>0</v>
      </c>
      <c r="O5620" s="3">
        <f>'PVWatts Hourly Results (3)'!L5631/1000</f>
        <v>0</v>
      </c>
      <c r="P5620" s="3">
        <f>'PVWatts Hourly Results (4)'!L5631/1000</f>
        <v>0</v>
      </c>
      <c r="Q5620" s="130">
        <f>'PVWatts Hourly Results (5)'!L5631/1000</f>
        <v>0</v>
      </c>
    </row>
    <row r="5621" spans="2:17" x14ac:dyDescent="0.25">
      <c r="B5621" s="8">
        <v>8</v>
      </c>
      <c r="C5621" s="9">
        <v>22</v>
      </c>
      <c r="D5621" s="134">
        <f>'PVWatts Hourly Results (1)'!C5632</f>
        <v>0</v>
      </c>
      <c r="E5621" s="127">
        <f>DATE(YEAR(Inputs!$D$5),Summary!B5621,Summary!C5621)+TIME(D5621,0,0)</f>
        <v>235</v>
      </c>
      <c r="F5621" s="4">
        <f t="shared" si="613"/>
        <v>1</v>
      </c>
      <c r="G5621" s="4">
        <f t="shared" si="611"/>
        <v>4</v>
      </c>
      <c r="H5621" s="4">
        <f t="shared" si="614"/>
        <v>1</v>
      </c>
      <c r="I5621" s="4">
        <f t="shared" si="615"/>
        <v>0</v>
      </c>
      <c r="J5621" s="4">
        <f t="shared" si="616"/>
        <v>0</v>
      </c>
      <c r="K5621" s="4">
        <f t="shared" si="612"/>
        <v>0</v>
      </c>
      <c r="L5621" s="5">
        <f t="shared" si="617"/>
        <v>0</v>
      </c>
      <c r="M5621" s="137">
        <f>'PVWatts Hourly Results (1)'!L5632/1000</f>
        <v>0</v>
      </c>
      <c r="N5621" s="3">
        <f>'PVWatts Hourly Results (2)'!L5632/1000</f>
        <v>0</v>
      </c>
      <c r="O5621" s="3">
        <f>'PVWatts Hourly Results (3)'!L5632/1000</f>
        <v>0</v>
      </c>
      <c r="P5621" s="3">
        <f>'PVWatts Hourly Results (4)'!L5632/1000</f>
        <v>0</v>
      </c>
      <c r="Q5621" s="130">
        <f>'PVWatts Hourly Results (5)'!L5632/1000</f>
        <v>0</v>
      </c>
    </row>
    <row r="5622" spans="2:17" x14ac:dyDescent="0.25">
      <c r="B5622" s="8">
        <v>8</v>
      </c>
      <c r="C5622" s="9">
        <v>22</v>
      </c>
      <c r="D5622" s="134">
        <f>'PVWatts Hourly Results (1)'!C5633</f>
        <v>0</v>
      </c>
      <c r="E5622" s="127">
        <f>DATE(YEAR(Inputs!$D$5),Summary!B5622,Summary!C5622)+TIME(D5622,0,0)</f>
        <v>235</v>
      </c>
      <c r="F5622" s="4">
        <f t="shared" si="613"/>
        <v>1</v>
      </c>
      <c r="G5622" s="4">
        <f t="shared" si="611"/>
        <v>4</v>
      </c>
      <c r="H5622" s="4">
        <f t="shared" si="614"/>
        <v>1</v>
      </c>
      <c r="I5622" s="4">
        <f t="shared" si="615"/>
        <v>0</v>
      </c>
      <c r="J5622" s="4">
        <f t="shared" si="616"/>
        <v>0</v>
      </c>
      <c r="K5622" s="4">
        <f t="shared" si="612"/>
        <v>0</v>
      </c>
      <c r="L5622" s="5">
        <f t="shared" si="617"/>
        <v>0</v>
      </c>
      <c r="M5622" s="137">
        <f>'PVWatts Hourly Results (1)'!L5633/1000</f>
        <v>0</v>
      </c>
      <c r="N5622" s="3">
        <f>'PVWatts Hourly Results (2)'!L5633/1000</f>
        <v>0</v>
      </c>
      <c r="O5622" s="3">
        <f>'PVWatts Hourly Results (3)'!L5633/1000</f>
        <v>0</v>
      </c>
      <c r="P5622" s="3">
        <f>'PVWatts Hourly Results (4)'!L5633/1000</f>
        <v>0</v>
      </c>
      <c r="Q5622" s="130">
        <f>'PVWatts Hourly Results (5)'!L5633/1000</f>
        <v>0</v>
      </c>
    </row>
    <row r="5623" spans="2:17" x14ac:dyDescent="0.25">
      <c r="B5623" s="8">
        <v>8</v>
      </c>
      <c r="C5623" s="9">
        <v>22</v>
      </c>
      <c r="D5623" s="134">
        <f>'PVWatts Hourly Results (1)'!C5634</f>
        <v>0</v>
      </c>
      <c r="E5623" s="127">
        <f>DATE(YEAR(Inputs!$D$5),Summary!B5623,Summary!C5623)+TIME(D5623,0,0)</f>
        <v>235</v>
      </c>
      <c r="F5623" s="4">
        <f t="shared" si="613"/>
        <v>1</v>
      </c>
      <c r="G5623" s="4">
        <f t="shared" si="611"/>
        <v>4</v>
      </c>
      <c r="H5623" s="4">
        <f t="shared" si="614"/>
        <v>1</v>
      </c>
      <c r="I5623" s="4">
        <f t="shared" si="615"/>
        <v>0</v>
      </c>
      <c r="J5623" s="4">
        <f t="shared" si="616"/>
        <v>0</v>
      </c>
      <c r="K5623" s="4">
        <f t="shared" si="612"/>
        <v>0</v>
      </c>
      <c r="L5623" s="5">
        <f t="shared" si="617"/>
        <v>0</v>
      </c>
      <c r="M5623" s="137">
        <f>'PVWatts Hourly Results (1)'!L5634/1000</f>
        <v>0</v>
      </c>
      <c r="N5623" s="3">
        <f>'PVWatts Hourly Results (2)'!L5634/1000</f>
        <v>0</v>
      </c>
      <c r="O5623" s="3">
        <f>'PVWatts Hourly Results (3)'!L5634/1000</f>
        <v>0</v>
      </c>
      <c r="P5623" s="3">
        <f>'PVWatts Hourly Results (4)'!L5634/1000</f>
        <v>0</v>
      </c>
      <c r="Q5623" s="130">
        <f>'PVWatts Hourly Results (5)'!L5634/1000</f>
        <v>0</v>
      </c>
    </row>
    <row r="5624" spans="2:17" x14ac:dyDescent="0.25">
      <c r="B5624" s="8">
        <v>8</v>
      </c>
      <c r="C5624" s="9">
        <v>22</v>
      </c>
      <c r="D5624" s="134">
        <f>'PVWatts Hourly Results (1)'!C5635</f>
        <v>0</v>
      </c>
      <c r="E5624" s="127">
        <f>DATE(YEAR(Inputs!$D$5),Summary!B5624,Summary!C5624)+TIME(D5624,0,0)</f>
        <v>235</v>
      </c>
      <c r="F5624" s="4">
        <f t="shared" si="613"/>
        <v>1</v>
      </c>
      <c r="G5624" s="4">
        <f t="shared" si="611"/>
        <v>4</v>
      </c>
      <c r="H5624" s="4">
        <f t="shared" si="614"/>
        <v>1</v>
      </c>
      <c r="I5624" s="4">
        <f t="shared" si="615"/>
        <v>0</v>
      </c>
      <c r="J5624" s="4">
        <f t="shared" si="616"/>
        <v>0</v>
      </c>
      <c r="K5624" s="4">
        <f t="shared" si="612"/>
        <v>0</v>
      </c>
      <c r="L5624" s="5">
        <f t="shared" si="617"/>
        <v>0</v>
      </c>
      <c r="M5624" s="137">
        <f>'PVWatts Hourly Results (1)'!L5635/1000</f>
        <v>0</v>
      </c>
      <c r="N5624" s="3">
        <f>'PVWatts Hourly Results (2)'!L5635/1000</f>
        <v>0</v>
      </c>
      <c r="O5624" s="3">
        <f>'PVWatts Hourly Results (3)'!L5635/1000</f>
        <v>0</v>
      </c>
      <c r="P5624" s="3">
        <f>'PVWatts Hourly Results (4)'!L5635/1000</f>
        <v>0</v>
      </c>
      <c r="Q5624" s="130">
        <f>'PVWatts Hourly Results (5)'!L5635/1000</f>
        <v>0</v>
      </c>
    </row>
    <row r="5625" spans="2:17" x14ac:dyDescent="0.25">
      <c r="B5625" s="8">
        <v>8</v>
      </c>
      <c r="C5625" s="9">
        <v>22</v>
      </c>
      <c r="D5625" s="134">
        <f>'PVWatts Hourly Results (1)'!C5636</f>
        <v>0</v>
      </c>
      <c r="E5625" s="127">
        <f>DATE(YEAR(Inputs!$D$5),Summary!B5625,Summary!C5625)+TIME(D5625,0,0)</f>
        <v>235</v>
      </c>
      <c r="F5625" s="4">
        <f t="shared" si="613"/>
        <v>1</v>
      </c>
      <c r="G5625" s="4">
        <f t="shared" si="611"/>
        <v>4</v>
      </c>
      <c r="H5625" s="4">
        <f t="shared" si="614"/>
        <v>1</v>
      </c>
      <c r="I5625" s="4">
        <f t="shared" si="615"/>
        <v>0</v>
      </c>
      <c r="J5625" s="4">
        <f t="shared" si="616"/>
        <v>0</v>
      </c>
      <c r="K5625" s="4">
        <f t="shared" si="612"/>
        <v>0</v>
      </c>
      <c r="L5625" s="5">
        <f t="shared" si="617"/>
        <v>0</v>
      </c>
      <c r="M5625" s="137">
        <f>'PVWatts Hourly Results (1)'!L5636/1000</f>
        <v>0</v>
      </c>
      <c r="N5625" s="3">
        <f>'PVWatts Hourly Results (2)'!L5636/1000</f>
        <v>0</v>
      </c>
      <c r="O5625" s="3">
        <f>'PVWatts Hourly Results (3)'!L5636/1000</f>
        <v>0</v>
      </c>
      <c r="P5625" s="3">
        <f>'PVWatts Hourly Results (4)'!L5636/1000</f>
        <v>0</v>
      </c>
      <c r="Q5625" s="130">
        <f>'PVWatts Hourly Results (5)'!L5636/1000</f>
        <v>0</v>
      </c>
    </row>
    <row r="5626" spans="2:17" x14ac:dyDescent="0.25">
      <c r="B5626" s="8">
        <v>8</v>
      </c>
      <c r="C5626" s="9">
        <v>22</v>
      </c>
      <c r="D5626" s="134">
        <f>'PVWatts Hourly Results (1)'!C5637</f>
        <v>0</v>
      </c>
      <c r="E5626" s="127">
        <f>DATE(YEAR(Inputs!$D$5),Summary!B5626,Summary!C5626)+TIME(D5626,0,0)</f>
        <v>235</v>
      </c>
      <c r="F5626" s="4">
        <f t="shared" si="613"/>
        <v>1</v>
      </c>
      <c r="G5626" s="4">
        <f t="shared" si="611"/>
        <v>4</v>
      </c>
      <c r="H5626" s="4">
        <f t="shared" si="614"/>
        <v>1</v>
      </c>
      <c r="I5626" s="4">
        <f t="shared" si="615"/>
        <v>0</v>
      </c>
      <c r="J5626" s="4">
        <f t="shared" si="616"/>
        <v>0</v>
      </c>
      <c r="K5626" s="4">
        <f t="shared" si="612"/>
        <v>0</v>
      </c>
      <c r="L5626" s="5">
        <f t="shared" si="617"/>
        <v>0</v>
      </c>
      <c r="M5626" s="137">
        <f>'PVWatts Hourly Results (1)'!L5637/1000</f>
        <v>0</v>
      </c>
      <c r="N5626" s="3">
        <f>'PVWatts Hourly Results (2)'!L5637/1000</f>
        <v>0</v>
      </c>
      <c r="O5626" s="3">
        <f>'PVWatts Hourly Results (3)'!L5637/1000</f>
        <v>0</v>
      </c>
      <c r="P5626" s="3">
        <f>'PVWatts Hourly Results (4)'!L5637/1000</f>
        <v>0</v>
      </c>
      <c r="Q5626" s="130">
        <f>'PVWatts Hourly Results (5)'!L5637/1000</f>
        <v>0</v>
      </c>
    </row>
    <row r="5627" spans="2:17" x14ac:dyDescent="0.25">
      <c r="B5627" s="8">
        <v>8</v>
      </c>
      <c r="C5627" s="9">
        <v>22</v>
      </c>
      <c r="D5627" s="134">
        <f>'PVWatts Hourly Results (1)'!C5638</f>
        <v>0</v>
      </c>
      <c r="E5627" s="127">
        <f>DATE(YEAR(Inputs!$D$5),Summary!B5627,Summary!C5627)+TIME(D5627,0,0)</f>
        <v>235</v>
      </c>
      <c r="F5627" s="4">
        <f t="shared" si="613"/>
        <v>1</v>
      </c>
      <c r="G5627" s="4">
        <f t="shared" si="611"/>
        <v>4</v>
      </c>
      <c r="H5627" s="4">
        <f t="shared" si="614"/>
        <v>1</v>
      </c>
      <c r="I5627" s="4">
        <f t="shared" si="615"/>
        <v>0</v>
      </c>
      <c r="J5627" s="4">
        <f t="shared" si="616"/>
        <v>0</v>
      </c>
      <c r="K5627" s="4">
        <f t="shared" si="612"/>
        <v>0</v>
      </c>
      <c r="L5627" s="5">
        <f t="shared" si="617"/>
        <v>0</v>
      </c>
      <c r="M5627" s="137">
        <f>'PVWatts Hourly Results (1)'!L5638/1000</f>
        <v>0</v>
      </c>
      <c r="N5627" s="3">
        <f>'PVWatts Hourly Results (2)'!L5638/1000</f>
        <v>0</v>
      </c>
      <c r="O5627" s="3">
        <f>'PVWatts Hourly Results (3)'!L5638/1000</f>
        <v>0</v>
      </c>
      <c r="P5627" s="3">
        <f>'PVWatts Hourly Results (4)'!L5638/1000</f>
        <v>0</v>
      </c>
      <c r="Q5627" s="130">
        <f>'PVWatts Hourly Results (5)'!L5638/1000</f>
        <v>0</v>
      </c>
    </row>
    <row r="5628" spans="2:17" x14ac:dyDescent="0.25">
      <c r="B5628" s="8">
        <v>8</v>
      </c>
      <c r="C5628" s="9">
        <v>22</v>
      </c>
      <c r="D5628" s="134">
        <f>'PVWatts Hourly Results (1)'!C5639</f>
        <v>0</v>
      </c>
      <c r="E5628" s="127">
        <f>DATE(YEAR(Inputs!$D$5),Summary!B5628,Summary!C5628)+TIME(D5628,0,0)</f>
        <v>235</v>
      </c>
      <c r="F5628" s="4">
        <f t="shared" si="613"/>
        <v>1</v>
      </c>
      <c r="G5628" s="4">
        <f t="shared" si="611"/>
        <v>4</v>
      </c>
      <c r="H5628" s="4">
        <f t="shared" si="614"/>
        <v>1</v>
      </c>
      <c r="I5628" s="4">
        <f t="shared" si="615"/>
        <v>0</v>
      </c>
      <c r="J5628" s="4">
        <f t="shared" si="616"/>
        <v>0</v>
      </c>
      <c r="K5628" s="4">
        <f t="shared" si="612"/>
        <v>0</v>
      </c>
      <c r="L5628" s="5">
        <f t="shared" si="617"/>
        <v>0</v>
      </c>
      <c r="M5628" s="137">
        <f>'PVWatts Hourly Results (1)'!L5639/1000</f>
        <v>0</v>
      </c>
      <c r="N5628" s="3">
        <f>'PVWatts Hourly Results (2)'!L5639/1000</f>
        <v>0</v>
      </c>
      <c r="O5628" s="3">
        <f>'PVWatts Hourly Results (3)'!L5639/1000</f>
        <v>0</v>
      </c>
      <c r="P5628" s="3">
        <f>'PVWatts Hourly Results (4)'!L5639/1000</f>
        <v>0</v>
      </c>
      <c r="Q5628" s="130">
        <f>'PVWatts Hourly Results (5)'!L5639/1000</f>
        <v>0</v>
      </c>
    </row>
    <row r="5629" spans="2:17" x14ac:dyDescent="0.25">
      <c r="B5629" s="8">
        <v>8</v>
      </c>
      <c r="C5629" s="9">
        <v>22</v>
      </c>
      <c r="D5629" s="134">
        <f>'PVWatts Hourly Results (1)'!C5640</f>
        <v>0</v>
      </c>
      <c r="E5629" s="127">
        <f>DATE(YEAR(Inputs!$D$5),Summary!B5629,Summary!C5629)+TIME(D5629,0,0)</f>
        <v>235</v>
      </c>
      <c r="F5629" s="4">
        <f t="shared" si="613"/>
        <v>1</v>
      </c>
      <c r="G5629" s="4">
        <f t="shared" si="611"/>
        <v>4</v>
      </c>
      <c r="H5629" s="4">
        <f t="shared" si="614"/>
        <v>1</v>
      </c>
      <c r="I5629" s="4">
        <f t="shared" si="615"/>
        <v>0</v>
      </c>
      <c r="J5629" s="4">
        <f t="shared" si="616"/>
        <v>0</v>
      </c>
      <c r="K5629" s="4">
        <f t="shared" si="612"/>
        <v>0</v>
      </c>
      <c r="L5629" s="5">
        <f t="shared" si="617"/>
        <v>0</v>
      </c>
      <c r="M5629" s="137">
        <f>'PVWatts Hourly Results (1)'!L5640/1000</f>
        <v>0</v>
      </c>
      <c r="N5629" s="3">
        <f>'PVWatts Hourly Results (2)'!L5640/1000</f>
        <v>0</v>
      </c>
      <c r="O5629" s="3">
        <f>'PVWatts Hourly Results (3)'!L5640/1000</f>
        <v>0</v>
      </c>
      <c r="P5629" s="3">
        <f>'PVWatts Hourly Results (4)'!L5640/1000</f>
        <v>0</v>
      </c>
      <c r="Q5629" s="130">
        <f>'PVWatts Hourly Results (5)'!L5640/1000</f>
        <v>0</v>
      </c>
    </row>
    <row r="5630" spans="2:17" x14ac:dyDescent="0.25">
      <c r="B5630" s="8">
        <v>8</v>
      </c>
      <c r="C5630" s="9">
        <v>22</v>
      </c>
      <c r="D5630" s="134">
        <f>'PVWatts Hourly Results (1)'!C5641</f>
        <v>0</v>
      </c>
      <c r="E5630" s="127">
        <f>DATE(YEAR(Inputs!$D$5),Summary!B5630,Summary!C5630)+TIME(D5630,0,0)</f>
        <v>235</v>
      </c>
      <c r="F5630" s="4">
        <f t="shared" si="613"/>
        <v>1</v>
      </c>
      <c r="G5630" s="4">
        <f t="shared" si="611"/>
        <v>4</v>
      </c>
      <c r="H5630" s="4">
        <f t="shared" si="614"/>
        <v>1</v>
      </c>
      <c r="I5630" s="4">
        <f t="shared" si="615"/>
        <v>0</v>
      </c>
      <c r="J5630" s="4">
        <f t="shared" si="616"/>
        <v>0</v>
      </c>
      <c r="K5630" s="4">
        <f t="shared" si="612"/>
        <v>0</v>
      </c>
      <c r="L5630" s="5">
        <f t="shared" si="617"/>
        <v>0</v>
      </c>
      <c r="M5630" s="137">
        <f>'PVWatts Hourly Results (1)'!L5641/1000</f>
        <v>0</v>
      </c>
      <c r="N5630" s="3">
        <f>'PVWatts Hourly Results (2)'!L5641/1000</f>
        <v>0</v>
      </c>
      <c r="O5630" s="3">
        <f>'PVWatts Hourly Results (3)'!L5641/1000</f>
        <v>0</v>
      </c>
      <c r="P5630" s="3">
        <f>'PVWatts Hourly Results (4)'!L5641/1000</f>
        <v>0</v>
      </c>
      <c r="Q5630" s="130">
        <f>'PVWatts Hourly Results (5)'!L5641/1000</f>
        <v>0</v>
      </c>
    </row>
    <row r="5631" spans="2:17" x14ac:dyDescent="0.25">
      <c r="B5631" s="8">
        <v>8</v>
      </c>
      <c r="C5631" s="9">
        <v>22</v>
      </c>
      <c r="D5631" s="134">
        <f>'PVWatts Hourly Results (1)'!C5642</f>
        <v>0</v>
      </c>
      <c r="E5631" s="127">
        <f>DATE(YEAR(Inputs!$D$5),Summary!B5631,Summary!C5631)+TIME(D5631,0,0)</f>
        <v>235</v>
      </c>
      <c r="F5631" s="4">
        <f t="shared" si="613"/>
        <v>1</v>
      </c>
      <c r="G5631" s="4">
        <f t="shared" si="611"/>
        <v>4</v>
      </c>
      <c r="H5631" s="4">
        <f t="shared" si="614"/>
        <v>1</v>
      </c>
      <c r="I5631" s="4">
        <f t="shared" si="615"/>
        <v>0</v>
      </c>
      <c r="J5631" s="4">
        <f t="shared" si="616"/>
        <v>0</v>
      </c>
      <c r="K5631" s="4">
        <f t="shared" si="612"/>
        <v>0</v>
      </c>
      <c r="L5631" s="5">
        <f t="shared" si="617"/>
        <v>0</v>
      </c>
      <c r="M5631" s="137">
        <f>'PVWatts Hourly Results (1)'!L5642/1000</f>
        <v>0</v>
      </c>
      <c r="N5631" s="3">
        <f>'PVWatts Hourly Results (2)'!L5642/1000</f>
        <v>0</v>
      </c>
      <c r="O5631" s="3">
        <f>'PVWatts Hourly Results (3)'!L5642/1000</f>
        <v>0</v>
      </c>
      <c r="P5631" s="3">
        <f>'PVWatts Hourly Results (4)'!L5642/1000</f>
        <v>0</v>
      </c>
      <c r="Q5631" s="130">
        <f>'PVWatts Hourly Results (5)'!L5642/1000</f>
        <v>0</v>
      </c>
    </row>
    <row r="5632" spans="2:17" x14ac:dyDescent="0.25">
      <c r="B5632" s="8">
        <v>8</v>
      </c>
      <c r="C5632" s="9">
        <v>22</v>
      </c>
      <c r="D5632" s="134">
        <f>'PVWatts Hourly Results (1)'!C5643</f>
        <v>0</v>
      </c>
      <c r="E5632" s="127">
        <f>DATE(YEAR(Inputs!$D$5),Summary!B5632,Summary!C5632)+TIME(D5632,0,0)</f>
        <v>235</v>
      </c>
      <c r="F5632" s="4">
        <f t="shared" si="613"/>
        <v>1</v>
      </c>
      <c r="G5632" s="4">
        <f t="shared" si="611"/>
        <v>4</v>
      </c>
      <c r="H5632" s="4">
        <f t="shared" si="614"/>
        <v>1</v>
      </c>
      <c r="I5632" s="4">
        <f t="shared" si="615"/>
        <v>0</v>
      </c>
      <c r="J5632" s="4">
        <f t="shared" si="616"/>
        <v>0</v>
      </c>
      <c r="K5632" s="4">
        <f t="shared" si="612"/>
        <v>0</v>
      </c>
      <c r="L5632" s="5">
        <f t="shared" si="617"/>
        <v>0</v>
      </c>
      <c r="M5632" s="137">
        <f>'PVWatts Hourly Results (1)'!L5643/1000</f>
        <v>0</v>
      </c>
      <c r="N5632" s="3">
        <f>'PVWatts Hourly Results (2)'!L5643/1000</f>
        <v>0</v>
      </c>
      <c r="O5632" s="3">
        <f>'PVWatts Hourly Results (3)'!L5643/1000</f>
        <v>0</v>
      </c>
      <c r="P5632" s="3">
        <f>'PVWatts Hourly Results (4)'!L5643/1000</f>
        <v>0</v>
      </c>
      <c r="Q5632" s="130">
        <f>'PVWatts Hourly Results (5)'!L5643/1000</f>
        <v>0</v>
      </c>
    </row>
    <row r="5633" spans="2:17" x14ac:dyDescent="0.25">
      <c r="B5633" s="8">
        <v>8</v>
      </c>
      <c r="C5633" s="9">
        <v>22</v>
      </c>
      <c r="D5633" s="134">
        <f>'PVWatts Hourly Results (1)'!C5644</f>
        <v>0</v>
      </c>
      <c r="E5633" s="127">
        <f>DATE(YEAR(Inputs!$D$5),Summary!B5633,Summary!C5633)+TIME(D5633,0,0)</f>
        <v>235</v>
      </c>
      <c r="F5633" s="4">
        <f t="shared" si="613"/>
        <v>1</v>
      </c>
      <c r="G5633" s="4">
        <f t="shared" si="611"/>
        <v>4</v>
      </c>
      <c r="H5633" s="4">
        <f t="shared" si="614"/>
        <v>1</v>
      </c>
      <c r="I5633" s="4">
        <f t="shared" si="615"/>
        <v>0</v>
      </c>
      <c r="J5633" s="4">
        <f t="shared" si="616"/>
        <v>0</v>
      </c>
      <c r="K5633" s="4">
        <f t="shared" si="612"/>
        <v>0</v>
      </c>
      <c r="L5633" s="5">
        <f t="shared" si="617"/>
        <v>0</v>
      </c>
      <c r="M5633" s="137">
        <f>'PVWatts Hourly Results (1)'!L5644/1000</f>
        <v>0</v>
      </c>
      <c r="N5633" s="3">
        <f>'PVWatts Hourly Results (2)'!L5644/1000</f>
        <v>0</v>
      </c>
      <c r="O5633" s="3">
        <f>'PVWatts Hourly Results (3)'!L5644/1000</f>
        <v>0</v>
      </c>
      <c r="P5633" s="3">
        <f>'PVWatts Hourly Results (4)'!L5644/1000</f>
        <v>0</v>
      </c>
      <c r="Q5633" s="130">
        <f>'PVWatts Hourly Results (5)'!L5644/1000</f>
        <v>0</v>
      </c>
    </row>
    <row r="5634" spans="2:17" x14ac:dyDescent="0.25">
      <c r="B5634" s="8">
        <v>8</v>
      </c>
      <c r="C5634" s="9">
        <v>22</v>
      </c>
      <c r="D5634" s="134">
        <f>'PVWatts Hourly Results (1)'!C5645</f>
        <v>0</v>
      </c>
      <c r="E5634" s="127">
        <f>DATE(YEAR(Inputs!$D$5),Summary!B5634,Summary!C5634)+TIME(D5634,0,0)</f>
        <v>235</v>
      </c>
      <c r="F5634" s="4">
        <f t="shared" si="613"/>
        <v>1</v>
      </c>
      <c r="G5634" s="4">
        <f t="shared" si="611"/>
        <v>4</v>
      </c>
      <c r="H5634" s="4">
        <f t="shared" si="614"/>
        <v>1</v>
      </c>
      <c r="I5634" s="4">
        <f t="shared" si="615"/>
        <v>0</v>
      </c>
      <c r="J5634" s="4">
        <f t="shared" si="616"/>
        <v>0</v>
      </c>
      <c r="K5634" s="4">
        <f t="shared" si="612"/>
        <v>0</v>
      </c>
      <c r="L5634" s="5">
        <f t="shared" si="617"/>
        <v>0</v>
      </c>
      <c r="M5634" s="137">
        <f>'PVWatts Hourly Results (1)'!L5645/1000</f>
        <v>0</v>
      </c>
      <c r="N5634" s="3">
        <f>'PVWatts Hourly Results (2)'!L5645/1000</f>
        <v>0</v>
      </c>
      <c r="O5634" s="3">
        <f>'PVWatts Hourly Results (3)'!L5645/1000</f>
        <v>0</v>
      </c>
      <c r="P5634" s="3">
        <f>'PVWatts Hourly Results (4)'!L5645/1000</f>
        <v>0</v>
      </c>
      <c r="Q5634" s="130">
        <f>'PVWatts Hourly Results (5)'!L5645/1000</f>
        <v>0</v>
      </c>
    </row>
    <row r="5635" spans="2:17" x14ac:dyDescent="0.25">
      <c r="B5635" s="8">
        <v>8</v>
      </c>
      <c r="C5635" s="9">
        <v>22</v>
      </c>
      <c r="D5635" s="134">
        <f>'PVWatts Hourly Results (1)'!C5646</f>
        <v>0</v>
      </c>
      <c r="E5635" s="127">
        <f>DATE(YEAR(Inputs!$D$5),Summary!B5635,Summary!C5635)+TIME(D5635,0,0)</f>
        <v>235</v>
      </c>
      <c r="F5635" s="4">
        <f t="shared" si="613"/>
        <v>1</v>
      </c>
      <c r="G5635" s="4">
        <f t="shared" si="611"/>
        <v>4</v>
      </c>
      <c r="H5635" s="4">
        <f t="shared" si="614"/>
        <v>1</v>
      </c>
      <c r="I5635" s="4">
        <f t="shared" si="615"/>
        <v>0</v>
      </c>
      <c r="J5635" s="4">
        <f t="shared" si="616"/>
        <v>0</v>
      </c>
      <c r="K5635" s="4">
        <f t="shared" si="612"/>
        <v>0</v>
      </c>
      <c r="L5635" s="5">
        <f t="shared" si="617"/>
        <v>0</v>
      </c>
      <c r="M5635" s="137">
        <f>'PVWatts Hourly Results (1)'!L5646/1000</f>
        <v>0</v>
      </c>
      <c r="N5635" s="3">
        <f>'PVWatts Hourly Results (2)'!L5646/1000</f>
        <v>0</v>
      </c>
      <c r="O5635" s="3">
        <f>'PVWatts Hourly Results (3)'!L5646/1000</f>
        <v>0</v>
      </c>
      <c r="P5635" s="3">
        <f>'PVWatts Hourly Results (4)'!L5646/1000</f>
        <v>0</v>
      </c>
      <c r="Q5635" s="130">
        <f>'PVWatts Hourly Results (5)'!L5646/1000</f>
        <v>0</v>
      </c>
    </row>
    <row r="5636" spans="2:17" x14ac:dyDescent="0.25">
      <c r="B5636" s="8">
        <v>8</v>
      </c>
      <c r="C5636" s="9">
        <v>22</v>
      </c>
      <c r="D5636" s="134">
        <f>'PVWatts Hourly Results (1)'!C5647</f>
        <v>0</v>
      </c>
      <c r="E5636" s="127">
        <f>DATE(YEAR(Inputs!$D$5),Summary!B5636,Summary!C5636)+TIME(D5636,0,0)</f>
        <v>235</v>
      </c>
      <c r="F5636" s="4">
        <f t="shared" si="613"/>
        <v>1</v>
      </c>
      <c r="G5636" s="4">
        <f t="shared" si="611"/>
        <v>4</v>
      </c>
      <c r="H5636" s="4">
        <f t="shared" si="614"/>
        <v>1</v>
      </c>
      <c r="I5636" s="4">
        <f t="shared" si="615"/>
        <v>0</v>
      </c>
      <c r="J5636" s="4">
        <f t="shared" si="616"/>
        <v>0</v>
      </c>
      <c r="K5636" s="4">
        <f t="shared" si="612"/>
        <v>0</v>
      </c>
      <c r="L5636" s="5">
        <f t="shared" si="617"/>
        <v>0</v>
      </c>
      <c r="M5636" s="137">
        <f>'PVWatts Hourly Results (1)'!L5647/1000</f>
        <v>0</v>
      </c>
      <c r="N5636" s="3">
        <f>'PVWatts Hourly Results (2)'!L5647/1000</f>
        <v>0</v>
      </c>
      <c r="O5636" s="3">
        <f>'PVWatts Hourly Results (3)'!L5647/1000</f>
        <v>0</v>
      </c>
      <c r="P5636" s="3">
        <f>'PVWatts Hourly Results (4)'!L5647/1000</f>
        <v>0</v>
      </c>
      <c r="Q5636" s="130">
        <f>'PVWatts Hourly Results (5)'!L5647/1000</f>
        <v>0</v>
      </c>
    </row>
    <row r="5637" spans="2:17" x14ac:dyDescent="0.25">
      <c r="B5637" s="8">
        <v>8</v>
      </c>
      <c r="C5637" s="9">
        <v>22</v>
      </c>
      <c r="D5637" s="134">
        <f>'PVWatts Hourly Results (1)'!C5648</f>
        <v>0</v>
      </c>
      <c r="E5637" s="127">
        <f>DATE(YEAR(Inputs!$D$5),Summary!B5637,Summary!C5637)+TIME(D5637,0,0)</f>
        <v>235</v>
      </c>
      <c r="F5637" s="4">
        <f t="shared" si="613"/>
        <v>1</v>
      </c>
      <c r="G5637" s="4">
        <f t="shared" si="611"/>
        <v>4</v>
      </c>
      <c r="H5637" s="4">
        <f t="shared" si="614"/>
        <v>1</v>
      </c>
      <c r="I5637" s="4">
        <f t="shared" si="615"/>
        <v>0</v>
      </c>
      <c r="J5637" s="4">
        <f t="shared" si="616"/>
        <v>0</v>
      </c>
      <c r="K5637" s="4">
        <f t="shared" si="612"/>
        <v>0</v>
      </c>
      <c r="L5637" s="5">
        <f t="shared" si="617"/>
        <v>0</v>
      </c>
      <c r="M5637" s="137">
        <f>'PVWatts Hourly Results (1)'!L5648/1000</f>
        <v>0</v>
      </c>
      <c r="N5637" s="3">
        <f>'PVWatts Hourly Results (2)'!L5648/1000</f>
        <v>0</v>
      </c>
      <c r="O5637" s="3">
        <f>'PVWatts Hourly Results (3)'!L5648/1000</f>
        <v>0</v>
      </c>
      <c r="P5637" s="3">
        <f>'PVWatts Hourly Results (4)'!L5648/1000</f>
        <v>0</v>
      </c>
      <c r="Q5637" s="130">
        <f>'PVWatts Hourly Results (5)'!L5648/1000</f>
        <v>0</v>
      </c>
    </row>
    <row r="5638" spans="2:17" x14ac:dyDescent="0.25">
      <c r="B5638" s="8">
        <v>8</v>
      </c>
      <c r="C5638" s="9">
        <v>23</v>
      </c>
      <c r="D5638" s="134">
        <f>'PVWatts Hourly Results (1)'!C5649</f>
        <v>0</v>
      </c>
      <c r="E5638" s="127">
        <f>DATE(YEAR(Inputs!$D$5),Summary!B5638,Summary!C5638)+TIME(D5638,0,0)</f>
        <v>236</v>
      </c>
      <c r="F5638" s="4">
        <f t="shared" si="613"/>
        <v>1</v>
      </c>
      <c r="G5638" s="4">
        <f t="shared" si="611"/>
        <v>5</v>
      </c>
      <c r="H5638" s="4">
        <f t="shared" si="614"/>
        <v>1</v>
      </c>
      <c r="I5638" s="4">
        <f t="shared" si="615"/>
        <v>0</v>
      </c>
      <c r="J5638" s="4">
        <f t="shared" si="616"/>
        <v>0</v>
      </c>
      <c r="K5638" s="4">
        <f t="shared" si="612"/>
        <v>0</v>
      </c>
      <c r="L5638" s="5">
        <f t="shared" si="617"/>
        <v>0</v>
      </c>
      <c r="M5638" s="137">
        <f>'PVWatts Hourly Results (1)'!L5649/1000</f>
        <v>0</v>
      </c>
      <c r="N5638" s="3">
        <f>'PVWatts Hourly Results (2)'!L5649/1000</f>
        <v>0</v>
      </c>
      <c r="O5638" s="3">
        <f>'PVWatts Hourly Results (3)'!L5649/1000</f>
        <v>0</v>
      </c>
      <c r="P5638" s="3">
        <f>'PVWatts Hourly Results (4)'!L5649/1000</f>
        <v>0</v>
      </c>
      <c r="Q5638" s="130">
        <f>'PVWatts Hourly Results (5)'!L5649/1000</f>
        <v>0</v>
      </c>
    </row>
    <row r="5639" spans="2:17" x14ac:dyDescent="0.25">
      <c r="B5639" s="8">
        <v>8</v>
      </c>
      <c r="C5639" s="9">
        <v>23</v>
      </c>
      <c r="D5639" s="134">
        <f>'PVWatts Hourly Results (1)'!C5650</f>
        <v>0</v>
      </c>
      <c r="E5639" s="127">
        <f>DATE(YEAR(Inputs!$D$5),Summary!B5639,Summary!C5639)+TIME(D5639,0,0)</f>
        <v>236</v>
      </c>
      <c r="F5639" s="4">
        <f t="shared" si="613"/>
        <v>1</v>
      </c>
      <c r="G5639" s="4">
        <f t="shared" si="611"/>
        <v>5</v>
      </c>
      <c r="H5639" s="4">
        <f t="shared" si="614"/>
        <v>1</v>
      </c>
      <c r="I5639" s="4">
        <f t="shared" si="615"/>
        <v>0</v>
      </c>
      <c r="J5639" s="4">
        <f t="shared" si="616"/>
        <v>0</v>
      </c>
      <c r="K5639" s="4">
        <f t="shared" si="612"/>
        <v>0</v>
      </c>
      <c r="L5639" s="5">
        <f t="shared" si="617"/>
        <v>0</v>
      </c>
      <c r="M5639" s="137">
        <f>'PVWatts Hourly Results (1)'!L5650/1000</f>
        <v>0</v>
      </c>
      <c r="N5639" s="3">
        <f>'PVWatts Hourly Results (2)'!L5650/1000</f>
        <v>0</v>
      </c>
      <c r="O5639" s="3">
        <f>'PVWatts Hourly Results (3)'!L5650/1000</f>
        <v>0</v>
      </c>
      <c r="P5639" s="3">
        <f>'PVWatts Hourly Results (4)'!L5650/1000</f>
        <v>0</v>
      </c>
      <c r="Q5639" s="130">
        <f>'PVWatts Hourly Results (5)'!L5650/1000</f>
        <v>0</v>
      </c>
    </row>
    <row r="5640" spans="2:17" x14ac:dyDescent="0.25">
      <c r="B5640" s="8">
        <v>8</v>
      </c>
      <c r="C5640" s="9">
        <v>23</v>
      </c>
      <c r="D5640" s="134">
        <f>'PVWatts Hourly Results (1)'!C5651</f>
        <v>0</v>
      </c>
      <c r="E5640" s="127">
        <f>DATE(YEAR(Inputs!$D$5),Summary!B5640,Summary!C5640)+TIME(D5640,0,0)</f>
        <v>236</v>
      </c>
      <c r="F5640" s="4">
        <f t="shared" si="613"/>
        <v>1</v>
      </c>
      <c r="G5640" s="4">
        <f t="shared" si="611"/>
        <v>5</v>
      </c>
      <c r="H5640" s="4">
        <f t="shared" si="614"/>
        <v>1</v>
      </c>
      <c r="I5640" s="4">
        <f t="shared" si="615"/>
        <v>0</v>
      </c>
      <c r="J5640" s="4">
        <f t="shared" si="616"/>
        <v>0</v>
      </c>
      <c r="K5640" s="4">
        <f t="shared" si="612"/>
        <v>0</v>
      </c>
      <c r="L5640" s="5">
        <f t="shared" si="617"/>
        <v>0</v>
      </c>
      <c r="M5640" s="137">
        <f>'PVWatts Hourly Results (1)'!L5651/1000</f>
        <v>0</v>
      </c>
      <c r="N5640" s="3">
        <f>'PVWatts Hourly Results (2)'!L5651/1000</f>
        <v>0</v>
      </c>
      <c r="O5640" s="3">
        <f>'PVWatts Hourly Results (3)'!L5651/1000</f>
        <v>0</v>
      </c>
      <c r="P5640" s="3">
        <f>'PVWatts Hourly Results (4)'!L5651/1000</f>
        <v>0</v>
      </c>
      <c r="Q5640" s="130">
        <f>'PVWatts Hourly Results (5)'!L5651/1000</f>
        <v>0</v>
      </c>
    </row>
    <row r="5641" spans="2:17" x14ac:dyDescent="0.25">
      <c r="B5641" s="8">
        <v>8</v>
      </c>
      <c r="C5641" s="9">
        <v>23</v>
      </c>
      <c r="D5641" s="134">
        <f>'PVWatts Hourly Results (1)'!C5652</f>
        <v>0</v>
      </c>
      <c r="E5641" s="127">
        <f>DATE(YEAR(Inputs!$D$5),Summary!B5641,Summary!C5641)+TIME(D5641,0,0)</f>
        <v>236</v>
      </c>
      <c r="F5641" s="4">
        <f t="shared" si="613"/>
        <v>1</v>
      </c>
      <c r="G5641" s="4">
        <f t="shared" si="611"/>
        <v>5</v>
      </c>
      <c r="H5641" s="4">
        <f t="shared" si="614"/>
        <v>1</v>
      </c>
      <c r="I5641" s="4">
        <f t="shared" si="615"/>
        <v>0</v>
      </c>
      <c r="J5641" s="4">
        <f t="shared" si="616"/>
        <v>0</v>
      </c>
      <c r="K5641" s="4">
        <f t="shared" si="612"/>
        <v>0</v>
      </c>
      <c r="L5641" s="5">
        <f t="shared" si="617"/>
        <v>0</v>
      </c>
      <c r="M5641" s="137">
        <f>'PVWatts Hourly Results (1)'!L5652/1000</f>
        <v>0</v>
      </c>
      <c r="N5641" s="3">
        <f>'PVWatts Hourly Results (2)'!L5652/1000</f>
        <v>0</v>
      </c>
      <c r="O5641" s="3">
        <f>'PVWatts Hourly Results (3)'!L5652/1000</f>
        <v>0</v>
      </c>
      <c r="P5641" s="3">
        <f>'PVWatts Hourly Results (4)'!L5652/1000</f>
        <v>0</v>
      </c>
      <c r="Q5641" s="130">
        <f>'PVWatts Hourly Results (5)'!L5652/1000</f>
        <v>0</v>
      </c>
    </row>
    <row r="5642" spans="2:17" x14ac:dyDescent="0.25">
      <c r="B5642" s="8">
        <v>8</v>
      </c>
      <c r="C5642" s="9">
        <v>23</v>
      </c>
      <c r="D5642" s="134">
        <f>'PVWatts Hourly Results (1)'!C5653</f>
        <v>0</v>
      </c>
      <c r="E5642" s="127">
        <f>DATE(YEAR(Inputs!$D$5),Summary!B5642,Summary!C5642)+TIME(D5642,0,0)</f>
        <v>236</v>
      </c>
      <c r="F5642" s="4">
        <f t="shared" si="613"/>
        <v>1</v>
      </c>
      <c r="G5642" s="4">
        <f t="shared" si="611"/>
        <v>5</v>
      </c>
      <c r="H5642" s="4">
        <f t="shared" si="614"/>
        <v>1</v>
      </c>
      <c r="I5642" s="4">
        <f t="shared" si="615"/>
        <v>0</v>
      </c>
      <c r="J5642" s="4">
        <f t="shared" si="616"/>
        <v>0</v>
      </c>
      <c r="K5642" s="4">
        <f t="shared" si="612"/>
        <v>0</v>
      </c>
      <c r="L5642" s="5">
        <f t="shared" si="617"/>
        <v>0</v>
      </c>
      <c r="M5642" s="137">
        <f>'PVWatts Hourly Results (1)'!L5653/1000</f>
        <v>0</v>
      </c>
      <c r="N5642" s="3">
        <f>'PVWatts Hourly Results (2)'!L5653/1000</f>
        <v>0</v>
      </c>
      <c r="O5642" s="3">
        <f>'PVWatts Hourly Results (3)'!L5653/1000</f>
        <v>0</v>
      </c>
      <c r="P5642" s="3">
        <f>'PVWatts Hourly Results (4)'!L5653/1000</f>
        <v>0</v>
      </c>
      <c r="Q5642" s="130">
        <f>'PVWatts Hourly Results (5)'!L5653/1000</f>
        <v>0</v>
      </c>
    </row>
    <row r="5643" spans="2:17" x14ac:dyDescent="0.25">
      <c r="B5643" s="8">
        <v>8</v>
      </c>
      <c r="C5643" s="9">
        <v>23</v>
      </c>
      <c r="D5643" s="134">
        <f>'PVWatts Hourly Results (1)'!C5654</f>
        <v>0</v>
      </c>
      <c r="E5643" s="127">
        <f>DATE(YEAR(Inputs!$D$5),Summary!B5643,Summary!C5643)+TIME(D5643,0,0)</f>
        <v>236</v>
      </c>
      <c r="F5643" s="4">
        <f t="shared" si="613"/>
        <v>1</v>
      </c>
      <c r="G5643" s="4">
        <f t="shared" si="611"/>
        <v>5</v>
      </c>
      <c r="H5643" s="4">
        <f t="shared" si="614"/>
        <v>1</v>
      </c>
      <c r="I5643" s="4">
        <f t="shared" si="615"/>
        <v>0</v>
      </c>
      <c r="J5643" s="4">
        <f t="shared" si="616"/>
        <v>0</v>
      </c>
      <c r="K5643" s="4">
        <f t="shared" si="612"/>
        <v>0</v>
      </c>
      <c r="L5643" s="5">
        <f t="shared" si="617"/>
        <v>0</v>
      </c>
      <c r="M5643" s="137">
        <f>'PVWatts Hourly Results (1)'!L5654/1000</f>
        <v>0</v>
      </c>
      <c r="N5643" s="3">
        <f>'PVWatts Hourly Results (2)'!L5654/1000</f>
        <v>0</v>
      </c>
      <c r="O5643" s="3">
        <f>'PVWatts Hourly Results (3)'!L5654/1000</f>
        <v>0</v>
      </c>
      <c r="P5643" s="3">
        <f>'PVWatts Hourly Results (4)'!L5654/1000</f>
        <v>0</v>
      </c>
      <c r="Q5643" s="130">
        <f>'PVWatts Hourly Results (5)'!L5654/1000</f>
        <v>0</v>
      </c>
    </row>
    <row r="5644" spans="2:17" x14ac:dyDescent="0.25">
      <c r="B5644" s="8">
        <v>8</v>
      </c>
      <c r="C5644" s="9">
        <v>23</v>
      </c>
      <c r="D5644" s="134">
        <f>'PVWatts Hourly Results (1)'!C5655</f>
        <v>0</v>
      </c>
      <c r="E5644" s="127">
        <f>DATE(YEAR(Inputs!$D$5),Summary!B5644,Summary!C5644)+TIME(D5644,0,0)</f>
        <v>236</v>
      </c>
      <c r="F5644" s="4">
        <f t="shared" si="613"/>
        <v>1</v>
      </c>
      <c r="G5644" s="4">
        <f t="shared" si="611"/>
        <v>5</v>
      </c>
      <c r="H5644" s="4">
        <f t="shared" si="614"/>
        <v>1</v>
      </c>
      <c r="I5644" s="4">
        <f t="shared" si="615"/>
        <v>0</v>
      </c>
      <c r="J5644" s="4">
        <f t="shared" si="616"/>
        <v>0</v>
      </c>
      <c r="K5644" s="4">
        <f t="shared" si="612"/>
        <v>0</v>
      </c>
      <c r="L5644" s="5">
        <f t="shared" si="617"/>
        <v>0</v>
      </c>
      <c r="M5644" s="137">
        <f>'PVWatts Hourly Results (1)'!L5655/1000</f>
        <v>0</v>
      </c>
      <c r="N5644" s="3">
        <f>'PVWatts Hourly Results (2)'!L5655/1000</f>
        <v>0</v>
      </c>
      <c r="O5644" s="3">
        <f>'PVWatts Hourly Results (3)'!L5655/1000</f>
        <v>0</v>
      </c>
      <c r="P5644" s="3">
        <f>'PVWatts Hourly Results (4)'!L5655/1000</f>
        <v>0</v>
      </c>
      <c r="Q5644" s="130">
        <f>'PVWatts Hourly Results (5)'!L5655/1000</f>
        <v>0</v>
      </c>
    </row>
    <row r="5645" spans="2:17" x14ac:dyDescent="0.25">
      <c r="B5645" s="8">
        <v>8</v>
      </c>
      <c r="C5645" s="9">
        <v>23</v>
      </c>
      <c r="D5645" s="134">
        <f>'PVWatts Hourly Results (1)'!C5656</f>
        <v>0</v>
      </c>
      <c r="E5645" s="127">
        <f>DATE(YEAR(Inputs!$D$5),Summary!B5645,Summary!C5645)+TIME(D5645,0,0)</f>
        <v>236</v>
      </c>
      <c r="F5645" s="4">
        <f t="shared" si="613"/>
        <v>1</v>
      </c>
      <c r="G5645" s="4">
        <f t="shared" si="611"/>
        <v>5</v>
      </c>
      <c r="H5645" s="4">
        <f t="shared" si="614"/>
        <v>1</v>
      </c>
      <c r="I5645" s="4">
        <f t="shared" si="615"/>
        <v>0</v>
      </c>
      <c r="J5645" s="4">
        <f t="shared" si="616"/>
        <v>0</v>
      </c>
      <c r="K5645" s="4">
        <f t="shared" si="612"/>
        <v>0</v>
      </c>
      <c r="L5645" s="5">
        <f t="shared" si="617"/>
        <v>0</v>
      </c>
      <c r="M5645" s="137">
        <f>'PVWatts Hourly Results (1)'!L5656/1000</f>
        <v>0</v>
      </c>
      <c r="N5645" s="3">
        <f>'PVWatts Hourly Results (2)'!L5656/1000</f>
        <v>0</v>
      </c>
      <c r="O5645" s="3">
        <f>'PVWatts Hourly Results (3)'!L5656/1000</f>
        <v>0</v>
      </c>
      <c r="P5645" s="3">
        <f>'PVWatts Hourly Results (4)'!L5656/1000</f>
        <v>0</v>
      </c>
      <c r="Q5645" s="130">
        <f>'PVWatts Hourly Results (5)'!L5656/1000</f>
        <v>0</v>
      </c>
    </row>
    <row r="5646" spans="2:17" x14ac:dyDescent="0.25">
      <c r="B5646" s="8">
        <v>8</v>
      </c>
      <c r="C5646" s="9">
        <v>23</v>
      </c>
      <c r="D5646" s="134">
        <f>'PVWatts Hourly Results (1)'!C5657</f>
        <v>0</v>
      </c>
      <c r="E5646" s="127">
        <f>DATE(YEAR(Inputs!$D$5),Summary!B5646,Summary!C5646)+TIME(D5646,0,0)</f>
        <v>236</v>
      </c>
      <c r="F5646" s="4">
        <f t="shared" si="613"/>
        <v>1</v>
      </c>
      <c r="G5646" s="4">
        <f t="shared" si="611"/>
        <v>5</v>
      </c>
      <c r="H5646" s="4">
        <f t="shared" si="614"/>
        <v>1</v>
      </c>
      <c r="I5646" s="4">
        <f t="shared" si="615"/>
        <v>0</v>
      </c>
      <c r="J5646" s="4">
        <f t="shared" si="616"/>
        <v>0</v>
      </c>
      <c r="K5646" s="4">
        <f t="shared" si="612"/>
        <v>0</v>
      </c>
      <c r="L5646" s="5">
        <f t="shared" si="617"/>
        <v>0</v>
      </c>
      <c r="M5646" s="137">
        <f>'PVWatts Hourly Results (1)'!L5657/1000</f>
        <v>0</v>
      </c>
      <c r="N5646" s="3">
        <f>'PVWatts Hourly Results (2)'!L5657/1000</f>
        <v>0</v>
      </c>
      <c r="O5646" s="3">
        <f>'PVWatts Hourly Results (3)'!L5657/1000</f>
        <v>0</v>
      </c>
      <c r="P5646" s="3">
        <f>'PVWatts Hourly Results (4)'!L5657/1000</f>
        <v>0</v>
      </c>
      <c r="Q5646" s="130">
        <f>'PVWatts Hourly Results (5)'!L5657/1000</f>
        <v>0</v>
      </c>
    </row>
    <row r="5647" spans="2:17" x14ac:dyDescent="0.25">
      <c r="B5647" s="8">
        <v>8</v>
      </c>
      <c r="C5647" s="9">
        <v>23</v>
      </c>
      <c r="D5647" s="134">
        <f>'PVWatts Hourly Results (1)'!C5658</f>
        <v>0</v>
      </c>
      <c r="E5647" s="127">
        <f>DATE(YEAR(Inputs!$D$5),Summary!B5647,Summary!C5647)+TIME(D5647,0,0)</f>
        <v>236</v>
      </c>
      <c r="F5647" s="4">
        <f t="shared" si="613"/>
        <v>1</v>
      </c>
      <c r="G5647" s="4">
        <f t="shared" si="611"/>
        <v>5</v>
      </c>
      <c r="H5647" s="4">
        <f t="shared" si="614"/>
        <v>1</v>
      </c>
      <c r="I5647" s="4">
        <f t="shared" si="615"/>
        <v>0</v>
      </c>
      <c r="J5647" s="4">
        <f t="shared" si="616"/>
        <v>0</v>
      </c>
      <c r="K5647" s="4">
        <f t="shared" si="612"/>
        <v>0</v>
      </c>
      <c r="L5647" s="5">
        <f t="shared" si="617"/>
        <v>0</v>
      </c>
      <c r="M5647" s="137">
        <f>'PVWatts Hourly Results (1)'!L5658/1000</f>
        <v>0</v>
      </c>
      <c r="N5647" s="3">
        <f>'PVWatts Hourly Results (2)'!L5658/1000</f>
        <v>0</v>
      </c>
      <c r="O5647" s="3">
        <f>'PVWatts Hourly Results (3)'!L5658/1000</f>
        <v>0</v>
      </c>
      <c r="P5647" s="3">
        <f>'PVWatts Hourly Results (4)'!L5658/1000</f>
        <v>0</v>
      </c>
      <c r="Q5647" s="130">
        <f>'PVWatts Hourly Results (5)'!L5658/1000</f>
        <v>0</v>
      </c>
    </row>
    <row r="5648" spans="2:17" x14ac:dyDescent="0.25">
      <c r="B5648" s="8">
        <v>8</v>
      </c>
      <c r="C5648" s="9">
        <v>23</v>
      </c>
      <c r="D5648" s="134">
        <f>'PVWatts Hourly Results (1)'!C5659</f>
        <v>0</v>
      </c>
      <c r="E5648" s="127">
        <f>DATE(YEAR(Inputs!$D$5),Summary!B5648,Summary!C5648)+TIME(D5648,0,0)</f>
        <v>236</v>
      </c>
      <c r="F5648" s="4">
        <f t="shared" si="613"/>
        <v>1</v>
      </c>
      <c r="G5648" s="4">
        <f t="shared" si="611"/>
        <v>5</v>
      </c>
      <c r="H5648" s="4">
        <f t="shared" si="614"/>
        <v>1</v>
      </c>
      <c r="I5648" s="4">
        <f t="shared" si="615"/>
        <v>0</v>
      </c>
      <c r="J5648" s="4">
        <f t="shared" si="616"/>
        <v>0</v>
      </c>
      <c r="K5648" s="4">
        <f t="shared" si="612"/>
        <v>0</v>
      </c>
      <c r="L5648" s="5">
        <f t="shared" si="617"/>
        <v>0</v>
      </c>
      <c r="M5648" s="137">
        <f>'PVWatts Hourly Results (1)'!L5659/1000</f>
        <v>0</v>
      </c>
      <c r="N5648" s="3">
        <f>'PVWatts Hourly Results (2)'!L5659/1000</f>
        <v>0</v>
      </c>
      <c r="O5648" s="3">
        <f>'PVWatts Hourly Results (3)'!L5659/1000</f>
        <v>0</v>
      </c>
      <c r="P5648" s="3">
        <f>'PVWatts Hourly Results (4)'!L5659/1000</f>
        <v>0</v>
      </c>
      <c r="Q5648" s="130">
        <f>'PVWatts Hourly Results (5)'!L5659/1000</f>
        <v>0</v>
      </c>
    </row>
    <row r="5649" spans="2:17" x14ac:dyDescent="0.25">
      <c r="B5649" s="8">
        <v>8</v>
      </c>
      <c r="C5649" s="9">
        <v>23</v>
      </c>
      <c r="D5649" s="134">
        <f>'PVWatts Hourly Results (1)'!C5660</f>
        <v>0</v>
      </c>
      <c r="E5649" s="127">
        <f>DATE(YEAR(Inputs!$D$5),Summary!B5649,Summary!C5649)+TIME(D5649,0,0)</f>
        <v>236</v>
      </c>
      <c r="F5649" s="4">
        <f t="shared" si="613"/>
        <v>1</v>
      </c>
      <c r="G5649" s="4">
        <f t="shared" si="611"/>
        <v>5</v>
      </c>
      <c r="H5649" s="4">
        <f t="shared" si="614"/>
        <v>1</v>
      </c>
      <c r="I5649" s="4">
        <f t="shared" si="615"/>
        <v>0</v>
      </c>
      <c r="J5649" s="4">
        <f t="shared" si="616"/>
        <v>0</v>
      </c>
      <c r="K5649" s="4">
        <f t="shared" si="612"/>
        <v>0</v>
      </c>
      <c r="L5649" s="5">
        <f t="shared" si="617"/>
        <v>0</v>
      </c>
      <c r="M5649" s="137">
        <f>'PVWatts Hourly Results (1)'!L5660/1000</f>
        <v>0</v>
      </c>
      <c r="N5649" s="3">
        <f>'PVWatts Hourly Results (2)'!L5660/1000</f>
        <v>0</v>
      </c>
      <c r="O5649" s="3">
        <f>'PVWatts Hourly Results (3)'!L5660/1000</f>
        <v>0</v>
      </c>
      <c r="P5649" s="3">
        <f>'PVWatts Hourly Results (4)'!L5660/1000</f>
        <v>0</v>
      </c>
      <c r="Q5649" s="130">
        <f>'PVWatts Hourly Results (5)'!L5660/1000</f>
        <v>0</v>
      </c>
    </row>
    <row r="5650" spans="2:17" x14ac:dyDescent="0.25">
      <c r="B5650" s="8">
        <v>8</v>
      </c>
      <c r="C5650" s="9">
        <v>23</v>
      </c>
      <c r="D5650" s="134">
        <f>'PVWatts Hourly Results (1)'!C5661</f>
        <v>0</v>
      </c>
      <c r="E5650" s="127">
        <f>DATE(YEAR(Inputs!$D$5),Summary!B5650,Summary!C5650)+TIME(D5650,0,0)</f>
        <v>236</v>
      </c>
      <c r="F5650" s="4">
        <f t="shared" si="613"/>
        <v>1</v>
      </c>
      <c r="G5650" s="4">
        <f t="shared" si="611"/>
        <v>5</v>
      </c>
      <c r="H5650" s="4">
        <f t="shared" si="614"/>
        <v>1</v>
      </c>
      <c r="I5650" s="4">
        <f t="shared" si="615"/>
        <v>0</v>
      </c>
      <c r="J5650" s="4">
        <f t="shared" si="616"/>
        <v>0</v>
      </c>
      <c r="K5650" s="4">
        <f t="shared" si="612"/>
        <v>0</v>
      </c>
      <c r="L5650" s="5">
        <f t="shared" si="617"/>
        <v>0</v>
      </c>
      <c r="M5650" s="137">
        <f>'PVWatts Hourly Results (1)'!L5661/1000</f>
        <v>0</v>
      </c>
      <c r="N5650" s="3">
        <f>'PVWatts Hourly Results (2)'!L5661/1000</f>
        <v>0</v>
      </c>
      <c r="O5650" s="3">
        <f>'PVWatts Hourly Results (3)'!L5661/1000</f>
        <v>0</v>
      </c>
      <c r="P5650" s="3">
        <f>'PVWatts Hourly Results (4)'!L5661/1000</f>
        <v>0</v>
      </c>
      <c r="Q5650" s="130">
        <f>'PVWatts Hourly Results (5)'!L5661/1000</f>
        <v>0</v>
      </c>
    </row>
    <row r="5651" spans="2:17" x14ac:dyDescent="0.25">
      <c r="B5651" s="8">
        <v>8</v>
      </c>
      <c r="C5651" s="9">
        <v>23</v>
      </c>
      <c r="D5651" s="134">
        <f>'PVWatts Hourly Results (1)'!C5662</f>
        <v>0</v>
      </c>
      <c r="E5651" s="127">
        <f>DATE(YEAR(Inputs!$D$5),Summary!B5651,Summary!C5651)+TIME(D5651,0,0)</f>
        <v>236</v>
      </c>
      <c r="F5651" s="4">
        <f t="shared" si="613"/>
        <v>1</v>
      </c>
      <c r="G5651" s="4">
        <f t="shared" si="611"/>
        <v>5</v>
      </c>
      <c r="H5651" s="4">
        <f t="shared" si="614"/>
        <v>1</v>
      </c>
      <c r="I5651" s="4">
        <f t="shared" si="615"/>
        <v>0</v>
      </c>
      <c r="J5651" s="4">
        <f t="shared" si="616"/>
        <v>0</v>
      </c>
      <c r="K5651" s="4">
        <f t="shared" si="612"/>
        <v>0</v>
      </c>
      <c r="L5651" s="5">
        <f t="shared" si="617"/>
        <v>0</v>
      </c>
      <c r="M5651" s="137">
        <f>'PVWatts Hourly Results (1)'!L5662/1000</f>
        <v>0</v>
      </c>
      <c r="N5651" s="3">
        <f>'PVWatts Hourly Results (2)'!L5662/1000</f>
        <v>0</v>
      </c>
      <c r="O5651" s="3">
        <f>'PVWatts Hourly Results (3)'!L5662/1000</f>
        <v>0</v>
      </c>
      <c r="P5651" s="3">
        <f>'PVWatts Hourly Results (4)'!L5662/1000</f>
        <v>0</v>
      </c>
      <c r="Q5651" s="130">
        <f>'PVWatts Hourly Results (5)'!L5662/1000</f>
        <v>0</v>
      </c>
    </row>
    <row r="5652" spans="2:17" x14ac:dyDescent="0.25">
      <c r="B5652" s="8">
        <v>8</v>
      </c>
      <c r="C5652" s="9">
        <v>23</v>
      </c>
      <c r="D5652" s="134">
        <f>'PVWatts Hourly Results (1)'!C5663</f>
        <v>0</v>
      </c>
      <c r="E5652" s="127">
        <f>DATE(YEAR(Inputs!$D$5),Summary!B5652,Summary!C5652)+TIME(D5652,0,0)</f>
        <v>236</v>
      </c>
      <c r="F5652" s="4">
        <f t="shared" si="613"/>
        <v>1</v>
      </c>
      <c r="G5652" s="4">
        <f t="shared" si="611"/>
        <v>5</v>
      </c>
      <c r="H5652" s="4">
        <f t="shared" si="614"/>
        <v>1</v>
      </c>
      <c r="I5652" s="4">
        <f t="shared" si="615"/>
        <v>0</v>
      </c>
      <c r="J5652" s="4">
        <f t="shared" si="616"/>
        <v>0</v>
      </c>
      <c r="K5652" s="4">
        <f t="shared" si="612"/>
        <v>0</v>
      </c>
      <c r="L5652" s="5">
        <f t="shared" si="617"/>
        <v>0</v>
      </c>
      <c r="M5652" s="137">
        <f>'PVWatts Hourly Results (1)'!L5663/1000</f>
        <v>0</v>
      </c>
      <c r="N5652" s="3">
        <f>'PVWatts Hourly Results (2)'!L5663/1000</f>
        <v>0</v>
      </c>
      <c r="O5652" s="3">
        <f>'PVWatts Hourly Results (3)'!L5663/1000</f>
        <v>0</v>
      </c>
      <c r="P5652" s="3">
        <f>'PVWatts Hourly Results (4)'!L5663/1000</f>
        <v>0</v>
      </c>
      <c r="Q5652" s="130">
        <f>'PVWatts Hourly Results (5)'!L5663/1000</f>
        <v>0</v>
      </c>
    </row>
    <row r="5653" spans="2:17" x14ac:dyDescent="0.25">
      <c r="B5653" s="8">
        <v>8</v>
      </c>
      <c r="C5653" s="9">
        <v>23</v>
      </c>
      <c r="D5653" s="134">
        <f>'PVWatts Hourly Results (1)'!C5664</f>
        <v>0</v>
      </c>
      <c r="E5653" s="127">
        <f>DATE(YEAR(Inputs!$D$5),Summary!B5653,Summary!C5653)+TIME(D5653,0,0)</f>
        <v>236</v>
      </c>
      <c r="F5653" s="4">
        <f t="shared" si="613"/>
        <v>1</v>
      </c>
      <c r="G5653" s="4">
        <f t="shared" si="611"/>
        <v>5</v>
      </c>
      <c r="H5653" s="4">
        <f t="shared" si="614"/>
        <v>1</v>
      </c>
      <c r="I5653" s="4">
        <f t="shared" si="615"/>
        <v>0</v>
      </c>
      <c r="J5653" s="4">
        <f t="shared" si="616"/>
        <v>0</v>
      </c>
      <c r="K5653" s="4">
        <f t="shared" si="612"/>
        <v>0</v>
      </c>
      <c r="L5653" s="5">
        <f t="shared" si="617"/>
        <v>0</v>
      </c>
      <c r="M5653" s="137">
        <f>'PVWatts Hourly Results (1)'!L5664/1000</f>
        <v>0</v>
      </c>
      <c r="N5653" s="3">
        <f>'PVWatts Hourly Results (2)'!L5664/1000</f>
        <v>0</v>
      </c>
      <c r="O5653" s="3">
        <f>'PVWatts Hourly Results (3)'!L5664/1000</f>
        <v>0</v>
      </c>
      <c r="P5653" s="3">
        <f>'PVWatts Hourly Results (4)'!L5664/1000</f>
        <v>0</v>
      </c>
      <c r="Q5653" s="130">
        <f>'PVWatts Hourly Results (5)'!L5664/1000</f>
        <v>0</v>
      </c>
    </row>
    <row r="5654" spans="2:17" x14ac:dyDescent="0.25">
      <c r="B5654" s="8">
        <v>8</v>
      </c>
      <c r="C5654" s="9">
        <v>23</v>
      </c>
      <c r="D5654" s="134">
        <f>'PVWatts Hourly Results (1)'!C5665</f>
        <v>0</v>
      </c>
      <c r="E5654" s="127">
        <f>DATE(YEAR(Inputs!$D$5),Summary!B5654,Summary!C5654)+TIME(D5654,0,0)</f>
        <v>236</v>
      </c>
      <c r="F5654" s="4">
        <f t="shared" si="613"/>
        <v>1</v>
      </c>
      <c r="G5654" s="4">
        <f t="shared" ref="G5654:G5717" si="618">WEEKDAY(E5654)</f>
        <v>5</v>
      </c>
      <c r="H5654" s="4">
        <f t="shared" si="614"/>
        <v>1</v>
      </c>
      <c r="I5654" s="4">
        <f t="shared" si="615"/>
        <v>0</v>
      </c>
      <c r="J5654" s="4">
        <f t="shared" si="616"/>
        <v>0</v>
      </c>
      <c r="K5654" s="4">
        <f t="shared" ref="K5654:K5717" si="619">IF(OR(AND(B5654=7,C5654=4),AND(B5654=1,C5654=1)),1,0)</f>
        <v>0</v>
      </c>
      <c r="L5654" s="5">
        <f t="shared" si="617"/>
        <v>0</v>
      </c>
      <c r="M5654" s="137">
        <f>'PVWatts Hourly Results (1)'!L5665/1000</f>
        <v>0</v>
      </c>
      <c r="N5654" s="3">
        <f>'PVWatts Hourly Results (2)'!L5665/1000</f>
        <v>0</v>
      </c>
      <c r="O5654" s="3">
        <f>'PVWatts Hourly Results (3)'!L5665/1000</f>
        <v>0</v>
      </c>
      <c r="P5654" s="3">
        <f>'PVWatts Hourly Results (4)'!L5665/1000</f>
        <v>0</v>
      </c>
      <c r="Q5654" s="130">
        <f>'PVWatts Hourly Results (5)'!L5665/1000</f>
        <v>0</v>
      </c>
    </row>
    <row r="5655" spans="2:17" x14ac:dyDescent="0.25">
      <c r="B5655" s="8">
        <v>8</v>
      </c>
      <c r="C5655" s="9">
        <v>23</v>
      </c>
      <c r="D5655" s="134">
        <f>'PVWatts Hourly Results (1)'!C5666</f>
        <v>0</v>
      </c>
      <c r="E5655" s="127">
        <f>DATE(YEAR(Inputs!$D$5),Summary!B5655,Summary!C5655)+TIME(D5655,0,0)</f>
        <v>236</v>
      </c>
      <c r="F5655" s="4">
        <f t="shared" ref="F5655:F5718" si="620">IF(OR(B5655&lt;3,B5655=6,B5655=7,B5655=8),1,0)</f>
        <v>1</v>
      </c>
      <c r="G5655" s="4">
        <f t="shared" si="618"/>
        <v>5</v>
      </c>
      <c r="H5655" s="4">
        <f t="shared" ref="H5655:H5718" si="621">IF(OR(G5655=2,G5655=3,G5655=4,G5655=5,G5655=6),1,0)</f>
        <v>1</v>
      </c>
      <c r="I5655" s="4">
        <f t="shared" ref="I5655:I5718" si="622">IF(AND(B5655&gt;5,B5655&lt;9,D5655&gt;=13,D5655&lt;=16,H5655=1),1,0)</f>
        <v>0</v>
      </c>
      <c r="J5655" s="4">
        <f t="shared" ref="J5655:J5718" si="623">IF(AND(B5655&lt;3,OR(AND(D5655&gt;6,D5655&lt;9),AND(D5655&gt;17,D5655&lt;20)),H5655=1),1,0)</f>
        <v>0</v>
      </c>
      <c r="K5655" s="4">
        <f t="shared" si="619"/>
        <v>0</v>
      </c>
      <c r="L5655" s="5">
        <f t="shared" ref="L5655:L5718" si="624">IFERROR(IF(AND(F5655=1,H5655=1,OR(I5655=1,J5655=1),K5655=0),1,0),"")</f>
        <v>0</v>
      </c>
      <c r="M5655" s="137">
        <f>'PVWatts Hourly Results (1)'!L5666/1000</f>
        <v>0</v>
      </c>
      <c r="N5655" s="3">
        <f>'PVWatts Hourly Results (2)'!L5666/1000</f>
        <v>0</v>
      </c>
      <c r="O5655" s="3">
        <f>'PVWatts Hourly Results (3)'!L5666/1000</f>
        <v>0</v>
      </c>
      <c r="P5655" s="3">
        <f>'PVWatts Hourly Results (4)'!L5666/1000</f>
        <v>0</v>
      </c>
      <c r="Q5655" s="130">
        <f>'PVWatts Hourly Results (5)'!L5666/1000</f>
        <v>0</v>
      </c>
    </row>
    <row r="5656" spans="2:17" x14ac:dyDescent="0.25">
      <c r="B5656" s="8">
        <v>8</v>
      </c>
      <c r="C5656" s="9">
        <v>23</v>
      </c>
      <c r="D5656" s="134">
        <f>'PVWatts Hourly Results (1)'!C5667</f>
        <v>0</v>
      </c>
      <c r="E5656" s="127">
        <f>DATE(YEAR(Inputs!$D$5),Summary!B5656,Summary!C5656)+TIME(D5656,0,0)</f>
        <v>236</v>
      </c>
      <c r="F5656" s="4">
        <f t="shared" si="620"/>
        <v>1</v>
      </c>
      <c r="G5656" s="4">
        <f t="shared" si="618"/>
        <v>5</v>
      </c>
      <c r="H5656" s="4">
        <f t="shared" si="621"/>
        <v>1</v>
      </c>
      <c r="I5656" s="4">
        <f t="shared" si="622"/>
        <v>0</v>
      </c>
      <c r="J5656" s="4">
        <f t="shared" si="623"/>
        <v>0</v>
      </c>
      <c r="K5656" s="4">
        <f t="shared" si="619"/>
        <v>0</v>
      </c>
      <c r="L5656" s="5">
        <f t="shared" si="624"/>
        <v>0</v>
      </c>
      <c r="M5656" s="137">
        <f>'PVWatts Hourly Results (1)'!L5667/1000</f>
        <v>0</v>
      </c>
      <c r="N5656" s="3">
        <f>'PVWatts Hourly Results (2)'!L5667/1000</f>
        <v>0</v>
      </c>
      <c r="O5656" s="3">
        <f>'PVWatts Hourly Results (3)'!L5667/1000</f>
        <v>0</v>
      </c>
      <c r="P5656" s="3">
        <f>'PVWatts Hourly Results (4)'!L5667/1000</f>
        <v>0</v>
      </c>
      <c r="Q5656" s="130">
        <f>'PVWatts Hourly Results (5)'!L5667/1000</f>
        <v>0</v>
      </c>
    </row>
    <row r="5657" spans="2:17" x14ac:dyDescent="0.25">
      <c r="B5657" s="8">
        <v>8</v>
      </c>
      <c r="C5657" s="9">
        <v>23</v>
      </c>
      <c r="D5657" s="134">
        <f>'PVWatts Hourly Results (1)'!C5668</f>
        <v>0</v>
      </c>
      <c r="E5657" s="127">
        <f>DATE(YEAR(Inputs!$D$5),Summary!B5657,Summary!C5657)+TIME(D5657,0,0)</f>
        <v>236</v>
      </c>
      <c r="F5657" s="4">
        <f t="shared" si="620"/>
        <v>1</v>
      </c>
      <c r="G5657" s="4">
        <f t="shared" si="618"/>
        <v>5</v>
      </c>
      <c r="H5657" s="4">
        <f t="shared" si="621"/>
        <v>1</v>
      </c>
      <c r="I5657" s="4">
        <f t="shared" si="622"/>
        <v>0</v>
      </c>
      <c r="J5657" s="4">
        <f t="shared" si="623"/>
        <v>0</v>
      </c>
      <c r="K5657" s="4">
        <f t="shared" si="619"/>
        <v>0</v>
      </c>
      <c r="L5657" s="5">
        <f t="shared" si="624"/>
        <v>0</v>
      </c>
      <c r="M5657" s="137">
        <f>'PVWatts Hourly Results (1)'!L5668/1000</f>
        <v>0</v>
      </c>
      <c r="N5657" s="3">
        <f>'PVWatts Hourly Results (2)'!L5668/1000</f>
        <v>0</v>
      </c>
      <c r="O5657" s="3">
        <f>'PVWatts Hourly Results (3)'!L5668/1000</f>
        <v>0</v>
      </c>
      <c r="P5657" s="3">
        <f>'PVWatts Hourly Results (4)'!L5668/1000</f>
        <v>0</v>
      </c>
      <c r="Q5657" s="130">
        <f>'PVWatts Hourly Results (5)'!L5668/1000</f>
        <v>0</v>
      </c>
    </row>
    <row r="5658" spans="2:17" x14ac:dyDescent="0.25">
      <c r="B5658" s="8">
        <v>8</v>
      </c>
      <c r="C5658" s="9">
        <v>23</v>
      </c>
      <c r="D5658" s="134">
        <f>'PVWatts Hourly Results (1)'!C5669</f>
        <v>0</v>
      </c>
      <c r="E5658" s="127">
        <f>DATE(YEAR(Inputs!$D$5),Summary!B5658,Summary!C5658)+TIME(D5658,0,0)</f>
        <v>236</v>
      </c>
      <c r="F5658" s="4">
        <f t="shared" si="620"/>
        <v>1</v>
      </c>
      <c r="G5658" s="4">
        <f t="shared" si="618"/>
        <v>5</v>
      </c>
      <c r="H5658" s="4">
        <f t="shared" si="621"/>
        <v>1</v>
      </c>
      <c r="I5658" s="4">
        <f t="shared" si="622"/>
        <v>0</v>
      </c>
      <c r="J5658" s="4">
        <f t="shared" si="623"/>
        <v>0</v>
      </c>
      <c r="K5658" s="4">
        <f t="shared" si="619"/>
        <v>0</v>
      </c>
      <c r="L5658" s="5">
        <f t="shared" si="624"/>
        <v>0</v>
      </c>
      <c r="M5658" s="137">
        <f>'PVWatts Hourly Results (1)'!L5669/1000</f>
        <v>0</v>
      </c>
      <c r="N5658" s="3">
        <f>'PVWatts Hourly Results (2)'!L5669/1000</f>
        <v>0</v>
      </c>
      <c r="O5658" s="3">
        <f>'PVWatts Hourly Results (3)'!L5669/1000</f>
        <v>0</v>
      </c>
      <c r="P5658" s="3">
        <f>'PVWatts Hourly Results (4)'!L5669/1000</f>
        <v>0</v>
      </c>
      <c r="Q5658" s="130">
        <f>'PVWatts Hourly Results (5)'!L5669/1000</f>
        <v>0</v>
      </c>
    </row>
    <row r="5659" spans="2:17" x14ac:dyDescent="0.25">
      <c r="B5659" s="8">
        <v>8</v>
      </c>
      <c r="C5659" s="9">
        <v>23</v>
      </c>
      <c r="D5659" s="134">
        <f>'PVWatts Hourly Results (1)'!C5670</f>
        <v>0</v>
      </c>
      <c r="E5659" s="127">
        <f>DATE(YEAR(Inputs!$D$5),Summary!B5659,Summary!C5659)+TIME(D5659,0,0)</f>
        <v>236</v>
      </c>
      <c r="F5659" s="4">
        <f t="shared" si="620"/>
        <v>1</v>
      </c>
      <c r="G5659" s="4">
        <f t="shared" si="618"/>
        <v>5</v>
      </c>
      <c r="H5659" s="4">
        <f t="shared" si="621"/>
        <v>1</v>
      </c>
      <c r="I5659" s="4">
        <f t="shared" si="622"/>
        <v>0</v>
      </c>
      <c r="J5659" s="4">
        <f t="shared" si="623"/>
        <v>0</v>
      </c>
      <c r="K5659" s="4">
        <f t="shared" si="619"/>
        <v>0</v>
      </c>
      <c r="L5659" s="5">
        <f t="shared" si="624"/>
        <v>0</v>
      </c>
      <c r="M5659" s="137">
        <f>'PVWatts Hourly Results (1)'!L5670/1000</f>
        <v>0</v>
      </c>
      <c r="N5659" s="3">
        <f>'PVWatts Hourly Results (2)'!L5670/1000</f>
        <v>0</v>
      </c>
      <c r="O5659" s="3">
        <f>'PVWatts Hourly Results (3)'!L5670/1000</f>
        <v>0</v>
      </c>
      <c r="P5659" s="3">
        <f>'PVWatts Hourly Results (4)'!L5670/1000</f>
        <v>0</v>
      </c>
      <c r="Q5659" s="130">
        <f>'PVWatts Hourly Results (5)'!L5670/1000</f>
        <v>0</v>
      </c>
    </row>
    <row r="5660" spans="2:17" x14ac:dyDescent="0.25">
      <c r="B5660" s="8">
        <v>8</v>
      </c>
      <c r="C5660" s="9">
        <v>23</v>
      </c>
      <c r="D5660" s="134">
        <f>'PVWatts Hourly Results (1)'!C5671</f>
        <v>0</v>
      </c>
      <c r="E5660" s="127">
        <f>DATE(YEAR(Inputs!$D$5),Summary!B5660,Summary!C5660)+TIME(D5660,0,0)</f>
        <v>236</v>
      </c>
      <c r="F5660" s="4">
        <f t="shared" si="620"/>
        <v>1</v>
      </c>
      <c r="G5660" s="4">
        <f t="shared" si="618"/>
        <v>5</v>
      </c>
      <c r="H5660" s="4">
        <f t="shared" si="621"/>
        <v>1</v>
      </c>
      <c r="I5660" s="4">
        <f t="shared" si="622"/>
        <v>0</v>
      </c>
      <c r="J5660" s="4">
        <f t="shared" si="623"/>
        <v>0</v>
      </c>
      <c r="K5660" s="4">
        <f t="shared" si="619"/>
        <v>0</v>
      </c>
      <c r="L5660" s="5">
        <f t="shared" si="624"/>
        <v>0</v>
      </c>
      <c r="M5660" s="137">
        <f>'PVWatts Hourly Results (1)'!L5671/1000</f>
        <v>0</v>
      </c>
      <c r="N5660" s="3">
        <f>'PVWatts Hourly Results (2)'!L5671/1000</f>
        <v>0</v>
      </c>
      <c r="O5660" s="3">
        <f>'PVWatts Hourly Results (3)'!L5671/1000</f>
        <v>0</v>
      </c>
      <c r="P5660" s="3">
        <f>'PVWatts Hourly Results (4)'!L5671/1000</f>
        <v>0</v>
      </c>
      <c r="Q5660" s="130">
        <f>'PVWatts Hourly Results (5)'!L5671/1000</f>
        <v>0</v>
      </c>
    </row>
    <row r="5661" spans="2:17" x14ac:dyDescent="0.25">
      <c r="B5661" s="8">
        <v>8</v>
      </c>
      <c r="C5661" s="9">
        <v>23</v>
      </c>
      <c r="D5661" s="134">
        <f>'PVWatts Hourly Results (1)'!C5672</f>
        <v>0</v>
      </c>
      <c r="E5661" s="127">
        <f>DATE(YEAR(Inputs!$D$5),Summary!B5661,Summary!C5661)+TIME(D5661,0,0)</f>
        <v>236</v>
      </c>
      <c r="F5661" s="4">
        <f t="shared" si="620"/>
        <v>1</v>
      </c>
      <c r="G5661" s="4">
        <f t="shared" si="618"/>
        <v>5</v>
      </c>
      <c r="H5661" s="4">
        <f t="shared" si="621"/>
        <v>1</v>
      </c>
      <c r="I5661" s="4">
        <f t="shared" si="622"/>
        <v>0</v>
      </c>
      <c r="J5661" s="4">
        <f t="shared" si="623"/>
        <v>0</v>
      </c>
      <c r="K5661" s="4">
        <f t="shared" si="619"/>
        <v>0</v>
      </c>
      <c r="L5661" s="5">
        <f t="shared" si="624"/>
        <v>0</v>
      </c>
      <c r="M5661" s="137">
        <f>'PVWatts Hourly Results (1)'!L5672/1000</f>
        <v>0</v>
      </c>
      <c r="N5661" s="3">
        <f>'PVWatts Hourly Results (2)'!L5672/1000</f>
        <v>0</v>
      </c>
      <c r="O5661" s="3">
        <f>'PVWatts Hourly Results (3)'!L5672/1000</f>
        <v>0</v>
      </c>
      <c r="P5661" s="3">
        <f>'PVWatts Hourly Results (4)'!L5672/1000</f>
        <v>0</v>
      </c>
      <c r="Q5661" s="130">
        <f>'PVWatts Hourly Results (5)'!L5672/1000</f>
        <v>0</v>
      </c>
    </row>
    <row r="5662" spans="2:17" x14ac:dyDescent="0.25">
      <c r="B5662" s="8">
        <v>8</v>
      </c>
      <c r="C5662" s="9">
        <v>24</v>
      </c>
      <c r="D5662" s="134">
        <f>'PVWatts Hourly Results (1)'!C5673</f>
        <v>0</v>
      </c>
      <c r="E5662" s="127">
        <f>DATE(YEAR(Inputs!$D$5),Summary!B5662,Summary!C5662)+TIME(D5662,0,0)</f>
        <v>237</v>
      </c>
      <c r="F5662" s="4">
        <f t="shared" si="620"/>
        <v>1</v>
      </c>
      <c r="G5662" s="4">
        <f t="shared" si="618"/>
        <v>6</v>
      </c>
      <c r="H5662" s="4">
        <f t="shared" si="621"/>
        <v>1</v>
      </c>
      <c r="I5662" s="4">
        <f t="shared" si="622"/>
        <v>0</v>
      </c>
      <c r="J5662" s="4">
        <f t="shared" si="623"/>
        <v>0</v>
      </c>
      <c r="K5662" s="4">
        <f t="shared" si="619"/>
        <v>0</v>
      </c>
      <c r="L5662" s="5">
        <f t="shared" si="624"/>
        <v>0</v>
      </c>
      <c r="M5662" s="137">
        <f>'PVWatts Hourly Results (1)'!L5673/1000</f>
        <v>0</v>
      </c>
      <c r="N5662" s="3">
        <f>'PVWatts Hourly Results (2)'!L5673/1000</f>
        <v>0</v>
      </c>
      <c r="O5662" s="3">
        <f>'PVWatts Hourly Results (3)'!L5673/1000</f>
        <v>0</v>
      </c>
      <c r="P5662" s="3">
        <f>'PVWatts Hourly Results (4)'!L5673/1000</f>
        <v>0</v>
      </c>
      <c r="Q5662" s="130">
        <f>'PVWatts Hourly Results (5)'!L5673/1000</f>
        <v>0</v>
      </c>
    </row>
    <row r="5663" spans="2:17" x14ac:dyDescent="0.25">
      <c r="B5663" s="8">
        <v>8</v>
      </c>
      <c r="C5663" s="9">
        <v>24</v>
      </c>
      <c r="D5663" s="134">
        <f>'PVWatts Hourly Results (1)'!C5674</f>
        <v>0</v>
      </c>
      <c r="E5663" s="127">
        <f>DATE(YEAR(Inputs!$D$5),Summary!B5663,Summary!C5663)+TIME(D5663,0,0)</f>
        <v>237</v>
      </c>
      <c r="F5663" s="4">
        <f t="shared" si="620"/>
        <v>1</v>
      </c>
      <c r="G5663" s="4">
        <f t="shared" si="618"/>
        <v>6</v>
      </c>
      <c r="H5663" s="4">
        <f t="shared" si="621"/>
        <v>1</v>
      </c>
      <c r="I5663" s="4">
        <f t="shared" si="622"/>
        <v>0</v>
      </c>
      <c r="J5663" s="4">
        <f t="shared" si="623"/>
        <v>0</v>
      </c>
      <c r="K5663" s="4">
        <f t="shared" si="619"/>
        <v>0</v>
      </c>
      <c r="L5663" s="5">
        <f t="shared" si="624"/>
        <v>0</v>
      </c>
      <c r="M5663" s="137">
        <f>'PVWatts Hourly Results (1)'!L5674/1000</f>
        <v>0</v>
      </c>
      <c r="N5663" s="3">
        <f>'PVWatts Hourly Results (2)'!L5674/1000</f>
        <v>0</v>
      </c>
      <c r="O5663" s="3">
        <f>'PVWatts Hourly Results (3)'!L5674/1000</f>
        <v>0</v>
      </c>
      <c r="P5663" s="3">
        <f>'PVWatts Hourly Results (4)'!L5674/1000</f>
        <v>0</v>
      </c>
      <c r="Q5663" s="130">
        <f>'PVWatts Hourly Results (5)'!L5674/1000</f>
        <v>0</v>
      </c>
    </row>
    <row r="5664" spans="2:17" x14ac:dyDescent="0.25">
      <c r="B5664" s="8">
        <v>8</v>
      </c>
      <c r="C5664" s="9">
        <v>24</v>
      </c>
      <c r="D5664" s="134">
        <f>'PVWatts Hourly Results (1)'!C5675</f>
        <v>0</v>
      </c>
      <c r="E5664" s="127">
        <f>DATE(YEAR(Inputs!$D$5),Summary!B5664,Summary!C5664)+TIME(D5664,0,0)</f>
        <v>237</v>
      </c>
      <c r="F5664" s="4">
        <f t="shared" si="620"/>
        <v>1</v>
      </c>
      <c r="G5664" s="4">
        <f t="shared" si="618"/>
        <v>6</v>
      </c>
      <c r="H5664" s="4">
        <f t="shared" si="621"/>
        <v>1</v>
      </c>
      <c r="I5664" s="4">
        <f t="shared" si="622"/>
        <v>0</v>
      </c>
      <c r="J5664" s="4">
        <f t="shared" si="623"/>
        <v>0</v>
      </c>
      <c r="K5664" s="4">
        <f t="shared" si="619"/>
        <v>0</v>
      </c>
      <c r="L5664" s="5">
        <f t="shared" si="624"/>
        <v>0</v>
      </c>
      <c r="M5664" s="137">
        <f>'PVWatts Hourly Results (1)'!L5675/1000</f>
        <v>0</v>
      </c>
      <c r="N5664" s="3">
        <f>'PVWatts Hourly Results (2)'!L5675/1000</f>
        <v>0</v>
      </c>
      <c r="O5664" s="3">
        <f>'PVWatts Hourly Results (3)'!L5675/1000</f>
        <v>0</v>
      </c>
      <c r="P5664" s="3">
        <f>'PVWatts Hourly Results (4)'!L5675/1000</f>
        <v>0</v>
      </c>
      <c r="Q5664" s="130">
        <f>'PVWatts Hourly Results (5)'!L5675/1000</f>
        <v>0</v>
      </c>
    </row>
    <row r="5665" spans="2:17" x14ac:dyDescent="0.25">
      <c r="B5665" s="8">
        <v>8</v>
      </c>
      <c r="C5665" s="9">
        <v>24</v>
      </c>
      <c r="D5665" s="134">
        <f>'PVWatts Hourly Results (1)'!C5676</f>
        <v>0</v>
      </c>
      <c r="E5665" s="127">
        <f>DATE(YEAR(Inputs!$D$5),Summary!B5665,Summary!C5665)+TIME(D5665,0,0)</f>
        <v>237</v>
      </c>
      <c r="F5665" s="4">
        <f t="shared" si="620"/>
        <v>1</v>
      </c>
      <c r="G5665" s="4">
        <f t="shared" si="618"/>
        <v>6</v>
      </c>
      <c r="H5665" s="4">
        <f t="shared" si="621"/>
        <v>1</v>
      </c>
      <c r="I5665" s="4">
        <f t="shared" si="622"/>
        <v>0</v>
      </c>
      <c r="J5665" s="4">
        <f t="shared" si="623"/>
        <v>0</v>
      </c>
      <c r="K5665" s="4">
        <f t="shared" si="619"/>
        <v>0</v>
      </c>
      <c r="L5665" s="5">
        <f t="shared" si="624"/>
        <v>0</v>
      </c>
      <c r="M5665" s="137">
        <f>'PVWatts Hourly Results (1)'!L5676/1000</f>
        <v>0</v>
      </c>
      <c r="N5665" s="3">
        <f>'PVWatts Hourly Results (2)'!L5676/1000</f>
        <v>0</v>
      </c>
      <c r="O5665" s="3">
        <f>'PVWatts Hourly Results (3)'!L5676/1000</f>
        <v>0</v>
      </c>
      <c r="P5665" s="3">
        <f>'PVWatts Hourly Results (4)'!L5676/1000</f>
        <v>0</v>
      </c>
      <c r="Q5665" s="130">
        <f>'PVWatts Hourly Results (5)'!L5676/1000</f>
        <v>0</v>
      </c>
    </row>
    <row r="5666" spans="2:17" x14ac:dyDescent="0.25">
      <c r="B5666" s="8">
        <v>8</v>
      </c>
      <c r="C5666" s="9">
        <v>24</v>
      </c>
      <c r="D5666" s="134">
        <f>'PVWatts Hourly Results (1)'!C5677</f>
        <v>0</v>
      </c>
      <c r="E5666" s="127">
        <f>DATE(YEAR(Inputs!$D$5),Summary!B5666,Summary!C5666)+TIME(D5666,0,0)</f>
        <v>237</v>
      </c>
      <c r="F5666" s="4">
        <f t="shared" si="620"/>
        <v>1</v>
      </c>
      <c r="G5666" s="4">
        <f t="shared" si="618"/>
        <v>6</v>
      </c>
      <c r="H5666" s="4">
        <f t="shared" si="621"/>
        <v>1</v>
      </c>
      <c r="I5666" s="4">
        <f t="shared" si="622"/>
        <v>0</v>
      </c>
      <c r="J5666" s="4">
        <f t="shared" si="623"/>
        <v>0</v>
      </c>
      <c r="K5666" s="4">
        <f t="shared" si="619"/>
        <v>0</v>
      </c>
      <c r="L5666" s="5">
        <f t="shared" si="624"/>
        <v>0</v>
      </c>
      <c r="M5666" s="137">
        <f>'PVWatts Hourly Results (1)'!L5677/1000</f>
        <v>0</v>
      </c>
      <c r="N5666" s="3">
        <f>'PVWatts Hourly Results (2)'!L5677/1000</f>
        <v>0</v>
      </c>
      <c r="O5666" s="3">
        <f>'PVWatts Hourly Results (3)'!L5677/1000</f>
        <v>0</v>
      </c>
      <c r="P5666" s="3">
        <f>'PVWatts Hourly Results (4)'!L5677/1000</f>
        <v>0</v>
      </c>
      <c r="Q5666" s="130">
        <f>'PVWatts Hourly Results (5)'!L5677/1000</f>
        <v>0</v>
      </c>
    </row>
    <row r="5667" spans="2:17" x14ac:dyDescent="0.25">
      <c r="B5667" s="8">
        <v>8</v>
      </c>
      <c r="C5667" s="9">
        <v>24</v>
      </c>
      <c r="D5667" s="134">
        <f>'PVWatts Hourly Results (1)'!C5678</f>
        <v>0</v>
      </c>
      <c r="E5667" s="127">
        <f>DATE(YEAR(Inputs!$D$5),Summary!B5667,Summary!C5667)+TIME(D5667,0,0)</f>
        <v>237</v>
      </c>
      <c r="F5667" s="4">
        <f t="shared" si="620"/>
        <v>1</v>
      </c>
      <c r="G5667" s="4">
        <f t="shared" si="618"/>
        <v>6</v>
      </c>
      <c r="H5667" s="4">
        <f t="shared" si="621"/>
        <v>1</v>
      </c>
      <c r="I5667" s="4">
        <f t="shared" si="622"/>
        <v>0</v>
      </c>
      <c r="J5667" s="4">
        <f t="shared" si="623"/>
        <v>0</v>
      </c>
      <c r="K5667" s="4">
        <f t="shared" si="619"/>
        <v>0</v>
      </c>
      <c r="L5667" s="5">
        <f t="shared" si="624"/>
        <v>0</v>
      </c>
      <c r="M5667" s="137">
        <f>'PVWatts Hourly Results (1)'!L5678/1000</f>
        <v>0</v>
      </c>
      <c r="N5667" s="3">
        <f>'PVWatts Hourly Results (2)'!L5678/1000</f>
        <v>0</v>
      </c>
      <c r="O5667" s="3">
        <f>'PVWatts Hourly Results (3)'!L5678/1000</f>
        <v>0</v>
      </c>
      <c r="P5667" s="3">
        <f>'PVWatts Hourly Results (4)'!L5678/1000</f>
        <v>0</v>
      </c>
      <c r="Q5667" s="130">
        <f>'PVWatts Hourly Results (5)'!L5678/1000</f>
        <v>0</v>
      </c>
    </row>
    <row r="5668" spans="2:17" x14ac:dyDescent="0.25">
      <c r="B5668" s="8">
        <v>8</v>
      </c>
      <c r="C5668" s="9">
        <v>24</v>
      </c>
      <c r="D5668" s="134">
        <f>'PVWatts Hourly Results (1)'!C5679</f>
        <v>0</v>
      </c>
      <c r="E5668" s="127">
        <f>DATE(YEAR(Inputs!$D$5),Summary!B5668,Summary!C5668)+TIME(D5668,0,0)</f>
        <v>237</v>
      </c>
      <c r="F5668" s="4">
        <f t="shared" si="620"/>
        <v>1</v>
      </c>
      <c r="G5668" s="4">
        <f t="shared" si="618"/>
        <v>6</v>
      </c>
      <c r="H5668" s="4">
        <f t="shared" si="621"/>
        <v>1</v>
      </c>
      <c r="I5668" s="4">
        <f t="shared" si="622"/>
        <v>0</v>
      </c>
      <c r="J5668" s="4">
        <f t="shared" si="623"/>
        <v>0</v>
      </c>
      <c r="K5668" s="4">
        <f t="shared" si="619"/>
        <v>0</v>
      </c>
      <c r="L5668" s="5">
        <f t="shared" si="624"/>
        <v>0</v>
      </c>
      <c r="M5668" s="137">
        <f>'PVWatts Hourly Results (1)'!L5679/1000</f>
        <v>0</v>
      </c>
      <c r="N5668" s="3">
        <f>'PVWatts Hourly Results (2)'!L5679/1000</f>
        <v>0</v>
      </c>
      <c r="O5668" s="3">
        <f>'PVWatts Hourly Results (3)'!L5679/1000</f>
        <v>0</v>
      </c>
      <c r="P5668" s="3">
        <f>'PVWatts Hourly Results (4)'!L5679/1000</f>
        <v>0</v>
      </c>
      <c r="Q5668" s="130">
        <f>'PVWatts Hourly Results (5)'!L5679/1000</f>
        <v>0</v>
      </c>
    </row>
    <row r="5669" spans="2:17" x14ac:dyDescent="0.25">
      <c r="B5669" s="8">
        <v>8</v>
      </c>
      <c r="C5669" s="9">
        <v>24</v>
      </c>
      <c r="D5669" s="134">
        <f>'PVWatts Hourly Results (1)'!C5680</f>
        <v>0</v>
      </c>
      <c r="E5669" s="127">
        <f>DATE(YEAR(Inputs!$D$5),Summary!B5669,Summary!C5669)+TIME(D5669,0,0)</f>
        <v>237</v>
      </c>
      <c r="F5669" s="4">
        <f t="shared" si="620"/>
        <v>1</v>
      </c>
      <c r="G5669" s="4">
        <f t="shared" si="618"/>
        <v>6</v>
      </c>
      <c r="H5669" s="4">
        <f t="shared" si="621"/>
        <v>1</v>
      </c>
      <c r="I5669" s="4">
        <f t="shared" si="622"/>
        <v>0</v>
      </c>
      <c r="J5669" s="4">
        <f t="shared" si="623"/>
        <v>0</v>
      </c>
      <c r="K5669" s="4">
        <f t="shared" si="619"/>
        <v>0</v>
      </c>
      <c r="L5669" s="5">
        <f t="shared" si="624"/>
        <v>0</v>
      </c>
      <c r="M5669" s="137">
        <f>'PVWatts Hourly Results (1)'!L5680/1000</f>
        <v>0</v>
      </c>
      <c r="N5669" s="3">
        <f>'PVWatts Hourly Results (2)'!L5680/1000</f>
        <v>0</v>
      </c>
      <c r="O5669" s="3">
        <f>'PVWatts Hourly Results (3)'!L5680/1000</f>
        <v>0</v>
      </c>
      <c r="P5669" s="3">
        <f>'PVWatts Hourly Results (4)'!L5680/1000</f>
        <v>0</v>
      </c>
      <c r="Q5669" s="130">
        <f>'PVWatts Hourly Results (5)'!L5680/1000</f>
        <v>0</v>
      </c>
    </row>
    <row r="5670" spans="2:17" x14ac:dyDescent="0.25">
      <c r="B5670" s="8">
        <v>8</v>
      </c>
      <c r="C5670" s="9">
        <v>24</v>
      </c>
      <c r="D5670" s="134">
        <f>'PVWatts Hourly Results (1)'!C5681</f>
        <v>0</v>
      </c>
      <c r="E5670" s="127">
        <f>DATE(YEAR(Inputs!$D$5),Summary!B5670,Summary!C5670)+TIME(D5670,0,0)</f>
        <v>237</v>
      </c>
      <c r="F5670" s="4">
        <f t="shared" si="620"/>
        <v>1</v>
      </c>
      <c r="G5670" s="4">
        <f t="shared" si="618"/>
        <v>6</v>
      </c>
      <c r="H5670" s="4">
        <f t="shared" si="621"/>
        <v>1</v>
      </c>
      <c r="I5670" s="4">
        <f t="shared" si="622"/>
        <v>0</v>
      </c>
      <c r="J5670" s="4">
        <f t="shared" si="623"/>
        <v>0</v>
      </c>
      <c r="K5670" s="4">
        <f t="shared" si="619"/>
        <v>0</v>
      </c>
      <c r="L5670" s="5">
        <f t="shared" si="624"/>
        <v>0</v>
      </c>
      <c r="M5670" s="137">
        <f>'PVWatts Hourly Results (1)'!L5681/1000</f>
        <v>0</v>
      </c>
      <c r="N5670" s="3">
        <f>'PVWatts Hourly Results (2)'!L5681/1000</f>
        <v>0</v>
      </c>
      <c r="O5670" s="3">
        <f>'PVWatts Hourly Results (3)'!L5681/1000</f>
        <v>0</v>
      </c>
      <c r="P5670" s="3">
        <f>'PVWatts Hourly Results (4)'!L5681/1000</f>
        <v>0</v>
      </c>
      <c r="Q5670" s="130">
        <f>'PVWatts Hourly Results (5)'!L5681/1000</f>
        <v>0</v>
      </c>
    </row>
    <row r="5671" spans="2:17" x14ac:dyDescent="0.25">
      <c r="B5671" s="8">
        <v>8</v>
      </c>
      <c r="C5671" s="9">
        <v>24</v>
      </c>
      <c r="D5671" s="134">
        <f>'PVWatts Hourly Results (1)'!C5682</f>
        <v>0</v>
      </c>
      <c r="E5671" s="127">
        <f>DATE(YEAR(Inputs!$D$5),Summary!B5671,Summary!C5671)+TIME(D5671,0,0)</f>
        <v>237</v>
      </c>
      <c r="F5671" s="4">
        <f t="shared" si="620"/>
        <v>1</v>
      </c>
      <c r="G5671" s="4">
        <f t="shared" si="618"/>
        <v>6</v>
      </c>
      <c r="H5671" s="4">
        <f t="shared" si="621"/>
        <v>1</v>
      </c>
      <c r="I5671" s="4">
        <f t="shared" si="622"/>
        <v>0</v>
      </c>
      <c r="J5671" s="4">
        <f t="shared" si="623"/>
        <v>0</v>
      </c>
      <c r="K5671" s="4">
        <f t="shared" si="619"/>
        <v>0</v>
      </c>
      <c r="L5671" s="5">
        <f t="shared" si="624"/>
        <v>0</v>
      </c>
      <c r="M5671" s="137">
        <f>'PVWatts Hourly Results (1)'!L5682/1000</f>
        <v>0</v>
      </c>
      <c r="N5671" s="3">
        <f>'PVWatts Hourly Results (2)'!L5682/1000</f>
        <v>0</v>
      </c>
      <c r="O5671" s="3">
        <f>'PVWatts Hourly Results (3)'!L5682/1000</f>
        <v>0</v>
      </c>
      <c r="P5671" s="3">
        <f>'PVWatts Hourly Results (4)'!L5682/1000</f>
        <v>0</v>
      </c>
      <c r="Q5671" s="130">
        <f>'PVWatts Hourly Results (5)'!L5682/1000</f>
        <v>0</v>
      </c>
    </row>
    <row r="5672" spans="2:17" x14ac:dyDescent="0.25">
      <c r="B5672" s="8">
        <v>8</v>
      </c>
      <c r="C5672" s="9">
        <v>24</v>
      </c>
      <c r="D5672" s="134">
        <f>'PVWatts Hourly Results (1)'!C5683</f>
        <v>0</v>
      </c>
      <c r="E5672" s="127">
        <f>DATE(YEAR(Inputs!$D$5),Summary!B5672,Summary!C5672)+TIME(D5672,0,0)</f>
        <v>237</v>
      </c>
      <c r="F5672" s="4">
        <f t="shared" si="620"/>
        <v>1</v>
      </c>
      <c r="G5672" s="4">
        <f t="shared" si="618"/>
        <v>6</v>
      </c>
      <c r="H5672" s="4">
        <f t="shared" si="621"/>
        <v>1</v>
      </c>
      <c r="I5672" s="4">
        <f t="shared" si="622"/>
        <v>0</v>
      </c>
      <c r="J5672" s="4">
        <f t="shared" si="623"/>
        <v>0</v>
      </c>
      <c r="K5672" s="4">
        <f t="shared" si="619"/>
        <v>0</v>
      </c>
      <c r="L5672" s="5">
        <f t="shared" si="624"/>
        <v>0</v>
      </c>
      <c r="M5672" s="137">
        <f>'PVWatts Hourly Results (1)'!L5683/1000</f>
        <v>0</v>
      </c>
      <c r="N5672" s="3">
        <f>'PVWatts Hourly Results (2)'!L5683/1000</f>
        <v>0</v>
      </c>
      <c r="O5672" s="3">
        <f>'PVWatts Hourly Results (3)'!L5683/1000</f>
        <v>0</v>
      </c>
      <c r="P5672" s="3">
        <f>'PVWatts Hourly Results (4)'!L5683/1000</f>
        <v>0</v>
      </c>
      <c r="Q5672" s="130">
        <f>'PVWatts Hourly Results (5)'!L5683/1000</f>
        <v>0</v>
      </c>
    </row>
    <row r="5673" spans="2:17" x14ac:dyDescent="0.25">
      <c r="B5673" s="8">
        <v>8</v>
      </c>
      <c r="C5673" s="9">
        <v>24</v>
      </c>
      <c r="D5673" s="134">
        <f>'PVWatts Hourly Results (1)'!C5684</f>
        <v>0</v>
      </c>
      <c r="E5673" s="127">
        <f>DATE(YEAR(Inputs!$D$5),Summary!B5673,Summary!C5673)+TIME(D5673,0,0)</f>
        <v>237</v>
      </c>
      <c r="F5673" s="4">
        <f t="shared" si="620"/>
        <v>1</v>
      </c>
      <c r="G5673" s="4">
        <f t="shared" si="618"/>
        <v>6</v>
      </c>
      <c r="H5673" s="4">
        <f t="shared" si="621"/>
        <v>1</v>
      </c>
      <c r="I5673" s="4">
        <f t="shared" si="622"/>
        <v>0</v>
      </c>
      <c r="J5673" s="4">
        <f t="shared" si="623"/>
        <v>0</v>
      </c>
      <c r="K5673" s="4">
        <f t="shared" si="619"/>
        <v>0</v>
      </c>
      <c r="L5673" s="5">
        <f t="shared" si="624"/>
        <v>0</v>
      </c>
      <c r="M5673" s="137">
        <f>'PVWatts Hourly Results (1)'!L5684/1000</f>
        <v>0</v>
      </c>
      <c r="N5673" s="3">
        <f>'PVWatts Hourly Results (2)'!L5684/1000</f>
        <v>0</v>
      </c>
      <c r="O5673" s="3">
        <f>'PVWatts Hourly Results (3)'!L5684/1000</f>
        <v>0</v>
      </c>
      <c r="P5673" s="3">
        <f>'PVWatts Hourly Results (4)'!L5684/1000</f>
        <v>0</v>
      </c>
      <c r="Q5673" s="130">
        <f>'PVWatts Hourly Results (5)'!L5684/1000</f>
        <v>0</v>
      </c>
    </row>
    <row r="5674" spans="2:17" x14ac:dyDescent="0.25">
      <c r="B5674" s="8">
        <v>8</v>
      </c>
      <c r="C5674" s="9">
        <v>24</v>
      </c>
      <c r="D5674" s="134">
        <f>'PVWatts Hourly Results (1)'!C5685</f>
        <v>0</v>
      </c>
      <c r="E5674" s="127">
        <f>DATE(YEAR(Inputs!$D$5),Summary!B5674,Summary!C5674)+TIME(D5674,0,0)</f>
        <v>237</v>
      </c>
      <c r="F5674" s="4">
        <f t="shared" si="620"/>
        <v>1</v>
      </c>
      <c r="G5674" s="4">
        <f t="shared" si="618"/>
        <v>6</v>
      </c>
      <c r="H5674" s="4">
        <f t="shared" si="621"/>
        <v>1</v>
      </c>
      <c r="I5674" s="4">
        <f t="shared" si="622"/>
        <v>0</v>
      </c>
      <c r="J5674" s="4">
        <f t="shared" si="623"/>
        <v>0</v>
      </c>
      <c r="K5674" s="4">
        <f t="shared" si="619"/>
        <v>0</v>
      </c>
      <c r="L5674" s="5">
        <f t="shared" si="624"/>
        <v>0</v>
      </c>
      <c r="M5674" s="137">
        <f>'PVWatts Hourly Results (1)'!L5685/1000</f>
        <v>0</v>
      </c>
      <c r="N5674" s="3">
        <f>'PVWatts Hourly Results (2)'!L5685/1000</f>
        <v>0</v>
      </c>
      <c r="O5674" s="3">
        <f>'PVWatts Hourly Results (3)'!L5685/1000</f>
        <v>0</v>
      </c>
      <c r="P5674" s="3">
        <f>'PVWatts Hourly Results (4)'!L5685/1000</f>
        <v>0</v>
      </c>
      <c r="Q5674" s="130">
        <f>'PVWatts Hourly Results (5)'!L5685/1000</f>
        <v>0</v>
      </c>
    </row>
    <row r="5675" spans="2:17" x14ac:dyDescent="0.25">
      <c r="B5675" s="8">
        <v>8</v>
      </c>
      <c r="C5675" s="9">
        <v>24</v>
      </c>
      <c r="D5675" s="134">
        <f>'PVWatts Hourly Results (1)'!C5686</f>
        <v>0</v>
      </c>
      <c r="E5675" s="127">
        <f>DATE(YEAR(Inputs!$D$5),Summary!B5675,Summary!C5675)+TIME(D5675,0,0)</f>
        <v>237</v>
      </c>
      <c r="F5675" s="4">
        <f t="shared" si="620"/>
        <v>1</v>
      </c>
      <c r="G5675" s="4">
        <f t="shared" si="618"/>
        <v>6</v>
      </c>
      <c r="H5675" s="4">
        <f t="shared" si="621"/>
        <v>1</v>
      </c>
      <c r="I5675" s="4">
        <f t="shared" si="622"/>
        <v>0</v>
      </c>
      <c r="J5675" s="4">
        <f t="shared" si="623"/>
        <v>0</v>
      </c>
      <c r="K5675" s="4">
        <f t="shared" si="619"/>
        <v>0</v>
      </c>
      <c r="L5675" s="5">
        <f t="shared" si="624"/>
        <v>0</v>
      </c>
      <c r="M5675" s="137">
        <f>'PVWatts Hourly Results (1)'!L5686/1000</f>
        <v>0</v>
      </c>
      <c r="N5675" s="3">
        <f>'PVWatts Hourly Results (2)'!L5686/1000</f>
        <v>0</v>
      </c>
      <c r="O5675" s="3">
        <f>'PVWatts Hourly Results (3)'!L5686/1000</f>
        <v>0</v>
      </c>
      <c r="P5675" s="3">
        <f>'PVWatts Hourly Results (4)'!L5686/1000</f>
        <v>0</v>
      </c>
      <c r="Q5675" s="130">
        <f>'PVWatts Hourly Results (5)'!L5686/1000</f>
        <v>0</v>
      </c>
    </row>
    <row r="5676" spans="2:17" x14ac:dyDescent="0.25">
      <c r="B5676" s="8">
        <v>8</v>
      </c>
      <c r="C5676" s="9">
        <v>24</v>
      </c>
      <c r="D5676" s="134">
        <f>'PVWatts Hourly Results (1)'!C5687</f>
        <v>0</v>
      </c>
      <c r="E5676" s="127">
        <f>DATE(YEAR(Inputs!$D$5),Summary!B5676,Summary!C5676)+TIME(D5676,0,0)</f>
        <v>237</v>
      </c>
      <c r="F5676" s="4">
        <f t="shared" si="620"/>
        <v>1</v>
      </c>
      <c r="G5676" s="4">
        <f t="shared" si="618"/>
        <v>6</v>
      </c>
      <c r="H5676" s="4">
        <f t="shared" si="621"/>
        <v>1</v>
      </c>
      <c r="I5676" s="4">
        <f t="shared" si="622"/>
        <v>0</v>
      </c>
      <c r="J5676" s="4">
        <f t="shared" si="623"/>
        <v>0</v>
      </c>
      <c r="K5676" s="4">
        <f t="shared" si="619"/>
        <v>0</v>
      </c>
      <c r="L5676" s="5">
        <f t="shared" si="624"/>
        <v>0</v>
      </c>
      <c r="M5676" s="137">
        <f>'PVWatts Hourly Results (1)'!L5687/1000</f>
        <v>0</v>
      </c>
      <c r="N5676" s="3">
        <f>'PVWatts Hourly Results (2)'!L5687/1000</f>
        <v>0</v>
      </c>
      <c r="O5676" s="3">
        <f>'PVWatts Hourly Results (3)'!L5687/1000</f>
        <v>0</v>
      </c>
      <c r="P5676" s="3">
        <f>'PVWatts Hourly Results (4)'!L5687/1000</f>
        <v>0</v>
      </c>
      <c r="Q5676" s="130">
        <f>'PVWatts Hourly Results (5)'!L5687/1000</f>
        <v>0</v>
      </c>
    </row>
    <row r="5677" spans="2:17" x14ac:dyDescent="0.25">
      <c r="B5677" s="8">
        <v>8</v>
      </c>
      <c r="C5677" s="9">
        <v>24</v>
      </c>
      <c r="D5677" s="134">
        <f>'PVWatts Hourly Results (1)'!C5688</f>
        <v>0</v>
      </c>
      <c r="E5677" s="127">
        <f>DATE(YEAR(Inputs!$D$5),Summary!B5677,Summary!C5677)+TIME(D5677,0,0)</f>
        <v>237</v>
      </c>
      <c r="F5677" s="4">
        <f t="shared" si="620"/>
        <v>1</v>
      </c>
      <c r="G5677" s="4">
        <f t="shared" si="618"/>
        <v>6</v>
      </c>
      <c r="H5677" s="4">
        <f t="shared" si="621"/>
        <v>1</v>
      </c>
      <c r="I5677" s="4">
        <f t="shared" si="622"/>
        <v>0</v>
      </c>
      <c r="J5677" s="4">
        <f t="shared" si="623"/>
        <v>0</v>
      </c>
      <c r="K5677" s="4">
        <f t="shared" si="619"/>
        <v>0</v>
      </c>
      <c r="L5677" s="5">
        <f t="shared" si="624"/>
        <v>0</v>
      </c>
      <c r="M5677" s="137">
        <f>'PVWatts Hourly Results (1)'!L5688/1000</f>
        <v>0</v>
      </c>
      <c r="N5677" s="3">
        <f>'PVWatts Hourly Results (2)'!L5688/1000</f>
        <v>0</v>
      </c>
      <c r="O5677" s="3">
        <f>'PVWatts Hourly Results (3)'!L5688/1000</f>
        <v>0</v>
      </c>
      <c r="P5677" s="3">
        <f>'PVWatts Hourly Results (4)'!L5688/1000</f>
        <v>0</v>
      </c>
      <c r="Q5677" s="130">
        <f>'PVWatts Hourly Results (5)'!L5688/1000</f>
        <v>0</v>
      </c>
    </row>
    <row r="5678" spans="2:17" x14ac:dyDescent="0.25">
      <c r="B5678" s="8">
        <v>8</v>
      </c>
      <c r="C5678" s="9">
        <v>24</v>
      </c>
      <c r="D5678" s="134">
        <f>'PVWatts Hourly Results (1)'!C5689</f>
        <v>0</v>
      </c>
      <c r="E5678" s="127">
        <f>DATE(YEAR(Inputs!$D$5),Summary!B5678,Summary!C5678)+TIME(D5678,0,0)</f>
        <v>237</v>
      </c>
      <c r="F5678" s="4">
        <f t="shared" si="620"/>
        <v>1</v>
      </c>
      <c r="G5678" s="4">
        <f t="shared" si="618"/>
        <v>6</v>
      </c>
      <c r="H5678" s="4">
        <f t="shared" si="621"/>
        <v>1</v>
      </c>
      <c r="I5678" s="4">
        <f t="shared" si="622"/>
        <v>0</v>
      </c>
      <c r="J5678" s="4">
        <f t="shared" si="623"/>
        <v>0</v>
      </c>
      <c r="K5678" s="4">
        <f t="shared" si="619"/>
        <v>0</v>
      </c>
      <c r="L5678" s="5">
        <f t="shared" si="624"/>
        <v>0</v>
      </c>
      <c r="M5678" s="137">
        <f>'PVWatts Hourly Results (1)'!L5689/1000</f>
        <v>0</v>
      </c>
      <c r="N5678" s="3">
        <f>'PVWatts Hourly Results (2)'!L5689/1000</f>
        <v>0</v>
      </c>
      <c r="O5678" s="3">
        <f>'PVWatts Hourly Results (3)'!L5689/1000</f>
        <v>0</v>
      </c>
      <c r="P5678" s="3">
        <f>'PVWatts Hourly Results (4)'!L5689/1000</f>
        <v>0</v>
      </c>
      <c r="Q5678" s="130">
        <f>'PVWatts Hourly Results (5)'!L5689/1000</f>
        <v>0</v>
      </c>
    </row>
    <row r="5679" spans="2:17" x14ac:dyDescent="0.25">
      <c r="B5679" s="8">
        <v>8</v>
      </c>
      <c r="C5679" s="9">
        <v>24</v>
      </c>
      <c r="D5679" s="134">
        <f>'PVWatts Hourly Results (1)'!C5690</f>
        <v>0</v>
      </c>
      <c r="E5679" s="127">
        <f>DATE(YEAR(Inputs!$D$5),Summary!B5679,Summary!C5679)+TIME(D5679,0,0)</f>
        <v>237</v>
      </c>
      <c r="F5679" s="4">
        <f t="shared" si="620"/>
        <v>1</v>
      </c>
      <c r="G5679" s="4">
        <f t="shared" si="618"/>
        <v>6</v>
      </c>
      <c r="H5679" s="4">
        <f t="shared" si="621"/>
        <v>1</v>
      </c>
      <c r="I5679" s="4">
        <f t="shared" si="622"/>
        <v>0</v>
      </c>
      <c r="J5679" s="4">
        <f t="shared" si="623"/>
        <v>0</v>
      </c>
      <c r="K5679" s="4">
        <f t="shared" si="619"/>
        <v>0</v>
      </c>
      <c r="L5679" s="5">
        <f t="shared" si="624"/>
        <v>0</v>
      </c>
      <c r="M5679" s="137">
        <f>'PVWatts Hourly Results (1)'!L5690/1000</f>
        <v>0</v>
      </c>
      <c r="N5679" s="3">
        <f>'PVWatts Hourly Results (2)'!L5690/1000</f>
        <v>0</v>
      </c>
      <c r="O5679" s="3">
        <f>'PVWatts Hourly Results (3)'!L5690/1000</f>
        <v>0</v>
      </c>
      <c r="P5679" s="3">
        <f>'PVWatts Hourly Results (4)'!L5690/1000</f>
        <v>0</v>
      </c>
      <c r="Q5679" s="130">
        <f>'PVWatts Hourly Results (5)'!L5690/1000</f>
        <v>0</v>
      </c>
    </row>
    <row r="5680" spans="2:17" x14ac:dyDescent="0.25">
      <c r="B5680" s="8">
        <v>8</v>
      </c>
      <c r="C5680" s="9">
        <v>24</v>
      </c>
      <c r="D5680" s="134">
        <f>'PVWatts Hourly Results (1)'!C5691</f>
        <v>0</v>
      </c>
      <c r="E5680" s="127">
        <f>DATE(YEAR(Inputs!$D$5),Summary!B5680,Summary!C5680)+TIME(D5680,0,0)</f>
        <v>237</v>
      </c>
      <c r="F5680" s="4">
        <f t="shared" si="620"/>
        <v>1</v>
      </c>
      <c r="G5680" s="4">
        <f t="shared" si="618"/>
        <v>6</v>
      </c>
      <c r="H5680" s="4">
        <f t="shared" si="621"/>
        <v>1</v>
      </c>
      <c r="I5680" s="4">
        <f t="shared" si="622"/>
        <v>0</v>
      </c>
      <c r="J5680" s="4">
        <f t="shared" si="623"/>
        <v>0</v>
      </c>
      <c r="K5680" s="4">
        <f t="shared" si="619"/>
        <v>0</v>
      </c>
      <c r="L5680" s="5">
        <f t="shared" si="624"/>
        <v>0</v>
      </c>
      <c r="M5680" s="137">
        <f>'PVWatts Hourly Results (1)'!L5691/1000</f>
        <v>0</v>
      </c>
      <c r="N5680" s="3">
        <f>'PVWatts Hourly Results (2)'!L5691/1000</f>
        <v>0</v>
      </c>
      <c r="O5680" s="3">
        <f>'PVWatts Hourly Results (3)'!L5691/1000</f>
        <v>0</v>
      </c>
      <c r="P5680" s="3">
        <f>'PVWatts Hourly Results (4)'!L5691/1000</f>
        <v>0</v>
      </c>
      <c r="Q5680" s="130">
        <f>'PVWatts Hourly Results (5)'!L5691/1000</f>
        <v>0</v>
      </c>
    </row>
    <row r="5681" spans="2:17" x14ac:dyDescent="0.25">
      <c r="B5681" s="8">
        <v>8</v>
      </c>
      <c r="C5681" s="9">
        <v>24</v>
      </c>
      <c r="D5681" s="134">
        <f>'PVWatts Hourly Results (1)'!C5692</f>
        <v>0</v>
      </c>
      <c r="E5681" s="127">
        <f>DATE(YEAR(Inputs!$D$5),Summary!B5681,Summary!C5681)+TIME(D5681,0,0)</f>
        <v>237</v>
      </c>
      <c r="F5681" s="4">
        <f t="shared" si="620"/>
        <v>1</v>
      </c>
      <c r="G5681" s="4">
        <f t="shared" si="618"/>
        <v>6</v>
      </c>
      <c r="H5681" s="4">
        <f t="shared" si="621"/>
        <v>1</v>
      </c>
      <c r="I5681" s="4">
        <f t="shared" si="622"/>
        <v>0</v>
      </c>
      <c r="J5681" s="4">
        <f t="shared" si="623"/>
        <v>0</v>
      </c>
      <c r="K5681" s="4">
        <f t="shared" si="619"/>
        <v>0</v>
      </c>
      <c r="L5681" s="5">
        <f t="shared" si="624"/>
        <v>0</v>
      </c>
      <c r="M5681" s="137">
        <f>'PVWatts Hourly Results (1)'!L5692/1000</f>
        <v>0</v>
      </c>
      <c r="N5681" s="3">
        <f>'PVWatts Hourly Results (2)'!L5692/1000</f>
        <v>0</v>
      </c>
      <c r="O5681" s="3">
        <f>'PVWatts Hourly Results (3)'!L5692/1000</f>
        <v>0</v>
      </c>
      <c r="P5681" s="3">
        <f>'PVWatts Hourly Results (4)'!L5692/1000</f>
        <v>0</v>
      </c>
      <c r="Q5681" s="130">
        <f>'PVWatts Hourly Results (5)'!L5692/1000</f>
        <v>0</v>
      </c>
    </row>
    <row r="5682" spans="2:17" x14ac:dyDescent="0.25">
      <c r="B5682" s="8">
        <v>8</v>
      </c>
      <c r="C5682" s="9">
        <v>24</v>
      </c>
      <c r="D5682" s="134">
        <f>'PVWatts Hourly Results (1)'!C5693</f>
        <v>0</v>
      </c>
      <c r="E5682" s="127">
        <f>DATE(YEAR(Inputs!$D$5),Summary!B5682,Summary!C5682)+TIME(D5682,0,0)</f>
        <v>237</v>
      </c>
      <c r="F5682" s="4">
        <f t="shared" si="620"/>
        <v>1</v>
      </c>
      <c r="G5682" s="4">
        <f t="shared" si="618"/>
        <v>6</v>
      </c>
      <c r="H5682" s="4">
        <f t="shared" si="621"/>
        <v>1</v>
      </c>
      <c r="I5682" s="4">
        <f t="shared" si="622"/>
        <v>0</v>
      </c>
      <c r="J5682" s="4">
        <f t="shared" si="623"/>
        <v>0</v>
      </c>
      <c r="K5682" s="4">
        <f t="shared" si="619"/>
        <v>0</v>
      </c>
      <c r="L5682" s="5">
        <f t="shared" si="624"/>
        <v>0</v>
      </c>
      <c r="M5682" s="137">
        <f>'PVWatts Hourly Results (1)'!L5693/1000</f>
        <v>0</v>
      </c>
      <c r="N5682" s="3">
        <f>'PVWatts Hourly Results (2)'!L5693/1000</f>
        <v>0</v>
      </c>
      <c r="O5682" s="3">
        <f>'PVWatts Hourly Results (3)'!L5693/1000</f>
        <v>0</v>
      </c>
      <c r="P5682" s="3">
        <f>'PVWatts Hourly Results (4)'!L5693/1000</f>
        <v>0</v>
      </c>
      <c r="Q5682" s="130">
        <f>'PVWatts Hourly Results (5)'!L5693/1000</f>
        <v>0</v>
      </c>
    </row>
    <row r="5683" spans="2:17" x14ac:dyDescent="0.25">
      <c r="B5683" s="8">
        <v>8</v>
      </c>
      <c r="C5683" s="9">
        <v>24</v>
      </c>
      <c r="D5683" s="134">
        <f>'PVWatts Hourly Results (1)'!C5694</f>
        <v>0</v>
      </c>
      <c r="E5683" s="127">
        <f>DATE(YEAR(Inputs!$D$5),Summary!B5683,Summary!C5683)+TIME(D5683,0,0)</f>
        <v>237</v>
      </c>
      <c r="F5683" s="4">
        <f t="shared" si="620"/>
        <v>1</v>
      </c>
      <c r="G5683" s="4">
        <f t="shared" si="618"/>
        <v>6</v>
      </c>
      <c r="H5683" s="4">
        <f t="shared" si="621"/>
        <v>1</v>
      </c>
      <c r="I5683" s="4">
        <f t="shared" si="622"/>
        <v>0</v>
      </c>
      <c r="J5683" s="4">
        <f t="shared" si="623"/>
        <v>0</v>
      </c>
      <c r="K5683" s="4">
        <f t="shared" si="619"/>
        <v>0</v>
      </c>
      <c r="L5683" s="5">
        <f t="shared" si="624"/>
        <v>0</v>
      </c>
      <c r="M5683" s="137">
        <f>'PVWatts Hourly Results (1)'!L5694/1000</f>
        <v>0</v>
      </c>
      <c r="N5683" s="3">
        <f>'PVWatts Hourly Results (2)'!L5694/1000</f>
        <v>0</v>
      </c>
      <c r="O5683" s="3">
        <f>'PVWatts Hourly Results (3)'!L5694/1000</f>
        <v>0</v>
      </c>
      <c r="P5683" s="3">
        <f>'PVWatts Hourly Results (4)'!L5694/1000</f>
        <v>0</v>
      </c>
      <c r="Q5683" s="130">
        <f>'PVWatts Hourly Results (5)'!L5694/1000</f>
        <v>0</v>
      </c>
    </row>
    <row r="5684" spans="2:17" x14ac:dyDescent="0.25">
      <c r="B5684" s="8">
        <v>8</v>
      </c>
      <c r="C5684" s="9">
        <v>24</v>
      </c>
      <c r="D5684" s="134">
        <f>'PVWatts Hourly Results (1)'!C5695</f>
        <v>0</v>
      </c>
      <c r="E5684" s="127">
        <f>DATE(YEAR(Inputs!$D$5),Summary!B5684,Summary!C5684)+TIME(D5684,0,0)</f>
        <v>237</v>
      </c>
      <c r="F5684" s="4">
        <f t="shared" si="620"/>
        <v>1</v>
      </c>
      <c r="G5684" s="4">
        <f t="shared" si="618"/>
        <v>6</v>
      </c>
      <c r="H5684" s="4">
        <f t="shared" si="621"/>
        <v>1</v>
      </c>
      <c r="I5684" s="4">
        <f t="shared" si="622"/>
        <v>0</v>
      </c>
      <c r="J5684" s="4">
        <f t="shared" si="623"/>
        <v>0</v>
      </c>
      <c r="K5684" s="4">
        <f t="shared" si="619"/>
        <v>0</v>
      </c>
      <c r="L5684" s="5">
        <f t="shared" si="624"/>
        <v>0</v>
      </c>
      <c r="M5684" s="137">
        <f>'PVWatts Hourly Results (1)'!L5695/1000</f>
        <v>0</v>
      </c>
      <c r="N5684" s="3">
        <f>'PVWatts Hourly Results (2)'!L5695/1000</f>
        <v>0</v>
      </c>
      <c r="O5684" s="3">
        <f>'PVWatts Hourly Results (3)'!L5695/1000</f>
        <v>0</v>
      </c>
      <c r="P5684" s="3">
        <f>'PVWatts Hourly Results (4)'!L5695/1000</f>
        <v>0</v>
      </c>
      <c r="Q5684" s="130">
        <f>'PVWatts Hourly Results (5)'!L5695/1000</f>
        <v>0</v>
      </c>
    </row>
    <row r="5685" spans="2:17" x14ac:dyDescent="0.25">
      <c r="B5685" s="8">
        <v>8</v>
      </c>
      <c r="C5685" s="9">
        <v>24</v>
      </c>
      <c r="D5685" s="134">
        <f>'PVWatts Hourly Results (1)'!C5696</f>
        <v>0</v>
      </c>
      <c r="E5685" s="127">
        <f>DATE(YEAR(Inputs!$D$5),Summary!B5685,Summary!C5685)+TIME(D5685,0,0)</f>
        <v>237</v>
      </c>
      <c r="F5685" s="4">
        <f t="shared" si="620"/>
        <v>1</v>
      </c>
      <c r="G5685" s="4">
        <f t="shared" si="618"/>
        <v>6</v>
      </c>
      <c r="H5685" s="4">
        <f t="shared" si="621"/>
        <v>1</v>
      </c>
      <c r="I5685" s="4">
        <f t="shared" si="622"/>
        <v>0</v>
      </c>
      <c r="J5685" s="4">
        <f t="shared" si="623"/>
        <v>0</v>
      </c>
      <c r="K5685" s="4">
        <f t="shared" si="619"/>
        <v>0</v>
      </c>
      <c r="L5685" s="5">
        <f t="shared" si="624"/>
        <v>0</v>
      </c>
      <c r="M5685" s="137">
        <f>'PVWatts Hourly Results (1)'!L5696/1000</f>
        <v>0</v>
      </c>
      <c r="N5685" s="3">
        <f>'PVWatts Hourly Results (2)'!L5696/1000</f>
        <v>0</v>
      </c>
      <c r="O5685" s="3">
        <f>'PVWatts Hourly Results (3)'!L5696/1000</f>
        <v>0</v>
      </c>
      <c r="P5685" s="3">
        <f>'PVWatts Hourly Results (4)'!L5696/1000</f>
        <v>0</v>
      </c>
      <c r="Q5685" s="130">
        <f>'PVWatts Hourly Results (5)'!L5696/1000</f>
        <v>0</v>
      </c>
    </row>
    <row r="5686" spans="2:17" x14ac:dyDescent="0.25">
      <c r="B5686" s="8">
        <v>8</v>
      </c>
      <c r="C5686" s="9">
        <v>25</v>
      </c>
      <c r="D5686" s="134">
        <f>'PVWatts Hourly Results (1)'!C5697</f>
        <v>0</v>
      </c>
      <c r="E5686" s="127">
        <f>DATE(YEAR(Inputs!$D$5),Summary!B5686,Summary!C5686)+TIME(D5686,0,0)</f>
        <v>238</v>
      </c>
      <c r="F5686" s="4">
        <f t="shared" si="620"/>
        <v>1</v>
      </c>
      <c r="G5686" s="4">
        <f t="shared" si="618"/>
        <v>7</v>
      </c>
      <c r="H5686" s="4">
        <f t="shared" si="621"/>
        <v>0</v>
      </c>
      <c r="I5686" s="4">
        <f t="shared" si="622"/>
        <v>0</v>
      </c>
      <c r="J5686" s="4">
        <f t="shared" si="623"/>
        <v>0</v>
      </c>
      <c r="K5686" s="4">
        <f t="shared" si="619"/>
        <v>0</v>
      </c>
      <c r="L5686" s="5">
        <f t="shared" si="624"/>
        <v>0</v>
      </c>
      <c r="M5686" s="137">
        <f>'PVWatts Hourly Results (1)'!L5697/1000</f>
        <v>0</v>
      </c>
      <c r="N5686" s="3">
        <f>'PVWatts Hourly Results (2)'!L5697/1000</f>
        <v>0</v>
      </c>
      <c r="O5686" s="3">
        <f>'PVWatts Hourly Results (3)'!L5697/1000</f>
        <v>0</v>
      </c>
      <c r="P5686" s="3">
        <f>'PVWatts Hourly Results (4)'!L5697/1000</f>
        <v>0</v>
      </c>
      <c r="Q5686" s="130">
        <f>'PVWatts Hourly Results (5)'!L5697/1000</f>
        <v>0</v>
      </c>
    </row>
    <row r="5687" spans="2:17" x14ac:dyDescent="0.25">
      <c r="B5687" s="8">
        <v>8</v>
      </c>
      <c r="C5687" s="9">
        <v>25</v>
      </c>
      <c r="D5687" s="134">
        <f>'PVWatts Hourly Results (1)'!C5698</f>
        <v>0</v>
      </c>
      <c r="E5687" s="127">
        <f>DATE(YEAR(Inputs!$D$5),Summary!B5687,Summary!C5687)+TIME(D5687,0,0)</f>
        <v>238</v>
      </c>
      <c r="F5687" s="4">
        <f t="shared" si="620"/>
        <v>1</v>
      </c>
      <c r="G5687" s="4">
        <f t="shared" si="618"/>
        <v>7</v>
      </c>
      <c r="H5687" s="4">
        <f t="shared" si="621"/>
        <v>0</v>
      </c>
      <c r="I5687" s="4">
        <f t="shared" si="622"/>
        <v>0</v>
      </c>
      <c r="J5687" s="4">
        <f t="shared" si="623"/>
        <v>0</v>
      </c>
      <c r="K5687" s="4">
        <f t="shared" si="619"/>
        <v>0</v>
      </c>
      <c r="L5687" s="5">
        <f t="shared" si="624"/>
        <v>0</v>
      </c>
      <c r="M5687" s="137">
        <f>'PVWatts Hourly Results (1)'!L5698/1000</f>
        <v>0</v>
      </c>
      <c r="N5687" s="3">
        <f>'PVWatts Hourly Results (2)'!L5698/1000</f>
        <v>0</v>
      </c>
      <c r="O5687" s="3">
        <f>'PVWatts Hourly Results (3)'!L5698/1000</f>
        <v>0</v>
      </c>
      <c r="P5687" s="3">
        <f>'PVWatts Hourly Results (4)'!L5698/1000</f>
        <v>0</v>
      </c>
      <c r="Q5687" s="130">
        <f>'PVWatts Hourly Results (5)'!L5698/1000</f>
        <v>0</v>
      </c>
    </row>
    <row r="5688" spans="2:17" x14ac:dyDescent="0.25">
      <c r="B5688" s="8">
        <v>8</v>
      </c>
      <c r="C5688" s="9">
        <v>25</v>
      </c>
      <c r="D5688" s="134">
        <f>'PVWatts Hourly Results (1)'!C5699</f>
        <v>0</v>
      </c>
      <c r="E5688" s="127">
        <f>DATE(YEAR(Inputs!$D$5),Summary!B5688,Summary!C5688)+TIME(D5688,0,0)</f>
        <v>238</v>
      </c>
      <c r="F5688" s="4">
        <f t="shared" si="620"/>
        <v>1</v>
      </c>
      <c r="G5688" s="4">
        <f t="shared" si="618"/>
        <v>7</v>
      </c>
      <c r="H5688" s="4">
        <f t="shared" si="621"/>
        <v>0</v>
      </c>
      <c r="I5688" s="4">
        <f t="shared" si="622"/>
        <v>0</v>
      </c>
      <c r="J5688" s="4">
        <f t="shared" si="623"/>
        <v>0</v>
      </c>
      <c r="K5688" s="4">
        <f t="shared" si="619"/>
        <v>0</v>
      </c>
      <c r="L5688" s="5">
        <f t="shared" si="624"/>
        <v>0</v>
      </c>
      <c r="M5688" s="137">
        <f>'PVWatts Hourly Results (1)'!L5699/1000</f>
        <v>0</v>
      </c>
      <c r="N5688" s="3">
        <f>'PVWatts Hourly Results (2)'!L5699/1000</f>
        <v>0</v>
      </c>
      <c r="O5688" s="3">
        <f>'PVWatts Hourly Results (3)'!L5699/1000</f>
        <v>0</v>
      </c>
      <c r="P5688" s="3">
        <f>'PVWatts Hourly Results (4)'!L5699/1000</f>
        <v>0</v>
      </c>
      <c r="Q5688" s="130">
        <f>'PVWatts Hourly Results (5)'!L5699/1000</f>
        <v>0</v>
      </c>
    </row>
    <row r="5689" spans="2:17" x14ac:dyDescent="0.25">
      <c r="B5689" s="8">
        <v>8</v>
      </c>
      <c r="C5689" s="9">
        <v>25</v>
      </c>
      <c r="D5689" s="134">
        <f>'PVWatts Hourly Results (1)'!C5700</f>
        <v>0</v>
      </c>
      <c r="E5689" s="127">
        <f>DATE(YEAR(Inputs!$D$5),Summary!B5689,Summary!C5689)+TIME(D5689,0,0)</f>
        <v>238</v>
      </c>
      <c r="F5689" s="4">
        <f t="shared" si="620"/>
        <v>1</v>
      </c>
      <c r="G5689" s="4">
        <f t="shared" si="618"/>
        <v>7</v>
      </c>
      <c r="H5689" s="4">
        <f t="shared" si="621"/>
        <v>0</v>
      </c>
      <c r="I5689" s="4">
        <f t="shared" si="622"/>
        <v>0</v>
      </c>
      <c r="J5689" s="4">
        <f t="shared" si="623"/>
        <v>0</v>
      </c>
      <c r="K5689" s="4">
        <f t="shared" si="619"/>
        <v>0</v>
      </c>
      <c r="L5689" s="5">
        <f t="shared" si="624"/>
        <v>0</v>
      </c>
      <c r="M5689" s="137">
        <f>'PVWatts Hourly Results (1)'!L5700/1000</f>
        <v>0</v>
      </c>
      <c r="N5689" s="3">
        <f>'PVWatts Hourly Results (2)'!L5700/1000</f>
        <v>0</v>
      </c>
      <c r="O5689" s="3">
        <f>'PVWatts Hourly Results (3)'!L5700/1000</f>
        <v>0</v>
      </c>
      <c r="P5689" s="3">
        <f>'PVWatts Hourly Results (4)'!L5700/1000</f>
        <v>0</v>
      </c>
      <c r="Q5689" s="130">
        <f>'PVWatts Hourly Results (5)'!L5700/1000</f>
        <v>0</v>
      </c>
    </row>
    <row r="5690" spans="2:17" x14ac:dyDescent="0.25">
      <c r="B5690" s="8">
        <v>8</v>
      </c>
      <c r="C5690" s="9">
        <v>25</v>
      </c>
      <c r="D5690" s="134">
        <f>'PVWatts Hourly Results (1)'!C5701</f>
        <v>0</v>
      </c>
      <c r="E5690" s="127">
        <f>DATE(YEAR(Inputs!$D$5),Summary!B5690,Summary!C5690)+TIME(D5690,0,0)</f>
        <v>238</v>
      </c>
      <c r="F5690" s="4">
        <f t="shared" si="620"/>
        <v>1</v>
      </c>
      <c r="G5690" s="4">
        <f t="shared" si="618"/>
        <v>7</v>
      </c>
      <c r="H5690" s="4">
        <f t="shared" si="621"/>
        <v>0</v>
      </c>
      <c r="I5690" s="4">
        <f t="shared" si="622"/>
        <v>0</v>
      </c>
      <c r="J5690" s="4">
        <f t="shared" si="623"/>
        <v>0</v>
      </c>
      <c r="K5690" s="4">
        <f t="shared" si="619"/>
        <v>0</v>
      </c>
      <c r="L5690" s="5">
        <f t="shared" si="624"/>
        <v>0</v>
      </c>
      <c r="M5690" s="137">
        <f>'PVWatts Hourly Results (1)'!L5701/1000</f>
        <v>0</v>
      </c>
      <c r="N5690" s="3">
        <f>'PVWatts Hourly Results (2)'!L5701/1000</f>
        <v>0</v>
      </c>
      <c r="O5690" s="3">
        <f>'PVWatts Hourly Results (3)'!L5701/1000</f>
        <v>0</v>
      </c>
      <c r="P5690" s="3">
        <f>'PVWatts Hourly Results (4)'!L5701/1000</f>
        <v>0</v>
      </c>
      <c r="Q5690" s="130">
        <f>'PVWatts Hourly Results (5)'!L5701/1000</f>
        <v>0</v>
      </c>
    </row>
    <row r="5691" spans="2:17" x14ac:dyDescent="0.25">
      <c r="B5691" s="8">
        <v>8</v>
      </c>
      <c r="C5691" s="9">
        <v>25</v>
      </c>
      <c r="D5691" s="134">
        <f>'PVWatts Hourly Results (1)'!C5702</f>
        <v>0</v>
      </c>
      <c r="E5691" s="127">
        <f>DATE(YEAR(Inputs!$D$5),Summary!B5691,Summary!C5691)+TIME(D5691,0,0)</f>
        <v>238</v>
      </c>
      <c r="F5691" s="4">
        <f t="shared" si="620"/>
        <v>1</v>
      </c>
      <c r="G5691" s="4">
        <f t="shared" si="618"/>
        <v>7</v>
      </c>
      <c r="H5691" s="4">
        <f t="shared" si="621"/>
        <v>0</v>
      </c>
      <c r="I5691" s="4">
        <f t="shared" si="622"/>
        <v>0</v>
      </c>
      <c r="J5691" s="4">
        <f t="shared" si="623"/>
        <v>0</v>
      </c>
      <c r="K5691" s="4">
        <f t="shared" si="619"/>
        <v>0</v>
      </c>
      <c r="L5691" s="5">
        <f t="shared" si="624"/>
        <v>0</v>
      </c>
      <c r="M5691" s="137">
        <f>'PVWatts Hourly Results (1)'!L5702/1000</f>
        <v>0</v>
      </c>
      <c r="N5691" s="3">
        <f>'PVWatts Hourly Results (2)'!L5702/1000</f>
        <v>0</v>
      </c>
      <c r="O5691" s="3">
        <f>'PVWatts Hourly Results (3)'!L5702/1000</f>
        <v>0</v>
      </c>
      <c r="P5691" s="3">
        <f>'PVWatts Hourly Results (4)'!L5702/1000</f>
        <v>0</v>
      </c>
      <c r="Q5691" s="130">
        <f>'PVWatts Hourly Results (5)'!L5702/1000</f>
        <v>0</v>
      </c>
    </row>
    <row r="5692" spans="2:17" x14ac:dyDescent="0.25">
      <c r="B5692" s="8">
        <v>8</v>
      </c>
      <c r="C5692" s="9">
        <v>25</v>
      </c>
      <c r="D5692" s="134">
        <f>'PVWatts Hourly Results (1)'!C5703</f>
        <v>0</v>
      </c>
      <c r="E5692" s="127">
        <f>DATE(YEAR(Inputs!$D$5),Summary!B5692,Summary!C5692)+TIME(D5692,0,0)</f>
        <v>238</v>
      </c>
      <c r="F5692" s="4">
        <f t="shared" si="620"/>
        <v>1</v>
      </c>
      <c r="G5692" s="4">
        <f t="shared" si="618"/>
        <v>7</v>
      </c>
      <c r="H5692" s="4">
        <f t="shared" si="621"/>
        <v>0</v>
      </c>
      <c r="I5692" s="4">
        <f t="shared" si="622"/>
        <v>0</v>
      </c>
      <c r="J5692" s="4">
        <f t="shared" si="623"/>
        <v>0</v>
      </c>
      <c r="K5692" s="4">
        <f t="shared" si="619"/>
        <v>0</v>
      </c>
      <c r="L5692" s="5">
        <f t="shared" si="624"/>
        <v>0</v>
      </c>
      <c r="M5692" s="137">
        <f>'PVWatts Hourly Results (1)'!L5703/1000</f>
        <v>0</v>
      </c>
      <c r="N5692" s="3">
        <f>'PVWatts Hourly Results (2)'!L5703/1000</f>
        <v>0</v>
      </c>
      <c r="O5692" s="3">
        <f>'PVWatts Hourly Results (3)'!L5703/1000</f>
        <v>0</v>
      </c>
      <c r="P5692" s="3">
        <f>'PVWatts Hourly Results (4)'!L5703/1000</f>
        <v>0</v>
      </c>
      <c r="Q5692" s="130">
        <f>'PVWatts Hourly Results (5)'!L5703/1000</f>
        <v>0</v>
      </c>
    </row>
    <row r="5693" spans="2:17" x14ac:dyDescent="0.25">
      <c r="B5693" s="8">
        <v>8</v>
      </c>
      <c r="C5693" s="9">
        <v>25</v>
      </c>
      <c r="D5693" s="134">
        <f>'PVWatts Hourly Results (1)'!C5704</f>
        <v>0</v>
      </c>
      <c r="E5693" s="127">
        <f>DATE(YEAR(Inputs!$D$5),Summary!B5693,Summary!C5693)+TIME(D5693,0,0)</f>
        <v>238</v>
      </c>
      <c r="F5693" s="4">
        <f t="shared" si="620"/>
        <v>1</v>
      </c>
      <c r="G5693" s="4">
        <f t="shared" si="618"/>
        <v>7</v>
      </c>
      <c r="H5693" s="4">
        <f t="shared" si="621"/>
        <v>0</v>
      </c>
      <c r="I5693" s="4">
        <f t="shared" si="622"/>
        <v>0</v>
      </c>
      <c r="J5693" s="4">
        <f t="shared" si="623"/>
        <v>0</v>
      </c>
      <c r="K5693" s="4">
        <f t="shared" si="619"/>
        <v>0</v>
      </c>
      <c r="L5693" s="5">
        <f t="shared" si="624"/>
        <v>0</v>
      </c>
      <c r="M5693" s="137">
        <f>'PVWatts Hourly Results (1)'!L5704/1000</f>
        <v>0</v>
      </c>
      <c r="N5693" s="3">
        <f>'PVWatts Hourly Results (2)'!L5704/1000</f>
        <v>0</v>
      </c>
      <c r="O5693" s="3">
        <f>'PVWatts Hourly Results (3)'!L5704/1000</f>
        <v>0</v>
      </c>
      <c r="P5693" s="3">
        <f>'PVWatts Hourly Results (4)'!L5704/1000</f>
        <v>0</v>
      </c>
      <c r="Q5693" s="130">
        <f>'PVWatts Hourly Results (5)'!L5704/1000</f>
        <v>0</v>
      </c>
    </row>
    <row r="5694" spans="2:17" x14ac:dyDescent="0.25">
      <c r="B5694" s="8">
        <v>8</v>
      </c>
      <c r="C5694" s="9">
        <v>25</v>
      </c>
      <c r="D5694" s="134">
        <f>'PVWatts Hourly Results (1)'!C5705</f>
        <v>0</v>
      </c>
      <c r="E5694" s="127">
        <f>DATE(YEAR(Inputs!$D$5),Summary!B5694,Summary!C5694)+TIME(D5694,0,0)</f>
        <v>238</v>
      </c>
      <c r="F5694" s="4">
        <f t="shared" si="620"/>
        <v>1</v>
      </c>
      <c r="G5694" s="4">
        <f t="shared" si="618"/>
        <v>7</v>
      </c>
      <c r="H5694" s="4">
        <f t="shared" si="621"/>
        <v>0</v>
      </c>
      <c r="I5694" s="4">
        <f t="shared" si="622"/>
        <v>0</v>
      </c>
      <c r="J5694" s="4">
        <f t="shared" si="623"/>
        <v>0</v>
      </c>
      <c r="K5694" s="4">
        <f t="shared" si="619"/>
        <v>0</v>
      </c>
      <c r="L5694" s="5">
        <f t="shared" si="624"/>
        <v>0</v>
      </c>
      <c r="M5694" s="137">
        <f>'PVWatts Hourly Results (1)'!L5705/1000</f>
        <v>0</v>
      </c>
      <c r="N5694" s="3">
        <f>'PVWatts Hourly Results (2)'!L5705/1000</f>
        <v>0</v>
      </c>
      <c r="O5694" s="3">
        <f>'PVWatts Hourly Results (3)'!L5705/1000</f>
        <v>0</v>
      </c>
      <c r="P5694" s="3">
        <f>'PVWatts Hourly Results (4)'!L5705/1000</f>
        <v>0</v>
      </c>
      <c r="Q5694" s="130">
        <f>'PVWatts Hourly Results (5)'!L5705/1000</f>
        <v>0</v>
      </c>
    </row>
    <row r="5695" spans="2:17" x14ac:dyDescent="0.25">
      <c r="B5695" s="8">
        <v>8</v>
      </c>
      <c r="C5695" s="9">
        <v>25</v>
      </c>
      <c r="D5695" s="134">
        <f>'PVWatts Hourly Results (1)'!C5706</f>
        <v>0</v>
      </c>
      <c r="E5695" s="127">
        <f>DATE(YEAR(Inputs!$D$5),Summary!B5695,Summary!C5695)+TIME(D5695,0,0)</f>
        <v>238</v>
      </c>
      <c r="F5695" s="4">
        <f t="shared" si="620"/>
        <v>1</v>
      </c>
      <c r="G5695" s="4">
        <f t="shared" si="618"/>
        <v>7</v>
      </c>
      <c r="H5695" s="4">
        <f t="shared" si="621"/>
        <v>0</v>
      </c>
      <c r="I5695" s="4">
        <f t="shared" si="622"/>
        <v>0</v>
      </c>
      <c r="J5695" s="4">
        <f t="shared" si="623"/>
        <v>0</v>
      </c>
      <c r="K5695" s="4">
        <f t="shared" si="619"/>
        <v>0</v>
      </c>
      <c r="L5695" s="5">
        <f t="shared" si="624"/>
        <v>0</v>
      </c>
      <c r="M5695" s="137">
        <f>'PVWatts Hourly Results (1)'!L5706/1000</f>
        <v>0</v>
      </c>
      <c r="N5695" s="3">
        <f>'PVWatts Hourly Results (2)'!L5706/1000</f>
        <v>0</v>
      </c>
      <c r="O5695" s="3">
        <f>'PVWatts Hourly Results (3)'!L5706/1000</f>
        <v>0</v>
      </c>
      <c r="P5695" s="3">
        <f>'PVWatts Hourly Results (4)'!L5706/1000</f>
        <v>0</v>
      </c>
      <c r="Q5695" s="130">
        <f>'PVWatts Hourly Results (5)'!L5706/1000</f>
        <v>0</v>
      </c>
    </row>
    <row r="5696" spans="2:17" x14ac:dyDescent="0.25">
      <c r="B5696" s="8">
        <v>8</v>
      </c>
      <c r="C5696" s="9">
        <v>25</v>
      </c>
      <c r="D5696" s="134">
        <f>'PVWatts Hourly Results (1)'!C5707</f>
        <v>0</v>
      </c>
      <c r="E5696" s="127">
        <f>DATE(YEAR(Inputs!$D$5),Summary!B5696,Summary!C5696)+TIME(D5696,0,0)</f>
        <v>238</v>
      </c>
      <c r="F5696" s="4">
        <f t="shared" si="620"/>
        <v>1</v>
      </c>
      <c r="G5696" s="4">
        <f t="shared" si="618"/>
        <v>7</v>
      </c>
      <c r="H5696" s="4">
        <f t="shared" si="621"/>
        <v>0</v>
      </c>
      <c r="I5696" s="4">
        <f t="shared" si="622"/>
        <v>0</v>
      </c>
      <c r="J5696" s="4">
        <f t="shared" si="623"/>
        <v>0</v>
      </c>
      <c r="K5696" s="4">
        <f t="shared" si="619"/>
        <v>0</v>
      </c>
      <c r="L5696" s="5">
        <f t="shared" si="624"/>
        <v>0</v>
      </c>
      <c r="M5696" s="137">
        <f>'PVWatts Hourly Results (1)'!L5707/1000</f>
        <v>0</v>
      </c>
      <c r="N5696" s="3">
        <f>'PVWatts Hourly Results (2)'!L5707/1000</f>
        <v>0</v>
      </c>
      <c r="O5696" s="3">
        <f>'PVWatts Hourly Results (3)'!L5707/1000</f>
        <v>0</v>
      </c>
      <c r="P5696" s="3">
        <f>'PVWatts Hourly Results (4)'!L5707/1000</f>
        <v>0</v>
      </c>
      <c r="Q5696" s="130">
        <f>'PVWatts Hourly Results (5)'!L5707/1000</f>
        <v>0</v>
      </c>
    </row>
    <row r="5697" spans="2:17" x14ac:dyDescent="0.25">
      <c r="B5697" s="8">
        <v>8</v>
      </c>
      <c r="C5697" s="9">
        <v>25</v>
      </c>
      <c r="D5697" s="134">
        <f>'PVWatts Hourly Results (1)'!C5708</f>
        <v>0</v>
      </c>
      <c r="E5697" s="127">
        <f>DATE(YEAR(Inputs!$D$5),Summary!B5697,Summary!C5697)+TIME(D5697,0,0)</f>
        <v>238</v>
      </c>
      <c r="F5697" s="4">
        <f t="shared" si="620"/>
        <v>1</v>
      </c>
      <c r="G5697" s="4">
        <f t="shared" si="618"/>
        <v>7</v>
      </c>
      <c r="H5697" s="4">
        <f t="shared" si="621"/>
        <v>0</v>
      </c>
      <c r="I5697" s="4">
        <f t="shared" si="622"/>
        <v>0</v>
      </c>
      <c r="J5697" s="4">
        <f t="shared" si="623"/>
        <v>0</v>
      </c>
      <c r="K5697" s="4">
        <f t="shared" si="619"/>
        <v>0</v>
      </c>
      <c r="L5697" s="5">
        <f t="shared" si="624"/>
        <v>0</v>
      </c>
      <c r="M5697" s="137">
        <f>'PVWatts Hourly Results (1)'!L5708/1000</f>
        <v>0</v>
      </c>
      <c r="N5697" s="3">
        <f>'PVWatts Hourly Results (2)'!L5708/1000</f>
        <v>0</v>
      </c>
      <c r="O5697" s="3">
        <f>'PVWatts Hourly Results (3)'!L5708/1000</f>
        <v>0</v>
      </c>
      <c r="P5697" s="3">
        <f>'PVWatts Hourly Results (4)'!L5708/1000</f>
        <v>0</v>
      </c>
      <c r="Q5697" s="130">
        <f>'PVWatts Hourly Results (5)'!L5708/1000</f>
        <v>0</v>
      </c>
    </row>
    <row r="5698" spans="2:17" x14ac:dyDescent="0.25">
      <c r="B5698" s="8">
        <v>8</v>
      </c>
      <c r="C5698" s="9">
        <v>25</v>
      </c>
      <c r="D5698" s="134">
        <f>'PVWatts Hourly Results (1)'!C5709</f>
        <v>0</v>
      </c>
      <c r="E5698" s="127">
        <f>DATE(YEAR(Inputs!$D$5),Summary!B5698,Summary!C5698)+TIME(D5698,0,0)</f>
        <v>238</v>
      </c>
      <c r="F5698" s="4">
        <f t="shared" si="620"/>
        <v>1</v>
      </c>
      <c r="G5698" s="4">
        <f t="shared" si="618"/>
        <v>7</v>
      </c>
      <c r="H5698" s="4">
        <f t="shared" si="621"/>
        <v>0</v>
      </c>
      <c r="I5698" s="4">
        <f t="shared" si="622"/>
        <v>0</v>
      </c>
      <c r="J5698" s="4">
        <f t="shared" si="623"/>
        <v>0</v>
      </c>
      <c r="K5698" s="4">
        <f t="shared" si="619"/>
        <v>0</v>
      </c>
      <c r="L5698" s="5">
        <f t="shared" si="624"/>
        <v>0</v>
      </c>
      <c r="M5698" s="137">
        <f>'PVWatts Hourly Results (1)'!L5709/1000</f>
        <v>0</v>
      </c>
      <c r="N5698" s="3">
        <f>'PVWatts Hourly Results (2)'!L5709/1000</f>
        <v>0</v>
      </c>
      <c r="O5698" s="3">
        <f>'PVWatts Hourly Results (3)'!L5709/1000</f>
        <v>0</v>
      </c>
      <c r="P5698" s="3">
        <f>'PVWatts Hourly Results (4)'!L5709/1000</f>
        <v>0</v>
      </c>
      <c r="Q5698" s="130">
        <f>'PVWatts Hourly Results (5)'!L5709/1000</f>
        <v>0</v>
      </c>
    </row>
    <row r="5699" spans="2:17" x14ac:dyDescent="0.25">
      <c r="B5699" s="8">
        <v>8</v>
      </c>
      <c r="C5699" s="9">
        <v>25</v>
      </c>
      <c r="D5699" s="134">
        <f>'PVWatts Hourly Results (1)'!C5710</f>
        <v>0</v>
      </c>
      <c r="E5699" s="127">
        <f>DATE(YEAR(Inputs!$D$5),Summary!B5699,Summary!C5699)+TIME(D5699,0,0)</f>
        <v>238</v>
      </c>
      <c r="F5699" s="4">
        <f t="shared" si="620"/>
        <v>1</v>
      </c>
      <c r="G5699" s="4">
        <f t="shared" si="618"/>
        <v>7</v>
      </c>
      <c r="H5699" s="4">
        <f t="shared" si="621"/>
        <v>0</v>
      </c>
      <c r="I5699" s="4">
        <f t="shared" si="622"/>
        <v>0</v>
      </c>
      <c r="J5699" s="4">
        <f t="shared" si="623"/>
        <v>0</v>
      </c>
      <c r="K5699" s="4">
        <f t="shared" si="619"/>
        <v>0</v>
      </c>
      <c r="L5699" s="5">
        <f t="shared" si="624"/>
        <v>0</v>
      </c>
      <c r="M5699" s="137">
        <f>'PVWatts Hourly Results (1)'!L5710/1000</f>
        <v>0</v>
      </c>
      <c r="N5699" s="3">
        <f>'PVWatts Hourly Results (2)'!L5710/1000</f>
        <v>0</v>
      </c>
      <c r="O5699" s="3">
        <f>'PVWatts Hourly Results (3)'!L5710/1000</f>
        <v>0</v>
      </c>
      <c r="P5699" s="3">
        <f>'PVWatts Hourly Results (4)'!L5710/1000</f>
        <v>0</v>
      </c>
      <c r="Q5699" s="130">
        <f>'PVWatts Hourly Results (5)'!L5710/1000</f>
        <v>0</v>
      </c>
    </row>
    <row r="5700" spans="2:17" x14ac:dyDescent="0.25">
      <c r="B5700" s="8">
        <v>8</v>
      </c>
      <c r="C5700" s="9">
        <v>25</v>
      </c>
      <c r="D5700" s="134">
        <f>'PVWatts Hourly Results (1)'!C5711</f>
        <v>0</v>
      </c>
      <c r="E5700" s="127">
        <f>DATE(YEAR(Inputs!$D$5),Summary!B5700,Summary!C5700)+TIME(D5700,0,0)</f>
        <v>238</v>
      </c>
      <c r="F5700" s="4">
        <f t="shared" si="620"/>
        <v>1</v>
      </c>
      <c r="G5700" s="4">
        <f t="shared" si="618"/>
        <v>7</v>
      </c>
      <c r="H5700" s="4">
        <f t="shared" si="621"/>
        <v>0</v>
      </c>
      <c r="I5700" s="4">
        <f t="shared" si="622"/>
        <v>0</v>
      </c>
      <c r="J5700" s="4">
        <f t="shared" si="623"/>
        <v>0</v>
      </c>
      <c r="K5700" s="4">
        <f t="shared" si="619"/>
        <v>0</v>
      </c>
      <c r="L5700" s="5">
        <f t="shared" si="624"/>
        <v>0</v>
      </c>
      <c r="M5700" s="137">
        <f>'PVWatts Hourly Results (1)'!L5711/1000</f>
        <v>0</v>
      </c>
      <c r="N5700" s="3">
        <f>'PVWatts Hourly Results (2)'!L5711/1000</f>
        <v>0</v>
      </c>
      <c r="O5700" s="3">
        <f>'PVWatts Hourly Results (3)'!L5711/1000</f>
        <v>0</v>
      </c>
      <c r="P5700" s="3">
        <f>'PVWatts Hourly Results (4)'!L5711/1000</f>
        <v>0</v>
      </c>
      <c r="Q5700" s="130">
        <f>'PVWatts Hourly Results (5)'!L5711/1000</f>
        <v>0</v>
      </c>
    </row>
    <row r="5701" spans="2:17" x14ac:dyDescent="0.25">
      <c r="B5701" s="8">
        <v>8</v>
      </c>
      <c r="C5701" s="9">
        <v>25</v>
      </c>
      <c r="D5701" s="134">
        <f>'PVWatts Hourly Results (1)'!C5712</f>
        <v>0</v>
      </c>
      <c r="E5701" s="127">
        <f>DATE(YEAR(Inputs!$D$5),Summary!B5701,Summary!C5701)+TIME(D5701,0,0)</f>
        <v>238</v>
      </c>
      <c r="F5701" s="4">
        <f t="shared" si="620"/>
        <v>1</v>
      </c>
      <c r="G5701" s="4">
        <f t="shared" si="618"/>
        <v>7</v>
      </c>
      <c r="H5701" s="4">
        <f t="shared" si="621"/>
        <v>0</v>
      </c>
      <c r="I5701" s="4">
        <f t="shared" si="622"/>
        <v>0</v>
      </c>
      <c r="J5701" s="4">
        <f t="shared" si="623"/>
        <v>0</v>
      </c>
      <c r="K5701" s="4">
        <f t="shared" si="619"/>
        <v>0</v>
      </c>
      <c r="L5701" s="5">
        <f t="shared" si="624"/>
        <v>0</v>
      </c>
      <c r="M5701" s="137">
        <f>'PVWatts Hourly Results (1)'!L5712/1000</f>
        <v>0</v>
      </c>
      <c r="N5701" s="3">
        <f>'PVWatts Hourly Results (2)'!L5712/1000</f>
        <v>0</v>
      </c>
      <c r="O5701" s="3">
        <f>'PVWatts Hourly Results (3)'!L5712/1000</f>
        <v>0</v>
      </c>
      <c r="P5701" s="3">
        <f>'PVWatts Hourly Results (4)'!L5712/1000</f>
        <v>0</v>
      </c>
      <c r="Q5701" s="130">
        <f>'PVWatts Hourly Results (5)'!L5712/1000</f>
        <v>0</v>
      </c>
    </row>
    <row r="5702" spans="2:17" x14ac:dyDescent="0.25">
      <c r="B5702" s="8">
        <v>8</v>
      </c>
      <c r="C5702" s="9">
        <v>25</v>
      </c>
      <c r="D5702" s="134">
        <f>'PVWatts Hourly Results (1)'!C5713</f>
        <v>0</v>
      </c>
      <c r="E5702" s="127">
        <f>DATE(YEAR(Inputs!$D$5),Summary!B5702,Summary!C5702)+TIME(D5702,0,0)</f>
        <v>238</v>
      </c>
      <c r="F5702" s="4">
        <f t="shared" si="620"/>
        <v>1</v>
      </c>
      <c r="G5702" s="4">
        <f t="shared" si="618"/>
        <v>7</v>
      </c>
      <c r="H5702" s="4">
        <f t="shared" si="621"/>
        <v>0</v>
      </c>
      <c r="I5702" s="4">
        <f t="shared" si="622"/>
        <v>0</v>
      </c>
      <c r="J5702" s="4">
        <f t="shared" si="623"/>
        <v>0</v>
      </c>
      <c r="K5702" s="4">
        <f t="shared" si="619"/>
        <v>0</v>
      </c>
      <c r="L5702" s="5">
        <f t="shared" si="624"/>
        <v>0</v>
      </c>
      <c r="M5702" s="137">
        <f>'PVWatts Hourly Results (1)'!L5713/1000</f>
        <v>0</v>
      </c>
      <c r="N5702" s="3">
        <f>'PVWatts Hourly Results (2)'!L5713/1000</f>
        <v>0</v>
      </c>
      <c r="O5702" s="3">
        <f>'PVWatts Hourly Results (3)'!L5713/1000</f>
        <v>0</v>
      </c>
      <c r="P5702" s="3">
        <f>'PVWatts Hourly Results (4)'!L5713/1000</f>
        <v>0</v>
      </c>
      <c r="Q5702" s="130">
        <f>'PVWatts Hourly Results (5)'!L5713/1000</f>
        <v>0</v>
      </c>
    </row>
    <row r="5703" spans="2:17" x14ac:dyDescent="0.25">
      <c r="B5703" s="8">
        <v>8</v>
      </c>
      <c r="C5703" s="9">
        <v>25</v>
      </c>
      <c r="D5703" s="134">
        <f>'PVWatts Hourly Results (1)'!C5714</f>
        <v>0</v>
      </c>
      <c r="E5703" s="127">
        <f>DATE(YEAR(Inputs!$D$5),Summary!B5703,Summary!C5703)+TIME(D5703,0,0)</f>
        <v>238</v>
      </c>
      <c r="F5703" s="4">
        <f t="shared" si="620"/>
        <v>1</v>
      </c>
      <c r="G5703" s="4">
        <f t="shared" si="618"/>
        <v>7</v>
      </c>
      <c r="H5703" s="4">
        <f t="shared" si="621"/>
        <v>0</v>
      </c>
      <c r="I5703" s="4">
        <f t="shared" si="622"/>
        <v>0</v>
      </c>
      <c r="J5703" s="4">
        <f t="shared" si="623"/>
        <v>0</v>
      </c>
      <c r="K5703" s="4">
        <f t="shared" si="619"/>
        <v>0</v>
      </c>
      <c r="L5703" s="5">
        <f t="shared" si="624"/>
        <v>0</v>
      </c>
      <c r="M5703" s="137">
        <f>'PVWatts Hourly Results (1)'!L5714/1000</f>
        <v>0</v>
      </c>
      <c r="N5703" s="3">
        <f>'PVWatts Hourly Results (2)'!L5714/1000</f>
        <v>0</v>
      </c>
      <c r="O5703" s="3">
        <f>'PVWatts Hourly Results (3)'!L5714/1000</f>
        <v>0</v>
      </c>
      <c r="P5703" s="3">
        <f>'PVWatts Hourly Results (4)'!L5714/1000</f>
        <v>0</v>
      </c>
      <c r="Q5703" s="130">
        <f>'PVWatts Hourly Results (5)'!L5714/1000</f>
        <v>0</v>
      </c>
    </row>
    <row r="5704" spans="2:17" x14ac:dyDescent="0.25">
      <c r="B5704" s="8">
        <v>8</v>
      </c>
      <c r="C5704" s="9">
        <v>25</v>
      </c>
      <c r="D5704" s="134">
        <f>'PVWatts Hourly Results (1)'!C5715</f>
        <v>0</v>
      </c>
      <c r="E5704" s="127">
        <f>DATE(YEAR(Inputs!$D$5),Summary!B5704,Summary!C5704)+TIME(D5704,0,0)</f>
        <v>238</v>
      </c>
      <c r="F5704" s="4">
        <f t="shared" si="620"/>
        <v>1</v>
      </c>
      <c r="G5704" s="4">
        <f t="shared" si="618"/>
        <v>7</v>
      </c>
      <c r="H5704" s="4">
        <f t="shared" si="621"/>
        <v>0</v>
      </c>
      <c r="I5704" s="4">
        <f t="shared" si="622"/>
        <v>0</v>
      </c>
      <c r="J5704" s="4">
        <f t="shared" si="623"/>
        <v>0</v>
      </c>
      <c r="K5704" s="4">
        <f t="shared" si="619"/>
        <v>0</v>
      </c>
      <c r="L5704" s="5">
        <f t="shared" si="624"/>
        <v>0</v>
      </c>
      <c r="M5704" s="137">
        <f>'PVWatts Hourly Results (1)'!L5715/1000</f>
        <v>0</v>
      </c>
      <c r="N5704" s="3">
        <f>'PVWatts Hourly Results (2)'!L5715/1000</f>
        <v>0</v>
      </c>
      <c r="O5704" s="3">
        <f>'PVWatts Hourly Results (3)'!L5715/1000</f>
        <v>0</v>
      </c>
      <c r="P5704" s="3">
        <f>'PVWatts Hourly Results (4)'!L5715/1000</f>
        <v>0</v>
      </c>
      <c r="Q5704" s="130">
        <f>'PVWatts Hourly Results (5)'!L5715/1000</f>
        <v>0</v>
      </c>
    </row>
    <row r="5705" spans="2:17" x14ac:dyDescent="0.25">
      <c r="B5705" s="8">
        <v>8</v>
      </c>
      <c r="C5705" s="9">
        <v>25</v>
      </c>
      <c r="D5705" s="134">
        <f>'PVWatts Hourly Results (1)'!C5716</f>
        <v>0</v>
      </c>
      <c r="E5705" s="127">
        <f>DATE(YEAR(Inputs!$D$5),Summary!B5705,Summary!C5705)+TIME(D5705,0,0)</f>
        <v>238</v>
      </c>
      <c r="F5705" s="4">
        <f t="shared" si="620"/>
        <v>1</v>
      </c>
      <c r="G5705" s="4">
        <f t="shared" si="618"/>
        <v>7</v>
      </c>
      <c r="H5705" s="4">
        <f t="shared" si="621"/>
        <v>0</v>
      </c>
      <c r="I5705" s="4">
        <f t="shared" si="622"/>
        <v>0</v>
      </c>
      <c r="J5705" s="4">
        <f t="shared" si="623"/>
        <v>0</v>
      </c>
      <c r="K5705" s="4">
        <f t="shared" si="619"/>
        <v>0</v>
      </c>
      <c r="L5705" s="5">
        <f t="shared" si="624"/>
        <v>0</v>
      </c>
      <c r="M5705" s="137">
        <f>'PVWatts Hourly Results (1)'!L5716/1000</f>
        <v>0</v>
      </c>
      <c r="N5705" s="3">
        <f>'PVWatts Hourly Results (2)'!L5716/1000</f>
        <v>0</v>
      </c>
      <c r="O5705" s="3">
        <f>'PVWatts Hourly Results (3)'!L5716/1000</f>
        <v>0</v>
      </c>
      <c r="P5705" s="3">
        <f>'PVWatts Hourly Results (4)'!L5716/1000</f>
        <v>0</v>
      </c>
      <c r="Q5705" s="130">
        <f>'PVWatts Hourly Results (5)'!L5716/1000</f>
        <v>0</v>
      </c>
    </row>
    <row r="5706" spans="2:17" x14ac:dyDescent="0.25">
      <c r="B5706" s="8">
        <v>8</v>
      </c>
      <c r="C5706" s="9">
        <v>25</v>
      </c>
      <c r="D5706" s="134">
        <f>'PVWatts Hourly Results (1)'!C5717</f>
        <v>0</v>
      </c>
      <c r="E5706" s="127">
        <f>DATE(YEAR(Inputs!$D$5),Summary!B5706,Summary!C5706)+TIME(D5706,0,0)</f>
        <v>238</v>
      </c>
      <c r="F5706" s="4">
        <f t="shared" si="620"/>
        <v>1</v>
      </c>
      <c r="G5706" s="4">
        <f t="shared" si="618"/>
        <v>7</v>
      </c>
      <c r="H5706" s="4">
        <f t="shared" si="621"/>
        <v>0</v>
      </c>
      <c r="I5706" s="4">
        <f t="shared" si="622"/>
        <v>0</v>
      </c>
      <c r="J5706" s="4">
        <f t="shared" si="623"/>
        <v>0</v>
      </c>
      <c r="K5706" s="4">
        <f t="shared" si="619"/>
        <v>0</v>
      </c>
      <c r="L5706" s="5">
        <f t="shared" si="624"/>
        <v>0</v>
      </c>
      <c r="M5706" s="137">
        <f>'PVWatts Hourly Results (1)'!L5717/1000</f>
        <v>0</v>
      </c>
      <c r="N5706" s="3">
        <f>'PVWatts Hourly Results (2)'!L5717/1000</f>
        <v>0</v>
      </c>
      <c r="O5706" s="3">
        <f>'PVWatts Hourly Results (3)'!L5717/1000</f>
        <v>0</v>
      </c>
      <c r="P5706" s="3">
        <f>'PVWatts Hourly Results (4)'!L5717/1000</f>
        <v>0</v>
      </c>
      <c r="Q5706" s="130">
        <f>'PVWatts Hourly Results (5)'!L5717/1000</f>
        <v>0</v>
      </c>
    </row>
    <row r="5707" spans="2:17" x14ac:dyDescent="0.25">
      <c r="B5707" s="8">
        <v>8</v>
      </c>
      <c r="C5707" s="9">
        <v>25</v>
      </c>
      <c r="D5707" s="134">
        <f>'PVWatts Hourly Results (1)'!C5718</f>
        <v>0</v>
      </c>
      <c r="E5707" s="127">
        <f>DATE(YEAR(Inputs!$D$5),Summary!B5707,Summary!C5707)+TIME(D5707,0,0)</f>
        <v>238</v>
      </c>
      <c r="F5707" s="4">
        <f t="shared" si="620"/>
        <v>1</v>
      </c>
      <c r="G5707" s="4">
        <f t="shared" si="618"/>
        <v>7</v>
      </c>
      <c r="H5707" s="4">
        <f t="shared" si="621"/>
        <v>0</v>
      </c>
      <c r="I5707" s="4">
        <f t="shared" si="622"/>
        <v>0</v>
      </c>
      <c r="J5707" s="4">
        <f t="shared" si="623"/>
        <v>0</v>
      </c>
      <c r="K5707" s="4">
        <f t="shared" si="619"/>
        <v>0</v>
      </c>
      <c r="L5707" s="5">
        <f t="shared" si="624"/>
        <v>0</v>
      </c>
      <c r="M5707" s="137">
        <f>'PVWatts Hourly Results (1)'!L5718/1000</f>
        <v>0</v>
      </c>
      <c r="N5707" s="3">
        <f>'PVWatts Hourly Results (2)'!L5718/1000</f>
        <v>0</v>
      </c>
      <c r="O5707" s="3">
        <f>'PVWatts Hourly Results (3)'!L5718/1000</f>
        <v>0</v>
      </c>
      <c r="P5707" s="3">
        <f>'PVWatts Hourly Results (4)'!L5718/1000</f>
        <v>0</v>
      </c>
      <c r="Q5707" s="130">
        <f>'PVWatts Hourly Results (5)'!L5718/1000</f>
        <v>0</v>
      </c>
    </row>
    <row r="5708" spans="2:17" x14ac:dyDescent="0.25">
      <c r="B5708" s="8">
        <v>8</v>
      </c>
      <c r="C5708" s="9">
        <v>25</v>
      </c>
      <c r="D5708" s="134">
        <f>'PVWatts Hourly Results (1)'!C5719</f>
        <v>0</v>
      </c>
      <c r="E5708" s="127">
        <f>DATE(YEAR(Inputs!$D$5),Summary!B5708,Summary!C5708)+TIME(D5708,0,0)</f>
        <v>238</v>
      </c>
      <c r="F5708" s="4">
        <f t="shared" si="620"/>
        <v>1</v>
      </c>
      <c r="G5708" s="4">
        <f t="shared" si="618"/>
        <v>7</v>
      </c>
      <c r="H5708" s="4">
        <f t="shared" si="621"/>
        <v>0</v>
      </c>
      <c r="I5708" s="4">
        <f t="shared" si="622"/>
        <v>0</v>
      </c>
      <c r="J5708" s="4">
        <f t="shared" si="623"/>
        <v>0</v>
      </c>
      <c r="K5708" s="4">
        <f t="shared" si="619"/>
        <v>0</v>
      </c>
      <c r="L5708" s="5">
        <f t="shared" si="624"/>
        <v>0</v>
      </c>
      <c r="M5708" s="137">
        <f>'PVWatts Hourly Results (1)'!L5719/1000</f>
        <v>0</v>
      </c>
      <c r="N5708" s="3">
        <f>'PVWatts Hourly Results (2)'!L5719/1000</f>
        <v>0</v>
      </c>
      <c r="O5708" s="3">
        <f>'PVWatts Hourly Results (3)'!L5719/1000</f>
        <v>0</v>
      </c>
      <c r="P5708" s="3">
        <f>'PVWatts Hourly Results (4)'!L5719/1000</f>
        <v>0</v>
      </c>
      <c r="Q5708" s="130">
        <f>'PVWatts Hourly Results (5)'!L5719/1000</f>
        <v>0</v>
      </c>
    </row>
    <row r="5709" spans="2:17" x14ac:dyDescent="0.25">
      <c r="B5709" s="8">
        <v>8</v>
      </c>
      <c r="C5709" s="9">
        <v>25</v>
      </c>
      <c r="D5709" s="134">
        <f>'PVWatts Hourly Results (1)'!C5720</f>
        <v>0</v>
      </c>
      <c r="E5709" s="127">
        <f>DATE(YEAR(Inputs!$D$5),Summary!B5709,Summary!C5709)+TIME(D5709,0,0)</f>
        <v>238</v>
      </c>
      <c r="F5709" s="4">
        <f t="shared" si="620"/>
        <v>1</v>
      </c>
      <c r="G5709" s="4">
        <f t="shared" si="618"/>
        <v>7</v>
      </c>
      <c r="H5709" s="4">
        <f t="shared" si="621"/>
        <v>0</v>
      </c>
      <c r="I5709" s="4">
        <f t="shared" si="622"/>
        <v>0</v>
      </c>
      <c r="J5709" s="4">
        <f t="shared" si="623"/>
        <v>0</v>
      </c>
      <c r="K5709" s="4">
        <f t="shared" si="619"/>
        <v>0</v>
      </c>
      <c r="L5709" s="5">
        <f t="shared" si="624"/>
        <v>0</v>
      </c>
      <c r="M5709" s="137">
        <f>'PVWatts Hourly Results (1)'!L5720/1000</f>
        <v>0</v>
      </c>
      <c r="N5709" s="3">
        <f>'PVWatts Hourly Results (2)'!L5720/1000</f>
        <v>0</v>
      </c>
      <c r="O5709" s="3">
        <f>'PVWatts Hourly Results (3)'!L5720/1000</f>
        <v>0</v>
      </c>
      <c r="P5709" s="3">
        <f>'PVWatts Hourly Results (4)'!L5720/1000</f>
        <v>0</v>
      </c>
      <c r="Q5709" s="130">
        <f>'PVWatts Hourly Results (5)'!L5720/1000</f>
        <v>0</v>
      </c>
    </row>
    <row r="5710" spans="2:17" x14ac:dyDescent="0.25">
      <c r="B5710" s="8">
        <v>8</v>
      </c>
      <c r="C5710" s="9">
        <v>26</v>
      </c>
      <c r="D5710" s="134">
        <f>'PVWatts Hourly Results (1)'!C5721</f>
        <v>0</v>
      </c>
      <c r="E5710" s="127">
        <f>DATE(YEAR(Inputs!$D$5),Summary!B5710,Summary!C5710)+TIME(D5710,0,0)</f>
        <v>239</v>
      </c>
      <c r="F5710" s="4">
        <f t="shared" si="620"/>
        <v>1</v>
      </c>
      <c r="G5710" s="4">
        <f t="shared" si="618"/>
        <v>1</v>
      </c>
      <c r="H5710" s="4">
        <f t="shared" si="621"/>
        <v>0</v>
      </c>
      <c r="I5710" s="4">
        <f t="shared" si="622"/>
        <v>0</v>
      </c>
      <c r="J5710" s="4">
        <f t="shared" si="623"/>
        <v>0</v>
      </c>
      <c r="K5710" s="4">
        <f t="shared" si="619"/>
        <v>0</v>
      </c>
      <c r="L5710" s="5">
        <f t="shared" si="624"/>
        <v>0</v>
      </c>
      <c r="M5710" s="137">
        <f>'PVWatts Hourly Results (1)'!L5721/1000</f>
        <v>0</v>
      </c>
      <c r="N5710" s="3">
        <f>'PVWatts Hourly Results (2)'!L5721/1000</f>
        <v>0</v>
      </c>
      <c r="O5710" s="3">
        <f>'PVWatts Hourly Results (3)'!L5721/1000</f>
        <v>0</v>
      </c>
      <c r="P5710" s="3">
        <f>'PVWatts Hourly Results (4)'!L5721/1000</f>
        <v>0</v>
      </c>
      <c r="Q5710" s="130">
        <f>'PVWatts Hourly Results (5)'!L5721/1000</f>
        <v>0</v>
      </c>
    </row>
    <row r="5711" spans="2:17" x14ac:dyDescent="0.25">
      <c r="B5711" s="8">
        <v>8</v>
      </c>
      <c r="C5711" s="9">
        <v>26</v>
      </c>
      <c r="D5711" s="134">
        <f>'PVWatts Hourly Results (1)'!C5722</f>
        <v>0</v>
      </c>
      <c r="E5711" s="127">
        <f>DATE(YEAR(Inputs!$D$5),Summary!B5711,Summary!C5711)+TIME(D5711,0,0)</f>
        <v>239</v>
      </c>
      <c r="F5711" s="4">
        <f t="shared" si="620"/>
        <v>1</v>
      </c>
      <c r="G5711" s="4">
        <f t="shared" si="618"/>
        <v>1</v>
      </c>
      <c r="H5711" s="4">
        <f t="shared" si="621"/>
        <v>0</v>
      </c>
      <c r="I5711" s="4">
        <f t="shared" si="622"/>
        <v>0</v>
      </c>
      <c r="J5711" s="4">
        <f t="shared" si="623"/>
        <v>0</v>
      </c>
      <c r="K5711" s="4">
        <f t="shared" si="619"/>
        <v>0</v>
      </c>
      <c r="L5711" s="5">
        <f t="shared" si="624"/>
        <v>0</v>
      </c>
      <c r="M5711" s="137">
        <f>'PVWatts Hourly Results (1)'!L5722/1000</f>
        <v>0</v>
      </c>
      <c r="N5711" s="3">
        <f>'PVWatts Hourly Results (2)'!L5722/1000</f>
        <v>0</v>
      </c>
      <c r="O5711" s="3">
        <f>'PVWatts Hourly Results (3)'!L5722/1000</f>
        <v>0</v>
      </c>
      <c r="P5711" s="3">
        <f>'PVWatts Hourly Results (4)'!L5722/1000</f>
        <v>0</v>
      </c>
      <c r="Q5711" s="130">
        <f>'PVWatts Hourly Results (5)'!L5722/1000</f>
        <v>0</v>
      </c>
    </row>
    <row r="5712" spans="2:17" x14ac:dyDescent="0.25">
      <c r="B5712" s="8">
        <v>8</v>
      </c>
      <c r="C5712" s="9">
        <v>26</v>
      </c>
      <c r="D5712" s="134">
        <f>'PVWatts Hourly Results (1)'!C5723</f>
        <v>0</v>
      </c>
      <c r="E5712" s="127">
        <f>DATE(YEAR(Inputs!$D$5),Summary!B5712,Summary!C5712)+TIME(D5712,0,0)</f>
        <v>239</v>
      </c>
      <c r="F5712" s="4">
        <f t="shared" si="620"/>
        <v>1</v>
      </c>
      <c r="G5712" s="4">
        <f t="shared" si="618"/>
        <v>1</v>
      </c>
      <c r="H5712" s="4">
        <f t="shared" si="621"/>
        <v>0</v>
      </c>
      <c r="I5712" s="4">
        <f t="shared" si="622"/>
        <v>0</v>
      </c>
      <c r="J5712" s="4">
        <f t="shared" si="623"/>
        <v>0</v>
      </c>
      <c r="K5712" s="4">
        <f t="shared" si="619"/>
        <v>0</v>
      </c>
      <c r="L5712" s="5">
        <f t="shared" si="624"/>
        <v>0</v>
      </c>
      <c r="M5712" s="137">
        <f>'PVWatts Hourly Results (1)'!L5723/1000</f>
        <v>0</v>
      </c>
      <c r="N5712" s="3">
        <f>'PVWatts Hourly Results (2)'!L5723/1000</f>
        <v>0</v>
      </c>
      <c r="O5712" s="3">
        <f>'PVWatts Hourly Results (3)'!L5723/1000</f>
        <v>0</v>
      </c>
      <c r="P5712" s="3">
        <f>'PVWatts Hourly Results (4)'!L5723/1000</f>
        <v>0</v>
      </c>
      <c r="Q5712" s="130">
        <f>'PVWatts Hourly Results (5)'!L5723/1000</f>
        <v>0</v>
      </c>
    </row>
    <row r="5713" spans="2:17" x14ac:dyDescent="0.25">
      <c r="B5713" s="8">
        <v>8</v>
      </c>
      <c r="C5713" s="9">
        <v>26</v>
      </c>
      <c r="D5713" s="134">
        <f>'PVWatts Hourly Results (1)'!C5724</f>
        <v>0</v>
      </c>
      <c r="E5713" s="127">
        <f>DATE(YEAR(Inputs!$D$5),Summary!B5713,Summary!C5713)+TIME(D5713,0,0)</f>
        <v>239</v>
      </c>
      <c r="F5713" s="4">
        <f t="shared" si="620"/>
        <v>1</v>
      </c>
      <c r="G5713" s="4">
        <f t="shared" si="618"/>
        <v>1</v>
      </c>
      <c r="H5713" s="4">
        <f t="shared" si="621"/>
        <v>0</v>
      </c>
      <c r="I5713" s="4">
        <f t="shared" si="622"/>
        <v>0</v>
      </c>
      <c r="J5713" s="4">
        <f t="shared" si="623"/>
        <v>0</v>
      </c>
      <c r="K5713" s="4">
        <f t="shared" si="619"/>
        <v>0</v>
      </c>
      <c r="L5713" s="5">
        <f t="shared" si="624"/>
        <v>0</v>
      </c>
      <c r="M5713" s="137">
        <f>'PVWatts Hourly Results (1)'!L5724/1000</f>
        <v>0</v>
      </c>
      <c r="N5713" s="3">
        <f>'PVWatts Hourly Results (2)'!L5724/1000</f>
        <v>0</v>
      </c>
      <c r="O5713" s="3">
        <f>'PVWatts Hourly Results (3)'!L5724/1000</f>
        <v>0</v>
      </c>
      <c r="P5713" s="3">
        <f>'PVWatts Hourly Results (4)'!L5724/1000</f>
        <v>0</v>
      </c>
      <c r="Q5713" s="130">
        <f>'PVWatts Hourly Results (5)'!L5724/1000</f>
        <v>0</v>
      </c>
    </row>
    <row r="5714" spans="2:17" x14ac:dyDescent="0.25">
      <c r="B5714" s="8">
        <v>8</v>
      </c>
      <c r="C5714" s="9">
        <v>26</v>
      </c>
      <c r="D5714" s="134">
        <f>'PVWatts Hourly Results (1)'!C5725</f>
        <v>0</v>
      </c>
      <c r="E5714" s="127">
        <f>DATE(YEAR(Inputs!$D$5),Summary!B5714,Summary!C5714)+TIME(D5714,0,0)</f>
        <v>239</v>
      </c>
      <c r="F5714" s="4">
        <f t="shared" si="620"/>
        <v>1</v>
      </c>
      <c r="G5714" s="4">
        <f t="shared" si="618"/>
        <v>1</v>
      </c>
      <c r="H5714" s="4">
        <f t="shared" si="621"/>
        <v>0</v>
      </c>
      <c r="I5714" s="4">
        <f t="shared" si="622"/>
        <v>0</v>
      </c>
      <c r="J5714" s="4">
        <f t="shared" si="623"/>
        <v>0</v>
      </c>
      <c r="K5714" s="4">
        <f t="shared" si="619"/>
        <v>0</v>
      </c>
      <c r="L5714" s="5">
        <f t="shared" si="624"/>
        <v>0</v>
      </c>
      <c r="M5714" s="137">
        <f>'PVWatts Hourly Results (1)'!L5725/1000</f>
        <v>0</v>
      </c>
      <c r="N5714" s="3">
        <f>'PVWatts Hourly Results (2)'!L5725/1000</f>
        <v>0</v>
      </c>
      <c r="O5714" s="3">
        <f>'PVWatts Hourly Results (3)'!L5725/1000</f>
        <v>0</v>
      </c>
      <c r="P5714" s="3">
        <f>'PVWatts Hourly Results (4)'!L5725/1000</f>
        <v>0</v>
      </c>
      <c r="Q5714" s="130">
        <f>'PVWatts Hourly Results (5)'!L5725/1000</f>
        <v>0</v>
      </c>
    </row>
    <row r="5715" spans="2:17" x14ac:dyDescent="0.25">
      <c r="B5715" s="8">
        <v>8</v>
      </c>
      <c r="C5715" s="9">
        <v>26</v>
      </c>
      <c r="D5715" s="134">
        <f>'PVWatts Hourly Results (1)'!C5726</f>
        <v>0</v>
      </c>
      <c r="E5715" s="127">
        <f>DATE(YEAR(Inputs!$D$5),Summary!B5715,Summary!C5715)+TIME(D5715,0,0)</f>
        <v>239</v>
      </c>
      <c r="F5715" s="4">
        <f t="shared" si="620"/>
        <v>1</v>
      </c>
      <c r="G5715" s="4">
        <f t="shared" si="618"/>
        <v>1</v>
      </c>
      <c r="H5715" s="4">
        <f t="shared" si="621"/>
        <v>0</v>
      </c>
      <c r="I5715" s="4">
        <f t="shared" si="622"/>
        <v>0</v>
      </c>
      <c r="J5715" s="4">
        <f t="shared" si="623"/>
        <v>0</v>
      </c>
      <c r="K5715" s="4">
        <f t="shared" si="619"/>
        <v>0</v>
      </c>
      <c r="L5715" s="5">
        <f t="shared" si="624"/>
        <v>0</v>
      </c>
      <c r="M5715" s="137">
        <f>'PVWatts Hourly Results (1)'!L5726/1000</f>
        <v>0</v>
      </c>
      <c r="N5715" s="3">
        <f>'PVWatts Hourly Results (2)'!L5726/1000</f>
        <v>0</v>
      </c>
      <c r="O5715" s="3">
        <f>'PVWatts Hourly Results (3)'!L5726/1000</f>
        <v>0</v>
      </c>
      <c r="P5715" s="3">
        <f>'PVWatts Hourly Results (4)'!L5726/1000</f>
        <v>0</v>
      </c>
      <c r="Q5715" s="130">
        <f>'PVWatts Hourly Results (5)'!L5726/1000</f>
        <v>0</v>
      </c>
    </row>
    <row r="5716" spans="2:17" x14ac:dyDescent="0.25">
      <c r="B5716" s="8">
        <v>8</v>
      </c>
      <c r="C5716" s="9">
        <v>26</v>
      </c>
      <c r="D5716" s="134">
        <f>'PVWatts Hourly Results (1)'!C5727</f>
        <v>0</v>
      </c>
      <c r="E5716" s="127">
        <f>DATE(YEAR(Inputs!$D$5),Summary!B5716,Summary!C5716)+TIME(D5716,0,0)</f>
        <v>239</v>
      </c>
      <c r="F5716" s="4">
        <f t="shared" si="620"/>
        <v>1</v>
      </c>
      <c r="G5716" s="4">
        <f t="shared" si="618"/>
        <v>1</v>
      </c>
      <c r="H5716" s="4">
        <f t="shared" si="621"/>
        <v>0</v>
      </c>
      <c r="I5716" s="4">
        <f t="shared" si="622"/>
        <v>0</v>
      </c>
      <c r="J5716" s="4">
        <f t="shared" si="623"/>
        <v>0</v>
      </c>
      <c r="K5716" s="4">
        <f t="shared" si="619"/>
        <v>0</v>
      </c>
      <c r="L5716" s="5">
        <f t="shared" si="624"/>
        <v>0</v>
      </c>
      <c r="M5716" s="137">
        <f>'PVWatts Hourly Results (1)'!L5727/1000</f>
        <v>0</v>
      </c>
      <c r="N5716" s="3">
        <f>'PVWatts Hourly Results (2)'!L5727/1000</f>
        <v>0</v>
      </c>
      <c r="O5716" s="3">
        <f>'PVWatts Hourly Results (3)'!L5727/1000</f>
        <v>0</v>
      </c>
      <c r="P5716" s="3">
        <f>'PVWatts Hourly Results (4)'!L5727/1000</f>
        <v>0</v>
      </c>
      <c r="Q5716" s="130">
        <f>'PVWatts Hourly Results (5)'!L5727/1000</f>
        <v>0</v>
      </c>
    </row>
    <row r="5717" spans="2:17" x14ac:dyDescent="0.25">
      <c r="B5717" s="8">
        <v>8</v>
      </c>
      <c r="C5717" s="9">
        <v>26</v>
      </c>
      <c r="D5717" s="134">
        <f>'PVWatts Hourly Results (1)'!C5728</f>
        <v>0</v>
      </c>
      <c r="E5717" s="127">
        <f>DATE(YEAR(Inputs!$D$5),Summary!B5717,Summary!C5717)+TIME(D5717,0,0)</f>
        <v>239</v>
      </c>
      <c r="F5717" s="4">
        <f t="shared" si="620"/>
        <v>1</v>
      </c>
      <c r="G5717" s="4">
        <f t="shared" si="618"/>
        <v>1</v>
      </c>
      <c r="H5717" s="4">
        <f t="shared" si="621"/>
        <v>0</v>
      </c>
      <c r="I5717" s="4">
        <f t="shared" si="622"/>
        <v>0</v>
      </c>
      <c r="J5717" s="4">
        <f t="shared" si="623"/>
        <v>0</v>
      </c>
      <c r="K5717" s="4">
        <f t="shared" si="619"/>
        <v>0</v>
      </c>
      <c r="L5717" s="5">
        <f t="shared" si="624"/>
        <v>0</v>
      </c>
      <c r="M5717" s="137">
        <f>'PVWatts Hourly Results (1)'!L5728/1000</f>
        <v>0</v>
      </c>
      <c r="N5717" s="3">
        <f>'PVWatts Hourly Results (2)'!L5728/1000</f>
        <v>0</v>
      </c>
      <c r="O5717" s="3">
        <f>'PVWatts Hourly Results (3)'!L5728/1000</f>
        <v>0</v>
      </c>
      <c r="P5717" s="3">
        <f>'PVWatts Hourly Results (4)'!L5728/1000</f>
        <v>0</v>
      </c>
      <c r="Q5717" s="130">
        <f>'PVWatts Hourly Results (5)'!L5728/1000</f>
        <v>0</v>
      </c>
    </row>
    <row r="5718" spans="2:17" x14ac:dyDescent="0.25">
      <c r="B5718" s="8">
        <v>8</v>
      </c>
      <c r="C5718" s="9">
        <v>26</v>
      </c>
      <c r="D5718" s="134">
        <f>'PVWatts Hourly Results (1)'!C5729</f>
        <v>0</v>
      </c>
      <c r="E5718" s="127">
        <f>DATE(YEAR(Inputs!$D$5),Summary!B5718,Summary!C5718)+TIME(D5718,0,0)</f>
        <v>239</v>
      </c>
      <c r="F5718" s="4">
        <f t="shared" si="620"/>
        <v>1</v>
      </c>
      <c r="G5718" s="4">
        <f t="shared" ref="G5718:G5781" si="625">WEEKDAY(E5718)</f>
        <v>1</v>
      </c>
      <c r="H5718" s="4">
        <f t="shared" si="621"/>
        <v>0</v>
      </c>
      <c r="I5718" s="4">
        <f t="shared" si="622"/>
        <v>0</v>
      </c>
      <c r="J5718" s="4">
        <f t="shared" si="623"/>
        <v>0</v>
      </c>
      <c r="K5718" s="4">
        <f t="shared" ref="K5718:K5781" si="626">IF(OR(AND(B5718=7,C5718=4),AND(B5718=1,C5718=1)),1,0)</f>
        <v>0</v>
      </c>
      <c r="L5718" s="5">
        <f t="shared" si="624"/>
        <v>0</v>
      </c>
      <c r="M5718" s="137">
        <f>'PVWatts Hourly Results (1)'!L5729/1000</f>
        <v>0</v>
      </c>
      <c r="N5718" s="3">
        <f>'PVWatts Hourly Results (2)'!L5729/1000</f>
        <v>0</v>
      </c>
      <c r="O5718" s="3">
        <f>'PVWatts Hourly Results (3)'!L5729/1000</f>
        <v>0</v>
      </c>
      <c r="P5718" s="3">
        <f>'PVWatts Hourly Results (4)'!L5729/1000</f>
        <v>0</v>
      </c>
      <c r="Q5718" s="130">
        <f>'PVWatts Hourly Results (5)'!L5729/1000</f>
        <v>0</v>
      </c>
    </row>
    <row r="5719" spans="2:17" x14ac:dyDescent="0.25">
      <c r="B5719" s="8">
        <v>8</v>
      </c>
      <c r="C5719" s="9">
        <v>26</v>
      </c>
      <c r="D5719" s="134">
        <f>'PVWatts Hourly Results (1)'!C5730</f>
        <v>0</v>
      </c>
      <c r="E5719" s="127">
        <f>DATE(YEAR(Inputs!$D$5),Summary!B5719,Summary!C5719)+TIME(D5719,0,0)</f>
        <v>239</v>
      </c>
      <c r="F5719" s="4">
        <f t="shared" ref="F5719:F5782" si="627">IF(OR(B5719&lt;3,B5719=6,B5719=7,B5719=8),1,0)</f>
        <v>1</v>
      </c>
      <c r="G5719" s="4">
        <f t="shared" si="625"/>
        <v>1</v>
      </c>
      <c r="H5719" s="4">
        <f t="shared" ref="H5719:H5782" si="628">IF(OR(G5719=2,G5719=3,G5719=4,G5719=5,G5719=6),1,0)</f>
        <v>0</v>
      </c>
      <c r="I5719" s="4">
        <f t="shared" ref="I5719:I5782" si="629">IF(AND(B5719&gt;5,B5719&lt;9,D5719&gt;=13,D5719&lt;=16,H5719=1),1,0)</f>
        <v>0</v>
      </c>
      <c r="J5719" s="4">
        <f t="shared" ref="J5719:J5782" si="630">IF(AND(B5719&lt;3,OR(AND(D5719&gt;6,D5719&lt;9),AND(D5719&gt;17,D5719&lt;20)),H5719=1),1,0)</f>
        <v>0</v>
      </c>
      <c r="K5719" s="4">
        <f t="shared" si="626"/>
        <v>0</v>
      </c>
      <c r="L5719" s="5">
        <f t="shared" ref="L5719:L5782" si="631">IFERROR(IF(AND(F5719=1,H5719=1,OR(I5719=1,J5719=1),K5719=0),1,0),"")</f>
        <v>0</v>
      </c>
      <c r="M5719" s="137">
        <f>'PVWatts Hourly Results (1)'!L5730/1000</f>
        <v>0</v>
      </c>
      <c r="N5719" s="3">
        <f>'PVWatts Hourly Results (2)'!L5730/1000</f>
        <v>0</v>
      </c>
      <c r="O5719" s="3">
        <f>'PVWatts Hourly Results (3)'!L5730/1000</f>
        <v>0</v>
      </c>
      <c r="P5719" s="3">
        <f>'PVWatts Hourly Results (4)'!L5730/1000</f>
        <v>0</v>
      </c>
      <c r="Q5719" s="130">
        <f>'PVWatts Hourly Results (5)'!L5730/1000</f>
        <v>0</v>
      </c>
    </row>
    <row r="5720" spans="2:17" x14ac:dyDescent="0.25">
      <c r="B5720" s="8">
        <v>8</v>
      </c>
      <c r="C5720" s="9">
        <v>26</v>
      </c>
      <c r="D5720" s="134">
        <f>'PVWatts Hourly Results (1)'!C5731</f>
        <v>0</v>
      </c>
      <c r="E5720" s="127">
        <f>DATE(YEAR(Inputs!$D$5),Summary!B5720,Summary!C5720)+TIME(D5720,0,0)</f>
        <v>239</v>
      </c>
      <c r="F5720" s="4">
        <f t="shared" si="627"/>
        <v>1</v>
      </c>
      <c r="G5720" s="4">
        <f t="shared" si="625"/>
        <v>1</v>
      </c>
      <c r="H5720" s="4">
        <f t="shared" si="628"/>
        <v>0</v>
      </c>
      <c r="I5720" s="4">
        <f t="shared" si="629"/>
        <v>0</v>
      </c>
      <c r="J5720" s="4">
        <f t="shared" si="630"/>
        <v>0</v>
      </c>
      <c r="K5720" s="4">
        <f t="shared" si="626"/>
        <v>0</v>
      </c>
      <c r="L5720" s="5">
        <f t="shared" si="631"/>
        <v>0</v>
      </c>
      <c r="M5720" s="137">
        <f>'PVWatts Hourly Results (1)'!L5731/1000</f>
        <v>0</v>
      </c>
      <c r="N5720" s="3">
        <f>'PVWatts Hourly Results (2)'!L5731/1000</f>
        <v>0</v>
      </c>
      <c r="O5720" s="3">
        <f>'PVWatts Hourly Results (3)'!L5731/1000</f>
        <v>0</v>
      </c>
      <c r="P5720" s="3">
        <f>'PVWatts Hourly Results (4)'!L5731/1000</f>
        <v>0</v>
      </c>
      <c r="Q5720" s="130">
        <f>'PVWatts Hourly Results (5)'!L5731/1000</f>
        <v>0</v>
      </c>
    </row>
    <row r="5721" spans="2:17" x14ac:dyDescent="0.25">
      <c r="B5721" s="8">
        <v>8</v>
      </c>
      <c r="C5721" s="9">
        <v>26</v>
      </c>
      <c r="D5721" s="134">
        <f>'PVWatts Hourly Results (1)'!C5732</f>
        <v>0</v>
      </c>
      <c r="E5721" s="127">
        <f>DATE(YEAR(Inputs!$D$5),Summary!B5721,Summary!C5721)+TIME(D5721,0,0)</f>
        <v>239</v>
      </c>
      <c r="F5721" s="4">
        <f t="shared" si="627"/>
        <v>1</v>
      </c>
      <c r="G5721" s="4">
        <f t="shared" si="625"/>
        <v>1</v>
      </c>
      <c r="H5721" s="4">
        <f t="shared" si="628"/>
        <v>0</v>
      </c>
      <c r="I5721" s="4">
        <f t="shared" si="629"/>
        <v>0</v>
      </c>
      <c r="J5721" s="4">
        <f t="shared" si="630"/>
        <v>0</v>
      </c>
      <c r="K5721" s="4">
        <f t="shared" si="626"/>
        <v>0</v>
      </c>
      <c r="L5721" s="5">
        <f t="shared" si="631"/>
        <v>0</v>
      </c>
      <c r="M5721" s="137">
        <f>'PVWatts Hourly Results (1)'!L5732/1000</f>
        <v>0</v>
      </c>
      <c r="N5721" s="3">
        <f>'PVWatts Hourly Results (2)'!L5732/1000</f>
        <v>0</v>
      </c>
      <c r="O5721" s="3">
        <f>'PVWatts Hourly Results (3)'!L5732/1000</f>
        <v>0</v>
      </c>
      <c r="P5721" s="3">
        <f>'PVWatts Hourly Results (4)'!L5732/1000</f>
        <v>0</v>
      </c>
      <c r="Q5721" s="130">
        <f>'PVWatts Hourly Results (5)'!L5732/1000</f>
        <v>0</v>
      </c>
    </row>
    <row r="5722" spans="2:17" x14ac:dyDescent="0.25">
      <c r="B5722" s="8">
        <v>8</v>
      </c>
      <c r="C5722" s="9">
        <v>26</v>
      </c>
      <c r="D5722" s="134">
        <f>'PVWatts Hourly Results (1)'!C5733</f>
        <v>0</v>
      </c>
      <c r="E5722" s="127">
        <f>DATE(YEAR(Inputs!$D$5),Summary!B5722,Summary!C5722)+TIME(D5722,0,0)</f>
        <v>239</v>
      </c>
      <c r="F5722" s="4">
        <f t="shared" si="627"/>
        <v>1</v>
      </c>
      <c r="G5722" s="4">
        <f t="shared" si="625"/>
        <v>1</v>
      </c>
      <c r="H5722" s="4">
        <f t="shared" si="628"/>
        <v>0</v>
      </c>
      <c r="I5722" s="4">
        <f t="shared" si="629"/>
        <v>0</v>
      </c>
      <c r="J5722" s="4">
        <f t="shared" si="630"/>
        <v>0</v>
      </c>
      <c r="K5722" s="4">
        <f t="shared" si="626"/>
        <v>0</v>
      </c>
      <c r="L5722" s="5">
        <f t="shared" si="631"/>
        <v>0</v>
      </c>
      <c r="M5722" s="137">
        <f>'PVWatts Hourly Results (1)'!L5733/1000</f>
        <v>0</v>
      </c>
      <c r="N5722" s="3">
        <f>'PVWatts Hourly Results (2)'!L5733/1000</f>
        <v>0</v>
      </c>
      <c r="O5722" s="3">
        <f>'PVWatts Hourly Results (3)'!L5733/1000</f>
        <v>0</v>
      </c>
      <c r="P5722" s="3">
        <f>'PVWatts Hourly Results (4)'!L5733/1000</f>
        <v>0</v>
      </c>
      <c r="Q5722" s="130">
        <f>'PVWatts Hourly Results (5)'!L5733/1000</f>
        <v>0</v>
      </c>
    </row>
    <row r="5723" spans="2:17" x14ac:dyDescent="0.25">
      <c r="B5723" s="8">
        <v>8</v>
      </c>
      <c r="C5723" s="9">
        <v>26</v>
      </c>
      <c r="D5723" s="134">
        <f>'PVWatts Hourly Results (1)'!C5734</f>
        <v>0</v>
      </c>
      <c r="E5723" s="127">
        <f>DATE(YEAR(Inputs!$D$5),Summary!B5723,Summary!C5723)+TIME(D5723,0,0)</f>
        <v>239</v>
      </c>
      <c r="F5723" s="4">
        <f t="shared" si="627"/>
        <v>1</v>
      </c>
      <c r="G5723" s="4">
        <f t="shared" si="625"/>
        <v>1</v>
      </c>
      <c r="H5723" s="4">
        <f t="shared" si="628"/>
        <v>0</v>
      </c>
      <c r="I5723" s="4">
        <f t="shared" si="629"/>
        <v>0</v>
      </c>
      <c r="J5723" s="4">
        <f t="shared" si="630"/>
        <v>0</v>
      </c>
      <c r="K5723" s="4">
        <f t="shared" si="626"/>
        <v>0</v>
      </c>
      <c r="L5723" s="5">
        <f t="shared" si="631"/>
        <v>0</v>
      </c>
      <c r="M5723" s="137">
        <f>'PVWatts Hourly Results (1)'!L5734/1000</f>
        <v>0</v>
      </c>
      <c r="N5723" s="3">
        <f>'PVWatts Hourly Results (2)'!L5734/1000</f>
        <v>0</v>
      </c>
      <c r="O5723" s="3">
        <f>'PVWatts Hourly Results (3)'!L5734/1000</f>
        <v>0</v>
      </c>
      <c r="P5723" s="3">
        <f>'PVWatts Hourly Results (4)'!L5734/1000</f>
        <v>0</v>
      </c>
      <c r="Q5723" s="130">
        <f>'PVWatts Hourly Results (5)'!L5734/1000</f>
        <v>0</v>
      </c>
    </row>
    <row r="5724" spans="2:17" x14ac:dyDescent="0.25">
      <c r="B5724" s="8">
        <v>8</v>
      </c>
      <c r="C5724" s="9">
        <v>26</v>
      </c>
      <c r="D5724" s="134">
        <f>'PVWatts Hourly Results (1)'!C5735</f>
        <v>0</v>
      </c>
      <c r="E5724" s="127">
        <f>DATE(YEAR(Inputs!$D$5),Summary!B5724,Summary!C5724)+TIME(D5724,0,0)</f>
        <v>239</v>
      </c>
      <c r="F5724" s="4">
        <f t="shared" si="627"/>
        <v>1</v>
      </c>
      <c r="G5724" s="4">
        <f t="shared" si="625"/>
        <v>1</v>
      </c>
      <c r="H5724" s="4">
        <f t="shared" si="628"/>
        <v>0</v>
      </c>
      <c r="I5724" s="4">
        <f t="shared" si="629"/>
        <v>0</v>
      </c>
      <c r="J5724" s="4">
        <f t="shared" si="630"/>
        <v>0</v>
      </c>
      <c r="K5724" s="4">
        <f t="shared" si="626"/>
        <v>0</v>
      </c>
      <c r="L5724" s="5">
        <f t="shared" si="631"/>
        <v>0</v>
      </c>
      <c r="M5724" s="137">
        <f>'PVWatts Hourly Results (1)'!L5735/1000</f>
        <v>0</v>
      </c>
      <c r="N5724" s="3">
        <f>'PVWatts Hourly Results (2)'!L5735/1000</f>
        <v>0</v>
      </c>
      <c r="O5724" s="3">
        <f>'PVWatts Hourly Results (3)'!L5735/1000</f>
        <v>0</v>
      </c>
      <c r="P5724" s="3">
        <f>'PVWatts Hourly Results (4)'!L5735/1000</f>
        <v>0</v>
      </c>
      <c r="Q5724" s="130">
        <f>'PVWatts Hourly Results (5)'!L5735/1000</f>
        <v>0</v>
      </c>
    </row>
    <row r="5725" spans="2:17" x14ac:dyDescent="0.25">
      <c r="B5725" s="8">
        <v>8</v>
      </c>
      <c r="C5725" s="9">
        <v>26</v>
      </c>
      <c r="D5725" s="134">
        <f>'PVWatts Hourly Results (1)'!C5736</f>
        <v>0</v>
      </c>
      <c r="E5725" s="127">
        <f>DATE(YEAR(Inputs!$D$5),Summary!B5725,Summary!C5725)+TIME(D5725,0,0)</f>
        <v>239</v>
      </c>
      <c r="F5725" s="4">
        <f t="shared" si="627"/>
        <v>1</v>
      </c>
      <c r="G5725" s="4">
        <f t="shared" si="625"/>
        <v>1</v>
      </c>
      <c r="H5725" s="4">
        <f t="shared" si="628"/>
        <v>0</v>
      </c>
      <c r="I5725" s="4">
        <f t="shared" si="629"/>
        <v>0</v>
      </c>
      <c r="J5725" s="4">
        <f t="shared" si="630"/>
        <v>0</v>
      </c>
      <c r="K5725" s="4">
        <f t="shared" si="626"/>
        <v>0</v>
      </c>
      <c r="L5725" s="5">
        <f t="shared" si="631"/>
        <v>0</v>
      </c>
      <c r="M5725" s="137">
        <f>'PVWatts Hourly Results (1)'!L5736/1000</f>
        <v>0</v>
      </c>
      <c r="N5725" s="3">
        <f>'PVWatts Hourly Results (2)'!L5736/1000</f>
        <v>0</v>
      </c>
      <c r="O5725" s="3">
        <f>'PVWatts Hourly Results (3)'!L5736/1000</f>
        <v>0</v>
      </c>
      <c r="P5725" s="3">
        <f>'PVWatts Hourly Results (4)'!L5736/1000</f>
        <v>0</v>
      </c>
      <c r="Q5725" s="130">
        <f>'PVWatts Hourly Results (5)'!L5736/1000</f>
        <v>0</v>
      </c>
    </row>
    <row r="5726" spans="2:17" x14ac:dyDescent="0.25">
      <c r="B5726" s="8">
        <v>8</v>
      </c>
      <c r="C5726" s="9">
        <v>26</v>
      </c>
      <c r="D5726" s="134">
        <f>'PVWatts Hourly Results (1)'!C5737</f>
        <v>0</v>
      </c>
      <c r="E5726" s="127">
        <f>DATE(YEAR(Inputs!$D$5),Summary!B5726,Summary!C5726)+TIME(D5726,0,0)</f>
        <v>239</v>
      </c>
      <c r="F5726" s="4">
        <f t="shared" si="627"/>
        <v>1</v>
      </c>
      <c r="G5726" s="4">
        <f t="shared" si="625"/>
        <v>1</v>
      </c>
      <c r="H5726" s="4">
        <f t="shared" si="628"/>
        <v>0</v>
      </c>
      <c r="I5726" s="4">
        <f t="shared" si="629"/>
        <v>0</v>
      </c>
      <c r="J5726" s="4">
        <f t="shared" si="630"/>
        <v>0</v>
      </c>
      <c r="K5726" s="4">
        <f t="shared" si="626"/>
        <v>0</v>
      </c>
      <c r="L5726" s="5">
        <f t="shared" si="631"/>
        <v>0</v>
      </c>
      <c r="M5726" s="137">
        <f>'PVWatts Hourly Results (1)'!L5737/1000</f>
        <v>0</v>
      </c>
      <c r="N5726" s="3">
        <f>'PVWatts Hourly Results (2)'!L5737/1000</f>
        <v>0</v>
      </c>
      <c r="O5726" s="3">
        <f>'PVWatts Hourly Results (3)'!L5737/1000</f>
        <v>0</v>
      </c>
      <c r="P5726" s="3">
        <f>'PVWatts Hourly Results (4)'!L5737/1000</f>
        <v>0</v>
      </c>
      <c r="Q5726" s="130">
        <f>'PVWatts Hourly Results (5)'!L5737/1000</f>
        <v>0</v>
      </c>
    </row>
    <row r="5727" spans="2:17" x14ac:dyDescent="0.25">
      <c r="B5727" s="8">
        <v>8</v>
      </c>
      <c r="C5727" s="9">
        <v>26</v>
      </c>
      <c r="D5727" s="134">
        <f>'PVWatts Hourly Results (1)'!C5738</f>
        <v>0</v>
      </c>
      <c r="E5727" s="127">
        <f>DATE(YEAR(Inputs!$D$5),Summary!B5727,Summary!C5727)+TIME(D5727,0,0)</f>
        <v>239</v>
      </c>
      <c r="F5727" s="4">
        <f t="shared" si="627"/>
        <v>1</v>
      </c>
      <c r="G5727" s="4">
        <f t="shared" si="625"/>
        <v>1</v>
      </c>
      <c r="H5727" s="4">
        <f t="shared" si="628"/>
        <v>0</v>
      </c>
      <c r="I5727" s="4">
        <f t="shared" si="629"/>
        <v>0</v>
      </c>
      <c r="J5727" s="4">
        <f t="shared" si="630"/>
        <v>0</v>
      </c>
      <c r="K5727" s="4">
        <f t="shared" si="626"/>
        <v>0</v>
      </c>
      <c r="L5727" s="5">
        <f t="shared" si="631"/>
        <v>0</v>
      </c>
      <c r="M5727" s="137">
        <f>'PVWatts Hourly Results (1)'!L5738/1000</f>
        <v>0</v>
      </c>
      <c r="N5727" s="3">
        <f>'PVWatts Hourly Results (2)'!L5738/1000</f>
        <v>0</v>
      </c>
      <c r="O5727" s="3">
        <f>'PVWatts Hourly Results (3)'!L5738/1000</f>
        <v>0</v>
      </c>
      <c r="P5727" s="3">
        <f>'PVWatts Hourly Results (4)'!L5738/1000</f>
        <v>0</v>
      </c>
      <c r="Q5727" s="130">
        <f>'PVWatts Hourly Results (5)'!L5738/1000</f>
        <v>0</v>
      </c>
    </row>
    <row r="5728" spans="2:17" x14ac:dyDescent="0.25">
      <c r="B5728" s="8">
        <v>8</v>
      </c>
      <c r="C5728" s="9">
        <v>26</v>
      </c>
      <c r="D5728" s="134">
        <f>'PVWatts Hourly Results (1)'!C5739</f>
        <v>0</v>
      </c>
      <c r="E5728" s="127">
        <f>DATE(YEAR(Inputs!$D$5),Summary!B5728,Summary!C5728)+TIME(D5728,0,0)</f>
        <v>239</v>
      </c>
      <c r="F5728" s="4">
        <f t="shared" si="627"/>
        <v>1</v>
      </c>
      <c r="G5728" s="4">
        <f t="shared" si="625"/>
        <v>1</v>
      </c>
      <c r="H5728" s="4">
        <f t="shared" si="628"/>
        <v>0</v>
      </c>
      <c r="I5728" s="4">
        <f t="shared" si="629"/>
        <v>0</v>
      </c>
      <c r="J5728" s="4">
        <f t="shared" si="630"/>
        <v>0</v>
      </c>
      <c r="K5728" s="4">
        <f t="shared" si="626"/>
        <v>0</v>
      </c>
      <c r="L5728" s="5">
        <f t="shared" si="631"/>
        <v>0</v>
      </c>
      <c r="M5728" s="137">
        <f>'PVWatts Hourly Results (1)'!L5739/1000</f>
        <v>0</v>
      </c>
      <c r="N5728" s="3">
        <f>'PVWatts Hourly Results (2)'!L5739/1000</f>
        <v>0</v>
      </c>
      <c r="O5728" s="3">
        <f>'PVWatts Hourly Results (3)'!L5739/1000</f>
        <v>0</v>
      </c>
      <c r="P5728" s="3">
        <f>'PVWatts Hourly Results (4)'!L5739/1000</f>
        <v>0</v>
      </c>
      <c r="Q5728" s="130">
        <f>'PVWatts Hourly Results (5)'!L5739/1000</f>
        <v>0</v>
      </c>
    </row>
    <row r="5729" spans="2:17" x14ac:dyDescent="0.25">
      <c r="B5729" s="8">
        <v>8</v>
      </c>
      <c r="C5729" s="9">
        <v>26</v>
      </c>
      <c r="D5729" s="134">
        <f>'PVWatts Hourly Results (1)'!C5740</f>
        <v>0</v>
      </c>
      <c r="E5729" s="127">
        <f>DATE(YEAR(Inputs!$D$5),Summary!B5729,Summary!C5729)+TIME(D5729,0,0)</f>
        <v>239</v>
      </c>
      <c r="F5729" s="4">
        <f t="shared" si="627"/>
        <v>1</v>
      </c>
      <c r="G5729" s="4">
        <f t="shared" si="625"/>
        <v>1</v>
      </c>
      <c r="H5729" s="4">
        <f t="shared" si="628"/>
        <v>0</v>
      </c>
      <c r="I5729" s="4">
        <f t="shared" si="629"/>
        <v>0</v>
      </c>
      <c r="J5729" s="4">
        <f t="shared" si="630"/>
        <v>0</v>
      </c>
      <c r="K5729" s="4">
        <f t="shared" si="626"/>
        <v>0</v>
      </c>
      <c r="L5729" s="5">
        <f t="shared" si="631"/>
        <v>0</v>
      </c>
      <c r="M5729" s="137">
        <f>'PVWatts Hourly Results (1)'!L5740/1000</f>
        <v>0</v>
      </c>
      <c r="N5729" s="3">
        <f>'PVWatts Hourly Results (2)'!L5740/1000</f>
        <v>0</v>
      </c>
      <c r="O5729" s="3">
        <f>'PVWatts Hourly Results (3)'!L5740/1000</f>
        <v>0</v>
      </c>
      <c r="P5729" s="3">
        <f>'PVWatts Hourly Results (4)'!L5740/1000</f>
        <v>0</v>
      </c>
      <c r="Q5729" s="130">
        <f>'PVWatts Hourly Results (5)'!L5740/1000</f>
        <v>0</v>
      </c>
    </row>
    <row r="5730" spans="2:17" x14ac:dyDescent="0.25">
      <c r="B5730" s="8">
        <v>8</v>
      </c>
      <c r="C5730" s="9">
        <v>26</v>
      </c>
      <c r="D5730" s="134">
        <f>'PVWatts Hourly Results (1)'!C5741</f>
        <v>0</v>
      </c>
      <c r="E5730" s="127">
        <f>DATE(YEAR(Inputs!$D$5),Summary!B5730,Summary!C5730)+TIME(D5730,0,0)</f>
        <v>239</v>
      </c>
      <c r="F5730" s="4">
        <f t="shared" si="627"/>
        <v>1</v>
      </c>
      <c r="G5730" s="4">
        <f t="shared" si="625"/>
        <v>1</v>
      </c>
      <c r="H5730" s="4">
        <f t="shared" si="628"/>
        <v>0</v>
      </c>
      <c r="I5730" s="4">
        <f t="shared" si="629"/>
        <v>0</v>
      </c>
      <c r="J5730" s="4">
        <f t="shared" si="630"/>
        <v>0</v>
      </c>
      <c r="K5730" s="4">
        <f t="shared" si="626"/>
        <v>0</v>
      </c>
      <c r="L5730" s="5">
        <f t="shared" si="631"/>
        <v>0</v>
      </c>
      <c r="M5730" s="137">
        <f>'PVWatts Hourly Results (1)'!L5741/1000</f>
        <v>0</v>
      </c>
      <c r="N5730" s="3">
        <f>'PVWatts Hourly Results (2)'!L5741/1000</f>
        <v>0</v>
      </c>
      <c r="O5730" s="3">
        <f>'PVWatts Hourly Results (3)'!L5741/1000</f>
        <v>0</v>
      </c>
      <c r="P5730" s="3">
        <f>'PVWatts Hourly Results (4)'!L5741/1000</f>
        <v>0</v>
      </c>
      <c r="Q5730" s="130">
        <f>'PVWatts Hourly Results (5)'!L5741/1000</f>
        <v>0</v>
      </c>
    </row>
    <row r="5731" spans="2:17" x14ac:dyDescent="0.25">
      <c r="B5731" s="8">
        <v>8</v>
      </c>
      <c r="C5731" s="9">
        <v>26</v>
      </c>
      <c r="D5731" s="134">
        <f>'PVWatts Hourly Results (1)'!C5742</f>
        <v>0</v>
      </c>
      <c r="E5731" s="127">
        <f>DATE(YEAR(Inputs!$D$5),Summary!B5731,Summary!C5731)+TIME(D5731,0,0)</f>
        <v>239</v>
      </c>
      <c r="F5731" s="4">
        <f t="shared" si="627"/>
        <v>1</v>
      </c>
      <c r="G5731" s="4">
        <f t="shared" si="625"/>
        <v>1</v>
      </c>
      <c r="H5731" s="4">
        <f t="shared" si="628"/>
        <v>0</v>
      </c>
      <c r="I5731" s="4">
        <f t="shared" si="629"/>
        <v>0</v>
      </c>
      <c r="J5731" s="4">
        <f t="shared" si="630"/>
        <v>0</v>
      </c>
      <c r="K5731" s="4">
        <f t="shared" si="626"/>
        <v>0</v>
      </c>
      <c r="L5731" s="5">
        <f t="shared" si="631"/>
        <v>0</v>
      </c>
      <c r="M5731" s="137">
        <f>'PVWatts Hourly Results (1)'!L5742/1000</f>
        <v>0</v>
      </c>
      <c r="N5731" s="3">
        <f>'PVWatts Hourly Results (2)'!L5742/1000</f>
        <v>0</v>
      </c>
      <c r="O5731" s="3">
        <f>'PVWatts Hourly Results (3)'!L5742/1000</f>
        <v>0</v>
      </c>
      <c r="P5731" s="3">
        <f>'PVWatts Hourly Results (4)'!L5742/1000</f>
        <v>0</v>
      </c>
      <c r="Q5731" s="130">
        <f>'PVWatts Hourly Results (5)'!L5742/1000</f>
        <v>0</v>
      </c>
    </row>
    <row r="5732" spans="2:17" x14ac:dyDescent="0.25">
      <c r="B5732" s="8">
        <v>8</v>
      </c>
      <c r="C5732" s="9">
        <v>26</v>
      </c>
      <c r="D5732" s="134">
        <f>'PVWatts Hourly Results (1)'!C5743</f>
        <v>0</v>
      </c>
      <c r="E5732" s="127">
        <f>DATE(YEAR(Inputs!$D$5),Summary!B5732,Summary!C5732)+TIME(D5732,0,0)</f>
        <v>239</v>
      </c>
      <c r="F5732" s="4">
        <f t="shared" si="627"/>
        <v>1</v>
      </c>
      <c r="G5732" s="4">
        <f t="shared" si="625"/>
        <v>1</v>
      </c>
      <c r="H5732" s="4">
        <f t="shared" si="628"/>
        <v>0</v>
      </c>
      <c r="I5732" s="4">
        <f t="shared" si="629"/>
        <v>0</v>
      </c>
      <c r="J5732" s="4">
        <f t="shared" si="630"/>
        <v>0</v>
      </c>
      <c r="K5732" s="4">
        <f t="shared" si="626"/>
        <v>0</v>
      </c>
      <c r="L5732" s="5">
        <f t="shared" si="631"/>
        <v>0</v>
      </c>
      <c r="M5732" s="137">
        <f>'PVWatts Hourly Results (1)'!L5743/1000</f>
        <v>0</v>
      </c>
      <c r="N5732" s="3">
        <f>'PVWatts Hourly Results (2)'!L5743/1000</f>
        <v>0</v>
      </c>
      <c r="O5732" s="3">
        <f>'PVWatts Hourly Results (3)'!L5743/1000</f>
        <v>0</v>
      </c>
      <c r="P5732" s="3">
        <f>'PVWatts Hourly Results (4)'!L5743/1000</f>
        <v>0</v>
      </c>
      <c r="Q5732" s="130">
        <f>'PVWatts Hourly Results (5)'!L5743/1000</f>
        <v>0</v>
      </c>
    </row>
    <row r="5733" spans="2:17" x14ac:dyDescent="0.25">
      <c r="B5733" s="8">
        <v>8</v>
      </c>
      <c r="C5733" s="9">
        <v>26</v>
      </c>
      <c r="D5733" s="134">
        <f>'PVWatts Hourly Results (1)'!C5744</f>
        <v>0</v>
      </c>
      <c r="E5733" s="127">
        <f>DATE(YEAR(Inputs!$D$5),Summary!B5733,Summary!C5733)+TIME(D5733,0,0)</f>
        <v>239</v>
      </c>
      <c r="F5733" s="4">
        <f t="shared" si="627"/>
        <v>1</v>
      </c>
      <c r="G5733" s="4">
        <f t="shared" si="625"/>
        <v>1</v>
      </c>
      <c r="H5733" s="4">
        <f t="shared" si="628"/>
        <v>0</v>
      </c>
      <c r="I5733" s="4">
        <f t="shared" si="629"/>
        <v>0</v>
      </c>
      <c r="J5733" s="4">
        <f t="shared" si="630"/>
        <v>0</v>
      </c>
      <c r="K5733" s="4">
        <f t="shared" si="626"/>
        <v>0</v>
      </c>
      <c r="L5733" s="5">
        <f t="shared" si="631"/>
        <v>0</v>
      </c>
      <c r="M5733" s="137">
        <f>'PVWatts Hourly Results (1)'!L5744/1000</f>
        <v>0</v>
      </c>
      <c r="N5733" s="3">
        <f>'PVWatts Hourly Results (2)'!L5744/1000</f>
        <v>0</v>
      </c>
      <c r="O5733" s="3">
        <f>'PVWatts Hourly Results (3)'!L5744/1000</f>
        <v>0</v>
      </c>
      <c r="P5733" s="3">
        <f>'PVWatts Hourly Results (4)'!L5744/1000</f>
        <v>0</v>
      </c>
      <c r="Q5733" s="130">
        <f>'PVWatts Hourly Results (5)'!L5744/1000</f>
        <v>0</v>
      </c>
    </row>
    <row r="5734" spans="2:17" x14ac:dyDescent="0.25">
      <c r="B5734" s="8">
        <v>8</v>
      </c>
      <c r="C5734" s="9">
        <v>27</v>
      </c>
      <c r="D5734" s="134">
        <f>'PVWatts Hourly Results (1)'!C5745</f>
        <v>0</v>
      </c>
      <c r="E5734" s="127">
        <f>DATE(YEAR(Inputs!$D$5),Summary!B5734,Summary!C5734)+TIME(D5734,0,0)</f>
        <v>240</v>
      </c>
      <c r="F5734" s="4">
        <f t="shared" si="627"/>
        <v>1</v>
      </c>
      <c r="G5734" s="4">
        <f t="shared" si="625"/>
        <v>2</v>
      </c>
      <c r="H5734" s="4">
        <f t="shared" si="628"/>
        <v>1</v>
      </c>
      <c r="I5734" s="4">
        <f t="shared" si="629"/>
        <v>0</v>
      </c>
      <c r="J5734" s="4">
        <f t="shared" si="630"/>
        <v>0</v>
      </c>
      <c r="K5734" s="4">
        <f t="shared" si="626"/>
        <v>0</v>
      </c>
      <c r="L5734" s="5">
        <f t="shared" si="631"/>
        <v>0</v>
      </c>
      <c r="M5734" s="137">
        <f>'PVWatts Hourly Results (1)'!L5745/1000</f>
        <v>0</v>
      </c>
      <c r="N5734" s="3">
        <f>'PVWatts Hourly Results (2)'!L5745/1000</f>
        <v>0</v>
      </c>
      <c r="O5734" s="3">
        <f>'PVWatts Hourly Results (3)'!L5745/1000</f>
        <v>0</v>
      </c>
      <c r="P5734" s="3">
        <f>'PVWatts Hourly Results (4)'!L5745/1000</f>
        <v>0</v>
      </c>
      <c r="Q5734" s="130">
        <f>'PVWatts Hourly Results (5)'!L5745/1000</f>
        <v>0</v>
      </c>
    </row>
    <row r="5735" spans="2:17" x14ac:dyDescent="0.25">
      <c r="B5735" s="8">
        <v>8</v>
      </c>
      <c r="C5735" s="9">
        <v>27</v>
      </c>
      <c r="D5735" s="134">
        <f>'PVWatts Hourly Results (1)'!C5746</f>
        <v>0</v>
      </c>
      <c r="E5735" s="127">
        <f>DATE(YEAR(Inputs!$D$5),Summary!B5735,Summary!C5735)+TIME(D5735,0,0)</f>
        <v>240</v>
      </c>
      <c r="F5735" s="4">
        <f t="shared" si="627"/>
        <v>1</v>
      </c>
      <c r="G5735" s="4">
        <f t="shared" si="625"/>
        <v>2</v>
      </c>
      <c r="H5735" s="4">
        <f t="shared" si="628"/>
        <v>1</v>
      </c>
      <c r="I5735" s="4">
        <f t="shared" si="629"/>
        <v>0</v>
      </c>
      <c r="J5735" s="4">
        <f t="shared" si="630"/>
        <v>0</v>
      </c>
      <c r="K5735" s="4">
        <f t="shared" si="626"/>
        <v>0</v>
      </c>
      <c r="L5735" s="5">
        <f t="shared" si="631"/>
        <v>0</v>
      </c>
      <c r="M5735" s="137">
        <f>'PVWatts Hourly Results (1)'!L5746/1000</f>
        <v>0</v>
      </c>
      <c r="N5735" s="3">
        <f>'PVWatts Hourly Results (2)'!L5746/1000</f>
        <v>0</v>
      </c>
      <c r="O5735" s="3">
        <f>'PVWatts Hourly Results (3)'!L5746/1000</f>
        <v>0</v>
      </c>
      <c r="P5735" s="3">
        <f>'PVWatts Hourly Results (4)'!L5746/1000</f>
        <v>0</v>
      </c>
      <c r="Q5735" s="130">
        <f>'PVWatts Hourly Results (5)'!L5746/1000</f>
        <v>0</v>
      </c>
    </row>
    <row r="5736" spans="2:17" x14ac:dyDescent="0.25">
      <c r="B5736" s="8">
        <v>8</v>
      </c>
      <c r="C5736" s="9">
        <v>27</v>
      </c>
      <c r="D5736" s="134">
        <f>'PVWatts Hourly Results (1)'!C5747</f>
        <v>0</v>
      </c>
      <c r="E5736" s="127">
        <f>DATE(YEAR(Inputs!$D$5),Summary!B5736,Summary!C5736)+TIME(D5736,0,0)</f>
        <v>240</v>
      </c>
      <c r="F5736" s="4">
        <f t="shared" si="627"/>
        <v>1</v>
      </c>
      <c r="G5736" s="4">
        <f t="shared" si="625"/>
        <v>2</v>
      </c>
      <c r="H5736" s="4">
        <f t="shared" si="628"/>
        <v>1</v>
      </c>
      <c r="I5736" s="4">
        <f t="shared" si="629"/>
        <v>0</v>
      </c>
      <c r="J5736" s="4">
        <f t="shared" si="630"/>
        <v>0</v>
      </c>
      <c r="K5736" s="4">
        <f t="shared" si="626"/>
        <v>0</v>
      </c>
      <c r="L5736" s="5">
        <f t="shared" si="631"/>
        <v>0</v>
      </c>
      <c r="M5736" s="137">
        <f>'PVWatts Hourly Results (1)'!L5747/1000</f>
        <v>0</v>
      </c>
      <c r="N5736" s="3">
        <f>'PVWatts Hourly Results (2)'!L5747/1000</f>
        <v>0</v>
      </c>
      <c r="O5736" s="3">
        <f>'PVWatts Hourly Results (3)'!L5747/1000</f>
        <v>0</v>
      </c>
      <c r="P5736" s="3">
        <f>'PVWatts Hourly Results (4)'!L5747/1000</f>
        <v>0</v>
      </c>
      <c r="Q5736" s="130">
        <f>'PVWatts Hourly Results (5)'!L5747/1000</f>
        <v>0</v>
      </c>
    </row>
    <row r="5737" spans="2:17" x14ac:dyDescent="0.25">
      <c r="B5737" s="8">
        <v>8</v>
      </c>
      <c r="C5737" s="9">
        <v>27</v>
      </c>
      <c r="D5737" s="134">
        <f>'PVWatts Hourly Results (1)'!C5748</f>
        <v>0</v>
      </c>
      <c r="E5737" s="127">
        <f>DATE(YEAR(Inputs!$D$5),Summary!B5737,Summary!C5737)+TIME(D5737,0,0)</f>
        <v>240</v>
      </c>
      <c r="F5737" s="4">
        <f t="shared" si="627"/>
        <v>1</v>
      </c>
      <c r="G5737" s="4">
        <f t="shared" si="625"/>
        <v>2</v>
      </c>
      <c r="H5737" s="4">
        <f t="shared" si="628"/>
        <v>1</v>
      </c>
      <c r="I5737" s="4">
        <f t="shared" si="629"/>
        <v>0</v>
      </c>
      <c r="J5737" s="4">
        <f t="shared" si="630"/>
        <v>0</v>
      </c>
      <c r="K5737" s="4">
        <f t="shared" si="626"/>
        <v>0</v>
      </c>
      <c r="L5737" s="5">
        <f t="shared" si="631"/>
        <v>0</v>
      </c>
      <c r="M5737" s="137">
        <f>'PVWatts Hourly Results (1)'!L5748/1000</f>
        <v>0</v>
      </c>
      <c r="N5737" s="3">
        <f>'PVWatts Hourly Results (2)'!L5748/1000</f>
        <v>0</v>
      </c>
      <c r="O5737" s="3">
        <f>'PVWatts Hourly Results (3)'!L5748/1000</f>
        <v>0</v>
      </c>
      <c r="P5737" s="3">
        <f>'PVWatts Hourly Results (4)'!L5748/1000</f>
        <v>0</v>
      </c>
      <c r="Q5737" s="130">
        <f>'PVWatts Hourly Results (5)'!L5748/1000</f>
        <v>0</v>
      </c>
    </row>
    <row r="5738" spans="2:17" x14ac:dyDescent="0.25">
      <c r="B5738" s="8">
        <v>8</v>
      </c>
      <c r="C5738" s="9">
        <v>27</v>
      </c>
      <c r="D5738" s="134">
        <f>'PVWatts Hourly Results (1)'!C5749</f>
        <v>0</v>
      </c>
      <c r="E5738" s="127">
        <f>DATE(YEAR(Inputs!$D$5),Summary!B5738,Summary!C5738)+TIME(D5738,0,0)</f>
        <v>240</v>
      </c>
      <c r="F5738" s="4">
        <f t="shared" si="627"/>
        <v>1</v>
      </c>
      <c r="G5738" s="4">
        <f t="shared" si="625"/>
        <v>2</v>
      </c>
      <c r="H5738" s="4">
        <f t="shared" si="628"/>
        <v>1</v>
      </c>
      <c r="I5738" s="4">
        <f t="shared" si="629"/>
        <v>0</v>
      </c>
      <c r="J5738" s="4">
        <f t="shared" si="630"/>
        <v>0</v>
      </c>
      <c r="K5738" s="4">
        <f t="shared" si="626"/>
        <v>0</v>
      </c>
      <c r="L5738" s="5">
        <f t="shared" si="631"/>
        <v>0</v>
      </c>
      <c r="M5738" s="137">
        <f>'PVWatts Hourly Results (1)'!L5749/1000</f>
        <v>0</v>
      </c>
      <c r="N5738" s="3">
        <f>'PVWatts Hourly Results (2)'!L5749/1000</f>
        <v>0</v>
      </c>
      <c r="O5738" s="3">
        <f>'PVWatts Hourly Results (3)'!L5749/1000</f>
        <v>0</v>
      </c>
      <c r="P5738" s="3">
        <f>'PVWatts Hourly Results (4)'!L5749/1000</f>
        <v>0</v>
      </c>
      <c r="Q5738" s="130">
        <f>'PVWatts Hourly Results (5)'!L5749/1000</f>
        <v>0</v>
      </c>
    </row>
    <row r="5739" spans="2:17" x14ac:dyDescent="0.25">
      <c r="B5739" s="8">
        <v>8</v>
      </c>
      <c r="C5739" s="9">
        <v>27</v>
      </c>
      <c r="D5739" s="134">
        <f>'PVWatts Hourly Results (1)'!C5750</f>
        <v>0</v>
      </c>
      <c r="E5739" s="127">
        <f>DATE(YEAR(Inputs!$D$5),Summary!B5739,Summary!C5739)+TIME(D5739,0,0)</f>
        <v>240</v>
      </c>
      <c r="F5739" s="4">
        <f t="shared" si="627"/>
        <v>1</v>
      </c>
      <c r="G5739" s="4">
        <f t="shared" si="625"/>
        <v>2</v>
      </c>
      <c r="H5739" s="4">
        <f t="shared" si="628"/>
        <v>1</v>
      </c>
      <c r="I5739" s="4">
        <f t="shared" si="629"/>
        <v>0</v>
      </c>
      <c r="J5739" s="4">
        <f t="shared" si="630"/>
        <v>0</v>
      </c>
      <c r="K5739" s="4">
        <f t="shared" si="626"/>
        <v>0</v>
      </c>
      <c r="L5739" s="5">
        <f t="shared" si="631"/>
        <v>0</v>
      </c>
      <c r="M5739" s="137">
        <f>'PVWatts Hourly Results (1)'!L5750/1000</f>
        <v>0</v>
      </c>
      <c r="N5739" s="3">
        <f>'PVWatts Hourly Results (2)'!L5750/1000</f>
        <v>0</v>
      </c>
      <c r="O5739" s="3">
        <f>'PVWatts Hourly Results (3)'!L5750/1000</f>
        <v>0</v>
      </c>
      <c r="P5739" s="3">
        <f>'PVWatts Hourly Results (4)'!L5750/1000</f>
        <v>0</v>
      </c>
      <c r="Q5739" s="130">
        <f>'PVWatts Hourly Results (5)'!L5750/1000</f>
        <v>0</v>
      </c>
    </row>
    <row r="5740" spans="2:17" x14ac:dyDescent="0.25">
      <c r="B5740" s="8">
        <v>8</v>
      </c>
      <c r="C5740" s="9">
        <v>27</v>
      </c>
      <c r="D5740" s="134">
        <f>'PVWatts Hourly Results (1)'!C5751</f>
        <v>0</v>
      </c>
      <c r="E5740" s="127">
        <f>DATE(YEAR(Inputs!$D$5),Summary!B5740,Summary!C5740)+TIME(D5740,0,0)</f>
        <v>240</v>
      </c>
      <c r="F5740" s="4">
        <f t="shared" si="627"/>
        <v>1</v>
      </c>
      <c r="G5740" s="4">
        <f t="shared" si="625"/>
        <v>2</v>
      </c>
      <c r="H5740" s="4">
        <f t="shared" si="628"/>
        <v>1</v>
      </c>
      <c r="I5740" s="4">
        <f t="shared" si="629"/>
        <v>0</v>
      </c>
      <c r="J5740" s="4">
        <f t="shared" si="630"/>
        <v>0</v>
      </c>
      <c r="K5740" s="4">
        <f t="shared" si="626"/>
        <v>0</v>
      </c>
      <c r="L5740" s="5">
        <f t="shared" si="631"/>
        <v>0</v>
      </c>
      <c r="M5740" s="137">
        <f>'PVWatts Hourly Results (1)'!L5751/1000</f>
        <v>0</v>
      </c>
      <c r="N5740" s="3">
        <f>'PVWatts Hourly Results (2)'!L5751/1000</f>
        <v>0</v>
      </c>
      <c r="O5740" s="3">
        <f>'PVWatts Hourly Results (3)'!L5751/1000</f>
        <v>0</v>
      </c>
      <c r="P5740" s="3">
        <f>'PVWatts Hourly Results (4)'!L5751/1000</f>
        <v>0</v>
      </c>
      <c r="Q5740" s="130">
        <f>'PVWatts Hourly Results (5)'!L5751/1000</f>
        <v>0</v>
      </c>
    </row>
    <row r="5741" spans="2:17" x14ac:dyDescent="0.25">
      <c r="B5741" s="8">
        <v>8</v>
      </c>
      <c r="C5741" s="9">
        <v>27</v>
      </c>
      <c r="D5741" s="134">
        <f>'PVWatts Hourly Results (1)'!C5752</f>
        <v>0</v>
      </c>
      <c r="E5741" s="127">
        <f>DATE(YEAR(Inputs!$D$5),Summary!B5741,Summary!C5741)+TIME(D5741,0,0)</f>
        <v>240</v>
      </c>
      <c r="F5741" s="4">
        <f t="shared" si="627"/>
        <v>1</v>
      </c>
      <c r="G5741" s="4">
        <f t="shared" si="625"/>
        <v>2</v>
      </c>
      <c r="H5741" s="4">
        <f t="shared" si="628"/>
        <v>1</v>
      </c>
      <c r="I5741" s="4">
        <f t="shared" si="629"/>
        <v>0</v>
      </c>
      <c r="J5741" s="4">
        <f t="shared" si="630"/>
        <v>0</v>
      </c>
      <c r="K5741" s="4">
        <f t="shared" si="626"/>
        <v>0</v>
      </c>
      <c r="L5741" s="5">
        <f t="shared" si="631"/>
        <v>0</v>
      </c>
      <c r="M5741" s="137">
        <f>'PVWatts Hourly Results (1)'!L5752/1000</f>
        <v>0</v>
      </c>
      <c r="N5741" s="3">
        <f>'PVWatts Hourly Results (2)'!L5752/1000</f>
        <v>0</v>
      </c>
      <c r="O5741" s="3">
        <f>'PVWatts Hourly Results (3)'!L5752/1000</f>
        <v>0</v>
      </c>
      <c r="P5741" s="3">
        <f>'PVWatts Hourly Results (4)'!L5752/1000</f>
        <v>0</v>
      </c>
      <c r="Q5741" s="130">
        <f>'PVWatts Hourly Results (5)'!L5752/1000</f>
        <v>0</v>
      </c>
    </row>
    <row r="5742" spans="2:17" x14ac:dyDescent="0.25">
      <c r="B5742" s="8">
        <v>8</v>
      </c>
      <c r="C5742" s="9">
        <v>27</v>
      </c>
      <c r="D5742" s="134">
        <f>'PVWatts Hourly Results (1)'!C5753</f>
        <v>0</v>
      </c>
      <c r="E5742" s="127">
        <f>DATE(YEAR(Inputs!$D$5),Summary!B5742,Summary!C5742)+TIME(D5742,0,0)</f>
        <v>240</v>
      </c>
      <c r="F5742" s="4">
        <f t="shared" si="627"/>
        <v>1</v>
      </c>
      <c r="G5742" s="4">
        <f t="shared" si="625"/>
        <v>2</v>
      </c>
      <c r="H5742" s="4">
        <f t="shared" si="628"/>
        <v>1</v>
      </c>
      <c r="I5742" s="4">
        <f t="shared" si="629"/>
        <v>0</v>
      </c>
      <c r="J5742" s="4">
        <f t="shared" si="630"/>
        <v>0</v>
      </c>
      <c r="K5742" s="4">
        <f t="shared" si="626"/>
        <v>0</v>
      </c>
      <c r="L5742" s="5">
        <f t="shared" si="631"/>
        <v>0</v>
      </c>
      <c r="M5742" s="137">
        <f>'PVWatts Hourly Results (1)'!L5753/1000</f>
        <v>0</v>
      </c>
      <c r="N5742" s="3">
        <f>'PVWatts Hourly Results (2)'!L5753/1000</f>
        <v>0</v>
      </c>
      <c r="O5742" s="3">
        <f>'PVWatts Hourly Results (3)'!L5753/1000</f>
        <v>0</v>
      </c>
      <c r="P5742" s="3">
        <f>'PVWatts Hourly Results (4)'!L5753/1000</f>
        <v>0</v>
      </c>
      <c r="Q5742" s="130">
        <f>'PVWatts Hourly Results (5)'!L5753/1000</f>
        <v>0</v>
      </c>
    </row>
    <row r="5743" spans="2:17" x14ac:dyDescent="0.25">
      <c r="B5743" s="8">
        <v>8</v>
      </c>
      <c r="C5743" s="9">
        <v>27</v>
      </c>
      <c r="D5743" s="134">
        <f>'PVWatts Hourly Results (1)'!C5754</f>
        <v>0</v>
      </c>
      <c r="E5743" s="127">
        <f>DATE(YEAR(Inputs!$D$5),Summary!B5743,Summary!C5743)+TIME(D5743,0,0)</f>
        <v>240</v>
      </c>
      <c r="F5743" s="4">
        <f t="shared" si="627"/>
        <v>1</v>
      </c>
      <c r="G5743" s="4">
        <f t="shared" si="625"/>
        <v>2</v>
      </c>
      <c r="H5743" s="4">
        <f t="shared" si="628"/>
        <v>1</v>
      </c>
      <c r="I5743" s="4">
        <f t="shared" si="629"/>
        <v>0</v>
      </c>
      <c r="J5743" s="4">
        <f t="shared" si="630"/>
        <v>0</v>
      </c>
      <c r="K5743" s="4">
        <f t="shared" si="626"/>
        <v>0</v>
      </c>
      <c r="L5743" s="5">
        <f t="shared" si="631"/>
        <v>0</v>
      </c>
      <c r="M5743" s="137">
        <f>'PVWatts Hourly Results (1)'!L5754/1000</f>
        <v>0</v>
      </c>
      <c r="N5743" s="3">
        <f>'PVWatts Hourly Results (2)'!L5754/1000</f>
        <v>0</v>
      </c>
      <c r="O5743" s="3">
        <f>'PVWatts Hourly Results (3)'!L5754/1000</f>
        <v>0</v>
      </c>
      <c r="P5743" s="3">
        <f>'PVWatts Hourly Results (4)'!L5754/1000</f>
        <v>0</v>
      </c>
      <c r="Q5743" s="130">
        <f>'PVWatts Hourly Results (5)'!L5754/1000</f>
        <v>0</v>
      </c>
    </row>
    <row r="5744" spans="2:17" x14ac:dyDescent="0.25">
      <c r="B5744" s="8">
        <v>8</v>
      </c>
      <c r="C5744" s="9">
        <v>27</v>
      </c>
      <c r="D5744" s="134">
        <f>'PVWatts Hourly Results (1)'!C5755</f>
        <v>0</v>
      </c>
      <c r="E5744" s="127">
        <f>DATE(YEAR(Inputs!$D$5),Summary!B5744,Summary!C5744)+TIME(D5744,0,0)</f>
        <v>240</v>
      </c>
      <c r="F5744" s="4">
        <f t="shared" si="627"/>
        <v>1</v>
      </c>
      <c r="G5744" s="4">
        <f t="shared" si="625"/>
        <v>2</v>
      </c>
      <c r="H5744" s="4">
        <f t="shared" si="628"/>
        <v>1</v>
      </c>
      <c r="I5744" s="4">
        <f t="shared" si="629"/>
        <v>0</v>
      </c>
      <c r="J5744" s="4">
        <f t="shared" si="630"/>
        <v>0</v>
      </c>
      <c r="K5744" s="4">
        <f t="shared" si="626"/>
        <v>0</v>
      </c>
      <c r="L5744" s="5">
        <f t="shared" si="631"/>
        <v>0</v>
      </c>
      <c r="M5744" s="137">
        <f>'PVWatts Hourly Results (1)'!L5755/1000</f>
        <v>0</v>
      </c>
      <c r="N5744" s="3">
        <f>'PVWatts Hourly Results (2)'!L5755/1000</f>
        <v>0</v>
      </c>
      <c r="O5744" s="3">
        <f>'PVWatts Hourly Results (3)'!L5755/1000</f>
        <v>0</v>
      </c>
      <c r="P5744" s="3">
        <f>'PVWatts Hourly Results (4)'!L5755/1000</f>
        <v>0</v>
      </c>
      <c r="Q5744" s="130">
        <f>'PVWatts Hourly Results (5)'!L5755/1000</f>
        <v>0</v>
      </c>
    </row>
    <row r="5745" spans="2:17" x14ac:dyDescent="0.25">
      <c r="B5745" s="8">
        <v>8</v>
      </c>
      <c r="C5745" s="9">
        <v>27</v>
      </c>
      <c r="D5745" s="134">
        <f>'PVWatts Hourly Results (1)'!C5756</f>
        <v>0</v>
      </c>
      <c r="E5745" s="127">
        <f>DATE(YEAR(Inputs!$D$5),Summary!B5745,Summary!C5745)+TIME(D5745,0,0)</f>
        <v>240</v>
      </c>
      <c r="F5745" s="4">
        <f t="shared" si="627"/>
        <v>1</v>
      </c>
      <c r="G5745" s="4">
        <f t="shared" si="625"/>
        <v>2</v>
      </c>
      <c r="H5745" s="4">
        <f t="shared" si="628"/>
        <v>1</v>
      </c>
      <c r="I5745" s="4">
        <f t="shared" si="629"/>
        <v>0</v>
      </c>
      <c r="J5745" s="4">
        <f t="shared" si="630"/>
        <v>0</v>
      </c>
      <c r="K5745" s="4">
        <f t="shared" si="626"/>
        <v>0</v>
      </c>
      <c r="L5745" s="5">
        <f t="shared" si="631"/>
        <v>0</v>
      </c>
      <c r="M5745" s="137">
        <f>'PVWatts Hourly Results (1)'!L5756/1000</f>
        <v>0</v>
      </c>
      <c r="N5745" s="3">
        <f>'PVWatts Hourly Results (2)'!L5756/1000</f>
        <v>0</v>
      </c>
      <c r="O5745" s="3">
        <f>'PVWatts Hourly Results (3)'!L5756/1000</f>
        <v>0</v>
      </c>
      <c r="P5745" s="3">
        <f>'PVWatts Hourly Results (4)'!L5756/1000</f>
        <v>0</v>
      </c>
      <c r="Q5745" s="130">
        <f>'PVWatts Hourly Results (5)'!L5756/1000</f>
        <v>0</v>
      </c>
    </row>
    <row r="5746" spans="2:17" x14ac:dyDescent="0.25">
      <c r="B5746" s="8">
        <v>8</v>
      </c>
      <c r="C5746" s="9">
        <v>27</v>
      </c>
      <c r="D5746" s="134">
        <f>'PVWatts Hourly Results (1)'!C5757</f>
        <v>0</v>
      </c>
      <c r="E5746" s="127">
        <f>DATE(YEAR(Inputs!$D$5),Summary!B5746,Summary!C5746)+TIME(D5746,0,0)</f>
        <v>240</v>
      </c>
      <c r="F5746" s="4">
        <f t="shared" si="627"/>
        <v>1</v>
      </c>
      <c r="G5746" s="4">
        <f t="shared" si="625"/>
        <v>2</v>
      </c>
      <c r="H5746" s="4">
        <f t="shared" si="628"/>
        <v>1</v>
      </c>
      <c r="I5746" s="4">
        <f t="shared" si="629"/>
        <v>0</v>
      </c>
      <c r="J5746" s="4">
        <f t="shared" si="630"/>
        <v>0</v>
      </c>
      <c r="K5746" s="4">
        <f t="shared" si="626"/>
        <v>0</v>
      </c>
      <c r="L5746" s="5">
        <f t="shared" si="631"/>
        <v>0</v>
      </c>
      <c r="M5746" s="137">
        <f>'PVWatts Hourly Results (1)'!L5757/1000</f>
        <v>0</v>
      </c>
      <c r="N5746" s="3">
        <f>'PVWatts Hourly Results (2)'!L5757/1000</f>
        <v>0</v>
      </c>
      <c r="O5746" s="3">
        <f>'PVWatts Hourly Results (3)'!L5757/1000</f>
        <v>0</v>
      </c>
      <c r="P5746" s="3">
        <f>'PVWatts Hourly Results (4)'!L5757/1000</f>
        <v>0</v>
      </c>
      <c r="Q5746" s="130">
        <f>'PVWatts Hourly Results (5)'!L5757/1000</f>
        <v>0</v>
      </c>
    </row>
    <row r="5747" spans="2:17" x14ac:dyDescent="0.25">
      <c r="B5747" s="8">
        <v>8</v>
      </c>
      <c r="C5747" s="9">
        <v>27</v>
      </c>
      <c r="D5747" s="134">
        <f>'PVWatts Hourly Results (1)'!C5758</f>
        <v>0</v>
      </c>
      <c r="E5747" s="127">
        <f>DATE(YEAR(Inputs!$D$5),Summary!B5747,Summary!C5747)+TIME(D5747,0,0)</f>
        <v>240</v>
      </c>
      <c r="F5747" s="4">
        <f t="shared" si="627"/>
        <v>1</v>
      </c>
      <c r="G5747" s="4">
        <f t="shared" si="625"/>
        <v>2</v>
      </c>
      <c r="H5747" s="4">
        <f t="shared" si="628"/>
        <v>1</v>
      </c>
      <c r="I5747" s="4">
        <f t="shared" si="629"/>
        <v>0</v>
      </c>
      <c r="J5747" s="4">
        <f t="shared" si="630"/>
        <v>0</v>
      </c>
      <c r="K5747" s="4">
        <f t="shared" si="626"/>
        <v>0</v>
      </c>
      <c r="L5747" s="5">
        <f t="shared" si="631"/>
        <v>0</v>
      </c>
      <c r="M5747" s="137">
        <f>'PVWatts Hourly Results (1)'!L5758/1000</f>
        <v>0</v>
      </c>
      <c r="N5747" s="3">
        <f>'PVWatts Hourly Results (2)'!L5758/1000</f>
        <v>0</v>
      </c>
      <c r="O5747" s="3">
        <f>'PVWatts Hourly Results (3)'!L5758/1000</f>
        <v>0</v>
      </c>
      <c r="P5747" s="3">
        <f>'PVWatts Hourly Results (4)'!L5758/1000</f>
        <v>0</v>
      </c>
      <c r="Q5747" s="130">
        <f>'PVWatts Hourly Results (5)'!L5758/1000</f>
        <v>0</v>
      </c>
    </row>
    <row r="5748" spans="2:17" x14ac:dyDescent="0.25">
      <c r="B5748" s="8">
        <v>8</v>
      </c>
      <c r="C5748" s="9">
        <v>27</v>
      </c>
      <c r="D5748" s="134">
        <f>'PVWatts Hourly Results (1)'!C5759</f>
        <v>0</v>
      </c>
      <c r="E5748" s="127">
        <f>DATE(YEAR(Inputs!$D$5),Summary!B5748,Summary!C5748)+TIME(D5748,0,0)</f>
        <v>240</v>
      </c>
      <c r="F5748" s="4">
        <f t="shared" si="627"/>
        <v>1</v>
      </c>
      <c r="G5748" s="4">
        <f t="shared" si="625"/>
        <v>2</v>
      </c>
      <c r="H5748" s="4">
        <f t="shared" si="628"/>
        <v>1</v>
      </c>
      <c r="I5748" s="4">
        <f t="shared" si="629"/>
        <v>0</v>
      </c>
      <c r="J5748" s="4">
        <f t="shared" si="630"/>
        <v>0</v>
      </c>
      <c r="K5748" s="4">
        <f t="shared" si="626"/>
        <v>0</v>
      </c>
      <c r="L5748" s="5">
        <f t="shared" si="631"/>
        <v>0</v>
      </c>
      <c r="M5748" s="137">
        <f>'PVWatts Hourly Results (1)'!L5759/1000</f>
        <v>0</v>
      </c>
      <c r="N5748" s="3">
        <f>'PVWatts Hourly Results (2)'!L5759/1000</f>
        <v>0</v>
      </c>
      <c r="O5748" s="3">
        <f>'PVWatts Hourly Results (3)'!L5759/1000</f>
        <v>0</v>
      </c>
      <c r="P5748" s="3">
        <f>'PVWatts Hourly Results (4)'!L5759/1000</f>
        <v>0</v>
      </c>
      <c r="Q5748" s="130">
        <f>'PVWatts Hourly Results (5)'!L5759/1000</f>
        <v>0</v>
      </c>
    </row>
    <row r="5749" spans="2:17" x14ac:dyDescent="0.25">
      <c r="B5749" s="8">
        <v>8</v>
      </c>
      <c r="C5749" s="9">
        <v>27</v>
      </c>
      <c r="D5749" s="134">
        <f>'PVWatts Hourly Results (1)'!C5760</f>
        <v>0</v>
      </c>
      <c r="E5749" s="127">
        <f>DATE(YEAR(Inputs!$D$5),Summary!B5749,Summary!C5749)+TIME(D5749,0,0)</f>
        <v>240</v>
      </c>
      <c r="F5749" s="4">
        <f t="shared" si="627"/>
        <v>1</v>
      </c>
      <c r="G5749" s="4">
        <f t="shared" si="625"/>
        <v>2</v>
      </c>
      <c r="H5749" s="4">
        <f t="shared" si="628"/>
        <v>1</v>
      </c>
      <c r="I5749" s="4">
        <f t="shared" si="629"/>
        <v>0</v>
      </c>
      <c r="J5749" s="4">
        <f t="shared" si="630"/>
        <v>0</v>
      </c>
      <c r="K5749" s="4">
        <f t="shared" si="626"/>
        <v>0</v>
      </c>
      <c r="L5749" s="5">
        <f t="shared" si="631"/>
        <v>0</v>
      </c>
      <c r="M5749" s="137">
        <f>'PVWatts Hourly Results (1)'!L5760/1000</f>
        <v>0</v>
      </c>
      <c r="N5749" s="3">
        <f>'PVWatts Hourly Results (2)'!L5760/1000</f>
        <v>0</v>
      </c>
      <c r="O5749" s="3">
        <f>'PVWatts Hourly Results (3)'!L5760/1000</f>
        <v>0</v>
      </c>
      <c r="P5749" s="3">
        <f>'PVWatts Hourly Results (4)'!L5760/1000</f>
        <v>0</v>
      </c>
      <c r="Q5749" s="130">
        <f>'PVWatts Hourly Results (5)'!L5760/1000</f>
        <v>0</v>
      </c>
    </row>
    <row r="5750" spans="2:17" x14ac:dyDescent="0.25">
      <c r="B5750" s="8">
        <v>8</v>
      </c>
      <c r="C5750" s="9">
        <v>27</v>
      </c>
      <c r="D5750" s="134">
        <f>'PVWatts Hourly Results (1)'!C5761</f>
        <v>0</v>
      </c>
      <c r="E5750" s="127">
        <f>DATE(YEAR(Inputs!$D$5),Summary!B5750,Summary!C5750)+TIME(D5750,0,0)</f>
        <v>240</v>
      </c>
      <c r="F5750" s="4">
        <f t="shared" si="627"/>
        <v>1</v>
      </c>
      <c r="G5750" s="4">
        <f t="shared" si="625"/>
        <v>2</v>
      </c>
      <c r="H5750" s="4">
        <f t="shared" si="628"/>
        <v>1</v>
      </c>
      <c r="I5750" s="4">
        <f t="shared" si="629"/>
        <v>0</v>
      </c>
      <c r="J5750" s="4">
        <f t="shared" si="630"/>
        <v>0</v>
      </c>
      <c r="K5750" s="4">
        <f t="shared" si="626"/>
        <v>0</v>
      </c>
      <c r="L5750" s="5">
        <f t="shared" si="631"/>
        <v>0</v>
      </c>
      <c r="M5750" s="137">
        <f>'PVWatts Hourly Results (1)'!L5761/1000</f>
        <v>0</v>
      </c>
      <c r="N5750" s="3">
        <f>'PVWatts Hourly Results (2)'!L5761/1000</f>
        <v>0</v>
      </c>
      <c r="O5750" s="3">
        <f>'PVWatts Hourly Results (3)'!L5761/1000</f>
        <v>0</v>
      </c>
      <c r="P5750" s="3">
        <f>'PVWatts Hourly Results (4)'!L5761/1000</f>
        <v>0</v>
      </c>
      <c r="Q5750" s="130">
        <f>'PVWatts Hourly Results (5)'!L5761/1000</f>
        <v>0</v>
      </c>
    </row>
    <row r="5751" spans="2:17" x14ac:dyDescent="0.25">
      <c r="B5751" s="8">
        <v>8</v>
      </c>
      <c r="C5751" s="9">
        <v>27</v>
      </c>
      <c r="D5751" s="134">
        <f>'PVWatts Hourly Results (1)'!C5762</f>
        <v>0</v>
      </c>
      <c r="E5751" s="127">
        <f>DATE(YEAR(Inputs!$D$5),Summary!B5751,Summary!C5751)+TIME(D5751,0,0)</f>
        <v>240</v>
      </c>
      <c r="F5751" s="4">
        <f t="shared" si="627"/>
        <v>1</v>
      </c>
      <c r="G5751" s="4">
        <f t="shared" si="625"/>
        <v>2</v>
      </c>
      <c r="H5751" s="4">
        <f t="shared" si="628"/>
        <v>1</v>
      </c>
      <c r="I5751" s="4">
        <f t="shared" si="629"/>
        <v>0</v>
      </c>
      <c r="J5751" s="4">
        <f t="shared" si="630"/>
        <v>0</v>
      </c>
      <c r="K5751" s="4">
        <f t="shared" si="626"/>
        <v>0</v>
      </c>
      <c r="L5751" s="5">
        <f t="shared" si="631"/>
        <v>0</v>
      </c>
      <c r="M5751" s="137">
        <f>'PVWatts Hourly Results (1)'!L5762/1000</f>
        <v>0</v>
      </c>
      <c r="N5751" s="3">
        <f>'PVWatts Hourly Results (2)'!L5762/1000</f>
        <v>0</v>
      </c>
      <c r="O5751" s="3">
        <f>'PVWatts Hourly Results (3)'!L5762/1000</f>
        <v>0</v>
      </c>
      <c r="P5751" s="3">
        <f>'PVWatts Hourly Results (4)'!L5762/1000</f>
        <v>0</v>
      </c>
      <c r="Q5751" s="130">
        <f>'PVWatts Hourly Results (5)'!L5762/1000</f>
        <v>0</v>
      </c>
    </row>
    <row r="5752" spans="2:17" x14ac:dyDescent="0.25">
      <c r="B5752" s="8">
        <v>8</v>
      </c>
      <c r="C5752" s="9">
        <v>27</v>
      </c>
      <c r="D5752" s="134">
        <f>'PVWatts Hourly Results (1)'!C5763</f>
        <v>0</v>
      </c>
      <c r="E5752" s="127">
        <f>DATE(YEAR(Inputs!$D$5),Summary!B5752,Summary!C5752)+TIME(D5752,0,0)</f>
        <v>240</v>
      </c>
      <c r="F5752" s="4">
        <f t="shared" si="627"/>
        <v>1</v>
      </c>
      <c r="G5752" s="4">
        <f t="shared" si="625"/>
        <v>2</v>
      </c>
      <c r="H5752" s="4">
        <f t="shared" si="628"/>
        <v>1</v>
      </c>
      <c r="I5752" s="4">
        <f t="shared" si="629"/>
        <v>0</v>
      </c>
      <c r="J5752" s="4">
        <f t="shared" si="630"/>
        <v>0</v>
      </c>
      <c r="K5752" s="4">
        <f t="shared" si="626"/>
        <v>0</v>
      </c>
      <c r="L5752" s="5">
        <f t="shared" si="631"/>
        <v>0</v>
      </c>
      <c r="M5752" s="137">
        <f>'PVWatts Hourly Results (1)'!L5763/1000</f>
        <v>0</v>
      </c>
      <c r="N5752" s="3">
        <f>'PVWatts Hourly Results (2)'!L5763/1000</f>
        <v>0</v>
      </c>
      <c r="O5752" s="3">
        <f>'PVWatts Hourly Results (3)'!L5763/1000</f>
        <v>0</v>
      </c>
      <c r="P5752" s="3">
        <f>'PVWatts Hourly Results (4)'!L5763/1000</f>
        <v>0</v>
      </c>
      <c r="Q5752" s="130">
        <f>'PVWatts Hourly Results (5)'!L5763/1000</f>
        <v>0</v>
      </c>
    </row>
    <row r="5753" spans="2:17" x14ac:dyDescent="0.25">
      <c r="B5753" s="8">
        <v>8</v>
      </c>
      <c r="C5753" s="9">
        <v>27</v>
      </c>
      <c r="D5753" s="134">
        <f>'PVWatts Hourly Results (1)'!C5764</f>
        <v>0</v>
      </c>
      <c r="E5753" s="127">
        <f>DATE(YEAR(Inputs!$D$5),Summary!B5753,Summary!C5753)+TIME(D5753,0,0)</f>
        <v>240</v>
      </c>
      <c r="F5753" s="4">
        <f t="shared" si="627"/>
        <v>1</v>
      </c>
      <c r="G5753" s="4">
        <f t="shared" si="625"/>
        <v>2</v>
      </c>
      <c r="H5753" s="4">
        <f t="shared" si="628"/>
        <v>1</v>
      </c>
      <c r="I5753" s="4">
        <f t="shared" si="629"/>
        <v>0</v>
      </c>
      <c r="J5753" s="4">
        <f t="shared" si="630"/>
        <v>0</v>
      </c>
      <c r="K5753" s="4">
        <f t="shared" si="626"/>
        <v>0</v>
      </c>
      <c r="L5753" s="5">
        <f t="shared" si="631"/>
        <v>0</v>
      </c>
      <c r="M5753" s="137">
        <f>'PVWatts Hourly Results (1)'!L5764/1000</f>
        <v>0</v>
      </c>
      <c r="N5753" s="3">
        <f>'PVWatts Hourly Results (2)'!L5764/1000</f>
        <v>0</v>
      </c>
      <c r="O5753" s="3">
        <f>'PVWatts Hourly Results (3)'!L5764/1000</f>
        <v>0</v>
      </c>
      <c r="P5753" s="3">
        <f>'PVWatts Hourly Results (4)'!L5764/1000</f>
        <v>0</v>
      </c>
      <c r="Q5753" s="130">
        <f>'PVWatts Hourly Results (5)'!L5764/1000</f>
        <v>0</v>
      </c>
    </row>
    <row r="5754" spans="2:17" x14ac:dyDescent="0.25">
      <c r="B5754" s="8">
        <v>8</v>
      </c>
      <c r="C5754" s="9">
        <v>27</v>
      </c>
      <c r="D5754" s="134">
        <f>'PVWatts Hourly Results (1)'!C5765</f>
        <v>0</v>
      </c>
      <c r="E5754" s="127">
        <f>DATE(YEAR(Inputs!$D$5),Summary!B5754,Summary!C5754)+TIME(D5754,0,0)</f>
        <v>240</v>
      </c>
      <c r="F5754" s="4">
        <f t="shared" si="627"/>
        <v>1</v>
      </c>
      <c r="G5754" s="4">
        <f t="shared" si="625"/>
        <v>2</v>
      </c>
      <c r="H5754" s="4">
        <f t="shared" si="628"/>
        <v>1</v>
      </c>
      <c r="I5754" s="4">
        <f t="shared" si="629"/>
        <v>0</v>
      </c>
      <c r="J5754" s="4">
        <f t="shared" si="630"/>
        <v>0</v>
      </c>
      <c r="K5754" s="4">
        <f t="shared" si="626"/>
        <v>0</v>
      </c>
      <c r="L5754" s="5">
        <f t="shared" si="631"/>
        <v>0</v>
      </c>
      <c r="M5754" s="137">
        <f>'PVWatts Hourly Results (1)'!L5765/1000</f>
        <v>0</v>
      </c>
      <c r="N5754" s="3">
        <f>'PVWatts Hourly Results (2)'!L5765/1000</f>
        <v>0</v>
      </c>
      <c r="O5754" s="3">
        <f>'PVWatts Hourly Results (3)'!L5765/1000</f>
        <v>0</v>
      </c>
      <c r="P5754" s="3">
        <f>'PVWatts Hourly Results (4)'!L5765/1000</f>
        <v>0</v>
      </c>
      <c r="Q5754" s="130">
        <f>'PVWatts Hourly Results (5)'!L5765/1000</f>
        <v>0</v>
      </c>
    </row>
    <row r="5755" spans="2:17" x14ac:dyDescent="0.25">
      <c r="B5755" s="8">
        <v>8</v>
      </c>
      <c r="C5755" s="9">
        <v>27</v>
      </c>
      <c r="D5755" s="134">
        <f>'PVWatts Hourly Results (1)'!C5766</f>
        <v>0</v>
      </c>
      <c r="E5755" s="127">
        <f>DATE(YEAR(Inputs!$D$5),Summary!B5755,Summary!C5755)+TIME(D5755,0,0)</f>
        <v>240</v>
      </c>
      <c r="F5755" s="4">
        <f t="shared" si="627"/>
        <v>1</v>
      </c>
      <c r="G5755" s="4">
        <f t="shared" si="625"/>
        <v>2</v>
      </c>
      <c r="H5755" s="4">
        <f t="shared" si="628"/>
        <v>1</v>
      </c>
      <c r="I5755" s="4">
        <f t="shared" si="629"/>
        <v>0</v>
      </c>
      <c r="J5755" s="4">
        <f t="shared" si="630"/>
        <v>0</v>
      </c>
      <c r="K5755" s="4">
        <f t="shared" si="626"/>
        <v>0</v>
      </c>
      <c r="L5755" s="5">
        <f t="shared" si="631"/>
        <v>0</v>
      </c>
      <c r="M5755" s="137">
        <f>'PVWatts Hourly Results (1)'!L5766/1000</f>
        <v>0</v>
      </c>
      <c r="N5755" s="3">
        <f>'PVWatts Hourly Results (2)'!L5766/1000</f>
        <v>0</v>
      </c>
      <c r="O5755" s="3">
        <f>'PVWatts Hourly Results (3)'!L5766/1000</f>
        <v>0</v>
      </c>
      <c r="P5755" s="3">
        <f>'PVWatts Hourly Results (4)'!L5766/1000</f>
        <v>0</v>
      </c>
      <c r="Q5755" s="130">
        <f>'PVWatts Hourly Results (5)'!L5766/1000</f>
        <v>0</v>
      </c>
    </row>
    <row r="5756" spans="2:17" x14ac:dyDescent="0.25">
      <c r="B5756" s="8">
        <v>8</v>
      </c>
      <c r="C5756" s="9">
        <v>27</v>
      </c>
      <c r="D5756" s="134">
        <f>'PVWatts Hourly Results (1)'!C5767</f>
        <v>0</v>
      </c>
      <c r="E5756" s="127">
        <f>DATE(YEAR(Inputs!$D$5),Summary!B5756,Summary!C5756)+TIME(D5756,0,0)</f>
        <v>240</v>
      </c>
      <c r="F5756" s="4">
        <f t="shared" si="627"/>
        <v>1</v>
      </c>
      <c r="G5756" s="4">
        <f t="shared" si="625"/>
        <v>2</v>
      </c>
      <c r="H5756" s="4">
        <f t="shared" si="628"/>
        <v>1</v>
      </c>
      <c r="I5756" s="4">
        <f t="shared" si="629"/>
        <v>0</v>
      </c>
      <c r="J5756" s="4">
        <f t="shared" si="630"/>
        <v>0</v>
      </c>
      <c r="K5756" s="4">
        <f t="shared" si="626"/>
        <v>0</v>
      </c>
      <c r="L5756" s="5">
        <f t="shared" si="631"/>
        <v>0</v>
      </c>
      <c r="M5756" s="137">
        <f>'PVWatts Hourly Results (1)'!L5767/1000</f>
        <v>0</v>
      </c>
      <c r="N5756" s="3">
        <f>'PVWatts Hourly Results (2)'!L5767/1000</f>
        <v>0</v>
      </c>
      <c r="O5756" s="3">
        <f>'PVWatts Hourly Results (3)'!L5767/1000</f>
        <v>0</v>
      </c>
      <c r="P5756" s="3">
        <f>'PVWatts Hourly Results (4)'!L5767/1000</f>
        <v>0</v>
      </c>
      <c r="Q5756" s="130">
        <f>'PVWatts Hourly Results (5)'!L5767/1000</f>
        <v>0</v>
      </c>
    </row>
    <row r="5757" spans="2:17" x14ac:dyDescent="0.25">
      <c r="B5757" s="8">
        <v>8</v>
      </c>
      <c r="C5757" s="9">
        <v>27</v>
      </c>
      <c r="D5757" s="134">
        <f>'PVWatts Hourly Results (1)'!C5768</f>
        <v>0</v>
      </c>
      <c r="E5757" s="127">
        <f>DATE(YEAR(Inputs!$D$5),Summary!B5757,Summary!C5757)+TIME(D5757,0,0)</f>
        <v>240</v>
      </c>
      <c r="F5757" s="4">
        <f t="shared" si="627"/>
        <v>1</v>
      </c>
      <c r="G5757" s="4">
        <f t="shared" si="625"/>
        <v>2</v>
      </c>
      <c r="H5757" s="4">
        <f t="shared" si="628"/>
        <v>1</v>
      </c>
      <c r="I5757" s="4">
        <f t="shared" si="629"/>
        <v>0</v>
      </c>
      <c r="J5757" s="4">
        <f t="shared" si="630"/>
        <v>0</v>
      </c>
      <c r="K5757" s="4">
        <f t="shared" si="626"/>
        <v>0</v>
      </c>
      <c r="L5757" s="5">
        <f t="shared" si="631"/>
        <v>0</v>
      </c>
      <c r="M5757" s="137">
        <f>'PVWatts Hourly Results (1)'!L5768/1000</f>
        <v>0</v>
      </c>
      <c r="N5757" s="3">
        <f>'PVWatts Hourly Results (2)'!L5768/1000</f>
        <v>0</v>
      </c>
      <c r="O5757" s="3">
        <f>'PVWatts Hourly Results (3)'!L5768/1000</f>
        <v>0</v>
      </c>
      <c r="P5757" s="3">
        <f>'PVWatts Hourly Results (4)'!L5768/1000</f>
        <v>0</v>
      </c>
      <c r="Q5757" s="130">
        <f>'PVWatts Hourly Results (5)'!L5768/1000</f>
        <v>0</v>
      </c>
    </row>
    <row r="5758" spans="2:17" x14ac:dyDescent="0.25">
      <c r="B5758" s="8">
        <v>8</v>
      </c>
      <c r="C5758" s="9">
        <v>28</v>
      </c>
      <c r="D5758" s="134">
        <f>'PVWatts Hourly Results (1)'!C5769</f>
        <v>0</v>
      </c>
      <c r="E5758" s="127">
        <f>DATE(YEAR(Inputs!$D$5),Summary!B5758,Summary!C5758)+TIME(D5758,0,0)</f>
        <v>241</v>
      </c>
      <c r="F5758" s="4">
        <f t="shared" si="627"/>
        <v>1</v>
      </c>
      <c r="G5758" s="4">
        <f t="shared" si="625"/>
        <v>3</v>
      </c>
      <c r="H5758" s="4">
        <f t="shared" si="628"/>
        <v>1</v>
      </c>
      <c r="I5758" s="4">
        <f t="shared" si="629"/>
        <v>0</v>
      </c>
      <c r="J5758" s="4">
        <f t="shared" si="630"/>
        <v>0</v>
      </c>
      <c r="K5758" s="4">
        <f t="shared" si="626"/>
        <v>0</v>
      </c>
      <c r="L5758" s="5">
        <f t="shared" si="631"/>
        <v>0</v>
      </c>
      <c r="M5758" s="137">
        <f>'PVWatts Hourly Results (1)'!L5769/1000</f>
        <v>0</v>
      </c>
      <c r="N5758" s="3">
        <f>'PVWatts Hourly Results (2)'!L5769/1000</f>
        <v>0</v>
      </c>
      <c r="O5758" s="3">
        <f>'PVWatts Hourly Results (3)'!L5769/1000</f>
        <v>0</v>
      </c>
      <c r="P5758" s="3">
        <f>'PVWatts Hourly Results (4)'!L5769/1000</f>
        <v>0</v>
      </c>
      <c r="Q5758" s="130">
        <f>'PVWatts Hourly Results (5)'!L5769/1000</f>
        <v>0</v>
      </c>
    </row>
    <row r="5759" spans="2:17" x14ac:dyDescent="0.25">
      <c r="B5759" s="8">
        <v>8</v>
      </c>
      <c r="C5759" s="9">
        <v>28</v>
      </c>
      <c r="D5759" s="134">
        <f>'PVWatts Hourly Results (1)'!C5770</f>
        <v>0</v>
      </c>
      <c r="E5759" s="127">
        <f>DATE(YEAR(Inputs!$D$5),Summary!B5759,Summary!C5759)+TIME(D5759,0,0)</f>
        <v>241</v>
      </c>
      <c r="F5759" s="4">
        <f t="shared" si="627"/>
        <v>1</v>
      </c>
      <c r="G5759" s="4">
        <f t="shared" si="625"/>
        <v>3</v>
      </c>
      <c r="H5759" s="4">
        <f t="shared" si="628"/>
        <v>1</v>
      </c>
      <c r="I5759" s="4">
        <f t="shared" si="629"/>
        <v>0</v>
      </c>
      <c r="J5759" s="4">
        <f t="shared" si="630"/>
        <v>0</v>
      </c>
      <c r="K5759" s="4">
        <f t="shared" si="626"/>
        <v>0</v>
      </c>
      <c r="L5759" s="5">
        <f t="shared" si="631"/>
        <v>0</v>
      </c>
      <c r="M5759" s="137">
        <f>'PVWatts Hourly Results (1)'!L5770/1000</f>
        <v>0</v>
      </c>
      <c r="N5759" s="3">
        <f>'PVWatts Hourly Results (2)'!L5770/1000</f>
        <v>0</v>
      </c>
      <c r="O5759" s="3">
        <f>'PVWatts Hourly Results (3)'!L5770/1000</f>
        <v>0</v>
      </c>
      <c r="P5759" s="3">
        <f>'PVWatts Hourly Results (4)'!L5770/1000</f>
        <v>0</v>
      </c>
      <c r="Q5759" s="130">
        <f>'PVWatts Hourly Results (5)'!L5770/1000</f>
        <v>0</v>
      </c>
    </row>
    <row r="5760" spans="2:17" x14ac:dyDescent="0.25">
      <c r="B5760" s="8">
        <v>8</v>
      </c>
      <c r="C5760" s="9">
        <v>28</v>
      </c>
      <c r="D5760" s="134">
        <f>'PVWatts Hourly Results (1)'!C5771</f>
        <v>0</v>
      </c>
      <c r="E5760" s="127">
        <f>DATE(YEAR(Inputs!$D$5),Summary!B5760,Summary!C5760)+TIME(D5760,0,0)</f>
        <v>241</v>
      </c>
      <c r="F5760" s="4">
        <f t="shared" si="627"/>
        <v>1</v>
      </c>
      <c r="G5760" s="4">
        <f t="shared" si="625"/>
        <v>3</v>
      </c>
      <c r="H5760" s="4">
        <f t="shared" si="628"/>
        <v>1</v>
      </c>
      <c r="I5760" s="4">
        <f t="shared" si="629"/>
        <v>0</v>
      </c>
      <c r="J5760" s="4">
        <f t="shared" si="630"/>
        <v>0</v>
      </c>
      <c r="K5760" s="4">
        <f t="shared" si="626"/>
        <v>0</v>
      </c>
      <c r="L5760" s="5">
        <f t="shared" si="631"/>
        <v>0</v>
      </c>
      <c r="M5760" s="137">
        <f>'PVWatts Hourly Results (1)'!L5771/1000</f>
        <v>0</v>
      </c>
      <c r="N5760" s="3">
        <f>'PVWatts Hourly Results (2)'!L5771/1000</f>
        <v>0</v>
      </c>
      <c r="O5760" s="3">
        <f>'PVWatts Hourly Results (3)'!L5771/1000</f>
        <v>0</v>
      </c>
      <c r="P5760" s="3">
        <f>'PVWatts Hourly Results (4)'!L5771/1000</f>
        <v>0</v>
      </c>
      <c r="Q5760" s="130">
        <f>'PVWatts Hourly Results (5)'!L5771/1000</f>
        <v>0</v>
      </c>
    </row>
    <row r="5761" spans="2:17" x14ac:dyDescent="0.25">
      <c r="B5761" s="8">
        <v>8</v>
      </c>
      <c r="C5761" s="9">
        <v>28</v>
      </c>
      <c r="D5761" s="134">
        <f>'PVWatts Hourly Results (1)'!C5772</f>
        <v>0</v>
      </c>
      <c r="E5761" s="127">
        <f>DATE(YEAR(Inputs!$D$5),Summary!B5761,Summary!C5761)+TIME(D5761,0,0)</f>
        <v>241</v>
      </c>
      <c r="F5761" s="4">
        <f t="shared" si="627"/>
        <v>1</v>
      </c>
      <c r="G5761" s="4">
        <f t="shared" si="625"/>
        <v>3</v>
      </c>
      <c r="H5761" s="4">
        <f t="shared" si="628"/>
        <v>1</v>
      </c>
      <c r="I5761" s="4">
        <f t="shared" si="629"/>
        <v>0</v>
      </c>
      <c r="J5761" s="4">
        <f t="shared" si="630"/>
        <v>0</v>
      </c>
      <c r="K5761" s="4">
        <f t="shared" si="626"/>
        <v>0</v>
      </c>
      <c r="L5761" s="5">
        <f t="shared" si="631"/>
        <v>0</v>
      </c>
      <c r="M5761" s="137">
        <f>'PVWatts Hourly Results (1)'!L5772/1000</f>
        <v>0</v>
      </c>
      <c r="N5761" s="3">
        <f>'PVWatts Hourly Results (2)'!L5772/1000</f>
        <v>0</v>
      </c>
      <c r="O5761" s="3">
        <f>'PVWatts Hourly Results (3)'!L5772/1000</f>
        <v>0</v>
      </c>
      <c r="P5761" s="3">
        <f>'PVWatts Hourly Results (4)'!L5772/1000</f>
        <v>0</v>
      </c>
      <c r="Q5761" s="130">
        <f>'PVWatts Hourly Results (5)'!L5772/1000</f>
        <v>0</v>
      </c>
    </row>
    <row r="5762" spans="2:17" x14ac:dyDescent="0.25">
      <c r="B5762" s="8">
        <v>8</v>
      </c>
      <c r="C5762" s="9">
        <v>28</v>
      </c>
      <c r="D5762" s="134">
        <f>'PVWatts Hourly Results (1)'!C5773</f>
        <v>0</v>
      </c>
      <c r="E5762" s="127">
        <f>DATE(YEAR(Inputs!$D$5),Summary!B5762,Summary!C5762)+TIME(D5762,0,0)</f>
        <v>241</v>
      </c>
      <c r="F5762" s="4">
        <f t="shared" si="627"/>
        <v>1</v>
      </c>
      <c r="G5762" s="4">
        <f t="shared" si="625"/>
        <v>3</v>
      </c>
      <c r="H5762" s="4">
        <f t="shared" si="628"/>
        <v>1</v>
      </c>
      <c r="I5762" s="4">
        <f t="shared" si="629"/>
        <v>0</v>
      </c>
      <c r="J5762" s="4">
        <f t="shared" si="630"/>
        <v>0</v>
      </c>
      <c r="K5762" s="4">
        <f t="shared" si="626"/>
        <v>0</v>
      </c>
      <c r="L5762" s="5">
        <f t="shared" si="631"/>
        <v>0</v>
      </c>
      <c r="M5762" s="137">
        <f>'PVWatts Hourly Results (1)'!L5773/1000</f>
        <v>0</v>
      </c>
      <c r="N5762" s="3">
        <f>'PVWatts Hourly Results (2)'!L5773/1000</f>
        <v>0</v>
      </c>
      <c r="O5762" s="3">
        <f>'PVWatts Hourly Results (3)'!L5773/1000</f>
        <v>0</v>
      </c>
      <c r="P5762" s="3">
        <f>'PVWatts Hourly Results (4)'!L5773/1000</f>
        <v>0</v>
      </c>
      <c r="Q5762" s="130">
        <f>'PVWatts Hourly Results (5)'!L5773/1000</f>
        <v>0</v>
      </c>
    </row>
    <row r="5763" spans="2:17" x14ac:dyDescent="0.25">
      <c r="B5763" s="8">
        <v>8</v>
      </c>
      <c r="C5763" s="9">
        <v>28</v>
      </c>
      <c r="D5763" s="134">
        <f>'PVWatts Hourly Results (1)'!C5774</f>
        <v>0</v>
      </c>
      <c r="E5763" s="127">
        <f>DATE(YEAR(Inputs!$D$5),Summary!B5763,Summary!C5763)+TIME(D5763,0,0)</f>
        <v>241</v>
      </c>
      <c r="F5763" s="4">
        <f t="shared" si="627"/>
        <v>1</v>
      </c>
      <c r="G5763" s="4">
        <f t="shared" si="625"/>
        <v>3</v>
      </c>
      <c r="H5763" s="4">
        <f t="shared" si="628"/>
        <v>1</v>
      </c>
      <c r="I5763" s="4">
        <f t="shared" si="629"/>
        <v>0</v>
      </c>
      <c r="J5763" s="4">
        <f t="shared" si="630"/>
        <v>0</v>
      </c>
      <c r="K5763" s="4">
        <f t="shared" si="626"/>
        <v>0</v>
      </c>
      <c r="L5763" s="5">
        <f t="shared" si="631"/>
        <v>0</v>
      </c>
      <c r="M5763" s="137">
        <f>'PVWatts Hourly Results (1)'!L5774/1000</f>
        <v>0</v>
      </c>
      <c r="N5763" s="3">
        <f>'PVWatts Hourly Results (2)'!L5774/1000</f>
        <v>0</v>
      </c>
      <c r="O5763" s="3">
        <f>'PVWatts Hourly Results (3)'!L5774/1000</f>
        <v>0</v>
      </c>
      <c r="P5763" s="3">
        <f>'PVWatts Hourly Results (4)'!L5774/1000</f>
        <v>0</v>
      </c>
      <c r="Q5763" s="130">
        <f>'PVWatts Hourly Results (5)'!L5774/1000</f>
        <v>0</v>
      </c>
    </row>
    <row r="5764" spans="2:17" x14ac:dyDescent="0.25">
      <c r="B5764" s="8">
        <v>8</v>
      </c>
      <c r="C5764" s="9">
        <v>28</v>
      </c>
      <c r="D5764" s="134">
        <f>'PVWatts Hourly Results (1)'!C5775</f>
        <v>0</v>
      </c>
      <c r="E5764" s="127">
        <f>DATE(YEAR(Inputs!$D$5),Summary!B5764,Summary!C5764)+TIME(D5764,0,0)</f>
        <v>241</v>
      </c>
      <c r="F5764" s="4">
        <f t="shared" si="627"/>
        <v>1</v>
      </c>
      <c r="G5764" s="4">
        <f t="shared" si="625"/>
        <v>3</v>
      </c>
      <c r="H5764" s="4">
        <f t="shared" si="628"/>
        <v>1</v>
      </c>
      <c r="I5764" s="4">
        <f t="shared" si="629"/>
        <v>0</v>
      </c>
      <c r="J5764" s="4">
        <f t="shared" si="630"/>
        <v>0</v>
      </c>
      <c r="K5764" s="4">
        <f t="shared" si="626"/>
        <v>0</v>
      </c>
      <c r="L5764" s="5">
        <f t="shared" si="631"/>
        <v>0</v>
      </c>
      <c r="M5764" s="137">
        <f>'PVWatts Hourly Results (1)'!L5775/1000</f>
        <v>0</v>
      </c>
      <c r="N5764" s="3">
        <f>'PVWatts Hourly Results (2)'!L5775/1000</f>
        <v>0</v>
      </c>
      <c r="O5764" s="3">
        <f>'PVWatts Hourly Results (3)'!L5775/1000</f>
        <v>0</v>
      </c>
      <c r="P5764" s="3">
        <f>'PVWatts Hourly Results (4)'!L5775/1000</f>
        <v>0</v>
      </c>
      <c r="Q5764" s="130">
        <f>'PVWatts Hourly Results (5)'!L5775/1000</f>
        <v>0</v>
      </c>
    </row>
    <row r="5765" spans="2:17" x14ac:dyDescent="0.25">
      <c r="B5765" s="8">
        <v>8</v>
      </c>
      <c r="C5765" s="9">
        <v>28</v>
      </c>
      <c r="D5765" s="134">
        <f>'PVWatts Hourly Results (1)'!C5776</f>
        <v>0</v>
      </c>
      <c r="E5765" s="127">
        <f>DATE(YEAR(Inputs!$D$5),Summary!B5765,Summary!C5765)+TIME(D5765,0,0)</f>
        <v>241</v>
      </c>
      <c r="F5765" s="4">
        <f t="shared" si="627"/>
        <v>1</v>
      </c>
      <c r="G5765" s="4">
        <f t="shared" si="625"/>
        <v>3</v>
      </c>
      <c r="H5765" s="4">
        <f t="shared" si="628"/>
        <v>1</v>
      </c>
      <c r="I5765" s="4">
        <f t="shared" si="629"/>
        <v>0</v>
      </c>
      <c r="J5765" s="4">
        <f t="shared" si="630"/>
        <v>0</v>
      </c>
      <c r="K5765" s="4">
        <f t="shared" si="626"/>
        <v>0</v>
      </c>
      <c r="L5765" s="5">
        <f t="shared" si="631"/>
        <v>0</v>
      </c>
      <c r="M5765" s="137">
        <f>'PVWatts Hourly Results (1)'!L5776/1000</f>
        <v>0</v>
      </c>
      <c r="N5765" s="3">
        <f>'PVWatts Hourly Results (2)'!L5776/1000</f>
        <v>0</v>
      </c>
      <c r="O5765" s="3">
        <f>'PVWatts Hourly Results (3)'!L5776/1000</f>
        <v>0</v>
      </c>
      <c r="P5765" s="3">
        <f>'PVWatts Hourly Results (4)'!L5776/1000</f>
        <v>0</v>
      </c>
      <c r="Q5765" s="130">
        <f>'PVWatts Hourly Results (5)'!L5776/1000</f>
        <v>0</v>
      </c>
    </row>
    <row r="5766" spans="2:17" x14ac:dyDescent="0.25">
      <c r="B5766" s="8">
        <v>8</v>
      </c>
      <c r="C5766" s="9">
        <v>28</v>
      </c>
      <c r="D5766" s="134">
        <f>'PVWatts Hourly Results (1)'!C5777</f>
        <v>0</v>
      </c>
      <c r="E5766" s="127">
        <f>DATE(YEAR(Inputs!$D$5),Summary!B5766,Summary!C5766)+TIME(D5766,0,0)</f>
        <v>241</v>
      </c>
      <c r="F5766" s="4">
        <f t="shared" si="627"/>
        <v>1</v>
      </c>
      <c r="G5766" s="4">
        <f t="shared" si="625"/>
        <v>3</v>
      </c>
      <c r="H5766" s="4">
        <f t="shared" si="628"/>
        <v>1</v>
      </c>
      <c r="I5766" s="4">
        <f t="shared" si="629"/>
        <v>0</v>
      </c>
      <c r="J5766" s="4">
        <f t="shared" si="630"/>
        <v>0</v>
      </c>
      <c r="K5766" s="4">
        <f t="shared" si="626"/>
        <v>0</v>
      </c>
      <c r="L5766" s="5">
        <f t="shared" si="631"/>
        <v>0</v>
      </c>
      <c r="M5766" s="137">
        <f>'PVWatts Hourly Results (1)'!L5777/1000</f>
        <v>0</v>
      </c>
      <c r="N5766" s="3">
        <f>'PVWatts Hourly Results (2)'!L5777/1000</f>
        <v>0</v>
      </c>
      <c r="O5766" s="3">
        <f>'PVWatts Hourly Results (3)'!L5777/1000</f>
        <v>0</v>
      </c>
      <c r="P5766" s="3">
        <f>'PVWatts Hourly Results (4)'!L5777/1000</f>
        <v>0</v>
      </c>
      <c r="Q5766" s="130">
        <f>'PVWatts Hourly Results (5)'!L5777/1000</f>
        <v>0</v>
      </c>
    </row>
    <row r="5767" spans="2:17" x14ac:dyDescent="0.25">
      <c r="B5767" s="8">
        <v>8</v>
      </c>
      <c r="C5767" s="9">
        <v>28</v>
      </c>
      <c r="D5767" s="134">
        <f>'PVWatts Hourly Results (1)'!C5778</f>
        <v>0</v>
      </c>
      <c r="E5767" s="127">
        <f>DATE(YEAR(Inputs!$D$5),Summary!B5767,Summary!C5767)+TIME(D5767,0,0)</f>
        <v>241</v>
      </c>
      <c r="F5767" s="4">
        <f t="shared" si="627"/>
        <v>1</v>
      </c>
      <c r="G5767" s="4">
        <f t="shared" si="625"/>
        <v>3</v>
      </c>
      <c r="H5767" s="4">
        <f t="shared" si="628"/>
        <v>1</v>
      </c>
      <c r="I5767" s="4">
        <f t="shared" si="629"/>
        <v>0</v>
      </c>
      <c r="J5767" s="4">
        <f t="shared" si="630"/>
        <v>0</v>
      </c>
      <c r="K5767" s="4">
        <f t="shared" si="626"/>
        <v>0</v>
      </c>
      <c r="L5767" s="5">
        <f t="shared" si="631"/>
        <v>0</v>
      </c>
      <c r="M5767" s="137">
        <f>'PVWatts Hourly Results (1)'!L5778/1000</f>
        <v>0</v>
      </c>
      <c r="N5767" s="3">
        <f>'PVWatts Hourly Results (2)'!L5778/1000</f>
        <v>0</v>
      </c>
      <c r="O5767" s="3">
        <f>'PVWatts Hourly Results (3)'!L5778/1000</f>
        <v>0</v>
      </c>
      <c r="P5767" s="3">
        <f>'PVWatts Hourly Results (4)'!L5778/1000</f>
        <v>0</v>
      </c>
      <c r="Q5767" s="130">
        <f>'PVWatts Hourly Results (5)'!L5778/1000</f>
        <v>0</v>
      </c>
    </row>
    <row r="5768" spans="2:17" x14ac:dyDescent="0.25">
      <c r="B5768" s="8">
        <v>8</v>
      </c>
      <c r="C5768" s="9">
        <v>28</v>
      </c>
      <c r="D5768" s="134">
        <f>'PVWatts Hourly Results (1)'!C5779</f>
        <v>0</v>
      </c>
      <c r="E5768" s="127">
        <f>DATE(YEAR(Inputs!$D$5),Summary!B5768,Summary!C5768)+TIME(D5768,0,0)</f>
        <v>241</v>
      </c>
      <c r="F5768" s="4">
        <f t="shared" si="627"/>
        <v>1</v>
      </c>
      <c r="G5768" s="4">
        <f t="shared" si="625"/>
        <v>3</v>
      </c>
      <c r="H5768" s="4">
        <f t="shared" si="628"/>
        <v>1</v>
      </c>
      <c r="I5768" s="4">
        <f t="shared" si="629"/>
        <v>0</v>
      </c>
      <c r="J5768" s="4">
        <f t="shared" si="630"/>
        <v>0</v>
      </c>
      <c r="K5768" s="4">
        <f t="shared" si="626"/>
        <v>0</v>
      </c>
      <c r="L5768" s="5">
        <f t="shared" si="631"/>
        <v>0</v>
      </c>
      <c r="M5768" s="137">
        <f>'PVWatts Hourly Results (1)'!L5779/1000</f>
        <v>0</v>
      </c>
      <c r="N5768" s="3">
        <f>'PVWatts Hourly Results (2)'!L5779/1000</f>
        <v>0</v>
      </c>
      <c r="O5768" s="3">
        <f>'PVWatts Hourly Results (3)'!L5779/1000</f>
        <v>0</v>
      </c>
      <c r="P5768" s="3">
        <f>'PVWatts Hourly Results (4)'!L5779/1000</f>
        <v>0</v>
      </c>
      <c r="Q5768" s="130">
        <f>'PVWatts Hourly Results (5)'!L5779/1000</f>
        <v>0</v>
      </c>
    </row>
    <row r="5769" spans="2:17" x14ac:dyDescent="0.25">
      <c r="B5769" s="8">
        <v>8</v>
      </c>
      <c r="C5769" s="9">
        <v>28</v>
      </c>
      <c r="D5769" s="134">
        <f>'PVWatts Hourly Results (1)'!C5780</f>
        <v>0</v>
      </c>
      <c r="E5769" s="127">
        <f>DATE(YEAR(Inputs!$D$5),Summary!B5769,Summary!C5769)+TIME(D5769,0,0)</f>
        <v>241</v>
      </c>
      <c r="F5769" s="4">
        <f t="shared" si="627"/>
        <v>1</v>
      </c>
      <c r="G5769" s="4">
        <f t="shared" si="625"/>
        <v>3</v>
      </c>
      <c r="H5769" s="4">
        <f t="shared" si="628"/>
        <v>1</v>
      </c>
      <c r="I5769" s="4">
        <f t="shared" si="629"/>
        <v>0</v>
      </c>
      <c r="J5769" s="4">
        <f t="shared" si="630"/>
        <v>0</v>
      </c>
      <c r="K5769" s="4">
        <f t="shared" si="626"/>
        <v>0</v>
      </c>
      <c r="L5769" s="5">
        <f t="shared" si="631"/>
        <v>0</v>
      </c>
      <c r="M5769" s="137">
        <f>'PVWatts Hourly Results (1)'!L5780/1000</f>
        <v>0</v>
      </c>
      <c r="N5769" s="3">
        <f>'PVWatts Hourly Results (2)'!L5780/1000</f>
        <v>0</v>
      </c>
      <c r="O5769" s="3">
        <f>'PVWatts Hourly Results (3)'!L5780/1000</f>
        <v>0</v>
      </c>
      <c r="P5769" s="3">
        <f>'PVWatts Hourly Results (4)'!L5780/1000</f>
        <v>0</v>
      </c>
      <c r="Q5769" s="130">
        <f>'PVWatts Hourly Results (5)'!L5780/1000</f>
        <v>0</v>
      </c>
    </row>
    <row r="5770" spans="2:17" x14ac:dyDescent="0.25">
      <c r="B5770" s="8">
        <v>8</v>
      </c>
      <c r="C5770" s="9">
        <v>28</v>
      </c>
      <c r="D5770" s="134">
        <f>'PVWatts Hourly Results (1)'!C5781</f>
        <v>0</v>
      </c>
      <c r="E5770" s="127">
        <f>DATE(YEAR(Inputs!$D$5),Summary!B5770,Summary!C5770)+TIME(D5770,0,0)</f>
        <v>241</v>
      </c>
      <c r="F5770" s="4">
        <f t="shared" si="627"/>
        <v>1</v>
      </c>
      <c r="G5770" s="4">
        <f t="shared" si="625"/>
        <v>3</v>
      </c>
      <c r="H5770" s="4">
        <f t="shared" si="628"/>
        <v>1</v>
      </c>
      <c r="I5770" s="4">
        <f t="shared" si="629"/>
        <v>0</v>
      </c>
      <c r="J5770" s="4">
        <f t="shared" si="630"/>
        <v>0</v>
      </c>
      <c r="K5770" s="4">
        <f t="shared" si="626"/>
        <v>0</v>
      </c>
      <c r="L5770" s="5">
        <f t="shared" si="631"/>
        <v>0</v>
      </c>
      <c r="M5770" s="137">
        <f>'PVWatts Hourly Results (1)'!L5781/1000</f>
        <v>0</v>
      </c>
      <c r="N5770" s="3">
        <f>'PVWatts Hourly Results (2)'!L5781/1000</f>
        <v>0</v>
      </c>
      <c r="O5770" s="3">
        <f>'PVWatts Hourly Results (3)'!L5781/1000</f>
        <v>0</v>
      </c>
      <c r="P5770" s="3">
        <f>'PVWatts Hourly Results (4)'!L5781/1000</f>
        <v>0</v>
      </c>
      <c r="Q5770" s="130">
        <f>'PVWatts Hourly Results (5)'!L5781/1000</f>
        <v>0</v>
      </c>
    </row>
    <row r="5771" spans="2:17" x14ac:dyDescent="0.25">
      <c r="B5771" s="8">
        <v>8</v>
      </c>
      <c r="C5771" s="9">
        <v>28</v>
      </c>
      <c r="D5771" s="134">
        <f>'PVWatts Hourly Results (1)'!C5782</f>
        <v>0</v>
      </c>
      <c r="E5771" s="127">
        <f>DATE(YEAR(Inputs!$D$5),Summary!B5771,Summary!C5771)+TIME(D5771,0,0)</f>
        <v>241</v>
      </c>
      <c r="F5771" s="4">
        <f t="shared" si="627"/>
        <v>1</v>
      </c>
      <c r="G5771" s="4">
        <f t="shared" si="625"/>
        <v>3</v>
      </c>
      <c r="H5771" s="4">
        <f t="shared" si="628"/>
        <v>1</v>
      </c>
      <c r="I5771" s="4">
        <f t="shared" si="629"/>
        <v>0</v>
      </c>
      <c r="J5771" s="4">
        <f t="shared" si="630"/>
        <v>0</v>
      </c>
      <c r="K5771" s="4">
        <f t="shared" si="626"/>
        <v>0</v>
      </c>
      <c r="L5771" s="5">
        <f t="shared" si="631"/>
        <v>0</v>
      </c>
      <c r="M5771" s="137">
        <f>'PVWatts Hourly Results (1)'!L5782/1000</f>
        <v>0</v>
      </c>
      <c r="N5771" s="3">
        <f>'PVWatts Hourly Results (2)'!L5782/1000</f>
        <v>0</v>
      </c>
      <c r="O5771" s="3">
        <f>'PVWatts Hourly Results (3)'!L5782/1000</f>
        <v>0</v>
      </c>
      <c r="P5771" s="3">
        <f>'PVWatts Hourly Results (4)'!L5782/1000</f>
        <v>0</v>
      </c>
      <c r="Q5771" s="130">
        <f>'PVWatts Hourly Results (5)'!L5782/1000</f>
        <v>0</v>
      </c>
    </row>
    <row r="5772" spans="2:17" x14ac:dyDescent="0.25">
      <c r="B5772" s="8">
        <v>8</v>
      </c>
      <c r="C5772" s="9">
        <v>28</v>
      </c>
      <c r="D5772" s="134">
        <f>'PVWatts Hourly Results (1)'!C5783</f>
        <v>0</v>
      </c>
      <c r="E5772" s="127">
        <f>DATE(YEAR(Inputs!$D$5),Summary!B5772,Summary!C5772)+TIME(D5772,0,0)</f>
        <v>241</v>
      </c>
      <c r="F5772" s="4">
        <f t="shared" si="627"/>
        <v>1</v>
      </c>
      <c r="G5772" s="4">
        <f t="shared" si="625"/>
        <v>3</v>
      </c>
      <c r="H5772" s="4">
        <f t="shared" si="628"/>
        <v>1</v>
      </c>
      <c r="I5772" s="4">
        <f t="shared" si="629"/>
        <v>0</v>
      </c>
      <c r="J5772" s="4">
        <f t="shared" si="630"/>
        <v>0</v>
      </c>
      <c r="K5772" s="4">
        <f t="shared" si="626"/>
        <v>0</v>
      </c>
      <c r="L5772" s="5">
        <f t="shared" si="631"/>
        <v>0</v>
      </c>
      <c r="M5772" s="137">
        <f>'PVWatts Hourly Results (1)'!L5783/1000</f>
        <v>0</v>
      </c>
      <c r="N5772" s="3">
        <f>'PVWatts Hourly Results (2)'!L5783/1000</f>
        <v>0</v>
      </c>
      <c r="O5772" s="3">
        <f>'PVWatts Hourly Results (3)'!L5783/1000</f>
        <v>0</v>
      </c>
      <c r="P5772" s="3">
        <f>'PVWatts Hourly Results (4)'!L5783/1000</f>
        <v>0</v>
      </c>
      <c r="Q5772" s="130">
        <f>'PVWatts Hourly Results (5)'!L5783/1000</f>
        <v>0</v>
      </c>
    </row>
    <row r="5773" spans="2:17" x14ac:dyDescent="0.25">
      <c r="B5773" s="8">
        <v>8</v>
      </c>
      <c r="C5773" s="9">
        <v>28</v>
      </c>
      <c r="D5773" s="134">
        <f>'PVWatts Hourly Results (1)'!C5784</f>
        <v>0</v>
      </c>
      <c r="E5773" s="127">
        <f>DATE(YEAR(Inputs!$D$5),Summary!B5773,Summary!C5773)+TIME(D5773,0,0)</f>
        <v>241</v>
      </c>
      <c r="F5773" s="4">
        <f t="shared" si="627"/>
        <v>1</v>
      </c>
      <c r="G5773" s="4">
        <f t="shared" si="625"/>
        <v>3</v>
      </c>
      <c r="H5773" s="4">
        <f t="shared" si="628"/>
        <v>1</v>
      </c>
      <c r="I5773" s="4">
        <f t="shared" si="629"/>
        <v>0</v>
      </c>
      <c r="J5773" s="4">
        <f t="shared" si="630"/>
        <v>0</v>
      </c>
      <c r="K5773" s="4">
        <f t="shared" si="626"/>
        <v>0</v>
      </c>
      <c r="L5773" s="5">
        <f t="shared" si="631"/>
        <v>0</v>
      </c>
      <c r="M5773" s="137">
        <f>'PVWatts Hourly Results (1)'!L5784/1000</f>
        <v>0</v>
      </c>
      <c r="N5773" s="3">
        <f>'PVWatts Hourly Results (2)'!L5784/1000</f>
        <v>0</v>
      </c>
      <c r="O5773" s="3">
        <f>'PVWatts Hourly Results (3)'!L5784/1000</f>
        <v>0</v>
      </c>
      <c r="P5773" s="3">
        <f>'PVWatts Hourly Results (4)'!L5784/1000</f>
        <v>0</v>
      </c>
      <c r="Q5773" s="130">
        <f>'PVWatts Hourly Results (5)'!L5784/1000</f>
        <v>0</v>
      </c>
    </row>
    <row r="5774" spans="2:17" x14ac:dyDescent="0.25">
      <c r="B5774" s="8">
        <v>8</v>
      </c>
      <c r="C5774" s="9">
        <v>28</v>
      </c>
      <c r="D5774" s="134">
        <f>'PVWatts Hourly Results (1)'!C5785</f>
        <v>0</v>
      </c>
      <c r="E5774" s="127">
        <f>DATE(YEAR(Inputs!$D$5),Summary!B5774,Summary!C5774)+TIME(D5774,0,0)</f>
        <v>241</v>
      </c>
      <c r="F5774" s="4">
        <f t="shared" si="627"/>
        <v>1</v>
      </c>
      <c r="G5774" s="4">
        <f t="shared" si="625"/>
        <v>3</v>
      </c>
      <c r="H5774" s="4">
        <f t="shared" si="628"/>
        <v>1</v>
      </c>
      <c r="I5774" s="4">
        <f t="shared" si="629"/>
        <v>0</v>
      </c>
      <c r="J5774" s="4">
        <f t="shared" si="630"/>
        <v>0</v>
      </c>
      <c r="K5774" s="4">
        <f t="shared" si="626"/>
        <v>0</v>
      </c>
      <c r="L5774" s="5">
        <f t="shared" si="631"/>
        <v>0</v>
      </c>
      <c r="M5774" s="137">
        <f>'PVWatts Hourly Results (1)'!L5785/1000</f>
        <v>0</v>
      </c>
      <c r="N5774" s="3">
        <f>'PVWatts Hourly Results (2)'!L5785/1000</f>
        <v>0</v>
      </c>
      <c r="O5774" s="3">
        <f>'PVWatts Hourly Results (3)'!L5785/1000</f>
        <v>0</v>
      </c>
      <c r="P5774" s="3">
        <f>'PVWatts Hourly Results (4)'!L5785/1000</f>
        <v>0</v>
      </c>
      <c r="Q5774" s="130">
        <f>'PVWatts Hourly Results (5)'!L5785/1000</f>
        <v>0</v>
      </c>
    </row>
    <row r="5775" spans="2:17" x14ac:dyDescent="0.25">
      <c r="B5775" s="8">
        <v>8</v>
      </c>
      <c r="C5775" s="9">
        <v>28</v>
      </c>
      <c r="D5775" s="134">
        <f>'PVWatts Hourly Results (1)'!C5786</f>
        <v>0</v>
      </c>
      <c r="E5775" s="127">
        <f>DATE(YEAR(Inputs!$D$5),Summary!B5775,Summary!C5775)+TIME(D5775,0,0)</f>
        <v>241</v>
      </c>
      <c r="F5775" s="4">
        <f t="shared" si="627"/>
        <v>1</v>
      </c>
      <c r="G5775" s="4">
        <f t="shared" si="625"/>
        <v>3</v>
      </c>
      <c r="H5775" s="4">
        <f t="shared" si="628"/>
        <v>1</v>
      </c>
      <c r="I5775" s="4">
        <f t="shared" si="629"/>
        <v>0</v>
      </c>
      <c r="J5775" s="4">
        <f t="shared" si="630"/>
        <v>0</v>
      </c>
      <c r="K5775" s="4">
        <f t="shared" si="626"/>
        <v>0</v>
      </c>
      <c r="L5775" s="5">
        <f t="shared" si="631"/>
        <v>0</v>
      </c>
      <c r="M5775" s="137">
        <f>'PVWatts Hourly Results (1)'!L5786/1000</f>
        <v>0</v>
      </c>
      <c r="N5775" s="3">
        <f>'PVWatts Hourly Results (2)'!L5786/1000</f>
        <v>0</v>
      </c>
      <c r="O5775" s="3">
        <f>'PVWatts Hourly Results (3)'!L5786/1000</f>
        <v>0</v>
      </c>
      <c r="P5775" s="3">
        <f>'PVWatts Hourly Results (4)'!L5786/1000</f>
        <v>0</v>
      </c>
      <c r="Q5775" s="130">
        <f>'PVWatts Hourly Results (5)'!L5786/1000</f>
        <v>0</v>
      </c>
    </row>
    <row r="5776" spans="2:17" x14ac:dyDescent="0.25">
      <c r="B5776" s="8">
        <v>8</v>
      </c>
      <c r="C5776" s="9">
        <v>28</v>
      </c>
      <c r="D5776" s="134">
        <f>'PVWatts Hourly Results (1)'!C5787</f>
        <v>0</v>
      </c>
      <c r="E5776" s="127">
        <f>DATE(YEAR(Inputs!$D$5),Summary!B5776,Summary!C5776)+TIME(D5776,0,0)</f>
        <v>241</v>
      </c>
      <c r="F5776" s="4">
        <f t="shared" si="627"/>
        <v>1</v>
      </c>
      <c r="G5776" s="4">
        <f t="shared" si="625"/>
        <v>3</v>
      </c>
      <c r="H5776" s="4">
        <f t="shared" si="628"/>
        <v>1</v>
      </c>
      <c r="I5776" s="4">
        <f t="shared" si="629"/>
        <v>0</v>
      </c>
      <c r="J5776" s="4">
        <f t="shared" si="630"/>
        <v>0</v>
      </c>
      <c r="K5776" s="4">
        <f t="shared" si="626"/>
        <v>0</v>
      </c>
      <c r="L5776" s="5">
        <f t="shared" si="631"/>
        <v>0</v>
      </c>
      <c r="M5776" s="137">
        <f>'PVWatts Hourly Results (1)'!L5787/1000</f>
        <v>0</v>
      </c>
      <c r="N5776" s="3">
        <f>'PVWatts Hourly Results (2)'!L5787/1000</f>
        <v>0</v>
      </c>
      <c r="O5776" s="3">
        <f>'PVWatts Hourly Results (3)'!L5787/1000</f>
        <v>0</v>
      </c>
      <c r="P5776" s="3">
        <f>'PVWatts Hourly Results (4)'!L5787/1000</f>
        <v>0</v>
      </c>
      <c r="Q5776" s="130">
        <f>'PVWatts Hourly Results (5)'!L5787/1000</f>
        <v>0</v>
      </c>
    </row>
    <row r="5777" spans="2:17" x14ac:dyDescent="0.25">
      <c r="B5777" s="8">
        <v>8</v>
      </c>
      <c r="C5777" s="9">
        <v>28</v>
      </c>
      <c r="D5777" s="134">
        <f>'PVWatts Hourly Results (1)'!C5788</f>
        <v>0</v>
      </c>
      <c r="E5777" s="127">
        <f>DATE(YEAR(Inputs!$D$5),Summary!B5777,Summary!C5777)+TIME(D5777,0,0)</f>
        <v>241</v>
      </c>
      <c r="F5777" s="4">
        <f t="shared" si="627"/>
        <v>1</v>
      </c>
      <c r="G5777" s="4">
        <f t="shared" si="625"/>
        <v>3</v>
      </c>
      <c r="H5777" s="4">
        <f t="shared" si="628"/>
        <v>1</v>
      </c>
      <c r="I5777" s="4">
        <f t="shared" si="629"/>
        <v>0</v>
      </c>
      <c r="J5777" s="4">
        <f t="shared" si="630"/>
        <v>0</v>
      </c>
      <c r="K5777" s="4">
        <f t="shared" si="626"/>
        <v>0</v>
      </c>
      <c r="L5777" s="5">
        <f t="shared" si="631"/>
        <v>0</v>
      </c>
      <c r="M5777" s="137">
        <f>'PVWatts Hourly Results (1)'!L5788/1000</f>
        <v>0</v>
      </c>
      <c r="N5777" s="3">
        <f>'PVWatts Hourly Results (2)'!L5788/1000</f>
        <v>0</v>
      </c>
      <c r="O5777" s="3">
        <f>'PVWatts Hourly Results (3)'!L5788/1000</f>
        <v>0</v>
      </c>
      <c r="P5777" s="3">
        <f>'PVWatts Hourly Results (4)'!L5788/1000</f>
        <v>0</v>
      </c>
      <c r="Q5777" s="130">
        <f>'PVWatts Hourly Results (5)'!L5788/1000</f>
        <v>0</v>
      </c>
    </row>
    <row r="5778" spans="2:17" x14ac:dyDescent="0.25">
      <c r="B5778" s="8">
        <v>8</v>
      </c>
      <c r="C5778" s="9">
        <v>28</v>
      </c>
      <c r="D5778" s="134">
        <f>'PVWatts Hourly Results (1)'!C5789</f>
        <v>0</v>
      </c>
      <c r="E5778" s="127">
        <f>DATE(YEAR(Inputs!$D$5),Summary!B5778,Summary!C5778)+TIME(D5778,0,0)</f>
        <v>241</v>
      </c>
      <c r="F5778" s="4">
        <f t="shared" si="627"/>
        <v>1</v>
      </c>
      <c r="G5778" s="4">
        <f t="shared" si="625"/>
        <v>3</v>
      </c>
      <c r="H5778" s="4">
        <f t="shared" si="628"/>
        <v>1</v>
      </c>
      <c r="I5778" s="4">
        <f t="shared" si="629"/>
        <v>0</v>
      </c>
      <c r="J5778" s="4">
        <f t="shared" si="630"/>
        <v>0</v>
      </c>
      <c r="K5778" s="4">
        <f t="shared" si="626"/>
        <v>0</v>
      </c>
      <c r="L5778" s="5">
        <f t="shared" si="631"/>
        <v>0</v>
      </c>
      <c r="M5778" s="137">
        <f>'PVWatts Hourly Results (1)'!L5789/1000</f>
        <v>0</v>
      </c>
      <c r="N5778" s="3">
        <f>'PVWatts Hourly Results (2)'!L5789/1000</f>
        <v>0</v>
      </c>
      <c r="O5778" s="3">
        <f>'PVWatts Hourly Results (3)'!L5789/1000</f>
        <v>0</v>
      </c>
      <c r="P5778" s="3">
        <f>'PVWatts Hourly Results (4)'!L5789/1000</f>
        <v>0</v>
      </c>
      <c r="Q5778" s="130">
        <f>'PVWatts Hourly Results (5)'!L5789/1000</f>
        <v>0</v>
      </c>
    </row>
    <row r="5779" spans="2:17" x14ac:dyDescent="0.25">
      <c r="B5779" s="8">
        <v>8</v>
      </c>
      <c r="C5779" s="9">
        <v>28</v>
      </c>
      <c r="D5779" s="134">
        <f>'PVWatts Hourly Results (1)'!C5790</f>
        <v>0</v>
      </c>
      <c r="E5779" s="127">
        <f>DATE(YEAR(Inputs!$D$5),Summary!B5779,Summary!C5779)+TIME(D5779,0,0)</f>
        <v>241</v>
      </c>
      <c r="F5779" s="4">
        <f t="shared" si="627"/>
        <v>1</v>
      </c>
      <c r="G5779" s="4">
        <f t="shared" si="625"/>
        <v>3</v>
      </c>
      <c r="H5779" s="4">
        <f t="shared" si="628"/>
        <v>1</v>
      </c>
      <c r="I5779" s="4">
        <f t="shared" si="629"/>
        <v>0</v>
      </c>
      <c r="J5779" s="4">
        <f t="shared" si="630"/>
        <v>0</v>
      </c>
      <c r="K5779" s="4">
        <f t="shared" si="626"/>
        <v>0</v>
      </c>
      <c r="L5779" s="5">
        <f t="shared" si="631"/>
        <v>0</v>
      </c>
      <c r="M5779" s="137">
        <f>'PVWatts Hourly Results (1)'!L5790/1000</f>
        <v>0</v>
      </c>
      <c r="N5779" s="3">
        <f>'PVWatts Hourly Results (2)'!L5790/1000</f>
        <v>0</v>
      </c>
      <c r="O5779" s="3">
        <f>'PVWatts Hourly Results (3)'!L5790/1000</f>
        <v>0</v>
      </c>
      <c r="P5779" s="3">
        <f>'PVWatts Hourly Results (4)'!L5790/1000</f>
        <v>0</v>
      </c>
      <c r="Q5779" s="130">
        <f>'PVWatts Hourly Results (5)'!L5790/1000</f>
        <v>0</v>
      </c>
    </row>
    <row r="5780" spans="2:17" x14ac:dyDescent="0.25">
      <c r="B5780" s="8">
        <v>8</v>
      </c>
      <c r="C5780" s="9">
        <v>28</v>
      </c>
      <c r="D5780" s="134">
        <f>'PVWatts Hourly Results (1)'!C5791</f>
        <v>0</v>
      </c>
      <c r="E5780" s="127">
        <f>DATE(YEAR(Inputs!$D$5),Summary!B5780,Summary!C5780)+TIME(D5780,0,0)</f>
        <v>241</v>
      </c>
      <c r="F5780" s="4">
        <f t="shared" si="627"/>
        <v>1</v>
      </c>
      <c r="G5780" s="4">
        <f t="shared" si="625"/>
        <v>3</v>
      </c>
      <c r="H5780" s="4">
        <f t="shared" si="628"/>
        <v>1</v>
      </c>
      <c r="I5780" s="4">
        <f t="shared" si="629"/>
        <v>0</v>
      </c>
      <c r="J5780" s="4">
        <f t="shared" si="630"/>
        <v>0</v>
      </c>
      <c r="K5780" s="4">
        <f t="shared" si="626"/>
        <v>0</v>
      </c>
      <c r="L5780" s="5">
        <f t="shared" si="631"/>
        <v>0</v>
      </c>
      <c r="M5780" s="137">
        <f>'PVWatts Hourly Results (1)'!L5791/1000</f>
        <v>0</v>
      </c>
      <c r="N5780" s="3">
        <f>'PVWatts Hourly Results (2)'!L5791/1000</f>
        <v>0</v>
      </c>
      <c r="O5780" s="3">
        <f>'PVWatts Hourly Results (3)'!L5791/1000</f>
        <v>0</v>
      </c>
      <c r="P5780" s="3">
        <f>'PVWatts Hourly Results (4)'!L5791/1000</f>
        <v>0</v>
      </c>
      <c r="Q5780" s="130">
        <f>'PVWatts Hourly Results (5)'!L5791/1000</f>
        <v>0</v>
      </c>
    </row>
    <row r="5781" spans="2:17" x14ac:dyDescent="0.25">
      <c r="B5781" s="8">
        <v>8</v>
      </c>
      <c r="C5781" s="9">
        <v>28</v>
      </c>
      <c r="D5781" s="134">
        <f>'PVWatts Hourly Results (1)'!C5792</f>
        <v>0</v>
      </c>
      <c r="E5781" s="127">
        <f>DATE(YEAR(Inputs!$D$5),Summary!B5781,Summary!C5781)+TIME(D5781,0,0)</f>
        <v>241</v>
      </c>
      <c r="F5781" s="4">
        <f t="shared" si="627"/>
        <v>1</v>
      </c>
      <c r="G5781" s="4">
        <f t="shared" si="625"/>
        <v>3</v>
      </c>
      <c r="H5781" s="4">
        <f t="shared" si="628"/>
        <v>1</v>
      </c>
      <c r="I5781" s="4">
        <f t="shared" si="629"/>
        <v>0</v>
      </c>
      <c r="J5781" s="4">
        <f t="shared" si="630"/>
        <v>0</v>
      </c>
      <c r="K5781" s="4">
        <f t="shared" si="626"/>
        <v>0</v>
      </c>
      <c r="L5781" s="5">
        <f t="shared" si="631"/>
        <v>0</v>
      </c>
      <c r="M5781" s="137">
        <f>'PVWatts Hourly Results (1)'!L5792/1000</f>
        <v>0</v>
      </c>
      <c r="N5781" s="3">
        <f>'PVWatts Hourly Results (2)'!L5792/1000</f>
        <v>0</v>
      </c>
      <c r="O5781" s="3">
        <f>'PVWatts Hourly Results (3)'!L5792/1000</f>
        <v>0</v>
      </c>
      <c r="P5781" s="3">
        <f>'PVWatts Hourly Results (4)'!L5792/1000</f>
        <v>0</v>
      </c>
      <c r="Q5781" s="130">
        <f>'PVWatts Hourly Results (5)'!L5792/1000</f>
        <v>0</v>
      </c>
    </row>
    <row r="5782" spans="2:17" x14ac:dyDescent="0.25">
      <c r="B5782" s="8">
        <v>8</v>
      </c>
      <c r="C5782" s="9">
        <v>29</v>
      </c>
      <c r="D5782" s="134">
        <f>'PVWatts Hourly Results (1)'!C5793</f>
        <v>0</v>
      </c>
      <c r="E5782" s="127">
        <f>DATE(YEAR(Inputs!$D$5),Summary!B5782,Summary!C5782)+TIME(D5782,0,0)</f>
        <v>242</v>
      </c>
      <c r="F5782" s="4">
        <f t="shared" si="627"/>
        <v>1</v>
      </c>
      <c r="G5782" s="4">
        <f t="shared" ref="G5782:G5845" si="632">WEEKDAY(E5782)</f>
        <v>4</v>
      </c>
      <c r="H5782" s="4">
        <f t="shared" si="628"/>
        <v>1</v>
      </c>
      <c r="I5782" s="4">
        <f t="shared" si="629"/>
        <v>0</v>
      </c>
      <c r="J5782" s="4">
        <f t="shared" si="630"/>
        <v>0</v>
      </c>
      <c r="K5782" s="4">
        <f t="shared" ref="K5782:K5845" si="633">IF(OR(AND(B5782=7,C5782=4),AND(B5782=1,C5782=1)),1,0)</f>
        <v>0</v>
      </c>
      <c r="L5782" s="5">
        <f t="shared" si="631"/>
        <v>0</v>
      </c>
      <c r="M5782" s="137">
        <f>'PVWatts Hourly Results (1)'!L5793/1000</f>
        <v>0</v>
      </c>
      <c r="N5782" s="3">
        <f>'PVWatts Hourly Results (2)'!L5793/1000</f>
        <v>0</v>
      </c>
      <c r="O5782" s="3">
        <f>'PVWatts Hourly Results (3)'!L5793/1000</f>
        <v>0</v>
      </c>
      <c r="P5782" s="3">
        <f>'PVWatts Hourly Results (4)'!L5793/1000</f>
        <v>0</v>
      </c>
      <c r="Q5782" s="130">
        <f>'PVWatts Hourly Results (5)'!L5793/1000</f>
        <v>0</v>
      </c>
    </row>
    <row r="5783" spans="2:17" x14ac:dyDescent="0.25">
      <c r="B5783" s="8">
        <v>8</v>
      </c>
      <c r="C5783" s="9">
        <v>29</v>
      </c>
      <c r="D5783" s="134">
        <f>'PVWatts Hourly Results (1)'!C5794</f>
        <v>0</v>
      </c>
      <c r="E5783" s="127">
        <f>DATE(YEAR(Inputs!$D$5),Summary!B5783,Summary!C5783)+TIME(D5783,0,0)</f>
        <v>242</v>
      </c>
      <c r="F5783" s="4">
        <f t="shared" ref="F5783:F5846" si="634">IF(OR(B5783&lt;3,B5783=6,B5783=7,B5783=8),1,0)</f>
        <v>1</v>
      </c>
      <c r="G5783" s="4">
        <f t="shared" si="632"/>
        <v>4</v>
      </c>
      <c r="H5783" s="4">
        <f t="shared" ref="H5783:H5846" si="635">IF(OR(G5783=2,G5783=3,G5783=4,G5783=5,G5783=6),1,0)</f>
        <v>1</v>
      </c>
      <c r="I5783" s="4">
        <f t="shared" ref="I5783:I5846" si="636">IF(AND(B5783&gt;5,B5783&lt;9,D5783&gt;=13,D5783&lt;=16,H5783=1),1,0)</f>
        <v>0</v>
      </c>
      <c r="J5783" s="4">
        <f t="shared" ref="J5783:J5846" si="637">IF(AND(B5783&lt;3,OR(AND(D5783&gt;6,D5783&lt;9),AND(D5783&gt;17,D5783&lt;20)),H5783=1),1,0)</f>
        <v>0</v>
      </c>
      <c r="K5783" s="4">
        <f t="shared" si="633"/>
        <v>0</v>
      </c>
      <c r="L5783" s="5">
        <f t="shared" ref="L5783:L5846" si="638">IFERROR(IF(AND(F5783=1,H5783=1,OR(I5783=1,J5783=1),K5783=0),1,0),"")</f>
        <v>0</v>
      </c>
      <c r="M5783" s="137">
        <f>'PVWatts Hourly Results (1)'!L5794/1000</f>
        <v>0</v>
      </c>
      <c r="N5783" s="3">
        <f>'PVWatts Hourly Results (2)'!L5794/1000</f>
        <v>0</v>
      </c>
      <c r="O5783" s="3">
        <f>'PVWatts Hourly Results (3)'!L5794/1000</f>
        <v>0</v>
      </c>
      <c r="P5783" s="3">
        <f>'PVWatts Hourly Results (4)'!L5794/1000</f>
        <v>0</v>
      </c>
      <c r="Q5783" s="130">
        <f>'PVWatts Hourly Results (5)'!L5794/1000</f>
        <v>0</v>
      </c>
    </row>
    <row r="5784" spans="2:17" x14ac:dyDescent="0.25">
      <c r="B5784" s="8">
        <v>8</v>
      </c>
      <c r="C5784" s="9">
        <v>29</v>
      </c>
      <c r="D5784" s="134">
        <f>'PVWatts Hourly Results (1)'!C5795</f>
        <v>0</v>
      </c>
      <c r="E5784" s="127">
        <f>DATE(YEAR(Inputs!$D$5),Summary!B5784,Summary!C5784)+TIME(D5784,0,0)</f>
        <v>242</v>
      </c>
      <c r="F5784" s="4">
        <f t="shared" si="634"/>
        <v>1</v>
      </c>
      <c r="G5784" s="4">
        <f t="shared" si="632"/>
        <v>4</v>
      </c>
      <c r="H5784" s="4">
        <f t="shared" si="635"/>
        <v>1</v>
      </c>
      <c r="I5784" s="4">
        <f t="shared" si="636"/>
        <v>0</v>
      </c>
      <c r="J5784" s="4">
        <f t="shared" si="637"/>
        <v>0</v>
      </c>
      <c r="K5784" s="4">
        <f t="shared" si="633"/>
        <v>0</v>
      </c>
      <c r="L5784" s="5">
        <f t="shared" si="638"/>
        <v>0</v>
      </c>
      <c r="M5784" s="137">
        <f>'PVWatts Hourly Results (1)'!L5795/1000</f>
        <v>0</v>
      </c>
      <c r="N5784" s="3">
        <f>'PVWatts Hourly Results (2)'!L5795/1000</f>
        <v>0</v>
      </c>
      <c r="O5784" s="3">
        <f>'PVWatts Hourly Results (3)'!L5795/1000</f>
        <v>0</v>
      </c>
      <c r="P5784" s="3">
        <f>'PVWatts Hourly Results (4)'!L5795/1000</f>
        <v>0</v>
      </c>
      <c r="Q5784" s="130">
        <f>'PVWatts Hourly Results (5)'!L5795/1000</f>
        <v>0</v>
      </c>
    </row>
    <row r="5785" spans="2:17" x14ac:dyDescent="0.25">
      <c r="B5785" s="8">
        <v>8</v>
      </c>
      <c r="C5785" s="9">
        <v>29</v>
      </c>
      <c r="D5785" s="134">
        <f>'PVWatts Hourly Results (1)'!C5796</f>
        <v>0</v>
      </c>
      <c r="E5785" s="127">
        <f>DATE(YEAR(Inputs!$D$5),Summary!B5785,Summary!C5785)+TIME(D5785,0,0)</f>
        <v>242</v>
      </c>
      <c r="F5785" s="4">
        <f t="shared" si="634"/>
        <v>1</v>
      </c>
      <c r="G5785" s="4">
        <f t="shared" si="632"/>
        <v>4</v>
      </c>
      <c r="H5785" s="4">
        <f t="shared" si="635"/>
        <v>1</v>
      </c>
      <c r="I5785" s="4">
        <f t="shared" si="636"/>
        <v>0</v>
      </c>
      <c r="J5785" s="4">
        <f t="shared" si="637"/>
        <v>0</v>
      </c>
      <c r="K5785" s="4">
        <f t="shared" si="633"/>
        <v>0</v>
      </c>
      <c r="L5785" s="5">
        <f t="shared" si="638"/>
        <v>0</v>
      </c>
      <c r="M5785" s="137">
        <f>'PVWatts Hourly Results (1)'!L5796/1000</f>
        <v>0</v>
      </c>
      <c r="N5785" s="3">
        <f>'PVWatts Hourly Results (2)'!L5796/1000</f>
        <v>0</v>
      </c>
      <c r="O5785" s="3">
        <f>'PVWatts Hourly Results (3)'!L5796/1000</f>
        <v>0</v>
      </c>
      <c r="P5785" s="3">
        <f>'PVWatts Hourly Results (4)'!L5796/1000</f>
        <v>0</v>
      </c>
      <c r="Q5785" s="130">
        <f>'PVWatts Hourly Results (5)'!L5796/1000</f>
        <v>0</v>
      </c>
    </row>
    <row r="5786" spans="2:17" x14ac:dyDescent="0.25">
      <c r="B5786" s="8">
        <v>8</v>
      </c>
      <c r="C5786" s="9">
        <v>29</v>
      </c>
      <c r="D5786" s="134">
        <f>'PVWatts Hourly Results (1)'!C5797</f>
        <v>0</v>
      </c>
      <c r="E5786" s="127">
        <f>DATE(YEAR(Inputs!$D$5),Summary!B5786,Summary!C5786)+TIME(D5786,0,0)</f>
        <v>242</v>
      </c>
      <c r="F5786" s="4">
        <f t="shared" si="634"/>
        <v>1</v>
      </c>
      <c r="G5786" s="4">
        <f t="shared" si="632"/>
        <v>4</v>
      </c>
      <c r="H5786" s="4">
        <f t="shared" si="635"/>
        <v>1</v>
      </c>
      <c r="I5786" s="4">
        <f t="shared" si="636"/>
        <v>0</v>
      </c>
      <c r="J5786" s="4">
        <f t="shared" si="637"/>
        <v>0</v>
      </c>
      <c r="K5786" s="4">
        <f t="shared" si="633"/>
        <v>0</v>
      </c>
      <c r="L5786" s="5">
        <f t="shared" si="638"/>
        <v>0</v>
      </c>
      <c r="M5786" s="137">
        <f>'PVWatts Hourly Results (1)'!L5797/1000</f>
        <v>0</v>
      </c>
      <c r="N5786" s="3">
        <f>'PVWatts Hourly Results (2)'!L5797/1000</f>
        <v>0</v>
      </c>
      <c r="O5786" s="3">
        <f>'PVWatts Hourly Results (3)'!L5797/1000</f>
        <v>0</v>
      </c>
      <c r="P5786" s="3">
        <f>'PVWatts Hourly Results (4)'!L5797/1000</f>
        <v>0</v>
      </c>
      <c r="Q5786" s="130">
        <f>'PVWatts Hourly Results (5)'!L5797/1000</f>
        <v>0</v>
      </c>
    </row>
    <row r="5787" spans="2:17" x14ac:dyDescent="0.25">
      <c r="B5787" s="8">
        <v>8</v>
      </c>
      <c r="C5787" s="9">
        <v>29</v>
      </c>
      <c r="D5787" s="134">
        <f>'PVWatts Hourly Results (1)'!C5798</f>
        <v>0</v>
      </c>
      <c r="E5787" s="127">
        <f>DATE(YEAR(Inputs!$D$5),Summary!B5787,Summary!C5787)+TIME(D5787,0,0)</f>
        <v>242</v>
      </c>
      <c r="F5787" s="4">
        <f t="shared" si="634"/>
        <v>1</v>
      </c>
      <c r="G5787" s="4">
        <f t="shared" si="632"/>
        <v>4</v>
      </c>
      <c r="H5787" s="4">
        <f t="shared" si="635"/>
        <v>1</v>
      </c>
      <c r="I5787" s="4">
        <f t="shared" si="636"/>
        <v>0</v>
      </c>
      <c r="J5787" s="4">
        <f t="shared" si="637"/>
        <v>0</v>
      </c>
      <c r="K5787" s="4">
        <f t="shared" si="633"/>
        <v>0</v>
      </c>
      <c r="L5787" s="5">
        <f t="shared" si="638"/>
        <v>0</v>
      </c>
      <c r="M5787" s="137">
        <f>'PVWatts Hourly Results (1)'!L5798/1000</f>
        <v>0</v>
      </c>
      <c r="N5787" s="3">
        <f>'PVWatts Hourly Results (2)'!L5798/1000</f>
        <v>0</v>
      </c>
      <c r="O5787" s="3">
        <f>'PVWatts Hourly Results (3)'!L5798/1000</f>
        <v>0</v>
      </c>
      <c r="P5787" s="3">
        <f>'PVWatts Hourly Results (4)'!L5798/1000</f>
        <v>0</v>
      </c>
      <c r="Q5787" s="130">
        <f>'PVWatts Hourly Results (5)'!L5798/1000</f>
        <v>0</v>
      </c>
    </row>
    <row r="5788" spans="2:17" x14ac:dyDescent="0.25">
      <c r="B5788" s="8">
        <v>8</v>
      </c>
      <c r="C5788" s="9">
        <v>29</v>
      </c>
      <c r="D5788" s="134">
        <f>'PVWatts Hourly Results (1)'!C5799</f>
        <v>0</v>
      </c>
      <c r="E5788" s="127">
        <f>DATE(YEAR(Inputs!$D$5),Summary!B5788,Summary!C5788)+TIME(D5788,0,0)</f>
        <v>242</v>
      </c>
      <c r="F5788" s="4">
        <f t="shared" si="634"/>
        <v>1</v>
      </c>
      <c r="G5788" s="4">
        <f t="shared" si="632"/>
        <v>4</v>
      </c>
      <c r="H5788" s="4">
        <f t="shared" si="635"/>
        <v>1</v>
      </c>
      <c r="I5788" s="4">
        <f t="shared" si="636"/>
        <v>0</v>
      </c>
      <c r="J5788" s="4">
        <f t="shared" si="637"/>
        <v>0</v>
      </c>
      <c r="K5788" s="4">
        <f t="shared" si="633"/>
        <v>0</v>
      </c>
      <c r="L5788" s="5">
        <f t="shared" si="638"/>
        <v>0</v>
      </c>
      <c r="M5788" s="137">
        <f>'PVWatts Hourly Results (1)'!L5799/1000</f>
        <v>0</v>
      </c>
      <c r="N5788" s="3">
        <f>'PVWatts Hourly Results (2)'!L5799/1000</f>
        <v>0</v>
      </c>
      <c r="O5788" s="3">
        <f>'PVWatts Hourly Results (3)'!L5799/1000</f>
        <v>0</v>
      </c>
      <c r="P5788" s="3">
        <f>'PVWatts Hourly Results (4)'!L5799/1000</f>
        <v>0</v>
      </c>
      <c r="Q5788" s="130">
        <f>'PVWatts Hourly Results (5)'!L5799/1000</f>
        <v>0</v>
      </c>
    </row>
    <row r="5789" spans="2:17" x14ac:dyDescent="0.25">
      <c r="B5789" s="8">
        <v>8</v>
      </c>
      <c r="C5789" s="9">
        <v>29</v>
      </c>
      <c r="D5789" s="134">
        <f>'PVWatts Hourly Results (1)'!C5800</f>
        <v>0</v>
      </c>
      <c r="E5789" s="127">
        <f>DATE(YEAR(Inputs!$D$5),Summary!B5789,Summary!C5789)+TIME(D5789,0,0)</f>
        <v>242</v>
      </c>
      <c r="F5789" s="4">
        <f t="shared" si="634"/>
        <v>1</v>
      </c>
      <c r="G5789" s="4">
        <f t="shared" si="632"/>
        <v>4</v>
      </c>
      <c r="H5789" s="4">
        <f t="shared" si="635"/>
        <v>1</v>
      </c>
      <c r="I5789" s="4">
        <f t="shared" si="636"/>
        <v>0</v>
      </c>
      <c r="J5789" s="4">
        <f t="shared" si="637"/>
        <v>0</v>
      </c>
      <c r="K5789" s="4">
        <f t="shared" si="633"/>
        <v>0</v>
      </c>
      <c r="L5789" s="5">
        <f t="shared" si="638"/>
        <v>0</v>
      </c>
      <c r="M5789" s="137">
        <f>'PVWatts Hourly Results (1)'!L5800/1000</f>
        <v>0</v>
      </c>
      <c r="N5789" s="3">
        <f>'PVWatts Hourly Results (2)'!L5800/1000</f>
        <v>0</v>
      </c>
      <c r="O5789" s="3">
        <f>'PVWatts Hourly Results (3)'!L5800/1000</f>
        <v>0</v>
      </c>
      <c r="P5789" s="3">
        <f>'PVWatts Hourly Results (4)'!L5800/1000</f>
        <v>0</v>
      </c>
      <c r="Q5789" s="130">
        <f>'PVWatts Hourly Results (5)'!L5800/1000</f>
        <v>0</v>
      </c>
    </row>
    <row r="5790" spans="2:17" x14ac:dyDescent="0.25">
      <c r="B5790" s="8">
        <v>8</v>
      </c>
      <c r="C5790" s="9">
        <v>29</v>
      </c>
      <c r="D5790" s="134">
        <f>'PVWatts Hourly Results (1)'!C5801</f>
        <v>0</v>
      </c>
      <c r="E5790" s="127">
        <f>DATE(YEAR(Inputs!$D$5),Summary!B5790,Summary!C5790)+TIME(D5790,0,0)</f>
        <v>242</v>
      </c>
      <c r="F5790" s="4">
        <f t="shared" si="634"/>
        <v>1</v>
      </c>
      <c r="G5790" s="4">
        <f t="shared" si="632"/>
        <v>4</v>
      </c>
      <c r="H5790" s="4">
        <f t="shared" si="635"/>
        <v>1</v>
      </c>
      <c r="I5790" s="4">
        <f t="shared" si="636"/>
        <v>0</v>
      </c>
      <c r="J5790" s="4">
        <f t="shared" si="637"/>
        <v>0</v>
      </c>
      <c r="K5790" s="4">
        <f t="shared" si="633"/>
        <v>0</v>
      </c>
      <c r="L5790" s="5">
        <f t="shared" si="638"/>
        <v>0</v>
      </c>
      <c r="M5790" s="137">
        <f>'PVWatts Hourly Results (1)'!L5801/1000</f>
        <v>0</v>
      </c>
      <c r="N5790" s="3">
        <f>'PVWatts Hourly Results (2)'!L5801/1000</f>
        <v>0</v>
      </c>
      <c r="O5790" s="3">
        <f>'PVWatts Hourly Results (3)'!L5801/1000</f>
        <v>0</v>
      </c>
      <c r="P5790" s="3">
        <f>'PVWatts Hourly Results (4)'!L5801/1000</f>
        <v>0</v>
      </c>
      <c r="Q5790" s="130">
        <f>'PVWatts Hourly Results (5)'!L5801/1000</f>
        <v>0</v>
      </c>
    </row>
    <row r="5791" spans="2:17" x14ac:dyDescent="0.25">
      <c r="B5791" s="8">
        <v>8</v>
      </c>
      <c r="C5791" s="9">
        <v>29</v>
      </c>
      <c r="D5791" s="134">
        <f>'PVWatts Hourly Results (1)'!C5802</f>
        <v>0</v>
      </c>
      <c r="E5791" s="127">
        <f>DATE(YEAR(Inputs!$D$5),Summary!B5791,Summary!C5791)+TIME(D5791,0,0)</f>
        <v>242</v>
      </c>
      <c r="F5791" s="4">
        <f t="shared" si="634"/>
        <v>1</v>
      </c>
      <c r="G5791" s="4">
        <f t="shared" si="632"/>
        <v>4</v>
      </c>
      <c r="H5791" s="4">
        <f t="shared" si="635"/>
        <v>1</v>
      </c>
      <c r="I5791" s="4">
        <f t="shared" si="636"/>
        <v>0</v>
      </c>
      <c r="J5791" s="4">
        <f t="shared" si="637"/>
        <v>0</v>
      </c>
      <c r="K5791" s="4">
        <f t="shared" si="633"/>
        <v>0</v>
      </c>
      <c r="L5791" s="5">
        <f t="shared" si="638"/>
        <v>0</v>
      </c>
      <c r="M5791" s="137">
        <f>'PVWatts Hourly Results (1)'!L5802/1000</f>
        <v>0</v>
      </c>
      <c r="N5791" s="3">
        <f>'PVWatts Hourly Results (2)'!L5802/1000</f>
        <v>0</v>
      </c>
      <c r="O5791" s="3">
        <f>'PVWatts Hourly Results (3)'!L5802/1000</f>
        <v>0</v>
      </c>
      <c r="P5791" s="3">
        <f>'PVWatts Hourly Results (4)'!L5802/1000</f>
        <v>0</v>
      </c>
      <c r="Q5791" s="130">
        <f>'PVWatts Hourly Results (5)'!L5802/1000</f>
        <v>0</v>
      </c>
    </row>
    <row r="5792" spans="2:17" x14ac:dyDescent="0.25">
      <c r="B5792" s="8">
        <v>8</v>
      </c>
      <c r="C5792" s="9">
        <v>29</v>
      </c>
      <c r="D5792" s="134">
        <f>'PVWatts Hourly Results (1)'!C5803</f>
        <v>0</v>
      </c>
      <c r="E5792" s="127">
        <f>DATE(YEAR(Inputs!$D$5),Summary!B5792,Summary!C5792)+TIME(D5792,0,0)</f>
        <v>242</v>
      </c>
      <c r="F5792" s="4">
        <f t="shared" si="634"/>
        <v>1</v>
      </c>
      <c r="G5792" s="4">
        <f t="shared" si="632"/>
        <v>4</v>
      </c>
      <c r="H5792" s="4">
        <f t="shared" si="635"/>
        <v>1</v>
      </c>
      <c r="I5792" s="4">
        <f t="shared" si="636"/>
        <v>0</v>
      </c>
      <c r="J5792" s="4">
        <f t="shared" si="637"/>
        <v>0</v>
      </c>
      <c r="K5792" s="4">
        <f t="shared" si="633"/>
        <v>0</v>
      </c>
      <c r="L5792" s="5">
        <f t="shared" si="638"/>
        <v>0</v>
      </c>
      <c r="M5792" s="137">
        <f>'PVWatts Hourly Results (1)'!L5803/1000</f>
        <v>0</v>
      </c>
      <c r="N5792" s="3">
        <f>'PVWatts Hourly Results (2)'!L5803/1000</f>
        <v>0</v>
      </c>
      <c r="O5792" s="3">
        <f>'PVWatts Hourly Results (3)'!L5803/1000</f>
        <v>0</v>
      </c>
      <c r="P5792" s="3">
        <f>'PVWatts Hourly Results (4)'!L5803/1000</f>
        <v>0</v>
      </c>
      <c r="Q5792" s="130">
        <f>'PVWatts Hourly Results (5)'!L5803/1000</f>
        <v>0</v>
      </c>
    </row>
    <row r="5793" spans="2:17" x14ac:dyDescent="0.25">
      <c r="B5793" s="8">
        <v>8</v>
      </c>
      <c r="C5793" s="9">
        <v>29</v>
      </c>
      <c r="D5793" s="134">
        <f>'PVWatts Hourly Results (1)'!C5804</f>
        <v>0</v>
      </c>
      <c r="E5793" s="127">
        <f>DATE(YEAR(Inputs!$D$5),Summary!B5793,Summary!C5793)+TIME(D5793,0,0)</f>
        <v>242</v>
      </c>
      <c r="F5793" s="4">
        <f t="shared" si="634"/>
        <v>1</v>
      </c>
      <c r="G5793" s="4">
        <f t="shared" si="632"/>
        <v>4</v>
      </c>
      <c r="H5793" s="4">
        <f t="shared" si="635"/>
        <v>1</v>
      </c>
      <c r="I5793" s="4">
        <f t="shared" si="636"/>
        <v>0</v>
      </c>
      <c r="J5793" s="4">
        <f t="shared" si="637"/>
        <v>0</v>
      </c>
      <c r="K5793" s="4">
        <f t="shared" si="633"/>
        <v>0</v>
      </c>
      <c r="L5793" s="5">
        <f t="shared" si="638"/>
        <v>0</v>
      </c>
      <c r="M5793" s="137">
        <f>'PVWatts Hourly Results (1)'!L5804/1000</f>
        <v>0</v>
      </c>
      <c r="N5793" s="3">
        <f>'PVWatts Hourly Results (2)'!L5804/1000</f>
        <v>0</v>
      </c>
      <c r="O5793" s="3">
        <f>'PVWatts Hourly Results (3)'!L5804/1000</f>
        <v>0</v>
      </c>
      <c r="P5793" s="3">
        <f>'PVWatts Hourly Results (4)'!L5804/1000</f>
        <v>0</v>
      </c>
      <c r="Q5793" s="130">
        <f>'PVWatts Hourly Results (5)'!L5804/1000</f>
        <v>0</v>
      </c>
    </row>
    <row r="5794" spans="2:17" x14ac:dyDescent="0.25">
      <c r="B5794" s="8">
        <v>8</v>
      </c>
      <c r="C5794" s="9">
        <v>29</v>
      </c>
      <c r="D5794" s="134">
        <f>'PVWatts Hourly Results (1)'!C5805</f>
        <v>0</v>
      </c>
      <c r="E5794" s="127">
        <f>DATE(YEAR(Inputs!$D$5),Summary!B5794,Summary!C5794)+TIME(D5794,0,0)</f>
        <v>242</v>
      </c>
      <c r="F5794" s="4">
        <f t="shared" si="634"/>
        <v>1</v>
      </c>
      <c r="G5794" s="4">
        <f t="shared" si="632"/>
        <v>4</v>
      </c>
      <c r="H5794" s="4">
        <f t="shared" si="635"/>
        <v>1</v>
      </c>
      <c r="I5794" s="4">
        <f t="shared" si="636"/>
        <v>0</v>
      </c>
      <c r="J5794" s="4">
        <f t="shared" si="637"/>
        <v>0</v>
      </c>
      <c r="K5794" s="4">
        <f t="shared" si="633"/>
        <v>0</v>
      </c>
      <c r="L5794" s="5">
        <f t="shared" si="638"/>
        <v>0</v>
      </c>
      <c r="M5794" s="137">
        <f>'PVWatts Hourly Results (1)'!L5805/1000</f>
        <v>0</v>
      </c>
      <c r="N5794" s="3">
        <f>'PVWatts Hourly Results (2)'!L5805/1000</f>
        <v>0</v>
      </c>
      <c r="O5794" s="3">
        <f>'PVWatts Hourly Results (3)'!L5805/1000</f>
        <v>0</v>
      </c>
      <c r="P5794" s="3">
        <f>'PVWatts Hourly Results (4)'!L5805/1000</f>
        <v>0</v>
      </c>
      <c r="Q5794" s="130">
        <f>'PVWatts Hourly Results (5)'!L5805/1000</f>
        <v>0</v>
      </c>
    </row>
    <row r="5795" spans="2:17" x14ac:dyDescent="0.25">
      <c r="B5795" s="8">
        <v>8</v>
      </c>
      <c r="C5795" s="9">
        <v>29</v>
      </c>
      <c r="D5795" s="134">
        <f>'PVWatts Hourly Results (1)'!C5806</f>
        <v>0</v>
      </c>
      <c r="E5795" s="127">
        <f>DATE(YEAR(Inputs!$D$5),Summary!B5795,Summary!C5795)+TIME(D5795,0,0)</f>
        <v>242</v>
      </c>
      <c r="F5795" s="4">
        <f t="shared" si="634"/>
        <v>1</v>
      </c>
      <c r="G5795" s="4">
        <f t="shared" si="632"/>
        <v>4</v>
      </c>
      <c r="H5795" s="4">
        <f t="shared" si="635"/>
        <v>1</v>
      </c>
      <c r="I5795" s="4">
        <f t="shared" si="636"/>
        <v>0</v>
      </c>
      <c r="J5795" s="4">
        <f t="shared" si="637"/>
        <v>0</v>
      </c>
      <c r="K5795" s="4">
        <f t="shared" si="633"/>
        <v>0</v>
      </c>
      <c r="L5795" s="5">
        <f t="shared" si="638"/>
        <v>0</v>
      </c>
      <c r="M5795" s="137">
        <f>'PVWatts Hourly Results (1)'!L5806/1000</f>
        <v>0</v>
      </c>
      <c r="N5795" s="3">
        <f>'PVWatts Hourly Results (2)'!L5806/1000</f>
        <v>0</v>
      </c>
      <c r="O5795" s="3">
        <f>'PVWatts Hourly Results (3)'!L5806/1000</f>
        <v>0</v>
      </c>
      <c r="P5795" s="3">
        <f>'PVWatts Hourly Results (4)'!L5806/1000</f>
        <v>0</v>
      </c>
      <c r="Q5795" s="130">
        <f>'PVWatts Hourly Results (5)'!L5806/1000</f>
        <v>0</v>
      </c>
    </row>
    <row r="5796" spans="2:17" x14ac:dyDescent="0.25">
      <c r="B5796" s="8">
        <v>8</v>
      </c>
      <c r="C5796" s="9">
        <v>29</v>
      </c>
      <c r="D5796" s="134">
        <f>'PVWatts Hourly Results (1)'!C5807</f>
        <v>0</v>
      </c>
      <c r="E5796" s="127">
        <f>DATE(YEAR(Inputs!$D$5),Summary!B5796,Summary!C5796)+TIME(D5796,0,0)</f>
        <v>242</v>
      </c>
      <c r="F5796" s="4">
        <f t="shared" si="634"/>
        <v>1</v>
      </c>
      <c r="G5796" s="4">
        <f t="shared" si="632"/>
        <v>4</v>
      </c>
      <c r="H5796" s="4">
        <f t="shared" si="635"/>
        <v>1</v>
      </c>
      <c r="I5796" s="4">
        <f t="shared" si="636"/>
        <v>0</v>
      </c>
      <c r="J5796" s="4">
        <f t="shared" si="637"/>
        <v>0</v>
      </c>
      <c r="K5796" s="4">
        <f t="shared" si="633"/>
        <v>0</v>
      </c>
      <c r="L5796" s="5">
        <f t="shared" si="638"/>
        <v>0</v>
      </c>
      <c r="M5796" s="137">
        <f>'PVWatts Hourly Results (1)'!L5807/1000</f>
        <v>0</v>
      </c>
      <c r="N5796" s="3">
        <f>'PVWatts Hourly Results (2)'!L5807/1000</f>
        <v>0</v>
      </c>
      <c r="O5796" s="3">
        <f>'PVWatts Hourly Results (3)'!L5807/1000</f>
        <v>0</v>
      </c>
      <c r="P5796" s="3">
        <f>'PVWatts Hourly Results (4)'!L5807/1000</f>
        <v>0</v>
      </c>
      <c r="Q5796" s="130">
        <f>'PVWatts Hourly Results (5)'!L5807/1000</f>
        <v>0</v>
      </c>
    </row>
    <row r="5797" spans="2:17" x14ac:dyDescent="0.25">
      <c r="B5797" s="8">
        <v>8</v>
      </c>
      <c r="C5797" s="9">
        <v>29</v>
      </c>
      <c r="D5797" s="134">
        <f>'PVWatts Hourly Results (1)'!C5808</f>
        <v>0</v>
      </c>
      <c r="E5797" s="127">
        <f>DATE(YEAR(Inputs!$D$5),Summary!B5797,Summary!C5797)+TIME(D5797,0,0)</f>
        <v>242</v>
      </c>
      <c r="F5797" s="4">
        <f t="shared" si="634"/>
        <v>1</v>
      </c>
      <c r="G5797" s="4">
        <f t="shared" si="632"/>
        <v>4</v>
      </c>
      <c r="H5797" s="4">
        <f t="shared" si="635"/>
        <v>1</v>
      </c>
      <c r="I5797" s="4">
        <f t="shared" si="636"/>
        <v>0</v>
      </c>
      <c r="J5797" s="4">
        <f t="shared" si="637"/>
        <v>0</v>
      </c>
      <c r="K5797" s="4">
        <f t="shared" si="633"/>
        <v>0</v>
      </c>
      <c r="L5797" s="5">
        <f t="shared" si="638"/>
        <v>0</v>
      </c>
      <c r="M5797" s="137">
        <f>'PVWatts Hourly Results (1)'!L5808/1000</f>
        <v>0</v>
      </c>
      <c r="N5797" s="3">
        <f>'PVWatts Hourly Results (2)'!L5808/1000</f>
        <v>0</v>
      </c>
      <c r="O5797" s="3">
        <f>'PVWatts Hourly Results (3)'!L5808/1000</f>
        <v>0</v>
      </c>
      <c r="P5797" s="3">
        <f>'PVWatts Hourly Results (4)'!L5808/1000</f>
        <v>0</v>
      </c>
      <c r="Q5797" s="130">
        <f>'PVWatts Hourly Results (5)'!L5808/1000</f>
        <v>0</v>
      </c>
    </row>
    <row r="5798" spans="2:17" x14ac:dyDescent="0.25">
      <c r="B5798" s="8">
        <v>8</v>
      </c>
      <c r="C5798" s="9">
        <v>29</v>
      </c>
      <c r="D5798" s="134">
        <f>'PVWatts Hourly Results (1)'!C5809</f>
        <v>0</v>
      </c>
      <c r="E5798" s="127">
        <f>DATE(YEAR(Inputs!$D$5),Summary!B5798,Summary!C5798)+TIME(D5798,0,0)</f>
        <v>242</v>
      </c>
      <c r="F5798" s="4">
        <f t="shared" si="634"/>
        <v>1</v>
      </c>
      <c r="G5798" s="4">
        <f t="shared" si="632"/>
        <v>4</v>
      </c>
      <c r="H5798" s="4">
        <f t="shared" si="635"/>
        <v>1</v>
      </c>
      <c r="I5798" s="4">
        <f t="shared" si="636"/>
        <v>0</v>
      </c>
      <c r="J5798" s="4">
        <f t="shared" si="637"/>
        <v>0</v>
      </c>
      <c r="K5798" s="4">
        <f t="shared" si="633"/>
        <v>0</v>
      </c>
      <c r="L5798" s="5">
        <f t="shared" si="638"/>
        <v>0</v>
      </c>
      <c r="M5798" s="137">
        <f>'PVWatts Hourly Results (1)'!L5809/1000</f>
        <v>0</v>
      </c>
      <c r="N5798" s="3">
        <f>'PVWatts Hourly Results (2)'!L5809/1000</f>
        <v>0</v>
      </c>
      <c r="O5798" s="3">
        <f>'PVWatts Hourly Results (3)'!L5809/1000</f>
        <v>0</v>
      </c>
      <c r="P5798" s="3">
        <f>'PVWatts Hourly Results (4)'!L5809/1000</f>
        <v>0</v>
      </c>
      <c r="Q5798" s="130">
        <f>'PVWatts Hourly Results (5)'!L5809/1000</f>
        <v>0</v>
      </c>
    </row>
    <row r="5799" spans="2:17" x14ac:dyDescent="0.25">
      <c r="B5799" s="8">
        <v>8</v>
      </c>
      <c r="C5799" s="9">
        <v>29</v>
      </c>
      <c r="D5799" s="134">
        <f>'PVWatts Hourly Results (1)'!C5810</f>
        <v>0</v>
      </c>
      <c r="E5799" s="127">
        <f>DATE(YEAR(Inputs!$D$5),Summary!B5799,Summary!C5799)+TIME(D5799,0,0)</f>
        <v>242</v>
      </c>
      <c r="F5799" s="4">
        <f t="shared" si="634"/>
        <v>1</v>
      </c>
      <c r="G5799" s="4">
        <f t="shared" si="632"/>
        <v>4</v>
      </c>
      <c r="H5799" s="4">
        <f t="shared" si="635"/>
        <v>1</v>
      </c>
      <c r="I5799" s="4">
        <f t="shared" si="636"/>
        <v>0</v>
      </c>
      <c r="J5799" s="4">
        <f t="shared" si="637"/>
        <v>0</v>
      </c>
      <c r="K5799" s="4">
        <f t="shared" si="633"/>
        <v>0</v>
      </c>
      <c r="L5799" s="5">
        <f t="shared" si="638"/>
        <v>0</v>
      </c>
      <c r="M5799" s="137">
        <f>'PVWatts Hourly Results (1)'!L5810/1000</f>
        <v>0</v>
      </c>
      <c r="N5799" s="3">
        <f>'PVWatts Hourly Results (2)'!L5810/1000</f>
        <v>0</v>
      </c>
      <c r="O5799" s="3">
        <f>'PVWatts Hourly Results (3)'!L5810/1000</f>
        <v>0</v>
      </c>
      <c r="P5799" s="3">
        <f>'PVWatts Hourly Results (4)'!L5810/1000</f>
        <v>0</v>
      </c>
      <c r="Q5799" s="130">
        <f>'PVWatts Hourly Results (5)'!L5810/1000</f>
        <v>0</v>
      </c>
    </row>
    <row r="5800" spans="2:17" x14ac:dyDescent="0.25">
      <c r="B5800" s="8">
        <v>8</v>
      </c>
      <c r="C5800" s="9">
        <v>29</v>
      </c>
      <c r="D5800" s="134">
        <f>'PVWatts Hourly Results (1)'!C5811</f>
        <v>0</v>
      </c>
      <c r="E5800" s="127">
        <f>DATE(YEAR(Inputs!$D$5),Summary!B5800,Summary!C5800)+TIME(D5800,0,0)</f>
        <v>242</v>
      </c>
      <c r="F5800" s="4">
        <f t="shared" si="634"/>
        <v>1</v>
      </c>
      <c r="G5800" s="4">
        <f t="shared" si="632"/>
        <v>4</v>
      </c>
      <c r="H5800" s="4">
        <f t="shared" si="635"/>
        <v>1</v>
      </c>
      <c r="I5800" s="4">
        <f t="shared" si="636"/>
        <v>0</v>
      </c>
      <c r="J5800" s="4">
        <f t="shared" si="637"/>
        <v>0</v>
      </c>
      <c r="K5800" s="4">
        <f t="shared" si="633"/>
        <v>0</v>
      </c>
      <c r="L5800" s="5">
        <f t="shared" si="638"/>
        <v>0</v>
      </c>
      <c r="M5800" s="137">
        <f>'PVWatts Hourly Results (1)'!L5811/1000</f>
        <v>0</v>
      </c>
      <c r="N5800" s="3">
        <f>'PVWatts Hourly Results (2)'!L5811/1000</f>
        <v>0</v>
      </c>
      <c r="O5800" s="3">
        <f>'PVWatts Hourly Results (3)'!L5811/1000</f>
        <v>0</v>
      </c>
      <c r="P5800" s="3">
        <f>'PVWatts Hourly Results (4)'!L5811/1000</f>
        <v>0</v>
      </c>
      <c r="Q5800" s="130">
        <f>'PVWatts Hourly Results (5)'!L5811/1000</f>
        <v>0</v>
      </c>
    </row>
    <row r="5801" spans="2:17" x14ac:dyDescent="0.25">
      <c r="B5801" s="8">
        <v>8</v>
      </c>
      <c r="C5801" s="9">
        <v>29</v>
      </c>
      <c r="D5801" s="134">
        <f>'PVWatts Hourly Results (1)'!C5812</f>
        <v>0</v>
      </c>
      <c r="E5801" s="127">
        <f>DATE(YEAR(Inputs!$D$5),Summary!B5801,Summary!C5801)+TIME(D5801,0,0)</f>
        <v>242</v>
      </c>
      <c r="F5801" s="4">
        <f t="shared" si="634"/>
        <v>1</v>
      </c>
      <c r="G5801" s="4">
        <f t="shared" si="632"/>
        <v>4</v>
      </c>
      <c r="H5801" s="4">
        <f t="shared" si="635"/>
        <v>1</v>
      </c>
      <c r="I5801" s="4">
        <f t="shared" si="636"/>
        <v>0</v>
      </c>
      <c r="J5801" s="4">
        <f t="shared" si="637"/>
        <v>0</v>
      </c>
      <c r="K5801" s="4">
        <f t="shared" si="633"/>
        <v>0</v>
      </c>
      <c r="L5801" s="5">
        <f t="shared" si="638"/>
        <v>0</v>
      </c>
      <c r="M5801" s="137">
        <f>'PVWatts Hourly Results (1)'!L5812/1000</f>
        <v>0</v>
      </c>
      <c r="N5801" s="3">
        <f>'PVWatts Hourly Results (2)'!L5812/1000</f>
        <v>0</v>
      </c>
      <c r="O5801" s="3">
        <f>'PVWatts Hourly Results (3)'!L5812/1000</f>
        <v>0</v>
      </c>
      <c r="P5801" s="3">
        <f>'PVWatts Hourly Results (4)'!L5812/1000</f>
        <v>0</v>
      </c>
      <c r="Q5801" s="130">
        <f>'PVWatts Hourly Results (5)'!L5812/1000</f>
        <v>0</v>
      </c>
    </row>
    <row r="5802" spans="2:17" x14ac:dyDescent="0.25">
      <c r="B5802" s="8">
        <v>8</v>
      </c>
      <c r="C5802" s="9">
        <v>29</v>
      </c>
      <c r="D5802" s="134">
        <f>'PVWatts Hourly Results (1)'!C5813</f>
        <v>0</v>
      </c>
      <c r="E5802" s="127">
        <f>DATE(YEAR(Inputs!$D$5),Summary!B5802,Summary!C5802)+TIME(D5802,0,0)</f>
        <v>242</v>
      </c>
      <c r="F5802" s="4">
        <f t="shared" si="634"/>
        <v>1</v>
      </c>
      <c r="G5802" s="4">
        <f t="shared" si="632"/>
        <v>4</v>
      </c>
      <c r="H5802" s="4">
        <f t="shared" si="635"/>
        <v>1</v>
      </c>
      <c r="I5802" s="4">
        <f t="shared" si="636"/>
        <v>0</v>
      </c>
      <c r="J5802" s="4">
        <f t="shared" si="637"/>
        <v>0</v>
      </c>
      <c r="K5802" s="4">
        <f t="shared" si="633"/>
        <v>0</v>
      </c>
      <c r="L5802" s="5">
        <f t="shared" si="638"/>
        <v>0</v>
      </c>
      <c r="M5802" s="137">
        <f>'PVWatts Hourly Results (1)'!L5813/1000</f>
        <v>0</v>
      </c>
      <c r="N5802" s="3">
        <f>'PVWatts Hourly Results (2)'!L5813/1000</f>
        <v>0</v>
      </c>
      <c r="O5802" s="3">
        <f>'PVWatts Hourly Results (3)'!L5813/1000</f>
        <v>0</v>
      </c>
      <c r="P5802" s="3">
        <f>'PVWatts Hourly Results (4)'!L5813/1000</f>
        <v>0</v>
      </c>
      <c r="Q5802" s="130">
        <f>'PVWatts Hourly Results (5)'!L5813/1000</f>
        <v>0</v>
      </c>
    </row>
    <row r="5803" spans="2:17" x14ac:dyDescent="0.25">
      <c r="B5803" s="8">
        <v>8</v>
      </c>
      <c r="C5803" s="9">
        <v>29</v>
      </c>
      <c r="D5803" s="134">
        <f>'PVWatts Hourly Results (1)'!C5814</f>
        <v>0</v>
      </c>
      <c r="E5803" s="127">
        <f>DATE(YEAR(Inputs!$D$5),Summary!B5803,Summary!C5803)+TIME(D5803,0,0)</f>
        <v>242</v>
      </c>
      <c r="F5803" s="4">
        <f t="shared" si="634"/>
        <v>1</v>
      </c>
      <c r="G5803" s="4">
        <f t="shared" si="632"/>
        <v>4</v>
      </c>
      <c r="H5803" s="4">
        <f t="shared" si="635"/>
        <v>1</v>
      </c>
      <c r="I5803" s="4">
        <f t="shared" si="636"/>
        <v>0</v>
      </c>
      <c r="J5803" s="4">
        <f t="shared" si="637"/>
        <v>0</v>
      </c>
      <c r="K5803" s="4">
        <f t="shared" si="633"/>
        <v>0</v>
      </c>
      <c r="L5803" s="5">
        <f t="shared" si="638"/>
        <v>0</v>
      </c>
      <c r="M5803" s="137">
        <f>'PVWatts Hourly Results (1)'!L5814/1000</f>
        <v>0</v>
      </c>
      <c r="N5803" s="3">
        <f>'PVWatts Hourly Results (2)'!L5814/1000</f>
        <v>0</v>
      </c>
      <c r="O5803" s="3">
        <f>'PVWatts Hourly Results (3)'!L5814/1000</f>
        <v>0</v>
      </c>
      <c r="P5803" s="3">
        <f>'PVWatts Hourly Results (4)'!L5814/1000</f>
        <v>0</v>
      </c>
      <c r="Q5803" s="130">
        <f>'PVWatts Hourly Results (5)'!L5814/1000</f>
        <v>0</v>
      </c>
    </row>
    <row r="5804" spans="2:17" x14ac:dyDescent="0.25">
      <c r="B5804" s="8">
        <v>8</v>
      </c>
      <c r="C5804" s="9">
        <v>29</v>
      </c>
      <c r="D5804" s="134">
        <f>'PVWatts Hourly Results (1)'!C5815</f>
        <v>0</v>
      </c>
      <c r="E5804" s="127">
        <f>DATE(YEAR(Inputs!$D$5),Summary!B5804,Summary!C5804)+TIME(D5804,0,0)</f>
        <v>242</v>
      </c>
      <c r="F5804" s="4">
        <f t="shared" si="634"/>
        <v>1</v>
      </c>
      <c r="G5804" s="4">
        <f t="shared" si="632"/>
        <v>4</v>
      </c>
      <c r="H5804" s="4">
        <f t="shared" si="635"/>
        <v>1</v>
      </c>
      <c r="I5804" s="4">
        <f t="shared" si="636"/>
        <v>0</v>
      </c>
      <c r="J5804" s="4">
        <f t="shared" si="637"/>
        <v>0</v>
      </c>
      <c r="K5804" s="4">
        <f t="shared" si="633"/>
        <v>0</v>
      </c>
      <c r="L5804" s="5">
        <f t="shared" si="638"/>
        <v>0</v>
      </c>
      <c r="M5804" s="137">
        <f>'PVWatts Hourly Results (1)'!L5815/1000</f>
        <v>0</v>
      </c>
      <c r="N5804" s="3">
        <f>'PVWatts Hourly Results (2)'!L5815/1000</f>
        <v>0</v>
      </c>
      <c r="O5804" s="3">
        <f>'PVWatts Hourly Results (3)'!L5815/1000</f>
        <v>0</v>
      </c>
      <c r="P5804" s="3">
        <f>'PVWatts Hourly Results (4)'!L5815/1000</f>
        <v>0</v>
      </c>
      <c r="Q5804" s="130">
        <f>'PVWatts Hourly Results (5)'!L5815/1000</f>
        <v>0</v>
      </c>
    </row>
    <row r="5805" spans="2:17" x14ac:dyDescent="0.25">
      <c r="B5805" s="8">
        <v>8</v>
      </c>
      <c r="C5805" s="9">
        <v>29</v>
      </c>
      <c r="D5805" s="134">
        <f>'PVWatts Hourly Results (1)'!C5816</f>
        <v>0</v>
      </c>
      <c r="E5805" s="127">
        <f>DATE(YEAR(Inputs!$D$5),Summary!B5805,Summary!C5805)+TIME(D5805,0,0)</f>
        <v>242</v>
      </c>
      <c r="F5805" s="4">
        <f t="shared" si="634"/>
        <v>1</v>
      </c>
      <c r="G5805" s="4">
        <f t="shared" si="632"/>
        <v>4</v>
      </c>
      <c r="H5805" s="4">
        <f t="shared" si="635"/>
        <v>1</v>
      </c>
      <c r="I5805" s="4">
        <f t="shared" si="636"/>
        <v>0</v>
      </c>
      <c r="J5805" s="4">
        <f t="shared" si="637"/>
        <v>0</v>
      </c>
      <c r="K5805" s="4">
        <f t="shared" si="633"/>
        <v>0</v>
      </c>
      <c r="L5805" s="5">
        <f t="shared" si="638"/>
        <v>0</v>
      </c>
      <c r="M5805" s="137">
        <f>'PVWatts Hourly Results (1)'!L5816/1000</f>
        <v>0</v>
      </c>
      <c r="N5805" s="3">
        <f>'PVWatts Hourly Results (2)'!L5816/1000</f>
        <v>0</v>
      </c>
      <c r="O5805" s="3">
        <f>'PVWatts Hourly Results (3)'!L5816/1000</f>
        <v>0</v>
      </c>
      <c r="P5805" s="3">
        <f>'PVWatts Hourly Results (4)'!L5816/1000</f>
        <v>0</v>
      </c>
      <c r="Q5805" s="130">
        <f>'PVWatts Hourly Results (5)'!L5816/1000</f>
        <v>0</v>
      </c>
    </row>
    <row r="5806" spans="2:17" x14ac:dyDescent="0.25">
      <c r="B5806" s="8">
        <v>8</v>
      </c>
      <c r="C5806" s="9">
        <v>30</v>
      </c>
      <c r="D5806" s="134">
        <f>'PVWatts Hourly Results (1)'!C5817</f>
        <v>0</v>
      </c>
      <c r="E5806" s="127">
        <f>DATE(YEAR(Inputs!$D$5),Summary!B5806,Summary!C5806)+TIME(D5806,0,0)</f>
        <v>243</v>
      </c>
      <c r="F5806" s="4">
        <f t="shared" si="634"/>
        <v>1</v>
      </c>
      <c r="G5806" s="4">
        <f t="shared" si="632"/>
        <v>5</v>
      </c>
      <c r="H5806" s="4">
        <f t="shared" si="635"/>
        <v>1</v>
      </c>
      <c r="I5806" s="4">
        <f t="shared" si="636"/>
        <v>0</v>
      </c>
      <c r="J5806" s="4">
        <f t="shared" si="637"/>
        <v>0</v>
      </c>
      <c r="K5806" s="4">
        <f t="shared" si="633"/>
        <v>0</v>
      </c>
      <c r="L5806" s="5">
        <f t="shared" si="638"/>
        <v>0</v>
      </c>
      <c r="M5806" s="137">
        <f>'PVWatts Hourly Results (1)'!L5817/1000</f>
        <v>0</v>
      </c>
      <c r="N5806" s="3">
        <f>'PVWatts Hourly Results (2)'!L5817/1000</f>
        <v>0</v>
      </c>
      <c r="O5806" s="3">
        <f>'PVWatts Hourly Results (3)'!L5817/1000</f>
        <v>0</v>
      </c>
      <c r="P5806" s="3">
        <f>'PVWatts Hourly Results (4)'!L5817/1000</f>
        <v>0</v>
      </c>
      <c r="Q5806" s="130">
        <f>'PVWatts Hourly Results (5)'!L5817/1000</f>
        <v>0</v>
      </c>
    </row>
    <row r="5807" spans="2:17" x14ac:dyDescent="0.25">
      <c r="B5807" s="8">
        <v>8</v>
      </c>
      <c r="C5807" s="9">
        <v>30</v>
      </c>
      <c r="D5807" s="134">
        <f>'PVWatts Hourly Results (1)'!C5818</f>
        <v>0</v>
      </c>
      <c r="E5807" s="127">
        <f>DATE(YEAR(Inputs!$D$5),Summary!B5807,Summary!C5807)+TIME(D5807,0,0)</f>
        <v>243</v>
      </c>
      <c r="F5807" s="4">
        <f t="shared" si="634"/>
        <v>1</v>
      </c>
      <c r="G5807" s="4">
        <f t="shared" si="632"/>
        <v>5</v>
      </c>
      <c r="H5807" s="4">
        <f t="shared" si="635"/>
        <v>1</v>
      </c>
      <c r="I5807" s="4">
        <f t="shared" si="636"/>
        <v>0</v>
      </c>
      <c r="J5807" s="4">
        <f t="shared" si="637"/>
        <v>0</v>
      </c>
      <c r="K5807" s="4">
        <f t="shared" si="633"/>
        <v>0</v>
      </c>
      <c r="L5807" s="5">
        <f t="shared" si="638"/>
        <v>0</v>
      </c>
      <c r="M5807" s="137">
        <f>'PVWatts Hourly Results (1)'!L5818/1000</f>
        <v>0</v>
      </c>
      <c r="N5807" s="3">
        <f>'PVWatts Hourly Results (2)'!L5818/1000</f>
        <v>0</v>
      </c>
      <c r="O5807" s="3">
        <f>'PVWatts Hourly Results (3)'!L5818/1000</f>
        <v>0</v>
      </c>
      <c r="P5807" s="3">
        <f>'PVWatts Hourly Results (4)'!L5818/1000</f>
        <v>0</v>
      </c>
      <c r="Q5807" s="130">
        <f>'PVWatts Hourly Results (5)'!L5818/1000</f>
        <v>0</v>
      </c>
    </row>
    <row r="5808" spans="2:17" x14ac:dyDescent="0.25">
      <c r="B5808" s="8">
        <v>8</v>
      </c>
      <c r="C5808" s="9">
        <v>30</v>
      </c>
      <c r="D5808" s="134">
        <f>'PVWatts Hourly Results (1)'!C5819</f>
        <v>0</v>
      </c>
      <c r="E5808" s="127">
        <f>DATE(YEAR(Inputs!$D$5),Summary!B5808,Summary!C5808)+TIME(D5808,0,0)</f>
        <v>243</v>
      </c>
      <c r="F5808" s="4">
        <f t="shared" si="634"/>
        <v>1</v>
      </c>
      <c r="G5808" s="4">
        <f t="shared" si="632"/>
        <v>5</v>
      </c>
      <c r="H5808" s="4">
        <f t="shared" si="635"/>
        <v>1</v>
      </c>
      <c r="I5808" s="4">
        <f t="shared" si="636"/>
        <v>0</v>
      </c>
      <c r="J5808" s="4">
        <f t="shared" si="637"/>
        <v>0</v>
      </c>
      <c r="K5808" s="4">
        <f t="shared" si="633"/>
        <v>0</v>
      </c>
      <c r="L5808" s="5">
        <f t="shared" si="638"/>
        <v>0</v>
      </c>
      <c r="M5808" s="137">
        <f>'PVWatts Hourly Results (1)'!L5819/1000</f>
        <v>0</v>
      </c>
      <c r="N5808" s="3">
        <f>'PVWatts Hourly Results (2)'!L5819/1000</f>
        <v>0</v>
      </c>
      <c r="O5808" s="3">
        <f>'PVWatts Hourly Results (3)'!L5819/1000</f>
        <v>0</v>
      </c>
      <c r="P5808" s="3">
        <f>'PVWatts Hourly Results (4)'!L5819/1000</f>
        <v>0</v>
      </c>
      <c r="Q5808" s="130">
        <f>'PVWatts Hourly Results (5)'!L5819/1000</f>
        <v>0</v>
      </c>
    </row>
    <row r="5809" spans="2:17" x14ac:dyDescent="0.25">
      <c r="B5809" s="8">
        <v>8</v>
      </c>
      <c r="C5809" s="9">
        <v>30</v>
      </c>
      <c r="D5809" s="134">
        <f>'PVWatts Hourly Results (1)'!C5820</f>
        <v>0</v>
      </c>
      <c r="E5809" s="127">
        <f>DATE(YEAR(Inputs!$D$5),Summary!B5809,Summary!C5809)+TIME(D5809,0,0)</f>
        <v>243</v>
      </c>
      <c r="F5809" s="4">
        <f t="shared" si="634"/>
        <v>1</v>
      </c>
      <c r="G5809" s="4">
        <f t="shared" si="632"/>
        <v>5</v>
      </c>
      <c r="H5809" s="4">
        <f t="shared" si="635"/>
        <v>1</v>
      </c>
      <c r="I5809" s="4">
        <f t="shared" si="636"/>
        <v>0</v>
      </c>
      <c r="J5809" s="4">
        <f t="shared" si="637"/>
        <v>0</v>
      </c>
      <c r="K5809" s="4">
        <f t="shared" si="633"/>
        <v>0</v>
      </c>
      <c r="L5809" s="5">
        <f t="shared" si="638"/>
        <v>0</v>
      </c>
      <c r="M5809" s="137">
        <f>'PVWatts Hourly Results (1)'!L5820/1000</f>
        <v>0</v>
      </c>
      <c r="N5809" s="3">
        <f>'PVWatts Hourly Results (2)'!L5820/1000</f>
        <v>0</v>
      </c>
      <c r="O5809" s="3">
        <f>'PVWatts Hourly Results (3)'!L5820/1000</f>
        <v>0</v>
      </c>
      <c r="P5809" s="3">
        <f>'PVWatts Hourly Results (4)'!L5820/1000</f>
        <v>0</v>
      </c>
      <c r="Q5809" s="130">
        <f>'PVWatts Hourly Results (5)'!L5820/1000</f>
        <v>0</v>
      </c>
    </row>
    <row r="5810" spans="2:17" x14ac:dyDescent="0.25">
      <c r="B5810" s="8">
        <v>8</v>
      </c>
      <c r="C5810" s="9">
        <v>30</v>
      </c>
      <c r="D5810" s="134">
        <f>'PVWatts Hourly Results (1)'!C5821</f>
        <v>0</v>
      </c>
      <c r="E5810" s="127">
        <f>DATE(YEAR(Inputs!$D$5),Summary!B5810,Summary!C5810)+TIME(D5810,0,0)</f>
        <v>243</v>
      </c>
      <c r="F5810" s="4">
        <f t="shared" si="634"/>
        <v>1</v>
      </c>
      <c r="G5810" s="4">
        <f t="shared" si="632"/>
        <v>5</v>
      </c>
      <c r="H5810" s="4">
        <f t="shared" si="635"/>
        <v>1</v>
      </c>
      <c r="I5810" s="4">
        <f t="shared" si="636"/>
        <v>0</v>
      </c>
      <c r="J5810" s="4">
        <f t="shared" si="637"/>
        <v>0</v>
      </c>
      <c r="K5810" s="4">
        <f t="shared" si="633"/>
        <v>0</v>
      </c>
      <c r="L5810" s="5">
        <f t="shared" si="638"/>
        <v>0</v>
      </c>
      <c r="M5810" s="137">
        <f>'PVWatts Hourly Results (1)'!L5821/1000</f>
        <v>0</v>
      </c>
      <c r="N5810" s="3">
        <f>'PVWatts Hourly Results (2)'!L5821/1000</f>
        <v>0</v>
      </c>
      <c r="O5810" s="3">
        <f>'PVWatts Hourly Results (3)'!L5821/1000</f>
        <v>0</v>
      </c>
      <c r="P5810" s="3">
        <f>'PVWatts Hourly Results (4)'!L5821/1000</f>
        <v>0</v>
      </c>
      <c r="Q5810" s="130">
        <f>'PVWatts Hourly Results (5)'!L5821/1000</f>
        <v>0</v>
      </c>
    </row>
    <row r="5811" spans="2:17" x14ac:dyDescent="0.25">
      <c r="B5811" s="8">
        <v>8</v>
      </c>
      <c r="C5811" s="9">
        <v>30</v>
      </c>
      <c r="D5811" s="134">
        <f>'PVWatts Hourly Results (1)'!C5822</f>
        <v>0</v>
      </c>
      <c r="E5811" s="127">
        <f>DATE(YEAR(Inputs!$D$5),Summary!B5811,Summary!C5811)+TIME(D5811,0,0)</f>
        <v>243</v>
      </c>
      <c r="F5811" s="4">
        <f t="shared" si="634"/>
        <v>1</v>
      </c>
      <c r="G5811" s="4">
        <f t="shared" si="632"/>
        <v>5</v>
      </c>
      <c r="H5811" s="4">
        <f t="shared" si="635"/>
        <v>1</v>
      </c>
      <c r="I5811" s="4">
        <f t="shared" si="636"/>
        <v>0</v>
      </c>
      <c r="J5811" s="4">
        <f t="shared" si="637"/>
        <v>0</v>
      </c>
      <c r="K5811" s="4">
        <f t="shared" si="633"/>
        <v>0</v>
      </c>
      <c r="L5811" s="5">
        <f t="shared" si="638"/>
        <v>0</v>
      </c>
      <c r="M5811" s="137">
        <f>'PVWatts Hourly Results (1)'!L5822/1000</f>
        <v>0</v>
      </c>
      <c r="N5811" s="3">
        <f>'PVWatts Hourly Results (2)'!L5822/1000</f>
        <v>0</v>
      </c>
      <c r="O5811" s="3">
        <f>'PVWatts Hourly Results (3)'!L5822/1000</f>
        <v>0</v>
      </c>
      <c r="P5811" s="3">
        <f>'PVWatts Hourly Results (4)'!L5822/1000</f>
        <v>0</v>
      </c>
      <c r="Q5811" s="130">
        <f>'PVWatts Hourly Results (5)'!L5822/1000</f>
        <v>0</v>
      </c>
    </row>
    <row r="5812" spans="2:17" x14ac:dyDescent="0.25">
      <c r="B5812" s="8">
        <v>8</v>
      </c>
      <c r="C5812" s="9">
        <v>30</v>
      </c>
      <c r="D5812" s="134">
        <f>'PVWatts Hourly Results (1)'!C5823</f>
        <v>0</v>
      </c>
      <c r="E5812" s="127">
        <f>DATE(YEAR(Inputs!$D$5),Summary!B5812,Summary!C5812)+TIME(D5812,0,0)</f>
        <v>243</v>
      </c>
      <c r="F5812" s="4">
        <f t="shared" si="634"/>
        <v>1</v>
      </c>
      <c r="G5812" s="4">
        <f t="shared" si="632"/>
        <v>5</v>
      </c>
      <c r="H5812" s="4">
        <f t="shared" si="635"/>
        <v>1</v>
      </c>
      <c r="I5812" s="4">
        <f t="shared" si="636"/>
        <v>0</v>
      </c>
      <c r="J5812" s="4">
        <f t="shared" si="637"/>
        <v>0</v>
      </c>
      <c r="K5812" s="4">
        <f t="shared" si="633"/>
        <v>0</v>
      </c>
      <c r="L5812" s="5">
        <f t="shared" si="638"/>
        <v>0</v>
      </c>
      <c r="M5812" s="137">
        <f>'PVWatts Hourly Results (1)'!L5823/1000</f>
        <v>0</v>
      </c>
      <c r="N5812" s="3">
        <f>'PVWatts Hourly Results (2)'!L5823/1000</f>
        <v>0</v>
      </c>
      <c r="O5812" s="3">
        <f>'PVWatts Hourly Results (3)'!L5823/1000</f>
        <v>0</v>
      </c>
      <c r="P5812" s="3">
        <f>'PVWatts Hourly Results (4)'!L5823/1000</f>
        <v>0</v>
      </c>
      <c r="Q5812" s="130">
        <f>'PVWatts Hourly Results (5)'!L5823/1000</f>
        <v>0</v>
      </c>
    </row>
    <row r="5813" spans="2:17" x14ac:dyDescent="0.25">
      <c r="B5813" s="8">
        <v>8</v>
      </c>
      <c r="C5813" s="9">
        <v>30</v>
      </c>
      <c r="D5813" s="134">
        <f>'PVWatts Hourly Results (1)'!C5824</f>
        <v>0</v>
      </c>
      <c r="E5813" s="127">
        <f>DATE(YEAR(Inputs!$D$5),Summary!B5813,Summary!C5813)+TIME(D5813,0,0)</f>
        <v>243</v>
      </c>
      <c r="F5813" s="4">
        <f t="shared" si="634"/>
        <v>1</v>
      </c>
      <c r="G5813" s="4">
        <f t="shared" si="632"/>
        <v>5</v>
      </c>
      <c r="H5813" s="4">
        <f t="shared" si="635"/>
        <v>1</v>
      </c>
      <c r="I5813" s="4">
        <f t="shared" si="636"/>
        <v>0</v>
      </c>
      <c r="J5813" s="4">
        <f t="shared" si="637"/>
        <v>0</v>
      </c>
      <c r="K5813" s="4">
        <f t="shared" si="633"/>
        <v>0</v>
      </c>
      <c r="L5813" s="5">
        <f t="shared" si="638"/>
        <v>0</v>
      </c>
      <c r="M5813" s="137">
        <f>'PVWatts Hourly Results (1)'!L5824/1000</f>
        <v>0</v>
      </c>
      <c r="N5813" s="3">
        <f>'PVWatts Hourly Results (2)'!L5824/1000</f>
        <v>0</v>
      </c>
      <c r="O5813" s="3">
        <f>'PVWatts Hourly Results (3)'!L5824/1000</f>
        <v>0</v>
      </c>
      <c r="P5813" s="3">
        <f>'PVWatts Hourly Results (4)'!L5824/1000</f>
        <v>0</v>
      </c>
      <c r="Q5813" s="130">
        <f>'PVWatts Hourly Results (5)'!L5824/1000</f>
        <v>0</v>
      </c>
    </row>
    <row r="5814" spans="2:17" x14ac:dyDescent="0.25">
      <c r="B5814" s="8">
        <v>8</v>
      </c>
      <c r="C5814" s="9">
        <v>30</v>
      </c>
      <c r="D5814" s="134">
        <f>'PVWatts Hourly Results (1)'!C5825</f>
        <v>0</v>
      </c>
      <c r="E5814" s="127">
        <f>DATE(YEAR(Inputs!$D$5),Summary!B5814,Summary!C5814)+TIME(D5814,0,0)</f>
        <v>243</v>
      </c>
      <c r="F5814" s="4">
        <f t="shared" si="634"/>
        <v>1</v>
      </c>
      <c r="G5814" s="4">
        <f t="shared" si="632"/>
        <v>5</v>
      </c>
      <c r="H5814" s="4">
        <f t="shared" si="635"/>
        <v>1</v>
      </c>
      <c r="I5814" s="4">
        <f t="shared" si="636"/>
        <v>0</v>
      </c>
      <c r="J5814" s="4">
        <f t="shared" si="637"/>
        <v>0</v>
      </c>
      <c r="K5814" s="4">
        <f t="shared" si="633"/>
        <v>0</v>
      </c>
      <c r="L5814" s="5">
        <f t="shared" si="638"/>
        <v>0</v>
      </c>
      <c r="M5814" s="137">
        <f>'PVWatts Hourly Results (1)'!L5825/1000</f>
        <v>0</v>
      </c>
      <c r="N5814" s="3">
        <f>'PVWatts Hourly Results (2)'!L5825/1000</f>
        <v>0</v>
      </c>
      <c r="O5814" s="3">
        <f>'PVWatts Hourly Results (3)'!L5825/1000</f>
        <v>0</v>
      </c>
      <c r="P5814" s="3">
        <f>'PVWatts Hourly Results (4)'!L5825/1000</f>
        <v>0</v>
      </c>
      <c r="Q5814" s="130">
        <f>'PVWatts Hourly Results (5)'!L5825/1000</f>
        <v>0</v>
      </c>
    </row>
    <row r="5815" spans="2:17" x14ac:dyDescent="0.25">
      <c r="B5815" s="8">
        <v>8</v>
      </c>
      <c r="C5815" s="9">
        <v>30</v>
      </c>
      <c r="D5815" s="134">
        <f>'PVWatts Hourly Results (1)'!C5826</f>
        <v>0</v>
      </c>
      <c r="E5815" s="127">
        <f>DATE(YEAR(Inputs!$D$5),Summary!B5815,Summary!C5815)+TIME(D5815,0,0)</f>
        <v>243</v>
      </c>
      <c r="F5815" s="4">
        <f t="shared" si="634"/>
        <v>1</v>
      </c>
      <c r="G5815" s="4">
        <f t="shared" si="632"/>
        <v>5</v>
      </c>
      <c r="H5815" s="4">
        <f t="shared" si="635"/>
        <v>1</v>
      </c>
      <c r="I5815" s="4">
        <f t="shared" si="636"/>
        <v>0</v>
      </c>
      <c r="J5815" s="4">
        <f t="shared" si="637"/>
        <v>0</v>
      </c>
      <c r="K5815" s="4">
        <f t="shared" si="633"/>
        <v>0</v>
      </c>
      <c r="L5815" s="5">
        <f t="shared" si="638"/>
        <v>0</v>
      </c>
      <c r="M5815" s="137">
        <f>'PVWatts Hourly Results (1)'!L5826/1000</f>
        <v>0</v>
      </c>
      <c r="N5815" s="3">
        <f>'PVWatts Hourly Results (2)'!L5826/1000</f>
        <v>0</v>
      </c>
      <c r="O5815" s="3">
        <f>'PVWatts Hourly Results (3)'!L5826/1000</f>
        <v>0</v>
      </c>
      <c r="P5815" s="3">
        <f>'PVWatts Hourly Results (4)'!L5826/1000</f>
        <v>0</v>
      </c>
      <c r="Q5815" s="130">
        <f>'PVWatts Hourly Results (5)'!L5826/1000</f>
        <v>0</v>
      </c>
    </row>
    <row r="5816" spans="2:17" x14ac:dyDescent="0.25">
      <c r="B5816" s="8">
        <v>8</v>
      </c>
      <c r="C5816" s="9">
        <v>30</v>
      </c>
      <c r="D5816" s="134">
        <f>'PVWatts Hourly Results (1)'!C5827</f>
        <v>0</v>
      </c>
      <c r="E5816" s="127">
        <f>DATE(YEAR(Inputs!$D$5),Summary!B5816,Summary!C5816)+TIME(D5816,0,0)</f>
        <v>243</v>
      </c>
      <c r="F5816" s="4">
        <f t="shared" si="634"/>
        <v>1</v>
      </c>
      <c r="G5816" s="4">
        <f t="shared" si="632"/>
        <v>5</v>
      </c>
      <c r="H5816" s="4">
        <f t="shared" si="635"/>
        <v>1</v>
      </c>
      <c r="I5816" s="4">
        <f t="shared" si="636"/>
        <v>0</v>
      </c>
      <c r="J5816" s="4">
        <f t="shared" si="637"/>
        <v>0</v>
      </c>
      <c r="K5816" s="4">
        <f t="shared" si="633"/>
        <v>0</v>
      </c>
      <c r="L5816" s="5">
        <f t="shared" si="638"/>
        <v>0</v>
      </c>
      <c r="M5816" s="137">
        <f>'PVWatts Hourly Results (1)'!L5827/1000</f>
        <v>0</v>
      </c>
      <c r="N5816" s="3">
        <f>'PVWatts Hourly Results (2)'!L5827/1000</f>
        <v>0</v>
      </c>
      <c r="O5816" s="3">
        <f>'PVWatts Hourly Results (3)'!L5827/1000</f>
        <v>0</v>
      </c>
      <c r="P5816" s="3">
        <f>'PVWatts Hourly Results (4)'!L5827/1000</f>
        <v>0</v>
      </c>
      <c r="Q5816" s="130">
        <f>'PVWatts Hourly Results (5)'!L5827/1000</f>
        <v>0</v>
      </c>
    </row>
    <row r="5817" spans="2:17" x14ac:dyDescent="0.25">
      <c r="B5817" s="8">
        <v>8</v>
      </c>
      <c r="C5817" s="9">
        <v>30</v>
      </c>
      <c r="D5817" s="134">
        <f>'PVWatts Hourly Results (1)'!C5828</f>
        <v>0</v>
      </c>
      <c r="E5817" s="127">
        <f>DATE(YEAR(Inputs!$D$5),Summary!B5817,Summary!C5817)+TIME(D5817,0,0)</f>
        <v>243</v>
      </c>
      <c r="F5817" s="4">
        <f t="shared" si="634"/>
        <v>1</v>
      </c>
      <c r="G5817" s="4">
        <f t="shared" si="632"/>
        <v>5</v>
      </c>
      <c r="H5817" s="4">
        <f t="shared" si="635"/>
        <v>1</v>
      </c>
      <c r="I5817" s="4">
        <f t="shared" si="636"/>
        <v>0</v>
      </c>
      <c r="J5817" s="4">
        <f t="shared" si="637"/>
        <v>0</v>
      </c>
      <c r="K5817" s="4">
        <f t="shared" si="633"/>
        <v>0</v>
      </c>
      <c r="L5817" s="5">
        <f t="shared" si="638"/>
        <v>0</v>
      </c>
      <c r="M5817" s="137">
        <f>'PVWatts Hourly Results (1)'!L5828/1000</f>
        <v>0</v>
      </c>
      <c r="N5817" s="3">
        <f>'PVWatts Hourly Results (2)'!L5828/1000</f>
        <v>0</v>
      </c>
      <c r="O5817" s="3">
        <f>'PVWatts Hourly Results (3)'!L5828/1000</f>
        <v>0</v>
      </c>
      <c r="P5817" s="3">
        <f>'PVWatts Hourly Results (4)'!L5828/1000</f>
        <v>0</v>
      </c>
      <c r="Q5817" s="130">
        <f>'PVWatts Hourly Results (5)'!L5828/1000</f>
        <v>0</v>
      </c>
    </row>
    <row r="5818" spans="2:17" x14ac:dyDescent="0.25">
      <c r="B5818" s="8">
        <v>8</v>
      </c>
      <c r="C5818" s="9">
        <v>30</v>
      </c>
      <c r="D5818" s="134">
        <f>'PVWatts Hourly Results (1)'!C5829</f>
        <v>0</v>
      </c>
      <c r="E5818" s="127">
        <f>DATE(YEAR(Inputs!$D$5),Summary!B5818,Summary!C5818)+TIME(D5818,0,0)</f>
        <v>243</v>
      </c>
      <c r="F5818" s="4">
        <f t="shared" si="634"/>
        <v>1</v>
      </c>
      <c r="G5818" s="4">
        <f t="shared" si="632"/>
        <v>5</v>
      </c>
      <c r="H5818" s="4">
        <f t="shared" si="635"/>
        <v>1</v>
      </c>
      <c r="I5818" s="4">
        <f t="shared" si="636"/>
        <v>0</v>
      </c>
      <c r="J5818" s="4">
        <f t="shared" si="637"/>
        <v>0</v>
      </c>
      <c r="K5818" s="4">
        <f t="shared" si="633"/>
        <v>0</v>
      </c>
      <c r="L5818" s="5">
        <f t="shared" si="638"/>
        <v>0</v>
      </c>
      <c r="M5818" s="137">
        <f>'PVWatts Hourly Results (1)'!L5829/1000</f>
        <v>0</v>
      </c>
      <c r="N5818" s="3">
        <f>'PVWatts Hourly Results (2)'!L5829/1000</f>
        <v>0</v>
      </c>
      <c r="O5818" s="3">
        <f>'PVWatts Hourly Results (3)'!L5829/1000</f>
        <v>0</v>
      </c>
      <c r="P5818" s="3">
        <f>'PVWatts Hourly Results (4)'!L5829/1000</f>
        <v>0</v>
      </c>
      <c r="Q5818" s="130">
        <f>'PVWatts Hourly Results (5)'!L5829/1000</f>
        <v>0</v>
      </c>
    </row>
    <row r="5819" spans="2:17" x14ac:dyDescent="0.25">
      <c r="B5819" s="8">
        <v>8</v>
      </c>
      <c r="C5819" s="9">
        <v>30</v>
      </c>
      <c r="D5819" s="134">
        <f>'PVWatts Hourly Results (1)'!C5830</f>
        <v>0</v>
      </c>
      <c r="E5819" s="127">
        <f>DATE(YEAR(Inputs!$D$5),Summary!B5819,Summary!C5819)+TIME(D5819,0,0)</f>
        <v>243</v>
      </c>
      <c r="F5819" s="4">
        <f t="shared" si="634"/>
        <v>1</v>
      </c>
      <c r="G5819" s="4">
        <f t="shared" si="632"/>
        <v>5</v>
      </c>
      <c r="H5819" s="4">
        <f t="shared" si="635"/>
        <v>1</v>
      </c>
      <c r="I5819" s="4">
        <f t="shared" si="636"/>
        <v>0</v>
      </c>
      <c r="J5819" s="4">
        <f t="shared" si="637"/>
        <v>0</v>
      </c>
      <c r="K5819" s="4">
        <f t="shared" si="633"/>
        <v>0</v>
      </c>
      <c r="L5819" s="5">
        <f t="shared" si="638"/>
        <v>0</v>
      </c>
      <c r="M5819" s="137">
        <f>'PVWatts Hourly Results (1)'!L5830/1000</f>
        <v>0</v>
      </c>
      <c r="N5819" s="3">
        <f>'PVWatts Hourly Results (2)'!L5830/1000</f>
        <v>0</v>
      </c>
      <c r="O5819" s="3">
        <f>'PVWatts Hourly Results (3)'!L5830/1000</f>
        <v>0</v>
      </c>
      <c r="P5819" s="3">
        <f>'PVWatts Hourly Results (4)'!L5830/1000</f>
        <v>0</v>
      </c>
      <c r="Q5819" s="130">
        <f>'PVWatts Hourly Results (5)'!L5830/1000</f>
        <v>0</v>
      </c>
    </row>
    <row r="5820" spans="2:17" x14ac:dyDescent="0.25">
      <c r="B5820" s="8">
        <v>8</v>
      </c>
      <c r="C5820" s="9">
        <v>30</v>
      </c>
      <c r="D5820" s="134">
        <f>'PVWatts Hourly Results (1)'!C5831</f>
        <v>0</v>
      </c>
      <c r="E5820" s="127">
        <f>DATE(YEAR(Inputs!$D$5),Summary!B5820,Summary!C5820)+TIME(D5820,0,0)</f>
        <v>243</v>
      </c>
      <c r="F5820" s="4">
        <f t="shared" si="634"/>
        <v>1</v>
      </c>
      <c r="G5820" s="4">
        <f t="shared" si="632"/>
        <v>5</v>
      </c>
      <c r="H5820" s="4">
        <f t="shared" si="635"/>
        <v>1</v>
      </c>
      <c r="I5820" s="4">
        <f t="shared" si="636"/>
        <v>0</v>
      </c>
      <c r="J5820" s="4">
        <f t="shared" si="637"/>
        <v>0</v>
      </c>
      <c r="K5820" s="4">
        <f t="shared" si="633"/>
        <v>0</v>
      </c>
      <c r="L5820" s="5">
        <f t="shared" si="638"/>
        <v>0</v>
      </c>
      <c r="M5820" s="137">
        <f>'PVWatts Hourly Results (1)'!L5831/1000</f>
        <v>0</v>
      </c>
      <c r="N5820" s="3">
        <f>'PVWatts Hourly Results (2)'!L5831/1000</f>
        <v>0</v>
      </c>
      <c r="O5820" s="3">
        <f>'PVWatts Hourly Results (3)'!L5831/1000</f>
        <v>0</v>
      </c>
      <c r="P5820" s="3">
        <f>'PVWatts Hourly Results (4)'!L5831/1000</f>
        <v>0</v>
      </c>
      <c r="Q5820" s="130">
        <f>'PVWatts Hourly Results (5)'!L5831/1000</f>
        <v>0</v>
      </c>
    </row>
    <row r="5821" spans="2:17" x14ac:dyDescent="0.25">
      <c r="B5821" s="8">
        <v>8</v>
      </c>
      <c r="C5821" s="9">
        <v>30</v>
      </c>
      <c r="D5821" s="134">
        <f>'PVWatts Hourly Results (1)'!C5832</f>
        <v>0</v>
      </c>
      <c r="E5821" s="127">
        <f>DATE(YEAR(Inputs!$D$5),Summary!B5821,Summary!C5821)+TIME(D5821,0,0)</f>
        <v>243</v>
      </c>
      <c r="F5821" s="4">
        <f t="shared" si="634"/>
        <v>1</v>
      </c>
      <c r="G5821" s="4">
        <f t="shared" si="632"/>
        <v>5</v>
      </c>
      <c r="H5821" s="4">
        <f t="shared" si="635"/>
        <v>1</v>
      </c>
      <c r="I5821" s="4">
        <f t="shared" si="636"/>
        <v>0</v>
      </c>
      <c r="J5821" s="4">
        <f t="shared" si="637"/>
        <v>0</v>
      </c>
      <c r="K5821" s="4">
        <f t="shared" si="633"/>
        <v>0</v>
      </c>
      <c r="L5821" s="5">
        <f t="shared" si="638"/>
        <v>0</v>
      </c>
      <c r="M5821" s="137">
        <f>'PVWatts Hourly Results (1)'!L5832/1000</f>
        <v>0</v>
      </c>
      <c r="N5821" s="3">
        <f>'PVWatts Hourly Results (2)'!L5832/1000</f>
        <v>0</v>
      </c>
      <c r="O5821" s="3">
        <f>'PVWatts Hourly Results (3)'!L5832/1000</f>
        <v>0</v>
      </c>
      <c r="P5821" s="3">
        <f>'PVWatts Hourly Results (4)'!L5832/1000</f>
        <v>0</v>
      </c>
      <c r="Q5821" s="130">
        <f>'PVWatts Hourly Results (5)'!L5832/1000</f>
        <v>0</v>
      </c>
    </row>
    <row r="5822" spans="2:17" x14ac:dyDescent="0.25">
      <c r="B5822" s="8">
        <v>8</v>
      </c>
      <c r="C5822" s="9">
        <v>30</v>
      </c>
      <c r="D5822" s="134">
        <f>'PVWatts Hourly Results (1)'!C5833</f>
        <v>0</v>
      </c>
      <c r="E5822" s="127">
        <f>DATE(YEAR(Inputs!$D$5),Summary!B5822,Summary!C5822)+TIME(D5822,0,0)</f>
        <v>243</v>
      </c>
      <c r="F5822" s="4">
        <f t="shared" si="634"/>
        <v>1</v>
      </c>
      <c r="G5822" s="4">
        <f t="shared" si="632"/>
        <v>5</v>
      </c>
      <c r="H5822" s="4">
        <f t="shared" si="635"/>
        <v>1</v>
      </c>
      <c r="I5822" s="4">
        <f t="shared" si="636"/>
        <v>0</v>
      </c>
      <c r="J5822" s="4">
        <f t="shared" si="637"/>
        <v>0</v>
      </c>
      <c r="K5822" s="4">
        <f t="shared" si="633"/>
        <v>0</v>
      </c>
      <c r="L5822" s="5">
        <f t="shared" si="638"/>
        <v>0</v>
      </c>
      <c r="M5822" s="137">
        <f>'PVWatts Hourly Results (1)'!L5833/1000</f>
        <v>0</v>
      </c>
      <c r="N5822" s="3">
        <f>'PVWatts Hourly Results (2)'!L5833/1000</f>
        <v>0</v>
      </c>
      <c r="O5822" s="3">
        <f>'PVWatts Hourly Results (3)'!L5833/1000</f>
        <v>0</v>
      </c>
      <c r="P5822" s="3">
        <f>'PVWatts Hourly Results (4)'!L5833/1000</f>
        <v>0</v>
      </c>
      <c r="Q5822" s="130">
        <f>'PVWatts Hourly Results (5)'!L5833/1000</f>
        <v>0</v>
      </c>
    </row>
    <row r="5823" spans="2:17" x14ac:dyDescent="0.25">
      <c r="B5823" s="8">
        <v>8</v>
      </c>
      <c r="C5823" s="9">
        <v>30</v>
      </c>
      <c r="D5823" s="134">
        <f>'PVWatts Hourly Results (1)'!C5834</f>
        <v>0</v>
      </c>
      <c r="E5823" s="127">
        <f>DATE(YEAR(Inputs!$D$5),Summary!B5823,Summary!C5823)+TIME(D5823,0,0)</f>
        <v>243</v>
      </c>
      <c r="F5823" s="4">
        <f t="shared" si="634"/>
        <v>1</v>
      </c>
      <c r="G5823" s="4">
        <f t="shared" si="632"/>
        <v>5</v>
      </c>
      <c r="H5823" s="4">
        <f t="shared" si="635"/>
        <v>1</v>
      </c>
      <c r="I5823" s="4">
        <f t="shared" si="636"/>
        <v>0</v>
      </c>
      <c r="J5823" s="4">
        <f t="shared" si="637"/>
        <v>0</v>
      </c>
      <c r="K5823" s="4">
        <f t="shared" si="633"/>
        <v>0</v>
      </c>
      <c r="L5823" s="5">
        <f t="shared" si="638"/>
        <v>0</v>
      </c>
      <c r="M5823" s="137">
        <f>'PVWatts Hourly Results (1)'!L5834/1000</f>
        <v>0</v>
      </c>
      <c r="N5823" s="3">
        <f>'PVWatts Hourly Results (2)'!L5834/1000</f>
        <v>0</v>
      </c>
      <c r="O5823" s="3">
        <f>'PVWatts Hourly Results (3)'!L5834/1000</f>
        <v>0</v>
      </c>
      <c r="P5823" s="3">
        <f>'PVWatts Hourly Results (4)'!L5834/1000</f>
        <v>0</v>
      </c>
      <c r="Q5823" s="130">
        <f>'PVWatts Hourly Results (5)'!L5834/1000</f>
        <v>0</v>
      </c>
    </row>
    <row r="5824" spans="2:17" x14ac:dyDescent="0.25">
      <c r="B5824" s="8">
        <v>8</v>
      </c>
      <c r="C5824" s="9">
        <v>30</v>
      </c>
      <c r="D5824" s="134">
        <f>'PVWatts Hourly Results (1)'!C5835</f>
        <v>0</v>
      </c>
      <c r="E5824" s="127">
        <f>DATE(YEAR(Inputs!$D$5),Summary!B5824,Summary!C5824)+TIME(D5824,0,0)</f>
        <v>243</v>
      </c>
      <c r="F5824" s="4">
        <f t="shared" si="634"/>
        <v>1</v>
      </c>
      <c r="G5824" s="4">
        <f t="shared" si="632"/>
        <v>5</v>
      </c>
      <c r="H5824" s="4">
        <f t="shared" si="635"/>
        <v>1</v>
      </c>
      <c r="I5824" s="4">
        <f t="shared" si="636"/>
        <v>0</v>
      </c>
      <c r="J5824" s="4">
        <f t="shared" si="637"/>
        <v>0</v>
      </c>
      <c r="K5824" s="4">
        <f t="shared" si="633"/>
        <v>0</v>
      </c>
      <c r="L5824" s="5">
        <f t="shared" si="638"/>
        <v>0</v>
      </c>
      <c r="M5824" s="137">
        <f>'PVWatts Hourly Results (1)'!L5835/1000</f>
        <v>0</v>
      </c>
      <c r="N5824" s="3">
        <f>'PVWatts Hourly Results (2)'!L5835/1000</f>
        <v>0</v>
      </c>
      <c r="O5824" s="3">
        <f>'PVWatts Hourly Results (3)'!L5835/1000</f>
        <v>0</v>
      </c>
      <c r="P5824" s="3">
        <f>'PVWatts Hourly Results (4)'!L5835/1000</f>
        <v>0</v>
      </c>
      <c r="Q5824" s="130">
        <f>'PVWatts Hourly Results (5)'!L5835/1000</f>
        <v>0</v>
      </c>
    </row>
    <row r="5825" spans="2:17" x14ac:dyDescent="0.25">
      <c r="B5825" s="8">
        <v>8</v>
      </c>
      <c r="C5825" s="9">
        <v>30</v>
      </c>
      <c r="D5825" s="134">
        <f>'PVWatts Hourly Results (1)'!C5836</f>
        <v>0</v>
      </c>
      <c r="E5825" s="127">
        <f>DATE(YEAR(Inputs!$D$5),Summary!B5825,Summary!C5825)+TIME(D5825,0,0)</f>
        <v>243</v>
      </c>
      <c r="F5825" s="4">
        <f t="shared" si="634"/>
        <v>1</v>
      </c>
      <c r="G5825" s="4">
        <f t="shared" si="632"/>
        <v>5</v>
      </c>
      <c r="H5825" s="4">
        <f t="shared" si="635"/>
        <v>1</v>
      </c>
      <c r="I5825" s="4">
        <f t="shared" si="636"/>
        <v>0</v>
      </c>
      <c r="J5825" s="4">
        <f t="shared" si="637"/>
        <v>0</v>
      </c>
      <c r="K5825" s="4">
        <f t="shared" si="633"/>
        <v>0</v>
      </c>
      <c r="L5825" s="5">
        <f t="shared" si="638"/>
        <v>0</v>
      </c>
      <c r="M5825" s="137">
        <f>'PVWatts Hourly Results (1)'!L5836/1000</f>
        <v>0</v>
      </c>
      <c r="N5825" s="3">
        <f>'PVWatts Hourly Results (2)'!L5836/1000</f>
        <v>0</v>
      </c>
      <c r="O5825" s="3">
        <f>'PVWatts Hourly Results (3)'!L5836/1000</f>
        <v>0</v>
      </c>
      <c r="P5825" s="3">
        <f>'PVWatts Hourly Results (4)'!L5836/1000</f>
        <v>0</v>
      </c>
      <c r="Q5825" s="130">
        <f>'PVWatts Hourly Results (5)'!L5836/1000</f>
        <v>0</v>
      </c>
    </row>
    <row r="5826" spans="2:17" x14ac:dyDescent="0.25">
      <c r="B5826" s="8">
        <v>8</v>
      </c>
      <c r="C5826" s="9">
        <v>30</v>
      </c>
      <c r="D5826" s="134">
        <f>'PVWatts Hourly Results (1)'!C5837</f>
        <v>0</v>
      </c>
      <c r="E5826" s="127">
        <f>DATE(YEAR(Inputs!$D$5),Summary!B5826,Summary!C5826)+TIME(D5826,0,0)</f>
        <v>243</v>
      </c>
      <c r="F5826" s="4">
        <f t="shared" si="634"/>
        <v>1</v>
      </c>
      <c r="G5826" s="4">
        <f t="shared" si="632"/>
        <v>5</v>
      </c>
      <c r="H5826" s="4">
        <f t="shared" si="635"/>
        <v>1</v>
      </c>
      <c r="I5826" s="4">
        <f t="shared" si="636"/>
        <v>0</v>
      </c>
      <c r="J5826" s="4">
        <f t="shared" si="637"/>
        <v>0</v>
      </c>
      <c r="K5826" s="4">
        <f t="shared" si="633"/>
        <v>0</v>
      </c>
      <c r="L5826" s="5">
        <f t="shared" si="638"/>
        <v>0</v>
      </c>
      <c r="M5826" s="137">
        <f>'PVWatts Hourly Results (1)'!L5837/1000</f>
        <v>0</v>
      </c>
      <c r="N5826" s="3">
        <f>'PVWatts Hourly Results (2)'!L5837/1000</f>
        <v>0</v>
      </c>
      <c r="O5826" s="3">
        <f>'PVWatts Hourly Results (3)'!L5837/1000</f>
        <v>0</v>
      </c>
      <c r="P5826" s="3">
        <f>'PVWatts Hourly Results (4)'!L5837/1000</f>
        <v>0</v>
      </c>
      <c r="Q5826" s="130">
        <f>'PVWatts Hourly Results (5)'!L5837/1000</f>
        <v>0</v>
      </c>
    </row>
    <row r="5827" spans="2:17" x14ac:dyDescent="0.25">
      <c r="B5827" s="8">
        <v>8</v>
      </c>
      <c r="C5827" s="9">
        <v>30</v>
      </c>
      <c r="D5827" s="134">
        <f>'PVWatts Hourly Results (1)'!C5838</f>
        <v>0</v>
      </c>
      <c r="E5827" s="127">
        <f>DATE(YEAR(Inputs!$D$5),Summary!B5827,Summary!C5827)+TIME(D5827,0,0)</f>
        <v>243</v>
      </c>
      <c r="F5827" s="4">
        <f t="shared" si="634"/>
        <v>1</v>
      </c>
      <c r="G5827" s="4">
        <f t="shared" si="632"/>
        <v>5</v>
      </c>
      <c r="H5827" s="4">
        <f t="shared" si="635"/>
        <v>1</v>
      </c>
      <c r="I5827" s="4">
        <f t="shared" si="636"/>
        <v>0</v>
      </c>
      <c r="J5827" s="4">
        <f t="shared" si="637"/>
        <v>0</v>
      </c>
      <c r="K5827" s="4">
        <f t="shared" si="633"/>
        <v>0</v>
      </c>
      <c r="L5827" s="5">
        <f t="shared" si="638"/>
        <v>0</v>
      </c>
      <c r="M5827" s="137">
        <f>'PVWatts Hourly Results (1)'!L5838/1000</f>
        <v>0</v>
      </c>
      <c r="N5827" s="3">
        <f>'PVWatts Hourly Results (2)'!L5838/1000</f>
        <v>0</v>
      </c>
      <c r="O5827" s="3">
        <f>'PVWatts Hourly Results (3)'!L5838/1000</f>
        <v>0</v>
      </c>
      <c r="P5827" s="3">
        <f>'PVWatts Hourly Results (4)'!L5838/1000</f>
        <v>0</v>
      </c>
      <c r="Q5827" s="130">
        <f>'PVWatts Hourly Results (5)'!L5838/1000</f>
        <v>0</v>
      </c>
    </row>
    <row r="5828" spans="2:17" x14ac:dyDescent="0.25">
      <c r="B5828" s="8">
        <v>8</v>
      </c>
      <c r="C5828" s="9">
        <v>30</v>
      </c>
      <c r="D5828" s="134">
        <f>'PVWatts Hourly Results (1)'!C5839</f>
        <v>0</v>
      </c>
      <c r="E5828" s="127">
        <f>DATE(YEAR(Inputs!$D$5),Summary!B5828,Summary!C5828)+TIME(D5828,0,0)</f>
        <v>243</v>
      </c>
      <c r="F5828" s="4">
        <f t="shared" si="634"/>
        <v>1</v>
      </c>
      <c r="G5828" s="4">
        <f t="shared" si="632"/>
        <v>5</v>
      </c>
      <c r="H5828" s="4">
        <f t="shared" si="635"/>
        <v>1</v>
      </c>
      <c r="I5828" s="4">
        <f t="shared" si="636"/>
        <v>0</v>
      </c>
      <c r="J5828" s="4">
        <f t="shared" si="637"/>
        <v>0</v>
      </c>
      <c r="K5828" s="4">
        <f t="shared" si="633"/>
        <v>0</v>
      </c>
      <c r="L5828" s="5">
        <f t="shared" si="638"/>
        <v>0</v>
      </c>
      <c r="M5828" s="137">
        <f>'PVWatts Hourly Results (1)'!L5839/1000</f>
        <v>0</v>
      </c>
      <c r="N5828" s="3">
        <f>'PVWatts Hourly Results (2)'!L5839/1000</f>
        <v>0</v>
      </c>
      <c r="O5828" s="3">
        <f>'PVWatts Hourly Results (3)'!L5839/1000</f>
        <v>0</v>
      </c>
      <c r="P5828" s="3">
        <f>'PVWatts Hourly Results (4)'!L5839/1000</f>
        <v>0</v>
      </c>
      <c r="Q5828" s="130">
        <f>'PVWatts Hourly Results (5)'!L5839/1000</f>
        <v>0</v>
      </c>
    </row>
    <row r="5829" spans="2:17" x14ac:dyDescent="0.25">
      <c r="B5829" s="8">
        <v>8</v>
      </c>
      <c r="C5829" s="9">
        <v>30</v>
      </c>
      <c r="D5829" s="134">
        <f>'PVWatts Hourly Results (1)'!C5840</f>
        <v>0</v>
      </c>
      <c r="E5829" s="127">
        <f>DATE(YEAR(Inputs!$D$5),Summary!B5829,Summary!C5829)+TIME(D5829,0,0)</f>
        <v>243</v>
      </c>
      <c r="F5829" s="4">
        <f t="shared" si="634"/>
        <v>1</v>
      </c>
      <c r="G5829" s="4">
        <f t="shared" si="632"/>
        <v>5</v>
      </c>
      <c r="H5829" s="4">
        <f t="shared" si="635"/>
        <v>1</v>
      </c>
      <c r="I5829" s="4">
        <f t="shared" si="636"/>
        <v>0</v>
      </c>
      <c r="J5829" s="4">
        <f t="shared" si="637"/>
        <v>0</v>
      </c>
      <c r="K5829" s="4">
        <f t="shared" si="633"/>
        <v>0</v>
      </c>
      <c r="L5829" s="5">
        <f t="shared" si="638"/>
        <v>0</v>
      </c>
      <c r="M5829" s="137">
        <f>'PVWatts Hourly Results (1)'!L5840/1000</f>
        <v>0</v>
      </c>
      <c r="N5829" s="3">
        <f>'PVWatts Hourly Results (2)'!L5840/1000</f>
        <v>0</v>
      </c>
      <c r="O5829" s="3">
        <f>'PVWatts Hourly Results (3)'!L5840/1000</f>
        <v>0</v>
      </c>
      <c r="P5829" s="3">
        <f>'PVWatts Hourly Results (4)'!L5840/1000</f>
        <v>0</v>
      </c>
      <c r="Q5829" s="130">
        <f>'PVWatts Hourly Results (5)'!L5840/1000</f>
        <v>0</v>
      </c>
    </row>
    <row r="5830" spans="2:17" x14ac:dyDescent="0.25">
      <c r="B5830" s="8">
        <v>8</v>
      </c>
      <c r="C5830" s="9">
        <v>31</v>
      </c>
      <c r="D5830" s="134">
        <f>'PVWatts Hourly Results (1)'!C5841</f>
        <v>0</v>
      </c>
      <c r="E5830" s="127">
        <f>DATE(YEAR(Inputs!$D$5),Summary!B5830,Summary!C5830)+TIME(D5830,0,0)</f>
        <v>244</v>
      </c>
      <c r="F5830" s="4">
        <f t="shared" si="634"/>
        <v>1</v>
      </c>
      <c r="G5830" s="4">
        <f t="shared" si="632"/>
        <v>6</v>
      </c>
      <c r="H5830" s="4">
        <f t="shared" si="635"/>
        <v>1</v>
      </c>
      <c r="I5830" s="4">
        <f t="shared" si="636"/>
        <v>0</v>
      </c>
      <c r="J5830" s="4">
        <f t="shared" si="637"/>
        <v>0</v>
      </c>
      <c r="K5830" s="4">
        <f t="shared" si="633"/>
        <v>0</v>
      </c>
      <c r="L5830" s="5">
        <f t="shared" si="638"/>
        <v>0</v>
      </c>
      <c r="M5830" s="137">
        <f>'PVWatts Hourly Results (1)'!L5841/1000</f>
        <v>0</v>
      </c>
      <c r="N5830" s="3">
        <f>'PVWatts Hourly Results (2)'!L5841/1000</f>
        <v>0</v>
      </c>
      <c r="O5830" s="3">
        <f>'PVWatts Hourly Results (3)'!L5841/1000</f>
        <v>0</v>
      </c>
      <c r="P5830" s="3">
        <f>'PVWatts Hourly Results (4)'!L5841/1000</f>
        <v>0</v>
      </c>
      <c r="Q5830" s="130">
        <f>'PVWatts Hourly Results (5)'!L5841/1000</f>
        <v>0</v>
      </c>
    </row>
    <row r="5831" spans="2:17" x14ac:dyDescent="0.25">
      <c r="B5831" s="8">
        <v>8</v>
      </c>
      <c r="C5831" s="9">
        <v>31</v>
      </c>
      <c r="D5831" s="134">
        <f>'PVWatts Hourly Results (1)'!C5842</f>
        <v>0</v>
      </c>
      <c r="E5831" s="127">
        <f>DATE(YEAR(Inputs!$D$5),Summary!B5831,Summary!C5831)+TIME(D5831,0,0)</f>
        <v>244</v>
      </c>
      <c r="F5831" s="4">
        <f t="shared" si="634"/>
        <v>1</v>
      </c>
      <c r="G5831" s="4">
        <f t="shared" si="632"/>
        <v>6</v>
      </c>
      <c r="H5831" s="4">
        <f t="shared" si="635"/>
        <v>1</v>
      </c>
      <c r="I5831" s="4">
        <f t="shared" si="636"/>
        <v>0</v>
      </c>
      <c r="J5831" s="4">
        <f t="shared" si="637"/>
        <v>0</v>
      </c>
      <c r="K5831" s="4">
        <f t="shared" si="633"/>
        <v>0</v>
      </c>
      <c r="L5831" s="5">
        <f t="shared" si="638"/>
        <v>0</v>
      </c>
      <c r="M5831" s="137">
        <f>'PVWatts Hourly Results (1)'!L5842/1000</f>
        <v>0</v>
      </c>
      <c r="N5831" s="3">
        <f>'PVWatts Hourly Results (2)'!L5842/1000</f>
        <v>0</v>
      </c>
      <c r="O5831" s="3">
        <f>'PVWatts Hourly Results (3)'!L5842/1000</f>
        <v>0</v>
      </c>
      <c r="P5831" s="3">
        <f>'PVWatts Hourly Results (4)'!L5842/1000</f>
        <v>0</v>
      </c>
      <c r="Q5831" s="130">
        <f>'PVWatts Hourly Results (5)'!L5842/1000</f>
        <v>0</v>
      </c>
    </row>
    <row r="5832" spans="2:17" x14ac:dyDescent="0.25">
      <c r="B5832" s="8">
        <v>8</v>
      </c>
      <c r="C5832" s="9">
        <v>31</v>
      </c>
      <c r="D5832" s="134">
        <f>'PVWatts Hourly Results (1)'!C5843</f>
        <v>0</v>
      </c>
      <c r="E5832" s="127">
        <f>DATE(YEAR(Inputs!$D$5),Summary!B5832,Summary!C5832)+TIME(D5832,0,0)</f>
        <v>244</v>
      </c>
      <c r="F5832" s="4">
        <f t="shared" si="634"/>
        <v>1</v>
      </c>
      <c r="G5832" s="4">
        <f t="shared" si="632"/>
        <v>6</v>
      </c>
      <c r="H5832" s="4">
        <f t="shared" si="635"/>
        <v>1</v>
      </c>
      <c r="I5832" s="4">
        <f t="shared" si="636"/>
        <v>0</v>
      </c>
      <c r="J5832" s="4">
        <f t="shared" si="637"/>
        <v>0</v>
      </c>
      <c r="K5832" s="4">
        <f t="shared" si="633"/>
        <v>0</v>
      </c>
      <c r="L5832" s="5">
        <f t="shared" si="638"/>
        <v>0</v>
      </c>
      <c r="M5832" s="137">
        <f>'PVWatts Hourly Results (1)'!L5843/1000</f>
        <v>0</v>
      </c>
      <c r="N5832" s="3">
        <f>'PVWatts Hourly Results (2)'!L5843/1000</f>
        <v>0</v>
      </c>
      <c r="O5832" s="3">
        <f>'PVWatts Hourly Results (3)'!L5843/1000</f>
        <v>0</v>
      </c>
      <c r="P5832" s="3">
        <f>'PVWatts Hourly Results (4)'!L5843/1000</f>
        <v>0</v>
      </c>
      <c r="Q5832" s="130">
        <f>'PVWatts Hourly Results (5)'!L5843/1000</f>
        <v>0</v>
      </c>
    </row>
    <row r="5833" spans="2:17" x14ac:dyDescent="0.25">
      <c r="B5833" s="8">
        <v>8</v>
      </c>
      <c r="C5833" s="9">
        <v>31</v>
      </c>
      <c r="D5833" s="134">
        <f>'PVWatts Hourly Results (1)'!C5844</f>
        <v>0</v>
      </c>
      <c r="E5833" s="127">
        <f>DATE(YEAR(Inputs!$D$5),Summary!B5833,Summary!C5833)+TIME(D5833,0,0)</f>
        <v>244</v>
      </c>
      <c r="F5833" s="4">
        <f t="shared" si="634"/>
        <v>1</v>
      </c>
      <c r="G5833" s="4">
        <f t="shared" si="632"/>
        <v>6</v>
      </c>
      <c r="H5833" s="4">
        <f t="shared" si="635"/>
        <v>1</v>
      </c>
      <c r="I5833" s="4">
        <f t="shared" si="636"/>
        <v>0</v>
      </c>
      <c r="J5833" s="4">
        <f t="shared" si="637"/>
        <v>0</v>
      </c>
      <c r="K5833" s="4">
        <f t="shared" si="633"/>
        <v>0</v>
      </c>
      <c r="L5833" s="5">
        <f t="shared" si="638"/>
        <v>0</v>
      </c>
      <c r="M5833" s="137">
        <f>'PVWatts Hourly Results (1)'!L5844/1000</f>
        <v>0</v>
      </c>
      <c r="N5833" s="3">
        <f>'PVWatts Hourly Results (2)'!L5844/1000</f>
        <v>0</v>
      </c>
      <c r="O5833" s="3">
        <f>'PVWatts Hourly Results (3)'!L5844/1000</f>
        <v>0</v>
      </c>
      <c r="P5833" s="3">
        <f>'PVWatts Hourly Results (4)'!L5844/1000</f>
        <v>0</v>
      </c>
      <c r="Q5833" s="130">
        <f>'PVWatts Hourly Results (5)'!L5844/1000</f>
        <v>0</v>
      </c>
    </row>
    <row r="5834" spans="2:17" x14ac:dyDescent="0.25">
      <c r="B5834" s="8">
        <v>8</v>
      </c>
      <c r="C5834" s="9">
        <v>31</v>
      </c>
      <c r="D5834" s="134">
        <f>'PVWatts Hourly Results (1)'!C5845</f>
        <v>0</v>
      </c>
      <c r="E5834" s="127">
        <f>DATE(YEAR(Inputs!$D$5),Summary!B5834,Summary!C5834)+TIME(D5834,0,0)</f>
        <v>244</v>
      </c>
      <c r="F5834" s="4">
        <f t="shared" si="634"/>
        <v>1</v>
      </c>
      <c r="G5834" s="4">
        <f t="shared" si="632"/>
        <v>6</v>
      </c>
      <c r="H5834" s="4">
        <f t="shared" si="635"/>
        <v>1</v>
      </c>
      <c r="I5834" s="4">
        <f t="shared" si="636"/>
        <v>0</v>
      </c>
      <c r="J5834" s="4">
        <f t="shared" si="637"/>
        <v>0</v>
      </c>
      <c r="K5834" s="4">
        <f t="shared" si="633"/>
        <v>0</v>
      </c>
      <c r="L5834" s="5">
        <f t="shared" si="638"/>
        <v>0</v>
      </c>
      <c r="M5834" s="137">
        <f>'PVWatts Hourly Results (1)'!L5845/1000</f>
        <v>0</v>
      </c>
      <c r="N5834" s="3">
        <f>'PVWatts Hourly Results (2)'!L5845/1000</f>
        <v>0</v>
      </c>
      <c r="O5834" s="3">
        <f>'PVWatts Hourly Results (3)'!L5845/1000</f>
        <v>0</v>
      </c>
      <c r="P5834" s="3">
        <f>'PVWatts Hourly Results (4)'!L5845/1000</f>
        <v>0</v>
      </c>
      <c r="Q5834" s="130">
        <f>'PVWatts Hourly Results (5)'!L5845/1000</f>
        <v>0</v>
      </c>
    </row>
    <row r="5835" spans="2:17" x14ac:dyDescent="0.25">
      <c r="B5835" s="8">
        <v>8</v>
      </c>
      <c r="C5835" s="9">
        <v>31</v>
      </c>
      <c r="D5835" s="134">
        <f>'PVWatts Hourly Results (1)'!C5846</f>
        <v>0</v>
      </c>
      <c r="E5835" s="127">
        <f>DATE(YEAR(Inputs!$D$5),Summary!B5835,Summary!C5835)+TIME(D5835,0,0)</f>
        <v>244</v>
      </c>
      <c r="F5835" s="4">
        <f t="shared" si="634"/>
        <v>1</v>
      </c>
      <c r="G5835" s="4">
        <f t="shared" si="632"/>
        <v>6</v>
      </c>
      <c r="H5835" s="4">
        <f t="shared" si="635"/>
        <v>1</v>
      </c>
      <c r="I5835" s="4">
        <f t="shared" si="636"/>
        <v>0</v>
      </c>
      <c r="J5835" s="4">
        <f t="shared" si="637"/>
        <v>0</v>
      </c>
      <c r="K5835" s="4">
        <f t="shared" si="633"/>
        <v>0</v>
      </c>
      <c r="L5835" s="5">
        <f t="shared" si="638"/>
        <v>0</v>
      </c>
      <c r="M5835" s="137">
        <f>'PVWatts Hourly Results (1)'!L5846/1000</f>
        <v>0</v>
      </c>
      <c r="N5835" s="3">
        <f>'PVWatts Hourly Results (2)'!L5846/1000</f>
        <v>0</v>
      </c>
      <c r="O5835" s="3">
        <f>'PVWatts Hourly Results (3)'!L5846/1000</f>
        <v>0</v>
      </c>
      <c r="P5835" s="3">
        <f>'PVWatts Hourly Results (4)'!L5846/1000</f>
        <v>0</v>
      </c>
      <c r="Q5835" s="130">
        <f>'PVWatts Hourly Results (5)'!L5846/1000</f>
        <v>0</v>
      </c>
    </row>
    <row r="5836" spans="2:17" x14ac:dyDescent="0.25">
      <c r="B5836" s="8">
        <v>8</v>
      </c>
      <c r="C5836" s="9">
        <v>31</v>
      </c>
      <c r="D5836" s="134">
        <f>'PVWatts Hourly Results (1)'!C5847</f>
        <v>0</v>
      </c>
      <c r="E5836" s="127">
        <f>DATE(YEAR(Inputs!$D$5),Summary!B5836,Summary!C5836)+TIME(D5836,0,0)</f>
        <v>244</v>
      </c>
      <c r="F5836" s="4">
        <f t="shared" si="634"/>
        <v>1</v>
      </c>
      <c r="G5836" s="4">
        <f t="shared" si="632"/>
        <v>6</v>
      </c>
      <c r="H5836" s="4">
        <f t="shared" si="635"/>
        <v>1</v>
      </c>
      <c r="I5836" s="4">
        <f t="shared" si="636"/>
        <v>0</v>
      </c>
      <c r="J5836" s="4">
        <f t="shared" si="637"/>
        <v>0</v>
      </c>
      <c r="K5836" s="4">
        <f t="shared" si="633"/>
        <v>0</v>
      </c>
      <c r="L5836" s="5">
        <f t="shared" si="638"/>
        <v>0</v>
      </c>
      <c r="M5836" s="137">
        <f>'PVWatts Hourly Results (1)'!L5847/1000</f>
        <v>0</v>
      </c>
      <c r="N5836" s="3">
        <f>'PVWatts Hourly Results (2)'!L5847/1000</f>
        <v>0</v>
      </c>
      <c r="O5836" s="3">
        <f>'PVWatts Hourly Results (3)'!L5847/1000</f>
        <v>0</v>
      </c>
      <c r="P5836" s="3">
        <f>'PVWatts Hourly Results (4)'!L5847/1000</f>
        <v>0</v>
      </c>
      <c r="Q5836" s="130">
        <f>'PVWatts Hourly Results (5)'!L5847/1000</f>
        <v>0</v>
      </c>
    </row>
    <row r="5837" spans="2:17" x14ac:dyDescent="0.25">
      <c r="B5837" s="8">
        <v>8</v>
      </c>
      <c r="C5837" s="9">
        <v>31</v>
      </c>
      <c r="D5837" s="134">
        <f>'PVWatts Hourly Results (1)'!C5848</f>
        <v>0</v>
      </c>
      <c r="E5837" s="127">
        <f>DATE(YEAR(Inputs!$D$5),Summary!B5837,Summary!C5837)+TIME(D5837,0,0)</f>
        <v>244</v>
      </c>
      <c r="F5837" s="4">
        <f t="shared" si="634"/>
        <v>1</v>
      </c>
      <c r="G5837" s="4">
        <f t="shared" si="632"/>
        <v>6</v>
      </c>
      <c r="H5837" s="4">
        <f t="shared" si="635"/>
        <v>1</v>
      </c>
      <c r="I5837" s="4">
        <f t="shared" si="636"/>
        <v>0</v>
      </c>
      <c r="J5837" s="4">
        <f t="shared" si="637"/>
        <v>0</v>
      </c>
      <c r="K5837" s="4">
        <f t="shared" si="633"/>
        <v>0</v>
      </c>
      <c r="L5837" s="5">
        <f t="shared" si="638"/>
        <v>0</v>
      </c>
      <c r="M5837" s="137">
        <f>'PVWatts Hourly Results (1)'!L5848/1000</f>
        <v>0</v>
      </c>
      <c r="N5837" s="3">
        <f>'PVWatts Hourly Results (2)'!L5848/1000</f>
        <v>0</v>
      </c>
      <c r="O5837" s="3">
        <f>'PVWatts Hourly Results (3)'!L5848/1000</f>
        <v>0</v>
      </c>
      <c r="P5837" s="3">
        <f>'PVWatts Hourly Results (4)'!L5848/1000</f>
        <v>0</v>
      </c>
      <c r="Q5837" s="130">
        <f>'PVWatts Hourly Results (5)'!L5848/1000</f>
        <v>0</v>
      </c>
    </row>
    <row r="5838" spans="2:17" x14ac:dyDescent="0.25">
      <c r="B5838" s="8">
        <v>8</v>
      </c>
      <c r="C5838" s="9">
        <v>31</v>
      </c>
      <c r="D5838" s="134">
        <f>'PVWatts Hourly Results (1)'!C5849</f>
        <v>0</v>
      </c>
      <c r="E5838" s="127">
        <f>DATE(YEAR(Inputs!$D$5),Summary!B5838,Summary!C5838)+TIME(D5838,0,0)</f>
        <v>244</v>
      </c>
      <c r="F5838" s="4">
        <f t="shared" si="634"/>
        <v>1</v>
      </c>
      <c r="G5838" s="4">
        <f t="shared" si="632"/>
        <v>6</v>
      </c>
      <c r="H5838" s="4">
        <f t="shared" si="635"/>
        <v>1</v>
      </c>
      <c r="I5838" s="4">
        <f t="shared" si="636"/>
        <v>0</v>
      </c>
      <c r="J5838" s="4">
        <f t="shared" si="637"/>
        <v>0</v>
      </c>
      <c r="K5838" s="4">
        <f t="shared" si="633"/>
        <v>0</v>
      </c>
      <c r="L5838" s="5">
        <f t="shared" si="638"/>
        <v>0</v>
      </c>
      <c r="M5838" s="137">
        <f>'PVWatts Hourly Results (1)'!L5849/1000</f>
        <v>0</v>
      </c>
      <c r="N5838" s="3">
        <f>'PVWatts Hourly Results (2)'!L5849/1000</f>
        <v>0</v>
      </c>
      <c r="O5838" s="3">
        <f>'PVWatts Hourly Results (3)'!L5849/1000</f>
        <v>0</v>
      </c>
      <c r="P5838" s="3">
        <f>'PVWatts Hourly Results (4)'!L5849/1000</f>
        <v>0</v>
      </c>
      <c r="Q5838" s="130">
        <f>'PVWatts Hourly Results (5)'!L5849/1000</f>
        <v>0</v>
      </c>
    </row>
    <row r="5839" spans="2:17" x14ac:dyDescent="0.25">
      <c r="B5839" s="8">
        <v>8</v>
      </c>
      <c r="C5839" s="9">
        <v>31</v>
      </c>
      <c r="D5839" s="134">
        <f>'PVWatts Hourly Results (1)'!C5850</f>
        <v>0</v>
      </c>
      <c r="E5839" s="127">
        <f>DATE(YEAR(Inputs!$D$5),Summary!B5839,Summary!C5839)+TIME(D5839,0,0)</f>
        <v>244</v>
      </c>
      <c r="F5839" s="4">
        <f t="shared" si="634"/>
        <v>1</v>
      </c>
      <c r="G5839" s="4">
        <f t="shared" si="632"/>
        <v>6</v>
      </c>
      <c r="H5839" s="4">
        <f t="shared" si="635"/>
        <v>1</v>
      </c>
      <c r="I5839" s="4">
        <f t="shared" si="636"/>
        <v>0</v>
      </c>
      <c r="J5839" s="4">
        <f t="shared" si="637"/>
        <v>0</v>
      </c>
      <c r="K5839" s="4">
        <f t="shared" si="633"/>
        <v>0</v>
      </c>
      <c r="L5839" s="5">
        <f t="shared" si="638"/>
        <v>0</v>
      </c>
      <c r="M5839" s="137">
        <f>'PVWatts Hourly Results (1)'!L5850/1000</f>
        <v>0</v>
      </c>
      <c r="N5839" s="3">
        <f>'PVWatts Hourly Results (2)'!L5850/1000</f>
        <v>0</v>
      </c>
      <c r="O5839" s="3">
        <f>'PVWatts Hourly Results (3)'!L5850/1000</f>
        <v>0</v>
      </c>
      <c r="P5839" s="3">
        <f>'PVWatts Hourly Results (4)'!L5850/1000</f>
        <v>0</v>
      </c>
      <c r="Q5839" s="130">
        <f>'PVWatts Hourly Results (5)'!L5850/1000</f>
        <v>0</v>
      </c>
    </row>
    <row r="5840" spans="2:17" x14ac:dyDescent="0.25">
      <c r="B5840" s="8">
        <v>8</v>
      </c>
      <c r="C5840" s="9">
        <v>31</v>
      </c>
      <c r="D5840" s="134">
        <f>'PVWatts Hourly Results (1)'!C5851</f>
        <v>0</v>
      </c>
      <c r="E5840" s="127">
        <f>DATE(YEAR(Inputs!$D$5),Summary!B5840,Summary!C5840)+TIME(D5840,0,0)</f>
        <v>244</v>
      </c>
      <c r="F5840" s="4">
        <f t="shared" si="634"/>
        <v>1</v>
      </c>
      <c r="G5840" s="4">
        <f t="shared" si="632"/>
        <v>6</v>
      </c>
      <c r="H5840" s="4">
        <f t="shared" si="635"/>
        <v>1</v>
      </c>
      <c r="I5840" s="4">
        <f t="shared" si="636"/>
        <v>0</v>
      </c>
      <c r="J5840" s="4">
        <f t="shared" si="637"/>
        <v>0</v>
      </c>
      <c r="K5840" s="4">
        <f t="shared" si="633"/>
        <v>0</v>
      </c>
      <c r="L5840" s="5">
        <f t="shared" si="638"/>
        <v>0</v>
      </c>
      <c r="M5840" s="137">
        <f>'PVWatts Hourly Results (1)'!L5851/1000</f>
        <v>0</v>
      </c>
      <c r="N5840" s="3">
        <f>'PVWatts Hourly Results (2)'!L5851/1000</f>
        <v>0</v>
      </c>
      <c r="O5840" s="3">
        <f>'PVWatts Hourly Results (3)'!L5851/1000</f>
        <v>0</v>
      </c>
      <c r="P5840" s="3">
        <f>'PVWatts Hourly Results (4)'!L5851/1000</f>
        <v>0</v>
      </c>
      <c r="Q5840" s="130">
        <f>'PVWatts Hourly Results (5)'!L5851/1000</f>
        <v>0</v>
      </c>
    </row>
    <row r="5841" spans="2:17" x14ac:dyDescent="0.25">
      <c r="B5841" s="8">
        <v>8</v>
      </c>
      <c r="C5841" s="9">
        <v>31</v>
      </c>
      <c r="D5841" s="134">
        <f>'PVWatts Hourly Results (1)'!C5852</f>
        <v>0</v>
      </c>
      <c r="E5841" s="127">
        <f>DATE(YEAR(Inputs!$D$5),Summary!B5841,Summary!C5841)+TIME(D5841,0,0)</f>
        <v>244</v>
      </c>
      <c r="F5841" s="4">
        <f t="shared" si="634"/>
        <v>1</v>
      </c>
      <c r="G5841" s="4">
        <f t="shared" si="632"/>
        <v>6</v>
      </c>
      <c r="H5841" s="4">
        <f t="shared" si="635"/>
        <v>1</v>
      </c>
      <c r="I5841" s="4">
        <f t="shared" si="636"/>
        <v>0</v>
      </c>
      <c r="J5841" s="4">
        <f t="shared" si="637"/>
        <v>0</v>
      </c>
      <c r="K5841" s="4">
        <f t="shared" si="633"/>
        <v>0</v>
      </c>
      <c r="L5841" s="5">
        <f t="shared" si="638"/>
        <v>0</v>
      </c>
      <c r="M5841" s="137">
        <f>'PVWatts Hourly Results (1)'!L5852/1000</f>
        <v>0</v>
      </c>
      <c r="N5841" s="3">
        <f>'PVWatts Hourly Results (2)'!L5852/1000</f>
        <v>0</v>
      </c>
      <c r="O5841" s="3">
        <f>'PVWatts Hourly Results (3)'!L5852/1000</f>
        <v>0</v>
      </c>
      <c r="P5841" s="3">
        <f>'PVWatts Hourly Results (4)'!L5852/1000</f>
        <v>0</v>
      </c>
      <c r="Q5841" s="130">
        <f>'PVWatts Hourly Results (5)'!L5852/1000</f>
        <v>0</v>
      </c>
    </row>
    <row r="5842" spans="2:17" x14ac:dyDescent="0.25">
      <c r="B5842" s="8">
        <v>8</v>
      </c>
      <c r="C5842" s="9">
        <v>31</v>
      </c>
      <c r="D5842" s="134">
        <f>'PVWatts Hourly Results (1)'!C5853</f>
        <v>0</v>
      </c>
      <c r="E5842" s="127">
        <f>DATE(YEAR(Inputs!$D$5),Summary!B5842,Summary!C5842)+TIME(D5842,0,0)</f>
        <v>244</v>
      </c>
      <c r="F5842" s="4">
        <f t="shared" si="634"/>
        <v>1</v>
      </c>
      <c r="G5842" s="4">
        <f t="shared" si="632"/>
        <v>6</v>
      </c>
      <c r="H5842" s="4">
        <f t="shared" si="635"/>
        <v>1</v>
      </c>
      <c r="I5842" s="4">
        <f t="shared" si="636"/>
        <v>0</v>
      </c>
      <c r="J5842" s="4">
        <f t="shared" si="637"/>
        <v>0</v>
      </c>
      <c r="K5842" s="4">
        <f t="shared" si="633"/>
        <v>0</v>
      </c>
      <c r="L5842" s="5">
        <f t="shared" si="638"/>
        <v>0</v>
      </c>
      <c r="M5842" s="137">
        <f>'PVWatts Hourly Results (1)'!L5853/1000</f>
        <v>0</v>
      </c>
      <c r="N5842" s="3">
        <f>'PVWatts Hourly Results (2)'!L5853/1000</f>
        <v>0</v>
      </c>
      <c r="O5842" s="3">
        <f>'PVWatts Hourly Results (3)'!L5853/1000</f>
        <v>0</v>
      </c>
      <c r="P5842" s="3">
        <f>'PVWatts Hourly Results (4)'!L5853/1000</f>
        <v>0</v>
      </c>
      <c r="Q5842" s="130">
        <f>'PVWatts Hourly Results (5)'!L5853/1000</f>
        <v>0</v>
      </c>
    </row>
    <row r="5843" spans="2:17" x14ac:dyDescent="0.25">
      <c r="B5843" s="8">
        <v>8</v>
      </c>
      <c r="C5843" s="9">
        <v>31</v>
      </c>
      <c r="D5843" s="134">
        <f>'PVWatts Hourly Results (1)'!C5854</f>
        <v>0</v>
      </c>
      <c r="E5843" s="127">
        <f>DATE(YEAR(Inputs!$D$5),Summary!B5843,Summary!C5843)+TIME(D5843,0,0)</f>
        <v>244</v>
      </c>
      <c r="F5843" s="4">
        <f t="shared" si="634"/>
        <v>1</v>
      </c>
      <c r="G5843" s="4">
        <f t="shared" si="632"/>
        <v>6</v>
      </c>
      <c r="H5843" s="4">
        <f t="shared" si="635"/>
        <v>1</v>
      </c>
      <c r="I5843" s="4">
        <f t="shared" si="636"/>
        <v>0</v>
      </c>
      <c r="J5843" s="4">
        <f t="shared" si="637"/>
        <v>0</v>
      </c>
      <c r="K5843" s="4">
        <f t="shared" si="633"/>
        <v>0</v>
      </c>
      <c r="L5843" s="5">
        <f t="shared" si="638"/>
        <v>0</v>
      </c>
      <c r="M5843" s="137">
        <f>'PVWatts Hourly Results (1)'!L5854/1000</f>
        <v>0</v>
      </c>
      <c r="N5843" s="3">
        <f>'PVWatts Hourly Results (2)'!L5854/1000</f>
        <v>0</v>
      </c>
      <c r="O5843" s="3">
        <f>'PVWatts Hourly Results (3)'!L5854/1000</f>
        <v>0</v>
      </c>
      <c r="P5843" s="3">
        <f>'PVWatts Hourly Results (4)'!L5854/1000</f>
        <v>0</v>
      </c>
      <c r="Q5843" s="130">
        <f>'PVWatts Hourly Results (5)'!L5854/1000</f>
        <v>0</v>
      </c>
    </row>
    <row r="5844" spans="2:17" x14ac:dyDescent="0.25">
      <c r="B5844" s="8">
        <v>8</v>
      </c>
      <c r="C5844" s="9">
        <v>31</v>
      </c>
      <c r="D5844" s="134">
        <f>'PVWatts Hourly Results (1)'!C5855</f>
        <v>0</v>
      </c>
      <c r="E5844" s="127">
        <f>DATE(YEAR(Inputs!$D$5),Summary!B5844,Summary!C5844)+TIME(D5844,0,0)</f>
        <v>244</v>
      </c>
      <c r="F5844" s="4">
        <f t="shared" si="634"/>
        <v>1</v>
      </c>
      <c r="G5844" s="4">
        <f t="shared" si="632"/>
        <v>6</v>
      </c>
      <c r="H5844" s="4">
        <f t="shared" si="635"/>
        <v>1</v>
      </c>
      <c r="I5844" s="4">
        <f t="shared" si="636"/>
        <v>0</v>
      </c>
      <c r="J5844" s="4">
        <f t="shared" si="637"/>
        <v>0</v>
      </c>
      <c r="K5844" s="4">
        <f t="shared" si="633"/>
        <v>0</v>
      </c>
      <c r="L5844" s="5">
        <f t="shared" si="638"/>
        <v>0</v>
      </c>
      <c r="M5844" s="137">
        <f>'PVWatts Hourly Results (1)'!L5855/1000</f>
        <v>0</v>
      </c>
      <c r="N5844" s="3">
        <f>'PVWatts Hourly Results (2)'!L5855/1000</f>
        <v>0</v>
      </c>
      <c r="O5844" s="3">
        <f>'PVWatts Hourly Results (3)'!L5855/1000</f>
        <v>0</v>
      </c>
      <c r="P5844" s="3">
        <f>'PVWatts Hourly Results (4)'!L5855/1000</f>
        <v>0</v>
      </c>
      <c r="Q5844" s="130">
        <f>'PVWatts Hourly Results (5)'!L5855/1000</f>
        <v>0</v>
      </c>
    </row>
    <row r="5845" spans="2:17" x14ac:dyDescent="0.25">
      <c r="B5845" s="8">
        <v>8</v>
      </c>
      <c r="C5845" s="9">
        <v>31</v>
      </c>
      <c r="D5845" s="134">
        <f>'PVWatts Hourly Results (1)'!C5856</f>
        <v>0</v>
      </c>
      <c r="E5845" s="127">
        <f>DATE(YEAR(Inputs!$D$5),Summary!B5845,Summary!C5845)+TIME(D5845,0,0)</f>
        <v>244</v>
      </c>
      <c r="F5845" s="4">
        <f t="shared" si="634"/>
        <v>1</v>
      </c>
      <c r="G5845" s="4">
        <f t="shared" si="632"/>
        <v>6</v>
      </c>
      <c r="H5845" s="4">
        <f t="shared" si="635"/>
        <v>1</v>
      </c>
      <c r="I5845" s="4">
        <f t="shared" si="636"/>
        <v>0</v>
      </c>
      <c r="J5845" s="4">
        <f t="shared" si="637"/>
        <v>0</v>
      </c>
      <c r="K5845" s="4">
        <f t="shared" si="633"/>
        <v>0</v>
      </c>
      <c r="L5845" s="5">
        <f t="shared" si="638"/>
        <v>0</v>
      </c>
      <c r="M5845" s="137">
        <f>'PVWatts Hourly Results (1)'!L5856/1000</f>
        <v>0</v>
      </c>
      <c r="N5845" s="3">
        <f>'PVWatts Hourly Results (2)'!L5856/1000</f>
        <v>0</v>
      </c>
      <c r="O5845" s="3">
        <f>'PVWatts Hourly Results (3)'!L5856/1000</f>
        <v>0</v>
      </c>
      <c r="P5845" s="3">
        <f>'PVWatts Hourly Results (4)'!L5856/1000</f>
        <v>0</v>
      </c>
      <c r="Q5845" s="130">
        <f>'PVWatts Hourly Results (5)'!L5856/1000</f>
        <v>0</v>
      </c>
    </row>
    <row r="5846" spans="2:17" x14ac:dyDescent="0.25">
      <c r="B5846" s="8">
        <v>8</v>
      </c>
      <c r="C5846" s="9">
        <v>31</v>
      </c>
      <c r="D5846" s="134">
        <f>'PVWatts Hourly Results (1)'!C5857</f>
        <v>0</v>
      </c>
      <c r="E5846" s="127">
        <f>DATE(YEAR(Inputs!$D$5),Summary!B5846,Summary!C5846)+TIME(D5846,0,0)</f>
        <v>244</v>
      </c>
      <c r="F5846" s="4">
        <f t="shared" si="634"/>
        <v>1</v>
      </c>
      <c r="G5846" s="4">
        <f t="shared" ref="G5846:G5909" si="639">WEEKDAY(E5846)</f>
        <v>6</v>
      </c>
      <c r="H5846" s="4">
        <f t="shared" si="635"/>
        <v>1</v>
      </c>
      <c r="I5846" s="4">
        <f t="shared" si="636"/>
        <v>0</v>
      </c>
      <c r="J5846" s="4">
        <f t="shared" si="637"/>
        <v>0</v>
      </c>
      <c r="K5846" s="4">
        <f t="shared" ref="K5846:K5909" si="640">IF(OR(AND(B5846=7,C5846=4),AND(B5846=1,C5846=1)),1,0)</f>
        <v>0</v>
      </c>
      <c r="L5846" s="5">
        <f t="shared" si="638"/>
        <v>0</v>
      </c>
      <c r="M5846" s="137">
        <f>'PVWatts Hourly Results (1)'!L5857/1000</f>
        <v>0</v>
      </c>
      <c r="N5846" s="3">
        <f>'PVWatts Hourly Results (2)'!L5857/1000</f>
        <v>0</v>
      </c>
      <c r="O5846" s="3">
        <f>'PVWatts Hourly Results (3)'!L5857/1000</f>
        <v>0</v>
      </c>
      <c r="P5846" s="3">
        <f>'PVWatts Hourly Results (4)'!L5857/1000</f>
        <v>0</v>
      </c>
      <c r="Q5846" s="130">
        <f>'PVWatts Hourly Results (5)'!L5857/1000</f>
        <v>0</v>
      </c>
    </row>
    <row r="5847" spans="2:17" x14ac:dyDescent="0.25">
      <c r="B5847" s="8">
        <v>8</v>
      </c>
      <c r="C5847" s="9">
        <v>31</v>
      </c>
      <c r="D5847" s="134">
        <f>'PVWatts Hourly Results (1)'!C5858</f>
        <v>0</v>
      </c>
      <c r="E5847" s="127">
        <f>DATE(YEAR(Inputs!$D$5),Summary!B5847,Summary!C5847)+TIME(D5847,0,0)</f>
        <v>244</v>
      </c>
      <c r="F5847" s="4">
        <f t="shared" ref="F5847:F5910" si="641">IF(OR(B5847&lt;3,B5847=6,B5847=7,B5847=8),1,0)</f>
        <v>1</v>
      </c>
      <c r="G5847" s="4">
        <f t="shared" si="639"/>
        <v>6</v>
      </c>
      <c r="H5847" s="4">
        <f t="shared" ref="H5847:H5910" si="642">IF(OR(G5847=2,G5847=3,G5847=4,G5847=5,G5847=6),1,0)</f>
        <v>1</v>
      </c>
      <c r="I5847" s="4">
        <f t="shared" ref="I5847:I5910" si="643">IF(AND(B5847&gt;5,B5847&lt;9,D5847&gt;=13,D5847&lt;=16,H5847=1),1,0)</f>
        <v>0</v>
      </c>
      <c r="J5847" s="4">
        <f t="shared" ref="J5847:J5910" si="644">IF(AND(B5847&lt;3,OR(AND(D5847&gt;6,D5847&lt;9),AND(D5847&gt;17,D5847&lt;20)),H5847=1),1,0)</f>
        <v>0</v>
      </c>
      <c r="K5847" s="4">
        <f t="shared" si="640"/>
        <v>0</v>
      </c>
      <c r="L5847" s="5">
        <f t="shared" ref="L5847:L5910" si="645">IFERROR(IF(AND(F5847=1,H5847=1,OR(I5847=1,J5847=1),K5847=0),1,0),"")</f>
        <v>0</v>
      </c>
      <c r="M5847" s="137">
        <f>'PVWatts Hourly Results (1)'!L5858/1000</f>
        <v>0</v>
      </c>
      <c r="N5847" s="3">
        <f>'PVWatts Hourly Results (2)'!L5858/1000</f>
        <v>0</v>
      </c>
      <c r="O5847" s="3">
        <f>'PVWatts Hourly Results (3)'!L5858/1000</f>
        <v>0</v>
      </c>
      <c r="P5847" s="3">
        <f>'PVWatts Hourly Results (4)'!L5858/1000</f>
        <v>0</v>
      </c>
      <c r="Q5847" s="130">
        <f>'PVWatts Hourly Results (5)'!L5858/1000</f>
        <v>0</v>
      </c>
    </row>
    <row r="5848" spans="2:17" x14ac:dyDescent="0.25">
      <c r="B5848" s="8">
        <v>8</v>
      </c>
      <c r="C5848" s="9">
        <v>31</v>
      </c>
      <c r="D5848" s="134">
        <f>'PVWatts Hourly Results (1)'!C5859</f>
        <v>0</v>
      </c>
      <c r="E5848" s="127">
        <f>DATE(YEAR(Inputs!$D$5),Summary!B5848,Summary!C5848)+TIME(D5848,0,0)</f>
        <v>244</v>
      </c>
      <c r="F5848" s="4">
        <f t="shared" si="641"/>
        <v>1</v>
      </c>
      <c r="G5848" s="4">
        <f t="shared" si="639"/>
        <v>6</v>
      </c>
      <c r="H5848" s="4">
        <f t="shared" si="642"/>
        <v>1</v>
      </c>
      <c r="I5848" s="4">
        <f t="shared" si="643"/>
        <v>0</v>
      </c>
      <c r="J5848" s="4">
        <f t="shared" si="644"/>
        <v>0</v>
      </c>
      <c r="K5848" s="4">
        <f t="shared" si="640"/>
        <v>0</v>
      </c>
      <c r="L5848" s="5">
        <f t="shared" si="645"/>
        <v>0</v>
      </c>
      <c r="M5848" s="137">
        <f>'PVWatts Hourly Results (1)'!L5859/1000</f>
        <v>0</v>
      </c>
      <c r="N5848" s="3">
        <f>'PVWatts Hourly Results (2)'!L5859/1000</f>
        <v>0</v>
      </c>
      <c r="O5848" s="3">
        <f>'PVWatts Hourly Results (3)'!L5859/1000</f>
        <v>0</v>
      </c>
      <c r="P5848" s="3">
        <f>'PVWatts Hourly Results (4)'!L5859/1000</f>
        <v>0</v>
      </c>
      <c r="Q5848" s="130">
        <f>'PVWatts Hourly Results (5)'!L5859/1000</f>
        <v>0</v>
      </c>
    </row>
    <row r="5849" spans="2:17" x14ac:dyDescent="0.25">
      <c r="B5849" s="8">
        <v>8</v>
      </c>
      <c r="C5849" s="9">
        <v>31</v>
      </c>
      <c r="D5849" s="134">
        <f>'PVWatts Hourly Results (1)'!C5860</f>
        <v>0</v>
      </c>
      <c r="E5849" s="127">
        <f>DATE(YEAR(Inputs!$D$5),Summary!B5849,Summary!C5849)+TIME(D5849,0,0)</f>
        <v>244</v>
      </c>
      <c r="F5849" s="4">
        <f t="shared" si="641"/>
        <v>1</v>
      </c>
      <c r="G5849" s="4">
        <f t="shared" si="639"/>
        <v>6</v>
      </c>
      <c r="H5849" s="4">
        <f t="shared" si="642"/>
        <v>1</v>
      </c>
      <c r="I5849" s="4">
        <f t="shared" si="643"/>
        <v>0</v>
      </c>
      <c r="J5849" s="4">
        <f t="shared" si="644"/>
        <v>0</v>
      </c>
      <c r="K5849" s="4">
        <f t="shared" si="640"/>
        <v>0</v>
      </c>
      <c r="L5849" s="5">
        <f t="shared" si="645"/>
        <v>0</v>
      </c>
      <c r="M5849" s="137">
        <f>'PVWatts Hourly Results (1)'!L5860/1000</f>
        <v>0</v>
      </c>
      <c r="N5849" s="3">
        <f>'PVWatts Hourly Results (2)'!L5860/1000</f>
        <v>0</v>
      </c>
      <c r="O5849" s="3">
        <f>'PVWatts Hourly Results (3)'!L5860/1000</f>
        <v>0</v>
      </c>
      <c r="P5849" s="3">
        <f>'PVWatts Hourly Results (4)'!L5860/1000</f>
        <v>0</v>
      </c>
      <c r="Q5849" s="130">
        <f>'PVWatts Hourly Results (5)'!L5860/1000</f>
        <v>0</v>
      </c>
    </row>
    <row r="5850" spans="2:17" x14ac:dyDescent="0.25">
      <c r="B5850" s="8">
        <v>8</v>
      </c>
      <c r="C5850" s="9">
        <v>31</v>
      </c>
      <c r="D5850" s="134">
        <f>'PVWatts Hourly Results (1)'!C5861</f>
        <v>0</v>
      </c>
      <c r="E5850" s="127">
        <f>DATE(YEAR(Inputs!$D$5),Summary!B5850,Summary!C5850)+TIME(D5850,0,0)</f>
        <v>244</v>
      </c>
      <c r="F5850" s="4">
        <f t="shared" si="641"/>
        <v>1</v>
      </c>
      <c r="G5850" s="4">
        <f t="shared" si="639"/>
        <v>6</v>
      </c>
      <c r="H5850" s="4">
        <f t="shared" si="642"/>
        <v>1</v>
      </c>
      <c r="I5850" s="4">
        <f t="shared" si="643"/>
        <v>0</v>
      </c>
      <c r="J5850" s="4">
        <f t="shared" si="644"/>
        <v>0</v>
      </c>
      <c r="K5850" s="4">
        <f t="shared" si="640"/>
        <v>0</v>
      </c>
      <c r="L5850" s="5">
        <f t="shared" si="645"/>
        <v>0</v>
      </c>
      <c r="M5850" s="137">
        <f>'PVWatts Hourly Results (1)'!L5861/1000</f>
        <v>0</v>
      </c>
      <c r="N5850" s="3">
        <f>'PVWatts Hourly Results (2)'!L5861/1000</f>
        <v>0</v>
      </c>
      <c r="O5850" s="3">
        <f>'PVWatts Hourly Results (3)'!L5861/1000</f>
        <v>0</v>
      </c>
      <c r="P5850" s="3">
        <f>'PVWatts Hourly Results (4)'!L5861/1000</f>
        <v>0</v>
      </c>
      <c r="Q5850" s="130">
        <f>'PVWatts Hourly Results (5)'!L5861/1000</f>
        <v>0</v>
      </c>
    </row>
    <row r="5851" spans="2:17" x14ac:dyDescent="0.25">
      <c r="B5851" s="8">
        <v>8</v>
      </c>
      <c r="C5851" s="9">
        <v>31</v>
      </c>
      <c r="D5851" s="134">
        <f>'PVWatts Hourly Results (1)'!C5862</f>
        <v>0</v>
      </c>
      <c r="E5851" s="127">
        <f>DATE(YEAR(Inputs!$D$5),Summary!B5851,Summary!C5851)+TIME(D5851,0,0)</f>
        <v>244</v>
      </c>
      <c r="F5851" s="4">
        <f t="shared" si="641"/>
        <v>1</v>
      </c>
      <c r="G5851" s="4">
        <f t="shared" si="639"/>
        <v>6</v>
      </c>
      <c r="H5851" s="4">
        <f t="shared" si="642"/>
        <v>1</v>
      </c>
      <c r="I5851" s="4">
        <f t="shared" si="643"/>
        <v>0</v>
      </c>
      <c r="J5851" s="4">
        <f t="shared" si="644"/>
        <v>0</v>
      </c>
      <c r="K5851" s="4">
        <f t="shared" si="640"/>
        <v>0</v>
      </c>
      <c r="L5851" s="5">
        <f t="shared" si="645"/>
        <v>0</v>
      </c>
      <c r="M5851" s="137">
        <f>'PVWatts Hourly Results (1)'!L5862/1000</f>
        <v>0</v>
      </c>
      <c r="N5851" s="3">
        <f>'PVWatts Hourly Results (2)'!L5862/1000</f>
        <v>0</v>
      </c>
      <c r="O5851" s="3">
        <f>'PVWatts Hourly Results (3)'!L5862/1000</f>
        <v>0</v>
      </c>
      <c r="P5851" s="3">
        <f>'PVWatts Hourly Results (4)'!L5862/1000</f>
        <v>0</v>
      </c>
      <c r="Q5851" s="130">
        <f>'PVWatts Hourly Results (5)'!L5862/1000</f>
        <v>0</v>
      </c>
    </row>
    <row r="5852" spans="2:17" x14ac:dyDescent="0.25">
      <c r="B5852" s="8">
        <v>8</v>
      </c>
      <c r="C5852" s="9">
        <v>31</v>
      </c>
      <c r="D5852" s="134">
        <f>'PVWatts Hourly Results (1)'!C5863</f>
        <v>0</v>
      </c>
      <c r="E5852" s="127">
        <f>DATE(YEAR(Inputs!$D$5),Summary!B5852,Summary!C5852)+TIME(D5852,0,0)</f>
        <v>244</v>
      </c>
      <c r="F5852" s="4">
        <f t="shared" si="641"/>
        <v>1</v>
      </c>
      <c r="G5852" s="4">
        <f t="shared" si="639"/>
        <v>6</v>
      </c>
      <c r="H5852" s="4">
        <f t="shared" si="642"/>
        <v>1</v>
      </c>
      <c r="I5852" s="4">
        <f t="shared" si="643"/>
        <v>0</v>
      </c>
      <c r="J5852" s="4">
        <f t="shared" si="644"/>
        <v>0</v>
      </c>
      <c r="K5852" s="4">
        <f t="shared" si="640"/>
        <v>0</v>
      </c>
      <c r="L5852" s="5">
        <f t="shared" si="645"/>
        <v>0</v>
      </c>
      <c r="M5852" s="137">
        <f>'PVWatts Hourly Results (1)'!L5863/1000</f>
        <v>0</v>
      </c>
      <c r="N5852" s="3">
        <f>'PVWatts Hourly Results (2)'!L5863/1000</f>
        <v>0</v>
      </c>
      <c r="O5852" s="3">
        <f>'PVWatts Hourly Results (3)'!L5863/1000</f>
        <v>0</v>
      </c>
      <c r="P5852" s="3">
        <f>'PVWatts Hourly Results (4)'!L5863/1000</f>
        <v>0</v>
      </c>
      <c r="Q5852" s="130">
        <f>'PVWatts Hourly Results (5)'!L5863/1000</f>
        <v>0</v>
      </c>
    </row>
    <row r="5853" spans="2:17" x14ac:dyDescent="0.25">
      <c r="B5853" s="8">
        <v>8</v>
      </c>
      <c r="C5853" s="9">
        <v>31</v>
      </c>
      <c r="D5853" s="134">
        <f>'PVWatts Hourly Results (1)'!C5864</f>
        <v>0</v>
      </c>
      <c r="E5853" s="127">
        <f>DATE(YEAR(Inputs!$D$5),Summary!B5853,Summary!C5853)+TIME(D5853,0,0)</f>
        <v>244</v>
      </c>
      <c r="F5853" s="4">
        <f t="shared" si="641"/>
        <v>1</v>
      </c>
      <c r="G5853" s="4">
        <f t="shared" si="639"/>
        <v>6</v>
      </c>
      <c r="H5853" s="4">
        <f t="shared" si="642"/>
        <v>1</v>
      </c>
      <c r="I5853" s="4">
        <f t="shared" si="643"/>
        <v>0</v>
      </c>
      <c r="J5853" s="4">
        <f t="shared" si="644"/>
        <v>0</v>
      </c>
      <c r="K5853" s="4">
        <f t="shared" si="640"/>
        <v>0</v>
      </c>
      <c r="L5853" s="5">
        <f t="shared" si="645"/>
        <v>0</v>
      </c>
      <c r="M5853" s="137">
        <f>'PVWatts Hourly Results (1)'!L5864/1000</f>
        <v>0</v>
      </c>
      <c r="N5853" s="3">
        <f>'PVWatts Hourly Results (2)'!L5864/1000</f>
        <v>0</v>
      </c>
      <c r="O5853" s="3">
        <f>'PVWatts Hourly Results (3)'!L5864/1000</f>
        <v>0</v>
      </c>
      <c r="P5853" s="3">
        <f>'PVWatts Hourly Results (4)'!L5864/1000</f>
        <v>0</v>
      </c>
      <c r="Q5853" s="130">
        <f>'PVWatts Hourly Results (5)'!L5864/1000</f>
        <v>0</v>
      </c>
    </row>
    <row r="5854" spans="2:17" x14ac:dyDescent="0.25">
      <c r="B5854" s="8">
        <v>9</v>
      </c>
      <c r="C5854" s="9">
        <v>1</v>
      </c>
      <c r="D5854" s="134">
        <f>'PVWatts Hourly Results (1)'!C5865</f>
        <v>0</v>
      </c>
      <c r="E5854" s="127">
        <f>DATE(YEAR(Inputs!$D$5),Summary!B5854,Summary!C5854)+TIME(D5854,0,0)</f>
        <v>245</v>
      </c>
      <c r="F5854" s="4">
        <f t="shared" si="641"/>
        <v>0</v>
      </c>
      <c r="G5854" s="4">
        <f t="shared" si="639"/>
        <v>7</v>
      </c>
      <c r="H5854" s="4">
        <f t="shared" si="642"/>
        <v>0</v>
      </c>
      <c r="I5854" s="4">
        <f t="shared" si="643"/>
        <v>0</v>
      </c>
      <c r="J5854" s="4">
        <f t="shared" si="644"/>
        <v>0</v>
      </c>
      <c r="K5854" s="4">
        <f t="shared" si="640"/>
        <v>0</v>
      </c>
      <c r="L5854" s="5">
        <f t="shared" si="645"/>
        <v>0</v>
      </c>
      <c r="M5854" s="137">
        <f>'PVWatts Hourly Results (1)'!L5865/1000</f>
        <v>0</v>
      </c>
      <c r="N5854" s="3">
        <f>'PVWatts Hourly Results (2)'!L5865/1000</f>
        <v>0</v>
      </c>
      <c r="O5854" s="3">
        <f>'PVWatts Hourly Results (3)'!L5865/1000</f>
        <v>0</v>
      </c>
      <c r="P5854" s="3">
        <f>'PVWatts Hourly Results (4)'!L5865/1000</f>
        <v>0</v>
      </c>
      <c r="Q5854" s="130">
        <f>'PVWatts Hourly Results (5)'!L5865/1000</f>
        <v>0</v>
      </c>
    </row>
    <row r="5855" spans="2:17" x14ac:dyDescent="0.25">
      <c r="B5855" s="8">
        <v>9</v>
      </c>
      <c r="C5855" s="9">
        <v>1</v>
      </c>
      <c r="D5855" s="134">
        <f>'PVWatts Hourly Results (1)'!C5866</f>
        <v>0</v>
      </c>
      <c r="E5855" s="127">
        <f>DATE(YEAR(Inputs!$D$5),Summary!B5855,Summary!C5855)+TIME(D5855,0,0)</f>
        <v>245</v>
      </c>
      <c r="F5855" s="4">
        <f t="shared" si="641"/>
        <v>0</v>
      </c>
      <c r="G5855" s="4">
        <f t="shared" si="639"/>
        <v>7</v>
      </c>
      <c r="H5855" s="4">
        <f t="shared" si="642"/>
        <v>0</v>
      </c>
      <c r="I5855" s="4">
        <f t="shared" si="643"/>
        <v>0</v>
      </c>
      <c r="J5855" s="4">
        <f t="shared" si="644"/>
        <v>0</v>
      </c>
      <c r="K5855" s="4">
        <f t="shared" si="640"/>
        <v>0</v>
      </c>
      <c r="L5855" s="5">
        <f t="shared" si="645"/>
        <v>0</v>
      </c>
      <c r="M5855" s="137">
        <f>'PVWatts Hourly Results (1)'!L5866/1000</f>
        <v>0</v>
      </c>
      <c r="N5855" s="3">
        <f>'PVWatts Hourly Results (2)'!L5866/1000</f>
        <v>0</v>
      </c>
      <c r="O5855" s="3">
        <f>'PVWatts Hourly Results (3)'!L5866/1000</f>
        <v>0</v>
      </c>
      <c r="P5855" s="3">
        <f>'PVWatts Hourly Results (4)'!L5866/1000</f>
        <v>0</v>
      </c>
      <c r="Q5855" s="130">
        <f>'PVWatts Hourly Results (5)'!L5866/1000</f>
        <v>0</v>
      </c>
    </row>
    <row r="5856" spans="2:17" x14ac:dyDescent="0.25">
      <c r="B5856" s="8">
        <v>9</v>
      </c>
      <c r="C5856" s="9">
        <v>1</v>
      </c>
      <c r="D5856" s="134">
        <f>'PVWatts Hourly Results (1)'!C5867</f>
        <v>0</v>
      </c>
      <c r="E5856" s="127">
        <f>DATE(YEAR(Inputs!$D$5),Summary!B5856,Summary!C5856)+TIME(D5856,0,0)</f>
        <v>245</v>
      </c>
      <c r="F5856" s="4">
        <f t="shared" si="641"/>
        <v>0</v>
      </c>
      <c r="G5856" s="4">
        <f t="shared" si="639"/>
        <v>7</v>
      </c>
      <c r="H5856" s="4">
        <f t="shared" si="642"/>
        <v>0</v>
      </c>
      <c r="I5856" s="4">
        <f t="shared" si="643"/>
        <v>0</v>
      </c>
      <c r="J5856" s="4">
        <f t="shared" si="644"/>
        <v>0</v>
      </c>
      <c r="K5856" s="4">
        <f t="shared" si="640"/>
        <v>0</v>
      </c>
      <c r="L5856" s="5">
        <f t="shared" si="645"/>
        <v>0</v>
      </c>
      <c r="M5856" s="137">
        <f>'PVWatts Hourly Results (1)'!L5867/1000</f>
        <v>0</v>
      </c>
      <c r="N5856" s="3">
        <f>'PVWatts Hourly Results (2)'!L5867/1000</f>
        <v>0</v>
      </c>
      <c r="O5856" s="3">
        <f>'PVWatts Hourly Results (3)'!L5867/1000</f>
        <v>0</v>
      </c>
      <c r="P5856" s="3">
        <f>'PVWatts Hourly Results (4)'!L5867/1000</f>
        <v>0</v>
      </c>
      <c r="Q5856" s="130">
        <f>'PVWatts Hourly Results (5)'!L5867/1000</f>
        <v>0</v>
      </c>
    </row>
    <row r="5857" spans="2:17" x14ac:dyDescent="0.25">
      <c r="B5857" s="8">
        <v>9</v>
      </c>
      <c r="C5857" s="9">
        <v>1</v>
      </c>
      <c r="D5857" s="134">
        <f>'PVWatts Hourly Results (1)'!C5868</f>
        <v>0</v>
      </c>
      <c r="E5857" s="127">
        <f>DATE(YEAR(Inputs!$D$5),Summary!B5857,Summary!C5857)+TIME(D5857,0,0)</f>
        <v>245</v>
      </c>
      <c r="F5857" s="4">
        <f t="shared" si="641"/>
        <v>0</v>
      </c>
      <c r="G5857" s="4">
        <f t="shared" si="639"/>
        <v>7</v>
      </c>
      <c r="H5857" s="4">
        <f t="shared" si="642"/>
        <v>0</v>
      </c>
      <c r="I5857" s="4">
        <f t="shared" si="643"/>
        <v>0</v>
      </c>
      <c r="J5857" s="4">
        <f t="shared" si="644"/>
        <v>0</v>
      </c>
      <c r="K5857" s="4">
        <f t="shared" si="640"/>
        <v>0</v>
      </c>
      <c r="L5857" s="5">
        <f t="shared" si="645"/>
        <v>0</v>
      </c>
      <c r="M5857" s="137">
        <f>'PVWatts Hourly Results (1)'!L5868/1000</f>
        <v>0</v>
      </c>
      <c r="N5857" s="3">
        <f>'PVWatts Hourly Results (2)'!L5868/1000</f>
        <v>0</v>
      </c>
      <c r="O5857" s="3">
        <f>'PVWatts Hourly Results (3)'!L5868/1000</f>
        <v>0</v>
      </c>
      <c r="P5857" s="3">
        <f>'PVWatts Hourly Results (4)'!L5868/1000</f>
        <v>0</v>
      </c>
      <c r="Q5857" s="130">
        <f>'PVWatts Hourly Results (5)'!L5868/1000</f>
        <v>0</v>
      </c>
    </row>
    <row r="5858" spans="2:17" x14ac:dyDescent="0.25">
      <c r="B5858" s="8">
        <v>9</v>
      </c>
      <c r="C5858" s="9">
        <v>1</v>
      </c>
      <c r="D5858" s="134">
        <f>'PVWatts Hourly Results (1)'!C5869</f>
        <v>0</v>
      </c>
      <c r="E5858" s="127">
        <f>DATE(YEAR(Inputs!$D$5),Summary!B5858,Summary!C5858)+TIME(D5858,0,0)</f>
        <v>245</v>
      </c>
      <c r="F5858" s="4">
        <f t="shared" si="641"/>
        <v>0</v>
      </c>
      <c r="G5858" s="4">
        <f t="shared" si="639"/>
        <v>7</v>
      </c>
      <c r="H5858" s="4">
        <f t="shared" si="642"/>
        <v>0</v>
      </c>
      <c r="I5858" s="4">
        <f t="shared" si="643"/>
        <v>0</v>
      </c>
      <c r="J5858" s="4">
        <f t="shared" si="644"/>
        <v>0</v>
      </c>
      <c r="K5858" s="4">
        <f t="shared" si="640"/>
        <v>0</v>
      </c>
      <c r="L5858" s="5">
        <f t="shared" si="645"/>
        <v>0</v>
      </c>
      <c r="M5858" s="137">
        <f>'PVWatts Hourly Results (1)'!L5869/1000</f>
        <v>0</v>
      </c>
      <c r="N5858" s="3">
        <f>'PVWatts Hourly Results (2)'!L5869/1000</f>
        <v>0</v>
      </c>
      <c r="O5858" s="3">
        <f>'PVWatts Hourly Results (3)'!L5869/1000</f>
        <v>0</v>
      </c>
      <c r="P5858" s="3">
        <f>'PVWatts Hourly Results (4)'!L5869/1000</f>
        <v>0</v>
      </c>
      <c r="Q5858" s="130">
        <f>'PVWatts Hourly Results (5)'!L5869/1000</f>
        <v>0</v>
      </c>
    </row>
    <row r="5859" spans="2:17" x14ac:dyDescent="0.25">
      <c r="B5859" s="8">
        <v>9</v>
      </c>
      <c r="C5859" s="9">
        <v>1</v>
      </c>
      <c r="D5859" s="134">
        <f>'PVWatts Hourly Results (1)'!C5870</f>
        <v>0</v>
      </c>
      <c r="E5859" s="127">
        <f>DATE(YEAR(Inputs!$D$5),Summary!B5859,Summary!C5859)+TIME(D5859,0,0)</f>
        <v>245</v>
      </c>
      <c r="F5859" s="4">
        <f t="shared" si="641"/>
        <v>0</v>
      </c>
      <c r="G5859" s="4">
        <f t="shared" si="639"/>
        <v>7</v>
      </c>
      <c r="H5859" s="4">
        <f t="shared" si="642"/>
        <v>0</v>
      </c>
      <c r="I5859" s="4">
        <f t="shared" si="643"/>
        <v>0</v>
      </c>
      <c r="J5859" s="4">
        <f t="shared" si="644"/>
        <v>0</v>
      </c>
      <c r="K5859" s="4">
        <f t="shared" si="640"/>
        <v>0</v>
      </c>
      <c r="L5859" s="5">
        <f t="shared" si="645"/>
        <v>0</v>
      </c>
      <c r="M5859" s="137">
        <f>'PVWatts Hourly Results (1)'!L5870/1000</f>
        <v>0</v>
      </c>
      <c r="N5859" s="3">
        <f>'PVWatts Hourly Results (2)'!L5870/1000</f>
        <v>0</v>
      </c>
      <c r="O5859" s="3">
        <f>'PVWatts Hourly Results (3)'!L5870/1000</f>
        <v>0</v>
      </c>
      <c r="P5859" s="3">
        <f>'PVWatts Hourly Results (4)'!L5870/1000</f>
        <v>0</v>
      </c>
      <c r="Q5859" s="130">
        <f>'PVWatts Hourly Results (5)'!L5870/1000</f>
        <v>0</v>
      </c>
    </row>
    <row r="5860" spans="2:17" x14ac:dyDescent="0.25">
      <c r="B5860" s="8">
        <v>9</v>
      </c>
      <c r="C5860" s="9">
        <v>1</v>
      </c>
      <c r="D5860" s="134">
        <f>'PVWatts Hourly Results (1)'!C5871</f>
        <v>0</v>
      </c>
      <c r="E5860" s="127">
        <f>DATE(YEAR(Inputs!$D$5),Summary!B5860,Summary!C5860)+TIME(D5860,0,0)</f>
        <v>245</v>
      </c>
      <c r="F5860" s="4">
        <f t="shared" si="641"/>
        <v>0</v>
      </c>
      <c r="G5860" s="4">
        <f t="shared" si="639"/>
        <v>7</v>
      </c>
      <c r="H5860" s="4">
        <f t="shared" si="642"/>
        <v>0</v>
      </c>
      <c r="I5860" s="4">
        <f t="shared" si="643"/>
        <v>0</v>
      </c>
      <c r="J5860" s="4">
        <f t="shared" si="644"/>
        <v>0</v>
      </c>
      <c r="K5860" s="4">
        <f t="shared" si="640"/>
        <v>0</v>
      </c>
      <c r="L5860" s="5">
        <f t="shared" si="645"/>
        <v>0</v>
      </c>
      <c r="M5860" s="137">
        <f>'PVWatts Hourly Results (1)'!L5871/1000</f>
        <v>0</v>
      </c>
      <c r="N5860" s="3">
        <f>'PVWatts Hourly Results (2)'!L5871/1000</f>
        <v>0</v>
      </c>
      <c r="O5860" s="3">
        <f>'PVWatts Hourly Results (3)'!L5871/1000</f>
        <v>0</v>
      </c>
      <c r="P5860" s="3">
        <f>'PVWatts Hourly Results (4)'!L5871/1000</f>
        <v>0</v>
      </c>
      <c r="Q5860" s="130">
        <f>'PVWatts Hourly Results (5)'!L5871/1000</f>
        <v>0</v>
      </c>
    </row>
    <row r="5861" spans="2:17" x14ac:dyDescent="0.25">
      <c r="B5861" s="8">
        <v>9</v>
      </c>
      <c r="C5861" s="9">
        <v>1</v>
      </c>
      <c r="D5861" s="134">
        <f>'PVWatts Hourly Results (1)'!C5872</f>
        <v>0</v>
      </c>
      <c r="E5861" s="127">
        <f>DATE(YEAR(Inputs!$D$5),Summary!B5861,Summary!C5861)+TIME(D5861,0,0)</f>
        <v>245</v>
      </c>
      <c r="F5861" s="4">
        <f t="shared" si="641"/>
        <v>0</v>
      </c>
      <c r="G5861" s="4">
        <f t="shared" si="639"/>
        <v>7</v>
      </c>
      <c r="H5861" s="4">
        <f t="shared" si="642"/>
        <v>0</v>
      </c>
      <c r="I5861" s="4">
        <f t="shared" si="643"/>
        <v>0</v>
      </c>
      <c r="J5861" s="4">
        <f t="shared" si="644"/>
        <v>0</v>
      </c>
      <c r="K5861" s="4">
        <f t="shared" si="640"/>
        <v>0</v>
      </c>
      <c r="L5861" s="5">
        <f t="shared" si="645"/>
        <v>0</v>
      </c>
      <c r="M5861" s="137">
        <f>'PVWatts Hourly Results (1)'!L5872/1000</f>
        <v>0</v>
      </c>
      <c r="N5861" s="3">
        <f>'PVWatts Hourly Results (2)'!L5872/1000</f>
        <v>0</v>
      </c>
      <c r="O5861" s="3">
        <f>'PVWatts Hourly Results (3)'!L5872/1000</f>
        <v>0</v>
      </c>
      <c r="P5861" s="3">
        <f>'PVWatts Hourly Results (4)'!L5872/1000</f>
        <v>0</v>
      </c>
      <c r="Q5861" s="130">
        <f>'PVWatts Hourly Results (5)'!L5872/1000</f>
        <v>0</v>
      </c>
    </row>
    <row r="5862" spans="2:17" x14ac:dyDescent="0.25">
      <c r="B5862" s="8">
        <v>9</v>
      </c>
      <c r="C5862" s="9">
        <v>1</v>
      </c>
      <c r="D5862" s="134">
        <f>'PVWatts Hourly Results (1)'!C5873</f>
        <v>0</v>
      </c>
      <c r="E5862" s="127">
        <f>DATE(YEAR(Inputs!$D$5),Summary!B5862,Summary!C5862)+TIME(D5862,0,0)</f>
        <v>245</v>
      </c>
      <c r="F5862" s="4">
        <f t="shared" si="641"/>
        <v>0</v>
      </c>
      <c r="G5862" s="4">
        <f t="shared" si="639"/>
        <v>7</v>
      </c>
      <c r="H5862" s="4">
        <f t="shared" si="642"/>
        <v>0</v>
      </c>
      <c r="I5862" s="4">
        <f t="shared" si="643"/>
        <v>0</v>
      </c>
      <c r="J5862" s="4">
        <f t="shared" si="644"/>
        <v>0</v>
      </c>
      <c r="K5862" s="4">
        <f t="shared" si="640"/>
        <v>0</v>
      </c>
      <c r="L5862" s="5">
        <f t="shared" si="645"/>
        <v>0</v>
      </c>
      <c r="M5862" s="137">
        <f>'PVWatts Hourly Results (1)'!L5873/1000</f>
        <v>0</v>
      </c>
      <c r="N5862" s="3">
        <f>'PVWatts Hourly Results (2)'!L5873/1000</f>
        <v>0</v>
      </c>
      <c r="O5862" s="3">
        <f>'PVWatts Hourly Results (3)'!L5873/1000</f>
        <v>0</v>
      </c>
      <c r="P5862" s="3">
        <f>'PVWatts Hourly Results (4)'!L5873/1000</f>
        <v>0</v>
      </c>
      <c r="Q5862" s="130">
        <f>'PVWatts Hourly Results (5)'!L5873/1000</f>
        <v>0</v>
      </c>
    </row>
    <row r="5863" spans="2:17" x14ac:dyDescent="0.25">
      <c r="B5863" s="8">
        <v>9</v>
      </c>
      <c r="C5863" s="9">
        <v>1</v>
      </c>
      <c r="D5863" s="134">
        <f>'PVWatts Hourly Results (1)'!C5874</f>
        <v>0</v>
      </c>
      <c r="E5863" s="127">
        <f>DATE(YEAR(Inputs!$D$5),Summary!B5863,Summary!C5863)+TIME(D5863,0,0)</f>
        <v>245</v>
      </c>
      <c r="F5863" s="4">
        <f t="shared" si="641"/>
        <v>0</v>
      </c>
      <c r="G5863" s="4">
        <f t="shared" si="639"/>
        <v>7</v>
      </c>
      <c r="H5863" s="4">
        <f t="shared" si="642"/>
        <v>0</v>
      </c>
      <c r="I5863" s="4">
        <f t="shared" si="643"/>
        <v>0</v>
      </c>
      <c r="J5863" s="4">
        <f t="shared" si="644"/>
        <v>0</v>
      </c>
      <c r="K5863" s="4">
        <f t="shared" si="640"/>
        <v>0</v>
      </c>
      <c r="L5863" s="5">
        <f t="shared" si="645"/>
        <v>0</v>
      </c>
      <c r="M5863" s="137">
        <f>'PVWatts Hourly Results (1)'!L5874/1000</f>
        <v>0</v>
      </c>
      <c r="N5863" s="3">
        <f>'PVWatts Hourly Results (2)'!L5874/1000</f>
        <v>0</v>
      </c>
      <c r="O5863" s="3">
        <f>'PVWatts Hourly Results (3)'!L5874/1000</f>
        <v>0</v>
      </c>
      <c r="P5863" s="3">
        <f>'PVWatts Hourly Results (4)'!L5874/1000</f>
        <v>0</v>
      </c>
      <c r="Q5863" s="130">
        <f>'PVWatts Hourly Results (5)'!L5874/1000</f>
        <v>0</v>
      </c>
    </row>
    <row r="5864" spans="2:17" x14ac:dyDescent="0.25">
      <c r="B5864" s="8">
        <v>9</v>
      </c>
      <c r="C5864" s="9">
        <v>1</v>
      </c>
      <c r="D5864" s="134">
        <f>'PVWatts Hourly Results (1)'!C5875</f>
        <v>0</v>
      </c>
      <c r="E5864" s="127">
        <f>DATE(YEAR(Inputs!$D$5),Summary!B5864,Summary!C5864)+TIME(D5864,0,0)</f>
        <v>245</v>
      </c>
      <c r="F5864" s="4">
        <f t="shared" si="641"/>
        <v>0</v>
      </c>
      <c r="G5864" s="4">
        <f t="shared" si="639"/>
        <v>7</v>
      </c>
      <c r="H5864" s="4">
        <f t="shared" si="642"/>
        <v>0</v>
      </c>
      <c r="I5864" s="4">
        <f t="shared" si="643"/>
        <v>0</v>
      </c>
      <c r="J5864" s="4">
        <f t="shared" si="644"/>
        <v>0</v>
      </c>
      <c r="K5864" s="4">
        <f t="shared" si="640"/>
        <v>0</v>
      </c>
      <c r="L5864" s="5">
        <f t="shared" si="645"/>
        <v>0</v>
      </c>
      <c r="M5864" s="137">
        <f>'PVWatts Hourly Results (1)'!L5875/1000</f>
        <v>0</v>
      </c>
      <c r="N5864" s="3">
        <f>'PVWatts Hourly Results (2)'!L5875/1000</f>
        <v>0</v>
      </c>
      <c r="O5864" s="3">
        <f>'PVWatts Hourly Results (3)'!L5875/1000</f>
        <v>0</v>
      </c>
      <c r="P5864" s="3">
        <f>'PVWatts Hourly Results (4)'!L5875/1000</f>
        <v>0</v>
      </c>
      <c r="Q5864" s="130">
        <f>'PVWatts Hourly Results (5)'!L5875/1000</f>
        <v>0</v>
      </c>
    </row>
    <row r="5865" spans="2:17" x14ac:dyDescent="0.25">
      <c r="B5865" s="8">
        <v>9</v>
      </c>
      <c r="C5865" s="9">
        <v>1</v>
      </c>
      <c r="D5865" s="134">
        <f>'PVWatts Hourly Results (1)'!C5876</f>
        <v>0</v>
      </c>
      <c r="E5865" s="127">
        <f>DATE(YEAR(Inputs!$D$5),Summary!B5865,Summary!C5865)+TIME(D5865,0,0)</f>
        <v>245</v>
      </c>
      <c r="F5865" s="4">
        <f t="shared" si="641"/>
        <v>0</v>
      </c>
      <c r="G5865" s="4">
        <f t="shared" si="639"/>
        <v>7</v>
      </c>
      <c r="H5865" s="4">
        <f t="shared" si="642"/>
        <v>0</v>
      </c>
      <c r="I5865" s="4">
        <f t="shared" si="643"/>
        <v>0</v>
      </c>
      <c r="J5865" s="4">
        <f t="shared" si="644"/>
        <v>0</v>
      </c>
      <c r="K5865" s="4">
        <f t="shared" si="640"/>
        <v>0</v>
      </c>
      <c r="L5865" s="5">
        <f t="shared" si="645"/>
        <v>0</v>
      </c>
      <c r="M5865" s="137">
        <f>'PVWatts Hourly Results (1)'!L5876/1000</f>
        <v>0</v>
      </c>
      <c r="N5865" s="3">
        <f>'PVWatts Hourly Results (2)'!L5876/1000</f>
        <v>0</v>
      </c>
      <c r="O5865" s="3">
        <f>'PVWatts Hourly Results (3)'!L5876/1000</f>
        <v>0</v>
      </c>
      <c r="P5865" s="3">
        <f>'PVWatts Hourly Results (4)'!L5876/1000</f>
        <v>0</v>
      </c>
      <c r="Q5865" s="130">
        <f>'PVWatts Hourly Results (5)'!L5876/1000</f>
        <v>0</v>
      </c>
    </row>
    <row r="5866" spans="2:17" x14ac:dyDescent="0.25">
      <c r="B5866" s="8">
        <v>9</v>
      </c>
      <c r="C5866" s="9">
        <v>1</v>
      </c>
      <c r="D5866" s="134">
        <f>'PVWatts Hourly Results (1)'!C5877</f>
        <v>0</v>
      </c>
      <c r="E5866" s="127">
        <f>DATE(YEAR(Inputs!$D$5),Summary!B5866,Summary!C5866)+TIME(D5866,0,0)</f>
        <v>245</v>
      </c>
      <c r="F5866" s="4">
        <f t="shared" si="641"/>
        <v>0</v>
      </c>
      <c r="G5866" s="4">
        <f t="shared" si="639"/>
        <v>7</v>
      </c>
      <c r="H5866" s="4">
        <f t="shared" si="642"/>
        <v>0</v>
      </c>
      <c r="I5866" s="4">
        <f t="shared" si="643"/>
        <v>0</v>
      </c>
      <c r="J5866" s="4">
        <f t="shared" si="644"/>
        <v>0</v>
      </c>
      <c r="K5866" s="4">
        <f t="shared" si="640"/>
        <v>0</v>
      </c>
      <c r="L5866" s="5">
        <f t="shared" si="645"/>
        <v>0</v>
      </c>
      <c r="M5866" s="137">
        <f>'PVWatts Hourly Results (1)'!L5877/1000</f>
        <v>0</v>
      </c>
      <c r="N5866" s="3">
        <f>'PVWatts Hourly Results (2)'!L5877/1000</f>
        <v>0</v>
      </c>
      <c r="O5866" s="3">
        <f>'PVWatts Hourly Results (3)'!L5877/1000</f>
        <v>0</v>
      </c>
      <c r="P5866" s="3">
        <f>'PVWatts Hourly Results (4)'!L5877/1000</f>
        <v>0</v>
      </c>
      <c r="Q5866" s="130">
        <f>'PVWatts Hourly Results (5)'!L5877/1000</f>
        <v>0</v>
      </c>
    </row>
    <row r="5867" spans="2:17" x14ac:dyDescent="0.25">
      <c r="B5867" s="8">
        <v>9</v>
      </c>
      <c r="C5867" s="9">
        <v>1</v>
      </c>
      <c r="D5867" s="134">
        <f>'PVWatts Hourly Results (1)'!C5878</f>
        <v>0</v>
      </c>
      <c r="E5867" s="127">
        <f>DATE(YEAR(Inputs!$D$5),Summary!B5867,Summary!C5867)+TIME(D5867,0,0)</f>
        <v>245</v>
      </c>
      <c r="F5867" s="4">
        <f t="shared" si="641"/>
        <v>0</v>
      </c>
      <c r="G5867" s="4">
        <f t="shared" si="639"/>
        <v>7</v>
      </c>
      <c r="H5867" s="4">
        <f t="shared" si="642"/>
        <v>0</v>
      </c>
      <c r="I5867" s="4">
        <f t="shared" si="643"/>
        <v>0</v>
      </c>
      <c r="J5867" s="4">
        <f t="shared" si="644"/>
        <v>0</v>
      </c>
      <c r="K5867" s="4">
        <f t="shared" si="640"/>
        <v>0</v>
      </c>
      <c r="L5867" s="5">
        <f t="shared" si="645"/>
        <v>0</v>
      </c>
      <c r="M5867" s="137">
        <f>'PVWatts Hourly Results (1)'!L5878/1000</f>
        <v>0</v>
      </c>
      <c r="N5867" s="3">
        <f>'PVWatts Hourly Results (2)'!L5878/1000</f>
        <v>0</v>
      </c>
      <c r="O5867" s="3">
        <f>'PVWatts Hourly Results (3)'!L5878/1000</f>
        <v>0</v>
      </c>
      <c r="P5867" s="3">
        <f>'PVWatts Hourly Results (4)'!L5878/1000</f>
        <v>0</v>
      </c>
      <c r="Q5867" s="130">
        <f>'PVWatts Hourly Results (5)'!L5878/1000</f>
        <v>0</v>
      </c>
    </row>
    <row r="5868" spans="2:17" x14ac:dyDescent="0.25">
      <c r="B5868" s="8">
        <v>9</v>
      </c>
      <c r="C5868" s="9">
        <v>1</v>
      </c>
      <c r="D5868" s="134">
        <f>'PVWatts Hourly Results (1)'!C5879</f>
        <v>0</v>
      </c>
      <c r="E5868" s="127">
        <f>DATE(YEAR(Inputs!$D$5),Summary!B5868,Summary!C5868)+TIME(D5868,0,0)</f>
        <v>245</v>
      </c>
      <c r="F5868" s="4">
        <f t="shared" si="641"/>
        <v>0</v>
      </c>
      <c r="G5868" s="4">
        <f t="shared" si="639"/>
        <v>7</v>
      </c>
      <c r="H5868" s="4">
        <f t="shared" si="642"/>
        <v>0</v>
      </c>
      <c r="I5868" s="4">
        <f t="shared" si="643"/>
        <v>0</v>
      </c>
      <c r="J5868" s="4">
        <f t="shared" si="644"/>
        <v>0</v>
      </c>
      <c r="K5868" s="4">
        <f t="shared" si="640"/>
        <v>0</v>
      </c>
      <c r="L5868" s="5">
        <f t="shared" si="645"/>
        <v>0</v>
      </c>
      <c r="M5868" s="137">
        <f>'PVWatts Hourly Results (1)'!L5879/1000</f>
        <v>0</v>
      </c>
      <c r="N5868" s="3">
        <f>'PVWatts Hourly Results (2)'!L5879/1000</f>
        <v>0</v>
      </c>
      <c r="O5868" s="3">
        <f>'PVWatts Hourly Results (3)'!L5879/1000</f>
        <v>0</v>
      </c>
      <c r="P5868" s="3">
        <f>'PVWatts Hourly Results (4)'!L5879/1000</f>
        <v>0</v>
      </c>
      <c r="Q5868" s="130">
        <f>'PVWatts Hourly Results (5)'!L5879/1000</f>
        <v>0</v>
      </c>
    </row>
    <row r="5869" spans="2:17" x14ac:dyDescent="0.25">
      <c r="B5869" s="8">
        <v>9</v>
      </c>
      <c r="C5869" s="9">
        <v>1</v>
      </c>
      <c r="D5869" s="134">
        <f>'PVWatts Hourly Results (1)'!C5880</f>
        <v>0</v>
      </c>
      <c r="E5869" s="127">
        <f>DATE(YEAR(Inputs!$D$5),Summary!B5869,Summary!C5869)+TIME(D5869,0,0)</f>
        <v>245</v>
      </c>
      <c r="F5869" s="4">
        <f t="shared" si="641"/>
        <v>0</v>
      </c>
      <c r="G5869" s="4">
        <f t="shared" si="639"/>
        <v>7</v>
      </c>
      <c r="H5869" s="4">
        <f t="shared" si="642"/>
        <v>0</v>
      </c>
      <c r="I5869" s="4">
        <f t="shared" si="643"/>
        <v>0</v>
      </c>
      <c r="J5869" s="4">
        <f t="shared" si="644"/>
        <v>0</v>
      </c>
      <c r="K5869" s="4">
        <f t="shared" si="640"/>
        <v>0</v>
      </c>
      <c r="L5869" s="5">
        <f t="shared" si="645"/>
        <v>0</v>
      </c>
      <c r="M5869" s="137">
        <f>'PVWatts Hourly Results (1)'!L5880/1000</f>
        <v>0</v>
      </c>
      <c r="N5869" s="3">
        <f>'PVWatts Hourly Results (2)'!L5880/1000</f>
        <v>0</v>
      </c>
      <c r="O5869" s="3">
        <f>'PVWatts Hourly Results (3)'!L5880/1000</f>
        <v>0</v>
      </c>
      <c r="P5869" s="3">
        <f>'PVWatts Hourly Results (4)'!L5880/1000</f>
        <v>0</v>
      </c>
      <c r="Q5869" s="130">
        <f>'PVWatts Hourly Results (5)'!L5880/1000</f>
        <v>0</v>
      </c>
    </row>
    <row r="5870" spans="2:17" x14ac:dyDescent="0.25">
      <c r="B5870" s="8">
        <v>9</v>
      </c>
      <c r="C5870" s="9">
        <v>1</v>
      </c>
      <c r="D5870" s="134">
        <f>'PVWatts Hourly Results (1)'!C5881</f>
        <v>0</v>
      </c>
      <c r="E5870" s="127">
        <f>DATE(YEAR(Inputs!$D$5),Summary!B5870,Summary!C5870)+TIME(D5870,0,0)</f>
        <v>245</v>
      </c>
      <c r="F5870" s="4">
        <f t="shared" si="641"/>
        <v>0</v>
      </c>
      <c r="G5870" s="4">
        <f t="shared" si="639"/>
        <v>7</v>
      </c>
      <c r="H5870" s="4">
        <f t="shared" si="642"/>
        <v>0</v>
      </c>
      <c r="I5870" s="4">
        <f t="shared" si="643"/>
        <v>0</v>
      </c>
      <c r="J5870" s="4">
        <f t="shared" si="644"/>
        <v>0</v>
      </c>
      <c r="K5870" s="4">
        <f t="shared" si="640"/>
        <v>0</v>
      </c>
      <c r="L5870" s="5">
        <f t="shared" si="645"/>
        <v>0</v>
      </c>
      <c r="M5870" s="137">
        <f>'PVWatts Hourly Results (1)'!L5881/1000</f>
        <v>0</v>
      </c>
      <c r="N5870" s="3">
        <f>'PVWatts Hourly Results (2)'!L5881/1000</f>
        <v>0</v>
      </c>
      <c r="O5870" s="3">
        <f>'PVWatts Hourly Results (3)'!L5881/1000</f>
        <v>0</v>
      </c>
      <c r="P5870" s="3">
        <f>'PVWatts Hourly Results (4)'!L5881/1000</f>
        <v>0</v>
      </c>
      <c r="Q5870" s="130">
        <f>'PVWatts Hourly Results (5)'!L5881/1000</f>
        <v>0</v>
      </c>
    </row>
    <row r="5871" spans="2:17" x14ac:dyDescent="0.25">
      <c r="B5871" s="8">
        <v>9</v>
      </c>
      <c r="C5871" s="9">
        <v>1</v>
      </c>
      <c r="D5871" s="134">
        <f>'PVWatts Hourly Results (1)'!C5882</f>
        <v>0</v>
      </c>
      <c r="E5871" s="127">
        <f>DATE(YEAR(Inputs!$D$5),Summary!B5871,Summary!C5871)+TIME(D5871,0,0)</f>
        <v>245</v>
      </c>
      <c r="F5871" s="4">
        <f t="shared" si="641"/>
        <v>0</v>
      </c>
      <c r="G5871" s="4">
        <f t="shared" si="639"/>
        <v>7</v>
      </c>
      <c r="H5871" s="4">
        <f t="shared" si="642"/>
        <v>0</v>
      </c>
      <c r="I5871" s="4">
        <f t="shared" si="643"/>
        <v>0</v>
      </c>
      <c r="J5871" s="4">
        <f t="shared" si="644"/>
        <v>0</v>
      </c>
      <c r="K5871" s="4">
        <f t="shared" si="640"/>
        <v>0</v>
      </c>
      <c r="L5871" s="5">
        <f t="shared" si="645"/>
        <v>0</v>
      </c>
      <c r="M5871" s="137">
        <f>'PVWatts Hourly Results (1)'!L5882/1000</f>
        <v>0</v>
      </c>
      <c r="N5871" s="3">
        <f>'PVWatts Hourly Results (2)'!L5882/1000</f>
        <v>0</v>
      </c>
      <c r="O5871" s="3">
        <f>'PVWatts Hourly Results (3)'!L5882/1000</f>
        <v>0</v>
      </c>
      <c r="P5871" s="3">
        <f>'PVWatts Hourly Results (4)'!L5882/1000</f>
        <v>0</v>
      </c>
      <c r="Q5871" s="130">
        <f>'PVWatts Hourly Results (5)'!L5882/1000</f>
        <v>0</v>
      </c>
    </row>
    <row r="5872" spans="2:17" x14ac:dyDescent="0.25">
      <c r="B5872" s="8">
        <v>9</v>
      </c>
      <c r="C5872" s="9">
        <v>1</v>
      </c>
      <c r="D5872" s="134">
        <f>'PVWatts Hourly Results (1)'!C5883</f>
        <v>0</v>
      </c>
      <c r="E5872" s="127">
        <f>DATE(YEAR(Inputs!$D$5),Summary!B5872,Summary!C5872)+TIME(D5872,0,0)</f>
        <v>245</v>
      </c>
      <c r="F5872" s="4">
        <f t="shared" si="641"/>
        <v>0</v>
      </c>
      <c r="G5872" s="4">
        <f t="shared" si="639"/>
        <v>7</v>
      </c>
      <c r="H5872" s="4">
        <f t="shared" si="642"/>
        <v>0</v>
      </c>
      <c r="I5872" s="4">
        <f t="shared" si="643"/>
        <v>0</v>
      </c>
      <c r="J5872" s="4">
        <f t="shared" si="644"/>
        <v>0</v>
      </c>
      <c r="K5872" s="4">
        <f t="shared" si="640"/>
        <v>0</v>
      </c>
      <c r="L5872" s="5">
        <f t="shared" si="645"/>
        <v>0</v>
      </c>
      <c r="M5872" s="137">
        <f>'PVWatts Hourly Results (1)'!L5883/1000</f>
        <v>0</v>
      </c>
      <c r="N5872" s="3">
        <f>'PVWatts Hourly Results (2)'!L5883/1000</f>
        <v>0</v>
      </c>
      <c r="O5872" s="3">
        <f>'PVWatts Hourly Results (3)'!L5883/1000</f>
        <v>0</v>
      </c>
      <c r="P5872" s="3">
        <f>'PVWatts Hourly Results (4)'!L5883/1000</f>
        <v>0</v>
      </c>
      <c r="Q5872" s="130">
        <f>'PVWatts Hourly Results (5)'!L5883/1000</f>
        <v>0</v>
      </c>
    </row>
    <row r="5873" spans="2:17" x14ac:dyDescent="0.25">
      <c r="B5873" s="8">
        <v>9</v>
      </c>
      <c r="C5873" s="9">
        <v>1</v>
      </c>
      <c r="D5873" s="134">
        <f>'PVWatts Hourly Results (1)'!C5884</f>
        <v>0</v>
      </c>
      <c r="E5873" s="127">
        <f>DATE(YEAR(Inputs!$D$5),Summary!B5873,Summary!C5873)+TIME(D5873,0,0)</f>
        <v>245</v>
      </c>
      <c r="F5873" s="4">
        <f t="shared" si="641"/>
        <v>0</v>
      </c>
      <c r="G5873" s="4">
        <f t="shared" si="639"/>
        <v>7</v>
      </c>
      <c r="H5873" s="4">
        <f t="shared" si="642"/>
        <v>0</v>
      </c>
      <c r="I5873" s="4">
        <f t="shared" si="643"/>
        <v>0</v>
      </c>
      <c r="J5873" s="4">
        <f t="shared" si="644"/>
        <v>0</v>
      </c>
      <c r="K5873" s="4">
        <f t="shared" si="640"/>
        <v>0</v>
      </c>
      <c r="L5873" s="5">
        <f t="shared" si="645"/>
        <v>0</v>
      </c>
      <c r="M5873" s="137">
        <f>'PVWatts Hourly Results (1)'!L5884/1000</f>
        <v>0</v>
      </c>
      <c r="N5873" s="3">
        <f>'PVWatts Hourly Results (2)'!L5884/1000</f>
        <v>0</v>
      </c>
      <c r="O5873" s="3">
        <f>'PVWatts Hourly Results (3)'!L5884/1000</f>
        <v>0</v>
      </c>
      <c r="P5873" s="3">
        <f>'PVWatts Hourly Results (4)'!L5884/1000</f>
        <v>0</v>
      </c>
      <c r="Q5873" s="130">
        <f>'PVWatts Hourly Results (5)'!L5884/1000</f>
        <v>0</v>
      </c>
    </row>
    <row r="5874" spans="2:17" x14ac:dyDescent="0.25">
      <c r="B5874" s="8">
        <v>9</v>
      </c>
      <c r="C5874" s="9">
        <v>1</v>
      </c>
      <c r="D5874" s="134">
        <f>'PVWatts Hourly Results (1)'!C5885</f>
        <v>0</v>
      </c>
      <c r="E5874" s="127">
        <f>DATE(YEAR(Inputs!$D$5),Summary!B5874,Summary!C5874)+TIME(D5874,0,0)</f>
        <v>245</v>
      </c>
      <c r="F5874" s="4">
        <f t="shared" si="641"/>
        <v>0</v>
      </c>
      <c r="G5874" s="4">
        <f t="shared" si="639"/>
        <v>7</v>
      </c>
      <c r="H5874" s="4">
        <f t="shared" si="642"/>
        <v>0</v>
      </c>
      <c r="I5874" s="4">
        <f t="shared" si="643"/>
        <v>0</v>
      </c>
      <c r="J5874" s="4">
        <f t="shared" si="644"/>
        <v>0</v>
      </c>
      <c r="K5874" s="4">
        <f t="shared" si="640"/>
        <v>0</v>
      </c>
      <c r="L5874" s="5">
        <f t="shared" si="645"/>
        <v>0</v>
      </c>
      <c r="M5874" s="137">
        <f>'PVWatts Hourly Results (1)'!L5885/1000</f>
        <v>0</v>
      </c>
      <c r="N5874" s="3">
        <f>'PVWatts Hourly Results (2)'!L5885/1000</f>
        <v>0</v>
      </c>
      <c r="O5874" s="3">
        <f>'PVWatts Hourly Results (3)'!L5885/1000</f>
        <v>0</v>
      </c>
      <c r="P5874" s="3">
        <f>'PVWatts Hourly Results (4)'!L5885/1000</f>
        <v>0</v>
      </c>
      <c r="Q5874" s="130">
        <f>'PVWatts Hourly Results (5)'!L5885/1000</f>
        <v>0</v>
      </c>
    </row>
    <row r="5875" spans="2:17" x14ac:dyDescent="0.25">
      <c r="B5875" s="8">
        <v>9</v>
      </c>
      <c r="C5875" s="9">
        <v>1</v>
      </c>
      <c r="D5875" s="134">
        <f>'PVWatts Hourly Results (1)'!C5886</f>
        <v>0</v>
      </c>
      <c r="E5875" s="127">
        <f>DATE(YEAR(Inputs!$D$5),Summary!B5875,Summary!C5875)+TIME(D5875,0,0)</f>
        <v>245</v>
      </c>
      <c r="F5875" s="4">
        <f t="shared" si="641"/>
        <v>0</v>
      </c>
      <c r="G5875" s="4">
        <f t="shared" si="639"/>
        <v>7</v>
      </c>
      <c r="H5875" s="4">
        <f t="shared" si="642"/>
        <v>0</v>
      </c>
      <c r="I5875" s="4">
        <f t="shared" si="643"/>
        <v>0</v>
      </c>
      <c r="J5875" s="4">
        <f t="shared" si="644"/>
        <v>0</v>
      </c>
      <c r="K5875" s="4">
        <f t="shared" si="640"/>
        <v>0</v>
      </c>
      <c r="L5875" s="5">
        <f t="shared" si="645"/>
        <v>0</v>
      </c>
      <c r="M5875" s="137">
        <f>'PVWatts Hourly Results (1)'!L5886/1000</f>
        <v>0</v>
      </c>
      <c r="N5875" s="3">
        <f>'PVWatts Hourly Results (2)'!L5886/1000</f>
        <v>0</v>
      </c>
      <c r="O5875" s="3">
        <f>'PVWatts Hourly Results (3)'!L5886/1000</f>
        <v>0</v>
      </c>
      <c r="P5875" s="3">
        <f>'PVWatts Hourly Results (4)'!L5886/1000</f>
        <v>0</v>
      </c>
      <c r="Q5875" s="130">
        <f>'PVWatts Hourly Results (5)'!L5886/1000</f>
        <v>0</v>
      </c>
    </row>
    <row r="5876" spans="2:17" x14ac:dyDescent="0.25">
      <c r="B5876" s="8">
        <v>9</v>
      </c>
      <c r="C5876" s="9">
        <v>1</v>
      </c>
      <c r="D5876" s="134">
        <f>'PVWatts Hourly Results (1)'!C5887</f>
        <v>0</v>
      </c>
      <c r="E5876" s="127">
        <f>DATE(YEAR(Inputs!$D$5),Summary!B5876,Summary!C5876)+TIME(D5876,0,0)</f>
        <v>245</v>
      </c>
      <c r="F5876" s="4">
        <f t="shared" si="641"/>
        <v>0</v>
      </c>
      <c r="G5876" s="4">
        <f t="shared" si="639"/>
        <v>7</v>
      </c>
      <c r="H5876" s="4">
        <f t="shared" si="642"/>
        <v>0</v>
      </c>
      <c r="I5876" s="4">
        <f t="shared" si="643"/>
        <v>0</v>
      </c>
      <c r="J5876" s="4">
        <f t="shared" si="644"/>
        <v>0</v>
      </c>
      <c r="K5876" s="4">
        <f t="shared" si="640"/>
        <v>0</v>
      </c>
      <c r="L5876" s="5">
        <f t="shared" si="645"/>
        <v>0</v>
      </c>
      <c r="M5876" s="137">
        <f>'PVWatts Hourly Results (1)'!L5887/1000</f>
        <v>0</v>
      </c>
      <c r="N5876" s="3">
        <f>'PVWatts Hourly Results (2)'!L5887/1000</f>
        <v>0</v>
      </c>
      <c r="O5876" s="3">
        <f>'PVWatts Hourly Results (3)'!L5887/1000</f>
        <v>0</v>
      </c>
      <c r="P5876" s="3">
        <f>'PVWatts Hourly Results (4)'!L5887/1000</f>
        <v>0</v>
      </c>
      <c r="Q5876" s="130">
        <f>'PVWatts Hourly Results (5)'!L5887/1000</f>
        <v>0</v>
      </c>
    </row>
    <row r="5877" spans="2:17" x14ac:dyDescent="0.25">
      <c r="B5877" s="8">
        <v>9</v>
      </c>
      <c r="C5877" s="9">
        <v>1</v>
      </c>
      <c r="D5877" s="134">
        <f>'PVWatts Hourly Results (1)'!C5888</f>
        <v>0</v>
      </c>
      <c r="E5877" s="127">
        <f>DATE(YEAR(Inputs!$D$5),Summary!B5877,Summary!C5877)+TIME(D5877,0,0)</f>
        <v>245</v>
      </c>
      <c r="F5877" s="4">
        <f t="shared" si="641"/>
        <v>0</v>
      </c>
      <c r="G5877" s="4">
        <f t="shared" si="639"/>
        <v>7</v>
      </c>
      <c r="H5877" s="4">
        <f t="shared" si="642"/>
        <v>0</v>
      </c>
      <c r="I5877" s="4">
        <f t="shared" si="643"/>
        <v>0</v>
      </c>
      <c r="J5877" s="4">
        <f t="shared" si="644"/>
        <v>0</v>
      </c>
      <c r="K5877" s="4">
        <f t="shared" si="640"/>
        <v>0</v>
      </c>
      <c r="L5877" s="5">
        <f t="shared" si="645"/>
        <v>0</v>
      </c>
      <c r="M5877" s="137">
        <f>'PVWatts Hourly Results (1)'!L5888/1000</f>
        <v>0</v>
      </c>
      <c r="N5877" s="3">
        <f>'PVWatts Hourly Results (2)'!L5888/1000</f>
        <v>0</v>
      </c>
      <c r="O5877" s="3">
        <f>'PVWatts Hourly Results (3)'!L5888/1000</f>
        <v>0</v>
      </c>
      <c r="P5877" s="3">
        <f>'PVWatts Hourly Results (4)'!L5888/1000</f>
        <v>0</v>
      </c>
      <c r="Q5877" s="130">
        <f>'PVWatts Hourly Results (5)'!L5888/1000</f>
        <v>0</v>
      </c>
    </row>
    <row r="5878" spans="2:17" x14ac:dyDescent="0.25">
      <c r="B5878" s="8">
        <v>9</v>
      </c>
      <c r="C5878" s="9">
        <v>2</v>
      </c>
      <c r="D5878" s="134">
        <f>'PVWatts Hourly Results (1)'!C5889</f>
        <v>0</v>
      </c>
      <c r="E5878" s="127">
        <f>DATE(YEAR(Inputs!$D$5),Summary!B5878,Summary!C5878)+TIME(D5878,0,0)</f>
        <v>246</v>
      </c>
      <c r="F5878" s="4">
        <f t="shared" si="641"/>
        <v>0</v>
      </c>
      <c r="G5878" s="4">
        <f t="shared" si="639"/>
        <v>1</v>
      </c>
      <c r="H5878" s="4">
        <f t="shared" si="642"/>
        <v>0</v>
      </c>
      <c r="I5878" s="4">
        <f t="shared" si="643"/>
        <v>0</v>
      </c>
      <c r="J5878" s="4">
        <f t="shared" si="644"/>
        <v>0</v>
      </c>
      <c r="K5878" s="4">
        <f t="shared" si="640"/>
        <v>0</v>
      </c>
      <c r="L5878" s="5">
        <f t="shared" si="645"/>
        <v>0</v>
      </c>
      <c r="M5878" s="137">
        <f>'PVWatts Hourly Results (1)'!L5889/1000</f>
        <v>0</v>
      </c>
      <c r="N5878" s="3">
        <f>'PVWatts Hourly Results (2)'!L5889/1000</f>
        <v>0</v>
      </c>
      <c r="O5878" s="3">
        <f>'PVWatts Hourly Results (3)'!L5889/1000</f>
        <v>0</v>
      </c>
      <c r="P5878" s="3">
        <f>'PVWatts Hourly Results (4)'!L5889/1000</f>
        <v>0</v>
      </c>
      <c r="Q5878" s="130">
        <f>'PVWatts Hourly Results (5)'!L5889/1000</f>
        <v>0</v>
      </c>
    </row>
    <row r="5879" spans="2:17" x14ac:dyDescent="0.25">
      <c r="B5879" s="8">
        <v>9</v>
      </c>
      <c r="C5879" s="9">
        <v>2</v>
      </c>
      <c r="D5879" s="134">
        <f>'PVWatts Hourly Results (1)'!C5890</f>
        <v>0</v>
      </c>
      <c r="E5879" s="127">
        <f>DATE(YEAR(Inputs!$D$5),Summary!B5879,Summary!C5879)+TIME(D5879,0,0)</f>
        <v>246</v>
      </c>
      <c r="F5879" s="4">
        <f t="shared" si="641"/>
        <v>0</v>
      </c>
      <c r="G5879" s="4">
        <f t="shared" si="639"/>
        <v>1</v>
      </c>
      <c r="H5879" s="4">
        <f t="shared" si="642"/>
        <v>0</v>
      </c>
      <c r="I5879" s="4">
        <f t="shared" si="643"/>
        <v>0</v>
      </c>
      <c r="J5879" s="4">
        <f t="shared" si="644"/>
        <v>0</v>
      </c>
      <c r="K5879" s="4">
        <f t="shared" si="640"/>
        <v>0</v>
      </c>
      <c r="L5879" s="5">
        <f t="shared" si="645"/>
        <v>0</v>
      </c>
      <c r="M5879" s="137">
        <f>'PVWatts Hourly Results (1)'!L5890/1000</f>
        <v>0</v>
      </c>
      <c r="N5879" s="3">
        <f>'PVWatts Hourly Results (2)'!L5890/1000</f>
        <v>0</v>
      </c>
      <c r="O5879" s="3">
        <f>'PVWatts Hourly Results (3)'!L5890/1000</f>
        <v>0</v>
      </c>
      <c r="P5879" s="3">
        <f>'PVWatts Hourly Results (4)'!L5890/1000</f>
        <v>0</v>
      </c>
      <c r="Q5879" s="130">
        <f>'PVWatts Hourly Results (5)'!L5890/1000</f>
        <v>0</v>
      </c>
    </row>
    <row r="5880" spans="2:17" x14ac:dyDescent="0.25">
      <c r="B5880" s="8">
        <v>9</v>
      </c>
      <c r="C5880" s="9">
        <v>2</v>
      </c>
      <c r="D5880" s="134">
        <f>'PVWatts Hourly Results (1)'!C5891</f>
        <v>0</v>
      </c>
      <c r="E5880" s="127">
        <f>DATE(YEAR(Inputs!$D$5),Summary!B5880,Summary!C5880)+TIME(D5880,0,0)</f>
        <v>246</v>
      </c>
      <c r="F5880" s="4">
        <f t="shared" si="641"/>
        <v>0</v>
      </c>
      <c r="G5880" s="4">
        <f t="shared" si="639"/>
        <v>1</v>
      </c>
      <c r="H5880" s="4">
        <f t="shared" si="642"/>
        <v>0</v>
      </c>
      <c r="I5880" s="4">
        <f t="shared" si="643"/>
        <v>0</v>
      </c>
      <c r="J5880" s="4">
        <f t="shared" si="644"/>
        <v>0</v>
      </c>
      <c r="K5880" s="4">
        <f t="shared" si="640"/>
        <v>0</v>
      </c>
      <c r="L5880" s="5">
        <f t="shared" si="645"/>
        <v>0</v>
      </c>
      <c r="M5880" s="137">
        <f>'PVWatts Hourly Results (1)'!L5891/1000</f>
        <v>0</v>
      </c>
      <c r="N5880" s="3">
        <f>'PVWatts Hourly Results (2)'!L5891/1000</f>
        <v>0</v>
      </c>
      <c r="O5880" s="3">
        <f>'PVWatts Hourly Results (3)'!L5891/1000</f>
        <v>0</v>
      </c>
      <c r="P5880" s="3">
        <f>'PVWatts Hourly Results (4)'!L5891/1000</f>
        <v>0</v>
      </c>
      <c r="Q5880" s="130">
        <f>'PVWatts Hourly Results (5)'!L5891/1000</f>
        <v>0</v>
      </c>
    </row>
    <row r="5881" spans="2:17" x14ac:dyDescent="0.25">
      <c r="B5881" s="8">
        <v>9</v>
      </c>
      <c r="C5881" s="9">
        <v>2</v>
      </c>
      <c r="D5881" s="134">
        <f>'PVWatts Hourly Results (1)'!C5892</f>
        <v>0</v>
      </c>
      <c r="E5881" s="127">
        <f>DATE(YEAR(Inputs!$D$5),Summary!B5881,Summary!C5881)+TIME(D5881,0,0)</f>
        <v>246</v>
      </c>
      <c r="F5881" s="4">
        <f t="shared" si="641"/>
        <v>0</v>
      </c>
      <c r="G5881" s="4">
        <f t="shared" si="639"/>
        <v>1</v>
      </c>
      <c r="H5881" s="4">
        <f t="shared" si="642"/>
        <v>0</v>
      </c>
      <c r="I5881" s="4">
        <f t="shared" si="643"/>
        <v>0</v>
      </c>
      <c r="J5881" s="4">
        <f t="shared" si="644"/>
        <v>0</v>
      </c>
      <c r="K5881" s="4">
        <f t="shared" si="640"/>
        <v>0</v>
      </c>
      <c r="L5881" s="5">
        <f t="shared" si="645"/>
        <v>0</v>
      </c>
      <c r="M5881" s="137">
        <f>'PVWatts Hourly Results (1)'!L5892/1000</f>
        <v>0</v>
      </c>
      <c r="N5881" s="3">
        <f>'PVWatts Hourly Results (2)'!L5892/1000</f>
        <v>0</v>
      </c>
      <c r="O5881" s="3">
        <f>'PVWatts Hourly Results (3)'!L5892/1000</f>
        <v>0</v>
      </c>
      <c r="P5881" s="3">
        <f>'PVWatts Hourly Results (4)'!L5892/1000</f>
        <v>0</v>
      </c>
      <c r="Q5881" s="130">
        <f>'PVWatts Hourly Results (5)'!L5892/1000</f>
        <v>0</v>
      </c>
    </row>
    <row r="5882" spans="2:17" x14ac:dyDescent="0.25">
      <c r="B5882" s="8">
        <v>9</v>
      </c>
      <c r="C5882" s="9">
        <v>2</v>
      </c>
      <c r="D5882" s="134">
        <f>'PVWatts Hourly Results (1)'!C5893</f>
        <v>0</v>
      </c>
      <c r="E5882" s="127">
        <f>DATE(YEAR(Inputs!$D$5),Summary!B5882,Summary!C5882)+TIME(D5882,0,0)</f>
        <v>246</v>
      </c>
      <c r="F5882" s="4">
        <f t="shared" si="641"/>
        <v>0</v>
      </c>
      <c r="G5882" s="4">
        <f t="shared" si="639"/>
        <v>1</v>
      </c>
      <c r="H5882" s="4">
        <f t="shared" si="642"/>
        <v>0</v>
      </c>
      <c r="I5882" s="4">
        <f t="shared" si="643"/>
        <v>0</v>
      </c>
      <c r="J5882" s="4">
        <f t="shared" si="644"/>
        <v>0</v>
      </c>
      <c r="K5882" s="4">
        <f t="shared" si="640"/>
        <v>0</v>
      </c>
      <c r="L5882" s="5">
        <f t="shared" si="645"/>
        <v>0</v>
      </c>
      <c r="M5882" s="137">
        <f>'PVWatts Hourly Results (1)'!L5893/1000</f>
        <v>0</v>
      </c>
      <c r="N5882" s="3">
        <f>'PVWatts Hourly Results (2)'!L5893/1000</f>
        <v>0</v>
      </c>
      <c r="O5882" s="3">
        <f>'PVWatts Hourly Results (3)'!L5893/1000</f>
        <v>0</v>
      </c>
      <c r="P5882" s="3">
        <f>'PVWatts Hourly Results (4)'!L5893/1000</f>
        <v>0</v>
      </c>
      <c r="Q5882" s="130">
        <f>'PVWatts Hourly Results (5)'!L5893/1000</f>
        <v>0</v>
      </c>
    </row>
    <row r="5883" spans="2:17" x14ac:dyDescent="0.25">
      <c r="B5883" s="8">
        <v>9</v>
      </c>
      <c r="C5883" s="9">
        <v>2</v>
      </c>
      <c r="D5883" s="134">
        <f>'PVWatts Hourly Results (1)'!C5894</f>
        <v>0</v>
      </c>
      <c r="E5883" s="127">
        <f>DATE(YEAR(Inputs!$D$5),Summary!B5883,Summary!C5883)+TIME(D5883,0,0)</f>
        <v>246</v>
      </c>
      <c r="F5883" s="4">
        <f t="shared" si="641"/>
        <v>0</v>
      </c>
      <c r="G5883" s="4">
        <f t="shared" si="639"/>
        <v>1</v>
      </c>
      <c r="H5883" s="4">
        <f t="shared" si="642"/>
        <v>0</v>
      </c>
      <c r="I5883" s="4">
        <f t="shared" si="643"/>
        <v>0</v>
      </c>
      <c r="J5883" s="4">
        <f t="shared" si="644"/>
        <v>0</v>
      </c>
      <c r="K5883" s="4">
        <f t="shared" si="640"/>
        <v>0</v>
      </c>
      <c r="L5883" s="5">
        <f t="shared" si="645"/>
        <v>0</v>
      </c>
      <c r="M5883" s="137">
        <f>'PVWatts Hourly Results (1)'!L5894/1000</f>
        <v>0</v>
      </c>
      <c r="N5883" s="3">
        <f>'PVWatts Hourly Results (2)'!L5894/1000</f>
        <v>0</v>
      </c>
      <c r="O5883" s="3">
        <f>'PVWatts Hourly Results (3)'!L5894/1000</f>
        <v>0</v>
      </c>
      <c r="P5883" s="3">
        <f>'PVWatts Hourly Results (4)'!L5894/1000</f>
        <v>0</v>
      </c>
      <c r="Q5883" s="130">
        <f>'PVWatts Hourly Results (5)'!L5894/1000</f>
        <v>0</v>
      </c>
    </row>
    <row r="5884" spans="2:17" x14ac:dyDescent="0.25">
      <c r="B5884" s="8">
        <v>9</v>
      </c>
      <c r="C5884" s="9">
        <v>2</v>
      </c>
      <c r="D5884" s="134">
        <f>'PVWatts Hourly Results (1)'!C5895</f>
        <v>0</v>
      </c>
      <c r="E5884" s="127">
        <f>DATE(YEAR(Inputs!$D$5),Summary!B5884,Summary!C5884)+TIME(D5884,0,0)</f>
        <v>246</v>
      </c>
      <c r="F5884" s="4">
        <f t="shared" si="641"/>
        <v>0</v>
      </c>
      <c r="G5884" s="4">
        <f t="shared" si="639"/>
        <v>1</v>
      </c>
      <c r="H5884" s="4">
        <f t="shared" si="642"/>
        <v>0</v>
      </c>
      <c r="I5884" s="4">
        <f t="shared" si="643"/>
        <v>0</v>
      </c>
      <c r="J5884" s="4">
        <f t="shared" si="644"/>
        <v>0</v>
      </c>
      <c r="K5884" s="4">
        <f t="shared" si="640"/>
        <v>0</v>
      </c>
      <c r="L5884" s="5">
        <f t="shared" si="645"/>
        <v>0</v>
      </c>
      <c r="M5884" s="137">
        <f>'PVWatts Hourly Results (1)'!L5895/1000</f>
        <v>0</v>
      </c>
      <c r="N5884" s="3">
        <f>'PVWatts Hourly Results (2)'!L5895/1000</f>
        <v>0</v>
      </c>
      <c r="O5884" s="3">
        <f>'PVWatts Hourly Results (3)'!L5895/1000</f>
        <v>0</v>
      </c>
      <c r="P5884" s="3">
        <f>'PVWatts Hourly Results (4)'!L5895/1000</f>
        <v>0</v>
      </c>
      <c r="Q5884" s="130">
        <f>'PVWatts Hourly Results (5)'!L5895/1000</f>
        <v>0</v>
      </c>
    </row>
    <row r="5885" spans="2:17" x14ac:dyDescent="0.25">
      <c r="B5885" s="8">
        <v>9</v>
      </c>
      <c r="C5885" s="9">
        <v>2</v>
      </c>
      <c r="D5885" s="134">
        <f>'PVWatts Hourly Results (1)'!C5896</f>
        <v>0</v>
      </c>
      <c r="E5885" s="127">
        <f>DATE(YEAR(Inputs!$D$5),Summary!B5885,Summary!C5885)+TIME(D5885,0,0)</f>
        <v>246</v>
      </c>
      <c r="F5885" s="4">
        <f t="shared" si="641"/>
        <v>0</v>
      </c>
      <c r="G5885" s="4">
        <f t="shared" si="639"/>
        <v>1</v>
      </c>
      <c r="H5885" s="4">
        <f t="shared" si="642"/>
        <v>0</v>
      </c>
      <c r="I5885" s="4">
        <f t="shared" si="643"/>
        <v>0</v>
      </c>
      <c r="J5885" s="4">
        <f t="shared" si="644"/>
        <v>0</v>
      </c>
      <c r="K5885" s="4">
        <f t="shared" si="640"/>
        <v>0</v>
      </c>
      <c r="L5885" s="5">
        <f t="shared" si="645"/>
        <v>0</v>
      </c>
      <c r="M5885" s="137">
        <f>'PVWatts Hourly Results (1)'!L5896/1000</f>
        <v>0</v>
      </c>
      <c r="N5885" s="3">
        <f>'PVWatts Hourly Results (2)'!L5896/1000</f>
        <v>0</v>
      </c>
      <c r="O5885" s="3">
        <f>'PVWatts Hourly Results (3)'!L5896/1000</f>
        <v>0</v>
      </c>
      <c r="P5885" s="3">
        <f>'PVWatts Hourly Results (4)'!L5896/1000</f>
        <v>0</v>
      </c>
      <c r="Q5885" s="130">
        <f>'PVWatts Hourly Results (5)'!L5896/1000</f>
        <v>0</v>
      </c>
    </row>
    <row r="5886" spans="2:17" x14ac:dyDescent="0.25">
      <c r="B5886" s="8">
        <v>9</v>
      </c>
      <c r="C5886" s="9">
        <v>2</v>
      </c>
      <c r="D5886" s="134">
        <f>'PVWatts Hourly Results (1)'!C5897</f>
        <v>0</v>
      </c>
      <c r="E5886" s="127">
        <f>DATE(YEAR(Inputs!$D$5),Summary!B5886,Summary!C5886)+TIME(D5886,0,0)</f>
        <v>246</v>
      </c>
      <c r="F5886" s="4">
        <f t="shared" si="641"/>
        <v>0</v>
      </c>
      <c r="G5886" s="4">
        <f t="shared" si="639"/>
        <v>1</v>
      </c>
      <c r="H5886" s="4">
        <f t="shared" si="642"/>
        <v>0</v>
      </c>
      <c r="I5886" s="4">
        <f t="shared" si="643"/>
        <v>0</v>
      </c>
      <c r="J5886" s="4">
        <f t="shared" si="644"/>
        <v>0</v>
      </c>
      <c r="K5886" s="4">
        <f t="shared" si="640"/>
        <v>0</v>
      </c>
      <c r="L5886" s="5">
        <f t="shared" si="645"/>
        <v>0</v>
      </c>
      <c r="M5886" s="137">
        <f>'PVWatts Hourly Results (1)'!L5897/1000</f>
        <v>0</v>
      </c>
      <c r="N5886" s="3">
        <f>'PVWatts Hourly Results (2)'!L5897/1000</f>
        <v>0</v>
      </c>
      <c r="O5886" s="3">
        <f>'PVWatts Hourly Results (3)'!L5897/1000</f>
        <v>0</v>
      </c>
      <c r="P5886" s="3">
        <f>'PVWatts Hourly Results (4)'!L5897/1000</f>
        <v>0</v>
      </c>
      <c r="Q5886" s="130">
        <f>'PVWatts Hourly Results (5)'!L5897/1000</f>
        <v>0</v>
      </c>
    </row>
    <row r="5887" spans="2:17" x14ac:dyDescent="0.25">
      <c r="B5887" s="8">
        <v>9</v>
      </c>
      <c r="C5887" s="9">
        <v>2</v>
      </c>
      <c r="D5887" s="134">
        <f>'PVWatts Hourly Results (1)'!C5898</f>
        <v>0</v>
      </c>
      <c r="E5887" s="127">
        <f>DATE(YEAR(Inputs!$D$5),Summary!B5887,Summary!C5887)+TIME(D5887,0,0)</f>
        <v>246</v>
      </c>
      <c r="F5887" s="4">
        <f t="shared" si="641"/>
        <v>0</v>
      </c>
      <c r="G5887" s="4">
        <f t="shared" si="639"/>
        <v>1</v>
      </c>
      <c r="H5887" s="4">
        <f t="shared" si="642"/>
        <v>0</v>
      </c>
      <c r="I5887" s="4">
        <f t="shared" si="643"/>
        <v>0</v>
      </c>
      <c r="J5887" s="4">
        <f t="shared" si="644"/>
        <v>0</v>
      </c>
      <c r="K5887" s="4">
        <f t="shared" si="640"/>
        <v>0</v>
      </c>
      <c r="L5887" s="5">
        <f t="shared" si="645"/>
        <v>0</v>
      </c>
      <c r="M5887" s="137">
        <f>'PVWatts Hourly Results (1)'!L5898/1000</f>
        <v>0</v>
      </c>
      <c r="N5887" s="3">
        <f>'PVWatts Hourly Results (2)'!L5898/1000</f>
        <v>0</v>
      </c>
      <c r="O5887" s="3">
        <f>'PVWatts Hourly Results (3)'!L5898/1000</f>
        <v>0</v>
      </c>
      <c r="P5887" s="3">
        <f>'PVWatts Hourly Results (4)'!L5898/1000</f>
        <v>0</v>
      </c>
      <c r="Q5887" s="130">
        <f>'PVWatts Hourly Results (5)'!L5898/1000</f>
        <v>0</v>
      </c>
    </row>
    <row r="5888" spans="2:17" x14ac:dyDescent="0.25">
      <c r="B5888" s="8">
        <v>9</v>
      </c>
      <c r="C5888" s="9">
        <v>2</v>
      </c>
      <c r="D5888" s="134">
        <f>'PVWatts Hourly Results (1)'!C5899</f>
        <v>0</v>
      </c>
      <c r="E5888" s="127">
        <f>DATE(YEAR(Inputs!$D$5),Summary!B5888,Summary!C5888)+TIME(D5888,0,0)</f>
        <v>246</v>
      </c>
      <c r="F5888" s="4">
        <f t="shared" si="641"/>
        <v>0</v>
      </c>
      <c r="G5888" s="4">
        <f t="shared" si="639"/>
        <v>1</v>
      </c>
      <c r="H5888" s="4">
        <f t="shared" si="642"/>
        <v>0</v>
      </c>
      <c r="I5888" s="4">
        <f t="shared" si="643"/>
        <v>0</v>
      </c>
      <c r="J5888" s="4">
        <f t="shared" si="644"/>
        <v>0</v>
      </c>
      <c r="K5888" s="4">
        <f t="shared" si="640"/>
        <v>0</v>
      </c>
      <c r="L5888" s="5">
        <f t="shared" si="645"/>
        <v>0</v>
      </c>
      <c r="M5888" s="137">
        <f>'PVWatts Hourly Results (1)'!L5899/1000</f>
        <v>0</v>
      </c>
      <c r="N5888" s="3">
        <f>'PVWatts Hourly Results (2)'!L5899/1000</f>
        <v>0</v>
      </c>
      <c r="O5888" s="3">
        <f>'PVWatts Hourly Results (3)'!L5899/1000</f>
        <v>0</v>
      </c>
      <c r="P5888" s="3">
        <f>'PVWatts Hourly Results (4)'!L5899/1000</f>
        <v>0</v>
      </c>
      <c r="Q5888" s="130">
        <f>'PVWatts Hourly Results (5)'!L5899/1000</f>
        <v>0</v>
      </c>
    </row>
    <row r="5889" spans="2:17" x14ac:dyDescent="0.25">
      <c r="B5889" s="8">
        <v>9</v>
      </c>
      <c r="C5889" s="9">
        <v>2</v>
      </c>
      <c r="D5889" s="134">
        <f>'PVWatts Hourly Results (1)'!C5900</f>
        <v>0</v>
      </c>
      <c r="E5889" s="127">
        <f>DATE(YEAR(Inputs!$D$5),Summary!B5889,Summary!C5889)+TIME(D5889,0,0)</f>
        <v>246</v>
      </c>
      <c r="F5889" s="4">
        <f t="shared" si="641"/>
        <v>0</v>
      </c>
      <c r="G5889" s="4">
        <f t="shared" si="639"/>
        <v>1</v>
      </c>
      <c r="H5889" s="4">
        <f t="shared" si="642"/>
        <v>0</v>
      </c>
      <c r="I5889" s="4">
        <f t="shared" si="643"/>
        <v>0</v>
      </c>
      <c r="J5889" s="4">
        <f t="shared" si="644"/>
        <v>0</v>
      </c>
      <c r="K5889" s="4">
        <f t="shared" si="640"/>
        <v>0</v>
      </c>
      <c r="L5889" s="5">
        <f t="shared" si="645"/>
        <v>0</v>
      </c>
      <c r="M5889" s="137">
        <f>'PVWatts Hourly Results (1)'!L5900/1000</f>
        <v>0</v>
      </c>
      <c r="N5889" s="3">
        <f>'PVWatts Hourly Results (2)'!L5900/1000</f>
        <v>0</v>
      </c>
      <c r="O5889" s="3">
        <f>'PVWatts Hourly Results (3)'!L5900/1000</f>
        <v>0</v>
      </c>
      <c r="P5889" s="3">
        <f>'PVWatts Hourly Results (4)'!L5900/1000</f>
        <v>0</v>
      </c>
      <c r="Q5889" s="130">
        <f>'PVWatts Hourly Results (5)'!L5900/1000</f>
        <v>0</v>
      </c>
    </row>
    <row r="5890" spans="2:17" x14ac:dyDescent="0.25">
      <c r="B5890" s="8">
        <v>9</v>
      </c>
      <c r="C5890" s="9">
        <v>2</v>
      </c>
      <c r="D5890" s="134">
        <f>'PVWatts Hourly Results (1)'!C5901</f>
        <v>0</v>
      </c>
      <c r="E5890" s="127">
        <f>DATE(YEAR(Inputs!$D$5),Summary!B5890,Summary!C5890)+TIME(D5890,0,0)</f>
        <v>246</v>
      </c>
      <c r="F5890" s="4">
        <f t="shared" si="641"/>
        <v>0</v>
      </c>
      <c r="G5890" s="4">
        <f t="shared" si="639"/>
        <v>1</v>
      </c>
      <c r="H5890" s="4">
        <f t="shared" si="642"/>
        <v>0</v>
      </c>
      <c r="I5890" s="4">
        <f t="shared" si="643"/>
        <v>0</v>
      </c>
      <c r="J5890" s="4">
        <f t="shared" si="644"/>
        <v>0</v>
      </c>
      <c r="K5890" s="4">
        <f t="shared" si="640"/>
        <v>0</v>
      </c>
      <c r="L5890" s="5">
        <f t="shared" si="645"/>
        <v>0</v>
      </c>
      <c r="M5890" s="137">
        <f>'PVWatts Hourly Results (1)'!L5901/1000</f>
        <v>0</v>
      </c>
      <c r="N5890" s="3">
        <f>'PVWatts Hourly Results (2)'!L5901/1000</f>
        <v>0</v>
      </c>
      <c r="O5890" s="3">
        <f>'PVWatts Hourly Results (3)'!L5901/1000</f>
        <v>0</v>
      </c>
      <c r="P5890" s="3">
        <f>'PVWatts Hourly Results (4)'!L5901/1000</f>
        <v>0</v>
      </c>
      <c r="Q5890" s="130">
        <f>'PVWatts Hourly Results (5)'!L5901/1000</f>
        <v>0</v>
      </c>
    </row>
    <row r="5891" spans="2:17" x14ac:dyDescent="0.25">
      <c r="B5891" s="8">
        <v>9</v>
      </c>
      <c r="C5891" s="9">
        <v>2</v>
      </c>
      <c r="D5891" s="134">
        <f>'PVWatts Hourly Results (1)'!C5902</f>
        <v>0</v>
      </c>
      <c r="E5891" s="127">
        <f>DATE(YEAR(Inputs!$D$5),Summary!B5891,Summary!C5891)+TIME(D5891,0,0)</f>
        <v>246</v>
      </c>
      <c r="F5891" s="4">
        <f t="shared" si="641"/>
        <v>0</v>
      </c>
      <c r="G5891" s="4">
        <f t="shared" si="639"/>
        <v>1</v>
      </c>
      <c r="H5891" s="4">
        <f t="shared" si="642"/>
        <v>0</v>
      </c>
      <c r="I5891" s="4">
        <f t="shared" si="643"/>
        <v>0</v>
      </c>
      <c r="J5891" s="4">
        <f t="shared" si="644"/>
        <v>0</v>
      </c>
      <c r="K5891" s="4">
        <f t="shared" si="640"/>
        <v>0</v>
      </c>
      <c r="L5891" s="5">
        <f t="shared" si="645"/>
        <v>0</v>
      </c>
      <c r="M5891" s="137">
        <f>'PVWatts Hourly Results (1)'!L5902/1000</f>
        <v>0</v>
      </c>
      <c r="N5891" s="3">
        <f>'PVWatts Hourly Results (2)'!L5902/1000</f>
        <v>0</v>
      </c>
      <c r="O5891" s="3">
        <f>'PVWatts Hourly Results (3)'!L5902/1000</f>
        <v>0</v>
      </c>
      <c r="P5891" s="3">
        <f>'PVWatts Hourly Results (4)'!L5902/1000</f>
        <v>0</v>
      </c>
      <c r="Q5891" s="130">
        <f>'PVWatts Hourly Results (5)'!L5902/1000</f>
        <v>0</v>
      </c>
    </row>
    <row r="5892" spans="2:17" x14ac:dyDescent="0.25">
      <c r="B5892" s="8">
        <v>9</v>
      </c>
      <c r="C5892" s="9">
        <v>2</v>
      </c>
      <c r="D5892" s="134">
        <f>'PVWatts Hourly Results (1)'!C5903</f>
        <v>0</v>
      </c>
      <c r="E5892" s="127">
        <f>DATE(YEAR(Inputs!$D$5),Summary!B5892,Summary!C5892)+TIME(D5892,0,0)</f>
        <v>246</v>
      </c>
      <c r="F5892" s="4">
        <f t="shared" si="641"/>
        <v>0</v>
      </c>
      <c r="G5892" s="4">
        <f t="shared" si="639"/>
        <v>1</v>
      </c>
      <c r="H5892" s="4">
        <f t="shared" si="642"/>
        <v>0</v>
      </c>
      <c r="I5892" s="4">
        <f t="shared" si="643"/>
        <v>0</v>
      </c>
      <c r="J5892" s="4">
        <f t="shared" si="644"/>
        <v>0</v>
      </c>
      <c r="K5892" s="4">
        <f t="shared" si="640"/>
        <v>0</v>
      </c>
      <c r="L5892" s="5">
        <f t="shared" si="645"/>
        <v>0</v>
      </c>
      <c r="M5892" s="137">
        <f>'PVWatts Hourly Results (1)'!L5903/1000</f>
        <v>0</v>
      </c>
      <c r="N5892" s="3">
        <f>'PVWatts Hourly Results (2)'!L5903/1000</f>
        <v>0</v>
      </c>
      <c r="O5892" s="3">
        <f>'PVWatts Hourly Results (3)'!L5903/1000</f>
        <v>0</v>
      </c>
      <c r="P5892" s="3">
        <f>'PVWatts Hourly Results (4)'!L5903/1000</f>
        <v>0</v>
      </c>
      <c r="Q5892" s="130">
        <f>'PVWatts Hourly Results (5)'!L5903/1000</f>
        <v>0</v>
      </c>
    </row>
    <row r="5893" spans="2:17" x14ac:dyDescent="0.25">
      <c r="B5893" s="8">
        <v>9</v>
      </c>
      <c r="C5893" s="9">
        <v>2</v>
      </c>
      <c r="D5893" s="134">
        <f>'PVWatts Hourly Results (1)'!C5904</f>
        <v>0</v>
      </c>
      <c r="E5893" s="127">
        <f>DATE(YEAR(Inputs!$D$5),Summary!B5893,Summary!C5893)+TIME(D5893,0,0)</f>
        <v>246</v>
      </c>
      <c r="F5893" s="4">
        <f t="shared" si="641"/>
        <v>0</v>
      </c>
      <c r="G5893" s="4">
        <f t="shared" si="639"/>
        <v>1</v>
      </c>
      <c r="H5893" s="4">
        <f t="shared" si="642"/>
        <v>0</v>
      </c>
      <c r="I5893" s="4">
        <f t="shared" si="643"/>
        <v>0</v>
      </c>
      <c r="J5893" s="4">
        <f t="shared" si="644"/>
        <v>0</v>
      </c>
      <c r="K5893" s="4">
        <f t="shared" si="640"/>
        <v>0</v>
      </c>
      <c r="L5893" s="5">
        <f t="shared" si="645"/>
        <v>0</v>
      </c>
      <c r="M5893" s="137">
        <f>'PVWatts Hourly Results (1)'!L5904/1000</f>
        <v>0</v>
      </c>
      <c r="N5893" s="3">
        <f>'PVWatts Hourly Results (2)'!L5904/1000</f>
        <v>0</v>
      </c>
      <c r="O5893" s="3">
        <f>'PVWatts Hourly Results (3)'!L5904/1000</f>
        <v>0</v>
      </c>
      <c r="P5893" s="3">
        <f>'PVWatts Hourly Results (4)'!L5904/1000</f>
        <v>0</v>
      </c>
      <c r="Q5893" s="130">
        <f>'PVWatts Hourly Results (5)'!L5904/1000</f>
        <v>0</v>
      </c>
    </row>
    <row r="5894" spans="2:17" x14ac:dyDescent="0.25">
      <c r="B5894" s="8">
        <v>9</v>
      </c>
      <c r="C5894" s="9">
        <v>2</v>
      </c>
      <c r="D5894" s="134">
        <f>'PVWatts Hourly Results (1)'!C5905</f>
        <v>0</v>
      </c>
      <c r="E5894" s="127">
        <f>DATE(YEAR(Inputs!$D$5),Summary!B5894,Summary!C5894)+TIME(D5894,0,0)</f>
        <v>246</v>
      </c>
      <c r="F5894" s="4">
        <f t="shared" si="641"/>
        <v>0</v>
      </c>
      <c r="G5894" s="4">
        <f t="shared" si="639"/>
        <v>1</v>
      </c>
      <c r="H5894" s="4">
        <f t="shared" si="642"/>
        <v>0</v>
      </c>
      <c r="I5894" s="4">
        <f t="shared" si="643"/>
        <v>0</v>
      </c>
      <c r="J5894" s="4">
        <f t="shared" si="644"/>
        <v>0</v>
      </c>
      <c r="K5894" s="4">
        <f t="shared" si="640"/>
        <v>0</v>
      </c>
      <c r="L5894" s="5">
        <f t="shared" si="645"/>
        <v>0</v>
      </c>
      <c r="M5894" s="137">
        <f>'PVWatts Hourly Results (1)'!L5905/1000</f>
        <v>0</v>
      </c>
      <c r="N5894" s="3">
        <f>'PVWatts Hourly Results (2)'!L5905/1000</f>
        <v>0</v>
      </c>
      <c r="O5894" s="3">
        <f>'PVWatts Hourly Results (3)'!L5905/1000</f>
        <v>0</v>
      </c>
      <c r="P5894" s="3">
        <f>'PVWatts Hourly Results (4)'!L5905/1000</f>
        <v>0</v>
      </c>
      <c r="Q5894" s="130">
        <f>'PVWatts Hourly Results (5)'!L5905/1000</f>
        <v>0</v>
      </c>
    </row>
    <row r="5895" spans="2:17" x14ac:dyDescent="0.25">
      <c r="B5895" s="8">
        <v>9</v>
      </c>
      <c r="C5895" s="9">
        <v>2</v>
      </c>
      <c r="D5895" s="134">
        <f>'PVWatts Hourly Results (1)'!C5906</f>
        <v>0</v>
      </c>
      <c r="E5895" s="127">
        <f>DATE(YEAR(Inputs!$D$5),Summary!B5895,Summary!C5895)+TIME(D5895,0,0)</f>
        <v>246</v>
      </c>
      <c r="F5895" s="4">
        <f t="shared" si="641"/>
        <v>0</v>
      </c>
      <c r="G5895" s="4">
        <f t="shared" si="639"/>
        <v>1</v>
      </c>
      <c r="H5895" s="4">
        <f t="shared" si="642"/>
        <v>0</v>
      </c>
      <c r="I5895" s="4">
        <f t="shared" si="643"/>
        <v>0</v>
      </c>
      <c r="J5895" s="4">
        <f t="shared" si="644"/>
        <v>0</v>
      </c>
      <c r="K5895" s="4">
        <f t="shared" si="640"/>
        <v>0</v>
      </c>
      <c r="L5895" s="5">
        <f t="shared" si="645"/>
        <v>0</v>
      </c>
      <c r="M5895" s="137">
        <f>'PVWatts Hourly Results (1)'!L5906/1000</f>
        <v>0</v>
      </c>
      <c r="N5895" s="3">
        <f>'PVWatts Hourly Results (2)'!L5906/1000</f>
        <v>0</v>
      </c>
      <c r="O5895" s="3">
        <f>'PVWatts Hourly Results (3)'!L5906/1000</f>
        <v>0</v>
      </c>
      <c r="P5895" s="3">
        <f>'PVWatts Hourly Results (4)'!L5906/1000</f>
        <v>0</v>
      </c>
      <c r="Q5895" s="130">
        <f>'PVWatts Hourly Results (5)'!L5906/1000</f>
        <v>0</v>
      </c>
    </row>
    <row r="5896" spans="2:17" x14ac:dyDescent="0.25">
      <c r="B5896" s="8">
        <v>9</v>
      </c>
      <c r="C5896" s="9">
        <v>2</v>
      </c>
      <c r="D5896" s="134">
        <f>'PVWatts Hourly Results (1)'!C5907</f>
        <v>0</v>
      </c>
      <c r="E5896" s="127">
        <f>DATE(YEAR(Inputs!$D$5),Summary!B5896,Summary!C5896)+TIME(D5896,0,0)</f>
        <v>246</v>
      </c>
      <c r="F5896" s="4">
        <f t="shared" si="641"/>
        <v>0</v>
      </c>
      <c r="G5896" s="4">
        <f t="shared" si="639"/>
        <v>1</v>
      </c>
      <c r="H5896" s="4">
        <f t="shared" si="642"/>
        <v>0</v>
      </c>
      <c r="I5896" s="4">
        <f t="shared" si="643"/>
        <v>0</v>
      </c>
      <c r="J5896" s="4">
        <f t="shared" si="644"/>
        <v>0</v>
      </c>
      <c r="K5896" s="4">
        <f t="shared" si="640"/>
        <v>0</v>
      </c>
      <c r="L5896" s="5">
        <f t="shared" si="645"/>
        <v>0</v>
      </c>
      <c r="M5896" s="137">
        <f>'PVWatts Hourly Results (1)'!L5907/1000</f>
        <v>0</v>
      </c>
      <c r="N5896" s="3">
        <f>'PVWatts Hourly Results (2)'!L5907/1000</f>
        <v>0</v>
      </c>
      <c r="O5896" s="3">
        <f>'PVWatts Hourly Results (3)'!L5907/1000</f>
        <v>0</v>
      </c>
      <c r="P5896" s="3">
        <f>'PVWatts Hourly Results (4)'!L5907/1000</f>
        <v>0</v>
      </c>
      <c r="Q5896" s="130">
        <f>'PVWatts Hourly Results (5)'!L5907/1000</f>
        <v>0</v>
      </c>
    </row>
    <row r="5897" spans="2:17" x14ac:dyDescent="0.25">
      <c r="B5897" s="8">
        <v>9</v>
      </c>
      <c r="C5897" s="9">
        <v>2</v>
      </c>
      <c r="D5897" s="134">
        <f>'PVWatts Hourly Results (1)'!C5908</f>
        <v>0</v>
      </c>
      <c r="E5897" s="127">
        <f>DATE(YEAR(Inputs!$D$5),Summary!B5897,Summary!C5897)+TIME(D5897,0,0)</f>
        <v>246</v>
      </c>
      <c r="F5897" s="4">
        <f t="shared" si="641"/>
        <v>0</v>
      </c>
      <c r="G5897" s="4">
        <f t="shared" si="639"/>
        <v>1</v>
      </c>
      <c r="H5897" s="4">
        <f t="shared" si="642"/>
        <v>0</v>
      </c>
      <c r="I5897" s="4">
        <f t="shared" si="643"/>
        <v>0</v>
      </c>
      <c r="J5897" s="4">
        <f t="shared" si="644"/>
        <v>0</v>
      </c>
      <c r="K5897" s="4">
        <f t="shared" si="640"/>
        <v>0</v>
      </c>
      <c r="L5897" s="5">
        <f t="shared" si="645"/>
        <v>0</v>
      </c>
      <c r="M5897" s="137">
        <f>'PVWatts Hourly Results (1)'!L5908/1000</f>
        <v>0</v>
      </c>
      <c r="N5897" s="3">
        <f>'PVWatts Hourly Results (2)'!L5908/1000</f>
        <v>0</v>
      </c>
      <c r="O5897" s="3">
        <f>'PVWatts Hourly Results (3)'!L5908/1000</f>
        <v>0</v>
      </c>
      <c r="P5897" s="3">
        <f>'PVWatts Hourly Results (4)'!L5908/1000</f>
        <v>0</v>
      </c>
      <c r="Q5897" s="130">
        <f>'PVWatts Hourly Results (5)'!L5908/1000</f>
        <v>0</v>
      </c>
    </row>
    <row r="5898" spans="2:17" x14ac:dyDescent="0.25">
      <c r="B5898" s="8">
        <v>9</v>
      </c>
      <c r="C5898" s="9">
        <v>2</v>
      </c>
      <c r="D5898" s="134">
        <f>'PVWatts Hourly Results (1)'!C5909</f>
        <v>0</v>
      </c>
      <c r="E5898" s="127">
        <f>DATE(YEAR(Inputs!$D$5),Summary!B5898,Summary!C5898)+TIME(D5898,0,0)</f>
        <v>246</v>
      </c>
      <c r="F5898" s="4">
        <f t="shared" si="641"/>
        <v>0</v>
      </c>
      <c r="G5898" s="4">
        <f t="shared" si="639"/>
        <v>1</v>
      </c>
      <c r="H5898" s="4">
        <f t="shared" si="642"/>
        <v>0</v>
      </c>
      <c r="I5898" s="4">
        <f t="shared" si="643"/>
        <v>0</v>
      </c>
      <c r="J5898" s="4">
        <f t="shared" si="644"/>
        <v>0</v>
      </c>
      <c r="K5898" s="4">
        <f t="shared" si="640"/>
        <v>0</v>
      </c>
      <c r="L5898" s="5">
        <f t="shared" si="645"/>
        <v>0</v>
      </c>
      <c r="M5898" s="137">
        <f>'PVWatts Hourly Results (1)'!L5909/1000</f>
        <v>0</v>
      </c>
      <c r="N5898" s="3">
        <f>'PVWatts Hourly Results (2)'!L5909/1000</f>
        <v>0</v>
      </c>
      <c r="O5898" s="3">
        <f>'PVWatts Hourly Results (3)'!L5909/1000</f>
        <v>0</v>
      </c>
      <c r="P5898" s="3">
        <f>'PVWatts Hourly Results (4)'!L5909/1000</f>
        <v>0</v>
      </c>
      <c r="Q5898" s="130">
        <f>'PVWatts Hourly Results (5)'!L5909/1000</f>
        <v>0</v>
      </c>
    </row>
    <row r="5899" spans="2:17" x14ac:dyDescent="0.25">
      <c r="B5899" s="8">
        <v>9</v>
      </c>
      <c r="C5899" s="9">
        <v>2</v>
      </c>
      <c r="D5899" s="134">
        <f>'PVWatts Hourly Results (1)'!C5910</f>
        <v>0</v>
      </c>
      <c r="E5899" s="127">
        <f>DATE(YEAR(Inputs!$D$5),Summary!B5899,Summary!C5899)+TIME(D5899,0,0)</f>
        <v>246</v>
      </c>
      <c r="F5899" s="4">
        <f t="shared" si="641"/>
        <v>0</v>
      </c>
      <c r="G5899" s="4">
        <f t="shared" si="639"/>
        <v>1</v>
      </c>
      <c r="H5899" s="4">
        <f t="shared" si="642"/>
        <v>0</v>
      </c>
      <c r="I5899" s="4">
        <f t="shared" si="643"/>
        <v>0</v>
      </c>
      <c r="J5899" s="4">
        <f t="shared" si="644"/>
        <v>0</v>
      </c>
      <c r="K5899" s="4">
        <f t="shared" si="640"/>
        <v>0</v>
      </c>
      <c r="L5899" s="5">
        <f t="shared" si="645"/>
        <v>0</v>
      </c>
      <c r="M5899" s="137">
        <f>'PVWatts Hourly Results (1)'!L5910/1000</f>
        <v>0</v>
      </c>
      <c r="N5899" s="3">
        <f>'PVWatts Hourly Results (2)'!L5910/1000</f>
        <v>0</v>
      </c>
      <c r="O5899" s="3">
        <f>'PVWatts Hourly Results (3)'!L5910/1000</f>
        <v>0</v>
      </c>
      <c r="P5899" s="3">
        <f>'PVWatts Hourly Results (4)'!L5910/1000</f>
        <v>0</v>
      </c>
      <c r="Q5899" s="130">
        <f>'PVWatts Hourly Results (5)'!L5910/1000</f>
        <v>0</v>
      </c>
    </row>
    <row r="5900" spans="2:17" x14ac:dyDescent="0.25">
      <c r="B5900" s="8">
        <v>9</v>
      </c>
      <c r="C5900" s="9">
        <v>2</v>
      </c>
      <c r="D5900" s="134">
        <f>'PVWatts Hourly Results (1)'!C5911</f>
        <v>0</v>
      </c>
      <c r="E5900" s="127">
        <f>DATE(YEAR(Inputs!$D$5),Summary!B5900,Summary!C5900)+TIME(D5900,0,0)</f>
        <v>246</v>
      </c>
      <c r="F5900" s="4">
        <f t="shared" si="641"/>
        <v>0</v>
      </c>
      <c r="G5900" s="4">
        <f t="shared" si="639"/>
        <v>1</v>
      </c>
      <c r="H5900" s="4">
        <f t="shared" si="642"/>
        <v>0</v>
      </c>
      <c r="I5900" s="4">
        <f t="shared" si="643"/>
        <v>0</v>
      </c>
      <c r="J5900" s="4">
        <f t="shared" si="644"/>
        <v>0</v>
      </c>
      <c r="K5900" s="4">
        <f t="shared" si="640"/>
        <v>0</v>
      </c>
      <c r="L5900" s="5">
        <f t="shared" si="645"/>
        <v>0</v>
      </c>
      <c r="M5900" s="137">
        <f>'PVWatts Hourly Results (1)'!L5911/1000</f>
        <v>0</v>
      </c>
      <c r="N5900" s="3">
        <f>'PVWatts Hourly Results (2)'!L5911/1000</f>
        <v>0</v>
      </c>
      <c r="O5900" s="3">
        <f>'PVWatts Hourly Results (3)'!L5911/1000</f>
        <v>0</v>
      </c>
      <c r="P5900" s="3">
        <f>'PVWatts Hourly Results (4)'!L5911/1000</f>
        <v>0</v>
      </c>
      <c r="Q5900" s="130">
        <f>'PVWatts Hourly Results (5)'!L5911/1000</f>
        <v>0</v>
      </c>
    </row>
    <row r="5901" spans="2:17" x14ac:dyDescent="0.25">
      <c r="B5901" s="8">
        <v>9</v>
      </c>
      <c r="C5901" s="9">
        <v>2</v>
      </c>
      <c r="D5901" s="134">
        <f>'PVWatts Hourly Results (1)'!C5912</f>
        <v>0</v>
      </c>
      <c r="E5901" s="127">
        <f>DATE(YEAR(Inputs!$D$5),Summary!B5901,Summary!C5901)+TIME(D5901,0,0)</f>
        <v>246</v>
      </c>
      <c r="F5901" s="4">
        <f t="shared" si="641"/>
        <v>0</v>
      </c>
      <c r="G5901" s="4">
        <f t="shared" si="639"/>
        <v>1</v>
      </c>
      <c r="H5901" s="4">
        <f t="shared" si="642"/>
        <v>0</v>
      </c>
      <c r="I5901" s="4">
        <f t="shared" si="643"/>
        <v>0</v>
      </c>
      <c r="J5901" s="4">
        <f t="shared" si="644"/>
        <v>0</v>
      </c>
      <c r="K5901" s="4">
        <f t="shared" si="640"/>
        <v>0</v>
      </c>
      <c r="L5901" s="5">
        <f t="shared" si="645"/>
        <v>0</v>
      </c>
      <c r="M5901" s="137">
        <f>'PVWatts Hourly Results (1)'!L5912/1000</f>
        <v>0</v>
      </c>
      <c r="N5901" s="3">
        <f>'PVWatts Hourly Results (2)'!L5912/1000</f>
        <v>0</v>
      </c>
      <c r="O5901" s="3">
        <f>'PVWatts Hourly Results (3)'!L5912/1000</f>
        <v>0</v>
      </c>
      <c r="P5901" s="3">
        <f>'PVWatts Hourly Results (4)'!L5912/1000</f>
        <v>0</v>
      </c>
      <c r="Q5901" s="130">
        <f>'PVWatts Hourly Results (5)'!L5912/1000</f>
        <v>0</v>
      </c>
    </row>
    <row r="5902" spans="2:17" x14ac:dyDescent="0.25">
      <c r="B5902" s="8">
        <v>9</v>
      </c>
      <c r="C5902" s="9">
        <v>3</v>
      </c>
      <c r="D5902" s="134">
        <f>'PVWatts Hourly Results (1)'!C5913</f>
        <v>0</v>
      </c>
      <c r="E5902" s="127">
        <f>DATE(YEAR(Inputs!$D$5),Summary!B5902,Summary!C5902)+TIME(D5902,0,0)</f>
        <v>247</v>
      </c>
      <c r="F5902" s="4">
        <f t="shared" si="641"/>
        <v>0</v>
      </c>
      <c r="G5902" s="4">
        <f t="shared" si="639"/>
        <v>2</v>
      </c>
      <c r="H5902" s="4">
        <f t="shared" si="642"/>
        <v>1</v>
      </c>
      <c r="I5902" s="4">
        <f t="shared" si="643"/>
        <v>0</v>
      </c>
      <c r="J5902" s="4">
        <f t="shared" si="644"/>
        <v>0</v>
      </c>
      <c r="K5902" s="4">
        <f t="shared" si="640"/>
        <v>0</v>
      </c>
      <c r="L5902" s="5">
        <f t="shared" si="645"/>
        <v>0</v>
      </c>
      <c r="M5902" s="137">
        <f>'PVWatts Hourly Results (1)'!L5913/1000</f>
        <v>0</v>
      </c>
      <c r="N5902" s="3">
        <f>'PVWatts Hourly Results (2)'!L5913/1000</f>
        <v>0</v>
      </c>
      <c r="O5902" s="3">
        <f>'PVWatts Hourly Results (3)'!L5913/1000</f>
        <v>0</v>
      </c>
      <c r="P5902" s="3">
        <f>'PVWatts Hourly Results (4)'!L5913/1000</f>
        <v>0</v>
      </c>
      <c r="Q5902" s="130">
        <f>'PVWatts Hourly Results (5)'!L5913/1000</f>
        <v>0</v>
      </c>
    </row>
    <row r="5903" spans="2:17" x14ac:dyDescent="0.25">
      <c r="B5903" s="8">
        <v>9</v>
      </c>
      <c r="C5903" s="9">
        <v>3</v>
      </c>
      <c r="D5903" s="134">
        <f>'PVWatts Hourly Results (1)'!C5914</f>
        <v>0</v>
      </c>
      <c r="E5903" s="127">
        <f>DATE(YEAR(Inputs!$D$5),Summary!B5903,Summary!C5903)+TIME(D5903,0,0)</f>
        <v>247</v>
      </c>
      <c r="F5903" s="4">
        <f t="shared" si="641"/>
        <v>0</v>
      </c>
      <c r="G5903" s="4">
        <f t="shared" si="639"/>
        <v>2</v>
      </c>
      <c r="H5903" s="4">
        <f t="shared" si="642"/>
        <v>1</v>
      </c>
      <c r="I5903" s="4">
        <f t="shared" si="643"/>
        <v>0</v>
      </c>
      <c r="J5903" s="4">
        <f t="shared" si="644"/>
        <v>0</v>
      </c>
      <c r="K5903" s="4">
        <f t="shared" si="640"/>
        <v>0</v>
      </c>
      <c r="L5903" s="5">
        <f t="shared" si="645"/>
        <v>0</v>
      </c>
      <c r="M5903" s="137">
        <f>'PVWatts Hourly Results (1)'!L5914/1000</f>
        <v>0</v>
      </c>
      <c r="N5903" s="3">
        <f>'PVWatts Hourly Results (2)'!L5914/1000</f>
        <v>0</v>
      </c>
      <c r="O5903" s="3">
        <f>'PVWatts Hourly Results (3)'!L5914/1000</f>
        <v>0</v>
      </c>
      <c r="P5903" s="3">
        <f>'PVWatts Hourly Results (4)'!L5914/1000</f>
        <v>0</v>
      </c>
      <c r="Q5903" s="130">
        <f>'PVWatts Hourly Results (5)'!L5914/1000</f>
        <v>0</v>
      </c>
    </row>
    <row r="5904" spans="2:17" x14ac:dyDescent="0.25">
      <c r="B5904" s="8">
        <v>9</v>
      </c>
      <c r="C5904" s="9">
        <v>3</v>
      </c>
      <c r="D5904" s="134">
        <f>'PVWatts Hourly Results (1)'!C5915</f>
        <v>0</v>
      </c>
      <c r="E5904" s="127">
        <f>DATE(YEAR(Inputs!$D$5),Summary!B5904,Summary!C5904)+TIME(D5904,0,0)</f>
        <v>247</v>
      </c>
      <c r="F5904" s="4">
        <f t="shared" si="641"/>
        <v>0</v>
      </c>
      <c r="G5904" s="4">
        <f t="shared" si="639"/>
        <v>2</v>
      </c>
      <c r="H5904" s="4">
        <f t="shared" si="642"/>
        <v>1</v>
      </c>
      <c r="I5904" s="4">
        <f t="shared" si="643"/>
        <v>0</v>
      </c>
      <c r="J5904" s="4">
        <f t="shared" si="644"/>
        <v>0</v>
      </c>
      <c r="K5904" s="4">
        <f t="shared" si="640"/>
        <v>0</v>
      </c>
      <c r="L5904" s="5">
        <f t="shared" si="645"/>
        <v>0</v>
      </c>
      <c r="M5904" s="137">
        <f>'PVWatts Hourly Results (1)'!L5915/1000</f>
        <v>0</v>
      </c>
      <c r="N5904" s="3">
        <f>'PVWatts Hourly Results (2)'!L5915/1000</f>
        <v>0</v>
      </c>
      <c r="O5904" s="3">
        <f>'PVWatts Hourly Results (3)'!L5915/1000</f>
        <v>0</v>
      </c>
      <c r="P5904" s="3">
        <f>'PVWatts Hourly Results (4)'!L5915/1000</f>
        <v>0</v>
      </c>
      <c r="Q5904" s="130">
        <f>'PVWatts Hourly Results (5)'!L5915/1000</f>
        <v>0</v>
      </c>
    </row>
    <row r="5905" spans="2:17" x14ac:dyDescent="0.25">
      <c r="B5905" s="8">
        <v>9</v>
      </c>
      <c r="C5905" s="9">
        <v>3</v>
      </c>
      <c r="D5905" s="134">
        <f>'PVWatts Hourly Results (1)'!C5916</f>
        <v>0</v>
      </c>
      <c r="E5905" s="127">
        <f>DATE(YEAR(Inputs!$D$5),Summary!B5905,Summary!C5905)+TIME(D5905,0,0)</f>
        <v>247</v>
      </c>
      <c r="F5905" s="4">
        <f t="shared" si="641"/>
        <v>0</v>
      </c>
      <c r="G5905" s="4">
        <f t="shared" si="639"/>
        <v>2</v>
      </c>
      <c r="H5905" s="4">
        <f t="shared" si="642"/>
        <v>1</v>
      </c>
      <c r="I5905" s="4">
        <f t="shared" si="643"/>
        <v>0</v>
      </c>
      <c r="J5905" s="4">
        <f t="shared" si="644"/>
        <v>0</v>
      </c>
      <c r="K5905" s="4">
        <f t="shared" si="640"/>
        <v>0</v>
      </c>
      <c r="L5905" s="5">
        <f t="shared" si="645"/>
        <v>0</v>
      </c>
      <c r="M5905" s="137">
        <f>'PVWatts Hourly Results (1)'!L5916/1000</f>
        <v>0</v>
      </c>
      <c r="N5905" s="3">
        <f>'PVWatts Hourly Results (2)'!L5916/1000</f>
        <v>0</v>
      </c>
      <c r="O5905" s="3">
        <f>'PVWatts Hourly Results (3)'!L5916/1000</f>
        <v>0</v>
      </c>
      <c r="P5905" s="3">
        <f>'PVWatts Hourly Results (4)'!L5916/1000</f>
        <v>0</v>
      </c>
      <c r="Q5905" s="130">
        <f>'PVWatts Hourly Results (5)'!L5916/1000</f>
        <v>0</v>
      </c>
    </row>
    <row r="5906" spans="2:17" x14ac:dyDescent="0.25">
      <c r="B5906" s="8">
        <v>9</v>
      </c>
      <c r="C5906" s="9">
        <v>3</v>
      </c>
      <c r="D5906" s="134">
        <f>'PVWatts Hourly Results (1)'!C5917</f>
        <v>0</v>
      </c>
      <c r="E5906" s="127">
        <f>DATE(YEAR(Inputs!$D$5),Summary!B5906,Summary!C5906)+TIME(D5906,0,0)</f>
        <v>247</v>
      </c>
      <c r="F5906" s="4">
        <f t="shared" si="641"/>
        <v>0</v>
      </c>
      <c r="G5906" s="4">
        <f t="shared" si="639"/>
        <v>2</v>
      </c>
      <c r="H5906" s="4">
        <f t="shared" si="642"/>
        <v>1</v>
      </c>
      <c r="I5906" s="4">
        <f t="shared" si="643"/>
        <v>0</v>
      </c>
      <c r="J5906" s="4">
        <f t="shared" si="644"/>
        <v>0</v>
      </c>
      <c r="K5906" s="4">
        <f t="shared" si="640"/>
        <v>0</v>
      </c>
      <c r="L5906" s="5">
        <f t="shared" si="645"/>
        <v>0</v>
      </c>
      <c r="M5906" s="137">
        <f>'PVWatts Hourly Results (1)'!L5917/1000</f>
        <v>0</v>
      </c>
      <c r="N5906" s="3">
        <f>'PVWatts Hourly Results (2)'!L5917/1000</f>
        <v>0</v>
      </c>
      <c r="O5906" s="3">
        <f>'PVWatts Hourly Results (3)'!L5917/1000</f>
        <v>0</v>
      </c>
      <c r="P5906" s="3">
        <f>'PVWatts Hourly Results (4)'!L5917/1000</f>
        <v>0</v>
      </c>
      <c r="Q5906" s="130">
        <f>'PVWatts Hourly Results (5)'!L5917/1000</f>
        <v>0</v>
      </c>
    </row>
    <row r="5907" spans="2:17" x14ac:dyDescent="0.25">
      <c r="B5907" s="8">
        <v>9</v>
      </c>
      <c r="C5907" s="9">
        <v>3</v>
      </c>
      <c r="D5907" s="134">
        <f>'PVWatts Hourly Results (1)'!C5918</f>
        <v>0</v>
      </c>
      <c r="E5907" s="127">
        <f>DATE(YEAR(Inputs!$D$5),Summary!B5907,Summary!C5907)+TIME(D5907,0,0)</f>
        <v>247</v>
      </c>
      <c r="F5907" s="4">
        <f t="shared" si="641"/>
        <v>0</v>
      </c>
      <c r="G5907" s="4">
        <f t="shared" si="639"/>
        <v>2</v>
      </c>
      <c r="H5907" s="4">
        <f t="shared" si="642"/>
        <v>1</v>
      </c>
      <c r="I5907" s="4">
        <f t="shared" si="643"/>
        <v>0</v>
      </c>
      <c r="J5907" s="4">
        <f t="shared" si="644"/>
        <v>0</v>
      </c>
      <c r="K5907" s="4">
        <f t="shared" si="640"/>
        <v>0</v>
      </c>
      <c r="L5907" s="5">
        <f t="shared" si="645"/>
        <v>0</v>
      </c>
      <c r="M5907" s="137">
        <f>'PVWatts Hourly Results (1)'!L5918/1000</f>
        <v>0</v>
      </c>
      <c r="N5907" s="3">
        <f>'PVWatts Hourly Results (2)'!L5918/1000</f>
        <v>0</v>
      </c>
      <c r="O5907" s="3">
        <f>'PVWatts Hourly Results (3)'!L5918/1000</f>
        <v>0</v>
      </c>
      <c r="P5907" s="3">
        <f>'PVWatts Hourly Results (4)'!L5918/1000</f>
        <v>0</v>
      </c>
      <c r="Q5907" s="130">
        <f>'PVWatts Hourly Results (5)'!L5918/1000</f>
        <v>0</v>
      </c>
    </row>
    <row r="5908" spans="2:17" x14ac:dyDescent="0.25">
      <c r="B5908" s="8">
        <v>9</v>
      </c>
      <c r="C5908" s="9">
        <v>3</v>
      </c>
      <c r="D5908" s="134">
        <f>'PVWatts Hourly Results (1)'!C5919</f>
        <v>0</v>
      </c>
      <c r="E5908" s="127">
        <f>DATE(YEAR(Inputs!$D$5),Summary!B5908,Summary!C5908)+TIME(D5908,0,0)</f>
        <v>247</v>
      </c>
      <c r="F5908" s="4">
        <f t="shared" si="641"/>
        <v>0</v>
      </c>
      <c r="G5908" s="4">
        <f t="shared" si="639"/>
        <v>2</v>
      </c>
      <c r="H5908" s="4">
        <f t="shared" si="642"/>
        <v>1</v>
      </c>
      <c r="I5908" s="4">
        <f t="shared" si="643"/>
        <v>0</v>
      </c>
      <c r="J5908" s="4">
        <f t="shared" si="644"/>
        <v>0</v>
      </c>
      <c r="K5908" s="4">
        <f t="shared" si="640"/>
        <v>0</v>
      </c>
      <c r="L5908" s="5">
        <f t="shared" si="645"/>
        <v>0</v>
      </c>
      <c r="M5908" s="137">
        <f>'PVWatts Hourly Results (1)'!L5919/1000</f>
        <v>0</v>
      </c>
      <c r="N5908" s="3">
        <f>'PVWatts Hourly Results (2)'!L5919/1000</f>
        <v>0</v>
      </c>
      <c r="O5908" s="3">
        <f>'PVWatts Hourly Results (3)'!L5919/1000</f>
        <v>0</v>
      </c>
      <c r="P5908" s="3">
        <f>'PVWatts Hourly Results (4)'!L5919/1000</f>
        <v>0</v>
      </c>
      <c r="Q5908" s="130">
        <f>'PVWatts Hourly Results (5)'!L5919/1000</f>
        <v>0</v>
      </c>
    </row>
    <row r="5909" spans="2:17" x14ac:dyDescent="0.25">
      <c r="B5909" s="8">
        <v>9</v>
      </c>
      <c r="C5909" s="9">
        <v>3</v>
      </c>
      <c r="D5909" s="134">
        <f>'PVWatts Hourly Results (1)'!C5920</f>
        <v>0</v>
      </c>
      <c r="E5909" s="127">
        <f>DATE(YEAR(Inputs!$D$5),Summary!B5909,Summary!C5909)+TIME(D5909,0,0)</f>
        <v>247</v>
      </c>
      <c r="F5909" s="4">
        <f t="shared" si="641"/>
        <v>0</v>
      </c>
      <c r="G5909" s="4">
        <f t="shared" si="639"/>
        <v>2</v>
      </c>
      <c r="H5909" s="4">
        <f t="shared" si="642"/>
        <v>1</v>
      </c>
      <c r="I5909" s="4">
        <f t="shared" si="643"/>
        <v>0</v>
      </c>
      <c r="J5909" s="4">
        <f t="shared" si="644"/>
        <v>0</v>
      </c>
      <c r="K5909" s="4">
        <f t="shared" si="640"/>
        <v>0</v>
      </c>
      <c r="L5909" s="5">
        <f t="shared" si="645"/>
        <v>0</v>
      </c>
      <c r="M5909" s="137">
        <f>'PVWatts Hourly Results (1)'!L5920/1000</f>
        <v>0</v>
      </c>
      <c r="N5909" s="3">
        <f>'PVWatts Hourly Results (2)'!L5920/1000</f>
        <v>0</v>
      </c>
      <c r="O5909" s="3">
        <f>'PVWatts Hourly Results (3)'!L5920/1000</f>
        <v>0</v>
      </c>
      <c r="P5909" s="3">
        <f>'PVWatts Hourly Results (4)'!L5920/1000</f>
        <v>0</v>
      </c>
      <c r="Q5909" s="130">
        <f>'PVWatts Hourly Results (5)'!L5920/1000</f>
        <v>0</v>
      </c>
    </row>
    <row r="5910" spans="2:17" x14ac:dyDescent="0.25">
      <c r="B5910" s="8">
        <v>9</v>
      </c>
      <c r="C5910" s="9">
        <v>3</v>
      </c>
      <c r="D5910" s="134">
        <f>'PVWatts Hourly Results (1)'!C5921</f>
        <v>0</v>
      </c>
      <c r="E5910" s="127">
        <f>DATE(YEAR(Inputs!$D$5),Summary!B5910,Summary!C5910)+TIME(D5910,0,0)</f>
        <v>247</v>
      </c>
      <c r="F5910" s="4">
        <f t="shared" si="641"/>
        <v>0</v>
      </c>
      <c r="G5910" s="4">
        <f t="shared" ref="G5910:G5973" si="646">WEEKDAY(E5910)</f>
        <v>2</v>
      </c>
      <c r="H5910" s="4">
        <f t="shared" si="642"/>
        <v>1</v>
      </c>
      <c r="I5910" s="4">
        <f t="shared" si="643"/>
        <v>0</v>
      </c>
      <c r="J5910" s="4">
        <f t="shared" si="644"/>
        <v>0</v>
      </c>
      <c r="K5910" s="4">
        <f t="shared" ref="K5910:K5973" si="647">IF(OR(AND(B5910=7,C5910=4),AND(B5910=1,C5910=1)),1,0)</f>
        <v>0</v>
      </c>
      <c r="L5910" s="5">
        <f t="shared" si="645"/>
        <v>0</v>
      </c>
      <c r="M5910" s="137">
        <f>'PVWatts Hourly Results (1)'!L5921/1000</f>
        <v>0</v>
      </c>
      <c r="N5910" s="3">
        <f>'PVWatts Hourly Results (2)'!L5921/1000</f>
        <v>0</v>
      </c>
      <c r="O5910" s="3">
        <f>'PVWatts Hourly Results (3)'!L5921/1000</f>
        <v>0</v>
      </c>
      <c r="P5910" s="3">
        <f>'PVWatts Hourly Results (4)'!L5921/1000</f>
        <v>0</v>
      </c>
      <c r="Q5910" s="130">
        <f>'PVWatts Hourly Results (5)'!L5921/1000</f>
        <v>0</v>
      </c>
    </row>
    <row r="5911" spans="2:17" x14ac:dyDescent="0.25">
      <c r="B5911" s="8">
        <v>9</v>
      </c>
      <c r="C5911" s="9">
        <v>3</v>
      </c>
      <c r="D5911" s="134">
        <f>'PVWatts Hourly Results (1)'!C5922</f>
        <v>0</v>
      </c>
      <c r="E5911" s="127">
        <f>DATE(YEAR(Inputs!$D$5),Summary!B5911,Summary!C5911)+TIME(D5911,0,0)</f>
        <v>247</v>
      </c>
      <c r="F5911" s="4">
        <f t="shared" ref="F5911:F5974" si="648">IF(OR(B5911&lt;3,B5911=6,B5911=7,B5911=8),1,0)</f>
        <v>0</v>
      </c>
      <c r="G5911" s="4">
        <f t="shared" si="646"/>
        <v>2</v>
      </c>
      <c r="H5911" s="4">
        <f t="shared" ref="H5911:H5974" si="649">IF(OR(G5911=2,G5911=3,G5911=4,G5911=5,G5911=6),1,0)</f>
        <v>1</v>
      </c>
      <c r="I5911" s="4">
        <f t="shared" ref="I5911:I5974" si="650">IF(AND(B5911&gt;5,B5911&lt;9,D5911&gt;=13,D5911&lt;=16,H5911=1),1,0)</f>
        <v>0</v>
      </c>
      <c r="J5911" s="4">
        <f t="shared" ref="J5911:J5974" si="651">IF(AND(B5911&lt;3,OR(AND(D5911&gt;6,D5911&lt;9),AND(D5911&gt;17,D5911&lt;20)),H5911=1),1,0)</f>
        <v>0</v>
      </c>
      <c r="K5911" s="4">
        <f t="shared" si="647"/>
        <v>0</v>
      </c>
      <c r="L5911" s="5">
        <f t="shared" ref="L5911:L5974" si="652">IFERROR(IF(AND(F5911=1,H5911=1,OR(I5911=1,J5911=1),K5911=0),1,0),"")</f>
        <v>0</v>
      </c>
      <c r="M5911" s="137">
        <f>'PVWatts Hourly Results (1)'!L5922/1000</f>
        <v>0</v>
      </c>
      <c r="N5911" s="3">
        <f>'PVWatts Hourly Results (2)'!L5922/1000</f>
        <v>0</v>
      </c>
      <c r="O5911" s="3">
        <f>'PVWatts Hourly Results (3)'!L5922/1000</f>
        <v>0</v>
      </c>
      <c r="P5911" s="3">
        <f>'PVWatts Hourly Results (4)'!L5922/1000</f>
        <v>0</v>
      </c>
      <c r="Q5911" s="130">
        <f>'PVWatts Hourly Results (5)'!L5922/1000</f>
        <v>0</v>
      </c>
    </row>
    <row r="5912" spans="2:17" x14ac:dyDescent="0.25">
      <c r="B5912" s="8">
        <v>9</v>
      </c>
      <c r="C5912" s="9">
        <v>3</v>
      </c>
      <c r="D5912" s="134">
        <f>'PVWatts Hourly Results (1)'!C5923</f>
        <v>0</v>
      </c>
      <c r="E5912" s="127">
        <f>DATE(YEAR(Inputs!$D$5),Summary!B5912,Summary!C5912)+TIME(D5912,0,0)</f>
        <v>247</v>
      </c>
      <c r="F5912" s="4">
        <f t="shared" si="648"/>
        <v>0</v>
      </c>
      <c r="G5912" s="4">
        <f t="shared" si="646"/>
        <v>2</v>
      </c>
      <c r="H5912" s="4">
        <f t="shared" si="649"/>
        <v>1</v>
      </c>
      <c r="I5912" s="4">
        <f t="shared" si="650"/>
        <v>0</v>
      </c>
      <c r="J5912" s="4">
        <f t="shared" si="651"/>
        <v>0</v>
      </c>
      <c r="K5912" s="4">
        <f t="shared" si="647"/>
        <v>0</v>
      </c>
      <c r="L5912" s="5">
        <f t="shared" si="652"/>
        <v>0</v>
      </c>
      <c r="M5912" s="137">
        <f>'PVWatts Hourly Results (1)'!L5923/1000</f>
        <v>0</v>
      </c>
      <c r="N5912" s="3">
        <f>'PVWatts Hourly Results (2)'!L5923/1000</f>
        <v>0</v>
      </c>
      <c r="O5912" s="3">
        <f>'PVWatts Hourly Results (3)'!L5923/1000</f>
        <v>0</v>
      </c>
      <c r="P5912" s="3">
        <f>'PVWatts Hourly Results (4)'!L5923/1000</f>
        <v>0</v>
      </c>
      <c r="Q5912" s="130">
        <f>'PVWatts Hourly Results (5)'!L5923/1000</f>
        <v>0</v>
      </c>
    </row>
    <row r="5913" spans="2:17" x14ac:dyDescent="0.25">
      <c r="B5913" s="8">
        <v>9</v>
      </c>
      <c r="C5913" s="9">
        <v>3</v>
      </c>
      <c r="D5913" s="134">
        <f>'PVWatts Hourly Results (1)'!C5924</f>
        <v>0</v>
      </c>
      <c r="E5913" s="127">
        <f>DATE(YEAR(Inputs!$D$5),Summary!B5913,Summary!C5913)+TIME(D5913,0,0)</f>
        <v>247</v>
      </c>
      <c r="F5913" s="4">
        <f t="shared" si="648"/>
        <v>0</v>
      </c>
      <c r="G5913" s="4">
        <f t="shared" si="646"/>
        <v>2</v>
      </c>
      <c r="H5913" s="4">
        <f t="shared" si="649"/>
        <v>1</v>
      </c>
      <c r="I5913" s="4">
        <f t="shared" si="650"/>
        <v>0</v>
      </c>
      <c r="J5913" s="4">
        <f t="shared" si="651"/>
        <v>0</v>
      </c>
      <c r="K5913" s="4">
        <f t="shared" si="647"/>
        <v>0</v>
      </c>
      <c r="L5913" s="5">
        <f t="shared" si="652"/>
        <v>0</v>
      </c>
      <c r="M5913" s="137">
        <f>'PVWatts Hourly Results (1)'!L5924/1000</f>
        <v>0</v>
      </c>
      <c r="N5913" s="3">
        <f>'PVWatts Hourly Results (2)'!L5924/1000</f>
        <v>0</v>
      </c>
      <c r="O5913" s="3">
        <f>'PVWatts Hourly Results (3)'!L5924/1000</f>
        <v>0</v>
      </c>
      <c r="P5913" s="3">
        <f>'PVWatts Hourly Results (4)'!L5924/1000</f>
        <v>0</v>
      </c>
      <c r="Q5913" s="130">
        <f>'PVWatts Hourly Results (5)'!L5924/1000</f>
        <v>0</v>
      </c>
    </row>
    <row r="5914" spans="2:17" x14ac:dyDescent="0.25">
      <c r="B5914" s="8">
        <v>9</v>
      </c>
      <c r="C5914" s="9">
        <v>3</v>
      </c>
      <c r="D5914" s="134">
        <f>'PVWatts Hourly Results (1)'!C5925</f>
        <v>0</v>
      </c>
      <c r="E5914" s="127">
        <f>DATE(YEAR(Inputs!$D$5),Summary!B5914,Summary!C5914)+TIME(D5914,0,0)</f>
        <v>247</v>
      </c>
      <c r="F5914" s="4">
        <f t="shared" si="648"/>
        <v>0</v>
      </c>
      <c r="G5914" s="4">
        <f t="shared" si="646"/>
        <v>2</v>
      </c>
      <c r="H5914" s="4">
        <f t="shared" si="649"/>
        <v>1</v>
      </c>
      <c r="I5914" s="4">
        <f t="shared" si="650"/>
        <v>0</v>
      </c>
      <c r="J5914" s="4">
        <f t="shared" si="651"/>
        <v>0</v>
      </c>
      <c r="K5914" s="4">
        <f t="shared" si="647"/>
        <v>0</v>
      </c>
      <c r="L5914" s="5">
        <f t="shared" si="652"/>
        <v>0</v>
      </c>
      <c r="M5914" s="137">
        <f>'PVWatts Hourly Results (1)'!L5925/1000</f>
        <v>0</v>
      </c>
      <c r="N5914" s="3">
        <f>'PVWatts Hourly Results (2)'!L5925/1000</f>
        <v>0</v>
      </c>
      <c r="O5914" s="3">
        <f>'PVWatts Hourly Results (3)'!L5925/1000</f>
        <v>0</v>
      </c>
      <c r="P5914" s="3">
        <f>'PVWatts Hourly Results (4)'!L5925/1000</f>
        <v>0</v>
      </c>
      <c r="Q5914" s="130">
        <f>'PVWatts Hourly Results (5)'!L5925/1000</f>
        <v>0</v>
      </c>
    </row>
    <row r="5915" spans="2:17" x14ac:dyDescent="0.25">
      <c r="B5915" s="8">
        <v>9</v>
      </c>
      <c r="C5915" s="9">
        <v>3</v>
      </c>
      <c r="D5915" s="134">
        <f>'PVWatts Hourly Results (1)'!C5926</f>
        <v>0</v>
      </c>
      <c r="E5915" s="127">
        <f>DATE(YEAR(Inputs!$D$5),Summary!B5915,Summary!C5915)+TIME(D5915,0,0)</f>
        <v>247</v>
      </c>
      <c r="F5915" s="4">
        <f t="shared" si="648"/>
        <v>0</v>
      </c>
      <c r="G5915" s="4">
        <f t="shared" si="646"/>
        <v>2</v>
      </c>
      <c r="H5915" s="4">
        <f t="shared" si="649"/>
        <v>1</v>
      </c>
      <c r="I5915" s="4">
        <f t="shared" si="650"/>
        <v>0</v>
      </c>
      <c r="J5915" s="4">
        <f t="shared" si="651"/>
        <v>0</v>
      </c>
      <c r="K5915" s="4">
        <f t="shared" si="647"/>
        <v>0</v>
      </c>
      <c r="L5915" s="5">
        <f t="shared" si="652"/>
        <v>0</v>
      </c>
      <c r="M5915" s="137">
        <f>'PVWatts Hourly Results (1)'!L5926/1000</f>
        <v>0</v>
      </c>
      <c r="N5915" s="3">
        <f>'PVWatts Hourly Results (2)'!L5926/1000</f>
        <v>0</v>
      </c>
      <c r="O5915" s="3">
        <f>'PVWatts Hourly Results (3)'!L5926/1000</f>
        <v>0</v>
      </c>
      <c r="P5915" s="3">
        <f>'PVWatts Hourly Results (4)'!L5926/1000</f>
        <v>0</v>
      </c>
      <c r="Q5915" s="130">
        <f>'PVWatts Hourly Results (5)'!L5926/1000</f>
        <v>0</v>
      </c>
    </row>
    <row r="5916" spans="2:17" x14ac:dyDescent="0.25">
      <c r="B5916" s="8">
        <v>9</v>
      </c>
      <c r="C5916" s="9">
        <v>3</v>
      </c>
      <c r="D5916" s="134">
        <f>'PVWatts Hourly Results (1)'!C5927</f>
        <v>0</v>
      </c>
      <c r="E5916" s="127">
        <f>DATE(YEAR(Inputs!$D$5),Summary!B5916,Summary!C5916)+TIME(D5916,0,0)</f>
        <v>247</v>
      </c>
      <c r="F5916" s="4">
        <f t="shared" si="648"/>
        <v>0</v>
      </c>
      <c r="G5916" s="4">
        <f t="shared" si="646"/>
        <v>2</v>
      </c>
      <c r="H5916" s="4">
        <f t="shared" si="649"/>
        <v>1</v>
      </c>
      <c r="I5916" s="4">
        <f t="shared" si="650"/>
        <v>0</v>
      </c>
      <c r="J5916" s="4">
        <f t="shared" si="651"/>
        <v>0</v>
      </c>
      <c r="K5916" s="4">
        <f t="shared" si="647"/>
        <v>0</v>
      </c>
      <c r="L5916" s="5">
        <f t="shared" si="652"/>
        <v>0</v>
      </c>
      <c r="M5916" s="137">
        <f>'PVWatts Hourly Results (1)'!L5927/1000</f>
        <v>0</v>
      </c>
      <c r="N5916" s="3">
        <f>'PVWatts Hourly Results (2)'!L5927/1000</f>
        <v>0</v>
      </c>
      <c r="O5916" s="3">
        <f>'PVWatts Hourly Results (3)'!L5927/1000</f>
        <v>0</v>
      </c>
      <c r="P5916" s="3">
        <f>'PVWatts Hourly Results (4)'!L5927/1000</f>
        <v>0</v>
      </c>
      <c r="Q5916" s="130">
        <f>'PVWatts Hourly Results (5)'!L5927/1000</f>
        <v>0</v>
      </c>
    </row>
    <row r="5917" spans="2:17" x14ac:dyDescent="0.25">
      <c r="B5917" s="8">
        <v>9</v>
      </c>
      <c r="C5917" s="9">
        <v>3</v>
      </c>
      <c r="D5917" s="134">
        <f>'PVWatts Hourly Results (1)'!C5928</f>
        <v>0</v>
      </c>
      <c r="E5917" s="127">
        <f>DATE(YEAR(Inputs!$D$5),Summary!B5917,Summary!C5917)+TIME(D5917,0,0)</f>
        <v>247</v>
      </c>
      <c r="F5917" s="4">
        <f t="shared" si="648"/>
        <v>0</v>
      </c>
      <c r="G5917" s="4">
        <f t="shared" si="646"/>
        <v>2</v>
      </c>
      <c r="H5917" s="4">
        <f t="shared" si="649"/>
        <v>1</v>
      </c>
      <c r="I5917" s="4">
        <f t="shared" si="650"/>
        <v>0</v>
      </c>
      <c r="J5917" s="4">
        <f t="shared" si="651"/>
        <v>0</v>
      </c>
      <c r="K5917" s="4">
        <f t="shared" si="647"/>
        <v>0</v>
      </c>
      <c r="L5917" s="5">
        <f t="shared" si="652"/>
        <v>0</v>
      </c>
      <c r="M5917" s="137">
        <f>'PVWatts Hourly Results (1)'!L5928/1000</f>
        <v>0</v>
      </c>
      <c r="N5917" s="3">
        <f>'PVWatts Hourly Results (2)'!L5928/1000</f>
        <v>0</v>
      </c>
      <c r="O5917" s="3">
        <f>'PVWatts Hourly Results (3)'!L5928/1000</f>
        <v>0</v>
      </c>
      <c r="P5917" s="3">
        <f>'PVWatts Hourly Results (4)'!L5928/1000</f>
        <v>0</v>
      </c>
      <c r="Q5917" s="130">
        <f>'PVWatts Hourly Results (5)'!L5928/1000</f>
        <v>0</v>
      </c>
    </row>
    <row r="5918" spans="2:17" x14ac:dyDescent="0.25">
      <c r="B5918" s="8">
        <v>9</v>
      </c>
      <c r="C5918" s="9">
        <v>3</v>
      </c>
      <c r="D5918" s="134">
        <f>'PVWatts Hourly Results (1)'!C5929</f>
        <v>0</v>
      </c>
      <c r="E5918" s="127">
        <f>DATE(YEAR(Inputs!$D$5),Summary!B5918,Summary!C5918)+TIME(D5918,0,0)</f>
        <v>247</v>
      </c>
      <c r="F5918" s="4">
        <f t="shared" si="648"/>
        <v>0</v>
      </c>
      <c r="G5918" s="4">
        <f t="shared" si="646"/>
        <v>2</v>
      </c>
      <c r="H5918" s="4">
        <f t="shared" si="649"/>
        <v>1</v>
      </c>
      <c r="I5918" s="4">
        <f t="shared" si="650"/>
        <v>0</v>
      </c>
      <c r="J5918" s="4">
        <f t="shared" si="651"/>
        <v>0</v>
      </c>
      <c r="K5918" s="4">
        <f t="shared" si="647"/>
        <v>0</v>
      </c>
      <c r="L5918" s="5">
        <f t="shared" si="652"/>
        <v>0</v>
      </c>
      <c r="M5918" s="137">
        <f>'PVWatts Hourly Results (1)'!L5929/1000</f>
        <v>0</v>
      </c>
      <c r="N5918" s="3">
        <f>'PVWatts Hourly Results (2)'!L5929/1000</f>
        <v>0</v>
      </c>
      <c r="O5918" s="3">
        <f>'PVWatts Hourly Results (3)'!L5929/1000</f>
        <v>0</v>
      </c>
      <c r="P5918" s="3">
        <f>'PVWatts Hourly Results (4)'!L5929/1000</f>
        <v>0</v>
      </c>
      <c r="Q5918" s="130">
        <f>'PVWatts Hourly Results (5)'!L5929/1000</f>
        <v>0</v>
      </c>
    </row>
    <row r="5919" spans="2:17" x14ac:dyDescent="0.25">
      <c r="B5919" s="8">
        <v>9</v>
      </c>
      <c r="C5919" s="9">
        <v>3</v>
      </c>
      <c r="D5919" s="134">
        <f>'PVWatts Hourly Results (1)'!C5930</f>
        <v>0</v>
      </c>
      <c r="E5919" s="127">
        <f>DATE(YEAR(Inputs!$D$5),Summary!B5919,Summary!C5919)+TIME(D5919,0,0)</f>
        <v>247</v>
      </c>
      <c r="F5919" s="4">
        <f t="shared" si="648"/>
        <v>0</v>
      </c>
      <c r="G5919" s="4">
        <f t="shared" si="646"/>
        <v>2</v>
      </c>
      <c r="H5919" s="4">
        <f t="shared" si="649"/>
        <v>1</v>
      </c>
      <c r="I5919" s="4">
        <f t="shared" si="650"/>
        <v>0</v>
      </c>
      <c r="J5919" s="4">
        <f t="shared" si="651"/>
        <v>0</v>
      </c>
      <c r="K5919" s="4">
        <f t="shared" si="647"/>
        <v>0</v>
      </c>
      <c r="L5919" s="5">
        <f t="shared" si="652"/>
        <v>0</v>
      </c>
      <c r="M5919" s="137">
        <f>'PVWatts Hourly Results (1)'!L5930/1000</f>
        <v>0</v>
      </c>
      <c r="N5919" s="3">
        <f>'PVWatts Hourly Results (2)'!L5930/1000</f>
        <v>0</v>
      </c>
      <c r="O5919" s="3">
        <f>'PVWatts Hourly Results (3)'!L5930/1000</f>
        <v>0</v>
      </c>
      <c r="P5919" s="3">
        <f>'PVWatts Hourly Results (4)'!L5930/1000</f>
        <v>0</v>
      </c>
      <c r="Q5919" s="130">
        <f>'PVWatts Hourly Results (5)'!L5930/1000</f>
        <v>0</v>
      </c>
    </row>
    <row r="5920" spans="2:17" x14ac:dyDescent="0.25">
      <c r="B5920" s="8">
        <v>9</v>
      </c>
      <c r="C5920" s="9">
        <v>3</v>
      </c>
      <c r="D5920" s="134">
        <f>'PVWatts Hourly Results (1)'!C5931</f>
        <v>0</v>
      </c>
      <c r="E5920" s="127">
        <f>DATE(YEAR(Inputs!$D$5),Summary!B5920,Summary!C5920)+TIME(D5920,0,0)</f>
        <v>247</v>
      </c>
      <c r="F5920" s="4">
        <f t="shared" si="648"/>
        <v>0</v>
      </c>
      <c r="G5920" s="4">
        <f t="shared" si="646"/>
        <v>2</v>
      </c>
      <c r="H5920" s="4">
        <f t="shared" si="649"/>
        <v>1</v>
      </c>
      <c r="I5920" s="4">
        <f t="shared" si="650"/>
        <v>0</v>
      </c>
      <c r="J5920" s="4">
        <f t="shared" si="651"/>
        <v>0</v>
      </c>
      <c r="K5920" s="4">
        <f t="shared" si="647"/>
        <v>0</v>
      </c>
      <c r="L5920" s="5">
        <f t="shared" si="652"/>
        <v>0</v>
      </c>
      <c r="M5920" s="137">
        <f>'PVWatts Hourly Results (1)'!L5931/1000</f>
        <v>0</v>
      </c>
      <c r="N5920" s="3">
        <f>'PVWatts Hourly Results (2)'!L5931/1000</f>
        <v>0</v>
      </c>
      <c r="O5920" s="3">
        <f>'PVWatts Hourly Results (3)'!L5931/1000</f>
        <v>0</v>
      </c>
      <c r="P5920" s="3">
        <f>'PVWatts Hourly Results (4)'!L5931/1000</f>
        <v>0</v>
      </c>
      <c r="Q5920" s="130">
        <f>'PVWatts Hourly Results (5)'!L5931/1000</f>
        <v>0</v>
      </c>
    </row>
    <row r="5921" spans="2:17" x14ac:dyDescent="0.25">
      <c r="B5921" s="8">
        <v>9</v>
      </c>
      <c r="C5921" s="9">
        <v>3</v>
      </c>
      <c r="D5921" s="134">
        <f>'PVWatts Hourly Results (1)'!C5932</f>
        <v>0</v>
      </c>
      <c r="E5921" s="127">
        <f>DATE(YEAR(Inputs!$D$5),Summary!B5921,Summary!C5921)+TIME(D5921,0,0)</f>
        <v>247</v>
      </c>
      <c r="F5921" s="4">
        <f t="shared" si="648"/>
        <v>0</v>
      </c>
      <c r="G5921" s="4">
        <f t="shared" si="646"/>
        <v>2</v>
      </c>
      <c r="H5921" s="4">
        <f t="shared" si="649"/>
        <v>1</v>
      </c>
      <c r="I5921" s="4">
        <f t="shared" si="650"/>
        <v>0</v>
      </c>
      <c r="J5921" s="4">
        <f t="shared" si="651"/>
        <v>0</v>
      </c>
      <c r="K5921" s="4">
        <f t="shared" si="647"/>
        <v>0</v>
      </c>
      <c r="L5921" s="5">
        <f t="shared" si="652"/>
        <v>0</v>
      </c>
      <c r="M5921" s="137">
        <f>'PVWatts Hourly Results (1)'!L5932/1000</f>
        <v>0</v>
      </c>
      <c r="N5921" s="3">
        <f>'PVWatts Hourly Results (2)'!L5932/1000</f>
        <v>0</v>
      </c>
      <c r="O5921" s="3">
        <f>'PVWatts Hourly Results (3)'!L5932/1000</f>
        <v>0</v>
      </c>
      <c r="P5921" s="3">
        <f>'PVWatts Hourly Results (4)'!L5932/1000</f>
        <v>0</v>
      </c>
      <c r="Q5921" s="130">
        <f>'PVWatts Hourly Results (5)'!L5932/1000</f>
        <v>0</v>
      </c>
    </row>
    <row r="5922" spans="2:17" x14ac:dyDescent="0.25">
      <c r="B5922" s="8">
        <v>9</v>
      </c>
      <c r="C5922" s="9">
        <v>3</v>
      </c>
      <c r="D5922" s="134">
        <f>'PVWatts Hourly Results (1)'!C5933</f>
        <v>0</v>
      </c>
      <c r="E5922" s="127">
        <f>DATE(YEAR(Inputs!$D$5),Summary!B5922,Summary!C5922)+TIME(D5922,0,0)</f>
        <v>247</v>
      </c>
      <c r="F5922" s="4">
        <f t="shared" si="648"/>
        <v>0</v>
      </c>
      <c r="G5922" s="4">
        <f t="shared" si="646"/>
        <v>2</v>
      </c>
      <c r="H5922" s="4">
        <f t="shared" si="649"/>
        <v>1</v>
      </c>
      <c r="I5922" s="4">
        <f t="shared" si="650"/>
        <v>0</v>
      </c>
      <c r="J5922" s="4">
        <f t="shared" si="651"/>
        <v>0</v>
      </c>
      <c r="K5922" s="4">
        <f t="shared" si="647"/>
        <v>0</v>
      </c>
      <c r="L5922" s="5">
        <f t="shared" si="652"/>
        <v>0</v>
      </c>
      <c r="M5922" s="137">
        <f>'PVWatts Hourly Results (1)'!L5933/1000</f>
        <v>0</v>
      </c>
      <c r="N5922" s="3">
        <f>'PVWatts Hourly Results (2)'!L5933/1000</f>
        <v>0</v>
      </c>
      <c r="O5922" s="3">
        <f>'PVWatts Hourly Results (3)'!L5933/1000</f>
        <v>0</v>
      </c>
      <c r="P5922" s="3">
        <f>'PVWatts Hourly Results (4)'!L5933/1000</f>
        <v>0</v>
      </c>
      <c r="Q5922" s="130">
        <f>'PVWatts Hourly Results (5)'!L5933/1000</f>
        <v>0</v>
      </c>
    </row>
    <row r="5923" spans="2:17" x14ac:dyDescent="0.25">
      <c r="B5923" s="8">
        <v>9</v>
      </c>
      <c r="C5923" s="9">
        <v>3</v>
      </c>
      <c r="D5923" s="134">
        <f>'PVWatts Hourly Results (1)'!C5934</f>
        <v>0</v>
      </c>
      <c r="E5923" s="127">
        <f>DATE(YEAR(Inputs!$D$5),Summary!B5923,Summary!C5923)+TIME(D5923,0,0)</f>
        <v>247</v>
      </c>
      <c r="F5923" s="4">
        <f t="shared" si="648"/>
        <v>0</v>
      </c>
      <c r="G5923" s="4">
        <f t="shared" si="646"/>
        <v>2</v>
      </c>
      <c r="H5923" s="4">
        <f t="shared" si="649"/>
        <v>1</v>
      </c>
      <c r="I5923" s="4">
        <f t="shared" si="650"/>
        <v>0</v>
      </c>
      <c r="J5923" s="4">
        <f t="shared" si="651"/>
        <v>0</v>
      </c>
      <c r="K5923" s="4">
        <f t="shared" si="647"/>
        <v>0</v>
      </c>
      <c r="L5923" s="5">
        <f t="shared" si="652"/>
        <v>0</v>
      </c>
      <c r="M5923" s="137">
        <f>'PVWatts Hourly Results (1)'!L5934/1000</f>
        <v>0</v>
      </c>
      <c r="N5923" s="3">
        <f>'PVWatts Hourly Results (2)'!L5934/1000</f>
        <v>0</v>
      </c>
      <c r="O5923" s="3">
        <f>'PVWatts Hourly Results (3)'!L5934/1000</f>
        <v>0</v>
      </c>
      <c r="P5923" s="3">
        <f>'PVWatts Hourly Results (4)'!L5934/1000</f>
        <v>0</v>
      </c>
      <c r="Q5923" s="130">
        <f>'PVWatts Hourly Results (5)'!L5934/1000</f>
        <v>0</v>
      </c>
    </row>
    <row r="5924" spans="2:17" x14ac:dyDescent="0.25">
      <c r="B5924" s="8">
        <v>9</v>
      </c>
      <c r="C5924" s="9">
        <v>3</v>
      </c>
      <c r="D5924" s="134">
        <f>'PVWatts Hourly Results (1)'!C5935</f>
        <v>0</v>
      </c>
      <c r="E5924" s="127">
        <f>DATE(YEAR(Inputs!$D$5),Summary!B5924,Summary!C5924)+TIME(D5924,0,0)</f>
        <v>247</v>
      </c>
      <c r="F5924" s="4">
        <f t="shared" si="648"/>
        <v>0</v>
      </c>
      <c r="G5924" s="4">
        <f t="shared" si="646"/>
        <v>2</v>
      </c>
      <c r="H5924" s="4">
        <f t="shared" si="649"/>
        <v>1</v>
      </c>
      <c r="I5924" s="4">
        <f t="shared" si="650"/>
        <v>0</v>
      </c>
      <c r="J5924" s="4">
        <f t="shared" si="651"/>
        <v>0</v>
      </c>
      <c r="K5924" s="4">
        <f t="shared" si="647"/>
        <v>0</v>
      </c>
      <c r="L5924" s="5">
        <f t="shared" si="652"/>
        <v>0</v>
      </c>
      <c r="M5924" s="137">
        <f>'PVWatts Hourly Results (1)'!L5935/1000</f>
        <v>0</v>
      </c>
      <c r="N5924" s="3">
        <f>'PVWatts Hourly Results (2)'!L5935/1000</f>
        <v>0</v>
      </c>
      <c r="O5924" s="3">
        <f>'PVWatts Hourly Results (3)'!L5935/1000</f>
        <v>0</v>
      </c>
      <c r="P5924" s="3">
        <f>'PVWatts Hourly Results (4)'!L5935/1000</f>
        <v>0</v>
      </c>
      <c r="Q5924" s="130">
        <f>'PVWatts Hourly Results (5)'!L5935/1000</f>
        <v>0</v>
      </c>
    </row>
    <row r="5925" spans="2:17" x14ac:dyDescent="0.25">
      <c r="B5925" s="8">
        <v>9</v>
      </c>
      <c r="C5925" s="9">
        <v>3</v>
      </c>
      <c r="D5925" s="134">
        <f>'PVWatts Hourly Results (1)'!C5936</f>
        <v>0</v>
      </c>
      <c r="E5925" s="127">
        <f>DATE(YEAR(Inputs!$D$5),Summary!B5925,Summary!C5925)+TIME(D5925,0,0)</f>
        <v>247</v>
      </c>
      <c r="F5925" s="4">
        <f t="shared" si="648"/>
        <v>0</v>
      </c>
      <c r="G5925" s="4">
        <f t="shared" si="646"/>
        <v>2</v>
      </c>
      <c r="H5925" s="4">
        <f t="shared" si="649"/>
        <v>1</v>
      </c>
      <c r="I5925" s="4">
        <f t="shared" si="650"/>
        <v>0</v>
      </c>
      <c r="J5925" s="4">
        <f t="shared" si="651"/>
        <v>0</v>
      </c>
      <c r="K5925" s="4">
        <f t="shared" si="647"/>
        <v>0</v>
      </c>
      <c r="L5925" s="5">
        <f t="shared" si="652"/>
        <v>0</v>
      </c>
      <c r="M5925" s="137">
        <f>'PVWatts Hourly Results (1)'!L5936/1000</f>
        <v>0</v>
      </c>
      <c r="N5925" s="3">
        <f>'PVWatts Hourly Results (2)'!L5936/1000</f>
        <v>0</v>
      </c>
      <c r="O5925" s="3">
        <f>'PVWatts Hourly Results (3)'!L5936/1000</f>
        <v>0</v>
      </c>
      <c r="P5925" s="3">
        <f>'PVWatts Hourly Results (4)'!L5936/1000</f>
        <v>0</v>
      </c>
      <c r="Q5925" s="130">
        <f>'PVWatts Hourly Results (5)'!L5936/1000</f>
        <v>0</v>
      </c>
    </row>
    <row r="5926" spans="2:17" x14ac:dyDescent="0.25">
      <c r="B5926" s="8">
        <v>9</v>
      </c>
      <c r="C5926" s="9">
        <v>4</v>
      </c>
      <c r="D5926" s="134">
        <f>'PVWatts Hourly Results (1)'!C5937</f>
        <v>0</v>
      </c>
      <c r="E5926" s="127">
        <f>DATE(YEAR(Inputs!$D$5),Summary!B5926,Summary!C5926)+TIME(D5926,0,0)</f>
        <v>248</v>
      </c>
      <c r="F5926" s="4">
        <f t="shared" si="648"/>
        <v>0</v>
      </c>
      <c r="G5926" s="4">
        <f t="shared" si="646"/>
        <v>3</v>
      </c>
      <c r="H5926" s="4">
        <f t="shared" si="649"/>
        <v>1</v>
      </c>
      <c r="I5926" s="4">
        <f t="shared" si="650"/>
        <v>0</v>
      </c>
      <c r="J5926" s="4">
        <f t="shared" si="651"/>
        <v>0</v>
      </c>
      <c r="K5926" s="4">
        <f t="shared" si="647"/>
        <v>0</v>
      </c>
      <c r="L5926" s="5">
        <f t="shared" si="652"/>
        <v>0</v>
      </c>
      <c r="M5926" s="137">
        <f>'PVWatts Hourly Results (1)'!L5937/1000</f>
        <v>0</v>
      </c>
      <c r="N5926" s="3">
        <f>'PVWatts Hourly Results (2)'!L5937/1000</f>
        <v>0</v>
      </c>
      <c r="O5926" s="3">
        <f>'PVWatts Hourly Results (3)'!L5937/1000</f>
        <v>0</v>
      </c>
      <c r="P5926" s="3">
        <f>'PVWatts Hourly Results (4)'!L5937/1000</f>
        <v>0</v>
      </c>
      <c r="Q5926" s="130">
        <f>'PVWatts Hourly Results (5)'!L5937/1000</f>
        <v>0</v>
      </c>
    </row>
    <row r="5927" spans="2:17" x14ac:dyDescent="0.25">
      <c r="B5927" s="8">
        <v>9</v>
      </c>
      <c r="C5927" s="9">
        <v>4</v>
      </c>
      <c r="D5927" s="134">
        <f>'PVWatts Hourly Results (1)'!C5938</f>
        <v>0</v>
      </c>
      <c r="E5927" s="127">
        <f>DATE(YEAR(Inputs!$D$5),Summary!B5927,Summary!C5927)+TIME(D5927,0,0)</f>
        <v>248</v>
      </c>
      <c r="F5927" s="4">
        <f t="shared" si="648"/>
        <v>0</v>
      </c>
      <c r="G5927" s="4">
        <f t="shared" si="646"/>
        <v>3</v>
      </c>
      <c r="H5927" s="4">
        <f t="shared" si="649"/>
        <v>1</v>
      </c>
      <c r="I5927" s="4">
        <f t="shared" si="650"/>
        <v>0</v>
      </c>
      <c r="J5927" s="4">
        <f t="shared" si="651"/>
        <v>0</v>
      </c>
      <c r="K5927" s="4">
        <f t="shared" si="647"/>
        <v>0</v>
      </c>
      <c r="L5927" s="5">
        <f t="shared" si="652"/>
        <v>0</v>
      </c>
      <c r="M5927" s="137">
        <f>'PVWatts Hourly Results (1)'!L5938/1000</f>
        <v>0</v>
      </c>
      <c r="N5927" s="3">
        <f>'PVWatts Hourly Results (2)'!L5938/1000</f>
        <v>0</v>
      </c>
      <c r="O5927" s="3">
        <f>'PVWatts Hourly Results (3)'!L5938/1000</f>
        <v>0</v>
      </c>
      <c r="P5927" s="3">
        <f>'PVWatts Hourly Results (4)'!L5938/1000</f>
        <v>0</v>
      </c>
      <c r="Q5927" s="130">
        <f>'PVWatts Hourly Results (5)'!L5938/1000</f>
        <v>0</v>
      </c>
    </row>
    <row r="5928" spans="2:17" x14ac:dyDescent="0.25">
      <c r="B5928" s="8">
        <v>9</v>
      </c>
      <c r="C5928" s="9">
        <v>4</v>
      </c>
      <c r="D5928" s="134">
        <f>'PVWatts Hourly Results (1)'!C5939</f>
        <v>0</v>
      </c>
      <c r="E5928" s="127">
        <f>DATE(YEAR(Inputs!$D$5),Summary!B5928,Summary!C5928)+TIME(D5928,0,0)</f>
        <v>248</v>
      </c>
      <c r="F5928" s="4">
        <f t="shared" si="648"/>
        <v>0</v>
      </c>
      <c r="G5928" s="4">
        <f t="shared" si="646"/>
        <v>3</v>
      </c>
      <c r="H5928" s="4">
        <f t="shared" si="649"/>
        <v>1</v>
      </c>
      <c r="I5928" s="4">
        <f t="shared" si="650"/>
        <v>0</v>
      </c>
      <c r="J5928" s="4">
        <f t="shared" si="651"/>
        <v>0</v>
      </c>
      <c r="K5928" s="4">
        <f t="shared" si="647"/>
        <v>0</v>
      </c>
      <c r="L5928" s="5">
        <f t="shared" si="652"/>
        <v>0</v>
      </c>
      <c r="M5928" s="137">
        <f>'PVWatts Hourly Results (1)'!L5939/1000</f>
        <v>0</v>
      </c>
      <c r="N5928" s="3">
        <f>'PVWatts Hourly Results (2)'!L5939/1000</f>
        <v>0</v>
      </c>
      <c r="O5928" s="3">
        <f>'PVWatts Hourly Results (3)'!L5939/1000</f>
        <v>0</v>
      </c>
      <c r="P5928" s="3">
        <f>'PVWatts Hourly Results (4)'!L5939/1000</f>
        <v>0</v>
      </c>
      <c r="Q5928" s="130">
        <f>'PVWatts Hourly Results (5)'!L5939/1000</f>
        <v>0</v>
      </c>
    </row>
    <row r="5929" spans="2:17" x14ac:dyDescent="0.25">
      <c r="B5929" s="8">
        <v>9</v>
      </c>
      <c r="C5929" s="9">
        <v>4</v>
      </c>
      <c r="D5929" s="134">
        <f>'PVWatts Hourly Results (1)'!C5940</f>
        <v>0</v>
      </c>
      <c r="E5929" s="127">
        <f>DATE(YEAR(Inputs!$D$5),Summary!B5929,Summary!C5929)+TIME(D5929,0,0)</f>
        <v>248</v>
      </c>
      <c r="F5929" s="4">
        <f t="shared" si="648"/>
        <v>0</v>
      </c>
      <c r="G5929" s="4">
        <f t="shared" si="646"/>
        <v>3</v>
      </c>
      <c r="H5929" s="4">
        <f t="shared" si="649"/>
        <v>1</v>
      </c>
      <c r="I5929" s="4">
        <f t="shared" si="650"/>
        <v>0</v>
      </c>
      <c r="J5929" s="4">
        <f t="shared" si="651"/>
        <v>0</v>
      </c>
      <c r="K5929" s="4">
        <f t="shared" si="647"/>
        <v>0</v>
      </c>
      <c r="L5929" s="5">
        <f t="shared" si="652"/>
        <v>0</v>
      </c>
      <c r="M5929" s="137">
        <f>'PVWatts Hourly Results (1)'!L5940/1000</f>
        <v>0</v>
      </c>
      <c r="N5929" s="3">
        <f>'PVWatts Hourly Results (2)'!L5940/1000</f>
        <v>0</v>
      </c>
      <c r="O5929" s="3">
        <f>'PVWatts Hourly Results (3)'!L5940/1000</f>
        <v>0</v>
      </c>
      <c r="P5929" s="3">
        <f>'PVWatts Hourly Results (4)'!L5940/1000</f>
        <v>0</v>
      </c>
      <c r="Q5929" s="130">
        <f>'PVWatts Hourly Results (5)'!L5940/1000</f>
        <v>0</v>
      </c>
    </row>
    <row r="5930" spans="2:17" x14ac:dyDescent="0.25">
      <c r="B5930" s="8">
        <v>9</v>
      </c>
      <c r="C5930" s="9">
        <v>4</v>
      </c>
      <c r="D5930" s="134">
        <f>'PVWatts Hourly Results (1)'!C5941</f>
        <v>0</v>
      </c>
      <c r="E5930" s="127">
        <f>DATE(YEAR(Inputs!$D$5),Summary!B5930,Summary!C5930)+TIME(D5930,0,0)</f>
        <v>248</v>
      </c>
      <c r="F5930" s="4">
        <f t="shared" si="648"/>
        <v>0</v>
      </c>
      <c r="G5930" s="4">
        <f t="shared" si="646"/>
        <v>3</v>
      </c>
      <c r="H5930" s="4">
        <f t="shared" si="649"/>
        <v>1</v>
      </c>
      <c r="I5930" s="4">
        <f t="shared" si="650"/>
        <v>0</v>
      </c>
      <c r="J5930" s="4">
        <f t="shared" si="651"/>
        <v>0</v>
      </c>
      <c r="K5930" s="4">
        <f t="shared" si="647"/>
        <v>0</v>
      </c>
      <c r="L5930" s="5">
        <f t="shared" si="652"/>
        <v>0</v>
      </c>
      <c r="M5930" s="137">
        <f>'PVWatts Hourly Results (1)'!L5941/1000</f>
        <v>0</v>
      </c>
      <c r="N5930" s="3">
        <f>'PVWatts Hourly Results (2)'!L5941/1000</f>
        <v>0</v>
      </c>
      <c r="O5930" s="3">
        <f>'PVWatts Hourly Results (3)'!L5941/1000</f>
        <v>0</v>
      </c>
      <c r="P5930" s="3">
        <f>'PVWatts Hourly Results (4)'!L5941/1000</f>
        <v>0</v>
      </c>
      <c r="Q5930" s="130">
        <f>'PVWatts Hourly Results (5)'!L5941/1000</f>
        <v>0</v>
      </c>
    </row>
    <row r="5931" spans="2:17" x14ac:dyDescent="0.25">
      <c r="B5931" s="8">
        <v>9</v>
      </c>
      <c r="C5931" s="9">
        <v>4</v>
      </c>
      <c r="D5931" s="134">
        <f>'PVWatts Hourly Results (1)'!C5942</f>
        <v>0</v>
      </c>
      <c r="E5931" s="127">
        <f>DATE(YEAR(Inputs!$D$5),Summary!B5931,Summary!C5931)+TIME(D5931,0,0)</f>
        <v>248</v>
      </c>
      <c r="F5931" s="4">
        <f t="shared" si="648"/>
        <v>0</v>
      </c>
      <c r="G5931" s="4">
        <f t="shared" si="646"/>
        <v>3</v>
      </c>
      <c r="H5931" s="4">
        <f t="shared" si="649"/>
        <v>1</v>
      </c>
      <c r="I5931" s="4">
        <f t="shared" si="650"/>
        <v>0</v>
      </c>
      <c r="J5931" s="4">
        <f t="shared" si="651"/>
        <v>0</v>
      </c>
      <c r="K5931" s="4">
        <f t="shared" si="647"/>
        <v>0</v>
      </c>
      <c r="L5931" s="5">
        <f t="shared" si="652"/>
        <v>0</v>
      </c>
      <c r="M5931" s="137">
        <f>'PVWatts Hourly Results (1)'!L5942/1000</f>
        <v>0</v>
      </c>
      <c r="N5931" s="3">
        <f>'PVWatts Hourly Results (2)'!L5942/1000</f>
        <v>0</v>
      </c>
      <c r="O5931" s="3">
        <f>'PVWatts Hourly Results (3)'!L5942/1000</f>
        <v>0</v>
      </c>
      <c r="P5931" s="3">
        <f>'PVWatts Hourly Results (4)'!L5942/1000</f>
        <v>0</v>
      </c>
      <c r="Q5931" s="130">
        <f>'PVWatts Hourly Results (5)'!L5942/1000</f>
        <v>0</v>
      </c>
    </row>
    <row r="5932" spans="2:17" x14ac:dyDescent="0.25">
      <c r="B5932" s="8">
        <v>9</v>
      </c>
      <c r="C5932" s="9">
        <v>4</v>
      </c>
      <c r="D5932" s="134">
        <f>'PVWatts Hourly Results (1)'!C5943</f>
        <v>0</v>
      </c>
      <c r="E5932" s="127">
        <f>DATE(YEAR(Inputs!$D$5),Summary!B5932,Summary!C5932)+TIME(D5932,0,0)</f>
        <v>248</v>
      </c>
      <c r="F5932" s="4">
        <f t="shared" si="648"/>
        <v>0</v>
      </c>
      <c r="G5932" s="4">
        <f t="shared" si="646"/>
        <v>3</v>
      </c>
      <c r="H5932" s="4">
        <f t="shared" si="649"/>
        <v>1</v>
      </c>
      <c r="I5932" s="4">
        <f t="shared" si="650"/>
        <v>0</v>
      </c>
      <c r="J5932" s="4">
        <f t="shared" si="651"/>
        <v>0</v>
      </c>
      <c r="K5932" s="4">
        <f t="shared" si="647"/>
        <v>0</v>
      </c>
      <c r="L5932" s="5">
        <f t="shared" si="652"/>
        <v>0</v>
      </c>
      <c r="M5932" s="137">
        <f>'PVWatts Hourly Results (1)'!L5943/1000</f>
        <v>0</v>
      </c>
      <c r="N5932" s="3">
        <f>'PVWatts Hourly Results (2)'!L5943/1000</f>
        <v>0</v>
      </c>
      <c r="O5932" s="3">
        <f>'PVWatts Hourly Results (3)'!L5943/1000</f>
        <v>0</v>
      </c>
      <c r="P5932" s="3">
        <f>'PVWatts Hourly Results (4)'!L5943/1000</f>
        <v>0</v>
      </c>
      <c r="Q5932" s="130">
        <f>'PVWatts Hourly Results (5)'!L5943/1000</f>
        <v>0</v>
      </c>
    </row>
    <row r="5933" spans="2:17" x14ac:dyDescent="0.25">
      <c r="B5933" s="8">
        <v>9</v>
      </c>
      <c r="C5933" s="9">
        <v>4</v>
      </c>
      <c r="D5933" s="134">
        <f>'PVWatts Hourly Results (1)'!C5944</f>
        <v>0</v>
      </c>
      <c r="E5933" s="127">
        <f>DATE(YEAR(Inputs!$D$5),Summary!B5933,Summary!C5933)+TIME(D5933,0,0)</f>
        <v>248</v>
      </c>
      <c r="F5933" s="4">
        <f t="shared" si="648"/>
        <v>0</v>
      </c>
      <c r="G5933" s="4">
        <f t="shared" si="646"/>
        <v>3</v>
      </c>
      <c r="H5933" s="4">
        <f t="shared" si="649"/>
        <v>1</v>
      </c>
      <c r="I5933" s="4">
        <f t="shared" si="650"/>
        <v>0</v>
      </c>
      <c r="J5933" s="4">
        <f t="shared" si="651"/>
        <v>0</v>
      </c>
      <c r="K5933" s="4">
        <f t="shared" si="647"/>
        <v>0</v>
      </c>
      <c r="L5933" s="5">
        <f t="shared" si="652"/>
        <v>0</v>
      </c>
      <c r="M5933" s="137">
        <f>'PVWatts Hourly Results (1)'!L5944/1000</f>
        <v>0</v>
      </c>
      <c r="N5933" s="3">
        <f>'PVWatts Hourly Results (2)'!L5944/1000</f>
        <v>0</v>
      </c>
      <c r="O5933" s="3">
        <f>'PVWatts Hourly Results (3)'!L5944/1000</f>
        <v>0</v>
      </c>
      <c r="P5933" s="3">
        <f>'PVWatts Hourly Results (4)'!L5944/1000</f>
        <v>0</v>
      </c>
      <c r="Q5933" s="130">
        <f>'PVWatts Hourly Results (5)'!L5944/1000</f>
        <v>0</v>
      </c>
    </row>
    <row r="5934" spans="2:17" x14ac:dyDescent="0.25">
      <c r="B5934" s="8">
        <v>9</v>
      </c>
      <c r="C5934" s="9">
        <v>4</v>
      </c>
      <c r="D5934" s="134">
        <f>'PVWatts Hourly Results (1)'!C5945</f>
        <v>0</v>
      </c>
      <c r="E5934" s="127">
        <f>DATE(YEAR(Inputs!$D$5),Summary!B5934,Summary!C5934)+TIME(D5934,0,0)</f>
        <v>248</v>
      </c>
      <c r="F5934" s="4">
        <f t="shared" si="648"/>
        <v>0</v>
      </c>
      <c r="G5934" s="4">
        <f t="shared" si="646"/>
        <v>3</v>
      </c>
      <c r="H5934" s="4">
        <f t="shared" si="649"/>
        <v>1</v>
      </c>
      <c r="I5934" s="4">
        <f t="shared" si="650"/>
        <v>0</v>
      </c>
      <c r="J5934" s="4">
        <f t="shared" si="651"/>
        <v>0</v>
      </c>
      <c r="K5934" s="4">
        <f t="shared" si="647"/>
        <v>0</v>
      </c>
      <c r="L5934" s="5">
        <f t="shared" si="652"/>
        <v>0</v>
      </c>
      <c r="M5934" s="137">
        <f>'PVWatts Hourly Results (1)'!L5945/1000</f>
        <v>0</v>
      </c>
      <c r="N5934" s="3">
        <f>'PVWatts Hourly Results (2)'!L5945/1000</f>
        <v>0</v>
      </c>
      <c r="O5934" s="3">
        <f>'PVWatts Hourly Results (3)'!L5945/1000</f>
        <v>0</v>
      </c>
      <c r="P5934" s="3">
        <f>'PVWatts Hourly Results (4)'!L5945/1000</f>
        <v>0</v>
      </c>
      <c r="Q5934" s="130">
        <f>'PVWatts Hourly Results (5)'!L5945/1000</f>
        <v>0</v>
      </c>
    </row>
    <row r="5935" spans="2:17" x14ac:dyDescent="0.25">
      <c r="B5935" s="8">
        <v>9</v>
      </c>
      <c r="C5935" s="9">
        <v>4</v>
      </c>
      <c r="D5935" s="134">
        <f>'PVWatts Hourly Results (1)'!C5946</f>
        <v>0</v>
      </c>
      <c r="E5935" s="127">
        <f>DATE(YEAR(Inputs!$D$5),Summary!B5935,Summary!C5935)+TIME(D5935,0,0)</f>
        <v>248</v>
      </c>
      <c r="F5935" s="4">
        <f t="shared" si="648"/>
        <v>0</v>
      </c>
      <c r="G5935" s="4">
        <f t="shared" si="646"/>
        <v>3</v>
      </c>
      <c r="H5935" s="4">
        <f t="shared" si="649"/>
        <v>1</v>
      </c>
      <c r="I5935" s="4">
        <f t="shared" si="650"/>
        <v>0</v>
      </c>
      <c r="J5935" s="4">
        <f t="shared" si="651"/>
        <v>0</v>
      </c>
      <c r="K5935" s="4">
        <f t="shared" si="647"/>
        <v>0</v>
      </c>
      <c r="L5935" s="5">
        <f t="shared" si="652"/>
        <v>0</v>
      </c>
      <c r="M5935" s="137">
        <f>'PVWatts Hourly Results (1)'!L5946/1000</f>
        <v>0</v>
      </c>
      <c r="N5935" s="3">
        <f>'PVWatts Hourly Results (2)'!L5946/1000</f>
        <v>0</v>
      </c>
      <c r="O5935" s="3">
        <f>'PVWatts Hourly Results (3)'!L5946/1000</f>
        <v>0</v>
      </c>
      <c r="P5935" s="3">
        <f>'PVWatts Hourly Results (4)'!L5946/1000</f>
        <v>0</v>
      </c>
      <c r="Q5935" s="130">
        <f>'PVWatts Hourly Results (5)'!L5946/1000</f>
        <v>0</v>
      </c>
    </row>
    <row r="5936" spans="2:17" x14ac:dyDescent="0.25">
      <c r="B5936" s="8">
        <v>9</v>
      </c>
      <c r="C5936" s="9">
        <v>4</v>
      </c>
      <c r="D5936" s="134">
        <f>'PVWatts Hourly Results (1)'!C5947</f>
        <v>0</v>
      </c>
      <c r="E5936" s="127">
        <f>DATE(YEAR(Inputs!$D$5),Summary!B5936,Summary!C5936)+TIME(D5936,0,0)</f>
        <v>248</v>
      </c>
      <c r="F5936" s="4">
        <f t="shared" si="648"/>
        <v>0</v>
      </c>
      <c r="G5936" s="4">
        <f t="shared" si="646"/>
        <v>3</v>
      </c>
      <c r="H5936" s="4">
        <f t="shared" si="649"/>
        <v>1</v>
      </c>
      <c r="I5936" s="4">
        <f t="shared" si="650"/>
        <v>0</v>
      </c>
      <c r="J5936" s="4">
        <f t="shared" si="651"/>
        <v>0</v>
      </c>
      <c r="K5936" s="4">
        <f t="shared" si="647"/>
        <v>0</v>
      </c>
      <c r="L5936" s="5">
        <f t="shared" si="652"/>
        <v>0</v>
      </c>
      <c r="M5936" s="137">
        <f>'PVWatts Hourly Results (1)'!L5947/1000</f>
        <v>0</v>
      </c>
      <c r="N5936" s="3">
        <f>'PVWatts Hourly Results (2)'!L5947/1000</f>
        <v>0</v>
      </c>
      <c r="O5936" s="3">
        <f>'PVWatts Hourly Results (3)'!L5947/1000</f>
        <v>0</v>
      </c>
      <c r="P5936" s="3">
        <f>'PVWatts Hourly Results (4)'!L5947/1000</f>
        <v>0</v>
      </c>
      <c r="Q5936" s="130">
        <f>'PVWatts Hourly Results (5)'!L5947/1000</f>
        <v>0</v>
      </c>
    </row>
    <row r="5937" spans="2:17" x14ac:dyDescent="0.25">
      <c r="B5937" s="8">
        <v>9</v>
      </c>
      <c r="C5937" s="9">
        <v>4</v>
      </c>
      <c r="D5937" s="134">
        <f>'PVWatts Hourly Results (1)'!C5948</f>
        <v>0</v>
      </c>
      <c r="E5937" s="127">
        <f>DATE(YEAR(Inputs!$D$5),Summary!B5937,Summary!C5937)+TIME(D5937,0,0)</f>
        <v>248</v>
      </c>
      <c r="F5937" s="4">
        <f t="shared" si="648"/>
        <v>0</v>
      </c>
      <c r="G5937" s="4">
        <f t="shared" si="646"/>
        <v>3</v>
      </c>
      <c r="H5937" s="4">
        <f t="shared" si="649"/>
        <v>1</v>
      </c>
      <c r="I5937" s="4">
        <f t="shared" si="650"/>
        <v>0</v>
      </c>
      <c r="J5937" s="4">
        <f t="shared" si="651"/>
        <v>0</v>
      </c>
      <c r="K5937" s="4">
        <f t="shared" si="647"/>
        <v>0</v>
      </c>
      <c r="L5937" s="5">
        <f t="shared" si="652"/>
        <v>0</v>
      </c>
      <c r="M5937" s="137">
        <f>'PVWatts Hourly Results (1)'!L5948/1000</f>
        <v>0</v>
      </c>
      <c r="N5937" s="3">
        <f>'PVWatts Hourly Results (2)'!L5948/1000</f>
        <v>0</v>
      </c>
      <c r="O5937" s="3">
        <f>'PVWatts Hourly Results (3)'!L5948/1000</f>
        <v>0</v>
      </c>
      <c r="P5937" s="3">
        <f>'PVWatts Hourly Results (4)'!L5948/1000</f>
        <v>0</v>
      </c>
      <c r="Q5937" s="130">
        <f>'PVWatts Hourly Results (5)'!L5948/1000</f>
        <v>0</v>
      </c>
    </row>
    <row r="5938" spans="2:17" x14ac:dyDescent="0.25">
      <c r="B5938" s="8">
        <v>9</v>
      </c>
      <c r="C5938" s="9">
        <v>4</v>
      </c>
      <c r="D5938" s="134">
        <f>'PVWatts Hourly Results (1)'!C5949</f>
        <v>0</v>
      </c>
      <c r="E5938" s="127">
        <f>DATE(YEAR(Inputs!$D$5),Summary!B5938,Summary!C5938)+TIME(D5938,0,0)</f>
        <v>248</v>
      </c>
      <c r="F5938" s="4">
        <f t="shared" si="648"/>
        <v>0</v>
      </c>
      <c r="G5938" s="4">
        <f t="shared" si="646"/>
        <v>3</v>
      </c>
      <c r="H5938" s="4">
        <f t="shared" si="649"/>
        <v>1</v>
      </c>
      <c r="I5938" s="4">
        <f t="shared" si="650"/>
        <v>0</v>
      </c>
      <c r="J5938" s="4">
        <f t="shared" si="651"/>
        <v>0</v>
      </c>
      <c r="K5938" s="4">
        <f t="shared" si="647"/>
        <v>0</v>
      </c>
      <c r="L5938" s="5">
        <f t="shared" si="652"/>
        <v>0</v>
      </c>
      <c r="M5938" s="137">
        <f>'PVWatts Hourly Results (1)'!L5949/1000</f>
        <v>0</v>
      </c>
      <c r="N5938" s="3">
        <f>'PVWatts Hourly Results (2)'!L5949/1000</f>
        <v>0</v>
      </c>
      <c r="O5938" s="3">
        <f>'PVWatts Hourly Results (3)'!L5949/1000</f>
        <v>0</v>
      </c>
      <c r="P5938" s="3">
        <f>'PVWatts Hourly Results (4)'!L5949/1000</f>
        <v>0</v>
      </c>
      <c r="Q5938" s="130">
        <f>'PVWatts Hourly Results (5)'!L5949/1000</f>
        <v>0</v>
      </c>
    </row>
    <row r="5939" spans="2:17" x14ac:dyDescent="0.25">
      <c r="B5939" s="8">
        <v>9</v>
      </c>
      <c r="C5939" s="9">
        <v>4</v>
      </c>
      <c r="D5939" s="134">
        <f>'PVWatts Hourly Results (1)'!C5950</f>
        <v>0</v>
      </c>
      <c r="E5939" s="127">
        <f>DATE(YEAR(Inputs!$D$5),Summary!B5939,Summary!C5939)+TIME(D5939,0,0)</f>
        <v>248</v>
      </c>
      <c r="F5939" s="4">
        <f t="shared" si="648"/>
        <v>0</v>
      </c>
      <c r="G5939" s="4">
        <f t="shared" si="646"/>
        <v>3</v>
      </c>
      <c r="H5939" s="4">
        <f t="shared" si="649"/>
        <v>1</v>
      </c>
      <c r="I5939" s="4">
        <f t="shared" si="650"/>
        <v>0</v>
      </c>
      <c r="J5939" s="4">
        <f t="shared" si="651"/>
        <v>0</v>
      </c>
      <c r="K5939" s="4">
        <f t="shared" si="647"/>
        <v>0</v>
      </c>
      <c r="L5939" s="5">
        <f t="shared" si="652"/>
        <v>0</v>
      </c>
      <c r="M5939" s="137">
        <f>'PVWatts Hourly Results (1)'!L5950/1000</f>
        <v>0</v>
      </c>
      <c r="N5939" s="3">
        <f>'PVWatts Hourly Results (2)'!L5950/1000</f>
        <v>0</v>
      </c>
      <c r="O5939" s="3">
        <f>'PVWatts Hourly Results (3)'!L5950/1000</f>
        <v>0</v>
      </c>
      <c r="P5939" s="3">
        <f>'PVWatts Hourly Results (4)'!L5950/1000</f>
        <v>0</v>
      </c>
      <c r="Q5939" s="130">
        <f>'PVWatts Hourly Results (5)'!L5950/1000</f>
        <v>0</v>
      </c>
    </row>
    <row r="5940" spans="2:17" x14ac:dyDescent="0.25">
      <c r="B5940" s="8">
        <v>9</v>
      </c>
      <c r="C5940" s="9">
        <v>4</v>
      </c>
      <c r="D5940" s="134">
        <f>'PVWatts Hourly Results (1)'!C5951</f>
        <v>0</v>
      </c>
      <c r="E5940" s="127">
        <f>DATE(YEAR(Inputs!$D$5),Summary!B5940,Summary!C5940)+TIME(D5940,0,0)</f>
        <v>248</v>
      </c>
      <c r="F5940" s="4">
        <f t="shared" si="648"/>
        <v>0</v>
      </c>
      <c r="G5940" s="4">
        <f t="shared" si="646"/>
        <v>3</v>
      </c>
      <c r="H5940" s="4">
        <f t="shared" si="649"/>
        <v>1</v>
      </c>
      <c r="I5940" s="4">
        <f t="shared" si="650"/>
        <v>0</v>
      </c>
      <c r="J5940" s="4">
        <f t="shared" si="651"/>
        <v>0</v>
      </c>
      <c r="K5940" s="4">
        <f t="shared" si="647"/>
        <v>0</v>
      </c>
      <c r="L5940" s="5">
        <f t="shared" si="652"/>
        <v>0</v>
      </c>
      <c r="M5940" s="137">
        <f>'PVWatts Hourly Results (1)'!L5951/1000</f>
        <v>0</v>
      </c>
      <c r="N5940" s="3">
        <f>'PVWatts Hourly Results (2)'!L5951/1000</f>
        <v>0</v>
      </c>
      <c r="O5940" s="3">
        <f>'PVWatts Hourly Results (3)'!L5951/1000</f>
        <v>0</v>
      </c>
      <c r="P5940" s="3">
        <f>'PVWatts Hourly Results (4)'!L5951/1000</f>
        <v>0</v>
      </c>
      <c r="Q5940" s="130">
        <f>'PVWatts Hourly Results (5)'!L5951/1000</f>
        <v>0</v>
      </c>
    </row>
    <row r="5941" spans="2:17" x14ac:dyDescent="0.25">
      <c r="B5941" s="8">
        <v>9</v>
      </c>
      <c r="C5941" s="9">
        <v>4</v>
      </c>
      <c r="D5941" s="134">
        <f>'PVWatts Hourly Results (1)'!C5952</f>
        <v>0</v>
      </c>
      <c r="E5941" s="127">
        <f>DATE(YEAR(Inputs!$D$5),Summary!B5941,Summary!C5941)+TIME(D5941,0,0)</f>
        <v>248</v>
      </c>
      <c r="F5941" s="4">
        <f t="shared" si="648"/>
        <v>0</v>
      </c>
      <c r="G5941" s="4">
        <f t="shared" si="646"/>
        <v>3</v>
      </c>
      <c r="H5941" s="4">
        <f t="shared" si="649"/>
        <v>1</v>
      </c>
      <c r="I5941" s="4">
        <f t="shared" si="650"/>
        <v>0</v>
      </c>
      <c r="J5941" s="4">
        <f t="shared" si="651"/>
        <v>0</v>
      </c>
      <c r="K5941" s="4">
        <f t="shared" si="647"/>
        <v>0</v>
      </c>
      <c r="L5941" s="5">
        <f t="shared" si="652"/>
        <v>0</v>
      </c>
      <c r="M5941" s="137">
        <f>'PVWatts Hourly Results (1)'!L5952/1000</f>
        <v>0</v>
      </c>
      <c r="N5941" s="3">
        <f>'PVWatts Hourly Results (2)'!L5952/1000</f>
        <v>0</v>
      </c>
      <c r="O5941" s="3">
        <f>'PVWatts Hourly Results (3)'!L5952/1000</f>
        <v>0</v>
      </c>
      <c r="P5941" s="3">
        <f>'PVWatts Hourly Results (4)'!L5952/1000</f>
        <v>0</v>
      </c>
      <c r="Q5941" s="130">
        <f>'PVWatts Hourly Results (5)'!L5952/1000</f>
        <v>0</v>
      </c>
    </row>
    <row r="5942" spans="2:17" x14ac:dyDescent="0.25">
      <c r="B5942" s="8">
        <v>9</v>
      </c>
      <c r="C5942" s="9">
        <v>4</v>
      </c>
      <c r="D5942" s="134">
        <f>'PVWatts Hourly Results (1)'!C5953</f>
        <v>0</v>
      </c>
      <c r="E5942" s="127">
        <f>DATE(YEAR(Inputs!$D$5),Summary!B5942,Summary!C5942)+TIME(D5942,0,0)</f>
        <v>248</v>
      </c>
      <c r="F5942" s="4">
        <f t="shared" si="648"/>
        <v>0</v>
      </c>
      <c r="G5942" s="4">
        <f t="shared" si="646"/>
        <v>3</v>
      </c>
      <c r="H5942" s="4">
        <f t="shared" si="649"/>
        <v>1</v>
      </c>
      <c r="I5942" s="4">
        <f t="shared" si="650"/>
        <v>0</v>
      </c>
      <c r="J5942" s="4">
        <f t="shared" si="651"/>
        <v>0</v>
      </c>
      <c r="K5942" s="4">
        <f t="shared" si="647"/>
        <v>0</v>
      </c>
      <c r="L5942" s="5">
        <f t="shared" si="652"/>
        <v>0</v>
      </c>
      <c r="M5942" s="137">
        <f>'PVWatts Hourly Results (1)'!L5953/1000</f>
        <v>0</v>
      </c>
      <c r="N5942" s="3">
        <f>'PVWatts Hourly Results (2)'!L5953/1000</f>
        <v>0</v>
      </c>
      <c r="O5942" s="3">
        <f>'PVWatts Hourly Results (3)'!L5953/1000</f>
        <v>0</v>
      </c>
      <c r="P5942" s="3">
        <f>'PVWatts Hourly Results (4)'!L5953/1000</f>
        <v>0</v>
      </c>
      <c r="Q5942" s="130">
        <f>'PVWatts Hourly Results (5)'!L5953/1000</f>
        <v>0</v>
      </c>
    </row>
    <row r="5943" spans="2:17" x14ac:dyDescent="0.25">
      <c r="B5943" s="8">
        <v>9</v>
      </c>
      <c r="C5943" s="9">
        <v>4</v>
      </c>
      <c r="D5943" s="134">
        <f>'PVWatts Hourly Results (1)'!C5954</f>
        <v>0</v>
      </c>
      <c r="E5943" s="127">
        <f>DATE(YEAR(Inputs!$D$5),Summary!B5943,Summary!C5943)+TIME(D5943,0,0)</f>
        <v>248</v>
      </c>
      <c r="F5943" s="4">
        <f t="shared" si="648"/>
        <v>0</v>
      </c>
      <c r="G5943" s="4">
        <f t="shared" si="646"/>
        <v>3</v>
      </c>
      <c r="H5943" s="4">
        <f t="shared" si="649"/>
        <v>1</v>
      </c>
      <c r="I5943" s="4">
        <f t="shared" si="650"/>
        <v>0</v>
      </c>
      <c r="J5943" s="4">
        <f t="shared" si="651"/>
        <v>0</v>
      </c>
      <c r="K5943" s="4">
        <f t="shared" si="647"/>
        <v>0</v>
      </c>
      <c r="L5943" s="5">
        <f t="shared" si="652"/>
        <v>0</v>
      </c>
      <c r="M5943" s="137">
        <f>'PVWatts Hourly Results (1)'!L5954/1000</f>
        <v>0</v>
      </c>
      <c r="N5943" s="3">
        <f>'PVWatts Hourly Results (2)'!L5954/1000</f>
        <v>0</v>
      </c>
      <c r="O5943" s="3">
        <f>'PVWatts Hourly Results (3)'!L5954/1000</f>
        <v>0</v>
      </c>
      <c r="P5943" s="3">
        <f>'PVWatts Hourly Results (4)'!L5954/1000</f>
        <v>0</v>
      </c>
      <c r="Q5943" s="130">
        <f>'PVWatts Hourly Results (5)'!L5954/1000</f>
        <v>0</v>
      </c>
    </row>
    <row r="5944" spans="2:17" x14ac:dyDescent="0.25">
      <c r="B5944" s="8">
        <v>9</v>
      </c>
      <c r="C5944" s="9">
        <v>4</v>
      </c>
      <c r="D5944" s="134">
        <f>'PVWatts Hourly Results (1)'!C5955</f>
        <v>0</v>
      </c>
      <c r="E5944" s="127">
        <f>DATE(YEAR(Inputs!$D$5),Summary!B5944,Summary!C5944)+TIME(D5944,0,0)</f>
        <v>248</v>
      </c>
      <c r="F5944" s="4">
        <f t="shared" si="648"/>
        <v>0</v>
      </c>
      <c r="G5944" s="4">
        <f t="shared" si="646"/>
        <v>3</v>
      </c>
      <c r="H5944" s="4">
        <f t="shared" si="649"/>
        <v>1</v>
      </c>
      <c r="I5944" s="4">
        <f t="shared" si="650"/>
        <v>0</v>
      </c>
      <c r="J5944" s="4">
        <f t="shared" si="651"/>
        <v>0</v>
      </c>
      <c r="K5944" s="4">
        <f t="shared" si="647"/>
        <v>0</v>
      </c>
      <c r="L5944" s="5">
        <f t="shared" si="652"/>
        <v>0</v>
      </c>
      <c r="M5944" s="137">
        <f>'PVWatts Hourly Results (1)'!L5955/1000</f>
        <v>0</v>
      </c>
      <c r="N5944" s="3">
        <f>'PVWatts Hourly Results (2)'!L5955/1000</f>
        <v>0</v>
      </c>
      <c r="O5944" s="3">
        <f>'PVWatts Hourly Results (3)'!L5955/1000</f>
        <v>0</v>
      </c>
      <c r="P5944" s="3">
        <f>'PVWatts Hourly Results (4)'!L5955/1000</f>
        <v>0</v>
      </c>
      <c r="Q5944" s="130">
        <f>'PVWatts Hourly Results (5)'!L5955/1000</f>
        <v>0</v>
      </c>
    </row>
    <row r="5945" spans="2:17" x14ac:dyDescent="0.25">
      <c r="B5945" s="8">
        <v>9</v>
      </c>
      <c r="C5945" s="9">
        <v>4</v>
      </c>
      <c r="D5945" s="134">
        <f>'PVWatts Hourly Results (1)'!C5956</f>
        <v>0</v>
      </c>
      <c r="E5945" s="127">
        <f>DATE(YEAR(Inputs!$D$5),Summary!B5945,Summary!C5945)+TIME(D5945,0,0)</f>
        <v>248</v>
      </c>
      <c r="F5945" s="4">
        <f t="shared" si="648"/>
        <v>0</v>
      </c>
      <c r="G5945" s="4">
        <f t="shared" si="646"/>
        <v>3</v>
      </c>
      <c r="H5945" s="4">
        <f t="shared" si="649"/>
        <v>1</v>
      </c>
      <c r="I5945" s="4">
        <f t="shared" si="650"/>
        <v>0</v>
      </c>
      <c r="J5945" s="4">
        <f t="shared" si="651"/>
        <v>0</v>
      </c>
      <c r="K5945" s="4">
        <f t="shared" si="647"/>
        <v>0</v>
      </c>
      <c r="L5945" s="5">
        <f t="shared" si="652"/>
        <v>0</v>
      </c>
      <c r="M5945" s="137">
        <f>'PVWatts Hourly Results (1)'!L5956/1000</f>
        <v>0</v>
      </c>
      <c r="N5945" s="3">
        <f>'PVWatts Hourly Results (2)'!L5956/1000</f>
        <v>0</v>
      </c>
      <c r="O5945" s="3">
        <f>'PVWatts Hourly Results (3)'!L5956/1000</f>
        <v>0</v>
      </c>
      <c r="P5945" s="3">
        <f>'PVWatts Hourly Results (4)'!L5956/1000</f>
        <v>0</v>
      </c>
      <c r="Q5945" s="130">
        <f>'PVWatts Hourly Results (5)'!L5956/1000</f>
        <v>0</v>
      </c>
    </row>
    <row r="5946" spans="2:17" x14ac:dyDescent="0.25">
      <c r="B5946" s="8">
        <v>9</v>
      </c>
      <c r="C5946" s="9">
        <v>4</v>
      </c>
      <c r="D5946" s="134">
        <f>'PVWatts Hourly Results (1)'!C5957</f>
        <v>0</v>
      </c>
      <c r="E5946" s="127">
        <f>DATE(YEAR(Inputs!$D$5),Summary!B5946,Summary!C5946)+TIME(D5946,0,0)</f>
        <v>248</v>
      </c>
      <c r="F5946" s="4">
        <f t="shared" si="648"/>
        <v>0</v>
      </c>
      <c r="G5946" s="4">
        <f t="shared" si="646"/>
        <v>3</v>
      </c>
      <c r="H5946" s="4">
        <f t="shared" si="649"/>
        <v>1</v>
      </c>
      <c r="I5946" s="4">
        <f t="shared" si="650"/>
        <v>0</v>
      </c>
      <c r="J5946" s="4">
        <f t="shared" si="651"/>
        <v>0</v>
      </c>
      <c r="K5946" s="4">
        <f t="shared" si="647"/>
        <v>0</v>
      </c>
      <c r="L5946" s="5">
        <f t="shared" si="652"/>
        <v>0</v>
      </c>
      <c r="M5946" s="137">
        <f>'PVWatts Hourly Results (1)'!L5957/1000</f>
        <v>0</v>
      </c>
      <c r="N5946" s="3">
        <f>'PVWatts Hourly Results (2)'!L5957/1000</f>
        <v>0</v>
      </c>
      <c r="O5946" s="3">
        <f>'PVWatts Hourly Results (3)'!L5957/1000</f>
        <v>0</v>
      </c>
      <c r="P5946" s="3">
        <f>'PVWatts Hourly Results (4)'!L5957/1000</f>
        <v>0</v>
      </c>
      <c r="Q5946" s="130">
        <f>'PVWatts Hourly Results (5)'!L5957/1000</f>
        <v>0</v>
      </c>
    </row>
    <row r="5947" spans="2:17" x14ac:dyDescent="0.25">
      <c r="B5947" s="8">
        <v>9</v>
      </c>
      <c r="C5947" s="9">
        <v>4</v>
      </c>
      <c r="D5947" s="134">
        <f>'PVWatts Hourly Results (1)'!C5958</f>
        <v>0</v>
      </c>
      <c r="E5947" s="127">
        <f>DATE(YEAR(Inputs!$D$5),Summary!B5947,Summary!C5947)+TIME(D5947,0,0)</f>
        <v>248</v>
      </c>
      <c r="F5947" s="4">
        <f t="shared" si="648"/>
        <v>0</v>
      </c>
      <c r="G5947" s="4">
        <f t="shared" si="646"/>
        <v>3</v>
      </c>
      <c r="H5947" s="4">
        <f t="shared" si="649"/>
        <v>1</v>
      </c>
      <c r="I5947" s="4">
        <f t="shared" si="650"/>
        <v>0</v>
      </c>
      <c r="J5947" s="4">
        <f t="shared" si="651"/>
        <v>0</v>
      </c>
      <c r="K5947" s="4">
        <f t="shared" si="647"/>
        <v>0</v>
      </c>
      <c r="L5947" s="5">
        <f t="shared" si="652"/>
        <v>0</v>
      </c>
      <c r="M5947" s="137">
        <f>'PVWatts Hourly Results (1)'!L5958/1000</f>
        <v>0</v>
      </c>
      <c r="N5947" s="3">
        <f>'PVWatts Hourly Results (2)'!L5958/1000</f>
        <v>0</v>
      </c>
      <c r="O5947" s="3">
        <f>'PVWatts Hourly Results (3)'!L5958/1000</f>
        <v>0</v>
      </c>
      <c r="P5947" s="3">
        <f>'PVWatts Hourly Results (4)'!L5958/1000</f>
        <v>0</v>
      </c>
      <c r="Q5947" s="130">
        <f>'PVWatts Hourly Results (5)'!L5958/1000</f>
        <v>0</v>
      </c>
    </row>
    <row r="5948" spans="2:17" x14ac:dyDescent="0.25">
      <c r="B5948" s="8">
        <v>9</v>
      </c>
      <c r="C5948" s="9">
        <v>4</v>
      </c>
      <c r="D5948" s="134">
        <f>'PVWatts Hourly Results (1)'!C5959</f>
        <v>0</v>
      </c>
      <c r="E5948" s="127">
        <f>DATE(YEAR(Inputs!$D$5),Summary!B5948,Summary!C5948)+TIME(D5948,0,0)</f>
        <v>248</v>
      </c>
      <c r="F5948" s="4">
        <f t="shared" si="648"/>
        <v>0</v>
      </c>
      <c r="G5948" s="4">
        <f t="shared" si="646"/>
        <v>3</v>
      </c>
      <c r="H5948" s="4">
        <f t="shared" si="649"/>
        <v>1</v>
      </c>
      <c r="I5948" s="4">
        <f t="shared" si="650"/>
        <v>0</v>
      </c>
      <c r="J5948" s="4">
        <f t="shared" si="651"/>
        <v>0</v>
      </c>
      <c r="K5948" s="4">
        <f t="shared" si="647"/>
        <v>0</v>
      </c>
      <c r="L5948" s="5">
        <f t="shared" si="652"/>
        <v>0</v>
      </c>
      <c r="M5948" s="137">
        <f>'PVWatts Hourly Results (1)'!L5959/1000</f>
        <v>0</v>
      </c>
      <c r="N5948" s="3">
        <f>'PVWatts Hourly Results (2)'!L5959/1000</f>
        <v>0</v>
      </c>
      <c r="O5948" s="3">
        <f>'PVWatts Hourly Results (3)'!L5959/1000</f>
        <v>0</v>
      </c>
      <c r="P5948" s="3">
        <f>'PVWatts Hourly Results (4)'!L5959/1000</f>
        <v>0</v>
      </c>
      <c r="Q5948" s="130">
        <f>'PVWatts Hourly Results (5)'!L5959/1000</f>
        <v>0</v>
      </c>
    </row>
    <row r="5949" spans="2:17" x14ac:dyDescent="0.25">
      <c r="B5949" s="8">
        <v>9</v>
      </c>
      <c r="C5949" s="9">
        <v>4</v>
      </c>
      <c r="D5949" s="134">
        <f>'PVWatts Hourly Results (1)'!C5960</f>
        <v>0</v>
      </c>
      <c r="E5949" s="127">
        <f>DATE(YEAR(Inputs!$D$5),Summary!B5949,Summary!C5949)+TIME(D5949,0,0)</f>
        <v>248</v>
      </c>
      <c r="F5949" s="4">
        <f t="shared" si="648"/>
        <v>0</v>
      </c>
      <c r="G5949" s="4">
        <f t="shared" si="646"/>
        <v>3</v>
      </c>
      <c r="H5949" s="4">
        <f t="shared" si="649"/>
        <v>1</v>
      </c>
      <c r="I5949" s="4">
        <f t="shared" si="650"/>
        <v>0</v>
      </c>
      <c r="J5949" s="4">
        <f t="shared" si="651"/>
        <v>0</v>
      </c>
      <c r="K5949" s="4">
        <f t="shared" si="647"/>
        <v>0</v>
      </c>
      <c r="L5949" s="5">
        <f t="shared" si="652"/>
        <v>0</v>
      </c>
      <c r="M5949" s="137">
        <f>'PVWatts Hourly Results (1)'!L5960/1000</f>
        <v>0</v>
      </c>
      <c r="N5949" s="3">
        <f>'PVWatts Hourly Results (2)'!L5960/1000</f>
        <v>0</v>
      </c>
      <c r="O5949" s="3">
        <f>'PVWatts Hourly Results (3)'!L5960/1000</f>
        <v>0</v>
      </c>
      <c r="P5949" s="3">
        <f>'PVWatts Hourly Results (4)'!L5960/1000</f>
        <v>0</v>
      </c>
      <c r="Q5949" s="130">
        <f>'PVWatts Hourly Results (5)'!L5960/1000</f>
        <v>0</v>
      </c>
    </row>
    <row r="5950" spans="2:17" x14ac:dyDescent="0.25">
      <c r="B5950" s="8">
        <v>9</v>
      </c>
      <c r="C5950" s="9">
        <v>5</v>
      </c>
      <c r="D5950" s="134">
        <f>'PVWatts Hourly Results (1)'!C5961</f>
        <v>0</v>
      </c>
      <c r="E5950" s="127">
        <f>DATE(YEAR(Inputs!$D$5),Summary!B5950,Summary!C5950)+TIME(D5950,0,0)</f>
        <v>249</v>
      </c>
      <c r="F5950" s="4">
        <f t="shared" si="648"/>
        <v>0</v>
      </c>
      <c r="G5950" s="4">
        <f t="shared" si="646"/>
        <v>4</v>
      </c>
      <c r="H5950" s="4">
        <f t="shared" si="649"/>
        <v>1</v>
      </c>
      <c r="I5950" s="4">
        <f t="shared" si="650"/>
        <v>0</v>
      </c>
      <c r="J5950" s="4">
        <f t="shared" si="651"/>
        <v>0</v>
      </c>
      <c r="K5950" s="4">
        <f t="shared" si="647"/>
        <v>0</v>
      </c>
      <c r="L5950" s="5">
        <f t="shared" si="652"/>
        <v>0</v>
      </c>
      <c r="M5950" s="137">
        <f>'PVWatts Hourly Results (1)'!L5961/1000</f>
        <v>0</v>
      </c>
      <c r="N5950" s="3">
        <f>'PVWatts Hourly Results (2)'!L5961/1000</f>
        <v>0</v>
      </c>
      <c r="O5950" s="3">
        <f>'PVWatts Hourly Results (3)'!L5961/1000</f>
        <v>0</v>
      </c>
      <c r="P5950" s="3">
        <f>'PVWatts Hourly Results (4)'!L5961/1000</f>
        <v>0</v>
      </c>
      <c r="Q5950" s="130">
        <f>'PVWatts Hourly Results (5)'!L5961/1000</f>
        <v>0</v>
      </c>
    </row>
    <row r="5951" spans="2:17" x14ac:dyDescent="0.25">
      <c r="B5951" s="8">
        <v>9</v>
      </c>
      <c r="C5951" s="9">
        <v>5</v>
      </c>
      <c r="D5951" s="134">
        <f>'PVWatts Hourly Results (1)'!C5962</f>
        <v>0</v>
      </c>
      <c r="E5951" s="127">
        <f>DATE(YEAR(Inputs!$D$5),Summary!B5951,Summary!C5951)+TIME(D5951,0,0)</f>
        <v>249</v>
      </c>
      <c r="F5951" s="4">
        <f t="shared" si="648"/>
        <v>0</v>
      </c>
      <c r="G5951" s="4">
        <f t="shared" si="646"/>
        <v>4</v>
      </c>
      <c r="H5951" s="4">
        <f t="shared" si="649"/>
        <v>1</v>
      </c>
      <c r="I5951" s="4">
        <f t="shared" si="650"/>
        <v>0</v>
      </c>
      <c r="J5951" s="4">
        <f t="shared" si="651"/>
        <v>0</v>
      </c>
      <c r="K5951" s="4">
        <f t="shared" si="647"/>
        <v>0</v>
      </c>
      <c r="L5951" s="5">
        <f t="shared" si="652"/>
        <v>0</v>
      </c>
      <c r="M5951" s="137">
        <f>'PVWatts Hourly Results (1)'!L5962/1000</f>
        <v>0</v>
      </c>
      <c r="N5951" s="3">
        <f>'PVWatts Hourly Results (2)'!L5962/1000</f>
        <v>0</v>
      </c>
      <c r="O5951" s="3">
        <f>'PVWatts Hourly Results (3)'!L5962/1000</f>
        <v>0</v>
      </c>
      <c r="P5951" s="3">
        <f>'PVWatts Hourly Results (4)'!L5962/1000</f>
        <v>0</v>
      </c>
      <c r="Q5951" s="130">
        <f>'PVWatts Hourly Results (5)'!L5962/1000</f>
        <v>0</v>
      </c>
    </row>
    <row r="5952" spans="2:17" x14ac:dyDescent="0.25">
      <c r="B5952" s="8">
        <v>9</v>
      </c>
      <c r="C5952" s="9">
        <v>5</v>
      </c>
      <c r="D5952" s="134">
        <f>'PVWatts Hourly Results (1)'!C5963</f>
        <v>0</v>
      </c>
      <c r="E5952" s="127">
        <f>DATE(YEAR(Inputs!$D$5),Summary!B5952,Summary!C5952)+TIME(D5952,0,0)</f>
        <v>249</v>
      </c>
      <c r="F5952" s="4">
        <f t="shared" si="648"/>
        <v>0</v>
      </c>
      <c r="G5952" s="4">
        <f t="shared" si="646"/>
        <v>4</v>
      </c>
      <c r="H5952" s="4">
        <f t="shared" si="649"/>
        <v>1</v>
      </c>
      <c r="I5952" s="4">
        <f t="shared" si="650"/>
        <v>0</v>
      </c>
      <c r="J5952" s="4">
        <f t="shared" si="651"/>
        <v>0</v>
      </c>
      <c r="K5952" s="4">
        <f t="shared" si="647"/>
        <v>0</v>
      </c>
      <c r="L5952" s="5">
        <f t="shared" si="652"/>
        <v>0</v>
      </c>
      <c r="M5952" s="137">
        <f>'PVWatts Hourly Results (1)'!L5963/1000</f>
        <v>0</v>
      </c>
      <c r="N5952" s="3">
        <f>'PVWatts Hourly Results (2)'!L5963/1000</f>
        <v>0</v>
      </c>
      <c r="O5952" s="3">
        <f>'PVWatts Hourly Results (3)'!L5963/1000</f>
        <v>0</v>
      </c>
      <c r="P5952" s="3">
        <f>'PVWatts Hourly Results (4)'!L5963/1000</f>
        <v>0</v>
      </c>
      <c r="Q5952" s="130">
        <f>'PVWatts Hourly Results (5)'!L5963/1000</f>
        <v>0</v>
      </c>
    </row>
    <row r="5953" spans="2:17" x14ac:dyDescent="0.25">
      <c r="B5953" s="8">
        <v>9</v>
      </c>
      <c r="C5953" s="9">
        <v>5</v>
      </c>
      <c r="D5953" s="134">
        <f>'PVWatts Hourly Results (1)'!C5964</f>
        <v>0</v>
      </c>
      <c r="E5953" s="127">
        <f>DATE(YEAR(Inputs!$D$5),Summary!B5953,Summary!C5953)+TIME(D5953,0,0)</f>
        <v>249</v>
      </c>
      <c r="F5953" s="4">
        <f t="shared" si="648"/>
        <v>0</v>
      </c>
      <c r="G5953" s="4">
        <f t="shared" si="646"/>
        <v>4</v>
      </c>
      <c r="H5953" s="4">
        <f t="shared" si="649"/>
        <v>1</v>
      </c>
      <c r="I5953" s="4">
        <f t="shared" si="650"/>
        <v>0</v>
      </c>
      <c r="J5953" s="4">
        <f t="shared" si="651"/>
        <v>0</v>
      </c>
      <c r="K5953" s="4">
        <f t="shared" si="647"/>
        <v>0</v>
      </c>
      <c r="L5953" s="5">
        <f t="shared" si="652"/>
        <v>0</v>
      </c>
      <c r="M5953" s="137">
        <f>'PVWatts Hourly Results (1)'!L5964/1000</f>
        <v>0</v>
      </c>
      <c r="N5953" s="3">
        <f>'PVWatts Hourly Results (2)'!L5964/1000</f>
        <v>0</v>
      </c>
      <c r="O5953" s="3">
        <f>'PVWatts Hourly Results (3)'!L5964/1000</f>
        <v>0</v>
      </c>
      <c r="P5953" s="3">
        <f>'PVWatts Hourly Results (4)'!L5964/1000</f>
        <v>0</v>
      </c>
      <c r="Q5953" s="130">
        <f>'PVWatts Hourly Results (5)'!L5964/1000</f>
        <v>0</v>
      </c>
    </row>
    <row r="5954" spans="2:17" x14ac:dyDescent="0.25">
      <c r="B5954" s="8">
        <v>9</v>
      </c>
      <c r="C5954" s="9">
        <v>5</v>
      </c>
      <c r="D5954" s="134">
        <f>'PVWatts Hourly Results (1)'!C5965</f>
        <v>0</v>
      </c>
      <c r="E5954" s="127">
        <f>DATE(YEAR(Inputs!$D$5),Summary!B5954,Summary!C5954)+TIME(D5954,0,0)</f>
        <v>249</v>
      </c>
      <c r="F5954" s="4">
        <f t="shared" si="648"/>
        <v>0</v>
      </c>
      <c r="G5954" s="4">
        <f t="shared" si="646"/>
        <v>4</v>
      </c>
      <c r="H5954" s="4">
        <f t="shared" si="649"/>
        <v>1</v>
      </c>
      <c r="I5954" s="4">
        <f t="shared" si="650"/>
        <v>0</v>
      </c>
      <c r="J5954" s="4">
        <f t="shared" si="651"/>
        <v>0</v>
      </c>
      <c r="K5954" s="4">
        <f t="shared" si="647"/>
        <v>0</v>
      </c>
      <c r="L5954" s="5">
        <f t="shared" si="652"/>
        <v>0</v>
      </c>
      <c r="M5954" s="137">
        <f>'PVWatts Hourly Results (1)'!L5965/1000</f>
        <v>0</v>
      </c>
      <c r="N5954" s="3">
        <f>'PVWatts Hourly Results (2)'!L5965/1000</f>
        <v>0</v>
      </c>
      <c r="O5954" s="3">
        <f>'PVWatts Hourly Results (3)'!L5965/1000</f>
        <v>0</v>
      </c>
      <c r="P5954" s="3">
        <f>'PVWatts Hourly Results (4)'!L5965/1000</f>
        <v>0</v>
      </c>
      <c r="Q5954" s="130">
        <f>'PVWatts Hourly Results (5)'!L5965/1000</f>
        <v>0</v>
      </c>
    </row>
    <row r="5955" spans="2:17" x14ac:dyDescent="0.25">
      <c r="B5955" s="8">
        <v>9</v>
      </c>
      <c r="C5955" s="9">
        <v>5</v>
      </c>
      <c r="D5955" s="134">
        <f>'PVWatts Hourly Results (1)'!C5966</f>
        <v>0</v>
      </c>
      <c r="E5955" s="127">
        <f>DATE(YEAR(Inputs!$D$5),Summary!B5955,Summary!C5955)+TIME(D5955,0,0)</f>
        <v>249</v>
      </c>
      <c r="F5955" s="4">
        <f t="shared" si="648"/>
        <v>0</v>
      </c>
      <c r="G5955" s="4">
        <f t="shared" si="646"/>
        <v>4</v>
      </c>
      <c r="H5955" s="4">
        <f t="shared" si="649"/>
        <v>1</v>
      </c>
      <c r="I5955" s="4">
        <f t="shared" si="650"/>
        <v>0</v>
      </c>
      <c r="J5955" s="4">
        <f t="shared" si="651"/>
        <v>0</v>
      </c>
      <c r="K5955" s="4">
        <f t="shared" si="647"/>
        <v>0</v>
      </c>
      <c r="L5955" s="5">
        <f t="shared" si="652"/>
        <v>0</v>
      </c>
      <c r="M5955" s="137">
        <f>'PVWatts Hourly Results (1)'!L5966/1000</f>
        <v>0</v>
      </c>
      <c r="N5955" s="3">
        <f>'PVWatts Hourly Results (2)'!L5966/1000</f>
        <v>0</v>
      </c>
      <c r="O5955" s="3">
        <f>'PVWatts Hourly Results (3)'!L5966/1000</f>
        <v>0</v>
      </c>
      <c r="P5955" s="3">
        <f>'PVWatts Hourly Results (4)'!L5966/1000</f>
        <v>0</v>
      </c>
      <c r="Q5955" s="130">
        <f>'PVWatts Hourly Results (5)'!L5966/1000</f>
        <v>0</v>
      </c>
    </row>
    <row r="5956" spans="2:17" x14ac:dyDescent="0.25">
      <c r="B5956" s="8">
        <v>9</v>
      </c>
      <c r="C5956" s="9">
        <v>5</v>
      </c>
      <c r="D5956" s="134">
        <f>'PVWatts Hourly Results (1)'!C5967</f>
        <v>0</v>
      </c>
      <c r="E5956" s="127">
        <f>DATE(YEAR(Inputs!$D$5),Summary!B5956,Summary!C5956)+TIME(D5956,0,0)</f>
        <v>249</v>
      </c>
      <c r="F5956" s="4">
        <f t="shared" si="648"/>
        <v>0</v>
      </c>
      <c r="G5956" s="4">
        <f t="shared" si="646"/>
        <v>4</v>
      </c>
      <c r="H5956" s="4">
        <f t="shared" si="649"/>
        <v>1</v>
      </c>
      <c r="I5956" s="4">
        <f t="shared" si="650"/>
        <v>0</v>
      </c>
      <c r="J5956" s="4">
        <f t="shared" si="651"/>
        <v>0</v>
      </c>
      <c r="K5956" s="4">
        <f t="shared" si="647"/>
        <v>0</v>
      </c>
      <c r="L5956" s="5">
        <f t="shared" si="652"/>
        <v>0</v>
      </c>
      <c r="M5956" s="137">
        <f>'PVWatts Hourly Results (1)'!L5967/1000</f>
        <v>0</v>
      </c>
      <c r="N5956" s="3">
        <f>'PVWatts Hourly Results (2)'!L5967/1000</f>
        <v>0</v>
      </c>
      <c r="O5956" s="3">
        <f>'PVWatts Hourly Results (3)'!L5967/1000</f>
        <v>0</v>
      </c>
      <c r="P5956" s="3">
        <f>'PVWatts Hourly Results (4)'!L5967/1000</f>
        <v>0</v>
      </c>
      <c r="Q5956" s="130">
        <f>'PVWatts Hourly Results (5)'!L5967/1000</f>
        <v>0</v>
      </c>
    </row>
    <row r="5957" spans="2:17" x14ac:dyDescent="0.25">
      <c r="B5957" s="8">
        <v>9</v>
      </c>
      <c r="C5957" s="9">
        <v>5</v>
      </c>
      <c r="D5957" s="134">
        <f>'PVWatts Hourly Results (1)'!C5968</f>
        <v>0</v>
      </c>
      <c r="E5957" s="127">
        <f>DATE(YEAR(Inputs!$D$5),Summary!B5957,Summary!C5957)+TIME(D5957,0,0)</f>
        <v>249</v>
      </c>
      <c r="F5957" s="4">
        <f t="shared" si="648"/>
        <v>0</v>
      </c>
      <c r="G5957" s="4">
        <f t="shared" si="646"/>
        <v>4</v>
      </c>
      <c r="H5957" s="4">
        <f t="shared" si="649"/>
        <v>1</v>
      </c>
      <c r="I5957" s="4">
        <f t="shared" si="650"/>
        <v>0</v>
      </c>
      <c r="J5957" s="4">
        <f t="shared" si="651"/>
        <v>0</v>
      </c>
      <c r="K5957" s="4">
        <f t="shared" si="647"/>
        <v>0</v>
      </c>
      <c r="L5957" s="5">
        <f t="shared" si="652"/>
        <v>0</v>
      </c>
      <c r="M5957" s="137">
        <f>'PVWatts Hourly Results (1)'!L5968/1000</f>
        <v>0</v>
      </c>
      <c r="N5957" s="3">
        <f>'PVWatts Hourly Results (2)'!L5968/1000</f>
        <v>0</v>
      </c>
      <c r="O5957" s="3">
        <f>'PVWatts Hourly Results (3)'!L5968/1000</f>
        <v>0</v>
      </c>
      <c r="P5957" s="3">
        <f>'PVWatts Hourly Results (4)'!L5968/1000</f>
        <v>0</v>
      </c>
      <c r="Q5957" s="130">
        <f>'PVWatts Hourly Results (5)'!L5968/1000</f>
        <v>0</v>
      </c>
    </row>
    <row r="5958" spans="2:17" x14ac:dyDescent="0.25">
      <c r="B5958" s="8">
        <v>9</v>
      </c>
      <c r="C5958" s="9">
        <v>5</v>
      </c>
      <c r="D5958" s="134">
        <f>'PVWatts Hourly Results (1)'!C5969</f>
        <v>0</v>
      </c>
      <c r="E5958" s="127">
        <f>DATE(YEAR(Inputs!$D$5),Summary!B5958,Summary!C5958)+TIME(D5958,0,0)</f>
        <v>249</v>
      </c>
      <c r="F5958" s="4">
        <f t="shared" si="648"/>
        <v>0</v>
      </c>
      <c r="G5958" s="4">
        <f t="shared" si="646"/>
        <v>4</v>
      </c>
      <c r="H5958" s="4">
        <f t="shared" si="649"/>
        <v>1</v>
      </c>
      <c r="I5958" s="4">
        <f t="shared" si="650"/>
        <v>0</v>
      </c>
      <c r="J5958" s="4">
        <f t="shared" si="651"/>
        <v>0</v>
      </c>
      <c r="K5958" s="4">
        <f t="shared" si="647"/>
        <v>0</v>
      </c>
      <c r="L5958" s="5">
        <f t="shared" si="652"/>
        <v>0</v>
      </c>
      <c r="M5958" s="137">
        <f>'PVWatts Hourly Results (1)'!L5969/1000</f>
        <v>0</v>
      </c>
      <c r="N5958" s="3">
        <f>'PVWatts Hourly Results (2)'!L5969/1000</f>
        <v>0</v>
      </c>
      <c r="O5958" s="3">
        <f>'PVWatts Hourly Results (3)'!L5969/1000</f>
        <v>0</v>
      </c>
      <c r="P5958" s="3">
        <f>'PVWatts Hourly Results (4)'!L5969/1000</f>
        <v>0</v>
      </c>
      <c r="Q5958" s="130">
        <f>'PVWatts Hourly Results (5)'!L5969/1000</f>
        <v>0</v>
      </c>
    </row>
    <row r="5959" spans="2:17" x14ac:dyDescent="0.25">
      <c r="B5959" s="8">
        <v>9</v>
      </c>
      <c r="C5959" s="9">
        <v>5</v>
      </c>
      <c r="D5959" s="134">
        <f>'PVWatts Hourly Results (1)'!C5970</f>
        <v>0</v>
      </c>
      <c r="E5959" s="127">
        <f>DATE(YEAR(Inputs!$D$5),Summary!B5959,Summary!C5959)+TIME(D5959,0,0)</f>
        <v>249</v>
      </c>
      <c r="F5959" s="4">
        <f t="shared" si="648"/>
        <v>0</v>
      </c>
      <c r="G5959" s="4">
        <f t="shared" si="646"/>
        <v>4</v>
      </c>
      <c r="H5959" s="4">
        <f t="shared" si="649"/>
        <v>1</v>
      </c>
      <c r="I5959" s="4">
        <f t="shared" si="650"/>
        <v>0</v>
      </c>
      <c r="J5959" s="4">
        <f t="shared" si="651"/>
        <v>0</v>
      </c>
      <c r="K5959" s="4">
        <f t="shared" si="647"/>
        <v>0</v>
      </c>
      <c r="L5959" s="5">
        <f t="shared" si="652"/>
        <v>0</v>
      </c>
      <c r="M5959" s="137">
        <f>'PVWatts Hourly Results (1)'!L5970/1000</f>
        <v>0</v>
      </c>
      <c r="N5959" s="3">
        <f>'PVWatts Hourly Results (2)'!L5970/1000</f>
        <v>0</v>
      </c>
      <c r="O5959" s="3">
        <f>'PVWatts Hourly Results (3)'!L5970/1000</f>
        <v>0</v>
      </c>
      <c r="P5959" s="3">
        <f>'PVWatts Hourly Results (4)'!L5970/1000</f>
        <v>0</v>
      </c>
      <c r="Q5959" s="130">
        <f>'PVWatts Hourly Results (5)'!L5970/1000</f>
        <v>0</v>
      </c>
    </row>
    <row r="5960" spans="2:17" x14ac:dyDescent="0.25">
      <c r="B5960" s="8">
        <v>9</v>
      </c>
      <c r="C5960" s="9">
        <v>5</v>
      </c>
      <c r="D5960" s="134">
        <f>'PVWatts Hourly Results (1)'!C5971</f>
        <v>0</v>
      </c>
      <c r="E5960" s="127">
        <f>DATE(YEAR(Inputs!$D$5),Summary!B5960,Summary!C5960)+TIME(D5960,0,0)</f>
        <v>249</v>
      </c>
      <c r="F5960" s="4">
        <f t="shared" si="648"/>
        <v>0</v>
      </c>
      <c r="G5960" s="4">
        <f t="shared" si="646"/>
        <v>4</v>
      </c>
      <c r="H5960" s="4">
        <f t="shared" si="649"/>
        <v>1</v>
      </c>
      <c r="I5960" s="4">
        <f t="shared" si="650"/>
        <v>0</v>
      </c>
      <c r="J5960" s="4">
        <f t="shared" si="651"/>
        <v>0</v>
      </c>
      <c r="K5960" s="4">
        <f t="shared" si="647"/>
        <v>0</v>
      </c>
      <c r="L5960" s="5">
        <f t="shared" si="652"/>
        <v>0</v>
      </c>
      <c r="M5960" s="137">
        <f>'PVWatts Hourly Results (1)'!L5971/1000</f>
        <v>0</v>
      </c>
      <c r="N5960" s="3">
        <f>'PVWatts Hourly Results (2)'!L5971/1000</f>
        <v>0</v>
      </c>
      <c r="O5960" s="3">
        <f>'PVWatts Hourly Results (3)'!L5971/1000</f>
        <v>0</v>
      </c>
      <c r="P5960" s="3">
        <f>'PVWatts Hourly Results (4)'!L5971/1000</f>
        <v>0</v>
      </c>
      <c r="Q5960" s="130">
        <f>'PVWatts Hourly Results (5)'!L5971/1000</f>
        <v>0</v>
      </c>
    </row>
    <row r="5961" spans="2:17" x14ac:dyDescent="0.25">
      <c r="B5961" s="8">
        <v>9</v>
      </c>
      <c r="C5961" s="9">
        <v>5</v>
      </c>
      <c r="D5961" s="134">
        <f>'PVWatts Hourly Results (1)'!C5972</f>
        <v>0</v>
      </c>
      <c r="E5961" s="127">
        <f>DATE(YEAR(Inputs!$D$5),Summary!B5961,Summary!C5961)+TIME(D5961,0,0)</f>
        <v>249</v>
      </c>
      <c r="F5961" s="4">
        <f t="shared" si="648"/>
        <v>0</v>
      </c>
      <c r="G5961" s="4">
        <f t="shared" si="646"/>
        <v>4</v>
      </c>
      <c r="H5961" s="4">
        <f t="shared" si="649"/>
        <v>1</v>
      </c>
      <c r="I5961" s="4">
        <f t="shared" si="650"/>
        <v>0</v>
      </c>
      <c r="J5961" s="4">
        <f t="shared" si="651"/>
        <v>0</v>
      </c>
      <c r="K5961" s="4">
        <f t="shared" si="647"/>
        <v>0</v>
      </c>
      <c r="L5961" s="5">
        <f t="shared" si="652"/>
        <v>0</v>
      </c>
      <c r="M5961" s="137">
        <f>'PVWatts Hourly Results (1)'!L5972/1000</f>
        <v>0</v>
      </c>
      <c r="N5961" s="3">
        <f>'PVWatts Hourly Results (2)'!L5972/1000</f>
        <v>0</v>
      </c>
      <c r="O5961" s="3">
        <f>'PVWatts Hourly Results (3)'!L5972/1000</f>
        <v>0</v>
      </c>
      <c r="P5961" s="3">
        <f>'PVWatts Hourly Results (4)'!L5972/1000</f>
        <v>0</v>
      </c>
      <c r="Q5961" s="130">
        <f>'PVWatts Hourly Results (5)'!L5972/1000</f>
        <v>0</v>
      </c>
    </row>
    <row r="5962" spans="2:17" x14ac:dyDescent="0.25">
      <c r="B5962" s="8">
        <v>9</v>
      </c>
      <c r="C5962" s="9">
        <v>5</v>
      </c>
      <c r="D5962" s="134">
        <f>'PVWatts Hourly Results (1)'!C5973</f>
        <v>0</v>
      </c>
      <c r="E5962" s="127">
        <f>DATE(YEAR(Inputs!$D$5),Summary!B5962,Summary!C5962)+TIME(D5962,0,0)</f>
        <v>249</v>
      </c>
      <c r="F5962" s="4">
        <f t="shared" si="648"/>
        <v>0</v>
      </c>
      <c r="G5962" s="4">
        <f t="shared" si="646"/>
        <v>4</v>
      </c>
      <c r="H5962" s="4">
        <f t="shared" si="649"/>
        <v>1</v>
      </c>
      <c r="I5962" s="4">
        <f t="shared" si="650"/>
        <v>0</v>
      </c>
      <c r="J5962" s="4">
        <f t="shared" si="651"/>
        <v>0</v>
      </c>
      <c r="K5962" s="4">
        <f t="shared" si="647"/>
        <v>0</v>
      </c>
      <c r="L5962" s="5">
        <f t="shared" si="652"/>
        <v>0</v>
      </c>
      <c r="M5962" s="137">
        <f>'PVWatts Hourly Results (1)'!L5973/1000</f>
        <v>0</v>
      </c>
      <c r="N5962" s="3">
        <f>'PVWatts Hourly Results (2)'!L5973/1000</f>
        <v>0</v>
      </c>
      <c r="O5962" s="3">
        <f>'PVWatts Hourly Results (3)'!L5973/1000</f>
        <v>0</v>
      </c>
      <c r="P5962" s="3">
        <f>'PVWatts Hourly Results (4)'!L5973/1000</f>
        <v>0</v>
      </c>
      <c r="Q5962" s="130">
        <f>'PVWatts Hourly Results (5)'!L5973/1000</f>
        <v>0</v>
      </c>
    </row>
    <row r="5963" spans="2:17" x14ac:dyDescent="0.25">
      <c r="B5963" s="8">
        <v>9</v>
      </c>
      <c r="C5963" s="9">
        <v>5</v>
      </c>
      <c r="D5963" s="134">
        <f>'PVWatts Hourly Results (1)'!C5974</f>
        <v>0</v>
      </c>
      <c r="E5963" s="127">
        <f>DATE(YEAR(Inputs!$D$5),Summary!B5963,Summary!C5963)+TIME(D5963,0,0)</f>
        <v>249</v>
      </c>
      <c r="F5963" s="4">
        <f t="shared" si="648"/>
        <v>0</v>
      </c>
      <c r="G5963" s="4">
        <f t="shared" si="646"/>
        <v>4</v>
      </c>
      <c r="H5963" s="4">
        <f t="shared" si="649"/>
        <v>1</v>
      </c>
      <c r="I5963" s="4">
        <f t="shared" si="650"/>
        <v>0</v>
      </c>
      <c r="J5963" s="4">
        <f t="shared" si="651"/>
        <v>0</v>
      </c>
      <c r="K5963" s="4">
        <f t="shared" si="647"/>
        <v>0</v>
      </c>
      <c r="L5963" s="5">
        <f t="shared" si="652"/>
        <v>0</v>
      </c>
      <c r="M5963" s="137">
        <f>'PVWatts Hourly Results (1)'!L5974/1000</f>
        <v>0</v>
      </c>
      <c r="N5963" s="3">
        <f>'PVWatts Hourly Results (2)'!L5974/1000</f>
        <v>0</v>
      </c>
      <c r="O5963" s="3">
        <f>'PVWatts Hourly Results (3)'!L5974/1000</f>
        <v>0</v>
      </c>
      <c r="P5963" s="3">
        <f>'PVWatts Hourly Results (4)'!L5974/1000</f>
        <v>0</v>
      </c>
      <c r="Q5963" s="130">
        <f>'PVWatts Hourly Results (5)'!L5974/1000</f>
        <v>0</v>
      </c>
    </row>
    <row r="5964" spans="2:17" x14ac:dyDescent="0.25">
      <c r="B5964" s="8">
        <v>9</v>
      </c>
      <c r="C5964" s="9">
        <v>5</v>
      </c>
      <c r="D5964" s="134">
        <f>'PVWatts Hourly Results (1)'!C5975</f>
        <v>0</v>
      </c>
      <c r="E5964" s="127">
        <f>DATE(YEAR(Inputs!$D$5),Summary!B5964,Summary!C5964)+TIME(D5964,0,0)</f>
        <v>249</v>
      </c>
      <c r="F5964" s="4">
        <f t="shared" si="648"/>
        <v>0</v>
      </c>
      <c r="G5964" s="4">
        <f t="shared" si="646"/>
        <v>4</v>
      </c>
      <c r="H5964" s="4">
        <f t="shared" si="649"/>
        <v>1</v>
      </c>
      <c r="I5964" s="4">
        <f t="shared" si="650"/>
        <v>0</v>
      </c>
      <c r="J5964" s="4">
        <f t="shared" si="651"/>
        <v>0</v>
      </c>
      <c r="K5964" s="4">
        <f t="shared" si="647"/>
        <v>0</v>
      </c>
      <c r="L5964" s="5">
        <f t="shared" si="652"/>
        <v>0</v>
      </c>
      <c r="M5964" s="137">
        <f>'PVWatts Hourly Results (1)'!L5975/1000</f>
        <v>0</v>
      </c>
      <c r="N5964" s="3">
        <f>'PVWatts Hourly Results (2)'!L5975/1000</f>
        <v>0</v>
      </c>
      <c r="O5964" s="3">
        <f>'PVWatts Hourly Results (3)'!L5975/1000</f>
        <v>0</v>
      </c>
      <c r="P5964" s="3">
        <f>'PVWatts Hourly Results (4)'!L5975/1000</f>
        <v>0</v>
      </c>
      <c r="Q5964" s="130">
        <f>'PVWatts Hourly Results (5)'!L5975/1000</f>
        <v>0</v>
      </c>
    </row>
    <row r="5965" spans="2:17" x14ac:dyDescent="0.25">
      <c r="B5965" s="8">
        <v>9</v>
      </c>
      <c r="C5965" s="9">
        <v>5</v>
      </c>
      <c r="D5965" s="134">
        <f>'PVWatts Hourly Results (1)'!C5976</f>
        <v>0</v>
      </c>
      <c r="E5965" s="127">
        <f>DATE(YEAR(Inputs!$D$5),Summary!B5965,Summary!C5965)+TIME(D5965,0,0)</f>
        <v>249</v>
      </c>
      <c r="F5965" s="4">
        <f t="shared" si="648"/>
        <v>0</v>
      </c>
      <c r="G5965" s="4">
        <f t="shared" si="646"/>
        <v>4</v>
      </c>
      <c r="H5965" s="4">
        <f t="shared" si="649"/>
        <v>1</v>
      </c>
      <c r="I5965" s="4">
        <f t="shared" si="650"/>
        <v>0</v>
      </c>
      <c r="J5965" s="4">
        <f t="shared" si="651"/>
        <v>0</v>
      </c>
      <c r="K5965" s="4">
        <f t="shared" si="647"/>
        <v>0</v>
      </c>
      <c r="L5965" s="5">
        <f t="shared" si="652"/>
        <v>0</v>
      </c>
      <c r="M5965" s="137">
        <f>'PVWatts Hourly Results (1)'!L5976/1000</f>
        <v>0</v>
      </c>
      <c r="N5965" s="3">
        <f>'PVWatts Hourly Results (2)'!L5976/1000</f>
        <v>0</v>
      </c>
      <c r="O5965" s="3">
        <f>'PVWatts Hourly Results (3)'!L5976/1000</f>
        <v>0</v>
      </c>
      <c r="P5965" s="3">
        <f>'PVWatts Hourly Results (4)'!L5976/1000</f>
        <v>0</v>
      </c>
      <c r="Q5965" s="130">
        <f>'PVWatts Hourly Results (5)'!L5976/1000</f>
        <v>0</v>
      </c>
    </row>
    <row r="5966" spans="2:17" x14ac:dyDescent="0.25">
      <c r="B5966" s="8">
        <v>9</v>
      </c>
      <c r="C5966" s="9">
        <v>5</v>
      </c>
      <c r="D5966" s="134">
        <f>'PVWatts Hourly Results (1)'!C5977</f>
        <v>0</v>
      </c>
      <c r="E5966" s="127">
        <f>DATE(YEAR(Inputs!$D$5),Summary!B5966,Summary!C5966)+TIME(D5966,0,0)</f>
        <v>249</v>
      </c>
      <c r="F5966" s="4">
        <f t="shared" si="648"/>
        <v>0</v>
      </c>
      <c r="G5966" s="4">
        <f t="shared" si="646"/>
        <v>4</v>
      </c>
      <c r="H5966" s="4">
        <f t="shared" si="649"/>
        <v>1</v>
      </c>
      <c r="I5966" s="4">
        <f t="shared" si="650"/>
        <v>0</v>
      </c>
      <c r="J5966" s="4">
        <f t="shared" si="651"/>
        <v>0</v>
      </c>
      <c r="K5966" s="4">
        <f t="shared" si="647"/>
        <v>0</v>
      </c>
      <c r="L5966" s="5">
        <f t="shared" si="652"/>
        <v>0</v>
      </c>
      <c r="M5966" s="137">
        <f>'PVWatts Hourly Results (1)'!L5977/1000</f>
        <v>0</v>
      </c>
      <c r="N5966" s="3">
        <f>'PVWatts Hourly Results (2)'!L5977/1000</f>
        <v>0</v>
      </c>
      <c r="O5966" s="3">
        <f>'PVWatts Hourly Results (3)'!L5977/1000</f>
        <v>0</v>
      </c>
      <c r="P5966" s="3">
        <f>'PVWatts Hourly Results (4)'!L5977/1000</f>
        <v>0</v>
      </c>
      <c r="Q5966" s="130">
        <f>'PVWatts Hourly Results (5)'!L5977/1000</f>
        <v>0</v>
      </c>
    </row>
    <row r="5967" spans="2:17" x14ac:dyDescent="0.25">
      <c r="B5967" s="8">
        <v>9</v>
      </c>
      <c r="C5967" s="9">
        <v>5</v>
      </c>
      <c r="D5967" s="134">
        <f>'PVWatts Hourly Results (1)'!C5978</f>
        <v>0</v>
      </c>
      <c r="E5967" s="127">
        <f>DATE(YEAR(Inputs!$D$5),Summary!B5967,Summary!C5967)+TIME(D5967,0,0)</f>
        <v>249</v>
      </c>
      <c r="F5967" s="4">
        <f t="shared" si="648"/>
        <v>0</v>
      </c>
      <c r="G5967" s="4">
        <f t="shared" si="646"/>
        <v>4</v>
      </c>
      <c r="H5967" s="4">
        <f t="shared" si="649"/>
        <v>1</v>
      </c>
      <c r="I5967" s="4">
        <f t="shared" si="650"/>
        <v>0</v>
      </c>
      <c r="J5967" s="4">
        <f t="shared" si="651"/>
        <v>0</v>
      </c>
      <c r="K5967" s="4">
        <f t="shared" si="647"/>
        <v>0</v>
      </c>
      <c r="L5967" s="5">
        <f t="shared" si="652"/>
        <v>0</v>
      </c>
      <c r="M5967" s="137">
        <f>'PVWatts Hourly Results (1)'!L5978/1000</f>
        <v>0</v>
      </c>
      <c r="N5967" s="3">
        <f>'PVWatts Hourly Results (2)'!L5978/1000</f>
        <v>0</v>
      </c>
      <c r="O5967" s="3">
        <f>'PVWatts Hourly Results (3)'!L5978/1000</f>
        <v>0</v>
      </c>
      <c r="P5967" s="3">
        <f>'PVWatts Hourly Results (4)'!L5978/1000</f>
        <v>0</v>
      </c>
      <c r="Q5967" s="130">
        <f>'PVWatts Hourly Results (5)'!L5978/1000</f>
        <v>0</v>
      </c>
    </row>
    <row r="5968" spans="2:17" x14ac:dyDescent="0.25">
      <c r="B5968" s="8">
        <v>9</v>
      </c>
      <c r="C5968" s="9">
        <v>5</v>
      </c>
      <c r="D5968" s="134">
        <f>'PVWatts Hourly Results (1)'!C5979</f>
        <v>0</v>
      </c>
      <c r="E5968" s="127">
        <f>DATE(YEAR(Inputs!$D$5),Summary!B5968,Summary!C5968)+TIME(D5968,0,0)</f>
        <v>249</v>
      </c>
      <c r="F5968" s="4">
        <f t="shared" si="648"/>
        <v>0</v>
      </c>
      <c r="G5968" s="4">
        <f t="shared" si="646"/>
        <v>4</v>
      </c>
      <c r="H5968" s="4">
        <f t="shared" si="649"/>
        <v>1</v>
      </c>
      <c r="I5968" s="4">
        <f t="shared" si="650"/>
        <v>0</v>
      </c>
      <c r="J5968" s="4">
        <f t="shared" si="651"/>
        <v>0</v>
      </c>
      <c r="K5968" s="4">
        <f t="shared" si="647"/>
        <v>0</v>
      </c>
      <c r="L5968" s="5">
        <f t="shared" si="652"/>
        <v>0</v>
      </c>
      <c r="M5968" s="137">
        <f>'PVWatts Hourly Results (1)'!L5979/1000</f>
        <v>0</v>
      </c>
      <c r="N5968" s="3">
        <f>'PVWatts Hourly Results (2)'!L5979/1000</f>
        <v>0</v>
      </c>
      <c r="O5968" s="3">
        <f>'PVWatts Hourly Results (3)'!L5979/1000</f>
        <v>0</v>
      </c>
      <c r="P5968" s="3">
        <f>'PVWatts Hourly Results (4)'!L5979/1000</f>
        <v>0</v>
      </c>
      <c r="Q5968" s="130">
        <f>'PVWatts Hourly Results (5)'!L5979/1000</f>
        <v>0</v>
      </c>
    </row>
    <row r="5969" spans="2:17" x14ac:dyDescent="0.25">
      <c r="B5969" s="8">
        <v>9</v>
      </c>
      <c r="C5969" s="9">
        <v>5</v>
      </c>
      <c r="D5969" s="134">
        <f>'PVWatts Hourly Results (1)'!C5980</f>
        <v>0</v>
      </c>
      <c r="E5969" s="127">
        <f>DATE(YEAR(Inputs!$D$5),Summary!B5969,Summary!C5969)+TIME(D5969,0,0)</f>
        <v>249</v>
      </c>
      <c r="F5969" s="4">
        <f t="shared" si="648"/>
        <v>0</v>
      </c>
      <c r="G5969" s="4">
        <f t="shared" si="646"/>
        <v>4</v>
      </c>
      <c r="H5969" s="4">
        <f t="shared" si="649"/>
        <v>1</v>
      </c>
      <c r="I5969" s="4">
        <f t="shared" si="650"/>
        <v>0</v>
      </c>
      <c r="J5969" s="4">
        <f t="shared" si="651"/>
        <v>0</v>
      </c>
      <c r="K5969" s="4">
        <f t="shared" si="647"/>
        <v>0</v>
      </c>
      <c r="L5969" s="5">
        <f t="shared" si="652"/>
        <v>0</v>
      </c>
      <c r="M5969" s="137">
        <f>'PVWatts Hourly Results (1)'!L5980/1000</f>
        <v>0</v>
      </c>
      <c r="N5969" s="3">
        <f>'PVWatts Hourly Results (2)'!L5980/1000</f>
        <v>0</v>
      </c>
      <c r="O5969" s="3">
        <f>'PVWatts Hourly Results (3)'!L5980/1000</f>
        <v>0</v>
      </c>
      <c r="P5969" s="3">
        <f>'PVWatts Hourly Results (4)'!L5980/1000</f>
        <v>0</v>
      </c>
      <c r="Q5969" s="130">
        <f>'PVWatts Hourly Results (5)'!L5980/1000</f>
        <v>0</v>
      </c>
    </row>
    <row r="5970" spans="2:17" x14ac:dyDescent="0.25">
      <c r="B5970" s="8">
        <v>9</v>
      </c>
      <c r="C5970" s="9">
        <v>5</v>
      </c>
      <c r="D5970" s="134">
        <f>'PVWatts Hourly Results (1)'!C5981</f>
        <v>0</v>
      </c>
      <c r="E5970" s="127">
        <f>DATE(YEAR(Inputs!$D$5),Summary!B5970,Summary!C5970)+TIME(D5970,0,0)</f>
        <v>249</v>
      </c>
      <c r="F5970" s="4">
        <f t="shared" si="648"/>
        <v>0</v>
      </c>
      <c r="G5970" s="4">
        <f t="shared" si="646"/>
        <v>4</v>
      </c>
      <c r="H5970" s="4">
        <f t="shared" si="649"/>
        <v>1</v>
      </c>
      <c r="I5970" s="4">
        <f t="shared" si="650"/>
        <v>0</v>
      </c>
      <c r="J5970" s="4">
        <f t="shared" si="651"/>
        <v>0</v>
      </c>
      <c r="K5970" s="4">
        <f t="shared" si="647"/>
        <v>0</v>
      </c>
      <c r="L5970" s="5">
        <f t="shared" si="652"/>
        <v>0</v>
      </c>
      <c r="M5970" s="137">
        <f>'PVWatts Hourly Results (1)'!L5981/1000</f>
        <v>0</v>
      </c>
      <c r="N5970" s="3">
        <f>'PVWatts Hourly Results (2)'!L5981/1000</f>
        <v>0</v>
      </c>
      <c r="O5970" s="3">
        <f>'PVWatts Hourly Results (3)'!L5981/1000</f>
        <v>0</v>
      </c>
      <c r="P5970" s="3">
        <f>'PVWatts Hourly Results (4)'!L5981/1000</f>
        <v>0</v>
      </c>
      <c r="Q5970" s="130">
        <f>'PVWatts Hourly Results (5)'!L5981/1000</f>
        <v>0</v>
      </c>
    </row>
    <row r="5971" spans="2:17" x14ac:dyDescent="0.25">
      <c r="B5971" s="8">
        <v>9</v>
      </c>
      <c r="C5971" s="9">
        <v>5</v>
      </c>
      <c r="D5971" s="134">
        <f>'PVWatts Hourly Results (1)'!C5982</f>
        <v>0</v>
      </c>
      <c r="E5971" s="127">
        <f>DATE(YEAR(Inputs!$D$5),Summary!B5971,Summary!C5971)+TIME(D5971,0,0)</f>
        <v>249</v>
      </c>
      <c r="F5971" s="4">
        <f t="shared" si="648"/>
        <v>0</v>
      </c>
      <c r="G5971" s="4">
        <f t="shared" si="646"/>
        <v>4</v>
      </c>
      <c r="H5971" s="4">
        <f t="shared" si="649"/>
        <v>1</v>
      </c>
      <c r="I5971" s="4">
        <f t="shared" si="650"/>
        <v>0</v>
      </c>
      <c r="J5971" s="4">
        <f t="shared" si="651"/>
        <v>0</v>
      </c>
      <c r="K5971" s="4">
        <f t="shared" si="647"/>
        <v>0</v>
      </c>
      <c r="L5971" s="5">
        <f t="shared" si="652"/>
        <v>0</v>
      </c>
      <c r="M5971" s="137">
        <f>'PVWatts Hourly Results (1)'!L5982/1000</f>
        <v>0</v>
      </c>
      <c r="N5971" s="3">
        <f>'PVWatts Hourly Results (2)'!L5982/1000</f>
        <v>0</v>
      </c>
      <c r="O5971" s="3">
        <f>'PVWatts Hourly Results (3)'!L5982/1000</f>
        <v>0</v>
      </c>
      <c r="P5971" s="3">
        <f>'PVWatts Hourly Results (4)'!L5982/1000</f>
        <v>0</v>
      </c>
      <c r="Q5971" s="130">
        <f>'PVWatts Hourly Results (5)'!L5982/1000</f>
        <v>0</v>
      </c>
    </row>
    <row r="5972" spans="2:17" x14ac:dyDescent="0.25">
      <c r="B5972" s="8">
        <v>9</v>
      </c>
      <c r="C5972" s="9">
        <v>5</v>
      </c>
      <c r="D5972" s="134">
        <f>'PVWatts Hourly Results (1)'!C5983</f>
        <v>0</v>
      </c>
      <c r="E5972" s="127">
        <f>DATE(YEAR(Inputs!$D$5),Summary!B5972,Summary!C5972)+TIME(D5972,0,0)</f>
        <v>249</v>
      </c>
      <c r="F5972" s="4">
        <f t="shared" si="648"/>
        <v>0</v>
      </c>
      <c r="G5972" s="4">
        <f t="shared" si="646"/>
        <v>4</v>
      </c>
      <c r="H5972" s="4">
        <f t="shared" si="649"/>
        <v>1</v>
      </c>
      <c r="I5972" s="4">
        <f t="shared" si="650"/>
        <v>0</v>
      </c>
      <c r="J5972" s="4">
        <f t="shared" si="651"/>
        <v>0</v>
      </c>
      <c r="K5972" s="4">
        <f t="shared" si="647"/>
        <v>0</v>
      </c>
      <c r="L5972" s="5">
        <f t="shared" si="652"/>
        <v>0</v>
      </c>
      <c r="M5972" s="137">
        <f>'PVWatts Hourly Results (1)'!L5983/1000</f>
        <v>0</v>
      </c>
      <c r="N5972" s="3">
        <f>'PVWatts Hourly Results (2)'!L5983/1000</f>
        <v>0</v>
      </c>
      <c r="O5972" s="3">
        <f>'PVWatts Hourly Results (3)'!L5983/1000</f>
        <v>0</v>
      </c>
      <c r="P5972" s="3">
        <f>'PVWatts Hourly Results (4)'!L5983/1000</f>
        <v>0</v>
      </c>
      <c r="Q5972" s="130">
        <f>'PVWatts Hourly Results (5)'!L5983/1000</f>
        <v>0</v>
      </c>
    </row>
    <row r="5973" spans="2:17" x14ac:dyDescent="0.25">
      <c r="B5973" s="8">
        <v>9</v>
      </c>
      <c r="C5973" s="9">
        <v>5</v>
      </c>
      <c r="D5973" s="134">
        <f>'PVWatts Hourly Results (1)'!C5984</f>
        <v>0</v>
      </c>
      <c r="E5973" s="127">
        <f>DATE(YEAR(Inputs!$D$5),Summary!B5973,Summary!C5973)+TIME(D5973,0,0)</f>
        <v>249</v>
      </c>
      <c r="F5973" s="4">
        <f t="shared" si="648"/>
        <v>0</v>
      </c>
      <c r="G5973" s="4">
        <f t="shared" si="646"/>
        <v>4</v>
      </c>
      <c r="H5973" s="4">
        <f t="shared" si="649"/>
        <v>1</v>
      </c>
      <c r="I5973" s="4">
        <f t="shared" si="650"/>
        <v>0</v>
      </c>
      <c r="J5973" s="4">
        <f t="shared" si="651"/>
        <v>0</v>
      </c>
      <c r="K5973" s="4">
        <f t="shared" si="647"/>
        <v>0</v>
      </c>
      <c r="L5973" s="5">
        <f t="shared" si="652"/>
        <v>0</v>
      </c>
      <c r="M5973" s="137">
        <f>'PVWatts Hourly Results (1)'!L5984/1000</f>
        <v>0</v>
      </c>
      <c r="N5973" s="3">
        <f>'PVWatts Hourly Results (2)'!L5984/1000</f>
        <v>0</v>
      </c>
      <c r="O5973" s="3">
        <f>'PVWatts Hourly Results (3)'!L5984/1000</f>
        <v>0</v>
      </c>
      <c r="P5973" s="3">
        <f>'PVWatts Hourly Results (4)'!L5984/1000</f>
        <v>0</v>
      </c>
      <c r="Q5973" s="130">
        <f>'PVWatts Hourly Results (5)'!L5984/1000</f>
        <v>0</v>
      </c>
    </row>
    <row r="5974" spans="2:17" x14ac:dyDescent="0.25">
      <c r="B5974" s="8">
        <v>9</v>
      </c>
      <c r="C5974" s="9">
        <v>6</v>
      </c>
      <c r="D5974" s="134">
        <f>'PVWatts Hourly Results (1)'!C5985</f>
        <v>0</v>
      </c>
      <c r="E5974" s="127">
        <f>DATE(YEAR(Inputs!$D$5),Summary!B5974,Summary!C5974)+TIME(D5974,0,0)</f>
        <v>250</v>
      </c>
      <c r="F5974" s="4">
        <f t="shared" si="648"/>
        <v>0</v>
      </c>
      <c r="G5974" s="4">
        <f t="shared" ref="G5974:G6037" si="653">WEEKDAY(E5974)</f>
        <v>5</v>
      </c>
      <c r="H5974" s="4">
        <f t="shared" si="649"/>
        <v>1</v>
      </c>
      <c r="I5974" s="4">
        <f t="shared" si="650"/>
        <v>0</v>
      </c>
      <c r="J5974" s="4">
        <f t="shared" si="651"/>
        <v>0</v>
      </c>
      <c r="K5974" s="4">
        <f t="shared" ref="K5974:K6037" si="654">IF(OR(AND(B5974=7,C5974=4),AND(B5974=1,C5974=1)),1,0)</f>
        <v>0</v>
      </c>
      <c r="L5974" s="5">
        <f t="shared" si="652"/>
        <v>0</v>
      </c>
      <c r="M5974" s="137">
        <f>'PVWatts Hourly Results (1)'!L5985/1000</f>
        <v>0</v>
      </c>
      <c r="N5974" s="3">
        <f>'PVWatts Hourly Results (2)'!L5985/1000</f>
        <v>0</v>
      </c>
      <c r="O5974" s="3">
        <f>'PVWatts Hourly Results (3)'!L5985/1000</f>
        <v>0</v>
      </c>
      <c r="P5974" s="3">
        <f>'PVWatts Hourly Results (4)'!L5985/1000</f>
        <v>0</v>
      </c>
      <c r="Q5974" s="130">
        <f>'PVWatts Hourly Results (5)'!L5985/1000</f>
        <v>0</v>
      </c>
    </row>
    <row r="5975" spans="2:17" x14ac:dyDescent="0.25">
      <c r="B5975" s="8">
        <v>9</v>
      </c>
      <c r="C5975" s="9">
        <v>6</v>
      </c>
      <c r="D5975" s="134">
        <f>'PVWatts Hourly Results (1)'!C5986</f>
        <v>0</v>
      </c>
      <c r="E5975" s="127">
        <f>DATE(YEAR(Inputs!$D$5),Summary!B5975,Summary!C5975)+TIME(D5975,0,0)</f>
        <v>250</v>
      </c>
      <c r="F5975" s="4">
        <f t="shared" ref="F5975:F6038" si="655">IF(OR(B5975&lt;3,B5975=6,B5975=7,B5975=8),1,0)</f>
        <v>0</v>
      </c>
      <c r="G5975" s="4">
        <f t="shared" si="653"/>
        <v>5</v>
      </c>
      <c r="H5975" s="4">
        <f t="shared" ref="H5975:H6038" si="656">IF(OR(G5975=2,G5975=3,G5975=4,G5975=5,G5975=6),1,0)</f>
        <v>1</v>
      </c>
      <c r="I5975" s="4">
        <f t="shared" ref="I5975:I6038" si="657">IF(AND(B5975&gt;5,B5975&lt;9,D5975&gt;=13,D5975&lt;=16,H5975=1),1,0)</f>
        <v>0</v>
      </c>
      <c r="J5975" s="4">
        <f t="shared" ref="J5975:J6038" si="658">IF(AND(B5975&lt;3,OR(AND(D5975&gt;6,D5975&lt;9),AND(D5975&gt;17,D5975&lt;20)),H5975=1),1,0)</f>
        <v>0</v>
      </c>
      <c r="K5975" s="4">
        <f t="shared" si="654"/>
        <v>0</v>
      </c>
      <c r="L5975" s="5">
        <f t="shared" ref="L5975:L6038" si="659">IFERROR(IF(AND(F5975=1,H5975=1,OR(I5975=1,J5975=1),K5975=0),1,0),"")</f>
        <v>0</v>
      </c>
      <c r="M5975" s="137">
        <f>'PVWatts Hourly Results (1)'!L5986/1000</f>
        <v>0</v>
      </c>
      <c r="N5975" s="3">
        <f>'PVWatts Hourly Results (2)'!L5986/1000</f>
        <v>0</v>
      </c>
      <c r="O5975" s="3">
        <f>'PVWatts Hourly Results (3)'!L5986/1000</f>
        <v>0</v>
      </c>
      <c r="P5975" s="3">
        <f>'PVWatts Hourly Results (4)'!L5986/1000</f>
        <v>0</v>
      </c>
      <c r="Q5975" s="130">
        <f>'PVWatts Hourly Results (5)'!L5986/1000</f>
        <v>0</v>
      </c>
    </row>
    <row r="5976" spans="2:17" x14ac:dyDescent="0.25">
      <c r="B5976" s="8">
        <v>9</v>
      </c>
      <c r="C5976" s="9">
        <v>6</v>
      </c>
      <c r="D5976" s="134">
        <f>'PVWatts Hourly Results (1)'!C5987</f>
        <v>0</v>
      </c>
      <c r="E5976" s="127">
        <f>DATE(YEAR(Inputs!$D$5),Summary!B5976,Summary!C5976)+TIME(D5976,0,0)</f>
        <v>250</v>
      </c>
      <c r="F5976" s="4">
        <f t="shared" si="655"/>
        <v>0</v>
      </c>
      <c r="G5976" s="4">
        <f t="shared" si="653"/>
        <v>5</v>
      </c>
      <c r="H5976" s="4">
        <f t="shared" si="656"/>
        <v>1</v>
      </c>
      <c r="I5976" s="4">
        <f t="shared" si="657"/>
        <v>0</v>
      </c>
      <c r="J5976" s="4">
        <f t="shared" si="658"/>
        <v>0</v>
      </c>
      <c r="K5976" s="4">
        <f t="shared" si="654"/>
        <v>0</v>
      </c>
      <c r="L5976" s="5">
        <f t="shared" si="659"/>
        <v>0</v>
      </c>
      <c r="M5976" s="137">
        <f>'PVWatts Hourly Results (1)'!L5987/1000</f>
        <v>0</v>
      </c>
      <c r="N5976" s="3">
        <f>'PVWatts Hourly Results (2)'!L5987/1000</f>
        <v>0</v>
      </c>
      <c r="O5976" s="3">
        <f>'PVWatts Hourly Results (3)'!L5987/1000</f>
        <v>0</v>
      </c>
      <c r="P5976" s="3">
        <f>'PVWatts Hourly Results (4)'!L5987/1000</f>
        <v>0</v>
      </c>
      <c r="Q5976" s="130">
        <f>'PVWatts Hourly Results (5)'!L5987/1000</f>
        <v>0</v>
      </c>
    </row>
    <row r="5977" spans="2:17" x14ac:dyDescent="0.25">
      <c r="B5977" s="8">
        <v>9</v>
      </c>
      <c r="C5977" s="9">
        <v>6</v>
      </c>
      <c r="D5977" s="134">
        <f>'PVWatts Hourly Results (1)'!C5988</f>
        <v>0</v>
      </c>
      <c r="E5977" s="127">
        <f>DATE(YEAR(Inputs!$D$5),Summary!B5977,Summary!C5977)+TIME(D5977,0,0)</f>
        <v>250</v>
      </c>
      <c r="F5977" s="4">
        <f t="shared" si="655"/>
        <v>0</v>
      </c>
      <c r="G5977" s="4">
        <f t="shared" si="653"/>
        <v>5</v>
      </c>
      <c r="H5977" s="4">
        <f t="shared" si="656"/>
        <v>1</v>
      </c>
      <c r="I5977" s="4">
        <f t="shared" si="657"/>
        <v>0</v>
      </c>
      <c r="J5977" s="4">
        <f t="shared" si="658"/>
        <v>0</v>
      </c>
      <c r="K5977" s="4">
        <f t="shared" si="654"/>
        <v>0</v>
      </c>
      <c r="L5977" s="5">
        <f t="shared" si="659"/>
        <v>0</v>
      </c>
      <c r="M5977" s="137">
        <f>'PVWatts Hourly Results (1)'!L5988/1000</f>
        <v>0</v>
      </c>
      <c r="N5977" s="3">
        <f>'PVWatts Hourly Results (2)'!L5988/1000</f>
        <v>0</v>
      </c>
      <c r="O5977" s="3">
        <f>'PVWatts Hourly Results (3)'!L5988/1000</f>
        <v>0</v>
      </c>
      <c r="P5977" s="3">
        <f>'PVWatts Hourly Results (4)'!L5988/1000</f>
        <v>0</v>
      </c>
      <c r="Q5977" s="130">
        <f>'PVWatts Hourly Results (5)'!L5988/1000</f>
        <v>0</v>
      </c>
    </row>
    <row r="5978" spans="2:17" x14ac:dyDescent="0.25">
      <c r="B5978" s="8">
        <v>9</v>
      </c>
      <c r="C5978" s="9">
        <v>6</v>
      </c>
      <c r="D5978" s="134">
        <f>'PVWatts Hourly Results (1)'!C5989</f>
        <v>0</v>
      </c>
      <c r="E5978" s="127">
        <f>DATE(YEAR(Inputs!$D$5),Summary!B5978,Summary!C5978)+TIME(D5978,0,0)</f>
        <v>250</v>
      </c>
      <c r="F5978" s="4">
        <f t="shared" si="655"/>
        <v>0</v>
      </c>
      <c r="G5978" s="4">
        <f t="shared" si="653"/>
        <v>5</v>
      </c>
      <c r="H5978" s="4">
        <f t="shared" si="656"/>
        <v>1</v>
      </c>
      <c r="I5978" s="4">
        <f t="shared" si="657"/>
        <v>0</v>
      </c>
      <c r="J5978" s="4">
        <f t="shared" si="658"/>
        <v>0</v>
      </c>
      <c r="K5978" s="4">
        <f t="shared" si="654"/>
        <v>0</v>
      </c>
      <c r="L5978" s="5">
        <f t="shared" si="659"/>
        <v>0</v>
      </c>
      <c r="M5978" s="137">
        <f>'PVWatts Hourly Results (1)'!L5989/1000</f>
        <v>0</v>
      </c>
      <c r="N5978" s="3">
        <f>'PVWatts Hourly Results (2)'!L5989/1000</f>
        <v>0</v>
      </c>
      <c r="O5978" s="3">
        <f>'PVWatts Hourly Results (3)'!L5989/1000</f>
        <v>0</v>
      </c>
      <c r="P5978" s="3">
        <f>'PVWatts Hourly Results (4)'!L5989/1000</f>
        <v>0</v>
      </c>
      <c r="Q5978" s="130">
        <f>'PVWatts Hourly Results (5)'!L5989/1000</f>
        <v>0</v>
      </c>
    </row>
    <row r="5979" spans="2:17" x14ac:dyDescent="0.25">
      <c r="B5979" s="8">
        <v>9</v>
      </c>
      <c r="C5979" s="9">
        <v>6</v>
      </c>
      <c r="D5979" s="134">
        <f>'PVWatts Hourly Results (1)'!C5990</f>
        <v>0</v>
      </c>
      <c r="E5979" s="127">
        <f>DATE(YEAR(Inputs!$D$5),Summary!B5979,Summary!C5979)+TIME(D5979,0,0)</f>
        <v>250</v>
      </c>
      <c r="F5979" s="4">
        <f t="shared" si="655"/>
        <v>0</v>
      </c>
      <c r="G5979" s="4">
        <f t="shared" si="653"/>
        <v>5</v>
      </c>
      <c r="H5979" s="4">
        <f t="shared" si="656"/>
        <v>1</v>
      </c>
      <c r="I5979" s="4">
        <f t="shared" si="657"/>
        <v>0</v>
      </c>
      <c r="J5979" s="4">
        <f t="shared" si="658"/>
        <v>0</v>
      </c>
      <c r="K5979" s="4">
        <f t="shared" si="654"/>
        <v>0</v>
      </c>
      <c r="L5979" s="5">
        <f t="shared" si="659"/>
        <v>0</v>
      </c>
      <c r="M5979" s="137">
        <f>'PVWatts Hourly Results (1)'!L5990/1000</f>
        <v>0</v>
      </c>
      <c r="N5979" s="3">
        <f>'PVWatts Hourly Results (2)'!L5990/1000</f>
        <v>0</v>
      </c>
      <c r="O5979" s="3">
        <f>'PVWatts Hourly Results (3)'!L5990/1000</f>
        <v>0</v>
      </c>
      <c r="P5979" s="3">
        <f>'PVWatts Hourly Results (4)'!L5990/1000</f>
        <v>0</v>
      </c>
      <c r="Q5979" s="130">
        <f>'PVWatts Hourly Results (5)'!L5990/1000</f>
        <v>0</v>
      </c>
    </row>
    <row r="5980" spans="2:17" x14ac:dyDescent="0.25">
      <c r="B5980" s="8">
        <v>9</v>
      </c>
      <c r="C5980" s="9">
        <v>6</v>
      </c>
      <c r="D5980" s="134">
        <f>'PVWatts Hourly Results (1)'!C5991</f>
        <v>0</v>
      </c>
      <c r="E5980" s="127">
        <f>DATE(YEAR(Inputs!$D$5),Summary!B5980,Summary!C5980)+TIME(D5980,0,0)</f>
        <v>250</v>
      </c>
      <c r="F5980" s="4">
        <f t="shared" si="655"/>
        <v>0</v>
      </c>
      <c r="G5980" s="4">
        <f t="shared" si="653"/>
        <v>5</v>
      </c>
      <c r="H5980" s="4">
        <f t="shared" si="656"/>
        <v>1</v>
      </c>
      <c r="I5980" s="4">
        <f t="shared" si="657"/>
        <v>0</v>
      </c>
      <c r="J5980" s="4">
        <f t="shared" si="658"/>
        <v>0</v>
      </c>
      <c r="K5980" s="4">
        <f t="shared" si="654"/>
        <v>0</v>
      </c>
      <c r="L5980" s="5">
        <f t="shared" si="659"/>
        <v>0</v>
      </c>
      <c r="M5980" s="137">
        <f>'PVWatts Hourly Results (1)'!L5991/1000</f>
        <v>0</v>
      </c>
      <c r="N5980" s="3">
        <f>'PVWatts Hourly Results (2)'!L5991/1000</f>
        <v>0</v>
      </c>
      <c r="O5980" s="3">
        <f>'PVWatts Hourly Results (3)'!L5991/1000</f>
        <v>0</v>
      </c>
      <c r="P5980" s="3">
        <f>'PVWatts Hourly Results (4)'!L5991/1000</f>
        <v>0</v>
      </c>
      <c r="Q5980" s="130">
        <f>'PVWatts Hourly Results (5)'!L5991/1000</f>
        <v>0</v>
      </c>
    </row>
    <row r="5981" spans="2:17" x14ac:dyDescent="0.25">
      <c r="B5981" s="8">
        <v>9</v>
      </c>
      <c r="C5981" s="9">
        <v>6</v>
      </c>
      <c r="D5981" s="134">
        <f>'PVWatts Hourly Results (1)'!C5992</f>
        <v>0</v>
      </c>
      <c r="E5981" s="127">
        <f>DATE(YEAR(Inputs!$D$5),Summary!B5981,Summary!C5981)+TIME(D5981,0,0)</f>
        <v>250</v>
      </c>
      <c r="F5981" s="4">
        <f t="shared" si="655"/>
        <v>0</v>
      </c>
      <c r="G5981" s="4">
        <f t="shared" si="653"/>
        <v>5</v>
      </c>
      <c r="H5981" s="4">
        <f t="shared" si="656"/>
        <v>1</v>
      </c>
      <c r="I5981" s="4">
        <f t="shared" si="657"/>
        <v>0</v>
      </c>
      <c r="J5981" s="4">
        <f t="shared" si="658"/>
        <v>0</v>
      </c>
      <c r="K5981" s="4">
        <f t="shared" si="654"/>
        <v>0</v>
      </c>
      <c r="L5981" s="5">
        <f t="shared" si="659"/>
        <v>0</v>
      </c>
      <c r="M5981" s="137">
        <f>'PVWatts Hourly Results (1)'!L5992/1000</f>
        <v>0</v>
      </c>
      <c r="N5981" s="3">
        <f>'PVWatts Hourly Results (2)'!L5992/1000</f>
        <v>0</v>
      </c>
      <c r="O5981" s="3">
        <f>'PVWatts Hourly Results (3)'!L5992/1000</f>
        <v>0</v>
      </c>
      <c r="P5981" s="3">
        <f>'PVWatts Hourly Results (4)'!L5992/1000</f>
        <v>0</v>
      </c>
      <c r="Q5981" s="130">
        <f>'PVWatts Hourly Results (5)'!L5992/1000</f>
        <v>0</v>
      </c>
    </row>
    <row r="5982" spans="2:17" x14ac:dyDescent="0.25">
      <c r="B5982" s="8">
        <v>9</v>
      </c>
      <c r="C5982" s="9">
        <v>6</v>
      </c>
      <c r="D5982" s="134">
        <f>'PVWatts Hourly Results (1)'!C5993</f>
        <v>0</v>
      </c>
      <c r="E5982" s="127">
        <f>DATE(YEAR(Inputs!$D$5),Summary!B5982,Summary!C5982)+TIME(D5982,0,0)</f>
        <v>250</v>
      </c>
      <c r="F5982" s="4">
        <f t="shared" si="655"/>
        <v>0</v>
      </c>
      <c r="G5982" s="4">
        <f t="shared" si="653"/>
        <v>5</v>
      </c>
      <c r="H5982" s="4">
        <f t="shared" si="656"/>
        <v>1</v>
      </c>
      <c r="I5982" s="4">
        <f t="shared" si="657"/>
        <v>0</v>
      </c>
      <c r="J5982" s="4">
        <f t="shared" si="658"/>
        <v>0</v>
      </c>
      <c r="K5982" s="4">
        <f t="shared" si="654"/>
        <v>0</v>
      </c>
      <c r="L5982" s="5">
        <f t="shared" si="659"/>
        <v>0</v>
      </c>
      <c r="M5982" s="137">
        <f>'PVWatts Hourly Results (1)'!L5993/1000</f>
        <v>0</v>
      </c>
      <c r="N5982" s="3">
        <f>'PVWatts Hourly Results (2)'!L5993/1000</f>
        <v>0</v>
      </c>
      <c r="O5982" s="3">
        <f>'PVWatts Hourly Results (3)'!L5993/1000</f>
        <v>0</v>
      </c>
      <c r="P5982" s="3">
        <f>'PVWatts Hourly Results (4)'!L5993/1000</f>
        <v>0</v>
      </c>
      <c r="Q5982" s="130">
        <f>'PVWatts Hourly Results (5)'!L5993/1000</f>
        <v>0</v>
      </c>
    </row>
    <row r="5983" spans="2:17" x14ac:dyDescent="0.25">
      <c r="B5983" s="8">
        <v>9</v>
      </c>
      <c r="C5983" s="9">
        <v>6</v>
      </c>
      <c r="D5983" s="134">
        <f>'PVWatts Hourly Results (1)'!C5994</f>
        <v>0</v>
      </c>
      <c r="E5983" s="127">
        <f>DATE(YEAR(Inputs!$D$5),Summary!B5983,Summary!C5983)+TIME(D5983,0,0)</f>
        <v>250</v>
      </c>
      <c r="F5983" s="4">
        <f t="shared" si="655"/>
        <v>0</v>
      </c>
      <c r="G5983" s="4">
        <f t="shared" si="653"/>
        <v>5</v>
      </c>
      <c r="H5983" s="4">
        <f t="shared" si="656"/>
        <v>1</v>
      </c>
      <c r="I5983" s="4">
        <f t="shared" si="657"/>
        <v>0</v>
      </c>
      <c r="J5983" s="4">
        <f t="shared" si="658"/>
        <v>0</v>
      </c>
      <c r="K5983" s="4">
        <f t="shared" si="654"/>
        <v>0</v>
      </c>
      <c r="L5983" s="5">
        <f t="shared" si="659"/>
        <v>0</v>
      </c>
      <c r="M5983" s="137">
        <f>'PVWatts Hourly Results (1)'!L5994/1000</f>
        <v>0</v>
      </c>
      <c r="N5983" s="3">
        <f>'PVWatts Hourly Results (2)'!L5994/1000</f>
        <v>0</v>
      </c>
      <c r="O5983" s="3">
        <f>'PVWatts Hourly Results (3)'!L5994/1000</f>
        <v>0</v>
      </c>
      <c r="P5983" s="3">
        <f>'PVWatts Hourly Results (4)'!L5994/1000</f>
        <v>0</v>
      </c>
      <c r="Q5983" s="130">
        <f>'PVWatts Hourly Results (5)'!L5994/1000</f>
        <v>0</v>
      </c>
    </row>
    <row r="5984" spans="2:17" x14ac:dyDescent="0.25">
      <c r="B5984" s="8">
        <v>9</v>
      </c>
      <c r="C5984" s="9">
        <v>6</v>
      </c>
      <c r="D5984" s="134">
        <f>'PVWatts Hourly Results (1)'!C5995</f>
        <v>0</v>
      </c>
      <c r="E5984" s="127">
        <f>DATE(YEAR(Inputs!$D$5),Summary!B5984,Summary!C5984)+TIME(D5984,0,0)</f>
        <v>250</v>
      </c>
      <c r="F5984" s="4">
        <f t="shared" si="655"/>
        <v>0</v>
      </c>
      <c r="G5984" s="4">
        <f t="shared" si="653"/>
        <v>5</v>
      </c>
      <c r="H5984" s="4">
        <f t="shared" si="656"/>
        <v>1</v>
      </c>
      <c r="I5984" s="4">
        <f t="shared" si="657"/>
        <v>0</v>
      </c>
      <c r="J5984" s="4">
        <f t="shared" si="658"/>
        <v>0</v>
      </c>
      <c r="K5984" s="4">
        <f t="shared" si="654"/>
        <v>0</v>
      </c>
      <c r="L5984" s="5">
        <f t="shared" si="659"/>
        <v>0</v>
      </c>
      <c r="M5984" s="137">
        <f>'PVWatts Hourly Results (1)'!L5995/1000</f>
        <v>0</v>
      </c>
      <c r="N5984" s="3">
        <f>'PVWatts Hourly Results (2)'!L5995/1000</f>
        <v>0</v>
      </c>
      <c r="O5984" s="3">
        <f>'PVWatts Hourly Results (3)'!L5995/1000</f>
        <v>0</v>
      </c>
      <c r="P5984" s="3">
        <f>'PVWatts Hourly Results (4)'!L5995/1000</f>
        <v>0</v>
      </c>
      <c r="Q5984" s="130">
        <f>'PVWatts Hourly Results (5)'!L5995/1000</f>
        <v>0</v>
      </c>
    </row>
    <row r="5985" spans="2:17" x14ac:dyDescent="0.25">
      <c r="B5985" s="8">
        <v>9</v>
      </c>
      <c r="C5985" s="9">
        <v>6</v>
      </c>
      <c r="D5985" s="134">
        <f>'PVWatts Hourly Results (1)'!C5996</f>
        <v>0</v>
      </c>
      <c r="E5985" s="127">
        <f>DATE(YEAR(Inputs!$D$5),Summary!B5985,Summary!C5985)+TIME(D5985,0,0)</f>
        <v>250</v>
      </c>
      <c r="F5985" s="4">
        <f t="shared" si="655"/>
        <v>0</v>
      </c>
      <c r="G5985" s="4">
        <f t="shared" si="653"/>
        <v>5</v>
      </c>
      <c r="H5985" s="4">
        <f t="shared" si="656"/>
        <v>1</v>
      </c>
      <c r="I5985" s="4">
        <f t="shared" si="657"/>
        <v>0</v>
      </c>
      <c r="J5985" s="4">
        <f t="shared" si="658"/>
        <v>0</v>
      </c>
      <c r="K5985" s="4">
        <f t="shared" si="654"/>
        <v>0</v>
      </c>
      <c r="L5985" s="5">
        <f t="shared" si="659"/>
        <v>0</v>
      </c>
      <c r="M5985" s="137">
        <f>'PVWatts Hourly Results (1)'!L5996/1000</f>
        <v>0</v>
      </c>
      <c r="N5985" s="3">
        <f>'PVWatts Hourly Results (2)'!L5996/1000</f>
        <v>0</v>
      </c>
      <c r="O5985" s="3">
        <f>'PVWatts Hourly Results (3)'!L5996/1000</f>
        <v>0</v>
      </c>
      <c r="P5985" s="3">
        <f>'PVWatts Hourly Results (4)'!L5996/1000</f>
        <v>0</v>
      </c>
      <c r="Q5985" s="130">
        <f>'PVWatts Hourly Results (5)'!L5996/1000</f>
        <v>0</v>
      </c>
    </row>
    <row r="5986" spans="2:17" x14ac:dyDescent="0.25">
      <c r="B5986" s="8">
        <v>9</v>
      </c>
      <c r="C5986" s="9">
        <v>6</v>
      </c>
      <c r="D5986" s="134">
        <f>'PVWatts Hourly Results (1)'!C5997</f>
        <v>0</v>
      </c>
      <c r="E5986" s="127">
        <f>DATE(YEAR(Inputs!$D$5),Summary!B5986,Summary!C5986)+TIME(D5986,0,0)</f>
        <v>250</v>
      </c>
      <c r="F5986" s="4">
        <f t="shared" si="655"/>
        <v>0</v>
      </c>
      <c r="G5986" s="4">
        <f t="shared" si="653"/>
        <v>5</v>
      </c>
      <c r="H5986" s="4">
        <f t="shared" si="656"/>
        <v>1</v>
      </c>
      <c r="I5986" s="4">
        <f t="shared" si="657"/>
        <v>0</v>
      </c>
      <c r="J5986" s="4">
        <f t="shared" si="658"/>
        <v>0</v>
      </c>
      <c r="K5986" s="4">
        <f t="shared" si="654"/>
        <v>0</v>
      </c>
      <c r="L5986" s="5">
        <f t="shared" si="659"/>
        <v>0</v>
      </c>
      <c r="M5986" s="137">
        <f>'PVWatts Hourly Results (1)'!L5997/1000</f>
        <v>0</v>
      </c>
      <c r="N5986" s="3">
        <f>'PVWatts Hourly Results (2)'!L5997/1000</f>
        <v>0</v>
      </c>
      <c r="O5986" s="3">
        <f>'PVWatts Hourly Results (3)'!L5997/1000</f>
        <v>0</v>
      </c>
      <c r="P5986" s="3">
        <f>'PVWatts Hourly Results (4)'!L5997/1000</f>
        <v>0</v>
      </c>
      <c r="Q5986" s="130">
        <f>'PVWatts Hourly Results (5)'!L5997/1000</f>
        <v>0</v>
      </c>
    </row>
    <row r="5987" spans="2:17" x14ac:dyDescent="0.25">
      <c r="B5987" s="8">
        <v>9</v>
      </c>
      <c r="C5987" s="9">
        <v>6</v>
      </c>
      <c r="D5987" s="134">
        <f>'PVWatts Hourly Results (1)'!C5998</f>
        <v>0</v>
      </c>
      <c r="E5987" s="127">
        <f>DATE(YEAR(Inputs!$D$5),Summary!B5987,Summary!C5987)+TIME(D5987,0,0)</f>
        <v>250</v>
      </c>
      <c r="F5987" s="4">
        <f t="shared" si="655"/>
        <v>0</v>
      </c>
      <c r="G5987" s="4">
        <f t="shared" si="653"/>
        <v>5</v>
      </c>
      <c r="H5987" s="4">
        <f t="shared" si="656"/>
        <v>1</v>
      </c>
      <c r="I5987" s="4">
        <f t="shared" si="657"/>
        <v>0</v>
      </c>
      <c r="J5987" s="4">
        <f t="shared" si="658"/>
        <v>0</v>
      </c>
      <c r="K5987" s="4">
        <f t="shared" si="654"/>
        <v>0</v>
      </c>
      <c r="L5987" s="5">
        <f t="shared" si="659"/>
        <v>0</v>
      </c>
      <c r="M5987" s="137">
        <f>'PVWatts Hourly Results (1)'!L5998/1000</f>
        <v>0</v>
      </c>
      <c r="N5987" s="3">
        <f>'PVWatts Hourly Results (2)'!L5998/1000</f>
        <v>0</v>
      </c>
      <c r="O5987" s="3">
        <f>'PVWatts Hourly Results (3)'!L5998/1000</f>
        <v>0</v>
      </c>
      <c r="P5987" s="3">
        <f>'PVWatts Hourly Results (4)'!L5998/1000</f>
        <v>0</v>
      </c>
      <c r="Q5987" s="130">
        <f>'PVWatts Hourly Results (5)'!L5998/1000</f>
        <v>0</v>
      </c>
    </row>
    <row r="5988" spans="2:17" x14ac:dyDescent="0.25">
      <c r="B5988" s="8">
        <v>9</v>
      </c>
      <c r="C5988" s="9">
        <v>6</v>
      </c>
      <c r="D5988" s="134">
        <f>'PVWatts Hourly Results (1)'!C5999</f>
        <v>0</v>
      </c>
      <c r="E5988" s="127">
        <f>DATE(YEAR(Inputs!$D$5),Summary!B5988,Summary!C5988)+TIME(D5988,0,0)</f>
        <v>250</v>
      </c>
      <c r="F5988" s="4">
        <f t="shared" si="655"/>
        <v>0</v>
      </c>
      <c r="G5988" s="4">
        <f t="shared" si="653"/>
        <v>5</v>
      </c>
      <c r="H5988" s="4">
        <f t="shared" si="656"/>
        <v>1</v>
      </c>
      <c r="I5988" s="4">
        <f t="shared" si="657"/>
        <v>0</v>
      </c>
      <c r="J5988" s="4">
        <f t="shared" si="658"/>
        <v>0</v>
      </c>
      <c r="K5988" s="4">
        <f t="shared" si="654"/>
        <v>0</v>
      </c>
      <c r="L5988" s="5">
        <f t="shared" si="659"/>
        <v>0</v>
      </c>
      <c r="M5988" s="137">
        <f>'PVWatts Hourly Results (1)'!L5999/1000</f>
        <v>0</v>
      </c>
      <c r="N5988" s="3">
        <f>'PVWatts Hourly Results (2)'!L5999/1000</f>
        <v>0</v>
      </c>
      <c r="O5988" s="3">
        <f>'PVWatts Hourly Results (3)'!L5999/1000</f>
        <v>0</v>
      </c>
      <c r="P5988" s="3">
        <f>'PVWatts Hourly Results (4)'!L5999/1000</f>
        <v>0</v>
      </c>
      <c r="Q5988" s="130">
        <f>'PVWatts Hourly Results (5)'!L5999/1000</f>
        <v>0</v>
      </c>
    </row>
    <row r="5989" spans="2:17" x14ac:dyDescent="0.25">
      <c r="B5989" s="8">
        <v>9</v>
      </c>
      <c r="C5989" s="9">
        <v>6</v>
      </c>
      <c r="D5989" s="134">
        <f>'PVWatts Hourly Results (1)'!C6000</f>
        <v>0</v>
      </c>
      <c r="E5989" s="127">
        <f>DATE(YEAR(Inputs!$D$5),Summary!B5989,Summary!C5989)+TIME(D5989,0,0)</f>
        <v>250</v>
      </c>
      <c r="F5989" s="4">
        <f t="shared" si="655"/>
        <v>0</v>
      </c>
      <c r="G5989" s="4">
        <f t="shared" si="653"/>
        <v>5</v>
      </c>
      <c r="H5989" s="4">
        <f t="shared" si="656"/>
        <v>1</v>
      </c>
      <c r="I5989" s="4">
        <f t="shared" si="657"/>
        <v>0</v>
      </c>
      <c r="J5989" s="4">
        <f t="shared" si="658"/>
        <v>0</v>
      </c>
      <c r="K5989" s="4">
        <f t="shared" si="654"/>
        <v>0</v>
      </c>
      <c r="L5989" s="5">
        <f t="shared" si="659"/>
        <v>0</v>
      </c>
      <c r="M5989" s="137">
        <f>'PVWatts Hourly Results (1)'!L6000/1000</f>
        <v>0</v>
      </c>
      <c r="N5989" s="3">
        <f>'PVWatts Hourly Results (2)'!L6000/1000</f>
        <v>0</v>
      </c>
      <c r="O5989" s="3">
        <f>'PVWatts Hourly Results (3)'!L6000/1000</f>
        <v>0</v>
      </c>
      <c r="P5989" s="3">
        <f>'PVWatts Hourly Results (4)'!L6000/1000</f>
        <v>0</v>
      </c>
      <c r="Q5989" s="130">
        <f>'PVWatts Hourly Results (5)'!L6000/1000</f>
        <v>0</v>
      </c>
    </row>
    <row r="5990" spans="2:17" x14ac:dyDescent="0.25">
      <c r="B5990" s="8">
        <v>9</v>
      </c>
      <c r="C5990" s="9">
        <v>6</v>
      </c>
      <c r="D5990" s="134">
        <f>'PVWatts Hourly Results (1)'!C6001</f>
        <v>0</v>
      </c>
      <c r="E5990" s="127">
        <f>DATE(YEAR(Inputs!$D$5),Summary!B5990,Summary!C5990)+TIME(D5990,0,0)</f>
        <v>250</v>
      </c>
      <c r="F5990" s="4">
        <f t="shared" si="655"/>
        <v>0</v>
      </c>
      <c r="G5990" s="4">
        <f t="shared" si="653"/>
        <v>5</v>
      </c>
      <c r="H5990" s="4">
        <f t="shared" si="656"/>
        <v>1</v>
      </c>
      <c r="I5990" s="4">
        <f t="shared" si="657"/>
        <v>0</v>
      </c>
      <c r="J5990" s="4">
        <f t="shared" si="658"/>
        <v>0</v>
      </c>
      <c r="K5990" s="4">
        <f t="shared" si="654"/>
        <v>0</v>
      </c>
      <c r="L5990" s="5">
        <f t="shared" si="659"/>
        <v>0</v>
      </c>
      <c r="M5990" s="137">
        <f>'PVWatts Hourly Results (1)'!L6001/1000</f>
        <v>0</v>
      </c>
      <c r="N5990" s="3">
        <f>'PVWatts Hourly Results (2)'!L6001/1000</f>
        <v>0</v>
      </c>
      <c r="O5990" s="3">
        <f>'PVWatts Hourly Results (3)'!L6001/1000</f>
        <v>0</v>
      </c>
      <c r="P5990" s="3">
        <f>'PVWatts Hourly Results (4)'!L6001/1000</f>
        <v>0</v>
      </c>
      <c r="Q5990" s="130">
        <f>'PVWatts Hourly Results (5)'!L6001/1000</f>
        <v>0</v>
      </c>
    </row>
    <row r="5991" spans="2:17" x14ac:dyDescent="0.25">
      <c r="B5991" s="8">
        <v>9</v>
      </c>
      <c r="C5991" s="9">
        <v>6</v>
      </c>
      <c r="D5991" s="134">
        <f>'PVWatts Hourly Results (1)'!C6002</f>
        <v>0</v>
      </c>
      <c r="E5991" s="127">
        <f>DATE(YEAR(Inputs!$D$5),Summary!B5991,Summary!C5991)+TIME(D5991,0,0)</f>
        <v>250</v>
      </c>
      <c r="F5991" s="4">
        <f t="shared" si="655"/>
        <v>0</v>
      </c>
      <c r="G5991" s="4">
        <f t="shared" si="653"/>
        <v>5</v>
      </c>
      <c r="H5991" s="4">
        <f t="shared" si="656"/>
        <v>1</v>
      </c>
      <c r="I5991" s="4">
        <f t="shared" si="657"/>
        <v>0</v>
      </c>
      <c r="J5991" s="4">
        <f t="shared" si="658"/>
        <v>0</v>
      </c>
      <c r="K5991" s="4">
        <f t="shared" si="654"/>
        <v>0</v>
      </c>
      <c r="L5991" s="5">
        <f t="shared" si="659"/>
        <v>0</v>
      </c>
      <c r="M5991" s="137">
        <f>'PVWatts Hourly Results (1)'!L6002/1000</f>
        <v>0</v>
      </c>
      <c r="N5991" s="3">
        <f>'PVWatts Hourly Results (2)'!L6002/1000</f>
        <v>0</v>
      </c>
      <c r="O5991" s="3">
        <f>'PVWatts Hourly Results (3)'!L6002/1000</f>
        <v>0</v>
      </c>
      <c r="P5991" s="3">
        <f>'PVWatts Hourly Results (4)'!L6002/1000</f>
        <v>0</v>
      </c>
      <c r="Q5991" s="130">
        <f>'PVWatts Hourly Results (5)'!L6002/1000</f>
        <v>0</v>
      </c>
    </row>
    <row r="5992" spans="2:17" x14ac:dyDescent="0.25">
      <c r="B5992" s="8">
        <v>9</v>
      </c>
      <c r="C5992" s="9">
        <v>6</v>
      </c>
      <c r="D5992" s="134">
        <f>'PVWatts Hourly Results (1)'!C6003</f>
        <v>0</v>
      </c>
      <c r="E5992" s="127">
        <f>DATE(YEAR(Inputs!$D$5),Summary!B5992,Summary!C5992)+TIME(D5992,0,0)</f>
        <v>250</v>
      </c>
      <c r="F5992" s="4">
        <f t="shared" si="655"/>
        <v>0</v>
      </c>
      <c r="G5992" s="4">
        <f t="shared" si="653"/>
        <v>5</v>
      </c>
      <c r="H5992" s="4">
        <f t="shared" si="656"/>
        <v>1</v>
      </c>
      <c r="I5992" s="4">
        <f t="shared" si="657"/>
        <v>0</v>
      </c>
      <c r="J5992" s="4">
        <f t="shared" si="658"/>
        <v>0</v>
      </c>
      <c r="K5992" s="4">
        <f t="shared" si="654"/>
        <v>0</v>
      </c>
      <c r="L5992" s="5">
        <f t="shared" si="659"/>
        <v>0</v>
      </c>
      <c r="M5992" s="137">
        <f>'PVWatts Hourly Results (1)'!L6003/1000</f>
        <v>0</v>
      </c>
      <c r="N5992" s="3">
        <f>'PVWatts Hourly Results (2)'!L6003/1000</f>
        <v>0</v>
      </c>
      <c r="O5992" s="3">
        <f>'PVWatts Hourly Results (3)'!L6003/1000</f>
        <v>0</v>
      </c>
      <c r="P5992" s="3">
        <f>'PVWatts Hourly Results (4)'!L6003/1000</f>
        <v>0</v>
      </c>
      <c r="Q5992" s="130">
        <f>'PVWatts Hourly Results (5)'!L6003/1000</f>
        <v>0</v>
      </c>
    </row>
    <row r="5993" spans="2:17" x14ac:dyDescent="0.25">
      <c r="B5993" s="8">
        <v>9</v>
      </c>
      <c r="C5993" s="9">
        <v>6</v>
      </c>
      <c r="D5993" s="134">
        <f>'PVWatts Hourly Results (1)'!C6004</f>
        <v>0</v>
      </c>
      <c r="E5993" s="127">
        <f>DATE(YEAR(Inputs!$D$5),Summary!B5993,Summary!C5993)+TIME(D5993,0,0)</f>
        <v>250</v>
      </c>
      <c r="F5993" s="4">
        <f t="shared" si="655"/>
        <v>0</v>
      </c>
      <c r="G5993" s="4">
        <f t="shared" si="653"/>
        <v>5</v>
      </c>
      <c r="H5993" s="4">
        <f t="shared" si="656"/>
        <v>1</v>
      </c>
      <c r="I5993" s="4">
        <f t="shared" si="657"/>
        <v>0</v>
      </c>
      <c r="J5993" s="4">
        <f t="shared" si="658"/>
        <v>0</v>
      </c>
      <c r="K5993" s="4">
        <f t="shared" si="654"/>
        <v>0</v>
      </c>
      <c r="L5993" s="5">
        <f t="shared" si="659"/>
        <v>0</v>
      </c>
      <c r="M5993" s="137">
        <f>'PVWatts Hourly Results (1)'!L6004/1000</f>
        <v>0</v>
      </c>
      <c r="N5993" s="3">
        <f>'PVWatts Hourly Results (2)'!L6004/1000</f>
        <v>0</v>
      </c>
      <c r="O5993" s="3">
        <f>'PVWatts Hourly Results (3)'!L6004/1000</f>
        <v>0</v>
      </c>
      <c r="P5993" s="3">
        <f>'PVWatts Hourly Results (4)'!L6004/1000</f>
        <v>0</v>
      </c>
      <c r="Q5993" s="130">
        <f>'PVWatts Hourly Results (5)'!L6004/1000</f>
        <v>0</v>
      </c>
    </row>
    <row r="5994" spans="2:17" x14ac:dyDescent="0.25">
      <c r="B5994" s="8">
        <v>9</v>
      </c>
      <c r="C5994" s="9">
        <v>6</v>
      </c>
      <c r="D5994" s="134">
        <f>'PVWatts Hourly Results (1)'!C6005</f>
        <v>0</v>
      </c>
      <c r="E5994" s="127">
        <f>DATE(YEAR(Inputs!$D$5),Summary!B5994,Summary!C5994)+TIME(D5994,0,0)</f>
        <v>250</v>
      </c>
      <c r="F5994" s="4">
        <f t="shared" si="655"/>
        <v>0</v>
      </c>
      <c r="G5994" s="4">
        <f t="shared" si="653"/>
        <v>5</v>
      </c>
      <c r="H5994" s="4">
        <f t="shared" si="656"/>
        <v>1</v>
      </c>
      <c r="I5994" s="4">
        <f t="shared" si="657"/>
        <v>0</v>
      </c>
      <c r="J5994" s="4">
        <f t="shared" si="658"/>
        <v>0</v>
      </c>
      <c r="K5994" s="4">
        <f t="shared" si="654"/>
        <v>0</v>
      </c>
      <c r="L5994" s="5">
        <f t="shared" si="659"/>
        <v>0</v>
      </c>
      <c r="M5994" s="137">
        <f>'PVWatts Hourly Results (1)'!L6005/1000</f>
        <v>0</v>
      </c>
      <c r="N5994" s="3">
        <f>'PVWatts Hourly Results (2)'!L6005/1000</f>
        <v>0</v>
      </c>
      <c r="O5994" s="3">
        <f>'PVWatts Hourly Results (3)'!L6005/1000</f>
        <v>0</v>
      </c>
      <c r="P5994" s="3">
        <f>'PVWatts Hourly Results (4)'!L6005/1000</f>
        <v>0</v>
      </c>
      <c r="Q5994" s="130">
        <f>'PVWatts Hourly Results (5)'!L6005/1000</f>
        <v>0</v>
      </c>
    </row>
    <row r="5995" spans="2:17" x14ac:dyDescent="0.25">
      <c r="B5995" s="8">
        <v>9</v>
      </c>
      <c r="C5995" s="9">
        <v>6</v>
      </c>
      <c r="D5995" s="134">
        <f>'PVWatts Hourly Results (1)'!C6006</f>
        <v>0</v>
      </c>
      <c r="E5995" s="127">
        <f>DATE(YEAR(Inputs!$D$5),Summary!B5995,Summary!C5995)+TIME(D5995,0,0)</f>
        <v>250</v>
      </c>
      <c r="F5995" s="4">
        <f t="shared" si="655"/>
        <v>0</v>
      </c>
      <c r="G5995" s="4">
        <f t="shared" si="653"/>
        <v>5</v>
      </c>
      <c r="H5995" s="4">
        <f t="shared" si="656"/>
        <v>1</v>
      </c>
      <c r="I5995" s="4">
        <f t="shared" si="657"/>
        <v>0</v>
      </c>
      <c r="J5995" s="4">
        <f t="shared" si="658"/>
        <v>0</v>
      </c>
      <c r="K5995" s="4">
        <f t="shared" si="654"/>
        <v>0</v>
      </c>
      <c r="L5995" s="5">
        <f t="shared" si="659"/>
        <v>0</v>
      </c>
      <c r="M5995" s="137">
        <f>'PVWatts Hourly Results (1)'!L6006/1000</f>
        <v>0</v>
      </c>
      <c r="N5995" s="3">
        <f>'PVWatts Hourly Results (2)'!L6006/1000</f>
        <v>0</v>
      </c>
      <c r="O5995" s="3">
        <f>'PVWatts Hourly Results (3)'!L6006/1000</f>
        <v>0</v>
      </c>
      <c r="P5995" s="3">
        <f>'PVWatts Hourly Results (4)'!L6006/1000</f>
        <v>0</v>
      </c>
      <c r="Q5995" s="130">
        <f>'PVWatts Hourly Results (5)'!L6006/1000</f>
        <v>0</v>
      </c>
    </row>
    <row r="5996" spans="2:17" x14ac:dyDescent="0.25">
      <c r="B5996" s="8">
        <v>9</v>
      </c>
      <c r="C5996" s="9">
        <v>6</v>
      </c>
      <c r="D5996" s="134">
        <f>'PVWatts Hourly Results (1)'!C6007</f>
        <v>0</v>
      </c>
      <c r="E5996" s="127">
        <f>DATE(YEAR(Inputs!$D$5),Summary!B5996,Summary!C5996)+TIME(D5996,0,0)</f>
        <v>250</v>
      </c>
      <c r="F5996" s="4">
        <f t="shared" si="655"/>
        <v>0</v>
      </c>
      <c r="G5996" s="4">
        <f t="shared" si="653"/>
        <v>5</v>
      </c>
      <c r="H5996" s="4">
        <f t="shared" si="656"/>
        <v>1</v>
      </c>
      <c r="I5996" s="4">
        <f t="shared" si="657"/>
        <v>0</v>
      </c>
      <c r="J5996" s="4">
        <f t="shared" si="658"/>
        <v>0</v>
      </c>
      <c r="K5996" s="4">
        <f t="shared" si="654"/>
        <v>0</v>
      </c>
      <c r="L5996" s="5">
        <f t="shared" si="659"/>
        <v>0</v>
      </c>
      <c r="M5996" s="137">
        <f>'PVWatts Hourly Results (1)'!L6007/1000</f>
        <v>0</v>
      </c>
      <c r="N5996" s="3">
        <f>'PVWatts Hourly Results (2)'!L6007/1000</f>
        <v>0</v>
      </c>
      <c r="O5996" s="3">
        <f>'PVWatts Hourly Results (3)'!L6007/1000</f>
        <v>0</v>
      </c>
      <c r="P5996" s="3">
        <f>'PVWatts Hourly Results (4)'!L6007/1000</f>
        <v>0</v>
      </c>
      <c r="Q5996" s="130">
        <f>'PVWatts Hourly Results (5)'!L6007/1000</f>
        <v>0</v>
      </c>
    </row>
    <row r="5997" spans="2:17" x14ac:dyDescent="0.25">
      <c r="B5997" s="8">
        <v>9</v>
      </c>
      <c r="C5997" s="9">
        <v>6</v>
      </c>
      <c r="D5997" s="134">
        <f>'PVWatts Hourly Results (1)'!C6008</f>
        <v>0</v>
      </c>
      <c r="E5997" s="127">
        <f>DATE(YEAR(Inputs!$D$5),Summary!B5997,Summary!C5997)+TIME(D5997,0,0)</f>
        <v>250</v>
      </c>
      <c r="F5997" s="4">
        <f t="shared" si="655"/>
        <v>0</v>
      </c>
      <c r="G5997" s="4">
        <f t="shared" si="653"/>
        <v>5</v>
      </c>
      <c r="H5997" s="4">
        <f t="shared" si="656"/>
        <v>1</v>
      </c>
      <c r="I5997" s="4">
        <f t="shared" si="657"/>
        <v>0</v>
      </c>
      <c r="J5997" s="4">
        <f t="shared" si="658"/>
        <v>0</v>
      </c>
      <c r="K5997" s="4">
        <f t="shared" si="654"/>
        <v>0</v>
      </c>
      <c r="L5997" s="5">
        <f t="shared" si="659"/>
        <v>0</v>
      </c>
      <c r="M5997" s="137">
        <f>'PVWatts Hourly Results (1)'!L6008/1000</f>
        <v>0</v>
      </c>
      <c r="N5997" s="3">
        <f>'PVWatts Hourly Results (2)'!L6008/1000</f>
        <v>0</v>
      </c>
      <c r="O5997" s="3">
        <f>'PVWatts Hourly Results (3)'!L6008/1000</f>
        <v>0</v>
      </c>
      <c r="P5997" s="3">
        <f>'PVWatts Hourly Results (4)'!L6008/1000</f>
        <v>0</v>
      </c>
      <c r="Q5997" s="130">
        <f>'PVWatts Hourly Results (5)'!L6008/1000</f>
        <v>0</v>
      </c>
    </row>
    <row r="5998" spans="2:17" x14ac:dyDescent="0.25">
      <c r="B5998" s="8">
        <v>9</v>
      </c>
      <c r="C5998" s="9">
        <v>7</v>
      </c>
      <c r="D5998" s="134">
        <f>'PVWatts Hourly Results (1)'!C6009</f>
        <v>0</v>
      </c>
      <c r="E5998" s="127">
        <f>DATE(YEAR(Inputs!$D$5),Summary!B5998,Summary!C5998)+TIME(D5998,0,0)</f>
        <v>251</v>
      </c>
      <c r="F5998" s="4">
        <f t="shared" si="655"/>
        <v>0</v>
      </c>
      <c r="G5998" s="4">
        <f t="shared" si="653"/>
        <v>6</v>
      </c>
      <c r="H5998" s="4">
        <f t="shared" si="656"/>
        <v>1</v>
      </c>
      <c r="I5998" s="4">
        <f t="shared" si="657"/>
        <v>0</v>
      </c>
      <c r="J5998" s="4">
        <f t="shared" si="658"/>
        <v>0</v>
      </c>
      <c r="K5998" s="4">
        <f t="shared" si="654"/>
        <v>0</v>
      </c>
      <c r="L5998" s="5">
        <f t="shared" si="659"/>
        <v>0</v>
      </c>
      <c r="M5998" s="137">
        <f>'PVWatts Hourly Results (1)'!L6009/1000</f>
        <v>0</v>
      </c>
      <c r="N5998" s="3">
        <f>'PVWatts Hourly Results (2)'!L6009/1000</f>
        <v>0</v>
      </c>
      <c r="O5998" s="3">
        <f>'PVWatts Hourly Results (3)'!L6009/1000</f>
        <v>0</v>
      </c>
      <c r="P5998" s="3">
        <f>'PVWatts Hourly Results (4)'!L6009/1000</f>
        <v>0</v>
      </c>
      <c r="Q5998" s="130">
        <f>'PVWatts Hourly Results (5)'!L6009/1000</f>
        <v>0</v>
      </c>
    </row>
    <row r="5999" spans="2:17" x14ac:dyDescent="0.25">
      <c r="B5999" s="8">
        <v>9</v>
      </c>
      <c r="C5999" s="9">
        <v>7</v>
      </c>
      <c r="D5999" s="134">
        <f>'PVWatts Hourly Results (1)'!C6010</f>
        <v>0</v>
      </c>
      <c r="E5999" s="127">
        <f>DATE(YEAR(Inputs!$D$5),Summary!B5999,Summary!C5999)+TIME(D5999,0,0)</f>
        <v>251</v>
      </c>
      <c r="F5999" s="4">
        <f t="shared" si="655"/>
        <v>0</v>
      </c>
      <c r="G5999" s="4">
        <f t="shared" si="653"/>
        <v>6</v>
      </c>
      <c r="H5999" s="4">
        <f t="shared" si="656"/>
        <v>1</v>
      </c>
      <c r="I5999" s="4">
        <f t="shared" si="657"/>
        <v>0</v>
      </c>
      <c r="J5999" s="4">
        <f t="shared" si="658"/>
        <v>0</v>
      </c>
      <c r="K5999" s="4">
        <f t="shared" si="654"/>
        <v>0</v>
      </c>
      <c r="L5999" s="5">
        <f t="shared" si="659"/>
        <v>0</v>
      </c>
      <c r="M5999" s="137">
        <f>'PVWatts Hourly Results (1)'!L6010/1000</f>
        <v>0</v>
      </c>
      <c r="N5999" s="3">
        <f>'PVWatts Hourly Results (2)'!L6010/1000</f>
        <v>0</v>
      </c>
      <c r="O5999" s="3">
        <f>'PVWatts Hourly Results (3)'!L6010/1000</f>
        <v>0</v>
      </c>
      <c r="P5999" s="3">
        <f>'PVWatts Hourly Results (4)'!L6010/1000</f>
        <v>0</v>
      </c>
      <c r="Q5999" s="130">
        <f>'PVWatts Hourly Results (5)'!L6010/1000</f>
        <v>0</v>
      </c>
    </row>
    <row r="6000" spans="2:17" x14ac:dyDescent="0.25">
      <c r="B6000" s="8">
        <v>9</v>
      </c>
      <c r="C6000" s="9">
        <v>7</v>
      </c>
      <c r="D6000" s="134">
        <f>'PVWatts Hourly Results (1)'!C6011</f>
        <v>0</v>
      </c>
      <c r="E6000" s="127">
        <f>DATE(YEAR(Inputs!$D$5),Summary!B6000,Summary!C6000)+TIME(D6000,0,0)</f>
        <v>251</v>
      </c>
      <c r="F6000" s="4">
        <f t="shared" si="655"/>
        <v>0</v>
      </c>
      <c r="G6000" s="4">
        <f t="shared" si="653"/>
        <v>6</v>
      </c>
      <c r="H6000" s="4">
        <f t="shared" si="656"/>
        <v>1</v>
      </c>
      <c r="I6000" s="4">
        <f t="shared" si="657"/>
        <v>0</v>
      </c>
      <c r="J6000" s="4">
        <f t="shared" si="658"/>
        <v>0</v>
      </c>
      <c r="K6000" s="4">
        <f t="shared" si="654"/>
        <v>0</v>
      </c>
      <c r="L6000" s="5">
        <f t="shared" si="659"/>
        <v>0</v>
      </c>
      <c r="M6000" s="137">
        <f>'PVWatts Hourly Results (1)'!L6011/1000</f>
        <v>0</v>
      </c>
      <c r="N6000" s="3">
        <f>'PVWatts Hourly Results (2)'!L6011/1000</f>
        <v>0</v>
      </c>
      <c r="O6000" s="3">
        <f>'PVWatts Hourly Results (3)'!L6011/1000</f>
        <v>0</v>
      </c>
      <c r="P6000" s="3">
        <f>'PVWatts Hourly Results (4)'!L6011/1000</f>
        <v>0</v>
      </c>
      <c r="Q6000" s="130">
        <f>'PVWatts Hourly Results (5)'!L6011/1000</f>
        <v>0</v>
      </c>
    </row>
    <row r="6001" spans="2:17" x14ac:dyDescent="0.25">
      <c r="B6001" s="8">
        <v>9</v>
      </c>
      <c r="C6001" s="9">
        <v>7</v>
      </c>
      <c r="D6001" s="134">
        <f>'PVWatts Hourly Results (1)'!C6012</f>
        <v>0</v>
      </c>
      <c r="E6001" s="127">
        <f>DATE(YEAR(Inputs!$D$5),Summary!B6001,Summary!C6001)+TIME(D6001,0,0)</f>
        <v>251</v>
      </c>
      <c r="F6001" s="4">
        <f t="shared" si="655"/>
        <v>0</v>
      </c>
      <c r="G6001" s="4">
        <f t="shared" si="653"/>
        <v>6</v>
      </c>
      <c r="H6001" s="4">
        <f t="shared" si="656"/>
        <v>1</v>
      </c>
      <c r="I6001" s="4">
        <f t="shared" si="657"/>
        <v>0</v>
      </c>
      <c r="J6001" s="4">
        <f t="shared" si="658"/>
        <v>0</v>
      </c>
      <c r="K6001" s="4">
        <f t="shared" si="654"/>
        <v>0</v>
      </c>
      <c r="L6001" s="5">
        <f t="shared" si="659"/>
        <v>0</v>
      </c>
      <c r="M6001" s="137">
        <f>'PVWatts Hourly Results (1)'!L6012/1000</f>
        <v>0</v>
      </c>
      <c r="N6001" s="3">
        <f>'PVWatts Hourly Results (2)'!L6012/1000</f>
        <v>0</v>
      </c>
      <c r="O6001" s="3">
        <f>'PVWatts Hourly Results (3)'!L6012/1000</f>
        <v>0</v>
      </c>
      <c r="P6001" s="3">
        <f>'PVWatts Hourly Results (4)'!L6012/1000</f>
        <v>0</v>
      </c>
      <c r="Q6001" s="130">
        <f>'PVWatts Hourly Results (5)'!L6012/1000</f>
        <v>0</v>
      </c>
    </row>
    <row r="6002" spans="2:17" x14ac:dyDescent="0.25">
      <c r="B6002" s="8">
        <v>9</v>
      </c>
      <c r="C6002" s="9">
        <v>7</v>
      </c>
      <c r="D6002" s="134">
        <f>'PVWatts Hourly Results (1)'!C6013</f>
        <v>0</v>
      </c>
      <c r="E6002" s="127">
        <f>DATE(YEAR(Inputs!$D$5),Summary!B6002,Summary!C6002)+TIME(D6002,0,0)</f>
        <v>251</v>
      </c>
      <c r="F6002" s="4">
        <f t="shared" si="655"/>
        <v>0</v>
      </c>
      <c r="G6002" s="4">
        <f t="shared" si="653"/>
        <v>6</v>
      </c>
      <c r="H6002" s="4">
        <f t="shared" si="656"/>
        <v>1</v>
      </c>
      <c r="I6002" s="4">
        <f t="shared" si="657"/>
        <v>0</v>
      </c>
      <c r="J6002" s="4">
        <f t="shared" si="658"/>
        <v>0</v>
      </c>
      <c r="K6002" s="4">
        <f t="shared" si="654"/>
        <v>0</v>
      </c>
      <c r="L6002" s="5">
        <f t="shared" si="659"/>
        <v>0</v>
      </c>
      <c r="M6002" s="137">
        <f>'PVWatts Hourly Results (1)'!L6013/1000</f>
        <v>0</v>
      </c>
      <c r="N6002" s="3">
        <f>'PVWatts Hourly Results (2)'!L6013/1000</f>
        <v>0</v>
      </c>
      <c r="O6002" s="3">
        <f>'PVWatts Hourly Results (3)'!L6013/1000</f>
        <v>0</v>
      </c>
      <c r="P6002" s="3">
        <f>'PVWatts Hourly Results (4)'!L6013/1000</f>
        <v>0</v>
      </c>
      <c r="Q6002" s="130">
        <f>'PVWatts Hourly Results (5)'!L6013/1000</f>
        <v>0</v>
      </c>
    </row>
    <row r="6003" spans="2:17" x14ac:dyDescent="0.25">
      <c r="B6003" s="8">
        <v>9</v>
      </c>
      <c r="C6003" s="9">
        <v>7</v>
      </c>
      <c r="D6003" s="134">
        <f>'PVWatts Hourly Results (1)'!C6014</f>
        <v>0</v>
      </c>
      <c r="E6003" s="127">
        <f>DATE(YEAR(Inputs!$D$5),Summary!B6003,Summary!C6003)+TIME(D6003,0,0)</f>
        <v>251</v>
      </c>
      <c r="F6003" s="4">
        <f t="shared" si="655"/>
        <v>0</v>
      </c>
      <c r="G6003" s="4">
        <f t="shared" si="653"/>
        <v>6</v>
      </c>
      <c r="H6003" s="4">
        <f t="shared" si="656"/>
        <v>1</v>
      </c>
      <c r="I6003" s="4">
        <f t="shared" si="657"/>
        <v>0</v>
      </c>
      <c r="J6003" s="4">
        <f t="shared" si="658"/>
        <v>0</v>
      </c>
      <c r="K6003" s="4">
        <f t="shared" si="654"/>
        <v>0</v>
      </c>
      <c r="L6003" s="5">
        <f t="shared" si="659"/>
        <v>0</v>
      </c>
      <c r="M6003" s="137">
        <f>'PVWatts Hourly Results (1)'!L6014/1000</f>
        <v>0</v>
      </c>
      <c r="N6003" s="3">
        <f>'PVWatts Hourly Results (2)'!L6014/1000</f>
        <v>0</v>
      </c>
      <c r="O6003" s="3">
        <f>'PVWatts Hourly Results (3)'!L6014/1000</f>
        <v>0</v>
      </c>
      <c r="P6003" s="3">
        <f>'PVWatts Hourly Results (4)'!L6014/1000</f>
        <v>0</v>
      </c>
      <c r="Q6003" s="130">
        <f>'PVWatts Hourly Results (5)'!L6014/1000</f>
        <v>0</v>
      </c>
    </row>
    <row r="6004" spans="2:17" x14ac:dyDescent="0.25">
      <c r="B6004" s="8">
        <v>9</v>
      </c>
      <c r="C6004" s="9">
        <v>7</v>
      </c>
      <c r="D6004" s="134">
        <f>'PVWatts Hourly Results (1)'!C6015</f>
        <v>0</v>
      </c>
      <c r="E6004" s="127">
        <f>DATE(YEAR(Inputs!$D$5),Summary!B6004,Summary!C6004)+TIME(D6004,0,0)</f>
        <v>251</v>
      </c>
      <c r="F6004" s="4">
        <f t="shared" si="655"/>
        <v>0</v>
      </c>
      <c r="G6004" s="4">
        <f t="shared" si="653"/>
        <v>6</v>
      </c>
      <c r="H6004" s="4">
        <f t="shared" si="656"/>
        <v>1</v>
      </c>
      <c r="I6004" s="4">
        <f t="shared" si="657"/>
        <v>0</v>
      </c>
      <c r="J6004" s="4">
        <f t="shared" si="658"/>
        <v>0</v>
      </c>
      <c r="K6004" s="4">
        <f t="shared" si="654"/>
        <v>0</v>
      </c>
      <c r="L6004" s="5">
        <f t="shared" si="659"/>
        <v>0</v>
      </c>
      <c r="M6004" s="137">
        <f>'PVWatts Hourly Results (1)'!L6015/1000</f>
        <v>0</v>
      </c>
      <c r="N6004" s="3">
        <f>'PVWatts Hourly Results (2)'!L6015/1000</f>
        <v>0</v>
      </c>
      <c r="O6004" s="3">
        <f>'PVWatts Hourly Results (3)'!L6015/1000</f>
        <v>0</v>
      </c>
      <c r="P6004" s="3">
        <f>'PVWatts Hourly Results (4)'!L6015/1000</f>
        <v>0</v>
      </c>
      <c r="Q6004" s="130">
        <f>'PVWatts Hourly Results (5)'!L6015/1000</f>
        <v>0</v>
      </c>
    </row>
    <row r="6005" spans="2:17" x14ac:dyDescent="0.25">
      <c r="B6005" s="8">
        <v>9</v>
      </c>
      <c r="C6005" s="9">
        <v>7</v>
      </c>
      <c r="D6005" s="134">
        <f>'PVWatts Hourly Results (1)'!C6016</f>
        <v>0</v>
      </c>
      <c r="E6005" s="127">
        <f>DATE(YEAR(Inputs!$D$5),Summary!B6005,Summary!C6005)+TIME(D6005,0,0)</f>
        <v>251</v>
      </c>
      <c r="F6005" s="4">
        <f t="shared" si="655"/>
        <v>0</v>
      </c>
      <c r="G6005" s="4">
        <f t="shared" si="653"/>
        <v>6</v>
      </c>
      <c r="H6005" s="4">
        <f t="shared" si="656"/>
        <v>1</v>
      </c>
      <c r="I6005" s="4">
        <f t="shared" si="657"/>
        <v>0</v>
      </c>
      <c r="J6005" s="4">
        <f t="shared" si="658"/>
        <v>0</v>
      </c>
      <c r="K6005" s="4">
        <f t="shared" si="654"/>
        <v>0</v>
      </c>
      <c r="L6005" s="5">
        <f t="shared" si="659"/>
        <v>0</v>
      </c>
      <c r="M6005" s="137">
        <f>'PVWatts Hourly Results (1)'!L6016/1000</f>
        <v>0</v>
      </c>
      <c r="N6005" s="3">
        <f>'PVWatts Hourly Results (2)'!L6016/1000</f>
        <v>0</v>
      </c>
      <c r="O6005" s="3">
        <f>'PVWatts Hourly Results (3)'!L6016/1000</f>
        <v>0</v>
      </c>
      <c r="P6005" s="3">
        <f>'PVWatts Hourly Results (4)'!L6016/1000</f>
        <v>0</v>
      </c>
      <c r="Q6005" s="130">
        <f>'PVWatts Hourly Results (5)'!L6016/1000</f>
        <v>0</v>
      </c>
    </row>
    <row r="6006" spans="2:17" x14ac:dyDescent="0.25">
      <c r="B6006" s="8">
        <v>9</v>
      </c>
      <c r="C6006" s="9">
        <v>7</v>
      </c>
      <c r="D6006" s="134">
        <f>'PVWatts Hourly Results (1)'!C6017</f>
        <v>0</v>
      </c>
      <c r="E6006" s="127">
        <f>DATE(YEAR(Inputs!$D$5),Summary!B6006,Summary!C6006)+TIME(D6006,0,0)</f>
        <v>251</v>
      </c>
      <c r="F6006" s="4">
        <f t="shared" si="655"/>
        <v>0</v>
      </c>
      <c r="G6006" s="4">
        <f t="shared" si="653"/>
        <v>6</v>
      </c>
      <c r="H6006" s="4">
        <f t="shared" si="656"/>
        <v>1</v>
      </c>
      <c r="I6006" s="4">
        <f t="shared" si="657"/>
        <v>0</v>
      </c>
      <c r="J6006" s="4">
        <f t="shared" si="658"/>
        <v>0</v>
      </c>
      <c r="K6006" s="4">
        <f t="shared" si="654"/>
        <v>0</v>
      </c>
      <c r="L6006" s="5">
        <f t="shared" si="659"/>
        <v>0</v>
      </c>
      <c r="M6006" s="137">
        <f>'PVWatts Hourly Results (1)'!L6017/1000</f>
        <v>0</v>
      </c>
      <c r="N6006" s="3">
        <f>'PVWatts Hourly Results (2)'!L6017/1000</f>
        <v>0</v>
      </c>
      <c r="O6006" s="3">
        <f>'PVWatts Hourly Results (3)'!L6017/1000</f>
        <v>0</v>
      </c>
      <c r="P6006" s="3">
        <f>'PVWatts Hourly Results (4)'!L6017/1000</f>
        <v>0</v>
      </c>
      <c r="Q6006" s="130">
        <f>'PVWatts Hourly Results (5)'!L6017/1000</f>
        <v>0</v>
      </c>
    </row>
    <row r="6007" spans="2:17" x14ac:dyDescent="0.25">
      <c r="B6007" s="8">
        <v>9</v>
      </c>
      <c r="C6007" s="9">
        <v>7</v>
      </c>
      <c r="D6007" s="134">
        <f>'PVWatts Hourly Results (1)'!C6018</f>
        <v>0</v>
      </c>
      <c r="E6007" s="127">
        <f>DATE(YEAR(Inputs!$D$5),Summary!B6007,Summary!C6007)+TIME(D6007,0,0)</f>
        <v>251</v>
      </c>
      <c r="F6007" s="4">
        <f t="shared" si="655"/>
        <v>0</v>
      </c>
      <c r="G6007" s="4">
        <f t="shared" si="653"/>
        <v>6</v>
      </c>
      <c r="H6007" s="4">
        <f t="shared" si="656"/>
        <v>1</v>
      </c>
      <c r="I6007" s="4">
        <f t="shared" si="657"/>
        <v>0</v>
      </c>
      <c r="J6007" s="4">
        <f t="shared" si="658"/>
        <v>0</v>
      </c>
      <c r="K6007" s="4">
        <f t="shared" si="654"/>
        <v>0</v>
      </c>
      <c r="L6007" s="5">
        <f t="shared" si="659"/>
        <v>0</v>
      </c>
      <c r="M6007" s="137">
        <f>'PVWatts Hourly Results (1)'!L6018/1000</f>
        <v>0</v>
      </c>
      <c r="N6007" s="3">
        <f>'PVWatts Hourly Results (2)'!L6018/1000</f>
        <v>0</v>
      </c>
      <c r="O6007" s="3">
        <f>'PVWatts Hourly Results (3)'!L6018/1000</f>
        <v>0</v>
      </c>
      <c r="P6007" s="3">
        <f>'PVWatts Hourly Results (4)'!L6018/1000</f>
        <v>0</v>
      </c>
      <c r="Q6007" s="130">
        <f>'PVWatts Hourly Results (5)'!L6018/1000</f>
        <v>0</v>
      </c>
    </row>
    <row r="6008" spans="2:17" x14ac:dyDescent="0.25">
      <c r="B6008" s="8">
        <v>9</v>
      </c>
      <c r="C6008" s="9">
        <v>7</v>
      </c>
      <c r="D6008" s="134">
        <f>'PVWatts Hourly Results (1)'!C6019</f>
        <v>0</v>
      </c>
      <c r="E6008" s="127">
        <f>DATE(YEAR(Inputs!$D$5),Summary!B6008,Summary!C6008)+TIME(D6008,0,0)</f>
        <v>251</v>
      </c>
      <c r="F6008" s="4">
        <f t="shared" si="655"/>
        <v>0</v>
      </c>
      <c r="G6008" s="4">
        <f t="shared" si="653"/>
        <v>6</v>
      </c>
      <c r="H6008" s="4">
        <f t="shared" si="656"/>
        <v>1</v>
      </c>
      <c r="I6008" s="4">
        <f t="shared" si="657"/>
        <v>0</v>
      </c>
      <c r="J6008" s="4">
        <f t="shared" si="658"/>
        <v>0</v>
      </c>
      <c r="K6008" s="4">
        <f t="shared" si="654"/>
        <v>0</v>
      </c>
      <c r="L6008" s="5">
        <f t="shared" si="659"/>
        <v>0</v>
      </c>
      <c r="M6008" s="137">
        <f>'PVWatts Hourly Results (1)'!L6019/1000</f>
        <v>0</v>
      </c>
      <c r="N6008" s="3">
        <f>'PVWatts Hourly Results (2)'!L6019/1000</f>
        <v>0</v>
      </c>
      <c r="O6008" s="3">
        <f>'PVWatts Hourly Results (3)'!L6019/1000</f>
        <v>0</v>
      </c>
      <c r="P6008" s="3">
        <f>'PVWatts Hourly Results (4)'!L6019/1000</f>
        <v>0</v>
      </c>
      <c r="Q6008" s="130">
        <f>'PVWatts Hourly Results (5)'!L6019/1000</f>
        <v>0</v>
      </c>
    </row>
    <row r="6009" spans="2:17" x14ac:dyDescent="0.25">
      <c r="B6009" s="8">
        <v>9</v>
      </c>
      <c r="C6009" s="9">
        <v>7</v>
      </c>
      <c r="D6009" s="134">
        <f>'PVWatts Hourly Results (1)'!C6020</f>
        <v>0</v>
      </c>
      <c r="E6009" s="127">
        <f>DATE(YEAR(Inputs!$D$5),Summary!B6009,Summary!C6009)+TIME(D6009,0,0)</f>
        <v>251</v>
      </c>
      <c r="F6009" s="4">
        <f t="shared" si="655"/>
        <v>0</v>
      </c>
      <c r="G6009" s="4">
        <f t="shared" si="653"/>
        <v>6</v>
      </c>
      <c r="H6009" s="4">
        <f t="shared" si="656"/>
        <v>1</v>
      </c>
      <c r="I6009" s="4">
        <f t="shared" si="657"/>
        <v>0</v>
      </c>
      <c r="J6009" s="4">
        <f t="shared" si="658"/>
        <v>0</v>
      </c>
      <c r="K6009" s="4">
        <f t="shared" si="654"/>
        <v>0</v>
      </c>
      <c r="L6009" s="5">
        <f t="shared" si="659"/>
        <v>0</v>
      </c>
      <c r="M6009" s="137">
        <f>'PVWatts Hourly Results (1)'!L6020/1000</f>
        <v>0</v>
      </c>
      <c r="N6009" s="3">
        <f>'PVWatts Hourly Results (2)'!L6020/1000</f>
        <v>0</v>
      </c>
      <c r="O6009" s="3">
        <f>'PVWatts Hourly Results (3)'!L6020/1000</f>
        <v>0</v>
      </c>
      <c r="P6009" s="3">
        <f>'PVWatts Hourly Results (4)'!L6020/1000</f>
        <v>0</v>
      </c>
      <c r="Q6009" s="130">
        <f>'PVWatts Hourly Results (5)'!L6020/1000</f>
        <v>0</v>
      </c>
    </row>
    <row r="6010" spans="2:17" x14ac:dyDescent="0.25">
      <c r="B6010" s="8">
        <v>9</v>
      </c>
      <c r="C6010" s="9">
        <v>7</v>
      </c>
      <c r="D6010" s="134">
        <f>'PVWatts Hourly Results (1)'!C6021</f>
        <v>0</v>
      </c>
      <c r="E6010" s="127">
        <f>DATE(YEAR(Inputs!$D$5),Summary!B6010,Summary!C6010)+TIME(D6010,0,0)</f>
        <v>251</v>
      </c>
      <c r="F6010" s="4">
        <f t="shared" si="655"/>
        <v>0</v>
      </c>
      <c r="G6010" s="4">
        <f t="shared" si="653"/>
        <v>6</v>
      </c>
      <c r="H6010" s="4">
        <f t="shared" si="656"/>
        <v>1</v>
      </c>
      <c r="I6010" s="4">
        <f t="shared" si="657"/>
        <v>0</v>
      </c>
      <c r="J6010" s="4">
        <f t="shared" si="658"/>
        <v>0</v>
      </c>
      <c r="K6010" s="4">
        <f t="shared" si="654"/>
        <v>0</v>
      </c>
      <c r="L6010" s="5">
        <f t="shared" si="659"/>
        <v>0</v>
      </c>
      <c r="M6010" s="137">
        <f>'PVWatts Hourly Results (1)'!L6021/1000</f>
        <v>0</v>
      </c>
      <c r="N6010" s="3">
        <f>'PVWatts Hourly Results (2)'!L6021/1000</f>
        <v>0</v>
      </c>
      <c r="O6010" s="3">
        <f>'PVWatts Hourly Results (3)'!L6021/1000</f>
        <v>0</v>
      </c>
      <c r="P6010" s="3">
        <f>'PVWatts Hourly Results (4)'!L6021/1000</f>
        <v>0</v>
      </c>
      <c r="Q6010" s="130">
        <f>'PVWatts Hourly Results (5)'!L6021/1000</f>
        <v>0</v>
      </c>
    </row>
    <row r="6011" spans="2:17" x14ac:dyDescent="0.25">
      <c r="B6011" s="8">
        <v>9</v>
      </c>
      <c r="C6011" s="9">
        <v>7</v>
      </c>
      <c r="D6011" s="134">
        <f>'PVWatts Hourly Results (1)'!C6022</f>
        <v>0</v>
      </c>
      <c r="E6011" s="127">
        <f>DATE(YEAR(Inputs!$D$5),Summary!B6011,Summary!C6011)+TIME(D6011,0,0)</f>
        <v>251</v>
      </c>
      <c r="F6011" s="4">
        <f t="shared" si="655"/>
        <v>0</v>
      </c>
      <c r="G6011" s="4">
        <f t="shared" si="653"/>
        <v>6</v>
      </c>
      <c r="H6011" s="4">
        <f t="shared" si="656"/>
        <v>1</v>
      </c>
      <c r="I6011" s="4">
        <f t="shared" si="657"/>
        <v>0</v>
      </c>
      <c r="J6011" s="4">
        <f t="shared" si="658"/>
        <v>0</v>
      </c>
      <c r="K6011" s="4">
        <f t="shared" si="654"/>
        <v>0</v>
      </c>
      <c r="L6011" s="5">
        <f t="shared" si="659"/>
        <v>0</v>
      </c>
      <c r="M6011" s="137">
        <f>'PVWatts Hourly Results (1)'!L6022/1000</f>
        <v>0</v>
      </c>
      <c r="N6011" s="3">
        <f>'PVWatts Hourly Results (2)'!L6022/1000</f>
        <v>0</v>
      </c>
      <c r="O6011" s="3">
        <f>'PVWatts Hourly Results (3)'!L6022/1000</f>
        <v>0</v>
      </c>
      <c r="P6011" s="3">
        <f>'PVWatts Hourly Results (4)'!L6022/1000</f>
        <v>0</v>
      </c>
      <c r="Q6011" s="130">
        <f>'PVWatts Hourly Results (5)'!L6022/1000</f>
        <v>0</v>
      </c>
    </row>
    <row r="6012" spans="2:17" x14ac:dyDescent="0.25">
      <c r="B6012" s="8">
        <v>9</v>
      </c>
      <c r="C6012" s="9">
        <v>7</v>
      </c>
      <c r="D6012" s="134">
        <f>'PVWatts Hourly Results (1)'!C6023</f>
        <v>0</v>
      </c>
      <c r="E6012" s="127">
        <f>DATE(YEAR(Inputs!$D$5),Summary!B6012,Summary!C6012)+TIME(D6012,0,0)</f>
        <v>251</v>
      </c>
      <c r="F6012" s="4">
        <f t="shared" si="655"/>
        <v>0</v>
      </c>
      <c r="G6012" s="4">
        <f t="shared" si="653"/>
        <v>6</v>
      </c>
      <c r="H6012" s="4">
        <f t="shared" si="656"/>
        <v>1</v>
      </c>
      <c r="I6012" s="4">
        <f t="shared" si="657"/>
        <v>0</v>
      </c>
      <c r="J6012" s="4">
        <f t="shared" si="658"/>
        <v>0</v>
      </c>
      <c r="K6012" s="4">
        <f t="shared" si="654"/>
        <v>0</v>
      </c>
      <c r="L6012" s="5">
        <f t="shared" si="659"/>
        <v>0</v>
      </c>
      <c r="M6012" s="137">
        <f>'PVWatts Hourly Results (1)'!L6023/1000</f>
        <v>0</v>
      </c>
      <c r="N6012" s="3">
        <f>'PVWatts Hourly Results (2)'!L6023/1000</f>
        <v>0</v>
      </c>
      <c r="O6012" s="3">
        <f>'PVWatts Hourly Results (3)'!L6023/1000</f>
        <v>0</v>
      </c>
      <c r="P6012" s="3">
        <f>'PVWatts Hourly Results (4)'!L6023/1000</f>
        <v>0</v>
      </c>
      <c r="Q6012" s="130">
        <f>'PVWatts Hourly Results (5)'!L6023/1000</f>
        <v>0</v>
      </c>
    </row>
    <row r="6013" spans="2:17" x14ac:dyDescent="0.25">
      <c r="B6013" s="8">
        <v>9</v>
      </c>
      <c r="C6013" s="9">
        <v>7</v>
      </c>
      <c r="D6013" s="134">
        <f>'PVWatts Hourly Results (1)'!C6024</f>
        <v>0</v>
      </c>
      <c r="E6013" s="127">
        <f>DATE(YEAR(Inputs!$D$5),Summary!B6013,Summary!C6013)+TIME(D6013,0,0)</f>
        <v>251</v>
      </c>
      <c r="F6013" s="4">
        <f t="shared" si="655"/>
        <v>0</v>
      </c>
      <c r="G6013" s="4">
        <f t="shared" si="653"/>
        <v>6</v>
      </c>
      <c r="H6013" s="4">
        <f t="shared" si="656"/>
        <v>1</v>
      </c>
      <c r="I6013" s="4">
        <f t="shared" si="657"/>
        <v>0</v>
      </c>
      <c r="J6013" s="4">
        <f t="shared" si="658"/>
        <v>0</v>
      </c>
      <c r="K6013" s="4">
        <f t="shared" si="654"/>
        <v>0</v>
      </c>
      <c r="L6013" s="5">
        <f t="shared" si="659"/>
        <v>0</v>
      </c>
      <c r="M6013" s="137">
        <f>'PVWatts Hourly Results (1)'!L6024/1000</f>
        <v>0</v>
      </c>
      <c r="N6013" s="3">
        <f>'PVWatts Hourly Results (2)'!L6024/1000</f>
        <v>0</v>
      </c>
      <c r="O6013" s="3">
        <f>'PVWatts Hourly Results (3)'!L6024/1000</f>
        <v>0</v>
      </c>
      <c r="P6013" s="3">
        <f>'PVWatts Hourly Results (4)'!L6024/1000</f>
        <v>0</v>
      </c>
      <c r="Q6013" s="130">
        <f>'PVWatts Hourly Results (5)'!L6024/1000</f>
        <v>0</v>
      </c>
    </row>
    <row r="6014" spans="2:17" x14ac:dyDescent="0.25">
      <c r="B6014" s="8">
        <v>9</v>
      </c>
      <c r="C6014" s="9">
        <v>7</v>
      </c>
      <c r="D6014" s="134">
        <f>'PVWatts Hourly Results (1)'!C6025</f>
        <v>0</v>
      </c>
      <c r="E6014" s="127">
        <f>DATE(YEAR(Inputs!$D$5),Summary!B6014,Summary!C6014)+TIME(D6014,0,0)</f>
        <v>251</v>
      </c>
      <c r="F6014" s="4">
        <f t="shared" si="655"/>
        <v>0</v>
      </c>
      <c r="G6014" s="4">
        <f t="shared" si="653"/>
        <v>6</v>
      </c>
      <c r="H6014" s="4">
        <f t="shared" si="656"/>
        <v>1</v>
      </c>
      <c r="I6014" s="4">
        <f t="shared" si="657"/>
        <v>0</v>
      </c>
      <c r="J6014" s="4">
        <f t="shared" si="658"/>
        <v>0</v>
      </c>
      <c r="K6014" s="4">
        <f t="shared" si="654"/>
        <v>0</v>
      </c>
      <c r="L6014" s="5">
        <f t="shared" si="659"/>
        <v>0</v>
      </c>
      <c r="M6014" s="137">
        <f>'PVWatts Hourly Results (1)'!L6025/1000</f>
        <v>0</v>
      </c>
      <c r="N6014" s="3">
        <f>'PVWatts Hourly Results (2)'!L6025/1000</f>
        <v>0</v>
      </c>
      <c r="O6014" s="3">
        <f>'PVWatts Hourly Results (3)'!L6025/1000</f>
        <v>0</v>
      </c>
      <c r="P6014" s="3">
        <f>'PVWatts Hourly Results (4)'!L6025/1000</f>
        <v>0</v>
      </c>
      <c r="Q6014" s="130">
        <f>'PVWatts Hourly Results (5)'!L6025/1000</f>
        <v>0</v>
      </c>
    </row>
    <row r="6015" spans="2:17" x14ac:dyDescent="0.25">
      <c r="B6015" s="8">
        <v>9</v>
      </c>
      <c r="C6015" s="9">
        <v>7</v>
      </c>
      <c r="D6015" s="134">
        <f>'PVWatts Hourly Results (1)'!C6026</f>
        <v>0</v>
      </c>
      <c r="E6015" s="127">
        <f>DATE(YEAR(Inputs!$D$5),Summary!B6015,Summary!C6015)+TIME(D6015,0,0)</f>
        <v>251</v>
      </c>
      <c r="F6015" s="4">
        <f t="shared" si="655"/>
        <v>0</v>
      </c>
      <c r="G6015" s="4">
        <f t="shared" si="653"/>
        <v>6</v>
      </c>
      <c r="H6015" s="4">
        <f t="shared" si="656"/>
        <v>1</v>
      </c>
      <c r="I6015" s="4">
        <f t="shared" si="657"/>
        <v>0</v>
      </c>
      <c r="J6015" s="4">
        <f t="shared" si="658"/>
        <v>0</v>
      </c>
      <c r="K6015" s="4">
        <f t="shared" si="654"/>
        <v>0</v>
      </c>
      <c r="L6015" s="5">
        <f t="shared" si="659"/>
        <v>0</v>
      </c>
      <c r="M6015" s="137">
        <f>'PVWatts Hourly Results (1)'!L6026/1000</f>
        <v>0</v>
      </c>
      <c r="N6015" s="3">
        <f>'PVWatts Hourly Results (2)'!L6026/1000</f>
        <v>0</v>
      </c>
      <c r="O6015" s="3">
        <f>'PVWatts Hourly Results (3)'!L6026/1000</f>
        <v>0</v>
      </c>
      <c r="P6015" s="3">
        <f>'PVWatts Hourly Results (4)'!L6026/1000</f>
        <v>0</v>
      </c>
      <c r="Q6015" s="130">
        <f>'PVWatts Hourly Results (5)'!L6026/1000</f>
        <v>0</v>
      </c>
    </row>
    <row r="6016" spans="2:17" x14ac:dyDescent="0.25">
      <c r="B6016" s="8">
        <v>9</v>
      </c>
      <c r="C6016" s="9">
        <v>7</v>
      </c>
      <c r="D6016" s="134">
        <f>'PVWatts Hourly Results (1)'!C6027</f>
        <v>0</v>
      </c>
      <c r="E6016" s="127">
        <f>DATE(YEAR(Inputs!$D$5),Summary!B6016,Summary!C6016)+TIME(D6016,0,0)</f>
        <v>251</v>
      </c>
      <c r="F6016" s="4">
        <f t="shared" si="655"/>
        <v>0</v>
      </c>
      <c r="G6016" s="4">
        <f t="shared" si="653"/>
        <v>6</v>
      </c>
      <c r="H6016" s="4">
        <f t="shared" si="656"/>
        <v>1</v>
      </c>
      <c r="I6016" s="4">
        <f t="shared" si="657"/>
        <v>0</v>
      </c>
      <c r="J6016" s="4">
        <f t="shared" si="658"/>
        <v>0</v>
      </c>
      <c r="K6016" s="4">
        <f t="shared" si="654"/>
        <v>0</v>
      </c>
      <c r="L6016" s="5">
        <f t="shared" si="659"/>
        <v>0</v>
      </c>
      <c r="M6016" s="137">
        <f>'PVWatts Hourly Results (1)'!L6027/1000</f>
        <v>0</v>
      </c>
      <c r="N6016" s="3">
        <f>'PVWatts Hourly Results (2)'!L6027/1000</f>
        <v>0</v>
      </c>
      <c r="O6016" s="3">
        <f>'PVWatts Hourly Results (3)'!L6027/1000</f>
        <v>0</v>
      </c>
      <c r="P6016" s="3">
        <f>'PVWatts Hourly Results (4)'!L6027/1000</f>
        <v>0</v>
      </c>
      <c r="Q6016" s="130">
        <f>'PVWatts Hourly Results (5)'!L6027/1000</f>
        <v>0</v>
      </c>
    </row>
    <row r="6017" spans="2:17" x14ac:dyDescent="0.25">
      <c r="B6017" s="8">
        <v>9</v>
      </c>
      <c r="C6017" s="9">
        <v>7</v>
      </c>
      <c r="D6017" s="134">
        <f>'PVWatts Hourly Results (1)'!C6028</f>
        <v>0</v>
      </c>
      <c r="E6017" s="127">
        <f>DATE(YEAR(Inputs!$D$5),Summary!B6017,Summary!C6017)+TIME(D6017,0,0)</f>
        <v>251</v>
      </c>
      <c r="F6017" s="4">
        <f t="shared" si="655"/>
        <v>0</v>
      </c>
      <c r="G6017" s="4">
        <f t="shared" si="653"/>
        <v>6</v>
      </c>
      <c r="H6017" s="4">
        <f t="shared" si="656"/>
        <v>1</v>
      </c>
      <c r="I6017" s="4">
        <f t="shared" si="657"/>
        <v>0</v>
      </c>
      <c r="J6017" s="4">
        <f t="shared" si="658"/>
        <v>0</v>
      </c>
      <c r="K6017" s="4">
        <f t="shared" si="654"/>
        <v>0</v>
      </c>
      <c r="L6017" s="5">
        <f t="shared" si="659"/>
        <v>0</v>
      </c>
      <c r="M6017" s="137">
        <f>'PVWatts Hourly Results (1)'!L6028/1000</f>
        <v>0</v>
      </c>
      <c r="N6017" s="3">
        <f>'PVWatts Hourly Results (2)'!L6028/1000</f>
        <v>0</v>
      </c>
      <c r="O6017" s="3">
        <f>'PVWatts Hourly Results (3)'!L6028/1000</f>
        <v>0</v>
      </c>
      <c r="P6017" s="3">
        <f>'PVWatts Hourly Results (4)'!L6028/1000</f>
        <v>0</v>
      </c>
      <c r="Q6017" s="130">
        <f>'PVWatts Hourly Results (5)'!L6028/1000</f>
        <v>0</v>
      </c>
    </row>
    <row r="6018" spans="2:17" x14ac:dyDescent="0.25">
      <c r="B6018" s="8">
        <v>9</v>
      </c>
      <c r="C6018" s="9">
        <v>7</v>
      </c>
      <c r="D6018" s="134">
        <f>'PVWatts Hourly Results (1)'!C6029</f>
        <v>0</v>
      </c>
      <c r="E6018" s="127">
        <f>DATE(YEAR(Inputs!$D$5),Summary!B6018,Summary!C6018)+TIME(D6018,0,0)</f>
        <v>251</v>
      </c>
      <c r="F6018" s="4">
        <f t="shared" si="655"/>
        <v>0</v>
      </c>
      <c r="G6018" s="4">
        <f t="shared" si="653"/>
        <v>6</v>
      </c>
      <c r="H6018" s="4">
        <f t="shared" si="656"/>
        <v>1</v>
      </c>
      <c r="I6018" s="4">
        <f t="shared" si="657"/>
        <v>0</v>
      </c>
      <c r="J6018" s="4">
        <f t="shared" si="658"/>
        <v>0</v>
      </c>
      <c r="K6018" s="4">
        <f t="shared" si="654"/>
        <v>0</v>
      </c>
      <c r="L6018" s="5">
        <f t="shared" si="659"/>
        <v>0</v>
      </c>
      <c r="M6018" s="137">
        <f>'PVWatts Hourly Results (1)'!L6029/1000</f>
        <v>0</v>
      </c>
      <c r="N6018" s="3">
        <f>'PVWatts Hourly Results (2)'!L6029/1000</f>
        <v>0</v>
      </c>
      <c r="O6018" s="3">
        <f>'PVWatts Hourly Results (3)'!L6029/1000</f>
        <v>0</v>
      </c>
      <c r="P6018" s="3">
        <f>'PVWatts Hourly Results (4)'!L6029/1000</f>
        <v>0</v>
      </c>
      <c r="Q6018" s="130">
        <f>'PVWatts Hourly Results (5)'!L6029/1000</f>
        <v>0</v>
      </c>
    </row>
    <row r="6019" spans="2:17" x14ac:dyDescent="0.25">
      <c r="B6019" s="8">
        <v>9</v>
      </c>
      <c r="C6019" s="9">
        <v>7</v>
      </c>
      <c r="D6019" s="134">
        <f>'PVWatts Hourly Results (1)'!C6030</f>
        <v>0</v>
      </c>
      <c r="E6019" s="127">
        <f>DATE(YEAR(Inputs!$D$5),Summary!B6019,Summary!C6019)+TIME(D6019,0,0)</f>
        <v>251</v>
      </c>
      <c r="F6019" s="4">
        <f t="shared" si="655"/>
        <v>0</v>
      </c>
      <c r="G6019" s="4">
        <f t="shared" si="653"/>
        <v>6</v>
      </c>
      <c r="H6019" s="4">
        <f t="shared" si="656"/>
        <v>1</v>
      </c>
      <c r="I6019" s="4">
        <f t="shared" si="657"/>
        <v>0</v>
      </c>
      <c r="J6019" s="4">
        <f t="shared" si="658"/>
        <v>0</v>
      </c>
      <c r="K6019" s="4">
        <f t="shared" si="654"/>
        <v>0</v>
      </c>
      <c r="L6019" s="5">
        <f t="shared" si="659"/>
        <v>0</v>
      </c>
      <c r="M6019" s="137">
        <f>'PVWatts Hourly Results (1)'!L6030/1000</f>
        <v>0</v>
      </c>
      <c r="N6019" s="3">
        <f>'PVWatts Hourly Results (2)'!L6030/1000</f>
        <v>0</v>
      </c>
      <c r="O6019" s="3">
        <f>'PVWatts Hourly Results (3)'!L6030/1000</f>
        <v>0</v>
      </c>
      <c r="P6019" s="3">
        <f>'PVWatts Hourly Results (4)'!L6030/1000</f>
        <v>0</v>
      </c>
      <c r="Q6019" s="130">
        <f>'PVWatts Hourly Results (5)'!L6030/1000</f>
        <v>0</v>
      </c>
    </row>
    <row r="6020" spans="2:17" x14ac:dyDescent="0.25">
      <c r="B6020" s="8">
        <v>9</v>
      </c>
      <c r="C6020" s="9">
        <v>7</v>
      </c>
      <c r="D6020" s="134">
        <f>'PVWatts Hourly Results (1)'!C6031</f>
        <v>0</v>
      </c>
      <c r="E6020" s="127">
        <f>DATE(YEAR(Inputs!$D$5),Summary!B6020,Summary!C6020)+TIME(D6020,0,0)</f>
        <v>251</v>
      </c>
      <c r="F6020" s="4">
        <f t="shared" si="655"/>
        <v>0</v>
      </c>
      <c r="G6020" s="4">
        <f t="shared" si="653"/>
        <v>6</v>
      </c>
      <c r="H6020" s="4">
        <f t="shared" si="656"/>
        <v>1</v>
      </c>
      <c r="I6020" s="4">
        <f t="shared" si="657"/>
        <v>0</v>
      </c>
      <c r="J6020" s="4">
        <f t="shared" si="658"/>
        <v>0</v>
      </c>
      <c r="K6020" s="4">
        <f t="shared" si="654"/>
        <v>0</v>
      </c>
      <c r="L6020" s="5">
        <f t="shared" si="659"/>
        <v>0</v>
      </c>
      <c r="M6020" s="137">
        <f>'PVWatts Hourly Results (1)'!L6031/1000</f>
        <v>0</v>
      </c>
      <c r="N6020" s="3">
        <f>'PVWatts Hourly Results (2)'!L6031/1000</f>
        <v>0</v>
      </c>
      <c r="O6020" s="3">
        <f>'PVWatts Hourly Results (3)'!L6031/1000</f>
        <v>0</v>
      </c>
      <c r="P6020" s="3">
        <f>'PVWatts Hourly Results (4)'!L6031/1000</f>
        <v>0</v>
      </c>
      <c r="Q6020" s="130">
        <f>'PVWatts Hourly Results (5)'!L6031/1000</f>
        <v>0</v>
      </c>
    </row>
    <row r="6021" spans="2:17" x14ac:dyDescent="0.25">
      <c r="B6021" s="8">
        <v>9</v>
      </c>
      <c r="C6021" s="9">
        <v>7</v>
      </c>
      <c r="D6021" s="134">
        <f>'PVWatts Hourly Results (1)'!C6032</f>
        <v>0</v>
      </c>
      <c r="E6021" s="127">
        <f>DATE(YEAR(Inputs!$D$5),Summary!B6021,Summary!C6021)+TIME(D6021,0,0)</f>
        <v>251</v>
      </c>
      <c r="F6021" s="4">
        <f t="shared" si="655"/>
        <v>0</v>
      </c>
      <c r="G6021" s="4">
        <f t="shared" si="653"/>
        <v>6</v>
      </c>
      <c r="H6021" s="4">
        <f t="shared" si="656"/>
        <v>1</v>
      </c>
      <c r="I6021" s="4">
        <f t="shared" si="657"/>
        <v>0</v>
      </c>
      <c r="J6021" s="4">
        <f t="shared" si="658"/>
        <v>0</v>
      </c>
      <c r="K6021" s="4">
        <f t="shared" si="654"/>
        <v>0</v>
      </c>
      <c r="L6021" s="5">
        <f t="shared" si="659"/>
        <v>0</v>
      </c>
      <c r="M6021" s="137">
        <f>'PVWatts Hourly Results (1)'!L6032/1000</f>
        <v>0</v>
      </c>
      <c r="N6021" s="3">
        <f>'PVWatts Hourly Results (2)'!L6032/1000</f>
        <v>0</v>
      </c>
      <c r="O6021" s="3">
        <f>'PVWatts Hourly Results (3)'!L6032/1000</f>
        <v>0</v>
      </c>
      <c r="P6021" s="3">
        <f>'PVWatts Hourly Results (4)'!L6032/1000</f>
        <v>0</v>
      </c>
      <c r="Q6021" s="130">
        <f>'PVWatts Hourly Results (5)'!L6032/1000</f>
        <v>0</v>
      </c>
    </row>
    <row r="6022" spans="2:17" x14ac:dyDescent="0.25">
      <c r="B6022" s="8">
        <v>9</v>
      </c>
      <c r="C6022" s="9">
        <v>8</v>
      </c>
      <c r="D6022" s="134">
        <f>'PVWatts Hourly Results (1)'!C6033</f>
        <v>0</v>
      </c>
      <c r="E6022" s="127">
        <f>DATE(YEAR(Inputs!$D$5),Summary!B6022,Summary!C6022)+TIME(D6022,0,0)</f>
        <v>252</v>
      </c>
      <c r="F6022" s="4">
        <f t="shared" si="655"/>
        <v>0</v>
      </c>
      <c r="G6022" s="4">
        <f t="shared" si="653"/>
        <v>7</v>
      </c>
      <c r="H6022" s="4">
        <f t="shared" si="656"/>
        <v>0</v>
      </c>
      <c r="I6022" s="4">
        <f t="shared" si="657"/>
        <v>0</v>
      </c>
      <c r="J6022" s="4">
        <f t="shared" si="658"/>
        <v>0</v>
      </c>
      <c r="K6022" s="4">
        <f t="shared" si="654"/>
        <v>0</v>
      </c>
      <c r="L6022" s="5">
        <f t="shared" si="659"/>
        <v>0</v>
      </c>
      <c r="M6022" s="137">
        <f>'PVWatts Hourly Results (1)'!L6033/1000</f>
        <v>0</v>
      </c>
      <c r="N6022" s="3">
        <f>'PVWatts Hourly Results (2)'!L6033/1000</f>
        <v>0</v>
      </c>
      <c r="O6022" s="3">
        <f>'PVWatts Hourly Results (3)'!L6033/1000</f>
        <v>0</v>
      </c>
      <c r="P6022" s="3">
        <f>'PVWatts Hourly Results (4)'!L6033/1000</f>
        <v>0</v>
      </c>
      <c r="Q6022" s="130">
        <f>'PVWatts Hourly Results (5)'!L6033/1000</f>
        <v>0</v>
      </c>
    </row>
    <row r="6023" spans="2:17" x14ac:dyDescent="0.25">
      <c r="B6023" s="8">
        <v>9</v>
      </c>
      <c r="C6023" s="9">
        <v>8</v>
      </c>
      <c r="D6023" s="134">
        <f>'PVWatts Hourly Results (1)'!C6034</f>
        <v>0</v>
      </c>
      <c r="E6023" s="127">
        <f>DATE(YEAR(Inputs!$D$5),Summary!B6023,Summary!C6023)+TIME(D6023,0,0)</f>
        <v>252</v>
      </c>
      <c r="F6023" s="4">
        <f t="shared" si="655"/>
        <v>0</v>
      </c>
      <c r="G6023" s="4">
        <f t="shared" si="653"/>
        <v>7</v>
      </c>
      <c r="H6023" s="4">
        <f t="shared" si="656"/>
        <v>0</v>
      </c>
      <c r="I6023" s="4">
        <f t="shared" si="657"/>
        <v>0</v>
      </c>
      <c r="J6023" s="4">
        <f t="shared" si="658"/>
        <v>0</v>
      </c>
      <c r="K6023" s="4">
        <f t="shared" si="654"/>
        <v>0</v>
      </c>
      <c r="L6023" s="5">
        <f t="shared" si="659"/>
        <v>0</v>
      </c>
      <c r="M6023" s="137">
        <f>'PVWatts Hourly Results (1)'!L6034/1000</f>
        <v>0</v>
      </c>
      <c r="N6023" s="3">
        <f>'PVWatts Hourly Results (2)'!L6034/1000</f>
        <v>0</v>
      </c>
      <c r="O6023" s="3">
        <f>'PVWatts Hourly Results (3)'!L6034/1000</f>
        <v>0</v>
      </c>
      <c r="P6023" s="3">
        <f>'PVWatts Hourly Results (4)'!L6034/1000</f>
        <v>0</v>
      </c>
      <c r="Q6023" s="130">
        <f>'PVWatts Hourly Results (5)'!L6034/1000</f>
        <v>0</v>
      </c>
    </row>
    <row r="6024" spans="2:17" x14ac:dyDescent="0.25">
      <c r="B6024" s="8">
        <v>9</v>
      </c>
      <c r="C6024" s="9">
        <v>8</v>
      </c>
      <c r="D6024" s="134">
        <f>'PVWatts Hourly Results (1)'!C6035</f>
        <v>0</v>
      </c>
      <c r="E6024" s="127">
        <f>DATE(YEAR(Inputs!$D$5),Summary!B6024,Summary!C6024)+TIME(D6024,0,0)</f>
        <v>252</v>
      </c>
      <c r="F6024" s="4">
        <f t="shared" si="655"/>
        <v>0</v>
      </c>
      <c r="G6024" s="4">
        <f t="shared" si="653"/>
        <v>7</v>
      </c>
      <c r="H6024" s="4">
        <f t="shared" si="656"/>
        <v>0</v>
      </c>
      <c r="I6024" s="4">
        <f t="shared" si="657"/>
        <v>0</v>
      </c>
      <c r="J6024" s="4">
        <f t="shared" si="658"/>
        <v>0</v>
      </c>
      <c r="K6024" s="4">
        <f t="shared" si="654"/>
        <v>0</v>
      </c>
      <c r="L6024" s="5">
        <f t="shared" si="659"/>
        <v>0</v>
      </c>
      <c r="M6024" s="137">
        <f>'PVWatts Hourly Results (1)'!L6035/1000</f>
        <v>0</v>
      </c>
      <c r="N6024" s="3">
        <f>'PVWatts Hourly Results (2)'!L6035/1000</f>
        <v>0</v>
      </c>
      <c r="O6024" s="3">
        <f>'PVWatts Hourly Results (3)'!L6035/1000</f>
        <v>0</v>
      </c>
      <c r="P6024" s="3">
        <f>'PVWatts Hourly Results (4)'!L6035/1000</f>
        <v>0</v>
      </c>
      <c r="Q6024" s="130">
        <f>'PVWatts Hourly Results (5)'!L6035/1000</f>
        <v>0</v>
      </c>
    </row>
    <row r="6025" spans="2:17" x14ac:dyDescent="0.25">
      <c r="B6025" s="8">
        <v>9</v>
      </c>
      <c r="C6025" s="9">
        <v>8</v>
      </c>
      <c r="D6025" s="134">
        <f>'PVWatts Hourly Results (1)'!C6036</f>
        <v>0</v>
      </c>
      <c r="E6025" s="127">
        <f>DATE(YEAR(Inputs!$D$5),Summary!B6025,Summary!C6025)+TIME(D6025,0,0)</f>
        <v>252</v>
      </c>
      <c r="F6025" s="4">
        <f t="shared" si="655"/>
        <v>0</v>
      </c>
      <c r="G6025" s="4">
        <f t="shared" si="653"/>
        <v>7</v>
      </c>
      <c r="H6025" s="4">
        <f t="shared" si="656"/>
        <v>0</v>
      </c>
      <c r="I6025" s="4">
        <f t="shared" si="657"/>
        <v>0</v>
      </c>
      <c r="J6025" s="4">
        <f t="shared" si="658"/>
        <v>0</v>
      </c>
      <c r="K6025" s="4">
        <f t="shared" si="654"/>
        <v>0</v>
      </c>
      <c r="L6025" s="5">
        <f t="shared" si="659"/>
        <v>0</v>
      </c>
      <c r="M6025" s="137">
        <f>'PVWatts Hourly Results (1)'!L6036/1000</f>
        <v>0</v>
      </c>
      <c r="N6025" s="3">
        <f>'PVWatts Hourly Results (2)'!L6036/1000</f>
        <v>0</v>
      </c>
      <c r="O6025" s="3">
        <f>'PVWatts Hourly Results (3)'!L6036/1000</f>
        <v>0</v>
      </c>
      <c r="P6025" s="3">
        <f>'PVWatts Hourly Results (4)'!L6036/1000</f>
        <v>0</v>
      </c>
      <c r="Q6025" s="130">
        <f>'PVWatts Hourly Results (5)'!L6036/1000</f>
        <v>0</v>
      </c>
    </row>
    <row r="6026" spans="2:17" x14ac:dyDescent="0.25">
      <c r="B6026" s="8">
        <v>9</v>
      </c>
      <c r="C6026" s="9">
        <v>8</v>
      </c>
      <c r="D6026" s="134">
        <f>'PVWatts Hourly Results (1)'!C6037</f>
        <v>0</v>
      </c>
      <c r="E6026" s="127">
        <f>DATE(YEAR(Inputs!$D$5),Summary!B6026,Summary!C6026)+TIME(D6026,0,0)</f>
        <v>252</v>
      </c>
      <c r="F6026" s="4">
        <f t="shared" si="655"/>
        <v>0</v>
      </c>
      <c r="G6026" s="4">
        <f t="shared" si="653"/>
        <v>7</v>
      </c>
      <c r="H6026" s="4">
        <f t="shared" si="656"/>
        <v>0</v>
      </c>
      <c r="I6026" s="4">
        <f t="shared" si="657"/>
        <v>0</v>
      </c>
      <c r="J6026" s="4">
        <f t="shared" si="658"/>
        <v>0</v>
      </c>
      <c r="K6026" s="4">
        <f t="shared" si="654"/>
        <v>0</v>
      </c>
      <c r="L6026" s="5">
        <f t="shared" si="659"/>
        <v>0</v>
      </c>
      <c r="M6026" s="137">
        <f>'PVWatts Hourly Results (1)'!L6037/1000</f>
        <v>0</v>
      </c>
      <c r="N6026" s="3">
        <f>'PVWatts Hourly Results (2)'!L6037/1000</f>
        <v>0</v>
      </c>
      <c r="O6026" s="3">
        <f>'PVWatts Hourly Results (3)'!L6037/1000</f>
        <v>0</v>
      </c>
      <c r="P6026" s="3">
        <f>'PVWatts Hourly Results (4)'!L6037/1000</f>
        <v>0</v>
      </c>
      <c r="Q6026" s="130">
        <f>'PVWatts Hourly Results (5)'!L6037/1000</f>
        <v>0</v>
      </c>
    </row>
    <row r="6027" spans="2:17" x14ac:dyDescent="0.25">
      <c r="B6027" s="8">
        <v>9</v>
      </c>
      <c r="C6027" s="9">
        <v>8</v>
      </c>
      <c r="D6027" s="134">
        <f>'PVWatts Hourly Results (1)'!C6038</f>
        <v>0</v>
      </c>
      <c r="E6027" s="127">
        <f>DATE(YEAR(Inputs!$D$5),Summary!B6027,Summary!C6027)+TIME(D6027,0,0)</f>
        <v>252</v>
      </c>
      <c r="F6027" s="4">
        <f t="shared" si="655"/>
        <v>0</v>
      </c>
      <c r="G6027" s="4">
        <f t="shared" si="653"/>
        <v>7</v>
      </c>
      <c r="H6027" s="4">
        <f t="shared" si="656"/>
        <v>0</v>
      </c>
      <c r="I6027" s="4">
        <f t="shared" si="657"/>
        <v>0</v>
      </c>
      <c r="J6027" s="4">
        <f t="shared" si="658"/>
        <v>0</v>
      </c>
      <c r="K6027" s="4">
        <f t="shared" si="654"/>
        <v>0</v>
      </c>
      <c r="L6027" s="5">
        <f t="shared" si="659"/>
        <v>0</v>
      </c>
      <c r="M6027" s="137">
        <f>'PVWatts Hourly Results (1)'!L6038/1000</f>
        <v>0</v>
      </c>
      <c r="N6027" s="3">
        <f>'PVWatts Hourly Results (2)'!L6038/1000</f>
        <v>0</v>
      </c>
      <c r="O6027" s="3">
        <f>'PVWatts Hourly Results (3)'!L6038/1000</f>
        <v>0</v>
      </c>
      <c r="P6027" s="3">
        <f>'PVWatts Hourly Results (4)'!L6038/1000</f>
        <v>0</v>
      </c>
      <c r="Q6027" s="130">
        <f>'PVWatts Hourly Results (5)'!L6038/1000</f>
        <v>0</v>
      </c>
    </row>
    <row r="6028" spans="2:17" x14ac:dyDescent="0.25">
      <c r="B6028" s="8">
        <v>9</v>
      </c>
      <c r="C6028" s="9">
        <v>8</v>
      </c>
      <c r="D6028" s="134">
        <f>'PVWatts Hourly Results (1)'!C6039</f>
        <v>0</v>
      </c>
      <c r="E6028" s="127">
        <f>DATE(YEAR(Inputs!$D$5),Summary!B6028,Summary!C6028)+TIME(D6028,0,0)</f>
        <v>252</v>
      </c>
      <c r="F6028" s="4">
        <f t="shared" si="655"/>
        <v>0</v>
      </c>
      <c r="G6028" s="4">
        <f t="shared" si="653"/>
        <v>7</v>
      </c>
      <c r="H6028" s="4">
        <f t="shared" si="656"/>
        <v>0</v>
      </c>
      <c r="I6028" s="4">
        <f t="shared" si="657"/>
        <v>0</v>
      </c>
      <c r="J6028" s="4">
        <f t="shared" si="658"/>
        <v>0</v>
      </c>
      <c r="K6028" s="4">
        <f t="shared" si="654"/>
        <v>0</v>
      </c>
      <c r="L6028" s="5">
        <f t="shared" si="659"/>
        <v>0</v>
      </c>
      <c r="M6028" s="137">
        <f>'PVWatts Hourly Results (1)'!L6039/1000</f>
        <v>0</v>
      </c>
      <c r="N6028" s="3">
        <f>'PVWatts Hourly Results (2)'!L6039/1000</f>
        <v>0</v>
      </c>
      <c r="O6028" s="3">
        <f>'PVWatts Hourly Results (3)'!L6039/1000</f>
        <v>0</v>
      </c>
      <c r="P6028" s="3">
        <f>'PVWatts Hourly Results (4)'!L6039/1000</f>
        <v>0</v>
      </c>
      <c r="Q6028" s="130">
        <f>'PVWatts Hourly Results (5)'!L6039/1000</f>
        <v>0</v>
      </c>
    </row>
    <row r="6029" spans="2:17" x14ac:dyDescent="0.25">
      <c r="B6029" s="8">
        <v>9</v>
      </c>
      <c r="C6029" s="9">
        <v>8</v>
      </c>
      <c r="D6029" s="134">
        <f>'PVWatts Hourly Results (1)'!C6040</f>
        <v>0</v>
      </c>
      <c r="E6029" s="127">
        <f>DATE(YEAR(Inputs!$D$5),Summary!B6029,Summary!C6029)+TIME(D6029,0,0)</f>
        <v>252</v>
      </c>
      <c r="F6029" s="4">
        <f t="shared" si="655"/>
        <v>0</v>
      </c>
      <c r="G6029" s="4">
        <f t="shared" si="653"/>
        <v>7</v>
      </c>
      <c r="H6029" s="4">
        <f t="shared" si="656"/>
        <v>0</v>
      </c>
      <c r="I6029" s="4">
        <f t="shared" si="657"/>
        <v>0</v>
      </c>
      <c r="J6029" s="4">
        <f t="shared" si="658"/>
        <v>0</v>
      </c>
      <c r="K6029" s="4">
        <f t="shared" si="654"/>
        <v>0</v>
      </c>
      <c r="L6029" s="5">
        <f t="shared" si="659"/>
        <v>0</v>
      </c>
      <c r="M6029" s="137">
        <f>'PVWatts Hourly Results (1)'!L6040/1000</f>
        <v>0</v>
      </c>
      <c r="N6029" s="3">
        <f>'PVWatts Hourly Results (2)'!L6040/1000</f>
        <v>0</v>
      </c>
      <c r="O6029" s="3">
        <f>'PVWatts Hourly Results (3)'!L6040/1000</f>
        <v>0</v>
      </c>
      <c r="P6029" s="3">
        <f>'PVWatts Hourly Results (4)'!L6040/1000</f>
        <v>0</v>
      </c>
      <c r="Q6029" s="130">
        <f>'PVWatts Hourly Results (5)'!L6040/1000</f>
        <v>0</v>
      </c>
    </row>
    <row r="6030" spans="2:17" x14ac:dyDescent="0.25">
      <c r="B6030" s="8">
        <v>9</v>
      </c>
      <c r="C6030" s="9">
        <v>8</v>
      </c>
      <c r="D6030" s="134">
        <f>'PVWatts Hourly Results (1)'!C6041</f>
        <v>0</v>
      </c>
      <c r="E6030" s="127">
        <f>DATE(YEAR(Inputs!$D$5),Summary!B6030,Summary!C6030)+TIME(D6030,0,0)</f>
        <v>252</v>
      </c>
      <c r="F6030" s="4">
        <f t="shared" si="655"/>
        <v>0</v>
      </c>
      <c r="G6030" s="4">
        <f t="shared" si="653"/>
        <v>7</v>
      </c>
      <c r="H6030" s="4">
        <f t="shared" si="656"/>
        <v>0</v>
      </c>
      <c r="I6030" s="4">
        <f t="shared" si="657"/>
        <v>0</v>
      </c>
      <c r="J6030" s="4">
        <f t="shared" si="658"/>
        <v>0</v>
      </c>
      <c r="K6030" s="4">
        <f t="shared" si="654"/>
        <v>0</v>
      </c>
      <c r="L6030" s="5">
        <f t="shared" si="659"/>
        <v>0</v>
      </c>
      <c r="M6030" s="137">
        <f>'PVWatts Hourly Results (1)'!L6041/1000</f>
        <v>0</v>
      </c>
      <c r="N6030" s="3">
        <f>'PVWatts Hourly Results (2)'!L6041/1000</f>
        <v>0</v>
      </c>
      <c r="O6030" s="3">
        <f>'PVWatts Hourly Results (3)'!L6041/1000</f>
        <v>0</v>
      </c>
      <c r="P6030" s="3">
        <f>'PVWatts Hourly Results (4)'!L6041/1000</f>
        <v>0</v>
      </c>
      <c r="Q6030" s="130">
        <f>'PVWatts Hourly Results (5)'!L6041/1000</f>
        <v>0</v>
      </c>
    </row>
    <row r="6031" spans="2:17" x14ac:dyDescent="0.25">
      <c r="B6031" s="8">
        <v>9</v>
      </c>
      <c r="C6031" s="9">
        <v>8</v>
      </c>
      <c r="D6031" s="134">
        <f>'PVWatts Hourly Results (1)'!C6042</f>
        <v>0</v>
      </c>
      <c r="E6031" s="127">
        <f>DATE(YEAR(Inputs!$D$5),Summary!B6031,Summary!C6031)+TIME(D6031,0,0)</f>
        <v>252</v>
      </c>
      <c r="F6031" s="4">
        <f t="shared" si="655"/>
        <v>0</v>
      </c>
      <c r="G6031" s="4">
        <f t="shared" si="653"/>
        <v>7</v>
      </c>
      <c r="H6031" s="4">
        <f t="shared" si="656"/>
        <v>0</v>
      </c>
      <c r="I6031" s="4">
        <f t="shared" si="657"/>
        <v>0</v>
      </c>
      <c r="J6031" s="4">
        <f t="shared" si="658"/>
        <v>0</v>
      </c>
      <c r="K6031" s="4">
        <f t="shared" si="654"/>
        <v>0</v>
      </c>
      <c r="L6031" s="5">
        <f t="shared" si="659"/>
        <v>0</v>
      </c>
      <c r="M6031" s="137">
        <f>'PVWatts Hourly Results (1)'!L6042/1000</f>
        <v>0</v>
      </c>
      <c r="N6031" s="3">
        <f>'PVWatts Hourly Results (2)'!L6042/1000</f>
        <v>0</v>
      </c>
      <c r="O6031" s="3">
        <f>'PVWatts Hourly Results (3)'!L6042/1000</f>
        <v>0</v>
      </c>
      <c r="P6031" s="3">
        <f>'PVWatts Hourly Results (4)'!L6042/1000</f>
        <v>0</v>
      </c>
      <c r="Q6031" s="130">
        <f>'PVWatts Hourly Results (5)'!L6042/1000</f>
        <v>0</v>
      </c>
    </row>
    <row r="6032" spans="2:17" x14ac:dyDescent="0.25">
      <c r="B6032" s="8">
        <v>9</v>
      </c>
      <c r="C6032" s="9">
        <v>8</v>
      </c>
      <c r="D6032" s="134">
        <f>'PVWatts Hourly Results (1)'!C6043</f>
        <v>0</v>
      </c>
      <c r="E6032" s="127">
        <f>DATE(YEAR(Inputs!$D$5),Summary!B6032,Summary!C6032)+TIME(D6032,0,0)</f>
        <v>252</v>
      </c>
      <c r="F6032" s="4">
        <f t="shared" si="655"/>
        <v>0</v>
      </c>
      <c r="G6032" s="4">
        <f t="shared" si="653"/>
        <v>7</v>
      </c>
      <c r="H6032" s="4">
        <f t="shared" si="656"/>
        <v>0</v>
      </c>
      <c r="I6032" s="4">
        <f t="shared" si="657"/>
        <v>0</v>
      </c>
      <c r="J6032" s="4">
        <f t="shared" si="658"/>
        <v>0</v>
      </c>
      <c r="K6032" s="4">
        <f t="shared" si="654"/>
        <v>0</v>
      </c>
      <c r="L6032" s="5">
        <f t="shared" si="659"/>
        <v>0</v>
      </c>
      <c r="M6032" s="137">
        <f>'PVWatts Hourly Results (1)'!L6043/1000</f>
        <v>0</v>
      </c>
      <c r="N6032" s="3">
        <f>'PVWatts Hourly Results (2)'!L6043/1000</f>
        <v>0</v>
      </c>
      <c r="O6032" s="3">
        <f>'PVWatts Hourly Results (3)'!L6043/1000</f>
        <v>0</v>
      </c>
      <c r="P6032" s="3">
        <f>'PVWatts Hourly Results (4)'!L6043/1000</f>
        <v>0</v>
      </c>
      <c r="Q6032" s="130">
        <f>'PVWatts Hourly Results (5)'!L6043/1000</f>
        <v>0</v>
      </c>
    </row>
    <row r="6033" spans="2:17" x14ac:dyDescent="0.25">
      <c r="B6033" s="8">
        <v>9</v>
      </c>
      <c r="C6033" s="9">
        <v>8</v>
      </c>
      <c r="D6033" s="134">
        <f>'PVWatts Hourly Results (1)'!C6044</f>
        <v>0</v>
      </c>
      <c r="E6033" s="127">
        <f>DATE(YEAR(Inputs!$D$5),Summary!B6033,Summary!C6033)+TIME(D6033,0,0)</f>
        <v>252</v>
      </c>
      <c r="F6033" s="4">
        <f t="shared" si="655"/>
        <v>0</v>
      </c>
      <c r="G6033" s="4">
        <f t="shared" si="653"/>
        <v>7</v>
      </c>
      <c r="H6033" s="4">
        <f t="shared" si="656"/>
        <v>0</v>
      </c>
      <c r="I6033" s="4">
        <f t="shared" si="657"/>
        <v>0</v>
      </c>
      <c r="J6033" s="4">
        <f t="shared" si="658"/>
        <v>0</v>
      </c>
      <c r="K6033" s="4">
        <f t="shared" si="654"/>
        <v>0</v>
      </c>
      <c r="L6033" s="5">
        <f t="shared" si="659"/>
        <v>0</v>
      </c>
      <c r="M6033" s="137">
        <f>'PVWatts Hourly Results (1)'!L6044/1000</f>
        <v>0</v>
      </c>
      <c r="N6033" s="3">
        <f>'PVWatts Hourly Results (2)'!L6044/1000</f>
        <v>0</v>
      </c>
      <c r="O6033" s="3">
        <f>'PVWatts Hourly Results (3)'!L6044/1000</f>
        <v>0</v>
      </c>
      <c r="P6033" s="3">
        <f>'PVWatts Hourly Results (4)'!L6044/1000</f>
        <v>0</v>
      </c>
      <c r="Q6033" s="130">
        <f>'PVWatts Hourly Results (5)'!L6044/1000</f>
        <v>0</v>
      </c>
    </row>
    <row r="6034" spans="2:17" x14ac:dyDescent="0.25">
      <c r="B6034" s="8">
        <v>9</v>
      </c>
      <c r="C6034" s="9">
        <v>8</v>
      </c>
      <c r="D6034" s="134">
        <f>'PVWatts Hourly Results (1)'!C6045</f>
        <v>0</v>
      </c>
      <c r="E6034" s="127">
        <f>DATE(YEAR(Inputs!$D$5),Summary!B6034,Summary!C6034)+TIME(D6034,0,0)</f>
        <v>252</v>
      </c>
      <c r="F6034" s="4">
        <f t="shared" si="655"/>
        <v>0</v>
      </c>
      <c r="G6034" s="4">
        <f t="shared" si="653"/>
        <v>7</v>
      </c>
      <c r="H6034" s="4">
        <f t="shared" si="656"/>
        <v>0</v>
      </c>
      <c r="I6034" s="4">
        <f t="shared" si="657"/>
        <v>0</v>
      </c>
      <c r="J6034" s="4">
        <f t="shared" si="658"/>
        <v>0</v>
      </c>
      <c r="K6034" s="4">
        <f t="shared" si="654"/>
        <v>0</v>
      </c>
      <c r="L6034" s="5">
        <f t="shared" si="659"/>
        <v>0</v>
      </c>
      <c r="M6034" s="137">
        <f>'PVWatts Hourly Results (1)'!L6045/1000</f>
        <v>0</v>
      </c>
      <c r="N6034" s="3">
        <f>'PVWatts Hourly Results (2)'!L6045/1000</f>
        <v>0</v>
      </c>
      <c r="O6034" s="3">
        <f>'PVWatts Hourly Results (3)'!L6045/1000</f>
        <v>0</v>
      </c>
      <c r="P6034" s="3">
        <f>'PVWatts Hourly Results (4)'!L6045/1000</f>
        <v>0</v>
      </c>
      <c r="Q6034" s="130">
        <f>'PVWatts Hourly Results (5)'!L6045/1000</f>
        <v>0</v>
      </c>
    </row>
    <row r="6035" spans="2:17" x14ac:dyDescent="0.25">
      <c r="B6035" s="8">
        <v>9</v>
      </c>
      <c r="C6035" s="9">
        <v>8</v>
      </c>
      <c r="D6035" s="134">
        <f>'PVWatts Hourly Results (1)'!C6046</f>
        <v>0</v>
      </c>
      <c r="E6035" s="127">
        <f>DATE(YEAR(Inputs!$D$5),Summary!B6035,Summary!C6035)+TIME(D6035,0,0)</f>
        <v>252</v>
      </c>
      <c r="F6035" s="4">
        <f t="shared" si="655"/>
        <v>0</v>
      </c>
      <c r="G6035" s="4">
        <f t="shared" si="653"/>
        <v>7</v>
      </c>
      <c r="H6035" s="4">
        <f t="shared" si="656"/>
        <v>0</v>
      </c>
      <c r="I6035" s="4">
        <f t="shared" si="657"/>
        <v>0</v>
      </c>
      <c r="J6035" s="4">
        <f t="shared" si="658"/>
        <v>0</v>
      </c>
      <c r="K6035" s="4">
        <f t="shared" si="654"/>
        <v>0</v>
      </c>
      <c r="L6035" s="5">
        <f t="shared" si="659"/>
        <v>0</v>
      </c>
      <c r="M6035" s="137">
        <f>'PVWatts Hourly Results (1)'!L6046/1000</f>
        <v>0</v>
      </c>
      <c r="N6035" s="3">
        <f>'PVWatts Hourly Results (2)'!L6046/1000</f>
        <v>0</v>
      </c>
      <c r="O6035" s="3">
        <f>'PVWatts Hourly Results (3)'!L6046/1000</f>
        <v>0</v>
      </c>
      <c r="P6035" s="3">
        <f>'PVWatts Hourly Results (4)'!L6046/1000</f>
        <v>0</v>
      </c>
      <c r="Q6035" s="130">
        <f>'PVWatts Hourly Results (5)'!L6046/1000</f>
        <v>0</v>
      </c>
    </row>
    <row r="6036" spans="2:17" x14ac:dyDescent="0.25">
      <c r="B6036" s="8">
        <v>9</v>
      </c>
      <c r="C6036" s="9">
        <v>8</v>
      </c>
      <c r="D6036" s="134">
        <f>'PVWatts Hourly Results (1)'!C6047</f>
        <v>0</v>
      </c>
      <c r="E6036" s="127">
        <f>DATE(YEAR(Inputs!$D$5),Summary!B6036,Summary!C6036)+TIME(D6036,0,0)</f>
        <v>252</v>
      </c>
      <c r="F6036" s="4">
        <f t="shared" si="655"/>
        <v>0</v>
      </c>
      <c r="G6036" s="4">
        <f t="shared" si="653"/>
        <v>7</v>
      </c>
      <c r="H6036" s="4">
        <f t="shared" si="656"/>
        <v>0</v>
      </c>
      <c r="I6036" s="4">
        <f t="shared" si="657"/>
        <v>0</v>
      </c>
      <c r="J6036" s="4">
        <f t="shared" si="658"/>
        <v>0</v>
      </c>
      <c r="K6036" s="4">
        <f t="shared" si="654"/>
        <v>0</v>
      </c>
      <c r="L6036" s="5">
        <f t="shared" si="659"/>
        <v>0</v>
      </c>
      <c r="M6036" s="137">
        <f>'PVWatts Hourly Results (1)'!L6047/1000</f>
        <v>0</v>
      </c>
      <c r="N6036" s="3">
        <f>'PVWatts Hourly Results (2)'!L6047/1000</f>
        <v>0</v>
      </c>
      <c r="O6036" s="3">
        <f>'PVWatts Hourly Results (3)'!L6047/1000</f>
        <v>0</v>
      </c>
      <c r="P6036" s="3">
        <f>'PVWatts Hourly Results (4)'!L6047/1000</f>
        <v>0</v>
      </c>
      <c r="Q6036" s="130">
        <f>'PVWatts Hourly Results (5)'!L6047/1000</f>
        <v>0</v>
      </c>
    </row>
    <row r="6037" spans="2:17" x14ac:dyDescent="0.25">
      <c r="B6037" s="8">
        <v>9</v>
      </c>
      <c r="C6037" s="9">
        <v>8</v>
      </c>
      <c r="D6037" s="134">
        <f>'PVWatts Hourly Results (1)'!C6048</f>
        <v>0</v>
      </c>
      <c r="E6037" s="127">
        <f>DATE(YEAR(Inputs!$D$5),Summary!B6037,Summary!C6037)+TIME(D6037,0,0)</f>
        <v>252</v>
      </c>
      <c r="F6037" s="4">
        <f t="shared" si="655"/>
        <v>0</v>
      </c>
      <c r="G6037" s="4">
        <f t="shared" si="653"/>
        <v>7</v>
      </c>
      <c r="H6037" s="4">
        <f t="shared" si="656"/>
        <v>0</v>
      </c>
      <c r="I6037" s="4">
        <f t="shared" si="657"/>
        <v>0</v>
      </c>
      <c r="J6037" s="4">
        <f t="shared" si="658"/>
        <v>0</v>
      </c>
      <c r="K6037" s="4">
        <f t="shared" si="654"/>
        <v>0</v>
      </c>
      <c r="L6037" s="5">
        <f t="shared" si="659"/>
        <v>0</v>
      </c>
      <c r="M6037" s="137">
        <f>'PVWatts Hourly Results (1)'!L6048/1000</f>
        <v>0</v>
      </c>
      <c r="N6037" s="3">
        <f>'PVWatts Hourly Results (2)'!L6048/1000</f>
        <v>0</v>
      </c>
      <c r="O6037" s="3">
        <f>'PVWatts Hourly Results (3)'!L6048/1000</f>
        <v>0</v>
      </c>
      <c r="P6037" s="3">
        <f>'PVWatts Hourly Results (4)'!L6048/1000</f>
        <v>0</v>
      </c>
      <c r="Q6037" s="130">
        <f>'PVWatts Hourly Results (5)'!L6048/1000</f>
        <v>0</v>
      </c>
    </row>
    <row r="6038" spans="2:17" x14ac:dyDescent="0.25">
      <c r="B6038" s="8">
        <v>9</v>
      </c>
      <c r="C6038" s="9">
        <v>8</v>
      </c>
      <c r="D6038" s="134">
        <f>'PVWatts Hourly Results (1)'!C6049</f>
        <v>0</v>
      </c>
      <c r="E6038" s="127">
        <f>DATE(YEAR(Inputs!$D$5),Summary!B6038,Summary!C6038)+TIME(D6038,0,0)</f>
        <v>252</v>
      </c>
      <c r="F6038" s="4">
        <f t="shared" si="655"/>
        <v>0</v>
      </c>
      <c r="G6038" s="4">
        <f t="shared" ref="G6038:G6101" si="660">WEEKDAY(E6038)</f>
        <v>7</v>
      </c>
      <c r="H6038" s="4">
        <f t="shared" si="656"/>
        <v>0</v>
      </c>
      <c r="I6038" s="4">
        <f t="shared" si="657"/>
        <v>0</v>
      </c>
      <c r="J6038" s="4">
        <f t="shared" si="658"/>
        <v>0</v>
      </c>
      <c r="K6038" s="4">
        <f t="shared" ref="K6038:K6101" si="661">IF(OR(AND(B6038=7,C6038=4),AND(B6038=1,C6038=1)),1,0)</f>
        <v>0</v>
      </c>
      <c r="L6038" s="5">
        <f t="shared" si="659"/>
        <v>0</v>
      </c>
      <c r="M6038" s="137">
        <f>'PVWatts Hourly Results (1)'!L6049/1000</f>
        <v>0</v>
      </c>
      <c r="N6038" s="3">
        <f>'PVWatts Hourly Results (2)'!L6049/1000</f>
        <v>0</v>
      </c>
      <c r="O6038" s="3">
        <f>'PVWatts Hourly Results (3)'!L6049/1000</f>
        <v>0</v>
      </c>
      <c r="P6038" s="3">
        <f>'PVWatts Hourly Results (4)'!L6049/1000</f>
        <v>0</v>
      </c>
      <c r="Q6038" s="130">
        <f>'PVWatts Hourly Results (5)'!L6049/1000</f>
        <v>0</v>
      </c>
    </row>
    <row r="6039" spans="2:17" x14ac:dyDescent="0.25">
      <c r="B6039" s="8">
        <v>9</v>
      </c>
      <c r="C6039" s="9">
        <v>8</v>
      </c>
      <c r="D6039" s="134">
        <f>'PVWatts Hourly Results (1)'!C6050</f>
        <v>0</v>
      </c>
      <c r="E6039" s="127">
        <f>DATE(YEAR(Inputs!$D$5),Summary!B6039,Summary!C6039)+TIME(D6039,0,0)</f>
        <v>252</v>
      </c>
      <c r="F6039" s="4">
        <f t="shared" ref="F6039:F6102" si="662">IF(OR(B6039&lt;3,B6039=6,B6039=7,B6039=8),1,0)</f>
        <v>0</v>
      </c>
      <c r="G6039" s="4">
        <f t="shared" si="660"/>
        <v>7</v>
      </c>
      <c r="H6039" s="4">
        <f t="shared" ref="H6039:H6102" si="663">IF(OR(G6039=2,G6039=3,G6039=4,G6039=5,G6039=6),1,0)</f>
        <v>0</v>
      </c>
      <c r="I6039" s="4">
        <f t="shared" ref="I6039:I6102" si="664">IF(AND(B6039&gt;5,B6039&lt;9,D6039&gt;=13,D6039&lt;=16,H6039=1),1,0)</f>
        <v>0</v>
      </c>
      <c r="J6039" s="4">
        <f t="shared" ref="J6039:J6102" si="665">IF(AND(B6039&lt;3,OR(AND(D6039&gt;6,D6039&lt;9),AND(D6039&gt;17,D6039&lt;20)),H6039=1),1,0)</f>
        <v>0</v>
      </c>
      <c r="K6039" s="4">
        <f t="shared" si="661"/>
        <v>0</v>
      </c>
      <c r="L6039" s="5">
        <f t="shared" ref="L6039:L6102" si="666">IFERROR(IF(AND(F6039=1,H6039=1,OR(I6039=1,J6039=1),K6039=0),1,0),"")</f>
        <v>0</v>
      </c>
      <c r="M6039" s="137">
        <f>'PVWatts Hourly Results (1)'!L6050/1000</f>
        <v>0</v>
      </c>
      <c r="N6039" s="3">
        <f>'PVWatts Hourly Results (2)'!L6050/1000</f>
        <v>0</v>
      </c>
      <c r="O6039" s="3">
        <f>'PVWatts Hourly Results (3)'!L6050/1000</f>
        <v>0</v>
      </c>
      <c r="P6039" s="3">
        <f>'PVWatts Hourly Results (4)'!L6050/1000</f>
        <v>0</v>
      </c>
      <c r="Q6039" s="130">
        <f>'PVWatts Hourly Results (5)'!L6050/1000</f>
        <v>0</v>
      </c>
    </row>
    <row r="6040" spans="2:17" x14ac:dyDescent="0.25">
      <c r="B6040" s="8">
        <v>9</v>
      </c>
      <c r="C6040" s="9">
        <v>8</v>
      </c>
      <c r="D6040" s="134">
        <f>'PVWatts Hourly Results (1)'!C6051</f>
        <v>0</v>
      </c>
      <c r="E6040" s="127">
        <f>DATE(YEAR(Inputs!$D$5),Summary!B6040,Summary!C6040)+TIME(D6040,0,0)</f>
        <v>252</v>
      </c>
      <c r="F6040" s="4">
        <f t="shared" si="662"/>
        <v>0</v>
      </c>
      <c r="G6040" s="4">
        <f t="shared" si="660"/>
        <v>7</v>
      </c>
      <c r="H6040" s="4">
        <f t="shared" si="663"/>
        <v>0</v>
      </c>
      <c r="I6040" s="4">
        <f t="shared" si="664"/>
        <v>0</v>
      </c>
      <c r="J6040" s="4">
        <f t="shared" si="665"/>
        <v>0</v>
      </c>
      <c r="K6040" s="4">
        <f t="shared" si="661"/>
        <v>0</v>
      </c>
      <c r="L6040" s="5">
        <f t="shared" si="666"/>
        <v>0</v>
      </c>
      <c r="M6040" s="137">
        <f>'PVWatts Hourly Results (1)'!L6051/1000</f>
        <v>0</v>
      </c>
      <c r="N6040" s="3">
        <f>'PVWatts Hourly Results (2)'!L6051/1000</f>
        <v>0</v>
      </c>
      <c r="O6040" s="3">
        <f>'PVWatts Hourly Results (3)'!L6051/1000</f>
        <v>0</v>
      </c>
      <c r="P6040" s="3">
        <f>'PVWatts Hourly Results (4)'!L6051/1000</f>
        <v>0</v>
      </c>
      <c r="Q6040" s="130">
        <f>'PVWatts Hourly Results (5)'!L6051/1000</f>
        <v>0</v>
      </c>
    </row>
    <row r="6041" spans="2:17" x14ac:dyDescent="0.25">
      <c r="B6041" s="8">
        <v>9</v>
      </c>
      <c r="C6041" s="9">
        <v>8</v>
      </c>
      <c r="D6041" s="134">
        <f>'PVWatts Hourly Results (1)'!C6052</f>
        <v>0</v>
      </c>
      <c r="E6041" s="127">
        <f>DATE(YEAR(Inputs!$D$5),Summary!B6041,Summary!C6041)+TIME(D6041,0,0)</f>
        <v>252</v>
      </c>
      <c r="F6041" s="4">
        <f t="shared" si="662"/>
        <v>0</v>
      </c>
      <c r="G6041" s="4">
        <f t="shared" si="660"/>
        <v>7</v>
      </c>
      <c r="H6041" s="4">
        <f t="shared" si="663"/>
        <v>0</v>
      </c>
      <c r="I6041" s="4">
        <f t="shared" si="664"/>
        <v>0</v>
      </c>
      <c r="J6041" s="4">
        <f t="shared" si="665"/>
        <v>0</v>
      </c>
      <c r="K6041" s="4">
        <f t="shared" si="661"/>
        <v>0</v>
      </c>
      <c r="L6041" s="5">
        <f t="shared" si="666"/>
        <v>0</v>
      </c>
      <c r="M6041" s="137">
        <f>'PVWatts Hourly Results (1)'!L6052/1000</f>
        <v>0</v>
      </c>
      <c r="N6041" s="3">
        <f>'PVWatts Hourly Results (2)'!L6052/1000</f>
        <v>0</v>
      </c>
      <c r="O6041" s="3">
        <f>'PVWatts Hourly Results (3)'!L6052/1000</f>
        <v>0</v>
      </c>
      <c r="P6041" s="3">
        <f>'PVWatts Hourly Results (4)'!L6052/1000</f>
        <v>0</v>
      </c>
      <c r="Q6041" s="130">
        <f>'PVWatts Hourly Results (5)'!L6052/1000</f>
        <v>0</v>
      </c>
    </row>
    <row r="6042" spans="2:17" x14ac:dyDescent="0.25">
      <c r="B6042" s="8">
        <v>9</v>
      </c>
      <c r="C6042" s="9">
        <v>8</v>
      </c>
      <c r="D6042" s="134">
        <f>'PVWatts Hourly Results (1)'!C6053</f>
        <v>0</v>
      </c>
      <c r="E6042" s="127">
        <f>DATE(YEAR(Inputs!$D$5),Summary!B6042,Summary!C6042)+TIME(D6042,0,0)</f>
        <v>252</v>
      </c>
      <c r="F6042" s="4">
        <f t="shared" si="662"/>
        <v>0</v>
      </c>
      <c r="G6042" s="4">
        <f t="shared" si="660"/>
        <v>7</v>
      </c>
      <c r="H6042" s="4">
        <f t="shared" si="663"/>
        <v>0</v>
      </c>
      <c r="I6042" s="4">
        <f t="shared" si="664"/>
        <v>0</v>
      </c>
      <c r="J6042" s="4">
        <f t="shared" si="665"/>
        <v>0</v>
      </c>
      <c r="K6042" s="4">
        <f t="shared" si="661"/>
        <v>0</v>
      </c>
      <c r="L6042" s="5">
        <f t="shared" si="666"/>
        <v>0</v>
      </c>
      <c r="M6042" s="137">
        <f>'PVWatts Hourly Results (1)'!L6053/1000</f>
        <v>0</v>
      </c>
      <c r="N6042" s="3">
        <f>'PVWatts Hourly Results (2)'!L6053/1000</f>
        <v>0</v>
      </c>
      <c r="O6042" s="3">
        <f>'PVWatts Hourly Results (3)'!L6053/1000</f>
        <v>0</v>
      </c>
      <c r="P6042" s="3">
        <f>'PVWatts Hourly Results (4)'!L6053/1000</f>
        <v>0</v>
      </c>
      <c r="Q6042" s="130">
        <f>'PVWatts Hourly Results (5)'!L6053/1000</f>
        <v>0</v>
      </c>
    </row>
    <row r="6043" spans="2:17" x14ac:dyDescent="0.25">
      <c r="B6043" s="8">
        <v>9</v>
      </c>
      <c r="C6043" s="9">
        <v>8</v>
      </c>
      <c r="D6043" s="134">
        <f>'PVWatts Hourly Results (1)'!C6054</f>
        <v>0</v>
      </c>
      <c r="E6043" s="127">
        <f>DATE(YEAR(Inputs!$D$5),Summary!B6043,Summary!C6043)+TIME(D6043,0,0)</f>
        <v>252</v>
      </c>
      <c r="F6043" s="4">
        <f t="shared" si="662"/>
        <v>0</v>
      </c>
      <c r="G6043" s="4">
        <f t="shared" si="660"/>
        <v>7</v>
      </c>
      <c r="H6043" s="4">
        <f t="shared" si="663"/>
        <v>0</v>
      </c>
      <c r="I6043" s="4">
        <f t="shared" si="664"/>
        <v>0</v>
      </c>
      <c r="J6043" s="4">
        <f t="shared" si="665"/>
        <v>0</v>
      </c>
      <c r="K6043" s="4">
        <f t="shared" si="661"/>
        <v>0</v>
      </c>
      <c r="L6043" s="5">
        <f t="shared" si="666"/>
        <v>0</v>
      </c>
      <c r="M6043" s="137">
        <f>'PVWatts Hourly Results (1)'!L6054/1000</f>
        <v>0</v>
      </c>
      <c r="N6043" s="3">
        <f>'PVWatts Hourly Results (2)'!L6054/1000</f>
        <v>0</v>
      </c>
      <c r="O6043" s="3">
        <f>'PVWatts Hourly Results (3)'!L6054/1000</f>
        <v>0</v>
      </c>
      <c r="P6043" s="3">
        <f>'PVWatts Hourly Results (4)'!L6054/1000</f>
        <v>0</v>
      </c>
      <c r="Q6043" s="130">
        <f>'PVWatts Hourly Results (5)'!L6054/1000</f>
        <v>0</v>
      </c>
    </row>
    <row r="6044" spans="2:17" x14ac:dyDescent="0.25">
      <c r="B6044" s="8">
        <v>9</v>
      </c>
      <c r="C6044" s="9">
        <v>8</v>
      </c>
      <c r="D6044" s="134">
        <f>'PVWatts Hourly Results (1)'!C6055</f>
        <v>0</v>
      </c>
      <c r="E6044" s="127">
        <f>DATE(YEAR(Inputs!$D$5),Summary!B6044,Summary!C6044)+TIME(D6044,0,0)</f>
        <v>252</v>
      </c>
      <c r="F6044" s="4">
        <f t="shared" si="662"/>
        <v>0</v>
      </c>
      <c r="G6044" s="4">
        <f t="shared" si="660"/>
        <v>7</v>
      </c>
      <c r="H6044" s="4">
        <f t="shared" si="663"/>
        <v>0</v>
      </c>
      <c r="I6044" s="4">
        <f t="shared" si="664"/>
        <v>0</v>
      </c>
      <c r="J6044" s="4">
        <f t="shared" si="665"/>
        <v>0</v>
      </c>
      <c r="K6044" s="4">
        <f t="shared" si="661"/>
        <v>0</v>
      </c>
      <c r="L6044" s="5">
        <f t="shared" si="666"/>
        <v>0</v>
      </c>
      <c r="M6044" s="137">
        <f>'PVWatts Hourly Results (1)'!L6055/1000</f>
        <v>0</v>
      </c>
      <c r="N6044" s="3">
        <f>'PVWatts Hourly Results (2)'!L6055/1000</f>
        <v>0</v>
      </c>
      <c r="O6044" s="3">
        <f>'PVWatts Hourly Results (3)'!L6055/1000</f>
        <v>0</v>
      </c>
      <c r="P6044" s="3">
        <f>'PVWatts Hourly Results (4)'!L6055/1000</f>
        <v>0</v>
      </c>
      <c r="Q6044" s="130">
        <f>'PVWatts Hourly Results (5)'!L6055/1000</f>
        <v>0</v>
      </c>
    </row>
    <row r="6045" spans="2:17" x14ac:dyDescent="0.25">
      <c r="B6045" s="8">
        <v>9</v>
      </c>
      <c r="C6045" s="9">
        <v>8</v>
      </c>
      <c r="D6045" s="134">
        <f>'PVWatts Hourly Results (1)'!C6056</f>
        <v>0</v>
      </c>
      <c r="E6045" s="127">
        <f>DATE(YEAR(Inputs!$D$5),Summary!B6045,Summary!C6045)+TIME(D6045,0,0)</f>
        <v>252</v>
      </c>
      <c r="F6045" s="4">
        <f t="shared" si="662"/>
        <v>0</v>
      </c>
      <c r="G6045" s="4">
        <f t="shared" si="660"/>
        <v>7</v>
      </c>
      <c r="H6045" s="4">
        <f t="shared" si="663"/>
        <v>0</v>
      </c>
      <c r="I6045" s="4">
        <f t="shared" si="664"/>
        <v>0</v>
      </c>
      <c r="J6045" s="4">
        <f t="shared" si="665"/>
        <v>0</v>
      </c>
      <c r="K6045" s="4">
        <f t="shared" si="661"/>
        <v>0</v>
      </c>
      <c r="L6045" s="5">
        <f t="shared" si="666"/>
        <v>0</v>
      </c>
      <c r="M6045" s="137">
        <f>'PVWatts Hourly Results (1)'!L6056/1000</f>
        <v>0</v>
      </c>
      <c r="N6045" s="3">
        <f>'PVWatts Hourly Results (2)'!L6056/1000</f>
        <v>0</v>
      </c>
      <c r="O6045" s="3">
        <f>'PVWatts Hourly Results (3)'!L6056/1000</f>
        <v>0</v>
      </c>
      <c r="P6045" s="3">
        <f>'PVWatts Hourly Results (4)'!L6056/1000</f>
        <v>0</v>
      </c>
      <c r="Q6045" s="130">
        <f>'PVWatts Hourly Results (5)'!L6056/1000</f>
        <v>0</v>
      </c>
    </row>
    <row r="6046" spans="2:17" x14ac:dyDescent="0.25">
      <c r="B6046" s="8">
        <v>9</v>
      </c>
      <c r="C6046" s="9">
        <v>9</v>
      </c>
      <c r="D6046" s="134">
        <f>'PVWatts Hourly Results (1)'!C6057</f>
        <v>0</v>
      </c>
      <c r="E6046" s="127">
        <f>DATE(YEAR(Inputs!$D$5),Summary!B6046,Summary!C6046)+TIME(D6046,0,0)</f>
        <v>253</v>
      </c>
      <c r="F6046" s="4">
        <f t="shared" si="662"/>
        <v>0</v>
      </c>
      <c r="G6046" s="4">
        <f t="shared" si="660"/>
        <v>1</v>
      </c>
      <c r="H6046" s="4">
        <f t="shared" si="663"/>
        <v>0</v>
      </c>
      <c r="I6046" s="4">
        <f t="shared" si="664"/>
        <v>0</v>
      </c>
      <c r="J6046" s="4">
        <f t="shared" si="665"/>
        <v>0</v>
      </c>
      <c r="K6046" s="4">
        <f t="shared" si="661"/>
        <v>0</v>
      </c>
      <c r="L6046" s="5">
        <f t="shared" si="666"/>
        <v>0</v>
      </c>
      <c r="M6046" s="137">
        <f>'PVWatts Hourly Results (1)'!L6057/1000</f>
        <v>0</v>
      </c>
      <c r="N6046" s="3">
        <f>'PVWatts Hourly Results (2)'!L6057/1000</f>
        <v>0</v>
      </c>
      <c r="O6046" s="3">
        <f>'PVWatts Hourly Results (3)'!L6057/1000</f>
        <v>0</v>
      </c>
      <c r="P6046" s="3">
        <f>'PVWatts Hourly Results (4)'!L6057/1000</f>
        <v>0</v>
      </c>
      <c r="Q6046" s="130">
        <f>'PVWatts Hourly Results (5)'!L6057/1000</f>
        <v>0</v>
      </c>
    </row>
    <row r="6047" spans="2:17" x14ac:dyDescent="0.25">
      <c r="B6047" s="8">
        <v>9</v>
      </c>
      <c r="C6047" s="9">
        <v>9</v>
      </c>
      <c r="D6047" s="134">
        <f>'PVWatts Hourly Results (1)'!C6058</f>
        <v>0</v>
      </c>
      <c r="E6047" s="127">
        <f>DATE(YEAR(Inputs!$D$5),Summary!B6047,Summary!C6047)+TIME(D6047,0,0)</f>
        <v>253</v>
      </c>
      <c r="F6047" s="4">
        <f t="shared" si="662"/>
        <v>0</v>
      </c>
      <c r="G6047" s="4">
        <f t="shared" si="660"/>
        <v>1</v>
      </c>
      <c r="H6047" s="4">
        <f t="shared" si="663"/>
        <v>0</v>
      </c>
      <c r="I6047" s="4">
        <f t="shared" si="664"/>
        <v>0</v>
      </c>
      <c r="J6047" s="4">
        <f t="shared" si="665"/>
        <v>0</v>
      </c>
      <c r="K6047" s="4">
        <f t="shared" si="661"/>
        <v>0</v>
      </c>
      <c r="L6047" s="5">
        <f t="shared" si="666"/>
        <v>0</v>
      </c>
      <c r="M6047" s="137">
        <f>'PVWatts Hourly Results (1)'!L6058/1000</f>
        <v>0</v>
      </c>
      <c r="N6047" s="3">
        <f>'PVWatts Hourly Results (2)'!L6058/1000</f>
        <v>0</v>
      </c>
      <c r="O6047" s="3">
        <f>'PVWatts Hourly Results (3)'!L6058/1000</f>
        <v>0</v>
      </c>
      <c r="P6047" s="3">
        <f>'PVWatts Hourly Results (4)'!L6058/1000</f>
        <v>0</v>
      </c>
      <c r="Q6047" s="130">
        <f>'PVWatts Hourly Results (5)'!L6058/1000</f>
        <v>0</v>
      </c>
    </row>
    <row r="6048" spans="2:17" x14ac:dyDescent="0.25">
      <c r="B6048" s="8">
        <v>9</v>
      </c>
      <c r="C6048" s="9">
        <v>9</v>
      </c>
      <c r="D6048" s="134">
        <f>'PVWatts Hourly Results (1)'!C6059</f>
        <v>0</v>
      </c>
      <c r="E6048" s="127">
        <f>DATE(YEAR(Inputs!$D$5),Summary!B6048,Summary!C6048)+TIME(D6048,0,0)</f>
        <v>253</v>
      </c>
      <c r="F6048" s="4">
        <f t="shared" si="662"/>
        <v>0</v>
      </c>
      <c r="G6048" s="4">
        <f t="shared" si="660"/>
        <v>1</v>
      </c>
      <c r="H6048" s="4">
        <f t="shared" si="663"/>
        <v>0</v>
      </c>
      <c r="I6048" s="4">
        <f t="shared" si="664"/>
        <v>0</v>
      </c>
      <c r="J6048" s="4">
        <f t="shared" si="665"/>
        <v>0</v>
      </c>
      <c r="K6048" s="4">
        <f t="shared" si="661"/>
        <v>0</v>
      </c>
      <c r="L6048" s="5">
        <f t="shared" si="666"/>
        <v>0</v>
      </c>
      <c r="M6048" s="137">
        <f>'PVWatts Hourly Results (1)'!L6059/1000</f>
        <v>0</v>
      </c>
      <c r="N6048" s="3">
        <f>'PVWatts Hourly Results (2)'!L6059/1000</f>
        <v>0</v>
      </c>
      <c r="O6048" s="3">
        <f>'PVWatts Hourly Results (3)'!L6059/1000</f>
        <v>0</v>
      </c>
      <c r="P6048" s="3">
        <f>'PVWatts Hourly Results (4)'!L6059/1000</f>
        <v>0</v>
      </c>
      <c r="Q6048" s="130">
        <f>'PVWatts Hourly Results (5)'!L6059/1000</f>
        <v>0</v>
      </c>
    </row>
    <row r="6049" spans="2:17" x14ac:dyDescent="0.25">
      <c r="B6049" s="8">
        <v>9</v>
      </c>
      <c r="C6049" s="9">
        <v>9</v>
      </c>
      <c r="D6049" s="134">
        <f>'PVWatts Hourly Results (1)'!C6060</f>
        <v>0</v>
      </c>
      <c r="E6049" s="127">
        <f>DATE(YEAR(Inputs!$D$5),Summary!B6049,Summary!C6049)+TIME(D6049,0,0)</f>
        <v>253</v>
      </c>
      <c r="F6049" s="4">
        <f t="shared" si="662"/>
        <v>0</v>
      </c>
      <c r="G6049" s="4">
        <f t="shared" si="660"/>
        <v>1</v>
      </c>
      <c r="H6049" s="4">
        <f t="shared" si="663"/>
        <v>0</v>
      </c>
      <c r="I6049" s="4">
        <f t="shared" si="664"/>
        <v>0</v>
      </c>
      <c r="J6049" s="4">
        <f t="shared" si="665"/>
        <v>0</v>
      </c>
      <c r="K6049" s="4">
        <f t="shared" si="661"/>
        <v>0</v>
      </c>
      <c r="L6049" s="5">
        <f t="shared" si="666"/>
        <v>0</v>
      </c>
      <c r="M6049" s="137">
        <f>'PVWatts Hourly Results (1)'!L6060/1000</f>
        <v>0</v>
      </c>
      <c r="N6049" s="3">
        <f>'PVWatts Hourly Results (2)'!L6060/1000</f>
        <v>0</v>
      </c>
      <c r="O6049" s="3">
        <f>'PVWatts Hourly Results (3)'!L6060/1000</f>
        <v>0</v>
      </c>
      <c r="P6049" s="3">
        <f>'PVWatts Hourly Results (4)'!L6060/1000</f>
        <v>0</v>
      </c>
      <c r="Q6049" s="130">
        <f>'PVWatts Hourly Results (5)'!L6060/1000</f>
        <v>0</v>
      </c>
    </row>
    <row r="6050" spans="2:17" x14ac:dyDescent="0.25">
      <c r="B6050" s="8">
        <v>9</v>
      </c>
      <c r="C6050" s="9">
        <v>9</v>
      </c>
      <c r="D6050" s="134">
        <f>'PVWatts Hourly Results (1)'!C6061</f>
        <v>0</v>
      </c>
      <c r="E6050" s="127">
        <f>DATE(YEAR(Inputs!$D$5),Summary!B6050,Summary!C6050)+TIME(D6050,0,0)</f>
        <v>253</v>
      </c>
      <c r="F6050" s="4">
        <f t="shared" si="662"/>
        <v>0</v>
      </c>
      <c r="G6050" s="4">
        <f t="shared" si="660"/>
        <v>1</v>
      </c>
      <c r="H6050" s="4">
        <f t="shared" si="663"/>
        <v>0</v>
      </c>
      <c r="I6050" s="4">
        <f t="shared" si="664"/>
        <v>0</v>
      </c>
      <c r="J6050" s="4">
        <f t="shared" si="665"/>
        <v>0</v>
      </c>
      <c r="K6050" s="4">
        <f t="shared" si="661"/>
        <v>0</v>
      </c>
      <c r="L6050" s="5">
        <f t="shared" si="666"/>
        <v>0</v>
      </c>
      <c r="M6050" s="137">
        <f>'PVWatts Hourly Results (1)'!L6061/1000</f>
        <v>0</v>
      </c>
      <c r="N6050" s="3">
        <f>'PVWatts Hourly Results (2)'!L6061/1000</f>
        <v>0</v>
      </c>
      <c r="O6050" s="3">
        <f>'PVWatts Hourly Results (3)'!L6061/1000</f>
        <v>0</v>
      </c>
      <c r="P6050" s="3">
        <f>'PVWatts Hourly Results (4)'!L6061/1000</f>
        <v>0</v>
      </c>
      <c r="Q6050" s="130">
        <f>'PVWatts Hourly Results (5)'!L6061/1000</f>
        <v>0</v>
      </c>
    </row>
    <row r="6051" spans="2:17" x14ac:dyDescent="0.25">
      <c r="B6051" s="8">
        <v>9</v>
      </c>
      <c r="C6051" s="9">
        <v>9</v>
      </c>
      <c r="D6051" s="134">
        <f>'PVWatts Hourly Results (1)'!C6062</f>
        <v>0</v>
      </c>
      <c r="E6051" s="127">
        <f>DATE(YEAR(Inputs!$D$5),Summary!B6051,Summary!C6051)+TIME(D6051,0,0)</f>
        <v>253</v>
      </c>
      <c r="F6051" s="4">
        <f t="shared" si="662"/>
        <v>0</v>
      </c>
      <c r="G6051" s="4">
        <f t="shared" si="660"/>
        <v>1</v>
      </c>
      <c r="H6051" s="4">
        <f t="shared" si="663"/>
        <v>0</v>
      </c>
      <c r="I6051" s="4">
        <f t="shared" si="664"/>
        <v>0</v>
      </c>
      <c r="J6051" s="4">
        <f t="shared" si="665"/>
        <v>0</v>
      </c>
      <c r="K6051" s="4">
        <f t="shared" si="661"/>
        <v>0</v>
      </c>
      <c r="L6051" s="5">
        <f t="shared" si="666"/>
        <v>0</v>
      </c>
      <c r="M6051" s="137">
        <f>'PVWatts Hourly Results (1)'!L6062/1000</f>
        <v>0</v>
      </c>
      <c r="N6051" s="3">
        <f>'PVWatts Hourly Results (2)'!L6062/1000</f>
        <v>0</v>
      </c>
      <c r="O6051" s="3">
        <f>'PVWatts Hourly Results (3)'!L6062/1000</f>
        <v>0</v>
      </c>
      <c r="P6051" s="3">
        <f>'PVWatts Hourly Results (4)'!L6062/1000</f>
        <v>0</v>
      </c>
      <c r="Q6051" s="130">
        <f>'PVWatts Hourly Results (5)'!L6062/1000</f>
        <v>0</v>
      </c>
    </row>
    <row r="6052" spans="2:17" x14ac:dyDescent="0.25">
      <c r="B6052" s="8">
        <v>9</v>
      </c>
      <c r="C6052" s="9">
        <v>9</v>
      </c>
      <c r="D6052" s="134">
        <f>'PVWatts Hourly Results (1)'!C6063</f>
        <v>0</v>
      </c>
      <c r="E6052" s="127">
        <f>DATE(YEAR(Inputs!$D$5),Summary!B6052,Summary!C6052)+TIME(D6052,0,0)</f>
        <v>253</v>
      </c>
      <c r="F6052" s="4">
        <f t="shared" si="662"/>
        <v>0</v>
      </c>
      <c r="G6052" s="4">
        <f t="shared" si="660"/>
        <v>1</v>
      </c>
      <c r="H6052" s="4">
        <f t="shared" si="663"/>
        <v>0</v>
      </c>
      <c r="I6052" s="4">
        <f t="shared" si="664"/>
        <v>0</v>
      </c>
      <c r="J6052" s="4">
        <f t="shared" si="665"/>
        <v>0</v>
      </c>
      <c r="K6052" s="4">
        <f t="shared" si="661"/>
        <v>0</v>
      </c>
      <c r="L6052" s="5">
        <f t="shared" si="666"/>
        <v>0</v>
      </c>
      <c r="M6052" s="137">
        <f>'PVWatts Hourly Results (1)'!L6063/1000</f>
        <v>0</v>
      </c>
      <c r="N6052" s="3">
        <f>'PVWatts Hourly Results (2)'!L6063/1000</f>
        <v>0</v>
      </c>
      <c r="O6052" s="3">
        <f>'PVWatts Hourly Results (3)'!L6063/1000</f>
        <v>0</v>
      </c>
      <c r="P6052" s="3">
        <f>'PVWatts Hourly Results (4)'!L6063/1000</f>
        <v>0</v>
      </c>
      <c r="Q6052" s="130">
        <f>'PVWatts Hourly Results (5)'!L6063/1000</f>
        <v>0</v>
      </c>
    </row>
    <row r="6053" spans="2:17" x14ac:dyDescent="0.25">
      <c r="B6053" s="8">
        <v>9</v>
      </c>
      <c r="C6053" s="9">
        <v>9</v>
      </c>
      <c r="D6053" s="134">
        <f>'PVWatts Hourly Results (1)'!C6064</f>
        <v>0</v>
      </c>
      <c r="E6053" s="127">
        <f>DATE(YEAR(Inputs!$D$5),Summary!B6053,Summary!C6053)+TIME(D6053,0,0)</f>
        <v>253</v>
      </c>
      <c r="F6053" s="4">
        <f t="shared" si="662"/>
        <v>0</v>
      </c>
      <c r="G6053" s="4">
        <f t="shared" si="660"/>
        <v>1</v>
      </c>
      <c r="H6053" s="4">
        <f t="shared" si="663"/>
        <v>0</v>
      </c>
      <c r="I6053" s="4">
        <f t="shared" si="664"/>
        <v>0</v>
      </c>
      <c r="J6053" s="4">
        <f t="shared" si="665"/>
        <v>0</v>
      </c>
      <c r="K6053" s="4">
        <f t="shared" si="661"/>
        <v>0</v>
      </c>
      <c r="L6053" s="5">
        <f t="shared" si="666"/>
        <v>0</v>
      </c>
      <c r="M6053" s="137">
        <f>'PVWatts Hourly Results (1)'!L6064/1000</f>
        <v>0</v>
      </c>
      <c r="N6053" s="3">
        <f>'PVWatts Hourly Results (2)'!L6064/1000</f>
        <v>0</v>
      </c>
      <c r="O6053" s="3">
        <f>'PVWatts Hourly Results (3)'!L6064/1000</f>
        <v>0</v>
      </c>
      <c r="P6053" s="3">
        <f>'PVWatts Hourly Results (4)'!L6064/1000</f>
        <v>0</v>
      </c>
      <c r="Q6053" s="130">
        <f>'PVWatts Hourly Results (5)'!L6064/1000</f>
        <v>0</v>
      </c>
    </row>
    <row r="6054" spans="2:17" x14ac:dyDescent="0.25">
      <c r="B6054" s="8">
        <v>9</v>
      </c>
      <c r="C6054" s="9">
        <v>9</v>
      </c>
      <c r="D6054" s="134">
        <f>'PVWatts Hourly Results (1)'!C6065</f>
        <v>0</v>
      </c>
      <c r="E6054" s="127">
        <f>DATE(YEAR(Inputs!$D$5),Summary!B6054,Summary!C6054)+TIME(D6054,0,0)</f>
        <v>253</v>
      </c>
      <c r="F6054" s="4">
        <f t="shared" si="662"/>
        <v>0</v>
      </c>
      <c r="G6054" s="4">
        <f t="shared" si="660"/>
        <v>1</v>
      </c>
      <c r="H6054" s="4">
        <f t="shared" si="663"/>
        <v>0</v>
      </c>
      <c r="I6054" s="4">
        <f t="shared" si="664"/>
        <v>0</v>
      </c>
      <c r="J6054" s="4">
        <f t="shared" si="665"/>
        <v>0</v>
      </c>
      <c r="K6054" s="4">
        <f t="shared" si="661"/>
        <v>0</v>
      </c>
      <c r="L6054" s="5">
        <f t="shared" si="666"/>
        <v>0</v>
      </c>
      <c r="M6054" s="137">
        <f>'PVWatts Hourly Results (1)'!L6065/1000</f>
        <v>0</v>
      </c>
      <c r="N6054" s="3">
        <f>'PVWatts Hourly Results (2)'!L6065/1000</f>
        <v>0</v>
      </c>
      <c r="O6054" s="3">
        <f>'PVWatts Hourly Results (3)'!L6065/1000</f>
        <v>0</v>
      </c>
      <c r="P6054" s="3">
        <f>'PVWatts Hourly Results (4)'!L6065/1000</f>
        <v>0</v>
      </c>
      <c r="Q6054" s="130">
        <f>'PVWatts Hourly Results (5)'!L6065/1000</f>
        <v>0</v>
      </c>
    </row>
    <row r="6055" spans="2:17" x14ac:dyDescent="0.25">
      <c r="B6055" s="8">
        <v>9</v>
      </c>
      <c r="C6055" s="9">
        <v>9</v>
      </c>
      <c r="D6055" s="134">
        <f>'PVWatts Hourly Results (1)'!C6066</f>
        <v>0</v>
      </c>
      <c r="E6055" s="127">
        <f>DATE(YEAR(Inputs!$D$5),Summary!B6055,Summary!C6055)+TIME(D6055,0,0)</f>
        <v>253</v>
      </c>
      <c r="F6055" s="4">
        <f t="shared" si="662"/>
        <v>0</v>
      </c>
      <c r="G6055" s="4">
        <f t="shared" si="660"/>
        <v>1</v>
      </c>
      <c r="H6055" s="4">
        <f t="shared" si="663"/>
        <v>0</v>
      </c>
      <c r="I6055" s="4">
        <f t="shared" si="664"/>
        <v>0</v>
      </c>
      <c r="J6055" s="4">
        <f t="shared" si="665"/>
        <v>0</v>
      </c>
      <c r="K6055" s="4">
        <f t="shared" si="661"/>
        <v>0</v>
      </c>
      <c r="L6055" s="5">
        <f t="shared" si="666"/>
        <v>0</v>
      </c>
      <c r="M6055" s="137">
        <f>'PVWatts Hourly Results (1)'!L6066/1000</f>
        <v>0</v>
      </c>
      <c r="N6055" s="3">
        <f>'PVWatts Hourly Results (2)'!L6066/1000</f>
        <v>0</v>
      </c>
      <c r="O6055" s="3">
        <f>'PVWatts Hourly Results (3)'!L6066/1000</f>
        <v>0</v>
      </c>
      <c r="P6055" s="3">
        <f>'PVWatts Hourly Results (4)'!L6066/1000</f>
        <v>0</v>
      </c>
      <c r="Q6055" s="130">
        <f>'PVWatts Hourly Results (5)'!L6066/1000</f>
        <v>0</v>
      </c>
    </row>
    <row r="6056" spans="2:17" x14ac:dyDescent="0.25">
      <c r="B6056" s="8">
        <v>9</v>
      </c>
      <c r="C6056" s="9">
        <v>9</v>
      </c>
      <c r="D6056" s="134">
        <f>'PVWatts Hourly Results (1)'!C6067</f>
        <v>0</v>
      </c>
      <c r="E6056" s="127">
        <f>DATE(YEAR(Inputs!$D$5),Summary!B6056,Summary!C6056)+TIME(D6056,0,0)</f>
        <v>253</v>
      </c>
      <c r="F6056" s="4">
        <f t="shared" si="662"/>
        <v>0</v>
      </c>
      <c r="G6056" s="4">
        <f t="shared" si="660"/>
        <v>1</v>
      </c>
      <c r="H6056" s="4">
        <f t="shared" si="663"/>
        <v>0</v>
      </c>
      <c r="I6056" s="4">
        <f t="shared" si="664"/>
        <v>0</v>
      </c>
      <c r="J6056" s="4">
        <f t="shared" si="665"/>
        <v>0</v>
      </c>
      <c r="K6056" s="4">
        <f t="shared" si="661"/>
        <v>0</v>
      </c>
      <c r="L6056" s="5">
        <f t="shared" si="666"/>
        <v>0</v>
      </c>
      <c r="M6056" s="137">
        <f>'PVWatts Hourly Results (1)'!L6067/1000</f>
        <v>0</v>
      </c>
      <c r="N6056" s="3">
        <f>'PVWatts Hourly Results (2)'!L6067/1000</f>
        <v>0</v>
      </c>
      <c r="O6056" s="3">
        <f>'PVWatts Hourly Results (3)'!L6067/1000</f>
        <v>0</v>
      </c>
      <c r="P6056" s="3">
        <f>'PVWatts Hourly Results (4)'!L6067/1000</f>
        <v>0</v>
      </c>
      <c r="Q6056" s="130">
        <f>'PVWatts Hourly Results (5)'!L6067/1000</f>
        <v>0</v>
      </c>
    </row>
    <row r="6057" spans="2:17" x14ac:dyDescent="0.25">
      <c r="B6057" s="8">
        <v>9</v>
      </c>
      <c r="C6057" s="9">
        <v>9</v>
      </c>
      <c r="D6057" s="134">
        <f>'PVWatts Hourly Results (1)'!C6068</f>
        <v>0</v>
      </c>
      <c r="E6057" s="127">
        <f>DATE(YEAR(Inputs!$D$5),Summary!B6057,Summary!C6057)+TIME(D6057,0,0)</f>
        <v>253</v>
      </c>
      <c r="F6057" s="4">
        <f t="shared" si="662"/>
        <v>0</v>
      </c>
      <c r="G6057" s="4">
        <f t="shared" si="660"/>
        <v>1</v>
      </c>
      <c r="H6057" s="4">
        <f t="shared" si="663"/>
        <v>0</v>
      </c>
      <c r="I6057" s="4">
        <f t="shared" si="664"/>
        <v>0</v>
      </c>
      <c r="J6057" s="4">
        <f t="shared" si="665"/>
        <v>0</v>
      </c>
      <c r="K6057" s="4">
        <f t="shared" si="661"/>
        <v>0</v>
      </c>
      <c r="L6057" s="5">
        <f t="shared" si="666"/>
        <v>0</v>
      </c>
      <c r="M6057" s="137">
        <f>'PVWatts Hourly Results (1)'!L6068/1000</f>
        <v>0</v>
      </c>
      <c r="N6057" s="3">
        <f>'PVWatts Hourly Results (2)'!L6068/1000</f>
        <v>0</v>
      </c>
      <c r="O6057" s="3">
        <f>'PVWatts Hourly Results (3)'!L6068/1000</f>
        <v>0</v>
      </c>
      <c r="P6057" s="3">
        <f>'PVWatts Hourly Results (4)'!L6068/1000</f>
        <v>0</v>
      </c>
      <c r="Q6057" s="130">
        <f>'PVWatts Hourly Results (5)'!L6068/1000</f>
        <v>0</v>
      </c>
    </row>
    <row r="6058" spans="2:17" x14ac:dyDescent="0.25">
      <c r="B6058" s="8">
        <v>9</v>
      </c>
      <c r="C6058" s="9">
        <v>9</v>
      </c>
      <c r="D6058" s="134">
        <f>'PVWatts Hourly Results (1)'!C6069</f>
        <v>0</v>
      </c>
      <c r="E6058" s="127">
        <f>DATE(YEAR(Inputs!$D$5),Summary!B6058,Summary!C6058)+TIME(D6058,0,0)</f>
        <v>253</v>
      </c>
      <c r="F6058" s="4">
        <f t="shared" si="662"/>
        <v>0</v>
      </c>
      <c r="G6058" s="4">
        <f t="shared" si="660"/>
        <v>1</v>
      </c>
      <c r="H6058" s="4">
        <f t="shared" si="663"/>
        <v>0</v>
      </c>
      <c r="I6058" s="4">
        <f t="shared" si="664"/>
        <v>0</v>
      </c>
      <c r="J6058" s="4">
        <f t="shared" si="665"/>
        <v>0</v>
      </c>
      <c r="K6058" s="4">
        <f t="shared" si="661"/>
        <v>0</v>
      </c>
      <c r="L6058" s="5">
        <f t="shared" si="666"/>
        <v>0</v>
      </c>
      <c r="M6058" s="137">
        <f>'PVWatts Hourly Results (1)'!L6069/1000</f>
        <v>0</v>
      </c>
      <c r="N6058" s="3">
        <f>'PVWatts Hourly Results (2)'!L6069/1000</f>
        <v>0</v>
      </c>
      <c r="O6058" s="3">
        <f>'PVWatts Hourly Results (3)'!L6069/1000</f>
        <v>0</v>
      </c>
      <c r="P6058" s="3">
        <f>'PVWatts Hourly Results (4)'!L6069/1000</f>
        <v>0</v>
      </c>
      <c r="Q6058" s="130">
        <f>'PVWatts Hourly Results (5)'!L6069/1000</f>
        <v>0</v>
      </c>
    </row>
    <row r="6059" spans="2:17" x14ac:dyDescent="0.25">
      <c r="B6059" s="8">
        <v>9</v>
      </c>
      <c r="C6059" s="9">
        <v>9</v>
      </c>
      <c r="D6059" s="134">
        <f>'PVWatts Hourly Results (1)'!C6070</f>
        <v>0</v>
      </c>
      <c r="E6059" s="127">
        <f>DATE(YEAR(Inputs!$D$5),Summary!B6059,Summary!C6059)+TIME(D6059,0,0)</f>
        <v>253</v>
      </c>
      <c r="F6059" s="4">
        <f t="shared" si="662"/>
        <v>0</v>
      </c>
      <c r="G6059" s="4">
        <f t="shared" si="660"/>
        <v>1</v>
      </c>
      <c r="H6059" s="4">
        <f t="shared" si="663"/>
        <v>0</v>
      </c>
      <c r="I6059" s="4">
        <f t="shared" si="664"/>
        <v>0</v>
      </c>
      <c r="J6059" s="4">
        <f t="shared" si="665"/>
        <v>0</v>
      </c>
      <c r="K6059" s="4">
        <f t="shared" si="661"/>
        <v>0</v>
      </c>
      <c r="L6059" s="5">
        <f t="shared" si="666"/>
        <v>0</v>
      </c>
      <c r="M6059" s="137">
        <f>'PVWatts Hourly Results (1)'!L6070/1000</f>
        <v>0</v>
      </c>
      <c r="N6059" s="3">
        <f>'PVWatts Hourly Results (2)'!L6070/1000</f>
        <v>0</v>
      </c>
      <c r="O6059" s="3">
        <f>'PVWatts Hourly Results (3)'!L6070/1000</f>
        <v>0</v>
      </c>
      <c r="P6059" s="3">
        <f>'PVWatts Hourly Results (4)'!L6070/1000</f>
        <v>0</v>
      </c>
      <c r="Q6059" s="130">
        <f>'PVWatts Hourly Results (5)'!L6070/1000</f>
        <v>0</v>
      </c>
    </row>
    <row r="6060" spans="2:17" x14ac:dyDescent="0.25">
      <c r="B6060" s="8">
        <v>9</v>
      </c>
      <c r="C6060" s="9">
        <v>9</v>
      </c>
      <c r="D6060" s="134">
        <f>'PVWatts Hourly Results (1)'!C6071</f>
        <v>0</v>
      </c>
      <c r="E6060" s="127">
        <f>DATE(YEAR(Inputs!$D$5),Summary!B6060,Summary!C6060)+TIME(D6060,0,0)</f>
        <v>253</v>
      </c>
      <c r="F6060" s="4">
        <f t="shared" si="662"/>
        <v>0</v>
      </c>
      <c r="G6060" s="4">
        <f t="shared" si="660"/>
        <v>1</v>
      </c>
      <c r="H6060" s="4">
        <f t="shared" si="663"/>
        <v>0</v>
      </c>
      <c r="I6060" s="4">
        <f t="shared" si="664"/>
        <v>0</v>
      </c>
      <c r="J6060" s="4">
        <f t="shared" si="665"/>
        <v>0</v>
      </c>
      <c r="K6060" s="4">
        <f t="shared" si="661"/>
        <v>0</v>
      </c>
      <c r="L6060" s="5">
        <f t="shared" si="666"/>
        <v>0</v>
      </c>
      <c r="M6060" s="137">
        <f>'PVWatts Hourly Results (1)'!L6071/1000</f>
        <v>0</v>
      </c>
      <c r="N6060" s="3">
        <f>'PVWatts Hourly Results (2)'!L6071/1000</f>
        <v>0</v>
      </c>
      <c r="O6060" s="3">
        <f>'PVWatts Hourly Results (3)'!L6071/1000</f>
        <v>0</v>
      </c>
      <c r="P6060" s="3">
        <f>'PVWatts Hourly Results (4)'!L6071/1000</f>
        <v>0</v>
      </c>
      <c r="Q6060" s="130">
        <f>'PVWatts Hourly Results (5)'!L6071/1000</f>
        <v>0</v>
      </c>
    </row>
    <row r="6061" spans="2:17" x14ac:dyDescent="0.25">
      <c r="B6061" s="8">
        <v>9</v>
      </c>
      <c r="C6061" s="9">
        <v>9</v>
      </c>
      <c r="D6061" s="134">
        <f>'PVWatts Hourly Results (1)'!C6072</f>
        <v>0</v>
      </c>
      <c r="E6061" s="127">
        <f>DATE(YEAR(Inputs!$D$5),Summary!B6061,Summary!C6061)+TIME(D6061,0,0)</f>
        <v>253</v>
      </c>
      <c r="F6061" s="4">
        <f t="shared" si="662"/>
        <v>0</v>
      </c>
      <c r="G6061" s="4">
        <f t="shared" si="660"/>
        <v>1</v>
      </c>
      <c r="H6061" s="4">
        <f t="shared" si="663"/>
        <v>0</v>
      </c>
      <c r="I6061" s="4">
        <f t="shared" si="664"/>
        <v>0</v>
      </c>
      <c r="J6061" s="4">
        <f t="shared" si="665"/>
        <v>0</v>
      </c>
      <c r="K6061" s="4">
        <f t="shared" si="661"/>
        <v>0</v>
      </c>
      <c r="L6061" s="5">
        <f t="shared" si="666"/>
        <v>0</v>
      </c>
      <c r="M6061" s="137">
        <f>'PVWatts Hourly Results (1)'!L6072/1000</f>
        <v>0</v>
      </c>
      <c r="N6061" s="3">
        <f>'PVWatts Hourly Results (2)'!L6072/1000</f>
        <v>0</v>
      </c>
      <c r="O6061" s="3">
        <f>'PVWatts Hourly Results (3)'!L6072/1000</f>
        <v>0</v>
      </c>
      <c r="P6061" s="3">
        <f>'PVWatts Hourly Results (4)'!L6072/1000</f>
        <v>0</v>
      </c>
      <c r="Q6061" s="130">
        <f>'PVWatts Hourly Results (5)'!L6072/1000</f>
        <v>0</v>
      </c>
    </row>
    <row r="6062" spans="2:17" x14ac:dyDescent="0.25">
      <c r="B6062" s="8">
        <v>9</v>
      </c>
      <c r="C6062" s="9">
        <v>9</v>
      </c>
      <c r="D6062" s="134">
        <f>'PVWatts Hourly Results (1)'!C6073</f>
        <v>0</v>
      </c>
      <c r="E6062" s="127">
        <f>DATE(YEAR(Inputs!$D$5),Summary!B6062,Summary!C6062)+TIME(D6062,0,0)</f>
        <v>253</v>
      </c>
      <c r="F6062" s="4">
        <f t="shared" si="662"/>
        <v>0</v>
      </c>
      <c r="G6062" s="4">
        <f t="shared" si="660"/>
        <v>1</v>
      </c>
      <c r="H6062" s="4">
        <f t="shared" si="663"/>
        <v>0</v>
      </c>
      <c r="I6062" s="4">
        <f t="shared" si="664"/>
        <v>0</v>
      </c>
      <c r="J6062" s="4">
        <f t="shared" si="665"/>
        <v>0</v>
      </c>
      <c r="K6062" s="4">
        <f t="shared" si="661"/>
        <v>0</v>
      </c>
      <c r="L6062" s="5">
        <f t="shared" si="666"/>
        <v>0</v>
      </c>
      <c r="M6062" s="137">
        <f>'PVWatts Hourly Results (1)'!L6073/1000</f>
        <v>0</v>
      </c>
      <c r="N6062" s="3">
        <f>'PVWatts Hourly Results (2)'!L6073/1000</f>
        <v>0</v>
      </c>
      <c r="O6062" s="3">
        <f>'PVWatts Hourly Results (3)'!L6073/1000</f>
        <v>0</v>
      </c>
      <c r="P6062" s="3">
        <f>'PVWatts Hourly Results (4)'!L6073/1000</f>
        <v>0</v>
      </c>
      <c r="Q6062" s="130">
        <f>'PVWatts Hourly Results (5)'!L6073/1000</f>
        <v>0</v>
      </c>
    </row>
    <row r="6063" spans="2:17" x14ac:dyDescent="0.25">
      <c r="B6063" s="8">
        <v>9</v>
      </c>
      <c r="C6063" s="9">
        <v>9</v>
      </c>
      <c r="D6063" s="134">
        <f>'PVWatts Hourly Results (1)'!C6074</f>
        <v>0</v>
      </c>
      <c r="E6063" s="127">
        <f>DATE(YEAR(Inputs!$D$5),Summary!B6063,Summary!C6063)+TIME(D6063,0,0)</f>
        <v>253</v>
      </c>
      <c r="F6063" s="4">
        <f t="shared" si="662"/>
        <v>0</v>
      </c>
      <c r="G6063" s="4">
        <f t="shared" si="660"/>
        <v>1</v>
      </c>
      <c r="H6063" s="4">
        <f t="shared" si="663"/>
        <v>0</v>
      </c>
      <c r="I6063" s="4">
        <f t="shared" si="664"/>
        <v>0</v>
      </c>
      <c r="J6063" s="4">
        <f t="shared" si="665"/>
        <v>0</v>
      </c>
      <c r="K6063" s="4">
        <f t="shared" si="661"/>
        <v>0</v>
      </c>
      <c r="L6063" s="5">
        <f t="shared" si="666"/>
        <v>0</v>
      </c>
      <c r="M6063" s="137">
        <f>'PVWatts Hourly Results (1)'!L6074/1000</f>
        <v>0</v>
      </c>
      <c r="N6063" s="3">
        <f>'PVWatts Hourly Results (2)'!L6074/1000</f>
        <v>0</v>
      </c>
      <c r="O6063" s="3">
        <f>'PVWatts Hourly Results (3)'!L6074/1000</f>
        <v>0</v>
      </c>
      <c r="P6063" s="3">
        <f>'PVWatts Hourly Results (4)'!L6074/1000</f>
        <v>0</v>
      </c>
      <c r="Q6063" s="130">
        <f>'PVWatts Hourly Results (5)'!L6074/1000</f>
        <v>0</v>
      </c>
    </row>
    <row r="6064" spans="2:17" x14ac:dyDescent="0.25">
      <c r="B6064" s="8">
        <v>9</v>
      </c>
      <c r="C6064" s="9">
        <v>9</v>
      </c>
      <c r="D6064" s="134">
        <f>'PVWatts Hourly Results (1)'!C6075</f>
        <v>0</v>
      </c>
      <c r="E6064" s="127">
        <f>DATE(YEAR(Inputs!$D$5),Summary!B6064,Summary!C6064)+TIME(D6064,0,0)</f>
        <v>253</v>
      </c>
      <c r="F6064" s="4">
        <f t="shared" si="662"/>
        <v>0</v>
      </c>
      <c r="G6064" s="4">
        <f t="shared" si="660"/>
        <v>1</v>
      </c>
      <c r="H6064" s="4">
        <f t="shared" si="663"/>
        <v>0</v>
      </c>
      <c r="I6064" s="4">
        <f t="shared" si="664"/>
        <v>0</v>
      </c>
      <c r="J6064" s="4">
        <f t="shared" si="665"/>
        <v>0</v>
      </c>
      <c r="K6064" s="4">
        <f t="shared" si="661"/>
        <v>0</v>
      </c>
      <c r="L6064" s="5">
        <f t="shared" si="666"/>
        <v>0</v>
      </c>
      <c r="M6064" s="137">
        <f>'PVWatts Hourly Results (1)'!L6075/1000</f>
        <v>0</v>
      </c>
      <c r="N6064" s="3">
        <f>'PVWatts Hourly Results (2)'!L6075/1000</f>
        <v>0</v>
      </c>
      <c r="O6064" s="3">
        <f>'PVWatts Hourly Results (3)'!L6075/1000</f>
        <v>0</v>
      </c>
      <c r="P6064" s="3">
        <f>'PVWatts Hourly Results (4)'!L6075/1000</f>
        <v>0</v>
      </c>
      <c r="Q6064" s="130">
        <f>'PVWatts Hourly Results (5)'!L6075/1000</f>
        <v>0</v>
      </c>
    </row>
    <row r="6065" spans="2:17" x14ac:dyDescent="0.25">
      <c r="B6065" s="8">
        <v>9</v>
      </c>
      <c r="C6065" s="9">
        <v>9</v>
      </c>
      <c r="D6065" s="134">
        <f>'PVWatts Hourly Results (1)'!C6076</f>
        <v>0</v>
      </c>
      <c r="E6065" s="127">
        <f>DATE(YEAR(Inputs!$D$5),Summary!B6065,Summary!C6065)+TIME(D6065,0,0)</f>
        <v>253</v>
      </c>
      <c r="F6065" s="4">
        <f t="shared" si="662"/>
        <v>0</v>
      </c>
      <c r="G6065" s="4">
        <f t="shared" si="660"/>
        <v>1</v>
      </c>
      <c r="H6065" s="4">
        <f t="shared" si="663"/>
        <v>0</v>
      </c>
      <c r="I6065" s="4">
        <f t="shared" si="664"/>
        <v>0</v>
      </c>
      <c r="J6065" s="4">
        <f t="shared" si="665"/>
        <v>0</v>
      </c>
      <c r="K6065" s="4">
        <f t="shared" si="661"/>
        <v>0</v>
      </c>
      <c r="L6065" s="5">
        <f t="shared" si="666"/>
        <v>0</v>
      </c>
      <c r="M6065" s="137">
        <f>'PVWatts Hourly Results (1)'!L6076/1000</f>
        <v>0</v>
      </c>
      <c r="N6065" s="3">
        <f>'PVWatts Hourly Results (2)'!L6076/1000</f>
        <v>0</v>
      </c>
      <c r="O6065" s="3">
        <f>'PVWatts Hourly Results (3)'!L6076/1000</f>
        <v>0</v>
      </c>
      <c r="P6065" s="3">
        <f>'PVWatts Hourly Results (4)'!L6076/1000</f>
        <v>0</v>
      </c>
      <c r="Q6065" s="130">
        <f>'PVWatts Hourly Results (5)'!L6076/1000</f>
        <v>0</v>
      </c>
    </row>
    <row r="6066" spans="2:17" x14ac:dyDescent="0.25">
      <c r="B6066" s="8">
        <v>9</v>
      </c>
      <c r="C6066" s="9">
        <v>9</v>
      </c>
      <c r="D6066" s="134">
        <f>'PVWatts Hourly Results (1)'!C6077</f>
        <v>0</v>
      </c>
      <c r="E6066" s="127">
        <f>DATE(YEAR(Inputs!$D$5),Summary!B6066,Summary!C6066)+TIME(D6066,0,0)</f>
        <v>253</v>
      </c>
      <c r="F6066" s="4">
        <f t="shared" si="662"/>
        <v>0</v>
      </c>
      <c r="G6066" s="4">
        <f t="shared" si="660"/>
        <v>1</v>
      </c>
      <c r="H6066" s="4">
        <f t="shared" si="663"/>
        <v>0</v>
      </c>
      <c r="I6066" s="4">
        <f t="shared" si="664"/>
        <v>0</v>
      </c>
      <c r="J6066" s="4">
        <f t="shared" si="665"/>
        <v>0</v>
      </c>
      <c r="K6066" s="4">
        <f t="shared" si="661"/>
        <v>0</v>
      </c>
      <c r="L6066" s="5">
        <f t="shared" si="666"/>
        <v>0</v>
      </c>
      <c r="M6066" s="137">
        <f>'PVWatts Hourly Results (1)'!L6077/1000</f>
        <v>0</v>
      </c>
      <c r="N6066" s="3">
        <f>'PVWatts Hourly Results (2)'!L6077/1000</f>
        <v>0</v>
      </c>
      <c r="O6066" s="3">
        <f>'PVWatts Hourly Results (3)'!L6077/1000</f>
        <v>0</v>
      </c>
      <c r="P6066" s="3">
        <f>'PVWatts Hourly Results (4)'!L6077/1000</f>
        <v>0</v>
      </c>
      <c r="Q6066" s="130">
        <f>'PVWatts Hourly Results (5)'!L6077/1000</f>
        <v>0</v>
      </c>
    </row>
    <row r="6067" spans="2:17" x14ac:dyDescent="0.25">
      <c r="B6067" s="8">
        <v>9</v>
      </c>
      <c r="C6067" s="9">
        <v>9</v>
      </c>
      <c r="D6067" s="134">
        <f>'PVWatts Hourly Results (1)'!C6078</f>
        <v>0</v>
      </c>
      <c r="E6067" s="127">
        <f>DATE(YEAR(Inputs!$D$5),Summary!B6067,Summary!C6067)+TIME(D6067,0,0)</f>
        <v>253</v>
      </c>
      <c r="F6067" s="4">
        <f t="shared" si="662"/>
        <v>0</v>
      </c>
      <c r="G6067" s="4">
        <f t="shared" si="660"/>
        <v>1</v>
      </c>
      <c r="H6067" s="4">
        <f t="shared" si="663"/>
        <v>0</v>
      </c>
      <c r="I6067" s="4">
        <f t="shared" si="664"/>
        <v>0</v>
      </c>
      <c r="J6067" s="4">
        <f t="shared" si="665"/>
        <v>0</v>
      </c>
      <c r="K6067" s="4">
        <f t="shared" si="661"/>
        <v>0</v>
      </c>
      <c r="L6067" s="5">
        <f t="shared" si="666"/>
        <v>0</v>
      </c>
      <c r="M6067" s="137">
        <f>'PVWatts Hourly Results (1)'!L6078/1000</f>
        <v>0</v>
      </c>
      <c r="N6067" s="3">
        <f>'PVWatts Hourly Results (2)'!L6078/1000</f>
        <v>0</v>
      </c>
      <c r="O6067" s="3">
        <f>'PVWatts Hourly Results (3)'!L6078/1000</f>
        <v>0</v>
      </c>
      <c r="P6067" s="3">
        <f>'PVWatts Hourly Results (4)'!L6078/1000</f>
        <v>0</v>
      </c>
      <c r="Q6067" s="130">
        <f>'PVWatts Hourly Results (5)'!L6078/1000</f>
        <v>0</v>
      </c>
    </row>
    <row r="6068" spans="2:17" x14ac:dyDescent="0.25">
      <c r="B6068" s="8">
        <v>9</v>
      </c>
      <c r="C6068" s="9">
        <v>9</v>
      </c>
      <c r="D6068" s="134">
        <f>'PVWatts Hourly Results (1)'!C6079</f>
        <v>0</v>
      </c>
      <c r="E6068" s="127">
        <f>DATE(YEAR(Inputs!$D$5),Summary!B6068,Summary!C6068)+TIME(D6068,0,0)</f>
        <v>253</v>
      </c>
      <c r="F6068" s="4">
        <f t="shared" si="662"/>
        <v>0</v>
      </c>
      <c r="G6068" s="4">
        <f t="shared" si="660"/>
        <v>1</v>
      </c>
      <c r="H6068" s="4">
        <f t="shared" si="663"/>
        <v>0</v>
      </c>
      <c r="I6068" s="4">
        <f t="shared" si="664"/>
        <v>0</v>
      </c>
      <c r="J6068" s="4">
        <f t="shared" si="665"/>
        <v>0</v>
      </c>
      <c r="K6068" s="4">
        <f t="shared" si="661"/>
        <v>0</v>
      </c>
      <c r="L6068" s="5">
        <f t="shared" si="666"/>
        <v>0</v>
      </c>
      <c r="M6068" s="137">
        <f>'PVWatts Hourly Results (1)'!L6079/1000</f>
        <v>0</v>
      </c>
      <c r="N6068" s="3">
        <f>'PVWatts Hourly Results (2)'!L6079/1000</f>
        <v>0</v>
      </c>
      <c r="O6068" s="3">
        <f>'PVWatts Hourly Results (3)'!L6079/1000</f>
        <v>0</v>
      </c>
      <c r="P6068" s="3">
        <f>'PVWatts Hourly Results (4)'!L6079/1000</f>
        <v>0</v>
      </c>
      <c r="Q6068" s="130">
        <f>'PVWatts Hourly Results (5)'!L6079/1000</f>
        <v>0</v>
      </c>
    </row>
    <row r="6069" spans="2:17" x14ac:dyDescent="0.25">
      <c r="B6069" s="8">
        <v>9</v>
      </c>
      <c r="C6069" s="9">
        <v>9</v>
      </c>
      <c r="D6069" s="134">
        <f>'PVWatts Hourly Results (1)'!C6080</f>
        <v>0</v>
      </c>
      <c r="E6069" s="127">
        <f>DATE(YEAR(Inputs!$D$5),Summary!B6069,Summary!C6069)+TIME(D6069,0,0)</f>
        <v>253</v>
      </c>
      <c r="F6069" s="4">
        <f t="shared" si="662"/>
        <v>0</v>
      </c>
      <c r="G6069" s="4">
        <f t="shared" si="660"/>
        <v>1</v>
      </c>
      <c r="H6069" s="4">
        <f t="shared" si="663"/>
        <v>0</v>
      </c>
      <c r="I6069" s="4">
        <f t="shared" si="664"/>
        <v>0</v>
      </c>
      <c r="J6069" s="4">
        <f t="shared" si="665"/>
        <v>0</v>
      </c>
      <c r="K6069" s="4">
        <f t="shared" si="661"/>
        <v>0</v>
      </c>
      <c r="L6069" s="5">
        <f t="shared" si="666"/>
        <v>0</v>
      </c>
      <c r="M6069" s="137">
        <f>'PVWatts Hourly Results (1)'!L6080/1000</f>
        <v>0</v>
      </c>
      <c r="N6069" s="3">
        <f>'PVWatts Hourly Results (2)'!L6080/1000</f>
        <v>0</v>
      </c>
      <c r="O6069" s="3">
        <f>'PVWatts Hourly Results (3)'!L6080/1000</f>
        <v>0</v>
      </c>
      <c r="P6069" s="3">
        <f>'PVWatts Hourly Results (4)'!L6080/1000</f>
        <v>0</v>
      </c>
      <c r="Q6069" s="130">
        <f>'PVWatts Hourly Results (5)'!L6080/1000</f>
        <v>0</v>
      </c>
    </row>
    <row r="6070" spans="2:17" x14ac:dyDescent="0.25">
      <c r="B6070" s="8">
        <v>9</v>
      </c>
      <c r="C6070" s="9">
        <v>10</v>
      </c>
      <c r="D6070" s="134">
        <f>'PVWatts Hourly Results (1)'!C6081</f>
        <v>0</v>
      </c>
      <c r="E6070" s="127">
        <f>DATE(YEAR(Inputs!$D$5),Summary!B6070,Summary!C6070)+TIME(D6070,0,0)</f>
        <v>254</v>
      </c>
      <c r="F6070" s="4">
        <f t="shared" si="662"/>
        <v>0</v>
      </c>
      <c r="G6070" s="4">
        <f t="shared" si="660"/>
        <v>2</v>
      </c>
      <c r="H6070" s="4">
        <f t="shared" si="663"/>
        <v>1</v>
      </c>
      <c r="I6070" s="4">
        <f t="shared" si="664"/>
        <v>0</v>
      </c>
      <c r="J6070" s="4">
        <f t="shared" si="665"/>
        <v>0</v>
      </c>
      <c r="K6070" s="4">
        <f t="shared" si="661"/>
        <v>0</v>
      </c>
      <c r="L6070" s="5">
        <f t="shared" si="666"/>
        <v>0</v>
      </c>
      <c r="M6070" s="137">
        <f>'PVWatts Hourly Results (1)'!L6081/1000</f>
        <v>0</v>
      </c>
      <c r="N6070" s="3">
        <f>'PVWatts Hourly Results (2)'!L6081/1000</f>
        <v>0</v>
      </c>
      <c r="O6070" s="3">
        <f>'PVWatts Hourly Results (3)'!L6081/1000</f>
        <v>0</v>
      </c>
      <c r="P6070" s="3">
        <f>'PVWatts Hourly Results (4)'!L6081/1000</f>
        <v>0</v>
      </c>
      <c r="Q6070" s="130">
        <f>'PVWatts Hourly Results (5)'!L6081/1000</f>
        <v>0</v>
      </c>
    </row>
    <row r="6071" spans="2:17" x14ac:dyDescent="0.25">
      <c r="B6071" s="8">
        <v>9</v>
      </c>
      <c r="C6071" s="9">
        <v>10</v>
      </c>
      <c r="D6071" s="134">
        <f>'PVWatts Hourly Results (1)'!C6082</f>
        <v>0</v>
      </c>
      <c r="E6071" s="127">
        <f>DATE(YEAR(Inputs!$D$5),Summary!B6071,Summary!C6071)+TIME(D6071,0,0)</f>
        <v>254</v>
      </c>
      <c r="F6071" s="4">
        <f t="shared" si="662"/>
        <v>0</v>
      </c>
      <c r="G6071" s="4">
        <f t="shared" si="660"/>
        <v>2</v>
      </c>
      <c r="H6071" s="4">
        <f t="shared" si="663"/>
        <v>1</v>
      </c>
      <c r="I6071" s="4">
        <f t="shared" si="664"/>
        <v>0</v>
      </c>
      <c r="J6071" s="4">
        <f t="shared" si="665"/>
        <v>0</v>
      </c>
      <c r="K6071" s="4">
        <f t="shared" si="661"/>
        <v>0</v>
      </c>
      <c r="L6071" s="5">
        <f t="shared" si="666"/>
        <v>0</v>
      </c>
      <c r="M6071" s="137">
        <f>'PVWatts Hourly Results (1)'!L6082/1000</f>
        <v>0</v>
      </c>
      <c r="N6071" s="3">
        <f>'PVWatts Hourly Results (2)'!L6082/1000</f>
        <v>0</v>
      </c>
      <c r="O6071" s="3">
        <f>'PVWatts Hourly Results (3)'!L6082/1000</f>
        <v>0</v>
      </c>
      <c r="P6071" s="3">
        <f>'PVWatts Hourly Results (4)'!L6082/1000</f>
        <v>0</v>
      </c>
      <c r="Q6071" s="130">
        <f>'PVWatts Hourly Results (5)'!L6082/1000</f>
        <v>0</v>
      </c>
    </row>
    <row r="6072" spans="2:17" x14ac:dyDescent="0.25">
      <c r="B6072" s="8">
        <v>9</v>
      </c>
      <c r="C6072" s="9">
        <v>10</v>
      </c>
      <c r="D6072" s="134">
        <f>'PVWatts Hourly Results (1)'!C6083</f>
        <v>0</v>
      </c>
      <c r="E6072" s="127">
        <f>DATE(YEAR(Inputs!$D$5),Summary!B6072,Summary!C6072)+TIME(D6072,0,0)</f>
        <v>254</v>
      </c>
      <c r="F6072" s="4">
        <f t="shared" si="662"/>
        <v>0</v>
      </c>
      <c r="G6072" s="4">
        <f t="shared" si="660"/>
        <v>2</v>
      </c>
      <c r="H6072" s="4">
        <f t="shared" si="663"/>
        <v>1</v>
      </c>
      <c r="I6072" s="4">
        <f t="shared" si="664"/>
        <v>0</v>
      </c>
      <c r="J6072" s="4">
        <f t="shared" si="665"/>
        <v>0</v>
      </c>
      <c r="K6072" s="4">
        <f t="shared" si="661"/>
        <v>0</v>
      </c>
      <c r="L6072" s="5">
        <f t="shared" si="666"/>
        <v>0</v>
      </c>
      <c r="M6072" s="137">
        <f>'PVWatts Hourly Results (1)'!L6083/1000</f>
        <v>0</v>
      </c>
      <c r="N6072" s="3">
        <f>'PVWatts Hourly Results (2)'!L6083/1000</f>
        <v>0</v>
      </c>
      <c r="O6072" s="3">
        <f>'PVWatts Hourly Results (3)'!L6083/1000</f>
        <v>0</v>
      </c>
      <c r="P6072" s="3">
        <f>'PVWatts Hourly Results (4)'!L6083/1000</f>
        <v>0</v>
      </c>
      <c r="Q6072" s="130">
        <f>'PVWatts Hourly Results (5)'!L6083/1000</f>
        <v>0</v>
      </c>
    </row>
    <row r="6073" spans="2:17" x14ac:dyDescent="0.25">
      <c r="B6073" s="8">
        <v>9</v>
      </c>
      <c r="C6073" s="9">
        <v>10</v>
      </c>
      <c r="D6073" s="134">
        <f>'PVWatts Hourly Results (1)'!C6084</f>
        <v>0</v>
      </c>
      <c r="E6073" s="127">
        <f>DATE(YEAR(Inputs!$D$5),Summary!B6073,Summary!C6073)+TIME(D6073,0,0)</f>
        <v>254</v>
      </c>
      <c r="F6073" s="4">
        <f t="shared" si="662"/>
        <v>0</v>
      </c>
      <c r="G6073" s="4">
        <f t="shared" si="660"/>
        <v>2</v>
      </c>
      <c r="H6073" s="4">
        <f t="shared" si="663"/>
        <v>1</v>
      </c>
      <c r="I6073" s="4">
        <f t="shared" si="664"/>
        <v>0</v>
      </c>
      <c r="J6073" s="4">
        <f t="shared" si="665"/>
        <v>0</v>
      </c>
      <c r="K6073" s="4">
        <f t="shared" si="661"/>
        <v>0</v>
      </c>
      <c r="L6073" s="5">
        <f t="shared" si="666"/>
        <v>0</v>
      </c>
      <c r="M6073" s="137">
        <f>'PVWatts Hourly Results (1)'!L6084/1000</f>
        <v>0</v>
      </c>
      <c r="N6073" s="3">
        <f>'PVWatts Hourly Results (2)'!L6084/1000</f>
        <v>0</v>
      </c>
      <c r="O6073" s="3">
        <f>'PVWatts Hourly Results (3)'!L6084/1000</f>
        <v>0</v>
      </c>
      <c r="P6073" s="3">
        <f>'PVWatts Hourly Results (4)'!L6084/1000</f>
        <v>0</v>
      </c>
      <c r="Q6073" s="130">
        <f>'PVWatts Hourly Results (5)'!L6084/1000</f>
        <v>0</v>
      </c>
    </row>
    <row r="6074" spans="2:17" x14ac:dyDescent="0.25">
      <c r="B6074" s="8">
        <v>9</v>
      </c>
      <c r="C6074" s="9">
        <v>10</v>
      </c>
      <c r="D6074" s="134">
        <f>'PVWatts Hourly Results (1)'!C6085</f>
        <v>0</v>
      </c>
      <c r="E6074" s="127">
        <f>DATE(YEAR(Inputs!$D$5),Summary!B6074,Summary!C6074)+TIME(D6074,0,0)</f>
        <v>254</v>
      </c>
      <c r="F6074" s="4">
        <f t="shared" si="662"/>
        <v>0</v>
      </c>
      <c r="G6074" s="4">
        <f t="shared" si="660"/>
        <v>2</v>
      </c>
      <c r="H6074" s="4">
        <f t="shared" si="663"/>
        <v>1</v>
      </c>
      <c r="I6074" s="4">
        <f t="shared" si="664"/>
        <v>0</v>
      </c>
      <c r="J6074" s="4">
        <f t="shared" si="665"/>
        <v>0</v>
      </c>
      <c r="K6074" s="4">
        <f t="shared" si="661"/>
        <v>0</v>
      </c>
      <c r="L6074" s="5">
        <f t="shared" si="666"/>
        <v>0</v>
      </c>
      <c r="M6074" s="137">
        <f>'PVWatts Hourly Results (1)'!L6085/1000</f>
        <v>0</v>
      </c>
      <c r="N6074" s="3">
        <f>'PVWatts Hourly Results (2)'!L6085/1000</f>
        <v>0</v>
      </c>
      <c r="O6074" s="3">
        <f>'PVWatts Hourly Results (3)'!L6085/1000</f>
        <v>0</v>
      </c>
      <c r="P6074" s="3">
        <f>'PVWatts Hourly Results (4)'!L6085/1000</f>
        <v>0</v>
      </c>
      <c r="Q6074" s="130">
        <f>'PVWatts Hourly Results (5)'!L6085/1000</f>
        <v>0</v>
      </c>
    </row>
    <row r="6075" spans="2:17" x14ac:dyDescent="0.25">
      <c r="B6075" s="8">
        <v>9</v>
      </c>
      <c r="C6075" s="9">
        <v>10</v>
      </c>
      <c r="D6075" s="134">
        <f>'PVWatts Hourly Results (1)'!C6086</f>
        <v>0</v>
      </c>
      <c r="E6075" s="127">
        <f>DATE(YEAR(Inputs!$D$5),Summary!B6075,Summary!C6075)+TIME(D6075,0,0)</f>
        <v>254</v>
      </c>
      <c r="F6075" s="4">
        <f t="shared" si="662"/>
        <v>0</v>
      </c>
      <c r="G6075" s="4">
        <f t="shared" si="660"/>
        <v>2</v>
      </c>
      <c r="H6075" s="4">
        <f t="shared" si="663"/>
        <v>1</v>
      </c>
      <c r="I6075" s="4">
        <f t="shared" si="664"/>
        <v>0</v>
      </c>
      <c r="J6075" s="4">
        <f t="shared" si="665"/>
        <v>0</v>
      </c>
      <c r="K6075" s="4">
        <f t="shared" si="661"/>
        <v>0</v>
      </c>
      <c r="L6075" s="5">
        <f t="shared" si="666"/>
        <v>0</v>
      </c>
      <c r="M6075" s="137">
        <f>'PVWatts Hourly Results (1)'!L6086/1000</f>
        <v>0</v>
      </c>
      <c r="N6075" s="3">
        <f>'PVWatts Hourly Results (2)'!L6086/1000</f>
        <v>0</v>
      </c>
      <c r="O6075" s="3">
        <f>'PVWatts Hourly Results (3)'!L6086/1000</f>
        <v>0</v>
      </c>
      <c r="P6075" s="3">
        <f>'PVWatts Hourly Results (4)'!L6086/1000</f>
        <v>0</v>
      </c>
      <c r="Q6075" s="130">
        <f>'PVWatts Hourly Results (5)'!L6086/1000</f>
        <v>0</v>
      </c>
    </row>
    <row r="6076" spans="2:17" x14ac:dyDescent="0.25">
      <c r="B6076" s="8">
        <v>9</v>
      </c>
      <c r="C6076" s="9">
        <v>10</v>
      </c>
      <c r="D6076" s="134">
        <f>'PVWatts Hourly Results (1)'!C6087</f>
        <v>0</v>
      </c>
      <c r="E6076" s="127">
        <f>DATE(YEAR(Inputs!$D$5),Summary!B6076,Summary!C6076)+TIME(D6076,0,0)</f>
        <v>254</v>
      </c>
      <c r="F6076" s="4">
        <f t="shared" si="662"/>
        <v>0</v>
      </c>
      <c r="G6076" s="4">
        <f t="shared" si="660"/>
        <v>2</v>
      </c>
      <c r="H6076" s="4">
        <f t="shared" si="663"/>
        <v>1</v>
      </c>
      <c r="I6076" s="4">
        <f t="shared" si="664"/>
        <v>0</v>
      </c>
      <c r="J6076" s="4">
        <f t="shared" si="665"/>
        <v>0</v>
      </c>
      <c r="K6076" s="4">
        <f t="shared" si="661"/>
        <v>0</v>
      </c>
      <c r="L6076" s="5">
        <f t="shared" si="666"/>
        <v>0</v>
      </c>
      <c r="M6076" s="137">
        <f>'PVWatts Hourly Results (1)'!L6087/1000</f>
        <v>0</v>
      </c>
      <c r="N6076" s="3">
        <f>'PVWatts Hourly Results (2)'!L6087/1000</f>
        <v>0</v>
      </c>
      <c r="O6076" s="3">
        <f>'PVWatts Hourly Results (3)'!L6087/1000</f>
        <v>0</v>
      </c>
      <c r="P6076" s="3">
        <f>'PVWatts Hourly Results (4)'!L6087/1000</f>
        <v>0</v>
      </c>
      <c r="Q6076" s="130">
        <f>'PVWatts Hourly Results (5)'!L6087/1000</f>
        <v>0</v>
      </c>
    </row>
    <row r="6077" spans="2:17" x14ac:dyDescent="0.25">
      <c r="B6077" s="8">
        <v>9</v>
      </c>
      <c r="C6077" s="9">
        <v>10</v>
      </c>
      <c r="D6077" s="134">
        <f>'PVWatts Hourly Results (1)'!C6088</f>
        <v>0</v>
      </c>
      <c r="E6077" s="127">
        <f>DATE(YEAR(Inputs!$D$5),Summary!B6077,Summary!C6077)+TIME(D6077,0,0)</f>
        <v>254</v>
      </c>
      <c r="F6077" s="4">
        <f t="shared" si="662"/>
        <v>0</v>
      </c>
      <c r="G6077" s="4">
        <f t="shared" si="660"/>
        <v>2</v>
      </c>
      <c r="H6077" s="4">
        <f t="shared" si="663"/>
        <v>1</v>
      </c>
      <c r="I6077" s="4">
        <f t="shared" si="664"/>
        <v>0</v>
      </c>
      <c r="J6077" s="4">
        <f t="shared" si="665"/>
        <v>0</v>
      </c>
      <c r="K6077" s="4">
        <f t="shared" si="661"/>
        <v>0</v>
      </c>
      <c r="L6077" s="5">
        <f t="shared" si="666"/>
        <v>0</v>
      </c>
      <c r="M6077" s="137">
        <f>'PVWatts Hourly Results (1)'!L6088/1000</f>
        <v>0</v>
      </c>
      <c r="N6077" s="3">
        <f>'PVWatts Hourly Results (2)'!L6088/1000</f>
        <v>0</v>
      </c>
      <c r="O6077" s="3">
        <f>'PVWatts Hourly Results (3)'!L6088/1000</f>
        <v>0</v>
      </c>
      <c r="P6077" s="3">
        <f>'PVWatts Hourly Results (4)'!L6088/1000</f>
        <v>0</v>
      </c>
      <c r="Q6077" s="130">
        <f>'PVWatts Hourly Results (5)'!L6088/1000</f>
        <v>0</v>
      </c>
    </row>
    <row r="6078" spans="2:17" x14ac:dyDescent="0.25">
      <c r="B6078" s="8">
        <v>9</v>
      </c>
      <c r="C6078" s="9">
        <v>10</v>
      </c>
      <c r="D6078" s="134">
        <f>'PVWatts Hourly Results (1)'!C6089</f>
        <v>0</v>
      </c>
      <c r="E6078" s="127">
        <f>DATE(YEAR(Inputs!$D$5),Summary!B6078,Summary!C6078)+TIME(D6078,0,0)</f>
        <v>254</v>
      </c>
      <c r="F6078" s="4">
        <f t="shared" si="662"/>
        <v>0</v>
      </c>
      <c r="G6078" s="4">
        <f t="shared" si="660"/>
        <v>2</v>
      </c>
      <c r="H6078" s="4">
        <f t="shared" si="663"/>
        <v>1</v>
      </c>
      <c r="I6078" s="4">
        <f t="shared" si="664"/>
        <v>0</v>
      </c>
      <c r="J6078" s="4">
        <f t="shared" si="665"/>
        <v>0</v>
      </c>
      <c r="K6078" s="4">
        <f t="shared" si="661"/>
        <v>0</v>
      </c>
      <c r="L6078" s="5">
        <f t="shared" si="666"/>
        <v>0</v>
      </c>
      <c r="M6078" s="137">
        <f>'PVWatts Hourly Results (1)'!L6089/1000</f>
        <v>0</v>
      </c>
      <c r="N6078" s="3">
        <f>'PVWatts Hourly Results (2)'!L6089/1000</f>
        <v>0</v>
      </c>
      <c r="O6078" s="3">
        <f>'PVWatts Hourly Results (3)'!L6089/1000</f>
        <v>0</v>
      </c>
      <c r="P6078" s="3">
        <f>'PVWatts Hourly Results (4)'!L6089/1000</f>
        <v>0</v>
      </c>
      <c r="Q6078" s="130">
        <f>'PVWatts Hourly Results (5)'!L6089/1000</f>
        <v>0</v>
      </c>
    </row>
    <row r="6079" spans="2:17" x14ac:dyDescent="0.25">
      <c r="B6079" s="8">
        <v>9</v>
      </c>
      <c r="C6079" s="9">
        <v>10</v>
      </c>
      <c r="D6079" s="134">
        <f>'PVWatts Hourly Results (1)'!C6090</f>
        <v>0</v>
      </c>
      <c r="E6079" s="127">
        <f>DATE(YEAR(Inputs!$D$5),Summary!B6079,Summary!C6079)+TIME(D6079,0,0)</f>
        <v>254</v>
      </c>
      <c r="F6079" s="4">
        <f t="shared" si="662"/>
        <v>0</v>
      </c>
      <c r="G6079" s="4">
        <f t="shared" si="660"/>
        <v>2</v>
      </c>
      <c r="H6079" s="4">
        <f t="shared" si="663"/>
        <v>1</v>
      </c>
      <c r="I6079" s="4">
        <f t="shared" si="664"/>
        <v>0</v>
      </c>
      <c r="J6079" s="4">
        <f t="shared" si="665"/>
        <v>0</v>
      </c>
      <c r="K6079" s="4">
        <f t="shared" si="661"/>
        <v>0</v>
      </c>
      <c r="L6079" s="5">
        <f t="shared" si="666"/>
        <v>0</v>
      </c>
      <c r="M6079" s="137">
        <f>'PVWatts Hourly Results (1)'!L6090/1000</f>
        <v>0</v>
      </c>
      <c r="N6079" s="3">
        <f>'PVWatts Hourly Results (2)'!L6090/1000</f>
        <v>0</v>
      </c>
      <c r="O6079" s="3">
        <f>'PVWatts Hourly Results (3)'!L6090/1000</f>
        <v>0</v>
      </c>
      <c r="P6079" s="3">
        <f>'PVWatts Hourly Results (4)'!L6090/1000</f>
        <v>0</v>
      </c>
      <c r="Q6079" s="130">
        <f>'PVWatts Hourly Results (5)'!L6090/1000</f>
        <v>0</v>
      </c>
    </row>
    <row r="6080" spans="2:17" x14ac:dyDescent="0.25">
      <c r="B6080" s="8">
        <v>9</v>
      </c>
      <c r="C6080" s="9">
        <v>10</v>
      </c>
      <c r="D6080" s="134">
        <f>'PVWatts Hourly Results (1)'!C6091</f>
        <v>0</v>
      </c>
      <c r="E6080" s="127">
        <f>DATE(YEAR(Inputs!$D$5),Summary!B6080,Summary!C6080)+TIME(D6080,0,0)</f>
        <v>254</v>
      </c>
      <c r="F6080" s="4">
        <f t="shared" si="662"/>
        <v>0</v>
      </c>
      <c r="G6080" s="4">
        <f t="shared" si="660"/>
        <v>2</v>
      </c>
      <c r="H6080" s="4">
        <f t="shared" si="663"/>
        <v>1</v>
      </c>
      <c r="I6080" s="4">
        <f t="shared" si="664"/>
        <v>0</v>
      </c>
      <c r="J6080" s="4">
        <f t="shared" si="665"/>
        <v>0</v>
      </c>
      <c r="K6080" s="4">
        <f t="shared" si="661"/>
        <v>0</v>
      </c>
      <c r="L6080" s="5">
        <f t="shared" si="666"/>
        <v>0</v>
      </c>
      <c r="M6080" s="137">
        <f>'PVWatts Hourly Results (1)'!L6091/1000</f>
        <v>0</v>
      </c>
      <c r="N6080" s="3">
        <f>'PVWatts Hourly Results (2)'!L6091/1000</f>
        <v>0</v>
      </c>
      <c r="O6080" s="3">
        <f>'PVWatts Hourly Results (3)'!L6091/1000</f>
        <v>0</v>
      </c>
      <c r="P6080" s="3">
        <f>'PVWatts Hourly Results (4)'!L6091/1000</f>
        <v>0</v>
      </c>
      <c r="Q6080" s="130">
        <f>'PVWatts Hourly Results (5)'!L6091/1000</f>
        <v>0</v>
      </c>
    </row>
    <row r="6081" spans="2:17" x14ac:dyDescent="0.25">
      <c r="B6081" s="8">
        <v>9</v>
      </c>
      <c r="C6081" s="9">
        <v>10</v>
      </c>
      <c r="D6081" s="134">
        <f>'PVWatts Hourly Results (1)'!C6092</f>
        <v>0</v>
      </c>
      <c r="E6081" s="127">
        <f>DATE(YEAR(Inputs!$D$5),Summary!B6081,Summary!C6081)+TIME(D6081,0,0)</f>
        <v>254</v>
      </c>
      <c r="F6081" s="4">
        <f t="shared" si="662"/>
        <v>0</v>
      </c>
      <c r="G6081" s="4">
        <f t="shared" si="660"/>
        <v>2</v>
      </c>
      <c r="H6081" s="4">
        <f t="shared" si="663"/>
        <v>1</v>
      </c>
      <c r="I6081" s="4">
        <f t="shared" si="664"/>
        <v>0</v>
      </c>
      <c r="J6081" s="4">
        <f t="shared" si="665"/>
        <v>0</v>
      </c>
      <c r="K6081" s="4">
        <f t="shared" si="661"/>
        <v>0</v>
      </c>
      <c r="L6081" s="5">
        <f t="shared" si="666"/>
        <v>0</v>
      </c>
      <c r="M6081" s="137">
        <f>'PVWatts Hourly Results (1)'!L6092/1000</f>
        <v>0</v>
      </c>
      <c r="N6081" s="3">
        <f>'PVWatts Hourly Results (2)'!L6092/1000</f>
        <v>0</v>
      </c>
      <c r="O6081" s="3">
        <f>'PVWatts Hourly Results (3)'!L6092/1000</f>
        <v>0</v>
      </c>
      <c r="P6081" s="3">
        <f>'PVWatts Hourly Results (4)'!L6092/1000</f>
        <v>0</v>
      </c>
      <c r="Q6081" s="130">
        <f>'PVWatts Hourly Results (5)'!L6092/1000</f>
        <v>0</v>
      </c>
    </row>
    <row r="6082" spans="2:17" x14ac:dyDescent="0.25">
      <c r="B6082" s="8">
        <v>9</v>
      </c>
      <c r="C6082" s="9">
        <v>10</v>
      </c>
      <c r="D6082" s="134">
        <f>'PVWatts Hourly Results (1)'!C6093</f>
        <v>0</v>
      </c>
      <c r="E6082" s="127">
        <f>DATE(YEAR(Inputs!$D$5),Summary!B6082,Summary!C6082)+TIME(D6082,0,0)</f>
        <v>254</v>
      </c>
      <c r="F6082" s="4">
        <f t="shared" si="662"/>
        <v>0</v>
      </c>
      <c r="G6082" s="4">
        <f t="shared" si="660"/>
        <v>2</v>
      </c>
      <c r="H6082" s="4">
        <f t="shared" si="663"/>
        <v>1</v>
      </c>
      <c r="I6082" s="4">
        <f t="shared" si="664"/>
        <v>0</v>
      </c>
      <c r="J6082" s="4">
        <f t="shared" si="665"/>
        <v>0</v>
      </c>
      <c r="K6082" s="4">
        <f t="shared" si="661"/>
        <v>0</v>
      </c>
      <c r="L6082" s="5">
        <f t="shared" si="666"/>
        <v>0</v>
      </c>
      <c r="M6082" s="137">
        <f>'PVWatts Hourly Results (1)'!L6093/1000</f>
        <v>0</v>
      </c>
      <c r="N6082" s="3">
        <f>'PVWatts Hourly Results (2)'!L6093/1000</f>
        <v>0</v>
      </c>
      <c r="O6082" s="3">
        <f>'PVWatts Hourly Results (3)'!L6093/1000</f>
        <v>0</v>
      </c>
      <c r="P6082" s="3">
        <f>'PVWatts Hourly Results (4)'!L6093/1000</f>
        <v>0</v>
      </c>
      <c r="Q6082" s="130">
        <f>'PVWatts Hourly Results (5)'!L6093/1000</f>
        <v>0</v>
      </c>
    </row>
    <row r="6083" spans="2:17" x14ac:dyDescent="0.25">
      <c r="B6083" s="8">
        <v>9</v>
      </c>
      <c r="C6083" s="9">
        <v>10</v>
      </c>
      <c r="D6083" s="134">
        <f>'PVWatts Hourly Results (1)'!C6094</f>
        <v>0</v>
      </c>
      <c r="E6083" s="127">
        <f>DATE(YEAR(Inputs!$D$5),Summary!B6083,Summary!C6083)+TIME(D6083,0,0)</f>
        <v>254</v>
      </c>
      <c r="F6083" s="4">
        <f t="shared" si="662"/>
        <v>0</v>
      </c>
      <c r="G6083" s="4">
        <f t="shared" si="660"/>
        <v>2</v>
      </c>
      <c r="H6083" s="4">
        <f t="shared" si="663"/>
        <v>1</v>
      </c>
      <c r="I6083" s="4">
        <f t="shared" si="664"/>
        <v>0</v>
      </c>
      <c r="J6083" s="4">
        <f t="shared" si="665"/>
        <v>0</v>
      </c>
      <c r="K6083" s="4">
        <f t="shared" si="661"/>
        <v>0</v>
      </c>
      <c r="L6083" s="5">
        <f t="shared" si="666"/>
        <v>0</v>
      </c>
      <c r="M6083" s="137">
        <f>'PVWatts Hourly Results (1)'!L6094/1000</f>
        <v>0</v>
      </c>
      <c r="N6083" s="3">
        <f>'PVWatts Hourly Results (2)'!L6094/1000</f>
        <v>0</v>
      </c>
      <c r="O6083" s="3">
        <f>'PVWatts Hourly Results (3)'!L6094/1000</f>
        <v>0</v>
      </c>
      <c r="P6083" s="3">
        <f>'PVWatts Hourly Results (4)'!L6094/1000</f>
        <v>0</v>
      </c>
      <c r="Q6083" s="130">
        <f>'PVWatts Hourly Results (5)'!L6094/1000</f>
        <v>0</v>
      </c>
    </row>
    <row r="6084" spans="2:17" x14ac:dyDescent="0.25">
      <c r="B6084" s="8">
        <v>9</v>
      </c>
      <c r="C6084" s="9">
        <v>10</v>
      </c>
      <c r="D6084" s="134">
        <f>'PVWatts Hourly Results (1)'!C6095</f>
        <v>0</v>
      </c>
      <c r="E6084" s="127">
        <f>DATE(YEAR(Inputs!$D$5),Summary!B6084,Summary!C6084)+TIME(D6084,0,0)</f>
        <v>254</v>
      </c>
      <c r="F6084" s="4">
        <f t="shared" si="662"/>
        <v>0</v>
      </c>
      <c r="G6084" s="4">
        <f t="shared" si="660"/>
        <v>2</v>
      </c>
      <c r="H6084" s="4">
        <f t="shared" si="663"/>
        <v>1</v>
      </c>
      <c r="I6084" s="4">
        <f t="shared" si="664"/>
        <v>0</v>
      </c>
      <c r="J6084" s="4">
        <f t="shared" si="665"/>
        <v>0</v>
      </c>
      <c r="K6084" s="4">
        <f t="shared" si="661"/>
        <v>0</v>
      </c>
      <c r="L6084" s="5">
        <f t="shared" si="666"/>
        <v>0</v>
      </c>
      <c r="M6084" s="137">
        <f>'PVWatts Hourly Results (1)'!L6095/1000</f>
        <v>0</v>
      </c>
      <c r="N6084" s="3">
        <f>'PVWatts Hourly Results (2)'!L6095/1000</f>
        <v>0</v>
      </c>
      <c r="O6084" s="3">
        <f>'PVWatts Hourly Results (3)'!L6095/1000</f>
        <v>0</v>
      </c>
      <c r="P6084" s="3">
        <f>'PVWatts Hourly Results (4)'!L6095/1000</f>
        <v>0</v>
      </c>
      <c r="Q6084" s="130">
        <f>'PVWatts Hourly Results (5)'!L6095/1000</f>
        <v>0</v>
      </c>
    </row>
    <row r="6085" spans="2:17" x14ac:dyDescent="0.25">
      <c r="B6085" s="8">
        <v>9</v>
      </c>
      <c r="C6085" s="9">
        <v>10</v>
      </c>
      <c r="D6085" s="134">
        <f>'PVWatts Hourly Results (1)'!C6096</f>
        <v>0</v>
      </c>
      <c r="E6085" s="127">
        <f>DATE(YEAR(Inputs!$D$5),Summary!B6085,Summary!C6085)+TIME(D6085,0,0)</f>
        <v>254</v>
      </c>
      <c r="F6085" s="4">
        <f t="shared" si="662"/>
        <v>0</v>
      </c>
      <c r="G6085" s="4">
        <f t="shared" si="660"/>
        <v>2</v>
      </c>
      <c r="H6085" s="4">
        <f t="shared" si="663"/>
        <v>1</v>
      </c>
      <c r="I6085" s="4">
        <f t="shared" si="664"/>
        <v>0</v>
      </c>
      <c r="J6085" s="4">
        <f t="shared" si="665"/>
        <v>0</v>
      </c>
      <c r="K6085" s="4">
        <f t="shared" si="661"/>
        <v>0</v>
      </c>
      <c r="L6085" s="5">
        <f t="shared" si="666"/>
        <v>0</v>
      </c>
      <c r="M6085" s="137">
        <f>'PVWatts Hourly Results (1)'!L6096/1000</f>
        <v>0</v>
      </c>
      <c r="N6085" s="3">
        <f>'PVWatts Hourly Results (2)'!L6096/1000</f>
        <v>0</v>
      </c>
      <c r="O6085" s="3">
        <f>'PVWatts Hourly Results (3)'!L6096/1000</f>
        <v>0</v>
      </c>
      <c r="P6085" s="3">
        <f>'PVWatts Hourly Results (4)'!L6096/1000</f>
        <v>0</v>
      </c>
      <c r="Q6085" s="130">
        <f>'PVWatts Hourly Results (5)'!L6096/1000</f>
        <v>0</v>
      </c>
    </row>
    <row r="6086" spans="2:17" x14ac:dyDescent="0.25">
      <c r="B6086" s="8">
        <v>9</v>
      </c>
      <c r="C6086" s="9">
        <v>10</v>
      </c>
      <c r="D6086" s="134">
        <f>'PVWatts Hourly Results (1)'!C6097</f>
        <v>0</v>
      </c>
      <c r="E6086" s="127">
        <f>DATE(YEAR(Inputs!$D$5),Summary!B6086,Summary!C6086)+TIME(D6086,0,0)</f>
        <v>254</v>
      </c>
      <c r="F6086" s="4">
        <f t="shared" si="662"/>
        <v>0</v>
      </c>
      <c r="G6086" s="4">
        <f t="shared" si="660"/>
        <v>2</v>
      </c>
      <c r="H6086" s="4">
        <f t="shared" si="663"/>
        <v>1</v>
      </c>
      <c r="I6086" s="4">
        <f t="shared" si="664"/>
        <v>0</v>
      </c>
      <c r="J6086" s="4">
        <f t="shared" si="665"/>
        <v>0</v>
      </c>
      <c r="K6086" s="4">
        <f t="shared" si="661"/>
        <v>0</v>
      </c>
      <c r="L6086" s="5">
        <f t="shared" si="666"/>
        <v>0</v>
      </c>
      <c r="M6086" s="137">
        <f>'PVWatts Hourly Results (1)'!L6097/1000</f>
        <v>0</v>
      </c>
      <c r="N6086" s="3">
        <f>'PVWatts Hourly Results (2)'!L6097/1000</f>
        <v>0</v>
      </c>
      <c r="O6086" s="3">
        <f>'PVWatts Hourly Results (3)'!L6097/1000</f>
        <v>0</v>
      </c>
      <c r="P6086" s="3">
        <f>'PVWatts Hourly Results (4)'!L6097/1000</f>
        <v>0</v>
      </c>
      <c r="Q6086" s="130">
        <f>'PVWatts Hourly Results (5)'!L6097/1000</f>
        <v>0</v>
      </c>
    </row>
    <row r="6087" spans="2:17" x14ac:dyDescent="0.25">
      <c r="B6087" s="8">
        <v>9</v>
      </c>
      <c r="C6087" s="9">
        <v>10</v>
      </c>
      <c r="D6087" s="134">
        <f>'PVWatts Hourly Results (1)'!C6098</f>
        <v>0</v>
      </c>
      <c r="E6087" s="127">
        <f>DATE(YEAR(Inputs!$D$5),Summary!B6087,Summary!C6087)+TIME(D6087,0,0)</f>
        <v>254</v>
      </c>
      <c r="F6087" s="4">
        <f t="shared" si="662"/>
        <v>0</v>
      </c>
      <c r="G6087" s="4">
        <f t="shared" si="660"/>
        <v>2</v>
      </c>
      <c r="H6087" s="4">
        <f t="shared" si="663"/>
        <v>1</v>
      </c>
      <c r="I6087" s="4">
        <f t="shared" si="664"/>
        <v>0</v>
      </c>
      <c r="J6087" s="4">
        <f t="shared" si="665"/>
        <v>0</v>
      </c>
      <c r="K6087" s="4">
        <f t="shared" si="661"/>
        <v>0</v>
      </c>
      <c r="L6087" s="5">
        <f t="shared" si="666"/>
        <v>0</v>
      </c>
      <c r="M6087" s="137">
        <f>'PVWatts Hourly Results (1)'!L6098/1000</f>
        <v>0</v>
      </c>
      <c r="N6087" s="3">
        <f>'PVWatts Hourly Results (2)'!L6098/1000</f>
        <v>0</v>
      </c>
      <c r="O6087" s="3">
        <f>'PVWatts Hourly Results (3)'!L6098/1000</f>
        <v>0</v>
      </c>
      <c r="P6087" s="3">
        <f>'PVWatts Hourly Results (4)'!L6098/1000</f>
        <v>0</v>
      </c>
      <c r="Q6087" s="130">
        <f>'PVWatts Hourly Results (5)'!L6098/1000</f>
        <v>0</v>
      </c>
    </row>
    <row r="6088" spans="2:17" x14ac:dyDescent="0.25">
      <c r="B6088" s="8">
        <v>9</v>
      </c>
      <c r="C6088" s="9">
        <v>10</v>
      </c>
      <c r="D6088" s="134">
        <f>'PVWatts Hourly Results (1)'!C6099</f>
        <v>0</v>
      </c>
      <c r="E6088" s="127">
        <f>DATE(YEAR(Inputs!$D$5),Summary!B6088,Summary!C6088)+TIME(D6088,0,0)</f>
        <v>254</v>
      </c>
      <c r="F6088" s="4">
        <f t="shared" si="662"/>
        <v>0</v>
      </c>
      <c r="G6088" s="4">
        <f t="shared" si="660"/>
        <v>2</v>
      </c>
      <c r="H6088" s="4">
        <f t="shared" si="663"/>
        <v>1</v>
      </c>
      <c r="I6088" s="4">
        <f t="shared" si="664"/>
        <v>0</v>
      </c>
      <c r="J6088" s="4">
        <f t="shared" si="665"/>
        <v>0</v>
      </c>
      <c r="K6088" s="4">
        <f t="shared" si="661"/>
        <v>0</v>
      </c>
      <c r="L6088" s="5">
        <f t="shared" si="666"/>
        <v>0</v>
      </c>
      <c r="M6088" s="137">
        <f>'PVWatts Hourly Results (1)'!L6099/1000</f>
        <v>0</v>
      </c>
      <c r="N6088" s="3">
        <f>'PVWatts Hourly Results (2)'!L6099/1000</f>
        <v>0</v>
      </c>
      <c r="O6088" s="3">
        <f>'PVWatts Hourly Results (3)'!L6099/1000</f>
        <v>0</v>
      </c>
      <c r="P6088" s="3">
        <f>'PVWatts Hourly Results (4)'!L6099/1000</f>
        <v>0</v>
      </c>
      <c r="Q6088" s="130">
        <f>'PVWatts Hourly Results (5)'!L6099/1000</f>
        <v>0</v>
      </c>
    </row>
    <row r="6089" spans="2:17" x14ac:dyDescent="0.25">
      <c r="B6089" s="8">
        <v>9</v>
      </c>
      <c r="C6089" s="9">
        <v>10</v>
      </c>
      <c r="D6089" s="134">
        <f>'PVWatts Hourly Results (1)'!C6100</f>
        <v>0</v>
      </c>
      <c r="E6089" s="127">
        <f>DATE(YEAR(Inputs!$D$5),Summary!B6089,Summary!C6089)+TIME(D6089,0,0)</f>
        <v>254</v>
      </c>
      <c r="F6089" s="4">
        <f t="shared" si="662"/>
        <v>0</v>
      </c>
      <c r="G6089" s="4">
        <f t="shared" si="660"/>
        <v>2</v>
      </c>
      <c r="H6089" s="4">
        <f t="shared" si="663"/>
        <v>1</v>
      </c>
      <c r="I6089" s="4">
        <f t="shared" si="664"/>
        <v>0</v>
      </c>
      <c r="J6089" s="4">
        <f t="shared" si="665"/>
        <v>0</v>
      </c>
      <c r="K6089" s="4">
        <f t="shared" si="661"/>
        <v>0</v>
      </c>
      <c r="L6089" s="5">
        <f t="shared" si="666"/>
        <v>0</v>
      </c>
      <c r="M6089" s="137">
        <f>'PVWatts Hourly Results (1)'!L6100/1000</f>
        <v>0</v>
      </c>
      <c r="N6089" s="3">
        <f>'PVWatts Hourly Results (2)'!L6100/1000</f>
        <v>0</v>
      </c>
      <c r="O6089" s="3">
        <f>'PVWatts Hourly Results (3)'!L6100/1000</f>
        <v>0</v>
      </c>
      <c r="P6089" s="3">
        <f>'PVWatts Hourly Results (4)'!L6100/1000</f>
        <v>0</v>
      </c>
      <c r="Q6089" s="130">
        <f>'PVWatts Hourly Results (5)'!L6100/1000</f>
        <v>0</v>
      </c>
    </row>
    <row r="6090" spans="2:17" x14ac:dyDescent="0.25">
      <c r="B6090" s="8">
        <v>9</v>
      </c>
      <c r="C6090" s="9">
        <v>10</v>
      </c>
      <c r="D6090" s="134">
        <f>'PVWatts Hourly Results (1)'!C6101</f>
        <v>0</v>
      </c>
      <c r="E6090" s="127">
        <f>DATE(YEAR(Inputs!$D$5),Summary!B6090,Summary!C6090)+TIME(D6090,0,0)</f>
        <v>254</v>
      </c>
      <c r="F6090" s="4">
        <f t="shared" si="662"/>
        <v>0</v>
      </c>
      <c r="G6090" s="4">
        <f t="shared" si="660"/>
        <v>2</v>
      </c>
      <c r="H6090" s="4">
        <f t="shared" si="663"/>
        <v>1</v>
      </c>
      <c r="I6090" s="4">
        <f t="shared" si="664"/>
        <v>0</v>
      </c>
      <c r="J6090" s="4">
        <f t="shared" si="665"/>
        <v>0</v>
      </c>
      <c r="K6090" s="4">
        <f t="shared" si="661"/>
        <v>0</v>
      </c>
      <c r="L6090" s="5">
        <f t="shared" si="666"/>
        <v>0</v>
      </c>
      <c r="M6090" s="137">
        <f>'PVWatts Hourly Results (1)'!L6101/1000</f>
        <v>0</v>
      </c>
      <c r="N6090" s="3">
        <f>'PVWatts Hourly Results (2)'!L6101/1000</f>
        <v>0</v>
      </c>
      <c r="O6090" s="3">
        <f>'PVWatts Hourly Results (3)'!L6101/1000</f>
        <v>0</v>
      </c>
      <c r="P6090" s="3">
        <f>'PVWatts Hourly Results (4)'!L6101/1000</f>
        <v>0</v>
      </c>
      <c r="Q6090" s="130">
        <f>'PVWatts Hourly Results (5)'!L6101/1000</f>
        <v>0</v>
      </c>
    </row>
    <row r="6091" spans="2:17" x14ac:dyDescent="0.25">
      <c r="B6091" s="8">
        <v>9</v>
      </c>
      <c r="C6091" s="9">
        <v>10</v>
      </c>
      <c r="D6091" s="134">
        <f>'PVWatts Hourly Results (1)'!C6102</f>
        <v>0</v>
      </c>
      <c r="E6091" s="127">
        <f>DATE(YEAR(Inputs!$D$5),Summary!B6091,Summary!C6091)+TIME(D6091,0,0)</f>
        <v>254</v>
      </c>
      <c r="F6091" s="4">
        <f t="shared" si="662"/>
        <v>0</v>
      </c>
      <c r="G6091" s="4">
        <f t="shared" si="660"/>
        <v>2</v>
      </c>
      <c r="H6091" s="4">
        <f t="shared" si="663"/>
        <v>1</v>
      </c>
      <c r="I6091" s="4">
        <f t="shared" si="664"/>
        <v>0</v>
      </c>
      <c r="J6091" s="4">
        <f t="shared" si="665"/>
        <v>0</v>
      </c>
      <c r="K6091" s="4">
        <f t="shared" si="661"/>
        <v>0</v>
      </c>
      <c r="L6091" s="5">
        <f t="shared" si="666"/>
        <v>0</v>
      </c>
      <c r="M6091" s="137">
        <f>'PVWatts Hourly Results (1)'!L6102/1000</f>
        <v>0</v>
      </c>
      <c r="N6091" s="3">
        <f>'PVWatts Hourly Results (2)'!L6102/1000</f>
        <v>0</v>
      </c>
      <c r="O6091" s="3">
        <f>'PVWatts Hourly Results (3)'!L6102/1000</f>
        <v>0</v>
      </c>
      <c r="P6091" s="3">
        <f>'PVWatts Hourly Results (4)'!L6102/1000</f>
        <v>0</v>
      </c>
      <c r="Q6091" s="130">
        <f>'PVWatts Hourly Results (5)'!L6102/1000</f>
        <v>0</v>
      </c>
    </row>
    <row r="6092" spans="2:17" x14ac:dyDescent="0.25">
      <c r="B6092" s="8">
        <v>9</v>
      </c>
      <c r="C6092" s="9">
        <v>10</v>
      </c>
      <c r="D6092" s="134">
        <f>'PVWatts Hourly Results (1)'!C6103</f>
        <v>0</v>
      </c>
      <c r="E6092" s="127">
        <f>DATE(YEAR(Inputs!$D$5),Summary!B6092,Summary!C6092)+TIME(D6092,0,0)</f>
        <v>254</v>
      </c>
      <c r="F6092" s="4">
        <f t="shared" si="662"/>
        <v>0</v>
      </c>
      <c r="G6092" s="4">
        <f t="shared" si="660"/>
        <v>2</v>
      </c>
      <c r="H6092" s="4">
        <f t="shared" si="663"/>
        <v>1</v>
      </c>
      <c r="I6092" s="4">
        <f t="shared" si="664"/>
        <v>0</v>
      </c>
      <c r="J6092" s="4">
        <f t="shared" si="665"/>
        <v>0</v>
      </c>
      <c r="K6092" s="4">
        <f t="shared" si="661"/>
        <v>0</v>
      </c>
      <c r="L6092" s="5">
        <f t="shared" si="666"/>
        <v>0</v>
      </c>
      <c r="M6092" s="137">
        <f>'PVWatts Hourly Results (1)'!L6103/1000</f>
        <v>0</v>
      </c>
      <c r="N6092" s="3">
        <f>'PVWatts Hourly Results (2)'!L6103/1000</f>
        <v>0</v>
      </c>
      <c r="O6092" s="3">
        <f>'PVWatts Hourly Results (3)'!L6103/1000</f>
        <v>0</v>
      </c>
      <c r="P6092" s="3">
        <f>'PVWatts Hourly Results (4)'!L6103/1000</f>
        <v>0</v>
      </c>
      <c r="Q6092" s="130">
        <f>'PVWatts Hourly Results (5)'!L6103/1000</f>
        <v>0</v>
      </c>
    </row>
    <row r="6093" spans="2:17" x14ac:dyDescent="0.25">
      <c r="B6093" s="8">
        <v>9</v>
      </c>
      <c r="C6093" s="9">
        <v>10</v>
      </c>
      <c r="D6093" s="134">
        <f>'PVWatts Hourly Results (1)'!C6104</f>
        <v>0</v>
      </c>
      <c r="E6093" s="127">
        <f>DATE(YEAR(Inputs!$D$5),Summary!B6093,Summary!C6093)+TIME(D6093,0,0)</f>
        <v>254</v>
      </c>
      <c r="F6093" s="4">
        <f t="shared" si="662"/>
        <v>0</v>
      </c>
      <c r="G6093" s="4">
        <f t="shared" si="660"/>
        <v>2</v>
      </c>
      <c r="H6093" s="4">
        <f t="shared" si="663"/>
        <v>1</v>
      </c>
      <c r="I6093" s="4">
        <f t="shared" si="664"/>
        <v>0</v>
      </c>
      <c r="J6093" s="4">
        <f t="shared" si="665"/>
        <v>0</v>
      </c>
      <c r="K6093" s="4">
        <f t="shared" si="661"/>
        <v>0</v>
      </c>
      <c r="L6093" s="5">
        <f t="shared" si="666"/>
        <v>0</v>
      </c>
      <c r="M6093" s="137">
        <f>'PVWatts Hourly Results (1)'!L6104/1000</f>
        <v>0</v>
      </c>
      <c r="N6093" s="3">
        <f>'PVWatts Hourly Results (2)'!L6104/1000</f>
        <v>0</v>
      </c>
      <c r="O6093" s="3">
        <f>'PVWatts Hourly Results (3)'!L6104/1000</f>
        <v>0</v>
      </c>
      <c r="P6093" s="3">
        <f>'PVWatts Hourly Results (4)'!L6104/1000</f>
        <v>0</v>
      </c>
      <c r="Q6093" s="130">
        <f>'PVWatts Hourly Results (5)'!L6104/1000</f>
        <v>0</v>
      </c>
    </row>
    <row r="6094" spans="2:17" x14ac:dyDescent="0.25">
      <c r="B6094" s="8">
        <v>9</v>
      </c>
      <c r="C6094" s="9">
        <v>11</v>
      </c>
      <c r="D6094" s="134">
        <f>'PVWatts Hourly Results (1)'!C6105</f>
        <v>0</v>
      </c>
      <c r="E6094" s="127">
        <f>DATE(YEAR(Inputs!$D$5),Summary!B6094,Summary!C6094)+TIME(D6094,0,0)</f>
        <v>255</v>
      </c>
      <c r="F6094" s="4">
        <f t="shared" si="662"/>
        <v>0</v>
      </c>
      <c r="G6094" s="4">
        <f t="shared" si="660"/>
        <v>3</v>
      </c>
      <c r="H6094" s="4">
        <f t="shared" si="663"/>
        <v>1</v>
      </c>
      <c r="I6094" s="4">
        <f t="shared" si="664"/>
        <v>0</v>
      </c>
      <c r="J6094" s="4">
        <f t="shared" si="665"/>
        <v>0</v>
      </c>
      <c r="K6094" s="4">
        <f t="shared" si="661"/>
        <v>0</v>
      </c>
      <c r="L6094" s="5">
        <f t="shared" si="666"/>
        <v>0</v>
      </c>
      <c r="M6094" s="137">
        <f>'PVWatts Hourly Results (1)'!L6105/1000</f>
        <v>0</v>
      </c>
      <c r="N6094" s="3">
        <f>'PVWatts Hourly Results (2)'!L6105/1000</f>
        <v>0</v>
      </c>
      <c r="O6094" s="3">
        <f>'PVWatts Hourly Results (3)'!L6105/1000</f>
        <v>0</v>
      </c>
      <c r="P6094" s="3">
        <f>'PVWatts Hourly Results (4)'!L6105/1000</f>
        <v>0</v>
      </c>
      <c r="Q6094" s="130">
        <f>'PVWatts Hourly Results (5)'!L6105/1000</f>
        <v>0</v>
      </c>
    </row>
    <row r="6095" spans="2:17" x14ac:dyDescent="0.25">
      <c r="B6095" s="8">
        <v>9</v>
      </c>
      <c r="C6095" s="9">
        <v>11</v>
      </c>
      <c r="D6095" s="134">
        <f>'PVWatts Hourly Results (1)'!C6106</f>
        <v>0</v>
      </c>
      <c r="E6095" s="127">
        <f>DATE(YEAR(Inputs!$D$5),Summary!B6095,Summary!C6095)+TIME(D6095,0,0)</f>
        <v>255</v>
      </c>
      <c r="F6095" s="4">
        <f t="shared" si="662"/>
        <v>0</v>
      </c>
      <c r="G6095" s="4">
        <f t="shared" si="660"/>
        <v>3</v>
      </c>
      <c r="H6095" s="4">
        <f t="shared" si="663"/>
        <v>1</v>
      </c>
      <c r="I6095" s="4">
        <f t="shared" si="664"/>
        <v>0</v>
      </c>
      <c r="J6095" s="4">
        <f t="shared" si="665"/>
        <v>0</v>
      </c>
      <c r="K6095" s="4">
        <f t="shared" si="661"/>
        <v>0</v>
      </c>
      <c r="L6095" s="5">
        <f t="shared" si="666"/>
        <v>0</v>
      </c>
      <c r="M6095" s="137">
        <f>'PVWatts Hourly Results (1)'!L6106/1000</f>
        <v>0</v>
      </c>
      <c r="N6095" s="3">
        <f>'PVWatts Hourly Results (2)'!L6106/1000</f>
        <v>0</v>
      </c>
      <c r="O6095" s="3">
        <f>'PVWatts Hourly Results (3)'!L6106/1000</f>
        <v>0</v>
      </c>
      <c r="P6095" s="3">
        <f>'PVWatts Hourly Results (4)'!L6106/1000</f>
        <v>0</v>
      </c>
      <c r="Q6095" s="130">
        <f>'PVWatts Hourly Results (5)'!L6106/1000</f>
        <v>0</v>
      </c>
    </row>
    <row r="6096" spans="2:17" x14ac:dyDescent="0.25">
      <c r="B6096" s="8">
        <v>9</v>
      </c>
      <c r="C6096" s="9">
        <v>11</v>
      </c>
      <c r="D6096" s="134">
        <f>'PVWatts Hourly Results (1)'!C6107</f>
        <v>0</v>
      </c>
      <c r="E6096" s="127">
        <f>DATE(YEAR(Inputs!$D$5),Summary!B6096,Summary!C6096)+TIME(D6096,0,0)</f>
        <v>255</v>
      </c>
      <c r="F6096" s="4">
        <f t="shared" si="662"/>
        <v>0</v>
      </c>
      <c r="G6096" s="4">
        <f t="shared" si="660"/>
        <v>3</v>
      </c>
      <c r="H6096" s="4">
        <f t="shared" si="663"/>
        <v>1</v>
      </c>
      <c r="I6096" s="4">
        <f t="shared" si="664"/>
        <v>0</v>
      </c>
      <c r="J6096" s="4">
        <f t="shared" si="665"/>
        <v>0</v>
      </c>
      <c r="K6096" s="4">
        <f t="shared" si="661"/>
        <v>0</v>
      </c>
      <c r="L6096" s="5">
        <f t="shared" si="666"/>
        <v>0</v>
      </c>
      <c r="M6096" s="137">
        <f>'PVWatts Hourly Results (1)'!L6107/1000</f>
        <v>0</v>
      </c>
      <c r="N6096" s="3">
        <f>'PVWatts Hourly Results (2)'!L6107/1000</f>
        <v>0</v>
      </c>
      <c r="O6096" s="3">
        <f>'PVWatts Hourly Results (3)'!L6107/1000</f>
        <v>0</v>
      </c>
      <c r="P6096" s="3">
        <f>'PVWatts Hourly Results (4)'!L6107/1000</f>
        <v>0</v>
      </c>
      <c r="Q6096" s="130">
        <f>'PVWatts Hourly Results (5)'!L6107/1000</f>
        <v>0</v>
      </c>
    </row>
    <row r="6097" spans="2:17" x14ac:dyDescent="0.25">
      <c r="B6097" s="8">
        <v>9</v>
      </c>
      <c r="C6097" s="9">
        <v>11</v>
      </c>
      <c r="D6097" s="134">
        <f>'PVWatts Hourly Results (1)'!C6108</f>
        <v>0</v>
      </c>
      <c r="E6097" s="127">
        <f>DATE(YEAR(Inputs!$D$5),Summary!B6097,Summary!C6097)+TIME(D6097,0,0)</f>
        <v>255</v>
      </c>
      <c r="F6097" s="4">
        <f t="shared" si="662"/>
        <v>0</v>
      </c>
      <c r="G6097" s="4">
        <f t="shared" si="660"/>
        <v>3</v>
      </c>
      <c r="H6097" s="4">
        <f t="shared" si="663"/>
        <v>1</v>
      </c>
      <c r="I6097" s="4">
        <f t="shared" si="664"/>
        <v>0</v>
      </c>
      <c r="J6097" s="4">
        <f t="shared" si="665"/>
        <v>0</v>
      </c>
      <c r="K6097" s="4">
        <f t="shared" si="661"/>
        <v>0</v>
      </c>
      <c r="L6097" s="5">
        <f t="shared" si="666"/>
        <v>0</v>
      </c>
      <c r="M6097" s="137">
        <f>'PVWatts Hourly Results (1)'!L6108/1000</f>
        <v>0</v>
      </c>
      <c r="N6097" s="3">
        <f>'PVWatts Hourly Results (2)'!L6108/1000</f>
        <v>0</v>
      </c>
      <c r="O6097" s="3">
        <f>'PVWatts Hourly Results (3)'!L6108/1000</f>
        <v>0</v>
      </c>
      <c r="P6097" s="3">
        <f>'PVWatts Hourly Results (4)'!L6108/1000</f>
        <v>0</v>
      </c>
      <c r="Q6097" s="130">
        <f>'PVWatts Hourly Results (5)'!L6108/1000</f>
        <v>0</v>
      </c>
    </row>
    <row r="6098" spans="2:17" x14ac:dyDescent="0.25">
      <c r="B6098" s="8">
        <v>9</v>
      </c>
      <c r="C6098" s="9">
        <v>11</v>
      </c>
      <c r="D6098" s="134">
        <f>'PVWatts Hourly Results (1)'!C6109</f>
        <v>0</v>
      </c>
      <c r="E6098" s="127">
        <f>DATE(YEAR(Inputs!$D$5),Summary!B6098,Summary!C6098)+TIME(D6098,0,0)</f>
        <v>255</v>
      </c>
      <c r="F6098" s="4">
        <f t="shared" si="662"/>
        <v>0</v>
      </c>
      <c r="G6098" s="4">
        <f t="shared" si="660"/>
        <v>3</v>
      </c>
      <c r="H6098" s="4">
        <f t="shared" si="663"/>
        <v>1</v>
      </c>
      <c r="I6098" s="4">
        <f t="shared" si="664"/>
        <v>0</v>
      </c>
      <c r="J6098" s="4">
        <f t="shared" si="665"/>
        <v>0</v>
      </c>
      <c r="K6098" s="4">
        <f t="shared" si="661"/>
        <v>0</v>
      </c>
      <c r="L6098" s="5">
        <f t="shared" si="666"/>
        <v>0</v>
      </c>
      <c r="M6098" s="137">
        <f>'PVWatts Hourly Results (1)'!L6109/1000</f>
        <v>0</v>
      </c>
      <c r="N6098" s="3">
        <f>'PVWatts Hourly Results (2)'!L6109/1000</f>
        <v>0</v>
      </c>
      <c r="O6098" s="3">
        <f>'PVWatts Hourly Results (3)'!L6109/1000</f>
        <v>0</v>
      </c>
      <c r="P6098" s="3">
        <f>'PVWatts Hourly Results (4)'!L6109/1000</f>
        <v>0</v>
      </c>
      <c r="Q6098" s="130">
        <f>'PVWatts Hourly Results (5)'!L6109/1000</f>
        <v>0</v>
      </c>
    </row>
    <row r="6099" spans="2:17" x14ac:dyDescent="0.25">
      <c r="B6099" s="8">
        <v>9</v>
      </c>
      <c r="C6099" s="9">
        <v>11</v>
      </c>
      <c r="D6099" s="134">
        <f>'PVWatts Hourly Results (1)'!C6110</f>
        <v>0</v>
      </c>
      <c r="E6099" s="127">
        <f>DATE(YEAR(Inputs!$D$5),Summary!B6099,Summary!C6099)+TIME(D6099,0,0)</f>
        <v>255</v>
      </c>
      <c r="F6099" s="4">
        <f t="shared" si="662"/>
        <v>0</v>
      </c>
      <c r="G6099" s="4">
        <f t="shared" si="660"/>
        <v>3</v>
      </c>
      <c r="H6099" s="4">
        <f t="shared" si="663"/>
        <v>1</v>
      </c>
      <c r="I6099" s="4">
        <f t="shared" si="664"/>
        <v>0</v>
      </c>
      <c r="J6099" s="4">
        <f t="shared" si="665"/>
        <v>0</v>
      </c>
      <c r="K6099" s="4">
        <f t="shared" si="661"/>
        <v>0</v>
      </c>
      <c r="L6099" s="5">
        <f t="shared" si="666"/>
        <v>0</v>
      </c>
      <c r="M6099" s="137">
        <f>'PVWatts Hourly Results (1)'!L6110/1000</f>
        <v>0</v>
      </c>
      <c r="N6099" s="3">
        <f>'PVWatts Hourly Results (2)'!L6110/1000</f>
        <v>0</v>
      </c>
      <c r="O6099" s="3">
        <f>'PVWatts Hourly Results (3)'!L6110/1000</f>
        <v>0</v>
      </c>
      <c r="P6099" s="3">
        <f>'PVWatts Hourly Results (4)'!L6110/1000</f>
        <v>0</v>
      </c>
      <c r="Q6099" s="130">
        <f>'PVWatts Hourly Results (5)'!L6110/1000</f>
        <v>0</v>
      </c>
    </row>
    <row r="6100" spans="2:17" x14ac:dyDescent="0.25">
      <c r="B6100" s="8">
        <v>9</v>
      </c>
      <c r="C6100" s="9">
        <v>11</v>
      </c>
      <c r="D6100" s="134">
        <f>'PVWatts Hourly Results (1)'!C6111</f>
        <v>0</v>
      </c>
      <c r="E6100" s="127">
        <f>DATE(YEAR(Inputs!$D$5),Summary!B6100,Summary!C6100)+TIME(D6100,0,0)</f>
        <v>255</v>
      </c>
      <c r="F6100" s="4">
        <f t="shared" si="662"/>
        <v>0</v>
      </c>
      <c r="G6100" s="4">
        <f t="shared" si="660"/>
        <v>3</v>
      </c>
      <c r="H6100" s="4">
        <f t="shared" si="663"/>
        <v>1</v>
      </c>
      <c r="I6100" s="4">
        <f t="shared" si="664"/>
        <v>0</v>
      </c>
      <c r="J6100" s="4">
        <f t="shared" si="665"/>
        <v>0</v>
      </c>
      <c r="K6100" s="4">
        <f t="shared" si="661"/>
        <v>0</v>
      </c>
      <c r="L6100" s="5">
        <f t="shared" si="666"/>
        <v>0</v>
      </c>
      <c r="M6100" s="137">
        <f>'PVWatts Hourly Results (1)'!L6111/1000</f>
        <v>0</v>
      </c>
      <c r="N6100" s="3">
        <f>'PVWatts Hourly Results (2)'!L6111/1000</f>
        <v>0</v>
      </c>
      <c r="O6100" s="3">
        <f>'PVWatts Hourly Results (3)'!L6111/1000</f>
        <v>0</v>
      </c>
      <c r="P6100" s="3">
        <f>'PVWatts Hourly Results (4)'!L6111/1000</f>
        <v>0</v>
      </c>
      <c r="Q6100" s="130">
        <f>'PVWatts Hourly Results (5)'!L6111/1000</f>
        <v>0</v>
      </c>
    </row>
    <row r="6101" spans="2:17" x14ac:dyDescent="0.25">
      <c r="B6101" s="8">
        <v>9</v>
      </c>
      <c r="C6101" s="9">
        <v>11</v>
      </c>
      <c r="D6101" s="134">
        <f>'PVWatts Hourly Results (1)'!C6112</f>
        <v>0</v>
      </c>
      <c r="E6101" s="127">
        <f>DATE(YEAR(Inputs!$D$5),Summary!B6101,Summary!C6101)+TIME(D6101,0,0)</f>
        <v>255</v>
      </c>
      <c r="F6101" s="4">
        <f t="shared" si="662"/>
        <v>0</v>
      </c>
      <c r="G6101" s="4">
        <f t="shared" si="660"/>
        <v>3</v>
      </c>
      <c r="H6101" s="4">
        <f t="shared" si="663"/>
        <v>1</v>
      </c>
      <c r="I6101" s="4">
        <f t="shared" si="664"/>
        <v>0</v>
      </c>
      <c r="J6101" s="4">
        <f t="shared" si="665"/>
        <v>0</v>
      </c>
      <c r="K6101" s="4">
        <f t="shared" si="661"/>
        <v>0</v>
      </c>
      <c r="L6101" s="5">
        <f t="shared" si="666"/>
        <v>0</v>
      </c>
      <c r="M6101" s="137">
        <f>'PVWatts Hourly Results (1)'!L6112/1000</f>
        <v>0</v>
      </c>
      <c r="N6101" s="3">
        <f>'PVWatts Hourly Results (2)'!L6112/1000</f>
        <v>0</v>
      </c>
      <c r="O6101" s="3">
        <f>'PVWatts Hourly Results (3)'!L6112/1000</f>
        <v>0</v>
      </c>
      <c r="P6101" s="3">
        <f>'PVWatts Hourly Results (4)'!L6112/1000</f>
        <v>0</v>
      </c>
      <c r="Q6101" s="130">
        <f>'PVWatts Hourly Results (5)'!L6112/1000</f>
        <v>0</v>
      </c>
    </row>
    <row r="6102" spans="2:17" x14ac:dyDescent="0.25">
      <c r="B6102" s="8">
        <v>9</v>
      </c>
      <c r="C6102" s="9">
        <v>11</v>
      </c>
      <c r="D6102" s="134">
        <f>'PVWatts Hourly Results (1)'!C6113</f>
        <v>0</v>
      </c>
      <c r="E6102" s="127">
        <f>DATE(YEAR(Inputs!$D$5),Summary!B6102,Summary!C6102)+TIME(D6102,0,0)</f>
        <v>255</v>
      </c>
      <c r="F6102" s="4">
        <f t="shared" si="662"/>
        <v>0</v>
      </c>
      <c r="G6102" s="4">
        <f t="shared" ref="G6102:G6165" si="667">WEEKDAY(E6102)</f>
        <v>3</v>
      </c>
      <c r="H6102" s="4">
        <f t="shared" si="663"/>
        <v>1</v>
      </c>
      <c r="I6102" s="4">
        <f t="shared" si="664"/>
        <v>0</v>
      </c>
      <c r="J6102" s="4">
        <f t="shared" si="665"/>
        <v>0</v>
      </c>
      <c r="K6102" s="4">
        <f t="shared" ref="K6102:K6165" si="668">IF(OR(AND(B6102=7,C6102=4),AND(B6102=1,C6102=1)),1,0)</f>
        <v>0</v>
      </c>
      <c r="L6102" s="5">
        <f t="shared" si="666"/>
        <v>0</v>
      </c>
      <c r="M6102" s="137">
        <f>'PVWatts Hourly Results (1)'!L6113/1000</f>
        <v>0</v>
      </c>
      <c r="N6102" s="3">
        <f>'PVWatts Hourly Results (2)'!L6113/1000</f>
        <v>0</v>
      </c>
      <c r="O6102" s="3">
        <f>'PVWatts Hourly Results (3)'!L6113/1000</f>
        <v>0</v>
      </c>
      <c r="P6102" s="3">
        <f>'PVWatts Hourly Results (4)'!L6113/1000</f>
        <v>0</v>
      </c>
      <c r="Q6102" s="130">
        <f>'PVWatts Hourly Results (5)'!L6113/1000</f>
        <v>0</v>
      </c>
    </row>
    <row r="6103" spans="2:17" x14ac:dyDescent="0.25">
      <c r="B6103" s="8">
        <v>9</v>
      </c>
      <c r="C6103" s="9">
        <v>11</v>
      </c>
      <c r="D6103" s="134">
        <f>'PVWatts Hourly Results (1)'!C6114</f>
        <v>0</v>
      </c>
      <c r="E6103" s="127">
        <f>DATE(YEAR(Inputs!$D$5),Summary!B6103,Summary!C6103)+TIME(D6103,0,0)</f>
        <v>255</v>
      </c>
      <c r="F6103" s="4">
        <f t="shared" ref="F6103:F6166" si="669">IF(OR(B6103&lt;3,B6103=6,B6103=7,B6103=8),1,0)</f>
        <v>0</v>
      </c>
      <c r="G6103" s="4">
        <f t="shared" si="667"/>
        <v>3</v>
      </c>
      <c r="H6103" s="4">
        <f t="shared" ref="H6103:H6166" si="670">IF(OR(G6103=2,G6103=3,G6103=4,G6103=5,G6103=6),1,0)</f>
        <v>1</v>
      </c>
      <c r="I6103" s="4">
        <f t="shared" ref="I6103:I6166" si="671">IF(AND(B6103&gt;5,B6103&lt;9,D6103&gt;=13,D6103&lt;=16,H6103=1),1,0)</f>
        <v>0</v>
      </c>
      <c r="J6103" s="4">
        <f t="shared" ref="J6103:J6166" si="672">IF(AND(B6103&lt;3,OR(AND(D6103&gt;6,D6103&lt;9),AND(D6103&gt;17,D6103&lt;20)),H6103=1),1,0)</f>
        <v>0</v>
      </c>
      <c r="K6103" s="4">
        <f t="shared" si="668"/>
        <v>0</v>
      </c>
      <c r="L6103" s="5">
        <f t="shared" ref="L6103:L6166" si="673">IFERROR(IF(AND(F6103=1,H6103=1,OR(I6103=1,J6103=1),K6103=0),1,0),"")</f>
        <v>0</v>
      </c>
      <c r="M6103" s="137">
        <f>'PVWatts Hourly Results (1)'!L6114/1000</f>
        <v>0</v>
      </c>
      <c r="N6103" s="3">
        <f>'PVWatts Hourly Results (2)'!L6114/1000</f>
        <v>0</v>
      </c>
      <c r="O6103" s="3">
        <f>'PVWatts Hourly Results (3)'!L6114/1000</f>
        <v>0</v>
      </c>
      <c r="P6103" s="3">
        <f>'PVWatts Hourly Results (4)'!L6114/1000</f>
        <v>0</v>
      </c>
      <c r="Q6103" s="130">
        <f>'PVWatts Hourly Results (5)'!L6114/1000</f>
        <v>0</v>
      </c>
    </row>
    <row r="6104" spans="2:17" x14ac:dyDescent="0.25">
      <c r="B6104" s="8">
        <v>9</v>
      </c>
      <c r="C6104" s="9">
        <v>11</v>
      </c>
      <c r="D6104" s="134">
        <f>'PVWatts Hourly Results (1)'!C6115</f>
        <v>0</v>
      </c>
      <c r="E6104" s="127">
        <f>DATE(YEAR(Inputs!$D$5),Summary!B6104,Summary!C6104)+TIME(D6104,0,0)</f>
        <v>255</v>
      </c>
      <c r="F6104" s="4">
        <f t="shared" si="669"/>
        <v>0</v>
      </c>
      <c r="G6104" s="4">
        <f t="shared" si="667"/>
        <v>3</v>
      </c>
      <c r="H6104" s="4">
        <f t="shared" si="670"/>
        <v>1</v>
      </c>
      <c r="I6104" s="4">
        <f t="shared" si="671"/>
        <v>0</v>
      </c>
      <c r="J6104" s="4">
        <f t="shared" si="672"/>
        <v>0</v>
      </c>
      <c r="K6104" s="4">
        <f t="shared" si="668"/>
        <v>0</v>
      </c>
      <c r="L6104" s="5">
        <f t="shared" si="673"/>
        <v>0</v>
      </c>
      <c r="M6104" s="137">
        <f>'PVWatts Hourly Results (1)'!L6115/1000</f>
        <v>0</v>
      </c>
      <c r="N6104" s="3">
        <f>'PVWatts Hourly Results (2)'!L6115/1000</f>
        <v>0</v>
      </c>
      <c r="O6104" s="3">
        <f>'PVWatts Hourly Results (3)'!L6115/1000</f>
        <v>0</v>
      </c>
      <c r="P6104" s="3">
        <f>'PVWatts Hourly Results (4)'!L6115/1000</f>
        <v>0</v>
      </c>
      <c r="Q6104" s="130">
        <f>'PVWatts Hourly Results (5)'!L6115/1000</f>
        <v>0</v>
      </c>
    </row>
    <row r="6105" spans="2:17" x14ac:dyDescent="0.25">
      <c r="B6105" s="8">
        <v>9</v>
      </c>
      <c r="C6105" s="9">
        <v>11</v>
      </c>
      <c r="D6105" s="134">
        <f>'PVWatts Hourly Results (1)'!C6116</f>
        <v>0</v>
      </c>
      <c r="E6105" s="127">
        <f>DATE(YEAR(Inputs!$D$5),Summary!B6105,Summary!C6105)+TIME(D6105,0,0)</f>
        <v>255</v>
      </c>
      <c r="F6105" s="4">
        <f t="shared" si="669"/>
        <v>0</v>
      </c>
      <c r="G6105" s="4">
        <f t="shared" si="667"/>
        <v>3</v>
      </c>
      <c r="H6105" s="4">
        <f t="shared" si="670"/>
        <v>1</v>
      </c>
      <c r="I6105" s="4">
        <f t="shared" si="671"/>
        <v>0</v>
      </c>
      <c r="J6105" s="4">
        <f t="shared" si="672"/>
        <v>0</v>
      </c>
      <c r="K6105" s="4">
        <f t="shared" si="668"/>
        <v>0</v>
      </c>
      <c r="L6105" s="5">
        <f t="shared" si="673"/>
        <v>0</v>
      </c>
      <c r="M6105" s="137">
        <f>'PVWatts Hourly Results (1)'!L6116/1000</f>
        <v>0</v>
      </c>
      <c r="N6105" s="3">
        <f>'PVWatts Hourly Results (2)'!L6116/1000</f>
        <v>0</v>
      </c>
      <c r="O6105" s="3">
        <f>'PVWatts Hourly Results (3)'!L6116/1000</f>
        <v>0</v>
      </c>
      <c r="P6105" s="3">
        <f>'PVWatts Hourly Results (4)'!L6116/1000</f>
        <v>0</v>
      </c>
      <c r="Q6105" s="130">
        <f>'PVWatts Hourly Results (5)'!L6116/1000</f>
        <v>0</v>
      </c>
    </row>
    <row r="6106" spans="2:17" x14ac:dyDescent="0.25">
      <c r="B6106" s="8">
        <v>9</v>
      </c>
      <c r="C6106" s="9">
        <v>11</v>
      </c>
      <c r="D6106" s="134">
        <f>'PVWatts Hourly Results (1)'!C6117</f>
        <v>0</v>
      </c>
      <c r="E6106" s="127">
        <f>DATE(YEAR(Inputs!$D$5),Summary!B6106,Summary!C6106)+TIME(D6106,0,0)</f>
        <v>255</v>
      </c>
      <c r="F6106" s="4">
        <f t="shared" si="669"/>
        <v>0</v>
      </c>
      <c r="G6106" s="4">
        <f t="shared" si="667"/>
        <v>3</v>
      </c>
      <c r="H6106" s="4">
        <f t="shared" si="670"/>
        <v>1</v>
      </c>
      <c r="I6106" s="4">
        <f t="shared" si="671"/>
        <v>0</v>
      </c>
      <c r="J6106" s="4">
        <f t="shared" si="672"/>
        <v>0</v>
      </c>
      <c r="K6106" s="4">
        <f t="shared" si="668"/>
        <v>0</v>
      </c>
      <c r="L6106" s="5">
        <f t="shared" si="673"/>
        <v>0</v>
      </c>
      <c r="M6106" s="137">
        <f>'PVWatts Hourly Results (1)'!L6117/1000</f>
        <v>0</v>
      </c>
      <c r="N6106" s="3">
        <f>'PVWatts Hourly Results (2)'!L6117/1000</f>
        <v>0</v>
      </c>
      <c r="O6106" s="3">
        <f>'PVWatts Hourly Results (3)'!L6117/1000</f>
        <v>0</v>
      </c>
      <c r="P6106" s="3">
        <f>'PVWatts Hourly Results (4)'!L6117/1000</f>
        <v>0</v>
      </c>
      <c r="Q6106" s="130">
        <f>'PVWatts Hourly Results (5)'!L6117/1000</f>
        <v>0</v>
      </c>
    </row>
    <row r="6107" spans="2:17" x14ac:dyDescent="0.25">
      <c r="B6107" s="8">
        <v>9</v>
      </c>
      <c r="C6107" s="9">
        <v>11</v>
      </c>
      <c r="D6107" s="134">
        <f>'PVWatts Hourly Results (1)'!C6118</f>
        <v>0</v>
      </c>
      <c r="E6107" s="127">
        <f>DATE(YEAR(Inputs!$D$5),Summary!B6107,Summary!C6107)+TIME(D6107,0,0)</f>
        <v>255</v>
      </c>
      <c r="F6107" s="4">
        <f t="shared" si="669"/>
        <v>0</v>
      </c>
      <c r="G6107" s="4">
        <f t="shared" si="667"/>
        <v>3</v>
      </c>
      <c r="H6107" s="4">
        <f t="shared" si="670"/>
        <v>1</v>
      </c>
      <c r="I6107" s="4">
        <f t="shared" si="671"/>
        <v>0</v>
      </c>
      <c r="J6107" s="4">
        <f t="shared" si="672"/>
        <v>0</v>
      </c>
      <c r="K6107" s="4">
        <f t="shared" si="668"/>
        <v>0</v>
      </c>
      <c r="L6107" s="5">
        <f t="shared" si="673"/>
        <v>0</v>
      </c>
      <c r="M6107" s="137">
        <f>'PVWatts Hourly Results (1)'!L6118/1000</f>
        <v>0</v>
      </c>
      <c r="N6107" s="3">
        <f>'PVWatts Hourly Results (2)'!L6118/1000</f>
        <v>0</v>
      </c>
      <c r="O6107" s="3">
        <f>'PVWatts Hourly Results (3)'!L6118/1000</f>
        <v>0</v>
      </c>
      <c r="P6107" s="3">
        <f>'PVWatts Hourly Results (4)'!L6118/1000</f>
        <v>0</v>
      </c>
      <c r="Q6107" s="130">
        <f>'PVWatts Hourly Results (5)'!L6118/1000</f>
        <v>0</v>
      </c>
    </row>
    <row r="6108" spans="2:17" x14ac:dyDescent="0.25">
      <c r="B6108" s="8">
        <v>9</v>
      </c>
      <c r="C6108" s="9">
        <v>11</v>
      </c>
      <c r="D6108" s="134">
        <f>'PVWatts Hourly Results (1)'!C6119</f>
        <v>0</v>
      </c>
      <c r="E6108" s="127">
        <f>DATE(YEAR(Inputs!$D$5),Summary!B6108,Summary!C6108)+TIME(D6108,0,0)</f>
        <v>255</v>
      </c>
      <c r="F6108" s="4">
        <f t="shared" si="669"/>
        <v>0</v>
      </c>
      <c r="G6108" s="4">
        <f t="shared" si="667"/>
        <v>3</v>
      </c>
      <c r="H6108" s="4">
        <f t="shared" si="670"/>
        <v>1</v>
      </c>
      <c r="I6108" s="4">
        <f t="shared" si="671"/>
        <v>0</v>
      </c>
      <c r="J6108" s="4">
        <f t="shared" si="672"/>
        <v>0</v>
      </c>
      <c r="K6108" s="4">
        <f t="shared" si="668"/>
        <v>0</v>
      </c>
      <c r="L6108" s="5">
        <f t="shared" si="673"/>
        <v>0</v>
      </c>
      <c r="M6108" s="137">
        <f>'PVWatts Hourly Results (1)'!L6119/1000</f>
        <v>0</v>
      </c>
      <c r="N6108" s="3">
        <f>'PVWatts Hourly Results (2)'!L6119/1000</f>
        <v>0</v>
      </c>
      <c r="O6108" s="3">
        <f>'PVWatts Hourly Results (3)'!L6119/1000</f>
        <v>0</v>
      </c>
      <c r="P6108" s="3">
        <f>'PVWatts Hourly Results (4)'!L6119/1000</f>
        <v>0</v>
      </c>
      <c r="Q6108" s="130">
        <f>'PVWatts Hourly Results (5)'!L6119/1000</f>
        <v>0</v>
      </c>
    </row>
    <row r="6109" spans="2:17" x14ac:dyDescent="0.25">
      <c r="B6109" s="8">
        <v>9</v>
      </c>
      <c r="C6109" s="9">
        <v>11</v>
      </c>
      <c r="D6109" s="134">
        <f>'PVWatts Hourly Results (1)'!C6120</f>
        <v>0</v>
      </c>
      <c r="E6109" s="127">
        <f>DATE(YEAR(Inputs!$D$5),Summary!B6109,Summary!C6109)+TIME(D6109,0,0)</f>
        <v>255</v>
      </c>
      <c r="F6109" s="4">
        <f t="shared" si="669"/>
        <v>0</v>
      </c>
      <c r="G6109" s="4">
        <f t="shared" si="667"/>
        <v>3</v>
      </c>
      <c r="H6109" s="4">
        <f t="shared" si="670"/>
        <v>1</v>
      </c>
      <c r="I6109" s="4">
        <f t="shared" si="671"/>
        <v>0</v>
      </c>
      <c r="J6109" s="4">
        <f t="shared" si="672"/>
        <v>0</v>
      </c>
      <c r="K6109" s="4">
        <f t="shared" si="668"/>
        <v>0</v>
      </c>
      <c r="L6109" s="5">
        <f t="shared" si="673"/>
        <v>0</v>
      </c>
      <c r="M6109" s="137">
        <f>'PVWatts Hourly Results (1)'!L6120/1000</f>
        <v>0</v>
      </c>
      <c r="N6109" s="3">
        <f>'PVWatts Hourly Results (2)'!L6120/1000</f>
        <v>0</v>
      </c>
      <c r="O6109" s="3">
        <f>'PVWatts Hourly Results (3)'!L6120/1000</f>
        <v>0</v>
      </c>
      <c r="P6109" s="3">
        <f>'PVWatts Hourly Results (4)'!L6120/1000</f>
        <v>0</v>
      </c>
      <c r="Q6109" s="130">
        <f>'PVWatts Hourly Results (5)'!L6120/1000</f>
        <v>0</v>
      </c>
    </row>
    <row r="6110" spans="2:17" x14ac:dyDescent="0.25">
      <c r="B6110" s="8">
        <v>9</v>
      </c>
      <c r="C6110" s="9">
        <v>11</v>
      </c>
      <c r="D6110" s="134">
        <f>'PVWatts Hourly Results (1)'!C6121</f>
        <v>0</v>
      </c>
      <c r="E6110" s="127">
        <f>DATE(YEAR(Inputs!$D$5),Summary!B6110,Summary!C6110)+TIME(D6110,0,0)</f>
        <v>255</v>
      </c>
      <c r="F6110" s="4">
        <f t="shared" si="669"/>
        <v>0</v>
      </c>
      <c r="G6110" s="4">
        <f t="shared" si="667"/>
        <v>3</v>
      </c>
      <c r="H6110" s="4">
        <f t="shared" si="670"/>
        <v>1</v>
      </c>
      <c r="I6110" s="4">
        <f t="shared" si="671"/>
        <v>0</v>
      </c>
      <c r="J6110" s="4">
        <f t="shared" si="672"/>
        <v>0</v>
      </c>
      <c r="K6110" s="4">
        <f t="shared" si="668"/>
        <v>0</v>
      </c>
      <c r="L6110" s="5">
        <f t="shared" si="673"/>
        <v>0</v>
      </c>
      <c r="M6110" s="137">
        <f>'PVWatts Hourly Results (1)'!L6121/1000</f>
        <v>0</v>
      </c>
      <c r="N6110" s="3">
        <f>'PVWatts Hourly Results (2)'!L6121/1000</f>
        <v>0</v>
      </c>
      <c r="O6110" s="3">
        <f>'PVWatts Hourly Results (3)'!L6121/1000</f>
        <v>0</v>
      </c>
      <c r="P6110" s="3">
        <f>'PVWatts Hourly Results (4)'!L6121/1000</f>
        <v>0</v>
      </c>
      <c r="Q6110" s="130">
        <f>'PVWatts Hourly Results (5)'!L6121/1000</f>
        <v>0</v>
      </c>
    </row>
    <row r="6111" spans="2:17" x14ac:dyDescent="0.25">
      <c r="B6111" s="8">
        <v>9</v>
      </c>
      <c r="C6111" s="9">
        <v>11</v>
      </c>
      <c r="D6111" s="134">
        <f>'PVWatts Hourly Results (1)'!C6122</f>
        <v>0</v>
      </c>
      <c r="E6111" s="127">
        <f>DATE(YEAR(Inputs!$D$5),Summary!B6111,Summary!C6111)+TIME(D6111,0,0)</f>
        <v>255</v>
      </c>
      <c r="F6111" s="4">
        <f t="shared" si="669"/>
        <v>0</v>
      </c>
      <c r="G6111" s="4">
        <f t="shared" si="667"/>
        <v>3</v>
      </c>
      <c r="H6111" s="4">
        <f t="shared" si="670"/>
        <v>1</v>
      </c>
      <c r="I6111" s="4">
        <f t="shared" si="671"/>
        <v>0</v>
      </c>
      <c r="J6111" s="4">
        <f t="shared" si="672"/>
        <v>0</v>
      </c>
      <c r="K6111" s="4">
        <f t="shared" si="668"/>
        <v>0</v>
      </c>
      <c r="L6111" s="5">
        <f t="shared" si="673"/>
        <v>0</v>
      </c>
      <c r="M6111" s="137">
        <f>'PVWatts Hourly Results (1)'!L6122/1000</f>
        <v>0</v>
      </c>
      <c r="N6111" s="3">
        <f>'PVWatts Hourly Results (2)'!L6122/1000</f>
        <v>0</v>
      </c>
      <c r="O6111" s="3">
        <f>'PVWatts Hourly Results (3)'!L6122/1000</f>
        <v>0</v>
      </c>
      <c r="P6111" s="3">
        <f>'PVWatts Hourly Results (4)'!L6122/1000</f>
        <v>0</v>
      </c>
      <c r="Q6111" s="130">
        <f>'PVWatts Hourly Results (5)'!L6122/1000</f>
        <v>0</v>
      </c>
    </row>
    <row r="6112" spans="2:17" x14ac:dyDescent="0.25">
      <c r="B6112" s="8">
        <v>9</v>
      </c>
      <c r="C6112" s="9">
        <v>11</v>
      </c>
      <c r="D6112" s="134">
        <f>'PVWatts Hourly Results (1)'!C6123</f>
        <v>0</v>
      </c>
      <c r="E6112" s="127">
        <f>DATE(YEAR(Inputs!$D$5),Summary!B6112,Summary!C6112)+TIME(D6112,0,0)</f>
        <v>255</v>
      </c>
      <c r="F6112" s="4">
        <f t="shared" si="669"/>
        <v>0</v>
      </c>
      <c r="G6112" s="4">
        <f t="shared" si="667"/>
        <v>3</v>
      </c>
      <c r="H6112" s="4">
        <f t="shared" si="670"/>
        <v>1</v>
      </c>
      <c r="I6112" s="4">
        <f t="shared" si="671"/>
        <v>0</v>
      </c>
      <c r="J6112" s="4">
        <f t="shared" si="672"/>
        <v>0</v>
      </c>
      <c r="K6112" s="4">
        <f t="shared" si="668"/>
        <v>0</v>
      </c>
      <c r="L6112" s="5">
        <f t="shared" si="673"/>
        <v>0</v>
      </c>
      <c r="M6112" s="137">
        <f>'PVWatts Hourly Results (1)'!L6123/1000</f>
        <v>0</v>
      </c>
      <c r="N6112" s="3">
        <f>'PVWatts Hourly Results (2)'!L6123/1000</f>
        <v>0</v>
      </c>
      <c r="O6112" s="3">
        <f>'PVWatts Hourly Results (3)'!L6123/1000</f>
        <v>0</v>
      </c>
      <c r="P6112" s="3">
        <f>'PVWatts Hourly Results (4)'!L6123/1000</f>
        <v>0</v>
      </c>
      <c r="Q6112" s="130">
        <f>'PVWatts Hourly Results (5)'!L6123/1000</f>
        <v>0</v>
      </c>
    </row>
    <row r="6113" spans="2:17" x14ac:dyDescent="0.25">
      <c r="B6113" s="8">
        <v>9</v>
      </c>
      <c r="C6113" s="9">
        <v>11</v>
      </c>
      <c r="D6113" s="134">
        <f>'PVWatts Hourly Results (1)'!C6124</f>
        <v>0</v>
      </c>
      <c r="E6113" s="127">
        <f>DATE(YEAR(Inputs!$D$5),Summary!B6113,Summary!C6113)+TIME(D6113,0,0)</f>
        <v>255</v>
      </c>
      <c r="F6113" s="4">
        <f t="shared" si="669"/>
        <v>0</v>
      </c>
      <c r="G6113" s="4">
        <f t="shared" si="667"/>
        <v>3</v>
      </c>
      <c r="H6113" s="4">
        <f t="shared" si="670"/>
        <v>1</v>
      </c>
      <c r="I6113" s="4">
        <f t="shared" si="671"/>
        <v>0</v>
      </c>
      <c r="J6113" s="4">
        <f t="shared" si="672"/>
        <v>0</v>
      </c>
      <c r="K6113" s="4">
        <f t="shared" si="668"/>
        <v>0</v>
      </c>
      <c r="L6113" s="5">
        <f t="shared" si="673"/>
        <v>0</v>
      </c>
      <c r="M6113" s="137">
        <f>'PVWatts Hourly Results (1)'!L6124/1000</f>
        <v>0</v>
      </c>
      <c r="N6113" s="3">
        <f>'PVWatts Hourly Results (2)'!L6124/1000</f>
        <v>0</v>
      </c>
      <c r="O6113" s="3">
        <f>'PVWatts Hourly Results (3)'!L6124/1000</f>
        <v>0</v>
      </c>
      <c r="P6113" s="3">
        <f>'PVWatts Hourly Results (4)'!L6124/1000</f>
        <v>0</v>
      </c>
      <c r="Q6113" s="130">
        <f>'PVWatts Hourly Results (5)'!L6124/1000</f>
        <v>0</v>
      </c>
    </row>
    <row r="6114" spans="2:17" x14ac:dyDescent="0.25">
      <c r="B6114" s="8">
        <v>9</v>
      </c>
      <c r="C6114" s="9">
        <v>11</v>
      </c>
      <c r="D6114" s="134">
        <f>'PVWatts Hourly Results (1)'!C6125</f>
        <v>0</v>
      </c>
      <c r="E6114" s="127">
        <f>DATE(YEAR(Inputs!$D$5),Summary!B6114,Summary!C6114)+TIME(D6114,0,0)</f>
        <v>255</v>
      </c>
      <c r="F6114" s="4">
        <f t="shared" si="669"/>
        <v>0</v>
      </c>
      <c r="G6114" s="4">
        <f t="shared" si="667"/>
        <v>3</v>
      </c>
      <c r="H6114" s="4">
        <f t="shared" si="670"/>
        <v>1</v>
      </c>
      <c r="I6114" s="4">
        <f t="shared" si="671"/>
        <v>0</v>
      </c>
      <c r="J6114" s="4">
        <f t="shared" si="672"/>
        <v>0</v>
      </c>
      <c r="K6114" s="4">
        <f t="shared" si="668"/>
        <v>0</v>
      </c>
      <c r="L6114" s="5">
        <f t="shared" si="673"/>
        <v>0</v>
      </c>
      <c r="M6114" s="137">
        <f>'PVWatts Hourly Results (1)'!L6125/1000</f>
        <v>0</v>
      </c>
      <c r="N6114" s="3">
        <f>'PVWatts Hourly Results (2)'!L6125/1000</f>
        <v>0</v>
      </c>
      <c r="O6114" s="3">
        <f>'PVWatts Hourly Results (3)'!L6125/1000</f>
        <v>0</v>
      </c>
      <c r="P6114" s="3">
        <f>'PVWatts Hourly Results (4)'!L6125/1000</f>
        <v>0</v>
      </c>
      <c r="Q6114" s="130">
        <f>'PVWatts Hourly Results (5)'!L6125/1000</f>
        <v>0</v>
      </c>
    </row>
    <row r="6115" spans="2:17" x14ac:dyDescent="0.25">
      <c r="B6115" s="8">
        <v>9</v>
      </c>
      <c r="C6115" s="9">
        <v>11</v>
      </c>
      <c r="D6115" s="134">
        <f>'PVWatts Hourly Results (1)'!C6126</f>
        <v>0</v>
      </c>
      <c r="E6115" s="127">
        <f>DATE(YEAR(Inputs!$D$5),Summary!B6115,Summary!C6115)+TIME(D6115,0,0)</f>
        <v>255</v>
      </c>
      <c r="F6115" s="4">
        <f t="shared" si="669"/>
        <v>0</v>
      </c>
      <c r="G6115" s="4">
        <f t="shared" si="667"/>
        <v>3</v>
      </c>
      <c r="H6115" s="4">
        <f t="shared" si="670"/>
        <v>1</v>
      </c>
      <c r="I6115" s="4">
        <f t="shared" si="671"/>
        <v>0</v>
      </c>
      <c r="J6115" s="4">
        <f t="shared" si="672"/>
        <v>0</v>
      </c>
      <c r="K6115" s="4">
        <f t="shared" si="668"/>
        <v>0</v>
      </c>
      <c r="L6115" s="5">
        <f t="shared" si="673"/>
        <v>0</v>
      </c>
      <c r="M6115" s="137">
        <f>'PVWatts Hourly Results (1)'!L6126/1000</f>
        <v>0</v>
      </c>
      <c r="N6115" s="3">
        <f>'PVWatts Hourly Results (2)'!L6126/1000</f>
        <v>0</v>
      </c>
      <c r="O6115" s="3">
        <f>'PVWatts Hourly Results (3)'!L6126/1000</f>
        <v>0</v>
      </c>
      <c r="P6115" s="3">
        <f>'PVWatts Hourly Results (4)'!L6126/1000</f>
        <v>0</v>
      </c>
      <c r="Q6115" s="130">
        <f>'PVWatts Hourly Results (5)'!L6126/1000</f>
        <v>0</v>
      </c>
    </row>
    <row r="6116" spans="2:17" x14ac:dyDescent="0.25">
      <c r="B6116" s="8">
        <v>9</v>
      </c>
      <c r="C6116" s="9">
        <v>11</v>
      </c>
      <c r="D6116" s="134">
        <f>'PVWatts Hourly Results (1)'!C6127</f>
        <v>0</v>
      </c>
      <c r="E6116" s="127">
        <f>DATE(YEAR(Inputs!$D$5),Summary!B6116,Summary!C6116)+TIME(D6116,0,0)</f>
        <v>255</v>
      </c>
      <c r="F6116" s="4">
        <f t="shared" si="669"/>
        <v>0</v>
      </c>
      <c r="G6116" s="4">
        <f t="shared" si="667"/>
        <v>3</v>
      </c>
      <c r="H6116" s="4">
        <f t="shared" si="670"/>
        <v>1</v>
      </c>
      <c r="I6116" s="4">
        <f t="shared" si="671"/>
        <v>0</v>
      </c>
      <c r="J6116" s="4">
        <f t="shared" si="672"/>
        <v>0</v>
      </c>
      <c r="K6116" s="4">
        <f t="shared" si="668"/>
        <v>0</v>
      </c>
      <c r="L6116" s="5">
        <f t="shared" si="673"/>
        <v>0</v>
      </c>
      <c r="M6116" s="137">
        <f>'PVWatts Hourly Results (1)'!L6127/1000</f>
        <v>0</v>
      </c>
      <c r="N6116" s="3">
        <f>'PVWatts Hourly Results (2)'!L6127/1000</f>
        <v>0</v>
      </c>
      <c r="O6116" s="3">
        <f>'PVWatts Hourly Results (3)'!L6127/1000</f>
        <v>0</v>
      </c>
      <c r="P6116" s="3">
        <f>'PVWatts Hourly Results (4)'!L6127/1000</f>
        <v>0</v>
      </c>
      <c r="Q6116" s="130">
        <f>'PVWatts Hourly Results (5)'!L6127/1000</f>
        <v>0</v>
      </c>
    </row>
    <row r="6117" spans="2:17" x14ac:dyDescent="0.25">
      <c r="B6117" s="8">
        <v>9</v>
      </c>
      <c r="C6117" s="9">
        <v>11</v>
      </c>
      <c r="D6117" s="134">
        <f>'PVWatts Hourly Results (1)'!C6128</f>
        <v>0</v>
      </c>
      <c r="E6117" s="127">
        <f>DATE(YEAR(Inputs!$D$5),Summary!B6117,Summary!C6117)+TIME(D6117,0,0)</f>
        <v>255</v>
      </c>
      <c r="F6117" s="4">
        <f t="shared" si="669"/>
        <v>0</v>
      </c>
      <c r="G6117" s="4">
        <f t="shared" si="667"/>
        <v>3</v>
      </c>
      <c r="H6117" s="4">
        <f t="shared" si="670"/>
        <v>1</v>
      </c>
      <c r="I6117" s="4">
        <f t="shared" si="671"/>
        <v>0</v>
      </c>
      <c r="J6117" s="4">
        <f t="shared" si="672"/>
        <v>0</v>
      </c>
      <c r="K6117" s="4">
        <f t="shared" si="668"/>
        <v>0</v>
      </c>
      <c r="L6117" s="5">
        <f t="shared" si="673"/>
        <v>0</v>
      </c>
      <c r="M6117" s="137">
        <f>'PVWatts Hourly Results (1)'!L6128/1000</f>
        <v>0</v>
      </c>
      <c r="N6117" s="3">
        <f>'PVWatts Hourly Results (2)'!L6128/1000</f>
        <v>0</v>
      </c>
      <c r="O6117" s="3">
        <f>'PVWatts Hourly Results (3)'!L6128/1000</f>
        <v>0</v>
      </c>
      <c r="P6117" s="3">
        <f>'PVWatts Hourly Results (4)'!L6128/1000</f>
        <v>0</v>
      </c>
      <c r="Q6117" s="130">
        <f>'PVWatts Hourly Results (5)'!L6128/1000</f>
        <v>0</v>
      </c>
    </row>
    <row r="6118" spans="2:17" x14ac:dyDescent="0.25">
      <c r="B6118" s="8">
        <v>9</v>
      </c>
      <c r="C6118" s="9">
        <v>12</v>
      </c>
      <c r="D6118" s="134">
        <f>'PVWatts Hourly Results (1)'!C6129</f>
        <v>0</v>
      </c>
      <c r="E6118" s="127">
        <f>DATE(YEAR(Inputs!$D$5),Summary!B6118,Summary!C6118)+TIME(D6118,0,0)</f>
        <v>256</v>
      </c>
      <c r="F6118" s="4">
        <f t="shared" si="669"/>
        <v>0</v>
      </c>
      <c r="G6118" s="4">
        <f t="shared" si="667"/>
        <v>4</v>
      </c>
      <c r="H6118" s="4">
        <f t="shared" si="670"/>
        <v>1</v>
      </c>
      <c r="I6118" s="4">
        <f t="shared" si="671"/>
        <v>0</v>
      </c>
      <c r="J6118" s="4">
        <f t="shared" si="672"/>
        <v>0</v>
      </c>
      <c r="K6118" s="4">
        <f t="shared" si="668"/>
        <v>0</v>
      </c>
      <c r="L6118" s="5">
        <f t="shared" si="673"/>
        <v>0</v>
      </c>
      <c r="M6118" s="137">
        <f>'PVWatts Hourly Results (1)'!L6129/1000</f>
        <v>0</v>
      </c>
      <c r="N6118" s="3">
        <f>'PVWatts Hourly Results (2)'!L6129/1000</f>
        <v>0</v>
      </c>
      <c r="O6118" s="3">
        <f>'PVWatts Hourly Results (3)'!L6129/1000</f>
        <v>0</v>
      </c>
      <c r="P6118" s="3">
        <f>'PVWatts Hourly Results (4)'!L6129/1000</f>
        <v>0</v>
      </c>
      <c r="Q6118" s="130">
        <f>'PVWatts Hourly Results (5)'!L6129/1000</f>
        <v>0</v>
      </c>
    </row>
    <row r="6119" spans="2:17" x14ac:dyDescent="0.25">
      <c r="B6119" s="8">
        <v>9</v>
      </c>
      <c r="C6119" s="9">
        <v>12</v>
      </c>
      <c r="D6119" s="134">
        <f>'PVWatts Hourly Results (1)'!C6130</f>
        <v>0</v>
      </c>
      <c r="E6119" s="127">
        <f>DATE(YEAR(Inputs!$D$5),Summary!B6119,Summary!C6119)+TIME(D6119,0,0)</f>
        <v>256</v>
      </c>
      <c r="F6119" s="4">
        <f t="shared" si="669"/>
        <v>0</v>
      </c>
      <c r="G6119" s="4">
        <f t="shared" si="667"/>
        <v>4</v>
      </c>
      <c r="H6119" s="4">
        <f t="shared" si="670"/>
        <v>1</v>
      </c>
      <c r="I6119" s="4">
        <f t="shared" si="671"/>
        <v>0</v>
      </c>
      <c r="J6119" s="4">
        <f t="shared" si="672"/>
        <v>0</v>
      </c>
      <c r="K6119" s="4">
        <f t="shared" si="668"/>
        <v>0</v>
      </c>
      <c r="L6119" s="5">
        <f t="shared" si="673"/>
        <v>0</v>
      </c>
      <c r="M6119" s="137">
        <f>'PVWatts Hourly Results (1)'!L6130/1000</f>
        <v>0</v>
      </c>
      <c r="N6119" s="3">
        <f>'PVWatts Hourly Results (2)'!L6130/1000</f>
        <v>0</v>
      </c>
      <c r="O6119" s="3">
        <f>'PVWatts Hourly Results (3)'!L6130/1000</f>
        <v>0</v>
      </c>
      <c r="P6119" s="3">
        <f>'PVWatts Hourly Results (4)'!L6130/1000</f>
        <v>0</v>
      </c>
      <c r="Q6119" s="130">
        <f>'PVWatts Hourly Results (5)'!L6130/1000</f>
        <v>0</v>
      </c>
    </row>
    <row r="6120" spans="2:17" x14ac:dyDescent="0.25">
      <c r="B6120" s="8">
        <v>9</v>
      </c>
      <c r="C6120" s="9">
        <v>12</v>
      </c>
      <c r="D6120" s="134">
        <f>'PVWatts Hourly Results (1)'!C6131</f>
        <v>0</v>
      </c>
      <c r="E6120" s="127">
        <f>DATE(YEAR(Inputs!$D$5),Summary!B6120,Summary!C6120)+TIME(D6120,0,0)</f>
        <v>256</v>
      </c>
      <c r="F6120" s="4">
        <f t="shared" si="669"/>
        <v>0</v>
      </c>
      <c r="G6120" s="4">
        <f t="shared" si="667"/>
        <v>4</v>
      </c>
      <c r="H6120" s="4">
        <f t="shared" si="670"/>
        <v>1</v>
      </c>
      <c r="I6120" s="4">
        <f t="shared" si="671"/>
        <v>0</v>
      </c>
      <c r="J6120" s="4">
        <f t="shared" si="672"/>
        <v>0</v>
      </c>
      <c r="K6120" s="4">
        <f t="shared" si="668"/>
        <v>0</v>
      </c>
      <c r="L6120" s="5">
        <f t="shared" si="673"/>
        <v>0</v>
      </c>
      <c r="M6120" s="137">
        <f>'PVWatts Hourly Results (1)'!L6131/1000</f>
        <v>0</v>
      </c>
      <c r="N6120" s="3">
        <f>'PVWatts Hourly Results (2)'!L6131/1000</f>
        <v>0</v>
      </c>
      <c r="O6120" s="3">
        <f>'PVWatts Hourly Results (3)'!L6131/1000</f>
        <v>0</v>
      </c>
      <c r="P6120" s="3">
        <f>'PVWatts Hourly Results (4)'!L6131/1000</f>
        <v>0</v>
      </c>
      <c r="Q6120" s="130">
        <f>'PVWatts Hourly Results (5)'!L6131/1000</f>
        <v>0</v>
      </c>
    </row>
    <row r="6121" spans="2:17" x14ac:dyDescent="0.25">
      <c r="B6121" s="8">
        <v>9</v>
      </c>
      <c r="C6121" s="9">
        <v>12</v>
      </c>
      <c r="D6121" s="134">
        <f>'PVWatts Hourly Results (1)'!C6132</f>
        <v>0</v>
      </c>
      <c r="E6121" s="127">
        <f>DATE(YEAR(Inputs!$D$5),Summary!B6121,Summary!C6121)+TIME(D6121,0,0)</f>
        <v>256</v>
      </c>
      <c r="F6121" s="4">
        <f t="shared" si="669"/>
        <v>0</v>
      </c>
      <c r="G6121" s="4">
        <f t="shared" si="667"/>
        <v>4</v>
      </c>
      <c r="H6121" s="4">
        <f t="shared" si="670"/>
        <v>1</v>
      </c>
      <c r="I6121" s="4">
        <f t="shared" si="671"/>
        <v>0</v>
      </c>
      <c r="J6121" s="4">
        <f t="shared" si="672"/>
        <v>0</v>
      </c>
      <c r="K6121" s="4">
        <f t="shared" si="668"/>
        <v>0</v>
      </c>
      <c r="L6121" s="5">
        <f t="shared" si="673"/>
        <v>0</v>
      </c>
      <c r="M6121" s="137">
        <f>'PVWatts Hourly Results (1)'!L6132/1000</f>
        <v>0</v>
      </c>
      <c r="N6121" s="3">
        <f>'PVWatts Hourly Results (2)'!L6132/1000</f>
        <v>0</v>
      </c>
      <c r="O6121" s="3">
        <f>'PVWatts Hourly Results (3)'!L6132/1000</f>
        <v>0</v>
      </c>
      <c r="P6121" s="3">
        <f>'PVWatts Hourly Results (4)'!L6132/1000</f>
        <v>0</v>
      </c>
      <c r="Q6121" s="130">
        <f>'PVWatts Hourly Results (5)'!L6132/1000</f>
        <v>0</v>
      </c>
    </row>
    <row r="6122" spans="2:17" x14ac:dyDescent="0.25">
      <c r="B6122" s="8">
        <v>9</v>
      </c>
      <c r="C6122" s="9">
        <v>12</v>
      </c>
      <c r="D6122" s="134">
        <f>'PVWatts Hourly Results (1)'!C6133</f>
        <v>0</v>
      </c>
      <c r="E6122" s="127">
        <f>DATE(YEAR(Inputs!$D$5),Summary!B6122,Summary!C6122)+TIME(D6122,0,0)</f>
        <v>256</v>
      </c>
      <c r="F6122" s="4">
        <f t="shared" si="669"/>
        <v>0</v>
      </c>
      <c r="G6122" s="4">
        <f t="shared" si="667"/>
        <v>4</v>
      </c>
      <c r="H6122" s="4">
        <f t="shared" si="670"/>
        <v>1</v>
      </c>
      <c r="I6122" s="4">
        <f t="shared" si="671"/>
        <v>0</v>
      </c>
      <c r="J6122" s="4">
        <f t="shared" si="672"/>
        <v>0</v>
      </c>
      <c r="K6122" s="4">
        <f t="shared" si="668"/>
        <v>0</v>
      </c>
      <c r="L6122" s="5">
        <f t="shared" si="673"/>
        <v>0</v>
      </c>
      <c r="M6122" s="137">
        <f>'PVWatts Hourly Results (1)'!L6133/1000</f>
        <v>0</v>
      </c>
      <c r="N6122" s="3">
        <f>'PVWatts Hourly Results (2)'!L6133/1000</f>
        <v>0</v>
      </c>
      <c r="O6122" s="3">
        <f>'PVWatts Hourly Results (3)'!L6133/1000</f>
        <v>0</v>
      </c>
      <c r="P6122" s="3">
        <f>'PVWatts Hourly Results (4)'!L6133/1000</f>
        <v>0</v>
      </c>
      <c r="Q6122" s="130">
        <f>'PVWatts Hourly Results (5)'!L6133/1000</f>
        <v>0</v>
      </c>
    </row>
    <row r="6123" spans="2:17" x14ac:dyDescent="0.25">
      <c r="B6123" s="8">
        <v>9</v>
      </c>
      <c r="C6123" s="9">
        <v>12</v>
      </c>
      <c r="D6123" s="134">
        <f>'PVWatts Hourly Results (1)'!C6134</f>
        <v>0</v>
      </c>
      <c r="E6123" s="127">
        <f>DATE(YEAR(Inputs!$D$5),Summary!B6123,Summary!C6123)+TIME(D6123,0,0)</f>
        <v>256</v>
      </c>
      <c r="F6123" s="4">
        <f t="shared" si="669"/>
        <v>0</v>
      </c>
      <c r="G6123" s="4">
        <f t="shared" si="667"/>
        <v>4</v>
      </c>
      <c r="H6123" s="4">
        <f t="shared" si="670"/>
        <v>1</v>
      </c>
      <c r="I6123" s="4">
        <f t="shared" si="671"/>
        <v>0</v>
      </c>
      <c r="J6123" s="4">
        <f t="shared" si="672"/>
        <v>0</v>
      </c>
      <c r="K6123" s="4">
        <f t="shared" si="668"/>
        <v>0</v>
      </c>
      <c r="L6123" s="5">
        <f t="shared" si="673"/>
        <v>0</v>
      </c>
      <c r="M6123" s="137">
        <f>'PVWatts Hourly Results (1)'!L6134/1000</f>
        <v>0</v>
      </c>
      <c r="N6123" s="3">
        <f>'PVWatts Hourly Results (2)'!L6134/1000</f>
        <v>0</v>
      </c>
      <c r="O6123" s="3">
        <f>'PVWatts Hourly Results (3)'!L6134/1000</f>
        <v>0</v>
      </c>
      <c r="P6123" s="3">
        <f>'PVWatts Hourly Results (4)'!L6134/1000</f>
        <v>0</v>
      </c>
      <c r="Q6123" s="130">
        <f>'PVWatts Hourly Results (5)'!L6134/1000</f>
        <v>0</v>
      </c>
    </row>
    <row r="6124" spans="2:17" x14ac:dyDescent="0.25">
      <c r="B6124" s="8">
        <v>9</v>
      </c>
      <c r="C6124" s="9">
        <v>12</v>
      </c>
      <c r="D6124" s="134">
        <f>'PVWatts Hourly Results (1)'!C6135</f>
        <v>0</v>
      </c>
      <c r="E6124" s="127">
        <f>DATE(YEAR(Inputs!$D$5),Summary!B6124,Summary!C6124)+TIME(D6124,0,0)</f>
        <v>256</v>
      </c>
      <c r="F6124" s="4">
        <f t="shared" si="669"/>
        <v>0</v>
      </c>
      <c r="G6124" s="4">
        <f t="shared" si="667"/>
        <v>4</v>
      </c>
      <c r="H6124" s="4">
        <f t="shared" si="670"/>
        <v>1</v>
      </c>
      <c r="I6124" s="4">
        <f t="shared" si="671"/>
        <v>0</v>
      </c>
      <c r="J6124" s="4">
        <f t="shared" si="672"/>
        <v>0</v>
      </c>
      <c r="K6124" s="4">
        <f t="shared" si="668"/>
        <v>0</v>
      </c>
      <c r="L6124" s="5">
        <f t="shared" si="673"/>
        <v>0</v>
      </c>
      <c r="M6124" s="137">
        <f>'PVWatts Hourly Results (1)'!L6135/1000</f>
        <v>0</v>
      </c>
      <c r="N6124" s="3">
        <f>'PVWatts Hourly Results (2)'!L6135/1000</f>
        <v>0</v>
      </c>
      <c r="O6124" s="3">
        <f>'PVWatts Hourly Results (3)'!L6135/1000</f>
        <v>0</v>
      </c>
      <c r="P6124" s="3">
        <f>'PVWatts Hourly Results (4)'!L6135/1000</f>
        <v>0</v>
      </c>
      <c r="Q6124" s="130">
        <f>'PVWatts Hourly Results (5)'!L6135/1000</f>
        <v>0</v>
      </c>
    </row>
    <row r="6125" spans="2:17" x14ac:dyDescent="0.25">
      <c r="B6125" s="8">
        <v>9</v>
      </c>
      <c r="C6125" s="9">
        <v>12</v>
      </c>
      <c r="D6125" s="134">
        <f>'PVWatts Hourly Results (1)'!C6136</f>
        <v>0</v>
      </c>
      <c r="E6125" s="127">
        <f>DATE(YEAR(Inputs!$D$5),Summary!B6125,Summary!C6125)+TIME(D6125,0,0)</f>
        <v>256</v>
      </c>
      <c r="F6125" s="4">
        <f t="shared" si="669"/>
        <v>0</v>
      </c>
      <c r="G6125" s="4">
        <f t="shared" si="667"/>
        <v>4</v>
      </c>
      <c r="H6125" s="4">
        <f t="shared" si="670"/>
        <v>1</v>
      </c>
      <c r="I6125" s="4">
        <f t="shared" si="671"/>
        <v>0</v>
      </c>
      <c r="J6125" s="4">
        <f t="shared" si="672"/>
        <v>0</v>
      </c>
      <c r="K6125" s="4">
        <f t="shared" si="668"/>
        <v>0</v>
      </c>
      <c r="L6125" s="5">
        <f t="shared" si="673"/>
        <v>0</v>
      </c>
      <c r="M6125" s="137">
        <f>'PVWatts Hourly Results (1)'!L6136/1000</f>
        <v>0</v>
      </c>
      <c r="N6125" s="3">
        <f>'PVWatts Hourly Results (2)'!L6136/1000</f>
        <v>0</v>
      </c>
      <c r="O6125" s="3">
        <f>'PVWatts Hourly Results (3)'!L6136/1000</f>
        <v>0</v>
      </c>
      <c r="P6125" s="3">
        <f>'PVWatts Hourly Results (4)'!L6136/1000</f>
        <v>0</v>
      </c>
      <c r="Q6125" s="130">
        <f>'PVWatts Hourly Results (5)'!L6136/1000</f>
        <v>0</v>
      </c>
    </row>
    <row r="6126" spans="2:17" x14ac:dyDescent="0.25">
      <c r="B6126" s="8">
        <v>9</v>
      </c>
      <c r="C6126" s="9">
        <v>12</v>
      </c>
      <c r="D6126" s="134">
        <f>'PVWatts Hourly Results (1)'!C6137</f>
        <v>0</v>
      </c>
      <c r="E6126" s="127">
        <f>DATE(YEAR(Inputs!$D$5),Summary!B6126,Summary!C6126)+TIME(D6126,0,0)</f>
        <v>256</v>
      </c>
      <c r="F6126" s="4">
        <f t="shared" si="669"/>
        <v>0</v>
      </c>
      <c r="G6126" s="4">
        <f t="shared" si="667"/>
        <v>4</v>
      </c>
      <c r="H6126" s="4">
        <f t="shared" si="670"/>
        <v>1</v>
      </c>
      <c r="I6126" s="4">
        <f t="shared" si="671"/>
        <v>0</v>
      </c>
      <c r="J6126" s="4">
        <f t="shared" si="672"/>
        <v>0</v>
      </c>
      <c r="K6126" s="4">
        <f t="shared" si="668"/>
        <v>0</v>
      </c>
      <c r="L6126" s="5">
        <f t="shared" si="673"/>
        <v>0</v>
      </c>
      <c r="M6126" s="137">
        <f>'PVWatts Hourly Results (1)'!L6137/1000</f>
        <v>0</v>
      </c>
      <c r="N6126" s="3">
        <f>'PVWatts Hourly Results (2)'!L6137/1000</f>
        <v>0</v>
      </c>
      <c r="O6126" s="3">
        <f>'PVWatts Hourly Results (3)'!L6137/1000</f>
        <v>0</v>
      </c>
      <c r="P6126" s="3">
        <f>'PVWatts Hourly Results (4)'!L6137/1000</f>
        <v>0</v>
      </c>
      <c r="Q6126" s="130">
        <f>'PVWatts Hourly Results (5)'!L6137/1000</f>
        <v>0</v>
      </c>
    </row>
    <row r="6127" spans="2:17" x14ac:dyDescent="0.25">
      <c r="B6127" s="8">
        <v>9</v>
      </c>
      <c r="C6127" s="9">
        <v>12</v>
      </c>
      <c r="D6127" s="134">
        <f>'PVWatts Hourly Results (1)'!C6138</f>
        <v>0</v>
      </c>
      <c r="E6127" s="127">
        <f>DATE(YEAR(Inputs!$D$5),Summary!B6127,Summary!C6127)+TIME(D6127,0,0)</f>
        <v>256</v>
      </c>
      <c r="F6127" s="4">
        <f t="shared" si="669"/>
        <v>0</v>
      </c>
      <c r="G6127" s="4">
        <f t="shared" si="667"/>
        <v>4</v>
      </c>
      <c r="H6127" s="4">
        <f t="shared" si="670"/>
        <v>1</v>
      </c>
      <c r="I6127" s="4">
        <f t="shared" si="671"/>
        <v>0</v>
      </c>
      <c r="J6127" s="4">
        <f t="shared" si="672"/>
        <v>0</v>
      </c>
      <c r="K6127" s="4">
        <f t="shared" si="668"/>
        <v>0</v>
      </c>
      <c r="L6127" s="5">
        <f t="shared" si="673"/>
        <v>0</v>
      </c>
      <c r="M6127" s="137">
        <f>'PVWatts Hourly Results (1)'!L6138/1000</f>
        <v>0</v>
      </c>
      <c r="N6127" s="3">
        <f>'PVWatts Hourly Results (2)'!L6138/1000</f>
        <v>0</v>
      </c>
      <c r="O6127" s="3">
        <f>'PVWatts Hourly Results (3)'!L6138/1000</f>
        <v>0</v>
      </c>
      <c r="P6127" s="3">
        <f>'PVWatts Hourly Results (4)'!L6138/1000</f>
        <v>0</v>
      </c>
      <c r="Q6127" s="130">
        <f>'PVWatts Hourly Results (5)'!L6138/1000</f>
        <v>0</v>
      </c>
    </row>
    <row r="6128" spans="2:17" x14ac:dyDescent="0.25">
      <c r="B6128" s="8">
        <v>9</v>
      </c>
      <c r="C6128" s="9">
        <v>12</v>
      </c>
      <c r="D6128" s="134">
        <f>'PVWatts Hourly Results (1)'!C6139</f>
        <v>0</v>
      </c>
      <c r="E6128" s="127">
        <f>DATE(YEAR(Inputs!$D$5),Summary!B6128,Summary!C6128)+TIME(D6128,0,0)</f>
        <v>256</v>
      </c>
      <c r="F6128" s="4">
        <f t="shared" si="669"/>
        <v>0</v>
      </c>
      <c r="G6128" s="4">
        <f t="shared" si="667"/>
        <v>4</v>
      </c>
      <c r="H6128" s="4">
        <f t="shared" si="670"/>
        <v>1</v>
      </c>
      <c r="I6128" s="4">
        <f t="shared" si="671"/>
        <v>0</v>
      </c>
      <c r="J6128" s="4">
        <f t="shared" si="672"/>
        <v>0</v>
      </c>
      <c r="K6128" s="4">
        <f t="shared" si="668"/>
        <v>0</v>
      </c>
      <c r="L6128" s="5">
        <f t="shared" si="673"/>
        <v>0</v>
      </c>
      <c r="M6128" s="137">
        <f>'PVWatts Hourly Results (1)'!L6139/1000</f>
        <v>0</v>
      </c>
      <c r="N6128" s="3">
        <f>'PVWatts Hourly Results (2)'!L6139/1000</f>
        <v>0</v>
      </c>
      <c r="O6128" s="3">
        <f>'PVWatts Hourly Results (3)'!L6139/1000</f>
        <v>0</v>
      </c>
      <c r="P6128" s="3">
        <f>'PVWatts Hourly Results (4)'!L6139/1000</f>
        <v>0</v>
      </c>
      <c r="Q6128" s="130">
        <f>'PVWatts Hourly Results (5)'!L6139/1000</f>
        <v>0</v>
      </c>
    </row>
    <row r="6129" spans="2:17" x14ac:dyDescent="0.25">
      <c r="B6129" s="8">
        <v>9</v>
      </c>
      <c r="C6129" s="9">
        <v>12</v>
      </c>
      <c r="D6129" s="134">
        <f>'PVWatts Hourly Results (1)'!C6140</f>
        <v>0</v>
      </c>
      <c r="E6129" s="127">
        <f>DATE(YEAR(Inputs!$D$5),Summary!B6129,Summary!C6129)+TIME(D6129,0,0)</f>
        <v>256</v>
      </c>
      <c r="F6129" s="4">
        <f t="shared" si="669"/>
        <v>0</v>
      </c>
      <c r="G6129" s="4">
        <f t="shared" si="667"/>
        <v>4</v>
      </c>
      <c r="H6129" s="4">
        <f t="shared" si="670"/>
        <v>1</v>
      </c>
      <c r="I6129" s="4">
        <f t="shared" si="671"/>
        <v>0</v>
      </c>
      <c r="J6129" s="4">
        <f t="shared" si="672"/>
        <v>0</v>
      </c>
      <c r="K6129" s="4">
        <f t="shared" si="668"/>
        <v>0</v>
      </c>
      <c r="L6129" s="5">
        <f t="shared" si="673"/>
        <v>0</v>
      </c>
      <c r="M6129" s="137">
        <f>'PVWatts Hourly Results (1)'!L6140/1000</f>
        <v>0</v>
      </c>
      <c r="N6129" s="3">
        <f>'PVWatts Hourly Results (2)'!L6140/1000</f>
        <v>0</v>
      </c>
      <c r="O6129" s="3">
        <f>'PVWatts Hourly Results (3)'!L6140/1000</f>
        <v>0</v>
      </c>
      <c r="P6129" s="3">
        <f>'PVWatts Hourly Results (4)'!L6140/1000</f>
        <v>0</v>
      </c>
      <c r="Q6129" s="130">
        <f>'PVWatts Hourly Results (5)'!L6140/1000</f>
        <v>0</v>
      </c>
    </row>
    <row r="6130" spans="2:17" x14ac:dyDescent="0.25">
      <c r="B6130" s="8">
        <v>9</v>
      </c>
      <c r="C6130" s="9">
        <v>12</v>
      </c>
      <c r="D6130" s="134">
        <f>'PVWatts Hourly Results (1)'!C6141</f>
        <v>0</v>
      </c>
      <c r="E6130" s="127">
        <f>DATE(YEAR(Inputs!$D$5),Summary!B6130,Summary!C6130)+TIME(D6130,0,0)</f>
        <v>256</v>
      </c>
      <c r="F6130" s="4">
        <f t="shared" si="669"/>
        <v>0</v>
      </c>
      <c r="G6130" s="4">
        <f t="shared" si="667"/>
        <v>4</v>
      </c>
      <c r="H6130" s="4">
        <f t="shared" si="670"/>
        <v>1</v>
      </c>
      <c r="I6130" s="4">
        <f t="shared" si="671"/>
        <v>0</v>
      </c>
      <c r="J6130" s="4">
        <f t="shared" si="672"/>
        <v>0</v>
      </c>
      <c r="K6130" s="4">
        <f t="shared" si="668"/>
        <v>0</v>
      </c>
      <c r="L6130" s="5">
        <f t="shared" si="673"/>
        <v>0</v>
      </c>
      <c r="M6130" s="137">
        <f>'PVWatts Hourly Results (1)'!L6141/1000</f>
        <v>0</v>
      </c>
      <c r="N6130" s="3">
        <f>'PVWatts Hourly Results (2)'!L6141/1000</f>
        <v>0</v>
      </c>
      <c r="O6130" s="3">
        <f>'PVWatts Hourly Results (3)'!L6141/1000</f>
        <v>0</v>
      </c>
      <c r="P6130" s="3">
        <f>'PVWatts Hourly Results (4)'!L6141/1000</f>
        <v>0</v>
      </c>
      <c r="Q6130" s="130">
        <f>'PVWatts Hourly Results (5)'!L6141/1000</f>
        <v>0</v>
      </c>
    </row>
    <row r="6131" spans="2:17" x14ac:dyDescent="0.25">
      <c r="B6131" s="8">
        <v>9</v>
      </c>
      <c r="C6131" s="9">
        <v>12</v>
      </c>
      <c r="D6131" s="134">
        <f>'PVWatts Hourly Results (1)'!C6142</f>
        <v>0</v>
      </c>
      <c r="E6131" s="127">
        <f>DATE(YEAR(Inputs!$D$5),Summary!B6131,Summary!C6131)+TIME(D6131,0,0)</f>
        <v>256</v>
      </c>
      <c r="F6131" s="4">
        <f t="shared" si="669"/>
        <v>0</v>
      </c>
      <c r="G6131" s="4">
        <f t="shared" si="667"/>
        <v>4</v>
      </c>
      <c r="H6131" s="4">
        <f t="shared" si="670"/>
        <v>1</v>
      </c>
      <c r="I6131" s="4">
        <f t="shared" si="671"/>
        <v>0</v>
      </c>
      <c r="J6131" s="4">
        <f t="shared" si="672"/>
        <v>0</v>
      </c>
      <c r="K6131" s="4">
        <f t="shared" si="668"/>
        <v>0</v>
      </c>
      <c r="L6131" s="5">
        <f t="shared" si="673"/>
        <v>0</v>
      </c>
      <c r="M6131" s="137">
        <f>'PVWatts Hourly Results (1)'!L6142/1000</f>
        <v>0</v>
      </c>
      <c r="N6131" s="3">
        <f>'PVWatts Hourly Results (2)'!L6142/1000</f>
        <v>0</v>
      </c>
      <c r="O6131" s="3">
        <f>'PVWatts Hourly Results (3)'!L6142/1000</f>
        <v>0</v>
      </c>
      <c r="P6131" s="3">
        <f>'PVWatts Hourly Results (4)'!L6142/1000</f>
        <v>0</v>
      </c>
      <c r="Q6131" s="130">
        <f>'PVWatts Hourly Results (5)'!L6142/1000</f>
        <v>0</v>
      </c>
    </row>
    <row r="6132" spans="2:17" x14ac:dyDescent="0.25">
      <c r="B6132" s="8">
        <v>9</v>
      </c>
      <c r="C6132" s="9">
        <v>12</v>
      </c>
      <c r="D6132" s="134">
        <f>'PVWatts Hourly Results (1)'!C6143</f>
        <v>0</v>
      </c>
      <c r="E6132" s="127">
        <f>DATE(YEAR(Inputs!$D$5),Summary!B6132,Summary!C6132)+TIME(D6132,0,0)</f>
        <v>256</v>
      </c>
      <c r="F6132" s="4">
        <f t="shared" si="669"/>
        <v>0</v>
      </c>
      <c r="G6132" s="4">
        <f t="shared" si="667"/>
        <v>4</v>
      </c>
      <c r="H6132" s="4">
        <f t="shared" si="670"/>
        <v>1</v>
      </c>
      <c r="I6132" s="4">
        <f t="shared" si="671"/>
        <v>0</v>
      </c>
      <c r="J6132" s="4">
        <f t="shared" si="672"/>
        <v>0</v>
      </c>
      <c r="K6132" s="4">
        <f t="shared" si="668"/>
        <v>0</v>
      </c>
      <c r="L6132" s="5">
        <f t="shared" si="673"/>
        <v>0</v>
      </c>
      <c r="M6132" s="137">
        <f>'PVWatts Hourly Results (1)'!L6143/1000</f>
        <v>0</v>
      </c>
      <c r="N6132" s="3">
        <f>'PVWatts Hourly Results (2)'!L6143/1000</f>
        <v>0</v>
      </c>
      <c r="O6132" s="3">
        <f>'PVWatts Hourly Results (3)'!L6143/1000</f>
        <v>0</v>
      </c>
      <c r="P6132" s="3">
        <f>'PVWatts Hourly Results (4)'!L6143/1000</f>
        <v>0</v>
      </c>
      <c r="Q6132" s="130">
        <f>'PVWatts Hourly Results (5)'!L6143/1000</f>
        <v>0</v>
      </c>
    </row>
    <row r="6133" spans="2:17" x14ac:dyDescent="0.25">
      <c r="B6133" s="8">
        <v>9</v>
      </c>
      <c r="C6133" s="9">
        <v>12</v>
      </c>
      <c r="D6133" s="134">
        <f>'PVWatts Hourly Results (1)'!C6144</f>
        <v>0</v>
      </c>
      <c r="E6133" s="127">
        <f>DATE(YEAR(Inputs!$D$5),Summary!B6133,Summary!C6133)+TIME(D6133,0,0)</f>
        <v>256</v>
      </c>
      <c r="F6133" s="4">
        <f t="shared" si="669"/>
        <v>0</v>
      </c>
      <c r="G6133" s="4">
        <f t="shared" si="667"/>
        <v>4</v>
      </c>
      <c r="H6133" s="4">
        <f t="shared" si="670"/>
        <v>1</v>
      </c>
      <c r="I6133" s="4">
        <f t="shared" si="671"/>
        <v>0</v>
      </c>
      <c r="J6133" s="4">
        <f t="shared" si="672"/>
        <v>0</v>
      </c>
      <c r="K6133" s="4">
        <f t="shared" si="668"/>
        <v>0</v>
      </c>
      <c r="L6133" s="5">
        <f t="shared" si="673"/>
        <v>0</v>
      </c>
      <c r="M6133" s="137">
        <f>'PVWatts Hourly Results (1)'!L6144/1000</f>
        <v>0</v>
      </c>
      <c r="N6133" s="3">
        <f>'PVWatts Hourly Results (2)'!L6144/1000</f>
        <v>0</v>
      </c>
      <c r="O6133" s="3">
        <f>'PVWatts Hourly Results (3)'!L6144/1000</f>
        <v>0</v>
      </c>
      <c r="P6133" s="3">
        <f>'PVWatts Hourly Results (4)'!L6144/1000</f>
        <v>0</v>
      </c>
      <c r="Q6133" s="130">
        <f>'PVWatts Hourly Results (5)'!L6144/1000</f>
        <v>0</v>
      </c>
    </row>
    <row r="6134" spans="2:17" x14ac:dyDescent="0.25">
      <c r="B6134" s="8">
        <v>9</v>
      </c>
      <c r="C6134" s="9">
        <v>12</v>
      </c>
      <c r="D6134" s="134">
        <f>'PVWatts Hourly Results (1)'!C6145</f>
        <v>0</v>
      </c>
      <c r="E6134" s="127">
        <f>DATE(YEAR(Inputs!$D$5),Summary!B6134,Summary!C6134)+TIME(D6134,0,0)</f>
        <v>256</v>
      </c>
      <c r="F6134" s="4">
        <f t="shared" si="669"/>
        <v>0</v>
      </c>
      <c r="G6134" s="4">
        <f t="shared" si="667"/>
        <v>4</v>
      </c>
      <c r="H6134" s="4">
        <f t="shared" si="670"/>
        <v>1</v>
      </c>
      <c r="I6134" s="4">
        <f t="shared" si="671"/>
        <v>0</v>
      </c>
      <c r="J6134" s="4">
        <f t="shared" si="672"/>
        <v>0</v>
      </c>
      <c r="K6134" s="4">
        <f t="shared" si="668"/>
        <v>0</v>
      </c>
      <c r="L6134" s="5">
        <f t="shared" si="673"/>
        <v>0</v>
      </c>
      <c r="M6134" s="137">
        <f>'PVWatts Hourly Results (1)'!L6145/1000</f>
        <v>0</v>
      </c>
      <c r="N6134" s="3">
        <f>'PVWatts Hourly Results (2)'!L6145/1000</f>
        <v>0</v>
      </c>
      <c r="O6134" s="3">
        <f>'PVWatts Hourly Results (3)'!L6145/1000</f>
        <v>0</v>
      </c>
      <c r="P6134" s="3">
        <f>'PVWatts Hourly Results (4)'!L6145/1000</f>
        <v>0</v>
      </c>
      <c r="Q6134" s="130">
        <f>'PVWatts Hourly Results (5)'!L6145/1000</f>
        <v>0</v>
      </c>
    </row>
    <row r="6135" spans="2:17" x14ac:dyDescent="0.25">
      <c r="B6135" s="8">
        <v>9</v>
      </c>
      <c r="C6135" s="9">
        <v>12</v>
      </c>
      <c r="D6135" s="134">
        <f>'PVWatts Hourly Results (1)'!C6146</f>
        <v>0</v>
      </c>
      <c r="E6135" s="127">
        <f>DATE(YEAR(Inputs!$D$5),Summary!B6135,Summary!C6135)+TIME(D6135,0,0)</f>
        <v>256</v>
      </c>
      <c r="F6135" s="4">
        <f t="shared" si="669"/>
        <v>0</v>
      </c>
      <c r="G6135" s="4">
        <f t="shared" si="667"/>
        <v>4</v>
      </c>
      <c r="H6135" s="4">
        <f t="shared" si="670"/>
        <v>1</v>
      </c>
      <c r="I6135" s="4">
        <f t="shared" si="671"/>
        <v>0</v>
      </c>
      <c r="J6135" s="4">
        <f t="shared" si="672"/>
        <v>0</v>
      </c>
      <c r="K6135" s="4">
        <f t="shared" si="668"/>
        <v>0</v>
      </c>
      <c r="L6135" s="5">
        <f t="shared" si="673"/>
        <v>0</v>
      </c>
      <c r="M6135" s="137">
        <f>'PVWatts Hourly Results (1)'!L6146/1000</f>
        <v>0</v>
      </c>
      <c r="N6135" s="3">
        <f>'PVWatts Hourly Results (2)'!L6146/1000</f>
        <v>0</v>
      </c>
      <c r="O6135" s="3">
        <f>'PVWatts Hourly Results (3)'!L6146/1000</f>
        <v>0</v>
      </c>
      <c r="P6135" s="3">
        <f>'PVWatts Hourly Results (4)'!L6146/1000</f>
        <v>0</v>
      </c>
      <c r="Q6135" s="130">
        <f>'PVWatts Hourly Results (5)'!L6146/1000</f>
        <v>0</v>
      </c>
    </row>
    <row r="6136" spans="2:17" x14ac:dyDescent="0.25">
      <c r="B6136" s="8">
        <v>9</v>
      </c>
      <c r="C6136" s="9">
        <v>12</v>
      </c>
      <c r="D6136" s="134">
        <f>'PVWatts Hourly Results (1)'!C6147</f>
        <v>0</v>
      </c>
      <c r="E6136" s="127">
        <f>DATE(YEAR(Inputs!$D$5),Summary!B6136,Summary!C6136)+TIME(D6136,0,0)</f>
        <v>256</v>
      </c>
      <c r="F6136" s="4">
        <f t="shared" si="669"/>
        <v>0</v>
      </c>
      <c r="G6136" s="4">
        <f t="shared" si="667"/>
        <v>4</v>
      </c>
      <c r="H6136" s="4">
        <f t="shared" si="670"/>
        <v>1</v>
      </c>
      <c r="I6136" s="4">
        <f t="shared" si="671"/>
        <v>0</v>
      </c>
      <c r="J6136" s="4">
        <f t="shared" si="672"/>
        <v>0</v>
      </c>
      <c r="K6136" s="4">
        <f t="shared" si="668"/>
        <v>0</v>
      </c>
      <c r="L6136" s="5">
        <f t="shared" si="673"/>
        <v>0</v>
      </c>
      <c r="M6136" s="137">
        <f>'PVWatts Hourly Results (1)'!L6147/1000</f>
        <v>0</v>
      </c>
      <c r="N6136" s="3">
        <f>'PVWatts Hourly Results (2)'!L6147/1000</f>
        <v>0</v>
      </c>
      <c r="O6136" s="3">
        <f>'PVWatts Hourly Results (3)'!L6147/1000</f>
        <v>0</v>
      </c>
      <c r="P6136" s="3">
        <f>'PVWatts Hourly Results (4)'!L6147/1000</f>
        <v>0</v>
      </c>
      <c r="Q6136" s="130">
        <f>'PVWatts Hourly Results (5)'!L6147/1000</f>
        <v>0</v>
      </c>
    </row>
    <row r="6137" spans="2:17" x14ac:dyDescent="0.25">
      <c r="B6137" s="8">
        <v>9</v>
      </c>
      <c r="C6137" s="9">
        <v>12</v>
      </c>
      <c r="D6137" s="134">
        <f>'PVWatts Hourly Results (1)'!C6148</f>
        <v>0</v>
      </c>
      <c r="E6137" s="127">
        <f>DATE(YEAR(Inputs!$D$5),Summary!B6137,Summary!C6137)+TIME(D6137,0,0)</f>
        <v>256</v>
      </c>
      <c r="F6137" s="4">
        <f t="shared" si="669"/>
        <v>0</v>
      </c>
      <c r="G6137" s="4">
        <f t="shared" si="667"/>
        <v>4</v>
      </c>
      <c r="H6137" s="4">
        <f t="shared" si="670"/>
        <v>1</v>
      </c>
      <c r="I6137" s="4">
        <f t="shared" si="671"/>
        <v>0</v>
      </c>
      <c r="J6137" s="4">
        <f t="shared" si="672"/>
        <v>0</v>
      </c>
      <c r="K6137" s="4">
        <f t="shared" si="668"/>
        <v>0</v>
      </c>
      <c r="L6137" s="5">
        <f t="shared" si="673"/>
        <v>0</v>
      </c>
      <c r="M6137" s="137">
        <f>'PVWatts Hourly Results (1)'!L6148/1000</f>
        <v>0</v>
      </c>
      <c r="N6137" s="3">
        <f>'PVWatts Hourly Results (2)'!L6148/1000</f>
        <v>0</v>
      </c>
      <c r="O6137" s="3">
        <f>'PVWatts Hourly Results (3)'!L6148/1000</f>
        <v>0</v>
      </c>
      <c r="P6137" s="3">
        <f>'PVWatts Hourly Results (4)'!L6148/1000</f>
        <v>0</v>
      </c>
      <c r="Q6137" s="130">
        <f>'PVWatts Hourly Results (5)'!L6148/1000</f>
        <v>0</v>
      </c>
    </row>
    <row r="6138" spans="2:17" x14ac:dyDescent="0.25">
      <c r="B6138" s="8">
        <v>9</v>
      </c>
      <c r="C6138" s="9">
        <v>12</v>
      </c>
      <c r="D6138" s="134">
        <f>'PVWatts Hourly Results (1)'!C6149</f>
        <v>0</v>
      </c>
      <c r="E6138" s="127">
        <f>DATE(YEAR(Inputs!$D$5),Summary!B6138,Summary!C6138)+TIME(D6138,0,0)</f>
        <v>256</v>
      </c>
      <c r="F6138" s="4">
        <f t="shared" si="669"/>
        <v>0</v>
      </c>
      <c r="G6138" s="4">
        <f t="shared" si="667"/>
        <v>4</v>
      </c>
      <c r="H6138" s="4">
        <f t="shared" si="670"/>
        <v>1</v>
      </c>
      <c r="I6138" s="4">
        <f t="shared" si="671"/>
        <v>0</v>
      </c>
      <c r="J6138" s="4">
        <f t="shared" si="672"/>
        <v>0</v>
      </c>
      <c r="K6138" s="4">
        <f t="shared" si="668"/>
        <v>0</v>
      </c>
      <c r="L6138" s="5">
        <f t="shared" si="673"/>
        <v>0</v>
      </c>
      <c r="M6138" s="137">
        <f>'PVWatts Hourly Results (1)'!L6149/1000</f>
        <v>0</v>
      </c>
      <c r="N6138" s="3">
        <f>'PVWatts Hourly Results (2)'!L6149/1000</f>
        <v>0</v>
      </c>
      <c r="O6138" s="3">
        <f>'PVWatts Hourly Results (3)'!L6149/1000</f>
        <v>0</v>
      </c>
      <c r="P6138" s="3">
        <f>'PVWatts Hourly Results (4)'!L6149/1000</f>
        <v>0</v>
      </c>
      <c r="Q6138" s="130">
        <f>'PVWatts Hourly Results (5)'!L6149/1000</f>
        <v>0</v>
      </c>
    </row>
    <row r="6139" spans="2:17" x14ac:dyDescent="0.25">
      <c r="B6139" s="8">
        <v>9</v>
      </c>
      <c r="C6139" s="9">
        <v>12</v>
      </c>
      <c r="D6139" s="134">
        <f>'PVWatts Hourly Results (1)'!C6150</f>
        <v>0</v>
      </c>
      <c r="E6139" s="127">
        <f>DATE(YEAR(Inputs!$D$5),Summary!B6139,Summary!C6139)+TIME(D6139,0,0)</f>
        <v>256</v>
      </c>
      <c r="F6139" s="4">
        <f t="shared" si="669"/>
        <v>0</v>
      </c>
      <c r="G6139" s="4">
        <f t="shared" si="667"/>
        <v>4</v>
      </c>
      <c r="H6139" s="4">
        <f t="shared" si="670"/>
        <v>1</v>
      </c>
      <c r="I6139" s="4">
        <f t="shared" si="671"/>
        <v>0</v>
      </c>
      <c r="J6139" s="4">
        <f t="shared" si="672"/>
        <v>0</v>
      </c>
      <c r="K6139" s="4">
        <f t="shared" si="668"/>
        <v>0</v>
      </c>
      <c r="L6139" s="5">
        <f t="shared" si="673"/>
        <v>0</v>
      </c>
      <c r="M6139" s="137">
        <f>'PVWatts Hourly Results (1)'!L6150/1000</f>
        <v>0</v>
      </c>
      <c r="N6139" s="3">
        <f>'PVWatts Hourly Results (2)'!L6150/1000</f>
        <v>0</v>
      </c>
      <c r="O6139" s="3">
        <f>'PVWatts Hourly Results (3)'!L6150/1000</f>
        <v>0</v>
      </c>
      <c r="P6139" s="3">
        <f>'PVWatts Hourly Results (4)'!L6150/1000</f>
        <v>0</v>
      </c>
      <c r="Q6139" s="130">
        <f>'PVWatts Hourly Results (5)'!L6150/1000</f>
        <v>0</v>
      </c>
    </row>
    <row r="6140" spans="2:17" x14ac:dyDescent="0.25">
      <c r="B6140" s="8">
        <v>9</v>
      </c>
      <c r="C6140" s="9">
        <v>12</v>
      </c>
      <c r="D6140" s="134">
        <f>'PVWatts Hourly Results (1)'!C6151</f>
        <v>0</v>
      </c>
      <c r="E6140" s="127">
        <f>DATE(YEAR(Inputs!$D$5),Summary!B6140,Summary!C6140)+TIME(D6140,0,0)</f>
        <v>256</v>
      </c>
      <c r="F6140" s="4">
        <f t="shared" si="669"/>
        <v>0</v>
      </c>
      <c r="G6140" s="4">
        <f t="shared" si="667"/>
        <v>4</v>
      </c>
      <c r="H6140" s="4">
        <f t="shared" si="670"/>
        <v>1</v>
      </c>
      <c r="I6140" s="4">
        <f t="shared" si="671"/>
        <v>0</v>
      </c>
      <c r="J6140" s="4">
        <f t="shared" si="672"/>
        <v>0</v>
      </c>
      <c r="K6140" s="4">
        <f t="shared" si="668"/>
        <v>0</v>
      </c>
      <c r="L6140" s="5">
        <f t="shared" si="673"/>
        <v>0</v>
      </c>
      <c r="M6140" s="137">
        <f>'PVWatts Hourly Results (1)'!L6151/1000</f>
        <v>0</v>
      </c>
      <c r="N6140" s="3">
        <f>'PVWatts Hourly Results (2)'!L6151/1000</f>
        <v>0</v>
      </c>
      <c r="O6140" s="3">
        <f>'PVWatts Hourly Results (3)'!L6151/1000</f>
        <v>0</v>
      </c>
      <c r="P6140" s="3">
        <f>'PVWatts Hourly Results (4)'!L6151/1000</f>
        <v>0</v>
      </c>
      <c r="Q6140" s="130">
        <f>'PVWatts Hourly Results (5)'!L6151/1000</f>
        <v>0</v>
      </c>
    </row>
    <row r="6141" spans="2:17" x14ac:dyDescent="0.25">
      <c r="B6141" s="8">
        <v>9</v>
      </c>
      <c r="C6141" s="9">
        <v>12</v>
      </c>
      <c r="D6141" s="134">
        <f>'PVWatts Hourly Results (1)'!C6152</f>
        <v>0</v>
      </c>
      <c r="E6141" s="127">
        <f>DATE(YEAR(Inputs!$D$5),Summary!B6141,Summary!C6141)+TIME(D6141,0,0)</f>
        <v>256</v>
      </c>
      <c r="F6141" s="4">
        <f t="shared" si="669"/>
        <v>0</v>
      </c>
      <c r="G6141" s="4">
        <f t="shared" si="667"/>
        <v>4</v>
      </c>
      <c r="H6141" s="4">
        <f t="shared" si="670"/>
        <v>1</v>
      </c>
      <c r="I6141" s="4">
        <f t="shared" si="671"/>
        <v>0</v>
      </c>
      <c r="J6141" s="4">
        <f t="shared" si="672"/>
        <v>0</v>
      </c>
      <c r="K6141" s="4">
        <f t="shared" si="668"/>
        <v>0</v>
      </c>
      <c r="L6141" s="5">
        <f t="shared" si="673"/>
        <v>0</v>
      </c>
      <c r="M6141" s="137">
        <f>'PVWatts Hourly Results (1)'!L6152/1000</f>
        <v>0</v>
      </c>
      <c r="N6141" s="3">
        <f>'PVWatts Hourly Results (2)'!L6152/1000</f>
        <v>0</v>
      </c>
      <c r="O6141" s="3">
        <f>'PVWatts Hourly Results (3)'!L6152/1000</f>
        <v>0</v>
      </c>
      <c r="P6141" s="3">
        <f>'PVWatts Hourly Results (4)'!L6152/1000</f>
        <v>0</v>
      </c>
      <c r="Q6141" s="130">
        <f>'PVWatts Hourly Results (5)'!L6152/1000</f>
        <v>0</v>
      </c>
    </row>
    <row r="6142" spans="2:17" x14ac:dyDescent="0.25">
      <c r="B6142" s="8">
        <v>9</v>
      </c>
      <c r="C6142" s="9">
        <v>13</v>
      </c>
      <c r="D6142" s="134">
        <f>'PVWatts Hourly Results (1)'!C6153</f>
        <v>0</v>
      </c>
      <c r="E6142" s="127">
        <f>DATE(YEAR(Inputs!$D$5),Summary!B6142,Summary!C6142)+TIME(D6142,0,0)</f>
        <v>257</v>
      </c>
      <c r="F6142" s="4">
        <f t="shared" si="669"/>
        <v>0</v>
      </c>
      <c r="G6142" s="4">
        <f t="shared" si="667"/>
        <v>5</v>
      </c>
      <c r="H6142" s="4">
        <f t="shared" si="670"/>
        <v>1</v>
      </c>
      <c r="I6142" s="4">
        <f t="shared" si="671"/>
        <v>0</v>
      </c>
      <c r="J6142" s="4">
        <f t="shared" si="672"/>
        <v>0</v>
      </c>
      <c r="K6142" s="4">
        <f t="shared" si="668"/>
        <v>0</v>
      </c>
      <c r="L6142" s="5">
        <f t="shared" si="673"/>
        <v>0</v>
      </c>
      <c r="M6142" s="137">
        <f>'PVWatts Hourly Results (1)'!L6153/1000</f>
        <v>0</v>
      </c>
      <c r="N6142" s="3">
        <f>'PVWatts Hourly Results (2)'!L6153/1000</f>
        <v>0</v>
      </c>
      <c r="O6142" s="3">
        <f>'PVWatts Hourly Results (3)'!L6153/1000</f>
        <v>0</v>
      </c>
      <c r="P6142" s="3">
        <f>'PVWatts Hourly Results (4)'!L6153/1000</f>
        <v>0</v>
      </c>
      <c r="Q6142" s="130">
        <f>'PVWatts Hourly Results (5)'!L6153/1000</f>
        <v>0</v>
      </c>
    </row>
    <row r="6143" spans="2:17" x14ac:dyDescent="0.25">
      <c r="B6143" s="8">
        <v>9</v>
      </c>
      <c r="C6143" s="9">
        <v>13</v>
      </c>
      <c r="D6143" s="134">
        <f>'PVWatts Hourly Results (1)'!C6154</f>
        <v>0</v>
      </c>
      <c r="E6143" s="127">
        <f>DATE(YEAR(Inputs!$D$5),Summary!B6143,Summary!C6143)+TIME(D6143,0,0)</f>
        <v>257</v>
      </c>
      <c r="F6143" s="4">
        <f t="shared" si="669"/>
        <v>0</v>
      </c>
      <c r="G6143" s="4">
        <f t="shared" si="667"/>
        <v>5</v>
      </c>
      <c r="H6143" s="4">
        <f t="shared" si="670"/>
        <v>1</v>
      </c>
      <c r="I6143" s="4">
        <f t="shared" si="671"/>
        <v>0</v>
      </c>
      <c r="J6143" s="4">
        <f t="shared" si="672"/>
        <v>0</v>
      </c>
      <c r="K6143" s="4">
        <f t="shared" si="668"/>
        <v>0</v>
      </c>
      <c r="L6143" s="5">
        <f t="shared" si="673"/>
        <v>0</v>
      </c>
      <c r="M6143" s="137">
        <f>'PVWatts Hourly Results (1)'!L6154/1000</f>
        <v>0</v>
      </c>
      <c r="N6143" s="3">
        <f>'PVWatts Hourly Results (2)'!L6154/1000</f>
        <v>0</v>
      </c>
      <c r="O6143" s="3">
        <f>'PVWatts Hourly Results (3)'!L6154/1000</f>
        <v>0</v>
      </c>
      <c r="P6143" s="3">
        <f>'PVWatts Hourly Results (4)'!L6154/1000</f>
        <v>0</v>
      </c>
      <c r="Q6143" s="130">
        <f>'PVWatts Hourly Results (5)'!L6154/1000</f>
        <v>0</v>
      </c>
    </row>
    <row r="6144" spans="2:17" x14ac:dyDescent="0.25">
      <c r="B6144" s="8">
        <v>9</v>
      </c>
      <c r="C6144" s="9">
        <v>13</v>
      </c>
      <c r="D6144" s="134">
        <f>'PVWatts Hourly Results (1)'!C6155</f>
        <v>0</v>
      </c>
      <c r="E6144" s="127">
        <f>DATE(YEAR(Inputs!$D$5),Summary!B6144,Summary!C6144)+TIME(D6144,0,0)</f>
        <v>257</v>
      </c>
      <c r="F6144" s="4">
        <f t="shared" si="669"/>
        <v>0</v>
      </c>
      <c r="G6144" s="4">
        <f t="shared" si="667"/>
        <v>5</v>
      </c>
      <c r="H6144" s="4">
        <f t="shared" si="670"/>
        <v>1</v>
      </c>
      <c r="I6144" s="4">
        <f t="shared" si="671"/>
        <v>0</v>
      </c>
      <c r="J6144" s="4">
        <f t="shared" si="672"/>
        <v>0</v>
      </c>
      <c r="K6144" s="4">
        <f t="shared" si="668"/>
        <v>0</v>
      </c>
      <c r="L6144" s="5">
        <f t="shared" si="673"/>
        <v>0</v>
      </c>
      <c r="M6144" s="137">
        <f>'PVWatts Hourly Results (1)'!L6155/1000</f>
        <v>0</v>
      </c>
      <c r="N6144" s="3">
        <f>'PVWatts Hourly Results (2)'!L6155/1000</f>
        <v>0</v>
      </c>
      <c r="O6144" s="3">
        <f>'PVWatts Hourly Results (3)'!L6155/1000</f>
        <v>0</v>
      </c>
      <c r="P6144" s="3">
        <f>'PVWatts Hourly Results (4)'!L6155/1000</f>
        <v>0</v>
      </c>
      <c r="Q6144" s="130">
        <f>'PVWatts Hourly Results (5)'!L6155/1000</f>
        <v>0</v>
      </c>
    </row>
    <row r="6145" spans="2:17" x14ac:dyDescent="0.25">
      <c r="B6145" s="8">
        <v>9</v>
      </c>
      <c r="C6145" s="9">
        <v>13</v>
      </c>
      <c r="D6145" s="134">
        <f>'PVWatts Hourly Results (1)'!C6156</f>
        <v>0</v>
      </c>
      <c r="E6145" s="127">
        <f>DATE(YEAR(Inputs!$D$5),Summary!B6145,Summary!C6145)+TIME(D6145,0,0)</f>
        <v>257</v>
      </c>
      <c r="F6145" s="4">
        <f t="shared" si="669"/>
        <v>0</v>
      </c>
      <c r="G6145" s="4">
        <f t="shared" si="667"/>
        <v>5</v>
      </c>
      <c r="H6145" s="4">
        <f t="shared" si="670"/>
        <v>1</v>
      </c>
      <c r="I6145" s="4">
        <f t="shared" si="671"/>
        <v>0</v>
      </c>
      <c r="J6145" s="4">
        <f t="shared" si="672"/>
        <v>0</v>
      </c>
      <c r="K6145" s="4">
        <f t="shared" si="668"/>
        <v>0</v>
      </c>
      <c r="L6145" s="5">
        <f t="shared" si="673"/>
        <v>0</v>
      </c>
      <c r="M6145" s="137">
        <f>'PVWatts Hourly Results (1)'!L6156/1000</f>
        <v>0</v>
      </c>
      <c r="N6145" s="3">
        <f>'PVWatts Hourly Results (2)'!L6156/1000</f>
        <v>0</v>
      </c>
      <c r="O6145" s="3">
        <f>'PVWatts Hourly Results (3)'!L6156/1000</f>
        <v>0</v>
      </c>
      <c r="P6145" s="3">
        <f>'PVWatts Hourly Results (4)'!L6156/1000</f>
        <v>0</v>
      </c>
      <c r="Q6145" s="130">
        <f>'PVWatts Hourly Results (5)'!L6156/1000</f>
        <v>0</v>
      </c>
    </row>
    <row r="6146" spans="2:17" x14ac:dyDescent="0.25">
      <c r="B6146" s="8">
        <v>9</v>
      </c>
      <c r="C6146" s="9">
        <v>13</v>
      </c>
      <c r="D6146" s="134">
        <f>'PVWatts Hourly Results (1)'!C6157</f>
        <v>0</v>
      </c>
      <c r="E6146" s="127">
        <f>DATE(YEAR(Inputs!$D$5),Summary!B6146,Summary!C6146)+TIME(D6146,0,0)</f>
        <v>257</v>
      </c>
      <c r="F6146" s="4">
        <f t="shared" si="669"/>
        <v>0</v>
      </c>
      <c r="G6146" s="4">
        <f t="shared" si="667"/>
        <v>5</v>
      </c>
      <c r="H6146" s="4">
        <f t="shared" si="670"/>
        <v>1</v>
      </c>
      <c r="I6146" s="4">
        <f t="shared" si="671"/>
        <v>0</v>
      </c>
      <c r="J6146" s="4">
        <f t="shared" si="672"/>
        <v>0</v>
      </c>
      <c r="K6146" s="4">
        <f t="shared" si="668"/>
        <v>0</v>
      </c>
      <c r="L6146" s="5">
        <f t="shared" si="673"/>
        <v>0</v>
      </c>
      <c r="M6146" s="137">
        <f>'PVWatts Hourly Results (1)'!L6157/1000</f>
        <v>0</v>
      </c>
      <c r="N6146" s="3">
        <f>'PVWatts Hourly Results (2)'!L6157/1000</f>
        <v>0</v>
      </c>
      <c r="O6146" s="3">
        <f>'PVWatts Hourly Results (3)'!L6157/1000</f>
        <v>0</v>
      </c>
      <c r="P6146" s="3">
        <f>'PVWatts Hourly Results (4)'!L6157/1000</f>
        <v>0</v>
      </c>
      <c r="Q6146" s="130">
        <f>'PVWatts Hourly Results (5)'!L6157/1000</f>
        <v>0</v>
      </c>
    </row>
    <row r="6147" spans="2:17" x14ac:dyDescent="0.25">
      <c r="B6147" s="8">
        <v>9</v>
      </c>
      <c r="C6147" s="9">
        <v>13</v>
      </c>
      <c r="D6147" s="134">
        <f>'PVWatts Hourly Results (1)'!C6158</f>
        <v>0</v>
      </c>
      <c r="E6147" s="127">
        <f>DATE(YEAR(Inputs!$D$5),Summary!B6147,Summary!C6147)+TIME(D6147,0,0)</f>
        <v>257</v>
      </c>
      <c r="F6147" s="4">
        <f t="shared" si="669"/>
        <v>0</v>
      </c>
      <c r="G6147" s="4">
        <f t="shared" si="667"/>
        <v>5</v>
      </c>
      <c r="H6147" s="4">
        <f t="shared" si="670"/>
        <v>1</v>
      </c>
      <c r="I6147" s="4">
        <f t="shared" si="671"/>
        <v>0</v>
      </c>
      <c r="J6147" s="4">
        <f t="shared" si="672"/>
        <v>0</v>
      </c>
      <c r="K6147" s="4">
        <f t="shared" si="668"/>
        <v>0</v>
      </c>
      <c r="L6147" s="5">
        <f t="shared" si="673"/>
        <v>0</v>
      </c>
      <c r="M6147" s="137">
        <f>'PVWatts Hourly Results (1)'!L6158/1000</f>
        <v>0</v>
      </c>
      <c r="N6147" s="3">
        <f>'PVWatts Hourly Results (2)'!L6158/1000</f>
        <v>0</v>
      </c>
      <c r="O6147" s="3">
        <f>'PVWatts Hourly Results (3)'!L6158/1000</f>
        <v>0</v>
      </c>
      <c r="P6147" s="3">
        <f>'PVWatts Hourly Results (4)'!L6158/1000</f>
        <v>0</v>
      </c>
      <c r="Q6147" s="130">
        <f>'PVWatts Hourly Results (5)'!L6158/1000</f>
        <v>0</v>
      </c>
    </row>
    <row r="6148" spans="2:17" x14ac:dyDescent="0.25">
      <c r="B6148" s="8">
        <v>9</v>
      </c>
      <c r="C6148" s="9">
        <v>13</v>
      </c>
      <c r="D6148" s="134">
        <f>'PVWatts Hourly Results (1)'!C6159</f>
        <v>0</v>
      </c>
      <c r="E6148" s="127">
        <f>DATE(YEAR(Inputs!$D$5),Summary!B6148,Summary!C6148)+TIME(D6148,0,0)</f>
        <v>257</v>
      </c>
      <c r="F6148" s="4">
        <f t="shared" si="669"/>
        <v>0</v>
      </c>
      <c r="G6148" s="4">
        <f t="shared" si="667"/>
        <v>5</v>
      </c>
      <c r="H6148" s="4">
        <f t="shared" si="670"/>
        <v>1</v>
      </c>
      <c r="I6148" s="4">
        <f t="shared" si="671"/>
        <v>0</v>
      </c>
      <c r="J6148" s="4">
        <f t="shared" si="672"/>
        <v>0</v>
      </c>
      <c r="K6148" s="4">
        <f t="shared" si="668"/>
        <v>0</v>
      </c>
      <c r="L6148" s="5">
        <f t="shared" si="673"/>
        <v>0</v>
      </c>
      <c r="M6148" s="137">
        <f>'PVWatts Hourly Results (1)'!L6159/1000</f>
        <v>0</v>
      </c>
      <c r="N6148" s="3">
        <f>'PVWatts Hourly Results (2)'!L6159/1000</f>
        <v>0</v>
      </c>
      <c r="O6148" s="3">
        <f>'PVWatts Hourly Results (3)'!L6159/1000</f>
        <v>0</v>
      </c>
      <c r="P6148" s="3">
        <f>'PVWatts Hourly Results (4)'!L6159/1000</f>
        <v>0</v>
      </c>
      <c r="Q6148" s="130">
        <f>'PVWatts Hourly Results (5)'!L6159/1000</f>
        <v>0</v>
      </c>
    </row>
    <row r="6149" spans="2:17" x14ac:dyDescent="0.25">
      <c r="B6149" s="8">
        <v>9</v>
      </c>
      <c r="C6149" s="9">
        <v>13</v>
      </c>
      <c r="D6149" s="134">
        <f>'PVWatts Hourly Results (1)'!C6160</f>
        <v>0</v>
      </c>
      <c r="E6149" s="127">
        <f>DATE(YEAR(Inputs!$D$5),Summary!B6149,Summary!C6149)+TIME(D6149,0,0)</f>
        <v>257</v>
      </c>
      <c r="F6149" s="4">
        <f t="shared" si="669"/>
        <v>0</v>
      </c>
      <c r="G6149" s="4">
        <f t="shared" si="667"/>
        <v>5</v>
      </c>
      <c r="H6149" s="4">
        <f t="shared" si="670"/>
        <v>1</v>
      </c>
      <c r="I6149" s="4">
        <f t="shared" si="671"/>
        <v>0</v>
      </c>
      <c r="J6149" s="4">
        <f t="shared" si="672"/>
        <v>0</v>
      </c>
      <c r="K6149" s="4">
        <f t="shared" si="668"/>
        <v>0</v>
      </c>
      <c r="L6149" s="5">
        <f t="shared" si="673"/>
        <v>0</v>
      </c>
      <c r="M6149" s="137">
        <f>'PVWatts Hourly Results (1)'!L6160/1000</f>
        <v>0</v>
      </c>
      <c r="N6149" s="3">
        <f>'PVWatts Hourly Results (2)'!L6160/1000</f>
        <v>0</v>
      </c>
      <c r="O6149" s="3">
        <f>'PVWatts Hourly Results (3)'!L6160/1000</f>
        <v>0</v>
      </c>
      <c r="P6149" s="3">
        <f>'PVWatts Hourly Results (4)'!L6160/1000</f>
        <v>0</v>
      </c>
      <c r="Q6149" s="130">
        <f>'PVWatts Hourly Results (5)'!L6160/1000</f>
        <v>0</v>
      </c>
    </row>
    <row r="6150" spans="2:17" x14ac:dyDescent="0.25">
      <c r="B6150" s="8">
        <v>9</v>
      </c>
      <c r="C6150" s="9">
        <v>13</v>
      </c>
      <c r="D6150" s="134">
        <f>'PVWatts Hourly Results (1)'!C6161</f>
        <v>0</v>
      </c>
      <c r="E6150" s="127">
        <f>DATE(YEAR(Inputs!$D$5),Summary!B6150,Summary!C6150)+TIME(D6150,0,0)</f>
        <v>257</v>
      </c>
      <c r="F6150" s="4">
        <f t="shared" si="669"/>
        <v>0</v>
      </c>
      <c r="G6150" s="4">
        <f t="shared" si="667"/>
        <v>5</v>
      </c>
      <c r="H6150" s="4">
        <f t="shared" si="670"/>
        <v>1</v>
      </c>
      <c r="I6150" s="4">
        <f t="shared" si="671"/>
        <v>0</v>
      </c>
      <c r="J6150" s="4">
        <f t="shared" si="672"/>
        <v>0</v>
      </c>
      <c r="K6150" s="4">
        <f t="shared" si="668"/>
        <v>0</v>
      </c>
      <c r="L6150" s="5">
        <f t="shared" si="673"/>
        <v>0</v>
      </c>
      <c r="M6150" s="137">
        <f>'PVWatts Hourly Results (1)'!L6161/1000</f>
        <v>0</v>
      </c>
      <c r="N6150" s="3">
        <f>'PVWatts Hourly Results (2)'!L6161/1000</f>
        <v>0</v>
      </c>
      <c r="O6150" s="3">
        <f>'PVWatts Hourly Results (3)'!L6161/1000</f>
        <v>0</v>
      </c>
      <c r="P6150" s="3">
        <f>'PVWatts Hourly Results (4)'!L6161/1000</f>
        <v>0</v>
      </c>
      <c r="Q6150" s="130">
        <f>'PVWatts Hourly Results (5)'!L6161/1000</f>
        <v>0</v>
      </c>
    </row>
    <row r="6151" spans="2:17" x14ac:dyDescent="0.25">
      <c r="B6151" s="8">
        <v>9</v>
      </c>
      <c r="C6151" s="9">
        <v>13</v>
      </c>
      <c r="D6151" s="134">
        <f>'PVWatts Hourly Results (1)'!C6162</f>
        <v>0</v>
      </c>
      <c r="E6151" s="127">
        <f>DATE(YEAR(Inputs!$D$5),Summary!B6151,Summary!C6151)+TIME(D6151,0,0)</f>
        <v>257</v>
      </c>
      <c r="F6151" s="4">
        <f t="shared" si="669"/>
        <v>0</v>
      </c>
      <c r="G6151" s="4">
        <f t="shared" si="667"/>
        <v>5</v>
      </c>
      <c r="H6151" s="4">
        <f t="shared" si="670"/>
        <v>1</v>
      </c>
      <c r="I6151" s="4">
        <f t="shared" si="671"/>
        <v>0</v>
      </c>
      <c r="J6151" s="4">
        <f t="shared" si="672"/>
        <v>0</v>
      </c>
      <c r="K6151" s="4">
        <f t="shared" si="668"/>
        <v>0</v>
      </c>
      <c r="L6151" s="5">
        <f t="shared" si="673"/>
        <v>0</v>
      </c>
      <c r="M6151" s="137">
        <f>'PVWatts Hourly Results (1)'!L6162/1000</f>
        <v>0</v>
      </c>
      <c r="N6151" s="3">
        <f>'PVWatts Hourly Results (2)'!L6162/1000</f>
        <v>0</v>
      </c>
      <c r="O6151" s="3">
        <f>'PVWatts Hourly Results (3)'!L6162/1000</f>
        <v>0</v>
      </c>
      <c r="P6151" s="3">
        <f>'PVWatts Hourly Results (4)'!L6162/1000</f>
        <v>0</v>
      </c>
      <c r="Q6151" s="130">
        <f>'PVWatts Hourly Results (5)'!L6162/1000</f>
        <v>0</v>
      </c>
    </row>
    <row r="6152" spans="2:17" x14ac:dyDescent="0.25">
      <c r="B6152" s="8">
        <v>9</v>
      </c>
      <c r="C6152" s="9">
        <v>13</v>
      </c>
      <c r="D6152" s="134">
        <f>'PVWatts Hourly Results (1)'!C6163</f>
        <v>0</v>
      </c>
      <c r="E6152" s="127">
        <f>DATE(YEAR(Inputs!$D$5),Summary!B6152,Summary!C6152)+TIME(D6152,0,0)</f>
        <v>257</v>
      </c>
      <c r="F6152" s="4">
        <f t="shared" si="669"/>
        <v>0</v>
      </c>
      <c r="G6152" s="4">
        <f t="shared" si="667"/>
        <v>5</v>
      </c>
      <c r="H6152" s="4">
        <f t="shared" si="670"/>
        <v>1</v>
      </c>
      <c r="I6152" s="4">
        <f t="shared" si="671"/>
        <v>0</v>
      </c>
      <c r="J6152" s="4">
        <f t="shared" si="672"/>
        <v>0</v>
      </c>
      <c r="K6152" s="4">
        <f t="shared" si="668"/>
        <v>0</v>
      </c>
      <c r="L6152" s="5">
        <f t="shared" si="673"/>
        <v>0</v>
      </c>
      <c r="M6152" s="137">
        <f>'PVWatts Hourly Results (1)'!L6163/1000</f>
        <v>0</v>
      </c>
      <c r="N6152" s="3">
        <f>'PVWatts Hourly Results (2)'!L6163/1000</f>
        <v>0</v>
      </c>
      <c r="O6152" s="3">
        <f>'PVWatts Hourly Results (3)'!L6163/1000</f>
        <v>0</v>
      </c>
      <c r="P6152" s="3">
        <f>'PVWatts Hourly Results (4)'!L6163/1000</f>
        <v>0</v>
      </c>
      <c r="Q6152" s="130">
        <f>'PVWatts Hourly Results (5)'!L6163/1000</f>
        <v>0</v>
      </c>
    </row>
    <row r="6153" spans="2:17" x14ac:dyDescent="0.25">
      <c r="B6153" s="8">
        <v>9</v>
      </c>
      <c r="C6153" s="9">
        <v>13</v>
      </c>
      <c r="D6153" s="134">
        <f>'PVWatts Hourly Results (1)'!C6164</f>
        <v>0</v>
      </c>
      <c r="E6153" s="127">
        <f>DATE(YEAR(Inputs!$D$5),Summary!B6153,Summary!C6153)+TIME(D6153,0,0)</f>
        <v>257</v>
      </c>
      <c r="F6153" s="4">
        <f t="shared" si="669"/>
        <v>0</v>
      </c>
      <c r="G6153" s="4">
        <f t="shared" si="667"/>
        <v>5</v>
      </c>
      <c r="H6153" s="4">
        <f t="shared" si="670"/>
        <v>1</v>
      </c>
      <c r="I6153" s="4">
        <f t="shared" si="671"/>
        <v>0</v>
      </c>
      <c r="J6153" s="4">
        <f t="shared" si="672"/>
        <v>0</v>
      </c>
      <c r="K6153" s="4">
        <f t="shared" si="668"/>
        <v>0</v>
      </c>
      <c r="L6153" s="5">
        <f t="shared" si="673"/>
        <v>0</v>
      </c>
      <c r="M6153" s="137">
        <f>'PVWatts Hourly Results (1)'!L6164/1000</f>
        <v>0</v>
      </c>
      <c r="N6153" s="3">
        <f>'PVWatts Hourly Results (2)'!L6164/1000</f>
        <v>0</v>
      </c>
      <c r="O6153" s="3">
        <f>'PVWatts Hourly Results (3)'!L6164/1000</f>
        <v>0</v>
      </c>
      <c r="P6153" s="3">
        <f>'PVWatts Hourly Results (4)'!L6164/1000</f>
        <v>0</v>
      </c>
      <c r="Q6153" s="130">
        <f>'PVWatts Hourly Results (5)'!L6164/1000</f>
        <v>0</v>
      </c>
    </row>
    <row r="6154" spans="2:17" x14ac:dyDescent="0.25">
      <c r="B6154" s="8">
        <v>9</v>
      </c>
      <c r="C6154" s="9">
        <v>13</v>
      </c>
      <c r="D6154" s="134">
        <f>'PVWatts Hourly Results (1)'!C6165</f>
        <v>0</v>
      </c>
      <c r="E6154" s="127">
        <f>DATE(YEAR(Inputs!$D$5),Summary!B6154,Summary!C6154)+TIME(D6154,0,0)</f>
        <v>257</v>
      </c>
      <c r="F6154" s="4">
        <f t="shared" si="669"/>
        <v>0</v>
      </c>
      <c r="G6154" s="4">
        <f t="shared" si="667"/>
        <v>5</v>
      </c>
      <c r="H6154" s="4">
        <f t="shared" si="670"/>
        <v>1</v>
      </c>
      <c r="I6154" s="4">
        <f t="shared" si="671"/>
        <v>0</v>
      </c>
      <c r="J6154" s="4">
        <f t="shared" si="672"/>
        <v>0</v>
      </c>
      <c r="K6154" s="4">
        <f t="shared" si="668"/>
        <v>0</v>
      </c>
      <c r="L6154" s="5">
        <f t="shared" si="673"/>
        <v>0</v>
      </c>
      <c r="M6154" s="137">
        <f>'PVWatts Hourly Results (1)'!L6165/1000</f>
        <v>0</v>
      </c>
      <c r="N6154" s="3">
        <f>'PVWatts Hourly Results (2)'!L6165/1000</f>
        <v>0</v>
      </c>
      <c r="O6154" s="3">
        <f>'PVWatts Hourly Results (3)'!L6165/1000</f>
        <v>0</v>
      </c>
      <c r="P6154" s="3">
        <f>'PVWatts Hourly Results (4)'!L6165/1000</f>
        <v>0</v>
      </c>
      <c r="Q6154" s="130">
        <f>'PVWatts Hourly Results (5)'!L6165/1000</f>
        <v>0</v>
      </c>
    </row>
    <row r="6155" spans="2:17" x14ac:dyDescent="0.25">
      <c r="B6155" s="8">
        <v>9</v>
      </c>
      <c r="C6155" s="9">
        <v>13</v>
      </c>
      <c r="D6155" s="134">
        <f>'PVWatts Hourly Results (1)'!C6166</f>
        <v>0</v>
      </c>
      <c r="E6155" s="127">
        <f>DATE(YEAR(Inputs!$D$5),Summary!B6155,Summary!C6155)+TIME(D6155,0,0)</f>
        <v>257</v>
      </c>
      <c r="F6155" s="4">
        <f t="shared" si="669"/>
        <v>0</v>
      </c>
      <c r="G6155" s="4">
        <f t="shared" si="667"/>
        <v>5</v>
      </c>
      <c r="H6155" s="4">
        <f t="shared" si="670"/>
        <v>1</v>
      </c>
      <c r="I6155" s="4">
        <f t="shared" si="671"/>
        <v>0</v>
      </c>
      <c r="J6155" s="4">
        <f t="shared" si="672"/>
        <v>0</v>
      </c>
      <c r="K6155" s="4">
        <f t="shared" si="668"/>
        <v>0</v>
      </c>
      <c r="L6155" s="5">
        <f t="shared" si="673"/>
        <v>0</v>
      </c>
      <c r="M6155" s="137">
        <f>'PVWatts Hourly Results (1)'!L6166/1000</f>
        <v>0</v>
      </c>
      <c r="N6155" s="3">
        <f>'PVWatts Hourly Results (2)'!L6166/1000</f>
        <v>0</v>
      </c>
      <c r="O6155" s="3">
        <f>'PVWatts Hourly Results (3)'!L6166/1000</f>
        <v>0</v>
      </c>
      <c r="P6155" s="3">
        <f>'PVWatts Hourly Results (4)'!L6166/1000</f>
        <v>0</v>
      </c>
      <c r="Q6155" s="130">
        <f>'PVWatts Hourly Results (5)'!L6166/1000</f>
        <v>0</v>
      </c>
    </row>
    <row r="6156" spans="2:17" x14ac:dyDescent="0.25">
      <c r="B6156" s="8">
        <v>9</v>
      </c>
      <c r="C6156" s="9">
        <v>13</v>
      </c>
      <c r="D6156" s="134">
        <f>'PVWatts Hourly Results (1)'!C6167</f>
        <v>0</v>
      </c>
      <c r="E6156" s="127">
        <f>DATE(YEAR(Inputs!$D$5),Summary!B6156,Summary!C6156)+TIME(D6156,0,0)</f>
        <v>257</v>
      </c>
      <c r="F6156" s="4">
        <f t="shared" si="669"/>
        <v>0</v>
      </c>
      <c r="G6156" s="4">
        <f t="shared" si="667"/>
        <v>5</v>
      </c>
      <c r="H6156" s="4">
        <f t="shared" si="670"/>
        <v>1</v>
      </c>
      <c r="I6156" s="4">
        <f t="shared" si="671"/>
        <v>0</v>
      </c>
      <c r="J6156" s="4">
        <f t="shared" si="672"/>
        <v>0</v>
      </c>
      <c r="K6156" s="4">
        <f t="shared" si="668"/>
        <v>0</v>
      </c>
      <c r="L6156" s="5">
        <f t="shared" si="673"/>
        <v>0</v>
      </c>
      <c r="M6156" s="137">
        <f>'PVWatts Hourly Results (1)'!L6167/1000</f>
        <v>0</v>
      </c>
      <c r="N6156" s="3">
        <f>'PVWatts Hourly Results (2)'!L6167/1000</f>
        <v>0</v>
      </c>
      <c r="O6156" s="3">
        <f>'PVWatts Hourly Results (3)'!L6167/1000</f>
        <v>0</v>
      </c>
      <c r="P6156" s="3">
        <f>'PVWatts Hourly Results (4)'!L6167/1000</f>
        <v>0</v>
      </c>
      <c r="Q6156" s="130">
        <f>'PVWatts Hourly Results (5)'!L6167/1000</f>
        <v>0</v>
      </c>
    </row>
    <row r="6157" spans="2:17" x14ac:dyDescent="0.25">
      <c r="B6157" s="8">
        <v>9</v>
      </c>
      <c r="C6157" s="9">
        <v>13</v>
      </c>
      <c r="D6157" s="134">
        <f>'PVWatts Hourly Results (1)'!C6168</f>
        <v>0</v>
      </c>
      <c r="E6157" s="127">
        <f>DATE(YEAR(Inputs!$D$5),Summary!B6157,Summary!C6157)+TIME(D6157,0,0)</f>
        <v>257</v>
      </c>
      <c r="F6157" s="4">
        <f t="shared" si="669"/>
        <v>0</v>
      </c>
      <c r="G6157" s="4">
        <f t="shared" si="667"/>
        <v>5</v>
      </c>
      <c r="H6157" s="4">
        <f t="shared" si="670"/>
        <v>1</v>
      </c>
      <c r="I6157" s="4">
        <f t="shared" si="671"/>
        <v>0</v>
      </c>
      <c r="J6157" s="4">
        <f t="shared" si="672"/>
        <v>0</v>
      </c>
      <c r="K6157" s="4">
        <f t="shared" si="668"/>
        <v>0</v>
      </c>
      <c r="L6157" s="5">
        <f t="shared" si="673"/>
        <v>0</v>
      </c>
      <c r="M6157" s="137">
        <f>'PVWatts Hourly Results (1)'!L6168/1000</f>
        <v>0</v>
      </c>
      <c r="N6157" s="3">
        <f>'PVWatts Hourly Results (2)'!L6168/1000</f>
        <v>0</v>
      </c>
      <c r="O6157" s="3">
        <f>'PVWatts Hourly Results (3)'!L6168/1000</f>
        <v>0</v>
      </c>
      <c r="P6157" s="3">
        <f>'PVWatts Hourly Results (4)'!L6168/1000</f>
        <v>0</v>
      </c>
      <c r="Q6157" s="130">
        <f>'PVWatts Hourly Results (5)'!L6168/1000</f>
        <v>0</v>
      </c>
    </row>
    <row r="6158" spans="2:17" x14ac:dyDescent="0.25">
      <c r="B6158" s="8">
        <v>9</v>
      </c>
      <c r="C6158" s="9">
        <v>13</v>
      </c>
      <c r="D6158" s="134">
        <f>'PVWatts Hourly Results (1)'!C6169</f>
        <v>0</v>
      </c>
      <c r="E6158" s="127">
        <f>DATE(YEAR(Inputs!$D$5),Summary!B6158,Summary!C6158)+TIME(D6158,0,0)</f>
        <v>257</v>
      </c>
      <c r="F6158" s="4">
        <f t="shared" si="669"/>
        <v>0</v>
      </c>
      <c r="G6158" s="4">
        <f t="shared" si="667"/>
        <v>5</v>
      </c>
      <c r="H6158" s="4">
        <f t="shared" si="670"/>
        <v>1</v>
      </c>
      <c r="I6158" s="4">
        <f t="shared" si="671"/>
        <v>0</v>
      </c>
      <c r="J6158" s="4">
        <f t="shared" si="672"/>
        <v>0</v>
      </c>
      <c r="K6158" s="4">
        <f t="shared" si="668"/>
        <v>0</v>
      </c>
      <c r="L6158" s="5">
        <f t="shared" si="673"/>
        <v>0</v>
      </c>
      <c r="M6158" s="137">
        <f>'PVWatts Hourly Results (1)'!L6169/1000</f>
        <v>0</v>
      </c>
      <c r="N6158" s="3">
        <f>'PVWatts Hourly Results (2)'!L6169/1000</f>
        <v>0</v>
      </c>
      <c r="O6158" s="3">
        <f>'PVWatts Hourly Results (3)'!L6169/1000</f>
        <v>0</v>
      </c>
      <c r="P6158" s="3">
        <f>'PVWatts Hourly Results (4)'!L6169/1000</f>
        <v>0</v>
      </c>
      <c r="Q6158" s="130">
        <f>'PVWatts Hourly Results (5)'!L6169/1000</f>
        <v>0</v>
      </c>
    </row>
    <row r="6159" spans="2:17" x14ac:dyDescent="0.25">
      <c r="B6159" s="8">
        <v>9</v>
      </c>
      <c r="C6159" s="9">
        <v>13</v>
      </c>
      <c r="D6159" s="134">
        <f>'PVWatts Hourly Results (1)'!C6170</f>
        <v>0</v>
      </c>
      <c r="E6159" s="127">
        <f>DATE(YEAR(Inputs!$D$5),Summary!B6159,Summary!C6159)+TIME(D6159,0,0)</f>
        <v>257</v>
      </c>
      <c r="F6159" s="4">
        <f t="shared" si="669"/>
        <v>0</v>
      </c>
      <c r="G6159" s="4">
        <f t="shared" si="667"/>
        <v>5</v>
      </c>
      <c r="H6159" s="4">
        <f t="shared" si="670"/>
        <v>1</v>
      </c>
      <c r="I6159" s="4">
        <f t="shared" si="671"/>
        <v>0</v>
      </c>
      <c r="J6159" s="4">
        <f t="shared" si="672"/>
        <v>0</v>
      </c>
      <c r="K6159" s="4">
        <f t="shared" si="668"/>
        <v>0</v>
      </c>
      <c r="L6159" s="5">
        <f t="shared" si="673"/>
        <v>0</v>
      </c>
      <c r="M6159" s="137">
        <f>'PVWatts Hourly Results (1)'!L6170/1000</f>
        <v>0</v>
      </c>
      <c r="N6159" s="3">
        <f>'PVWatts Hourly Results (2)'!L6170/1000</f>
        <v>0</v>
      </c>
      <c r="O6159" s="3">
        <f>'PVWatts Hourly Results (3)'!L6170/1000</f>
        <v>0</v>
      </c>
      <c r="P6159" s="3">
        <f>'PVWatts Hourly Results (4)'!L6170/1000</f>
        <v>0</v>
      </c>
      <c r="Q6159" s="130">
        <f>'PVWatts Hourly Results (5)'!L6170/1000</f>
        <v>0</v>
      </c>
    </row>
    <row r="6160" spans="2:17" x14ac:dyDescent="0.25">
      <c r="B6160" s="8">
        <v>9</v>
      </c>
      <c r="C6160" s="9">
        <v>13</v>
      </c>
      <c r="D6160" s="134">
        <f>'PVWatts Hourly Results (1)'!C6171</f>
        <v>0</v>
      </c>
      <c r="E6160" s="127">
        <f>DATE(YEAR(Inputs!$D$5),Summary!B6160,Summary!C6160)+TIME(D6160,0,0)</f>
        <v>257</v>
      </c>
      <c r="F6160" s="4">
        <f t="shared" si="669"/>
        <v>0</v>
      </c>
      <c r="G6160" s="4">
        <f t="shared" si="667"/>
        <v>5</v>
      </c>
      <c r="H6160" s="4">
        <f t="shared" si="670"/>
        <v>1</v>
      </c>
      <c r="I6160" s="4">
        <f t="shared" si="671"/>
        <v>0</v>
      </c>
      <c r="J6160" s="4">
        <f t="shared" si="672"/>
        <v>0</v>
      </c>
      <c r="K6160" s="4">
        <f t="shared" si="668"/>
        <v>0</v>
      </c>
      <c r="L6160" s="5">
        <f t="shared" si="673"/>
        <v>0</v>
      </c>
      <c r="M6160" s="137">
        <f>'PVWatts Hourly Results (1)'!L6171/1000</f>
        <v>0</v>
      </c>
      <c r="N6160" s="3">
        <f>'PVWatts Hourly Results (2)'!L6171/1000</f>
        <v>0</v>
      </c>
      <c r="O6160" s="3">
        <f>'PVWatts Hourly Results (3)'!L6171/1000</f>
        <v>0</v>
      </c>
      <c r="P6160" s="3">
        <f>'PVWatts Hourly Results (4)'!L6171/1000</f>
        <v>0</v>
      </c>
      <c r="Q6160" s="130">
        <f>'PVWatts Hourly Results (5)'!L6171/1000</f>
        <v>0</v>
      </c>
    </row>
    <row r="6161" spans="2:17" x14ac:dyDescent="0.25">
      <c r="B6161" s="8">
        <v>9</v>
      </c>
      <c r="C6161" s="9">
        <v>13</v>
      </c>
      <c r="D6161" s="134">
        <f>'PVWatts Hourly Results (1)'!C6172</f>
        <v>0</v>
      </c>
      <c r="E6161" s="127">
        <f>DATE(YEAR(Inputs!$D$5),Summary!B6161,Summary!C6161)+TIME(D6161,0,0)</f>
        <v>257</v>
      </c>
      <c r="F6161" s="4">
        <f t="shared" si="669"/>
        <v>0</v>
      </c>
      <c r="G6161" s="4">
        <f t="shared" si="667"/>
        <v>5</v>
      </c>
      <c r="H6161" s="4">
        <f t="shared" si="670"/>
        <v>1</v>
      </c>
      <c r="I6161" s="4">
        <f t="shared" si="671"/>
        <v>0</v>
      </c>
      <c r="J6161" s="4">
        <f t="shared" si="672"/>
        <v>0</v>
      </c>
      <c r="K6161" s="4">
        <f t="shared" si="668"/>
        <v>0</v>
      </c>
      <c r="L6161" s="5">
        <f t="shared" si="673"/>
        <v>0</v>
      </c>
      <c r="M6161" s="137">
        <f>'PVWatts Hourly Results (1)'!L6172/1000</f>
        <v>0</v>
      </c>
      <c r="N6161" s="3">
        <f>'PVWatts Hourly Results (2)'!L6172/1000</f>
        <v>0</v>
      </c>
      <c r="O6161" s="3">
        <f>'PVWatts Hourly Results (3)'!L6172/1000</f>
        <v>0</v>
      </c>
      <c r="P6161" s="3">
        <f>'PVWatts Hourly Results (4)'!L6172/1000</f>
        <v>0</v>
      </c>
      <c r="Q6161" s="130">
        <f>'PVWatts Hourly Results (5)'!L6172/1000</f>
        <v>0</v>
      </c>
    </row>
    <row r="6162" spans="2:17" x14ac:dyDescent="0.25">
      <c r="B6162" s="8">
        <v>9</v>
      </c>
      <c r="C6162" s="9">
        <v>13</v>
      </c>
      <c r="D6162" s="134">
        <f>'PVWatts Hourly Results (1)'!C6173</f>
        <v>0</v>
      </c>
      <c r="E6162" s="127">
        <f>DATE(YEAR(Inputs!$D$5),Summary!B6162,Summary!C6162)+TIME(D6162,0,0)</f>
        <v>257</v>
      </c>
      <c r="F6162" s="4">
        <f t="shared" si="669"/>
        <v>0</v>
      </c>
      <c r="G6162" s="4">
        <f t="shared" si="667"/>
        <v>5</v>
      </c>
      <c r="H6162" s="4">
        <f t="shared" si="670"/>
        <v>1</v>
      </c>
      <c r="I6162" s="4">
        <f t="shared" si="671"/>
        <v>0</v>
      </c>
      <c r="J6162" s="4">
        <f t="shared" si="672"/>
        <v>0</v>
      </c>
      <c r="K6162" s="4">
        <f t="shared" si="668"/>
        <v>0</v>
      </c>
      <c r="L6162" s="5">
        <f t="shared" si="673"/>
        <v>0</v>
      </c>
      <c r="M6162" s="137">
        <f>'PVWatts Hourly Results (1)'!L6173/1000</f>
        <v>0</v>
      </c>
      <c r="N6162" s="3">
        <f>'PVWatts Hourly Results (2)'!L6173/1000</f>
        <v>0</v>
      </c>
      <c r="O6162" s="3">
        <f>'PVWatts Hourly Results (3)'!L6173/1000</f>
        <v>0</v>
      </c>
      <c r="P6162" s="3">
        <f>'PVWatts Hourly Results (4)'!L6173/1000</f>
        <v>0</v>
      </c>
      <c r="Q6162" s="130">
        <f>'PVWatts Hourly Results (5)'!L6173/1000</f>
        <v>0</v>
      </c>
    </row>
    <row r="6163" spans="2:17" x14ac:dyDescent="0.25">
      <c r="B6163" s="8">
        <v>9</v>
      </c>
      <c r="C6163" s="9">
        <v>13</v>
      </c>
      <c r="D6163" s="134">
        <f>'PVWatts Hourly Results (1)'!C6174</f>
        <v>0</v>
      </c>
      <c r="E6163" s="127">
        <f>DATE(YEAR(Inputs!$D$5),Summary!B6163,Summary!C6163)+TIME(D6163,0,0)</f>
        <v>257</v>
      </c>
      <c r="F6163" s="4">
        <f t="shared" si="669"/>
        <v>0</v>
      </c>
      <c r="G6163" s="4">
        <f t="shared" si="667"/>
        <v>5</v>
      </c>
      <c r="H6163" s="4">
        <f t="shared" si="670"/>
        <v>1</v>
      </c>
      <c r="I6163" s="4">
        <f t="shared" si="671"/>
        <v>0</v>
      </c>
      <c r="J6163" s="4">
        <f t="shared" si="672"/>
        <v>0</v>
      </c>
      <c r="K6163" s="4">
        <f t="shared" si="668"/>
        <v>0</v>
      </c>
      <c r="L6163" s="5">
        <f t="shared" si="673"/>
        <v>0</v>
      </c>
      <c r="M6163" s="137">
        <f>'PVWatts Hourly Results (1)'!L6174/1000</f>
        <v>0</v>
      </c>
      <c r="N6163" s="3">
        <f>'PVWatts Hourly Results (2)'!L6174/1000</f>
        <v>0</v>
      </c>
      <c r="O6163" s="3">
        <f>'PVWatts Hourly Results (3)'!L6174/1000</f>
        <v>0</v>
      </c>
      <c r="P6163" s="3">
        <f>'PVWatts Hourly Results (4)'!L6174/1000</f>
        <v>0</v>
      </c>
      <c r="Q6163" s="130">
        <f>'PVWatts Hourly Results (5)'!L6174/1000</f>
        <v>0</v>
      </c>
    </row>
    <row r="6164" spans="2:17" x14ac:dyDescent="0.25">
      <c r="B6164" s="8">
        <v>9</v>
      </c>
      <c r="C6164" s="9">
        <v>13</v>
      </c>
      <c r="D6164" s="134">
        <f>'PVWatts Hourly Results (1)'!C6175</f>
        <v>0</v>
      </c>
      <c r="E6164" s="127">
        <f>DATE(YEAR(Inputs!$D$5),Summary!B6164,Summary!C6164)+TIME(D6164,0,0)</f>
        <v>257</v>
      </c>
      <c r="F6164" s="4">
        <f t="shared" si="669"/>
        <v>0</v>
      </c>
      <c r="G6164" s="4">
        <f t="shared" si="667"/>
        <v>5</v>
      </c>
      <c r="H6164" s="4">
        <f t="shared" si="670"/>
        <v>1</v>
      </c>
      <c r="I6164" s="4">
        <f t="shared" si="671"/>
        <v>0</v>
      </c>
      <c r="J6164" s="4">
        <f t="shared" si="672"/>
        <v>0</v>
      </c>
      <c r="K6164" s="4">
        <f t="shared" si="668"/>
        <v>0</v>
      </c>
      <c r="L6164" s="5">
        <f t="shared" si="673"/>
        <v>0</v>
      </c>
      <c r="M6164" s="137">
        <f>'PVWatts Hourly Results (1)'!L6175/1000</f>
        <v>0</v>
      </c>
      <c r="N6164" s="3">
        <f>'PVWatts Hourly Results (2)'!L6175/1000</f>
        <v>0</v>
      </c>
      <c r="O6164" s="3">
        <f>'PVWatts Hourly Results (3)'!L6175/1000</f>
        <v>0</v>
      </c>
      <c r="P6164" s="3">
        <f>'PVWatts Hourly Results (4)'!L6175/1000</f>
        <v>0</v>
      </c>
      <c r="Q6164" s="130">
        <f>'PVWatts Hourly Results (5)'!L6175/1000</f>
        <v>0</v>
      </c>
    </row>
    <row r="6165" spans="2:17" x14ac:dyDescent="0.25">
      <c r="B6165" s="8">
        <v>9</v>
      </c>
      <c r="C6165" s="9">
        <v>13</v>
      </c>
      <c r="D6165" s="134">
        <f>'PVWatts Hourly Results (1)'!C6176</f>
        <v>0</v>
      </c>
      <c r="E6165" s="127">
        <f>DATE(YEAR(Inputs!$D$5),Summary!B6165,Summary!C6165)+TIME(D6165,0,0)</f>
        <v>257</v>
      </c>
      <c r="F6165" s="4">
        <f t="shared" si="669"/>
        <v>0</v>
      </c>
      <c r="G6165" s="4">
        <f t="shared" si="667"/>
        <v>5</v>
      </c>
      <c r="H6165" s="4">
        <f t="shared" si="670"/>
        <v>1</v>
      </c>
      <c r="I6165" s="4">
        <f t="shared" si="671"/>
        <v>0</v>
      </c>
      <c r="J6165" s="4">
        <f t="shared" si="672"/>
        <v>0</v>
      </c>
      <c r="K6165" s="4">
        <f t="shared" si="668"/>
        <v>0</v>
      </c>
      <c r="L6165" s="5">
        <f t="shared" si="673"/>
        <v>0</v>
      </c>
      <c r="M6165" s="137">
        <f>'PVWatts Hourly Results (1)'!L6176/1000</f>
        <v>0</v>
      </c>
      <c r="N6165" s="3">
        <f>'PVWatts Hourly Results (2)'!L6176/1000</f>
        <v>0</v>
      </c>
      <c r="O6165" s="3">
        <f>'PVWatts Hourly Results (3)'!L6176/1000</f>
        <v>0</v>
      </c>
      <c r="P6165" s="3">
        <f>'PVWatts Hourly Results (4)'!L6176/1000</f>
        <v>0</v>
      </c>
      <c r="Q6165" s="130">
        <f>'PVWatts Hourly Results (5)'!L6176/1000</f>
        <v>0</v>
      </c>
    </row>
    <row r="6166" spans="2:17" x14ac:dyDescent="0.25">
      <c r="B6166" s="8">
        <v>9</v>
      </c>
      <c r="C6166" s="9">
        <v>14</v>
      </c>
      <c r="D6166" s="134">
        <f>'PVWatts Hourly Results (1)'!C6177</f>
        <v>0</v>
      </c>
      <c r="E6166" s="127">
        <f>DATE(YEAR(Inputs!$D$5),Summary!B6166,Summary!C6166)+TIME(D6166,0,0)</f>
        <v>258</v>
      </c>
      <c r="F6166" s="4">
        <f t="shared" si="669"/>
        <v>0</v>
      </c>
      <c r="G6166" s="4">
        <f t="shared" ref="G6166:G6229" si="674">WEEKDAY(E6166)</f>
        <v>6</v>
      </c>
      <c r="H6166" s="4">
        <f t="shared" si="670"/>
        <v>1</v>
      </c>
      <c r="I6166" s="4">
        <f t="shared" si="671"/>
        <v>0</v>
      </c>
      <c r="J6166" s="4">
        <f t="shared" si="672"/>
        <v>0</v>
      </c>
      <c r="K6166" s="4">
        <f t="shared" ref="K6166:K6229" si="675">IF(OR(AND(B6166=7,C6166=4),AND(B6166=1,C6166=1)),1,0)</f>
        <v>0</v>
      </c>
      <c r="L6166" s="5">
        <f t="shared" si="673"/>
        <v>0</v>
      </c>
      <c r="M6166" s="137">
        <f>'PVWatts Hourly Results (1)'!L6177/1000</f>
        <v>0</v>
      </c>
      <c r="N6166" s="3">
        <f>'PVWatts Hourly Results (2)'!L6177/1000</f>
        <v>0</v>
      </c>
      <c r="O6166" s="3">
        <f>'PVWatts Hourly Results (3)'!L6177/1000</f>
        <v>0</v>
      </c>
      <c r="P6166" s="3">
        <f>'PVWatts Hourly Results (4)'!L6177/1000</f>
        <v>0</v>
      </c>
      <c r="Q6166" s="130">
        <f>'PVWatts Hourly Results (5)'!L6177/1000</f>
        <v>0</v>
      </c>
    </row>
    <row r="6167" spans="2:17" x14ac:dyDescent="0.25">
      <c r="B6167" s="8">
        <v>9</v>
      </c>
      <c r="C6167" s="9">
        <v>14</v>
      </c>
      <c r="D6167" s="134">
        <f>'PVWatts Hourly Results (1)'!C6178</f>
        <v>0</v>
      </c>
      <c r="E6167" s="127">
        <f>DATE(YEAR(Inputs!$D$5),Summary!B6167,Summary!C6167)+TIME(D6167,0,0)</f>
        <v>258</v>
      </c>
      <c r="F6167" s="4">
        <f t="shared" ref="F6167:F6230" si="676">IF(OR(B6167&lt;3,B6167=6,B6167=7,B6167=8),1,0)</f>
        <v>0</v>
      </c>
      <c r="G6167" s="4">
        <f t="shared" si="674"/>
        <v>6</v>
      </c>
      <c r="H6167" s="4">
        <f t="shared" ref="H6167:H6230" si="677">IF(OR(G6167=2,G6167=3,G6167=4,G6167=5,G6167=6),1,0)</f>
        <v>1</v>
      </c>
      <c r="I6167" s="4">
        <f t="shared" ref="I6167:I6230" si="678">IF(AND(B6167&gt;5,B6167&lt;9,D6167&gt;=13,D6167&lt;=16,H6167=1),1,0)</f>
        <v>0</v>
      </c>
      <c r="J6167" s="4">
        <f t="shared" ref="J6167:J6230" si="679">IF(AND(B6167&lt;3,OR(AND(D6167&gt;6,D6167&lt;9),AND(D6167&gt;17,D6167&lt;20)),H6167=1),1,0)</f>
        <v>0</v>
      </c>
      <c r="K6167" s="4">
        <f t="shared" si="675"/>
        <v>0</v>
      </c>
      <c r="L6167" s="5">
        <f t="shared" ref="L6167:L6230" si="680">IFERROR(IF(AND(F6167=1,H6167=1,OR(I6167=1,J6167=1),K6167=0),1,0),"")</f>
        <v>0</v>
      </c>
      <c r="M6167" s="137">
        <f>'PVWatts Hourly Results (1)'!L6178/1000</f>
        <v>0</v>
      </c>
      <c r="N6167" s="3">
        <f>'PVWatts Hourly Results (2)'!L6178/1000</f>
        <v>0</v>
      </c>
      <c r="O6167" s="3">
        <f>'PVWatts Hourly Results (3)'!L6178/1000</f>
        <v>0</v>
      </c>
      <c r="P6167" s="3">
        <f>'PVWatts Hourly Results (4)'!L6178/1000</f>
        <v>0</v>
      </c>
      <c r="Q6167" s="130">
        <f>'PVWatts Hourly Results (5)'!L6178/1000</f>
        <v>0</v>
      </c>
    </row>
    <row r="6168" spans="2:17" x14ac:dyDescent="0.25">
      <c r="B6168" s="8">
        <v>9</v>
      </c>
      <c r="C6168" s="9">
        <v>14</v>
      </c>
      <c r="D6168" s="134">
        <f>'PVWatts Hourly Results (1)'!C6179</f>
        <v>0</v>
      </c>
      <c r="E6168" s="127">
        <f>DATE(YEAR(Inputs!$D$5),Summary!B6168,Summary!C6168)+TIME(D6168,0,0)</f>
        <v>258</v>
      </c>
      <c r="F6168" s="4">
        <f t="shared" si="676"/>
        <v>0</v>
      </c>
      <c r="G6168" s="4">
        <f t="shared" si="674"/>
        <v>6</v>
      </c>
      <c r="H6168" s="4">
        <f t="shared" si="677"/>
        <v>1</v>
      </c>
      <c r="I6168" s="4">
        <f t="shared" si="678"/>
        <v>0</v>
      </c>
      <c r="J6168" s="4">
        <f t="shared" si="679"/>
        <v>0</v>
      </c>
      <c r="K6168" s="4">
        <f t="shared" si="675"/>
        <v>0</v>
      </c>
      <c r="L6168" s="5">
        <f t="shared" si="680"/>
        <v>0</v>
      </c>
      <c r="M6168" s="137">
        <f>'PVWatts Hourly Results (1)'!L6179/1000</f>
        <v>0</v>
      </c>
      <c r="N6168" s="3">
        <f>'PVWatts Hourly Results (2)'!L6179/1000</f>
        <v>0</v>
      </c>
      <c r="O6168" s="3">
        <f>'PVWatts Hourly Results (3)'!L6179/1000</f>
        <v>0</v>
      </c>
      <c r="P6168" s="3">
        <f>'PVWatts Hourly Results (4)'!L6179/1000</f>
        <v>0</v>
      </c>
      <c r="Q6168" s="130">
        <f>'PVWatts Hourly Results (5)'!L6179/1000</f>
        <v>0</v>
      </c>
    </row>
    <row r="6169" spans="2:17" x14ac:dyDescent="0.25">
      <c r="B6169" s="8">
        <v>9</v>
      </c>
      <c r="C6169" s="9">
        <v>14</v>
      </c>
      <c r="D6169" s="134">
        <f>'PVWatts Hourly Results (1)'!C6180</f>
        <v>0</v>
      </c>
      <c r="E6169" s="127">
        <f>DATE(YEAR(Inputs!$D$5),Summary!B6169,Summary!C6169)+TIME(D6169,0,0)</f>
        <v>258</v>
      </c>
      <c r="F6169" s="4">
        <f t="shared" si="676"/>
        <v>0</v>
      </c>
      <c r="G6169" s="4">
        <f t="shared" si="674"/>
        <v>6</v>
      </c>
      <c r="H6169" s="4">
        <f t="shared" si="677"/>
        <v>1</v>
      </c>
      <c r="I6169" s="4">
        <f t="shared" si="678"/>
        <v>0</v>
      </c>
      <c r="J6169" s="4">
        <f t="shared" si="679"/>
        <v>0</v>
      </c>
      <c r="K6169" s="4">
        <f t="shared" si="675"/>
        <v>0</v>
      </c>
      <c r="L6169" s="5">
        <f t="shared" si="680"/>
        <v>0</v>
      </c>
      <c r="M6169" s="137">
        <f>'PVWatts Hourly Results (1)'!L6180/1000</f>
        <v>0</v>
      </c>
      <c r="N6169" s="3">
        <f>'PVWatts Hourly Results (2)'!L6180/1000</f>
        <v>0</v>
      </c>
      <c r="O6169" s="3">
        <f>'PVWatts Hourly Results (3)'!L6180/1000</f>
        <v>0</v>
      </c>
      <c r="P6169" s="3">
        <f>'PVWatts Hourly Results (4)'!L6180/1000</f>
        <v>0</v>
      </c>
      <c r="Q6169" s="130">
        <f>'PVWatts Hourly Results (5)'!L6180/1000</f>
        <v>0</v>
      </c>
    </row>
    <row r="6170" spans="2:17" x14ac:dyDescent="0.25">
      <c r="B6170" s="8">
        <v>9</v>
      </c>
      <c r="C6170" s="9">
        <v>14</v>
      </c>
      <c r="D6170" s="134">
        <f>'PVWatts Hourly Results (1)'!C6181</f>
        <v>0</v>
      </c>
      <c r="E6170" s="127">
        <f>DATE(YEAR(Inputs!$D$5),Summary!B6170,Summary!C6170)+TIME(D6170,0,0)</f>
        <v>258</v>
      </c>
      <c r="F6170" s="4">
        <f t="shared" si="676"/>
        <v>0</v>
      </c>
      <c r="G6170" s="4">
        <f t="shared" si="674"/>
        <v>6</v>
      </c>
      <c r="H6170" s="4">
        <f t="shared" si="677"/>
        <v>1</v>
      </c>
      <c r="I6170" s="4">
        <f t="shared" si="678"/>
        <v>0</v>
      </c>
      <c r="J6170" s="4">
        <f t="shared" si="679"/>
        <v>0</v>
      </c>
      <c r="K6170" s="4">
        <f t="shared" si="675"/>
        <v>0</v>
      </c>
      <c r="L6170" s="5">
        <f t="shared" si="680"/>
        <v>0</v>
      </c>
      <c r="M6170" s="137">
        <f>'PVWatts Hourly Results (1)'!L6181/1000</f>
        <v>0</v>
      </c>
      <c r="N6170" s="3">
        <f>'PVWatts Hourly Results (2)'!L6181/1000</f>
        <v>0</v>
      </c>
      <c r="O6170" s="3">
        <f>'PVWatts Hourly Results (3)'!L6181/1000</f>
        <v>0</v>
      </c>
      <c r="P6170" s="3">
        <f>'PVWatts Hourly Results (4)'!L6181/1000</f>
        <v>0</v>
      </c>
      <c r="Q6170" s="130">
        <f>'PVWatts Hourly Results (5)'!L6181/1000</f>
        <v>0</v>
      </c>
    </row>
    <row r="6171" spans="2:17" x14ac:dyDescent="0.25">
      <c r="B6171" s="8">
        <v>9</v>
      </c>
      <c r="C6171" s="9">
        <v>14</v>
      </c>
      <c r="D6171" s="134">
        <f>'PVWatts Hourly Results (1)'!C6182</f>
        <v>0</v>
      </c>
      <c r="E6171" s="127">
        <f>DATE(YEAR(Inputs!$D$5),Summary!B6171,Summary!C6171)+TIME(D6171,0,0)</f>
        <v>258</v>
      </c>
      <c r="F6171" s="4">
        <f t="shared" si="676"/>
        <v>0</v>
      </c>
      <c r="G6171" s="4">
        <f t="shared" si="674"/>
        <v>6</v>
      </c>
      <c r="H6171" s="4">
        <f t="shared" si="677"/>
        <v>1</v>
      </c>
      <c r="I6171" s="4">
        <f t="shared" si="678"/>
        <v>0</v>
      </c>
      <c r="J6171" s="4">
        <f t="shared" si="679"/>
        <v>0</v>
      </c>
      <c r="K6171" s="4">
        <f t="shared" si="675"/>
        <v>0</v>
      </c>
      <c r="L6171" s="5">
        <f t="shared" si="680"/>
        <v>0</v>
      </c>
      <c r="M6171" s="137">
        <f>'PVWatts Hourly Results (1)'!L6182/1000</f>
        <v>0</v>
      </c>
      <c r="N6171" s="3">
        <f>'PVWatts Hourly Results (2)'!L6182/1000</f>
        <v>0</v>
      </c>
      <c r="O6171" s="3">
        <f>'PVWatts Hourly Results (3)'!L6182/1000</f>
        <v>0</v>
      </c>
      <c r="P6171" s="3">
        <f>'PVWatts Hourly Results (4)'!L6182/1000</f>
        <v>0</v>
      </c>
      <c r="Q6171" s="130">
        <f>'PVWatts Hourly Results (5)'!L6182/1000</f>
        <v>0</v>
      </c>
    </row>
    <row r="6172" spans="2:17" x14ac:dyDescent="0.25">
      <c r="B6172" s="8">
        <v>9</v>
      </c>
      <c r="C6172" s="9">
        <v>14</v>
      </c>
      <c r="D6172" s="134">
        <f>'PVWatts Hourly Results (1)'!C6183</f>
        <v>0</v>
      </c>
      <c r="E6172" s="127">
        <f>DATE(YEAR(Inputs!$D$5),Summary!B6172,Summary!C6172)+TIME(D6172,0,0)</f>
        <v>258</v>
      </c>
      <c r="F6172" s="4">
        <f t="shared" si="676"/>
        <v>0</v>
      </c>
      <c r="G6172" s="4">
        <f t="shared" si="674"/>
        <v>6</v>
      </c>
      <c r="H6172" s="4">
        <f t="shared" si="677"/>
        <v>1</v>
      </c>
      <c r="I6172" s="4">
        <f t="shared" si="678"/>
        <v>0</v>
      </c>
      <c r="J6172" s="4">
        <f t="shared" si="679"/>
        <v>0</v>
      </c>
      <c r="K6172" s="4">
        <f t="shared" si="675"/>
        <v>0</v>
      </c>
      <c r="L6172" s="5">
        <f t="shared" si="680"/>
        <v>0</v>
      </c>
      <c r="M6172" s="137">
        <f>'PVWatts Hourly Results (1)'!L6183/1000</f>
        <v>0</v>
      </c>
      <c r="N6172" s="3">
        <f>'PVWatts Hourly Results (2)'!L6183/1000</f>
        <v>0</v>
      </c>
      <c r="O6172" s="3">
        <f>'PVWatts Hourly Results (3)'!L6183/1000</f>
        <v>0</v>
      </c>
      <c r="P6172" s="3">
        <f>'PVWatts Hourly Results (4)'!L6183/1000</f>
        <v>0</v>
      </c>
      <c r="Q6172" s="130">
        <f>'PVWatts Hourly Results (5)'!L6183/1000</f>
        <v>0</v>
      </c>
    </row>
    <row r="6173" spans="2:17" x14ac:dyDescent="0.25">
      <c r="B6173" s="8">
        <v>9</v>
      </c>
      <c r="C6173" s="9">
        <v>14</v>
      </c>
      <c r="D6173" s="134">
        <f>'PVWatts Hourly Results (1)'!C6184</f>
        <v>0</v>
      </c>
      <c r="E6173" s="127">
        <f>DATE(YEAR(Inputs!$D$5),Summary!B6173,Summary!C6173)+TIME(D6173,0,0)</f>
        <v>258</v>
      </c>
      <c r="F6173" s="4">
        <f t="shared" si="676"/>
        <v>0</v>
      </c>
      <c r="G6173" s="4">
        <f t="shared" si="674"/>
        <v>6</v>
      </c>
      <c r="H6173" s="4">
        <f t="shared" si="677"/>
        <v>1</v>
      </c>
      <c r="I6173" s="4">
        <f t="shared" si="678"/>
        <v>0</v>
      </c>
      <c r="J6173" s="4">
        <f t="shared" si="679"/>
        <v>0</v>
      </c>
      <c r="K6173" s="4">
        <f t="shared" si="675"/>
        <v>0</v>
      </c>
      <c r="L6173" s="5">
        <f t="shared" si="680"/>
        <v>0</v>
      </c>
      <c r="M6173" s="137">
        <f>'PVWatts Hourly Results (1)'!L6184/1000</f>
        <v>0</v>
      </c>
      <c r="N6173" s="3">
        <f>'PVWatts Hourly Results (2)'!L6184/1000</f>
        <v>0</v>
      </c>
      <c r="O6173" s="3">
        <f>'PVWatts Hourly Results (3)'!L6184/1000</f>
        <v>0</v>
      </c>
      <c r="P6173" s="3">
        <f>'PVWatts Hourly Results (4)'!L6184/1000</f>
        <v>0</v>
      </c>
      <c r="Q6173" s="130">
        <f>'PVWatts Hourly Results (5)'!L6184/1000</f>
        <v>0</v>
      </c>
    </row>
    <row r="6174" spans="2:17" x14ac:dyDescent="0.25">
      <c r="B6174" s="8">
        <v>9</v>
      </c>
      <c r="C6174" s="9">
        <v>14</v>
      </c>
      <c r="D6174" s="134">
        <f>'PVWatts Hourly Results (1)'!C6185</f>
        <v>0</v>
      </c>
      <c r="E6174" s="127">
        <f>DATE(YEAR(Inputs!$D$5),Summary!B6174,Summary!C6174)+TIME(D6174,0,0)</f>
        <v>258</v>
      </c>
      <c r="F6174" s="4">
        <f t="shared" si="676"/>
        <v>0</v>
      </c>
      <c r="G6174" s="4">
        <f t="shared" si="674"/>
        <v>6</v>
      </c>
      <c r="H6174" s="4">
        <f t="shared" si="677"/>
        <v>1</v>
      </c>
      <c r="I6174" s="4">
        <f t="shared" si="678"/>
        <v>0</v>
      </c>
      <c r="J6174" s="4">
        <f t="shared" si="679"/>
        <v>0</v>
      </c>
      <c r="K6174" s="4">
        <f t="shared" si="675"/>
        <v>0</v>
      </c>
      <c r="L6174" s="5">
        <f t="shared" si="680"/>
        <v>0</v>
      </c>
      <c r="M6174" s="137">
        <f>'PVWatts Hourly Results (1)'!L6185/1000</f>
        <v>0</v>
      </c>
      <c r="N6174" s="3">
        <f>'PVWatts Hourly Results (2)'!L6185/1000</f>
        <v>0</v>
      </c>
      <c r="O6174" s="3">
        <f>'PVWatts Hourly Results (3)'!L6185/1000</f>
        <v>0</v>
      </c>
      <c r="P6174" s="3">
        <f>'PVWatts Hourly Results (4)'!L6185/1000</f>
        <v>0</v>
      </c>
      <c r="Q6174" s="130">
        <f>'PVWatts Hourly Results (5)'!L6185/1000</f>
        <v>0</v>
      </c>
    </row>
    <row r="6175" spans="2:17" x14ac:dyDescent="0.25">
      <c r="B6175" s="8">
        <v>9</v>
      </c>
      <c r="C6175" s="9">
        <v>14</v>
      </c>
      <c r="D6175" s="134">
        <f>'PVWatts Hourly Results (1)'!C6186</f>
        <v>0</v>
      </c>
      <c r="E6175" s="127">
        <f>DATE(YEAR(Inputs!$D$5),Summary!B6175,Summary!C6175)+TIME(D6175,0,0)</f>
        <v>258</v>
      </c>
      <c r="F6175" s="4">
        <f t="shared" si="676"/>
        <v>0</v>
      </c>
      <c r="G6175" s="4">
        <f t="shared" si="674"/>
        <v>6</v>
      </c>
      <c r="H6175" s="4">
        <f t="shared" si="677"/>
        <v>1</v>
      </c>
      <c r="I6175" s="4">
        <f t="shared" si="678"/>
        <v>0</v>
      </c>
      <c r="J6175" s="4">
        <f t="shared" si="679"/>
        <v>0</v>
      </c>
      <c r="K6175" s="4">
        <f t="shared" si="675"/>
        <v>0</v>
      </c>
      <c r="L6175" s="5">
        <f t="shared" si="680"/>
        <v>0</v>
      </c>
      <c r="M6175" s="137">
        <f>'PVWatts Hourly Results (1)'!L6186/1000</f>
        <v>0</v>
      </c>
      <c r="N6175" s="3">
        <f>'PVWatts Hourly Results (2)'!L6186/1000</f>
        <v>0</v>
      </c>
      <c r="O6175" s="3">
        <f>'PVWatts Hourly Results (3)'!L6186/1000</f>
        <v>0</v>
      </c>
      <c r="P6175" s="3">
        <f>'PVWatts Hourly Results (4)'!L6186/1000</f>
        <v>0</v>
      </c>
      <c r="Q6175" s="130">
        <f>'PVWatts Hourly Results (5)'!L6186/1000</f>
        <v>0</v>
      </c>
    </row>
    <row r="6176" spans="2:17" x14ac:dyDescent="0.25">
      <c r="B6176" s="8">
        <v>9</v>
      </c>
      <c r="C6176" s="9">
        <v>14</v>
      </c>
      <c r="D6176" s="134">
        <f>'PVWatts Hourly Results (1)'!C6187</f>
        <v>0</v>
      </c>
      <c r="E6176" s="127">
        <f>DATE(YEAR(Inputs!$D$5),Summary!B6176,Summary!C6176)+TIME(D6176,0,0)</f>
        <v>258</v>
      </c>
      <c r="F6176" s="4">
        <f t="shared" si="676"/>
        <v>0</v>
      </c>
      <c r="G6176" s="4">
        <f t="shared" si="674"/>
        <v>6</v>
      </c>
      <c r="H6176" s="4">
        <f t="shared" si="677"/>
        <v>1</v>
      </c>
      <c r="I6176" s="4">
        <f t="shared" si="678"/>
        <v>0</v>
      </c>
      <c r="J6176" s="4">
        <f t="shared" si="679"/>
        <v>0</v>
      </c>
      <c r="K6176" s="4">
        <f t="shared" si="675"/>
        <v>0</v>
      </c>
      <c r="L6176" s="5">
        <f t="shared" si="680"/>
        <v>0</v>
      </c>
      <c r="M6176" s="137">
        <f>'PVWatts Hourly Results (1)'!L6187/1000</f>
        <v>0</v>
      </c>
      <c r="N6176" s="3">
        <f>'PVWatts Hourly Results (2)'!L6187/1000</f>
        <v>0</v>
      </c>
      <c r="O6176" s="3">
        <f>'PVWatts Hourly Results (3)'!L6187/1000</f>
        <v>0</v>
      </c>
      <c r="P6176" s="3">
        <f>'PVWatts Hourly Results (4)'!L6187/1000</f>
        <v>0</v>
      </c>
      <c r="Q6176" s="130">
        <f>'PVWatts Hourly Results (5)'!L6187/1000</f>
        <v>0</v>
      </c>
    </row>
    <row r="6177" spans="2:17" x14ac:dyDescent="0.25">
      <c r="B6177" s="8">
        <v>9</v>
      </c>
      <c r="C6177" s="9">
        <v>14</v>
      </c>
      <c r="D6177" s="134">
        <f>'PVWatts Hourly Results (1)'!C6188</f>
        <v>0</v>
      </c>
      <c r="E6177" s="127">
        <f>DATE(YEAR(Inputs!$D$5),Summary!B6177,Summary!C6177)+TIME(D6177,0,0)</f>
        <v>258</v>
      </c>
      <c r="F6177" s="4">
        <f t="shared" si="676"/>
        <v>0</v>
      </c>
      <c r="G6177" s="4">
        <f t="shared" si="674"/>
        <v>6</v>
      </c>
      <c r="H6177" s="4">
        <f t="shared" si="677"/>
        <v>1</v>
      </c>
      <c r="I6177" s="4">
        <f t="shared" si="678"/>
        <v>0</v>
      </c>
      <c r="J6177" s="4">
        <f t="shared" si="679"/>
        <v>0</v>
      </c>
      <c r="K6177" s="4">
        <f t="shared" si="675"/>
        <v>0</v>
      </c>
      <c r="L6177" s="5">
        <f t="shared" si="680"/>
        <v>0</v>
      </c>
      <c r="M6177" s="137">
        <f>'PVWatts Hourly Results (1)'!L6188/1000</f>
        <v>0</v>
      </c>
      <c r="N6177" s="3">
        <f>'PVWatts Hourly Results (2)'!L6188/1000</f>
        <v>0</v>
      </c>
      <c r="O6177" s="3">
        <f>'PVWatts Hourly Results (3)'!L6188/1000</f>
        <v>0</v>
      </c>
      <c r="P6177" s="3">
        <f>'PVWatts Hourly Results (4)'!L6188/1000</f>
        <v>0</v>
      </c>
      <c r="Q6177" s="130">
        <f>'PVWatts Hourly Results (5)'!L6188/1000</f>
        <v>0</v>
      </c>
    </row>
    <row r="6178" spans="2:17" x14ac:dyDescent="0.25">
      <c r="B6178" s="8">
        <v>9</v>
      </c>
      <c r="C6178" s="9">
        <v>14</v>
      </c>
      <c r="D6178" s="134">
        <f>'PVWatts Hourly Results (1)'!C6189</f>
        <v>0</v>
      </c>
      <c r="E6178" s="127">
        <f>DATE(YEAR(Inputs!$D$5),Summary!B6178,Summary!C6178)+TIME(D6178,0,0)</f>
        <v>258</v>
      </c>
      <c r="F6178" s="4">
        <f t="shared" si="676"/>
        <v>0</v>
      </c>
      <c r="G6178" s="4">
        <f t="shared" si="674"/>
        <v>6</v>
      </c>
      <c r="H6178" s="4">
        <f t="shared" si="677"/>
        <v>1</v>
      </c>
      <c r="I6178" s="4">
        <f t="shared" si="678"/>
        <v>0</v>
      </c>
      <c r="J6178" s="4">
        <f t="shared" si="679"/>
        <v>0</v>
      </c>
      <c r="K6178" s="4">
        <f t="shared" si="675"/>
        <v>0</v>
      </c>
      <c r="L6178" s="5">
        <f t="shared" si="680"/>
        <v>0</v>
      </c>
      <c r="M6178" s="137">
        <f>'PVWatts Hourly Results (1)'!L6189/1000</f>
        <v>0</v>
      </c>
      <c r="N6178" s="3">
        <f>'PVWatts Hourly Results (2)'!L6189/1000</f>
        <v>0</v>
      </c>
      <c r="O6178" s="3">
        <f>'PVWatts Hourly Results (3)'!L6189/1000</f>
        <v>0</v>
      </c>
      <c r="P6178" s="3">
        <f>'PVWatts Hourly Results (4)'!L6189/1000</f>
        <v>0</v>
      </c>
      <c r="Q6178" s="130">
        <f>'PVWatts Hourly Results (5)'!L6189/1000</f>
        <v>0</v>
      </c>
    </row>
    <row r="6179" spans="2:17" x14ac:dyDescent="0.25">
      <c r="B6179" s="8">
        <v>9</v>
      </c>
      <c r="C6179" s="9">
        <v>14</v>
      </c>
      <c r="D6179" s="134">
        <f>'PVWatts Hourly Results (1)'!C6190</f>
        <v>0</v>
      </c>
      <c r="E6179" s="127">
        <f>DATE(YEAR(Inputs!$D$5),Summary!B6179,Summary!C6179)+TIME(D6179,0,0)</f>
        <v>258</v>
      </c>
      <c r="F6179" s="4">
        <f t="shared" si="676"/>
        <v>0</v>
      </c>
      <c r="G6179" s="4">
        <f t="shared" si="674"/>
        <v>6</v>
      </c>
      <c r="H6179" s="4">
        <f t="shared" si="677"/>
        <v>1</v>
      </c>
      <c r="I6179" s="4">
        <f t="shared" si="678"/>
        <v>0</v>
      </c>
      <c r="J6179" s="4">
        <f t="shared" si="679"/>
        <v>0</v>
      </c>
      <c r="K6179" s="4">
        <f t="shared" si="675"/>
        <v>0</v>
      </c>
      <c r="L6179" s="5">
        <f t="shared" si="680"/>
        <v>0</v>
      </c>
      <c r="M6179" s="137">
        <f>'PVWatts Hourly Results (1)'!L6190/1000</f>
        <v>0</v>
      </c>
      <c r="N6179" s="3">
        <f>'PVWatts Hourly Results (2)'!L6190/1000</f>
        <v>0</v>
      </c>
      <c r="O6179" s="3">
        <f>'PVWatts Hourly Results (3)'!L6190/1000</f>
        <v>0</v>
      </c>
      <c r="P6179" s="3">
        <f>'PVWatts Hourly Results (4)'!L6190/1000</f>
        <v>0</v>
      </c>
      <c r="Q6179" s="130">
        <f>'PVWatts Hourly Results (5)'!L6190/1000</f>
        <v>0</v>
      </c>
    </row>
    <row r="6180" spans="2:17" x14ac:dyDescent="0.25">
      <c r="B6180" s="8">
        <v>9</v>
      </c>
      <c r="C6180" s="9">
        <v>14</v>
      </c>
      <c r="D6180" s="134">
        <f>'PVWatts Hourly Results (1)'!C6191</f>
        <v>0</v>
      </c>
      <c r="E6180" s="127">
        <f>DATE(YEAR(Inputs!$D$5),Summary!B6180,Summary!C6180)+TIME(D6180,0,0)</f>
        <v>258</v>
      </c>
      <c r="F6180" s="4">
        <f t="shared" si="676"/>
        <v>0</v>
      </c>
      <c r="G6180" s="4">
        <f t="shared" si="674"/>
        <v>6</v>
      </c>
      <c r="H6180" s="4">
        <f t="shared" si="677"/>
        <v>1</v>
      </c>
      <c r="I6180" s="4">
        <f t="shared" si="678"/>
        <v>0</v>
      </c>
      <c r="J6180" s="4">
        <f t="shared" si="679"/>
        <v>0</v>
      </c>
      <c r="K6180" s="4">
        <f t="shared" si="675"/>
        <v>0</v>
      </c>
      <c r="L6180" s="5">
        <f t="shared" si="680"/>
        <v>0</v>
      </c>
      <c r="M6180" s="137">
        <f>'PVWatts Hourly Results (1)'!L6191/1000</f>
        <v>0</v>
      </c>
      <c r="N6180" s="3">
        <f>'PVWatts Hourly Results (2)'!L6191/1000</f>
        <v>0</v>
      </c>
      <c r="O6180" s="3">
        <f>'PVWatts Hourly Results (3)'!L6191/1000</f>
        <v>0</v>
      </c>
      <c r="P6180" s="3">
        <f>'PVWatts Hourly Results (4)'!L6191/1000</f>
        <v>0</v>
      </c>
      <c r="Q6180" s="130">
        <f>'PVWatts Hourly Results (5)'!L6191/1000</f>
        <v>0</v>
      </c>
    </row>
    <row r="6181" spans="2:17" x14ac:dyDescent="0.25">
      <c r="B6181" s="8">
        <v>9</v>
      </c>
      <c r="C6181" s="9">
        <v>14</v>
      </c>
      <c r="D6181" s="134">
        <f>'PVWatts Hourly Results (1)'!C6192</f>
        <v>0</v>
      </c>
      <c r="E6181" s="127">
        <f>DATE(YEAR(Inputs!$D$5),Summary!B6181,Summary!C6181)+TIME(D6181,0,0)</f>
        <v>258</v>
      </c>
      <c r="F6181" s="4">
        <f t="shared" si="676"/>
        <v>0</v>
      </c>
      <c r="G6181" s="4">
        <f t="shared" si="674"/>
        <v>6</v>
      </c>
      <c r="H6181" s="4">
        <f t="shared" si="677"/>
        <v>1</v>
      </c>
      <c r="I6181" s="4">
        <f t="shared" si="678"/>
        <v>0</v>
      </c>
      <c r="J6181" s="4">
        <f t="shared" si="679"/>
        <v>0</v>
      </c>
      <c r="K6181" s="4">
        <f t="shared" si="675"/>
        <v>0</v>
      </c>
      <c r="L6181" s="5">
        <f t="shared" si="680"/>
        <v>0</v>
      </c>
      <c r="M6181" s="137">
        <f>'PVWatts Hourly Results (1)'!L6192/1000</f>
        <v>0</v>
      </c>
      <c r="N6181" s="3">
        <f>'PVWatts Hourly Results (2)'!L6192/1000</f>
        <v>0</v>
      </c>
      <c r="O6181" s="3">
        <f>'PVWatts Hourly Results (3)'!L6192/1000</f>
        <v>0</v>
      </c>
      <c r="P6181" s="3">
        <f>'PVWatts Hourly Results (4)'!L6192/1000</f>
        <v>0</v>
      </c>
      <c r="Q6181" s="130">
        <f>'PVWatts Hourly Results (5)'!L6192/1000</f>
        <v>0</v>
      </c>
    </row>
    <row r="6182" spans="2:17" x14ac:dyDescent="0.25">
      <c r="B6182" s="8">
        <v>9</v>
      </c>
      <c r="C6182" s="9">
        <v>14</v>
      </c>
      <c r="D6182" s="134">
        <f>'PVWatts Hourly Results (1)'!C6193</f>
        <v>0</v>
      </c>
      <c r="E6182" s="127">
        <f>DATE(YEAR(Inputs!$D$5),Summary!B6182,Summary!C6182)+TIME(D6182,0,0)</f>
        <v>258</v>
      </c>
      <c r="F6182" s="4">
        <f t="shared" si="676"/>
        <v>0</v>
      </c>
      <c r="G6182" s="4">
        <f t="shared" si="674"/>
        <v>6</v>
      </c>
      <c r="H6182" s="4">
        <f t="shared" si="677"/>
        <v>1</v>
      </c>
      <c r="I6182" s="4">
        <f t="shared" si="678"/>
        <v>0</v>
      </c>
      <c r="J6182" s="4">
        <f t="shared" si="679"/>
        <v>0</v>
      </c>
      <c r="K6182" s="4">
        <f t="shared" si="675"/>
        <v>0</v>
      </c>
      <c r="L6182" s="5">
        <f t="shared" si="680"/>
        <v>0</v>
      </c>
      <c r="M6182" s="137">
        <f>'PVWatts Hourly Results (1)'!L6193/1000</f>
        <v>0</v>
      </c>
      <c r="N6182" s="3">
        <f>'PVWatts Hourly Results (2)'!L6193/1000</f>
        <v>0</v>
      </c>
      <c r="O6182" s="3">
        <f>'PVWatts Hourly Results (3)'!L6193/1000</f>
        <v>0</v>
      </c>
      <c r="P6182" s="3">
        <f>'PVWatts Hourly Results (4)'!L6193/1000</f>
        <v>0</v>
      </c>
      <c r="Q6182" s="130">
        <f>'PVWatts Hourly Results (5)'!L6193/1000</f>
        <v>0</v>
      </c>
    </row>
    <row r="6183" spans="2:17" x14ac:dyDescent="0.25">
      <c r="B6183" s="8">
        <v>9</v>
      </c>
      <c r="C6183" s="9">
        <v>14</v>
      </c>
      <c r="D6183" s="134">
        <f>'PVWatts Hourly Results (1)'!C6194</f>
        <v>0</v>
      </c>
      <c r="E6183" s="127">
        <f>DATE(YEAR(Inputs!$D$5),Summary!B6183,Summary!C6183)+TIME(D6183,0,0)</f>
        <v>258</v>
      </c>
      <c r="F6183" s="4">
        <f t="shared" si="676"/>
        <v>0</v>
      </c>
      <c r="G6183" s="4">
        <f t="shared" si="674"/>
        <v>6</v>
      </c>
      <c r="H6183" s="4">
        <f t="shared" si="677"/>
        <v>1</v>
      </c>
      <c r="I6183" s="4">
        <f t="shared" si="678"/>
        <v>0</v>
      </c>
      <c r="J6183" s="4">
        <f t="shared" si="679"/>
        <v>0</v>
      </c>
      <c r="K6183" s="4">
        <f t="shared" si="675"/>
        <v>0</v>
      </c>
      <c r="L6183" s="5">
        <f t="shared" si="680"/>
        <v>0</v>
      </c>
      <c r="M6183" s="137">
        <f>'PVWatts Hourly Results (1)'!L6194/1000</f>
        <v>0</v>
      </c>
      <c r="N6183" s="3">
        <f>'PVWatts Hourly Results (2)'!L6194/1000</f>
        <v>0</v>
      </c>
      <c r="O6183" s="3">
        <f>'PVWatts Hourly Results (3)'!L6194/1000</f>
        <v>0</v>
      </c>
      <c r="P6183" s="3">
        <f>'PVWatts Hourly Results (4)'!L6194/1000</f>
        <v>0</v>
      </c>
      <c r="Q6183" s="130">
        <f>'PVWatts Hourly Results (5)'!L6194/1000</f>
        <v>0</v>
      </c>
    </row>
    <row r="6184" spans="2:17" x14ac:dyDescent="0.25">
      <c r="B6184" s="8">
        <v>9</v>
      </c>
      <c r="C6184" s="9">
        <v>14</v>
      </c>
      <c r="D6184" s="134">
        <f>'PVWatts Hourly Results (1)'!C6195</f>
        <v>0</v>
      </c>
      <c r="E6184" s="127">
        <f>DATE(YEAR(Inputs!$D$5),Summary!B6184,Summary!C6184)+TIME(D6184,0,0)</f>
        <v>258</v>
      </c>
      <c r="F6184" s="4">
        <f t="shared" si="676"/>
        <v>0</v>
      </c>
      <c r="G6184" s="4">
        <f t="shared" si="674"/>
        <v>6</v>
      </c>
      <c r="H6184" s="4">
        <f t="shared" si="677"/>
        <v>1</v>
      </c>
      <c r="I6184" s="4">
        <f t="shared" si="678"/>
        <v>0</v>
      </c>
      <c r="J6184" s="4">
        <f t="shared" si="679"/>
        <v>0</v>
      </c>
      <c r="K6184" s="4">
        <f t="shared" si="675"/>
        <v>0</v>
      </c>
      <c r="L6184" s="5">
        <f t="shared" si="680"/>
        <v>0</v>
      </c>
      <c r="M6184" s="137">
        <f>'PVWatts Hourly Results (1)'!L6195/1000</f>
        <v>0</v>
      </c>
      <c r="N6184" s="3">
        <f>'PVWatts Hourly Results (2)'!L6195/1000</f>
        <v>0</v>
      </c>
      <c r="O6184" s="3">
        <f>'PVWatts Hourly Results (3)'!L6195/1000</f>
        <v>0</v>
      </c>
      <c r="P6184" s="3">
        <f>'PVWatts Hourly Results (4)'!L6195/1000</f>
        <v>0</v>
      </c>
      <c r="Q6184" s="130">
        <f>'PVWatts Hourly Results (5)'!L6195/1000</f>
        <v>0</v>
      </c>
    </row>
    <row r="6185" spans="2:17" x14ac:dyDescent="0.25">
      <c r="B6185" s="8">
        <v>9</v>
      </c>
      <c r="C6185" s="9">
        <v>14</v>
      </c>
      <c r="D6185" s="134">
        <f>'PVWatts Hourly Results (1)'!C6196</f>
        <v>0</v>
      </c>
      <c r="E6185" s="127">
        <f>DATE(YEAR(Inputs!$D$5),Summary!B6185,Summary!C6185)+TIME(D6185,0,0)</f>
        <v>258</v>
      </c>
      <c r="F6185" s="4">
        <f t="shared" si="676"/>
        <v>0</v>
      </c>
      <c r="G6185" s="4">
        <f t="shared" si="674"/>
        <v>6</v>
      </c>
      <c r="H6185" s="4">
        <f t="shared" si="677"/>
        <v>1</v>
      </c>
      <c r="I6185" s="4">
        <f t="shared" si="678"/>
        <v>0</v>
      </c>
      <c r="J6185" s="4">
        <f t="shared" si="679"/>
        <v>0</v>
      </c>
      <c r="K6185" s="4">
        <f t="shared" si="675"/>
        <v>0</v>
      </c>
      <c r="L6185" s="5">
        <f t="shared" si="680"/>
        <v>0</v>
      </c>
      <c r="M6185" s="137">
        <f>'PVWatts Hourly Results (1)'!L6196/1000</f>
        <v>0</v>
      </c>
      <c r="N6185" s="3">
        <f>'PVWatts Hourly Results (2)'!L6196/1000</f>
        <v>0</v>
      </c>
      <c r="O6185" s="3">
        <f>'PVWatts Hourly Results (3)'!L6196/1000</f>
        <v>0</v>
      </c>
      <c r="P6185" s="3">
        <f>'PVWatts Hourly Results (4)'!L6196/1000</f>
        <v>0</v>
      </c>
      <c r="Q6185" s="130">
        <f>'PVWatts Hourly Results (5)'!L6196/1000</f>
        <v>0</v>
      </c>
    </row>
    <row r="6186" spans="2:17" x14ac:dyDescent="0.25">
      <c r="B6186" s="8">
        <v>9</v>
      </c>
      <c r="C6186" s="9">
        <v>14</v>
      </c>
      <c r="D6186" s="134">
        <f>'PVWatts Hourly Results (1)'!C6197</f>
        <v>0</v>
      </c>
      <c r="E6186" s="127">
        <f>DATE(YEAR(Inputs!$D$5),Summary!B6186,Summary!C6186)+TIME(D6186,0,0)</f>
        <v>258</v>
      </c>
      <c r="F6186" s="4">
        <f t="shared" si="676"/>
        <v>0</v>
      </c>
      <c r="G6186" s="4">
        <f t="shared" si="674"/>
        <v>6</v>
      </c>
      <c r="H6186" s="4">
        <f t="shared" si="677"/>
        <v>1</v>
      </c>
      <c r="I6186" s="4">
        <f t="shared" si="678"/>
        <v>0</v>
      </c>
      <c r="J6186" s="4">
        <f t="shared" si="679"/>
        <v>0</v>
      </c>
      <c r="K6186" s="4">
        <f t="shared" si="675"/>
        <v>0</v>
      </c>
      <c r="L6186" s="5">
        <f t="shared" si="680"/>
        <v>0</v>
      </c>
      <c r="M6186" s="137">
        <f>'PVWatts Hourly Results (1)'!L6197/1000</f>
        <v>0</v>
      </c>
      <c r="N6186" s="3">
        <f>'PVWatts Hourly Results (2)'!L6197/1000</f>
        <v>0</v>
      </c>
      <c r="O6186" s="3">
        <f>'PVWatts Hourly Results (3)'!L6197/1000</f>
        <v>0</v>
      </c>
      <c r="P6186" s="3">
        <f>'PVWatts Hourly Results (4)'!L6197/1000</f>
        <v>0</v>
      </c>
      <c r="Q6186" s="130">
        <f>'PVWatts Hourly Results (5)'!L6197/1000</f>
        <v>0</v>
      </c>
    </row>
    <row r="6187" spans="2:17" x14ac:dyDescent="0.25">
      <c r="B6187" s="8">
        <v>9</v>
      </c>
      <c r="C6187" s="9">
        <v>14</v>
      </c>
      <c r="D6187" s="134">
        <f>'PVWatts Hourly Results (1)'!C6198</f>
        <v>0</v>
      </c>
      <c r="E6187" s="127">
        <f>DATE(YEAR(Inputs!$D$5),Summary!B6187,Summary!C6187)+TIME(D6187,0,0)</f>
        <v>258</v>
      </c>
      <c r="F6187" s="4">
        <f t="shared" si="676"/>
        <v>0</v>
      </c>
      <c r="G6187" s="4">
        <f t="shared" si="674"/>
        <v>6</v>
      </c>
      <c r="H6187" s="4">
        <f t="shared" si="677"/>
        <v>1</v>
      </c>
      <c r="I6187" s="4">
        <f t="shared" si="678"/>
        <v>0</v>
      </c>
      <c r="J6187" s="4">
        <f t="shared" si="679"/>
        <v>0</v>
      </c>
      <c r="K6187" s="4">
        <f t="shared" si="675"/>
        <v>0</v>
      </c>
      <c r="L6187" s="5">
        <f t="shared" si="680"/>
        <v>0</v>
      </c>
      <c r="M6187" s="137">
        <f>'PVWatts Hourly Results (1)'!L6198/1000</f>
        <v>0</v>
      </c>
      <c r="N6187" s="3">
        <f>'PVWatts Hourly Results (2)'!L6198/1000</f>
        <v>0</v>
      </c>
      <c r="O6187" s="3">
        <f>'PVWatts Hourly Results (3)'!L6198/1000</f>
        <v>0</v>
      </c>
      <c r="P6187" s="3">
        <f>'PVWatts Hourly Results (4)'!L6198/1000</f>
        <v>0</v>
      </c>
      <c r="Q6187" s="130">
        <f>'PVWatts Hourly Results (5)'!L6198/1000</f>
        <v>0</v>
      </c>
    </row>
    <row r="6188" spans="2:17" x14ac:dyDescent="0.25">
      <c r="B6188" s="8">
        <v>9</v>
      </c>
      <c r="C6188" s="9">
        <v>14</v>
      </c>
      <c r="D6188" s="134">
        <f>'PVWatts Hourly Results (1)'!C6199</f>
        <v>0</v>
      </c>
      <c r="E6188" s="127">
        <f>DATE(YEAR(Inputs!$D$5),Summary!B6188,Summary!C6188)+TIME(D6188,0,0)</f>
        <v>258</v>
      </c>
      <c r="F6188" s="4">
        <f t="shared" si="676"/>
        <v>0</v>
      </c>
      <c r="G6188" s="4">
        <f t="shared" si="674"/>
        <v>6</v>
      </c>
      <c r="H6188" s="4">
        <f t="shared" si="677"/>
        <v>1</v>
      </c>
      <c r="I6188" s="4">
        <f t="shared" si="678"/>
        <v>0</v>
      </c>
      <c r="J6188" s="4">
        <f t="shared" si="679"/>
        <v>0</v>
      </c>
      <c r="K6188" s="4">
        <f t="shared" si="675"/>
        <v>0</v>
      </c>
      <c r="L6188" s="5">
        <f t="shared" si="680"/>
        <v>0</v>
      </c>
      <c r="M6188" s="137">
        <f>'PVWatts Hourly Results (1)'!L6199/1000</f>
        <v>0</v>
      </c>
      <c r="N6188" s="3">
        <f>'PVWatts Hourly Results (2)'!L6199/1000</f>
        <v>0</v>
      </c>
      <c r="O6188" s="3">
        <f>'PVWatts Hourly Results (3)'!L6199/1000</f>
        <v>0</v>
      </c>
      <c r="P6188" s="3">
        <f>'PVWatts Hourly Results (4)'!L6199/1000</f>
        <v>0</v>
      </c>
      <c r="Q6188" s="130">
        <f>'PVWatts Hourly Results (5)'!L6199/1000</f>
        <v>0</v>
      </c>
    </row>
    <row r="6189" spans="2:17" x14ac:dyDescent="0.25">
      <c r="B6189" s="8">
        <v>9</v>
      </c>
      <c r="C6189" s="9">
        <v>14</v>
      </c>
      <c r="D6189" s="134">
        <f>'PVWatts Hourly Results (1)'!C6200</f>
        <v>0</v>
      </c>
      <c r="E6189" s="127">
        <f>DATE(YEAR(Inputs!$D$5),Summary!B6189,Summary!C6189)+TIME(D6189,0,0)</f>
        <v>258</v>
      </c>
      <c r="F6189" s="4">
        <f t="shared" si="676"/>
        <v>0</v>
      </c>
      <c r="G6189" s="4">
        <f t="shared" si="674"/>
        <v>6</v>
      </c>
      <c r="H6189" s="4">
        <f t="shared" si="677"/>
        <v>1</v>
      </c>
      <c r="I6189" s="4">
        <f t="shared" si="678"/>
        <v>0</v>
      </c>
      <c r="J6189" s="4">
        <f t="shared" si="679"/>
        <v>0</v>
      </c>
      <c r="K6189" s="4">
        <f t="shared" si="675"/>
        <v>0</v>
      </c>
      <c r="L6189" s="5">
        <f t="shared" si="680"/>
        <v>0</v>
      </c>
      <c r="M6189" s="137">
        <f>'PVWatts Hourly Results (1)'!L6200/1000</f>
        <v>0</v>
      </c>
      <c r="N6189" s="3">
        <f>'PVWatts Hourly Results (2)'!L6200/1000</f>
        <v>0</v>
      </c>
      <c r="O6189" s="3">
        <f>'PVWatts Hourly Results (3)'!L6200/1000</f>
        <v>0</v>
      </c>
      <c r="P6189" s="3">
        <f>'PVWatts Hourly Results (4)'!L6200/1000</f>
        <v>0</v>
      </c>
      <c r="Q6189" s="130">
        <f>'PVWatts Hourly Results (5)'!L6200/1000</f>
        <v>0</v>
      </c>
    </row>
    <row r="6190" spans="2:17" x14ac:dyDescent="0.25">
      <c r="B6190" s="8">
        <v>9</v>
      </c>
      <c r="C6190" s="9">
        <v>15</v>
      </c>
      <c r="D6190" s="134">
        <f>'PVWatts Hourly Results (1)'!C6201</f>
        <v>0</v>
      </c>
      <c r="E6190" s="127">
        <f>DATE(YEAR(Inputs!$D$5),Summary!B6190,Summary!C6190)+TIME(D6190,0,0)</f>
        <v>259</v>
      </c>
      <c r="F6190" s="4">
        <f t="shared" si="676"/>
        <v>0</v>
      </c>
      <c r="G6190" s="4">
        <f t="shared" si="674"/>
        <v>7</v>
      </c>
      <c r="H6190" s="4">
        <f t="shared" si="677"/>
        <v>0</v>
      </c>
      <c r="I6190" s="4">
        <f t="shared" si="678"/>
        <v>0</v>
      </c>
      <c r="J6190" s="4">
        <f t="shared" si="679"/>
        <v>0</v>
      </c>
      <c r="K6190" s="4">
        <f t="shared" si="675"/>
        <v>0</v>
      </c>
      <c r="L6190" s="5">
        <f t="shared" si="680"/>
        <v>0</v>
      </c>
      <c r="M6190" s="137">
        <f>'PVWatts Hourly Results (1)'!L6201/1000</f>
        <v>0</v>
      </c>
      <c r="N6190" s="3">
        <f>'PVWatts Hourly Results (2)'!L6201/1000</f>
        <v>0</v>
      </c>
      <c r="O6190" s="3">
        <f>'PVWatts Hourly Results (3)'!L6201/1000</f>
        <v>0</v>
      </c>
      <c r="P6190" s="3">
        <f>'PVWatts Hourly Results (4)'!L6201/1000</f>
        <v>0</v>
      </c>
      <c r="Q6190" s="130">
        <f>'PVWatts Hourly Results (5)'!L6201/1000</f>
        <v>0</v>
      </c>
    </row>
    <row r="6191" spans="2:17" x14ac:dyDescent="0.25">
      <c r="B6191" s="8">
        <v>9</v>
      </c>
      <c r="C6191" s="9">
        <v>15</v>
      </c>
      <c r="D6191" s="134">
        <f>'PVWatts Hourly Results (1)'!C6202</f>
        <v>0</v>
      </c>
      <c r="E6191" s="127">
        <f>DATE(YEAR(Inputs!$D$5),Summary!B6191,Summary!C6191)+TIME(D6191,0,0)</f>
        <v>259</v>
      </c>
      <c r="F6191" s="4">
        <f t="shared" si="676"/>
        <v>0</v>
      </c>
      <c r="G6191" s="4">
        <f t="shared" si="674"/>
        <v>7</v>
      </c>
      <c r="H6191" s="4">
        <f t="shared" si="677"/>
        <v>0</v>
      </c>
      <c r="I6191" s="4">
        <f t="shared" si="678"/>
        <v>0</v>
      </c>
      <c r="J6191" s="4">
        <f t="shared" si="679"/>
        <v>0</v>
      </c>
      <c r="K6191" s="4">
        <f t="shared" si="675"/>
        <v>0</v>
      </c>
      <c r="L6191" s="5">
        <f t="shared" si="680"/>
        <v>0</v>
      </c>
      <c r="M6191" s="137">
        <f>'PVWatts Hourly Results (1)'!L6202/1000</f>
        <v>0</v>
      </c>
      <c r="N6191" s="3">
        <f>'PVWatts Hourly Results (2)'!L6202/1000</f>
        <v>0</v>
      </c>
      <c r="O6191" s="3">
        <f>'PVWatts Hourly Results (3)'!L6202/1000</f>
        <v>0</v>
      </c>
      <c r="P6191" s="3">
        <f>'PVWatts Hourly Results (4)'!L6202/1000</f>
        <v>0</v>
      </c>
      <c r="Q6191" s="130">
        <f>'PVWatts Hourly Results (5)'!L6202/1000</f>
        <v>0</v>
      </c>
    </row>
    <row r="6192" spans="2:17" x14ac:dyDescent="0.25">
      <c r="B6192" s="8">
        <v>9</v>
      </c>
      <c r="C6192" s="9">
        <v>15</v>
      </c>
      <c r="D6192" s="134">
        <f>'PVWatts Hourly Results (1)'!C6203</f>
        <v>0</v>
      </c>
      <c r="E6192" s="127">
        <f>DATE(YEAR(Inputs!$D$5),Summary!B6192,Summary!C6192)+TIME(D6192,0,0)</f>
        <v>259</v>
      </c>
      <c r="F6192" s="4">
        <f t="shared" si="676"/>
        <v>0</v>
      </c>
      <c r="G6192" s="4">
        <f t="shared" si="674"/>
        <v>7</v>
      </c>
      <c r="H6192" s="4">
        <f t="shared" si="677"/>
        <v>0</v>
      </c>
      <c r="I6192" s="4">
        <f t="shared" si="678"/>
        <v>0</v>
      </c>
      <c r="J6192" s="4">
        <f t="shared" si="679"/>
        <v>0</v>
      </c>
      <c r="K6192" s="4">
        <f t="shared" si="675"/>
        <v>0</v>
      </c>
      <c r="L6192" s="5">
        <f t="shared" si="680"/>
        <v>0</v>
      </c>
      <c r="M6192" s="137">
        <f>'PVWatts Hourly Results (1)'!L6203/1000</f>
        <v>0</v>
      </c>
      <c r="N6192" s="3">
        <f>'PVWatts Hourly Results (2)'!L6203/1000</f>
        <v>0</v>
      </c>
      <c r="O6192" s="3">
        <f>'PVWatts Hourly Results (3)'!L6203/1000</f>
        <v>0</v>
      </c>
      <c r="P6192" s="3">
        <f>'PVWatts Hourly Results (4)'!L6203/1000</f>
        <v>0</v>
      </c>
      <c r="Q6192" s="130">
        <f>'PVWatts Hourly Results (5)'!L6203/1000</f>
        <v>0</v>
      </c>
    </row>
    <row r="6193" spans="2:17" x14ac:dyDescent="0.25">
      <c r="B6193" s="8">
        <v>9</v>
      </c>
      <c r="C6193" s="9">
        <v>15</v>
      </c>
      <c r="D6193" s="134">
        <f>'PVWatts Hourly Results (1)'!C6204</f>
        <v>0</v>
      </c>
      <c r="E6193" s="127">
        <f>DATE(YEAR(Inputs!$D$5),Summary!B6193,Summary!C6193)+TIME(D6193,0,0)</f>
        <v>259</v>
      </c>
      <c r="F6193" s="4">
        <f t="shared" si="676"/>
        <v>0</v>
      </c>
      <c r="G6193" s="4">
        <f t="shared" si="674"/>
        <v>7</v>
      </c>
      <c r="H6193" s="4">
        <f t="shared" si="677"/>
        <v>0</v>
      </c>
      <c r="I6193" s="4">
        <f t="shared" si="678"/>
        <v>0</v>
      </c>
      <c r="J6193" s="4">
        <f t="shared" si="679"/>
        <v>0</v>
      </c>
      <c r="K6193" s="4">
        <f t="shared" si="675"/>
        <v>0</v>
      </c>
      <c r="L6193" s="5">
        <f t="shared" si="680"/>
        <v>0</v>
      </c>
      <c r="M6193" s="137">
        <f>'PVWatts Hourly Results (1)'!L6204/1000</f>
        <v>0</v>
      </c>
      <c r="N6193" s="3">
        <f>'PVWatts Hourly Results (2)'!L6204/1000</f>
        <v>0</v>
      </c>
      <c r="O6193" s="3">
        <f>'PVWatts Hourly Results (3)'!L6204/1000</f>
        <v>0</v>
      </c>
      <c r="P6193" s="3">
        <f>'PVWatts Hourly Results (4)'!L6204/1000</f>
        <v>0</v>
      </c>
      <c r="Q6193" s="130">
        <f>'PVWatts Hourly Results (5)'!L6204/1000</f>
        <v>0</v>
      </c>
    </row>
    <row r="6194" spans="2:17" x14ac:dyDescent="0.25">
      <c r="B6194" s="8">
        <v>9</v>
      </c>
      <c r="C6194" s="9">
        <v>15</v>
      </c>
      <c r="D6194" s="134">
        <f>'PVWatts Hourly Results (1)'!C6205</f>
        <v>0</v>
      </c>
      <c r="E6194" s="127">
        <f>DATE(YEAR(Inputs!$D$5),Summary!B6194,Summary!C6194)+TIME(D6194,0,0)</f>
        <v>259</v>
      </c>
      <c r="F6194" s="4">
        <f t="shared" si="676"/>
        <v>0</v>
      </c>
      <c r="G6194" s="4">
        <f t="shared" si="674"/>
        <v>7</v>
      </c>
      <c r="H6194" s="4">
        <f t="shared" si="677"/>
        <v>0</v>
      </c>
      <c r="I6194" s="4">
        <f t="shared" si="678"/>
        <v>0</v>
      </c>
      <c r="J6194" s="4">
        <f t="shared" si="679"/>
        <v>0</v>
      </c>
      <c r="K6194" s="4">
        <f t="shared" si="675"/>
        <v>0</v>
      </c>
      <c r="L6194" s="5">
        <f t="shared" si="680"/>
        <v>0</v>
      </c>
      <c r="M6194" s="137">
        <f>'PVWatts Hourly Results (1)'!L6205/1000</f>
        <v>0</v>
      </c>
      <c r="N6194" s="3">
        <f>'PVWatts Hourly Results (2)'!L6205/1000</f>
        <v>0</v>
      </c>
      <c r="O6194" s="3">
        <f>'PVWatts Hourly Results (3)'!L6205/1000</f>
        <v>0</v>
      </c>
      <c r="P6194" s="3">
        <f>'PVWatts Hourly Results (4)'!L6205/1000</f>
        <v>0</v>
      </c>
      <c r="Q6194" s="130">
        <f>'PVWatts Hourly Results (5)'!L6205/1000</f>
        <v>0</v>
      </c>
    </row>
    <row r="6195" spans="2:17" x14ac:dyDescent="0.25">
      <c r="B6195" s="8">
        <v>9</v>
      </c>
      <c r="C6195" s="9">
        <v>15</v>
      </c>
      <c r="D6195" s="134">
        <f>'PVWatts Hourly Results (1)'!C6206</f>
        <v>0</v>
      </c>
      <c r="E6195" s="127">
        <f>DATE(YEAR(Inputs!$D$5),Summary!B6195,Summary!C6195)+TIME(D6195,0,0)</f>
        <v>259</v>
      </c>
      <c r="F6195" s="4">
        <f t="shared" si="676"/>
        <v>0</v>
      </c>
      <c r="G6195" s="4">
        <f t="shared" si="674"/>
        <v>7</v>
      </c>
      <c r="H6195" s="4">
        <f t="shared" si="677"/>
        <v>0</v>
      </c>
      <c r="I6195" s="4">
        <f t="shared" si="678"/>
        <v>0</v>
      </c>
      <c r="J6195" s="4">
        <f t="shared" si="679"/>
        <v>0</v>
      </c>
      <c r="K6195" s="4">
        <f t="shared" si="675"/>
        <v>0</v>
      </c>
      <c r="L6195" s="5">
        <f t="shared" si="680"/>
        <v>0</v>
      </c>
      <c r="M6195" s="137">
        <f>'PVWatts Hourly Results (1)'!L6206/1000</f>
        <v>0</v>
      </c>
      <c r="N6195" s="3">
        <f>'PVWatts Hourly Results (2)'!L6206/1000</f>
        <v>0</v>
      </c>
      <c r="O6195" s="3">
        <f>'PVWatts Hourly Results (3)'!L6206/1000</f>
        <v>0</v>
      </c>
      <c r="P6195" s="3">
        <f>'PVWatts Hourly Results (4)'!L6206/1000</f>
        <v>0</v>
      </c>
      <c r="Q6195" s="130">
        <f>'PVWatts Hourly Results (5)'!L6206/1000</f>
        <v>0</v>
      </c>
    </row>
    <row r="6196" spans="2:17" x14ac:dyDescent="0.25">
      <c r="B6196" s="8">
        <v>9</v>
      </c>
      <c r="C6196" s="9">
        <v>15</v>
      </c>
      <c r="D6196" s="134">
        <f>'PVWatts Hourly Results (1)'!C6207</f>
        <v>0</v>
      </c>
      <c r="E6196" s="127">
        <f>DATE(YEAR(Inputs!$D$5),Summary!B6196,Summary!C6196)+TIME(D6196,0,0)</f>
        <v>259</v>
      </c>
      <c r="F6196" s="4">
        <f t="shared" si="676"/>
        <v>0</v>
      </c>
      <c r="G6196" s="4">
        <f t="shared" si="674"/>
        <v>7</v>
      </c>
      <c r="H6196" s="4">
        <f t="shared" si="677"/>
        <v>0</v>
      </c>
      <c r="I6196" s="4">
        <f t="shared" si="678"/>
        <v>0</v>
      </c>
      <c r="J6196" s="4">
        <f t="shared" si="679"/>
        <v>0</v>
      </c>
      <c r="K6196" s="4">
        <f t="shared" si="675"/>
        <v>0</v>
      </c>
      <c r="L6196" s="5">
        <f t="shared" si="680"/>
        <v>0</v>
      </c>
      <c r="M6196" s="137">
        <f>'PVWatts Hourly Results (1)'!L6207/1000</f>
        <v>0</v>
      </c>
      <c r="N6196" s="3">
        <f>'PVWatts Hourly Results (2)'!L6207/1000</f>
        <v>0</v>
      </c>
      <c r="O6196" s="3">
        <f>'PVWatts Hourly Results (3)'!L6207/1000</f>
        <v>0</v>
      </c>
      <c r="P6196" s="3">
        <f>'PVWatts Hourly Results (4)'!L6207/1000</f>
        <v>0</v>
      </c>
      <c r="Q6196" s="130">
        <f>'PVWatts Hourly Results (5)'!L6207/1000</f>
        <v>0</v>
      </c>
    </row>
    <row r="6197" spans="2:17" x14ac:dyDescent="0.25">
      <c r="B6197" s="8">
        <v>9</v>
      </c>
      <c r="C6197" s="9">
        <v>15</v>
      </c>
      <c r="D6197" s="134">
        <f>'PVWatts Hourly Results (1)'!C6208</f>
        <v>0</v>
      </c>
      <c r="E6197" s="127">
        <f>DATE(YEAR(Inputs!$D$5),Summary!B6197,Summary!C6197)+TIME(D6197,0,0)</f>
        <v>259</v>
      </c>
      <c r="F6197" s="4">
        <f t="shared" si="676"/>
        <v>0</v>
      </c>
      <c r="G6197" s="4">
        <f t="shared" si="674"/>
        <v>7</v>
      </c>
      <c r="H6197" s="4">
        <f t="shared" si="677"/>
        <v>0</v>
      </c>
      <c r="I6197" s="4">
        <f t="shared" si="678"/>
        <v>0</v>
      </c>
      <c r="J6197" s="4">
        <f t="shared" si="679"/>
        <v>0</v>
      </c>
      <c r="K6197" s="4">
        <f t="shared" si="675"/>
        <v>0</v>
      </c>
      <c r="L6197" s="5">
        <f t="shared" si="680"/>
        <v>0</v>
      </c>
      <c r="M6197" s="137">
        <f>'PVWatts Hourly Results (1)'!L6208/1000</f>
        <v>0</v>
      </c>
      <c r="N6197" s="3">
        <f>'PVWatts Hourly Results (2)'!L6208/1000</f>
        <v>0</v>
      </c>
      <c r="O6197" s="3">
        <f>'PVWatts Hourly Results (3)'!L6208/1000</f>
        <v>0</v>
      </c>
      <c r="P6197" s="3">
        <f>'PVWatts Hourly Results (4)'!L6208/1000</f>
        <v>0</v>
      </c>
      <c r="Q6197" s="130">
        <f>'PVWatts Hourly Results (5)'!L6208/1000</f>
        <v>0</v>
      </c>
    </row>
    <row r="6198" spans="2:17" x14ac:dyDescent="0.25">
      <c r="B6198" s="8">
        <v>9</v>
      </c>
      <c r="C6198" s="9">
        <v>15</v>
      </c>
      <c r="D6198" s="134">
        <f>'PVWatts Hourly Results (1)'!C6209</f>
        <v>0</v>
      </c>
      <c r="E6198" s="127">
        <f>DATE(YEAR(Inputs!$D$5),Summary!B6198,Summary!C6198)+TIME(D6198,0,0)</f>
        <v>259</v>
      </c>
      <c r="F6198" s="4">
        <f t="shared" si="676"/>
        <v>0</v>
      </c>
      <c r="G6198" s="4">
        <f t="shared" si="674"/>
        <v>7</v>
      </c>
      <c r="H6198" s="4">
        <f t="shared" si="677"/>
        <v>0</v>
      </c>
      <c r="I6198" s="4">
        <f t="shared" si="678"/>
        <v>0</v>
      </c>
      <c r="J6198" s="4">
        <f t="shared" si="679"/>
        <v>0</v>
      </c>
      <c r="K6198" s="4">
        <f t="shared" si="675"/>
        <v>0</v>
      </c>
      <c r="L6198" s="5">
        <f t="shared" si="680"/>
        <v>0</v>
      </c>
      <c r="M6198" s="137">
        <f>'PVWatts Hourly Results (1)'!L6209/1000</f>
        <v>0</v>
      </c>
      <c r="N6198" s="3">
        <f>'PVWatts Hourly Results (2)'!L6209/1000</f>
        <v>0</v>
      </c>
      <c r="O6198" s="3">
        <f>'PVWatts Hourly Results (3)'!L6209/1000</f>
        <v>0</v>
      </c>
      <c r="P6198" s="3">
        <f>'PVWatts Hourly Results (4)'!L6209/1000</f>
        <v>0</v>
      </c>
      <c r="Q6198" s="130">
        <f>'PVWatts Hourly Results (5)'!L6209/1000</f>
        <v>0</v>
      </c>
    </row>
    <row r="6199" spans="2:17" x14ac:dyDescent="0.25">
      <c r="B6199" s="8">
        <v>9</v>
      </c>
      <c r="C6199" s="9">
        <v>15</v>
      </c>
      <c r="D6199" s="134">
        <f>'PVWatts Hourly Results (1)'!C6210</f>
        <v>0</v>
      </c>
      <c r="E6199" s="127">
        <f>DATE(YEAR(Inputs!$D$5),Summary!B6199,Summary!C6199)+TIME(D6199,0,0)</f>
        <v>259</v>
      </c>
      <c r="F6199" s="4">
        <f t="shared" si="676"/>
        <v>0</v>
      </c>
      <c r="G6199" s="4">
        <f t="shared" si="674"/>
        <v>7</v>
      </c>
      <c r="H6199" s="4">
        <f t="shared" si="677"/>
        <v>0</v>
      </c>
      <c r="I6199" s="4">
        <f t="shared" si="678"/>
        <v>0</v>
      </c>
      <c r="J6199" s="4">
        <f t="shared" si="679"/>
        <v>0</v>
      </c>
      <c r="K6199" s="4">
        <f t="shared" si="675"/>
        <v>0</v>
      </c>
      <c r="L6199" s="5">
        <f t="shared" si="680"/>
        <v>0</v>
      </c>
      <c r="M6199" s="137">
        <f>'PVWatts Hourly Results (1)'!L6210/1000</f>
        <v>0</v>
      </c>
      <c r="N6199" s="3">
        <f>'PVWatts Hourly Results (2)'!L6210/1000</f>
        <v>0</v>
      </c>
      <c r="O6199" s="3">
        <f>'PVWatts Hourly Results (3)'!L6210/1000</f>
        <v>0</v>
      </c>
      <c r="P6199" s="3">
        <f>'PVWatts Hourly Results (4)'!L6210/1000</f>
        <v>0</v>
      </c>
      <c r="Q6199" s="130">
        <f>'PVWatts Hourly Results (5)'!L6210/1000</f>
        <v>0</v>
      </c>
    </row>
    <row r="6200" spans="2:17" x14ac:dyDescent="0.25">
      <c r="B6200" s="8">
        <v>9</v>
      </c>
      <c r="C6200" s="9">
        <v>15</v>
      </c>
      <c r="D6200" s="134">
        <f>'PVWatts Hourly Results (1)'!C6211</f>
        <v>0</v>
      </c>
      <c r="E6200" s="127">
        <f>DATE(YEAR(Inputs!$D$5),Summary!B6200,Summary!C6200)+TIME(D6200,0,0)</f>
        <v>259</v>
      </c>
      <c r="F6200" s="4">
        <f t="shared" si="676"/>
        <v>0</v>
      </c>
      <c r="G6200" s="4">
        <f t="shared" si="674"/>
        <v>7</v>
      </c>
      <c r="H6200" s="4">
        <f t="shared" si="677"/>
        <v>0</v>
      </c>
      <c r="I6200" s="4">
        <f t="shared" si="678"/>
        <v>0</v>
      </c>
      <c r="J6200" s="4">
        <f t="shared" si="679"/>
        <v>0</v>
      </c>
      <c r="K6200" s="4">
        <f t="shared" si="675"/>
        <v>0</v>
      </c>
      <c r="L6200" s="5">
        <f t="shared" si="680"/>
        <v>0</v>
      </c>
      <c r="M6200" s="137">
        <f>'PVWatts Hourly Results (1)'!L6211/1000</f>
        <v>0</v>
      </c>
      <c r="N6200" s="3">
        <f>'PVWatts Hourly Results (2)'!L6211/1000</f>
        <v>0</v>
      </c>
      <c r="O6200" s="3">
        <f>'PVWatts Hourly Results (3)'!L6211/1000</f>
        <v>0</v>
      </c>
      <c r="P6200" s="3">
        <f>'PVWatts Hourly Results (4)'!L6211/1000</f>
        <v>0</v>
      </c>
      <c r="Q6200" s="130">
        <f>'PVWatts Hourly Results (5)'!L6211/1000</f>
        <v>0</v>
      </c>
    </row>
    <row r="6201" spans="2:17" x14ac:dyDescent="0.25">
      <c r="B6201" s="8">
        <v>9</v>
      </c>
      <c r="C6201" s="9">
        <v>15</v>
      </c>
      <c r="D6201" s="134">
        <f>'PVWatts Hourly Results (1)'!C6212</f>
        <v>0</v>
      </c>
      <c r="E6201" s="127">
        <f>DATE(YEAR(Inputs!$D$5),Summary!B6201,Summary!C6201)+TIME(D6201,0,0)</f>
        <v>259</v>
      </c>
      <c r="F6201" s="4">
        <f t="shared" si="676"/>
        <v>0</v>
      </c>
      <c r="G6201" s="4">
        <f t="shared" si="674"/>
        <v>7</v>
      </c>
      <c r="H6201" s="4">
        <f t="shared" si="677"/>
        <v>0</v>
      </c>
      <c r="I6201" s="4">
        <f t="shared" si="678"/>
        <v>0</v>
      </c>
      <c r="J6201" s="4">
        <f t="shared" si="679"/>
        <v>0</v>
      </c>
      <c r="K6201" s="4">
        <f t="shared" si="675"/>
        <v>0</v>
      </c>
      <c r="L6201" s="5">
        <f t="shared" si="680"/>
        <v>0</v>
      </c>
      <c r="M6201" s="137">
        <f>'PVWatts Hourly Results (1)'!L6212/1000</f>
        <v>0</v>
      </c>
      <c r="N6201" s="3">
        <f>'PVWatts Hourly Results (2)'!L6212/1000</f>
        <v>0</v>
      </c>
      <c r="O6201" s="3">
        <f>'PVWatts Hourly Results (3)'!L6212/1000</f>
        <v>0</v>
      </c>
      <c r="P6201" s="3">
        <f>'PVWatts Hourly Results (4)'!L6212/1000</f>
        <v>0</v>
      </c>
      <c r="Q6201" s="130">
        <f>'PVWatts Hourly Results (5)'!L6212/1000</f>
        <v>0</v>
      </c>
    </row>
    <row r="6202" spans="2:17" x14ac:dyDescent="0.25">
      <c r="B6202" s="8">
        <v>9</v>
      </c>
      <c r="C6202" s="9">
        <v>15</v>
      </c>
      <c r="D6202" s="134">
        <f>'PVWatts Hourly Results (1)'!C6213</f>
        <v>0</v>
      </c>
      <c r="E6202" s="127">
        <f>DATE(YEAR(Inputs!$D$5),Summary!B6202,Summary!C6202)+TIME(D6202,0,0)</f>
        <v>259</v>
      </c>
      <c r="F6202" s="4">
        <f t="shared" si="676"/>
        <v>0</v>
      </c>
      <c r="G6202" s="4">
        <f t="shared" si="674"/>
        <v>7</v>
      </c>
      <c r="H6202" s="4">
        <f t="shared" si="677"/>
        <v>0</v>
      </c>
      <c r="I6202" s="4">
        <f t="shared" si="678"/>
        <v>0</v>
      </c>
      <c r="J6202" s="4">
        <f t="shared" si="679"/>
        <v>0</v>
      </c>
      <c r="K6202" s="4">
        <f t="shared" si="675"/>
        <v>0</v>
      </c>
      <c r="L6202" s="5">
        <f t="shared" si="680"/>
        <v>0</v>
      </c>
      <c r="M6202" s="137">
        <f>'PVWatts Hourly Results (1)'!L6213/1000</f>
        <v>0</v>
      </c>
      <c r="N6202" s="3">
        <f>'PVWatts Hourly Results (2)'!L6213/1000</f>
        <v>0</v>
      </c>
      <c r="O6202" s="3">
        <f>'PVWatts Hourly Results (3)'!L6213/1000</f>
        <v>0</v>
      </c>
      <c r="P6202" s="3">
        <f>'PVWatts Hourly Results (4)'!L6213/1000</f>
        <v>0</v>
      </c>
      <c r="Q6202" s="130">
        <f>'PVWatts Hourly Results (5)'!L6213/1000</f>
        <v>0</v>
      </c>
    </row>
    <row r="6203" spans="2:17" x14ac:dyDescent="0.25">
      <c r="B6203" s="8">
        <v>9</v>
      </c>
      <c r="C6203" s="9">
        <v>15</v>
      </c>
      <c r="D6203" s="134">
        <f>'PVWatts Hourly Results (1)'!C6214</f>
        <v>0</v>
      </c>
      <c r="E6203" s="127">
        <f>DATE(YEAR(Inputs!$D$5),Summary!B6203,Summary!C6203)+TIME(D6203,0,0)</f>
        <v>259</v>
      </c>
      <c r="F6203" s="4">
        <f t="shared" si="676"/>
        <v>0</v>
      </c>
      <c r="G6203" s="4">
        <f t="shared" si="674"/>
        <v>7</v>
      </c>
      <c r="H6203" s="4">
        <f t="shared" si="677"/>
        <v>0</v>
      </c>
      <c r="I6203" s="4">
        <f t="shared" si="678"/>
        <v>0</v>
      </c>
      <c r="J6203" s="4">
        <f t="shared" si="679"/>
        <v>0</v>
      </c>
      <c r="K6203" s="4">
        <f t="shared" si="675"/>
        <v>0</v>
      </c>
      <c r="L6203" s="5">
        <f t="shared" si="680"/>
        <v>0</v>
      </c>
      <c r="M6203" s="137">
        <f>'PVWatts Hourly Results (1)'!L6214/1000</f>
        <v>0</v>
      </c>
      <c r="N6203" s="3">
        <f>'PVWatts Hourly Results (2)'!L6214/1000</f>
        <v>0</v>
      </c>
      <c r="O6203" s="3">
        <f>'PVWatts Hourly Results (3)'!L6214/1000</f>
        <v>0</v>
      </c>
      <c r="P6203" s="3">
        <f>'PVWatts Hourly Results (4)'!L6214/1000</f>
        <v>0</v>
      </c>
      <c r="Q6203" s="130">
        <f>'PVWatts Hourly Results (5)'!L6214/1000</f>
        <v>0</v>
      </c>
    </row>
    <row r="6204" spans="2:17" x14ac:dyDescent="0.25">
      <c r="B6204" s="8">
        <v>9</v>
      </c>
      <c r="C6204" s="9">
        <v>15</v>
      </c>
      <c r="D6204" s="134">
        <f>'PVWatts Hourly Results (1)'!C6215</f>
        <v>0</v>
      </c>
      <c r="E6204" s="127">
        <f>DATE(YEAR(Inputs!$D$5),Summary!B6204,Summary!C6204)+TIME(D6204,0,0)</f>
        <v>259</v>
      </c>
      <c r="F6204" s="4">
        <f t="shared" si="676"/>
        <v>0</v>
      </c>
      <c r="G6204" s="4">
        <f t="shared" si="674"/>
        <v>7</v>
      </c>
      <c r="H6204" s="4">
        <f t="shared" si="677"/>
        <v>0</v>
      </c>
      <c r="I6204" s="4">
        <f t="shared" si="678"/>
        <v>0</v>
      </c>
      <c r="J6204" s="4">
        <f t="shared" si="679"/>
        <v>0</v>
      </c>
      <c r="K6204" s="4">
        <f t="shared" si="675"/>
        <v>0</v>
      </c>
      <c r="L6204" s="5">
        <f t="shared" si="680"/>
        <v>0</v>
      </c>
      <c r="M6204" s="137">
        <f>'PVWatts Hourly Results (1)'!L6215/1000</f>
        <v>0</v>
      </c>
      <c r="N6204" s="3">
        <f>'PVWatts Hourly Results (2)'!L6215/1000</f>
        <v>0</v>
      </c>
      <c r="O6204" s="3">
        <f>'PVWatts Hourly Results (3)'!L6215/1000</f>
        <v>0</v>
      </c>
      <c r="P6204" s="3">
        <f>'PVWatts Hourly Results (4)'!L6215/1000</f>
        <v>0</v>
      </c>
      <c r="Q6204" s="130">
        <f>'PVWatts Hourly Results (5)'!L6215/1000</f>
        <v>0</v>
      </c>
    </row>
    <row r="6205" spans="2:17" x14ac:dyDescent="0.25">
      <c r="B6205" s="8">
        <v>9</v>
      </c>
      <c r="C6205" s="9">
        <v>15</v>
      </c>
      <c r="D6205" s="134">
        <f>'PVWatts Hourly Results (1)'!C6216</f>
        <v>0</v>
      </c>
      <c r="E6205" s="127">
        <f>DATE(YEAR(Inputs!$D$5),Summary!B6205,Summary!C6205)+TIME(D6205,0,0)</f>
        <v>259</v>
      </c>
      <c r="F6205" s="4">
        <f t="shared" si="676"/>
        <v>0</v>
      </c>
      <c r="G6205" s="4">
        <f t="shared" si="674"/>
        <v>7</v>
      </c>
      <c r="H6205" s="4">
        <f t="shared" si="677"/>
        <v>0</v>
      </c>
      <c r="I6205" s="4">
        <f t="shared" si="678"/>
        <v>0</v>
      </c>
      <c r="J6205" s="4">
        <f t="shared" si="679"/>
        <v>0</v>
      </c>
      <c r="K6205" s="4">
        <f t="shared" si="675"/>
        <v>0</v>
      </c>
      <c r="L6205" s="5">
        <f t="shared" si="680"/>
        <v>0</v>
      </c>
      <c r="M6205" s="137">
        <f>'PVWatts Hourly Results (1)'!L6216/1000</f>
        <v>0</v>
      </c>
      <c r="N6205" s="3">
        <f>'PVWatts Hourly Results (2)'!L6216/1000</f>
        <v>0</v>
      </c>
      <c r="O6205" s="3">
        <f>'PVWatts Hourly Results (3)'!L6216/1000</f>
        <v>0</v>
      </c>
      <c r="P6205" s="3">
        <f>'PVWatts Hourly Results (4)'!L6216/1000</f>
        <v>0</v>
      </c>
      <c r="Q6205" s="130">
        <f>'PVWatts Hourly Results (5)'!L6216/1000</f>
        <v>0</v>
      </c>
    </row>
    <row r="6206" spans="2:17" x14ac:dyDescent="0.25">
      <c r="B6206" s="8">
        <v>9</v>
      </c>
      <c r="C6206" s="9">
        <v>15</v>
      </c>
      <c r="D6206" s="134">
        <f>'PVWatts Hourly Results (1)'!C6217</f>
        <v>0</v>
      </c>
      <c r="E6206" s="127">
        <f>DATE(YEAR(Inputs!$D$5),Summary!B6206,Summary!C6206)+TIME(D6206,0,0)</f>
        <v>259</v>
      </c>
      <c r="F6206" s="4">
        <f t="shared" si="676"/>
        <v>0</v>
      </c>
      <c r="G6206" s="4">
        <f t="shared" si="674"/>
        <v>7</v>
      </c>
      <c r="H6206" s="4">
        <f t="shared" si="677"/>
        <v>0</v>
      </c>
      <c r="I6206" s="4">
        <f t="shared" si="678"/>
        <v>0</v>
      </c>
      <c r="J6206" s="4">
        <f t="shared" si="679"/>
        <v>0</v>
      </c>
      <c r="K6206" s="4">
        <f t="shared" si="675"/>
        <v>0</v>
      </c>
      <c r="L6206" s="5">
        <f t="shared" si="680"/>
        <v>0</v>
      </c>
      <c r="M6206" s="137">
        <f>'PVWatts Hourly Results (1)'!L6217/1000</f>
        <v>0</v>
      </c>
      <c r="N6206" s="3">
        <f>'PVWatts Hourly Results (2)'!L6217/1000</f>
        <v>0</v>
      </c>
      <c r="O6206" s="3">
        <f>'PVWatts Hourly Results (3)'!L6217/1000</f>
        <v>0</v>
      </c>
      <c r="P6206" s="3">
        <f>'PVWatts Hourly Results (4)'!L6217/1000</f>
        <v>0</v>
      </c>
      <c r="Q6206" s="130">
        <f>'PVWatts Hourly Results (5)'!L6217/1000</f>
        <v>0</v>
      </c>
    </row>
    <row r="6207" spans="2:17" x14ac:dyDescent="0.25">
      <c r="B6207" s="8">
        <v>9</v>
      </c>
      <c r="C6207" s="9">
        <v>15</v>
      </c>
      <c r="D6207" s="134">
        <f>'PVWatts Hourly Results (1)'!C6218</f>
        <v>0</v>
      </c>
      <c r="E6207" s="127">
        <f>DATE(YEAR(Inputs!$D$5),Summary!B6207,Summary!C6207)+TIME(D6207,0,0)</f>
        <v>259</v>
      </c>
      <c r="F6207" s="4">
        <f t="shared" si="676"/>
        <v>0</v>
      </c>
      <c r="G6207" s="4">
        <f t="shared" si="674"/>
        <v>7</v>
      </c>
      <c r="H6207" s="4">
        <f t="shared" si="677"/>
        <v>0</v>
      </c>
      <c r="I6207" s="4">
        <f t="shared" si="678"/>
        <v>0</v>
      </c>
      <c r="J6207" s="4">
        <f t="shared" si="679"/>
        <v>0</v>
      </c>
      <c r="K6207" s="4">
        <f t="shared" si="675"/>
        <v>0</v>
      </c>
      <c r="L6207" s="5">
        <f t="shared" si="680"/>
        <v>0</v>
      </c>
      <c r="M6207" s="137">
        <f>'PVWatts Hourly Results (1)'!L6218/1000</f>
        <v>0</v>
      </c>
      <c r="N6207" s="3">
        <f>'PVWatts Hourly Results (2)'!L6218/1000</f>
        <v>0</v>
      </c>
      <c r="O6207" s="3">
        <f>'PVWatts Hourly Results (3)'!L6218/1000</f>
        <v>0</v>
      </c>
      <c r="P6207" s="3">
        <f>'PVWatts Hourly Results (4)'!L6218/1000</f>
        <v>0</v>
      </c>
      <c r="Q6207" s="130">
        <f>'PVWatts Hourly Results (5)'!L6218/1000</f>
        <v>0</v>
      </c>
    </row>
    <row r="6208" spans="2:17" x14ac:dyDescent="0.25">
      <c r="B6208" s="8">
        <v>9</v>
      </c>
      <c r="C6208" s="9">
        <v>15</v>
      </c>
      <c r="D6208" s="134">
        <f>'PVWatts Hourly Results (1)'!C6219</f>
        <v>0</v>
      </c>
      <c r="E6208" s="127">
        <f>DATE(YEAR(Inputs!$D$5),Summary!B6208,Summary!C6208)+TIME(D6208,0,0)</f>
        <v>259</v>
      </c>
      <c r="F6208" s="4">
        <f t="shared" si="676"/>
        <v>0</v>
      </c>
      <c r="G6208" s="4">
        <f t="shared" si="674"/>
        <v>7</v>
      </c>
      <c r="H6208" s="4">
        <f t="shared" si="677"/>
        <v>0</v>
      </c>
      <c r="I6208" s="4">
        <f t="shared" si="678"/>
        <v>0</v>
      </c>
      <c r="J6208" s="4">
        <f t="shared" si="679"/>
        <v>0</v>
      </c>
      <c r="K6208" s="4">
        <f t="shared" si="675"/>
        <v>0</v>
      </c>
      <c r="L6208" s="5">
        <f t="shared" si="680"/>
        <v>0</v>
      </c>
      <c r="M6208" s="137">
        <f>'PVWatts Hourly Results (1)'!L6219/1000</f>
        <v>0</v>
      </c>
      <c r="N6208" s="3">
        <f>'PVWatts Hourly Results (2)'!L6219/1000</f>
        <v>0</v>
      </c>
      <c r="O6208" s="3">
        <f>'PVWatts Hourly Results (3)'!L6219/1000</f>
        <v>0</v>
      </c>
      <c r="P6208" s="3">
        <f>'PVWatts Hourly Results (4)'!L6219/1000</f>
        <v>0</v>
      </c>
      <c r="Q6208" s="130">
        <f>'PVWatts Hourly Results (5)'!L6219/1000</f>
        <v>0</v>
      </c>
    </row>
    <row r="6209" spans="2:17" x14ac:dyDescent="0.25">
      <c r="B6209" s="8">
        <v>9</v>
      </c>
      <c r="C6209" s="9">
        <v>15</v>
      </c>
      <c r="D6209" s="134">
        <f>'PVWatts Hourly Results (1)'!C6220</f>
        <v>0</v>
      </c>
      <c r="E6209" s="127">
        <f>DATE(YEAR(Inputs!$D$5),Summary!B6209,Summary!C6209)+TIME(D6209,0,0)</f>
        <v>259</v>
      </c>
      <c r="F6209" s="4">
        <f t="shared" si="676"/>
        <v>0</v>
      </c>
      <c r="G6209" s="4">
        <f t="shared" si="674"/>
        <v>7</v>
      </c>
      <c r="H6209" s="4">
        <f t="shared" si="677"/>
        <v>0</v>
      </c>
      <c r="I6209" s="4">
        <f t="shared" si="678"/>
        <v>0</v>
      </c>
      <c r="J6209" s="4">
        <f t="shared" si="679"/>
        <v>0</v>
      </c>
      <c r="K6209" s="4">
        <f t="shared" si="675"/>
        <v>0</v>
      </c>
      <c r="L6209" s="5">
        <f t="shared" si="680"/>
        <v>0</v>
      </c>
      <c r="M6209" s="137">
        <f>'PVWatts Hourly Results (1)'!L6220/1000</f>
        <v>0</v>
      </c>
      <c r="N6209" s="3">
        <f>'PVWatts Hourly Results (2)'!L6220/1000</f>
        <v>0</v>
      </c>
      <c r="O6209" s="3">
        <f>'PVWatts Hourly Results (3)'!L6220/1000</f>
        <v>0</v>
      </c>
      <c r="P6209" s="3">
        <f>'PVWatts Hourly Results (4)'!L6220/1000</f>
        <v>0</v>
      </c>
      <c r="Q6209" s="130">
        <f>'PVWatts Hourly Results (5)'!L6220/1000</f>
        <v>0</v>
      </c>
    </row>
    <row r="6210" spans="2:17" x14ac:dyDescent="0.25">
      <c r="B6210" s="8">
        <v>9</v>
      </c>
      <c r="C6210" s="9">
        <v>15</v>
      </c>
      <c r="D6210" s="134">
        <f>'PVWatts Hourly Results (1)'!C6221</f>
        <v>0</v>
      </c>
      <c r="E6210" s="127">
        <f>DATE(YEAR(Inputs!$D$5),Summary!B6210,Summary!C6210)+TIME(D6210,0,0)</f>
        <v>259</v>
      </c>
      <c r="F6210" s="4">
        <f t="shared" si="676"/>
        <v>0</v>
      </c>
      <c r="G6210" s="4">
        <f t="shared" si="674"/>
        <v>7</v>
      </c>
      <c r="H6210" s="4">
        <f t="shared" si="677"/>
        <v>0</v>
      </c>
      <c r="I6210" s="4">
        <f t="shared" si="678"/>
        <v>0</v>
      </c>
      <c r="J6210" s="4">
        <f t="shared" si="679"/>
        <v>0</v>
      </c>
      <c r="K6210" s="4">
        <f t="shared" si="675"/>
        <v>0</v>
      </c>
      <c r="L6210" s="5">
        <f t="shared" si="680"/>
        <v>0</v>
      </c>
      <c r="M6210" s="137">
        <f>'PVWatts Hourly Results (1)'!L6221/1000</f>
        <v>0</v>
      </c>
      <c r="N6210" s="3">
        <f>'PVWatts Hourly Results (2)'!L6221/1000</f>
        <v>0</v>
      </c>
      <c r="O6210" s="3">
        <f>'PVWatts Hourly Results (3)'!L6221/1000</f>
        <v>0</v>
      </c>
      <c r="P6210" s="3">
        <f>'PVWatts Hourly Results (4)'!L6221/1000</f>
        <v>0</v>
      </c>
      <c r="Q6210" s="130">
        <f>'PVWatts Hourly Results (5)'!L6221/1000</f>
        <v>0</v>
      </c>
    </row>
    <row r="6211" spans="2:17" x14ac:dyDescent="0.25">
      <c r="B6211" s="8">
        <v>9</v>
      </c>
      <c r="C6211" s="9">
        <v>15</v>
      </c>
      <c r="D6211" s="134">
        <f>'PVWatts Hourly Results (1)'!C6222</f>
        <v>0</v>
      </c>
      <c r="E6211" s="127">
        <f>DATE(YEAR(Inputs!$D$5),Summary!B6211,Summary!C6211)+TIME(D6211,0,0)</f>
        <v>259</v>
      </c>
      <c r="F6211" s="4">
        <f t="shared" si="676"/>
        <v>0</v>
      </c>
      <c r="G6211" s="4">
        <f t="shared" si="674"/>
        <v>7</v>
      </c>
      <c r="H6211" s="4">
        <f t="shared" si="677"/>
        <v>0</v>
      </c>
      <c r="I6211" s="4">
        <f t="shared" si="678"/>
        <v>0</v>
      </c>
      <c r="J6211" s="4">
        <f t="shared" si="679"/>
        <v>0</v>
      </c>
      <c r="K6211" s="4">
        <f t="shared" si="675"/>
        <v>0</v>
      </c>
      <c r="L6211" s="5">
        <f t="shared" si="680"/>
        <v>0</v>
      </c>
      <c r="M6211" s="137">
        <f>'PVWatts Hourly Results (1)'!L6222/1000</f>
        <v>0</v>
      </c>
      <c r="N6211" s="3">
        <f>'PVWatts Hourly Results (2)'!L6222/1000</f>
        <v>0</v>
      </c>
      <c r="O6211" s="3">
        <f>'PVWatts Hourly Results (3)'!L6222/1000</f>
        <v>0</v>
      </c>
      <c r="P6211" s="3">
        <f>'PVWatts Hourly Results (4)'!L6222/1000</f>
        <v>0</v>
      </c>
      <c r="Q6211" s="130">
        <f>'PVWatts Hourly Results (5)'!L6222/1000</f>
        <v>0</v>
      </c>
    </row>
    <row r="6212" spans="2:17" x14ac:dyDescent="0.25">
      <c r="B6212" s="8">
        <v>9</v>
      </c>
      <c r="C6212" s="9">
        <v>15</v>
      </c>
      <c r="D6212" s="134">
        <f>'PVWatts Hourly Results (1)'!C6223</f>
        <v>0</v>
      </c>
      <c r="E6212" s="127">
        <f>DATE(YEAR(Inputs!$D$5),Summary!B6212,Summary!C6212)+TIME(D6212,0,0)</f>
        <v>259</v>
      </c>
      <c r="F6212" s="4">
        <f t="shared" si="676"/>
        <v>0</v>
      </c>
      <c r="G6212" s="4">
        <f t="shared" si="674"/>
        <v>7</v>
      </c>
      <c r="H6212" s="4">
        <f t="shared" si="677"/>
        <v>0</v>
      </c>
      <c r="I6212" s="4">
        <f t="shared" si="678"/>
        <v>0</v>
      </c>
      <c r="J6212" s="4">
        <f t="shared" si="679"/>
        <v>0</v>
      </c>
      <c r="K6212" s="4">
        <f t="shared" si="675"/>
        <v>0</v>
      </c>
      <c r="L6212" s="5">
        <f t="shared" si="680"/>
        <v>0</v>
      </c>
      <c r="M6212" s="137">
        <f>'PVWatts Hourly Results (1)'!L6223/1000</f>
        <v>0</v>
      </c>
      <c r="N6212" s="3">
        <f>'PVWatts Hourly Results (2)'!L6223/1000</f>
        <v>0</v>
      </c>
      <c r="O6212" s="3">
        <f>'PVWatts Hourly Results (3)'!L6223/1000</f>
        <v>0</v>
      </c>
      <c r="P6212" s="3">
        <f>'PVWatts Hourly Results (4)'!L6223/1000</f>
        <v>0</v>
      </c>
      <c r="Q6212" s="130">
        <f>'PVWatts Hourly Results (5)'!L6223/1000</f>
        <v>0</v>
      </c>
    </row>
    <row r="6213" spans="2:17" x14ac:dyDescent="0.25">
      <c r="B6213" s="8">
        <v>9</v>
      </c>
      <c r="C6213" s="9">
        <v>15</v>
      </c>
      <c r="D6213" s="134">
        <f>'PVWatts Hourly Results (1)'!C6224</f>
        <v>0</v>
      </c>
      <c r="E6213" s="127">
        <f>DATE(YEAR(Inputs!$D$5),Summary!B6213,Summary!C6213)+TIME(D6213,0,0)</f>
        <v>259</v>
      </c>
      <c r="F6213" s="4">
        <f t="shared" si="676"/>
        <v>0</v>
      </c>
      <c r="G6213" s="4">
        <f t="shared" si="674"/>
        <v>7</v>
      </c>
      <c r="H6213" s="4">
        <f t="shared" si="677"/>
        <v>0</v>
      </c>
      <c r="I6213" s="4">
        <f t="shared" si="678"/>
        <v>0</v>
      </c>
      <c r="J6213" s="4">
        <f t="shared" si="679"/>
        <v>0</v>
      </c>
      <c r="K6213" s="4">
        <f t="shared" si="675"/>
        <v>0</v>
      </c>
      <c r="L6213" s="5">
        <f t="shared" si="680"/>
        <v>0</v>
      </c>
      <c r="M6213" s="137">
        <f>'PVWatts Hourly Results (1)'!L6224/1000</f>
        <v>0</v>
      </c>
      <c r="N6213" s="3">
        <f>'PVWatts Hourly Results (2)'!L6224/1000</f>
        <v>0</v>
      </c>
      <c r="O6213" s="3">
        <f>'PVWatts Hourly Results (3)'!L6224/1000</f>
        <v>0</v>
      </c>
      <c r="P6213" s="3">
        <f>'PVWatts Hourly Results (4)'!L6224/1000</f>
        <v>0</v>
      </c>
      <c r="Q6213" s="130">
        <f>'PVWatts Hourly Results (5)'!L6224/1000</f>
        <v>0</v>
      </c>
    </row>
    <row r="6214" spans="2:17" x14ac:dyDescent="0.25">
      <c r="B6214" s="8">
        <v>9</v>
      </c>
      <c r="C6214" s="9">
        <v>16</v>
      </c>
      <c r="D6214" s="134">
        <f>'PVWatts Hourly Results (1)'!C6225</f>
        <v>0</v>
      </c>
      <c r="E6214" s="127">
        <f>DATE(YEAR(Inputs!$D$5),Summary!B6214,Summary!C6214)+TIME(D6214,0,0)</f>
        <v>260</v>
      </c>
      <c r="F6214" s="4">
        <f t="shared" si="676"/>
        <v>0</v>
      </c>
      <c r="G6214" s="4">
        <f t="shared" si="674"/>
        <v>1</v>
      </c>
      <c r="H6214" s="4">
        <f t="shared" si="677"/>
        <v>0</v>
      </c>
      <c r="I6214" s="4">
        <f t="shared" si="678"/>
        <v>0</v>
      </c>
      <c r="J6214" s="4">
        <f t="shared" si="679"/>
        <v>0</v>
      </c>
      <c r="K6214" s="4">
        <f t="shared" si="675"/>
        <v>0</v>
      </c>
      <c r="L6214" s="5">
        <f t="shared" si="680"/>
        <v>0</v>
      </c>
      <c r="M6214" s="137">
        <f>'PVWatts Hourly Results (1)'!L6225/1000</f>
        <v>0</v>
      </c>
      <c r="N6214" s="3">
        <f>'PVWatts Hourly Results (2)'!L6225/1000</f>
        <v>0</v>
      </c>
      <c r="O6214" s="3">
        <f>'PVWatts Hourly Results (3)'!L6225/1000</f>
        <v>0</v>
      </c>
      <c r="P6214" s="3">
        <f>'PVWatts Hourly Results (4)'!L6225/1000</f>
        <v>0</v>
      </c>
      <c r="Q6214" s="130">
        <f>'PVWatts Hourly Results (5)'!L6225/1000</f>
        <v>0</v>
      </c>
    </row>
    <row r="6215" spans="2:17" x14ac:dyDescent="0.25">
      <c r="B6215" s="8">
        <v>9</v>
      </c>
      <c r="C6215" s="9">
        <v>16</v>
      </c>
      <c r="D6215" s="134">
        <f>'PVWatts Hourly Results (1)'!C6226</f>
        <v>0</v>
      </c>
      <c r="E6215" s="127">
        <f>DATE(YEAR(Inputs!$D$5),Summary!B6215,Summary!C6215)+TIME(D6215,0,0)</f>
        <v>260</v>
      </c>
      <c r="F6215" s="4">
        <f t="shared" si="676"/>
        <v>0</v>
      </c>
      <c r="G6215" s="4">
        <f t="shared" si="674"/>
        <v>1</v>
      </c>
      <c r="H6215" s="4">
        <f t="shared" si="677"/>
        <v>0</v>
      </c>
      <c r="I6215" s="4">
        <f t="shared" si="678"/>
        <v>0</v>
      </c>
      <c r="J6215" s="4">
        <f t="shared" si="679"/>
        <v>0</v>
      </c>
      <c r="K6215" s="4">
        <f t="shared" si="675"/>
        <v>0</v>
      </c>
      <c r="L6215" s="5">
        <f t="shared" si="680"/>
        <v>0</v>
      </c>
      <c r="M6215" s="137">
        <f>'PVWatts Hourly Results (1)'!L6226/1000</f>
        <v>0</v>
      </c>
      <c r="N6215" s="3">
        <f>'PVWatts Hourly Results (2)'!L6226/1000</f>
        <v>0</v>
      </c>
      <c r="O6215" s="3">
        <f>'PVWatts Hourly Results (3)'!L6226/1000</f>
        <v>0</v>
      </c>
      <c r="P6215" s="3">
        <f>'PVWatts Hourly Results (4)'!L6226/1000</f>
        <v>0</v>
      </c>
      <c r="Q6215" s="130">
        <f>'PVWatts Hourly Results (5)'!L6226/1000</f>
        <v>0</v>
      </c>
    </row>
    <row r="6216" spans="2:17" x14ac:dyDescent="0.25">
      <c r="B6216" s="8">
        <v>9</v>
      </c>
      <c r="C6216" s="9">
        <v>16</v>
      </c>
      <c r="D6216" s="134">
        <f>'PVWatts Hourly Results (1)'!C6227</f>
        <v>0</v>
      </c>
      <c r="E6216" s="127">
        <f>DATE(YEAR(Inputs!$D$5),Summary!B6216,Summary!C6216)+TIME(D6216,0,0)</f>
        <v>260</v>
      </c>
      <c r="F6216" s="4">
        <f t="shared" si="676"/>
        <v>0</v>
      </c>
      <c r="G6216" s="4">
        <f t="shared" si="674"/>
        <v>1</v>
      </c>
      <c r="H6216" s="4">
        <f t="shared" si="677"/>
        <v>0</v>
      </c>
      <c r="I6216" s="4">
        <f t="shared" si="678"/>
        <v>0</v>
      </c>
      <c r="J6216" s="4">
        <f t="shared" si="679"/>
        <v>0</v>
      </c>
      <c r="K6216" s="4">
        <f t="shared" si="675"/>
        <v>0</v>
      </c>
      <c r="L6216" s="5">
        <f t="shared" si="680"/>
        <v>0</v>
      </c>
      <c r="M6216" s="137">
        <f>'PVWatts Hourly Results (1)'!L6227/1000</f>
        <v>0</v>
      </c>
      <c r="N6216" s="3">
        <f>'PVWatts Hourly Results (2)'!L6227/1000</f>
        <v>0</v>
      </c>
      <c r="O6216" s="3">
        <f>'PVWatts Hourly Results (3)'!L6227/1000</f>
        <v>0</v>
      </c>
      <c r="P6216" s="3">
        <f>'PVWatts Hourly Results (4)'!L6227/1000</f>
        <v>0</v>
      </c>
      <c r="Q6216" s="130">
        <f>'PVWatts Hourly Results (5)'!L6227/1000</f>
        <v>0</v>
      </c>
    </row>
    <row r="6217" spans="2:17" x14ac:dyDescent="0.25">
      <c r="B6217" s="8">
        <v>9</v>
      </c>
      <c r="C6217" s="9">
        <v>16</v>
      </c>
      <c r="D6217" s="134">
        <f>'PVWatts Hourly Results (1)'!C6228</f>
        <v>0</v>
      </c>
      <c r="E6217" s="127">
        <f>DATE(YEAR(Inputs!$D$5),Summary!B6217,Summary!C6217)+TIME(D6217,0,0)</f>
        <v>260</v>
      </c>
      <c r="F6217" s="4">
        <f t="shared" si="676"/>
        <v>0</v>
      </c>
      <c r="G6217" s="4">
        <f t="shared" si="674"/>
        <v>1</v>
      </c>
      <c r="H6217" s="4">
        <f t="shared" si="677"/>
        <v>0</v>
      </c>
      <c r="I6217" s="4">
        <f t="shared" si="678"/>
        <v>0</v>
      </c>
      <c r="J6217" s="4">
        <f t="shared" si="679"/>
        <v>0</v>
      </c>
      <c r="K6217" s="4">
        <f t="shared" si="675"/>
        <v>0</v>
      </c>
      <c r="L6217" s="5">
        <f t="shared" si="680"/>
        <v>0</v>
      </c>
      <c r="M6217" s="137">
        <f>'PVWatts Hourly Results (1)'!L6228/1000</f>
        <v>0</v>
      </c>
      <c r="N6217" s="3">
        <f>'PVWatts Hourly Results (2)'!L6228/1000</f>
        <v>0</v>
      </c>
      <c r="O6217" s="3">
        <f>'PVWatts Hourly Results (3)'!L6228/1000</f>
        <v>0</v>
      </c>
      <c r="P6217" s="3">
        <f>'PVWatts Hourly Results (4)'!L6228/1000</f>
        <v>0</v>
      </c>
      <c r="Q6217" s="130">
        <f>'PVWatts Hourly Results (5)'!L6228/1000</f>
        <v>0</v>
      </c>
    </row>
    <row r="6218" spans="2:17" x14ac:dyDescent="0.25">
      <c r="B6218" s="8">
        <v>9</v>
      </c>
      <c r="C6218" s="9">
        <v>16</v>
      </c>
      <c r="D6218" s="134">
        <f>'PVWatts Hourly Results (1)'!C6229</f>
        <v>0</v>
      </c>
      <c r="E6218" s="127">
        <f>DATE(YEAR(Inputs!$D$5),Summary!B6218,Summary!C6218)+TIME(D6218,0,0)</f>
        <v>260</v>
      </c>
      <c r="F6218" s="4">
        <f t="shared" si="676"/>
        <v>0</v>
      </c>
      <c r="G6218" s="4">
        <f t="shared" si="674"/>
        <v>1</v>
      </c>
      <c r="H6218" s="4">
        <f t="shared" si="677"/>
        <v>0</v>
      </c>
      <c r="I6218" s="4">
        <f t="shared" si="678"/>
        <v>0</v>
      </c>
      <c r="J6218" s="4">
        <f t="shared" si="679"/>
        <v>0</v>
      </c>
      <c r="K6218" s="4">
        <f t="shared" si="675"/>
        <v>0</v>
      </c>
      <c r="L6218" s="5">
        <f t="shared" si="680"/>
        <v>0</v>
      </c>
      <c r="M6218" s="137">
        <f>'PVWatts Hourly Results (1)'!L6229/1000</f>
        <v>0</v>
      </c>
      <c r="N6218" s="3">
        <f>'PVWatts Hourly Results (2)'!L6229/1000</f>
        <v>0</v>
      </c>
      <c r="O6218" s="3">
        <f>'PVWatts Hourly Results (3)'!L6229/1000</f>
        <v>0</v>
      </c>
      <c r="P6218" s="3">
        <f>'PVWatts Hourly Results (4)'!L6229/1000</f>
        <v>0</v>
      </c>
      <c r="Q6218" s="130">
        <f>'PVWatts Hourly Results (5)'!L6229/1000</f>
        <v>0</v>
      </c>
    </row>
    <row r="6219" spans="2:17" x14ac:dyDescent="0.25">
      <c r="B6219" s="8">
        <v>9</v>
      </c>
      <c r="C6219" s="9">
        <v>16</v>
      </c>
      <c r="D6219" s="134">
        <f>'PVWatts Hourly Results (1)'!C6230</f>
        <v>0</v>
      </c>
      <c r="E6219" s="127">
        <f>DATE(YEAR(Inputs!$D$5),Summary!B6219,Summary!C6219)+TIME(D6219,0,0)</f>
        <v>260</v>
      </c>
      <c r="F6219" s="4">
        <f t="shared" si="676"/>
        <v>0</v>
      </c>
      <c r="G6219" s="4">
        <f t="shared" si="674"/>
        <v>1</v>
      </c>
      <c r="H6219" s="4">
        <f t="shared" si="677"/>
        <v>0</v>
      </c>
      <c r="I6219" s="4">
        <f t="shared" si="678"/>
        <v>0</v>
      </c>
      <c r="J6219" s="4">
        <f t="shared" si="679"/>
        <v>0</v>
      </c>
      <c r="K6219" s="4">
        <f t="shared" si="675"/>
        <v>0</v>
      </c>
      <c r="L6219" s="5">
        <f t="shared" si="680"/>
        <v>0</v>
      </c>
      <c r="M6219" s="137">
        <f>'PVWatts Hourly Results (1)'!L6230/1000</f>
        <v>0</v>
      </c>
      <c r="N6219" s="3">
        <f>'PVWatts Hourly Results (2)'!L6230/1000</f>
        <v>0</v>
      </c>
      <c r="O6219" s="3">
        <f>'PVWatts Hourly Results (3)'!L6230/1000</f>
        <v>0</v>
      </c>
      <c r="P6219" s="3">
        <f>'PVWatts Hourly Results (4)'!L6230/1000</f>
        <v>0</v>
      </c>
      <c r="Q6219" s="130">
        <f>'PVWatts Hourly Results (5)'!L6230/1000</f>
        <v>0</v>
      </c>
    </row>
    <row r="6220" spans="2:17" x14ac:dyDescent="0.25">
      <c r="B6220" s="8">
        <v>9</v>
      </c>
      <c r="C6220" s="9">
        <v>16</v>
      </c>
      <c r="D6220" s="134">
        <f>'PVWatts Hourly Results (1)'!C6231</f>
        <v>0</v>
      </c>
      <c r="E6220" s="127">
        <f>DATE(YEAR(Inputs!$D$5),Summary!B6220,Summary!C6220)+TIME(D6220,0,0)</f>
        <v>260</v>
      </c>
      <c r="F6220" s="4">
        <f t="shared" si="676"/>
        <v>0</v>
      </c>
      <c r="G6220" s="4">
        <f t="shared" si="674"/>
        <v>1</v>
      </c>
      <c r="H6220" s="4">
        <f t="shared" si="677"/>
        <v>0</v>
      </c>
      <c r="I6220" s="4">
        <f t="shared" si="678"/>
        <v>0</v>
      </c>
      <c r="J6220" s="4">
        <f t="shared" si="679"/>
        <v>0</v>
      </c>
      <c r="K6220" s="4">
        <f t="shared" si="675"/>
        <v>0</v>
      </c>
      <c r="L6220" s="5">
        <f t="shared" si="680"/>
        <v>0</v>
      </c>
      <c r="M6220" s="137">
        <f>'PVWatts Hourly Results (1)'!L6231/1000</f>
        <v>0</v>
      </c>
      <c r="N6220" s="3">
        <f>'PVWatts Hourly Results (2)'!L6231/1000</f>
        <v>0</v>
      </c>
      <c r="O6220" s="3">
        <f>'PVWatts Hourly Results (3)'!L6231/1000</f>
        <v>0</v>
      </c>
      <c r="P6220" s="3">
        <f>'PVWatts Hourly Results (4)'!L6231/1000</f>
        <v>0</v>
      </c>
      <c r="Q6220" s="130">
        <f>'PVWatts Hourly Results (5)'!L6231/1000</f>
        <v>0</v>
      </c>
    </row>
    <row r="6221" spans="2:17" x14ac:dyDescent="0.25">
      <c r="B6221" s="8">
        <v>9</v>
      </c>
      <c r="C6221" s="9">
        <v>16</v>
      </c>
      <c r="D6221" s="134">
        <f>'PVWatts Hourly Results (1)'!C6232</f>
        <v>0</v>
      </c>
      <c r="E6221" s="127">
        <f>DATE(YEAR(Inputs!$D$5),Summary!B6221,Summary!C6221)+TIME(D6221,0,0)</f>
        <v>260</v>
      </c>
      <c r="F6221" s="4">
        <f t="shared" si="676"/>
        <v>0</v>
      </c>
      <c r="G6221" s="4">
        <f t="shared" si="674"/>
        <v>1</v>
      </c>
      <c r="H6221" s="4">
        <f t="shared" si="677"/>
        <v>0</v>
      </c>
      <c r="I6221" s="4">
        <f t="shared" si="678"/>
        <v>0</v>
      </c>
      <c r="J6221" s="4">
        <f t="shared" si="679"/>
        <v>0</v>
      </c>
      <c r="K6221" s="4">
        <f t="shared" si="675"/>
        <v>0</v>
      </c>
      <c r="L6221" s="5">
        <f t="shared" si="680"/>
        <v>0</v>
      </c>
      <c r="M6221" s="137">
        <f>'PVWatts Hourly Results (1)'!L6232/1000</f>
        <v>0</v>
      </c>
      <c r="N6221" s="3">
        <f>'PVWatts Hourly Results (2)'!L6232/1000</f>
        <v>0</v>
      </c>
      <c r="O6221" s="3">
        <f>'PVWatts Hourly Results (3)'!L6232/1000</f>
        <v>0</v>
      </c>
      <c r="P6221" s="3">
        <f>'PVWatts Hourly Results (4)'!L6232/1000</f>
        <v>0</v>
      </c>
      <c r="Q6221" s="130">
        <f>'PVWatts Hourly Results (5)'!L6232/1000</f>
        <v>0</v>
      </c>
    </row>
    <row r="6222" spans="2:17" x14ac:dyDescent="0.25">
      <c r="B6222" s="8">
        <v>9</v>
      </c>
      <c r="C6222" s="9">
        <v>16</v>
      </c>
      <c r="D6222" s="134">
        <f>'PVWatts Hourly Results (1)'!C6233</f>
        <v>0</v>
      </c>
      <c r="E6222" s="127">
        <f>DATE(YEAR(Inputs!$D$5),Summary!B6222,Summary!C6222)+TIME(D6222,0,0)</f>
        <v>260</v>
      </c>
      <c r="F6222" s="4">
        <f t="shared" si="676"/>
        <v>0</v>
      </c>
      <c r="G6222" s="4">
        <f t="shared" si="674"/>
        <v>1</v>
      </c>
      <c r="H6222" s="4">
        <f t="shared" si="677"/>
        <v>0</v>
      </c>
      <c r="I6222" s="4">
        <f t="shared" si="678"/>
        <v>0</v>
      </c>
      <c r="J6222" s="4">
        <f t="shared" si="679"/>
        <v>0</v>
      </c>
      <c r="K6222" s="4">
        <f t="shared" si="675"/>
        <v>0</v>
      </c>
      <c r="L6222" s="5">
        <f t="shared" si="680"/>
        <v>0</v>
      </c>
      <c r="M6222" s="137">
        <f>'PVWatts Hourly Results (1)'!L6233/1000</f>
        <v>0</v>
      </c>
      <c r="N6222" s="3">
        <f>'PVWatts Hourly Results (2)'!L6233/1000</f>
        <v>0</v>
      </c>
      <c r="O6222" s="3">
        <f>'PVWatts Hourly Results (3)'!L6233/1000</f>
        <v>0</v>
      </c>
      <c r="P6222" s="3">
        <f>'PVWatts Hourly Results (4)'!L6233/1000</f>
        <v>0</v>
      </c>
      <c r="Q6222" s="130">
        <f>'PVWatts Hourly Results (5)'!L6233/1000</f>
        <v>0</v>
      </c>
    </row>
    <row r="6223" spans="2:17" x14ac:dyDescent="0.25">
      <c r="B6223" s="8">
        <v>9</v>
      </c>
      <c r="C6223" s="9">
        <v>16</v>
      </c>
      <c r="D6223" s="134">
        <f>'PVWatts Hourly Results (1)'!C6234</f>
        <v>0</v>
      </c>
      <c r="E6223" s="127">
        <f>DATE(YEAR(Inputs!$D$5),Summary!B6223,Summary!C6223)+TIME(D6223,0,0)</f>
        <v>260</v>
      </c>
      <c r="F6223" s="4">
        <f t="shared" si="676"/>
        <v>0</v>
      </c>
      <c r="G6223" s="4">
        <f t="shared" si="674"/>
        <v>1</v>
      </c>
      <c r="H6223" s="4">
        <f t="shared" si="677"/>
        <v>0</v>
      </c>
      <c r="I6223" s="4">
        <f t="shared" si="678"/>
        <v>0</v>
      </c>
      <c r="J6223" s="4">
        <f t="shared" si="679"/>
        <v>0</v>
      </c>
      <c r="K6223" s="4">
        <f t="shared" si="675"/>
        <v>0</v>
      </c>
      <c r="L6223" s="5">
        <f t="shared" si="680"/>
        <v>0</v>
      </c>
      <c r="M6223" s="137">
        <f>'PVWatts Hourly Results (1)'!L6234/1000</f>
        <v>0</v>
      </c>
      <c r="N6223" s="3">
        <f>'PVWatts Hourly Results (2)'!L6234/1000</f>
        <v>0</v>
      </c>
      <c r="O6223" s="3">
        <f>'PVWatts Hourly Results (3)'!L6234/1000</f>
        <v>0</v>
      </c>
      <c r="P6223" s="3">
        <f>'PVWatts Hourly Results (4)'!L6234/1000</f>
        <v>0</v>
      </c>
      <c r="Q6223" s="130">
        <f>'PVWatts Hourly Results (5)'!L6234/1000</f>
        <v>0</v>
      </c>
    </row>
    <row r="6224" spans="2:17" x14ac:dyDescent="0.25">
      <c r="B6224" s="8">
        <v>9</v>
      </c>
      <c r="C6224" s="9">
        <v>16</v>
      </c>
      <c r="D6224" s="134">
        <f>'PVWatts Hourly Results (1)'!C6235</f>
        <v>0</v>
      </c>
      <c r="E6224" s="127">
        <f>DATE(YEAR(Inputs!$D$5),Summary!B6224,Summary!C6224)+TIME(D6224,0,0)</f>
        <v>260</v>
      </c>
      <c r="F6224" s="4">
        <f t="shared" si="676"/>
        <v>0</v>
      </c>
      <c r="G6224" s="4">
        <f t="shared" si="674"/>
        <v>1</v>
      </c>
      <c r="H6224" s="4">
        <f t="shared" si="677"/>
        <v>0</v>
      </c>
      <c r="I6224" s="4">
        <f t="shared" si="678"/>
        <v>0</v>
      </c>
      <c r="J6224" s="4">
        <f t="shared" si="679"/>
        <v>0</v>
      </c>
      <c r="K6224" s="4">
        <f t="shared" si="675"/>
        <v>0</v>
      </c>
      <c r="L6224" s="5">
        <f t="shared" si="680"/>
        <v>0</v>
      </c>
      <c r="M6224" s="137">
        <f>'PVWatts Hourly Results (1)'!L6235/1000</f>
        <v>0</v>
      </c>
      <c r="N6224" s="3">
        <f>'PVWatts Hourly Results (2)'!L6235/1000</f>
        <v>0</v>
      </c>
      <c r="O6224" s="3">
        <f>'PVWatts Hourly Results (3)'!L6235/1000</f>
        <v>0</v>
      </c>
      <c r="P6224" s="3">
        <f>'PVWatts Hourly Results (4)'!L6235/1000</f>
        <v>0</v>
      </c>
      <c r="Q6224" s="130">
        <f>'PVWatts Hourly Results (5)'!L6235/1000</f>
        <v>0</v>
      </c>
    </row>
    <row r="6225" spans="2:17" x14ac:dyDescent="0.25">
      <c r="B6225" s="8">
        <v>9</v>
      </c>
      <c r="C6225" s="9">
        <v>16</v>
      </c>
      <c r="D6225" s="134">
        <f>'PVWatts Hourly Results (1)'!C6236</f>
        <v>0</v>
      </c>
      <c r="E6225" s="127">
        <f>DATE(YEAR(Inputs!$D$5),Summary!B6225,Summary!C6225)+TIME(D6225,0,0)</f>
        <v>260</v>
      </c>
      <c r="F6225" s="4">
        <f t="shared" si="676"/>
        <v>0</v>
      </c>
      <c r="G6225" s="4">
        <f t="shared" si="674"/>
        <v>1</v>
      </c>
      <c r="H6225" s="4">
        <f t="shared" si="677"/>
        <v>0</v>
      </c>
      <c r="I6225" s="4">
        <f t="shared" si="678"/>
        <v>0</v>
      </c>
      <c r="J6225" s="4">
        <f t="shared" si="679"/>
        <v>0</v>
      </c>
      <c r="K6225" s="4">
        <f t="shared" si="675"/>
        <v>0</v>
      </c>
      <c r="L6225" s="5">
        <f t="shared" si="680"/>
        <v>0</v>
      </c>
      <c r="M6225" s="137">
        <f>'PVWatts Hourly Results (1)'!L6236/1000</f>
        <v>0</v>
      </c>
      <c r="N6225" s="3">
        <f>'PVWatts Hourly Results (2)'!L6236/1000</f>
        <v>0</v>
      </c>
      <c r="O6225" s="3">
        <f>'PVWatts Hourly Results (3)'!L6236/1000</f>
        <v>0</v>
      </c>
      <c r="P6225" s="3">
        <f>'PVWatts Hourly Results (4)'!L6236/1000</f>
        <v>0</v>
      </c>
      <c r="Q6225" s="130">
        <f>'PVWatts Hourly Results (5)'!L6236/1000</f>
        <v>0</v>
      </c>
    </row>
    <row r="6226" spans="2:17" x14ac:dyDescent="0.25">
      <c r="B6226" s="8">
        <v>9</v>
      </c>
      <c r="C6226" s="9">
        <v>16</v>
      </c>
      <c r="D6226" s="134">
        <f>'PVWatts Hourly Results (1)'!C6237</f>
        <v>0</v>
      </c>
      <c r="E6226" s="127">
        <f>DATE(YEAR(Inputs!$D$5),Summary!B6226,Summary!C6226)+TIME(D6226,0,0)</f>
        <v>260</v>
      </c>
      <c r="F6226" s="4">
        <f t="shared" si="676"/>
        <v>0</v>
      </c>
      <c r="G6226" s="4">
        <f t="shared" si="674"/>
        <v>1</v>
      </c>
      <c r="H6226" s="4">
        <f t="shared" si="677"/>
        <v>0</v>
      </c>
      <c r="I6226" s="4">
        <f t="shared" si="678"/>
        <v>0</v>
      </c>
      <c r="J6226" s="4">
        <f t="shared" si="679"/>
        <v>0</v>
      </c>
      <c r="K6226" s="4">
        <f t="shared" si="675"/>
        <v>0</v>
      </c>
      <c r="L6226" s="5">
        <f t="shared" si="680"/>
        <v>0</v>
      </c>
      <c r="M6226" s="137">
        <f>'PVWatts Hourly Results (1)'!L6237/1000</f>
        <v>0</v>
      </c>
      <c r="N6226" s="3">
        <f>'PVWatts Hourly Results (2)'!L6237/1000</f>
        <v>0</v>
      </c>
      <c r="O6226" s="3">
        <f>'PVWatts Hourly Results (3)'!L6237/1000</f>
        <v>0</v>
      </c>
      <c r="P6226" s="3">
        <f>'PVWatts Hourly Results (4)'!L6237/1000</f>
        <v>0</v>
      </c>
      <c r="Q6226" s="130">
        <f>'PVWatts Hourly Results (5)'!L6237/1000</f>
        <v>0</v>
      </c>
    </row>
    <row r="6227" spans="2:17" x14ac:dyDescent="0.25">
      <c r="B6227" s="8">
        <v>9</v>
      </c>
      <c r="C6227" s="9">
        <v>16</v>
      </c>
      <c r="D6227" s="134">
        <f>'PVWatts Hourly Results (1)'!C6238</f>
        <v>0</v>
      </c>
      <c r="E6227" s="127">
        <f>DATE(YEAR(Inputs!$D$5),Summary!B6227,Summary!C6227)+TIME(D6227,0,0)</f>
        <v>260</v>
      </c>
      <c r="F6227" s="4">
        <f t="shared" si="676"/>
        <v>0</v>
      </c>
      <c r="G6227" s="4">
        <f t="shared" si="674"/>
        <v>1</v>
      </c>
      <c r="H6227" s="4">
        <f t="shared" si="677"/>
        <v>0</v>
      </c>
      <c r="I6227" s="4">
        <f t="shared" si="678"/>
        <v>0</v>
      </c>
      <c r="J6227" s="4">
        <f t="shared" si="679"/>
        <v>0</v>
      </c>
      <c r="K6227" s="4">
        <f t="shared" si="675"/>
        <v>0</v>
      </c>
      <c r="L6227" s="5">
        <f t="shared" si="680"/>
        <v>0</v>
      </c>
      <c r="M6227" s="137">
        <f>'PVWatts Hourly Results (1)'!L6238/1000</f>
        <v>0</v>
      </c>
      <c r="N6227" s="3">
        <f>'PVWatts Hourly Results (2)'!L6238/1000</f>
        <v>0</v>
      </c>
      <c r="O6227" s="3">
        <f>'PVWatts Hourly Results (3)'!L6238/1000</f>
        <v>0</v>
      </c>
      <c r="P6227" s="3">
        <f>'PVWatts Hourly Results (4)'!L6238/1000</f>
        <v>0</v>
      </c>
      <c r="Q6227" s="130">
        <f>'PVWatts Hourly Results (5)'!L6238/1000</f>
        <v>0</v>
      </c>
    </row>
    <row r="6228" spans="2:17" x14ac:dyDescent="0.25">
      <c r="B6228" s="8">
        <v>9</v>
      </c>
      <c r="C6228" s="9">
        <v>16</v>
      </c>
      <c r="D6228" s="134">
        <f>'PVWatts Hourly Results (1)'!C6239</f>
        <v>0</v>
      </c>
      <c r="E6228" s="127">
        <f>DATE(YEAR(Inputs!$D$5),Summary!B6228,Summary!C6228)+TIME(D6228,0,0)</f>
        <v>260</v>
      </c>
      <c r="F6228" s="4">
        <f t="shared" si="676"/>
        <v>0</v>
      </c>
      <c r="G6228" s="4">
        <f t="shared" si="674"/>
        <v>1</v>
      </c>
      <c r="H6228" s="4">
        <f t="shared" si="677"/>
        <v>0</v>
      </c>
      <c r="I6228" s="4">
        <f t="shared" si="678"/>
        <v>0</v>
      </c>
      <c r="J6228" s="4">
        <f t="shared" si="679"/>
        <v>0</v>
      </c>
      <c r="K6228" s="4">
        <f t="shared" si="675"/>
        <v>0</v>
      </c>
      <c r="L6228" s="5">
        <f t="shared" si="680"/>
        <v>0</v>
      </c>
      <c r="M6228" s="137">
        <f>'PVWatts Hourly Results (1)'!L6239/1000</f>
        <v>0</v>
      </c>
      <c r="N6228" s="3">
        <f>'PVWatts Hourly Results (2)'!L6239/1000</f>
        <v>0</v>
      </c>
      <c r="O6228" s="3">
        <f>'PVWatts Hourly Results (3)'!L6239/1000</f>
        <v>0</v>
      </c>
      <c r="P6228" s="3">
        <f>'PVWatts Hourly Results (4)'!L6239/1000</f>
        <v>0</v>
      </c>
      <c r="Q6228" s="130">
        <f>'PVWatts Hourly Results (5)'!L6239/1000</f>
        <v>0</v>
      </c>
    </row>
    <row r="6229" spans="2:17" x14ac:dyDescent="0.25">
      <c r="B6229" s="8">
        <v>9</v>
      </c>
      <c r="C6229" s="9">
        <v>16</v>
      </c>
      <c r="D6229" s="134">
        <f>'PVWatts Hourly Results (1)'!C6240</f>
        <v>0</v>
      </c>
      <c r="E6229" s="127">
        <f>DATE(YEAR(Inputs!$D$5),Summary!B6229,Summary!C6229)+TIME(D6229,0,0)</f>
        <v>260</v>
      </c>
      <c r="F6229" s="4">
        <f t="shared" si="676"/>
        <v>0</v>
      </c>
      <c r="G6229" s="4">
        <f t="shared" si="674"/>
        <v>1</v>
      </c>
      <c r="H6229" s="4">
        <f t="shared" si="677"/>
        <v>0</v>
      </c>
      <c r="I6229" s="4">
        <f t="shared" si="678"/>
        <v>0</v>
      </c>
      <c r="J6229" s="4">
        <f t="shared" si="679"/>
        <v>0</v>
      </c>
      <c r="K6229" s="4">
        <f t="shared" si="675"/>
        <v>0</v>
      </c>
      <c r="L6229" s="5">
        <f t="shared" si="680"/>
        <v>0</v>
      </c>
      <c r="M6229" s="137">
        <f>'PVWatts Hourly Results (1)'!L6240/1000</f>
        <v>0</v>
      </c>
      <c r="N6229" s="3">
        <f>'PVWatts Hourly Results (2)'!L6240/1000</f>
        <v>0</v>
      </c>
      <c r="O6229" s="3">
        <f>'PVWatts Hourly Results (3)'!L6240/1000</f>
        <v>0</v>
      </c>
      <c r="P6229" s="3">
        <f>'PVWatts Hourly Results (4)'!L6240/1000</f>
        <v>0</v>
      </c>
      <c r="Q6229" s="130">
        <f>'PVWatts Hourly Results (5)'!L6240/1000</f>
        <v>0</v>
      </c>
    </row>
    <row r="6230" spans="2:17" x14ac:dyDescent="0.25">
      <c r="B6230" s="8">
        <v>9</v>
      </c>
      <c r="C6230" s="9">
        <v>16</v>
      </c>
      <c r="D6230" s="134">
        <f>'PVWatts Hourly Results (1)'!C6241</f>
        <v>0</v>
      </c>
      <c r="E6230" s="127">
        <f>DATE(YEAR(Inputs!$D$5),Summary!B6230,Summary!C6230)+TIME(D6230,0,0)</f>
        <v>260</v>
      </c>
      <c r="F6230" s="4">
        <f t="shared" si="676"/>
        <v>0</v>
      </c>
      <c r="G6230" s="4">
        <f t="shared" ref="G6230:G6293" si="681">WEEKDAY(E6230)</f>
        <v>1</v>
      </c>
      <c r="H6230" s="4">
        <f t="shared" si="677"/>
        <v>0</v>
      </c>
      <c r="I6230" s="4">
        <f t="shared" si="678"/>
        <v>0</v>
      </c>
      <c r="J6230" s="4">
        <f t="shared" si="679"/>
        <v>0</v>
      </c>
      <c r="K6230" s="4">
        <f t="shared" ref="K6230:K6293" si="682">IF(OR(AND(B6230=7,C6230=4),AND(B6230=1,C6230=1)),1,0)</f>
        <v>0</v>
      </c>
      <c r="L6230" s="5">
        <f t="shared" si="680"/>
        <v>0</v>
      </c>
      <c r="M6230" s="137">
        <f>'PVWatts Hourly Results (1)'!L6241/1000</f>
        <v>0</v>
      </c>
      <c r="N6230" s="3">
        <f>'PVWatts Hourly Results (2)'!L6241/1000</f>
        <v>0</v>
      </c>
      <c r="O6230" s="3">
        <f>'PVWatts Hourly Results (3)'!L6241/1000</f>
        <v>0</v>
      </c>
      <c r="P6230" s="3">
        <f>'PVWatts Hourly Results (4)'!L6241/1000</f>
        <v>0</v>
      </c>
      <c r="Q6230" s="130">
        <f>'PVWatts Hourly Results (5)'!L6241/1000</f>
        <v>0</v>
      </c>
    </row>
    <row r="6231" spans="2:17" x14ac:dyDescent="0.25">
      <c r="B6231" s="8">
        <v>9</v>
      </c>
      <c r="C6231" s="9">
        <v>16</v>
      </c>
      <c r="D6231" s="134">
        <f>'PVWatts Hourly Results (1)'!C6242</f>
        <v>0</v>
      </c>
      <c r="E6231" s="127">
        <f>DATE(YEAR(Inputs!$D$5),Summary!B6231,Summary!C6231)+TIME(D6231,0,0)</f>
        <v>260</v>
      </c>
      <c r="F6231" s="4">
        <f t="shared" ref="F6231:F6294" si="683">IF(OR(B6231&lt;3,B6231=6,B6231=7,B6231=8),1,0)</f>
        <v>0</v>
      </c>
      <c r="G6231" s="4">
        <f t="shared" si="681"/>
        <v>1</v>
      </c>
      <c r="H6231" s="4">
        <f t="shared" ref="H6231:H6294" si="684">IF(OR(G6231=2,G6231=3,G6231=4,G6231=5,G6231=6),1,0)</f>
        <v>0</v>
      </c>
      <c r="I6231" s="4">
        <f t="shared" ref="I6231:I6294" si="685">IF(AND(B6231&gt;5,B6231&lt;9,D6231&gt;=13,D6231&lt;=16,H6231=1),1,0)</f>
        <v>0</v>
      </c>
      <c r="J6231" s="4">
        <f t="shared" ref="J6231:J6294" si="686">IF(AND(B6231&lt;3,OR(AND(D6231&gt;6,D6231&lt;9),AND(D6231&gt;17,D6231&lt;20)),H6231=1),1,0)</f>
        <v>0</v>
      </c>
      <c r="K6231" s="4">
        <f t="shared" si="682"/>
        <v>0</v>
      </c>
      <c r="L6231" s="5">
        <f t="shared" ref="L6231:L6294" si="687">IFERROR(IF(AND(F6231=1,H6231=1,OR(I6231=1,J6231=1),K6231=0),1,0),"")</f>
        <v>0</v>
      </c>
      <c r="M6231" s="137">
        <f>'PVWatts Hourly Results (1)'!L6242/1000</f>
        <v>0</v>
      </c>
      <c r="N6231" s="3">
        <f>'PVWatts Hourly Results (2)'!L6242/1000</f>
        <v>0</v>
      </c>
      <c r="O6231" s="3">
        <f>'PVWatts Hourly Results (3)'!L6242/1000</f>
        <v>0</v>
      </c>
      <c r="P6231" s="3">
        <f>'PVWatts Hourly Results (4)'!L6242/1000</f>
        <v>0</v>
      </c>
      <c r="Q6231" s="130">
        <f>'PVWatts Hourly Results (5)'!L6242/1000</f>
        <v>0</v>
      </c>
    </row>
    <row r="6232" spans="2:17" x14ac:dyDescent="0.25">
      <c r="B6232" s="8">
        <v>9</v>
      </c>
      <c r="C6232" s="9">
        <v>16</v>
      </c>
      <c r="D6232" s="134">
        <f>'PVWatts Hourly Results (1)'!C6243</f>
        <v>0</v>
      </c>
      <c r="E6232" s="127">
        <f>DATE(YEAR(Inputs!$D$5),Summary!B6232,Summary!C6232)+TIME(D6232,0,0)</f>
        <v>260</v>
      </c>
      <c r="F6232" s="4">
        <f t="shared" si="683"/>
        <v>0</v>
      </c>
      <c r="G6232" s="4">
        <f t="shared" si="681"/>
        <v>1</v>
      </c>
      <c r="H6232" s="4">
        <f t="shared" si="684"/>
        <v>0</v>
      </c>
      <c r="I6232" s="4">
        <f t="shared" si="685"/>
        <v>0</v>
      </c>
      <c r="J6232" s="4">
        <f t="shared" si="686"/>
        <v>0</v>
      </c>
      <c r="K6232" s="4">
        <f t="shared" si="682"/>
        <v>0</v>
      </c>
      <c r="L6232" s="5">
        <f t="shared" si="687"/>
        <v>0</v>
      </c>
      <c r="M6232" s="137">
        <f>'PVWatts Hourly Results (1)'!L6243/1000</f>
        <v>0</v>
      </c>
      <c r="N6232" s="3">
        <f>'PVWatts Hourly Results (2)'!L6243/1000</f>
        <v>0</v>
      </c>
      <c r="O6232" s="3">
        <f>'PVWatts Hourly Results (3)'!L6243/1000</f>
        <v>0</v>
      </c>
      <c r="P6232" s="3">
        <f>'PVWatts Hourly Results (4)'!L6243/1000</f>
        <v>0</v>
      </c>
      <c r="Q6232" s="130">
        <f>'PVWatts Hourly Results (5)'!L6243/1000</f>
        <v>0</v>
      </c>
    </row>
    <row r="6233" spans="2:17" x14ac:dyDescent="0.25">
      <c r="B6233" s="8">
        <v>9</v>
      </c>
      <c r="C6233" s="9">
        <v>16</v>
      </c>
      <c r="D6233" s="134">
        <f>'PVWatts Hourly Results (1)'!C6244</f>
        <v>0</v>
      </c>
      <c r="E6233" s="127">
        <f>DATE(YEAR(Inputs!$D$5),Summary!B6233,Summary!C6233)+TIME(D6233,0,0)</f>
        <v>260</v>
      </c>
      <c r="F6233" s="4">
        <f t="shared" si="683"/>
        <v>0</v>
      </c>
      <c r="G6233" s="4">
        <f t="shared" si="681"/>
        <v>1</v>
      </c>
      <c r="H6233" s="4">
        <f t="shared" si="684"/>
        <v>0</v>
      </c>
      <c r="I6233" s="4">
        <f t="shared" si="685"/>
        <v>0</v>
      </c>
      <c r="J6233" s="4">
        <f t="shared" si="686"/>
        <v>0</v>
      </c>
      <c r="K6233" s="4">
        <f t="shared" si="682"/>
        <v>0</v>
      </c>
      <c r="L6233" s="5">
        <f t="shared" si="687"/>
        <v>0</v>
      </c>
      <c r="M6233" s="137">
        <f>'PVWatts Hourly Results (1)'!L6244/1000</f>
        <v>0</v>
      </c>
      <c r="N6233" s="3">
        <f>'PVWatts Hourly Results (2)'!L6244/1000</f>
        <v>0</v>
      </c>
      <c r="O6233" s="3">
        <f>'PVWatts Hourly Results (3)'!L6244/1000</f>
        <v>0</v>
      </c>
      <c r="P6233" s="3">
        <f>'PVWatts Hourly Results (4)'!L6244/1000</f>
        <v>0</v>
      </c>
      <c r="Q6233" s="130">
        <f>'PVWatts Hourly Results (5)'!L6244/1000</f>
        <v>0</v>
      </c>
    </row>
    <row r="6234" spans="2:17" x14ac:dyDescent="0.25">
      <c r="B6234" s="8">
        <v>9</v>
      </c>
      <c r="C6234" s="9">
        <v>16</v>
      </c>
      <c r="D6234" s="134">
        <f>'PVWatts Hourly Results (1)'!C6245</f>
        <v>0</v>
      </c>
      <c r="E6234" s="127">
        <f>DATE(YEAR(Inputs!$D$5),Summary!B6234,Summary!C6234)+TIME(D6234,0,0)</f>
        <v>260</v>
      </c>
      <c r="F6234" s="4">
        <f t="shared" si="683"/>
        <v>0</v>
      </c>
      <c r="G6234" s="4">
        <f t="shared" si="681"/>
        <v>1</v>
      </c>
      <c r="H6234" s="4">
        <f t="shared" si="684"/>
        <v>0</v>
      </c>
      <c r="I6234" s="4">
        <f t="shared" si="685"/>
        <v>0</v>
      </c>
      <c r="J6234" s="4">
        <f t="shared" si="686"/>
        <v>0</v>
      </c>
      <c r="K6234" s="4">
        <f t="shared" si="682"/>
        <v>0</v>
      </c>
      <c r="L6234" s="5">
        <f t="shared" si="687"/>
        <v>0</v>
      </c>
      <c r="M6234" s="137">
        <f>'PVWatts Hourly Results (1)'!L6245/1000</f>
        <v>0</v>
      </c>
      <c r="N6234" s="3">
        <f>'PVWatts Hourly Results (2)'!L6245/1000</f>
        <v>0</v>
      </c>
      <c r="O6234" s="3">
        <f>'PVWatts Hourly Results (3)'!L6245/1000</f>
        <v>0</v>
      </c>
      <c r="P6234" s="3">
        <f>'PVWatts Hourly Results (4)'!L6245/1000</f>
        <v>0</v>
      </c>
      <c r="Q6234" s="130">
        <f>'PVWatts Hourly Results (5)'!L6245/1000</f>
        <v>0</v>
      </c>
    </row>
    <row r="6235" spans="2:17" x14ac:dyDescent="0.25">
      <c r="B6235" s="8">
        <v>9</v>
      </c>
      <c r="C6235" s="9">
        <v>16</v>
      </c>
      <c r="D6235" s="134">
        <f>'PVWatts Hourly Results (1)'!C6246</f>
        <v>0</v>
      </c>
      <c r="E6235" s="127">
        <f>DATE(YEAR(Inputs!$D$5),Summary!B6235,Summary!C6235)+TIME(D6235,0,0)</f>
        <v>260</v>
      </c>
      <c r="F6235" s="4">
        <f t="shared" si="683"/>
        <v>0</v>
      </c>
      <c r="G6235" s="4">
        <f t="shared" si="681"/>
        <v>1</v>
      </c>
      <c r="H6235" s="4">
        <f t="shared" si="684"/>
        <v>0</v>
      </c>
      <c r="I6235" s="4">
        <f t="shared" si="685"/>
        <v>0</v>
      </c>
      <c r="J6235" s="4">
        <f t="shared" si="686"/>
        <v>0</v>
      </c>
      <c r="K6235" s="4">
        <f t="shared" si="682"/>
        <v>0</v>
      </c>
      <c r="L6235" s="5">
        <f t="shared" si="687"/>
        <v>0</v>
      </c>
      <c r="M6235" s="137">
        <f>'PVWatts Hourly Results (1)'!L6246/1000</f>
        <v>0</v>
      </c>
      <c r="N6235" s="3">
        <f>'PVWatts Hourly Results (2)'!L6246/1000</f>
        <v>0</v>
      </c>
      <c r="O6235" s="3">
        <f>'PVWatts Hourly Results (3)'!L6246/1000</f>
        <v>0</v>
      </c>
      <c r="P6235" s="3">
        <f>'PVWatts Hourly Results (4)'!L6246/1000</f>
        <v>0</v>
      </c>
      <c r="Q6235" s="130">
        <f>'PVWatts Hourly Results (5)'!L6246/1000</f>
        <v>0</v>
      </c>
    </row>
    <row r="6236" spans="2:17" x14ac:dyDescent="0.25">
      <c r="B6236" s="8">
        <v>9</v>
      </c>
      <c r="C6236" s="9">
        <v>16</v>
      </c>
      <c r="D6236" s="134">
        <f>'PVWatts Hourly Results (1)'!C6247</f>
        <v>0</v>
      </c>
      <c r="E6236" s="127">
        <f>DATE(YEAR(Inputs!$D$5),Summary!B6236,Summary!C6236)+TIME(D6236,0,0)</f>
        <v>260</v>
      </c>
      <c r="F6236" s="4">
        <f t="shared" si="683"/>
        <v>0</v>
      </c>
      <c r="G6236" s="4">
        <f t="shared" si="681"/>
        <v>1</v>
      </c>
      <c r="H6236" s="4">
        <f t="shared" si="684"/>
        <v>0</v>
      </c>
      <c r="I6236" s="4">
        <f t="shared" si="685"/>
        <v>0</v>
      </c>
      <c r="J6236" s="4">
        <f t="shared" si="686"/>
        <v>0</v>
      </c>
      <c r="K6236" s="4">
        <f t="shared" si="682"/>
        <v>0</v>
      </c>
      <c r="L6236" s="5">
        <f t="shared" si="687"/>
        <v>0</v>
      </c>
      <c r="M6236" s="137">
        <f>'PVWatts Hourly Results (1)'!L6247/1000</f>
        <v>0</v>
      </c>
      <c r="N6236" s="3">
        <f>'PVWatts Hourly Results (2)'!L6247/1000</f>
        <v>0</v>
      </c>
      <c r="O6236" s="3">
        <f>'PVWatts Hourly Results (3)'!L6247/1000</f>
        <v>0</v>
      </c>
      <c r="P6236" s="3">
        <f>'PVWatts Hourly Results (4)'!L6247/1000</f>
        <v>0</v>
      </c>
      <c r="Q6236" s="130">
        <f>'PVWatts Hourly Results (5)'!L6247/1000</f>
        <v>0</v>
      </c>
    </row>
    <row r="6237" spans="2:17" x14ac:dyDescent="0.25">
      <c r="B6237" s="8">
        <v>9</v>
      </c>
      <c r="C6237" s="9">
        <v>16</v>
      </c>
      <c r="D6237" s="134">
        <f>'PVWatts Hourly Results (1)'!C6248</f>
        <v>0</v>
      </c>
      <c r="E6237" s="127">
        <f>DATE(YEAR(Inputs!$D$5),Summary!B6237,Summary!C6237)+TIME(D6237,0,0)</f>
        <v>260</v>
      </c>
      <c r="F6237" s="4">
        <f t="shared" si="683"/>
        <v>0</v>
      </c>
      <c r="G6237" s="4">
        <f t="shared" si="681"/>
        <v>1</v>
      </c>
      <c r="H6237" s="4">
        <f t="shared" si="684"/>
        <v>0</v>
      </c>
      <c r="I6237" s="4">
        <f t="shared" si="685"/>
        <v>0</v>
      </c>
      <c r="J6237" s="4">
        <f t="shared" si="686"/>
        <v>0</v>
      </c>
      <c r="K6237" s="4">
        <f t="shared" si="682"/>
        <v>0</v>
      </c>
      <c r="L6237" s="5">
        <f t="shared" si="687"/>
        <v>0</v>
      </c>
      <c r="M6237" s="137">
        <f>'PVWatts Hourly Results (1)'!L6248/1000</f>
        <v>0</v>
      </c>
      <c r="N6237" s="3">
        <f>'PVWatts Hourly Results (2)'!L6248/1000</f>
        <v>0</v>
      </c>
      <c r="O6237" s="3">
        <f>'PVWatts Hourly Results (3)'!L6248/1000</f>
        <v>0</v>
      </c>
      <c r="P6237" s="3">
        <f>'PVWatts Hourly Results (4)'!L6248/1000</f>
        <v>0</v>
      </c>
      <c r="Q6237" s="130">
        <f>'PVWatts Hourly Results (5)'!L6248/1000</f>
        <v>0</v>
      </c>
    </row>
    <row r="6238" spans="2:17" x14ac:dyDescent="0.25">
      <c r="B6238" s="8">
        <v>9</v>
      </c>
      <c r="C6238" s="9">
        <v>17</v>
      </c>
      <c r="D6238" s="134">
        <f>'PVWatts Hourly Results (1)'!C6249</f>
        <v>0</v>
      </c>
      <c r="E6238" s="127">
        <f>DATE(YEAR(Inputs!$D$5),Summary!B6238,Summary!C6238)+TIME(D6238,0,0)</f>
        <v>261</v>
      </c>
      <c r="F6238" s="4">
        <f t="shared" si="683"/>
        <v>0</v>
      </c>
      <c r="G6238" s="4">
        <f t="shared" si="681"/>
        <v>2</v>
      </c>
      <c r="H6238" s="4">
        <f t="shared" si="684"/>
        <v>1</v>
      </c>
      <c r="I6238" s="4">
        <f t="shared" si="685"/>
        <v>0</v>
      </c>
      <c r="J6238" s="4">
        <f t="shared" si="686"/>
        <v>0</v>
      </c>
      <c r="K6238" s="4">
        <f t="shared" si="682"/>
        <v>0</v>
      </c>
      <c r="L6238" s="5">
        <f t="shared" si="687"/>
        <v>0</v>
      </c>
      <c r="M6238" s="137">
        <f>'PVWatts Hourly Results (1)'!L6249/1000</f>
        <v>0</v>
      </c>
      <c r="N6238" s="3">
        <f>'PVWatts Hourly Results (2)'!L6249/1000</f>
        <v>0</v>
      </c>
      <c r="O6238" s="3">
        <f>'PVWatts Hourly Results (3)'!L6249/1000</f>
        <v>0</v>
      </c>
      <c r="P6238" s="3">
        <f>'PVWatts Hourly Results (4)'!L6249/1000</f>
        <v>0</v>
      </c>
      <c r="Q6238" s="130">
        <f>'PVWatts Hourly Results (5)'!L6249/1000</f>
        <v>0</v>
      </c>
    </row>
    <row r="6239" spans="2:17" x14ac:dyDescent="0.25">
      <c r="B6239" s="8">
        <v>9</v>
      </c>
      <c r="C6239" s="9">
        <v>17</v>
      </c>
      <c r="D6239" s="134">
        <f>'PVWatts Hourly Results (1)'!C6250</f>
        <v>0</v>
      </c>
      <c r="E6239" s="127">
        <f>DATE(YEAR(Inputs!$D$5),Summary!B6239,Summary!C6239)+TIME(D6239,0,0)</f>
        <v>261</v>
      </c>
      <c r="F6239" s="4">
        <f t="shared" si="683"/>
        <v>0</v>
      </c>
      <c r="G6239" s="4">
        <f t="shared" si="681"/>
        <v>2</v>
      </c>
      <c r="H6239" s="4">
        <f t="shared" si="684"/>
        <v>1</v>
      </c>
      <c r="I6239" s="4">
        <f t="shared" si="685"/>
        <v>0</v>
      </c>
      <c r="J6239" s="4">
        <f t="shared" si="686"/>
        <v>0</v>
      </c>
      <c r="K6239" s="4">
        <f t="shared" si="682"/>
        <v>0</v>
      </c>
      <c r="L6239" s="5">
        <f t="shared" si="687"/>
        <v>0</v>
      </c>
      <c r="M6239" s="137">
        <f>'PVWatts Hourly Results (1)'!L6250/1000</f>
        <v>0</v>
      </c>
      <c r="N6239" s="3">
        <f>'PVWatts Hourly Results (2)'!L6250/1000</f>
        <v>0</v>
      </c>
      <c r="O6239" s="3">
        <f>'PVWatts Hourly Results (3)'!L6250/1000</f>
        <v>0</v>
      </c>
      <c r="P6239" s="3">
        <f>'PVWatts Hourly Results (4)'!L6250/1000</f>
        <v>0</v>
      </c>
      <c r="Q6239" s="130">
        <f>'PVWatts Hourly Results (5)'!L6250/1000</f>
        <v>0</v>
      </c>
    </row>
    <row r="6240" spans="2:17" x14ac:dyDescent="0.25">
      <c r="B6240" s="8">
        <v>9</v>
      </c>
      <c r="C6240" s="9">
        <v>17</v>
      </c>
      <c r="D6240" s="134">
        <f>'PVWatts Hourly Results (1)'!C6251</f>
        <v>0</v>
      </c>
      <c r="E6240" s="127">
        <f>DATE(YEAR(Inputs!$D$5),Summary!B6240,Summary!C6240)+TIME(D6240,0,0)</f>
        <v>261</v>
      </c>
      <c r="F6240" s="4">
        <f t="shared" si="683"/>
        <v>0</v>
      </c>
      <c r="G6240" s="4">
        <f t="shared" si="681"/>
        <v>2</v>
      </c>
      <c r="H6240" s="4">
        <f t="shared" si="684"/>
        <v>1</v>
      </c>
      <c r="I6240" s="4">
        <f t="shared" si="685"/>
        <v>0</v>
      </c>
      <c r="J6240" s="4">
        <f t="shared" si="686"/>
        <v>0</v>
      </c>
      <c r="K6240" s="4">
        <f t="shared" si="682"/>
        <v>0</v>
      </c>
      <c r="L6240" s="5">
        <f t="shared" si="687"/>
        <v>0</v>
      </c>
      <c r="M6240" s="137">
        <f>'PVWatts Hourly Results (1)'!L6251/1000</f>
        <v>0</v>
      </c>
      <c r="N6240" s="3">
        <f>'PVWatts Hourly Results (2)'!L6251/1000</f>
        <v>0</v>
      </c>
      <c r="O6240" s="3">
        <f>'PVWatts Hourly Results (3)'!L6251/1000</f>
        <v>0</v>
      </c>
      <c r="P6240" s="3">
        <f>'PVWatts Hourly Results (4)'!L6251/1000</f>
        <v>0</v>
      </c>
      <c r="Q6240" s="130">
        <f>'PVWatts Hourly Results (5)'!L6251/1000</f>
        <v>0</v>
      </c>
    </row>
    <row r="6241" spans="2:17" x14ac:dyDescent="0.25">
      <c r="B6241" s="8">
        <v>9</v>
      </c>
      <c r="C6241" s="9">
        <v>17</v>
      </c>
      <c r="D6241" s="134">
        <f>'PVWatts Hourly Results (1)'!C6252</f>
        <v>0</v>
      </c>
      <c r="E6241" s="127">
        <f>DATE(YEAR(Inputs!$D$5),Summary!B6241,Summary!C6241)+TIME(D6241,0,0)</f>
        <v>261</v>
      </c>
      <c r="F6241" s="4">
        <f t="shared" si="683"/>
        <v>0</v>
      </c>
      <c r="G6241" s="4">
        <f t="shared" si="681"/>
        <v>2</v>
      </c>
      <c r="H6241" s="4">
        <f t="shared" si="684"/>
        <v>1</v>
      </c>
      <c r="I6241" s="4">
        <f t="shared" si="685"/>
        <v>0</v>
      </c>
      <c r="J6241" s="4">
        <f t="shared" si="686"/>
        <v>0</v>
      </c>
      <c r="K6241" s="4">
        <f t="shared" si="682"/>
        <v>0</v>
      </c>
      <c r="L6241" s="5">
        <f t="shared" si="687"/>
        <v>0</v>
      </c>
      <c r="M6241" s="137">
        <f>'PVWatts Hourly Results (1)'!L6252/1000</f>
        <v>0</v>
      </c>
      <c r="N6241" s="3">
        <f>'PVWatts Hourly Results (2)'!L6252/1000</f>
        <v>0</v>
      </c>
      <c r="O6241" s="3">
        <f>'PVWatts Hourly Results (3)'!L6252/1000</f>
        <v>0</v>
      </c>
      <c r="P6241" s="3">
        <f>'PVWatts Hourly Results (4)'!L6252/1000</f>
        <v>0</v>
      </c>
      <c r="Q6241" s="130">
        <f>'PVWatts Hourly Results (5)'!L6252/1000</f>
        <v>0</v>
      </c>
    </row>
    <row r="6242" spans="2:17" x14ac:dyDescent="0.25">
      <c r="B6242" s="8">
        <v>9</v>
      </c>
      <c r="C6242" s="9">
        <v>17</v>
      </c>
      <c r="D6242" s="134">
        <f>'PVWatts Hourly Results (1)'!C6253</f>
        <v>0</v>
      </c>
      <c r="E6242" s="127">
        <f>DATE(YEAR(Inputs!$D$5),Summary!B6242,Summary!C6242)+TIME(D6242,0,0)</f>
        <v>261</v>
      </c>
      <c r="F6242" s="4">
        <f t="shared" si="683"/>
        <v>0</v>
      </c>
      <c r="G6242" s="4">
        <f t="shared" si="681"/>
        <v>2</v>
      </c>
      <c r="H6242" s="4">
        <f t="shared" si="684"/>
        <v>1</v>
      </c>
      <c r="I6242" s="4">
        <f t="shared" si="685"/>
        <v>0</v>
      </c>
      <c r="J6242" s="4">
        <f t="shared" si="686"/>
        <v>0</v>
      </c>
      <c r="K6242" s="4">
        <f t="shared" si="682"/>
        <v>0</v>
      </c>
      <c r="L6242" s="5">
        <f t="shared" si="687"/>
        <v>0</v>
      </c>
      <c r="M6242" s="137">
        <f>'PVWatts Hourly Results (1)'!L6253/1000</f>
        <v>0</v>
      </c>
      <c r="N6242" s="3">
        <f>'PVWatts Hourly Results (2)'!L6253/1000</f>
        <v>0</v>
      </c>
      <c r="O6242" s="3">
        <f>'PVWatts Hourly Results (3)'!L6253/1000</f>
        <v>0</v>
      </c>
      <c r="P6242" s="3">
        <f>'PVWatts Hourly Results (4)'!L6253/1000</f>
        <v>0</v>
      </c>
      <c r="Q6242" s="130">
        <f>'PVWatts Hourly Results (5)'!L6253/1000</f>
        <v>0</v>
      </c>
    </row>
    <row r="6243" spans="2:17" x14ac:dyDescent="0.25">
      <c r="B6243" s="8">
        <v>9</v>
      </c>
      <c r="C6243" s="9">
        <v>17</v>
      </c>
      <c r="D6243" s="134">
        <f>'PVWatts Hourly Results (1)'!C6254</f>
        <v>0</v>
      </c>
      <c r="E6243" s="127">
        <f>DATE(YEAR(Inputs!$D$5),Summary!B6243,Summary!C6243)+TIME(D6243,0,0)</f>
        <v>261</v>
      </c>
      <c r="F6243" s="4">
        <f t="shared" si="683"/>
        <v>0</v>
      </c>
      <c r="G6243" s="4">
        <f t="shared" si="681"/>
        <v>2</v>
      </c>
      <c r="H6243" s="4">
        <f t="shared" si="684"/>
        <v>1</v>
      </c>
      <c r="I6243" s="4">
        <f t="shared" si="685"/>
        <v>0</v>
      </c>
      <c r="J6243" s="4">
        <f t="shared" si="686"/>
        <v>0</v>
      </c>
      <c r="K6243" s="4">
        <f t="shared" si="682"/>
        <v>0</v>
      </c>
      <c r="L6243" s="5">
        <f t="shared" si="687"/>
        <v>0</v>
      </c>
      <c r="M6243" s="137">
        <f>'PVWatts Hourly Results (1)'!L6254/1000</f>
        <v>0</v>
      </c>
      <c r="N6243" s="3">
        <f>'PVWatts Hourly Results (2)'!L6254/1000</f>
        <v>0</v>
      </c>
      <c r="O6243" s="3">
        <f>'PVWatts Hourly Results (3)'!L6254/1000</f>
        <v>0</v>
      </c>
      <c r="P6243" s="3">
        <f>'PVWatts Hourly Results (4)'!L6254/1000</f>
        <v>0</v>
      </c>
      <c r="Q6243" s="130">
        <f>'PVWatts Hourly Results (5)'!L6254/1000</f>
        <v>0</v>
      </c>
    </row>
    <row r="6244" spans="2:17" x14ac:dyDescent="0.25">
      <c r="B6244" s="8">
        <v>9</v>
      </c>
      <c r="C6244" s="9">
        <v>17</v>
      </c>
      <c r="D6244" s="134">
        <f>'PVWatts Hourly Results (1)'!C6255</f>
        <v>0</v>
      </c>
      <c r="E6244" s="127">
        <f>DATE(YEAR(Inputs!$D$5),Summary!B6244,Summary!C6244)+TIME(D6244,0,0)</f>
        <v>261</v>
      </c>
      <c r="F6244" s="4">
        <f t="shared" si="683"/>
        <v>0</v>
      </c>
      <c r="G6244" s="4">
        <f t="shared" si="681"/>
        <v>2</v>
      </c>
      <c r="H6244" s="4">
        <f t="shared" si="684"/>
        <v>1</v>
      </c>
      <c r="I6244" s="4">
        <f t="shared" si="685"/>
        <v>0</v>
      </c>
      <c r="J6244" s="4">
        <f t="shared" si="686"/>
        <v>0</v>
      </c>
      <c r="K6244" s="4">
        <f t="shared" si="682"/>
        <v>0</v>
      </c>
      <c r="L6244" s="5">
        <f t="shared" si="687"/>
        <v>0</v>
      </c>
      <c r="M6244" s="137">
        <f>'PVWatts Hourly Results (1)'!L6255/1000</f>
        <v>0</v>
      </c>
      <c r="N6244" s="3">
        <f>'PVWatts Hourly Results (2)'!L6255/1000</f>
        <v>0</v>
      </c>
      <c r="O6244" s="3">
        <f>'PVWatts Hourly Results (3)'!L6255/1000</f>
        <v>0</v>
      </c>
      <c r="P6244" s="3">
        <f>'PVWatts Hourly Results (4)'!L6255/1000</f>
        <v>0</v>
      </c>
      <c r="Q6244" s="130">
        <f>'PVWatts Hourly Results (5)'!L6255/1000</f>
        <v>0</v>
      </c>
    </row>
    <row r="6245" spans="2:17" x14ac:dyDescent="0.25">
      <c r="B6245" s="8">
        <v>9</v>
      </c>
      <c r="C6245" s="9">
        <v>17</v>
      </c>
      <c r="D6245" s="134">
        <f>'PVWatts Hourly Results (1)'!C6256</f>
        <v>0</v>
      </c>
      <c r="E6245" s="127">
        <f>DATE(YEAR(Inputs!$D$5),Summary!B6245,Summary!C6245)+TIME(D6245,0,0)</f>
        <v>261</v>
      </c>
      <c r="F6245" s="4">
        <f t="shared" si="683"/>
        <v>0</v>
      </c>
      <c r="G6245" s="4">
        <f t="shared" si="681"/>
        <v>2</v>
      </c>
      <c r="H6245" s="4">
        <f t="shared" si="684"/>
        <v>1</v>
      </c>
      <c r="I6245" s="4">
        <f t="shared" si="685"/>
        <v>0</v>
      </c>
      <c r="J6245" s="4">
        <f t="shared" si="686"/>
        <v>0</v>
      </c>
      <c r="K6245" s="4">
        <f t="shared" si="682"/>
        <v>0</v>
      </c>
      <c r="L6245" s="5">
        <f t="shared" si="687"/>
        <v>0</v>
      </c>
      <c r="M6245" s="137">
        <f>'PVWatts Hourly Results (1)'!L6256/1000</f>
        <v>0</v>
      </c>
      <c r="N6245" s="3">
        <f>'PVWatts Hourly Results (2)'!L6256/1000</f>
        <v>0</v>
      </c>
      <c r="O6245" s="3">
        <f>'PVWatts Hourly Results (3)'!L6256/1000</f>
        <v>0</v>
      </c>
      <c r="P6245" s="3">
        <f>'PVWatts Hourly Results (4)'!L6256/1000</f>
        <v>0</v>
      </c>
      <c r="Q6245" s="130">
        <f>'PVWatts Hourly Results (5)'!L6256/1000</f>
        <v>0</v>
      </c>
    </row>
    <row r="6246" spans="2:17" x14ac:dyDescent="0.25">
      <c r="B6246" s="8">
        <v>9</v>
      </c>
      <c r="C6246" s="9">
        <v>17</v>
      </c>
      <c r="D6246" s="134">
        <f>'PVWatts Hourly Results (1)'!C6257</f>
        <v>0</v>
      </c>
      <c r="E6246" s="127">
        <f>DATE(YEAR(Inputs!$D$5),Summary!B6246,Summary!C6246)+TIME(D6246,0,0)</f>
        <v>261</v>
      </c>
      <c r="F6246" s="4">
        <f t="shared" si="683"/>
        <v>0</v>
      </c>
      <c r="G6246" s="4">
        <f t="shared" si="681"/>
        <v>2</v>
      </c>
      <c r="H6246" s="4">
        <f t="shared" si="684"/>
        <v>1</v>
      </c>
      <c r="I6246" s="4">
        <f t="shared" si="685"/>
        <v>0</v>
      </c>
      <c r="J6246" s="4">
        <f t="shared" si="686"/>
        <v>0</v>
      </c>
      <c r="K6246" s="4">
        <f t="shared" si="682"/>
        <v>0</v>
      </c>
      <c r="L6246" s="5">
        <f t="shared" si="687"/>
        <v>0</v>
      </c>
      <c r="M6246" s="137">
        <f>'PVWatts Hourly Results (1)'!L6257/1000</f>
        <v>0</v>
      </c>
      <c r="N6246" s="3">
        <f>'PVWatts Hourly Results (2)'!L6257/1000</f>
        <v>0</v>
      </c>
      <c r="O6246" s="3">
        <f>'PVWatts Hourly Results (3)'!L6257/1000</f>
        <v>0</v>
      </c>
      <c r="P6246" s="3">
        <f>'PVWatts Hourly Results (4)'!L6257/1000</f>
        <v>0</v>
      </c>
      <c r="Q6246" s="130">
        <f>'PVWatts Hourly Results (5)'!L6257/1000</f>
        <v>0</v>
      </c>
    </row>
    <row r="6247" spans="2:17" x14ac:dyDescent="0.25">
      <c r="B6247" s="8">
        <v>9</v>
      </c>
      <c r="C6247" s="9">
        <v>17</v>
      </c>
      <c r="D6247" s="134">
        <f>'PVWatts Hourly Results (1)'!C6258</f>
        <v>0</v>
      </c>
      <c r="E6247" s="127">
        <f>DATE(YEAR(Inputs!$D$5),Summary!B6247,Summary!C6247)+TIME(D6247,0,0)</f>
        <v>261</v>
      </c>
      <c r="F6247" s="4">
        <f t="shared" si="683"/>
        <v>0</v>
      </c>
      <c r="G6247" s="4">
        <f t="shared" si="681"/>
        <v>2</v>
      </c>
      <c r="H6247" s="4">
        <f t="shared" si="684"/>
        <v>1</v>
      </c>
      <c r="I6247" s="4">
        <f t="shared" si="685"/>
        <v>0</v>
      </c>
      <c r="J6247" s="4">
        <f t="shared" si="686"/>
        <v>0</v>
      </c>
      <c r="K6247" s="4">
        <f t="shared" si="682"/>
        <v>0</v>
      </c>
      <c r="L6247" s="5">
        <f t="shared" si="687"/>
        <v>0</v>
      </c>
      <c r="M6247" s="137">
        <f>'PVWatts Hourly Results (1)'!L6258/1000</f>
        <v>0</v>
      </c>
      <c r="N6247" s="3">
        <f>'PVWatts Hourly Results (2)'!L6258/1000</f>
        <v>0</v>
      </c>
      <c r="O6247" s="3">
        <f>'PVWatts Hourly Results (3)'!L6258/1000</f>
        <v>0</v>
      </c>
      <c r="P6247" s="3">
        <f>'PVWatts Hourly Results (4)'!L6258/1000</f>
        <v>0</v>
      </c>
      <c r="Q6247" s="130">
        <f>'PVWatts Hourly Results (5)'!L6258/1000</f>
        <v>0</v>
      </c>
    </row>
    <row r="6248" spans="2:17" x14ac:dyDescent="0.25">
      <c r="B6248" s="8">
        <v>9</v>
      </c>
      <c r="C6248" s="9">
        <v>17</v>
      </c>
      <c r="D6248" s="134">
        <f>'PVWatts Hourly Results (1)'!C6259</f>
        <v>0</v>
      </c>
      <c r="E6248" s="127">
        <f>DATE(YEAR(Inputs!$D$5),Summary!B6248,Summary!C6248)+TIME(D6248,0,0)</f>
        <v>261</v>
      </c>
      <c r="F6248" s="4">
        <f t="shared" si="683"/>
        <v>0</v>
      </c>
      <c r="G6248" s="4">
        <f t="shared" si="681"/>
        <v>2</v>
      </c>
      <c r="H6248" s="4">
        <f t="shared" si="684"/>
        <v>1</v>
      </c>
      <c r="I6248" s="4">
        <f t="shared" si="685"/>
        <v>0</v>
      </c>
      <c r="J6248" s="4">
        <f t="shared" si="686"/>
        <v>0</v>
      </c>
      <c r="K6248" s="4">
        <f t="shared" si="682"/>
        <v>0</v>
      </c>
      <c r="L6248" s="5">
        <f t="shared" si="687"/>
        <v>0</v>
      </c>
      <c r="M6248" s="137">
        <f>'PVWatts Hourly Results (1)'!L6259/1000</f>
        <v>0</v>
      </c>
      <c r="N6248" s="3">
        <f>'PVWatts Hourly Results (2)'!L6259/1000</f>
        <v>0</v>
      </c>
      <c r="O6248" s="3">
        <f>'PVWatts Hourly Results (3)'!L6259/1000</f>
        <v>0</v>
      </c>
      <c r="P6248" s="3">
        <f>'PVWatts Hourly Results (4)'!L6259/1000</f>
        <v>0</v>
      </c>
      <c r="Q6248" s="130">
        <f>'PVWatts Hourly Results (5)'!L6259/1000</f>
        <v>0</v>
      </c>
    </row>
    <row r="6249" spans="2:17" x14ac:dyDescent="0.25">
      <c r="B6249" s="8">
        <v>9</v>
      </c>
      <c r="C6249" s="9">
        <v>17</v>
      </c>
      <c r="D6249" s="134">
        <f>'PVWatts Hourly Results (1)'!C6260</f>
        <v>0</v>
      </c>
      <c r="E6249" s="127">
        <f>DATE(YEAR(Inputs!$D$5),Summary!B6249,Summary!C6249)+TIME(D6249,0,0)</f>
        <v>261</v>
      </c>
      <c r="F6249" s="4">
        <f t="shared" si="683"/>
        <v>0</v>
      </c>
      <c r="G6249" s="4">
        <f t="shared" si="681"/>
        <v>2</v>
      </c>
      <c r="H6249" s="4">
        <f t="shared" si="684"/>
        <v>1</v>
      </c>
      <c r="I6249" s="4">
        <f t="shared" si="685"/>
        <v>0</v>
      </c>
      <c r="J6249" s="4">
        <f t="shared" si="686"/>
        <v>0</v>
      </c>
      <c r="K6249" s="4">
        <f t="shared" si="682"/>
        <v>0</v>
      </c>
      <c r="L6249" s="5">
        <f t="shared" si="687"/>
        <v>0</v>
      </c>
      <c r="M6249" s="137">
        <f>'PVWatts Hourly Results (1)'!L6260/1000</f>
        <v>0</v>
      </c>
      <c r="N6249" s="3">
        <f>'PVWatts Hourly Results (2)'!L6260/1000</f>
        <v>0</v>
      </c>
      <c r="O6249" s="3">
        <f>'PVWatts Hourly Results (3)'!L6260/1000</f>
        <v>0</v>
      </c>
      <c r="P6249" s="3">
        <f>'PVWatts Hourly Results (4)'!L6260/1000</f>
        <v>0</v>
      </c>
      <c r="Q6249" s="130">
        <f>'PVWatts Hourly Results (5)'!L6260/1000</f>
        <v>0</v>
      </c>
    </row>
    <row r="6250" spans="2:17" x14ac:dyDescent="0.25">
      <c r="B6250" s="8">
        <v>9</v>
      </c>
      <c r="C6250" s="9">
        <v>17</v>
      </c>
      <c r="D6250" s="134">
        <f>'PVWatts Hourly Results (1)'!C6261</f>
        <v>0</v>
      </c>
      <c r="E6250" s="127">
        <f>DATE(YEAR(Inputs!$D$5),Summary!B6250,Summary!C6250)+TIME(D6250,0,0)</f>
        <v>261</v>
      </c>
      <c r="F6250" s="4">
        <f t="shared" si="683"/>
        <v>0</v>
      </c>
      <c r="G6250" s="4">
        <f t="shared" si="681"/>
        <v>2</v>
      </c>
      <c r="H6250" s="4">
        <f t="shared" si="684"/>
        <v>1</v>
      </c>
      <c r="I6250" s="4">
        <f t="shared" si="685"/>
        <v>0</v>
      </c>
      <c r="J6250" s="4">
        <f t="shared" si="686"/>
        <v>0</v>
      </c>
      <c r="K6250" s="4">
        <f t="shared" si="682"/>
        <v>0</v>
      </c>
      <c r="L6250" s="5">
        <f t="shared" si="687"/>
        <v>0</v>
      </c>
      <c r="M6250" s="137">
        <f>'PVWatts Hourly Results (1)'!L6261/1000</f>
        <v>0</v>
      </c>
      <c r="N6250" s="3">
        <f>'PVWatts Hourly Results (2)'!L6261/1000</f>
        <v>0</v>
      </c>
      <c r="O6250" s="3">
        <f>'PVWatts Hourly Results (3)'!L6261/1000</f>
        <v>0</v>
      </c>
      <c r="P6250" s="3">
        <f>'PVWatts Hourly Results (4)'!L6261/1000</f>
        <v>0</v>
      </c>
      <c r="Q6250" s="130">
        <f>'PVWatts Hourly Results (5)'!L6261/1000</f>
        <v>0</v>
      </c>
    </row>
    <row r="6251" spans="2:17" x14ac:dyDescent="0.25">
      <c r="B6251" s="8">
        <v>9</v>
      </c>
      <c r="C6251" s="9">
        <v>17</v>
      </c>
      <c r="D6251" s="134">
        <f>'PVWatts Hourly Results (1)'!C6262</f>
        <v>0</v>
      </c>
      <c r="E6251" s="127">
        <f>DATE(YEAR(Inputs!$D$5),Summary!B6251,Summary!C6251)+TIME(D6251,0,0)</f>
        <v>261</v>
      </c>
      <c r="F6251" s="4">
        <f t="shared" si="683"/>
        <v>0</v>
      </c>
      <c r="G6251" s="4">
        <f t="shared" si="681"/>
        <v>2</v>
      </c>
      <c r="H6251" s="4">
        <f t="shared" si="684"/>
        <v>1</v>
      </c>
      <c r="I6251" s="4">
        <f t="shared" si="685"/>
        <v>0</v>
      </c>
      <c r="J6251" s="4">
        <f t="shared" si="686"/>
        <v>0</v>
      </c>
      <c r="K6251" s="4">
        <f t="shared" si="682"/>
        <v>0</v>
      </c>
      <c r="L6251" s="5">
        <f t="shared" si="687"/>
        <v>0</v>
      </c>
      <c r="M6251" s="137">
        <f>'PVWatts Hourly Results (1)'!L6262/1000</f>
        <v>0</v>
      </c>
      <c r="N6251" s="3">
        <f>'PVWatts Hourly Results (2)'!L6262/1000</f>
        <v>0</v>
      </c>
      <c r="O6251" s="3">
        <f>'PVWatts Hourly Results (3)'!L6262/1000</f>
        <v>0</v>
      </c>
      <c r="P6251" s="3">
        <f>'PVWatts Hourly Results (4)'!L6262/1000</f>
        <v>0</v>
      </c>
      <c r="Q6251" s="130">
        <f>'PVWatts Hourly Results (5)'!L6262/1000</f>
        <v>0</v>
      </c>
    </row>
    <row r="6252" spans="2:17" x14ac:dyDescent="0.25">
      <c r="B6252" s="8">
        <v>9</v>
      </c>
      <c r="C6252" s="9">
        <v>17</v>
      </c>
      <c r="D6252" s="134">
        <f>'PVWatts Hourly Results (1)'!C6263</f>
        <v>0</v>
      </c>
      <c r="E6252" s="127">
        <f>DATE(YEAR(Inputs!$D$5),Summary!B6252,Summary!C6252)+TIME(D6252,0,0)</f>
        <v>261</v>
      </c>
      <c r="F6252" s="4">
        <f t="shared" si="683"/>
        <v>0</v>
      </c>
      <c r="G6252" s="4">
        <f t="shared" si="681"/>
        <v>2</v>
      </c>
      <c r="H6252" s="4">
        <f t="shared" si="684"/>
        <v>1</v>
      </c>
      <c r="I6252" s="4">
        <f t="shared" si="685"/>
        <v>0</v>
      </c>
      <c r="J6252" s="4">
        <f t="shared" si="686"/>
        <v>0</v>
      </c>
      <c r="K6252" s="4">
        <f t="shared" si="682"/>
        <v>0</v>
      </c>
      <c r="L6252" s="5">
        <f t="shared" si="687"/>
        <v>0</v>
      </c>
      <c r="M6252" s="137">
        <f>'PVWatts Hourly Results (1)'!L6263/1000</f>
        <v>0</v>
      </c>
      <c r="N6252" s="3">
        <f>'PVWatts Hourly Results (2)'!L6263/1000</f>
        <v>0</v>
      </c>
      <c r="O6252" s="3">
        <f>'PVWatts Hourly Results (3)'!L6263/1000</f>
        <v>0</v>
      </c>
      <c r="P6252" s="3">
        <f>'PVWatts Hourly Results (4)'!L6263/1000</f>
        <v>0</v>
      </c>
      <c r="Q6252" s="130">
        <f>'PVWatts Hourly Results (5)'!L6263/1000</f>
        <v>0</v>
      </c>
    </row>
    <row r="6253" spans="2:17" x14ac:dyDescent="0.25">
      <c r="B6253" s="8">
        <v>9</v>
      </c>
      <c r="C6253" s="9">
        <v>17</v>
      </c>
      <c r="D6253" s="134">
        <f>'PVWatts Hourly Results (1)'!C6264</f>
        <v>0</v>
      </c>
      <c r="E6253" s="127">
        <f>DATE(YEAR(Inputs!$D$5),Summary!B6253,Summary!C6253)+TIME(D6253,0,0)</f>
        <v>261</v>
      </c>
      <c r="F6253" s="4">
        <f t="shared" si="683"/>
        <v>0</v>
      </c>
      <c r="G6253" s="4">
        <f t="shared" si="681"/>
        <v>2</v>
      </c>
      <c r="H6253" s="4">
        <f t="shared" si="684"/>
        <v>1</v>
      </c>
      <c r="I6253" s="4">
        <f t="shared" si="685"/>
        <v>0</v>
      </c>
      <c r="J6253" s="4">
        <f t="shared" si="686"/>
        <v>0</v>
      </c>
      <c r="K6253" s="4">
        <f t="shared" si="682"/>
        <v>0</v>
      </c>
      <c r="L6253" s="5">
        <f t="shared" si="687"/>
        <v>0</v>
      </c>
      <c r="M6253" s="137">
        <f>'PVWatts Hourly Results (1)'!L6264/1000</f>
        <v>0</v>
      </c>
      <c r="N6253" s="3">
        <f>'PVWatts Hourly Results (2)'!L6264/1000</f>
        <v>0</v>
      </c>
      <c r="O6253" s="3">
        <f>'PVWatts Hourly Results (3)'!L6264/1000</f>
        <v>0</v>
      </c>
      <c r="P6253" s="3">
        <f>'PVWatts Hourly Results (4)'!L6264/1000</f>
        <v>0</v>
      </c>
      <c r="Q6253" s="130">
        <f>'PVWatts Hourly Results (5)'!L6264/1000</f>
        <v>0</v>
      </c>
    </row>
    <row r="6254" spans="2:17" x14ac:dyDescent="0.25">
      <c r="B6254" s="8">
        <v>9</v>
      </c>
      <c r="C6254" s="9">
        <v>17</v>
      </c>
      <c r="D6254" s="134">
        <f>'PVWatts Hourly Results (1)'!C6265</f>
        <v>0</v>
      </c>
      <c r="E6254" s="127">
        <f>DATE(YEAR(Inputs!$D$5),Summary!B6254,Summary!C6254)+TIME(D6254,0,0)</f>
        <v>261</v>
      </c>
      <c r="F6254" s="4">
        <f t="shared" si="683"/>
        <v>0</v>
      </c>
      <c r="G6254" s="4">
        <f t="shared" si="681"/>
        <v>2</v>
      </c>
      <c r="H6254" s="4">
        <f t="shared" si="684"/>
        <v>1</v>
      </c>
      <c r="I6254" s="4">
        <f t="shared" si="685"/>
        <v>0</v>
      </c>
      <c r="J6254" s="4">
        <f t="shared" si="686"/>
        <v>0</v>
      </c>
      <c r="K6254" s="4">
        <f t="shared" si="682"/>
        <v>0</v>
      </c>
      <c r="L6254" s="5">
        <f t="shared" si="687"/>
        <v>0</v>
      </c>
      <c r="M6254" s="137">
        <f>'PVWatts Hourly Results (1)'!L6265/1000</f>
        <v>0</v>
      </c>
      <c r="N6254" s="3">
        <f>'PVWatts Hourly Results (2)'!L6265/1000</f>
        <v>0</v>
      </c>
      <c r="O6254" s="3">
        <f>'PVWatts Hourly Results (3)'!L6265/1000</f>
        <v>0</v>
      </c>
      <c r="P6254" s="3">
        <f>'PVWatts Hourly Results (4)'!L6265/1000</f>
        <v>0</v>
      </c>
      <c r="Q6254" s="130">
        <f>'PVWatts Hourly Results (5)'!L6265/1000</f>
        <v>0</v>
      </c>
    </row>
    <row r="6255" spans="2:17" x14ac:dyDescent="0.25">
      <c r="B6255" s="8">
        <v>9</v>
      </c>
      <c r="C6255" s="9">
        <v>17</v>
      </c>
      <c r="D6255" s="134">
        <f>'PVWatts Hourly Results (1)'!C6266</f>
        <v>0</v>
      </c>
      <c r="E6255" s="127">
        <f>DATE(YEAR(Inputs!$D$5),Summary!B6255,Summary!C6255)+TIME(D6255,0,0)</f>
        <v>261</v>
      </c>
      <c r="F6255" s="4">
        <f t="shared" si="683"/>
        <v>0</v>
      </c>
      <c r="G6255" s="4">
        <f t="shared" si="681"/>
        <v>2</v>
      </c>
      <c r="H6255" s="4">
        <f t="shared" si="684"/>
        <v>1</v>
      </c>
      <c r="I6255" s="4">
        <f t="shared" si="685"/>
        <v>0</v>
      </c>
      <c r="J6255" s="4">
        <f t="shared" si="686"/>
        <v>0</v>
      </c>
      <c r="K6255" s="4">
        <f t="shared" si="682"/>
        <v>0</v>
      </c>
      <c r="L6255" s="5">
        <f t="shared" si="687"/>
        <v>0</v>
      </c>
      <c r="M6255" s="137">
        <f>'PVWatts Hourly Results (1)'!L6266/1000</f>
        <v>0</v>
      </c>
      <c r="N6255" s="3">
        <f>'PVWatts Hourly Results (2)'!L6266/1000</f>
        <v>0</v>
      </c>
      <c r="O6255" s="3">
        <f>'PVWatts Hourly Results (3)'!L6266/1000</f>
        <v>0</v>
      </c>
      <c r="P6255" s="3">
        <f>'PVWatts Hourly Results (4)'!L6266/1000</f>
        <v>0</v>
      </c>
      <c r="Q6255" s="130">
        <f>'PVWatts Hourly Results (5)'!L6266/1000</f>
        <v>0</v>
      </c>
    </row>
    <row r="6256" spans="2:17" x14ac:dyDescent="0.25">
      <c r="B6256" s="8">
        <v>9</v>
      </c>
      <c r="C6256" s="9">
        <v>17</v>
      </c>
      <c r="D6256" s="134">
        <f>'PVWatts Hourly Results (1)'!C6267</f>
        <v>0</v>
      </c>
      <c r="E6256" s="127">
        <f>DATE(YEAR(Inputs!$D$5),Summary!B6256,Summary!C6256)+TIME(D6256,0,0)</f>
        <v>261</v>
      </c>
      <c r="F6256" s="4">
        <f t="shared" si="683"/>
        <v>0</v>
      </c>
      <c r="G6256" s="4">
        <f t="shared" si="681"/>
        <v>2</v>
      </c>
      <c r="H6256" s="4">
        <f t="shared" si="684"/>
        <v>1</v>
      </c>
      <c r="I6256" s="4">
        <f t="shared" si="685"/>
        <v>0</v>
      </c>
      <c r="J6256" s="4">
        <f t="shared" si="686"/>
        <v>0</v>
      </c>
      <c r="K6256" s="4">
        <f t="shared" si="682"/>
        <v>0</v>
      </c>
      <c r="L6256" s="5">
        <f t="shared" si="687"/>
        <v>0</v>
      </c>
      <c r="M6256" s="137">
        <f>'PVWatts Hourly Results (1)'!L6267/1000</f>
        <v>0</v>
      </c>
      <c r="N6256" s="3">
        <f>'PVWatts Hourly Results (2)'!L6267/1000</f>
        <v>0</v>
      </c>
      <c r="O6256" s="3">
        <f>'PVWatts Hourly Results (3)'!L6267/1000</f>
        <v>0</v>
      </c>
      <c r="P6256" s="3">
        <f>'PVWatts Hourly Results (4)'!L6267/1000</f>
        <v>0</v>
      </c>
      <c r="Q6256" s="130">
        <f>'PVWatts Hourly Results (5)'!L6267/1000</f>
        <v>0</v>
      </c>
    </row>
    <row r="6257" spans="2:17" x14ac:dyDescent="0.25">
      <c r="B6257" s="8">
        <v>9</v>
      </c>
      <c r="C6257" s="9">
        <v>17</v>
      </c>
      <c r="D6257" s="134">
        <f>'PVWatts Hourly Results (1)'!C6268</f>
        <v>0</v>
      </c>
      <c r="E6257" s="127">
        <f>DATE(YEAR(Inputs!$D$5),Summary!B6257,Summary!C6257)+TIME(D6257,0,0)</f>
        <v>261</v>
      </c>
      <c r="F6257" s="4">
        <f t="shared" si="683"/>
        <v>0</v>
      </c>
      <c r="G6257" s="4">
        <f t="shared" si="681"/>
        <v>2</v>
      </c>
      <c r="H6257" s="4">
        <f t="shared" si="684"/>
        <v>1</v>
      </c>
      <c r="I6257" s="4">
        <f t="shared" si="685"/>
        <v>0</v>
      </c>
      <c r="J6257" s="4">
        <f t="shared" si="686"/>
        <v>0</v>
      </c>
      <c r="K6257" s="4">
        <f t="shared" si="682"/>
        <v>0</v>
      </c>
      <c r="L6257" s="5">
        <f t="shared" si="687"/>
        <v>0</v>
      </c>
      <c r="M6257" s="137">
        <f>'PVWatts Hourly Results (1)'!L6268/1000</f>
        <v>0</v>
      </c>
      <c r="N6257" s="3">
        <f>'PVWatts Hourly Results (2)'!L6268/1000</f>
        <v>0</v>
      </c>
      <c r="O6257" s="3">
        <f>'PVWatts Hourly Results (3)'!L6268/1000</f>
        <v>0</v>
      </c>
      <c r="P6257" s="3">
        <f>'PVWatts Hourly Results (4)'!L6268/1000</f>
        <v>0</v>
      </c>
      <c r="Q6257" s="130">
        <f>'PVWatts Hourly Results (5)'!L6268/1000</f>
        <v>0</v>
      </c>
    </row>
    <row r="6258" spans="2:17" x14ac:dyDescent="0.25">
      <c r="B6258" s="8">
        <v>9</v>
      </c>
      <c r="C6258" s="9">
        <v>17</v>
      </c>
      <c r="D6258" s="134">
        <f>'PVWatts Hourly Results (1)'!C6269</f>
        <v>0</v>
      </c>
      <c r="E6258" s="127">
        <f>DATE(YEAR(Inputs!$D$5),Summary!B6258,Summary!C6258)+TIME(D6258,0,0)</f>
        <v>261</v>
      </c>
      <c r="F6258" s="4">
        <f t="shared" si="683"/>
        <v>0</v>
      </c>
      <c r="G6258" s="4">
        <f t="shared" si="681"/>
        <v>2</v>
      </c>
      <c r="H6258" s="4">
        <f t="shared" si="684"/>
        <v>1</v>
      </c>
      <c r="I6258" s="4">
        <f t="shared" si="685"/>
        <v>0</v>
      </c>
      <c r="J6258" s="4">
        <f t="shared" si="686"/>
        <v>0</v>
      </c>
      <c r="K6258" s="4">
        <f t="shared" si="682"/>
        <v>0</v>
      </c>
      <c r="L6258" s="5">
        <f t="shared" si="687"/>
        <v>0</v>
      </c>
      <c r="M6258" s="137">
        <f>'PVWatts Hourly Results (1)'!L6269/1000</f>
        <v>0</v>
      </c>
      <c r="N6258" s="3">
        <f>'PVWatts Hourly Results (2)'!L6269/1000</f>
        <v>0</v>
      </c>
      <c r="O6258" s="3">
        <f>'PVWatts Hourly Results (3)'!L6269/1000</f>
        <v>0</v>
      </c>
      <c r="P6258" s="3">
        <f>'PVWatts Hourly Results (4)'!L6269/1000</f>
        <v>0</v>
      </c>
      <c r="Q6258" s="130">
        <f>'PVWatts Hourly Results (5)'!L6269/1000</f>
        <v>0</v>
      </c>
    </row>
    <row r="6259" spans="2:17" x14ac:dyDescent="0.25">
      <c r="B6259" s="8">
        <v>9</v>
      </c>
      <c r="C6259" s="9">
        <v>17</v>
      </c>
      <c r="D6259" s="134">
        <f>'PVWatts Hourly Results (1)'!C6270</f>
        <v>0</v>
      </c>
      <c r="E6259" s="127">
        <f>DATE(YEAR(Inputs!$D$5),Summary!B6259,Summary!C6259)+TIME(D6259,0,0)</f>
        <v>261</v>
      </c>
      <c r="F6259" s="4">
        <f t="shared" si="683"/>
        <v>0</v>
      </c>
      <c r="G6259" s="4">
        <f t="shared" si="681"/>
        <v>2</v>
      </c>
      <c r="H6259" s="4">
        <f t="shared" si="684"/>
        <v>1</v>
      </c>
      <c r="I6259" s="4">
        <f t="shared" si="685"/>
        <v>0</v>
      </c>
      <c r="J6259" s="4">
        <f t="shared" si="686"/>
        <v>0</v>
      </c>
      <c r="K6259" s="4">
        <f t="shared" si="682"/>
        <v>0</v>
      </c>
      <c r="L6259" s="5">
        <f t="shared" si="687"/>
        <v>0</v>
      </c>
      <c r="M6259" s="137">
        <f>'PVWatts Hourly Results (1)'!L6270/1000</f>
        <v>0</v>
      </c>
      <c r="N6259" s="3">
        <f>'PVWatts Hourly Results (2)'!L6270/1000</f>
        <v>0</v>
      </c>
      <c r="O6259" s="3">
        <f>'PVWatts Hourly Results (3)'!L6270/1000</f>
        <v>0</v>
      </c>
      <c r="P6259" s="3">
        <f>'PVWatts Hourly Results (4)'!L6270/1000</f>
        <v>0</v>
      </c>
      <c r="Q6259" s="130">
        <f>'PVWatts Hourly Results (5)'!L6270/1000</f>
        <v>0</v>
      </c>
    </row>
    <row r="6260" spans="2:17" x14ac:dyDescent="0.25">
      <c r="B6260" s="8">
        <v>9</v>
      </c>
      <c r="C6260" s="9">
        <v>17</v>
      </c>
      <c r="D6260" s="134">
        <f>'PVWatts Hourly Results (1)'!C6271</f>
        <v>0</v>
      </c>
      <c r="E6260" s="127">
        <f>DATE(YEAR(Inputs!$D$5),Summary!B6260,Summary!C6260)+TIME(D6260,0,0)</f>
        <v>261</v>
      </c>
      <c r="F6260" s="4">
        <f t="shared" si="683"/>
        <v>0</v>
      </c>
      <c r="G6260" s="4">
        <f t="shared" si="681"/>
        <v>2</v>
      </c>
      <c r="H6260" s="4">
        <f t="shared" si="684"/>
        <v>1</v>
      </c>
      <c r="I6260" s="4">
        <f t="shared" si="685"/>
        <v>0</v>
      </c>
      <c r="J6260" s="4">
        <f t="shared" si="686"/>
        <v>0</v>
      </c>
      <c r="K6260" s="4">
        <f t="shared" si="682"/>
        <v>0</v>
      </c>
      <c r="L6260" s="5">
        <f t="shared" si="687"/>
        <v>0</v>
      </c>
      <c r="M6260" s="137">
        <f>'PVWatts Hourly Results (1)'!L6271/1000</f>
        <v>0</v>
      </c>
      <c r="N6260" s="3">
        <f>'PVWatts Hourly Results (2)'!L6271/1000</f>
        <v>0</v>
      </c>
      <c r="O6260" s="3">
        <f>'PVWatts Hourly Results (3)'!L6271/1000</f>
        <v>0</v>
      </c>
      <c r="P6260" s="3">
        <f>'PVWatts Hourly Results (4)'!L6271/1000</f>
        <v>0</v>
      </c>
      <c r="Q6260" s="130">
        <f>'PVWatts Hourly Results (5)'!L6271/1000</f>
        <v>0</v>
      </c>
    </row>
    <row r="6261" spans="2:17" x14ac:dyDescent="0.25">
      <c r="B6261" s="8">
        <v>9</v>
      </c>
      <c r="C6261" s="9">
        <v>17</v>
      </c>
      <c r="D6261" s="134">
        <f>'PVWatts Hourly Results (1)'!C6272</f>
        <v>0</v>
      </c>
      <c r="E6261" s="127">
        <f>DATE(YEAR(Inputs!$D$5),Summary!B6261,Summary!C6261)+TIME(D6261,0,0)</f>
        <v>261</v>
      </c>
      <c r="F6261" s="4">
        <f t="shared" si="683"/>
        <v>0</v>
      </c>
      <c r="G6261" s="4">
        <f t="shared" si="681"/>
        <v>2</v>
      </c>
      <c r="H6261" s="4">
        <f t="shared" si="684"/>
        <v>1</v>
      </c>
      <c r="I6261" s="4">
        <f t="shared" si="685"/>
        <v>0</v>
      </c>
      <c r="J6261" s="4">
        <f t="shared" si="686"/>
        <v>0</v>
      </c>
      <c r="K6261" s="4">
        <f t="shared" si="682"/>
        <v>0</v>
      </c>
      <c r="L6261" s="5">
        <f t="shared" si="687"/>
        <v>0</v>
      </c>
      <c r="M6261" s="137">
        <f>'PVWatts Hourly Results (1)'!L6272/1000</f>
        <v>0</v>
      </c>
      <c r="N6261" s="3">
        <f>'PVWatts Hourly Results (2)'!L6272/1000</f>
        <v>0</v>
      </c>
      <c r="O6261" s="3">
        <f>'PVWatts Hourly Results (3)'!L6272/1000</f>
        <v>0</v>
      </c>
      <c r="P6261" s="3">
        <f>'PVWatts Hourly Results (4)'!L6272/1000</f>
        <v>0</v>
      </c>
      <c r="Q6261" s="130">
        <f>'PVWatts Hourly Results (5)'!L6272/1000</f>
        <v>0</v>
      </c>
    </row>
    <row r="6262" spans="2:17" x14ac:dyDescent="0.25">
      <c r="B6262" s="8">
        <v>9</v>
      </c>
      <c r="C6262" s="9">
        <v>18</v>
      </c>
      <c r="D6262" s="134">
        <f>'PVWatts Hourly Results (1)'!C6273</f>
        <v>0</v>
      </c>
      <c r="E6262" s="127">
        <f>DATE(YEAR(Inputs!$D$5),Summary!B6262,Summary!C6262)+TIME(D6262,0,0)</f>
        <v>262</v>
      </c>
      <c r="F6262" s="4">
        <f t="shared" si="683"/>
        <v>0</v>
      </c>
      <c r="G6262" s="4">
        <f t="shared" si="681"/>
        <v>3</v>
      </c>
      <c r="H6262" s="4">
        <f t="shared" si="684"/>
        <v>1</v>
      </c>
      <c r="I6262" s="4">
        <f t="shared" si="685"/>
        <v>0</v>
      </c>
      <c r="J6262" s="4">
        <f t="shared" si="686"/>
        <v>0</v>
      </c>
      <c r="K6262" s="4">
        <f t="shared" si="682"/>
        <v>0</v>
      </c>
      <c r="L6262" s="5">
        <f t="shared" si="687"/>
        <v>0</v>
      </c>
      <c r="M6262" s="137">
        <f>'PVWatts Hourly Results (1)'!L6273/1000</f>
        <v>0</v>
      </c>
      <c r="N6262" s="3">
        <f>'PVWatts Hourly Results (2)'!L6273/1000</f>
        <v>0</v>
      </c>
      <c r="O6262" s="3">
        <f>'PVWatts Hourly Results (3)'!L6273/1000</f>
        <v>0</v>
      </c>
      <c r="P6262" s="3">
        <f>'PVWatts Hourly Results (4)'!L6273/1000</f>
        <v>0</v>
      </c>
      <c r="Q6262" s="130">
        <f>'PVWatts Hourly Results (5)'!L6273/1000</f>
        <v>0</v>
      </c>
    </row>
    <row r="6263" spans="2:17" x14ac:dyDescent="0.25">
      <c r="B6263" s="8">
        <v>9</v>
      </c>
      <c r="C6263" s="9">
        <v>18</v>
      </c>
      <c r="D6263" s="134">
        <f>'PVWatts Hourly Results (1)'!C6274</f>
        <v>0</v>
      </c>
      <c r="E6263" s="127">
        <f>DATE(YEAR(Inputs!$D$5),Summary!B6263,Summary!C6263)+TIME(D6263,0,0)</f>
        <v>262</v>
      </c>
      <c r="F6263" s="4">
        <f t="shared" si="683"/>
        <v>0</v>
      </c>
      <c r="G6263" s="4">
        <f t="shared" si="681"/>
        <v>3</v>
      </c>
      <c r="H6263" s="4">
        <f t="shared" si="684"/>
        <v>1</v>
      </c>
      <c r="I6263" s="4">
        <f t="shared" si="685"/>
        <v>0</v>
      </c>
      <c r="J6263" s="4">
        <f t="shared" si="686"/>
        <v>0</v>
      </c>
      <c r="K6263" s="4">
        <f t="shared" si="682"/>
        <v>0</v>
      </c>
      <c r="L6263" s="5">
        <f t="shared" si="687"/>
        <v>0</v>
      </c>
      <c r="M6263" s="137">
        <f>'PVWatts Hourly Results (1)'!L6274/1000</f>
        <v>0</v>
      </c>
      <c r="N6263" s="3">
        <f>'PVWatts Hourly Results (2)'!L6274/1000</f>
        <v>0</v>
      </c>
      <c r="O6263" s="3">
        <f>'PVWatts Hourly Results (3)'!L6274/1000</f>
        <v>0</v>
      </c>
      <c r="P6263" s="3">
        <f>'PVWatts Hourly Results (4)'!L6274/1000</f>
        <v>0</v>
      </c>
      <c r="Q6263" s="130">
        <f>'PVWatts Hourly Results (5)'!L6274/1000</f>
        <v>0</v>
      </c>
    </row>
    <row r="6264" spans="2:17" x14ac:dyDescent="0.25">
      <c r="B6264" s="8">
        <v>9</v>
      </c>
      <c r="C6264" s="9">
        <v>18</v>
      </c>
      <c r="D6264" s="134">
        <f>'PVWatts Hourly Results (1)'!C6275</f>
        <v>0</v>
      </c>
      <c r="E6264" s="127">
        <f>DATE(YEAR(Inputs!$D$5),Summary!B6264,Summary!C6264)+TIME(D6264,0,0)</f>
        <v>262</v>
      </c>
      <c r="F6264" s="4">
        <f t="shared" si="683"/>
        <v>0</v>
      </c>
      <c r="G6264" s="4">
        <f t="shared" si="681"/>
        <v>3</v>
      </c>
      <c r="H6264" s="4">
        <f t="shared" si="684"/>
        <v>1</v>
      </c>
      <c r="I6264" s="4">
        <f t="shared" si="685"/>
        <v>0</v>
      </c>
      <c r="J6264" s="4">
        <f t="shared" si="686"/>
        <v>0</v>
      </c>
      <c r="K6264" s="4">
        <f t="shared" si="682"/>
        <v>0</v>
      </c>
      <c r="L6264" s="5">
        <f t="shared" si="687"/>
        <v>0</v>
      </c>
      <c r="M6264" s="137">
        <f>'PVWatts Hourly Results (1)'!L6275/1000</f>
        <v>0</v>
      </c>
      <c r="N6264" s="3">
        <f>'PVWatts Hourly Results (2)'!L6275/1000</f>
        <v>0</v>
      </c>
      <c r="O6264" s="3">
        <f>'PVWatts Hourly Results (3)'!L6275/1000</f>
        <v>0</v>
      </c>
      <c r="P6264" s="3">
        <f>'PVWatts Hourly Results (4)'!L6275/1000</f>
        <v>0</v>
      </c>
      <c r="Q6264" s="130">
        <f>'PVWatts Hourly Results (5)'!L6275/1000</f>
        <v>0</v>
      </c>
    </row>
    <row r="6265" spans="2:17" x14ac:dyDescent="0.25">
      <c r="B6265" s="8">
        <v>9</v>
      </c>
      <c r="C6265" s="9">
        <v>18</v>
      </c>
      <c r="D6265" s="134">
        <f>'PVWatts Hourly Results (1)'!C6276</f>
        <v>0</v>
      </c>
      <c r="E6265" s="127">
        <f>DATE(YEAR(Inputs!$D$5),Summary!B6265,Summary!C6265)+TIME(D6265,0,0)</f>
        <v>262</v>
      </c>
      <c r="F6265" s="4">
        <f t="shared" si="683"/>
        <v>0</v>
      </c>
      <c r="G6265" s="4">
        <f t="shared" si="681"/>
        <v>3</v>
      </c>
      <c r="H6265" s="4">
        <f t="shared" si="684"/>
        <v>1</v>
      </c>
      <c r="I6265" s="4">
        <f t="shared" si="685"/>
        <v>0</v>
      </c>
      <c r="J6265" s="4">
        <f t="shared" si="686"/>
        <v>0</v>
      </c>
      <c r="K6265" s="4">
        <f t="shared" si="682"/>
        <v>0</v>
      </c>
      <c r="L6265" s="5">
        <f t="shared" si="687"/>
        <v>0</v>
      </c>
      <c r="M6265" s="137">
        <f>'PVWatts Hourly Results (1)'!L6276/1000</f>
        <v>0</v>
      </c>
      <c r="N6265" s="3">
        <f>'PVWatts Hourly Results (2)'!L6276/1000</f>
        <v>0</v>
      </c>
      <c r="O6265" s="3">
        <f>'PVWatts Hourly Results (3)'!L6276/1000</f>
        <v>0</v>
      </c>
      <c r="P6265" s="3">
        <f>'PVWatts Hourly Results (4)'!L6276/1000</f>
        <v>0</v>
      </c>
      <c r="Q6265" s="130">
        <f>'PVWatts Hourly Results (5)'!L6276/1000</f>
        <v>0</v>
      </c>
    </row>
    <row r="6266" spans="2:17" x14ac:dyDescent="0.25">
      <c r="B6266" s="8">
        <v>9</v>
      </c>
      <c r="C6266" s="9">
        <v>18</v>
      </c>
      <c r="D6266" s="134">
        <f>'PVWatts Hourly Results (1)'!C6277</f>
        <v>0</v>
      </c>
      <c r="E6266" s="127">
        <f>DATE(YEAR(Inputs!$D$5),Summary!B6266,Summary!C6266)+TIME(D6266,0,0)</f>
        <v>262</v>
      </c>
      <c r="F6266" s="4">
        <f t="shared" si="683"/>
        <v>0</v>
      </c>
      <c r="G6266" s="4">
        <f t="shared" si="681"/>
        <v>3</v>
      </c>
      <c r="H6266" s="4">
        <f t="shared" si="684"/>
        <v>1</v>
      </c>
      <c r="I6266" s="4">
        <f t="shared" si="685"/>
        <v>0</v>
      </c>
      <c r="J6266" s="4">
        <f t="shared" si="686"/>
        <v>0</v>
      </c>
      <c r="K6266" s="4">
        <f t="shared" si="682"/>
        <v>0</v>
      </c>
      <c r="L6266" s="5">
        <f t="shared" si="687"/>
        <v>0</v>
      </c>
      <c r="M6266" s="137">
        <f>'PVWatts Hourly Results (1)'!L6277/1000</f>
        <v>0</v>
      </c>
      <c r="N6266" s="3">
        <f>'PVWatts Hourly Results (2)'!L6277/1000</f>
        <v>0</v>
      </c>
      <c r="O6266" s="3">
        <f>'PVWatts Hourly Results (3)'!L6277/1000</f>
        <v>0</v>
      </c>
      <c r="P6266" s="3">
        <f>'PVWatts Hourly Results (4)'!L6277/1000</f>
        <v>0</v>
      </c>
      <c r="Q6266" s="130">
        <f>'PVWatts Hourly Results (5)'!L6277/1000</f>
        <v>0</v>
      </c>
    </row>
    <row r="6267" spans="2:17" x14ac:dyDescent="0.25">
      <c r="B6267" s="8">
        <v>9</v>
      </c>
      <c r="C6267" s="9">
        <v>18</v>
      </c>
      <c r="D6267" s="134">
        <f>'PVWatts Hourly Results (1)'!C6278</f>
        <v>0</v>
      </c>
      <c r="E6267" s="127">
        <f>DATE(YEAR(Inputs!$D$5),Summary!B6267,Summary!C6267)+TIME(D6267,0,0)</f>
        <v>262</v>
      </c>
      <c r="F6267" s="4">
        <f t="shared" si="683"/>
        <v>0</v>
      </c>
      <c r="G6267" s="4">
        <f t="shared" si="681"/>
        <v>3</v>
      </c>
      <c r="H6267" s="4">
        <f t="shared" si="684"/>
        <v>1</v>
      </c>
      <c r="I6267" s="4">
        <f t="shared" si="685"/>
        <v>0</v>
      </c>
      <c r="J6267" s="4">
        <f t="shared" si="686"/>
        <v>0</v>
      </c>
      <c r="K6267" s="4">
        <f t="shared" si="682"/>
        <v>0</v>
      </c>
      <c r="L6267" s="5">
        <f t="shared" si="687"/>
        <v>0</v>
      </c>
      <c r="M6267" s="137">
        <f>'PVWatts Hourly Results (1)'!L6278/1000</f>
        <v>0</v>
      </c>
      <c r="N6267" s="3">
        <f>'PVWatts Hourly Results (2)'!L6278/1000</f>
        <v>0</v>
      </c>
      <c r="O6267" s="3">
        <f>'PVWatts Hourly Results (3)'!L6278/1000</f>
        <v>0</v>
      </c>
      <c r="P6267" s="3">
        <f>'PVWatts Hourly Results (4)'!L6278/1000</f>
        <v>0</v>
      </c>
      <c r="Q6267" s="130">
        <f>'PVWatts Hourly Results (5)'!L6278/1000</f>
        <v>0</v>
      </c>
    </row>
    <row r="6268" spans="2:17" x14ac:dyDescent="0.25">
      <c r="B6268" s="8">
        <v>9</v>
      </c>
      <c r="C6268" s="9">
        <v>18</v>
      </c>
      <c r="D6268" s="134">
        <f>'PVWatts Hourly Results (1)'!C6279</f>
        <v>0</v>
      </c>
      <c r="E6268" s="127">
        <f>DATE(YEAR(Inputs!$D$5),Summary!B6268,Summary!C6268)+TIME(D6268,0,0)</f>
        <v>262</v>
      </c>
      <c r="F6268" s="4">
        <f t="shared" si="683"/>
        <v>0</v>
      </c>
      <c r="G6268" s="4">
        <f t="shared" si="681"/>
        <v>3</v>
      </c>
      <c r="H6268" s="4">
        <f t="shared" si="684"/>
        <v>1</v>
      </c>
      <c r="I6268" s="4">
        <f t="shared" si="685"/>
        <v>0</v>
      </c>
      <c r="J6268" s="4">
        <f t="shared" si="686"/>
        <v>0</v>
      </c>
      <c r="K6268" s="4">
        <f t="shared" si="682"/>
        <v>0</v>
      </c>
      <c r="L6268" s="5">
        <f t="shared" si="687"/>
        <v>0</v>
      </c>
      <c r="M6268" s="137">
        <f>'PVWatts Hourly Results (1)'!L6279/1000</f>
        <v>0</v>
      </c>
      <c r="N6268" s="3">
        <f>'PVWatts Hourly Results (2)'!L6279/1000</f>
        <v>0</v>
      </c>
      <c r="O6268" s="3">
        <f>'PVWatts Hourly Results (3)'!L6279/1000</f>
        <v>0</v>
      </c>
      <c r="P6268" s="3">
        <f>'PVWatts Hourly Results (4)'!L6279/1000</f>
        <v>0</v>
      </c>
      <c r="Q6268" s="130">
        <f>'PVWatts Hourly Results (5)'!L6279/1000</f>
        <v>0</v>
      </c>
    </row>
    <row r="6269" spans="2:17" x14ac:dyDescent="0.25">
      <c r="B6269" s="8">
        <v>9</v>
      </c>
      <c r="C6269" s="9">
        <v>18</v>
      </c>
      <c r="D6269" s="134">
        <f>'PVWatts Hourly Results (1)'!C6280</f>
        <v>0</v>
      </c>
      <c r="E6269" s="127">
        <f>DATE(YEAR(Inputs!$D$5),Summary!B6269,Summary!C6269)+TIME(D6269,0,0)</f>
        <v>262</v>
      </c>
      <c r="F6269" s="4">
        <f t="shared" si="683"/>
        <v>0</v>
      </c>
      <c r="G6269" s="4">
        <f t="shared" si="681"/>
        <v>3</v>
      </c>
      <c r="H6269" s="4">
        <f t="shared" si="684"/>
        <v>1</v>
      </c>
      <c r="I6269" s="4">
        <f t="shared" si="685"/>
        <v>0</v>
      </c>
      <c r="J6269" s="4">
        <f t="shared" si="686"/>
        <v>0</v>
      </c>
      <c r="K6269" s="4">
        <f t="shared" si="682"/>
        <v>0</v>
      </c>
      <c r="L6269" s="5">
        <f t="shared" si="687"/>
        <v>0</v>
      </c>
      <c r="M6269" s="137">
        <f>'PVWatts Hourly Results (1)'!L6280/1000</f>
        <v>0</v>
      </c>
      <c r="N6269" s="3">
        <f>'PVWatts Hourly Results (2)'!L6280/1000</f>
        <v>0</v>
      </c>
      <c r="O6269" s="3">
        <f>'PVWatts Hourly Results (3)'!L6280/1000</f>
        <v>0</v>
      </c>
      <c r="P6269" s="3">
        <f>'PVWatts Hourly Results (4)'!L6280/1000</f>
        <v>0</v>
      </c>
      <c r="Q6269" s="130">
        <f>'PVWatts Hourly Results (5)'!L6280/1000</f>
        <v>0</v>
      </c>
    </row>
    <row r="6270" spans="2:17" x14ac:dyDescent="0.25">
      <c r="B6270" s="8">
        <v>9</v>
      </c>
      <c r="C6270" s="9">
        <v>18</v>
      </c>
      <c r="D6270" s="134">
        <f>'PVWatts Hourly Results (1)'!C6281</f>
        <v>0</v>
      </c>
      <c r="E6270" s="127">
        <f>DATE(YEAR(Inputs!$D$5),Summary!B6270,Summary!C6270)+TIME(D6270,0,0)</f>
        <v>262</v>
      </c>
      <c r="F6270" s="4">
        <f t="shared" si="683"/>
        <v>0</v>
      </c>
      <c r="G6270" s="4">
        <f t="shared" si="681"/>
        <v>3</v>
      </c>
      <c r="H6270" s="4">
        <f t="shared" si="684"/>
        <v>1</v>
      </c>
      <c r="I6270" s="4">
        <f t="shared" si="685"/>
        <v>0</v>
      </c>
      <c r="J6270" s="4">
        <f t="shared" si="686"/>
        <v>0</v>
      </c>
      <c r="K6270" s="4">
        <f t="shared" si="682"/>
        <v>0</v>
      </c>
      <c r="L6270" s="5">
        <f t="shared" si="687"/>
        <v>0</v>
      </c>
      <c r="M6270" s="137">
        <f>'PVWatts Hourly Results (1)'!L6281/1000</f>
        <v>0</v>
      </c>
      <c r="N6270" s="3">
        <f>'PVWatts Hourly Results (2)'!L6281/1000</f>
        <v>0</v>
      </c>
      <c r="O6270" s="3">
        <f>'PVWatts Hourly Results (3)'!L6281/1000</f>
        <v>0</v>
      </c>
      <c r="P6270" s="3">
        <f>'PVWatts Hourly Results (4)'!L6281/1000</f>
        <v>0</v>
      </c>
      <c r="Q6270" s="130">
        <f>'PVWatts Hourly Results (5)'!L6281/1000</f>
        <v>0</v>
      </c>
    </row>
    <row r="6271" spans="2:17" x14ac:dyDescent="0.25">
      <c r="B6271" s="8">
        <v>9</v>
      </c>
      <c r="C6271" s="9">
        <v>18</v>
      </c>
      <c r="D6271" s="134">
        <f>'PVWatts Hourly Results (1)'!C6282</f>
        <v>0</v>
      </c>
      <c r="E6271" s="127">
        <f>DATE(YEAR(Inputs!$D$5),Summary!B6271,Summary!C6271)+TIME(D6271,0,0)</f>
        <v>262</v>
      </c>
      <c r="F6271" s="4">
        <f t="shared" si="683"/>
        <v>0</v>
      </c>
      <c r="G6271" s="4">
        <f t="shared" si="681"/>
        <v>3</v>
      </c>
      <c r="H6271" s="4">
        <f t="shared" si="684"/>
        <v>1</v>
      </c>
      <c r="I6271" s="4">
        <f t="shared" si="685"/>
        <v>0</v>
      </c>
      <c r="J6271" s="4">
        <f t="shared" si="686"/>
        <v>0</v>
      </c>
      <c r="K6271" s="4">
        <f t="shared" si="682"/>
        <v>0</v>
      </c>
      <c r="L6271" s="5">
        <f t="shared" si="687"/>
        <v>0</v>
      </c>
      <c r="M6271" s="137">
        <f>'PVWatts Hourly Results (1)'!L6282/1000</f>
        <v>0</v>
      </c>
      <c r="N6271" s="3">
        <f>'PVWatts Hourly Results (2)'!L6282/1000</f>
        <v>0</v>
      </c>
      <c r="O6271" s="3">
        <f>'PVWatts Hourly Results (3)'!L6282/1000</f>
        <v>0</v>
      </c>
      <c r="P6271" s="3">
        <f>'PVWatts Hourly Results (4)'!L6282/1000</f>
        <v>0</v>
      </c>
      <c r="Q6271" s="130">
        <f>'PVWatts Hourly Results (5)'!L6282/1000</f>
        <v>0</v>
      </c>
    </row>
    <row r="6272" spans="2:17" x14ac:dyDescent="0.25">
      <c r="B6272" s="8">
        <v>9</v>
      </c>
      <c r="C6272" s="9">
        <v>18</v>
      </c>
      <c r="D6272" s="134">
        <f>'PVWatts Hourly Results (1)'!C6283</f>
        <v>0</v>
      </c>
      <c r="E6272" s="127">
        <f>DATE(YEAR(Inputs!$D$5),Summary!B6272,Summary!C6272)+TIME(D6272,0,0)</f>
        <v>262</v>
      </c>
      <c r="F6272" s="4">
        <f t="shared" si="683"/>
        <v>0</v>
      </c>
      <c r="G6272" s="4">
        <f t="shared" si="681"/>
        <v>3</v>
      </c>
      <c r="H6272" s="4">
        <f t="shared" si="684"/>
        <v>1</v>
      </c>
      <c r="I6272" s="4">
        <f t="shared" si="685"/>
        <v>0</v>
      </c>
      <c r="J6272" s="4">
        <f t="shared" si="686"/>
        <v>0</v>
      </c>
      <c r="K6272" s="4">
        <f t="shared" si="682"/>
        <v>0</v>
      </c>
      <c r="L6272" s="5">
        <f t="shared" si="687"/>
        <v>0</v>
      </c>
      <c r="M6272" s="137">
        <f>'PVWatts Hourly Results (1)'!L6283/1000</f>
        <v>0</v>
      </c>
      <c r="N6272" s="3">
        <f>'PVWatts Hourly Results (2)'!L6283/1000</f>
        <v>0</v>
      </c>
      <c r="O6272" s="3">
        <f>'PVWatts Hourly Results (3)'!L6283/1000</f>
        <v>0</v>
      </c>
      <c r="P6272" s="3">
        <f>'PVWatts Hourly Results (4)'!L6283/1000</f>
        <v>0</v>
      </c>
      <c r="Q6272" s="130">
        <f>'PVWatts Hourly Results (5)'!L6283/1000</f>
        <v>0</v>
      </c>
    </row>
    <row r="6273" spans="2:17" x14ac:dyDescent="0.25">
      <c r="B6273" s="8">
        <v>9</v>
      </c>
      <c r="C6273" s="9">
        <v>18</v>
      </c>
      <c r="D6273" s="134">
        <f>'PVWatts Hourly Results (1)'!C6284</f>
        <v>0</v>
      </c>
      <c r="E6273" s="127">
        <f>DATE(YEAR(Inputs!$D$5),Summary!B6273,Summary!C6273)+TIME(D6273,0,0)</f>
        <v>262</v>
      </c>
      <c r="F6273" s="4">
        <f t="shared" si="683"/>
        <v>0</v>
      </c>
      <c r="G6273" s="4">
        <f t="shared" si="681"/>
        <v>3</v>
      </c>
      <c r="H6273" s="4">
        <f t="shared" si="684"/>
        <v>1</v>
      </c>
      <c r="I6273" s="4">
        <f t="shared" si="685"/>
        <v>0</v>
      </c>
      <c r="J6273" s="4">
        <f t="shared" si="686"/>
        <v>0</v>
      </c>
      <c r="K6273" s="4">
        <f t="shared" si="682"/>
        <v>0</v>
      </c>
      <c r="L6273" s="5">
        <f t="shared" si="687"/>
        <v>0</v>
      </c>
      <c r="M6273" s="137">
        <f>'PVWatts Hourly Results (1)'!L6284/1000</f>
        <v>0</v>
      </c>
      <c r="N6273" s="3">
        <f>'PVWatts Hourly Results (2)'!L6284/1000</f>
        <v>0</v>
      </c>
      <c r="O6273" s="3">
        <f>'PVWatts Hourly Results (3)'!L6284/1000</f>
        <v>0</v>
      </c>
      <c r="P6273" s="3">
        <f>'PVWatts Hourly Results (4)'!L6284/1000</f>
        <v>0</v>
      </c>
      <c r="Q6273" s="130">
        <f>'PVWatts Hourly Results (5)'!L6284/1000</f>
        <v>0</v>
      </c>
    </row>
    <row r="6274" spans="2:17" x14ac:dyDescent="0.25">
      <c r="B6274" s="8">
        <v>9</v>
      </c>
      <c r="C6274" s="9">
        <v>18</v>
      </c>
      <c r="D6274" s="134">
        <f>'PVWatts Hourly Results (1)'!C6285</f>
        <v>0</v>
      </c>
      <c r="E6274" s="127">
        <f>DATE(YEAR(Inputs!$D$5),Summary!B6274,Summary!C6274)+TIME(D6274,0,0)</f>
        <v>262</v>
      </c>
      <c r="F6274" s="4">
        <f t="shared" si="683"/>
        <v>0</v>
      </c>
      <c r="G6274" s="4">
        <f t="shared" si="681"/>
        <v>3</v>
      </c>
      <c r="H6274" s="4">
        <f t="shared" si="684"/>
        <v>1</v>
      </c>
      <c r="I6274" s="4">
        <f t="shared" si="685"/>
        <v>0</v>
      </c>
      <c r="J6274" s="4">
        <f t="shared" si="686"/>
        <v>0</v>
      </c>
      <c r="K6274" s="4">
        <f t="shared" si="682"/>
        <v>0</v>
      </c>
      <c r="L6274" s="5">
        <f t="shared" si="687"/>
        <v>0</v>
      </c>
      <c r="M6274" s="137">
        <f>'PVWatts Hourly Results (1)'!L6285/1000</f>
        <v>0</v>
      </c>
      <c r="N6274" s="3">
        <f>'PVWatts Hourly Results (2)'!L6285/1000</f>
        <v>0</v>
      </c>
      <c r="O6274" s="3">
        <f>'PVWatts Hourly Results (3)'!L6285/1000</f>
        <v>0</v>
      </c>
      <c r="P6274" s="3">
        <f>'PVWatts Hourly Results (4)'!L6285/1000</f>
        <v>0</v>
      </c>
      <c r="Q6274" s="130">
        <f>'PVWatts Hourly Results (5)'!L6285/1000</f>
        <v>0</v>
      </c>
    </row>
    <row r="6275" spans="2:17" x14ac:dyDescent="0.25">
      <c r="B6275" s="8">
        <v>9</v>
      </c>
      <c r="C6275" s="9">
        <v>18</v>
      </c>
      <c r="D6275" s="134">
        <f>'PVWatts Hourly Results (1)'!C6286</f>
        <v>0</v>
      </c>
      <c r="E6275" s="127">
        <f>DATE(YEAR(Inputs!$D$5),Summary!B6275,Summary!C6275)+TIME(D6275,0,0)</f>
        <v>262</v>
      </c>
      <c r="F6275" s="4">
        <f t="shared" si="683"/>
        <v>0</v>
      </c>
      <c r="G6275" s="4">
        <f t="shared" si="681"/>
        <v>3</v>
      </c>
      <c r="H6275" s="4">
        <f t="shared" si="684"/>
        <v>1</v>
      </c>
      <c r="I6275" s="4">
        <f t="shared" si="685"/>
        <v>0</v>
      </c>
      <c r="J6275" s="4">
        <f t="shared" si="686"/>
        <v>0</v>
      </c>
      <c r="K6275" s="4">
        <f t="shared" si="682"/>
        <v>0</v>
      </c>
      <c r="L6275" s="5">
        <f t="shared" si="687"/>
        <v>0</v>
      </c>
      <c r="M6275" s="137">
        <f>'PVWatts Hourly Results (1)'!L6286/1000</f>
        <v>0</v>
      </c>
      <c r="N6275" s="3">
        <f>'PVWatts Hourly Results (2)'!L6286/1000</f>
        <v>0</v>
      </c>
      <c r="O6275" s="3">
        <f>'PVWatts Hourly Results (3)'!L6286/1000</f>
        <v>0</v>
      </c>
      <c r="P6275" s="3">
        <f>'PVWatts Hourly Results (4)'!L6286/1000</f>
        <v>0</v>
      </c>
      <c r="Q6275" s="130">
        <f>'PVWatts Hourly Results (5)'!L6286/1000</f>
        <v>0</v>
      </c>
    </row>
    <row r="6276" spans="2:17" x14ac:dyDescent="0.25">
      <c r="B6276" s="8">
        <v>9</v>
      </c>
      <c r="C6276" s="9">
        <v>18</v>
      </c>
      <c r="D6276" s="134">
        <f>'PVWatts Hourly Results (1)'!C6287</f>
        <v>0</v>
      </c>
      <c r="E6276" s="127">
        <f>DATE(YEAR(Inputs!$D$5),Summary!B6276,Summary!C6276)+TIME(D6276,0,0)</f>
        <v>262</v>
      </c>
      <c r="F6276" s="4">
        <f t="shared" si="683"/>
        <v>0</v>
      </c>
      <c r="G6276" s="4">
        <f t="shared" si="681"/>
        <v>3</v>
      </c>
      <c r="H6276" s="4">
        <f t="shared" si="684"/>
        <v>1</v>
      </c>
      <c r="I6276" s="4">
        <f t="shared" si="685"/>
        <v>0</v>
      </c>
      <c r="J6276" s="4">
        <f t="shared" si="686"/>
        <v>0</v>
      </c>
      <c r="K6276" s="4">
        <f t="shared" si="682"/>
        <v>0</v>
      </c>
      <c r="L6276" s="5">
        <f t="shared" si="687"/>
        <v>0</v>
      </c>
      <c r="M6276" s="137">
        <f>'PVWatts Hourly Results (1)'!L6287/1000</f>
        <v>0</v>
      </c>
      <c r="N6276" s="3">
        <f>'PVWatts Hourly Results (2)'!L6287/1000</f>
        <v>0</v>
      </c>
      <c r="O6276" s="3">
        <f>'PVWatts Hourly Results (3)'!L6287/1000</f>
        <v>0</v>
      </c>
      <c r="P6276" s="3">
        <f>'PVWatts Hourly Results (4)'!L6287/1000</f>
        <v>0</v>
      </c>
      <c r="Q6276" s="130">
        <f>'PVWatts Hourly Results (5)'!L6287/1000</f>
        <v>0</v>
      </c>
    </row>
    <row r="6277" spans="2:17" x14ac:dyDescent="0.25">
      <c r="B6277" s="8">
        <v>9</v>
      </c>
      <c r="C6277" s="9">
        <v>18</v>
      </c>
      <c r="D6277" s="134">
        <f>'PVWatts Hourly Results (1)'!C6288</f>
        <v>0</v>
      </c>
      <c r="E6277" s="127">
        <f>DATE(YEAR(Inputs!$D$5),Summary!B6277,Summary!C6277)+TIME(D6277,0,0)</f>
        <v>262</v>
      </c>
      <c r="F6277" s="4">
        <f t="shared" si="683"/>
        <v>0</v>
      </c>
      <c r="G6277" s="4">
        <f t="shared" si="681"/>
        <v>3</v>
      </c>
      <c r="H6277" s="4">
        <f t="shared" si="684"/>
        <v>1</v>
      </c>
      <c r="I6277" s="4">
        <f t="shared" si="685"/>
        <v>0</v>
      </c>
      <c r="J6277" s="4">
        <f t="shared" si="686"/>
        <v>0</v>
      </c>
      <c r="K6277" s="4">
        <f t="shared" si="682"/>
        <v>0</v>
      </c>
      <c r="L6277" s="5">
        <f t="shared" si="687"/>
        <v>0</v>
      </c>
      <c r="M6277" s="137">
        <f>'PVWatts Hourly Results (1)'!L6288/1000</f>
        <v>0</v>
      </c>
      <c r="N6277" s="3">
        <f>'PVWatts Hourly Results (2)'!L6288/1000</f>
        <v>0</v>
      </c>
      <c r="O6277" s="3">
        <f>'PVWatts Hourly Results (3)'!L6288/1000</f>
        <v>0</v>
      </c>
      <c r="P6277" s="3">
        <f>'PVWatts Hourly Results (4)'!L6288/1000</f>
        <v>0</v>
      </c>
      <c r="Q6277" s="130">
        <f>'PVWatts Hourly Results (5)'!L6288/1000</f>
        <v>0</v>
      </c>
    </row>
    <row r="6278" spans="2:17" x14ac:dyDescent="0.25">
      <c r="B6278" s="8">
        <v>9</v>
      </c>
      <c r="C6278" s="9">
        <v>18</v>
      </c>
      <c r="D6278" s="134">
        <f>'PVWatts Hourly Results (1)'!C6289</f>
        <v>0</v>
      </c>
      <c r="E6278" s="127">
        <f>DATE(YEAR(Inputs!$D$5),Summary!B6278,Summary!C6278)+TIME(D6278,0,0)</f>
        <v>262</v>
      </c>
      <c r="F6278" s="4">
        <f t="shared" si="683"/>
        <v>0</v>
      </c>
      <c r="G6278" s="4">
        <f t="shared" si="681"/>
        <v>3</v>
      </c>
      <c r="H6278" s="4">
        <f t="shared" si="684"/>
        <v>1</v>
      </c>
      <c r="I6278" s="4">
        <f t="shared" si="685"/>
        <v>0</v>
      </c>
      <c r="J6278" s="4">
        <f t="shared" si="686"/>
        <v>0</v>
      </c>
      <c r="K6278" s="4">
        <f t="shared" si="682"/>
        <v>0</v>
      </c>
      <c r="L6278" s="5">
        <f t="shared" si="687"/>
        <v>0</v>
      </c>
      <c r="M6278" s="137">
        <f>'PVWatts Hourly Results (1)'!L6289/1000</f>
        <v>0</v>
      </c>
      <c r="N6278" s="3">
        <f>'PVWatts Hourly Results (2)'!L6289/1000</f>
        <v>0</v>
      </c>
      <c r="O6278" s="3">
        <f>'PVWatts Hourly Results (3)'!L6289/1000</f>
        <v>0</v>
      </c>
      <c r="P6278" s="3">
        <f>'PVWatts Hourly Results (4)'!L6289/1000</f>
        <v>0</v>
      </c>
      <c r="Q6278" s="130">
        <f>'PVWatts Hourly Results (5)'!L6289/1000</f>
        <v>0</v>
      </c>
    </row>
    <row r="6279" spans="2:17" x14ac:dyDescent="0.25">
      <c r="B6279" s="8">
        <v>9</v>
      </c>
      <c r="C6279" s="9">
        <v>18</v>
      </c>
      <c r="D6279" s="134">
        <f>'PVWatts Hourly Results (1)'!C6290</f>
        <v>0</v>
      </c>
      <c r="E6279" s="127">
        <f>DATE(YEAR(Inputs!$D$5),Summary!B6279,Summary!C6279)+TIME(D6279,0,0)</f>
        <v>262</v>
      </c>
      <c r="F6279" s="4">
        <f t="shared" si="683"/>
        <v>0</v>
      </c>
      <c r="G6279" s="4">
        <f t="shared" si="681"/>
        <v>3</v>
      </c>
      <c r="H6279" s="4">
        <f t="shared" si="684"/>
        <v>1</v>
      </c>
      <c r="I6279" s="4">
        <f t="shared" si="685"/>
        <v>0</v>
      </c>
      <c r="J6279" s="4">
        <f t="shared" si="686"/>
        <v>0</v>
      </c>
      <c r="K6279" s="4">
        <f t="shared" si="682"/>
        <v>0</v>
      </c>
      <c r="L6279" s="5">
        <f t="shared" si="687"/>
        <v>0</v>
      </c>
      <c r="M6279" s="137">
        <f>'PVWatts Hourly Results (1)'!L6290/1000</f>
        <v>0</v>
      </c>
      <c r="N6279" s="3">
        <f>'PVWatts Hourly Results (2)'!L6290/1000</f>
        <v>0</v>
      </c>
      <c r="O6279" s="3">
        <f>'PVWatts Hourly Results (3)'!L6290/1000</f>
        <v>0</v>
      </c>
      <c r="P6279" s="3">
        <f>'PVWatts Hourly Results (4)'!L6290/1000</f>
        <v>0</v>
      </c>
      <c r="Q6279" s="130">
        <f>'PVWatts Hourly Results (5)'!L6290/1000</f>
        <v>0</v>
      </c>
    </row>
    <row r="6280" spans="2:17" x14ac:dyDescent="0.25">
      <c r="B6280" s="8">
        <v>9</v>
      </c>
      <c r="C6280" s="9">
        <v>18</v>
      </c>
      <c r="D6280" s="134">
        <f>'PVWatts Hourly Results (1)'!C6291</f>
        <v>0</v>
      </c>
      <c r="E6280" s="127">
        <f>DATE(YEAR(Inputs!$D$5),Summary!B6280,Summary!C6280)+TIME(D6280,0,0)</f>
        <v>262</v>
      </c>
      <c r="F6280" s="4">
        <f t="shared" si="683"/>
        <v>0</v>
      </c>
      <c r="G6280" s="4">
        <f t="shared" si="681"/>
        <v>3</v>
      </c>
      <c r="H6280" s="4">
        <f t="shared" si="684"/>
        <v>1</v>
      </c>
      <c r="I6280" s="4">
        <f t="shared" si="685"/>
        <v>0</v>
      </c>
      <c r="J6280" s="4">
        <f t="shared" si="686"/>
        <v>0</v>
      </c>
      <c r="K6280" s="4">
        <f t="shared" si="682"/>
        <v>0</v>
      </c>
      <c r="L6280" s="5">
        <f t="shared" si="687"/>
        <v>0</v>
      </c>
      <c r="M6280" s="137">
        <f>'PVWatts Hourly Results (1)'!L6291/1000</f>
        <v>0</v>
      </c>
      <c r="N6280" s="3">
        <f>'PVWatts Hourly Results (2)'!L6291/1000</f>
        <v>0</v>
      </c>
      <c r="O6280" s="3">
        <f>'PVWatts Hourly Results (3)'!L6291/1000</f>
        <v>0</v>
      </c>
      <c r="P6280" s="3">
        <f>'PVWatts Hourly Results (4)'!L6291/1000</f>
        <v>0</v>
      </c>
      <c r="Q6280" s="130">
        <f>'PVWatts Hourly Results (5)'!L6291/1000</f>
        <v>0</v>
      </c>
    </row>
    <row r="6281" spans="2:17" x14ac:dyDescent="0.25">
      <c r="B6281" s="8">
        <v>9</v>
      </c>
      <c r="C6281" s="9">
        <v>18</v>
      </c>
      <c r="D6281" s="134">
        <f>'PVWatts Hourly Results (1)'!C6292</f>
        <v>0</v>
      </c>
      <c r="E6281" s="127">
        <f>DATE(YEAR(Inputs!$D$5),Summary!B6281,Summary!C6281)+TIME(D6281,0,0)</f>
        <v>262</v>
      </c>
      <c r="F6281" s="4">
        <f t="shared" si="683"/>
        <v>0</v>
      </c>
      <c r="G6281" s="4">
        <f t="shared" si="681"/>
        <v>3</v>
      </c>
      <c r="H6281" s="4">
        <f t="shared" si="684"/>
        <v>1</v>
      </c>
      <c r="I6281" s="4">
        <f t="shared" si="685"/>
        <v>0</v>
      </c>
      <c r="J6281" s="4">
        <f t="shared" si="686"/>
        <v>0</v>
      </c>
      <c r="K6281" s="4">
        <f t="shared" si="682"/>
        <v>0</v>
      </c>
      <c r="L6281" s="5">
        <f t="shared" si="687"/>
        <v>0</v>
      </c>
      <c r="M6281" s="137">
        <f>'PVWatts Hourly Results (1)'!L6292/1000</f>
        <v>0</v>
      </c>
      <c r="N6281" s="3">
        <f>'PVWatts Hourly Results (2)'!L6292/1000</f>
        <v>0</v>
      </c>
      <c r="O6281" s="3">
        <f>'PVWatts Hourly Results (3)'!L6292/1000</f>
        <v>0</v>
      </c>
      <c r="P6281" s="3">
        <f>'PVWatts Hourly Results (4)'!L6292/1000</f>
        <v>0</v>
      </c>
      <c r="Q6281" s="130">
        <f>'PVWatts Hourly Results (5)'!L6292/1000</f>
        <v>0</v>
      </c>
    </row>
    <row r="6282" spans="2:17" x14ac:dyDescent="0.25">
      <c r="B6282" s="8">
        <v>9</v>
      </c>
      <c r="C6282" s="9">
        <v>18</v>
      </c>
      <c r="D6282" s="134">
        <f>'PVWatts Hourly Results (1)'!C6293</f>
        <v>0</v>
      </c>
      <c r="E6282" s="127">
        <f>DATE(YEAR(Inputs!$D$5),Summary!B6282,Summary!C6282)+TIME(D6282,0,0)</f>
        <v>262</v>
      </c>
      <c r="F6282" s="4">
        <f t="shared" si="683"/>
        <v>0</v>
      </c>
      <c r="G6282" s="4">
        <f t="shared" si="681"/>
        <v>3</v>
      </c>
      <c r="H6282" s="4">
        <f t="shared" si="684"/>
        <v>1</v>
      </c>
      <c r="I6282" s="4">
        <f t="shared" si="685"/>
        <v>0</v>
      </c>
      <c r="J6282" s="4">
        <f t="shared" si="686"/>
        <v>0</v>
      </c>
      <c r="K6282" s="4">
        <f t="shared" si="682"/>
        <v>0</v>
      </c>
      <c r="L6282" s="5">
        <f t="shared" si="687"/>
        <v>0</v>
      </c>
      <c r="M6282" s="137">
        <f>'PVWatts Hourly Results (1)'!L6293/1000</f>
        <v>0</v>
      </c>
      <c r="N6282" s="3">
        <f>'PVWatts Hourly Results (2)'!L6293/1000</f>
        <v>0</v>
      </c>
      <c r="O6282" s="3">
        <f>'PVWatts Hourly Results (3)'!L6293/1000</f>
        <v>0</v>
      </c>
      <c r="P6282" s="3">
        <f>'PVWatts Hourly Results (4)'!L6293/1000</f>
        <v>0</v>
      </c>
      <c r="Q6282" s="130">
        <f>'PVWatts Hourly Results (5)'!L6293/1000</f>
        <v>0</v>
      </c>
    </row>
    <row r="6283" spans="2:17" x14ac:dyDescent="0.25">
      <c r="B6283" s="8">
        <v>9</v>
      </c>
      <c r="C6283" s="9">
        <v>18</v>
      </c>
      <c r="D6283" s="134">
        <f>'PVWatts Hourly Results (1)'!C6294</f>
        <v>0</v>
      </c>
      <c r="E6283" s="127">
        <f>DATE(YEAR(Inputs!$D$5),Summary!B6283,Summary!C6283)+TIME(D6283,0,0)</f>
        <v>262</v>
      </c>
      <c r="F6283" s="4">
        <f t="shared" si="683"/>
        <v>0</v>
      </c>
      <c r="G6283" s="4">
        <f t="shared" si="681"/>
        <v>3</v>
      </c>
      <c r="H6283" s="4">
        <f t="shared" si="684"/>
        <v>1</v>
      </c>
      <c r="I6283" s="4">
        <f t="shared" si="685"/>
        <v>0</v>
      </c>
      <c r="J6283" s="4">
        <f t="shared" si="686"/>
        <v>0</v>
      </c>
      <c r="K6283" s="4">
        <f t="shared" si="682"/>
        <v>0</v>
      </c>
      <c r="L6283" s="5">
        <f t="shared" si="687"/>
        <v>0</v>
      </c>
      <c r="M6283" s="137">
        <f>'PVWatts Hourly Results (1)'!L6294/1000</f>
        <v>0</v>
      </c>
      <c r="N6283" s="3">
        <f>'PVWatts Hourly Results (2)'!L6294/1000</f>
        <v>0</v>
      </c>
      <c r="O6283" s="3">
        <f>'PVWatts Hourly Results (3)'!L6294/1000</f>
        <v>0</v>
      </c>
      <c r="P6283" s="3">
        <f>'PVWatts Hourly Results (4)'!L6294/1000</f>
        <v>0</v>
      </c>
      <c r="Q6283" s="130">
        <f>'PVWatts Hourly Results (5)'!L6294/1000</f>
        <v>0</v>
      </c>
    </row>
    <row r="6284" spans="2:17" x14ac:dyDescent="0.25">
      <c r="B6284" s="8">
        <v>9</v>
      </c>
      <c r="C6284" s="9">
        <v>18</v>
      </c>
      <c r="D6284" s="134">
        <f>'PVWatts Hourly Results (1)'!C6295</f>
        <v>0</v>
      </c>
      <c r="E6284" s="127">
        <f>DATE(YEAR(Inputs!$D$5),Summary!B6284,Summary!C6284)+TIME(D6284,0,0)</f>
        <v>262</v>
      </c>
      <c r="F6284" s="4">
        <f t="shared" si="683"/>
        <v>0</v>
      </c>
      <c r="G6284" s="4">
        <f t="shared" si="681"/>
        <v>3</v>
      </c>
      <c r="H6284" s="4">
        <f t="shared" si="684"/>
        <v>1</v>
      </c>
      <c r="I6284" s="4">
        <f t="shared" si="685"/>
        <v>0</v>
      </c>
      <c r="J6284" s="4">
        <f t="shared" si="686"/>
        <v>0</v>
      </c>
      <c r="K6284" s="4">
        <f t="shared" si="682"/>
        <v>0</v>
      </c>
      <c r="L6284" s="5">
        <f t="shared" si="687"/>
        <v>0</v>
      </c>
      <c r="M6284" s="137">
        <f>'PVWatts Hourly Results (1)'!L6295/1000</f>
        <v>0</v>
      </c>
      <c r="N6284" s="3">
        <f>'PVWatts Hourly Results (2)'!L6295/1000</f>
        <v>0</v>
      </c>
      <c r="O6284" s="3">
        <f>'PVWatts Hourly Results (3)'!L6295/1000</f>
        <v>0</v>
      </c>
      <c r="P6284" s="3">
        <f>'PVWatts Hourly Results (4)'!L6295/1000</f>
        <v>0</v>
      </c>
      <c r="Q6284" s="130">
        <f>'PVWatts Hourly Results (5)'!L6295/1000</f>
        <v>0</v>
      </c>
    </row>
    <row r="6285" spans="2:17" x14ac:dyDescent="0.25">
      <c r="B6285" s="8">
        <v>9</v>
      </c>
      <c r="C6285" s="9">
        <v>18</v>
      </c>
      <c r="D6285" s="134">
        <f>'PVWatts Hourly Results (1)'!C6296</f>
        <v>0</v>
      </c>
      <c r="E6285" s="127">
        <f>DATE(YEAR(Inputs!$D$5),Summary!B6285,Summary!C6285)+TIME(D6285,0,0)</f>
        <v>262</v>
      </c>
      <c r="F6285" s="4">
        <f t="shared" si="683"/>
        <v>0</v>
      </c>
      <c r="G6285" s="4">
        <f t="shared" si="681"/>
        <v>3</v>
      </c>
      <c r="H6285" s="4">
        <f t="shared" si="684"/>
        <v>1</v>
      </c>
      <c r="I6285" s="4">
        <f t="shared" si="685"/>
        <v>0</v>
      </c>
      <c r="J6285" s="4">
        <f t="shared" si="686"/>
        <v>0</v>
      </c>
      <c r="K6285" s="4">
        <f t="shared" si="682"/>
        <v>0</v>
      </c>
      <c r="L6285" s="5">
        <f t="shared" si="687"/>
        <v>0</v>
      </c>
      <c r="M6285" s="137">
        <f>'PVWatts Hourly Results (1)'!L6296/1000</f>
        <v>0</v>
      </c>
      <c r="N6285" s="3">
        <f>'PVWatts Hourly Results (2)'!L6296/1000</f>
        <v>0</v>
      </c>
      <c r="O6285" s="3">
        <f>'PVWatts Hourly Results (3)'!L6296/1000</f>
        <v>0</v>
      </c>
      <c r="P6285" s="3">
        <f>'PVWatts Hourly Results (4)'!L6296/1000</f>
        <v>0</v>
      </c>
      <c r="Q6285" s="130">
        <f>'PVWatts Hourly Results (5)'!L6296/1000</f>
        <v>0</v>
      </c>
    </row>
    <row r="6286" spans="2:17" x14ac:dyDescent="0.25">
      <c r="B6286" s="8">
        <v>9</v>
      </c>
      <c r="C6286" s="9">
        <v>19</v>
      </c>
      <c r="D6286" s="134">
        <f>'PVWatts Hourly Results (1)'!C6297</f>
        <v>0</v>
      </c>
      <c r="E6286" s="127">
        <f>DATE(YEAR(Inputs!$D$5),Summary!B6286,Summary!C6286)+TIME(D6286,0,0)</f>
        <v>263</v>
      </c>
      <c r="F6286" s="4">
        <f t="shared" si="683"/>
        <v>0</v>
      </c>
      <c r="G6286" s="4">
        <f t="shared" si="681"/>
        <v>4</v>
      </c>
      <c r="H6286" s="4">
        <f t="shared" si="684"/>
        <v>1</v>
      </c>
      <c r="I6286" s="4">
        <f t="shared" si="685"/>
        <v>0</v>
      </c>
      <c r="J6286" s="4">
        <f t="shared" si="686"/>
        <v>0</v>
      </c>
      <c r="K6286" s="4">
        <f t="shared" si="682"/>
        <v>0</v>
      </c>
      <c r="L6286" s="5">
        <f t="shared" si="687"/>
        <v>0</v>
      </c>
      <c r="M6286" s="137">
        <f>'PVWatts Hourly Results (1)'!L6297/1000</f>
        <v>0</v>
      </c>
      <c r="N6286" s="3">
        <f>'PVWatts Hourly Results (2)'!L6297/1000</f>
        <v>0</v>
      </c>
      <c r="O6286" s="3">
        <f>'PVWatts Hourly Results (3)'!L6297/1000</f>
        <v>0</v>
      </c>
      <c r="P6286" s="3">
        <f>'PVWatts Hourly Results (4)'!L6297/1000</f>
        <v>0</v>
      </c>
      <c r="Q6286" s="130">
        <f>'PVWatts Hourly Results (5)'!L6297/1000</f>
        <v>0</v>
      </c>
    </row>
    <row r="6287" spans="2:17" x14ac:dyDescent="0.25">
      <c r="B6287" s="8">
        <v>9</v>
      </c>
      <c r="C6287" s="9">
        <v>19</v>
      </c>
      <c r="D6287" s="134">
        <f>'PVWatts Hourly Results (1)'!C6298</f>
        <v>0</v>
      </c>
      <c r="E6287" s="127">
        <f>DATE(YEAR(Inputs!$D$5),Summary!B6287,Summary!C6287)+TIME(D6287,0,0)</f>
        <v>263</v>
      </c>
      <c r="F6287" s="4">
        <f t="shared" si="683"/>
        <v>0</v>
      </c>
      <c r="G6287" s="4">
        <f t="shared" si="681"/>
        <v>4</v>
      </c>
      <c r="H6287" s="4">
        <f t="shared" si="684"/>
        <v>1</v>
      </c>
      <c r="I6287" s="4">
        <f t="shared" si="685"/>
        <v>0</v>
      </c>
      <c r="J6287" s="4">
        <f t="shared" si="686"/>
        <v>0</v>
      </c>
      <c r="K6287" s="4">
        <f t="shared" si="682"/>
        <v>0</v>
      </c>
      <c r="L6287" s="5">
        <f t="shared" si="687"/>
        <v>0</v>
      </c>
      <c r="M6287" s="137">
        <f>'PVWatts Hourly Results (1)'!L6298/1000</f>
        <v>0</v>
      </c>
      <c r="N6287" s="3">
        <f>'PVWatts Hourly Results (2)'!L6298/1000</f>
        <v>0</v>
      </c>
      <c r="O6287" s="3">
        <f>'PVWatts Hourly Results (3)'!L6298/1000</f>
        <v>0</v>
      </c>
      <c r="P6287" s="3">
        <f>'PVWatts Hourly Results (4)'!L6298/1000</f>
        <v>0</v>
      </c>
      <c r="Q6287" s="130">
        <f>'PVWatts Hourly Results (5)'!L6298/1000</f>
        <v>0</v>
      </c>
    </row>
    <row r="6288" spans="2:17" x14ac:dyDescent="0.25">
      <c r="B6288" s="8">
        <v>9</v>
      </c>
      <c r="C6288" s="9">
        <v>19</v>
      </c>
      <c r="D6288" s="134">
        <f>'PVWatts Hourly Results (1)'!C6299</f>
        <v>0</v>
      </c>
      <c r="E6288" s="127">
        <f>DATE(YEAR(Inputs!$D$5),Summary!B6288,Summary!C6288)+TIME(D6288,0,0)</f>
        <v>263</v>
      </c>
      <c r="F6288" s="4">
        <f t="shared" si="683"/>
        <v>0</v>
      </c>
      <c r="G6288" s="4">
        <f t="shared" si="681"/>
        <v>4</v>
      </c>
      <c r="H6288" s="4">
        <f t="shared" si="684"/>
        <v>1</v>
      </c>
      <c r="I6288" s="4">
        <f t="shared" si="685"/>
        <v>0</v>
      </c>
      <c r="J6288" s="4">
        <f t="shared" si="686"/>
        <v>0</v>
      </c>
      <c r="K6288" s="4">
        <f t="shared" si="682"/>
        <v>0</v>
      </c>
      <c r="L6288" s="5">
        <f t="shared" si="687"/>
        <v>0</v>
      </c>
      <c r="M6288" s="137">
        <f>'PVWatts Hourly Results (1)'!L6299/1000</f>
        <v>0</v>
      </c>
      <c r="N6288" s="3">
        <f>'PVWatts Hourly Results (2)'!L6299/1000</f>
        <v>0</v>
      </c>
      <c r="O6288" s="3">
        <f>'PVWatts Hourly Results (3)'!L6299/1000</f>
        <v>0</v>
      </c>
      <c r="P6288" s="3">
        <f>'PVWatts Hourly Results (4)'!L6299/1000</f>
        <v>0</v>
      </c>
      <c r="Q6288" s="130">
        <f>'PVWatts Hourly Results (5)'!L6299/1000</f>
        <v>0</v>
      </c>
    </row>
    <row r="6289" spans="2:17" x14ac:dyDescent="0.25">
      <c r="B6289" s="8">
        <v>9</v>
      </c>
      <c r="C6289" s="9">
        <v>19</v>
      </c>
      <c r="D6289" s="134">
        <f>'PVWatts Hourly Results (1)'!C6300</f>
        <v>0</v>
      </c>
      <c r="E6289" s="127">
        <f>DATE(YEAR(Inputs!$D$5),Summary!B6289,Summary!C6289)+TIME(D6289,0,0)</f>
        <v>263</v>
      </c>
      <c r="F6289" s="4">
        <f t="shared" si="683"/>
        <v>0</v>
      </c>
      <c r="G6289" s="4">
        <f t="shared" si="681"/>
        <v>4</v>
      </c>
      <c r="H6289" s="4">
        <f t="shared" si="684"/>
        <v>1</v>
      </c>
      <c r="I6289" s="4">
        <f t="shared" si="685"/>
        <v>0</v>
      </c>
      <c r="J6289" s="4">
        <f t="shared" si="686"/>
        <v>0</v>
      </c>
      <c r="K6289" s="4">
        <f t="shared" si="682"/>
        <v>0</v>
      </c>
      <c r="L6289" s="5">
        <f t="shared" si="687"/>
        <v>0</v>
      </c>
      <c r="M6289" s="137">
        <f>'PVWatts Hourly Results (1)'!L6300/1000</f>
        <v>0</v>
      </c>
      <c r="N6289" s="3">
        <f>'PVWatts Hourly Results (2)'!L6300/1000</f>
        <v>0</v>
      </c>
      <c r="O6289" s="3">
        <f>'PVWatts Hourly Results (3)'!L6300/1000</f>
        <v>0</v>
      </c>
      <c r="P6289" s="3">
        <f>'PVWatts Hourly Results (4)'!L6300/1000</f>
        <v>0</v>
      </c>
      <c r="Q6289" s="130">
        <f>'PVWatts Hourly Results (5)'!L6300/1000</f>
        <v>0</v>
      </c>
    </row>
    <row r="6290" spans="2:17" x14ac:dyDescent="0.25">
      <c r="B6290" s="8">
        <v>9</v>
      </c>
      <c r="C6290" s="9">
        <v>19</v>
      </c>
      <c r="D6290" s="134">
        <f>'PVWatts Hourly Results (1)'!C6301</f>
        <v>0</v>
      </c>
      <c r="E6290" s="127">
        <f>DATE(YEAR(Inputs!$D$5),Summary!B6290,Summary!C6290)+TIME(D6290,0,0)</f>
        <v>263</v>
      </c>
      <c r="F6290" s="4">
        <f t="shared" si="683"/>
        <v>0</v>
      </c>
      <c r="G6290" s="4">
        <f t="shared" si="681"/>
        <v>4</v>
      </c>
      <c r="H6290" s="4">
        <f t="shared" si="684"/>
        <v>1</v>
      </c>
      <c r="I6290" s="4">
        <f t="shared" si="685"/>
        <v>0</v>
      </c>
      <c r="J6290" s="4">
        <f t="shared" si="686"/>
        <v>0</v>
      </c>
      <c r="K6290" s="4">
        <f t="shared" si="682"/>
        <v>0</v>
      </c>
      <c r="L6290" s="5">
        <f t="shared" si="687"/>
        <v>0</v>
      </c>
      <c r="M6290" s="137">
        <f>'PVWatts Hourly Results (1)'!L6301/1000</f>
        <v>0</v>
      </c>
      <c r="N6290" s="3">
        <f>'PVWatts Hourly Results (2)'!L6301/1000</f>
        <v>0</v>
      </c>
      <c r="O6290" s="3">
        <f>'PVWatts Hourly Results (3)'!L6301/1000</f>
        <v>0</v>
      </c>
      <c r="P6290" s="3">
        <f>'PVWatts Hourly Results (4)'!L6301/1000</f>
        <v>0</v>
      </c>
      <c r="Q6290" s="130">
        <f>'PVWatts Hourly Results (5)'!L6301/1000</f>
        <v>0</v>
      </c>
    </row>
    <row r="6291" spans="2:17" x14ac:dyDescent="0.25">
      <c r="B6291" s="8">
        <v>9</v>
      </c>
      <c r="C6291" s="9">
        <v>19</v>
      </c>
      <c r="D6291" s="134">
        <f>'PVWatts Hourly Results (1)'!C6302</f>
        <v>0</v>
      </c>
      <c r="E6291" s="127">
        <f>DATE(YEAR(Inputs!$D$5),Summary!B6291,Summary!C6291)+TIME(D6291,0,0)</f>
        <v>263</v>
      </c>
      <c r="F6291" s="4">
        <f t="shared" si="683"/>
        <v>0</v>
      </c>
      <c r="G6291" s="4">
        <f t="shared" si="681"/>
        <v>4</v>
      </c>
      <c r="H6291" s="4">
        <f t="shared" si="684"/>
        <v>1</v>
      </c>
      <c r="I6291" s="4">
        <f t="shared" si="685"/>
        <v>0</v>
      </c>
      <c r="J6291" s="4">
        <f t="shared" si="686"/>
        <v>0</v>
      </c>
      <c r="K6291" s="4">
        <f t="shared" si="682"/>
        <v>0</v>
      </c>
      <c r="L6291" s="5">
        <f t="shared" si="687"/>
        <v>0</v>
      </c>
      <c r="M6291" s="137">
        <f>'PVWatts Hourly Results (1)'!L6302/1000</f>
        <v>0</v>
      </c>
      <c r="N6291" s="3">
        <f>'PVWatts Hourly Results (2)'!L6302/1000</f>
        <v>0</v>
      </c>
      <c r="O6291" s="3">
        <f>'PVWatts Hourly Results (3)'!L6302/1000</f>
        <v>0</v>
      </c>
      <c r="P6291" s="3">
        <f>'PVWatts Hourly Results (4)'!L6302/1000</f>
        <v>0</v>
      </c>
      <c r="Q6291" s="130">
        <f>'PVWatts Hourly Results (5)'!L6302/1000</f>
        <v>0</v>
      </c>
    </row>
    <row r="6292" spans="2:17" x14ac:dyDescent="0.25">
      <c r="B6292" s="8">
        <v>9</v>
      </c>
      <c r="C6292" s="9">
        <v>19</v>
      </c>
      <c r="D6292" s="134">
        <f>'PVWatts Hourly Results (1)'!C6303</f>
        <v>0</v>
      </c>
      <c r="E6292" s="127">
        <f>DATE(YEAR(Inputs!$D$5),Summary!B6292,Summary!C6292)+TIME(D6292,0,0)</f>
        <v>263</v>
      </c>
      <c r="F6292" s="4">
        <f t="shared" si="683"/>
        <v>0</v>
      </c>
      <c r="G6292" s="4">
        <f t="shared" si="681"/>
        <v>4</v>
      </c>
      <c r="H6292" s="4">
        <f t="shared" si="684"/>
        <v>1</v>
      </c>
      <c r="I6292" s="4">
        <f t="shared" si="685"/>
        <v>0</v>
      </c>
      <c r="J6292" s="4">
        <f t="shared" si="686"/>
        <v>0</v>
      </c>
      <c r="K6292" s="4">
        <f t="shared" si="682"/>
        <v>0</v>
      </c>
      <c r="L6292" s="5">
        <f t="shared" si="687"/>
        <v>0</v>
      </c>
      <c r="M6292" s="137">
        <f>'PVWatts Hourly Results (1)'!L6303/1000</f>
        <v>0</v>
      </c>
      <c r="N6292" s="3">
        <f>'PVWatts Hourly Results (2)'!L6303/1000</f>
        <v>0</v>
      </c>
      <c r="O6292" s="3">
        <f>'PVWatts Hourly Results (3)'!L6303/1000</f>
        <v>0</v>
      </c>
      <c r="P6292" s="3">
        <f>'PVWatts Hourly Results (4)'!L6303/1000</f>
        <v>0</v>
      </c>
      <c r="Q6292" s="130">
        <f>'PVWatts Hourly Results (5)'!L6303/1000</f>
        <v>0</v>
      </c>
    </row>
    <row r="6293" spans="2:17" x14ac:dyDescent="0.25">
      <c r="B6293" s="8">
        <v>9</v>
      </c>
      <c r="C6293" s="9">
        <v>19</v>
      </c>
      <c r="D6293" s="134">
        <f>'PVWatts Hourly Results (1)'!C6304</f>
        <v>0</v>
      </c>
      <c r="E6293" s="127">
        <f>DATE(YEAR(Inputs!$D$5),Summary!B6293,Summary!C6293)+TIME(D6293,0,0)</f>
        <v>263</v>
      </c>
      <c r="F6293" s="4">
        <f t="shared" si="683"/>
        <v>0</v>
      </c>
      <c r="G6293" s="4">
        <f t="shared" si="681"/>
        <v>4</v>
      </c>
      <c r="H6293" s="4">
        <f t="shared" si="684"/>
        <v>1</v>
      </c>
      <c r="I6293" s="4">
        <f t="shared" si="685"/>
        <v>0</v>
      </c>
      <c r="J6293" s="4">
        <f t="shared" si="686"/>
        <v>0</v>
      </c>
      <c r="K6293" s="4">
        <f t="shared" si="682"/>
        <v>0</v>
      </c>
      <c r="L6293" s="5">
        <f t="shared" si="687"/>
        <v>0</v>
      </c>
      <c r="M6293" s="137">
        <f>'PVWatts Hourly Results (1)'!L6304/1000</f>
        <v>0</v>
      </c>
      <c r="N6293" s="3">
        <f>'PVWatts Hourly Results (2)'!L6304/1000</f>
        <v>0</v>
      </c>
      <c r="O6293" s="3">
        <f>'PVWatts Hourly Results (3)'!L6304/1000</f>
        <v>0</v>
      </c>
      <c r="P6293" s="3">
        <f>'PVWatts Hourly Results (4)'!L6304/1000</f>
        <v>0</v>
      </c>
      <c r="Q6293" s="130">
        <f>'PVWatts Hourly Results (5)'!L6304/1000</f>
        <v>0</v>
      </c>
    </row>
    <row r="6294" spans="2:17" x14ac:dyDescent="0.25">
      <c r="B6294" s="8">
        <v>9</v>
      </c>
      <c r="C6294" s="9">
        <v>19</v>
      </c>
      <c r="D6294" s="134">
        <f>'PVWatts Hourly Results (1)'!C6305</f>
        <v>0</v>
      </c>
      <c r="E6294" s="127">
        <f>DATE(YEAR(Inputs!$D$5),Summary!B6294,Summary!C6294)+TIME(D6294,0,0)</f>
        <v>263</v>
      </c>
      <c r="F6294" s="4">
        <f t="shared" si="683"/>
        <v>0</v>
      </c>
      <c r="G6294" s="4">
        <f t="shared" ref="G6294:G6357" si="688">WEEKDAY(E6294)</f>
        <v>4</v>
      </c>
      <c r="H6294" s="4">
        <f t="shared" si="684"/>
        <v>1</v>
      </c>
      <c r="I6294" s="4">
        <f t="shared" si="685"/>
        <v>0</v>
      </c>
      <c r="J6294" s="4">
        <f t="shared" si="686"/>
        <v>0</v>
      </c>
      <c r="K6294" s="4">
        <f t="shared" ref="K6294:K6357" si="689">IF(OR(AND(B6294=7,C6294=4),AND(B6294=1,C6294=1)),1,0)</f>
        <v>0</v>
      </c>
      <c r="L6294" s="5">
        <f t="shared" si="687"/>
        <v>0</v>
      </c>
      <c r="M6294" s="137">
        <f>'PVWatts Hourly Results (1)'!L6305/1000</f>
        <v>0</v>
      </c>
      <c r="N6294" s="3">
        <f>'PVWatts Hourly Results (2)'!L6305/1000</f>
        <v>0</v>
      </c>
      <c r="O6294" s="3">
        <f>'PVWatts Hourly Results (3)'!L6305/1000</f>
        <v>0</v>
      </c>
      <c r="P6294" s="3">
        <f>'PVWatts Hourly Results (4)'!L6305/1000</f>
        <v>0</v>
      </c>
      <c r="Q6294" s="130">
        <f>'PVWatts Hourly Results (5)'!L6305/1000</f>
        <v>0</v>
      </c>
    </row>
    <row r="6295" spans="2:17" x14ac:dyDescent="0.25">
      <c r="B6295" s="8">
        <v>9</v>
      </c>
      <c r="C6295" s="9">
        <v>19</v>
      </c>
      <c r="D6295" s="134">
        <f>'PVWatts Hourly Results (1)'!C6306</f>
        <v>0</v>
      </c>
      <c r="E6295" s="127">
        <f>DATE(YEAR(Inputs!$D$5),Summary!B6295,Summary!C6295)+TIME(D6295,0,0)</f>
        <v>263</v>
      </c>
      <c r="F6295" s="4">
        <f t="shared" ref="F6295:F6358" si="690">IF(OR(B6295&lt;3,B6295=6,B6295=7,B6295=8),1,0)</f>
        <v>0</v>
      </c>
      <c r="G6295" s="4">
        <f t="shared" si="688"/>
        <v>4</v>
      </c>
      <c r="H6295" s="4">
        <f t="shared" ref="H6295:H6358" si="691">IF(OR(G6295=2,G6295=3,G6295=4,G6295=5,G6295=6),1,0)</f>
        <v>1</v>
      </c>
      <c r="I6295" s="4">
        <f t="shared" ref="I6295:I6358" si="692">IF(AND(B6295&gt;5,B6295&lt;9,D6295&gt;=13,D6295&lt;=16,H6295=1),1,0)</f>
        <v>0</v>
      </c>
      <c r="J6295" s="4">
        <f t="shared" ref="J6295:J6358" si="693">IF(AND(B6295&lt;3,OR(AND(D6295&gt;6,D6295&lt;9),AND(D6295&gt;17,D6295&lt;20)),H6295=1),1,0)</f>
        <v>0</v>
      </c>
      <c r="K6295" s="4">
        <f t="shared" si="689"/>
        <v>0</v>
      </c>
      <c r="L6295" s="5">
        <f t="shared" ref="L6295:L6358" si="694">IFERROR(IF(AND(F6295=1,H6295=1,OR(I6295=1,J6295=1),K6295=0),1,0),"")</f>
        <v>0</v>
      </c>
      <c r="M6295" s="137">
        <f>'PVWatts Hourly Results (1)'!L6306/1000</f>
        <v>0</v>
      </c>
      <c r="N6295" s="3">
        <f>'PVWatts Hourly Results (2)'!L6306/1000</f>
        <v>0</v>
      </c>
      <c r="O6295" s="3">
        <f>'PVWatts Hourly Results (3)'!L6306/1000</f>
        <v>0</v>
      </c>
      <c r="P6295" s="3">
        <f>'PVWatts Hourly Results (4)'!L6306/1000</f>
        <v>0</v>
      </c>
      <c r="Q6295" s="130">
        <f>'PVWatts Hourly Results (5)'!L6306/1000</f>
        <v>0</v>
      </c>
    </row>
    <row r="6296" spans="2:17" x14ac:dyDescent="0.25">
      <c r="B6296" s="8">
        <v>9</v>
      </c>
      <c r="C6296" s="9">
        <v>19</v>
      </c>
      <c r="D6296" s="134">
        <f>'PVWatts Hourly Results (1)'!C6307</f>
        <v>0</v>
      </c>
      <c r="E6296" s="127">
        <f>DATE(YEAR(Inputs!$D$5),Summary!B6296,Summary!C6296)+TIME(D6296,0,0)</f>
        <v>263</v>
      </c>
      <c r="F6296" s="4">
        <f t="shared" si="690"/>
        <v>0</v>
      </c>
      <c r="G6296" s="4">
        <f t="shared" si="688"/>
        <v>4</v>
      </c>
      <c r="H6296" s="4">
        <f t="shared" si="691"/>
        <v>1</v>
      </c>
      <c r="I6296" s="4">
        <f t="shared" si="692"/>
        <v>0</v>
      </c>
      <c r="J6296" s="4">
        <f t="shared" si="693"/>
        <v>0</v>
      </c>
      <c r="K6296" s="4">
        <f t="shared" si="689"/>
        <v>0</v>
      </c>
      <c r="L6296" s="5">
        <f t="shared" si="694"/>
        <v>0</v>
      </c>
      <c r="M6296" s="137">
        <f>'PVWatts Hourly Results (1)'!L6307/1000</f>
        <v>0</v>
      </c>
      <c r="N6296" s="3">
        <f>'PVWatts Hourly Results (2)'!L6307/1000</f>
        <v>0</v>
      </c>
      <c r="O6296" s="3">
        <f>'PVWatts Hourly Results (3)'!L6307/1000</f>
        <v>0</v>
      </c>
      <c r="P6296" s="3">
        <f>'PVWatts Hourly Results (4)'!L6307/1000</f>
        <v>0</v>
      </c>
      <c r="Q6296" s="130">
        <f>'PVWatts Hourly Results (5)'!L6307/1000</f>
        <v>0</v>
      </c>
    </row>
    <row r="6297" spans="2:17" x14ac:dyDescent="0.25">
      <c r="B6297" s="8">
        <v>9</v>
      </c>
      <c r="C6297" s="9">
        <v>19</v>
      </c>
      <c r="D6297" s="134">
        <f>'PVWatts Hourly Results (1)'!C6308</f>
        <v>0</v>
      </c>
      <c r="E6297" s="127">
        <f>DATE(YEAR(Inputs!$D$5),Summary!B6297,Summary!C6297)+TIME(D6297,0,0)</f>
        <v>263</v>
      </c>
      <c r="F6297" s="4">
        <f t="shared" si="690"/>
        <v>0</v>
      </c>
      <c r="G6297" s="4">
        <f t="shared" si="688"/>
        <v>4</v>
      </c>
      <c r="H6297" s="4">
        <f t="shared" si="691"/>
        <v>1</v>
      </c>
      <c r="I6297" s="4">
        <f t="shared" si="692"/>
        <v>0</v>
      </c>
      <c r="J6297" s="4">
        <f t="shared" si="693"/>
        <v>0</v>
      </c>
      <c r="K6297" s="4">
        <f t="shared" si="689"/>
        <v>0</v>
      </c>
      <c r="L6297" s="5">
        <f t="shared" si="694"/>
        <v>0</v>
      </c>
      <c r="M6297" s="137">
        <f>'PVWatts Hourly Results (1)'!L6308/1000</f>
        <v>0</v>
      </c>
      <c r="N6297" s="3">
        <f>'PVWatts Hourly Results (2)'!L6308/1000</f>
        <v>0</v>
      </c>
      <c r="O6297" s="3">
        <f>'PVWatts Hourly Results (3)'!L6308/1000</f>
        <v>0</v>
      </c>
      <c r="P6297" s="3">
        <f>'PVWatts Hourly Results (4)'!L6308/1000</f>
        <v>0</v>
      </c>
      <c r="Q6297" s="130">
        <f>'PVWatts Hourly Results (5)'!L6308/1000</f>
        <v>0</v>
      </c>
    </row>
    <row r="6298" spans="2:17" x14ac:dyDescent="0.25">
      <c r="B6298" s="8">
        <v>9</v>
      </c>
      <c r="C6298" s="9">
        <v>19</v>
      </c>
      <c r="D6298" s="134">
        <f>'PVWatts Hourly Results (1)'!C6309</f>
        <v>0</v>
      </c>
      <c r="E6298" s="127">
        <f>DATE(YEAR(Inputs!$D$5),Summary!B6298,Summary!C6298)+TIME(D6298,0,0)</f>
        <v>263</v>
      </c>
      <c r="F6298" s="4">
        <f t="shared" si="690"/>
        <v>0</v>
      </c>
      <c r="G6298" s="4">
        <f t="shared" si="688"/>
        <v>4</v>
      </c>
      <c r="H6298" s="4">
        <f t="shared" si="691"/>
        <v>1</v>
      </c>
      <c r="I6298" s="4">
        <f t="shared" si="692"/>
        <v>0</v>
      </c>
      <c r="J6298" s="4">
        <f t="shared" si="693"/>
        <v>0</v>
      </c>
      <c r="K6298" s="4">
        <f t="shared" si="689"/>
        <v>0</v>
      </c>
      <c r="L6298" s="5">
        <f t="shared" si="694"/>
        <v>0</v>
      </c>
      <c r="M6298" s="137">
        <f>'PVWatts Hourly Results (1)'!L6309/1000</f>
        <v>0</v>
      </c>
      <c r="N6298" s="3">
        <f>'PVWatts Hourly Results (2)'!L6309/1000</f>
        <v>0</v>
      </c>
      <c r="O6298" s="3">
        <f>'PVWatts Hourly Results (3)'!L6309/1000</f>
        <v>0</v>
      </c>
      <c r="P6298" s="3">
        <f>'PVWatts Hourly Results (4)'!L6309/1000</f>
        <v>0</v>
      </c>
      <c r="Q6298" s="130">
        <f>'PVWatts Hourly Results (5)'!L6309/1000</f>
        <v>0</v>
      </c>
    </row>
    <row r="6299" spans="2:17" x14ac:dyDescent="0.25">
      <c r="B6299" s="8">
        <v>9</v>
      </c>
      <c r="C6299" s="9">
        <v>19</v>
      </c>
      <c r="D6299" s="134">
        <f>'PVWatts Hourly Results (1)'!C6310</f>
        <v>0</v>
      </c>
      <c r="E6299" s="127">
        <f>DATE(YEAR(Inputs!$D$5),Summary!B6299,Summary!C6299)+TIME(D6299,0,0)</f>
        <v>263</v>
      </c>
      <c r="F6299" s="4">
        <f t="shared" si="690"/>
        <v>0</v>
      </c>
      <c r="G6299" s="4">
        <f t="shared" si="688"/>
        <v>4</v>
      </c>
      <c r="H6299" s="4">
        <f t="shared" si="691"/>
        <v>1</v>
      </c>
      <c r="I6299" s="4">
        <f t="shared" si="692"/>
        <v>0</v>
      </c>
      <c r="J6299" s="4">
        <f t="shared" si="693"/>
        <v>0</v>
      </c>
      <c r="K6299" s="4">
        <f t="shared" si="689"/>
        <v>0</v>
      </c>
      <c r="L6299" s="5">
        <f t="shared" si="694"/>
        <v>0</v>
      </c>
      <c r="M6299" s="137">
        <f>'PVWatts Hourly Results (1)'!L6310/1000</f>
        <v>0</v>
      </c>
      <c r="N6299" s="3">
        <f>'PVWatts Hourly Results (2)'!L6310/1000</f>
        <v>0</v>
      </c>
      <c r="O6299" s="3">
        <f>'PVWatts Hourly Results (3)'!L6310/1000</f>
        <v>0</v>
      </c>
      <c r="P6299" s="3">
        <f>'PVWatts Hourly Results (4)'!L6310/1000</f>
        <v>0</v>
      </c>
      <c r="Q6299" s="130">
        <f>'PVWatts Hourly Results (5)'!L6310/1000</f>
        <v>0</v>
      </c>
    </row>
    <row r="6300" spans="2:17" x14ac:dyDescent="0.25">
      <c r="B6300" s="8">
        <v>9</v>
      </c>
      <c r="C6300" s="9">
        <v>19</v>
      </c>
      <c r="D6300" s="134">
        <f>'PVWatts Hourly Results (1)'!C6311</f>
        <v>0</v>
      </c>
      <c r="E6300" s="127">
        <f>DATE(YEAR(Inputs!$D$5),Summary!B6300,Summary!C6300)+TIME(D6300,0,0)</f>
        <v>263</v>
      </c>
      <c r="F6300" s="4">
        <f t="shared" si="690"/>
        <v>0</v>
      </c>
      <c r="G6300" s="4">
        <f t="shared" si="688"/>
        <v>4</v>
      </c>
      <c r="H6300" s="4">
        <f t="shared" si="691"/>
        <v>1</v>
      </c>
      <c r="I6300" s="4">
        <f t="shared" si="692"/>
        <v>0</v>
      </c>
      <c r="J6300" s="4">
        <f t="shared" si="693"/>
        <v>0</v>
      </c>
      <c r="K6300" s="4">
        <f t="shared" si="689"/>
        <v>0</v>
      </c>
      <c r="L6300" s="5">
        <f t="shared" si="694"/>
        <v>0</v>
      </c>
      <c r="M6300" s="137">
        <f>'PVWatts Hourly Results (1)'!L6311/1000</f>
        <v>0</v>
      </c>
      <c r="N6300" s="3">
        <f>'PVWatts Hourly Results (2)'!L6311/1000</f>
        <v>0</v>
      </c>
      <c r="O6300" s="3">
        <f>'PVWatts Hourly Results (3)'!L6311/1000</f>
        <v>0</v>
      </c>
      <c r="P6300" s="3">
        <f>'PVWatts Hourly Results (4)'!L6311/1000</f>
        <v>0</v>
      </c>
      <c r="Q6300" s="130">
        <f>'PVWatts Hourly Results (5)'!L6311/1000</f>
        <v>0</v>
      </c>
    </row>
    <row r="6301" spans="2:17" x14ac:dyDescent="0.25">
      <c r="B6301" s="8">
        <v>9</v>
      </c>
      <c r="C6301" s="9">
        <v>19</v>
      </c>
      <c r="D6301" s="134">
        <f>'PVWatts Hourly Results (1)'!C6312</f>
        <v>0</v>
      </c>
      <c r="E6301" s="127">
        <f>DATE(YEAR(Inputs!$D$5),Summary!B6301,Summary!C6301)+TIME(D6301,0,0)</f>
        <v>263</v>
      </c>
      <c r="F6301" s="4">
        <f t="shared" si="690"/>
        <v>0</v>
      </c>
      <c r="G6301" s="4">
        <f t="shared" si="688"/>
        <v>4</v>
      </c>
      <c r="H6301" s="4">
        <f t="shared" si="691"/>
        <v>1</v>
      </c>
      <c r="I6301" s="4">
        <f t="shared" si="692"/>
        <v>0</v>
      </c>
      <c r="J6301" s="4">
        <f t="shared" si="693"/>
        <v>0</v>
      </c>
      <c r="K6301" s="4">
        <f t="shared" si="689"/>
        <v>0</v>
      </c>
      <c r="L6301" s="5">
        <f t="shared" si="694"/>
        <v>0</v>
      </c>
      <c r="M6301" s="137">
        <f>'PVWatts Hourly Results (1)'!L6312/1000</f>
        <v>0</v>
      </c>
      <c r="N6301" s="3">
        <f>'PVWatts Hourly Results (2)'!L6312/1000</f>
        <v>0</v>
      </c>
      <c r="O6301" s="3">
        <f>'PVWatts Hourly Results (3)'!L6312/1000</f>
        <v>0</v>
      </c>
      <c r="P6301" s="3">
        <f>'PVWatts Hourly Results (4)'!L6312/1000</f>
        <v>0</v>
      </c>
      <c r="Q6301" s="130">
        <f>'PVWatts Hourly Results (5)'!L6312/1000</f>
        <v>0</v>
      </c>
    </row>
    <row r="6302" spans="2:17" x14ac:dyDescent="0.25">
      <c r="B6302" s="8">
        <v>9</v>
      </c>
      <c r="C6302" s="9">
        <v>19</v>
      </c>
      <c r="D6302" s="134">
        <f>'PVWatts Hourly Results (1)'!C6313</f>
        <v>0</v>
      </c>
      <c r="E6302" s="127">
        <f>DATE(YEAR(Inputs!$D$5),Summary!B6302,Summary!C6302)+TIME(D6302,0,0)</f>
        <v>263</v>
      </c>
      <c r="F6302" s="4">
        <f t="shared" si="690"/>
        <v>0</v>
      </c>
      <c r="G6302" s="4">
        <f t="shared" si="688"/>
        <v>4</v>
      </c>
      <c r="H6302" s="4">
        <f t="shared" si="691"/>
        <v>1</v>
      </c>
      <c r="I6302" s="4">
        <f t="shared" si="692"/>
        <v>0</v>
      </c>
      <c r="J6302" s="4">
        <f t="shared" si="693"/>
        <v>0</v>
      </c>
      <c r="K6302" s="4">
        <f t="shared" si="689"/>
        <v>0</v>
      </c>
      <c r="L6302" s="5">
        <f t="shared" si="694"/>
        <v>0</v>
      </c>
      <c r="M6302" s="137">
        <f>'PVWatts Hourly Results (1)'!L6313/1000</f>
        <v>0</v>
      </c>
      <c r="N6302" s="3">
        <f>'PVWatts Hourly Results (2)'!L6313/1000</f>
        <v>0</v>
      </c>
      <c r="O6302" s="3">
        <f>'PVWatts Hourly Results (3)'!L6313/1000</f>
        <v>0</v>
      </c>
      <c r="P6302" s="3">
        <f>'PVWatts Hourly Results (4)'!L6313/1000</f>
        <v>0</v>
      </c>
      <c r="Q6302" s="130">
        <f>'PVWatts Hourly Results (5)'!L6313/1000</f>
        <v>0</v>
      </c>
    </row>
    <row r="6303" spans="2:17" x14ac:dyDescent="0.25">
      <c r="B6303" s="8">
        <v>9</v>
      </c>
      <c r="C6303" s="9">
        <v>19</v>
      </c>
      <c r="D6303" s="134">
        <f>'PVWatts Hourly Results (1)'!C6314</f>
        <v>0</v>
      </c>
      <c r="E6303" s="127">
        <f>DATE(YEAR(Inputs!$D$5),Summary!B6303,Summary!C6303)+TIME(D6303,0,0)</f>
        <v>263</v>
      </c>
      <c r="F6303" s="4">
        <f t="shared" si="690"/>
        <v>0</v>
      </c>
      <c r="G6303" s="4">
        <f t="shared" si="688"/>
        <v>4</v>
      </c>
      <c r="H6303" s="4">
        <f t="shared" si="691"/>
        <v>1</v>
      </c>
      <c r="I6303" s="4">
        <f t="shared" si="692"/>
        <v>0</v>
      </c>
      <c r="J6303" s="4">
        <f t="shared" si="693"/>
        <v>0</v>
      </c>
      <c r="K6303" s="4">
        <f t="shared" si="689"/>
        <v>0</v>
      </c>
      <c r="L6303" s="5">
        <f t="shared" si="694"/>
        <v>0</v>
      </c>
      <c r="M6303" s="137">
        <f>'PVWatts Hourly Results (1)'!L6314/1000</f>
        <v>0</v>
      </c>
      <c r="N6303" s="3">
        <f>'PVWatts Hourly Results (2)'!L6314/1000</f>
        <v>0</v>
      </c>
      <c r="O6303" s="3">
        <f>'PVWatts Hourly Results (3)'!L6314/1000</f>
        <v>0</v>
      </c>
      <c r="P6303" s="3">
        <f>'PVWatts Hourly Results (4)'!L6314/1000</f>
        <v>0</v>
      </c>
      <c r="Q6303" s="130">
        <f>'PVWatts Hourly Results (5)'!L6314/1000</f>
        <v>0</v>
      </c>
    </row>
    <row r="6304" spans="2:17" x14ac:dyDescent="0.25">
      <c r="B6304" s="8">
        <v>9</v>
      </c>
      <c r="C6304" s="9">
        <v>19</v>
      </c>
      <c r="D6304" s="134">
        <f>'PVWatts Hourly Results (1)'!C6315</f>
        <v>0</v>
      </c>
      <c r="E6304" s="127">
        <f>DATE(YEAR(Inputs!$D$5),Summary!B6304,Summary!C6304)+TIME(D6304,0,0)</f>
        <v>263</v>
      </c>
      <c r="F6304" s="4">
        <f t="shared" si="690"/>
        <v>0</v>
      </c>
      <c r="G6304" s="4">
        <f t="shared" si="688"/>
        <v>4</v>
      </c>
      <c r="H6304" s="4">
        <f t="shared" si="691"/>
        <v>1</v>
      </c>
      <c r="I6304" s="4">
        <f t="shared" si="692"/>
        <v>0</v>
      </c>
      <c r="J6304" s="4">
        <f t="shared" si="693"/>
        <v>0</v>
      </c>
      <c r="K6304" s="4">
        <f t="shared" si="689"/>
        <v>0</v>
      </c>
      <c r="L6304" s="5">
        <f t="shared" si="694"/>
        <v>0</v>
      </c>
      <c r="M6304" s="137">
        <f>'PVWatts Hourly Results (1)'!L6315/1000</f>
        <v>0</v>
      </c>
      <c r="N6304" s="3">
        <f>'PVWatts Hourly Results (2)'!L6315/1000</f>
        <v>0</v>
      </c>
      <c r="O6304" s="3">
        <f>'PVWatts Hourly Results (3)'!L6315/1000</f>
        <v>0</v>
      </c>
      <c r="P6304" s="3">
        <f>'PVWatts Hourly Results (4)'!L6315/1000</f>
        <v>0</v>
      </c>
      <c r="Q6304" s="130">
        <f>'PVWatts Hourly Results (5)'!L6315/1000</f>
        <v>0</v>
      </c>
    </row>
    <row r="6305" spans="2:17" x14ac:dyDescent="0.25">
      <c r="B6305" s="8">
        <v>9</v>
      </c>
      <c r="C6305" s="9">
        <v>19</v>
      </c>
      <c r="D6305" s="134">
        <f>'PVWatts Hourly Results (1)'!C6316</f>
        <v>0</v>
      </c>
      <c r="E6305" s="127">
        <f>DATE(YEAR(Inputs!$D$5),Summary!B6305,Summary!C6305)+TIME(D6305,0,0)</f>
        <v>263</v>
      </c>
      <c r="F6305" s="4">
        <f t="shared" si="690"/>
        <v>0</v>
      </c>
      <c r="G6305" s="4">
        <f t="shared" si="688"/>
        <v>4</v>
      </c>
      <c r="H6305" s="4">
        <f t="shared" si="691"/>
        <v>1</v>
      </c>
      <c r="I6305" s="4">
        <f t="shared" si="692"/>
        <v>0</v>
      </c>
      <c r="J6305" s="4">
        <f t="shared" si="693"/>
        <v>0</v>
      </c>
      <c r="K6305" s="4">
        <f t="shared" si="689"/>
        <v>0</v>
      </c>
      <c r="L6305" s="5">
        <f t="shared" si="694"/>
        <v>0</v>
      </c>
      <c r="M6305" s="137">
        <f>'PVWatts Hourly Results (1)'!L6316/1000</f>
        <v>0</v>
      </c>
      <c r="N6305" s="3">
        <f>'PVWatts Hourly Results (2)'!L6316/1000</f>
        <v>0</v>
      </c>
      <c r="O6305" s="3">
        <f>'PVWatts Hourly Results (3)'!L6316/1000</f>
        <v>0</v>
      </c>
      <c r="P6305" s="3">
        <f>'PVWatts Hourly Results (4)'!L6316/1000</f>
        <v>0</v>
      </c>
      <c r="Q6305" s="130">
        <f>'PVWatts Hourly Results (5)'!L6316/1000</f>
        <v>0</v>
      </c>
    </row>
    <row r="6306" spans="2:17" x14ac:dyDescent="0.25">
      <c r="B6306" s="8">
        <v>9</v>
      </c>
      <c r="C6306" s="9">
        <v>19</v>
      </c>
      <c r="D6306" s="134">
        <f>'PVWatts Hourly Results (1)'!C6317</f>
        <v>0</v>
      </c>
      <c r="E6306" s="127">
        <f>DATE(YEAR(Inputs!$D$5),Summary!B6306,Summary!C6306)+TIME(D6306,0,0)</f>
        <v>263</v>
      </c>
      <c r="F6306" s="4">
        <f t="shared" si="690"/>
        <v>0</v>
      </c>
      <c r="G6306" s="4">
        <f t="shared" si="688"/>
        <v>4</v>
      </c>
      <c r="H6306" s="4">
        <f t="shared" si="691"/>
        <v>1</v>
      </c>
      <c r="I6306" s="4">
        <f t="shared" si="692"/>
        <v>0</v>
      </c>
      <c r="J6306" s="4">
        <f t="shared" si="693"/>
        <v>0</v>
      </c>
      <c r="K6306" s="4">
        <f t="shared" si="689"/>
        <v>0</v>
      </c>
      <c r="L6306" s="5">
        <f t="shared" si="694"/>
        <v>0</v>
      </c>
      <c r="M6306" s="137">
        <f>'PVWatts Hourly Results (1)'!L6317/1000</f>
        <v>0</v>
      </c>
      <c r="N6306" s="3">
        <f>'PVWatts Hourly Results (2)'!L6317/1000</f>
        <v>0</v>
      </c>
      <c r="O6306" s="3">
        <f>'PVWatts Hourly Results (3)'!L6317/1000</f>
        <v>0</v>
      </c>
      <c r="P6306" s="3">
        <f>'PVWatts Hourly Results (4)'!L6317/1000</f>
        <v>0</v>
      </c>
      <c r="Q6306" s="130">
        <f>'PVWatts Hourly Results (5)'!L6317/1000</f>
        <v>0</v>
      </c>
    </row>
    <row r="6307" spans="2:17" x14ac:dyDescent="0.25">
      <c r="B6307" s="8">
        <v>9</v>
      </c>
      <c r="C6307" s="9">
        <v>19</v>
      </c>
      <c r="D6307" s="134">
        <f>'PVWatts Hourly Results (1)'!C6318</f>
        <v>0</v>
      </c>
      <c r="E6307" s="127">
        <f>DATE(YEAR(Inputs!$D$5),Summary!B6307,Summary!C6307)+TIME(D6307,0,0)</f>
        <v>263</v>
      </c>
      <c r="F6307" s="4">
        <f t="shared" si="690"/>
        <v>0</v>
      </c>
      <c r="G6307" s="4">
        <f t="shared" si="688"/>
        <v>4</v>
      </c>
      <c r="H6307" s="4">
        <f t="shared" si="691"/>
        <v>1</v>
      </c>
      <c r="I6307" s="4">
        <f t="shared" si="692"/>
        <v>0</v>
      </c>
      <c r="J6307" s="4">
        <f t="shared" si="693"/>
        <v>0</v>
      </c>
      <c r="K6307" s="4">
        <f t="shared" si="689"/>
        <v>0</v>
      </c>
      <c r="L6307" s="5">
        <f t="shared" si="694"/>
        <v>0</v>
      </c>
      <c r="M6307" s="137">
        <f>'PVWatts Hourly Results (1)'!L6318/1000</f>
        <v>0</v>
      </c>
      <c r="N6307" s="3">
        <f>'PVWatts Hourly Results (2)'!L6318/1000</f>
        <v>0</v>
      </c>
      <c r="O6307" s="3">
        <f>'PVWatts Hourly Results (3)'!L6318/1000</f>
        <v>0</v>
      </c>
      <c r="P6307" s="3">
        <f>'PVWatts Hourly Results (4)'!L6318/1000</f>
        <v>0</v>
      </c>
      <c r="Q6307" s="130">
        <f>'PVWatts Hourly Results (5)'!L6318/1000</f>
        <v>0</v>
      </c>
    </row>
    <row r="6308" spans="2:17" x14ac:dyDescent="0.25">
      <c r="B6308" s="8">
        <v>9</v>
      </c>
      <c r="C6308" s="9">
        <v>19</v>
      </c>
      <c r="D6308" s="134">
        <f>'PVWatts Hourly Results (1)'!C6319</f>
        <v>0</v>
      </c>
      <c r="E6308" s="127">
        <f>DATE(YEAR(Inputs!$D$5),Summary!B6308,Summary!C6308)+TIME(D6308,0,0)</f>
        <v>263</v>
      </c>
      <c r="F6308" s="4">
        <f t="shared" si="690"/>
        <v>0</v>
      </c>
      <c r="G6308" s="4">
        <f t="shared" si="688"/>
        <v>4</v>
      </c>
      <c r="H6308" s="4">
        <f t="shared" si="691"/>
        <v>1</v>
      </c>
      <c r="I6308" s="4">
        <f t="shared" si="692"/>
        <v>0</v>
      </c>
      <c r="J6308" s="4">
        <f t="shared" si="693"/>
        <v>0</v>
      </c>
      <c r="K6308" s="4">
        <f t="shared" si="689"/>
        <v>0</v>
      </c>
      <c r="L6308" s="5">
        <f t="shared" si="694"/>
        <v>0</v>
      </c>
      <c r="M6308" s="137">
        <f>'PVWatts Hourly Results (1)'!L6319/1000</f>
        <v>0</v>
      </c>
      <c r="N6308" s="3">
        <f>'PVWatts Hourly Results (2)'!L6319/1000</f>
        <v>0</v>
      </c>
      <c r="O6308" s="3">
        <f>'PVWatts Hourly Results (3)'!L6319/1000</f>
        <v>0</v>
      </c>
      <c r="P6308" s="3">
        <f>'PVWatts Hourly Results (4)'!L6319/1000</f>
        <v>0</v>
      </c>
      <c r="Q6308" s="130">
        <f>'PVWatts Hourly Results (5)'!L6319/1000</f>
        <v>0</v>
      </c>
    </row>
    <row r="6309" spans="2:17" x14ac:dyDescent="0.25">
      <c r="B6309" s="8">
        <v>9</v>
      </c>
      <c r="C6309" s="9">
        <v>19</v>
      </c>
      <c r="D6309" s="134">
        <f>'PVWatts Hourly Results (1)'!C6320</f>
        <v>0</v>
      </c>
      <c r="E6309" s="127">
        <f>DATE(YEAR(Inputs!$D$5),Summary!B6309,Summary!C6309)+TIME(D6309,0,0)</f>
        <v>263</v>
      </c>
      <c r="F6309" s="4">
        <f t="shared" si="690"/>
        <v>0</v>
      </c>
      <c r="G6309" s="4">
        <f t="shared" si="688"/>
        <v>4</v>
      </c>
      <c r="H6309" s="4">
        <f t="shared" si="691"/>
        <v>1</v>
      </c>
      <c r="I6309" s="4">
        <f t="shared" si="692"/>
        <v>0</v>
      </c>
      <c r="J6309" s="4">
        <f t="shared" si="693"/>
        <v>0</v>
      </c>
      <c r="K6309" s="4">
        <f t="shared" si="689"/>
        <v>0</v>
      </c>
      <c r="L6309" s="5">
        <f t="shared" si="694"/>
        <v>0</v>
      </c>
      <c r="M6309" s="137">
        <f>'PVWatts Hourly Results (1)'!L6320/1000</f>
        <v>0</v>
      </c>
      <c r="N6309" s="3">
        <f>'PVWatts Hourly Results (2)'!L6320/1000</f>
        <v>0</v>
      </c>
      <c r="O6309" s="3">
        <f>'PVWatts Hourly Results (3)'!L6320/1000</f>
        <v>0</v>
      </c>
      <c r="P6309" s="3">
        <f>'PVWatts Hourly Results (4)'!L6320/1000</f>
        <v>0</v>
      </c>
      <c r="Q6309" s="130">
        <f>'PVWatts Hourly Results (5)'!L6320/1000</f>
        <v>0</v>
      </c>
    </row>
    <row r="6310" spans="2:17" x14ac:dyDescent="0.25">
      <c r="B6310" s="8">
        <v>9</v>
      </c>
      <c r="C6310" s="9">
        <v>20</v>
      </c>
      <c r="D6310" s="134">
        <f>'PVWatts Hourly Results (1)'!C6321</f>
        <v>0</v>
      </c>
      <c r="E6310" s="127">
        <f>DATE(YEAR(Inputs!$D$5),Summary!B6310,Summary!C6310)+TIME(D6310,0,0)</f>
        <v>264</v>
      </c>
      <c r="F6310" s="4">
        <f t="shared" si="690"/>
        <v>0</v>
      </c>
      <c r="G6310" s="4">
        <f t="shared" si="688"/>
        <v>5</v>
      </c>
      <c r="H6310" s="4">
        <f t="shared" si="691"/>
        <v>1</v>
      </c>
      <c r="I6310" s="4">
        <f t="shared" si="692"/>
        <v>0</v>
      </c>
      <c r="J6310" s="4">
        <f t="shared" si="693"/>
        <v>0</v>
      </c>
      <c r="K6310" s="4">
        <f t="shared" si="689"/>
        <v>0</v>
      </c>
      <c r="L6310" s="5">
        <f t="shared" si="694"/>
        <v>0</v>
      </c>
      <c r="M6310" s="137">
        <f>'PVWatts Hourly Results (1)'!L6321/1000</f>
        <v>0</v>
      </c>
      <c r="N6310" s="3">
        <f>'PVWatts Hourly Results (2)'!L6321/1000</f>
        <v>0</v>
      </c>
      <c r="O6310" s="3">
        <f>'PVWatts Hourly Results (3)'!L6321/1000</f>
        <v>0</v>
      </c>
      <c r="P6310" s="3">
        <f>'PVWatts Hourly Results (4)'!L6321/1000</f>
        <v>0</v>
      </c>
      <c r="Q6310" s="130">
        <f>'PVWatts Hourly Results (5)'!L6321/1000</f>
        <v>0</v>
      </c>
    </row>
    <row r="6311" spans="2:17" x14ac:dyDescent="0.25">
      <c r="B6311" s="8">
        <v>9</v>
      </c>
      <c r="C6311" s="9">
        <v>20</v>
      </c>
      <c r="D6311" s="134">
        <f>'PVWatts Hourly Results (1)'!C6322</f>
        <v>0</v>
      </c>
      <c r="E6311" s="127">
        <f>DATE(YEAR(Inputs!$D$5),Summary!B6311,Summary!C6311)+TIME(D6311,0,0)</f>
        <v>264</v>
      </c>
      <c r="F6311" s="4">
        <f t="shared" si="690"/>
        <v>0</v>
      </c>
      <c r="G6311" s="4">
        <f t="shared" si="688"/>
        <v>5</v>
      </c>
      <c r="H6311" s="4">
        <f t="shared" si="691"/>
        <v>1</v>
      </c>
      <c r="I6311" s="4">
        <f t="shared" si="692"/>
        <v>0</v>
      </c>
      <c r="J6311" s="4">
        <f t="shared" si="693"/>
        <v>0</v>
      </c>
      <c r="K6311" s="4">
        <f t="shared" si="689"/>
        <v>0</v>
      </c>
      <c r="L6311" s="5">
        <f t="shared" si="694"/>
        <v>0</v>
      </c>
      <c r="M6311" s="137">
        <f>'PVWatts Hourly Results (1)'!L6322/1000</f>
        <v>0</v>
      </c>
      <c r="N6311" s="3">
        <f>'PVWatts Hourly Results (2)'!L6322/1000</f>
        <v>0</v>
      </c>
      <c r="O6311" s="3">
        <f>'PVWatts Hourly Results (3)'!L6322/1000</f>
        <v>0</v>
      </c>
      <c r="P6311" s="3">
        <f>'PVWatts Hourly Results (4)'!L6322/1000</f>
        <v>0</v>
      </c>
      <c r="Q6311" s="130">
        <f>'PVWatts Hourly Results (5)'!L6322/1000</f>
        <v>0</v>
      </c>
    </row>
    <row r="6312" spans="2:17" x14ac:dyDescent="0.25">
      <c r="B6312" s="8">
        <v>9</v>
      </c>
      <c r="C6312" s="9">
        <v>20</v>
      </c>
      <c r="D6312" s="134">
        <f>'PVWatts Hourly Results (1)'!C6323</f>
        <v>0</v>
      </c>
      <c r="E6312" s="127">
        <f>DATE(YEAR(Inputs!$D$5),Summary!B6312,Summary!C6312)+TIME(D6312,0,0)</f>
        <v>264</v>
      </c>
      <c r="F6312" s="4">
        <f t="shared" si="690"/>
        <v>0</v>
      </c>
      <c r="G6312" s="4">
        <f t="shared" si="688"/>
        <v>5</v>
      </c>
      <c r="H6312" s="4">
        <f t="shared" si="691"/>
        <v>1</v>
      </c>
      <c r="I6312" s="4">
        <f t="shared" si="692"/>
        <v>0</v>
      </c>
      <c r="J6312" s="4">
        <f t="shared" si="693"/>
        <v>0</v>
      </c>
      <c r="K6312" s="4">
        <f t="shared" si="689"/>
        <v>0</v>
      </c>
      <c r="L6312" s="5">
        <f t="shared" si="694"/>
        <v>0</v>
      </c>
      <c r="M6312" s="137">
        <f>'PVWatts Hourly Results (1)'!L6323/1000</f>
        <v>0</v>
      </c>
      <c r="N6312" s="3">
        <f>'PVWatts Hourly Results (2)'!L6323/1000</f>
        <v>0</v>
      </c>
      <c r="O6312" s="3">
        <f>'PVWatts Hourly Results (3)'!L6323/1000</f>
        <v>0</v>
      </c>
      <c r="P6312" s="3">
        <f>'PVWatts Hourly Results (4)'!L6323/1000</f>
        <v>0</v>
      </c>
      <c r="Q6312" s="130">
        <f>'PVWatts Hourly Results (5)'!L6323/1000</f>
        <v>0</v>
      </c>
    </row>
    <row r="6313" spans="2:17" x14ac:dyDescent="0.25">
      <c r="B6313" s="8">
        <v>9</v>
      </c>
      <c r="C6313" s="9">
        <v>20</v>
      </c>
      <c r="D6313" s="134">
        <f>'PVWatts Hourly Results (1)'!C6324</f>
        <v>0</v>
      </c>
      <c r="E6313" s="127">
        <f>DATE(YEAR(Inputs!$D$5),Summary!B6313,Summary!C6313)+TIME(D6313,0,0)</f>
        <v>264</v>
      </c>
      <c r="F6313" s="4">
        <f t="shared" si="690"/>
        <v>0</v>
      </c>
      <c r="G6313" s="4">
        <f t="shared" si="688"/>
        <v>5</v>
      </c>
      <c r="H6313" s="4">
        <f t="shared" si="691"/>
        <v>1</v>
      </c>
      <c r="I6313" s="4">
        <f t="shared" si="692"/>
        <v>0</v>
      </c>
      <c r="J6313" s="4">
        <f t="shared" si="693"/>
        <v>0</v>
      </c>
      <c r="K6313" s="4">
        <f t="shared" si="689"/>
        <v>0</v>
      </c>
      <c r="L6313" s="5">
        <f t="shared" si="694"/>
        <v>0</v>
      </c>
      <c r="M6313" s="137">
        <f>'PVWatts Hourly Results (1)'!L6324/1000</f>
        <v>0</v>
      </c>
      <c r="N6313" s="3">
        <f>'PVWatts Hourly Results (2)'!L6324/1000</f>
        <v>0</v>
      </c>
      <c r="O6313" s="3">
        <f>'PVWatts Hourly Results (3)'!L6324/1000</f>
        <v>0</v>
      </c>
      <c r="P6313" s="3">
        <f>'PVWatts Hourly Results (4)'!L6324/1000</f>
        <v>0</v>
      </c>
      <c r="Q6313" s="130">
        <f>'PVWatts Hourly Results (5)'!L6324/1000</f>
        <v>0</v>
      </c>
    </row>
    <row r="6314" spans="2:17" x14ac:dyDescent="0.25">
      <c r="B6314" s="8">
        <v>9</v>
      </c>
      <c r="C6314" s="9">
        <v>20</v>
      </c>
      <c r="D6314" s="134">
        <f>'PVWatts Hourly Results (1)'!C6325</f>
        <v>0</v>
      </c>
      <c r="E6314" s="127">
        <f>DATE(YEAR(Inputs!$D$5),Summary!B6314,Summary!C6314)+TIME(D6314,0,0)</f>
        <v>264</v>
      </c>
      <c r="F6314" s="4">
        <f t="shared" si="690"/>
        <v>0</v>
      </c>
      <c r="G6314" s="4">
        <f t="shared" si="688"/>
        <v>5</v>
      </c>
      <c r="H6314" s="4">
        <f t="shared" si="691"/>
        <v>1</v>
      </c>
      <c r="I6314" s="4">
        <f t="shared" si="692"/>
        <v>0</v>
      </c>
      <c r="J6314" s="4">
        <f t="shared" si="693"/>
        <v>0</v>
      </c>
      <c r="K6314" s="4">
        <f t="shared" si="689"/>
        <v>0</v>
      </c>
      <c r="L6314" s="5">
        <f t="shared" si="694"/>
        <v>0</v>
      </c>
      <c r="M6314" s="137">
        <f>'PVWatts Hourly Results (1)'!L6325/1000</f>
        <v>0</v>
      </c>
      <c r="N6314" s="3">
        <f>'PVWatts Hourly Results (2)'!L6325/1000</f>
        <v>0</v>
      </c>
      <c r="O6314" s="3">
        <f>'PVWatts Hourly Results (3)'!L6325/1000</f>
        <v>0</v>
      </c>
      <c r="P6314" s="3">
        <f>'PVWatts Hourly Results (4)'!L6325/1000</f>
        <v>0</v>
      </c>
      <c r="Q6314" s="130">
        <f>'PVWatts Hourly Results (5)'!L6325/1000</f>
        <v>0</v>
      </c>
    </row>
    <row r="6315" spans="2:17" x14ac:dyDescent="0.25">
      <c r="B6315" s="8">
        <v>9</v>
      </c>
      <c r="C6315" s="9">
        <v>20</v>
      </c>
      <c r="D6315" s="134">
        <f>'PVWatts Hourly Results (1)'!C6326</f>
        <v>0</v>
      </c>
      <c r="E6315" s="127">
        <f>DATE(YEAR(Inputs!$D$5),Summary!B6315,Summary!C6315)+TIME(D6315,0,0)</f>
        <v>264</v>
      </c>
      <c r="F6315" s="4">
        <f t="shared" si="690"/>
        <v>0</v>
      </c>
      <c r="G6315" s="4">
        <f t="shared" si="688"/>
        <v>5</v>
      </c>
      <c r="H6315" s="4">
        <f t="shared" si="691"/>
        <v>1</v>
      </c>
      <c r="I6315" s="4">
        <f t="shared" si="692"/>
        <v>0</v>
      </c>
      <c r="J6315" s="4">
        <f t="shared" si="693"/>
        <v>0</v>
      </c>
      <c r="K6315" s="4">
        <f t="shared" si="689"/>
        <v>0</v>
      </c>
      <c r="L6315" s="5">
        <f t="shared" si="694"/>
        <v>0</v>
      </c>
      <c r="M6315" s="137">
        <f>'PVWatts Hourly Results (1)'!L6326/1000</f>
        <v>0</v>
      </c>
      <c r="N6315" s="3">
        <f>'PVWatts Hourly Results (2)'!L6326/1000</f>
        <v>0</v>
      </c>
      <c r="O6315" s="3">
        <f>'PVWatts Hourly Results (3)'!L6326/1000</f>
        <v>0</v>
      </c>
      <c r="P6315" s="3">
        <f>'PVWatts Hourly Results (4)'!L6326/1000</f>
        <v>0</v>
      </c>
      <c r="Q6315" s="130">
        <f>'PVWatts Hourly Results (5)'!L6326/1000</f>
        <v>0</v>
      </c>
    </row>
    <row r="6316" spans="2:17" x14ac:dyDescent="0.25">
      <c r="B6316" s="8">
        <v>9</v>
      </c>
      <c r="C6316" s="9">
        <v>20</v>
      </c>
      <c r="D6316" s="134">
        <f>'PVWatts Hourly Results (1)'!C6327</f>
        <v>0</v>
      </c>
      <c r="E6316" s="127">
        <f>DATE(YEAR(Inputs!$D$5),Summary!B6316,Summary!C6316)+TIME(D6316,0,0)</f>
        <v>264</v>
      </c>
      <c r="F6316" s="4">
        <f t="shared" si="690"/>
        <v>0</v>
      </c>
      <c r="G6316" s="4">
        <f t="shared" si="688"/>
        <v>5</v>
      </c>
      <c r="H6316" s="4">
        <f t="shared" si="691"/>
        <v>1</v>
      </c>
      <c r="I6316" s="4">
        <f t="shared" si="692"/>
        <v>0</v>
      </c>
      <c r="J6316" s="4">
        <f t="shared" si="693"/>
        <v>0</v>
      </c>
      <c r="K6316" s="4">
        <f t="shared" si="689"/>
        <v>0</v>
      </c>
      <c r="L6316" s="5">
        <f t="shared" si="694"/>
        <v>0</v>
      </c>
      <c r="M6316" s="137">
        <f>'PVWatts Hourly Results (1)'!L6327/1000</f>
        <v>0</v>
      </c>
      <c r="N6316" s="3">
        <f>'PVWatts Hourly Results (2)'!L6327/1000</f>
        <v>0</v>
      </c>
      <c r="O6316" s="3">
        <f>'PVWatts Hourly Results (3)'!L6327/1000</f>
        <v>0</v>
      </c>
      <c r="P6316" s="3">
        <f>'PVWatts Hourly Results (4)'!L6327/1000</f>
        <v>0</v>
      </c>
      <c r="Q6316" s="130">
        <f>'PVWatts Hourly Results (5)'!L6327/1000</f>
        <v>0</v>
      </c>
    </row>
    <row r="6317" spans="2:17" x14ac:dyDescent="0.25">
      <c r="B6317" s="8">
        <v>9</v>
      </c>
      <c r="C6317" s="9">
        <v>20</v>
      </c>
      <c r="D6317" s="134">
        <f>'PVWatts Hourly Results (1)'!C6328</f>
        <v>0</v>
      </c>
      <c r="E6317" s="127">
        <f>DATE(YEAR(Inputs!$D$5),Summary!B6317,Summary!C6317)+TIME(D6317,0,0)</f>
        <v>264</v>
      </c>
      <c r="F6317" s="4">
        <f t="shared" si="690"/>
        <v>0</v>
      </c>
      <c r="G6317" s="4">
        <f t="shared" si="688"/>
        <v>5</v>
      </c>
      <c r="H6317" s="4">
        <f t="shared" si="691"/>
        <v>1</v>
      </c>
      <c r="I6317" s="4">
        <f t="shared" si="692"/>
        <v>0</v>
      </c>
      <c r="J6317" s="4">
        <f t="shared" si="693"/>
        <v>0</v>
      </c>
      <c r="K6317" s="4">
        <f t="shared" si="689"/>
        <v>0</v>
      </c>
      <c r="L6317" s="5">
        <f t="shared" si="694"/>
        <v>0</v>
      </c>
      <c r="M6317" s="137">
        <f>'PVWatts Hourly Results (1)'!L6328/1000</f>
        <v>0</v>
      </c>
      <c r="N6317" s="3">
        <f>'PVWatts Hourly Results (2)'!L6328/1000</f>
        <v>0</v>
      </c>
      <c r="O6317" s="3">
        <f>'PVWatts Hourly Results (3)'!L6328/1000</f>
        <v>0</v>
      </c>
      <c r="P6317" s="3">
        <f>'PVWatts Hourly Results (4)'!L6328/1000</f>
        <v>0</v>
      </c>
      <c r="Q6317" s="130">
        <f>'PVWatts Hourly Results (5)'!L6328/1000</f>
        <v>0</v>
      </c>
    </row>
    <row r="6318" spans="2:17" x14ac:dyDescent="0.25">
      <c r="B6318" s="8">
        <v>9</v>
      </c>
      <c r="C6318" s="9">
        <v>20</v>
      </c>
      <c r="D6318" s="134">
        <f>'PVWatts Hourly Results (1)'!C6329</f>
        <v>0</v>
      </c>
      <c r="E6318" s="127">
        <f>DATE(YEAR(Inputs!$D$5),Summary!B6318,Summary!C6318)+TIME(D6318,0,0)</f>
        <v>264</v>
      </c>
      <c r="F6318" s="4">
        <f t="shared" si="690"/>
        <v>0</v>
      </c>
      <c r="G6318" s="4">
        <f t="shared" si="688"/>
        <v>5</v>
      </c>
      <c r="H6318" s="4">
        <f t="shared" si="691"/>
        <v>1</v>
      </c>
      <c r="I6318" s="4">
        <f t="shared" si="692"/>
        <v>0</v>
      </c>
      <c r="J6318" s="4">
        <f t="shared" si="693"/>
        <v>0</v>
      </c>
      <c r="K6318" s="4">
        <f t="shared" si="689"/>
        <v>0</v>
      </c>
      <c r="L6318" s="5">
        <f t="shared" si="694"/>
        <v>0</v>
      </c>
      <c r="M6318" s="137">
        <f>'PVWatts Hourly Results (1)'!L6329/1000</f>
        <v>0</v>
      </c>
      <c r="N6318" s="3">
        <f>'PVWatts Hourly Results (2)'!L6329/1000</f>
        <v>0</v>
      </c>
      <c r="O6318" s="3">
        <f>'PVWatts Hourly Results (3)'!L6329/1000</f>
        <v>0</v>
      </c>
      <c r="P6318" s="3">
        <f>'PVWatts Hourly Results (4)'!L6329/1000</f>
        <v>0</v>
      </c>
      <c r="Q6318" s="130">
        <f>'PVWatts Hourly Results (5)'!L6329/1000</f>
        <v>0</v>
      </c>
    </row>
    <row r="6319" spans="2:17" x14ac:dyDescent="0.25">
      <c r="B6319" s="8">
        <v>9</v>
      </c>
      <c r="C6319" s="9">
        <v>20</v>
      </c>
      <c r="D6319" s="134">
        <f>'PVWatts Hourly Results (1)'!C6330</f>
        <v>0</v>
      </c>
      <c r="E6319" s="127">
        <f>DATE(YEAR(Inputs!$D$5),Summary!B6319,Summary!C6319)+TIME(D6319,0,0)</f>
        <v>264</v>
      </c>
      <c r="F6319" s="4">
        <f t="shared" si="690"/>
        <v>0</v>
      </c>
      <c r="G6319" s="4">
        <f t="shared" si="688"/>
        <v>5</v>
      </c>
      <c r="H6319" s="4">
        <f t="shared" si="691"/>
        <v>1</v>
      </c>
      <c r="I6319" s="4">
        <f t="shared" si="692"/>
        <v>0</v>
      </c>
      <c r="J6319" s="4">
        <f t="shared" si="693"/>
        <v>0</v>
      </c>
      <c r="K6319" s="4">
        <f t="shared" si="689"/>
        <v>0</v>
      </c>
      <c r="L6319" s="5">
        <f t="shared" si="694"/>
        <v>0</v>
      </c>
      <c r="M6319" s="137">
        <f>'PVWatts Hourly Results (1)'!L6330/1000</f>
        <v>0</v>
      </c>
      <c r="N6319" s="3">
        <f>'PVWatts Hourly Results (2)'!L6330/1000</f>
        <v>0</v>
      </c>
      <c r="O6319" s="3">
        <f>'PVWatts Hourly Results (3)'!L6330/1000</f>
        <v>0</v>
      </c>
      <c r="P6319" s="3">
        <f>'PVWatts Hourly Results (4)'!L6330/1000</f>
        <v>0</v>
      </c>
      <c r="Q6319" s="130">
        <f>'PVWatts Hourly Results (5)'!L6330/1000</f>
        <v>0</v>
      </c>
    </row>
    <row r="6320" spans="2:17" x14ac:dyDescent="0.25">
      <c r="B6320" s="8">
        <v>9</v>
      </c>
      <c r="C6320" s="9">
        <v>20</v>
      </c>
      <c r="D6320" s="134">
        <f>'PVWatts Hourly Results (1)'!C6331</f>
        <v>0</v>
      </c>
      <c r="E6320" s="127">
        <f>DATE(YEAR(Inputs!$D$5),Summary!B6320,Summary!C6320)+TIME(D6320,0,0)</f>
        <v>264</v>
      </c>
      <c r="F6320" s="4">
        <f t="shared" si="690"/>
        <v>0</v>
      </c>
      <c r="G6320" s="4">
        <f t="shared" si="688"/>
        <v>5</v>
      </c>
      <c r="H6320" s="4">
        <f t="shared" si="691"/>
        <v>1</v>
      </c>
      <c r="I6320" s="4">
        <f t="shared" si="692"/>
        <v>0</v>
      </c>
      <c r="J6320" s="4">
        <f t="shared" si="693"/>
        <v>0</v>
      </c>
      <c r="K6320" s="4">
        <f t="shared" si="689"/>
        <v>0</v>
      </c>
      <c r="L6320" s="5">
        <f t="shared" si="694"/>
        <v>0</v>
      </c>
      <c r="M6320" s="137">
        <f>'PVWatts Hourly Results (1)'!L6331/1000</f>
        <v>0</v>
      </c>
      <c r="N6320" s="3">
        <f>'PVWatts Hourly Results (2)'!L6331/1000</f>
        <v>0</v>
      </c>
      <c r="O6320" s="3">
        <f>'PVWatts Hourly Results (3)'!L6331/1000</f>
        <v>0</v>
      </c>
      <c r="P6320" s="3">
        <f>'PVWatts Hourly Results (4)'!L6331/1000</f>
        <v>0</v>
      </c>
      <c r="Q6320" s="130">
        <f>'PVWatts Hourly Results (5)'!L6331/1000</f>
        <v>0</v>
      </c>
    </row>
    <row r="6321" spans="2:17" x14ac:dyDescent="0.25">
      <c r="B6321" s="8">
        <v>9</v>
      </c>
      <c r="C6321" s="9">
        <v>20</v>
      </c>
      <c r="D6321" s="134">
        <f>'PVWatts Hourly Results (1)'!C6332</f>
        <v>0</v>
      </c>
      <c r="E6321" s="127">
        <f>DATE(YEAR(Inputs!$D$5),Summary!B6321,Summary!C6321)+TIME(D6321,0,0)</f>
        <v>264</v>
      </c>
      <c r="F6321" s="4">
        <f t="shared" si="690"/>
        <v>0</v>
      </c>
      <c r="G6321" s="4">
        <f t="shared" si="688"/>
        <v>5</v>
      </c>
      <c r="H6321" s="4">
        <f t="shared" si="691"/>
        <v>1</v>
      </c>
      <c r="I6321" s="4">
        <f t="shared" si="692"/>
        <v>0</v>
      </c>
      <c r="J6321" s="4">
        <f t="shared" si="693"/>
        <v>0</v>
      </c>
      <c r="K6321" s="4">
        <f t="shared" si="689"/>
        <v>0</v>
      </c>
      <c r="L6321" s="5">
        <f t="shared" si="694"/>
        <v>0</v>
      </c>
      <c r="M6321" s="137">
        <f>'PVWatts Hourly Results (1)'!L6332/1000</f>
        <v>0</v>
      </c>
      <c r="N6321" s="3">
        <f>'PVWatts Hourly Results (2)'!L6332/1000</f>
        <v>0</v>
      </c>
      <c r="O6321" s="3">
        <f>'PVWatts Hourly Results (3)'!L6332/1000</f>
        <v>0</v>
      </c>
      <c r="P6321" s="3">
        <f>'PVWatts Hourly Results (4)'!L6332/1000</f>
        <v>0</v>
      </c>
      <c r="Q6321" s="130">
        <f>'PVWatts Hourly Results (5)'!L6332/1000</f>
        <v>0</v>
      </c>
    </row>
    <row r="6322" spans="2:17" x14ac:dyDescent="0.25">
      <c r="B6322" s="8">
        <v>9</v>
      </c>
      <c r="C6322" s="9">
        <v>20</v>
      </c>
      <c r="D6322" s="134">
        <f>'PVWatts Hourly Results (1)'!C6333</f>
        <v>0</v>
      </c>
      <c r="E6322" s="127">
        <f>DATE(YEAR(Inputs!$D$5),Summary!B6322,Summary!C6322)+TIME(D6322,0,0)</f>
        <v>264</v>
      </c>
      <c r="F6322" s="4">
        <f t="shared" si="690"/>
        <v>0</v>
      </c>
      <c r="G6322" s="4">
        <f t="shared" si="688"/>
        <v>5</v>
      </c>
      <c r="H6322" s="4">
        <f t="shared" si="691"/>
        <v>1</v>
      </c>
      <c r="I6322" s="4">
        <f t="shared" si="692"/>
        <v>0</v>
      </c>
      <c r="J6322" s="4">
        <f t="shared" si="693"/>
        <v>0</v>
      </c>
      <c r="K6322" s="4">
        <f t="shared" si="689"/>
        <v>0</v>
      </c>
      <c r="L6322" s="5">
        <f t="shared" si="694"/>
        <v>0</v>
      </c>
      <c r="M6322" s="137">
        <f>'PVWatts Hourly Results (1)'!L6333/1000</f>
        <v>0</v>
      </c>
      <c r="N6322" s="3">
        <f>'PVWatts Hourly Results (2)'!L6333/1000</f>
        <v>0</v>
      </c>
      <c r="O6322" s="3">
        <f>'PVWatts Hourly Results (3)'!L6333/1000</f>
        <v>0</v>
      </c>
      <c r="P6322" s="3">
        <f>'PVWatts Hourly Results (4)'!L6333/1000</f>
        <v>0</v>
      </c>
      <c r="Q6322" s="130">
        <f>'PVWatts Hourly Results (5)'!L6333/1000</f>
        <v>0</v>
      </c>
    </row>
    <row r="6323" spans="2:17" x14ac:dyDescent="0.25">
      <c r="B6323" s="8">
        <v>9</v>
      </c>
      <c r="C6323" s="9">
        <v>20</v>
      </c>
      <c r="D6323" s="134">
        <f>'PVWatts Hourly Results (1)'!C6334</f>
        <v>0</v>
      </c>
      <c r="E6323" s="127">
        <f>DATE(YEAR(Inputs!$D$5),Summary!B6323,Summary!C6323)+TIME(D6323,0,0)</f>
        <v>264</v>
      </c>
      <c r="F6323" s="4">
        <f t="shared" si="690"/>
        <v>0</v>
      </c>
      <c r="G6323" s="4">
        <f t="shared" si="688"/>
        <v>5</v>
      </c>
      <c r="H6323" s="4">
        <f t="shared" si="691"/>
        <v>1</v>
      </c>
      <c r="I6323" s="4">
        <f t="shared" si="692"/>
        <v>0</v>
      </c>
      <c r="J6323" s="4">
        <f t="shared" si="693"/>
        <v>0</v>
      </c>
      <c r="K6323" s="4">
        <f t="shared" si="689"/>
        <v>0</v>
      </c>
      <c r="L6323" s="5">
        <f t="shared" si="694"/>
        <v>0</v>
      </c>
      <c r="M6323" s="137">
        <f>'PVWatts Hourly Results (1)'!L6334/1000</f>
        <v>0</v>
      </c>
      <c r="N6323" s="3">
        <f>'PVWatts Hourly Results (2)'!L6334/1000</f>
        <v>0</v>
      </c>
      <c r="O6323" s="3">
        <f>'PVWatts Hourly Results (3)'!L6334/1000</f>
        <v>0</v>
      </c>
      <c r="P6323" s="3">
        <f>'PVWatts Hourly Results (4)'!L6334/1000</f>
        <v>0</v>
      </c>
      <c r="Q6323" s="130">
        <f>'PVWatts Hourly Results (5)'!L6334/1000</f>
        <v>0</v>
      </c>
    </row>
    <row r="6324" spans="2:17" x14ac:dyDescent="0.25">
      <c r="B6324" s="8">
        <v>9</v>
      </c>
      <c r="C6324" s="9">
        <v>20</v>
      </c>
      <c r="D6324" s="134">
        <f>'PVWatts Hourly Results (1)'!C6335</f>
        <v>0</v>
      </c>
      <c r="E6324" s="127">
        <f>DATE(YEAR(Inputs!$D$5),Summary!B6324,Summary!C6324)+TIME(D6324,0,0)</f>
        <v>264</v>
      </c>
      <c r="F6324" s="4">
        <f t="shared" si="690"/>
        <v>0</v>
      </c>
      <c r="G6324" s="4">
        <f t="shared" si="688"/>
        <v>5</v>
      </c>
      <c r="H6324" s="4">
        <f t="shared" si="691"/>
        <v>1</v>
      </c>
      <c r="I6324" s="4">
        <f t="shared" si="692"/>
        <v>0</v>
      </c>
      <c r="J6324" s="4">
        <f t="shared" si="693"/>
        <v>0</v>
      </c>
      <c r="K6324" s="4">
        <f t="shared" si="689"/>
        <v>0</v>
      </c>
      <c r="L6324" s="5">
        <f t="shared" si="694"/>
        <v>0</v>
      </c>
      <c r="M6324" s="137">
        <f>'PVWatts Hourly Results (1)'!L6335/1000</f>
        <v>0</v>
      </c>
      <c r="N6324" s="3">
        <f>'PVWatts Hourly Results (2)'!L6335/1000</f>
        <v>0</v>
      </c>
      <c r="O6324" s="3">
        <f>'PVWatts Hourly Results (3)'!L6335/1000</f>
        <v>0</v>
      </c>
      <c r="P6324" s="3">
        <f>'PVWatts Hourly Results (4)'!L6335/1000</f>
        <v>0</v>
      </c>
      <c r="Q6324" s="130">
        <f>'PVWatts Hourly Results (5)'!L6335/1000</f>
        <v>0</v>
      </c>
    </row>
    <row r="6325" spans="2:17" x14ac:dyDescent="0.25">
      <c r="B6325" s="8">
        <v>9</v>
      </c>
      <c r="C6325" s="9">
        <v>20</v>
      </c>
      <c r="D6325" s="134">
        <f>'PVWatts Hourly Results (1)'!C6336</f>
        <v>0</v>
      </c>
      <c r="E6325" s="127">
        <f>DATE(YEAR(Inputs!$D$5),Summary!B6325,Summary!C6325)+TIME(D6325,0,0)</f>
        <v>264</v>
      </c>
      <c r="F6325" s="4">
        <f t="shared" si="690"/>
        <v>0</v>
      </c>
      <c r="G6325" s="4">
        <f t="shared" si="688"/>
        <v>5</v>
      </c>
      <c r="H6325" s="4">
        <f t="shared" si="691"/>
        <v>1</v>
      </c>
      <c r="I6325" s="4">
        <f t="shared" si="692"/>
        <v>0</v>
      </c>
      <c r="J6325" s="4">
        <f t="shared" si="693"/>
        <v>0</v>
      </c>
      <c r="K6325" s="4">
        <f t="shared" si="689"/>
        <v>0</v>
      </c>
      <c r="L6325" s="5">
        <f t="shared" si="694"/>
        <v>0</v>
      </c>
      <c r="M6325" s="137">
        <f>'PVWatts Hourly Results (1)'!L6336/1000</f>
        <v>0</v>
      </c>
      <c r="N6325" s="3">
        <f>'PVWatts Hourly Results (2)'!L6336/1000</f>
        <v>0</v>
      </c>
      <c r="O6325" s="3">
        <f>'PVWatts Hourly Results (3)'!L6336/1000</f>
        <v>0</v>
      </c>
      <c r="P6325" s="3">
        <f>'PVWatts Hourly Results (4)'!L6336/1000</f>
        <v>0</v>
      </c>
      <c r="Q6325" s="130">
        <f>'PVWatts Hourly Results (5)'!L6336/1000</f>
        <v>0</v>
      </c>
    </row>
    <row r="6326" spans="2:17" x14ac:dyDescent="0.25">
      <c r="B6326" s="8">
        <v>9</v>
      </c>
      <c r="C6326" s="9">
        <v>20</v>
      </c>
      <c r="D6326" s="134">
        <f>'PVWatts Hourly Results (1)'!C6337</f>
        <v>0</v>
      </c>
      <c r="E6326" s="127">
        <f>DATE(YEAR(Inputs!$D$5),Summary!B6326,Summary!C6326)+TIME(D6326,0,0)</f>
        <v>264</v>
      </c>
      <c r="F6326" s="4">
        <f t="shared" si="690"/>
        <v>0</v>
      </c>
      <c r="G6326" s="4">
        <f t="shared" si="688"/>
        <v>5</v>
      </c>
      <c r="H6326" s="4">
        <f t="shared" si="691"/>
        <v>1</v>
      </c>
      <c r="I6326" s="4">
        <f t="shared" si="692"/>
        <v>0</v>
      </c>
      <c r="J6326" s="4">
        <f t="shared" si="693"/>
        <v>0</v>
      </c>
      <c r="K6326" s="4">
        <f t="shared" si="689"/>
        <v>0</v>
      </c>
      <c r="L6326" s="5">
        <f t="shared" si="694"/>
        <v>0</v>
      </c>
      <c r="M6326" s="137">
        <f>'PVWatts Hourly Results (1)'!L6337/1000</f>
        <v>0</v>
      </c>
      <c r="N6326" s="3">
        <f>'PVWatts Hourly Results (2)'!L6337/1000</f>
        <v>0</v>
      </c>
      <c r="O6326" s="3">
        <f>'PVWatts Hourly Results (3)'!L6337/1000</f>
        <v>0</v>
      </c>
      <c r="P6326" s="3">
        <f>'PVWatts Hourly Results (4)'!L6337/1000</f>
        <v>0</v>
      </c>
      <c r="Q6326" s="130">
        <f>'PVWatts Hourly Results (5)'!L6337/1000</f>
        <v>0</v>
      </c>
    </row>
    <row r="6327" spans="2:17" x14ac:dyDescent="0.25">
      <c r="B6327" s="8">
        <v>9</v>
      </c>
      <c r="C6327" s="9">
        <v>20</v>
      </c>
      <c r="D6327" s="134">
        <f>'PVWatts Hourly Results (1)'!C6338</f>
        <v>0</v>
      </c>
      <c r="E6327" s="127">
        <f>DATE(YEAR(Inputs!$D$5),Summary!B6327,Summary!C6327)+TIME(D6327,0,0)</f>
        <v>264</v>
      </c>
      <c r="F6327" s="4">
        <f t="shared" si="690"/>
        <v>0</v>
      </c>
      <c r="G6327" s="4">
        <f t="shared" si="688"/>
        <v>5</v>
      </c>
      <c r="H6327" s="4">
        <f t="shared" si="691"/>
        <v>1</v>
      </c>
      <c r="I6327" s="4">
        <f t="shared" si="692"/>
        <v>0</v>
      </c>
      <c r="J6327" s="4">
        <f t="shared" si="693"/>
        <v>0</v>
      </c>
      <c r="K6327" s="4">
        <f t="shared" si="689"/>
        <v>0</v>
      </c>
      <c r="L6327" s="5">
        <f t="shared" si="694"/>
        <v>0</v>
      </c>
      <c r="M6327" s="137">
        <f>'PVWatts Hourly Results (1)'!L6338/1000</f>
        <v>0</v>
      </c>
      <c r="N6327" s="3">
        <f>'PVWatts Hourly Results (2)'!L6338/1000</f>
        <v>0</v>
      </c>
      <c r="O6327" s="3">
        <f>'PVWatts Hourly Results (3)'!L6338/1000</f>
        <v>0</v>
      </c>
      <c r="P6327" s="3">
        <f>'PVWatts Hourly Results (4)'!L6338/1000</f>
        <v>0</v>
      </c>
      <c r="Q6327" s="130">
        <f>'PVWatts Hourly Results (5)'!L6338/1000</f>
        <v>0</v>
      </c>
    </row>
    <row r="6328" spans="2:17" x14ac:dyDescent="0.25">
      <c r="B6328" s="8">
        <v>9</v>
      </c>
      <c r="C6328" s="9">
        <v>20</v>
      </c>
      <c r="D6328" s="134">
        <f>'PVWatts Hourly Results (1)'!C6339</f>
        <v>0</v>
      </c>
      <c r="E6328" s="127">
        <f>DATE(YEAR(Inputs!$D$5),Summary!B6328,Summary!C6328)+TIME(D6328,0,0)</f>
        <v>264</v>
      </c>
      <c r="F6328" s="4">
        <f t="shared" si="690"/>
        <v>0</v>
      </c>
      <c r="G6328" s="4">
        <f t="shared" si="688"/>
        <v>5</v>
      </c>
      <c r="H6328" s="4">
        <f t="shared" si="691"/>
        <v>1</v>
      </c>
      <c r="I6328" s="4">
        <f t="shared" si="692"/>
        <v>0</v>
      </c>
      <c r="J6328" s="4">
        <f t="shared" si="693"/>
        <v>0</v>
      </c>
      <c r="K6328" s="4">
        <f t="shared" si="689"/>
        <v>0</v>
      </c>
      <c r="L6328" s="5">
        <f t="shared" si="694"/>
        <v>0</v>
      </c>
      <c r="M6328" s="137">
        <f>'PVWatts Hourly Results (1)'!L6339/1000</f>
        <v>0</v>
      </c>
      <c r="N6328" s="3">
        <f>'PVWatts Hourly Results (2)'!L6339/1000</f>
        <v>0</v>
      </c>
      <c r="O6328" s="3">
        <f>'PVWatts Hourly Results (3)'!L6339/1000</f>
        <v>0</v>
      </c>
      <c r="P6328" s="3">
        <f>'PVWatts Hourly Results (4)'!L6339/1000</f>
        <v>0</v>
      </c>
      <c r="Q6328" s="130">
        <f>'PVWatts Hourly Results (5)'!L6339/1000</f>
        <v>0</v>
      </c>
    </row>
    <row r="6329" spans="2:17" x14ac:dyDescent="0.25">
      <c r="B6329" s="8">
        <v>9</v>
      </c>
      <c r="C6329" s="9">
        <v>20</v>
      </c>
      <c r="D6329" s="134">
        <f>'PVWatts Hourly Results (1)'!C6340</f>
        <v>0</v>
      </c>
      <c r="E6329" s="127">
        <f>DATE(YEAR(Inputs!$D$5),Summary!B6329,Summary!C6329)+TIME(D6329,0,0)</f>
        <v>264</v>
      </c>
      <c r="F6329" s="4">
        <f t="shared" si="690"/>
        <v>0</v>
      </c>
      <c r="G6329" s="4">
        <f t="shared" si="688"/>
        <v>5</v>
      </c>
      <c r="H6329" s="4">
        <f t="shared" si="691"/>
        <v>1</v>
      </c>
      <c r="I6329" s="4">
        <f t="shared" si="692"/>
        <v>0</v>
      </c>
      <c r="J6329" s="4">
        <f t="shared" si="693"/>
        <v>0</v>
      </c>
      <c r="K6329" s="4">
        <f t="shared" si="689"/>
        <v>0</v>
      </c>
      <c r="L6329" s="5">
        <f t="shared" si="694"/>
        <v>0</v>
      </c>
      <c r="M6329" s="137">
        <f>'PVWatts Hourly Results (1)'!L6340/1000</f>
        <v>0</v>
      </c>
      <c r="N6329" s="3">
        <f>'PVWatts Hourly Results (2)'!L6340/1000</f>
        <v>0</v>
      </c>
      <c r="O6329" s="3">
        <f>'PVWatts Hourly Results (3)'!L6340/1000</f>
        <v>0</v>
      </c>
      <c r="P6329" s="3">
        <f>'PVWatts Hourly Results (4)'!L6340/1000</f>
        <v>0</v>
      </c>
      <c r="Q6329" s="130">
        <f>'PVWatts Hourly Results (5)'!L6340/1000</f>
        <v>0</v>
      </c>
    </row>
    <row r="6330" spans="2:17" x14ac:dyDescent="0.25">
      <c r="B6330" s="8">
        <v>9</v>
      </c>
      <c r="C6330" s="9">
        <v>20</v>
      </c>
      <c r="D6330" s="134">
        <f>'PVWatts Hourly Results (1)'!C6341</f>
        <v>0</v>
      </c>
      <c r="E6330" s="127">
        <f>DATE(YEAR(Inputs!$D$5),Summary!B6330,Summary!C6330)+TIME(D6330,0,0)</f>
        <v>264</v>
      </c>
      <c r="F6330" s="4">
        <f t="shared" si="690"/>
        <v>0</v>
      </c>
      <c r="G6330" s="4">
        <f t="shared" si="688"/>
        <v>5</v>
      </c>
      <c r="H6330" s="4">
        <f t="shared" si="691"/>
        <v>1</v>
      </c>
      <c r="I6330" s="4">
        <f t="shared" si="692"/>
        <v>0</v>
      </c>
      <c r="J6330" s="4">
        <f t="shared" si="693"/>
        <v>0</v>
      </c>
      <c r="K6330" s="4">
        <f t="shared" si="689"/>
        <v>0</v>
      </c>
      <c r="L6330" s="5">
        <f t="shared" si="694"/>
        <v>0</v>
      </c>
      <c r="M6330" s="137">
        <f>'PVWatts Hourly Results (1)'!L6341/1000</f>
        <v>0</v>
      </c>
      <c r="N6330" s="3">
        <f>'PVWatts Hourly Results (2)'!L6341/1000</f>
        <v>0</v>
      </c>
      <c r="O6330" s="3">
        <f>'PVWatts Hourly Results (3)'!L6341/1000</f>
        <v>0</v>
      </c>
      <c r="P6330" s="3">
        <f>'PVWatts Hourly Results (4)'!L6341/1000</f>
        <v>0</v>
      </c>
      <c r="Q6330" s="130">
        <f>'PVWatts Hourly Results (5)'!L6341/1000</f>
        <v>0</v>
      </c>
    </row>
    <row r="6331" spans="2:17" x14ac:dyDescent="0.25">
      <c r="B6331" s="8">
        <v>9</v>
      </c>
      <c r="C6331" s="9">
        <v>20</v>
      </c>
      <c r="D6331" s="134">
        <f>'PVWatts Hourly Results (1)'!C6342</f>
        <v>0</v>
      </c>
      <c r="E6331" s="127">
        <f>DATE(YEAR(Inputs!$D$5),Summary!B6331,Summary!C6331)+TIME(D6331,0,0)</f>
        <v>264</v>
      </c>
      <c r="F6331" s="4">
        <f t="shared" si="690"/>
        <v>0</v>
      </c>
      <c r="G6331" s="4">
        <f t="shared" si="688"/>
        <v>5</v>
      </c>
      <c r="H6331" s="4">
        <f t="shared" si="691"/>
        <v>1</v>
      </c>
      <c r="I6331" s="4">
        <f t="shared" si="692"/>
        <v>0</v>
      </c>
      <c r="J6331" s="4">
        <f t="shared" si="693"/>
        <v>0</v>
      </c>
      <c r="K6331" s="4">
        <f t="shared" si="689"/>
        <v>0</v>
      </c>
      <c r="L6331" s="5">
        <f t="shared" si="694"/>
        <v>0</v>
      </c>
      <c r="M6331" s="137">
        <f>'PVWatts Hourly Results (1)'!L6342/1000</f>
        <v>0</v>
      </c>
      <c r="N6331" s="3">
        <f>'PVWatts Hourly Results (2)'!L6342/1000</f>
        <v>0</v>
      </c>
      <c r="O6331" s="3">
        <f>'PVWatts Hourly Results (3)'!L6342/1000</f>
        <v>0</v>
      </c>
      <c r="P6331" s="3">
        <f>'PVWatts Hourly Results (4)'!L6342/1000</f>
        <v>0</v>
      </c>
      <c r="Q6331" s="130">
        <f>'PVWatts Hourly Results (5)'!L6342/1000</f>
        <v>0</v>
      </c>
    </row>
    <row r="6332" spans="2:17" x14ac:dyDescent="0.25">
      <c r="B6332" s="8">
        <v>9</v>
      </c>
      <c r="C6332" s="9">
        <v>20</v>
      </c>
      <c r="D6332" s="134">
        <f>'PVWatts Hourly Results (1)'!C6343</f>
        <v>0</v>
      </c>
      <c r="E6332" s="127">
        <f>DATE(YEAR(Inputs!$D$5),Summary!B6332,Summary!C6332)+TIME(D6332,0,0)</f>
        <v>264</v>
      </c>
      <c r="F6332" s="4">
        <f t="shared" si="690"/>
        <v>0</v>
      </c>
      <c r="G6332" s="4">
        <f t="shared" si="688"/>
        <v>5</v>
      </c>
      <c r="H6332" s="4">
        <f t="shared" si="691"/>
        <v>1</v>
      </c>
      <c r="I6332" s="4">
        <f t="shared" si="692"/>
        <v>0</v>
      </c>
      <c r="J6332" s="4">
        <f t="shared" si="693"/>
        <v>0</v>
      </c>
      <c r="K6332" s="4">
        <f t="shared" si="689"/>
        <v>0</v>
      </c>
      <c r="L6332" s="5">
        <f t="shared" si="694"/>
        <v>0</v>
      </c>
      <c r="M6332" s="137">
        <f>'PVWatts Hourly Results (1)'!L6343/1000</f>
        <v>0</v>
      </c>
      <c r="N6332" s="3">
        <f>'PVWatts Hourly Results (2)'!L6343/1000</f>
        <v>0</v>
      </c>
      <c r="O6332" s="3">
        <f>'PVWatts Hourly Results (3)'!L6343/1000</f>
        <v>0</v>
      </c>
      <c r="P6332" s="3">
        <f>'PVWatts Hourly Results (4)'!L6343/1000</f>
        <v>0</v>
      </c>
      <c r="Q6332" s="130">
        <f>'PVWatts Hourly Results (5)'!L6343/1000</f>
        <v>0</v>
      </c>
    </row>
    <row r="6333" spans="2:17" x14ac:dyDescent="0.25">
      <c r="B6333" s="8">
        <v>9</v>
      </c>
      <c r="C6333" s="9">
        <v>20</v>
      </c>
      <c r="D6333" s="134">
        <f>'PVWatts Hourly Results (1)'!C6344</f>
        <v>0</v>
      </c>
      <c r="E6333" s="127">
        <f>DATE(YEAR(Inputs!$D$5),Summary!B6333,Summary!C6333)+TIME(D6333,0,0)</f>
        <v>264</v>
      </c>
      <c r="F6333" s="4">
        <f t="shared" si="690"/>
        <v>0</v>
      </c>
      <c r="G6333" s="4">
        <f t="shared" si="688"/>
        <v>5</v>
      </c>
      <c r="H6333" s="4">
        <f t="shared" si="691"/>
        <v>1</v>
      </c>
      <c r="I6333" s="4">
        <f t="shared" si="692"/>
        <v>0</v>
      </c>
      <c r="J6333" s="4">
        <f t="shared" si="693"/>
        <v>0</v>
      </c>
      <c r="K6333" s="4">
        <f t="shared" si="689"/>
        <v>0</v>
      </c>
      <c r="L6333" s="5">
        <f t="shared" si="694"/>
        <v>0</v>
      </c>
      <c r="M6333" s="137">
        <f>'PVWatts Hourly Results (1)'!L6344/1000</f>
        <v>0</v>
      </c>
      <c r="N6333" s="3">
        <f>'PVWatts Hourly Results (2)'!L6344/1000</f>
        <v>0</v>
      </c>
      <c r="O6333" s="3">
        <f>'PVWatts Hourly Results (3)'!L6344/1000</f>
        <v>0</v>
      </c>
      <c r="P6333" s="3">
        <f>'PVWatts Hourly Results (4)'!L6344/1000</f>
        <v>0</v>
      </c>
      <c r="Q6333" s="130">
        <f>'PVWatts Hourly Results (5)'!L6344/1000</f>
        <v>0</v>
      </c>
    </row>
    <row r="6334" spans="2:17" x14ac:dyDescent="0.25">
      <c r="B6334" s="8">
        <v>9</v>
      </c>
      <c r="C6334" s="9">
        <v>21</v>
      </c>
      <c r="D6334" s="134">
        <f>'PVWatts Hourly Results (1)'!C6345</f>
        <v>0</v>
      </c>
      <c r="E6334" s="127">
        <f>DATE(YEAR(Inputs!$D$5),Summary!B6334,Summary!C6334)+TIME(D6334,0,0)</f>
        <v>265</v>
      </c>
      <c r="F6334" s="4">
        <f t="shared" si="690"/>
        <v>0</v>
      </c>
      <c r="G6334" s="4">
        <f t="shared" si="688"/>
        <v>6</v>
      </c>
      <c r="H6334" s="4">
        <f t="shared" si="691"/>
        <v>1</v>
      </c>
      <c r="I6334" s="4">
        <f t="shared" si="692"/>
        <v>0</v>
      </c>
      <c r="J6334" s="4">
        <f t="shared" si="693"/>
        <v>0</v>
      </c>
      <c r="K6334" s="4">
        <f t="shared" si="689"/>
        <v>0</v>
      </c>
      <c r="L6334" s="5">
        <f t="shared" si="694"/>
        <v>0</v>
      </c>
      <c r="M6334" s="137">
        <f>'PVWatts Hourly Results (1)'!L6345/1000</f>
        <v>0</v>
      </c>
      <c r="N6334" s="3">
        <f>'PVWatts Hourly Results (2)'!L6345/1000</f>
        <v>0</v>
      </c>
      <c r="O6334" s="3">
        <f>'PVWatts Hourly Results (3)'!L6345/1000</f>
        <v>0</v>
      </c>
      <c r="P6334" s="3">
        <f>'PVWatts Hourly Results (4)'!L6345/1000</f>
        <v>0</v>
      </c>
      <c r="Q6334" s="130">
        <f>'PVWatts Hourly Results (5)'!L6345/1000</f>
        <v>0</v>
      </c>
    </row>
    <row r="6335" spans="2:17" x14ac:dyDescent="0.25">
      <c r="B6335" s="8">
        <v>9</v>
      </c>
      <c r="C6335" s="9">
        <v>21</v>
      </c>
      <c r="D6335" s="134">
        <f>'PVWatts Hourly Results (1)'!C6346</f>
        <v>0</v>
      </c>
      <c r="E6335" s="127">
        <f>DATE(YEAR(Inputs!$D$5),Summary!B6335,Summary!C6335)+TIME(D6335,0,0)</f>
        <v>265</v>
      </c>
      <c r="F6335" s="4">
        <f t="shared" si="690"/>
        <v>0</v>
      </c>
      <c r="G6335" s="4">
        <f t="shared" si="688"/>
        <v>6</v>
      </c>
      <c r="H6335" s="4">
        <f t="shared" si="691"/>
        <v>1</v>
      </c>
      <c r="I6335" s="4">
        <f t="shared" si="692"/>
        <v>0</v>
      </c>
      <c r="J6335" s="4">
        <f t="shared" si="693"/>
        <v>0</v>
      </c>
      <c r="K6335" s="4">
        <f t="shared" si="689"/>
        <v>0</v>
      </c>
      <c r="L6335" s="5">
        <f t="shared" si="694"/>
        <v>0</v>
      </c>
      <c r="M6335" s="137">
        <f>'PVWatts Hourly Results (1)'!L6346/1000</f>
        <v>0</v>
      </c>
      <c r="N6335" s="3">
        <f>'PVWatts Hourly Results (2)'!L6346/1000</f>
        <v>0</v>
      </c>
      <c r="O6335" s="3">
        <f>'PVWatts Hourly Results (3)'!L6346/1000</f>
        <v>0</v>
      </c>
      <c r="P6335" s="3">
        <f>'PVWatts Hourly Results (4)'!L6346/1000</f>
        <v>0</v>
      </c>
      <c r="Q6335" s="130">
        <f>'PVWatts Hourly Results (5)'!L6346/1000</f>
        <v>0</v>
      </c>
    </row>
    <row r="6336" spans="2:17" x14ac:dyDescent="0.25">
      <c r="B6336" s="8">
        <v>9</v>
      </c>
      <c r="C6336" s="9">
        <v>21</v>
      </c>
      <c r="D6336" s="134">
        <f>'PVWatts Hourly Results (1)'!C6347</f>
        <v>0</v>
      </c>
      <c r="E6336" s="127">
        <f>DATE(YEAR(Inputs!$D$5),Summary!B6336,Summary!C6336)+TIME(D6336,0,0)</f>
        <v>265</v>
      </c>
      <c r="F6336" s="4">
        <f t="shared" si="690"/>
        <v>0</v>
      </c>
      <c r="G6336" s="4">
        <f t="shared" si="688"/>
        <v>6</v>
      </c>
      <c r="H6336" s="4">
        <f t="shared" si="691"/>
        <v>1</v>
      </c>
      <c r="I6336" s="4">
        <f t="shared" si="692"/>
        <v>0</v>
      </c>
      <c r="J6336" s="4">
        <f t="shared" si="693"/>
        <v>0</v>
      </c>
      <c r="K6336" s="4">
        <f t="shared" si="689"/>
        <v>0</v>
      </c>
      <c r="L6336" s="5">
        <f t="shared" si="694"/>
        <v>0</v>
      </c>
      <c r="M6336" s="137">
        <f>'PVWatts Hourly Results (1)'!L6347/1000</f>
        <v>0</v>
      </c>
      <c r="N6336" s="3">
        <f>'PVWatts Hourly Results (2)'!L6347/1000</f>
        <v>0</v>
      </c>
      <c r="O6336" s="3">
        <f>'PVWatts Hourly Results (3)'!L6347/1000</f>
        <v>0</v>
      </c>
      <c r="P6336" s="3">
        <f>'PVWatts Hourly Results (4)'!L6347/1000</f>
        <v>0</v>
      </c>
      <c r="Q6336" s="130">
        <f>'PVWatts Hourly Results (5)'!L6347/1000</f>
        <v>0</v>
      </c>
    </row>
    <row r="6337" spans="2:17" x14ac:dyDescent="0.25">
      <c r="B6337" s="8">
        <v>9</v>
      </c>
      <c r="C6337" s="9">
        <v>21</v>
      </c>
      <c r="D6337" s="134">
        <f>'PVWatts Hourly Results (1)'!C6348</f>
        <v>0</v>
      </c>
      <c r="E6337" s="127">
        <f>DATE(YEAR(Inputs!$D$5),Summary!B6337,Summary!C6337)+TIME(D6337,0,0)</f>
        <v>265</v>
      </c>
      <c r="F6337" s="4">
        <f t="shared" si="690"/>
        <v>0</v>
      </c>
      <c r="G6337" s="4">
        <f t="shared" si="688"/>
        <v>6</v>
      </c>
      <c r="H6337" s="4">
        <f t="shared" si="691"/>
        <v>1</v>
      </c>
      <c r="I6337" s="4">
        <f t="shared" si="692"/>
        <v>0</v>
      </c>
      <c r="J6337" s="4">
        <f t="shared" si="693"/>
        <v>0</v>
      </c>
      <c r="K6337" s="4">
        <f t="shared" si="689"/>
        <v>0</v>
      </c>
      <c r="L6337" s="5">
        <f t="shared" si="694"/>
        <v>0</v>
      </c>
      <c r="M6337" s="137">
        <f>'PVWatts Hourly Results (1)'!L6348/1000</f>
        <v>0</v>
      </c>
      <c r="N6337" s="3">
        <f>'PVWatts Hourly Results (2)'!L6348/1000</f>
        <v>0</v>
      </c>
      <c r="O6337" s="3">
        <f>'PVWatts Hourly Results (3)'!L6348/1000</f>
        <v>0</v>
      </c>
      <c r="P6337" s="3">
        <f>'PVWatts Hourly Results (4)'!L6348/1000</f>
        <v>0</v>
      </c>
      <c r="Q6337" s="130">
        <f>'PVWatts Hourly Results (5)'!L6348/1000</f>
        <v>0</v>
      </c>
    </row>
    <row r="6338" spans="2:17" x14ac:dyDescent="0.25">
      <c r="B6338" s="8">
        <v>9</v>
      </c>
      <c r="C6338" s="9">
        <v>21</v>
      </c>
      <c r="D6338" s="134">
        <f>'PVWatts Hourly Results (1)'!C6349</f>
        <v>0</v>
      </c>
      <c r="E6338" s="127">
        <f>DATE(YEAR(Inputs!$D$5),Summary!B6338,Summary!C6338)+TIME(D6338,0,0)</f>
        <v>265</v>
      </c>
      <c r="F6338" s="4">
        <f t="shared" si="690"/>
        <v>0</v>
      </c>
      <c r="G6338" s="4">
        <f t="shared" si="688"/>
        <v>6</v>
      </c>
      <c r="H6338" s="4">
        <f t="shared" si="691"/>
        <v>1</v>
      </c>
      <c r="I6338" s="4">
        <f t="shared" si="692"/>
        <v>0</v>
      </c>
      <c r="J6338" s="4">
        <f t="shared" si="693"/>
        <v>0</v>
      </c>
      <c r="K6338" s="4">
        <f t="shared" si="689"/>
        <v>0</v>
      </c>
      <c r="L6338" s="5">
        <f t="shared" si="694"/>
        <v>0</v>
      </c>
      <c r="M6338" s="137">
        <f>'PVWatts Hourly Results (1)'!L6349/1000</f>
        <v>0</v>
      </c>
      <c r="N6338" s="3">
        <f>'PVWatts Hourly Results (2)'!L6349/1000</f>
        <v>0</v>
      </c>
      <c r="O6338" s="3">
        <f>'PVWatts Hourly Results (3)'!L6349/1000</f>
        <v>0</v>
      </c>
      <c r="P6338" s="3">
        <f>'PVWatts Hourly Results (4)'!L6349/1000</f>
        <v>0</v>
      </c>
      <c r="Q6338" s="130">
        <f>'PVWatts Hourly Results (5)'!L6349/1000</f>
        <v>0</v>
      </c>
    </row>
    <row r="6339" spans="2:17" x14ac:dyDescent="0.25">
      <c r="B6339" s="8">
        <v>9</v>
      </c>
      <c r="C6339" s="9">
        <v>21</v>
      </c>
      <c r="D6339" s="134">
        <f>'PVWatts Hourly Results (1)'!C6350</f>
        <v>0</v>
      </c>
      <c r="E6339" s="127">
        <f>DATE(YEAR(Inputs!$D$5),Summary!B6339,Summary!C6339)+TIME(D6339,0,0)</f>
        <v>265</v>
      </c>
      <c r="F6339" s="4">
        <f t="shared" si="690"/>
        <v>0</v>
      </c>
      <c r="G6339" s="4">
        <f t="shared" si="688"/>
        <v>6</v>
      </c>
      <c r="H6339" s="4">
        <f t="shared" si="691"/>
        <v>1</v>
      </c>
      <c r="I6339" s="4">
        <f t="shared" si="692"/>
        <v>0</v>
      </c>
      <c r="J6339" s="4">
        <f t="shared" si="693"/>
        <v>0</v>
      </c>
      <c r="K6339" s="4">
        <f t="shared" si="689"/>
        <v>0</v>
      </c>
      <c r="L6339" s="5">
        <f t="shared" si="694"/>
        <v>0</v>
      </c>
      <c r="M6339" s="137">
        <f>'PVWatts Hourly Results (1)'!L6350/1000</f>
        <v>0</v>
      </c>
      <c r="N6339" s="3">
        <f>'PVWatts Hourly Results (2)'!L6350/1000</f>
        <v>0</v>
      </c>
      <c r="O6339" s="3">
        <f>'PVWatts Hourly Results (3)'!L6350/1000</f>
        <v>0</v>
      </c>
      <c r="P6339" s="3">
        <f>'PVWatts Hourly Results (4)'!L6350/1000</f>
        <v>0</v>
      </c>
      <c r="Q6339" s="130">
        <f>'PVWatts Hourly Results (5)'!L6350/1000</f>
        <v>0</v>
      </c>
    </row>
    <row r="6340" spans="2:17" x14ac:dyDescent="0.25">
      <c r="B6340" s="8">
        <v>9</v>
      </c>
      <c r="C6340" s="9">
        <v>21</v>
      </c>
      <c r="D6340" s="134">
        <f>'PVWatts Hourly Results (1)'!C6351</f>
        <v>0</v>
      </c>
      <c r="E6340" s="127">
        <f>DATE(YEAR(Inputs!$D$5),Summary!B6340,Summary!C6340)+TIME(D6340,0,0)</f>
        <v>265</v>
      </c>
      <c r="F6340" s="4">
        <f t="shared" si="690"/>
        <v>0</v>
      </c>
      <c r="G6340" s="4">
        <f t="shared" si="688"/>
        <v>6</v>
      </c>
      <c r="H6340" s="4">
        <f t="shared" si="691"/>
        <v>1</v>
      </c>
      <c r="I6340" s="4">
        <f t="shared" si="692"/>
        <v>0</v>
      </c>
      <c r="J6340" s="4">
        <f t="shared" si="693"/>
        <v>0</v>
      </c>
      <c r="K6340" s="4">
        <f t="shared" si="689"/>
        <v>0</v>
      </c>
      <c r="L6340" s="5">
        <f t="shared" si="694"/>
        <v>0</v>
      </c>
      <c r="M6340" s="137">
        <f>'PVWatts Hourly Results (1)'!L6351/1000</f>
        <v>0</v>
      </c>
      <c r="N6340" s="3">
        <f>'PVWatts Hourly Results (2)'!L6351/1000</f>
        <v>0</v>
      </c>
      <c r="O6340" s="3">
        <f>'PVWatts Hourly Results (3)'!L6351/1000</f>
        <v>0</v>
      </c>
      <c r="P6340" s="3">
        <f>'PVWatts Hourly Results (4)'!L6351/1000</f>
        <v>0</v>
      </c>
      <c r="Q6340" s="130">
        <f>'PVWatts Hourly Results (5)'!L6351/1000</f>
        <v>0</v>
      </c>
    </row>
    <row r="6341" spans="2:17" x14ac:dyDescent="0.25">
      <c r="B6341" s="8">
        <v>9</v>
      </c>
      <c r="C6341" s="9">
        <v>21</v>
      </c>
      <c r="D6341" s="134">
        <f>'PVWatts Hourly Results (1)'!C6352</f>
        <v>0</v>
      </c>
      <c r="E6341" s="127">
        <f>DATE(YEAR(Inputs!$D$5),Summary!B6341,Summary!C6341)+TIME(D6341,0,0)</f>
        <v>265</v>
      </c>
      <c r="F6341" s="4">
        <f t="shared" si="690"/>
        <v>0</v>
      </c>
      <c r="G6341" s="4">
        <f t="shared" si="688"/>
        <v>6</v>
      </c>
      <c r="H6341" s="4">
        <f t="shared" si="691"/>
        <v>1</v>
      </c>
      <c r="I6341" s="4">
        <f t="shared" si="692"/>
        <v>0</v>
      </c>
      <c r="J6341" s="4">
        <f t="shared" si="693"/>
        <v>0</v>
      </c>
      <c r="K6341" s="4">
        <f t="shared" si="689"/>
        <v>0</v>
      </c>
      <c r="L6341" s="5">
        <f t="shared" si="694"/>
        <v>0</v>
      </c>
      <c r="M6341" s="137">
        <f>'PVWatts Hourly Results (1)'!L6352/1000</f>
        <v>0</v>
      </c>
      <c r="N6341" s="3">
        <f>'PVWatts Hourly Results (2)'!L6352/1000</f>
        <v>0</v>
      </c>
      <c r="O6341" s="3">
        <f>'PVWatts Hourly Results (3)'!L6352/1000</f>
        <v>0</v>
      </c>
      <c r="P6341" s="3">
        <f>'PVWatts Hourly Results (4)'!L6352/1000</f>
        <v>0</v>
      </c>
      <c r="Q6341" s="130">
        <f>'PVWatts Hourly Results (5)'!L6352/1000</f>
        <v>0</v>
      </c>
    </row>
    <row r="6342" spans="2:17" x14ac:dyDescent="0.25">
      <c r="B6342" s="8">
        <v>9</v>
      </c>
      <c r="C6342" s="9">
        <v>21</v>
      </c>
      <c r="D6342" s="134">
        <f>'PVWatts Hourly Results (1)'!C6353</f>
        <v>0</v>
      </c>
      <c r="E6342" s="127">
        <f>DATE(YEAR(Inputs!$D$5),Summary!B6342,Summary!C6342)+TIME(D6342,0,0)</f>
        <v>265</v>
      </c>
      <c r="F6342" s="4">
        <f t="shared" si="690"/>
        <v>0</v>
      </c>
      <c r="G6342" s="4">
        <f t="shared" si="688"/>
        <v>6</v>
      </c>
      <c r="H6342" s="4">
        <f t="shared" si="691"/>
        <v>1</v>
      </c>
      <c r="I6342" s="4">
        <f t="shared" si="692"/>
        <v>0</v>
      </c>
      <c r="J6342" s="4">
        <f t="shared" si="693"/>
        <v>0</v>
      </c>
      <c r="K6342" s="4">
        <f t="shared" si="689"/>
        <v>0</v>
      </c>
      <c r="L6342" s="5">
        <f t="shared" si="694"/>
        <v>0</v>
      </c>
      <c r="M6342" s="137">
        <f>'PVWatts Hourly Results (1)'!L6353/1000</f>
        <v>0</v>
      </c>
      <c r="N6342" s="3">
        <f>'PVWatts Hourly Results (2)'!L6353/1000</f>
        <v>0</v>
      </c>
      <c r="O6342" s="3">
        <f>'PVWatts Hourly Results (3)'!L6353/1000</f>
        <v>0</v>
      </c>
      <c r="P6342" s="3">
        <f>'PVWatts Hourly Results (4)'!L6353/1000</f>
        <v>0</v>
      </c>
      <c r="Q6342" s="130">
        <f>'PVWatts Hourly Results (5)'!L6353/1000</f>
        <v>0</v>
      </c>
    </row>
    <row r="6343" spans="2:17" x14ac:dyDescent="0.25">
      <c r="B6343" s="8">
        <v>9</v>
      </c>
      <c r="C6343" s="9">
        <v>21</v>
      </c>
      <c r="D6343" s="134">
        <f>'PVWatts Hourly Results (1)'!C6354</f>
        <v>0</v>
      </c>
      <c r="E6343" s="127">
        <f>DATE(YEAR(Inputs!$D$5),Summary!B6343,Summary!C6343)+TIME(D6343,0,0)</f>
        <v>265</v>
      </c>
      <c r="F6343" s="4">
        <f t="shared" si="690"/>
        <v>0</v>
      </c>
      <c r="G6343" s="4">
        <f t="shared" si="688"/>
        <v>6</v>
      </c>
      <c r="H6343" s="4">
        <f t="shared" si="691"/>
        <v>1</v>
      </c>
      <c r="I6343" s="4">
        <f t="shared" si="692"/>
        <v>0</v>
      </c>
      <c r="J6343" s="4">
        <f t="shared" si="693"/>
        <v>0</v>
      </c>
      <c r="K6343" s="4">
        <f t="shared" si="689"/>
        <v>0</v>
      </c>
      <c r="L6343" s="5">
        <f t="shared" si="694"/>
        <v>0</v>
      </c>
      <c r="M6343" s="137">
        <f>'PVWatts Hourly Results (1)'!L6354/1000</f>
        <v>0</v>
      </c>
      <c r="N6343" s="3">
        <f>'PVWatts Hourly Results (2)'!L6354/1000</f>
        <v>0</v>
      </c>
      <c r="O6343" s="3">
        <f>'PVWatts Hourly Results (3)'!L6354/1000</f>
        <v>0</v>
      </c>
      <c r="P6343" s="3">
        <f>'PVWatts Hourly Results (4)'!L6354/1000</f>
        <v>0</v>
      </c>
      <c r="Q6343" s="130">
        <f>'PVWatts Hourly Results (5)'!L6354/1000</f>
        <v>0</v>
      </c>
    </row>
    <row r="6344" spans="2:17" x14ac:dyDescent="0.25">
      <c r="B6344" s="8">
        <v>9</v>
      </c>
      <c r="C6344" s="9">
        <v>21</v>
      </c>
      <c r="D6344" s="134">
        <f>'PVWatts Hourly Results (1)'!C6355</f>
        <v>0</v>
      </c>
      <c r="E6344" s="127">
        <f>DATE(YEAR(Inputs!$D$5),Summary!B6344,Summary!C6344)+TIME(D6344,0,0)</f>
        <v>265</v>
      </c>
      <c r="F6344" s="4">
        <f t="shared" si="690"/>
        <v>0</v>
      </c>
      <c r="G6344" s="4">
        <f t="shared" si="688"/>
        <v>6</v>
      </c>
      <c r="H6344" s="4">
        <f t="shared" si="691"/>
        <v>1</v>
      </c>
      <c r="I6344" s="4">
        <f t="shared" si="692"/>
        <v>0</v>
      </c>
      <c r="J6344" s="4">
        <f t="shared" si="693"/>
        <v>0</v>
      </c>
      <c r="K6344" s="4">
        <f t="shared" si="689"/>
        <v>0</v>
      </c>
      <c r="L6344" s="5">
        <f t="shared" si="694"/>
        <v>0</v>
      </c>
      <c r="M6344" s="137">
        <f>'PVWatts Hourly Results (1)'!L6355/1000</f>
        <v>0</v>
      </c>
      <c r="N6344" s="3">
        <f>'PVWatts Hourly Results (2)'!L6355/1000</f>
        <v>0</v>
      </c>
      <c r="O6344" s="3">
        <f>'PVWatts Hourly Results (3)'!L6355/1000</f>
        <v>0</v>
      </c>
      <c r="P6344" s="3">
        <f>'PVWatts Hourly Results (4)'!L6355/1000</f>
        <v>0</v>
      </c>
      <c r="Q6344" s="130">
        <f>'PVWatts Hourly Results (5)'!L6355/1000</f>
        <v>0</v>
      </c>
    </row>
    <row r="6345" spans="2:17" x14ac:dyDescent="0.25">
      <c r="B6345" s="8">
        <v>9</v>
      </c>
      <c r="C6345" s="9">
        <v>21</v>
      </c>
      <c r="D6345" s="134">
        <f>'PVWatts Hourly Results (1)'!C6356</f>
        <v>0</v>
      </c>
      <c r="E6345" s="127">
        <f>DATE(YEAR(Inputs!$D$5),Summary!B6345,Summary!C6345)+TIME(D6345,0,0)</f>
        <v>265</v>
      </c>
      <c r="F6345" s="4">
        <f t="shared" si="690"/>
        <v>0</v>
      </c>
      <c r="G6345" s="4">
        <f t="shared" si="688"/>
        <v>6</v>
      </c>
      <c r="H6345" s="4">
        <f t="shared" si="691"/>
        <v>1</v>
      </c>
      <c r="I6345" s="4">
        <f t="shared" si="692"/>
        <v>0</v>
      </c>
      <c r="J6345" s="4">
        <f t="shared" si="693"/>
        <v>0</v>
      </c>
      <c r="K6345" s="4">
        <f t="shared" si="689"/>
        <v>0</v>
      </c>
      <c r="L6345" s="5">
        <f t="shared" si="694"/>
        <v>0</v>
      </c>
      <c r="M6345" s="137">
        <f>'PVWatts Hourly Results (1)'!L6356/1000</f>
        <v>0</v>
      </c>
      <c r="N6345" s="3">
        <f>'PVWatts Hourly Results (2)'!L6356/1000</f>
        <v>0</v>
      </c>
      <c r="O6345" s="3">
        <f>'PVWatts Hourly Results (3)'!L6356/1000</f>
        <v>0</v>
      </c>
      <c r="P6345" s="3">
        <f>'PVWatts Hourly Results (4)'!L6356/1000</f>
        <v>0</v>
      </c>
      <c r="Q6345" s="130">
        <f>'PVWatts Hourly Results (5)'!L6356/1000</f>
        <v>0</v>
      </c>
    </row>
    <row r="6346" spans="2:17" x14ac:dyDescent="0.25">
      <c r="B6346" s="8">
        <v>9</v>
      </c>
      <c r="C6346" s="9">
        <v>21</v>
      </c>
      <c r="D6346" s="134">
        <f>'PVWatts Hourly Results (1)'!C6357</f>
        <v>0</v>
      </c>
      <c r="E6346" s="127">
        <f>DATE(YEAR(Inputs!$D$5),Summary!B6346,Summary!C6346)+TIME(D6346,0,0)</f>
        <v>265</v>
      </c>
      <c r="F6346" s="4">
        <f t="shared" si="690"/>
        <v>0</v>
      </c>
      <c r="G6346" s="4">
        <f t="shared" si="688"/>
        <v>6</v>
      </c>
      <c r="H6346" s="4">
        <f t="shared" si="691"/>
        <v>1</v>
      </c>
      <c r="I6346" s="4">
        <f t="shared" si="692"/>
        <v>0</v>
      </c>
      <c r="J6346" s="4">
        <f t="shared" si="693"/>
        <v>0</v>
      </c>
      <c r="K6346" s="4">
        <f t="shared" si="689"/>
        <v>0</v>
      </c>
      <c r="L6346" s="5">
        <f t="shared" si="694"/>
        <v>0</v>
      </c>
      <c r="M6346" s="137">
        <f>'PVWatts Hourly Results (1)'!L6357/1000</f>
        <v>0</v>
      </c>
      <c r="N6346" s="3">
        <f>'PVWatts Hourly Results (2)'!L6357/1000</f>
        <v>0</v>
      </c>
      <c r="O6346" s="3">
        <f>'PVWatts Hourly Results (3)'!L6357/1000</f>
        <v>0</v>
      </c>
      <c r="P6346" s="3">
        <f>'PVWatts Hourly Results (4)'!L6357/1000</f>
        <v>0</v>
      </c>
      <c r="Q6346" s="130">
        <f>'PVWatts Hourly Results (5)'!L6357/1000</f>
        <v>0</v>
      </c>
    </row>
    <row r="6347" spans="2:17" x14ac:dyDescent="0.25">
      <c r="B6347" s="8">
        <v>9</v>
      </c>
      <c r="C6347" s="9">
        <v>21</v>
      </c>
      <c r="D6347" s="134">
        <f>'PVWatts Hourly Results (1)'!C6358</f>
        <v>0</v>
      </c>
      <c r="E6347" s="127">
        <f>DATE(YEAR(Inputs!$D$5),Summary!B6347,Summary!C6347)+TIME(D6347,0,0)</f>
        <v>265</v>
      </c>
      <c r="F6347" s="4">
        <f t="shared" si="690"/>
        <v>0</v>
      </c>
      <c r="G6347" s="4">
        <f t="shared" si="688"/>
        <v>6</v>
      </c>
      <c r="H6347" s="4">
        <f t="shared" si="691"/>
        <v>1</v>
      </c>
      <c r="I6347" s="4">
        <f t="shared" si="692"/>
        <v>0</v>
      </c>
      <c r="J6347" s="4">
        <f t="shared" si="693"/>
        <v>0</v>
      </c>
      <c r="K6347" s="4">
        <f t="shared" si="689"/>
        <v>0</v>
      </c>
      <c r="L6347" s="5">
        <f t="shared" si="694"/>
        <v>0</v>
      </c>
      <c r="M6347" s="137">
        <f>'PVWatts Hourly Results (1)'!L6358/1000</f>
        <v>0</v>
      </c>
      <c r="N6347" s="3">
        <f>'PVWatts Hourly Results (2)'!L6358/1000</f>
        <v>0</v>
      </c>
      <c r="O6347" s="3">
        <f>'PVWatts Hourly Results (3)'!L6358/1000</f>
        <v>0</v>
      </c>
      <c r="P6347" s="3">
        <f>'PVWatts Hourly Results (4)'!L6358/1000</f>
        <v>0</v>
      </c>
      <c r="Q6347" s="130">
        <f>'PVWatts Hourly Results (5)'!L6358/1000</f>
        <v>0</v>
      </c>
    </row>
    <row r="6348" spans="2:17" x14ac:dyDescent="0.25">
      <c r="B6348" s="8">
        <v>9</v>
      </c>
      <c r="C6348" s="9">
        <v>21</v>
      </c>
      <c r="D6348" s="134">
        <f>'PVWatts Hourly Results (1)'!C6359</f>
        <v>0</v>
      </c>
      <c r="E6348" s="127">
        <f>DATE(YEAR(Inputs!$D$5),Summary!B6348,Summary!C6348)+TIME(D6348,0,0)</f>
        <v>265</v>
      </c>
      <c r="F6348" s="4">
        <f t="shared" si="690"/>
        <v>0</v>
      </c>
      <c r="G6348" s="4">
        <f t="shared" si="688"/>
        <v>6</v>
      </c>
      <c r="H6348" s="4">
        <f t="shared" si="691"/>
        <v>1</v>
      </c>
      <c r="I6348" s="4">
        <f t="shared" si="692"/>
        <v>0</v>
      </c>
      <c r="J6348" s="4">
        <f t="shared" si="693"/>
        <v>0</v>
      </c>
      <c r="K6348" s="4">
        <f t="shared" si="689"/>
        <v>0</v>
      </c>
      <c r="L6348" s="5">
        <f t="shared" si="694"/>
        <v>0</v>
      </c>
      <c r="M6348" s="137">
        <f>'PVWatts Hourly Results (1)'!L6359/1000</f>
        <v>0</v>
      </c>
      <c r="N6348" s="3">
        <f>'PVWatts Hourly Results (2)'!L6359/1000</f>
        <v>0</v>
      </c>
      <c r="O6348" s="3">
        <f>'PVWatts Hourly Results (3)'!L6359/1000</f>
        <v>0</v>
      </c>
      <c r="P6348" s="3">
        <f>'PVWatts Hourly Results (4)'!L6359/1000</f>
        <v>0</v>
      </c>
      <c r="Q6348" s="130">
        <f>'PVWatts Hourly Results (5)'!L6359/1000</f>
        <v>0</v>
      </c>
    </row>
    <row r="6349" spans="2:17" x14ac:dyDescent="0.25">
      <c r="B6349" s="8">
        <v>9</v>
      </c>
      <c r="C6349" s="9">
        <v>21</v>
      </c>
      <c r="D6349" s="134">
        <f>'PVWatts Hourly Results (1)'!C6360</f>
        <v>0</v>
      </c>
      <c r="E6349" s="127">
        <f>DATE(YEAR(Inputs!$D$5),Summary!B6349,Summary!C6349)+TIME(D6349,0,0)</f>
        <v>265</v>
      </c>
      <c r="F6349" s="4">
        <f t="shared" si="690"/>
        <v>0</v>
      </c>
      <c r="G6349" s="4">
        <f t="shared" si="688"/>
        <v>6</v>
      </c>
      <c r="H6349" s="4">
        <f t="shared" si="691"/>
        <v>1</v>
      </c>
      <c r="I6349" s="4">
        <f t="shared" si="692"/>
        <v>0</v>
      </c>
      <c r="J6349" s="4">
        <f t="shared" si="693"/>
        <v>0</v>
      </c>
      <c r="K6349" s="4">
        <f t="shared" si="689"/>
        <v>0</v>
      </c>
      <c r="L6349" s="5">
        <f t="shared" si="694"/>
        <v>0</v>
      </c>
      <c r="M6349" s="137">
        <f>'PVWatts Hourly Results (1)'!L6360/1000</f>
        <v>0</v>
      </c>
      <c r="N6349" s="3">
        <f>'PVWatts Hourly Results (2)'!L6360/1000</f>
        <v>0</v>
      </c>
      <c r="O6349" s="3">
        <f>'PVWatts Hourly Results (3)'!L6360/1000</f>
        <v>0</v>
      </c>
      <c r="P6349" s="3">
        <f>'PVWatts Hourly Results (4)'!L6360/1000</f>
        <v>0</v>
      </c>
      <c r="Q6349" s="130">
        <f>'PVWatts Hourly Results (5)'!L6360/1000</f>
        <v>0</v>
      </c>
    </row>
    <row r="6350" spans="2:17" x14ac:dyDescent="0.25">
      <c r="B6350" s="8">
        <v>9</v>
      </c>
      <c r="C6350" s="9">
        <v>21</v>
      </c>
      <c r="D6350" s="134">
        <f>'PVWatts Hourly Results (1)'!C6361</f>
        <v>0</v>
      </c>
      <c r="E6350" s="127">
        <f>DATE(YEAR(Inputs!$D$5),Summary!B6350,Summary!C6350)+TIME(D6350,0,0)</f>
        <v>265</v>
      </c>
      <c r="F6350" s="4">
        <f t="shared" si="690"/>
        <v>0</v>
      </c>
      <c r="G6350" s="4">
        <f t="shared" si="688"/>
        <v>6</v>
      </c>
      <c r="H6350" s="4">
        <f t="shared" si="691"/>
        <v>1</v>
      </c>
      <c r="I6350" s="4">
        <f t="shared" si="692"/>
        <v>0</v>
      </c>
      <c r="J6350" s="4">
        <f t="shared" si="693"/>
        <v>0</v>
      </c>
      <c r="K6350" s="4">
        <f t="shared" si="689"/>
        <v>0</v>
      </c>
      <c r="L6350" s="5">
        <f t="shared" si="694"/>
        <v>0</v>
      </c>
      <c r="M6350" s="137">
        <f>'PVWatts Hourly Results (1)'!L6361/1000</f>
        <v>0</v>
      </c>
      <c r="N6350" s="3">
        <f>'PVWatts Hourly Results (2)'!L6361/1000</f>
        <v>0</v>
      </c>
      <c r="O6350" s="3">
        <f>'PVWatts Hourly Results (3)'!L6361/1000</f>
        <v>0</v>
      </c>
      <c r="P6350" s="3">
        <f>'PVWatts Hourly Results (4)'!L6361/1000</f>
        <v>0</v>
      </c>
      <c r="Q6350" s="130">
        <f>'PVWatts Hourly Results (5)'!L6361/1000</f>
        <v>0</v>
      </c>
    </row>
    <row r="6351" spans="2:17" x14ac:dyDescent="0.25">
      <c r="B6351" s="8">
        <v>9</v>
      </c>
      <c r="C6351" s="9">
        <v>21</v>
      </c>
      <c r="D6351" s="134">
        <f>'PVWatts Hourly Results (1)'!C6362</f>
        <v>0</v>
      </c>
      <c r="E6351" s="127">
        <f>DATE(YEAR(Inputs!$D$5),Summary!B6351,Summary!C6351)+TIME(D6351,0,0)</f>
        <v>265</v>
      </c>
      <c r="F6351" s="4">
        <f t="shared" si="690"/>
        <v>0</v>
      </c>
      <c r="G6351" s="4">
        <f t="shared" si="688"/>
        <v>6</v>
      </c>
      <c r="H6351" s="4">
        <f t="shared" si="691"/>
        <v>1</v>
      </c>
      <c r="I6351" s="4">
        <f t="shared" si="692"/>
        <v>0</v>
      </c>
      <c r="J6351" s="4">
        <f t="shared" si="693"/>
        <v>0</v>
      </c>
      <c r="K6351" s="4">
        <f t="shared" si="689"/>
        <v>0</v>
      </c>
      <c r="L6351" s="5">
        <f t="shared" si="694"/>
        <v>0</v>
      </c>
      <c r="M6351" s="137">
        <f>'PVWatts Hourly Results (1)'!L6362/1000</f>
        <v>0</v>
      </c>
      <c r="N6351" s="3">
        <f>'PVWatts Hourly Results (2)'!L6362/1000</f>
        <v>0</v>
      </c>
      <c r="O6351" s="3">
        <f>'PVWatts Hourly Results (3)'!L6362/1000</f>
        <v>0</v>
      </c>
      <c r="P6351" s="3">
        <f>'PVWatts Hourly Results (4)'!L6362/1000</f>
        <v>0</v>
      </c>
      <c r="Q6351" s="130">
        <f>'PVWatts Hourly Results (5)'!L6362/1000</f>
        <v>0</v>
      </c>
    </row>
    <row r="6352" spans="2:17" x14ac:dyDescent="0.25">
      <c r="B6352" s="8">
        <v>9</v>
      </c>
      <c r="C6352" s="9">
        <v>21</v>
      </c>
      <c r="D6352" s="134">
        <f>'PVWatts Hourly Results (1)'!C6363</f>
        <v>0</v>
      </c>
      <c r="E6352" s="127">
        <f>DATE(YEAR(Inputs!$D$5),Summary!B6352,Summary!C6352)+TIME(D6352,0,0)</f>
        <v>265</v>
      </c>
      <c r="F6352" s="4">
        <f t="shared" si="690"/>
        <v>0</v>
      </c>
      <c r="G6352" s="4">
        <f t="shared" si="688"/>
        <v>6</v>
      </c>
      <c r="H6352" s="4">
        <f t="shared" si="691"/>
        <v>1</v>
      </c>
      <c r="I6352" s="4">
        <f t="shared" si="692"/>
        <v>0</v>
      </c>
      <c r="J6352" s="4">
        <f t="shared" si="693"/>
        <v>0</v>
      </c>
      <c r="K6352" s="4">
        <f t="shared" si="689"/>
        <v>0</v>
      </c>
      <c r="L6352" s="5">
        <f t="shared" si="694"/>
        <v>0</v>
      </c>
      <c r="M6352" s="137">
        <f>'PVWatts Hourly Results (1)'!L6363/1000</f>
        <v>0</v>
      </c>
      <c r="N6352" s="3">
        <f>'PVWatts Hourly Results (2)'!L6363/1000</f>
        <v>0</v>
      </c>
      <c r="O6352" s="3">
        <f>'PVWatts Hourly Results (3)'!L6363/1000</f>
        <v>0</v>
      </c>
      <c r="P6352" s="3">
        <f>'PVWatts Hourly Results (4)'!L6363/1000</f>
        <v>0</v>
      </c>
      <c r="Q6352" s="130">
        <f>'PVWatts Hourly Results (5)'!L6363/1000</f>
        <v>0</v>
      </c>
    </row>
    <row r="6353" spans="2:17" x14ac:dyDescent="0.25">
      <c r="B6353" s="8">
        <v>9</v>
      </c>
      <c r="C6353" s="9">
        <v>21</v>
      </c>
      <c r="D6353" s="134">
        <f>'PVWatts Hourly Results (1)'!C6364</f>
        <v>0</v>
      </c>
      <c r="E6353" s="127">
        <f>DATE(YEAR(Inputs!$D$5),Summary!B6353,Summary!C6353)+TIME(D6353,0,0)</f>
        <v>265</v>
      </c>
      <c r="F6353" s="4">
        <f t="shared" si="690"/>
        <v>0</v>
      </c>
      <c r="G6353" s="4">
        <f t="shared" si="688"/>
        <v>6</v>
      </c>
      <c r="H6353" s="4">
        <f t="shared" si="691"/>
        <v>1</v>
      </c>
      <c r="I6353" s="4">
        <f t="shared" si="692"/>
        <v>0</v>
      </c>
      <c r="J6353" s="4">
        <f t="shared" si="693"/>
        <v>0</v>
      </c>
      <c r="K6353" s="4">
        <f t="shared" si="689"/>
        <v>0</v>
      </c>
      <c r="L6353" s="5">
        <f t="shared" si="694"/>
        <v>0</v>
      </c>
      <c r="M6353" s="137">
        <f>'PVWatts Hourly Results (1)'!L6364/1000</f>
        <v>0</v>
      </c>
      <c r="N6353" s="3">
        <f>'PVWatts Hourly Results (2)'!L6364/1000</f>
        <v>0</v>
      </c>
      <c r="O6353" s="3">
        <f>'PVWatts Hourly Results (3)'!L6364/1000</f>
        <v>0</v>
      </c>
      <c r="P6353" s="3">
        <f>'PVWatts Hourly Results (4)'!L6364/1000</f>
        <v>0</v>
      </c>
      <c r="Q6353" s="130">
        <f>'PVWatts Hourly Results (5)'!L6364/1000</f>
        <v>0</v>
      </c>
    </row>
    <row r="6354" spans="2:17" x14ac:dyDescent="0.25">
      <c r="B6354" s="8">
        <v>9</v>
      </c>
      <c r="C6354" s="9">
        <v>21</v>
      </c>
      <c r="D6354" s="134">
        <f>'PVWatts Hourly Results (1)'!C6365</f>
        <v>0</v>
      </c>
      <c r="E6354" s="127">
        <f>DATE(YEAR(Inputs!$D$5),Summary!B6354,Summary!C6354)+TIME(D6354,0,0)</f>
        <v>265</v>
      </c>
      <c r="F6354" s="4">
        <f t="shared" si="690"/>
        <v>0</v>
      </c>
      <c r="G6354" s="4">
        <f t="shared" si="688"/>
        <v>6</v>
      </c>
      <c r="H6354" s="4">
        <f t="shared" si="691"/>
        <v>1</v>
      </c>
      <c r="I6354" s="4">
        <f t="shared" si="692"/>
        <v>0</v>
      </c>
      <c r="J6354" s="4">
        <f t="shared" si="693"/>
        <v>0</v>
      </c>
      <c r="K6354" s="4">
        <f t="shared" si="689"/>
        <v>0</v>
      </c>
      <c r="L6354" s="5">
        <f t="shared" si="694"/>
        <v>0</v>
      </c>
      <c r="M6354" s="137">
        <f>'PVWatts Hourly Results (1)'!L6365/1000</f>
        <v>0</v>
      </c>
      <c r="N6354" s="3">
        <f>'PVWatts Hourly Results (2)'!L6365/1000</f>
        <v>0</v>
      </c>
      <c r="O6354" s="3">
        <f>'PVWatts Hourly Results (3)'!L6365/1000</f>
        <v>0</v>
      </c>
      <c r="P6354" s="3">
        <f>'PVWatts Hourly Results (4)'!L6365/1000</f>
        <v>0</v>
      </c>
      <c r="Q6354" s="130">
        <f>'PVWatts Hourly Results (5)'!L6365/1000</f>
        <v>0</v>
      </c>
    </row>
    <row r="6355" spans="2:17" x14ac:dyDescent="0.25">
      <c r="B6355" s="8">
        <v>9</v>
      </c>
      <c r="C6355" s="9">
        <v>21</v>
      </c>
      <c r="D6355" s="134">
        <f>'PVWatts Hourly Results (1)'!C6366</f>
        <v>0</v>
      </c>
      <c r="E6355" s="127">
        <f>DATE(YEAR(Inputs!$D$5),Summary!B6355,Summary!C6355)+TIME(D6355,0,0)</f>
        <v>265</v>
      </c>
      <c r="F6355" s="4">
        <f t="shared" si="690"/>
        <v>0</v>
      </c>
      <c r="G6355" s="4">
        <f t="shared" si="688"/>
        <v>6</v>
      </c>
      <c r="H6355" s="4">
        <f t="shared" si="691"/>
        <v>1</v>
      </c>
      <c r="I6355" s="4">
        <f t="shared" si="692"/>
        <v>0</v>
      </c>
      <c r="J6355" s="4">
        <f t="shared" si="693"/>
        <v>0</v>
      </c>
      <c r="K6355" s="4">
        <f t="shared" si="689"/>
        <v>0</v>
      </c>
      <c r="L6355" s="5">
        <f t="shared" si="694"/>
        <v>0</v>
      </c>
      <c r="M6355" s="137">
        <f>'PVWatts Hourly Results (1)'!L6366/1000</f>
        <v>0</v>
      </c>
      <c r="N6355" s="3">
        <f>'PVWatts Hourly Results (2)'!L6366/1000</f>
        <v>0</v>
      </c>
      <c r="O6355" s="3">
        <f>'PVWatts Hourly Results (3)'!L6366/1000</f>
        <v>0</v>
      </c>
      <c r="P6355" s="3">
        <f>'PVWatts Hourly Results (4)'!L6366/1000</f>
        <v>0</v>
      </c>
      <c r="Q6355" s="130">
        <f>'PVWatts Hourly Results (5)'!L6366/1000</f>
        <v>0</v>
      </c>
    </row>
    <row r="6356" spans="2:17" x14ac:dyDescent="0.25">
      <c r="B6356" s="8">
        <v>9</v>
      </c>
      <c r="C6356" s="9">
        <v>21</v>
      </c>
      <c r="D6356" s="134">
        <f>'PVWatts Hourly Results (1)'!C6367</f>
        <v>0</v>
      </c>
      <c r="E6356" s="127">
        <f>DATE(YEAR(Inputs!$D$5),Summary!B6356,Summary!C6356)+TIME(D6356,0,0)</f>
        <v>265</v>
      </c>
      <c r="F6356" s="4">
        <f t="shared" si="690"/>
        <v>0</v>
      </c>
      <c r="G6356" s="4">
        <f t="shared" si="688"/>
        <v>6</v>
      </c>
      <c r="H6356" s="4">
        <f t="shared" si="691"/>
        <v>1</v>
      </c>
      <c r="I6356" s="4">
        <f t="shared" si="692"/>
        <v>0</v>
      </c>
      <c r="J6356" s="4">
        <f t="shared" si="693"/>
        <v>0</v>
      </c>
      <c r="K6356" s="4">
        <f t="shared" si="689"/>
        <v>0</v>
      </c>
      <c r="L6356" s="5">
        <f t="shared" si="694"/>
        <v>0</v>
      </c>
      <c r="M6356" s="137">
        <f>'PVWatts Hourly Results (1)'!L6367/1000</f>
        <v>0</v>
      </c>
      <c r="N6356" s="3">
        <f>'PVWatts Hourly Results (2)'!L6367/1000</f>
        <v>0</v>
      </c>
      <c r="O6356" s="3">
        <f>'PVWatts Hourly Results (3)'!L6367/1000</f>
        <v>0</v>
      </c>
      <c r="P6356" s="3">
        <f>'PVWatts Hourly Results (4)'!L6367/1000</f>
        <v>0</v>
      </c>
      <c r="Q6356" s="130">
        <f>'PVWatts Hourly Results (5)'!L6367/1000</f>
        <v>0</v>
      </c>
    </row>
    <row r="6357" spans="2:17" x14ac:dyDescent="0.25">
      <c r="B6357" s="8">
        <v>9</v>
      </c>
      <c r="C6357" s="9">
        <v>21</v>
      </c>
      <c r="D6357" s="134">
        <f>'PVWatts Hourly Results (1)'!C6368</f>
        <v>0</v>
      </c>
      <c r="E6357" s="127">
        <f>DATE(YEAR(Inputs!$D$5),Summary!B6357,Summary!C6357)+TIME(D6357,0,0)</f>
        <v>265</v>
      </c>
      <c r="F6357" s="4">
        <f t="shared" si="690"/>
        <v>0</v>
      </c>
      <c r="G6357" s="4">
        <f t="shared" si="688"/>
        <v>6</v>
      </c>
      <c r="H6357" s="4">
        <f t="shared" si="691"/>
        <v>1</v>
      </c>
      <c r="I6357" s="4">
        <f t="shared" si="692"/>
        <v>0</v>
      </c>
      <c r="J6357" s="4">
        <f t="shared" si="693"/>
        <v>0</v>
      </c>
      <c r="K6357" s="4">
        <f t="shared" si="689"/>
        <v>0</v>
      </c>
      <c r="L6357" s="5">
        <f t="shared" si="694"/>
        <v>0</v>
      </c>
      <c r="M6357" s="137">
        <f>'PVWatts Hourly Results (1)'!L6368/1000</f>
        <v>0</v>
      </c>
      <c r="N6357" s="3">
        <f>'PVWatts Hourly Results (2)'!L6368/1000</f>
        <v>0</v>
      </c>
      <c r="O6357" s="3">
        <f>'PVWatts Hourly Results (3)'!L6368/1000</f>
        <v>0</v>
      </c>
      <c r="P6357" s="3">
        <f>'PVWatts Hourly Results (4)'!L6368/1000</f>
        <v>0</v>
      </c>
      <c r="Q6357" s="130">
        <f>'PVWatts Hourly Results (5)'!L6368/1000</f>
        <v>0</v>
      </c>
    </row>
    <row r="6358" spans="2:17" x14ac:dyDescent="0.25">
      <c r="B6358" s="8">
        <v>9</v>
      </c>
      <c r="C6358" s="9">
        <v>22</v>
      </c>
      <c r="D6358" s="134">
        <f>'PVWatts Hourly Results (1)'!C6369</f>
        <v>0</v>
      </c>
      <c r="E6358" s="127">
        <f>DATE(YEAR(Inputs!$D$5),Summary!B6358,Summary!C6358)+TIME(D6358,0,0)</f>
        <v>266</v>
      </c>
      <c r="F6358" s="4">
        <f t="shared" si="690"/>
        <v>0</v>
      </c>
      <c r="G6358" s="4">
        <f t="shared" ref="G6358:G6421" si="695">WEEKDAY(E6358)</f>
        <v>7</v>
      </c>
      <c r="H6358" s="4">
        <f t="shared" si="691"/>
        <v>0</v>
      </c>
      <c r="I6358" s="4">
        <f t="shared" si="692"/>
        <v>0</v>
      </c>
      <c r="J6358" s="4">
        <f t="shared" si="693"/>
        <v>0</v>
      </c>
      <c r="K6358" s="4">
        <f t="shared" ref="K6358:K6421" si="696">IF(OR(AND(B6358=7,C6358=4),AND(B6358=1,C6358=1)),1,0)</f>
        <v>0</v>
      </c>
      <c r="L6358" s="5">
        <f t="shared" si="694"/>
        <v>0</v>
      </c>
      <c r="M6358" s="137">
        <f>'PVWatts Hourly Results (1)'!L6369/1000</f>
        <v>0</v>
      </c>
      <c r="N6358" s="3">
        <f>'PVWatts Hourly Results (2)'!L6369/1000</f>
        <v>0</v>
      </c>
      <c r="O6358" s="3">
        <f>'PVWatts Hourly Results (3)'!L6369/1000</f>
        <v>0</v>
      </c>
      <c r="P6358" s="3">
        <f>'PVWatts Hourly Results (4)'!L6369/1000</f>
        <v>0</v>
      </c>
      <c r="Q6358" s="130">
        <f>'PVWatts Hourly Results (5)'!L6369/1000</f>
        <v>0</v>
      </c>
    </row>
    <row r="6359" spans="2:17" x14ac:dyDescent="0.25">
      <c r="B6359" s="8">
        <v>9</v>
      </c>
      <c r="C6359" s="9">
        <v>22</v>
      </c>
      <c r="D6359" s="134">
        <f>'PVWatts Hourly Results (1)'!C6370</f>
        <v>0</v>
      </c>
      <c r="E6359" s="127">
        <f>DATE(YEAR(Inputs!$D$5),Summary!B6359,Summary!C6359)+TIME(D6359,0,0)</f>
        <v>266</v>
      </c>
      <c r="F6359" s="4">
        <f t="shared" ref="F6359:F6422" si="697">IF(OR(B6359&lt;3,B6359=6,B6359=7,B6359=8),1,0)</f>
        <v>0</v>
      </c>
      <c r="G6359" s="4">
        <f t="shared" si="695"/>
        <v>7</v>
      </c>
      <c r="H6359" s="4">
        <f t="shared" ref="H6359:H6422" si="698">IF(OR(G6359=2,G6359=3,G6359=4,G6359=5,G6359=6),1,0)</f>
        <v>0</v>
      </c>
      <c r="I6359" s="4">
        <f t="shared" ref="I6359:I6422" si="699">IF(AND(B6359&gt;5,B6359&lt;9,D6359&gt;=13,D6359&lt;=16,H6359=1),1,0)</f>
        <v>0</v>
      </c>
      <c r="J6359" s="4">
        <f t="shared" ref="J6359:J6422" si="700">IF(AND(B6359&lt;3,OR(AND(D6359&gt;6,D6359&lt;9),AND(D6359&gt;17,D6359&lt;20)),H6359=1),1,0)</f>
        <v>0</v>
      </c>
      <c r="K6359" s="4">
        <f t="shared" si="696"/>
        <v>0</v>
      </c>
      <c r="L6359" s="5">
        <f t="shared" ref="L6359:L6422" si="701">IFERROR(IF(AND(F6359=1,H6359=1,OR(I6359=1,J6359=1),K6359=0),1,0),"")</f>
        <v>0</v>
      </c>
      <c r="M6359" s="137">
        <f>'PVWatts Hourly Results (1)'!L6370/1000</f>
        <v>0</v>
      </c>
      <c r="N6359" s="3">
        <f>'PVWatts Hourly Results (2)'!L6370/1000</f>
        <v>0</v>
      </c>
      <c r="O6359" s="3">
        <f>'PVWatts Hourly Results (3)'!L6370/1000</f>
        <v>0</v>
      </c>
      <c r="P6359" s="3">
        <f>'PVWatts Hourly Results (4)'!L6370/1000</f>
        <v>0</v>
      </c>
      <c r="Q6359" s="130">
        <f>'PVWatts Hourly Results (5)'!L6370/1000</f>
        <v>0</v>
      </c>
    </row>
    <row r="6360" spans="2:17" x14ac:dyDescent="0.25">
      <c r="B6360" s="8">
        <v>9</v>
      </c>
      <c r="C6360" s="9">
        <v>22</v>
      </c>
      <c r="D6360" s="134">
        <f>'PVWatts Hourly Results (1)'!C6371</f>
        <v>0</v>
      </c>
      <c r="E6360" s="127">
        <f>DATE(YEAR(Inputs!$D$5),Summary!B6360,Summary!C6360)+TIME(D6360,0,0)</f>
        <v>266</v>
      </c>
      <c r="F6360" s="4">
        <f t="shared" si="697"/>
        <v>0</v>
      </c>
      <c r="G6360" s="4">
        <f t="shared" si="695"/>
        <v>7</v>
      </c>
      <c r="H6360" s="4">
        <f t="shared" si="698"/>
        <v>0</v>
      </c>
      <c r="I6360" s="4">
        <f t="shared" si="699"/>
        <v>0</v>
      </c>
      <c r="J6360" s="4">
        <f t="shared" si="700"/>
        <v>0</v>
      </c>
      <c r="K6360" s="4">
        <f t="shared" si="696"/>
        <v>0</v>
      </c>
      <c r="L6360" s="5">
        <f t="shared" si="701"/>
        <v>0</v>
      </c>
      <c r="M6360" s="137">
        <f>'PVWatts Hourly Results (1)'!L6371/1000</f>
        <v>0</v>
      </c>
      <c r="N6360" s="3">
        <f>'PVWatts Hourly Results (2)'!L6371/1000</f>
        <v>0</v>
      </c>
      <c r="O6360" s="3">
        <f>'PVWatts Hourly Results (3)'!L6371/1000</f>
        <v>0</v>
      </c>
      <c r="P6360" s="3">
        <f>'PVWatts Hourly Results (4)'!L6371/1000</f>
        <v>0</v>
      </c>
      <c r="Q6360" s="130">
        <f>'PVWatts Hourly Results (5)'!L6371/1000</f>
        <v>0</v>
      </c>
    </row>
    <row r="6361" spans="2:17" x14ac:dyDescent="0.25">
      <c r="B6361" s="8">
        <v>9</v>
      </c>
      <c r="C6361" s="9">
        <v>22</v>
      </c>
      <c r="D6361" s="134">
        <f>'PVWatts Hourly Results (1)'!C6372</f>
        <v>0</v>
      </c>
      <c r="E6361" s="127">
        <f>DATE(YEAR(Inputs!$D$5),Summary!B6361,Summary!C6361)+TIME(D6361,0,0)</f>
        <v>266</v>
      </c>
      <c r="F6361" s="4">
        <f t="shared" si="697"/>
        <v>0</v>
      </c>
      <c r="G6361" s="4">
        <f t="shared" si="695"/>
        <v>7</v>
      </c>
      <c r="H6361" s="4">
        <f t="shared" si="698"/>
        <v>0</v>
      </c>
      <c r="I6361" s="4">
        <f t="shared" si="699"/>
        <v>0</v>
      </c>
      <c r="J6361" s="4">
        <f t="shared" si="700"/>
        <v>0</v>
      </c>
      <c r="K6361" s="4">
        <f t="shared" si="696"/>
        <v>0</v>
      </c>
      <c r="L6361" s="5">
        <f t="shared" si="701"/>
        <v>0</v>
      </c>
      <c r="M6361" s="137">
        <f>'PVWatts Hourly Results (1)'!L6372/1000</f>
        <v>0</v>
      </c>
      <c r="N6361" s="3">
        <f>'PVWatts Hourly Results (2)'!L6372/1000</f>
        <v>0</v>
      </c>
      <c r="O6361" s="3">
        <f>'PVWatts Hourly Results (3)'!L6372/1000</f>
        <v>0</v>
      </c>
      <c r="P6361" s="3">
        <f>'PVWatts Hourly Results (4)'!L6372/1000</f>
        <v>0</v>
      </c>
      <c r="Q6361" s="130">
        <f>'PVWatts Hourly Results (5)'!L6372/1000</f>
        <v>0</v>
      </c>
    </row>
    <row r="6362" spans="2:17" x14ac:dyDescent="0.25">
      <c r="B6362" s="8">
        <v>9</v>
      </c>
      <c r="C6362" s="9">
        <v>22</v>
      </c>
      <c r="D6362" s="134">
        <f>'PVWatts Hourly Results (1)'!C6373</f>
        <v>0</v>
      </c>
      <c r="E6362" s="127">
        <f>DATE(YEAR(Inputs!$D$5),Summary!B6362,Summary!C6362)+TIME(D6362,0,0)</f>
        <v>266</v>
      </c>
      <c r="F6362" s="4">
        <f t="shared" si="697"/>
        <v>0</v>
      </c>
      <c r="G6362" s="4">
        <f t="shared" si="695"/>
        <v>7</v>
      </c>
      <c r="H6362" s="4">
        <f t="shared" si="698"/>
        <v>0</v>
      </c>
      <c r="I6362" s="4">
        <f t="shared" si="699"/>
        <v>0</v>
      </c>
      <c r="J6362" s="4">
        <f t="shared" si="700"/>
        <v>0</v>
      </c>
      <c r="K6362" s="4">
        <f t="shared" si="696"/>
        <v>0</v>
      </c>
      <c r="L6362" s="5">
        <f t="shared" si="701"/>
        <v>0</v>
      </c>
      <c r="M6362" s="137">
        <f>'PVWatts Hourly Results (1)'!L6373/1000</f>
        <v>0</v>
      </c>
      <c r="N6362" s="3">
        <f>'PVWatts Hourly Results (2)'!L6373/1000</f>
        <v>0</v>
      </c>
      <c r="O6362" s="3">
        <f>'PVWatts Hourly Results (3)'!L6373/1000</f>
        <v>0</v>
      </c>
      <c r="P6362" s="3">
        <f>'PVWatts Hourly Results (4)'!L6373/1000</f>
        <v>0</v>
      </c>
      <c r="Q6362" s="130">
        <f>'PVWatts Hourly Results (5)'!L6373/1000</f>
        <v>0</v>
      </c>
    </row>
    <row r="6363" spans="2:17" x14ac:dyDescent="0.25">
      <c r="B6363" s="8">
        <v>9</v>
      </c>
      <c r="C6363" s="9">
        <v>22</v>
      </c>
      <c r="D6363" s="134">
        <f>'PVWatts Hourly Results (1)'!C6374</f>
        <v>0</v>
      </c>
      <c r="E6363" s="127">
        <f>DATE(YEAR(Inputs!$D$5),Summary!B6363,Summary!C6363)+TIME(D6363,0,0)</f>
        <v>266</v>
      </c>
      <c r="F6363" s="4">
        <f t="shared" si="697"/>
        <v>0</v>
      </c>
      <c r="G6363" s="4">
        <f t="shared" si="695"/>
        <v>7</v>
      </c>
      <c r="H6363" s="4">
        <f t="shared" si="698"/>
        <v>0</v>
      </c>
      <c r="I6363" s="4">
        <f t="shared" si="699"/>
        <v>0</v>
      </c>
      <c r="J6363" s="4">
        <f t="shared" si="700"/>
        <v>0</v>
      </c>
      <c r="K6363" s="4">
        <f t="shared" si="696"/>
        <v>0</v>
      </c>
      <c r="L6363" s="5">
        <f t="shared" si="701"/>
        <v>0</v>
      </c>
      <c r="M6363" s="137">
        <f>'PVWatts Hourly Results (1)'!L6374/1000</f>
        <v>0</v>
      </c>
      <c r="N6363" s="3">
        <f>'PVWatts Hourly Results (2)'!L6374/1000</f>
        <v>0</v>
      </c>
      <c r="O6363" s="3">
        <f>'PVWatts Hourly Results (3)'!L6374/1000</f>
        <v>0</v>
      </c>
      <c r="P6363" s="3">
        <f>'PVWatts Hourly Results (4)'!L6374/1000</f>
        <v>0</v>
      </c>
      <c r="Q6363" s="130">
        <f>'PVWatts Hourly Results (5)'!L6374/1000</f>
        <v>0</v>
      </c>
    </row>
    <row r="6364" spans="2:17" x14ac:dyDescent="0.25">
      <c r="B6364" s="8">
        <v>9</v>
      </c>
      <c r="C6364" s="9">
        <v>22</v>
      </c>
      <c r="D6364" s="134">
        <f>'PVWatts Hourly Results (1)'!C6375</f>
        <v>0</v>
      </c>
      <c r="E6364" s="127">
        <f>DATE(YEAR(Inputs!$D$5),Summary!B6364,Summary!C6364)+TIME(D6364,0,0)</f>
        <v>266</v>
      </c>
      <c r="F6364" s="4">
        <f t="shared" si="697"/>
        <v>0</v>
      </c>
      <c r="G6364" s="4">
        <f t="shared" si="695"/>
        <v>7</v>
      </c>
      <c r="H6364" s="4">
        <f t="shared" si="698"/>
        <v>0</v>
      </c>
      <c r="I6364" s="4">
        <f t="shared" si="699"/>
        <v>0</v>
      </c>
      <c r="J6364" s="4">
        <f t="shared" si="700"/>
        <v>0</v>
      </c>
      <c r="K6364" s="4">
        <f t="shared" si="696"/>
        <v>0</v>
      </c>
      <c r="L6364" s="5">
        <f t="shared" si="701"/>
        <v>0</v>
      </c>
      <c r="M6364" s="137">
        <f>'PVWatts Hourly Results (1)'!L6375/1000</f>
        <v>0</v>
      </c>
      <c r="N6364" s="3">
        <f>'PVWatts Hourly Results (2)'!L6375/1000</f>
        <v>0</v>
      </c>
      <c r="O6364" s="3">
        <f>'PVWatts Hourly Results (3)'!L6375/1000</f>
        <v>0</v>
      </c>
      <c r="P6364" s="3">
        <f>'PVWatts Hourly Results (4)'!L6375/1000</f>
        <v>0</v>
      </c>
      <c r="Q6364" s="130">
        <f>'PVWatts Hourly Results (5)'!L6375/1000</f>
        <v>0</v>
      </c>
    </row>
    <row r="6365" spans="2:17" x14ac:dyDescent="0.25">
      <c r="B6365" s="8">
        <v>9</v>
      </c>
      <c r="C6365" s="9">
        <v>22</v>
      </c>
      <c r="D6365" s="134">
        <f>'PVWatts Hourly Results (1)'!C6376</f>
        <v>0</v>
      </c>
      <c r="E6365" s="127">
        <f>DATE(YEAR(Inputs!$D$5),Summary!B6365,Summary!C6365)+TIME(D6365,0,0)</f>
        <v>266</v>
      </c>
      <c r="F6365" s="4">
        <f t="shared" si="697"/>
        <v>0</v>
      </c>
      <c r="G6365" s="4">
        <f t="shared" si="695"/>
        <v>7</v>
      </c>
      <c r="H6365" s="4">
        <f t="shared" si="698"/>
        <v>0</v>
      </c>
      <c r="I6365" s="4">
        <f t="shared" si="699"/>
        <v>0</v>
      </c>
      <c r="J6365" s="4">
        <f t="shared" si="700"/>
        <v>0</v>
      </c>
      <c r="K6365" s="4">
        <f t="shared" si="696"/>
        <v>0</v>
      </c>
      <c r="L6365" s="5">
        <f t="shared" si="701"/>
        <v>0</v>
      </c>
      <c r="M6365" s="137">
        <f>'PVWatts Hourly Results (1)'!L6376/1000</f>
        <v>0</v>
      </c>
      <c r="N6365" s="3">
        <f>'PVWatts Hourly Results (2)'!L6376/1000</f>
        <v>0</v>
      </c>
      <c r="O6365" s="3">
        <f>'PVWatts Hourly Results (3)'!L6376/1000</f>
        <v>0</v>
      </c>
      <c r="P6365" s="3">
        <f>'PVWatts Hourly Results (4)'!L6376/1000</f>
        <v>0</v>
      </c>
      <c r="Q6365" s="130">
        <f>'PVWatts Hourly Results (5)'!L6376/1000</f>
        <v>0</v>
      </c>
    </row>
    <row r="6366" spans="2:17" x14ac:dyDescent="0.25">
      <c r="B6366" s="8">
        <v>9</v>
      </c>
      <c r="C6366" s="9">
        <v>22</v>
      </c>
      <c r="D6366" s="134">
        <f>'PVWatts Hourly Results (1)'!C6377</f>
        <v>0</v>
      </c>
      <c r="E6366" s="127">
        <f>DATE(YEAR(Inputs!$D$5),Summary!B6366,Summary!C6366)+TIME(D6366,0,0)</f>
        <v>266</v>
      </c>
      <c r="F6366" s="4">
        <f t="shared" si="697"/>
        <v>0</v>
      </c>
      <c r="G6366" s="4">
        <f t="shared" si="695"/>
        <v>7</v>
      </c>
      <c r="H6366" s="4">
        <f t="shared" si="698"/>
        <v>0</v>
      </c>
      <c r="I6366" s="4">
        <f t="shared" si="699"/>
        <v>0</v>
      </c>
      <c r="J6366" s="4">
        <f t="shared" si="700"/>
        <v>0</v>
      </c>
      <c r="K6366" s="4">
        <f t="shared" si="696"/>
        <v>0</v>
      </c>
      <c r="L6366" s="5">
        <f t="shared" si="701"/>
        <v>0</v>
      </c>
      <c r="M6366" s="137">
        <f>'PVWatts Hourly Results (1)'!L6377/1000</f>
        <v>0</v>
      </c>
      <c r="N6366" s="3">
        <f>'PVWatts Hourly Results (2)'!L6377/1000</f>
        <v>0</v>
      </c>
      <c r="O6366" s="3">
        <f>'PVWatts Hourly Results (3)'!L6377/1000</f>
        <v>0</v>
      </c>
      <c r="P6366" s="3">
        <f>'PVWatts Hourly Results (4)'!L6377/1000</f>
        <v>0</v>
      </c>
      <c r="Q6366" s="130">
        <f>'PVWatts Hourly Results (5)'!L6377/1000</f>
        <v>0</v>
      </c>
    </row>
    <row r="6367" spans="2:17" x14ac:dyDescent="0.25">
      <c r="B6367" s="8">
        <v>9</v>
      </c>
      <c r="C6367" s="9">
        <v>22</v>
      </c>
      <c r="D6367" s="134">
        <f>'PVWatts Hourly Results (1)'!C6378</f>
        <v>0</v>
      </c>
      <c r="E6367" s="127">
        <f>DATE(YEAR(Inputs!$D$5),Summary!B6367,Summary!C6367)+TIME(D6367,0,0)</f>
        <v>266</v>
      </c>
      <c r="F6367" s="4">
        <f t="shared" si="697"/>
        <v>0</v>
      </c>
      <c r="G6367" s="4">
        <f t="shared" si="695"/>
        <v>7</v>
      </c>
      <c r="H6367" s="4">
        <f t="shared" si="698"/>
        <v>0</v>
      </c>
      <c r="I6367" s="4">
        <f t="shared" si="699"/>
        <v>0</v>
      </c>
      <c r="J6367" s="4">
        <f t="shared" si="700"/>
        <v>0</v>
      </c>
      <c r="K6367" s="4">
        <f t="shared" si="696"/>
        <v>0</v>
      </c>
      <c r="L6367" s="5">
        <f t="shared" si="701"/>
        <v>0</v>
      </c>
      <c r="M6367" s="137">
        <f>'PVWatts Hourly Results (1)'!L6378/1000</f>
        <v>0</v>
      </c>
      <c r="N6367" s="3">
        <f>'PVWatts Hourly Results (2)'!L6378/1000</f>
        <v>0</v>
      </c>
      <c r="O6367" s="3">
        <f>'PVWatts Hourly Results (3)'!L6378/1000</f>
        <v>0</v>
      </c>
      <c r="P6367" s="3">
        <f>'PVWatts Hourly Results (4)'!L6378/1000</f>
        <v>0</v>
      </c>
      <c r="Q6367" s="130">
        <f>'PVWatts Hourly Results (5)'!L6378/1000</f>
        <v>0</v>
      </c>
    </row>
    <row r="6368" spans="2:17" x14ac:dyDescent="0.25">
      <c r="B6368" s="8">
        <v>9</v>
      </c>
      <c r="C6368" s="9">
        <v>22</v>
      </c>
      <c r="D6368" s="134">
        <f>'PVWatts Hourly Results (1)'!C6379</f>
        <v>0</v>
      </c>
      <c r="E6368" s="127">
        <f>DATE(YEAR(Inputs!$D$5),Summary!B6368,Summary!C6368)+TIME(D6368,0,0)</f>
        <v>266</v>
      </c>
      <c r="F6368" s="4">
        <f t="shared" si="697"/>
        <v>0</v>
      </c>
      <c r="G6368" s="4">
        <f t="shared" si="695"/>
        <v>7</v>
      </c>
      <c r="H6368" s="4">
        <f t="shared" si="698"/>
        <v>0</v>
      </c>
      <c r="I6368" s="4">
        <f t="shared" si="699"/>
        <v>0</v>
      </c>
      <c r="J6368" s="4">
        <f t="shared" si="700"/>
        <v>0</v>
      </c>
      <c r="K6368" s="4">
        <f t="shared" si="696"/>
        <v>0</v>
      </c>
      <c r="L6368" s="5">
        <f t="shared" si="701"/>
        <v>0</v>
      </c>
      <c r="M6368" s="137">
        <f>'PVWatts Hourly Results (1)'!L6379/1000</f>
        <v>0</v>
      </c>
      <c r="N6368" s="3">
        <f>'PVWatts Hourly Results (2)'!L6379/1000</f>
        <v>0</v>
      </c>
      <c r="O6368" s="3">
        <f>'PVWatts Hourly Results (3)'!L6379/1000</f>
        <v>0</v>
      </c>
      <c r="P6368" s="3">
        <f>'PVWatts Hourly Results (4)'!L6379/1000</f>
        <v>0</v>
      </c>
      <c r="Q6368" s="130">
        <f>'PVWatts Hourly Results (5)'!L6379/1000</f>
        <v>0</v>
      </c>
    </row>
    <row r="6369" spans="2:17" x14ac:dyDescent="0.25">
      <c r="B6369" s="8">
        <v>9</v>
      </c>
      <c r="C6369" s="9">
        <v>22</v>
      </c>
      <c r="D6369" s="134">
        <f>'PVWatts Hourly Results (1)'!C6380</f>
        <v>0</v>
      </c>
      <c r="E6369" s="127">
        <f>DATE(YEAR(Inputs!$D$5),Summary!B6369,Summary!C6369)+TIME(D6369,0,0)</f>
        <v>266</v>
      </c>
      <c r="F6369" s="4">
        <f t="shared" si="697"/>
        <v>0</v>
      </c>
      <c r="G6369" s="4">
        <f t="shared" si="695"/>
        <v>7</v>
      </c>
      <c r="H6369" s="4">
        <f t="shared" si="698"/>
        <v>0</v>
      </c>
      <c r="I6369" s="4">
        <f t="shared" si="699"/>
        <v>0</v>
      </c>
      <c r="J6369" s="4">
        <f t="shared" si="700"/>
        <v>0</v>
      </c>
      <c r="K6369" s="4">
        <f t="shared" si="696"/>
        <v>0</v>
      </c>
      <c r="L6369" s="5">
        <f t="shared" si="701"/>
        <v>0</v>
      </c>
      <c r="M6369" s="137">
        <f>'PVWatts Hourly Results (1)'!L6380/1000</f>
        <v>0</v>
      </c>
      <c r="N6369" s="3">
        <f>'PVWatts Hourly Results (2)'!L6380/1000</f>
        <v>0</v>
      </c>
      <c r="O6369" s="3">
        <f>'PVWatts Hourly Results (3)'!L6380/1000</f>
        <v>0</v>
      </c>
      <c r="P6369" s="3">
        <f>'PVWatts Hourly Results (4)'!L6380/1000</f>
        <v>0</v>
      </c>
      <c r="Q6369" s="130">
        <f>'PVWatts Hourly Results (5)'!L6380/1000</f>
        <v>0</v>
      </c>
    </row>
    <row r="6370" spans="2:17" x14ac:dyDescent="0.25">
      <c r="B6370" s="8">
        <v>9</v>
      </c>
      <c r="C6370" s="9">
        <v>22</v>
      </c>
      <c r="D6370" s="134">
        <f>'PVWatts Hourly Results (1)'!C6381</f>
        <v>0</v>
      </c>
      <c r="E6370" s="127">
        <f>DATE(YEAR(Inputs!$D$5),Summary!B6370,Summary!C6370)+TIME(D6370,0,0)</f>
        <v>266</v>
      </c>
      <c r="F6370" s="4">
        <f t="shared" si="697"/>
        <v>0</v>
      </c>
      <c r="G6370" s="4">
        <f t="shared" si="695"/>
        <v>7</v>
      </c>
      <c r="H6370" s="4">
        <f t="shared" si="698"/>
        <v>0</v>
      </c>
      <c r="I6370" s="4">
        <f t="shared" si="699"/>
        <v>0</v>
      </c>
      <c r="J6370" s="4">
        <f t="shared" si="700"/>
        <v>0</v>
      </c>
      <c r="K6370" s="4">
        <f t="shared" si="696"/>
        <v>0</v>
      </c>
      <c r="L6370" s="5">
        <f t="shared" si="701"/>
        <v>0</v>
      </c>
      <c r="M6370" s="137">
        <f>'PVWatts Hourly Results (1)'!L6381/1000</f>
        <v>0</v>
      </c>
      <c r="N6370" s="3">
        <f>'PVWatts Hourly Results (2)'!L6381/1000</f>
        <v>0</v>
      </c>
      <c r="O6370" s="3">
        <f>'PVWatts Hourly Results (3)'!L6381/1000</f>
        <v>0</v>
      </c>
      <c r="P6370" s="3">
        <f>'PVWatts Hourly Results (4)'!L6381/1000</f>
        <v>0</v>
      </c>
      <c r="Q6370" s="130">
        <f>'PVWatts Hourly Results (5)'!L6381/1000</f>
        <v>0</v>
      </c>
    </row>
    <row r="6371" spans="2:17" x14ac:dyDescent="0.25">
      <c r="B6371" s="8">
        <v>9</v>
      </c>
      <c r="C6371" s="9">
        <v>22</v>
      </c>
      <c r="D6371" s="134">
        <f>'PVWatts Hourly Results (1)'!C6382</f>
        <v>0</v>
      </c>
      <c r="E6371" s="127">
        <f>DATE(YEAR(Inputs!$D$5),Summary!B6371,Summary!C6371)+TIME(D6371,0,0)</f>
        <v>266</v>
      </c>
      <c r="F6371" s="4">
        <f t="shared" si="697"/>
        <v>0</v>
      </c>
      <c r="G6371" s="4">
        <f t="shared" si="695"/>
        <v>7</v>
      </c>
      <c r="H6371" s="4">
        <f t="shared" si="698"/>
        <v>0</v>
      </c>
      <c r="I6371" s="4">
        <f t="shared" si="699"/>
        <v>0</v>
      </c>
      <c r="J6371" s="4">
        <f t="shared" si="700"/>
        <v>0</v>
      </c>
      <c r="K6371" s="4">
        <f t="shared" si="696"/>
        <v>0</v>
      </c>
      <c r="L6371" s="5">
        <f t="shared" si="701"/>
        <v>0</v>
      </c>
      <c r="M6371" s="137">
        <f>'PVWatts Hourly Results (1)'!L6382/1000</f>
        <v>0</v>
      </c>
      <c r="N6371" s="3">
        <f>'PVWatts Hourly Results (2)'!L6382/1000</f>
        <v>0</v>
      </c>
      <c r="O6371" s="3">
        <f>'PVWatts Hourly Results (3)'!L6382/1000</f>
        <v>0</v>
      </c>
      <c r="P6371" s="3">
        <f>'PVWatts Hourly Results (4)'!L6382/1000</f>
        <v>0</v>
      </c>
      <c r="Q6371" s="130">
        <f>'PVWatts Hourly Results (5)'!L6382/1000</f>
        <v>0</v>
      </c>
    </row>
    <row r="6372" spans="2:17" x14ac:dyDescent="0.25">
      <c r="B6372" s="8">
        <v>9</v>
      </c>
      <c r="C6372" s="9">
        <v>22</v>
      </c>
      <c r="D6372" s="134">
        <f>'PVWatts Hourly Results (1)'!C6383</f>
        <v>0</v>
      </c>
      <c r="E6372" s="127">
        <f>DATE(YEAR(Inputs!$D$5),Summary!B6372,Summary!C6372)+TIME(D6372,0,0)</f>
        <v>266</v>
      </c>
      <c r="F6372" s="4">
        <f t="shared" si="697"/>
        <v>0</v>
      </c>
      <c r="G6372" s="4">
        <f t="shared" si="695"/>
        <v>7</v>
      </c>
      <c r="H6372" s="4">
        <f t="shared" si="698"/>
        <v>0</v>
      </c>
      <c r="I6372" s="4">
        <f t="shared" si="699"/>
        <v>0</v>
      </c>
      <c r="J6372" s="4">
        <f t="shared" si="700"/>
        <v>0</v>
      </c>
      <c r="K6372" s="4">
        <f t="shared" si="696"/>
        <v>0</v>
      </c>
      <c r="L6372" s="5">
        <f t="shared" si="701"/>
        <v>0</v>
      </c>
      <c r="M6372" s="137">
        <f>'PVWatts Hourly Results (1)'!L6383/1000</f>
        <v>0</v>
      </c>
      <c r="N6372" s="3">
        <f>'PVWatts Hourly Results (2)'!L6383/1000</f>
        <v>0</v>
      </c>
      <c r="O6372" s="3">
        <f>'PVWatts Hourly Results (3)'!L6383/1000</f>
        <v>0</v>
      </c>
      <c r="P6372" s="3">
        <f>'PVWatts Hourly Results (4)'!L6383/1000</f>
        <v>0</v>
      </c>
      <c r="Q6372" s="130">
        <f>'PVWatts Hourly Results (5)'!L6383/1000</f>
        <v>0</v>
      </c>
    </row>
    <row r="6373" spans="2:17" x14ac:dyDescent="0.25">
      <c r="B6373" s="8">
        <v>9</v>
      </c>
      <c r="C6373" s="9">
        <v>22</v>
      </c>
      <c r="D6373" s="134">
        <f>'PVWatts Hourly Results (1)'!C6384</f>
        <v>0</v>
      </c>
      <c r="E6373" s="127">
        <f>DATE(YEAR(Inputs!$D$5),Summary!B6373,Summary!C6373)+TIME(D6373,0,0)</f>
        <v>266</v>
      </c>
      <c r="F6373" s="4">
        <f t="shared" si="697"/>
        <v>0</v>
      </c>
      <c r="G6373" s="4">
        <f t="shared" si="695"/>
        <v>7</v>
      </c>
      <c r="H6373" s="4">
        <f t="shared" si="698"/>
        <v>0</v>
      </c>
      <c r="I6373" s="4">
        <f t="shared" si="699"/>
        <v>0</v>
      </c>
      <c r="J6373" s="4">
        <f t="shared" si="700"/>
        <v>0</v>
      </c>
      <c r="K6373" s="4">
        <f t="shared" si="696"/>
        <v>0</v>
      </c>
      <c r="L6373" s="5">
        <f t="shared" si="701"/>
        <v>0</v>
      </c>
      <c r="M6373" s="137">
        <f>'PVWatts Hourly Results (1)'!L6384/1000</f>
        <v>0</v>
      </c>
      <c r="N6373" s="3">
        <f>'PVWatts Hourly Results (2)'!L6384/1000</f>
        <v>0</v>
      </c>
      <c r="O6373" s="3">
        <f>'PVWatts Hourly Results (3)'!L6384/1000</f>
        <v>0</v>
      </c>
      <c r="P6373" s="3">
        <f>'PVWatts Hourly Results (4)'!L6384/1000</f>
        <v>0</v>
      </c>
      <c r="Q6373" s="130">
        <f>'PVWatts Hourly Results (5)'!L6384/1000</f>
        <v>0</v>
      </c>
    </row>
    <row r="6374" spans="2:17" x14ac:dyDescent="0.25">
      <c r="B6374" s="8">
        <v>9</v>
      </c>
      <c r="C6374" s="9">
        <v>22</v>
      </c>
      <c r="D6374" s="134">
        <f>'PVWatts Hourly Results (1)'!C6385</f>
        <v>0</v>
      </c>
      <c r="E6374" s="127">
        <f>DATE(YEAR(Inputs!$D$5),Summary!B6374,Summary!C6374)+TIME(D6374,0,0)</f>
        <v>266</v>
      </c>
      <c r="F6374" s="4">
        <f t="shared" si="697"/>
        <v>0</v>
      </c>
      <c r="G6374" s="4">
        <f t="shared" si="695"/>
        <v>7</v>
      </c>
      <c r="H6374" s="4">
        <f t="shared" si="698"/>
        <v>0</v>
      </c>
      <c r="I6374" s="4">
        <f t="shared" si="699"/>
        <v>0</v>
      </c>
      <c r="J6374" s="4">
        <f t="shared" si="700"/>
        <v>0</v>
      </c>
      <c r="K6374" s="4">
        <f t="shared" si="696"/>
        <v>0</v>
      </c>
      <c r="L6374" s="5">
        <f t="shared" si="701"/>
        <v>0</v>
      </c>
      <c r="M6374" s="137">
        <f>'PVWatts Hourly Results (1)'!L6385/1000</f>
        <v>0</v>
      </c>
      <c r="N6374" s="3">
        <f>'PVWatts Hourly Results (2)'!L6385/1000</f>
        <v>0</v>
      </c>
      <c r="O6374" s="3">
        <f>'PVWatts Hourly Results (3)'!L6385/1000</f>
        <v>0</v>
      </c>
      <c r="P6374" s="3">
        <f>'PVWatts Hourly Results (4)'!L6385/1000</f>
        <v>0</v>
      </c>
      <c r="Q6374" s="130">
        <f>'PVWatts Hourly Results (5)'!L6385/1000</f>
        <v>0</v>
      </c>
    </row>
    <row r="6375" spans="2:17" x14ac:dyDescent="0.25">
      <c r="B6375" s="8">
        <v>9</v>
      </c>
      <c r="C6375" s="9">
        <v>22</v>
      </c>
      <c r="D6375" s="134">
        <f>'PVWatts Hourly Results (1)'!C6386</f>
        <v>0</v>
      </c>
      <c r="E6375" s="127">
        <f>DATE(YEAR(Inputs!$D$5),Summary!B6375,Summary!C6375)+TIME(D6375,0,0)</f>
        <v>266</v>
      </c>
      <c r="F6375" s="4">
        <f t="shared" si="697"/>
        <v>0</v>
      </c>
      <c r="G6375" s="4">
        <f t="shared" si="695"/>
        <v>7</v>
      </c>
      <c r="H6375" s="4">
        <f t="shared" si="698"/>
        <v>0</v>
      </c>
      <c r="I6375" s="4">
        <f t="shared" si="699"/>
        <v>0</v>
      </c>
      <c r="J6375" s="4">
        <f t="shared" si="700"/>
        <v>0</v>
      </c>
      <c r="K6375" s="4">
        <f t="shared" si="696"/>
        <v>0</v>
      </c>
      <c r="L6375" s="5">
        <f t="shared" si="701"/>
        <v>0</v>
      </c>
      <c r="M6375" s="137">
        <f>'PVWatts Hourly Results (1)'!L6386/1000</f>
        <v>0</v>
      </c>
      <c r="N6375" s="3">
        <f>'PVWatts Hourly Results (2)'!L6386/1000</f>
        <v>0</v>
      </c>
      <c r="O6375" s="3">
        <f>'PVWatts Hourly Results (3)'!L6386/1000</f>
        <v>0</v>
      </c>
      <c r="P6375" s="3">
        <f>'PVWatts Hourly Results (4)'!L6386/1000</f>
        <v>0</v>
      </c>
      <c r="Q6375" s="130">
        <f>'PVWatts Hourly Results (5)'!L6386/1000</f>
        <v>0</v>
      </c>
    </row>
    <row r="6376" spans="2:17" x14ac:dyDescent="0.25">
      <c r="B6376" s="8">
        <v>9</v>
      </c>
      <c r="C6376" s="9">
        <v>22</v>
      </c>
      <c r="D6376" s="134">
        <f>'PVWatts Hourly Results (1)'!C6387</f>
        <v>0</v>
      </c>
      <c r="E6376" s="127">
        <f>DATE(YEAR(Inputs!$D$5),Summary!B6376,Summary!C6376)+TIME(D6376,0,0)</f>
        <v>266</v>
      </c>
      <c r="F6376" s="4">
        <f t="shared" si="697"/>
        <v>0</v>
      </c>
      <c r="G6376" s="4">
        <f t="shared" si="695"/>
        <v>7</v>
      </c>
      <c r="H6376" s="4">
        <f t="shared" si="698"/>
        <v>0</v>
      </c>
      <c r="I6376" s="4">
        <f t="shared" si="699"/>
        <v>0</v>
      </c>
      <c r="J6376" s="4">
        <f t="shared" si="700"/>
        <v>0</v>
      </c>
      <c r="K6376" s="4">
        <f t="shared" si="696"/>
        <v>0</v>
      </c>
      <c r="L6376" s="5">
        <f t="shared" si="701"/>
        <v>0</v>
      </c>
      <c r="M6376" s="137">
        <f>'PVWatts Hourly Results (1)'!L6387/1000</f>
        <v>0</v>
      </c>
      <c r="N6376" s="3">
        <f>'PVWatts Hourly Results (2)'!L6387/1000</f>
        <v>0</v>
      </c>
      <c r="O6376" s="3">
        <f>'PVWatts Hourly Results (3)'!L6387/1000</f>
        <v>0</v>
      </c>
      <c r="P6376" s="3">
        <f>'PVWatts Hourly Results (4)'!L6387/1000</f>
        <v>0</v>
      </c>
      <c r="Q6376" s="130">
        <f>'PVWatts Hourly Results (5)'!L6387/1000</f>
        <v>0</v>
      </c>
    </row>
    <row r="6377" spans="2:17" x14ac:dyDescent="0.25">
      <c r="B6377" s="8">
        <v>9</v>
      </c>
      <c r="C6377" s="9">
        <v>22</v>
      </c>
      <c r="D6377" s="134">
        <f>'PVWatts Hourly Results (1)'!C6388</f>
        <v>0</v>
      </c>
      <c r="E6377" s="127">
        <f>DATE(YEAR(Inputs!$D$5),Summary!B6377,Summary!C6377)+TIME(D6377,0,0)</f>
        <v>266</v>
      </c>
      <c r="F6377" s="4">
        <f t="shared" si="697"/>
        <v>0</v>
      </c>
      <c r="G6377" s="4">
        <f t="shared" si="695"/>
        <v>7</v>
      </c>
      <c r="H6377" s="4">
        <f t="shared" si="698"/>
        <v>0</v>
      </c>
      <c r="I6377" s="4">
        <f t="shared" si="699"/>
        <v>0</v>
      </c>
      <c r="J6377" s="4">
        <f t="shared" si="700"/>
        <v>0</v>
      </c>
      <c r="K6377" s="4">
        <f t="shared" si="696"/>
        <v>0</v>
      </c>
      <c r="L6377" s="5">
        <f t="shared" si="701"/>
        <v>0</v>
      </c>
      <c r="M6377" s="137">
        <f>'PVWatts Hourly Results (1)'!L6388/1000</f>
        <v>0</v>
      </c>
      <c r="N6377" s="3">
        <f>'PVWatts Hourly Results (2)'!L6388/1000</f>
        <v>0</v>
      </c>
      <c r="O6377" s="3">
        <f>'PVWatts Hourly Results (3)'!L6388/1000</f>
        <v>0</v>
      </c>
      <c r="P6377" s="3">
        <f>'PVWatts Hourly Results (4)'!L6388/1000</f>
        <v>0</v>
      </c>
      <c r="Q6377" s="130">
        <f>'PVWatts Hourly Results (5)'!L6388/1000</f>
        <v>0</v>
      </c>
    </row>
    <row r="6378" spans="2:17" x14ac:dyDescent="0.25">
      <c r="B6378" s="8">
        <v>9</v>
      </c>
      <c r="C6378" s="9">
        <v>22</v>
      </c>
      <c r="D6378" s="134">
        <f>'PVWatts Hourly Results (1)'!C6389</f>
        <v>0</v>
      </c>
      <c r="E6378" s="127">
        <f>DATE(YEAR(Inputs!$D$5),Summary!B6378,Summary!C6378)+TIME(D6378,0,0)</f>
        <v>266</v>
      </c>
      <c r="F6378" s="4">
        <f t="shared" si="697"/>
        <v>0</v>
      </c>
      <c r="G6378" s="4">
        <f t="shared" si="695"/>
        <v>7</v>
      </c>
      <c r="H6378" s="4">
        <f t="shared" si="698"/>
        <v>0</v>
      </c>
      <c r="I6378" s="4">
        <f t="shared" si="699"/>
        <v>0</v>
      </c>
      <c r="J6378" s="4">
        <f t="shared" si="700"/>
        <v>0</v>
      </c>
      <c r="K6378" s="4">
        <f t="shared" si="696"/>
        <v>0</v>
      </c>
      <c r="L6378" s="5">
        <f t="shared" si="701"/>
        <v>0</v>
      </c>
      <c r="M6378" s="137">
        <f>'PVWatts Hourly Results (1)'!L6389/1000</f>
        <v>0</v>
      </c>
      <c r="N6378" s="3">
        <f>'PVWatts Hourly Results (2)'!L6389/1000</f>
        <v>0</v>
      </c>
      <c r="O6378" s="3">
        <f>'PVWatts Hourly Results (3)'!L6389/1000</f>
        <v>0</v>
      </c>
      <c r="P6378" s="3">
        <f>'PVWatts Hourly Results (4)'!L6389/1000</f>
        <v>0</v>
      </c>
      <c r="Q6378" s="130">
        <f>'PVWatts Hourly Results (5)'!L6389/1000</f>
        <v>0</v>
      </c>
    </row>
    <row r="6379" spans="2:17" x14ac:dyDescent="0.25">
      <c r="B6379" s="8">
        <v>9</v>
      </c>
      <c r="C6379" s="9">
        <v>22</v>
      </c>
      <c r="D6379" s="134">
        <f>'PVWatts Hourly Results (1)'!C6390</f>
        <v>0</v>
      </c>
      <c r="E6379" s="127">
        <f>DATE(YEAR(Inputs!$D$5),Summary!B6379,Summary!C6379)+TIME(D6379,0,0)</f>
        <v>266</v>
      </c>
      <c r="F6379" s="4">
        <f t="shared" si="697"/>
        <v>0</v>
      </c>
      <c r="G6379" s="4">
        <f t="shared" si="695"/>
        <v>7</v>
      </c>
      <c r="H6379" s="4">
        <f t="shared" si="698"/>
        <v>0</v>
      </c>
      <c r="I6379" s="4">
        <f t="shared" si="699"/>
        <v>0</v>
      </c>
      <c r="J6379" s="4">
        <f t="shared" si="700"/>
        <v>0</v>
      </c>
      <c r="K6379" s="4">
        <f t="shared" si="696"/>
        <v>0</v>
      </c>
      <c r="L6379" s="5">
        <f t="shared" si="701"/>
        <v>0</v>
      </c>
      <c r="M6379" s="137">
        <f>'PVWatts Hourly Results (1)'!L6390/1000</f>
        <v>0</v>
      </c>
      <c r="N6379" s="3">
        <f>'PVWatts Hourly Results (2)'!L6390/1000</f>
        <v>0</v>
      </c>
      <c r="O6379" s="3">
        <f>'PVWatts Hourly Results (3)'!L6390/1000</f>
        <v>0</v>
      </c>
      <c r="P6379" s="3">
        <f>'PVWatts Hourly Results (4)'!L6390/1000</f>
        <v>0</v>
      </c>
      <c r="Q6379" s="130">
        <f>'PVWatts Hourly Results (5)'!L6390/1000</f>
        <v>0</v>
      </c>
    </row>
    <row r="6380" spans="2:17" x14ac:dyDescent="0.25">
      <c r="B6380" s="8">
        <v>9</v>
      </c>
      <c r="C6380" s="9">
        <v>22</v>
      </c>
      <c r="D6380" s="134">
        <f>'PVWatts Hourly Results (1)'!C6391</f>
        <v>0</v>
      </c>
      <c r="E6380" s="127">
        <f>DATE(YEAR(Inputs!$D$5),Summary!B6380,Summary!C6380)+TIME(D6380,0,0)</f>
        <v>266</v>
      </c>
      <c r="F6380" s="4">
        <f t="shared" si="697"/>
        <v>0</v>
      </c>
      <c r="G6380" s="4">
        <f t="shared" si="695"/>
        <v>7</v>
      </c>
      <c r="H6380" s="4">
        <f t="shared" si="698"/>
        <v>0</v>
      </c>
      <c r="I6380" s="4">
        <f t="shared" si="699"/>
        <v>0</v>
      </c>
      <c r="J6380" s="4">
        <f t="shared" si="700"/>
        <v>0</v>
      </c>
      <c r="K6380" s="4">
        <f t="shared" si="696"/>
        <v>0</v>
      </c>
      <c r="L6380" s="5">
        <f t="shared" si="701"/>
        <v>0</v>
      </c>
      <c r="M6380" s="137">
        <f>'PVWatts Hourly Results (1)'!L6391/1000</f>
        <v>0</v>
      </c>
      <c r="N6380" s="3">
        <f>'PVWatts Hourly Results (2)'!L6391/1000</f>
        <v>0</v>
      </c>
      <c r="O6380" s="3">
        <f>'PVWatts Hourly Results (3)'!L6391/1000</f>
        <v>0</v>
      </c>
      <c r="P6380" s="3">
        <f>'PVWatts Hourly Results (4)'!L6391/1000</f>
        <v>0</v>
      </c>
      <c r="Q6380" s="130">
        <f>'PVWatts Hourly Results (5)'!L6391/1000</f>
        <v>0</v>
      </c>
    </row>
    <row r="6381" spans="2:17" x14ac:dyDescent="0.25">
      <c r="B6381" s="8">
        <v>9</v>
      </c>
      <c r="C6381" s="9">
        <v>22</v>
      </c>
      <c r="D6381" s="134">
        <f>'PVWatts Hourly Results (1)'!C6392</f>
        <v>0</v>
      </c>
      <c r="E6381" s="127">
        <f>DATE(YEAR(Inputs!$D$5),Summary!B6381,Summary!C6381)+TIME(D6381,0,0)</f>
        <v>266</v>
      </c>
      <c r="F6381" s="4">
        <f t="shared" si="697"/>
        <v>0</v>
      </c>
      <c r="G6381" s="4">
        <f t="shared" si="695"/>
        <v>7</v>
      </c>
      <c r="H6381" s="4">
        <f t="shared" si="698"/>
        <v>0</v>
      </c>
      <c r="I6381" s="4">
        <f t="shared" si="699"/>
        <v>0</v>
      </c>
      <c r="J6381" s="4">
        <f t="shared" si="700"/>
        <v>0</v>
      </c>
      <c r="K6381" s="4">
        <f t="shared" si="696"/>
        <v>0</v>
      </c>
      <c r="L6381" s="5">
        <f t="shared" si="701"/>
        <v>0</v>
      </c>
      <c r="M6381" s="137">
        <f>'PVWatts Hourly Results (1)'!L6392/1000</f>
        <v>0</v>
      </c>
      <c r="N6381" s="3">
        <f>'PVWatts Hourly Results (2)'!L6392/1000</f>
        <v>0</v>
      </c>
      <c r="O6381" s="3">
        <f>'PVWatts Hourly Results (3)'!L6392/1000</f>
        <v>0</v>
      </c>
      <c r="P6381" s="3">
        <f>'PVWatts Hourly Results (4)'!L6392/1000</f>
        <v>0</v>
      </c>
      <c r="Q6381" s="130">
        <f>'PVWatts Hourly Results (5)'!L6392/1000</f>
        <v>0</v>
      </c>
    </row>
    <row r="6382" spans="2:17" x14ac:dyDescent="0.25">
      <c r="B6382" s="8">
        <v>9</v>
      </c>
      <c r="C6382" s="9">
        <v>23</v>
      </c>
      <c r="D6382" s="134">
        <f>'PVWatts Hourly Results (1)'!C6393</f>
        <v>0</v>
      </c>
      <c r="E6382" s="127">
        <f>DATE(YEAR(Inputs!$D$5),Summary!B6382,Summary!C6382)+TIME(D6382,0,0)</f>
        <v>267</v>
      </c>
      <c r="F6382" s="4">
        <f t="shared" si="697"/>
        <v>0</v>
      </c>
      <c r="G6382" s="4">
        <f t="shared" si="695"/>
        <v>1</v>
      </c>
      <c r="H6382" s="4">
        <f t="shared" si="698"/>
        <v>0</v>
      </c>
      <c r="I6382" s="4">
        <f t="shared" si="699"/>
        <v>0</v>
      </c>
      <c r="J6382" s="4">
        <f t="shared" si="700"/>
        <v>0</v>
      </c>
      <c r="K6382" s="4">
        <f t="shared" si="696"/>
        <v>0</v>
      </c>
      <c r="L6382" s="5">
        <f t="shared" si="701"/>
        <v>0</v>
      </c>
      <c r="M6382" s="137">
        <f>'PVWatts Hourly Results (1)'!L6393/1000</f>
        <v>0</v>
      </c>
      <c r="N6382" s="3">
        <f>'PVWatts Hourly Results (2)'!L6393/1000</f>
        <v>0</v>
      </c>
      <c r="O6382" s="3">
        <f>'PVWatts Hourly Results (3)'!L6393/1000</f>
        <v>0</v>
      </c>
      <c r="P6382" s="3">
        <f>'PVWatts Hourly Results (4)'!L6393/1000</f>
        <v>0</v>
      </c>
      <c r="Q6382" s="130">
        <f>'PVWatts Hourly Results (5)'!L6393/1000</f>
        <v>0</v>
      </c>
    </row>
    <row r="6383" spans="2:17" x14ac:dyDescent="0.25">
      <c r="B6383" s="8">
        <v>9</v>
      </c>
      <c r="C6383" s="9">
        <v>23</v>
      </c>
      <c r="D6383" s="134">
        <f>'PVWatts Hourly Results (1)'!C6394</f>
        <v>0</v>
      </c>
      <c r="E6383" s="127">
        <f>DATE(YEAR(Inputs!$D$5),Summary!B6383,Summary!C6383)+TIME(D6383,0,0)</f>
        <v>267</v>
      </c>
      <c r="F6383" s="4">
        <f t="shared" si="697"/>
        <v>0</v>
      </c>
      <c r="G6383" s="4">
        <f t="shared" si="695"/>
        <v>1</v>
      </c>
      <c r="H6383" s="4">
        <f t="shared" si="698"/>
        <v>0</v>
      </c>
      <c r="I6383" s="4">
        <f t="shared" si="699"/>
        <v>0</v>
      </c>
      <c r="J6383" s="4">
        <f t="shared" si="700"/>
        <v>0</v>
      </c>
      <c r="K6383" s="4">
        <f t="shared" si="696"/>
        <v>0</v>
      </c>
      <c r="L6383" s="5">
        <f t="shared" si="701"/>
        <v>0</v>
      </c>
      <c r="M6383" s="137">
        <f>'PVWatts Hourly Results (1)'!L6394/1000</f>
        <v>0</v>
      </c>
      <c r="N6383" s="3">
        <f>'PVWatts Hourly Results (2)'!L6394/1000</f>
        <v>0</v>
      </c>
      <c r="O6383" s="3">
        <f>'PVWatts Hourly Results (3)'!L6394/1000</f>
        <v>0</v>
      </c>
      <c r="P6383" s="3">
        <f>'PVWatts Hourly Results (4)'!L6394/1000</f>
        <v>0</v>
      </c>
      <c r="Q6383" s="130">
        <f>'PVWatts Hourly Results (5)'!L6394/1000</f>
        <v>0</v>
      </c>
    </row>
    <row r="6384" spans="2:17" x14ac:dyDescent="0.25">
      <c r="B6384" s="8">
        <v>9</v>
      </c>
      <c r="C6384" s="9">
        <v>23</v>
      </c>
      <c r="D6384" s="134">
        <f>'PVWatts Hourly Results (1)'!C6395</f>
        <v>0</v>
      </c>
      <c r="E6384" s="127">
        <f>DATE(YEAR(Inputs!$D$5),Summary!B6384,Summary!C6384)+TIME(D6384,0,0)</f>
        <v>267</v>
      </c>
      <c r="F6384" s="4">
        <f t="shared" si="697"/>
        <v>0</v>
      </c>
      <c r="G6384" s="4">
        <f t="shared" si="695"/>
        <v>1</v>
      </c>
      <c r="H6384" s="4">
        <f t="shared" si="698"/>
        <v>0</v>
      </c>
      <c r="I6384" s="4">
        <f t="shared" si="699"/>
        <v>0</v>
      </c>
      <c r="J6384" s="4">
        <f t="shared" si="700"/>
        <v>0</v>
      </c>
      <c r="K6384" s="4">
        <f t="shared" si="696"/>
        <v>0</v>
      </c>
      <c r="L6384" s="5">
        <f t="shared" si="701"/>
        <v>0</v>
      </c>
      <c r="M6384" s="137">
        <f>'PVWatts Hourly Results (1)'!L6395/1000</f>
        <v>0</v>
      </c>
      <c r="N6384" s="3">
        <f>'PVWatts Hourly Results (2)'!L6395/1000</f>
        <v>0</v>
      </c>
      <c r="O6384" s="3">
        <f>'PVWatts Hourly Results (3)'!L6395/1000</f>
        <v>0</v>
      </c>
      <c r="P6384" s="3">
        <f>'PVWatts Hourly Results (4)'!L6395/1000</f>
        <v>0</v>
      </c>
      <c r="Q6384" s="130">
        <f>'PVWatts Hourly Results (5)'!L6395/1000</f>
        <v>0</v>
      </c>
    </row>
    <row r="6385" spans="2:17" x14ac:dyDescent="0.25">
      <c r="B6385" s="8">
        <v>9</v>
      </c>
      <c r="C6385" s="9">
        <v>23</v>
      </c>
      <c r="D6385" s="134">
        <f>'PVWatts Hourly Results (1)'!C6396</f>
        <v>0</v>
      </c>
      <c r="E6385" s="127">
        <f>DATE(YEAR(Inputs!$D$5),Summary!B6385,Summary!C6385)+TIME(D6385,0,0)</f>
        <v>267</v>
      </c>
      <c r="F6385" s="4">
        <f t="shared" si="697"/>
        <v>0</v>
      </c>
      <c r="G6385" s="4">
        <f t="shared" si="695"/>
        <v>1</v>
      </c>
      <c r="H6385" s="4">
        <f t="shared" si="698"/>
        <v>0</v>
      </c>
      <c r="I6385" s="4">
        <f t="shared" si="699"/>
        <v>0</v>
      </c>
      <c r="J6385" s="4">
        <f t="shared" si="700"/>
        <v>0</v>
      </c>
      <c r="K6385" s="4">
        <f t="shared" si="696"/>
        <v>0</v>
      </c>
      <c r="L6385" s="5">
        <f t="shared" si="701"/>
        <v>0</v>
      </c>
      <c r="M6385" s="137">
        <f>'PVWatts Hourly Results (1)'!L6396/1000</f>
        <v>0</v>
      </c>
      <c r="N6385" s="3">
        <f>'PVWatts Hourly Results (2)'!L6396/1000</f>
        <v>0</v>
      </c>
      <c r="O6385" s="3">
        <f>'PVWatts Hourly Results (3)'!L6396/1000</f>
        <v>0</v>
      </c>
      <c r="P6385" s="3">
        <f>'PVWatts Hourly Results (4)'!L6396/1000</f>
        <v>0</v>
      </c>
      <c r="Q6385" s="130">
        <f>'PVWatts Hourly Results (5)'!L6396/1000</f>
        <v>0</v>
      </c>
    </row>
    <row r="6386" spans="2:17" x14ac:dyDescent="0.25">
      <c r="B6386" s="8">
        <v>9</v>
      </c>
      <c r="C6386" s="9">
        <v>23</v>
      </c>
      <c r="D6386" s="134">
        <f>'PVWatts Hourly Results (1)'!C6397</f>
        <v>0</v>
      </c>
      <c r="E6386" s="127">
        <f>DATE(YEAR(Inputs!$D$5),Summary!B6386,Summary!C6386)+TIME(D6386,0,0)</f>
        <v>267</v>
      </c>
      <c r="F6386" s="4">
        <f t="shared" si="697"/>
        <v>0</v>
      </c>
      <c r="G6386" s="4">
        <f t="shared" si="695"/>
        <v>1</v>
      </c>
      <c r="H6386" s="4">
        <f t="shared" si="698"/>
        <v>0</v>
      </c>
      <c r="I6386" s="4">
        <f t="shared" si="699"/>
        <v>0</v>
      </c>
      <c r="J6386" s="4">
        <f t="shared" si="700"/>
        <v>0</v>
      </c>
      <c r="K6386" s="4">
        <f t="shared" si="696"/>
        <v>0</v>
      </c>
      <c r="L6386" s="5">
        <f t="shared" si="701"/>
        <v>0</v>
      </c>
      <c r="M6386" s="137">
        <f>'PVWatts Hourly Results (1)'!L6397/1000</f>
        <v>0</v>
      </c>
      <c r="N6386" s="3">
        <f>'PVWatts Hourly Results (2)'!L6397/1000</f>
        <v>0</v>
      </c>
      <c r="O6386" s="3">
        <f>'PVWatts Hourly Results (3)'!L6397/1000</f>
        <v>0</v>
      </c>
      <c r="P6386" s="3">
        <f>'PVWatts Hourly Results (4)'!L6397/1000</f>
        <v>0</v>
      </c>
      <c r="Q6386" s="130">
        <f>'PVWatts Hourly Results (5)'!L6397/1000</f>
        <v>0</v>
      </c>
    </row>
    <row r="6387" spans="2:17" x14ac:dyDescent="0.25">
      <c r="B6387" s="8">
        <v>9</v>
      </c>
      <c r="C6387" s="9">
        <v>23</v>
      </c>
      <c r="D6387" s="134">
        <f>'PVWatts Hourly Results (1)'!C6398</f>
        <v>0</v>
      </c>
      <c r="E6387" s="127">
        <f>DATE(YEAR(Inputs!$D$5),Summary!B6387,Summary!C6387)+TIME(D6387,0,0)</f>
        <v>267</v>
      </c>
      <c r="F6387" s="4">
        <f t="shared" si="697"/>
        <v>0</v>
      </c>
      <c r="G6387" s="4">
        <f t="shared" si="695"/>
        <v>1</v>
      </c>
      <c r="H6387" s="4">
        <f t="shared" si="698"/>
        <v>0</v>
      </c>
      <c r="I6387" s="4">
        <f t="shared" si="699"/>
        <v>0</v>
      </c>
      <c r="J6387" s="4">
        <f t="shared" si="700"/>
        <v>0</v>
      </c>
      <c r="K6387" s="4">
        <f t="shared" si="696"/>
        <v>0</v>
      </c>
      <c r="L6387" s="5">
        <f t="shared" si="701"/>
        <v>0</v>
      </c>
      <c r="M6387" s="137">
        <f>'PVWatts Hourly Results (1)'!L6398/1000</f>
        <v>0</v>
      </c>
      <c r="N6387" s="3">
        <f>'PVWatts Hourly Results (2)'!L6398/1000</f>
        <v>0</v>
      </c>
      <c r="O6387" s="3">
        <f>'PVWatts Hourly Results (3)'!L6398/1000</f>
        <v>0</v>
      </c>
      <c r="P6387" s="3">
        <f>'PVWatts Hourly Results (4)'!L6398/1000</f>
        <v>0</v>
      </c>
      <c r="Q6387" s="130">
        <f>'PVWatts Hourly Results (5)'!L6398/1000</f>
        <v>0</v>
      </c>
    </row>
    <row r="6388" spans="2:17" x14ac:dyDescent="0.25">
      <c r="B6388" s="8">
        <v>9</v>
      </c>
      <c r="C6388" s="9">
        <v>23</v>
      </c>
      <c r="D6388" s="134">
        <f>'PVWatts Hourly Results (1)'!C6399</f>
        <v>0</v>
      </c>
      <c r="E6388" s="127">
        <f>DATE(YEAR(Inputs!$D$5),Summary!B6388,Summary!C6388)+TIME(D6388,0,0)</f>
        <v>267</v>
      </c>
      <c r="F6388" s="4">
        <f t="shared" si="697"/>
        <v>0</v>
      </c>
      <c r="G6388" s="4">
        <f t="shared" si="695"/>
        <v>1</v>
      </c>
      <c r="H6388" s="4">
        <f t="shared" si="698"/>
        <v>0</v>
      </c>
      <c r="I6388" s="4">
        <f t="shared" si="699"/>
        <v>0</v>
      </c>
      <c r="J6388" s="4">
        <f t="shared" si="700"/>
        <v>0</v>
      </c>
      <c r="K6388" s="4">
        <f t="shared" si="696"/>
        <v>0</v>
      </c>
      <c r="L6388" s="5">
        <f t="shared" si="701"/>
        <v>0</v>
      </c>
      <c r="M6388" s="137">
        <f>'PVWatts Hourly Results (1)'!L6399/1000</f>
        <v>0</v>
      </c>
      <c r="N6388" s="3">
        <f>'PVWatts Hourly Results (2)'!L6399/1000</f>
        <v>0</v>
      </c>
      <c r="O6388" s="3">
        <f>'PVWatts Hourly Results (3)'!L6399/1000</f>
        <v>0</v>
      </c>
      <c r="P6388" s="3">
        <f>'PVWatts Hourly Results (4)'!L6399/1000</f>
        <v>0</v>
      </c>
      <c r="Q6388" s="130">
        <f>'PVWatts Hourly Results (5)'!L6399/1000</f>
        <v>0</v>
      </c>
    </row>
    <row r="6389" spans="2:17" x14ac:dyDescent="0.25">
      <c r="B6389" s="8">
        <v>9</v>
      </c>
      <c r="C6389" s="9">
        <v>23</v>
      </c>
      <c r="D6389" s="134">
        <f>'PVWatts Hourly Results (1)'!C6400</f>
        <v>0</v>
      </c>
      <c r="E6389" s="127">
        <f>DATE(YEAR(Inputs!$D$5),Summary!B6389,Summary!C6389)+TIME(D6389,0,0)</f>
        <v>267</v>
      </c>
      <c r="F6389" s="4">
        <f t="shared" si="697"/>
        <v>0</v>
      </c>
      <c r="G6389" s="4">
        <f t="shared" si="695"/>
        <v>1</v>
      </c>
      <c r="H6389" s="4">
        <f t="shared" si="698"/>
        <v>0</v>
      </c>
      <c r="I6389" s="4">
        <f t="shared" si="699"/>
        <v>0</v>
      </c>
      <c r="J6389" s="4">
        <f t="shared" si="700"/>
        <v>0</v>
      </c>
      <c r="K6389" s="4">
        <f t="shared" si="696"/>
        <v>0</v>
      </c>
      <c r="L6389" s="5">
        <f t="shared" si="701"/>
        <v>0</v>
      </c>
      <c r="M6389" s="137">
        <f>'PVWatts Hourly Results (1)'!L6400/1000</f>
        <v>0</v>
      </c>
      <c r="N6389" s="3">
        <f>'PVWatts Hourly Results (2)'!L6400/1000</f>
        <v>0</v>
      </c>
      <c r="O6389" s="3">
        <f>'PVWatts Hourly Results (3)'!L6400/1000</f>
        <v>0</v>
      </c>
      <c r="P6389" s="3">
        <f>'PVWatts Hourly Results (4)'!L6400/1000</f>
        <v>0</v>
      </c>
      <c r="Q6389" s="130">
        <f>'PVWatts Hourly Results (5)'!L6400/1000</f>
        <v>0</v>
      </c>
    </row>
    <row r="6390" spans="2:17" x14ac:dyDescent="0.25">
      <c r="B6390" s="8">
        <v>9</v>
      </c>
      <c r="C6390" s="9">
        <v>23</v>
      </c>
      <c r="D6390" s="134">
        <f>'PVWatts Hourly Results (1)'!C6401</f>
        <v>0</v>
      </c>
      <c r="E6390" s="127">
        <f>DATE(YEAR(Inputs!$D$5),Summary!B6390,Summary!C6390)+TIME(D6390,0,0)</f>
        <v>267</v>
      </c>
      <c r="F6390" s="4">
        <f t="shared" si="697"/>
        <v>0</v>
      </c>
      <c r="G6390" s="4">
        <f t="shared" si="695"/>
        <v>1</v>
      </c>
      <c r="H6390" s="4">
        <f t="shared" si="698"/>
        <v>0</v>
      </c>
      <c r="I6390" s="4">
        <f t="shared" si="699"/>
        <v>0</v>
      </c>
      <c r="J6390" s="4">
        <f t="shared" si="700"/>
        <v>0</v>
      </c>
      <c r="K6390" s="4">
        <f t="shared" si="696"/>
        <v>0</v>
      </c>
      <c r="L6390" s="5">
        <f t="shared" si="701"/>
        <v>0</v>
      </c>
      <c r="M6390" s="137">
        <f>'PVWatts Hourly Results (1)'!L6401/1000</f>
        <v>0</v>
      </c>
      <c r="N6390" s="3">
        <f>'PVWatts Hourly Results (2)'!L6401/1000</f>
        <v>0</v>
      </c>
      <c r="O6390" s="3">
        <f>'PVWatts Hourly Results (3)'!L6401/1000</f>
        <v>0</v>
      </c>
      <c r="P6390" s="3">
        <f>'PVWatts Hourly Results (4)'!L6401/1000</f>
        <v>0</v>
      </c>
      <c r="Q6390" s="130">
        <f>'PVWatts Hourly Results (5)'!L6401/1000</f>
        <v>0</v>
      </c>
    </row>
    <row r="6391" spans="2:17" x14ac:dyDescent="0.25">
      <c r="B6391" s="8">
        <v>9</v>
      </c>
      <c r="C6391" s="9">
        <v>23</v>
      </c>
      <c r="D6391" s="134">
        <f>'PVWatts Hourly Results (1)'!C6402</f>
        <v>0</v>
      </c>
      <c r="E6391" s="127">
        <f>DATE(YEAR(Inputs!$D$5),Summary!B6391,Summary!C6391)+TIME(D6391,0,0)</f>
        <v>267</v>
      </c>
      <c r="F6391" s="4">
        <f t="shared" si="697"/>
        <v>0</v>
      </c>
      <c r="G6391" s="4">
        <f t="shared" si="695"/>
        <v>1</v>
      </c>
      <c r="H6391" s="4">
        <f t="shared" si="698"/>
        <v>0</v>
      </c>
      <c r="I6391" s="4">
        <f t="shared" si="699"/>
        <v>0</v>
      </c>
      <c r="J6391" s="4">
        <f t="shared" si="700"/>
        <v>0</v>
      </c>
      <c r="K6391" s="4">
        <f t="shared" si="696"/>
        <v>0</v>
      </c>
      <c r="L6391" s="5">
        <f t="shared" si="701"/>
        <v>0</v>
      </c>
      <c r="M6391" s="137">
        <f>'PVWatts Hourly Results (1)'!L6402/1000</f>
        <v>0</v>
      </c>
      <c r="N6391" s="3">
        <f>'PVWatts Hourly Results (2)'!L6402/1000</f>
        <v>0</v>
      </c>
      <c r="O6391" s="3">
        <f>'PVWatts Hourly Results (3)'!L6402/1000</f>
        <v>0</v>
      </c>
      <c r="P6391" s="3">
        <f>'PVWatts Hourly Results (4)'!L6402/1000</f>
        <v>0</v>
      </c>
      <c r="Q6391" s="130">
        <f>'PVWatts Hourly Results (5)'!L6402/1000</f>
        <v>0</v>
      </c>
    </row>
    <row r="6392" spans="2:17" x14ac:dyDescent="0.25">
      <c r="B6392" s="8">
        <v>9</v>
      </c>
      <c r="C6392" s="9">
        <v>23</v>
      </c>
      <c r="D6392" s="134">
        <f>'PVWatts Hourly Results (1)'!C6403</f>
        <v>0</v>
      </c>
      <c r="E6392" s="127">
        <f>DATE(YEAR(Inputs!$D$5),Summary!B6392,Summary!C6392)+TIME(D6392,0,0)</f>
        <v>267</v>
      </c>
      <c r="F6392" s="4">
        <f t="shared" si="697"/>
        <v>0</v>
      </c>
      <c r="G6392" s="4">
        <f t="shared" si="695"/>
        <v>1</v>
      </c>
      <c r="H6392" s="4">
        <f t="shared" si="698"/>
        <v>0</v>
      </c>
      <c r="I6392" s="4">
        <f t="shared" si="699"/>
        <v>0</v>
      </c>
      <c r="J6392" s="4">
        <f t="shared" si="700"/>
        <v>0</v>
      </c>
      <c r="K6392" s="4">
        <f t="shared" si="696"/>
        <v>0</v>
      </c>
      <c r="L6392" s="5">
        <f t="shared" si="701"/>
        <v>0</v>
      </c>
      <c r="M6392" s="137">
        <f>'PVWatts Hourly Results (1)'!L6403/1000</f>
        <v>0</v>
      </c>
      <c r="N6392" s="3">
        <f>'PVWatts Hourly Results (2)'!L6403/1000</f>
        <v>0</v>
      </c>
      <c r="O6392" s="3">
        <f>'PVWatts Hourly Results (3)'!L6403/1000</f>
        <v>0</v>
      </c>
      <c r="P6392" s="3">
        <f>'PVWatts Hourly Results (4)'!L6403/1000</f>
        <v>0</v>
      </c>
      <c r="Q6392" s="130">
        <f>'PVWatts Hourly Results (5)'!L6403/1000</f>
        <v>0</v>
      </c>
    </row>
    <row r="6393" spans="2:17" x14ac:dyDescent="0.25">
      <c r="B6393" s="8">
        <v>9</v>
      </c>
      <c r="C6393" s="9">
        <v>23</v>
      </c>
      <c r="D6393" s="134">
        <f>'PVWatts Hourly Results (1)'!C6404</f>
        <v>0</v>
      </c>
      <c r="E6393" s="127">
        <f>DATE(YEAR(Inputs!$D$5),Summary!B6393,Summary!C6393)+TIME(D6393,0,0)</f>
        <v>267</v>
      </c>
      <c r="F6393" s="4">
        <f t="shared" si="697"/>
        <v>0</v>
      </c>
      <c r="G6393" s="4">
        <f t="shared" si="695"/>
        <v>1</v>
      </c>
      <c r="H6393" s="4">
        <f t="shared" si="698"/>
        <v>0</v>
      </c>
      <c r="I6393" s="4">
        <f t="shared" si="699"/>
        <v>0</v>
      </c>
      <c r="J6393" s="4">
        <f t="shared" si="700"/>
        <v>0</v>
      </c>
      <c r="K6393" s="4">
        <f t="shared" si="696"/>
        <v>0</v>
      </c>
      <c r="L6393" s="5">
        <f t="shared" si="701"/>
        <v>0</v>
      </c>
      <c r="M6393" s="137">
        <f>'PVWatts Hourly Results (1)'!L6404/1000</f>
        <v>0</v>
      </c>
      <c r="N6393" s="3">
        <f>'PVWatts Hourly Results (2)'!L6404/1000</f>
        <v>0</v>
      </c>
      <c r="O6393" s="3">
        <f>'PVWatts Hourly Results (3)'!L6404/1000</f>
        <v>0</v>
      </c>
      <c r="P6393" s="3">
        <f>'PVWatts Hourly Results (4)'!L6404/1000</f>
        <v>0</v>
      </c>
      <c r="Q6393" s="130">
        <f>'PVWatts Hourly Results (5)'!L6404/1000</f>
        <v>0</v>
      </c>
    </row>
    <row r="6394" spans="2:17" x14ac:dyDescent="0.25">
      <c r="B6394" s="8">
        <v>9</v>
      </c>
      <c r="C6394" s="9">
        <v>23</v>
      </c>
      <c r="D6394" s="134">
        <f>'PVWatts Hourly Results (1)'!C6405</f>
        <v>0</v>
      </c>
      <c r="E6394" s="127">
        <f>DATE(YEAR(Inputs!$D$5),Summary!B6394,Summary!C6394)+TIME(D6394,0,0)</f>
        <v>267</v>
      </c>
      <c r="F6394" s="4">
        <f t="shared" si="697"/>
        <v>0</v>
      </c>
      <c r="G6394" s="4">
        <f t="shared" si="695"/>
        <v>1</v>
      </c>
      <c r="H6394" s="4">
        <f t="shared" si="698"/>
        <v>0</v>
      </c>
      <c r="I6394" s="4">
        <f t="shared" si="699"/>
        <v>0</v>
      </c>
      <c r="J6394" s="4">
        <f t="shared" si="700"/>
        <v>0</v>
      </c>
      <c r="K6394" s="4">
        <f t="shared" si="696"/>
        <v>0</v>
      </c>
      <c r="L6394" s="5">
        <f t="shared" si="701"/>
        <v>0</v>
      </c>
      <c r="M6394" s="137">
        <f>'PVWatts Hourly Results (1)'!L6405/1000</f>
        <v>0</v>
      </c>
      <c r="N6394" s="3">
        <f>'PVWatts Hourly Results (2)'!L6405/1000</f>
        <v>0</v>
      </c>
      <c r="O6394" s="3">
        <f>'PVWatts Hourly Results (3)'!L6405/1000</f>
        <v>0</v>
      </c>
      <c r="P6394" s="3">
        <f>'PVWatts Hourly Results (4)'!L6405/1000</f>
        <v>0</v>
      </c>
      <c r="Q6394" s="130">
        <f>'PVWatts Hourly Results (5)'!L6405/1000</f>
        <v>0</v>
      </c>
    </row>
    <row r="6395" spans="2:17" x14ac:dyDescent="0.25">
      <c r="B6395" s="8">
        <v>9</v>
      </c>
      <c r="C6395" s="9">
        <v>23</v>
      </c>
      <c r="D6395" s="134">
        <f>'PVWatts Hourly Results (1)'!C6406</f>
        <v>0</v>
      </c>
      <c r="E6395" s="127">
        <f>DATE(YEAR(Inputs!$D$5),Summary!B6395,Summary!C6395)+TIME(D6395,0,0)</f>
        <v>267</v>
      </c>
      <c r="F6395" s="4">
        <f t="shared" si="697"/>
        <v>0</v>
      </c>
      <c r="G6395" s="4">
        <f t="shared" si="695"/>
        <v>1</v>
      </c>
      <c r="H6395" s="4">
        <f t="shared" si="698"/>
        <v>0</v>
      </c>
      <c r="I6395" s="4">
        <f t="shared" si="699"/>
        <v>0</v>
      </c>
      <c r="J6395" s="4">
        <f t="shared" si="700"/>
        <v>0</v>
      </c>
      <c r="K6395" s="4">
        <f t="shared" si="696"/>
        <v>0</v>
      </c>
      <c r="L6395" s="5">
        <f t="shared" si="701"/>
        <v>0</v>
      </c>
      <c r="M6395" s="137">
        <f>'PVWatts Hourly Results (1)'!L6406/1000</f>
        <v>0</v>
      </c>
      <c r="N6395" s="3">
        <f>'PVWatts Hourly Results (2)'!L6406/1000</f>
        <v>0</v>
      </c>
      <c r="O6395" s="3">
        <f>'PVWatts Hourly Results (3)'!L6406/1000</f>
        <v>0</v>
      </c>
      <c r="P6395" s="3">
        <f>'PVWatts Hourly Results (4)'!L6406/1000</f>
        <v>0</v>
      </c>
      <c r="Q6395" s="130">
        <f>'PVWatts Hourly Results (5)'!L6406/1000</f>
        <v>0</v>
      </c>
    </row>
    <row r="6396" spans="2:17" x14ac:dyDescent="0.25">
      <c r="B6396" s="8">
        <v>9</v>
      </c>
      <c r="C6396" s="9">
        <v>23</v>
      </c>
      <c r="D6396" s="134">
        <f>'PVWatts Hourly Results (1)'!C6407</f>
        <v>0</v>
      </c>
      <c r="E6396" s="127">
        <f>DATE(YEAR(Inputs!$D$5),Summary!B6396,Summary!C6396)+TIME(D6396,0,0)</f>
        <v>267</v>
      </c>
      <c r="F6396" s="4">
        <f t="shared" si="697"/>
        <v>0</v>
      </c>
      <c r="G6396" s="4">
        <f t="shared" si="695"/>
        <v>1</v>
      </c>
      <c r="H6396" s="4">
        <f t="shared" si="698"/>
        <v>0</v>
      </c>
      <c r="I6396" s="4">
        <f t="shared" si="699"/>
        <v>0</v>
      </c>
      <c r="J6396" s="4">
        <f t="shared" si="700"/>
        <v>0</v>
      </c>
      <c r="K6396" s="4">
        <f t="shared" si="696"/>
        <v>0</v>
      </c>
      <c r="L6396" s="5">
        <f t="shared" si="701"/>
        <v>0</v>
      </c>
      <c r="M6396" s="137">
        <f>'PVWatts Hourly Results (1)'!L6407/1000</f>
        <v>0</v>
      </c>
      <c r="N6396" s="3">
        <f>'PVWatts Hourly Results (2)'!L6407/1000</f>
        <v>0</v>
      </c>
      <c r="O6396" s="3">
        <f>'PVWatts Hourly Results (3)'!L6407/1000</f>
        <v>0</v>
      </c>
      <c r="P6396" s="3">
        <f>'PVWatts Hourly Results (4)'!L6407/1000</f>
        <v>0</v>
      </c>
      <c r="Q6396" s="130">
        <f>'PVWatts Hourly Results (5)'!L6407/1000</f>
        <v>0</v>
      </c>
    </row>
    <row r="6397" spans="2:17" x14ac:dyDescent="0.25">
      <c r="B6397" s="8">
        <v>9</v>
      </c>
      <c r="C6397" s="9">
        <v>23</v>
      </c>
      <c r="D6397" s="134">
        <f>'PVWatts Hourly Results (1)'!C6408</f>
        <v>0</v>
      </c>
      <c r="E6397" s="127">
        <f>DATE(YEAR(Inputs!$D$5),Summary!B6397,Summary!C6397)+TIME(D6397,0,0)</f>
        <v>267</v>
      </c>
      <c r="F6397" s="4">
        <f t="shared" si="697"/>
        <v>0</v>
      </c>
      <c r="G6397" s="4">
        <f t="shared" si="695"/>
        <v>1</v>
      </c>
      <c r="H6397" s="4">
        <f t="shared" si="698"/>
        <v>0</v>
      </c>
      <c r="I6397" s="4">
        <f t="shared" si="699"/>
        <v>0</v>
      </c>
      <c r="J6397" s="4">
        <f t="shared" si="700"/>
        <v>0</v>
      </c>
      <c r="K6397" s="4">
        <f t="shared" si="696"/>
        <v>0</v>
      </c>
      <c r="L6397" s="5">
        <f t="shared" si="701"/>
        <v>0</v>
      </c>
      <c r="M6397" s="137">
        <f>'PVWatts Hourly Results (1)'!L6408/1000</f>
        <v>0</v>
      </c>
      <c r="N6397" s="3">
        <f>'PVWatts Hourly Results (2)'!L6408/1000</f>
        <v>0</v>
      </c>
      <c r="O6397" s="3">
        <f>'PVWatts Hourly Results (3)'!L6408/1000</f>
        <v>0</v>
      </c>
      <c r="P6397" s="3">
        <f>'PVWatts Hourly Results (4)'!L6408/1000</f>
        <v>0</v>
      </c>
      <c r="Q6397" s="130">
        <f>'PVWatts Hourly Results (5)'!L6408/1000</f>
        <v>0</v>
      </c>
    </row>
    <row r="6398" spans="2:17" x14ac:dyDescent="0.25">
      <c r="B6398" s="8">
        <v>9</v>
      </c>
      <c r="C6398" s="9">
        <v>23</v>
      </c>
      <c r="D6398" s="134">
        <f>'PVWatts Hourly Results (1)'!C6409</f>
        <v>0</v>
      </c>
      <c r="E6398" s="127">
        <f>DATE(YEAR(Inputs!$D$5),Summary!B6398,Summary!C6398)+TIME(D6398,0,0)</f>
        <v>267</v>
      </c>
      <c r="F6398" s="4">
        <f t="shared" si="697"/>
        <v>0</v>
      </c>
      <c r="G6398" s="4">
        <f t="shared" si="695"/>
        <v>1</v>
      </c>
      <c r="H6398" s="4">
        <f t="shared" si="698"/>
        <v>0</v>
      </c>
      <c r="I6398" s="4">
        <f t="shared" si="699"/>
        <v>0</v>
      </c>
      <c r="J6398" s="4">
        <f t="shared" si="700"/>
        <v>0</v>
      </c>
      <c r="K6398" s="4">
        <f t="shared" si="696"/>
        <v>0</v>
      </c>
      <c r="L6398" s="5">
        <f t="shared" si="701"/>
        <v>0</v>
      </c>
      <c r="M6398" s="137">
        <f>'PVWatts Hourly Results (1)'!L6409/1000</f>
        <v>0</v>
      </c>
      <c r="N6398" s="3">
        <f>'PVWatts Hourly Results (2)'!L6409/1000</f>
        <v>0</v>
      </c>
      <c r="O6398" s="3">
        <f>'PVWatts Hourly Results (3)'!L6409/1000</f>
        <v>0</v>
      </c>
      <c r="P6398" s="3">
        <f>'PVWatts Hourly Results (4)'!L6409/1000</f>
        <v>0</v>
      </c>
      <c r="Q6398" s="130">
        <f>'PVWatts Hourly Results (5)'!L6409/1000</f>
        <v>0</v>
      </c>
    </row>
    <row r="6399" spans="2:17" x14ac:dyDescent="0.25">
      <c r="B6399" s="8">
        <v>9</v>
      </c>
      <c r="C6399" s="9">
        <v>23</v>
      </c>
      <c r="D6399" s="134">
        <f>'PVWatts Hourly Results (1)'!C6410</f>
        <v>0</v>
      </c>
      <c r="E6399" s="127">
        <f>DATE(YEAR(Inputs!$D$5),Summary!B6399,Summary!C6399)+TIME(D6399,0,0)</f>
        <v>267</v>
      </c>
      <c r="F6399" s="4">
        <f t="shared" si="697"/>
        <v>0</v>
      </c>
      <c r="G6399" s="4">
        <f t="shared" si="695"/>
        <v>1</v>
      </c>
      <c r="H6399" s="4">
        <f t="shared" si="698"/>
        <v>0</v>
      </c>
      <c r="I6399" s="4">
        <f t="shared" si="699"/>
        <v>0</v>
      </c>
      <c r="J6399" s="4">
        <f t="shared" si="700"/>
        <v>0</v>
      </c>
      <c r="K6399" s="4">
        <f t="shared" si="696"/>
        <v>0</v>
      </c>
      <c r="L6399" s="5">
        <f t="shared" si="701"/>
        <v>0</v>
      </c>
      <c r="M6399" s="137">
        <f>'PVWatts Hourly Results (1)'!L6410/1000</f>
        <v>0</v>
      </c>
      <c r="N6399" s="3">
        <f>'PVWatts Hourly Results (2)'!L6410/1000</f>
        <v>0</v>
      </c>
      <c r="O6399" s="3">
        <f>'PVWatts Hourly Results (3)'!L6410/1000</f>
        <v>0</v>
      </c>
      <c r="P6399" s="3">
        <f>'PVWatts Hourly Results (4)'!L6410/1000</f>
        <v>0</v>
      </c>
      <c r="Q6399" s="130">
        <f>'PVWatts Hourly Results (5)'!L6410/1000</f>
        <v>0</v>
      </c>
    </row>
    <row r="6400" spans="2:17" x14ac:dyDescent="0.25">
      <c r="B6400" s="8">
        <v>9</v>
      </c>
      <c r="C6400" s="9">
        <v>23</v>
      </c>
      <c r="D6400" s="134">
        <f>'PVWatts Hourly Results (1)'!C6411</f>
        <v>0</v>
      </c>
      <c r="E6400" s="127">
        <f>DATE(YEAR(Inputs!$D$5),Summary!B6400,Summary!C6400)+TIME(D6400,0,0)</f>
        <v>267</v>
      </c>
      <c r="F6400" s="4">
        <f t="shared" si="697"/>
        <v>0</v>
      </c>
      <c r="G6400" s="4">
        <f t="shared" si="695"/>
        <v>1</v>
      </c>
      <c r="H6400" s="4">
        <f t="shared" si="698"/>
        <v>0</v>
      </c>
      <c r="I6400" s="4">
        <f t="shared" si="699"/>
        <v>0</v>
      </c>
      <c r="J6400" s="4">
        <f t="shared" si="700"/>
        <v>0</v>
      </c>
      <c r="K6400" s="4">
        <f t="shared" si="696"/>
        <v>0</v>
      </c>
      <c r="L6400" s="5">
        <f t="shared" si="701"/>
        <v>0</v>
      </c>
      <c r="M6400" s="137">
        <f>'PVWatts Hourly Results (1)'!L6411/1000</f>
        <v>0</v>
      </c>
      <c r="N6400" s="3">
        <f>'PVWatts Hourly Results (2)'!L6411/1000</f>
        <v>0</v>
      </c>
      <c r="O6400" s="3">
        <f>'PVWatts Hourly Results (3)'!L6411/1000</f>
        <v>0</v>
      </c>
      <c r="P6400" s="3">
        <f>'PVWatts Hourly Results (4)'!L6411/1000</f>
        <v>0</v>
      </c>
      <c r="Q6400" s="130">
        <f>'PVWatts Hourly Results (5)'!L6411/1000</f>
        <v>0</v>
      </c>
    </row>
    <row r="6401" spans="2:17" x14ac:dyDescent="0.25">
      <c r="B6401" s="8">
        <v>9</v>
      </c>
      <c r="C6401" s="9">
        <v>23</v>
      </c>
      <c r="D6401" s="134">
        <f>'PVWatts Hourly Results (1)'!C6412</f>
        <v>0</v>
      </c>
      <c r="E6401" s="127">
        <f>DATE(YEAR(Inputs!$D$5),Summary!B6401,Summary!C6401)+TIME(D6401,0,0)</f>
        <v>267</v>
      </c>
      <c r="F6401" s="4">
        <f t="shared" si="697"/>
        <v>0</v>
      </c>
      <c r="G6401" s="4">
        <f t="shared" si="695"/>
        <v>1</v>
      </c>
      <c r="H6401" s="4">
        <f t="shared" si="698"/>
        <v>0</v>
      </c>
      <c r="I6401" s="4">
        <f t="shared" si="699"/>
        <v>0</v>
      </c>
      <c r="J6401" s="4">
        <f t="shared" si="700"/>
        <v>0</v>
      </c>
      <c r="K6401" s="4">
        <f t="shared" si="696"/>
        <v>0</v>
      </c>
      <c r="L6401" s="5">
        <f t="shared" si="701"/>
        <v>0</v>
      </c>
      <c r="M6401" s="137">
        <f>'PVWatts Hourly Results (1)'!L6412/1000</f>
        <v>0</v>
      </c>
      <c r="N6401" s="3">
        <f>'PVWatts Hourly Results (2)'!L6412/1000</f>
        <v>0</v>
      </c>
      <c r="O6401" s="3">
        <f>'PVWatts Hourly Results (3)'!L6412/1000</f>
        <v>0</v>
      </c>
      <c r="P6401" s="3">
        <f>'PVWatts Hourly Results (4)'!L6412/1000</f>
        <v>0</v>
      </c>
      <c r="Q6401" s="130">
        <f>'PVWatts Hourly Results (5)'!L6412/1000</f>
        <v>0</v>
      </c>
    </row>
    <row r="6402" spans="2:17" x14ac:dyDescent="0.25">
      <c r="B6402" s="8">
        <v>9</v>
      </c>
      <c r="C6402" s="9">
        <v>23</v>
      </c>
      <c r="D6402" s="134">
        <f>'PVWatts Hourly Results (1)'!C6413</f>
        <v>0</v>
      </c>
      <c r="E6402" s="127">
        <f>DATE(YEAR(Inputs!$D$5),Summary!B6402,Summary!C6402)+TIME(D6402,0,0)</f>
        <v>267</v>
      </c>
      <c r="F6402" s="4">
        <f t="shared" si="697"/>
        <v>0</v>
      </c>
      <c r="G6402" s="4">
        <f t="shared" si="695"/>
        <v>1</v>
      </c>
      <c r="H6402" s="4">
        <f t="shared" si="698"/>
        <v>0</v>
      </c>
      <c r="I6402" s="4">
        <f t="shared" si="699"/>
        <v>0</v>
      </c>
      <c r="J6402" s="4">
        <f t="shared" si="700"/>
        <v>0</v>
      </c>
      <c r="K6402" s="4">
        <f t="shared" si="696"/>
        <v>0</v>
      </c>
      <c r="L6402" s="5">
        <f t="shared" si="701"/>
        <v>0</v>
      </c>
      <c r="M6402" s="137">
        <f>'PVWatts Hourly Results (1)'!L6413/1000</f>
        <v>0</v>
      </c>
      <c r="N6402" s="3">
        <f>'PVWatts Hourly Results (2)'!L6413/1000</f>
        <v>0</v>
      </c>
      <c r="O6402" s="3">
        <f>'PVWatts Hourly Results (3)'!L6413/1000</f>
        <v>0</v>
      </c>
      <c r="P6402" s="3">
        <f>'PVWatts Hourly Results (4)'!L6413/1000</f>
        <v>0</v>
      </c>
      <c r="Q6402" s="130">
        <f>'PVWatts Hourly Results (5)'!L6413/1000</f>
        <v>0</v>
      </c>
    </row>
    <row r="6403" spans="2:17" x14ac:dyDescent="0.25">
      <c r="B6403" s="8">
        <v>9</v>
      </c>
      <c r="C6403" s="9">
        <v>23</v>
      </c>
      <c r="D6403" s="134">
        <f>'PVWatts Hourly Results (1)'!C6414</f>
        <v>0</v>
      </c>
      <c r="E6403" s="127">
        <f>DATE(YEAR(Inputs!$D$5),Summary!B6403,Summary!C6403)+TIME(D6403,0,0)</f>
        <v>267</v>
      </c>
      <c r="F6403" s="4">
        <f t="shared" si="697"/>
        <v>0</v>
      </c>
      <c r="G6403" s="4">
        <f t="shared" si="695"/>
        <v>1</v>
      </c>
      <c r="H6403" s="4">
        <f t="shared" si="698"/>
        <v>0</v>
      </c>
      <c r="I6403" s="4">
        <f t="shared" si="699"/>
        <v>0</v>
      </c>
      <c r="J6403" s="4">
        <f t="shared" si="700"/>
        <v>0</v>
      </c>
      <c r="K6403" s="4">
        <f t="shared" si="696"/>
        <v>0</v>
      </c>
      <c r="L6403" s="5">
        <f t="shared" si="701"/>
        <v>0</v>
      </c>
      <c r="M6403" s="137">
        <f>'PVWatts Hourly Results (1)'!L6414/1000</f>
        <v>0</v>
      </c>
      <c r="N6403" s="3">
        <f>'PVWatts Hourly Results (2)'!L6414/1000</f>
        <v>0</v>
      </c>
      <c r="O6403" s="3">
        <f>'PVWatts Hourly Results (3)'!L6414/1000</f>
        <v>0</v>
      </c>
      <c r="P6403" s="3">
        <f>'PVWatts Hourly Results (4)'!L6414/1000</f>
        <v>0</v>
      </c>
      <c r="Q6403" s="130">
        <f>'PVWatts Hourly Results (5)'!L6414/1000</f>
        <v>0</v>
      </c>
    </row>
    <row r="6404" spans="2:17" x14ac:dyDescent="0.25">
      <c r="B6404" s="8">
        <v>9</v>
      </c>
      <c r="C6404" s="9">
        <v>23</v>
      </c>
      <c r="D6404" s="134">
        <f>'PVWatts Hourly Results (1)'!C6415</f>
        <v>0</v>
      </c>
      <c r="E6404" s="127">
        <f>DATE(YEAR(Inputs!$D$5),Summary!B6404,Summary!C6404)+TIME(D6404,0,0)</f>
        <v>267</v>
      </c>
      <c r="F6404" s="4">
        <f t="shared" si="697"/>
        <v>0</v>
      </c>
      <c r="G6404" s="4">
        <f t="shared" si="695"/>
        <v>1</v>
      </c>
      <c r="H6404" s="4">
        <f t="shared" si="698"/>
        <v>0</v>
      </c>
      <c r="I6404" s="4">
        <f t="shared" si="699"/>
        <v>0</v>
      </c>
      <c r="J6404" s="4">
        <f t="shared" si="700"/>
        <v>0</v>
      </c>
      <c r="K6404" s="4">
        <f t="shared" si="696"/>
        <v>0</v>
      </c>
      <c r="L6404" s="5">
        <f t="shared" si="701"/>
        <v>0</v>
      </c>
      <c r="M6404" s="137">
        <f>'PVWatts Hourly Results (1)'!L6415/1000</f>
        <v>0</v>
      </c>
      <c r="N6404" s="3">
        <f>'PVWatts Hourly Results (2)'!L6415/1000</f>
        <v>0</v>
      </c>
      <c r="O6404" s="3">
        <f>'PVWatts Hourly Results (3)'!L6415/1000</f>
        <v>0</v>
      </c>
      <c r="P6404" s="3">
        <f>'PVWatts Hourly Results (4)'!L6415/1000</f>
        <v>0</v>
      </c>
      <c r="Q6404" s="130">
        <f>'PVWatts Hourly Results (5)'!L6415/1000</f>
        <v>0</v>
      </c>
    </row>
    <row r="6405" spans="2:17" x14ac:dyDescent="0.25">
      <c r="B6405" s="8">
        <v>9</v>
      </c>
      <c r="C6405" s="9">
        <v>23</v>
      </c>
      <c r="D6405" s="134">
        <f>'PVWatts Hourly Results (1)'!C6416</f>
        <v>0</v>
      </c>
      <c r="E6405" s="127">
        <f>DATE(YEAR(Inputs!$D$5),Summary!B6405,Summary!C6405)+TIME(D6405,0,0)</f>
        <v>267</v>
      </c>
      <c r="F6405" s="4">
        <f t="shared" si="697"/>
        <v>0</v>
      </c>
      <c r="G6405" s="4">
        <f t="shared" si="695"/>
        <v>1</v>
      </c>
      <c r="H6405" s="4">
        <f t="shared" si="698"/>
        <v>0</v>
      </c>
      <c r="I6405" s="4">
        <f t="shared" si="699"/>
        <v>0</v>
      </c>
      <c r="J6405" s="4">
        <f t="shared" si="700"/>
        <v>0</v>
      </c>
      <c r="K6405" s="4">
        <f t="shared" si="696"/>
        <v>0</v>
      </c>
      <c r="L6405" s="5">
        <f t="shared" si="701"/>
        <v>0</v>
      </c>
      <c r="M6405" s="137">
        <f>'PVWatts Hourly Results (1)'!L6416/1000</f>
        <v>0</v>
      </c>
      <c r="N6405" s="3">
        <f>'PVWatts Hourly Results (2)'!L6416/1000</f>
        <v>0</v>
      </c>
      <c r="O6405" s="3">
        <f>'PVWatts Hourly Results (3)'!L6416/1000</f>
        <v>0</v>
      </c>
      <c r="P6405" s="3">
        <f>'PVWatts Hourly Results (4)'!L6416/1000</f>
        <v>0</v>
      </c>
      <c r="Q6405" s="130">
        <f>'PVWatts Hourly Results (5)'!L6416/1000</f>
        <v>0</v>
      </c>
    </row>
    <row r="6406" spans="2:17" x14ac:dyDescent="0.25">
      <c r="B6406" s="8">
        <v>9</v>
      </c>
      <c r="C6406" s="9">
        <v>24</v>
      </c>
      <c r="D6406" s="134">
        <f>'PVWatts Hourly Results (1)'!C6417</f>
        <v>0</v>
      </c>
      <c r="E6406" s="127">
        <f>DATE(YEAR(Inputs!$D$5),Summary!B6406,Summary!C6406)+TIME(D6406,0,0)</f>
        <v>268</v>
      </c>
      <c r="F6406" s="4">
        <f t="shared" si="697"/>
        <v>0</v>
      </c>
      <c r="G6406" s="4">
        <f t="shared" si="695"/>
        <v>2</v>
      </c>
      <c r="H6406" s="4">
        <f t="shared" si="698"/>
        <v>1</v>
      </c>
      <c r="I6406" s="4">
        <f t="shared" si="699"/>
        <v>0</v>
      </c>
      <c r="J6406" s="4">
        <f t="shared" si="700"/>
        <v>0</v>
      </c>
      <c r="K6406" s="4">
        <f t="shared" si="696"/>
        <v>0</v>
      </c>
      <c r="L6406" s="5">
        <f t="shared" si="701"/>
        <v>0</v>
      </c>
      <c r="M6406" s="137">
        <f>'PVWatts Hourly Results (1)'!L6417/1000</f>
        <v>0</v>
      </c>
      <c r="N6406" s="3">
        <f>'PVWatts Hourly Results (2)'!L6417/1000</f>
        <v>0</v>
      </c>
      <c r="O6406" s="3">
        <f>'PVWatts Hourly Results (3)'!L6417/1000</f>
        <v>0</v>
      </c>
      <c r="P6406" s="3">
        <f>'PVWatts Hourly Results (4)'!L6417/1000</f>
        <v>0</v>
      </c>
      <c r="Q6406" s="130">
        <f>'PVWatts Hourly Results (5)'!L6417/1000</f>
        <v>0</v>
      </c>
    </row>
    <row r="6407" spans="2:17" x14ac:dyDescent="0.25">
      <c r="B6407" s="8">
        <v>9</v>
      </c>
      <c r="C6407" s="9">
        <v>24</v>
      </c>
      <c r="D6407" s="134">
        <f>'PVWatts Hourly Results (1)'!C6418</f>
        <v>0</v>
      </c>
      <c r="E6407" s="127">
        <f>DATE(YEAR(Inputs!$D$5),Summary!B6407,Summary!C6407)+TIME(D6407,0,0)</f>
        <v>268</v>
      </c>
      <c r="F6407" s="4">
        <f t="shared" si="697"/>
        <v>0</v>
      </c>
      <c r="G6407" s="4">
        <f t="shared" si="695"/>
        <v>2</v>
      </c>
      <c r="H6407" s="4">
        <f t="shared" si="698"/>
        <v>1</v>
      </c>
      <c r="I6407" s="4">
        <f t="shared" si="699"/>
        <v>0</v>
      </c>
      <c r="J6407" s="4">
        <f t="shared" si="700"/>
        <v>0</v>
      </c>
      <c r="K6407" s="4">
        <f t="shared" si="696"/>
        <v>0</v>
      </c>
      <c r="L6407" s="5">
        <f t="shared" si="701"/>
        <v>0</v>
      </c>
      <c r="M6407" s="137">
        <f>'PVWatts Hourly Results (1)'!L6418/1000</f>
        <v>0</v>
      </c>
      <c r="N6407" s="3">
        <f>'PVWatts Hourly Results (2)'!L6418/1000</f>
        <v>0</v>
      </c>
      <c r="O6407" s="3">
        <f>'PVWatts Hourly Results (3)'!L6418/1000</f>
        <v>0</v>
      </c>
      <c r="P6407" s="3">
        <f>'PVWatts Hourly Results (4)'!L6418/1000</f>
        <v>0</v>
      </c>
      <c r="Q6407" s="130">
        <f>'PVWatts Hourly Results (5)'!L6418/1000</f>
        <v>0</v>
      </c>
    </row>
    <row r="6408" spans="2:17" x14ac:dyDescent="0.25">
      <c r="B6408" s="8">
        <v>9</v>
      </c>
      <c r="C6408" s="9">
        <v>24</v>
      </c>
      <c r="D6408" s="134">
        <f>'PVWatts Hourly Results (1)'!C6419</f>
        <v>0</v>
      </c>
      <c r="E6408" s="127">
        <f>DATE(YEAR(Inputs!$D$5),Summary!B6408,Summary!C6408)+TIME(D6408,0,0)</f>
        <v>268</v>
      </c>
      <c r="F6408" s="4">
        <f t="shared" si="697"/>
        <v>0</v>
      </c>
      <c r="G6408" s="4">
        <f t="shared" si="695"/>
        <v>2</v>
      </c>
      <c r="H6408" s="4">
        <f t="shared" si="698"/>
        <v>1</v>
      </c>
      <c r="I6408" s="4">
        <f t="shared" si="699"/>
        <v>0</v>
      </c>
      <c r="J6408" s="4">
        <f t="shared" si="700"/>
        <v>0</v>
      </c>
      <c r="K6408" s="4">
        <f t="shared" si="696"/>
        <v>0</v>
      </c>
      <c r="L6408" s="5">
        <f t="shared" si="701"/>
        <v>0</v>
      </c>
      <c r="M6408" s="137">
        <f>'PVWatts Hourly Results (1)'!L6419/1000</f>
        <v>0</v>
      </c>
      <c r="N6408" s="3">
        <f>'PVWatts Hourly Results (2)'!L6419/1000</f>
        <v>0</v>
      </c>
      <c r="O6408" s="3">
        <f>'PVWatts Hourly Results (3)'!L6419/1000</f>
        <v>0</v>
      </c>
      <c r="P6408" s="3">
        <f>'PVWatts Hourly Results (4)'!L6419/1000</f>
        <v>0</v>
      </c>
      <c r="Q6408" s="130">
        <f>'PVWatts Hourly Results (5)'!L6419/1000</f>
        <v>0</v>
      </c>
    </row>
    <row r="6409" spans="2:17" x14ac:dyDescent="0.25">
      <c r="B6409" s="8">
        <v>9</v>
      </c>
      <c r="C6409" s="9">
        <v>24</v>
      </c>
      <c r="D6409" s="134">
        <f>'PVWatts Hourly Results (1)'!C6420</f>
        <v>0</v>
      </c>
      <c r="E6409" s="127">
        <f>DATE(YEAR(Inputs!$D$5),Summary!B6409,Summary!C6409)+TIME(D6409,0,0)</f>
        <v>268</v>
      </c>
      <c r="F6409" s="4">
        <f t="shared" si="697"/>
        <v>0</v>
      </c>
      <c r="G6409" s="4">
        <f t="shared" si="695"/>
        <v>2</v>
      </c>
      <c r="H6409" s="4">
        <f t="shared" si="698"/>
        <v>1</v>
      </c>
      <c r="I6409" s="4">
        <f t="shared" si="699"/>
        <v>0</v>
      </c>
      <c r="J6409" s="4">
        <f t="shared" si="700"/>
        <v>0</v>
      </c>
      <c r="K6409" s="4">
        <f t="shared" si="696"/>
        <v>0</v>
      </c>
      <c r="L6409" s="5">
        <f t="shared" si="701"/>
        <v>0</v>
      </c>
      <c r="M6409" s="137">
        <f>'PVWatts Hourly Results (1)'!L6420/1000</f>
        <v>0</v>
      </c>
      <c r="N6409" s="3">
        <f>'PVWatts Hourly Results (2)'!L6420/1000</f>
        <v>0</v>
      </c>
      <c r="O6409" s="3">
        <f>'PVWatts Hourly Results (3)'!L6420/1000</f>
        <v>0</v>
      </c>
      <c r="P6409" s="3">
        <f>'PVWatts Hourly Results (4)'!L6420/1000</f>
        <v>0</v>
      </c>
      <c r="Q6409" s="130">
        <f>'PVWatts Hourly Results (5)'!L6420/1000</f>
        <v>0</v>
      </c>
    </row>
    <row r="6410" spans="2:17" x14ac:dyDescent="0.25">
      <c r="B6410" s="8">
        <v>9</v>
      </c>
      <c r="C6410" s="9">
        <v>24</v>
      </c>
      <c r="D6410" s="134">
        <f>'PVWatts Hourly Results (1)'!C6421</f>
        <v>0</v>
      </c>
      <c r="E6410" s="127">
        <f>DATE(YEAR(Inputs!$D$5),Summary!B6410,Summary!C6410)+TIME(D6410,0,0)</f>
        <v>268</v>
      </c>
      <c r="F6410" s="4">
        <f t="shared" si="697"/>
        <v>0</v>
      </c>
      <c r="G6410" s="4">
        <f t="shared" si="695"/>
        <v>2</v>
      </c>
      <c r="H6410" s="4">
        <f t="shared" si="698"/>
        <v>1</v>
      </c>
      <c r="I6410" s="4">
        <f t="shared" si="699"/>
        <v>0</v>
      </c>
      <c r="J6410" s="4">
        <f t="shared" si="700"/>
        <v>0</v>
      </c>
      <c r="K6410" s="4">
        <f t="shared" si="696"/>
        <v>0</v>
      </c>
      <c r="L6410" s="5">
        <f t="shared" si="701"/>
        <v>0</v>
      </c>
      <c r="M6410" s="137">
        <f>'PVWatts Hourly Results (1)'!L6421/1000</f>
        <v>0</v>
      </c>
      <c r="N6410" s="3">
        <f>'PVWatts Hourly Results (2)'!L6421/1000</f>
        <v>0</v>
      </c>
      <c r="O6410" s="3">
        <f>'PVWatts Hourly Results (3)'!L6421/1000</f>
        <v>0</v>
      </c>
      <c r="P6410" s="3">
        <f>'PVWatts Hourly Results (4)'!L6421/1000</f>
        <v>0</v>
      </c>
      <c r="Q6410" s="130">
        <f>'PVWatts Hourly Results (5)'!L6421/1000</f>
        <v>0</v>
      </c>
    </row>
    <row r="6411" spans="2:17" x14ac:dyDescent="0.25">
      <c r="B6411" s="8">
        <v>9</v>
      </c>
      <c r="C6411" s="9">
        <v>24</v>
      </c>
      <c r="D6411" s="134">
        <f>'PVWatts Hourly Results (1)'!C6422</f>
        <v>0</v>
      </c>
      <c r="E6411" s="127">
        <f>DATE(YEAR(Inputs!$D$5),Summary!B6411,Summary!C6411)+TIME(D6411,0,0)</f>
        <v>268</v>
      </c>
      <c r="F6411" s="4">
        <f t="shared" si="697"/>
        <v>0</v>
      </c>
      <c r="G6411" s="4">
        <f t="shared" si="695"/>
        <v>2</v>
      </c>
      <c r="H6411" s="4">
        <f t="shared" si="698"/>
        <v>1</v>
      </c>
      <c r="I6411" s="4">
        <f t="shared" si="699"/>
        <v>0</v>
      </c>
      <c r="J6411" s="4">
        <f t="shared" si="700"/>
        <v>0</v>
      </c>
      <c r="K6411" s="4">
        <f t="shared" si="696"/>
        <v>0</v>
      </c>
      <c r="L6411" s="5">
        <f t="shared" si="701"/>
        <v>0</v>
      </c>
      <c r="M6411" s="137">
        <f>'PVWatts Hourly Results (1)'!L6422/1000</f>
        <v>0</v>
      </c>
      <c r="N6411" s="3">
        <f>'PVWatts Hourly Results (2)'!L6422/1000</f>
        <v>0</v>
      </c>
      <c r="O6411" s="3">
        <f>'PVWatts Hourly Results (3)'!L6422/1000</f>
        <v>0</v>
      </c>
      <c r="P6411" s="3">
        <f>'PVWatts Hourly Results (4)'!L6422/1000</f>
        <v>0</v>
      </c>
      <c r="Q6411" s="130">
        <f>'PVWatts Hourly Results (5)'!L6422/1000</f>
        <v>0</v>
      </c>
    </row>
    <row r="6412" spans="2:17" x14ac:dyDescent="0.25">
      <c r="B6412" s="8">
        <v>9</v>
      </c>
      <c r="C6412" s="9">
        <v>24</v>
      </c>
      <c r="D6412" s="134">
        <f>'PVWatts Hourly Results (1)'!C6423</f>
        <v>0</v>
      </c>
      <c r="E6412" s="127">
        <f>DATE(YEAR(Inputs!$D$5),Summary!B6412,Summary!C6412)+TIME(D6412,0,0)</f>
        <v>268</v>
      </c>
      <c r="F6412" s="4">
        <f t="shared" si="697"/>
        <v>0</v>
      </c>
      <c r="G6412" s="4">
        <f t="shared" si="695"/>
        <v>2</v>
      </c>
      <c r="H6412" s="4">
        <f t="shared" si="698"/>
        <v>1</v>
      </c>
      <c r="I6412" s="4">
        <f t="shared" si="699"/>
        <v>0</v>
      </c>
      <c r="J6412" s="4">
        <f t="shared" si="700"/>
        <v>0</v>
      </c>
      <c r="K6412" s="4">
        <f t="shared" si="696"/>
        <v>0</v>
      </c>
      <c r="L6412" s="5">
        <f t="shared" si="701"/>
        <v>0</v>
      </c>
      <c r="M6412" s="137">
        <f>'PVWatts Hourly Results (1)'!L6423/1000</f>
        <v>0</v>
      </c>
      <c r="N6412" s="3">
        <f>'PVWatts Hourly Results (2)'!L6423/1000</f>
        <v>0</v>
      </c>
      <c r="O6412" s="3">
        <f>'PVWatts Hourly Results (3)'!L6423/1000</f>
        <v>0</v>
      </c>
      <c r="P6412" s="3">
        <f>'PVWatts Hourly Results (4)'!L6423/1000</f>
        <v>0</v>
      </c>
      <c r="Q6412" s="130">
        <f>'PVWatts Hourly Results (5)'!L6423/1000</f>
        <v>0</v>
      </c>
    </row>
    <row r="6413" spans="2:17" x14ac:dyDescent="0.25">
      <c r="B6413" s="8">
        <v>9</v>
      </c>
      <c r="C6413" s="9">
        <v>24</v>
      </c>
      <c r="D6413" s="134">
        <f>'PVWatts Hourly Results (1)'!C6424</f>
        <v>0</v>
      </c>
      <c r="E6413" s="127">
        <f>DATE(YEAR(Inputs!$D$5),Summary!B6413,Summary!C6413)+TIME(D6413,0,0)</f>
        <v>268</v>
      </c>
      <c r="F6413" s="4">
        <f t="shared" si="697"/>
        <v>0</v>
      </c>
      <c r="G6413" s="4">
        <f t="shared" si="695"/>
        <v>2</v>
      </c>
      <c r="H6413" s="4">
        <f t="shared" si="698"/>
        <v>1</v>
      </c>
      <c r="I6413" s="4">
        <f t="shared" si="699"/>
        <v>0</v>
      </c>
      <c r="J6413" s="4">
        <f t="shared" si="700"/>
        <v>0</v>
      </c>
      <c r="K6413" s="4">
        <f t="shared" si="696"/>
        <v>0</v>
      </c>
      <c r="L6413" s="5">
        <f t="shared" si="701"/>
        <v>0</v>
      </c>
      <c r="M6413" s="137">
        <f>'PVWatts Hourly Results (1)'!L6424/1000</f>
        <v>0</v>
      </c>
      <c r="N6413" s="3">
        <f>'PVWatts Hourly Results (2)'!L6424/1000</f>
        <v>0</v>
      </c>
      <c r="O6413" s="3">
        <f>'PVWatts Hourly Results (3)'!L6424/1000</f>
        <v>0</v>
      </c>
      <c r="P6413" s="3">
        <f>'PVWatts Hourly Results (4)'!L6424/1000</f>
        <v>0</v>
      </c>
      <c r="Q6413" s="130">
        <f>'PVWatts Hourly Results (5)'!L6424/1000</f>
        <v>0</v>
      </c>
    </row>
    <row r="6414" spans="2:17" x14ac:dyDescent="0.25">
      <c r="B6414" s="8">
        <v>9</v>
      </c>
      <c r="C6414" s="9">
        <v>24</v>
      </c>
      <c r="D6414" s="134">
        <f>'PVWatts Hourly Results (1)'!C6425</f>
        <v>0</v>
      </c>
      <c r="E6414" s="127">
        <f>DATE(YEAR(Inputs!$D$5),Summary!B6414,Summary!C6414)+TIME(D6414,0,0)</f>
        <v>268</v>
      </c>
      <c r="F6414" s="4">
        <f t="shared" si="697"/>
        <v>0</v>
      </c>
      <c r="G6414" s="4">
        <f t="shared" si="695"/>
        <v>2</v>
      </c>
      <c r="H6414" s="4">
        <f t="shared" si="698"/>
        <v>1</v>
      </c>
      <c r="I6414" s="4">
        <f t="shared" si="699"/>
        <v>0</v>
      </c>
      <c r="J6414" s="4">
        <f t="shared" si="700"/>
        <v>0</v>
      </c>
      <c r="K6414" s="4">
        <f t="shared" si="696"/>
        <v>0</v>
      </c>
      <c r="L6414" s="5">
        <f t="shared" si="701"/>
        <v>0</v>
      </c>
      <c r="M6414" s="137">
        <f>'PVWatts Hourly Results (1)'!L6425/1000</f>
        <v>0</v>
      </c>
      <c r="N6414" s="3">
        <f>'PVWatts Hourly Results (2)'!L6425/1000</f>
        <v>0</v>
      </c>
      <c r="O6414" s="3">
        <f>'PVWatts Hourly Results (3)'!L6425/1000</f>
        <v>0</v>
      </c>
      <c r="P6414" s="3">
        <f>'PVWatts Hourly Results (4)'!L6425/1000</f>
        <v>0</v>
      </c>
      <c r="Q6414" s="130">
        <f>'PVWatts Hourly Results (5)'!L6425/1000</f>
        <v>0</v>
      </c>
    </row>
    <row r="6415" spans="2:17" x14ac:dyDescent="0.25">
      <c r="B6415" s="8">
        <v>9</v>
      </c>
      <c r="C6415" s="9">
        <v>24</v>
      </c>
      <c r="D6415" s="134">
        <f>'PVWatts Hourly Results (1)'!C6426</f>
        <v>0</v>
      </c>
      <c r="E6415" s="127">
        <f>DATE(YEAR(Inputs!$D$5),Summary!B6415,Summary!C6415)+TIME(D6415,0,0)</f>
        <v>268</v>
      </c>
      <c r="F6415" s="4">
        <f t="shared" si="697"/>
        <v>0</v>
      </c>
      <c r="G6415" s="4">
        <f t="shared" si="695"/>
        <v>2</v>
      </c>
      <c r="H6415" s="4">
        <f t="shared" si="698"/>
        <v>1</v>
      </c>
      <c r="I6415" s="4">
        <f t="shared" si="699"/>
        <v>0</v>
      </c>
      <c r="J6415" s="4">
        <f t="shared" si="700"/>
        <v>0</v>
      </c>
      <c r="K6415" s="4">
        <f t="shared" si="696"/>
        <v>0</v>
      </c>
      <c r="L6415" s="5">
        <f t="shared" si="701"/>
        <v>0</v>
      </c>
      <c r="M6415" s="137">
        <f>'PVWatts Hourly Results (1)'!L6426/1000</f>
        <v>0</v>
      </c>
      <c r="N6415" s="3">
        <f>'PVWatts Hourly Results (2)'!L6426/1000</f>
        <v>0</v>
      </c>
      <c r="O6415" s="3">
        <f>'PVWatts Hourly Results (3)'!L6426/1000</f>
        <v>0</v>
      </c>
      <c r="P6415" s="3">
        <f>'PVWatts Hourly Results (4)'!L6426/1000</f>
        <v>0</v>
      </c>
      <c r="Q6415" s="130">
        <f>'PVWatts Hourly Results (5)'!L6426/1000</f>
        <v>0</v>
      </c>
    </row>
    <row r="6416" spans="2:17" x14ac:dyDescent="0.25">
      <c r="B6416" s="8">
        <v>9</v>
      </c>
      <c r="C6416" s="9">
        <v>24</v>
      </c>
      <c r="D6416" s="134">
        <f>'PVWatts Hourly Results (1)'!C6427</f>
        <v>0</v>
      </c>
      <c r="E6416" s="127">
        <f>DATE(YEAR(Inputs!$D$5),Summary!B6416,Summary!C6416)+TIME(D6416,0,0)</f>
        <v>268</v>
      </c>
      <c r="F6416" s="4">
        <f t="shared" si="697"/>
        <v>0</v>
      </c>
      <c r="G6416" s="4">
        <f t="shared" si="695"/>
        <v>2</v>
      </c>
      <c r="H6416" s="4">
        <f t="shared" si="698"/>
        <v>1</v>
      </c>
      <c r="I6416" s="4">
        <f t="shared" si="699"/>
        <v>0</v>
      </c>
      <c r="J6416" s="4">
        <f t="shared" si="700"/>
        <v>0</v>
      </c>
      <c r="K6416" s="4">
        <f t="shared" si="696"/>
        <v>0</v>
      </c>
      <c r="L6416" s="5">
        <f t="shared" si="701"/>
        <v>0</v>
      </c>
      <c r="M6416" s="137">
        <f>'PVWatts Hourly Results (1)'!L6427/1000</f>
        <v>0</v>
      </c>
      <c r="N6416" s="3">
        <f>'PVWatts Hourly Results (2)'!L6427/1000</f>
        <v>0</v>
      </c>
      <c r="O6416" s="3">
        <f>'PVWatts Hourly Results (3)'!L6427/1000</f>
        <v>0</v>
      </c>
      <c r="P6416" s="3">
        <f>'PVWatts Hourly Results (4)'!L6427/1000</f>
        <v>0</v>
      </c>
      <c r="Q6416" s="130">
        <f>'PVWatts Hourly Results (5)'!L6427/1000</f>
        <v>0</v>
      </c>
    </row>
    <row r="6417" spans="2:17" x14ac:dyDescent="0.25">
      <c r="B6417" s="8">
        <v>9</v>
      </c>
      <c r="C6417" s="9">
        <v>24</v>
      </c>
      <c r="D6417" s="134">
        <f>'PVWatts Hourly Results (1)'!C6428</f>
        <v>0</v>
      </c>
      <c r="E6417" s="127">
        <f>DATE(YEAR(Inputs!$D$5),Summary!B6417,Summary!C6417)+TIME(D6417,0,0)</f>
        <v>268</v>
      </c>
      <c r="F6417" s="4">
        <f t="shared" si="697"/>
        <v>0</v>
      </c>
      <c r="G6417" s="4">
        <f t="shared" si="695"/>
        <v>2</v>
      </c>
      <c r="H6417" s="4">
        <f t="shared" si="698"/>
        <v>1</v>
      </c>
      <c r="I6417" s="4">
        <f t="shared" si="699"/>
        <v>0</v>
      </c>
      <c r="J6417" s="4">
        <f t="shared" si="700"/>
        <v>0</v>
      </c>
      <c r="K6417" s="4">
        <f t="shared" si="696"/>
        <v>0</v>
      </c>
      <c r="L6417" s="5">
        <f t="shared" si="701"/>
        <v>0</v>
      </c>
      <c r="M6417" s="137">
        <f>'PVWatts Hourly Results (1)'!L6428/1000</f>
        <v>0</v>
      </c>
      <c r="N6417" s="3">
        <f>'PVWatts Hourly Results (2)'!L6428/1000</f>
        <v>0</v>
      </c>
      <c r="O6417" s="3">
        <f>'PVWatts Hourly Results (3)'!L6428/1000</f>
        <v>0</v>
      </c>
      <c r="P6417" s="3">
        <f>'PVWatts Hourly Results (4)'!L6428/1000</f>
        <v>0</v>
      </c>
      <c r="Q6417" s="130">
        <f>'PVWatts Hourly Results (5)'!L6428/1000</f>
        <v>0</v>
      </c>
    </row>
    <row r="6418" spans="2:17" x14ac:dyDescent="0.25">
      <c r="B6418" s="8">
        <v>9</v>
      </c>
      <c r="C6418" s="9">
        <v>24</v>
      </c>
      <c r="D6418" s="134">
        <f>'PVWatts Hourly Results (1)'!C6429</f>
        <v>0</v>
      </c>
      <c r="E6418" s="127">
        <f>DATE(YEAR(Inputs!$D$5),Summary!B6418,Summary!C6418)+TIME(D6418,0,0)</f>
        <v>268</v>
      </c>
      <c r="F6418" s="4">
        <f t="shared" si="697"/>
        <v>0</v>
      </c>
      <c r="G6418" s="4">
        <f t="shared" si="695"/>
        <v>2</v>
      </c>
      <c r="H6418" s="4">
        <f t="shared" si="698"/>
        <v>1</v>
      </c>
      <c r="I6418" s="4">
        <f t="shared" si="699"/>
        <v>0</v>
      </c>
      <c r="J6418" s="4">
        <f t="shared" si="700"/>
        <v>0</v>
      </c>
      <c r="K6418" s="4">
        <f t="shared" si="696"/>
        <v>0</v>
      </c>
      <c r="L6418" s="5">
        <f t="shared" si="701"/>
        <v>0</v>
      </c>
      <c r="M6418" s="137">
        <f>'PVWatts Hourly Results (1)'!L6429/1000</f>
        <v>0</v>
      </c>
      <c r="N6418" s="3">
        <f>'PVWatts Hourly Results (2)'!L6429/1000</f>
        <v>0</v>
      </c>
      <c r="O6418" s="3">
        <f>'PVWatts Hourly Results (3)'!L6429/1000</f>
        <v>0</v>
      </c>
      <c r="P6418" s="3">
        <f>'PVWatts Hourly Results (4)'!L6429/1000</f>
        <v>0</v>
      </c>
      <c r="Q6418" s="130">
        <f>'PVWatts Hourly Results (5)'!L6429/1000</f>
        <v>0</v>
      </c>
    </row>
    <row r="6419" spans="2:17" x14ac:dyDescent="0.25">
      <c r="B6419" s="8">
        <v>9</v>
      </c>
      <c r="C6419" s="9">
        <v>24</v>
      </c>
      <c r="D6419" s="134">
        <f>'PVWatts Hourly Results (1)'!C6430</f>
        <v>0</v>
      </c>
      <c r="E6419" s="127">
        <f>DATE(YEAR(Inputs!$D$5),Summary!B6419,Summary!C6419)+TIME(D6419,0,0)</f>
        <v>268</v>
      </c>
      <c r="F6419" s="4">
        <f t="shared" si="697"/>
        <v>0</v>
      </c>
      <c r="G6419" s="4">
        <f t="shared" si="695"/>
        <v>2</v>
      </c>
      <c r="H6419" s="4">
        <f t="shared" si="698"/>
        <v>1</v>
      </c>
      <c r="I6419" s="4">
        <f t="shared" si="699"/>
        <v>0</v>
      </c>
      <c r="J6419" s="4">
        <f t="shared" si="700"/>
        <v>0</v>
      </c>
      <c r="K6419" s="4">
        <f t="shared" si="696"/>
        <v>0</v>
      </c>
      <c r="L6419" s="5">
        <f t="shared" si="701"/>
        <v>0</v>
      </c>
      <c r="M6419" s="137">
        <f>'PVWatts Hourly Results (1)'!L6430/1000</f>
        <v>0</v>
      </c>
      <c r="N6419" s="3">
        <f>'PVWatts Hourly Results (2)'!L6430/1000</f>
        <v>0</v>
      </c>
      <c r="O6419" s="3">
        <f>'PVWatts Hourly Results (3)'!L6430/1000</f>
        <v>0</v>
      </c>
      <c r="P6419" s="3">
        <f>'PVWatts Hourly Results (4)'!L6430/1000</f>
        <v>0</v>
      </c>
      <c r="Q6419" s="130">
        <f>'PVWatts Hourly Results (5)'!L6430/1000</f>
        <v>0</v>
      </c>
    </row>
    <row r="6420" spans="2:17" x14ac:dyDescent="0.25">
      <c r="B6420" s="8">
        <v>9</v>
      </c>
      <c r="C6420" s="9">
        <v>24</v>
      </c>
      <c r="D6420" s="134">
        <f>'PVWatts Hourly Results (1)'!C6431</f>
        <v>0</v>
      </c>
      <c r="E6420" s="127">
        <f>DATE(YEAR(Inputs!$D$5),Summary!B6420,Summary!C6420)+TIME(D6420,0,0)</f>
        <v>268</v>
      </c>
      <c r="F6420" s="4">
        <f t="shared" si="697"/>
        <v>0</v>
      </c>
      <c r="G6420" s="4">
        <f t="shared" si="695"/>
        <v>2</v>
      </c>
      <c r="H6420" s="4">
        <f t="shared" si="698"/>
        <v>1</v>
      </c>
      <c r="I6420" s="4">
        <f t="shared" si="699"/>
        <v>0</v>
      </c>
      <c r="J6420" s="4">
        <f t="shared" si="700"/>
        <v>0</v>
      </c>
      <c r="K6420" s="4">
        <f t="shared" si="696"/>
        <v>0</v>
      </c>
      <c r="L6420" s="5">
        <f t="shared" si="701"/>
        <v>0</v>
      </c>
      <c r="M6420" s="137">
        <f>'PVWatts Hourly Results (1)'!L6431/1000</f>
        <v>0</v>
      </c>
      <c r="N6420" s="3">
        <f>'PVWatts Hourly Results (2)'!L6431/1000</f>
        <v>0</v>
      </c>
      <c r="O6420" s="3">
        <f>'PVWatts Hourly Results (3)'!L6431/1000</f>
        <v>0</v>
      </c>
      <c r="P6420" s="3">
        <f>'PVWatts Hourly Results (4)'!L6431/1000</f>
        <v>0</v>
      </c>
      <c r="Q6420" s="130">
        <f>'PVWatts Hourly Results (5)'!L6431/1000</f>
        <v>0</v>
      </c>
    </row>
    <row r="6421" spans="2:17" x14ac:dyDescent="0.25">
      <c r="B6421" s="8">
        <v>9</v>
      </c>
      <c r="C6421" s="9">
        <v>24</v>
      </c>
      <c r="D6421" s="134">
        <f>'PVWatts Hourly Results (1)'!C6432</f>
        <v>0</v>
      </c>
      <c r="E6421" s="127">
        <f>DATE(YEAR(Inputs!$D$5),Summary!B6421,Summary!C6421)+TIME(D6421,0,0)</f>
        <v>268</v>
      </c>
      <c r="F6421" s="4">
        <f t="shared" si="697"/>
        <v>0</v>
      </c>
      <c r="G6421" s="4">
        <f t="shared" si="695"/>
        <v>2</v>
      </c>
      <c r="H6421" s="4">
        <f t="shared" si="698"/>
        <v>1</v>
      </c>
      <c r="I6421" s="4">
        <f t="shared" si="699"/>
        <v>0</v>
      </c>
      <c r="J6421" s="4">
        <f t="shared" si="700"/>
        <v>0</v>
      </c>
      <c r="K6421" s="4">
        <f t="shared" si="696"/>
        <v>0</v>
      </c>
      <c r="L6421" s="5">
        <f t="shared" si="701"/>
        <v>0</v>
      </c>
      <c r="M6421" s="137">
        <f>'PVWatts Hourly Results (1)'!L6432/1000</f>
        <v>0</v>
      </c>
      <c r="N6421" s="3">
        <f>'PVWatts Hourly Results (2)'!L6432/1000</f>
        <v>0</v>
      </c>
      <c r="O6421" s="3">
        <f>'PVWatts Hourly Results (3)'!L6432/1000</f>
        <v>0</v>
      </c>
      <c r="P6421" s="3">
        <f>'PVWatts Hourly Results (4)'!L6432/1000</f>
        <v>0</v>
      </c>
      <c r="Q6421" s="130">
        <f>'PVWatts Hourly Results (5)'!L6432/1000</f>
        <v>0</v>
      </c>
    </row>
    <row r="6422" spans="2:17" x14ac:dyDescent="0.25">
      <c r="B6422" s="8">
        <v>9</v>
      </c>
      <c r="C6422" s="9">
        <v>24</v>
      </c>
      <c r="D6422" s="134">
        <f>'PVWatts Hourly Results (1)'!C6433</f>
        <v>0</v>
      </c>
      <c r="E6422" s="127">
        <f>DATE(YEAR(Inputs!$D$5),Summary!B6422,Summary!C6422)+TIME(D6422,0,0)</f>
        <v>268</v>
      </c>
      <c r="F6422" s="4">
        <f t="shared" si="697"/>
        <v>0</v>
      </c>
      <c r="G6422" s="4">
        <f t="shared" ref="G6422:G6485" si="702">WEEKDAY(E6422)</f>
        <v>2</v>
      </c>
      <c r="H6422" s="4">
        <f t="shared" si="698"/>
        <v>1</v>
      </c>
      <c r="I6422" s="4">
        <f t="shared" si="699"/>
        <v>0</v>
      </c>
      <c r="J6422" s="4">
        <f t="shared" si="700"/>
        <v>0</v>
      </c>
      <c r="K6422" s="4">
        <f t="shared" ref="K6422:K6485" si="703">IF(OR(AND(B6422=7,C6422=4),AND(B6422=1,C6422=1)),1,0)</f>
        <v>0</v>
      </c>
      <c r="L6422" s="5">
        <f t="shared" si="701"/>
        <v>0</v>
      </c>
      <c r="M6422" s="137">
        <f>'PVWatts Hourly Results (1)'!L6433/1000</f>
        <v>0</v>
      </c>
      <c r="N6422" s="3">
        <f>'PVWatts Hourly Results (2)'!L6433/1000</f>
        <v>0</v>
      </c>
      <c r="O6422" s="3">
        <f>'PVWatts Hourly Results (3)'!L6433/1000</f>
        <v>0</v>
      </c>
      <c r="P6422" s="3">
        <f>'PVWatts Hourly Results (4)'!L6433/1000</f>
        <v>0</v>
      </c>
      <c r="Q6422" s="130">
        <f>'PVWatts Hourly Results (5)'!L6433/1000</f>
        <v>0</v>
      </c>
    </row>
    <row r="6423" spans="2:17" x14ac:dyDescent="0.25">
      <c r="B6423" s="8">
        <v>9</v>
      </c>
      <c r="C6423" s="9">
        <v>24</v>
      </c>
      <c r="D6423" s="134">
        <f>'PVWatts Hourly Results (1)'!C6434</f>
        <v>0</v>
      </c>
      <c r="E6423" s="127">
        <f>DATE(YEAR(Inputs!$D$5),Summary!B6423,Summary!C6423)+TIME(D6423,0,0)</f>
        <v>268</v>
      </c>
      <c r="F6423" s="4">
        <f t="shared" ref="F6423:F6486" si="704">IF(OR(B6423&lt;3,B6423=6,B6423=7,B6423=8),1,0)</f>
        <v>0</v>
      </c>
      <c r="G6423" s="4">
        <f t="shared" si="702"/>
        <v>2</v>
      </c>
      <c r="H6423" s="4">
        <f t="shared" ref="H6423:H6486" si="705">IF(OR(G6423=2,G6423=3,G6423=4,G6423=5,G6423=6),1,0)</f>
        <v>1</v>
      </c>
      <c r="I6423" s="4">
        <f t="shared" ref="I6423:I6486" si="706">IF(AND(B6423&gt;5,B6423&lt;9,D6423&gt;=13,D6423&lt;=16,H6423=1),1,0)</f>
        <v>0</v>
      </c>
      <c r="J6423" s="4">
        <f t="shared" ref="J6423:J6486" si="707">IF(AND(B6423&lt;3,OR(AND(D6423&gt;6,D6423&lt;9),AND(D6423&gt;17,D6423&lt;20)),H6423=1),1,0)</f>
        <v>0</v>
      </c>
      <c r="K6423" s="4">
        <f t="shared" si="703"/>
        <v>0</v>
      </c>
      <c r="L6423" s="5">
        <f t="shared" ref="L6423:L6486" si="708">IFERROR(IF(AND(F6423=1,H6423=1,OR(I6423=1,J6423=1),K6423=0),1,0),"")</f>
        <v>0</v>
      </c>
      <c r="M6423" s="137">
        <f>'PVWatts Hourly Results (1)'!L6434/1000</f>
        <v>0</v>
      </c>
      <c r="N6423" s="3">
        <f>'PVWatts Hourly Results (2)'!L6434/1000</f>
        <v>0</v>
      </c>
      <c r="O6423" s="3">
        <f>'PVWatts Hourly Results (3)'!L6434/1000</f>
        <v>0</v>
      </c>
      <c r="P6423" s="3">
        <f>'PVWatts Hourly Results (4)'!L6434/1000</f>
        <v>0</v>
      </c>
      <c r="Q6423" s="130">
        <f>'PVWatts Hourly Results (5)'!L6434/1000</f>
        <v>0</v>
      </c>
    </row>
    <row r="6424" spans="2:17" x14ac:dyDescent="0.25">
      <c r="B6424" s="8">
        <v>9</v>
      </c>
      <c r="C6424" s="9">
        <v>24</v>
      </c>
      <c r="D6424" s="134">
        <f>'PVWatts Hourly Results (1)'!C6435</f>
        <v>0</v>
      </c>
      <c r="E6424" s="127">
        <f>DATE(YEAR(Inputs!$D$5),Summary!B6424,Summary!C6424)+TIME(D6424,0,0)</f>
        <v>268</v>
      </c>
      <c r="F6424" s="4">
        <f t="shared" si="704"/>
        <v>0</v>
      </c>
      <c r="G6424" s="4">
        <f t="shared" si="702"/>
        <v>2</v>
      </c>
      <c r="H6424" s="4">
        <f t="shared" si="705"/>
        <v>1</v>
      </c>
      <c r="I6424" s="4">
        <f t="shared" si="706"/>
        <v>0</v>
      </c>
      <c r="J6424" s="4">
        <f t="shared" si="707"/>
        <v>0</v>
      </c>
      <c r="K6424" s="4">
        <f t="shared" si="703"/>
        <v>0</v>
      </c>
      <c r="L6424" s="5">
        <f t="shared" si="708"/>
        <v>0</v>
      </c>
      <c r="M6424" s="137">
        <f>'PVWatts Hourly Results (1)'!L6435/1000</f>
        <v>0</v>
      </c>
      <c r="N6424" s="3">
        <f>'PVWatts Hourly Results (2)'!L6435/1000</f>
        <v>0</v>
      </c>
      <c r="O6424" s="3">
        <f>'PVWatts Hourly Results (3)'!L6435/1000</f>
        <v>0</v>
      </c>
      <c r="P6424" s="3">
        <f>'PVWatts Hourly Results (4)'!L6435/1000</f>
        <v>0</v>
      </c>
      <c r="Q6424" s="130">
        <f>'PVWatts Hourly Results (5)'!L6435/1000</f>
        <v>0</v>
      </c>
    </row>
    <row r="6425" spans="2:17" x14ac:dyDescent="0.25">
      <c r="B6425" s="8">
        <v>9</v>
      </c>
      <c r="C6425" s="9">
        <v>24</v>
      </c>
      <c r="D6425" s="134">
        <f>'PVWatts Hourly Results (1)'!C6436</f>
        <v>0</v>
      </c>
      <c r="E6425" s="127">
        <f>DATE(YEAR(Inputs!$D$5),Summary!B6425,Summary!C6425)+TIME(D6425,0,0)</f>
        <v>268</v>
      </c>
      <c r="F6425" s="4">
        <f t="shared" si="704"/>
        <v>0</v>
      </c>
      <c r="G6425" s="4">
        <f t="shared" si="702"/>
        <v>2</v>
      </c>
      <c r="H6425" s="4">
        <f t="shared" si="705"/>
        <v>1</v>
      </c>
      <c r="I6425" s="4">
        <f t="shared" si="706"/>
        <v>0</v>
      </c>
      <c r="J6425" s="4">
        <f t="shared" si="707"/>
        <v>0</v>
      </c>
      <c r="K6425" s="4">
        <f t="shared" si="703"/>
        <v>0</v>
      </c>
      <c r="L6425" s="5">
        <f t="shared" si="708"/>
        <v>0</v>
      </c>
      <c r="M6425" s="137">
        <f>'PVWatts Hourly Results (1)'!L6436/1000</f>
        <v>0</v>
      </c>
      <c r="N6425" s="3">
        <f>'PVWatts Hourly Results (2)'!L6436/1000</f>
        <v>0</v>
      </c>
      <c r="O6425" s="3">
        <f>'PVWatts Hourly Results (3)'!L6436/1000</f>
        <v>0</v>
      </c>
      <c r="P6425" s="3">
        <f>'PVWatts Hourly Results (4)'!L6436/1000</f>
        <v>0</v>
      </c>
      <c r="Q6425" s="130">
        <f>'PVWatts Hourly Results (5)'!L6436/1000</f>
        <v>0</v>
      </c>
    </row>
    <row r="6426" spans="2:17" x14ac:dyDescent="0.25">
      <c r="B6426" s="8">
        <v>9</v>
      </c>
      <c r="C6426" s="9">
        <v>24</v>
      </c>
      <c r="D6426" s="134">
        <f>'PVWatts Hourly Results (1)'!C6437</f>
        <v>0</v>
      </c>
      <c r="E6426" s="127">
        <f>DATE(YEAR(Inputs!$D$5),Summary!B6426,Summary!C6426)+TIME(D6426,0,0)</f>
        <v>268</v>
      </c>
      <c r="F6426" s="4">
        <f t="shared" si="704"/>
        <v>0</v>
      </c>
      <c r="G6426" s="4">
        <f t="shared" si="702"/>
        <v>2</v>
      </c>
      <c r="H6426" s="4">
        <f t="shared" si="705"/>
        <v>1</v>
      </c>
      <c r="I6426" s="4">
        <f t="shared" si="706"/>
        <v>0</v>
      </c>
      <c r="J6426" s="4">
        <f t="shared" si="707"/>
        <v>0</v>
      </c>
      <c r="K6426" s="4">
        <f t="shared" si="703"/>
        <v>0</v>
      </c>
      <c r="L6426" s="5">
        <f t="shared" si="708"/>
        <v>0</v>
      </c>
      <c r="M6426" s="137">
        <f>'PVWatts Hourly Results (1)'!L6437/1000</f>
        <v>0</v>
      </c>
      <c r="N6426" s="3">
        <f>'PVWatts Hourly Results (2)'!L6437/1000</f>
        <v>0</v>
      </c>
      <c r="O6426" s="3">
        <f>'PVWatts Hourly Results (3)'!L6437/1000</f>
        <v>0</v>
      </c>
      <c r="P6426" s="3">
        <f>'PVWatts Hourly Results (4)'!L6437/1000</f>
        <v>0</v>
      </c>
      <c r="Q6426" s="130">
        <f>'PVWatts Hourly Results (5)'!L6437/1000</f>
        <v>0</v>
      </c>
    </row>
    <row r="6427" spans="2:17" x14ac:dyDescent="0.25">
      <c r="B6427" s="8">
        <v>9</v>
      </c>
      <c r="C6427" s="9">
        <v>24</v>
      </c>
      <c r="D6427" s="134">
        <f>'PVWatts Hourly Results (1)'!C6438</f>
        <v>0</v>
      </c>
      <c r="E6427" s="127">
        <f>DATE(YEAR(Inputs!$D$5),Summary!B6427,Summary!C6427)+TIME(D6427,0,0)</f>
        <v>268</v>
      </c>
      <c r="F6427" s="4">
        <f t="shared" si="704"/>
        <v>0</v>
      </c>
      <c r="G6427" s="4">
        <f t="shared" si="702"/>
        <v>2</v>
      </c>
      <c r="H6427" s="4">
        <f t="shared" si="705"/>
        <v>1</v>
      </c>
      <c r="I6427" s="4">
        <f t="shared" si="706"/>
        <v>0</v>
      </c>
      <c r="J6427" s="4">
        <f t="shared" si="707"/>
        <v>0</v>
      </c>
      <c r="K6427" s="4">
        <f t="shared" si="703"/>
        <v>0</v>
      </c>
      <c r="L6427" s="5">
        <f t="shared" si="708"/>
        <v>0</v>
      </c>
      <c r="M6427" s="137">
        <f>'PVWatts Hourly Results (1)'!L6438/1000</f>
        <v>0</v>
      </c>
      <c r="N6427" s="3">
        <f>'PVWatts Hourly Results (2)'!L6438/1000</f>
        <v>0</v>
      </c>
      <c r="O6427" s="3">
        <f>'PVWatts Hourly Results (3)'!L6438/1000</f>
        <v>0</v>
      </c>
      <c r="P6427" s="3">
        <f>'PVWatts Hourly Results (4)'!L6438/1000</f>
        <v>0</v>
      </c>
      <c r="Q6427" s="130">
        <f>'PVWatts Hourly Results (5)'!L6438/1000</f>
        <v>0</v>
      </c>
    </row>
    <row r="6428" spans="2:17" x14ac:dyDescent="0.25">
      <c r="B6428" s="8">
        <v>9</v>
      </c>
      <c r="C6428" s="9">
        <v>24</v>
      </c>
      <c r="D6428" s="134">
        <f>'PVWatts Hourly Results (1)'!C6439</f>
        <v>0</v>
      </c>
      <c r="E6428" s="127">
        <f>DATE(YEAR(Inputs!$D$5),Summary!B6428,Summary!C6428)+TIME(D6428,0,0)</f>
        <v>268</v>
      </c>
      <c r="F6428" s="4">
        <f t="shared" si="704"/>
        <v>0</v>
      </c>
      <c r="G6428" s="4">
        <f t="shared" si="702"/>
        <v>2</v>
      </c>
      <c r="H6428" s="4">
        <f t="shared" si="705"/>
        <v>1</v>
      </c>
      <c r="I6428" s="4">
        <f t="shared" si="706"/>
        <v>0</v>
      </c>
      <c r="J6428" s="4">
        <f t="shared" si="707"/>
        <v>0</v>
      </c>
      <c r="K6428" s="4">
        <f t="shared" si="703"/>
        <v>0</v>
      </c>
      <c r="L6428" s="5">
        <f t="shared" si="708"/>
        <v>0</v>
      </c>
      <c r="M6428" s="137">
        <f>'PVWatts Hourly Results (1)'!L6439/1000</f>
        <v>0</v>
      </c>
      <c r="N6428" s="3">
        <f>'PVWatts Hourly Results (2)'!L6439/1000</f>
        <v>0</v>
      </c>
      <c r="O6428" s="3">
        <f>'PVWatts Hourly Results (3)'!L6439/1000</f>
        <v>0</v>
      </c>
      <c r="P6428" s="3">
        <f>'PVWatts Hourly Results (4)'!L6439/1000</f>
        <v>0</v>
      </c>
      <c r="Q6428" s="130">
        <f>'PVWatts Hourly Results (5)'!L6439/1000</f>
        <v>0</v>
      </c>
    </row>
    <row r="6429" spans="2:17" x14ac:dyDescent="0.25">
      <c r="B6429" s="8">
        <v>9</v>
      </c>
      <c r="C6429" s="9">
        <v>24</v>
      </c>
      <c r="D6429" s="134">
        <f>'PVWatts Hourly Results (1)'!C6440</f>
        <v>0</v>
      </c>
      <c r="E6429" s="127">
        <f>DATE(YEAR(Inputs!$D$5),Summary!B6429,Summary!C6429)+TIME(D6429,0,0)</f>
        <v>268</v>
      </c>
      <c r="F6429" s="4">
        <f t="shared" si="704"/>
        <v>0</v>
      </c>
      <c r="G6429" s="4">
        <f t="shared" si="702"/>
        <v>2</v>
      </c>
      <c r="H6429" s="4">
        <f t="shared" si="705"/>
        <v>1</v>
      </c>
      <c r="I6429" s="4">
        <f t="shared" si="706"/>
        <v>0</v>
      </c>
      <c r="J6429" s="4">
        <f t="shared" si="707"/>
        <v>0</v>
      </c>
      <c r="K6429" s="4">
        <f t="shared" si="703"/>
        <v>0</v>
      </c>
      <c r="L6429" s="5">
        <f t="shared" si="708"/>
        <v>0</v>
      </c>
      <c r="M6429" s="137">
        <f>'PVWatts Hourly Results (1)'!L6440/1000</f>
        <v>0</v>
      </c>
      <c r="N6429" s="3">
        <f>'PVWatts Hourly Results (2)'!L6440/1000</f>
        <v>0</v>
      </c>
      <c r="O6429" s="3">
        <f>'PVWatts Hourly Results (3)'!L6440/1000</f>
        <v>0</v>
      </c>
      <c r="P6429" s="3">
        <f>'PVWatts Hourly Results (4)'!L6440/1000</f>
        <v>0</v>
      </c>
      <c r="Q6429" s="130">
        <f>'PVWatts Hourly Results (5)'!L6440/1000</f>
        <v>0</v>
      </c>
    </row>
    <row r="6430" spans="2:17" x14ac:dyDescent="0.25">
      <c r="B6430" s="8">
        <v>9</v>
      </c>
      <c r="C6430" s="9">
        <v>25</v>
      </c>
      <c r="D6430" s="134">
        <f>'PVWatts Hourly Results (1)'!C6441</f>
        <v>0</v>
      </c>
      <c r="E6430" s="127">
        <f>DATE(YEAR(Inputs!$D$5),Summary!B6430,Summary!C6430)+TIME(D6430,0,0)</f>
        <v>269</v>
      </c>
      <c r="F6430" s="4">
        <f t="shared" si="704"/>
        <v>0</v>
      </c>
      <c r="G6430" s="4">
        <f t="shared" si="702"/>
        <v>3</v>
      </c>
      <c r="H6430" s="4">
        <f t="shared" si="705"/>
        <v>1</v>
      </c>
      <c r="I6430" s="4">
        <f t="shared" si="706"/>
        <v>0</v>
      </c>
      <c r="J6430" s="4">
        <f t="shared" si="707"/>
        <v>0</v>
      </c>
      <c r="K6430" s="4">
        <f t="shared" si="703"/>
        <v>0</v>
      </c>
      <c r="L6430" s="5">
        <f t="shared" si="708"/>
        <v>0</v>
      </c>
      <c r="M6430" s="137">
        <f>'PVWatts Hourly Results (1)'!L6441/1000</f>
        <v>0</v>
      </c>
      <c r="N6430" s="3">
        <f>'PVWatts Hourly Results (2)'!L6441/1000</f>
        <v>0</v>
      </c>
      <c r="O6430" s="3">
        <f>'PVWatts Hourly Results (3)'!L6441/1000</f>
        <v>0</v>
      </c>
      <c r="P6430" s="3">
        <f>'PVWatts Hourly Results (4)'!L6441/1000</f>
        <v>0</v>
      </c>
      <c r="Q6430" s="130">
        <f>'PVWatts Hourly Results (5)'!L6441/1000</f>
        <v>0</v>
      </c>
    </row>
    <row r="6431" spans="2:17" x14ac:dyDescent="0.25">
      <c r="B6431" s="8">
        <v>9</v>
      </c>
      <c r="C6431" s="9">
        <v>25</v>
      </c>
      <c r="D6431" s="134">
        <f>'PVWatts Hourly Results (1)'!C6442</f>
        <v>0</v>
      </c>
      <c r="E6431" s="127">
        <f>DATE(YEAR(Inputs!$D$5),Summary!B6431,Summary!C6431)+TIME(D6431,0,0)</f>
        <v>269</v>
      </c>
      <c r="F6431" s="4">
        <f t="shared" si="704"/>
        <v>0</v>
      </c>
      <c r="G6431" s="4">
        <f t="shared" si="702"/>
        <v>3</v>
      </c>
      <c r="H6431" s="4">
        <f t="shared" si="705"/>
        <v>1</v>
      </c>
      <c r="I6431" s="4">
        <f t="shared" si="706"/>
        <v>0</v>
      </c>
      <c r="J6431" s="4">
        <f t="shared" si="707"/>
        <v>0</v>
      </c>
      <c r="K6431" s="4">
        <f t="shared" si="703"/>
        <v>0</v>
      </c>
      <c r="L6431" s="5">
        <f t="shared" si="708"/>
        <v>0</v>
      </c>
      <c r="M6431" s="137">
        <f>'PVWatts Hourly Results (1)'!L6442/1000</f>
        <v>0</v>
      </c>
      <c r="N6431" s="3">
        <f>'PVWatts Hourly Results (2)'!L6442/1000</f>
        <v>0</v>
      </c>
      <c r="O6431" s="3">
        <f>'PVWatts Hourly Results (3)'!L6442/1000</f>
        <v>0</v>
      </c>
      <c r="P6431" s="3">
        <f>'PVWatts Hourly Results (4)'!L6442/1000</f>
        <v>0</v>
      </c>
      <c r="Q6431" s="130">
        <f>'PVWatts Hourly Results (5)'!L6442/1000</f>
        <v>0</v>
      </c>
    </row>
    <row r="6432" spans="2:17" x14ac:dyDescent="0.25">
      <c r="B6432" s="8">
        <v>9</v>
      </c>
      <c r="C6432" s="9">
        <v>25</v>
      </c>
      <c r="D6432" s="134">
        <f>'PVWatts Hourly Results (1)'!C6443</f>
        <v>0</v>
      </c>
      <c r="E6432" s="127">
        <f>DATE(YEAR(Inputs!$D$5),Summary!B6432,Summary!C6432)+TIME(D6432,0,0)</f>
        <v>269</v>
      </c>
      <c r="F6432" s="4">
        <f t="shared" si="704"/>
        <v>0</v>
      </c>
      <c r="G6432" s="4">
        <f t="shared" si="702"/>
        <v>3</v>
      </c>
      <c r="H6432" s="4">
        <f t="shared" si="705"/>
        <v>1</v>
      </c>
      <c r="I6432" s="4">
        <f t="shared" si="706"/>
        <v>0</v>
      </c>
      <c r="J6432" s="4">
        <f t="shared" si="707"/>
        <v>0</v>
      </c>
      <c r="K6432" s="4">
        <f t="shared" si="703"/>
        <v>0</v>
      </c>
      <c r="L6432" s="5">
        <f t="shared" si="708"/>
        <v>0</v>
      </c>
      <c r="M6432" s="137">
        <f>'PVWatts Hourly Results (1)'!L6443/1000</f>
        <v>0</v>
      </c>
      <c r="N6432" s="3">
        <f>'PVWatts Hourly Results (2)'!L6443/1000</f>
        <v>0</v>
      </c>
      <c r="O6432" s="3">
        <f>'PVWatts Hourly Results (3)'!L6443/1000</f>
        <v>0</v>
      </c>
      <c r="P6432" s="3">
        <f>'PVWatts Hourly Results (4)'!L6443/1000</f>
        <v>0</v>
      </c>
      <c r="Q6432" s="130">
        <f>'PVWatts Hourly Results (5)'!L6443/1000</f>
        <v>0</v>
      </c>
    </row>
    <row r="6433" spans="2:17" x14ac:dyDescent="0.25">
      <c r="B6433" s="8">
        <v>9</v>
      </c>
      <c r="C6433" s="9">
        <v>25</v>
      </c>
      <c r="D6433" s="134">
        <f>'PVWatts Hourly Results (1)'!C6444</f>
        <v>0</v>
      </c>
      <c r="E6433" s="127">
        <f>DATE(YEAR(Inputs!$D$5),Summary!B6433,Summary!C6433)+TIME(D6433,0,0)</f>
        <v>269</v>
      </c>
      <c r="F6433" s="4">
        <f t="shared" si="704"/>
        <v>0</v>
      </c>
      <c r="G6433" s="4">
        <f t="shared" si="702"/>
        <v>3</v>
      </c>
      <c r="H6433" s="4">
        <f t="shared" si="705"/>
        <v>1</v>
      </c>
      <c r="I6433" s="4">
        <f t="shared" si="706"/>
        <v>0</v>
      </c>
      <c r="J6433" s="4">
        <f t="shared" si="707"/>
        <v>0</v>
      </c>
      <c r="K6433" s="4">
        <f t="shared" si="703"/>
        <v>0</v>
      </c>
      <c r="L6433" s="5">
        <f t="shared" si="708"/>
        <v>0</v>
      </c>
      <c r="M6433" s="137">
        <f>'PVWatts Hourly Results (1)'!L6444/1000</f>
        <v>0</v>
      </c>
      <c r="N6433" s="3">
        <f>'PVWatts Hourly Results (2)'!L6444/1000</f>
        <v>0</v>
      </c>
      <c r="O6433" s="3">
        <f>'PVWatts Hourly Results (3)'!L6444/1000</f>
        <v>0</v>
      </c>
      <c r="P6433" s="3">
        <f>'PVWatts Hourly Results (4)'!L6444/1000</f>
        <v>0</v>
      </c>
      <c r="Q6433" s="130">
        <f>'PVWatts Hourly Results (5)'!L6444/1000</f>
        <v>0</v>
      </c>
    </row>
    <row r="6434" spans="2:17" x14ac:dyDescent="0.25">
      <c r="B6434" s="8">
        <v>9</v>
      </c>
      <c r="C6434" s="9">
        <v>25</v>
      </c>
      <c r="D6434" s="134">
        <f>'PVWatts Hourly Results (1)'!C6445</f>
        <v>0</v>
      </c>
      <c r="E6434" s="127">
        <f>DATE(YEAR(Inputs!$D$5),Summary!B6434,Summary!C6434)+TIME(D6434,0,0)</f>
        <v>269</v>
      </c>
      <c r="F6434" s="4">
        <f t="shared" si="704"/>
        <v>0</v>
      </c>
      <c r="G6434" s="4">
        <f t="shared" si="702"/>
        <v>3</v>
      </c>
      <c r="H6434" s="4">
        <f t="shared" si="705"/>
        <v>1</v>
      </c>
      <c r="I6434" s="4">
        <f t="shared" si="706"/>
        <v>0</v>
      </c>
      <c r="J6434" s="4">
        <f t="shared" si="707"/>
        <v>0</v>
      </c>
      <c r="K6434" s="4">
        <f t="shared" si="703"/>
        <v>0</v>
      </c>
      <c r="L6434" s="5">
        <f t="shared" si="708"/>
        <v>0</v>
      </c>
      <c r="M6434" s="137">
        <f>'PVWatts Hourly Results (1)'!L6445/1000</f>
        <v>0</v>
      </c>
      <c r="N6434" s="3">
        <f>'PVWatts Hourly Results (2)'!L6445/1000</f>
        <v>0</v>
      </c>
      <c r="O6434" s="3">
        <f>'PVWatts Hourly Results (3)'!L6445/1000</f>
        <v>0</v>
      </c>
      <c r="P6434" s="3">
        <f>'PVWatts Hourly Results (4)'!L6445/1000</f>
        <v>0</v>
      </c>
      <c r="Q6434" s="130">
        <f>'PVWatts Hourly Results (5)'!L6445/1000</f>
        <v>0</v>
      </c>
    </row>
    <row r="6435" spans="2:17" x14ac:dyDescent="0.25">
      <c r="B6435" s="8">
        <v>9</v>
      </c>
      <c r="C6435" s="9">
        <v>25</v>
      </c>
      <c r="D6435" s="134">
        <f>'PVWatts Hourly Results (1)'!C6446</f>
        <v>0</v>
      </c>
      <c r="E6435" s="127">
        <f>DATE(YEAR(Inputs!$D$5),Summary!B6435,Summary!C6435)+TIME(D6435,0,0)</f>
        <v>269</v>
      </c>
      <c r="F6435" s="4">
        <f t="shared" si="704"/>
        <v>0</v>
      </c>
      <c r="G6435" s="4">
        <f t="shared" si="702"/>
        <v>3</v>
      </c>
      <c r="H6435" s="4">
        <f t="shared" si="705"/>
        <v>1</v>
      </c>
      <c r="I6435" s="4">
        <f t="shared" si="706"/>
        <v>0</v>
      </c>
      <c r="J6435" s="4">
        <f t="shared" si="707"/>
        <v>0</v>
      </c>
      <c r="K6435" s="4">
        <f t="shared" si="703"/>
        <v>0</v>
      </c>
      <c r="L6435" s="5">
        <f t="shared" si="708"/>
        <v>0</v>
      </c>
      <c r="M6435" s="137">
        <f>'PVWatts Hourly Results (1)'!L6446/1000</f>
        <v>0</v>
      </c>
      <c r="N6435" s="3">
        <f>'PVWatts Hourly Results (2)'!L6446/1000</f>
        <v>0</v>
      </c>
      <c r="O6435" s="3">
        <f>'PVWatts Hourly Results (3)'!L6446/1000</f>
        <v>0</v>
      </c>
      <c r="P6435" s="3">
        <f>'PVWatts Hourly Results (4)'!L6446/1000</f>
        <v>0</v>
      </c>
      <c r="Q6435" s="130">
        <f>'PVWatts Hourly Results (5)'!L6446/1000</f>
        <v>0</v>
      </c>
    </row>
    <row r="6436" spans="2:17" x14ac:dyDescent="0.25">
      <c r="B6436" s="8">
        <v>9</v>
      </c>
      <c r="C6436" s="9">
        <v>25</v>
      </c>
      <c r="D6436" s="134">
        <f>'PVWatts Hourly Results (1)'!C6447</f>
        <v>0</v>
      </c>
      <c r="E6436" s="127">
        <f>DATE(YEAR(Inputs!$D$5),Summary!B6436,Summary!C6436)+TIME(D6436,0,0)</f>
        <v>269</v>
      </c>
      <c r="F6436" s="4">
        <f t="shared" si="704"/>
        <v>0</v>
      </c>
      <c r="G6436" s="4">
        <f t="shared" si="702"/>
        <v>3</v>
      </c>
      <c r="H6436" s="4">
        <f t="shared" si="705"/>
        <v>1</v>
      </c>
      <c r="I6436" s="4">
        <f t="shared" si="706"/>
        <v>0</v>
      </c>
      <c r="J6436" s="4">
        <f t="shared" si="707"/>
        <v>0</v>
      </c>
      <c r="K6436" s="4">
        <f t="shared" si="703"/>
        <v>0</v>
      </c>
      <c r="L6436" s="5">
        <f t="shared" si="708"/>
        <v>0</v>
      </c>
      <c r="M6436" s="137">
        <f>'PVWatts Hourly Results (1)'!L6447/1000</f>
        <v>0</v>
      </c>
      <c r="N6436" s="3">
        <f>'PVWatts Hourly Results (2)'!L6447/1000</f>
        <v>0</v>
      </c>
      <c r="O6436" s="3">
        <f>'PVWatts Hourly Results (3)'!L6447/1000</f>
        <v>0</v>
      </c>
      <c r="P6436" s="3">
        <f>'PVWatts Hourly Results (4)'!L6447/1000</f>
        <v>0</v>
      </c>
      <c r="Q6436" s="130">
        <f>'PVWatts Hourly Results (5)'!L6447/1000</f>
        <v>0</v>
      </c>
    </row>
    <row r="6437" spans="2:17" x14ac:dyDescent="0.25">
      <c r="B6437" s="8">
        <v>9</v>
      </c>
      <c r="C6437" s="9">
        <v>25</v>
      </c>
      <c r="D6437" s="134">
        <f>'PVWatts Hourly Results (1)'!C6448</f>
        <v>0</v>
      </c>
      <c r="E6437" s="127">
        <f>DATE(YEAR(Inputs!$D$5),Summary!B6437,Summary!C6437)+TIME(D6437,0,0)</f>
        <v>269</v>
      </c>
      <c r="F6437" s="4">
        <f t="shared" si="704"/>
        <v>0</v>
      </c>
      <c r="G6437" s="4">
        <f t="shared" si="702"/>
        <v>3</v>
      </c>
      <c r="H6437" s="4">
        <f t="shared" si="705"/>
        <v>1</v>
      </c>
      <c r="I6437" s="4">
        <f t="shared" si="706"/>
        <v>0</v>
      </c>
      <c r="J6437" s="4">
        <f t="shared" si="707"/>
        <v>0</v>
      </c>
      <c r="K6437" s="4">
        <f t="shared" si="703"/>
        <v>0</v>
      </c>
      <c r="L6437" s="5">
        <f t="shared" si="708"/>
        <v>0</v>
      </c>
      <c r="M6437" s="137">
        <f>'PVWatts Hourly Results (1)'!L6448/1000</f>
        <v>0</v>
      </c>
      <c r="N6437" s="3">
        <f>'PVWatts Hourly Results (2)'!L6448/1000</f>
        <v>0</v>
      </c>
      <c r="O6437" s="3">
        <f>'PVWatts Hourly Results (3)'!L6448/1000</f>
        <v>0</v>
      </c>
      <c r="P6437" s="3">
        <f>'PVWatts Hourly Results (4)'!L6448/1000</f>
        <v>0</v>
      </c>
      <c r="Q6437" s="130">
        <f>'PVWatts Hourly Results (5)'!L6448/1000</f>
        <v>0</v>
      </c>
    </row>
    <row r="6438" spans="2:17" x14ac:dyDescent="0.25">
      <c r="B6438" s="8">
        <v>9</v>
      </c>
      <c r="C6438" s="9">
        <v>25</v>
      </c>
      <c r="D6438" s="134">
        <f>'PVWatts Hourly Results (1)'!C6449</f>
        <v>0</v>
      </c>
      <c r="E6438" s="127">
        <f>DATE(YEAR(Inputs!$D$5),Summary!B6438,Summary!C6438)+TIME(D6438,0,0)</f>
        <v>269</v>
      </c>
      <c r="F6438" s="4">
        <f t="shared" si="704"/>
        <v>0</v>
      </c>
      <c r="G6438" s="4">
        <f t="shared" si="702"/>
        <v>3</v>
      </c>
      <c r="H6438" s="4">
        <f t="shared" si="705"/>
        <v>1</v>
      </c>
      <c r="I6438" s="4">
        <f t="shared" si="706"/>
        <v>0</v>
      </c>
      <c r="J6438" s="4">
        <f t="shared" si="707"/>
        <v>0</v>
      </c>
      <c r="K6438" s="4">
        <f t="shared" si="703"/>
        <v>0</v>
      </c>
      <c r="L6438" s="5">
        <f t="shared" si="708"/>
        <v>0</v>
      </c>
      <c r="M6438" s="137">
        <f>'PVWatts Hourly Results (1)'!L6449/1000</f>
        <v>0</v>
      </c>
      <c r="N6438" s="3">
        <f>'PVWatts Hourly Results (2)'!L6449/1000</f>
        <v>0</v>
      </c>
      <c r="O6438" s="3">
        <f>'PVWatts Hourly Results (3)'!L6449/1000</f>
        <v>0</v>
      </c>
      <c r="P6438" s="3">
        <f>'PVWatts Hourly Results (4)'!L6449/1000</f>
        <v>0</v>
      </c>
      <c r="Q6438" s="130">
        <f>'PVWatts Hourly Results (5)'!L6449/1000</f>
        <v>0</v>
      </c>
    </row>
    <row r="6439" spans="2:17" x14ac:dyDescent="0.25">
      <c r="B6439" s="8">
        <v>9</v>
      </c>
      <c r="C6439" s="9">
        <v>25</v>
      </c>
      <c r="D6439" s="134">
        <f>'PVWatts Hourly Results (1)'!C6450</f>
        <v>0</v>
      </c>
      <c r="E6439" s="127">
        <f>DATE(YEAR(Inputs!$D$5),Summary!B6439,Summary!C6439)+TIME(D6439,0,0)</f>
        <v>269</v>
      </c>
      <c r="F6439" s="4">
        <f t="shared" si="704"/>
        <v>0</v>
      </c>
      <c r="G6439" s="4">
        <f t="shared" si="702"/>
        <v>3</v>
      </c>
      <c r="H6439" s="4">
        <f t="shared" si="705"/>
        <v>1</v>
      </c>
      <c r="I6439" s="4">
        <f t="shared" si="706"/>
        <v>0</v>
      </c>
      <c r="J6439" s="4">
        <f t="shared" si="707"/>
        <v>0</v>
      </c>
      <c r="K6439" s="4">
        <f t="shared" si="703"/>
        <v>0</v>
      </c>
      <c r="L6439" s="5">
        <f t="shared" si="708"/>
        <v>0</v>
      </c>
      <c r="M6439" s="137">
        <f>'PVWatts Hourly Results (1)'!L6450/1000</f>
        <v>0</v>
      </c>
      <c r="N6439" s="3">
        <f>'PVWatts Hourly Results (2)'!L6450/1000</f>
        <v>0</v>
      </c>
      <c r="O6439" s="3">
        <f>'PVWatts Hourly Results (3)'!L6450/1000</f>
        <v>0</v>
      </c>
      <c r="P6439" s="3">
        <f>'PVWatts Hourly Results (4)'!L6450/1000</f>
        <v>0</v>
      </c>
      <c r="Q6439" s="130">
        <f>'PVWatts Hourly Results (5)'!L6450/1000</f>
        <v>0</v>
      </c>
    </row>
    <row r="6440" spans="2:17" x14ac:dyDescent="0.25">
      <c r="B6440" s="8">
        <v>9</v>
      </c>
      <c r="C6440" s="9">
        <v>25</v>
      </c>
      <c r="D6440" s="134">
        <f>'PVWatts Hourly Results (1)'!C6451</f>
        <v>0</v>
      </c>
      <c r="E6440" s="127">
        <f>DATE(YEAR(Inputs!$D$5),Summary!B6440,Summary!C6440)+TIME(D6440,0,0)</f>
        <v>269</v>
      </c>
      <c r="F6440" s="4">
        <f t="shared" si="704"/>
        <v>0</v>
      </c>
      <c r="G6440" s="4">
        <f t="shared" si="702"/>
        <v>3</v>
      </c>
      <c r="H6440" s="4">
        <f t="shared" si="705"/>
        <v>1</v>
      </c>
      <c r="I6440" s="4">
        <f t="shared" si="706"/>
        <v>0</v>
      </c>
      <c r="J6440" s="4">
        <f t="shared" si="707"/>
        <v>0</v>
      </c>
      <c r="K6440" s="4">
        <f t="shared" si="703"/>
        <v>0</v>
      </c>
      <c r="L6440" s="5">
        <f t="shared" si="708"/>
        <v>0</v>
      </c>
      <c r="M6440" s="137">
        <f>'PVWatts Hourly Results (1)'!L6451/1000</f>
        <v>0</v>
      </c>
      <c r="N6440" s="3">
        <f>'PVWatts Hourly Results (2)'!L6451/1000</f>
        <v>0</v>
      </c>
      <c r="O6440" s="3">
        <f>'PVWatts Hourly Results (3)'!L6451/1000</f>
        <v>0</v>
      </c>
      <c r="P6440" s="3">
        <f>'PVWatts Hourly Results (4)'!L6451/1000</f>
        <v>0</v>
      </c>
      <c r="Q6440" s="130">
        <f>'PVWatts Hourly Results (5)'!L6451/1000</f>
        <v>0</v>
      </c>
    </row>
    <row r="6441" spans="2:17" x14ac:dyDescent="0.25">
      <c r="B6441" s="8">
        <v>9</v>
      </c>
      <c r="C6441" s="9">
        <v>25</v>
      </c>
      <c r="D6441" s="134">
        <f>'PVWatts Hourly Results (1)'!C6452</f>
        <v>0</v>
      </c>
      <c r="E6441" s="127">
        <f>DATE(YEAR(Inputs!$D$5),Summary!B6441,Summary!C6441)+TIME(D6441,0,0)</f>
        <v>269</v>
      </c>
      <c r="F6441" s="4">
        <f t="shared" si="704"/>
        <v>0</v>
      </c>
      <c r="G6441" s="4">
        <f t="shared" si="702"/>
        <v>3</v>
      </c>
      <c r="H6441" s="4">
        <f t="shared" si="705"/>
        <v>1</v>
      </c>
      <c r="I6441" s="4">
        <f t="shared" si="706"/>
        <v>0</v>
      </c>
      <c r="J6441" s="4">
        <f t="shared" si="707"/>
        <v>0</v>
      </c>
      <c r="K6441" s="4">
        <f t="shared" si="703"/>
        <v>0</v>
      </c>
      <c r="L6441" s="5">
        <f t="shared" si="708"/>
        <v>0</v>
      </c>
      <c r="M6441" s="137">
        <f>'PVWatts Hourly Results (1)'!L6452/1000</f>
        <v>0</v>
      </c>
      <c r="N6441" s="3">
        <f>'PVWatts Hourly Results (2)'!L6452/1000</f>
        <v>0</v>
      </c>
      <c r="O6441" s="3">
        <f>'PVWatts Hourly Results (3)'!L6452/1000</f>
        <v>0</v>
      </c>
      <c r="P6441" s="3">
        <f>'PVWatts Hourly Results (4)'!L6452/1000</f>
        <v>0</v>
      </c>
      <c r="Q6441" s="130">
        <f>'PVWatts Hourly Results (5)'!L6452/1000</f>
        <v>0</v>
      </c>
    </row>
    <row r="6442" spans="2:17" x14ac:dyDescent="0.25">
      <c r="B6442" s="8">
        <v>9</v>
      </c>
      <c r="C6442" s="9">
        <v>25</v>
      </c>
      <c r="D6442" s="134">
        <f>'PVWatts Hourly Results (1)'!C6453</f>
        <v>0</v>
      </c>
      <c r="E6442" s="127">
        <f>DATE(YEAR(Inputs!$D$5),Summary!B6442,Summary!C6442)+TIME(D6442,0,0)</f>
        <v>269</v>
      </c>
      <c r="F6442" s="4">
        <f t="shared" si="704"/>
        <v>0</v>
      </c>
      <c r="G6442" s="4">
        <f t="shared" si="702"/>
        <v>3</v>
      </c>
      <c r="H6442" s="4">
        <f t="shared" si="705"/>
        <v>1</v>
      </c>
      <c r="I6442" s="4">
        <f t="shared" si="706"/>
        <v>0</v>
      </c>
      <c r="J6442" s="4">
        <f t="shared" si="707"/>
        <v>0</v>
      </c>
      <c r="K6442" s="4">
        <f t="shared" si="703"/>
        <v>0</v>
      </c>
      <c r="L6442" s="5">
        <f t="shared" si="708"/>
        <v>0</v>
      </c>
      <c r="M6442" s="137">
        <f>'PVWatts Hourly Results (1)'!L6453/1000</f>
        <v>0</v>
      </c>
      <c r="N6442" s="3">
        <f>'PVWatts Hourly Results (2)'!L6453/1000</f>
        <v>0</v>
      </c>
      <c r="O6442" s="3">
        <f>'PVWatts Hourly Results (3)'!L6453/1000</f>
        <v>0</v>
      </c>
      <c r="P6442" s="3">
        <f>'PVWatts Hourly Results (4)'!L6453/1000</f>
        <v>0</v>
      </c>
      <c r="Q6442" s="130">
        <f>'PVWatts Hourly Results (5)'!L6453/1000</f>
        <v>0</v>
      </c>
    </row>
    <row r="6443" spans="2:17" x14ac:dyDescent="0.25">
      <c r="B6443" s="8">
        <v>9</v>
      </c>
      <c r="C6443" s="9">
        <v>25</v>
      </c>
      <c r="D6443" s="134">
        <f>'PVWatts Hourly Results (1)'!C6454</f>
        <v>0</v>
      </c>
      <c r="E6443" s="127">
        <f>DATE(YEAR(Inputs!$D$5),Summary!B6443,Summary!C6443)+TIME(D6443,0,0)</f>
        <v>269</v>
      </c>
      <c r="F6443" s="4">
        <f t="shared" si="704"/>
        <v>0</v>
      </c>
      <c r="G6443" s="4">
        <f t="shared" si="702"/>
        <v>3</v>
      </c>
      <c r="H6443" s="4">
        <f t="shared" si="705"/>
        <v>1</v>
      </c>
      <c r="I6443" s="4">
        <f t="shared" si="706"/>
        <v>0</v>
      </c>
      <c r="J6443" s="4">
        <f t="shared" si="707"/>
        <v>0</v>
      </c>
      <c r="K6443" s="4">
        <f t="shared" si="703"/>
        <v>0</v>
      </c>
      <c r="L6443" s="5">
        <f t="shared" si="708"/>
        <v>0</v>
      </c>
      <c r="M6443" s="137">
        <f>'PVWatts Hourly Results (1)'!L6454/1000</f>
        <v>0</v>
      </c>
      <c r="N6443" s="3">
        <f>'PVWatts Hourly Results (2)'!L6454/1000</f>
        <v>0</v>
      </c>
      <c r="O6443" s="3">
        <f>'PVWatts Hourly Results (3)'!L6454/1000</f>
        <v>0</v>
      </c>
      <c r="P6443" s="3">
        <f>'PVWatts Hourly Results (4)'!L6454/1000</f>
        <v>0</v>
      </c>
      <c r="Q6443" s="130">
        <f>'PVWatts Hourly Results (5)'!L6454/1000</f>
        <v>0</v>
      </c>
    </row>
    <row r="6444" spans="2:17" x14ac:dyDescent="0.25">
      <c r="B6444" s="8">
        <v>9</v>
      </c>
      <c r="C6444" s="9">
        <v>25</v>
      </c>
      <c r="D6444" s="134">
        <f>'PVWatts Hourly Results (1)'!C6455</f>
        <v>0</v>
      </c>
      <c r="E6444" s="127">
        <f>DATE(YEAR(Inputs!$D$5),Summary!B6444,Summary!C6444)+TIME(D6444,0,0)</f>
        <v>269</v>
      </c>
      <c r="F6444" s="4">
        <f t="shared" si="704"/>
        <v>0</v>
      </c>
      <c r="G6444" s="4">
        <f t="shared" si="702"/>
        <v>3</v>
      </c>
      <c r="H6444" s="4">
        <f t="shared" si="705"/>
        <v>1</v>
      </c>
      <c r="I6444" s="4">
        <f t="shared" si="706"/>
        <v>0</v>
      </c>
      <c r="J6444" s="4">
        <f t="shared" si="707"/>
        <v>0</v>
      </c>
      <c r="K6444" s="4">
        <f t="shared" si="703"/>
        <v>0</v>
      </c>
      <c r="L6444" s="5">
        <f t="shared" si="708"/>
        <v>0</v>
      </c>
      <c r="M6444" s="137">
        <f>'PVWatts Hourly Results (1)'!L6455/1000</f>
        <v>0</v>
      </c>
      <c r="N6444" s="3">
        <f>'PVWatts Hourly Results (2)'!L6455/1000</f>
        <v>0</v>
      </c>
      <c r="O6444" s="3">
        <f>'PVWatts Hourly Results (3)'!L6455/1000</f>
        <v>0</v>
      </c>
      <c r="P6444" s="3">
        <f>'PVWatts Hourly Results (4)'!L6455/1000</f>
        <v>0</v>
      </c>
      <c r="Q6444" s="130">
        <f>'PVWatts Hourly Results (5)'!L6455/1000</f>
        <v>0</v>
      </c>
    </row>
    <row r="6445" spans="2:17" x14ac:dyDescent="0.25">
      <c r="B6445" s="8">
        <v>9</v>
      </c>
      <c r="C6445" s="9">
        <v>25</v>
      </c>
      <c r="D6445" s="134">
        <f>'PVWatts Hourly Results (1)'!C6456</f>
        <v>0</v>
      </c>
      <c r="E6445" s="127">
        <f>DATE(YEAR(Inputs!$D$5),Summary!B6445,Summary!C6445)+TIME(D6445,0,0)</f>
        <v>269</v>
      </c>
      <c r="F6445" s="4">
        <f t="shared" si="704"/>
        <v>0</v>
      </c>
      <c r="G6445" s="4">
        <f t="shared" si="702"/>
        <v>3</v>
      </c>
      <c r="H6445" s="4">
        <f t="shared" si="705"/>
        <v>1</v>
      </c>
      <c r="I6445" s="4">
        <f t="shared" si="706"/>
        <v>0</v>
      </c>
      <c r="J6445" s="4">
        <f t="shared" si="707"/>
        <v>0</v>
      </c>
      <c r="K6445" s="4">
        <f t="shared" si="703"/>
        <v>0</v>
      </c>
      <c r="L6445" s="5">
        <f t="shared" si="708"/>
        <v>0</v>
      </c>
      <c r="M6445" s="137">
        <f>'PVWatts Hourly Results (1)'!L6456/1000</f>
        <v>0</v>
      </c>
      <c r="N6445" s="3">
        <f>'PVWatts Hourly Results (2)'!L6456/1000</f>
        <v>0</v>
      </c>
      <c r="O6445" s="3">
        <f>'PVWatts Hourly Results (3)'!L6456/1000</f>
        <v>0</v>
      </c>
      <c r="P6445" s="3">
        <f>'PVWatts Hourly Results (4)'!L6456/1000</f>
        <v>0</v>
      </c>
      <c r="Q6445" s="130">
        <f>'PVWatts Hourly Results (5)'!L6456/1000</f>
        <v>0</v>
      </c>
    </row>
    <row r="6446" spans="2:17" x14ac:dyDescent="0.25">
      <c r="B6446" s="8">
        <v>9</v>
      </c>
      <c r="C6446" s="9">
        <v>25</v>
      </c>
      <c r="D6446" s="134">
        <f>'PVWatts Hourly Results (1)'!C6457</f>
        <v>0</v>
      </c>
      <c r="E6446" s="127">
        <f>DATE(YEAR(Inputs!$D$5),Summary!B6446,Summary!C6446)+TIME(D6446,0,0)</f>
        <v>269</v>
      </c>
      <c r="F6446" s="4">
        <f t="shared" si="704"/>
        <v>0</v>
      </c>
      <c r="G6446" s="4">
        <f t="shared" si="702"/>
        <v>3</v>
      </c>
      <c r="H6446" s="4">
        <f t="shared" si="705"/>
        <v>1</v>
      </c>
      <c r="I6446" s="4">
        <f t="shared" si="706"/>
        <v>0</v>
      </c>
      <c r="J6446" s="4">
        <f t="shared" si="707"/>
        <v>0</v>
      </c>
      <c r="K6446" s="4">
        <f t="shared" si="703"/>
        <v>0</v>
      </c>
      <c r="L6446" s="5">
        <f t="shared" si="708"/>
        <v>0</v>
      </c>
      <c r="M6446" s="137">
        <f>'PVWatts Hourly Results (1)'!L6457/1000</f>
        <v>0</v>
      </c>
      <c r="N6446" s="3">
        <f>'PVWatts Hourly Results (2)'!L6457/1000</f>
        <v>0</v>
      </c>
      <c r="O6446" s="3">
        <f>'PVWatts Hourly Results (3)'!L6457/1000</f>
        <v>0</v>
      </c>
      <c r="P6446" s="3">
        <f>'PVWatts Hourly Results (4)'!L6457/1000</f>
        <v>0</v>
      </c>
      <c r="Q6446" s="130">
        <f>'PVWatts Hourly Results (5)'!L6457/1000</f>
        <v>0</v>
      </c>
    </row>
    <row r="6447" spans="2:17" x14ac:dyDescent="0.25">
      <c r="B6447" s="8">
        <v>9</v>
      </c>
      <c r="C6447" s="9">
        <v>25</v>
      </c>
      <c r="D6447" s="134">
        <f>'PVWatts Hourly Results (1)'!C6458</f>
        <v>0</v>
      </c>
      <c r="E6447" s="127">
        <f>DATE(YEAR(Inputs!$D$5),Summary!B6447,Summary!C6447)+TIME(D6447,0,0)</f>
        <v>269</v>
      </c>
      <c r="F6447" s="4">
        <f t="shared" si="704"/>
        <v>0</v>
      </c>
      <c r="G6447" s="4">
        <f t="shared" si="702"/>
        <v>3</v>
      </c>
      <c r="H6447" s="4">
        <f t="shared" si="705"/>
        <v>1</v>
      </c>
      <c r="I6447" s="4">
        <f t="shared" si="706"/>
        <v>0</v>
      </c>
      <c r="J6447" s="4">
        <f t="shared" si="707"/>
        <v>0</v>
      </c>
      <c r="K6447" s="4">
        <f t="shared" si="703"/>
        <v>0</v>
      </c>
      <c r="L6447" s="5">
        <f t="shared" si="708"/>
        <v>0</v>
      </c>
      <c r="M6447" s="137">
        <f>'PVWatts Hourly Results (1)'!L6458/1000</f>
        <v>0</v>
      </c>
      <c r="N6447" s="3">
        <f>'PVWatts Hourly Results (2)'!L6458/1000</f>
        <v>0</v>
      </c>
      <c r="O6447" s="3">
        <f>'PVWatts Hourly Results (3)'!L6458/1000</f>
        <v>0</v>
      </c>
      <c r="P6447" s="3">
        <f>'PVWatts Hourly Results (4)'!L6458/1000</f>
        <v>0</v>
      </c>
      <c r="Q6447" s="130">
        <f>'PVWatts Hourly Results (5)'!L6458/1000</f>
        <v>0</v>
      </c>
    </row>
    <row r="6448" spans="2:17" x14ac:dyDescent="0.25">
      <c r="B6448" s="8">
        <v>9</v>
      </c>
      <c r="C6448" s="9">
        <v>25</v>
      </c>
      <c r="D6448" s="134">
        <f>'PVWatts Hourly Results (1)'!C6459</f>
        <v>0</v>
      </c>
      <c r="E6448" s="127">
        <f>DATE(YEAR(Inputs!$D$5),Summary!B6448,Summary!C6448)+TIME(D6448,0,0)</f>
        <v>269</v>
      </c>
      <c r="F6448" s="4">
        <f t="shared" si="704"/>
        <v>0</v>
      </c>
      <c r="G6448" s="4">
        <f t="shared" si="702"/>
        <v>3</v>
      </c>
      <c r="H6448" s="4">
        <f t="shared" si="705"/>
        <v>1</v>
      </c>
      <c r="I6448" s="4">
        <f t="shared" si="706"/>
        <v>0</v>
      </c>
      <c r="J6448" s="4">
        <f t="shared" si="707"/>
        <v>0</v>
      </c>
      <c r="K6448" s="4">
        <f t="shared" si="703"/>
        <v>0</v>
      </c>
      <c r="L6448" s="5">
        <f t="shared" si="708"/>
        <v>0</v>
      </c>
      <c r="M6448" s="137">
        <f>'PVWatts Hourly Results (1)'!L6459/1000</f>
        <v>0</v>
      </c>
      <c r="N6448" s="3">
        <f>'PVWatts Hourly Results (2)'!L6459/1000</f>
        <v>0</v>
      </c>
      <c r="O6448" s="3">
        <f>'PVWatts Hourly Results (3)'!L6459/1000</f>
        <v>0</v>
      </c>
      <c r="P6448" s="3">
        <f>'PVWatts Hourly Results (4)'!L6459/1000</f>
        <v>0</v>
      </c>
      <c r="Q6448" s="130">
        <f>'PVWatts Hourly Results (5)'!L6459/1000</f>
        <v>0</v>
      </c>
    </row>
    <row r="6449" spans="2:17" x14ac:dyDescent="0.25">
      <c r="B6449" s="8">
        <v>9</v>
      </c>
      <c r="C6449" s="9">
        <v>25</v>
      </c>
      <c r="D6449" s="134">
        <f>'PVWatts Hourly Results (1)'!C6460</f>
        <v>0</v>
      </c>
      <c r="E6449" s="127">
        <f>DATE(YEAR(Inputs!$D$5),Summary!B6449,Summary!C6449)+TIME(D6449,0,0)</f>
        <v>269</v>
      </c>
      <c r="F6449" s="4">
        <f t="shared" si="704"/>
        <v>0</v>
      </c>
      <c r="G6449" s="4">
        <f t="shared" si="702"/>
        <v>3</v>
      </c>
      <c r="H6449" s="4">
        <f t="shared" si="705"/>
        <v>1</v>
      </c>
      <c r="I6449" s="4">
        <f t="shared" si="706"/>
        <v>0</v>
      </c>
      <c r="J6449" s="4">
        <f t="shared" si="707"/>
        <v>0</v>
      </c>
      <c r="K6449" s="4">
        <f t="shared" si="703"/>
        <v>0</v>
      </c>
      <c r="L6449" s="5">
        <f t="shared" si="708"/>
        <v>0</v>
      </c>
      <c r="M6449" s="137">
        <f>'PVWatts Hourly Results (1)'!L6460/1000</f>
        <v>0</v>
      </c>
      <c r="N6449" s="3">
        <f>'PVWatts Hourly Results (2)'!L6460/1000</f>
        <v>0</v>
      </c>
      <c r="O6449" s="3">
        <f>'PVWatts Hourly Results (3)'!L6460/1000</f>
        <v>0</v>
      </c>
      <c r="P6449" s="3">
        <f>'PVWatts Hourly Results (4)'!L6460/1000</f>
        <v>0</v>
      </c>
      <c r="Q6449" s="130">
        <f>'PVWatts Hourly Results (5)'!L6460/1000</f>
        <v>0</v>
      </c>
    </row>
    <row r="6450" spans="2:17" x14ac:dyDescent="0.25">
      <c r="B6450" s="8">
        <v>9</v>
      </c>
      <c r="C6450" s="9">
        <v>25</v>
      </c>
      <c r="D6450" s="134">
        <f>'PVWatts Hourly Results (1)'!C6461</f>
        <v>0</v>
      </c>
      <c r="E6450" s="127">
        <f>DATE(YEAR(Inputs!$D$5),Summary!B6450,Summary!C6450)+TIME(D6450,0,0)</f>
        <v>269</v>
      </c>
      <c r="F6450" s="4">
        <f t="shared" si="704"/>
        <v>0</v>
      </c>
      <c r="G6450" s="4">
        <f t="shared" si="702"/>
        <v>3</v>
      </c>
      <c r="H6450" s="4">
        <f t="shared" si="705"/>
        <v>1</v>
      </c>
      <c r="I6450" s="4">
        <f t="shared" si="706"/>
        <v>0</v>
      </c>
      <c r="J6450" s="4">
        <f t="shared" si="707"/>
        <v>0</v>
      </c>
      <c r="K6450" s="4">
        <f t="shared" si="703"/>
        <v>0</v>
      </c>
      <c r="L6450" s="5">
        <f t="shared" si="708"/>
        <v>0</v>
      </c>
      <c r="M6450" s="137">
        <f>'PVWatts Hourly Results (1)'!L6461/1000</f>
        <v>0</v>
      </c>
      <c r="N6450" s="3">
        <f>'PVWatts Hourly Results (2)'!L6461/1000</f>
        <v>0</v>
      </c>
      <c r="O6450" s="3">
        <f>'PVWatts Hourly Results (3)'!L6461/1000</f>
        <v>0</v>
      </c>
      <c r="P6450" s="3">
        <f>'PVWatts Hourly Results (4)'!L6461/1000</f>
        <v>0</v>
      </c>
      <c r="Q6450" s="130">
        <f>'PVWatts Hourly Results (5)'!L6461/1000</f>
        <v>0</v>
      </c>
    </row>
    <row r="6451" spans="2:17" x14ac:dyDescent="0.25">
      <c r="B6451" s="8">
        <v>9</v>
      </c>
      <c r="C6451" s="9">
        <v>25</v>
      </c>
      <c r="D6451" s="134">
        <f>'PVWatts Hourly Results (1)'!C6462</f>
        <v>0</v>
      </c>
      <c r="E6451" s="127">
        <f>DATE(YEAR(Inputs!$D$5),Summary!B6451,Summary!C6451)+TIME(D6451,0,0)</f>
        <v>269</v>
      </c>
      <c r="F6451" s="4">
        <f t="shared" si="704"/>
        <v>0</v>
      </c>
      <c r="G6451" s="4">
        <f t="shared" si="702"/>
        <v>3</v>
      </c>
      <c r="H6451" s="4">
        <f t="shared" si="705"/>
        <v>1</v>
      </c>
      <c r="I6451" s="4">
        <f t="shared" si="706"/>
        <v>0</v>
      </c>
      <c r="J6451" s="4">
        <f t="shared" si="707"/>
        <v>0</v>
      </c>
      <c r="K6451" s="4">
        <f t="shared" si="703"/>
        <v>0</v>
      </c>
      <c r="L6451" s="5">
        <f t="shared" si="708"/>
        <v>0</v>
      </c>
      <c r="M6451" s="137">
        <f>'PVWatts Hourly Results (1)'!L6462/1000</f>
        <v>0</v>
      </c>
      <c r="N6451" s="3">
        <f>'PVWatts Hourly Results (2)'!L6462/1000</f>
        <v>0</v>
      </c>
      <c r="O6451" s="3">
        <f>'PVWatts Hourly Results (3)'!L6462/1000</f>
        <v>0</v>
      </c>
      <c r="P6451" s="3">
        <f>'PVWatts Hourly Results (4)'!L6462/1000</f>
        <v>0</v>
      </c>
      <c r="Q6451" s="130">
        <f>'PVWatts Hourly Results (5)'!L6462/1000</f>
        <v>0</v>
      </c>
    </row>
    <row r="6452" spans="2:17" x14ac:dyDescent="0.25">
      <c r="B6452" s="8">
        <v>9</v>
      </c>
      <c r="C6452" s="9">
        <v>25</v>
      </c>
      <c r="D6452" s="134">
        <f>'PVWatts Hourly Results (1)'!C6463</f>
        <v>0</v>
      </c>
      <c r="E6452" s="127">
        <f>DATE(YEAR(Inputs!$D$5),Summary!B6452,Summary!C6452)+TIME(D6452,0,0)</f>
        <v>269</v>
      </c>
      <c r="F6452" s="4">
        <f t="shared" si="704"/>
        <v>0</v>
      </c>
      <c r="G6452" s="4">
        <f t="shared" si="702"/>
        <v>3</v>
      </c>
      <c r="H6452" s="4">
        <f t="shared" si="705"/>
        <v>1</v>
      </c>
      <c r="I6452" s="4">
        <f t="shared" si="706"/>
        <v>0</v>
      </c>
      <c r="J6452" s="4">
        <f t="shared" si="707"/>
        <v>0</v>
      </c>
      <c r="K6452" s="4">
        <f t="shared" si="703"/>
        <v>0</v>
      </c>
      <c r="L6452" s="5">
        <f t="shared" si="708"/>
        <v>0</v>
      </c>
      <c r="M6452" s="137">
        <f>'PVWatts Hourly Results (1)'!L6463/1000</f>
        <v>0</v>
      </c>
      <c r="N6452" s="3">
        <f>'PVWatts Hourly Results (2)'!L6463/1000</f>
        <v>0</v>
      </c>
      <c r="O6452" s="3">
        <f>'PVWatts Hourly Results (3)'!L6463/1000</f>
        <v>0</v>
      </c>
      <c r="P6452" s="3">
        <f>'PVWatts Hourly Results (4)'!L6463/1000</f>
        <v>0</v>
      </c>
      <c r="Q6452" s="130">
        <f>'PVWatts Hourly Results (5)'!L6463/1000</f>
        <v>0</v>
      </c>
    </row>
    <row r="6453" spans="2:17" x14ac:dyDescent="0.25">
      <c r="B6453" s="8">
        <v>9</v>
      </c>
      <c r="C6453" s="9">
        <v>25</v>
      </c>
      <c r="D6453" s="134">
        <f>'PVWatts Hourly Results (1)'!C6464</f>
        <v>0</v>
      </c>
      <c r="E6453" s="127">
        <f>DATE(YEAR(Inputs!$D$5),Summary!B6453,Summary!C6453)+TIME(D6453,0,0)</f>
        <v>269</v>
      </c>
      <c r="F6453" s="4">
        <f t="shared" si="704"/>
        <v>0</v>
      </c>
      <c r="G6453" s="4">
        <f t="shared" si="702"/>
        <v>3</v>
      </c>
      <c r="H6453" s="4">
        <f t="shared" si="705"/>
        <v>1</v>
      </c>
      <c r="I6453" s="4">
        <f t="shared" si="706"/>
        <v>0</v>
      </c>
      <c r="J6453" s="4">
        <f t="shared" si="707"/>
        <v>0</v>
      </c>
      <c r="K6453" s="4">
        <f t="shared" si="703"/>
        <v>0</v>
      </c>
      <c r="L6453" s="5">
        <f t="shared" si="708"/>
        <v>0</v>
      </c>
      <c r="M6453" s="137">
        <f>'PVWatts Hourly Results (1)'!L6464/1000</f>
        <v>0</v>
      </c>
      <c r="N6453" s="3">
        <f>'PVWatts Hourly Results (2)'!L6464/1000</f>
        <v>0</v>
      </c>
      <c r="O6453" s="3">
        <f>'PVWatts Hourly Results (3)'!L6464/1000</f>
        <v>0</v>
      </c>
      <c r="P6453" s="3">
        <f>'PVWatts Hourly Results (4)'!L6464/1000</f>
        <v>0</v>
      </c>
      <c r="Q6453" s="130">
        <f>'PVWatts Hourly Results (5)'!L6464/1000</f>
        <v>0</v>
      </c>
    </row>
    <row r="6454" spans="2:17" x14ac:dyDescent="0.25">
      <c r="B6454" s="8">
        <v>9</v>
      </c>
      <c r="C6454" s="9">
        <v>26</v>
      </c>
      <c r="D6454" s="134">
        <f>'PVWatts Hourly Results (1)'!C6465</f>
        <v>0</v>
      </c>
      <c r="E6454" s="127">
        <f>DATE(YEAR(Inputs!$D$5),Summary!B6454,Summary!C6454)+TIME(D6454,0,0)</f>
        <v>270</v>
      </c>
      <c r="F6454" s="4">
        <f t="shared" si="704"/>
        <v>0</v>
      </c>
      <c r="G6454" s="4">
        <f t="shared" si="702"/>
        <v>4</v>
      </c>
      <c r="H6454" s="4">
        <f t="shared" si="705"/>
        <v>1</v>
      </c>
      <c r="I6454" s="4">
        <f t="shared" si="706"/>
        <v>0</v>
      </c>
      <c r="J6454" s="4">
        <f t="shared" si="707"/>
        <v>0</v>
      </c>
      <c r="K6454" s="4">
        <f t="shared" si="703"/>
        <v>0</v>
      </c>
      <c r="L6454" s="5">
        <f t="shared" si="708"/>
        <v>0</v>
      </c>
      <c r="M6454" s="137">
        <f>'PVWatts Hourly Results (1)'!L6465/1000</f>
        <v>0</v>
      </c>
      <c r="N6454" s="3">
        <f>'PVWatts Hourly Results (2)'!L6465/1000</f>
        <v>0</v>
      </c>
      <c r="O6454" s="3">
        <f>'PVWatts Hourly Results (3)'!L6465/1000</f>
        <v>0</v>
      </c>
      <c r="P6454" s="3">
        <f>'PVWatts Hourly Results (4)'!L6465/1000</f>
        <v>0</v>
      </c>
      <c r="Q6454" s="130">
        <f>'PVWatts Hourly Results (5)'!L6465/1000</f>
        <v>0</v>
      </c>
    </row>
    <row r="6455" spans="2:17" x14ac:dyDescent="0.25">
      <c r="B6455" s="8">
        <v>9</v>
      </c>
      <c r="C6455" s="9">
        <v>26</v>
      </c>
      <c r="D6455" s="134">
        <f>'PVWatts Hourly Results (1)'!C6466</f>
        <v>0</v>
      </c>
      <c r="E6455" s="127">
        <f>DATE(YEAR(Inputs!$D$5),Summary!B6455,Summary!C6455)+TIME(D6455,0,0)</f>
        <v>270</v>
      </c>
      <c r="F6455" s="4">
        <f t="shared" si="704"/>
        <v>0</v>
      </c>
      <c r="G6455" s="4">
        <f t="shared" si="702"/>
        <v>4</v>
      </c>
      <c r="H6455" s="4">
        <f t="shared" si="705"/>
        <v>1</v>
      </c>
      <c r="I6455" s="4">
        <f t="shared" si="706"/>
        <v>0</v>
      </c>
      <c r="J6455" s="4">
        <f t="shared" si="707"/>
        <v>0</v>
      </c>
      <c r="K6455" s="4">
        <f t="shared" si="703"/>
        <v>0</v>
      </c>
      <c r="L6455" s="5">
        <f t="shared" si="708"/>
        <v>0</v>
      </c>
      <c r="M6455" s="137">
        <f>'PVWatts Hourly Results (1)'!L6466/1000</f>
        <v>0</v>
      </c>
      <c r="N6455" s="3">
        <f>'PVWatts Hourly Results (2)'!L6466/1000</f>
        <v>0</v>
      </c>
      <c r="O6455" s="3">
        <f>'PVWatts Hourly Results (3)'!L6466/1000</f>
        <v>0</v>
      </c>
      <c r="P6455" s="3">
        <f>'PVWatts Hourly Results (4)'!L6466/1000</f>
        <v>0</v>
      </c>
      <c r="Q6455" s="130">
        <f>'PVWatts Hourly Results (5)'!L6466/1000</f>
        <v>0</v>
      </c>
    </row>
    <row r="6456" spans="2:17" x14ac:dyDescent="0.25">
      <c r="B6456" s="8">
        <v>9</v>
      </c>
      <c r="C6456" s="9">
        <v>26</v>
      </c>
      <c r="D6456" s="134">
        <f>'PVWatts Hourly Results (1)'!C6467</f>
        <v>0</v>
      </c>
      <c r="E6456" s="127">
        <f>DATE(YEAR(Inputs!$D$5),Summary!B6456,Summary!C6456)+TIME(D6456,0,0)</f>
        <v>270</v>
      </c>
      <c r="F6456" s="4">
        <f t="shared" si="704"/>
        <v>0</v>
      </c>
      <c r="G6456" s="4">
        <f t="shared" si="702"/>
        <v>4</v>
      </c>
      <c r="H6456" s="4">
        <f t="shared" si="705"/>
        <v>1</v>
      </c>
      <c r="I6456" s="4">
        <f t="shared" si="706"/>
        <v>0</v>
      </c>
      <c r="J6456" s="4">
        <f t="shared" si="707"/>
        <v>0</v>
      </c>
      <c r="K6456" s="4">
        <f t="shared" si="703"/>
        <v>0</v>
      </c>
      <c r="L6456" s="5">
        <f t="shared" si="708"/>
        <v>0</v>
      </c>
      <c r="M6456" s="137">
        <f>'PVWatts Hourly Results (1)'!L6467/1000</f>
        <v>0</v>
      </c>
      <c r="N6456" s="3">
        <f>'PVWatts Hourly Results (2)'!L6467/1000</f>
        <v>0</v>
      </c>
      <c r="O6456" s="3">
        <f>'PVWatts Hourly Results (3)'!L6467/1000</f>
        <v>0</v>
      </c>
      <c r="P6456" s="3">
        <f>'PVWatts Hourly Results (4)'!L6467/1000</f>
        <v>0</v>
      </c>
      <c r="Q6456" s="130">
        <f>'PVWatts Hourly Results (5)'!L6467/1000</f>
        <v>0</v>
      </c>
    </row>
    <row r="6457" spans="2:17" x14ac:dyDescent="0.25">
      <c r="B6457" s="8">
        <v>9</v>
      </c>
      <c r="C6457" s="9">
        <v>26</v>
      </c>
      <c r="D6457" s="134">
        <f>'PVWatts Hourly Results (1)'!C6468</f>
        <v>0</v>
      </c>
      <c r="E6457" s="127">
        <f>DATE(YEAR(Inputs!$D$5),Summary!B6457,Summary!C6457)+TIME(D6457,0,0)</f>
        <v>270</v>
      </c>
      <c r="F6457" s="4">
        <f t="shared" si="704"/>
        <v>0</v>
      </c>
      <c r="G6457" s="4">
        <f t="shared" si="702"/>
        <v>4</v>
      </c>
      <c r="H6457" s="4">
        <f t="shared" si="705"/>
        <v>1</v>
      </c>
      <c r="I6457" s="4">
        <f t="shared" si="706"/>
        <v>0</v>
      </c>
      <c r="J6457" s="4">
        <f t="shared" si="707"/>
        <v>0</v>
      </c>
      <c r="K6457" s="4">
        <f t="shared" si="703"/>
        <v>0</v>
      </c>
      <c r="L6457" s="5">
        <f t="shared" si="708"/>
        <v>0</v>
      </c>
      <c r="M6457" s="137">
        <f>'PVWatts Hourly Results (1)'!L6468/1000</f>
        <v>0</v>
      </c>
      <c r="N6457" s="3">
        <f>'PVWatts Hourly Results (2)'!L6468/1000</f>
        <v>0</v>
      </c>
      <c r="O6457" s="3">
        <f>'PVWatts Hourly Results (3)'!L6468/1000</f>
        <v>0</v>
      </c>
      <c r="P6457" s="3">
        <f>'PVWatts Hourly Results (4)'!L6468/1000</f>
        <v>0</v>
      </c>
      <c r="Q6457" s="130">
        <f>'PVWatts Hourly Results (5)'!L6468/1000</f>
        <v>0</v>
      </c>
    </row>
    <row r="6458" spans="2:17" x14ac:dyDescent="0.25">
      <c r="B6458" s="8">
        <v>9</v>
      </c>
      <c r="C6458" s="9">
        <v>26</v>
      </c>
      <c r="D6458" s="134">
        <f>'PVWatts Hourly Results (1)'!C6469</f>
        <v>0</v>
      </c>
      <c r="E6458" s="127">
        <f>DATE(YEAR(Inputs!$D$5),Summary!B6458,Summary!C6458)+TIME(D6458,0,0)</f>
        <v>270</v>
      </c>
      <c r="F6458" s="4">
        <f t="shared" si="704"/>
        <v>0</v>
      </c>
      <c r="G6458" s="4">
        <f t="shared" si="702"/>
        <v>4</v>
      </c>
      <c r="H6458" s="4">
        <f t="shared" si="705"/>
        <v>1</v>
      </c>
      <c r="I6458" s="4">
        <f t="shared" si="706"/>
        <v>0</v>
      </c>
      <c r="J6458" s="4">
        <f t="shared" si="707"/>
        <v>0</v>
      </c>
      <c r="K6458" s="4">
        <f t="shared" si="703"/>
        <v>0</v>
      </c>
      <c r="L6458" s="5">
        <f t="shared" si="708"/>
        <v>0</v>
      </c>
      <c r="M6458" s="137">
        <f>'PVWatts Hourly Results (1)'!L6469/1000</f>
        <v>0</v>
      </c>
      <c r="N6458" s="3">
        <f>'PVWatts Hourly Results (2)'!L6469/1000</f>
        <v>0</v>
      </c>
      <c r="O6458" s="3">
        <f>'PVWatts Hourly Results (3)'!L6469/1000</f>
        <v>0</v>
      </c>
      <c r="P6458" s="3">
        <f>'PVWatts Hourly Results (4)'!L6469/1000</f>
        <v>0</v>
      </c>
      <c r="Q6458" s="130">
        <f>'PVWatts Hourly Results (5)'!L6469/1000</f>
        <v>0</v>
      </c>
    </row>
    <row r="6459" spans="2:17" x14ac:dyDescent="0.25">
      <c r="B6459" s="8">
        <v>9</v>
      </c>
      <c r="C6459" s="9">
        <v>26</v>
      </c>
      <c r="D6459" s="134">
        <f>'PVWatts Hourly Results (1)'!C6470</f>
        <v>0</v>
      </c>
      <c r="E6459" s="127">
        <f>DATE(YEAR(Inputs!$D$5),Summary!B6459,Summary!C6459)+TIME(D6459,0,0)</f>
        <v>270</v>
      </c>
      <c r="F6459" s="4">
        <f t="shared" si="704"/>
        <v>0</v>
      </c>
      <c r="G6459" s="4">
        <f t="shared" si="702"/>
        <v>4</v>
      </c>
      <c r="H6459" s="4">
        <f t="shared" si="705"/>
        <v>1</v>
      </c>
      <c r="I6459" s="4">
        <f t="shared" si="706"/>
        <v>0</v>
      </c>
      <c r="J6459" s="4">
        <f t="shared" si="707"/>
        <v>0</v>
      </c>
      <c r="K6459" s="4">
        <f t="shared" si="703"/>
        <v>0</v>
      </c>
      <c r="L6459" s="5">
        <f t="shared" si="708"/>
        <v>0</v>
      </c>
      <c r="M6459" s="137">
        <f>'PVWatts Hourly Results (1)'!L6470/1000</f>
        <v>0</v>
      </c>
      <c r="N6459" s="3">
        <f>'PVWatts Hourly Results (2)'!L6470/1000</f>
        <v>0</v>
      </c>
      <c r="O6459" s="3">
        <f>'PVWatts Hourly Results (3)'!L6470/1000</f>
        <v>0</v>
      </c>
      <c r="P6459" s="3">
        <f>'PVWatts Hourly Results (4)'!L6470/1000</f>
        <v>0</v>
      </c>
      <c r="Q6459" s="130">
        <f>'PVWatts Hourly Results (5)'!L6470/1000</f>
        <v>0</v>
      </c>
    </row>
    <row r="6460" spans="2:17" x14ac:dyDescent="0.25">
      <c r="B6460" s="8">
        <v>9</v>
      </c>
      <c r="C6460" s="9">
        <v>26</v>
      </c>
      <c r="D6460" s="134">
        <f>'PVWatts Hourly Results (1)'!C6471</f>
        <v>0</v>
      </c>
      <c r="E6460" s="127">
        <f>DATE(YEAR(Inputs!$D$5),Summary!B6460,Summary!C6460)+TIME(D6460,0,0)</f>
        <v>270</v>
      </c>
      <c r="F6460" s="4">
        <f t="shared" si="704"/>
        <v>0</v>
      </c>
      <c r="G6460" s="4">
        <f t="shared" si="702"/>
        <v>4</v>
      </c>
      <c r="H6460" s="4">
        <f t="shared" si="705"/>
        <v>1</v>
      </c>
      <c r="I6460" s="4">
        <f t="shared" si="706"/>
        <v>0</v>
      </c>
      <c r="J6460" s="4">
        <f t="shared" si="707"/>
        <v>0</v>
      </c>
      <c r="K6460" s="4">
        <f t="shared" si="703"/>
        <v>0</v>
      </c>
      <c r="L6460" s="5">
        <f t="shared" si="708"/>
        <v>0</v>
      </c>
      <c r="M6460" s="137">
        <f>'PVWatts Hourly Results (1)'!L6471/1000</f>
        <v>0</v>
      </c>
      <c r="N6460" s="3">
        <f>'PVWatts Hourly Results (2)'!L6471/1000</f>
        <v>0</v>
      </c>
      <c r="O6460" s="3">
        <f>'PVWatts Hourly Results (3)'!L6471/1000</f>
        <v>0</v>
      </c>
      <c r="P6460" s="3">
        <f>'PVWatts Hourly Results (4)'!L6471/1000</f>
        <v>0</v>
      </c>
      <c r="Q6460" s="130">
        <f>'PVWatts Hourly Results (5)'!L6471/1000</f>
        <v>0</v>
      </c>
    </row>
    <row r="6461" spans="2:17" x14ac:dyDescent="0.25">
      <c r="B6461" s="8">
        <v>9</v>
      </c>
      <c r="C6461" s="9">
        <v>26</v>
      </c>
      <c r="D6461" s="134">
        <f>'PVWatts Hourly Results (1)'!C6472</f>
        <v>0</v>
      </c>
      <c r="E6461" s="127">
        <f>DATE(YEAR(Inputs!$D$5),Summary!B6461,Summary!C6461)+TIME(D6461,0,0)</f>
        <v>270</v>
      </c>
      <c r="F6461" s="4">
        <f t="shared" si="704"/>
        <v>0</v>
      </c>
      <c r="G6461" s="4">
        <f t="shared" si="702"/>
        <v>4</v>
      </c>
      <c r="H6461" s="4">
        <f t="shared" si="705"/>
        <v>1</v>
      </c>
      <c r="I6461" s="4">
        <f t="shared" si="706"/>
        <v>0</v>
      </c>
      <c r="J6461" s="4">
        <f t="shared" si="707"/>
        <v>0</v>
      </c>
      <c r="K6461" s="4">
        <f t="shared" si="703"/>
        <v>0</v>
      </c>
      <c r="L6461" s="5">
        <f t="shared" si="708"/>
        <v>0</v>
      </c>
      <c r="M6461" s="137">
        <f>'PVWatts Hourly Results (1)'!L6472/1000</f>
        <v>0</v>
      </c>
      <c r="N6461" s="3">
        <f>'PVWatts Hourly Results (2)'!L6472/1000</f>
        <v>0</v>
      </c>
      <c r="O6461" s="3">
        <f>'PVWatts Hourly Results (3)'!L6472/1000</f>
        <v>0</v>
      </c>
      <c r="P6461" s="3">
        <f>'PVWatts Hourly Results (4)'!L6472/1000</f>
        <v>0</v>
      </c>
      <c r="Q6461" s="130">
        <f>'PVWatts Hourly Results (5)'!L6472/1000</f>
        <v>0</v>
      </c>
    </row>
    <row r="6462" spans="2:17" x14ac:dyDescent="0.25">
      <c r="B6462" s="8">
        <v>9</v>
      </c>
      <c r="C6462" s="9">
        <v>26</v>
      </c>
      <c r="D6462" s="134">
        <f>'PVWatts Hourly Results (1)'!C6473</f>
        <v>0</v>
      </c>
      <c r="E6462" s="127">
        <f>DATE(YEAR(Inputs!$D$5),Summary!B6462,Summary!C6462)+TIME(D6462,0,0)</f>
        <v>270</v>
      </c>
      <c r="F6462" s="4">
        <f t="shared" si="704"/>
        <v>0</v>
      </c>
      <c r="G6462" s="4">
        <f t="shared" si="702"/>
        <v>4</v>
      </c>
      <c r="H6462" s="4">
        <f t="shared" si="705"/>
        <v>1</v>
      </c>
      <c r="I6462" s="4">
        <f t="shared" si="706"/>
        <v>0</v>
      </c>
      <c r="J6462" s="4">
        <f t="shared" si="707"/>
        <v>0</v>
      </c>
      <c r="K6462" s="4">
        <f t="shared" si="703"/>
        <v>0</v>
      </c>
      <c r="L6462" s="5">
        <f t="shared" si="708"/>
        <v>0</v>
      </c>
      <c r="M6462" s="137">
        <f>'PVWatts Hourly Results (1)'!L6473/1000</f>
        <v>0</v>
      </c>
      <c r="N6462" s="3">
        <f>'PVWatts Hourly Results (2)'!L6473/1000</f>
        <v>0</v>
      </c>
      <c r="O6462" s="3">
        <f>'PVWatts Hourly Results (3)'!L6473/1000</f>
        <v>0</v>
      </c>
      <c r="P6462" s="3">
        <f>'PVWatts Hourly Results (4)'!L6473/1000</f>
        <v>0</v>
      </c>
      <c r="Q6462" s="130">
        <f>'PVWatts Hourly Results (5)'!L6473/1000</f>
        <v>0</v>
      </c>
    </row>
    <row r="6463" spans="2:17" x14ac:dyDescent="0.25">
      <c r="B6463" s="8">
        <v>9</v>
      </c>
      <c r="C6463" s="9">
        <v>26</v>
      </c>
      <c r="D6463" s="134">
        <f>'PVWatts Hourly Results (1)'!C6474</f>
        <v>0</v>
      </c>
      <c r="E6463" s="127">
        <f>DATE(YEAR(Inputs!$D$5),Summary!B6463,Summary!C6463)+TIME(D6463,0,0)</f>
        <v>270</v>
      </c>
      <c r="F6463" s="4">
        <f t="shared" si="704"/>
        <v>0</v>
      </c>
      <c r="G6463" s="4">
        <f t="shared" si="702"/>
        <v>4</v>
      </c>
      <c r="H6463" s="4">
        <f t="shared" si="705"/>
        <v>1</v>
      </c>
      <c r="I6463" s="4">
        <f t="shared" si="706"/>
        <v>0</v>
      </c>
      <c r="J6463" s="4">
        <f t="shared" si="707"/>
        <v>0</v>
      </c>
      <c r="K6463" s="4">
        <f t="shared" si="703"/>
        <v>0</v>
      </c>
      <c r="L6463" s="5">
        <f t="shared" si="708"/>
        <v>0</v>
      </c>
      <c r="M6463" s="137">
        <f>'PVWatts Hourly Results (1)'!L6474/1000</f>
        <v>0</v>
      </c>
      <c r="N6463" s="3">
        <f>'PVWatts Hourly Results (2)'!L6474/1000</f>
        <v>0</v>
      </c>
      <c r="O6463" s="3">
        <f>'PVWatts Hourly Results (3)'!L6474/1000</f>
        <v>0</v>
      </c>
      <c r="P6463" s="3">
        <f>'PVWatts Hourly Results (4)'!L6474/1000</f>
        <v>0</v>
      </c>
      <c r="Q6463" s="130">
        <f>'PVWatts Hourly Results (5)'!L6474/1000</f>
        <v>0</v>
      </c>
    </row>
    <row r="6464" spans="2:17" x14ac:dyDescent="0.25">
      <c r="B6464" s="8">
        <v>9</v>
      </c>
      <c r="C6464" s="9">
        <v>26</v>
      </c>
      <c r="D6464" s="134">
        <f>'PVWatts Hourly Results (1)'!C6475</f>
        <v>0</v>
      </c>
      <c r="E6464" s="127">
        <f>DATE(YEAR(Inputs!$D$5),Summary!B6464,Summary!C6464)+TIME(D6464,0,0)</f>
        <v>270</v>
      </c>
      <c r="F6464" s="4">
        <f t="shared" si="704"/>
        <v>0</v>
      </c>
      <c r="G6464" s="4">
        <f t="shared" si="702"/>
        <v>4</v>
      </c>
      <c r="H6464" s="4">
        <f t="shared" si="705"/>
        <v>1</v>
      </c>
      <c r="I6464" s="4">
        <f t="shared" si="706"/>
        <v>0</v>
      </c>
      <c r="J6464" s="4">
        <f t="shared" si="707"/>
        <v>0</v>
      </c>
      <c r="K6464" s="4">
        <f t="shared" si="703"/>
        <v>0</v>
      </c>
      <c r="L6464" s="5">
        <f t="shared" si="708"/>
        <v>0</v>
      </c>
      <c r="M6464" s="137">
        <f>'PVWatts Hourly Results (1)'!L6475/1000</f>
        <v>0</v>
      </c>
      <c r="N6464" s="3">
        <f>'PVWatts Hourly Results (2)'!L6475/1000</f>
        <v>0</v>
      </c>
      <c r="O6464" s="3">
        <f>'PVWatts Hourly Results (3)'!L6475/1000</f>
        <v>0</v>
      </c>
      <c r="P6464" s="3">
        <f>'PVWatts Hourly Results (4)'!L6475/1000</f>
        <v>0</v>
      </c>
      <c r="Q6464" s="130">
        <f>'PVWatts Hourly Results (5)'!L6475/1000</f>
        <v>0</v>
      </c>
    </row>
    <row r="6465" spans="2:17" x14ac:dyDescent="0.25">
      <c r="B6465" s="8">
        <v>9</v>
      </c>
      <c r="C6465" s="9">
        <v>26</v>
      </c>
      <c r="D6465" s="134">
        <f>'PVWatts Hourly Results (1)'!C6476</f>
        <v>0</v>
      </c>
      <c r="E6465" s="127">
        <f>DATE(YEAR(Inputs!$D$5),Summary!B6465,Summary!C6465)+TIME(D6465,0,0)</f>
        <v>270</v>
      </c>
      <c r="F6465" s="4">
        <f t="shared" si="704"/>
        <v>0</v>
      </c>
      <c r="G6465" s="4">
        <f t="shared" si="702"/>
        <v>4</v>
      </c>
      <c r="H6465" s="4">
        <f t="shared" si="705"/>
        <v>1</v>
      </c>
      <c r="I6465" s="4">
        <f t="shared" si="706"/>
        <v>0</v>
      </c>
      <c r="J6465" s="4">
        <f t="shared" si="707"/>
        <v>0</v>
      </c>
      <c r="K6465" s="4">
        <f t="shared" si="703"/>
        <v>0</v>
      </c>
      <c r="L6465" s="5">
        <f t="shared" si="708"/>
        <v>0</v>
      </c>
      <c r="M6465" s="137">
        <f>'PVWatts Hourly Results (1)'!L6476/1000</f>
        <v>0</v>
      </c>
      <c r="N6465" s="3">
        <f>'PVWatts Hourly Results (2)'!L6476/1000</f>
        <v>0</v>
      </c>
      <c r="O6465" s="3">
        <f>'PVWatts Hourly Results (3)'!L6476/1000</f>
        <v>0</v>
      </c>
      <c r="P6465" s="3">
        <f>'PVWatts Hourly Results (4)'!L6476/1000</f>
        <v>0</v>
      </c>
      <c r="Q6465" s="130">
        <f>'PVWatts Hourly Results (5)'!L6476/1000</f>
        <v>0</v>
      </c>
    </row>
    <row r="6466" spans="2:17" x14ac:dyDescent="0.25">
      <c r="B6466" s="8">
        <v>9</v>
      </c>
      <c r="C6466" s="9">
        <v>26</v>
      </c>
      <c r="D6466" s="134">
        <f>'PVWatts Hourly Results (1)'!C6477</f>
        <v>0</v>
      </c>
      <c r="E6466" s="127">
        <f>DATE(YEAR(Inputs!$D$5),Summary!B6466,Summary!C6466)+TIME(D6466,0,0)</f>
        <v>270</v>
      </c>
      <c r="F6466" s="4">
        <f t="shared" si="704"/>
        <v>0</v>
      </c>
      <c r="G6466" s="4">
        <f t="shared" si="702"/>
        <v>4</v>
      </c>
      <c r="H6466" s="4">
        <f t="shared" si="705"/>
        <v>1</v>
      </c>
      <c r="I6466" s="4">
        <f t="shared" si="706"/>
        <v>0</v>
      </c>
      <c r="J6466" s="4">
        <f t="shared" si="707"/>
        <v>0</v>
      </c>
      <c r="K6466" s="4">
        <f t="shared" si="703"/>
        <v>0</v>
      </c>
      <c r="L6466" s="5">
        <f t="shared" si="708"/>
        <v>0</v>
      </c>
      <c r="M6466" s="137">
        <f>'PVWatts Hourly Results (1)'!L6477/1000</f>
        <v>0</v>
      </c>
      <c r="N6466" s="3">
        <f>'PVWatts Hourly Results (2)'!L6477/1000</f>
        <v>0</v>
      </c>
      <c r="O6466" s="3">
        <f>'PVWatts Hourly Results (3)'!L6477/1000</f>
        <v>0</v>
      </c>
      <c r="P6466" s="3">
        <f>'PVWatts Hourly Results (4)'!L6477/1000</f>
        <v>0</v>
      </c>
      <c r="Q6466" s="130">
        <f>'PVWatts Hourly Results (5)'!L6477/1000</f>
        <v>0</v>
      </c>
    </row>
    <row r="6467" spans="2:17" x14ac:dyDescent="0.25">
      <c r="B6467" s="8">
        <v>9</v>
      </c>
      <c r="C6467" s="9">
        <v>26</v>
      </c>
      <c r="D6467" s="134">
        <f>'PVWatts Hourly Results (1)'!C6478</f>
        <v>0</v>
      </c>
      <c r="E6467" s="127">
        <f>DATE(YEAR(Inputs!$D$5),Summary!B6467,Summary!C6467)+TIME(D6467,0,0)</f>
        <v>270</v>
      </c>
      <c r="F6467" s="4">
        <f t="shared" si="704"/>
        <v>0</v>
      </c>
      <c r="G6467" s="4">
        <f t="shared" si="702"/>
        <v>4</v>
      </c>
      <c r="H6467" s="4">
        <f t="shared" si="705"/>
        <v>1</v>
      </c>
      <c r="I6467" s="4">
        <f t="shared" si="706"/>
        <v>0</v>
      </c>
      <c r="J6467" s="4">
        <f t="shared" si="707"/>
        <v>0</v>
      </c>
      <c r="K6467" s="4">
        <f t="shared" si="703"/>
        <v>0</v>
      </c>
      <c r="L6467" s="5">
        <f t="shared" si="708"/>
        <v>0</v>
      </c>
      <c r="M6467" s="137">
        <f>'PVWatts Hourly Results (1)'!L6478/1000</f>
        <v>0</v>
      </c>
      <c r="N6467" s="3">
        <f>'PVWatts Hourly Results (2)'!L6478/1000</f>
        <v>0</v>
      </c>
      <c r="O6467" s="3">
        <f>'PVWatts Hourly Results (3)'!L6478/1000</f>
        <v>0</v>
      </c>
      <c r="P6467" s="3">
        <f>'PVWatts Hourly Results (4)'!L6478/1000</f>
        <v>0</v>
      </c>
      <c r="Q6467" s="130">
        <f>'PVWatts Hourly Results (5)'!L6478/1000</f>
        <v>0</v>
      </c>
    </row>
    <row r="6468" spans="2:17" x14ac:dyDescent="0.25">
      <c r="B6468" s="8">
        <v>9</v>
      </c>
      <c r="C6468" s="9">
        <v>26</v>
      </c>
      <c r="D6468" s="134">
        <f>'PVWatts Hourly Results (1)'!C6479</f>
        <v>0</v>
      </c>
      <c r="E6468" s="127">
        <f>DATE(YEAR(Inputs!$D$5),Summary!B6468,Summary!C6468)+TIME(D6468,0,0)</f>
        <v>270</v>
      </c>
      <c r="F6468" s="4">
        <f t="shared" si="704"/>
        <v>0</v>
      </c>
      <c r="G6468" s="4">
        <f t="shared" si="702"/>
        <v>4</v>
      </c>
      <c r="H6468" s="4">
        <f t="shared" si="705"/>
        <v>1</v>
      </c>
      <c r="I6468" s="4">
        <f t="shared" si="706"/>
        <v>0</v>
      </c>
      <c r="J6468" s="4">
        <f t="shared" si="707"/>
        <v>0</v>
      </c>
      <c r="K6468" s="4">
        <f t="shared" si="703"/>
        <v>0</v>
      </c>
      <c r="L6468" s="5">
        <f t="shared" si="708"/>
        <v>0</v>
      </c>
      <c r="M6468" s="137">
        <f>'PVWatts Hourly Results (1)'!L6479/1000</f>
        <v>0</v>
      </c>
      <c r="N6468" s="3">
        <f>'PVWatts Hourly Results (2)'!L6479/1000</f>
        <v>0</v>
      </c>
      <c r="O6468" s="3">
        <f>'PVWatts Hourly Results (3)'!L6479/1000</f>
        <v>0</v>
      </c>
      <c r="P6468" s="3">
        <f>'PVWatts Hourly Results (4)'!L6479/1000</f>
        <v>0</v>
      </c>
      <c r="Q6468" s="130">
        <f>'PVWatts Hourly Results (5)'!L6479/1000</f>
        <v>0</v>
      </c>
    </row>
    <row r="6469" spans="2:17" x14ac:dyDescent="0.25">
      <c r="B6469" s="8">
        <v>9</v>
      </c>
      <c r="C6469" s="9">
        <v>26</v>
      </c>
      <c r="D6469" s="134">
        <f>'PVWatts Hourly Results (1)'!C6480</f>
        <v>0</v>
      </c>
      <c r="E6469" s="127">
        <f>DATE(YEAR(Inputs!$D$5),Summary!B6469,Summary!C6469)+TIME(D6469,0,0)</f>
        <v>270</v>
      </c>
      <c r="F6469" s="4">
        <f t="shared" si="704"/>
        <v>0</v>
      </c>
      <c r="G6469" s="4">
        <f t="shared" si="702"/>
        <v>4</v>
      </c>
      <c r="H6469" s="4">
        <f t="shared" si="705"/>
        <v>1</v>
      </c>
      <c r="I6469" s="4">
        <f t="shared" si="706"/>
        <v>0</v>
      </c>
      <c r="J6469" s="4">
        <f t="shared" si="707"/>
        <v>0</v>
      </c>
      <c r="K6469" s="4">
        <f t="shared" si="703"/>
        <v>0</v>
      </c>
      <c r="L6469" s="5">
        <f t="shared" si="708"/>
        <v>0</v>
      </c>
      <c r="M6469" s="137">
        <f>'PVWatts Hourly Results (1)'!L6480/1000</f>
        <v>0</v>
      </c>
      <c r="N6469" s="3">
        <f>'PVWatts Hourly Results (2)'!L6480/1000</f>
        <v>0</v>
      </c>
      <c r="O6469" s="3">
        <f>'PVWatts Hourly Results (3)'!L6480/1000</f>
        <v>0</v>
      </c>
      <c r="P6469" s="3">
        <f>'PVWatts Hourly Results (4)'!L6480/1000</f>
        <v>0</v>
      </c>
      <c r="Q6469" s="130">
        <f>'PVWatts Hourly Results (5)'!L6480/1000</f>
        <v>0</v>
      </c>
    </row>
    <row r="6470" spans="2:17" x14ac:dyDescent="0.25">
      <c r="B6470" s="8">
        <v>9</v>
      </c>
      <c r="C6470" s="9">
        <v>26</v>
      </c>
      <c r="D6470" s="134">
        <f>'PVWatts Hourly Results (1)'!C6481</f>
        <v>0</v>
      </c>
      <c r="E6470" s="127">
        <f>DATE(YEAR(Inputs!$D$5),Summary!B6470,Summary!C6470)+TIME(D6470,0,0)</f>
        <v>270</v>
      </c>
      <c r="F6470" s="4">
        <f t="shared" si="704"/>
        <v>0</v>
      </c>
      <c r="G6470" s="4">
        <f t="shared" si="702"/>
        <v>4</v>
      </c>
      <c r="H6470" s="4">
        <f t="shared" si="705"/>
        <v>1</v>
      </c>
      <c r="I6470" s="4">
        <f t="shared" si="706"/>
        <v>0</v>
      </c>
      <c r="J6470" s="4">
        <f t="shared" si="707"/>
        <v>0</v>
      </c>
      <c r="K6470" s="4">
        <f t="shared" si="703"/>
        <v>0</v>
      </c>
      <c r="L6470" s="5">
        <f t="shared" si="708"/>
        <v>0</v>
      </c>
      <c r="M6470" s="137">
        <f>'PVWatts Hourly Results (1)'!L6481/1000</f>
        <v>0</v>
      </c>
      <c r="N6470" s="3">
        <f>'PVWatts Hourly Results (2)'!L6481/1000</f>
        <v>0</v>
      </c>
      <c r="O6470" s="3">
        <f>'PVWatts Hourly Results (3)'!L6481/1000</f>
        <v>0</v>
      </c>
      <c r="P6470" s="3">
        <f>'PVWatts Hourly Results (4)'!L6481/1000</f>
        <v>0</v>
      </c>
      <c r="Q6470" s="130">
        <f>'PVWatts Hourly Results (5)'!L6481/1000</f>
        <v>0</v>
      </c>
    </row>
    <row r="6471" spans="2:17" x14ac:dyDescent="0.25">
      <c r="B6471" s="8">
        <v>9</v>
      </c>
      <c r="C6471" s="9">
        <v>26</v>
      </c>
      <c r="D6471" s="134">
        <f>'PVWatts Hourly Results (1)'!C6482</f>
        <v>0</v>
      </c>
      <c r="E6471" s="127">
        <f>DATE(YEAR(Inputs!$D$5),Summary!B6471,Summary!C6471)+TIME(D6471,0,0)</f>
        <v>270</v>
      </c>
      <c r="F6471" s="4">
        <f t="shared" si="704"/>
        <v>0</v>
      </c>
      <c r="G6471" s="4">
        <f t="shared" si="702"/>
        <v>4</v>
      </c>
      <c r="H6471" s="4">
        <f t="shared" si="705"/>
        <v>1</v>
      </c>
      <c r="I6471" s="4">
        <f t="shared" si="706"/>
        <v>0</v>
      </c>
      <c r="J6471" s="4">
        <f t="shared" si="707"/>
        <v>0</v>
      </c>
      <c r="K6471" s="4">
        <f t="shared" si="703"/>
        <v>0</v>
      </c>
      <c r="L6471" s="5">
        <f t="shared" si="708"/>
        <v>0</v>
      </c>
      <c r="M6471" s="137">
        <f>'PVWatts Hourly Results (1)'!L6482/1000</f>
        <v>0</v>
      </c>
      <c r="N6471" s="3">
        <f>'PVWatts Hourly Results (2)'!L6482/1000</f>
        <v>0</v>
      </c>
      <c r="O6471" s="3">
        <f>'PVWatts Hourly Results (3)'!L6482/1000</f>
        <v>0</v>
      </c>
      <c r="P6471" s="3">
        <f>'PVWatts Hourly Results (4)'!L6482/1000</f>
        <v>0</v>
      </c>
      <c r="Q6471" s="130">
        <f>'PVWatts Hourly Results (5)'!L6482/1000</f>
        <v>0</v>
      </c>
    </row>
    <row r="6472" spans="2:17" x14ac:dyDescent="0.25">
      <c r="B6472" s="8">
        <v>9</v>
      </c>
      <c r="C6472" s="9">
        <v>26</v>
      </c>
      <c r="D6472" s="134">
        <f>'PVWatts Hourly Results (1)'!C6483</f>
        <v>0</v>
      </c>
      <c r="E6472" s="127">
        <f>DATE(YEAR(Inputs!$D$5),Summary!B6472,Summary!C6472)+TIME(D6472,0,0)</f>
        <v>270</v>
      </c>
      <c r="F6472" s="4">
        <f t="shared" si="704"/>
        <v>0</v>
      </c>
      <c r="G6472" s="4">
        <f t="shared" si="702"/>
        <v>4</v>
      </c>
      <c r="H6472" s="4">
        <f t="shared" si="705"/>
        <v>1</v>
      </c>
      <c r="I6472" s="4">
        <f t="shared" si="706"/>
        <v>0</v>
      </c>
      <c r="J6472" s="4">
        <f t="shared" si="707"/>
        <v>0</v>
      </c>
      <c r="K6472" s="4">
        <f t="shared" si="703"/>
        <v>0</v>
      </c>
      <c r="L6472" s="5">
        <f t="shared" si="708"/>
        <v>0</v>
      </c>
      <c r="M6472" s="137">
        <f>'PVWatts Hourly Results (1)'!L6483/1000</f>
        <v>0</v>
      </c>
      <c r="N6472" s="3">
        <f>'PVWatts Hourly Results (2)'!L6483/1000</f>
        <v>0</v>
      </c>
      <c r="O6472" s="3">
        <f>'PVWatts Hourly Results (3)'!L6483/1000</f>
        <v>0</v>
      </c>
      <c r="P6472" s="3">
        <f>'PVWatts Hourly Results (4)'!L6483/1000</f>
        <v>0</v>
      </c>
      <c r="Q6472" s="130">
        <f>'PVWatts Hourly Results (5)'!L6483/1000</f>
        <v>0</v>
      </c>
    </row>
    <row r="6473" spans="2:17" x14ac:dyDescent="0.25">
      <c r="B6473" s="8">
        <v>9</v>
      </c>
      <c r="C6473" s="9">
        <v>26</v>
      </c>
      <c r="D6473" s="134">
        <f>'PVWatts Hourly Results (1)'!C6484</f>
        <v>0</v>
      </c>
      <c r="E6473" s="127">
        <f>DATE(YEAR(Inputs!$D$5),Summary!B6473,Summary!C6473)+TIME(D6473,0,0)</f>
        <v>270</v>
      </c>
      <c r="F6473" s="4">
        <f t="shared" si="704"/>
        <v>0</v>
      </c>
      <c r="G6473" s="4">
        <f t="shared" si="702"/>
        <v>4</v>
      </c>
      <c r="H6473" s="4">
        <f t="shared" si="705"/>
        <v>1</v>
      </c>
      <c r="I6473" s="4">
        <f t="shared" si="706"/>
        <v>0</v>
      </c>
      <c r="J6473" s="4">
        <f t="shared" si="707"/>
        <v>0</v>
      </c>
      <c r="K6473" s="4">
        <f t="shared" si="703"/>
        <v>0</v>
      </c>
      <c r="L6473" s="5">
        <f t="shared" si="708"/>
        <v>0</v>
      </c>
      <c r="M6473" s="137">
        <f>'PVWatts Hourly Results (1)'!L6484/1000</f>
        <v>0</v>
      </c>
      <c r="N6473" s="3">
        <f>'PVWatts Hourly Results (2)'!L6484/1000</f>
        <v>0</v>
      </c>
      <c r="O6473" s="3">
        <f>'PVWatts Hourly Results (3)'!L6484/1000</f>
        <v>0</v>
      </c>
      <c r="P6473" s="3">
        <f>'PVWatts Hourly Results (4)'!L6484/1000</f>
        <v>0</v>
      </c>
      <c r="Q6473" s="130">
        <f>'PVWatts Hourly Results (5)'!L6484/1000</f>
        <v>0</v>
      </c>
    </row>
    <row r="6474" spans="2:17" x14ac:dyDescent="0.25">
      <c r="B6474" s="8">
        <v>9</v>
      </c>
      <c r="C6474" s="9">
        <v>26</v>
      </c>
      <c r="D6474" s="134">
        <f>'PVWatts Hourly Results (1)'!C6485</f>
        <v>0</v>
      </c>
      <c r="E6474" s="127">
        <f>DATE(YEAR(Inputs!$D$5),Summary!B6474,Summary!C6474)+TIME(D6474,0,0)</f>
        <v>270</v>
      </c>
      <c r="F6474" s="4">
        <f t="shared" si="704"/>
        <v>0</v>
      </c>
      <c r="G6474" s="4">
        <f t="shared" si="702"/>
        <v>4</v>
      </c>
      <c r="H6474" s="4">
        <f t="shared" si="705"/>
        <v>1</v>
      </c>
      <c r="I6474" s="4">
        <f t="shared" si="706"/>
        <v>0</v>
      </c>
      <c r="J6474" s="4">
        <f t="shared" si="707"/>
        <v>0</v>
      </c>
      <c r="K6474" s="4">
        <f t="shared" si="703"/>
        <v>0</v>
      </c>
      <c r="L6474" s="5">
        <f t="shared" si="708"/>
        <v>0</v>
      </c>
      <c r="M6474" s="137">
        <f>'PVWatts Hourly Results (1)'!L6485/1000</f>
        <v>0</v>
      </c>
      <c r="N6474" s="3">
        <f>'PVWatts Hourly Results (2)'!L6485/1000</f>
        <v>0</v>
      </c>
      <c r="O6474" s="3">
        <f>'PVWatts Hourly Results (3)'!L6485/1000</f>
        <v>0</v>
      </c>
      <c r="P6474" s="3">
        <f>'PVWatts Hourly Results (4)'!L6485/1000</f>
        <v>0</v>
      </c>
      <c r="Q6474" s="130">
        <f>'PVWatts Hourly Results (5)'!L6485/1000</f>
        <v>0</v>
      </c>
    </row>
    <row r="6475" spans="2:17" x14ac:dyDescent="0.25">
      <c r="B6475" s="8">
        <v>9</v>
      </c>
      <c r="C6475" s="9">
        <v>26</v>
      </c>
      <c r="D6475" s="134">
        <f>'PVWatts Hourly Results (1)'!C6486</f>
        <v>0</v>
      </c>
      <c r="E6475" s="127">
        <f>DATE(YEAR(Inputs!$D$5),Summary!B6475,Summary!C6475)+TIME(D6475,0,0)</f>
        <v>270</v>
      </c>
      <c r="F6475" s="4">
        <f t="shared" si="704"/>
        <v>0</v>
      </c>
      <c r="G6475" s="4">
        <f t="shared" si="702"/>
        <v>4</v>
      </c>
      <c r="H6475" s="4">
        <f t="shared" si="705"/>
        <v>1</v>
      </c>
      <c r="I6475" s="4">
        <f t="shared" si="706"/>
        <v>0</v>
      </c>
      <c r="J6475" s="4">
        <f t="shared" si="707"/>
        <v>0</v>
      </c>
      <c r="K6475" s="4">
        <f t="shared" si="703"/>
        <v>0</v>
      </c>
      <c r="L6475" s="5">
        <f t="shared" si="708"/>
        <v>0</v>
      </c>
      <c r="M6475" s="137">
        <f>'PVWatts Hourly Results (1)'!L6486/1000</f>
        <v>0</v>
      </c>
      <c r="N6475" s="3">
        <f>'PVWatts Hourly Results (2)'!L6486/1000</f>
        <v>0</v>
      </c>
      <c r="O6475" s="3">
        <f>'PVWatts Hourly Results (3)'!L6486/1000</f>
        <v>0</v>
      </c>
      <c r="P6475" s="3">
        <f>'PVWatts Hourly Results (4)'!L6486/1000</f>
        <v>0</v>
      </c>
      <c r="Q6475" s="130">
        <f>'PVWatts Hourly Results (5)'!L6486/1000</f>
        <v>0</v>
      </c>
    </row>
    <row r="6476" spans="2:17" x14ac:dyDescent="0.25">
      <c r="B6476" s="8">
        <v>9</v>
      </c>
      <c r="C6476" s="9">
        <v>26</v>
      </c>
      <c r="D6476" s="134">
        <f>'PVWatts Hourly Results (1)'!C6487</f>
        <v>0</v>
      </c>
      <c r="E6476" s="127">
        <f>DATE(YEAR(Inputs!$D$5),Summary!B6476,Summary!C6476)+TIME(D6476,0,0)</f>
        <v>270</v>
      </c>
      <c r="F6476" s="4">
        <f t="shared" si="704"/>
        <v>0</v>
      </c>
      <c r="G6476" s="4">
        <f t="shared" si="702"/>
        <v>4</v>
      </c>
      <c r="H6476" s="4">
        <f t="shared" si="705"/>
        <v>1</v>
      </c>
      <c r="I6476" s="4">
        <f t="shared" si="706"/>
        <v>0</v>
      </c>
      <c r="J6476" s="4">
        <f t="shared" si="707"/>
        <v>0</v>
      </c>
      <c r="K6476" s="4">
        <f t="shared" si="703"/>
        <v>0</v>
      </c>
      <c r="L6476" s="5">
        <f t="shared" si="708"/>
        <v>0</v>
      </c>
      <c r="M6476" s="137">
        <f>'PVWatts Hourly Results (1)'!L6487/1000</f>
        <v>0</v>
      </c>
      <c r="N6476" s="3">
        <f>'PVWatts Hourly Results (2)'!L6487/1000</f>
        <v>0</v>
      </c>
      <c r="O6476" s="3">
        <f>'PVWatts Hourly Results (3)'!L6487/1000</f>
        <v>0</v>
      </c>
      <c r="P6476" s="3">
        <f>'PVWatts Hourly Results (4)'!L6487/1000</f>
        <v>0</v>
      </c>
      <c r="Q6476" s="130">
        <f>'PVWatts Hourly Results (5)'!L6487/1000</f>
        <v>0</v>
      </c>
    </row>
    <row r="6477" spans="2:17" x14ac:dyDescent="0.25">
      <c r="B6477" s="8">
        <v>9</v>
      </c>
      <c r="C6477" s="9">
        <v>26</v>
      </c>
      <c r="D6477" s="134">
        <f>'PVWatts Hourly Results (1)'!C6488</f>
        <v>0</v>
      </c>
      <c r="E6477" s="127">
        <f>DATE(YEAR(Inputs!$D$5),Summary!B6477,Summary!C6477)+TIME(D6477,0,0)</f>
        <v>270</v>
      </c>
      <c r="F6477" s="4">
        <f t="shared" si="704"/>
        <v>0</v>
      </c>
      <c r="G6477" s="4">
        <f t="shared" si="702"/>
        <v>4</v>
      </c>
      <c r="H6477" s="4">
        <f t="shared" si="705"/>
        <v>1</v>
      </c>
      <c r="I6477" s="4">
        <f t="shared" si="706"/>
        <v>0</v>
      </c>
      <c r="J6477" s="4">
        <f t="shared" si="707"/>
        <v>0</v>
      </c>
      <c r="K6477" s="4">
        <f t="shared" si="703"/>
        <v>0</v>
      </c>
      <c r="L6477" s="5">
        <f t="shared" si="708"/>
        <v>0</v>
      </c>
      <c r="M6477" s="137">
        <f>'PVWatts Hourly Results (1)'!L6488/1000</f>
        <v>0</v>
      </c>
      <c r="N6477" s="3">
        <f>'PVWatts Hourly Results (2)'!L6488/1000</f>
        <v>0</v>
      </c>
      <c r="O6477" s="3">
        <f>'PVWatts Hourly Results (3)'!L6488/1000</f>
        <v>0</v>
      </c>
      <c r="P6477" s="3">
        <f>'PVWatts Hourly Results (4)'!L6488/1000</f>
        <v>0</v>
      </c>
      <c r="Q6477" s="130">
        <f>'PVWatts Hourly Results (5)'!L6488/1000</f>
        <v>0</v>
      </c>
    </row>
    <row r="6478" spans="2:17" x14ac:dyDescent="0.25">
      <c r="B6478" s="8">
        <v>9</v>
      </c>
      <c r="C6478" s="9">
        <v>27</v>
      </c>
      <c r="D6478" s="134">
        <f>'PVWatts Hourly Results (1)'!C6489</f>
        <v>0</v>
      </c>
      <c r="E6478" s="127">
        <f>DATE(YEAR(Inputs!$D$5),Summary!B6478,Summary!C6478)+TIME(D6478,0,0)</f>
        <v>271</v>
      </c>
      <c r="F6478" s="4">
        <f t="shared" si="704"/>
        <v>0</v>
      </c>
      <c r="G6478" s="4">
        <f t="shared" si="702"/>
        <v>5</v>
      </c>
      <c r="H6478" s="4">
        <f t="shared" si="705"/>
        <v>1</v>
      </c>
      <c r="I6478" s="4">
        <f t="shared" si="706"/>
        <v>0</v>
      </c>
      <c r="J6478" s="4">
        <f t="shared" si="707"/>
        <v>0</v>
      </c>
      <c r="K6478" s="4">
        <f t="shared" si="703"/>
        <v>0</v>
      </c>
      <c r="L6478" s="5">
        <f t="shared" si="708"/>
        <v>0</v>
      </c>
      <c r="M6478" s="137">
        <f>'PVWatts Hourly Results (1)'!L6489/1000</f>
        <v>0</v>
      </c>
      <c r="N6478" s="3">
        <f>'PVWatts Hourly Results (2)'!L6489/1000</f>
        <v>0</v>
      </c>
      <c r="O6478" s="3">
        <f>'PVWatts Hourly Results (3)'!L6489/1000</f>
        <v>0</v>
      </c>
      <c r="P6478" s="3">
        <f>'PVWatts Hourly Results (4)'!L6489/1000</f>
        <v>0</v>
      </c>
      <c r="Q6478" s="130">
        <f>'PVWatts Hourly Results (5)'!L6489/1000</f>
        <v>0</v>
      </c>
    </row>
    <row r="6479" spans="2:17" x14ac:dyDescent="0.25">
      <c r="B6479" s="8">
        <v>9</v>
      </c>
      <c r="C6479" s="9">
        <v>27</v>
      </c>
      <c r="D6479" s="134">
        <f>'PVWatts Hourly Results (1)'!C6490</f>
        <v>0</v>
      </c>
      <c r="E6479" s="127">
        <f>DATE(YEAR(Inputs!$D$5),Summary!B6479,Summary!C6479)+TIME(D6479,0,0)</f>
        <v>271</v>
      </c>
      <c r="F6479" s="4">
        <f t="shared" si="704"/>
        <v>0</v>
      </c>
      <c r="G6479" s="4">
        <f t="shared" si="702"/>
        <v>5</v>
      </c>
      <c r="H6479" s="4">
        <f t="shared" si="705"/>
        <v>1</v>
      </c>
      <c r="I6479" s="4">
        <f t="shared" si="706"/>
        <v>0</v>
      </c>
      <c r="J6479" s="4">
        <f t="shared" si="707"/>
        <v>0</v>
      </c>
      <c r="K6479" s="4">
        <f t="shared" si="703"/>
        <v>0</v>
      </c>
      <c r="L6479" s="5">
        <f t="shared" si="708"/>
        <v>0</v>
      </c>
      <c r="M6479" s="137">
        <f>'PVWatts Hourly Results (1)'!L6490/1000</f>
        <v>0</v>
      </c>
      <c r="N6479" s="3">
        <f>'PVWatts Hourly Results (2)'!L6490/1000</f>
        <v>0</v>
      </c>
      <c r="O6479" s="3">
        <f>'PVWatts Hourly Results (3)'!L6490/1000</f>
        <v>0</v>
      </c>
      <c r="P6479" s="3">
        <f>'PVWatts Hourly Results (4)'!L6490/1000</f>
        <v>0</v>
      </c>
      <c r="Q6479" s="130">
        <f>'PVWatts Hourly Results (5)'!L6490/1000</f>
        <v>0</v>
      </c>
    </row>
    <row r="6480" spans="2:17" x14ac:dyDescent="0.25">
      <c r="B6480" s="8">
        <v>9</v>
      </c>
      <c r="C6480" s="9">
        <v>27</v>
      </c>
      <c r="D6480" s="134">
        <f>'PVWatts Hourly Results (1)'!C6491</f>
        <v>0</v>
      </c>
      <c r="E6480" s="127">
        <f>DATE(YEAR(Inputs!$D$5),Summary!B6480,Summary!C6480)+TIME(D6480,0,0)</f>
        <v>271</v>
      </c>
      <c r="F6480" s="4">
        <f t="shared" si="704"/>
        <v>0</v>
      </c>
      <c r="G6480" s="4">
        <f t="shared" si="702"/>
        <v>5</v>
      </c>
      <c r="H6480" s="4">
        <f t="shared" si="705"/>
        <v>1</v>
      </c>
      <c r="I6480" s="4">
        <f t="shared" si="706"/>
        <v>0</v>
      </c>
      <c r="J6480" s="4">
        <f t="shared" si="707"/>
        <v>0</v>
      </c>
      <c r="K6480" s="4">
        <f t="shared" si="703"/>
        <v>0</v>
      </c>
      <c r="L6480" s="5">
        <f t="shared" si="708"/>
        <v>0</v>
      </c>
      <c r="M6480" s="137">
        <f>'PVWatts Hourly Results (1)'!L6491/1000</f>
        <v>0</v>
      </c>
      <c r="N6480" s="3">
        <f>'PVWatts Hourly Results (2)'!L6491/1000</f>
        <v>0</v>
      </c>
      <c r="O6480" s="3">
        <f>'PVWatts Hourly Results (3)'!L6491/1000</f>
        <v>0</v>
      </c>
      <c r="P6480" s="3">
        <f>'PVWatts Hourly Results (4)'!L6491/1000</f>
        <v>0</v>
      </c>
      <c r="Q6480" s="130">
        <f>'PVWatts Hourly Results (5)'!L6491/1000</f>
        <v>0</v>
      </c>
    </row>
    <row r="6481" spans="2:17" x14ac:dyDescent="0.25">
      <c r="B6481" s="8">
        <v>9</v>
      </c>
      <c r="C6481" s="9">
        <v>27</v>
      </c>
      <c r="D6481" s="134">
        <f>'PVWatts Hourly Results (1)'!C6492</f>
        <v>0</v>
      </c>
      <c r="E6481" s="127">
        <f>DATE(YEAR(Inputs!$D$5),Summary!B6481,Summary!C6481)+TIME(D6481,0,0)</f>
        <v>271</v>
      </c>
      <c r="F6481" s="4">
        <f t="shared" si="704"/>
        <v>0</v>
      </c>
      <c r="G6481" s="4">
        <f t="shared" si="702"/>
        <v>5</v>
      </c>
      <c r="H6481" s="4">
        <f t="shared" si="705"/>
        <v>1</v>
      </c>
      <c r="I6481" s="4">
        <f t="shared" si="706"/>
        <v>0</v>
      </c>
      <c r="J6481" s="4">
        <f t="shared" si="707"/>
        <v>0</v>
      </c>
      <c r="K6481" s="4">
        <f t="shared" si="703"/>
        <v>0</v>
      </c>
      <c r="L6481" s="5">
        <f t="shared" si="708"/>
        <v>0</v>
      </c>
      <c r="M6481" s="137">
        <f>'PVWatts Hourly Results (1)'!L6492/1000</f>
        <v>0</v>
      </c>
      <c r="N6481" s="3">
        <f>'PVWatts Hourly Results (2)'!L6492/1000</f>
        <v>0</v>
      </c>
      <c r="O6481" s="3">
        <f>'PVWatts Hourly Results (3)'!L6492/1000</f>
        <v>0</v>
      </c>
      <c r="P6481" s="3">
        <f>'PVWatts Hourly Results (4)'!L6492/1000</f>
        <v>0</v>
      </c>
      <c r="Q6481" s="130">
        <f>'PVWatts Hourly Results (5)'!L6492/1000</f>
        <v>0</v>
      </c>
    </row>
    <row r="6482" spans="2:17" x14ac:dyDescent="0.25">
      <c r="B6482" s="8">
        <v>9</v>
      </c>
      <c r="C6482" s="9">
        <v>27</v>
      </c>
      <c r="D6482" s="134">
        <f>'PVWatts Hourly Results (1)'!C6493</f>
        <v>0</v>
      </c>
      <c r="E6482" s="127">
        <f>DATE(YEAR(Inputs!$D$5),Summary!B6482,Summary!C6482)+TIME(D6482,0,0)</f>
        <v>271</v>
      </c>
      <c r="F6482" s="4">
        <f t="shared" si="704"/>
        <v>0</v>
      </c>
      <c r="G6482" s="4">
        <f t="shared" si="702"/>
        <v>5</v>
      </c>
      <c r="H6482" s="4">
        <f t="shared" si="705"/>
        <v>1</v>
      </c>
      <c r="I6482" s="4">
        <f t="shared" si="706"/>
        <v>0</v>
      </c>
      <c r="J6482" s="4">
        <f t="shared" si="707"/>
        <v>0</v>
      </c>
      <c r="K6482" s="4">
        <f t="shared" si="703"/>
        <v>0</v>
      </c>
      <c r="L6482" s="5">
        <f t="shared" si="708"/>
        <v>0</v>
      </c>
      <c r="M6482" s="137">
        <f>'PVWatts Hourly Results (1)'!L6493/1000</f>
        <v>0</v>
      </c>
      <c r="N6482" s="3">
        <f>'PVWatts Hourly Results (2)'!L6493/1000</f>
        <v>0</v>
      </c>
      <c r="O6482" s="3">
        <f>'PVWatts Hourly Results (3)'!L6493/1000</f>
        <v>0</v>
      </c>
      <c r="P6482" s="3">
        <f>'PVWatts Hourly Results (4)'!L6493/1000</f>
        <v>0</v>
      </c>
      <c r="Q6482" s="130">
        <f>'PVWatts Hourly Results (5)'!L6493/1000</f>
        <v>0</v>
      </c>
    </row>
    <row r="6483" spans="2:17" x14ac:dyDescent="0.25">
      <c r="B6483" s="8">
        <v>9</v>
      </c>
      <c r="C6483" s="9">
        <v>27</v>
      </c>
      <c r="D6483" s="134">
        <f>'PVWatts Hourly Results (1)'!C6494</f>
        <v>0</v>
      </c>
      <c r="E6483" s="127">
        <f>DATE(YEAR(Inputs!$D$5),Summary!B6483,Summary!C6483)+TIME(D6483,0,0)</f>
        <v>271</v>
      </c>
      <c r="F6483" s="4">
        <f t="shared" si="704"/>
        <v>0</v>
      </c>
      <c r="G6483" s="4">
        <f t="shared" si="702"/>
        <v>5</v>
      </c>
      <c r="H6483" s="4">
        <f t="shared" si="705"/>
        <v>1</v>
      </c>
      <c r="I6483" s="4">
        <f t="shared" si="706"/>
        <v>0</v>
      </c>
      <c r="J6483" s="4">
        <f t="shared" si="707"/>
        <v>0</v>
      </c>
      <c r="K6483" s="4">
        <f t="shared" si="703"/>
        <v>0</v>
      </c>
      <c r="L6483" s="5">
        <f t="shared" si="708"/>
        <v>0</v>
      </c>
      <c r="M6483" s="137">
        <f>'PVWatts Hourly Results (1)'!L6494/1000</f>
        <v>0</v>
      </c>
      <c r="N6483" s="3">
        <f>'PVWatts Hourly Results (2)'!L6494/1000</f>
        <v>0</v>
      </c>
      <c r="O6483" s="3">
        <f>'PVWatts Hourly Results (3)'!L6494/1000</f>
        <v>0</v>
      </c>
      <c r="P6483" s="3">
        <f>'PVWatts Hourly Results (4)'!L6494/1000</f>
        <v>0</v>
      </c>
      <c r="Q6483" s="130">
        <f>'PVWatts Hourly Results (5)'!L6494/1000</f>
        <v>0</v>
      </c>
    </row>
    <row r="6484" spans="2:17" x14ac:dyDescent="0.25">
      <c r="B6484" s="8">
        <v>9</v>
      </c>
      <c r="C6484" s="9">
        <v>27</v>
      </c>
      <c r="D6484" s="134">
        <f>'PVWatts Hourly Results (1)'!C6495</f>
        <v>0</v>
      </c>
      <c r="E6484" s="127">
        <f>DATE(YEAR(Inputs!$D$5),Summary!B6484,Summary!C6484)+TIME(D6484,0,0)</f>
        <v>271</v>
      </c>
      <c r="F6484" s="4">
        <f t="shared" si="704"/>
        <v>0</v>
      </c>
      <c r="G6484" s="4">
        <f t="shared" si="702"/>
        <v>5</v>
      </c>
      <c r="H6484" s="4">
        <f t="shared" si="705"/>
        <v>1</v>
      </c>
      <c r="I6484" s="4">
        <f t="shared" si="706"/>
        <v>0</v>
      </c>
      <c r="J6484" s="4">
        <f t="shared" si="707"/>
        <v>0</v>
      </c>
      <c r="K6484" s="4">
        <f t="shared" si="703"/>
        <v>0</v>
      </c>
      <c r="L6484" s="5">
        <f t="shared" si="708"/>
        <v>0</v>
      </c>
      <c r="M6484" s="137">
        <f>'PVWatts Hourly Results (1)'!L6495/1000</f>
        <v>0</v>
      </c>
      <c r="N6484" s="3">
        <f>'PVWatts Hourly Results (2)'!L6495/1000</f>
        <v>0</v>
      </c>
      <c r="O6484" s="3">
        <f>'PVWatts Hourly Results (3)'!L6495/1000</f>
        <v>0</v>
      </c>
      <c r="P6484" s="3">
        <f>'PVWatts Hourly Results (4)'!L6495/1000</f>
        <v>0</v>
      </c>
      <c r="Q6484" s="130">
        <f>'PVWatts Hourly Results (5)'!L6495/1000</f>
        <v>0</v>
      </c>
    </row>
    <row r="6485" spans="2:17" x14ac:dyDescent="0.25">
      <c r="B6485" s="8">
        <v>9</v>
      </c>
      <c r="C6485" s="9">
        <v>27</v>
      </c>
      <c r="D6485" s="134">
        <f>'PVWatts Hourly Results (1)'!C6496</f>
        <v>0</v>
      </c>
      <c r="E6485" s="127">
        <f>DATE(YEAR(Inputs!$D$5),Summary!B6485,Summary!C6485)+TIME(D6485,0,0)</f>
        <v>271</v>
      </c>
      <c r="F6485" s="4">
        <f t="shared" si="704"/>
        <v>0</v>
      </c>
      <c r="G6485" s="4">
        <f t="shared" si="702"/>
        <v>5</v>
      </c>
      <c r="H6485" s="4">
        <f t="shared" si="705"/>
        <v>1</v>
      </c>
      <c r="I6485" s="4">
        <f t="shared" si="706"/>
        <v>0</v>
      </c>
      <c r="J6485" s="4">
        <f t="shared" si="707"/>
        <v>0</v>
      </c>
      <c r="K6485" s="4">
        <f t="shared" si="703"/>
        <v>0</v>
      </c>
      <c r="L6485" s="5">
        <f t="shared" si="708"/>
        <v>0</v>
      </c>
      <c r="M6485" s="137">
        <f>'PVWatts Hourly Results (1)'!L6496/1000</f>
        <v>0</v>
      </c>
      <c r="N6485" s="3">
        <f>'PVWatts Hourly Results (2)'!L6496/1000</f>
        <v>0</v>
      </c>
      <c r="O6485" s="3">
        <f>'PVWatts Hourly Results (3)'!L6496/1000</f>
        <v>0</v>
      </c>
      <c r="P6485" s="3">
        <f>'PVWatts Hourly Results (4)'!L6496/1000</f>
        <v>0</v>
      </c>
      <c r="Q6485" s="130">
        <f>'PVWatts Hourly Results (5)'!L6496/1000</f>
        <v>0</v>
      </c>
    </row>
    <row r="6486" spans="2:17" x14ac:dyDescent="0.25">
      <c r="B6486" s="8">
        <v>9</v>
      </c>
      <c r="C6486" s="9">
        <v>27</v>
      </c>
      <c r="D6486" s="134">
        <f>'PVWatts Hourly Results (1)'!C6497</f>
        <v>0</v>
      </c>
      <c r="E6486" s="127">
        <f>DATE(YEAR(Inputs!$D$5),Summary!B6486,Summary!C6486)+TIME(D6486,0,0)</f>
        <v>271</v>
      </c>
      <c r="F6486" s="4">
        <f t="shared" si="704"/>
        <v>0</v>
      </c>
      <c r="G6486" s="4">
        <f t="shared" ref="G6486:G6549" si="709">WEEKDAY(E6486)</f>
        <v>5</v>
      </c>
      <c r="H6486" s="4">
        <f t="shared" si="705"/>
        <v>1</v>
      </c>
      <c r="I6486" s="4">
        <f t="shared" si="706"/>
        <v>0</v>
      </c>
      <c r="J6486" s="4">
        <f t="shared" si="707"/>
        <v>0</v>
      </c>
      <c r="K6486" s="4">
        <f t="shared" ref="K6486:K6549" si="710">IF(OR(AND(B6486=7,C6486=4),AND(B6486=1,C6486=1)),1,0)</f>
        <v>0</v>
      </c>
      <c r="L6486" s="5">
        <f t="shared" si="708"/>
        <v>0</v>
      </c>
      <c r="M6486" s="137">
        <f>'PVWatts Hourly Results (1)'!L6497/1000</f>
        <v>0</v>
      </c>
      <c r="N6486" s="3">
        <f>'PVWatts Hourly Results (2)'!L6497/1000</f>
        <v>0</v>
      </c>
      <c r="O6486" s="3">
        <f>'PVWatts Hourly Results (3)'!L6497/1000</f>
        <v>0</v>
      </c>
      <c r="P6486" s="3">
        <f>'PVWatts Hourly Results (4)'!L6497/1000</f>
        <v>0</v>
      </c>
      <c r="Q6486" s="130">
        <f>'PVWatts Hourly Results (5)'!L6497/1000</f>
        <v>0</v>
      </c>
    </row>
    <row r="6487" spans="2:17" x14ac:dyDescent="0.25">
      <c r="B6487" s="8">
        <v>9</v>
      </c>
      <c r="C6487" s="9">
        <v>27</v>
      </c>
      <c r="D6487" s="134">
        <f>'PVWatts Hourly Results (1)'!C6498</f>
        <v>0</v>
      </c>
      <c r="E6487" s="127">
        <f>DATE(YEAR(Inputs!$D$5),Summary!B6487,Summary!C6487)+TIME(D6487,0,0)</f>
        <v>271</v>
      </c>
      <c r="F6487" s="4">
        <f t="shared" ref="F6487:F6550" si="711">IF(OR(B6487&lt;3,B6487=6,B6487=7,B6487=8),1,0)</f>
        <v>0</v>
      </c>
      <c r="G6487" s="4">
        <f t="shared" si="709"/>
        <v>5</v>
      </c>
      <c r="H6487" s="4">
        <f t="shared" ref="H6487:H6550" si="712">IF(OR(G6487=2,G6487=3,G6487=4,G6487=5,G6487=6),1,0)</f>
        <v>1</v>
      </c>
      <c r="I6487" s="4">
        <f t="shared" ref="I6487:I6550" si="713">IF(AND(B6487&gt;5,B6487&lt;9,D6487&gt;=13,D6487&lt;=16,H6487=1),1,0)</f>
        <v>0</v>
      </c>
      <c r="J6487" s="4">
        <f t="shared" ref="J6487:J6550" si="714">IF(AND(B6487&lt;3,OR(AND(D6487&gt;6,D6487&lt;9),AND(D6487&gt;17,D6487&lt;20)),H6487=1),1,0)</f>
        <v>0</v>
      </c>
      <c r="K6487" s="4">
        <f t="shared" si="710"/>
        <v>0</v>
      </c>
      <c r="L6487" s="5">
        <f t="shared" ref="L6487:L6550" si="715">IFERROR(IF(AND(F6487=1,H6487=1,OR(I6487=1,J6487=1),K6487=0),1,0),"")</f>
        <v>0</v>
      </c>
      <c r="M6487" s="137">
        <f>'PVWatts Hourly Results (1)'!L6498/1000</f>
        <v>0</v>
      </c>
      <c r="N6487" s="3">
        <f>'PVWatts Hourly Results (2)'!L6498/1000</f>
        <v>0</v>
      </c>
      <c r="O6487" s="3">
        <f>'PVWatts Hourly Results (3)'!L6498/1000</f>
        <v>0</v>
      </c>
      <c r="P6487" s="3">
        <f>'PVWatts Hourly Results (4)'!L6498/1000</f>
        <v>0</v>
      </c>
      <c r="Q6487" s="130">
        <f>'PVWatts Hourly Results (5)'!L6498/1000</f>
        <v>0</v>
      </c>
    </row>
    <row r="6488" spans="2:17" x14ac:dyDescent="0.25">
      <c r="B6488" s="8">
        <v>9</v>
      </c>
      <c r="C6488" s="9">
        <v>27</v>
      </c>
      <c r="D6488" s="134">
        <f>'PVWatts Hourly Results (1)'!C6499</f>
        <v>0</v>
      </c>
      <c r="E6488" s="127">
        <f>DATE(YEAR(Inputs!$D$5),Summary!B6488,Summary!C6488)+TIME(D6488,0,0)</f>
        <v>271</v>
      </c>
      <c r="F6488" s="4">
        <f t="shared" si="711"/>
        <v>0</v>
      </c>
      <c r="G6488" s="4">
        <f t="shared" si="709"/>
        <v>5</v>
      </c>
      <c r="H6488" s="4">
        <f t="shared" si="712"/>
        <v>1</v>
      </c>
      <c r="I6488" s="4">
        <f t="shared" si="713"/>
        <v>0</v>
      </c>
      <c r="J6488" s="4">
        <f t="shared" si="714"/>
        <v>0</v>
      </c>
      <c r="K6488" s="4">
        <f t="shared" si="710"/>
        <v>0</v>
      </c>
      <c r="L6488" s="5">
        <f t="shared" si="715"/>
        <v>0</v>
      </c>
      <c r="M6488" s="137">
        <f>'PVWatts Hourly Results (1)'!L6499/1000</f>
        <v>0</v>
      </c>
      <c r="N6488" s="3">
        <f>'PVWatts Hourly Results (2)'!L6499/1000</f>
        <v>0</v>
      </c>
      <c r="O6488" s="3">
        <f>'PVWatts Hourly Results (3)'!L6499/1000</f>
        <v>0</v>
      </c>
      <c r="P6488" s="3">
        <f>'PVWatts Hourly Results (4)'!L6499/1000</f>
        <v>0</v>
      </c>
      <c r="Q6488" s="130">
        <f>'PVWatts Hourly Results (5)'!L6499/1000</f>
        <v>0</v>
      </c>
    </row>
    <row r="6489" spans="2:17" x14ac:dyDescent="0.25">
      <c r="B6489" s="8">
        <v>9</v>
      </c>
      <c r="C6489" s="9">
        <v>27</v>
      </c>
      <c r="D6489" s="134">
        <f>'PVWatts Hourly Results (1)'!C6500</f>
        <v>0</v>
      </c>
      <c r="E6489" s="127">
        <f>DATE(YEAR(Inputs!$D$5),Summary!B6489,Summary!C6489)+TIME(D6489,0,0)</f>
        <v>271</v>
      </c>
      <c r="F6489" s="4">
        <f t="shared" si="711"/>
        <v>0</v>
      </c>
      <c r="G6489" s="4">
        <f t="shared" si="709"/>
        <v>5</v>
      </c>
      <c r="H6489" s="4">
        <f t="shared" si="712"/>
        <v>1</v>
      </c>
      <c r="I6489" s="4">
        <f t="shared" si="713"/>
        <v>0</v>
      </c>
      <c r="J6489" s="4">
        <f t="shared" si="714"/>
        <v>0</v>
      </c>
      <c r="K6489" s="4">
        <f t="shared" si="710"/>
        <v>0</v>
      </c>
      <c r="L6489" s="5">
        <f t="shared" si="715"/>
        <v>0</v>
      </c>
      <c r="M6489" s="137">
        <f>'PVWatts Hourly Results (1)'!L6500/1000</f>
        <v>0</v>
      </c>
      <c r="N6489" s="3">
        <f>'PVWatts Hourly Results (2)'!L6500/1000</f>
        <v>0</v>
      </c>
      <c r="O6489" s="3">
        <f>'PVWatts Hourly Results (3)'!L6500/1000</f>
        <v>0</v>
      </c>
      <c r="P6489" s="3">
        <f>'PVWatts Hourly Results (4)'!L6500/1000</f>
        <v>0</v>
      </c>
      <c r="Q6489" s="130">
        <f>'PVWatts Hourly Results (5)'!L6500/1000</f>
        <v>0</v>
      </c>
    </row>
    <row r="6490" spans="2:17" x14ac:dyDescent="0.25">
      <c r="B6490" s="8">
        <v>9</v>
      </c>
      <c r="C6490" s="9">
        <v>27</v>
      </c>
      <c r="D6490" s="134">
        <f>'PVWatts Hourly Results (1)'!C6501</f>
        <v>0</v>
      </c>
      <c r="E6490" s="127">
        <f>DATE(YEAR(Inputs!$D$5),Summary!B6490,Summary!C6490)+TIME(D6490,0,0)</f>
        <v>271</v>
      </c>
      <c r="F6490" s="4">
        <f t="shared" si="711"/>
        <v>0</v>
      </c>
      <c r="G6490" s="4">
        <f t="shared" si="709"/>
        <v>5</v>
      </c>
      <c r="H6490" s="4">
        <f t="shared" si="712"/>
        <v>1</v>
      </c>
      <c r="I6490" s="4">
        <f t="shared" si="713"/>
        <v>0</v>
      </c>
      <c r="J6490" s="4">
        <f t="shared" si="714"/>
        <v>0</v>
      </c>
      <c r="K6490" s="4">
        <f t="shared" si="710"/>
        <v>0</v>
      </c>
      <c r="L6490" s="5">
        <f t="shared" si="715"/>
        <v>0</v>
      </c>
      <c r="M6490" s="137">
        <f>'PVWatts Hourly Results (1)'!L6501/1000</f>
        <v>0</v>
      </c>
      <c r="N6490" s="3">
        <f>'PVWatts Hourly Results (2)'!L6501/1000</f>
        <v>0</v>
      </c>
      <c r="O6490" s="3">
        <f>'PVWatts Hourly Results (3)'!L6501/1000</f>
        <v>0</v>
      </c>
      <c r="P6490" s="3">
        <f>'PVWatts Hourly Results (4)'!L6501/1000</f>
        <v>0</v>
      </c>
      <c r="Q6490" s="130">
        <f>'PVWatts Hourly Results (5)'!L6501/1000</f>
        <v>0</v>
      </c>
    </row>
    <row r="6491" spans="2:17" x14ac:dyDescent="0.25">
      <c r="B6491" s="8">
        <v>9</v>
      </c>
      <c r="C6491" s="9">
        <v>27</v>
      </c>
      <c r="D6491" s="134">
        <f>'PVWatts Hourly Results (1)'!C6502</f>
        <v>0</v>
      </c>
      <c r="E6491" s="127">
        <f>DATE(YEAR(Inputs!$D$5),Summary!B6491,Summary!C6491)+TIME(D6491,0,0)</f>
        <v>271</v>
      </c>
      <c r="F6491" s="4">
        <f t="shared" si="711"/>
        <v>0</v>
      </c>
      <c r="G6491" s="4">
        <f t="shared" si="709"/>
        <v>5</v>
      </c>
      <c r="H6491" s="4">
        <f t="shared" si="712"/>
        <v>1</v>
      </c>
      <c r="I6491" s="4">
        <f t="shared" si="713"/>
        <v>0</v>
      </c>
      <c r="J6491" s="4">
        <f t="shared" si="714"/>
        <v>0</v>
      </c>
      <c r="K6491" s="4">
        <f t="shared" si="710"/>
        <v>0</v>
      </c>
      <c r="L6491" s="5">
        <f t="shared" si="715"/>
        <v>0</v>
      </c>
      <c r="M6491" s="137">
        <f>'PVWatts Hourly Results (1)'!L6502/1000</f>
        <v>0</v>
      </c>
      <c r="N6491" s="3">
        <f>'PVWatts Hourly Results (2)'!L6502/1000</f>
        <v>0</v>
      </c>
      <c r="O6491" s="3">
        <f>'PVWatts Hourly Results (3)'!L6502/1000</f>
        <v>0</v>
      </c>
      <c r="P6491" s="3">
        <f>'PVWatts Hourly Results (4)'!L6502/1000</f>
        <v>0</v>
      </c>
      <c r="Q6491" s="130">
        <f>'PVWatts Hourly Results (5)'!L6502/1000</f>
        <v>0</v>
      </c>
    </row>
    <row r="6492" spans="2:17" x14ac:dyDescent="0.25">
      <c r="B6492" s="8">
        <v>9</v>
      </c>
      <c r="C6492" s="9">
        <v>27</v>
      </c>
      <c r="D6492" s="134">
        <f>'PVWatts Hourly Results (1)'!C6503</f>
        <v>0</v>
      </c>
      <c r="E6492" s="127">
        <f>DATE(YEAR(Inputs!$D$5),Summary!B6492,Summary!C6492)+TIME(D6492,0,0)</f>
        <v>271</v>
      </c>
      <c r="F6492" s="4">
        <f t="shared" si="711"/>
        <v>0</v>
      </c>
      <c r="G6492" s="4">
        <f t="shared" si="709"/>
        <v>5</v>
      </c>
      <c r="H6492" s="4">
        <f t="shared" si="712"/>
        <v>1</v>
      </c>
      <c r="I6492" s="4">
        <f t="shared" si="713"/>
        <v>0</v>
      </c>
      <c r="J6492" s="4">
        <f t="shared" si="714"/>
        <v>0</v>
      </c>
      <c r="K6492" s="4">
        <f t="shared" si="710"/>
        <v>0</v>
      </c>
      <c r="L6492" s="5">
        <f t="shared" si="715"/>
        <v>0</v>
      </c>
      <c r="M6492" s="137">
        <f>'PVWatts Hourly Results (1)'!L6503/1000</f>
        <v>0</v>
      </c>
      <c r="N6492" s="3">
        <f>'PVWatts Hourly Results (2)'!L6503/1000</f>
        <v>0</v>
      </c>
      <c r="O6492" s="3">
        <f>'PVWatts Hourly Results (3)'!L6503/1000</f>
        <v>0</v>
      </c>
      <c r="P6492" s="3">
        <f>'PVWatts Hourly Results (4)'!L6503/1000</f>
        <v>0</v>
      </c>
      <c r="Q6492" s="130">
        <f>'PVWatts Hourly Results (5)'!L6503/1000</f>
        <v>0</v>
      </c>
    </row>
    <row r="6493" spans="2:17" x14ac:dyDescent="0.25">
      <c r="B6493" s="8">
        <v>9</v>
      </c>
      <c r="C6493" s="9">
        <v>27</v>
      </c>
      <c r="D6493" s="134">
        <f>'PVWatts Hourly Results (1)'!C6504</f>
        <v>0</v>
      </c>
      <c r="E6493" s="127">
        <f>DATE(YEAR(Inputs!$D$5),Summary!B6493,Summary!C6493)+TIME(D6493,0,0)</f>
        <v>271</v>
      </c>
      <c r="F6493" s="4">
        <f t="shared" si="711"/>
        <v>0</v>
      </c>
      <c r="G6493" s="4">
        <f t="shared" si="709"/>
        <v>5</v>
      </c>
      <c r="H6493" s="4">
        <f t="shared" si="712"/>
        <v>1</v>
      </c>
      <c r="I6493" s="4">
        <f t="shared" si="713"/>
        <v>0</v>
      </c>
      <c r="J6493" s="4">
        <f t="shared" si="714"/>
        <v>0</v>
      </c>
      <c r="K6493" s="4">
        <f t="shared" si="710"/>
        <v>0</v>
      </c>
      <c r="L6493" s="5">
        <f t="shared" si="715"/>
        <v>0</v>
      </c>
      <c r="M6493" s="137">
        <f>'PVWatts Hourly Results (1)'!L6504/1000</f>
        <v>0</v>
      </c>
      <c r="N6493" s="3">
        <f>'PVWatts Hourly Results (2)'!L6504/1000</f>
        <v>0</v>
      </c>
      <c r="O6493" s="3">
        <f>'PVWatts Hourly Results (3)'!L6504/1000</f>
        <v>0</v>
      </c>
      <c r="P6493" s="3">
        <f>'PVWatts Hourly Results (4)'!L6504/1000</f>
        <v>0</v>
      </c>
      <c r="Q6493" s="130">
        <f>'PVWatts Hourly Results (5)'!L6504/1000</f>
        <v>0</v>
      </c>
    </row>
    <row r="6494" spans="2:17" x14ac:dyDescent="0.25">
      <c r="B6494" s="8">
        <v>9</v>
      </c>
      <c r="C6494" s="9">
        <v>27</v>
      </c>
      <c r="D6494" s="134">
        <f>'PVWatts Hourly Results (1)'!C6505</f>
        <v>0</v>
      </c>
      <c r="E6494" s="127">
        <f>DATE(YEAR(Inputs!$D$5),Summary!B6494,Summary!C6494)+TIME(D6494,0,0)</f>
        <v>271</v>
      </c>
      <c r="F6494" s="4">
        <f t="shared" si="711"/>
        <v>0</v>
      </c>
      <c r="G6494" s="4">
        <f t="shared" si="709"/>
        <v>5</v>
      </c>
      <c r="H6494" s="4">
        <f t="shared" si="712"/>
        <v>1</v>
      </c>
      <c r="I6494" s="4">
        <f t="shared" si="713"/>
        <v>0</v>
      </c>
      <c r="J6494" s="4">
        <f t="shared" si="714"/>
        <v>0</v>
      </c>
      <c r="K6494" s="4">
        <f t="shared" si="710"/>
        <v>0</v>
      </c>
      <c r="L6494" s="5">
        <f t="shared" si="715"/>
        <v>0</v>
      </c>
      <c r="M6494" s="137">
        <f>'PVWatts Hourly Results (1)'!L6505/1000</f>
        <v>0</v>
      </c>
      <c r="N6494" s="3">
        <f>'PVWatts Hourly Results (2)'!L6505/1000</f>
        <v>0</v>
      </c>
      <c r="O6494" s="3">
        <f>'PVWatts Hourly Results (3)'!L6505/1000</f>
        <v>0</v>
      </c>
      <c r="P6494" s="3">
        <f>'PVWatts Hourly Results (4)'!L6505/1000</f>
        <v>0</v>
      </c>
      <c r="Q6494" s="130">
        <f>'PVWatts Hourly Results (5)'!L6505/1000</f>
        <v>0</v>
      </c>
    </row>
    <row r="6495" spans="2:17" x14ac:dyDescent="0.25">
      <c r="B6495" s="8">
        <v>9</v>
      </c>
      <c r="C6495" s="9">
        <v>27</v>
      </c>
      <c r="D6495" s="134">
        <f>'PVWatts Hourly Results (1)'!C6506</f>
        <v>0</v>
      </c>
      <c r="E6495" s="127">
        <f>DATE(YEAR(Inputs!$D$5),Summary!B6495,Summary!C6495)+TIME(D6495,0,0)</f>
        <v>271</v>
      </c>
      <c r="F6495" s="4">
        <f t="shared" si="711"/>
        <v>0</v>
      </c>
      <c r="G6495" s="4">
        <f t="shared" si="709"/>
        <v>5</v>
      </c>
      <c r="H6495" s="4">
        <f t="shared" si="712"/>
        <v>1</v>
      </c>
      <c r="I6495" s="4">
        <f t="shared" si="713"/>
        <v>0</v>
      </c>
      <c r="J6495" s="4">
        <f t="shared" si="714"/>
        <v>0</v>
      </c>
      <c r="K6495" s="4">
        <f t="shared" si="710"/>
        <v>0</v>
      </c>
      <c r="L6495" s="5">
        <f t="shared" si="715"/>
        <v>0</v>
      </c>
      <c r="M6495" s="137">
        <f>'PVWatts Hourly Results (1)'!L6506/1000</f>
        <v>0</v>
      </c>
      <c r="N6495" s="3">
        <f>'PVWatts Hourly Results (2)'!L6506/1000</f>
        <v>0</v>
      </c>
      <c r="O6495" s="3">
        <f>'PVWatts Hourly Results (3)'!L6506/1000</f>
        <v>0</v>
      </c>
      <c r="P6495" s="3">
        <f>'PVWatts Hourly Results (4)'!L6506/1000</f>
        <v>0</v>
      </c>
      <c r="Q6495" s="130">
        <f>'PVWatts Hourly Results (5)'!L6506/1000</f>
        <v>0</v>
      </c>
    </row>
    <row r="6496" spans="2:17" x14ac:dyDescent="0.25">
      <c r="B6496" s="8">
        <v>9</v>
      </c>
      <c r="C6496" s="9">
        <v>27</v>
      </c>
      <c r="D6496" s="134">
        <f>'PVWatts Hourly Results (1)'!C6507</f>
        <v>0</v>
      </c>
      <c r="E6496" s="127">
        <f>DATE(YEAR(Inputs!$D$5),Summary!B6496,Summary!C6496)+TIME(D6496,0,0)</f>
        <v>271</v>
      </c>
      <c r="F6496" s="4">
        <f t="shared" si="711"/>
        <v>0</v>
      </c>
      <c r="G6496" s="4">
        <f t="shared" si="709"/>
        <v>5</v>
      </c>
      <c r="H6496" s="4">
        <f t="shared" si="712"/>
        <v>1</v>
      </c>
      <c r="I6496" s="4">
        <f t="shared" si="713"/>
        <v>0</v>
      </c>
      <c r="J6496" s="4">
        <f t="shared" si="714"/>
        <v>0</v>
      </c>
      <c r="K6496" s="4">
        <f t="shared" si="710"/>
        <v>0</v>
      </c>
      <c r="L6496" s="5">
        <f t="shared" si="715"/>
        <v>0</v>
      </c>
      <c r="M6496" s="137">
        <f>'PVWatts Hourly Results (1)'!L6507/1000</f>
        <v>0</v>
      </c>
      <c r="N6496" s="3">
        <f>'PVWatts Hourly Results (2)'!L6507/1000</f>
        <v>0</v>
      </c>
      <c r="O6496" s="3">
        <f>'PVWatts Hourly Results (3)'!L6507/1000</f>
        <v>0</v>
      </c>
      <c r="P6496" s="3">
        <f>'PVWatts Hourly Results (4)'!L6507/1000</f>
        <v>0</v>
      </c>
      <c r="Q6496" s="130">
        <f>'PVWatts Hourly Results (5)'!L6507/1000</f>
        <v>0</v>
      </c>
    </row>
    <row r="6497" spans="2:17" x14ac:dyDescent="0.25">
      <c r="B6497" s="8">
        <v>9</v>
      </c>
      <c r="C6497" s="9">
        <v>27</v>
      </c>
      <c r="D6497" s="134">
        <f>'PVWatts Hourly Results (1)'!C6508</f>
        <v>0</v>
      </c>
      <c r="E6497" s="127">
        <f>DATE(YEAR(Inputs!$D$5),Summary!B6497,Summary!C6497)+TIME(D6497,0,0)</f>
        <v>271</v>
      </c>
      <c r="F6497" s="4">
        <f t="shared" si="711"/>
        <v>0</v>
      </c>
      <c r="G6497" s="4">
        <f t="shared" si="709"/>
        <v>5</v>
      </c>
      <c r="H6497" s="4">
        <f t="shared" si="712"/>
        <v>1</v>
      </c>
      <c r="I6497" s="4">
        <f t="shared" si="713"/>
        <v>0</v>
      </c>
      <c r="J6497" s="4">
        <f t="shared" si="714"/>
        <v>0</v>
      </c>
      <c r="K6497" s="4">
        <f t="shared" si="710"/>
        <v>0</v>
      </c>
      <c r="L6497" s="5">
        <f t="shared" si="715"/>
        <v>0</v>
      </c>
      <c r="M6497" s="137">
        <f>'PVWatts Hourly Results (1)'!L6508/1000</f>
        <v>0</v>
      </c>
      <c r="N6497" s="3">
        <f>'PVWatts Hourly Results (2)'!L6508/1000</f>
        <v>0</v>
      </c>
      <c r="O6497" s="3">
        <f>'PVWatts Hourly Results (3)'!L6508/1000</f>
        <v>0</v>
      </c>
      <c r="P6497" s="3">
        <f>'PVWatts Hourly Results (4)'!L6508/1000</f>
        <v>0</v>
      </c>
      <c r="Q6497" s="130">
        <f>'PVWatts Hourly Results (5)'!L6508/1000</f>
        <v>0</v>
      </c>
    </row>
    <row r="6498" spans="2:17" x14ac:dyDescent="0.25">
      <c r="B6498" s="8">
        <v>9</v>
      </c>
      <c r="C6498" s="9">
        <v>27</v>
      </c>
      <c r="D6498" s="134">
        <f>'PVWatts Hourly Results (1)'!C6509</f>
        <v>0</v>
      </c>
      <c r="E6498" s="127">
        <f>DATE(YEAR(Inputs!$D$5),Summary!B6498,Summary!C6498)+TIME(D6498,0,0)</f>
        <v>271</v>
      </c>
      <c r="F6498" s="4">
        <f t="shared" si="711"/>
        <v>0</v>
      </c>
      <c r="G6498" s="4">
        <f t="shared" si="709"/>
        <v>5</v>
      </c>
      <c r="H6498" s="4">
        <f t="shared" si="712"/>
        <v>1</v>
      </c>
      <c r="I6498" s="4">
        <f t="shared" si="713"/>
        <v>0</v>
      </c>
      <c r="J6498" s="4">
        <f t="shared" si="714"/>
        <v>0</v>
      </c>
      <c r="K6498" s="4">
        <f t="shared" si="710"/>
        <v>0</v>
      </c>
      <c r="L6498" s="5">
        <f t="shared" si="715"/>
        <v>0</v>
      </c>
      <c r="M6498" s="137">
        <f>'PVWatts Hourly Results (1)'!L6509/1000</f>
        <v>0</v>
      </c>
      <c r="N6498" s="3">
        <f>'PVWatts Hourly Results (2)'!L6509/1000</f>
        <v>0</v>
      </c>
      <c r="O6498" s="3">
        <f>'PVWatts Hourly Results (3)'!L6509/1000</f>
        <v>0</v>
      </c>
      <c r="P6498" s="3">
        <f>'PVWatts Hourly Results (4)'!L6509/1000</f>
        <v>0</v>
      </c>
      <c r="Q6498" s="130">
        <f>'PVWatts Hourly Results (5)'!L6509/1000</f>
        <v>0</v>
      </c>
    </row>
    <row r="6499" spans="2:17" x14ac:dyDescent="0.25">
      <c r="B6499" s="8">
        <v>9</v>
      </c>
      <c r="C6499" s="9">
        <v>27</v>
      </c>
      <c r="D6499" s="134">
        <f>'PVWatts Hourly Results (1)'!C6510</f>
        <v>0</v>
      </c>
      <c r="E6499" s="127">
        <f>DATE(YEAR(Inputs!$D$5),Summary!B6499,Summary!C6499)+TIME(D6499,0,0)</f>
        <v>271</v>
      </c>
      <c r="F6499" s="4">
        <f t="shared" si="711"/>
        <v>0</v>
      </c>
      <c r="G6499" s="4">
        <f t="shared" si="709"/>
        <v>5</v>
      </c>
      <c r="H6499" s="4">
        <f t="shared" si="712"/>
        <v>1</v>
      </c>
      <c r="I6499" s="4">
        <f t="shared" si="713"/>
        <v>0</v>
      </c>
      <c r="J6499" s="4">
        <f t="shared" si="714"/>
        <v>0</v>
      </c>
      <c r="K6499" s="4">
        <f t="shared" si="710"/>
        <v>0</v>
      </c>
      <c r="L6499" s="5">
        <f t="shared" si="715"/>
        <v>0</v>
      </c>
      <c r="M6499" s="137">
        <f>'PVWatts Hourly Results (1)'!L6510/1000</f>
        <v>0</v>
      </c>
      <c r="N6499" s="3">
        <f>'PVWatts Hourly Results (2)'!L6510/1000</f>
        <v>0</v>
      </c>
      <c r="O6499" s="3">
        <f>'PVWatts Hourly Results (3)'!L6510/1000</f>
        <v>0</v>
      </c>
      <c r="P6499" s="3">
        <f>'PVWatts Hourly Results (4)'!L6510/1000</f>
        <v>0</v>
      </c>
      <c r="Q6499" s="130">
        <f>'PVWatts Hourly Results (5)'!L6510/1000</f>
        <v>0</v>
      </c>
    </row>
    <row r="6500" spans="2:17" x14ac:dyDescent="0.25">
      <c r="B6500" s="8">
        <v>9</v>
      </c>
      <c r="C6500" s="9">
        <v>27</v>
      </c>
      <c r="D6500" s="134">
        <f>'PVWatts Hourly Results (1)'!C6511</f>
        <v>0</v>
      </c>
      <c r="E6500" s="127">
        <f>DATE(YEAR(Inputs!$D$5),Summary!B6500,Summary!C6500)+TIME(D6500,0,0)</f>
        <v>271</v>
      </c>
      <c r="F6500" s="4">
        <f t="shared" si="711"/>
        <v>0</v>
      </c>
      <c r="G6500" s="4">
        <f t="shared" si="709"/>
        <v>5</v>
      </c>
      <c r="H6500" s="4">
        <f t="shared" si="712"/>
        <v>1</v>
      </c>
      <c r="I6500" s="4">
        <f t="shared" si="713"/>
        <v>0</v>
      </c>
      <c r="J6500" s="4">
        <f t="shared" si="714"/>
        <v>0</v>
      </c>
      <c r="K6500" s="4">
        <f t="shared" si="710"/>
        <v>0</v>
      </c>
      <c r="L6500" s="5">
        <f t="shared" si="715"/>
        <v>0</v>
      </c>
      <c r="M6500" s="137">
        <f>'PVWatts Hourly Results (1)'!L6511/1000</f>
        <v>0</v>
      </c>
      <c r="N6500" s="3">
        <f>'PVWatts Hourly Results (2)'!L6511/1000</f>
        <v>0</v>
      </c>
      <c r="O6500" s="3">
        <f>'PVWatts Hourly Results (3)'!L6511/1000</f>
        <v>0</v>
      </c>
      <c r="P6500" s="3">
        <f>'PVWatts Hourly Results (4)'!L6511/1000</f>
        <v>0</v>
      </c>
      <c r="Q6500" s="130">
        <f>'PVWatts Hourly Results (5)'!L6511/1000</f>
        <v>0</v>
      </c>
    </row>
    <row r="6501" spans="2:17" x14ac:dyDescent="0.25">
      <c r="B6501" s="8">
        <v>9</v>
      </c>
      <c r="C6501" s="9">
        <v>27</v>
      </c>
      <c r="D6501" s="134">
        <f>'PVWatts Hourly Results (1)'!C6512</f>
        <v>0</v>
      </c>
      <c r="E6501" s="127">
        <f>DATE(YEAR(Inputs!$D$5),Summary!B6501,Summary!C6501)+TIME(D6501,0,0)</f>
        <v>271</v>
      </c>
      <c r="F6501" s="4">
        <f t="shared" si="711"/>
        <v>0</v>
      </c>
      <c r="G6501" s="4">
        <f t="shared" si="709"/>
        <v>5</v>
      </c>
      <c r="H6501" s="4">
        <f t="shared" si="712"/>
        <v>1</v>
      </c>
      <c r="I6501" s="4">
        <f t="shared" si="713"/>
        <v>0</v>
      </c>
      <c r="J6501" s="4">
        <f t="shared" si="714"/>
        <v>0</v>
      </c>
      <c r="K6501" s="4">
        <f t="shared" si="710"/>
        <v>0</v>
      </c>
      <c r="L6501" s="5">
        <f t="shared" si="715"/>
        <v>0</v>
      </c>
      <c r="M6501" s="137">
        <f>'PVWatts Hourly Results (1)'!L6512/1000</f>
        <v>0</v>
      </c>
      <c r="N6501" s="3">
        <f>'PVWatts Hourly Results (2)'!L6512/1000</f>
        <v>0</v>
      </c>
      <c r="O6501" s="3">
        <f>'PVWatts Hourly Results (3)'!L6512/1000</f>
        <v>0</v>
      </c>
      <c r="P6501" s="3">
        <f>'PVWatts Hourly Results (4)'!L6512/1000</f>
        <v>0</v>
      </c>
      <c r="Q6501" s="130">
        <f>'PVWatts Hourly Results (5)'!L6512/1000</f>
        <v>0</v>
      </c>
    </row>
    <row r="6502" spans="2:17" x14ac:dyDescent="0.25">
      <c r="B6502" s="8">
        <v>9</v>
      </c>
      <c r="C6502" s="9">
        <v>28</v>
      </c>
      <c r="D6502" s="134">
        <f>'PVWatts Hourly Results (1)'!C6513</f>
        <v>0</v>
      </c>
      <c r="E6502" s="127">
        <f>DATE(YEAR(Inputs!$D$5),Summary!B6502,Summary!C6502)+TIME(D6502,0,0)</f>
        <v>272</v>
      </c>
      <c r="F6502" s="4">
        <f t="shared" si="711"/>
        <v>0</v>
      </c>
      <c r="G6502" s="4">
        <f t="shared" si="709"/>
        <v>6</v>
      </c>
      <c r="H6502" s="4">
        <f t="shared" si="712"/>
        <v>1</v>
      </c>
      <c r="I6502" s="4">
        <f t="shared" si="713"/>
        <v>0</v>
      </c>
      <c r="J6502" s="4">
        <f t="shared" si="714"/>
        <v>0</v>
      </c>
      <c r="K6502" s="4">
        <f t="shared" si="710"/>
        <v>0</v>
      </c>
      <c r="L6502" s="5">
        <f t="shared" si="715"/>
        <v>0</v>
      </c>
      <c r="M6502" s="137">
        <f>'PVWatts Hourly Results (1)'!L6513/1000</f>
        <v>0</v>
      </c>
      <c r="N6502" s="3">
        <f>'PVWatts Hourly Results (2)'!L6513/1000</f>
        <v>0</v>
      </c>
      <c r="O6502" s="3">
        <f>'PVWatts Hourly Results (3)'!L6513/1000</f>
        <v>0</v>
      </c>
      <c r="P6502" s="3">
        <f>'PVWatts Hourly Results (4)'!L6513/1000</f>
        <v>0</v>
      </c>
      <c r="Q6502" s="130">
        <f>'PVWatts Hourly Results (5)'!L6513/1000</f>
        <v>0</v>
      </c>
    </row>
    <row r="6503" spans="2:17" x14ac:dyDescent="0.25">
      <c r="B6503" s="8">
        <v>9</v>
      </c>
      <c r="C6503" s="9">
        <v>28</v>
      </c>
      <c r="D6503" s="134">
        <f>'PVWatts Hourly Results (1)'!C6514</f>
        <v>0</v>
      </c>
      <c r="E6503" s="127">
        <f>DATE(YEAR(Inputs!$D$5),Summary!B6503,Summary!C6503)+TIME(D6503,0,0)</f>
        <v>272</v>
      </c>
      <c r="F6503" s="4">
        <f t="shared" si="711"/>
        <v>0</v>
      </c>
      <c r="G6503" s="4">
        <f t="shared" si="709"/>
        <v>6</v>
      </c>
      <c r="H6503" s="4">
        <f t="shared" si="712"/>
        <v>1</v>
      </c>
      <c r="I6503" s="4">
        <f t="shared" si="713"/>
        <v>0</v>
      </c>
      <c r="J6503" s="4">
        <f t="shared" si="714"/>
        <v>0</v>
      </c>
      <c r="K6503" s="4">
        <f t="shared" si="710"/>
        <v>0</v>
      </c>
      <c r="L6503" s="5">
        <f t="shared" si="715"/>
        <v>0</v>
      </c>
      <c r="M6503" s="137">
        <f>'PVWatts Hourly Results (1)'!L6514/1000</f>
        <v>0</v>
      </c>
      <c r="N6503" s="3">
        <f>'PVWatts Hourly Results (2)'!L6514/1000</f>
        <v>0</v>
      </c>
      <c r="O6503" s="3">
        <f>'PVWatts Hourly Results (3)'!L6514/1000</f>
        <v>0</v>
      </c>
      <c r="P6503" s="3">
        <f>'PVWatts Hourly Results (4)'!L6514/1000</f>
        <v>0</v>
      </c>
      <c r="Q6503" s="130">
        <f>'PVWatts Hourly Results (5)'!L6514/1000</f>
        <v>0</v>
      </c>
    </row>
    <row r="6504" spans="2:17" x14ac:dyDescent="0.25">
      <c r="B6504" s="8">
        <v>9</v>
      </c>
      <c r="C6504" s="9">
        <v>28</v>
      </c>
      <c r="D6504" s="134">
        <f>'PVWatts Hourly Results (1)'!C6515</f>
        <v>0</v>
      </c>
      <c r="E6504" s="127">
        <f>DATE(YEAR(Inputs!$D$5),Summary!B6504,Summary!C6504)+TIME(D6504,0,0)</f>
        <v>272</v>
      </c>
      <c r="F6504" s="4">
        <f t="shared" si="711"/>
        <v>0</v>
      </c>
      <c r="G6504" s="4">
        <f t="shared" si="709"/>
        <v>6</v>
      </c>
      <c r="H6504" s="4">
        <f t="shared" si="712"/>
        <v>1</v>
      </c>
      <c r="I6504" s="4">
        <f t="shared" si="713"/>
        <v>0</v>
      </c>
      <c r="J6504" s="4">
        <f t="shared" si="714"/>
        <v>0</v>
      </c>
      <c r="K6504" s="4">
        <f t="shared" si="710"/>
        <v>0</v>
      </c>
      <c r="L6504" s="5">
        <f t="shared" si="715"/>
        <v>0</v>
      </c>
      <c r="M6504" s="137">
        <f>'PVWatts Hourly Results (1)'!L6515/1000</f>
        <v>0</v>
      </c>
      <c r="N6504" s="3">
        <f>'PVWatts Hourly Results (2)'!L6515/1000</f>
        <v>0</v>
      </c>
      <c r="O6504" s="3">
        <f>'PVWatts Hourly Results (3)'!L6515/1000</f>
        <v>0</v>
      </c>
      <c r="P6504" s="3">
        <f>'PVWatts Hourly Results (4)'!L6515/1000</f>
        <v>0</v>
      </c>
      <c r="Q6504" s="130">
        <f>'PVWatts Hourly Results (5)'!L6515/1000</f>
        <v>0</v>
      </c>
    </row>
    <row r="6505" spans="2:17" x14ac:dyDescent="0.25">
      <c r="B6505" s="8">
        <v>9</v>
      </c>
      <c r="C6505" s="9">
        <v>28</v>
      </c>
      <c r="D6505" s="134">
        <f>'PVWatts Hourly Results (1)'!C6516</f>
        <v>0</v>
      </c>
      <c r="E6505" s="127">
        <f>DATE(YEAR(Inputs!$D$5),Summary!B6505,Summary!C6505)+TIME(D6505,0,0)</f>
        <v>272</v>
      </c>
      <c r="F6505" s="4">
        <f t="shared" si="711"/>
        <v>0</v>
      </c>
      <c r="G6505" s="4">
        <f t="shared" si="709"/>
        <v>6</v>
      </c>
      <c r="H6505" s="4">
        <f t="shared" si="712"/>
        <v>1</v>
      </c>
      <c r="I6505" s="4">
        <f t="shared" si="713"/>
        <v>0</v>
      </c>
      <c r="J6505" s="4">
        <f t="shared" si="714"/>
        <v>0</v>
      </c>
      <c r="K6505" s="4">
        <f t="shared" si="710"/>
        <v>0</v>
      </c>
      <c r="L6505" s="5">
        <f t="shared" si="715"/>
        <v>0</v>
      </c>
      <c r="M6505" s="137">
        <f>'PVWatts Hourly Results (1)'!L6516/1000</f>
        <v>0</v>
      </c>
      <c r="N6505" s="3">
        <f>'PVWatts Hourly Results (2)'!L6516/1000</f>
        <v>0</v>
      </c>
      <c r="O6505" s="3">
        <f>'PVWatts Hourly Results (3)'!L6516/1000</f>
        <v>0</v>
      </c>
      <c r="P6505" s="3">
        <f>'PVWatts Hourly Results (4)'!L6516/1000</f>
        <v>0</v>
      </c>
      <c r="Q6505" s="130">
        <f>'PVWatts Hourly Results (5)'!L6516/1000</f>
        <v>0</v>
      </c>
    </row>
    <row r="6506" spans="2:17" x14ac:dyDescent="0.25">
      <c r="B6506" s="8">
        <v>9</v>
      </c>
      <c r="C6506" s="9">
        <v>28</v>
      </c>
      <c r="D6506" s="134">
        <f>'PVWatts Hourly Results (1)'!C6517</f>
        <v>0</v>
      </c>
      <c r="E6506" s="127">
        <f>DATE(YEAR(Inputs!$D$5),Summary!B6506,Summary!C6506)+TIME(D6506,0,0)</f>
        <v>272</v>
      </c>
      <c r="F6506" s="4">
        <f t="shared" si="711"/>
        <v>0</v>
      </c>
      <c r="G6506" s="4">
        <f t="shared" si="709"/>
        <v>6</v>
      </c>
      <c r="H6506" s="4">
        <f t="shared" si="712"/>
        <v>1</v>
      </c>
      <c r="I6506" s="4">
        <f t="shared" si="713"/>
        <v>0</v>
      </c>
      <c r="J6506" s="4">
        <f t="shared" si="714"/>
        <v>0</v>
      </c>
      <c r="K6506" s="4">
        <f t="shared" si="710"/>
        <v>0</v>
      </c>
      <c r="L6506" s="5">
        <f t="shared" si="715"/>
        <v>0</v>
      </c>
      <c r="M6506" s="137">
        <f>'PVWatts Hourly Results (1)'!L6517/1000</f>
        <v>0</v>
      </c>
      <c r="N6506" s="3">
        <f>'PVWatts Hourly Results (2)'!L6517/1000</f>
        <v>0</v>
      </c>
      <c r="O6506" s="3">
        <f>'PVWatts Hourly Results (3)'!L6517/1000</f>
        <v>0</v>
      </c>
      <c r="P6506" s="3">
        <f>'PVWatts Hourly Results (4)'!L6517/1000</f>
        <v>0</v>
      </c>
      <c r="Q6506" s="130">
        <f>'PVWatts Hourly Results (5)'!L6517/1000</f>
        <v>0</v>
      </c>
    </row>
    <row r="6507" spans="2:17" x14ac:dyDescent="0.25">
      <c r="B6507" s="8">
        <v>9</v>
      </c>
      <c r="C6507" s="9">
        <v>28</v>
      </c>
      <c r="D6507" s="134">
        <f>'PVWatts Hourly Results (1)'!C6518</f>
        <v>0</v>
      </c>
      <c r="E6507" s="127">
        <f>DATE(YEAR(Inputs!$D$5),Summary!B6507,Summary!C6507)+TIME(D6507,0,0)</f>
        <v>272</v>
      </c>
      <c r="F6507" s="4">
        <f t="shared" si="711"/>
        <v>0</v>
      </c>
      <c r="G6507" s="4">
        <f t="shared" si="709"/>
        <v>6</v>
      </c>
      <c r="H6507" s="4">
        <f t="shared" si="712"/>
        <v>1</v>
      </c>
      <c r="I6507" s="4">
        <f t="shared" si="713"/>
        <v>0</v>
      </c>
      <c r="J6507" s="4">
        <f t="shared" si="714"/>
        <v>0</v>
      </c>
      <c r="K6507" s="4">
        <f t="shared" si="710"/>
        <v>0</v>
      </c>
      <c r="L6507" s="5">
        <f t="shared" si="715"/>
        <v>0</v>
      </c>
      <c r="M6507" s="137">
        <f>'PVWatts Hourly Results (1)'!L6518/1000</f>
        <v>0</v>
      </c>
      <c r="N6507" s="3">
        <f>'PVWatts Hourly Results (2)'!L6518/1000</f>
        <v>0</v>
      </c>
      <c r="O6507" s="3">
        <f>'PVWatts Hourly Results (3)'!L6518/1000</f>
        <v>0</v>
      </c>
      <c r="P6507" s="3">
        <f>'PVWatts Hourly Results (4)'!L6518/1000</f>
        <v>0</v>
      </c>
      <c r="Q6507" s="130">
        <f>'PVWatts Hourly Results (5)'!L6518/1000</f>
        <v>0</v>
      </c>
    </row>
    <row r="6508" spans="2:17" x14ac:dyDescent="0.25">
      <c r="B6508" s="8">
        <v>9</v>
      </c>
      <c r="C6508" s="9">
        <v>28</v>
      </c>
      <c r="D6508" s="134">
        <f>'PVWatts Hourly Results (1)'!C6519</f>
        <v>0</v>
      </c>
      <c r="E6508" s="127">
        <f>DATE(YEAR(Inputs!$D$5),Summary!B6508,Summary!C6508)+TIME(D6508,0,0)</f>
        <v>272</v>
      </c>
      <c r="F6508" s="4">
        <f t="shared" si="711"/>
        <v>0</v>
      </c>
      <c r="G6508" s="4">
        <f t="shared" si="709"/>
        <v>6</v>
      </c>
      <c r="H6508" s="4">
        <f t="shared" si="712"/>
        <v>1</v>
      </c>
      <c r="I6508" s="4">
        <f t="shared" si="713"/>
        <v>0</v>
      </c>
      <c r="J6508" s="4">
        <f t="shared" si="714"/>
        <v>0</v>
      </c>
      <c r="K6508" s="4">
        <f t="shared" si="710"/>
        <v>0</v>
      </c>
      <c r="L6508" s="5">
        <f t="shared" si="715"/>
        <v>0</v>
      </c>
      <c r="M6508" s="137">
        <f>'PVWatts Hourly Results (1)'!L6519/1000</f>
        <v>0</v>
      </c>
      <c r="N6508" s="3">
        <f>'PVWatts Hourly Results (2)'!L6519/1000</f>
        <v>0</v>
      </c>
      <c r="O6508" s="3">
        <f>'PVWatts Hourly Results (3)'!L6519/1000</f>
        <v>0</v>
      </c>
      <c r="P6508" s="3">
        <f>'PVWatts Hourly Results (4)'!L6519/1000</f>
        <v>0</v>
      </c>
      <c r="Q6508" s="130">
        <f>'PVWatts Hourly Results (5)'!L6519/1000</f>
        <v>0</v>
      </c>
    </row>
    <row r="6509" spans="2:17" x14ac:dyDescent="0.25">
      <c r="B6509" s="8">
        <v>9</v>
      </c>
      <c r="C6509" s="9">
        <v>28</v>
      </c>
      <c r="D6509" s="134">
        <f>'PVWatts Hourly Results (1)'!C6520</f>
        <v>0</v>
      </c>
      <c r="E6509" s="127">
        <f>DATE(YEAR(Inputs!$D$5),Summary!B6509,Summary!C6509)+TIME(D6509,0,0)</f>
        <v>272</v>
      </c>
      <c r="F6509" s="4">
        <f t="shared" si="711"/>
        <v>0</v>
      </c>
      <c r="G6509" s="4">
        <f t="shared" si="709"/>
        <v>6</v>
      </c>
      <c r="H6509" s="4">
        <f t="shared" si="712"/>
        <v>1</v>
      </c>
      <c r="I6509" s="4">
        <f t="shared" si="713"/>
        <v>0</v>
      </c>
      <c r="J6509" s="4">
        <f t="shared" si="714"/>
        <v>0</v>
      </c>
      <c r="K6509" s="4">
        <f t="shared" si="710"/>
        <v>0</v>
      </c>
      <c r="L6509" s="5">
        <f t="shared" si="715"/>
        <v>0</v>
      </c>
      <c r="M6509" s="137">
        <f>'PVWatts Hourly Results (1)'!L6520/1000</f>
        <v>0</v>
      </c>
      <c r="N6509" s="3">
        <f>'PVWatts Hourly Results (2)'!L6520/1000</f>
        <v>0</v>
      </c>
      <c r="O6509" s="3">
        <f>'PVWatts Hourly Results (3)'!L6520/1000</f>
        <v>0</v>
      </c>
      <c r="P6509" s="3">
        <f>'PVWatts Hourly Results (4)'!L6520/1000</f>
        <v>0</v>
      </c>
      <c r="Q6509" s="130">
        <f>'PVWatts Hourly Results (5)'!L6520/1000</f>
        <v>0</v>
      </c>
    </row>
    <row r="6510" spans="2:17" x14ac:dyDescent="0.25">
      <c r="B6510" s="8">
        <v>9</v>
      </c>
      <c r="C6510" s="9">
        <v>28</v>
      </c>
      <c r="D6510" s="134">
        <f>'PVWatts Hourly Results (1)'!C6521</f>
        <v>0</v>
      </c>
      <c r="E6510" s="127">
        <f>DATE(YEAR(Inputs!$D$5),Summary!B6510,Summary!C6510)+TIME(D6510,0,0)</f>
        <v>272</v>
      </c>
      <c r="F6510" s="4">
        <f t="shared" si="711"/>
        <v>0</v>
      </c>
      <c r="G6510" s="4">
        <f t="shared" si="709"/>
        <v>6</v>
      </c>
      <c r="H6510" s="4">
        <f t="shared" si="712"/>
        <v>1</v>
      </c>
      <c r="I6510" s="4">
        <f t="shared" si="713"/>
        <v>0</v>
      </c>
      <c r="J6510" s="4">
        <f t="shared" si="714"/>
        <v>0</v>
      </c>
      <c r="K6510" s="4">
        <f t="shared" si="710"/>
        <v>0</v>
      </c>
      <c r="L6510" s="5">
        <f t="shared" si="715"/>
        <v>0</v>
      </c>
      <c r="M6510" s="137">
        <f>'PVWatts Hourly Results (1)'!L6521/1000</f>
        <v>0</v>
      </c>
      <c r="N6510" s="3">
        <f>'PVWatts Hourly Results (2)'!L6521/1000</f>
        <v>0</v>
      </c>
      <c r="O6510" s="3">
        <f>'PVWatts Hourly Results (3)'!L6521/1000</f>
        <v>0</v>
      </c>
      <c r="P6510" s="3">
        <f>'PVWatts Hourly Results (4)'!L6521/1000</f>
        <v>0</v>
      </c>
      <c r="Q6510" s="130">
        <f>'PVWatts Hourly Results (5)'!L6521/1000</f>
        <v>0</v>
      </c>
    </row>
    <row r="6511" spans="2:17" x14ac:dyDescent="0.25">
      <c r="B6511" s="8">
        <v>9</v>
      </c>
      <c r="C6511" s="9">
        <v>28</v>
      </c>
      <c r="D6511" s="134">
        <f>'PVWatts Hourly Results (1)'!C6522</f>
        <v>0</v>
      </c>
      <c r="E6511" s="127">
        <f>DATE(YEAR(Inputs!$D$5),Summary!B6511,Summary!C6511)+TIME(D6511,0,0)</f>
        <v>272</v>
      </c>
      <c r="F6511" s="4">
        <f t="shared" si="711"/>
        <v>0</v>
      </c>
      <c r="G6511" s="4">
        <f t="shared" si="709"/>
        <v>6</v>
      </c>
      <c r="H6511" s="4">
        <f t="shared" si="712"/>
        <v>1</v>
      </c>
      <c r="I6511" s="4">
        <f t="shared" si="713"/>
        <v>0</v>
      </c>
      <c r="J6511" s="4">
        <f t="shared" si="714"/>
        <v>0</v>
      </c>
      <c r="K6511" s="4">
        <f t="shared" si="710"/>
        <v>0</v>
      </c>
      <c r="L6511" s="5">
        <f t="shared" si="715"/>
        <v>0</v>
      </c>
      <c r="M6511" s="137">
        <f>'PVWatts Hourly Results (1)'!L6522/1000</f>
        <v>0</v>
      </c>
      <c r="N6511" s="3">
        <f>'PVWatts Hourly Results (2)'!L6522/1000</f>
        <v>0</v>
      </c>
      <c r="O6511" s="3">
        <f>'PVWatts Hourly Results (3)'!L6522/1000</f>
        <v>0</v>
      </c>
      <c r="P6511" s="3">
        <f>'PVWatts Hourly Results (4)'!L6522/1000</f>
        <v>0</v>
      </c>
      <c r="Q6511" s="130">
        <f>'PVWatts Hourly Results (5)'!L6522/1000</f>
        <v>0</v>
      </c>
    </row>
    <row r="6512" spans="2:17" x14ac:dyDescent="0.25">
      <c r="B6512" s="8">
        <v>9</v>
      </c>
      <c r="C6512" s="9">
        <v>28</v>
      </c>
      <c r="D6512" s="134">
        <f>'PVWatts Hourly Results (1)'!C6523</f>
        <v>0</v>
      </c>
      <c r="E6512" s="127">
        <f>DATE(YEAR(Inputs!$D$5),Summary!B6512,Summary!C6512)+TIME(D6512,0,0)</f>
        <v>272</v>
      </c>
      <c r="F6512" s="4">
        <f t="shared" si="711"/>
        <v>0</v>
      </c>
      <c r="G6512" s="4">
        <f t="shared" si="709"/>
        <v>6</v>
      </c>
      <c r="H6512" s="4">
        <f t="shared" si="712"/>
        <v>1</v>
      </c>
      <c r="I6512" s="4">
        <f t="shared" si="713"/>
        <v>0</v>
      </c>
      <c r="J6512" s="4">
        <f t="shared" si="714"/>
        <v>0</v>
      </c>
      <c r="K6512" s="4">
        <f t="shared" si="710"/>
        <v>0</v>
      </c>
      <c r="L6512" s="5">
        <f t="shared" si="715"/>
        <v>0</v>
      </c>
      <c r="M6512" s="137">
        <f>'PVWatts Hourly Results (1)'!L6523/1000</f>
        <v>0</v>
      </c>
      <c r="N6512" s="3">
        <f>'PVWatts Hourly Results (2)'!L6523/1000</f>
        <v>0</v>
      </c>
      <c r="O6512" s="3">
        <f>'PVWatts Hourly Results (3)'!L6523/1000</f>
        <v>0</v>
      </c>
      <c r="P6512" s="3">
        <f>'PVWatts Hourly Results (4)'!L6523/1000</f>
        <v>0</v>
      </c>
      <c r="Q6512" s="130">
        <f>'PVWatts Hourly Results (5)'!L6523/1000</f>
        <v>0</v>
      </c>
    </row>
    <row r="6513" spans="2:17" x14ac:dyDescent="0.25">
      <c r="B6513" s="8">
        <v>9</v>
      </c>
      <c r="C6513" s="9">
        <v>28</v>
      </c>
      <c r="D6513" s="134">
        <f>'PVWatts Hourly Results (1)'!C6524</f>
        <v>0</v>
      </c>
      <c r="E6513" s="127">
        <f>DATE(YEAR(Inputs!$D$5),Summary!B6513,Summary!C6513)+TIME(D6513,0,0)</f>
        <v>272</v>
      </c>
      <c r="F6513" s="4">
        <f t="shared" si="711"/>
        <v>0</v>
      </c>
      <c r="G6513" s="4">
        <f t="shared" si="709"/>
        <v>6</v>
      </c>
      <c r="H6513" s="4">
        <f t="shared" si="712"/>
        <v>1</v>
      </c>
      <c r="I6513" s="4">
        <f t="shared" si="713"/>
        <v>0</v>
      </c>
      <c r="J6513" s="4">
        <f t="shared" si="714"/>
        <v>0</v>
      </c>
      <c r="K6513" s="4">
        <f t="shared" si="710"/>
        <v>0</v>
      </c>
      <c r="L6513" s="5">
        <f t="shared" si="715"/>
        <v>0</v>
      </c>
      <c r="M6513" s="137">
        <f>'PVWatts Hourly Results (1)'!L6524/1000</f>
        <v>0</v>
      </c>
      <c r="N6513" s="3">
        <f>'PVWatts Hourly Results (2)'!L6524/1000</f>
        <v>0</v>
      </c>
      <c r="O6513" s="3">
        <f>'PVWatts Hourly Results (3)'!L6524/1000</f>
        <v>0</v>
      </c>
      <c r="P6513" s="3">
        <f>'PVWatts Hourly Results (4)'!L6524/1000</f>
        <v>0</v>
      </c>
      <c r="Q6513" s="130">
        <f>'PVWatts Hourly Results (5)'!L6524/1000</f>
        <v>0</v>
      </c>
    </row>
    <row r="6514" spans="2:17" x14ac:dyDescent="0.25">
      <c r="B6514" s="8">
        <v>9</v>
      </c>
      <c r="C6514" s="9">
        <v>28</v>
      </c>
      <c r="D6514" s="134">
        <f>'PVWatts Hourly Results (1)'!C6525</f>
        <v>0</v>
      </c>
      <c r="E6514" s="127">
        <f>DATE(YEAR(Inputs!$D$5),Summary!B6514,Summary!C6514)+TIME(D6514,0,0)</f>
        <v>272</v>
      </c>
      <c r="F6514" s="4">
        <f t="shared" si="711"/>
        <v>0</v>
      </c>
      <c r="G6514" s="4">
        <f t="shared" si="709"/>
        <v>6</v>
      </c>
      <c r="H6514" s="4">
        <f t="shared" si="712"/>
        <v>1</v>
      </c>
      <c r="I6514" s="4">
        <f t="shared" si="713"/>
        <v>0</v>
      </c>
      <c r="J6514" s="4">
        <f t="shared" si="714"/>
        <v>0</v>
      </c>
      <c r="K6514" s="4">
        <f t="shared" si="710"/>
        <v>0</v>
      </c>
      <c r="L6514" s="5">
        <f t="shared" si="715"/>
        <v>0</v>
      </c>
      <c r="M6514" s="137">
        <f>'PVWatts Hourly Results (1)'!L6525/1000</f>
        <v>0</v>
      </c>
      <c r="N6514" s="3">
        <f>'PVWatts Hourly Results (2)'!L6525/1000</f>
        <v>0</v>
      </c>
      <c r="O6514" s="3">
        <f>'PVWatts Hourly Results (3)'!L6525/1000</f>
        <v>0</v>
      </c>
      <c r="P6514" s="3">
        <f>'PVWatts Hourly Results (4)'!L6525/1000</f>
        <v>0</v>
      </c>
      <c r="Q6514" s="130">
        <f>'PVWatts Hourly Results (5)'!L6525/1000</f>
        <v>0</v>
      </c>
    </row>
    <row r="6515" spans="2:17" x14ac:dyDescent="0.25">
      <c r="B6515" s="8">
        <v>9</v>
      </c>
      <c r="C6515" s="9">
        <v>28</v>
      </c>
      <c r="D6515" s="134">
        <f>'PVWatts Hourly Results (1)'!C6526</f>
        <v>0</v>
      </c>
      <c r="E6515" s="127">
        <f>DATE(YEAR(Inputs!$D$5),Summary!B6515,Summary!C6515)+TIME(D6515,0,0)</f>
        <v>272</v>
      </c>
      <c r="F6515" s="4">
        <f t="shared" si="711"/>
        <v>0</v>
      </c>
      <c r="G6515" s="4">
        <f t="shared" si="709"/>
        <v>6</v>
      </c>
      <c r="H6515" s="4">
        <f t="shared" si="712"/>
        <v>1</v>
      </c>
      <c r="I6515" s="4">
        <f t="shared" si="713"/>
        <v>0</v>
      </c>
      <c r="J6515" s="4">
        <f t="shared" si="714"/>
        <v>0</v>
      </c>
      <c r="K6515" s="4">
        <f t="shared" si="710"/>
        <v>0</v>
      </c>
      <c r="L6515" s="5">
        <f t="shared" si="715"/>
        <v>0</v>
      </c>
      <c r="M6515" s="137">
        <f>'PVWatts Hourly Results (1)'!L6526/1000</f>
        <v>0</v>
      </c>
      <c r="N6515" s="3">
        <f>'PVWatts Hourly Results (2)'!L6526/1000</f>
        <v>0</v>
      </c>
      <c r="O6515" s="3">
        <f>'PVWatts Hourly Results (3)'!L6526/1000</f>
        <v>0</v>
      </c>
      <c r="P6515" s="3">
        <f>'PVWatts Hourly Results (4)'!L6526/1000</f>
        <v>0</v>
      </c>
      <c r="Q6515" s="130">
        <f>'PVWatts Hourly Results (5)'!L6526/1000</f>
        <v>0</v>
      </c>
    </row>
    <row r="6516" spans="2:17" x14ac:dyDescent="0.25">
      <c r="B6516" s="8">
        <v>9</v>
      </c>
      <c r="C6516" s="9">
        <v>28</v>
      </c>
      <c r="D6516" s="134">
        <f>'PVWatts Hourly Results (1)'!C6527</f>
        <v>0</v>
      </c>
      <c r="E6516" s="127">
        <f>DATE(YEAR(Inputs!$D$5),Summary!B6516,Summary!C6516)+TIME(D6516,0,0)</f>
        <v>272</v>
      </c>
      <c r="F6516" s="4">
        <f t="shared" si="711"/>
        <v>0</v>
      </c>
      <c r="G6516" s="4">
        <f t="shared" si="709"/>
        <v>6</v>
      </c>
      <c r="H6516" s="4">
        <f t="shared" si="712"/>
        <v>1</v>
      </c>
      <c r="I6516" s="4">
        <f t="shared" si="713"/>
        <v>0</v>
      </c>
      <c r="J6516" s="4">
        <f t="shared" si="714"/>
        <v>0</v>
      </c>
      <c r="K6516" s="4">
        <f t="shared" si="710"/>
        <v>0</v>
      </c>
      <c r="L6516" s="5">
        <f t="shared" si="715"/>
        <v>0</v>
      </c>
      <c r="M6516" s="137">
        <f>'PVWatts Hourly Results (1)'!L6527/1000</f>
        <v>0</v>
      </c>
      <c r="N6516" s="3">
        <f>'PVWatts Hourly Results (2)'!L6527/1000</f>
        <v>0</v>
      </c>
      <c r="O6516" s="3">
        <f>'PVWatts Hourly Results (3)'!L6527/1000</f>
        <v>0</v>
      </c>
      <c r="P6516" s="3">
        <f>'PVWatts Hourly Results (4)'!L6527/1000</f>
        <v>0</v>
      </c>
      <c r="Q6516" s="130">
        <f>'PVWatts Hourly Results (5)'!L6527/1000</f>
        <v>0</v>
      </c>
    </row>
    <row r="6517" spans="2:17" x14ac:dyDescent="0.25">
      <c r="B6517" s="8">
        <v>9</v>
      </c>
      <c r="C6517" s="9">
        <v>28</v>
      </c>
      <c r="D6517" s="134">
        <f>'PVWatts Hourly Results (1)'!C6528</f>
        <v>0</v>
      </c>
      <c r="E6517" s="127">
        <f>DATE(YEAR(Inputs!$D$5),Summary!B6517,Summary!C6517)+TIME(D6517,0,0)</f>
        <v>272</v>
      </c>
      <c r="F6517" s="4">
        <f t="shared" si="711"/>
        <v>0</v>
      </c>
      <c r="G6517" s="4">
        <f t="shared" si="709"/>
        <v>6</v>
      </c>
      <c r="H6517" s="4">
        <f t="shared" si="712"/>
        <v>1</v>
      </c>
      <c r="I6517" s="4">
        <f t="shared" si="713"/>
        <v>0</v>
      </c>
      <c r="J6517" s="4">
        <f t="shared" si="714"/>
        <v>0</v>
      </c>
      <c r="K6517" s="4">
        <f t="shared" si="710"/>
        <v>0</v>
      </c>
      <c r="L6517" s="5">
        <f t="shared" si="715"/>
        <v>0</v>
      </c>
      <c r="M6517" s="137">
        <f>'PVWatts Hourly Results (1)'!L6528/1000</f>
        <v>0</v>
      </c>
      <c r="N6517" s="3">
        <f>'PVWatts Hourly Results (2)'!L6528/1000</f>
        <v>0</v>
      </c>
      <c r="O6517" s="3">
        <f>'PVWatts Hourly Results (3)'!L6528/1000</f>
        <v>0</v>
      </c>
      <c r="P6517" s="3">
        <f>'PVWatts Hourly Results (4)'!L6528/1000</f>
        <v>0</v>
      </c>
      <c r="Q6517" s="130">
        <f>'PVWatts Hourly Results (5)'!L6528/1000</f>
        <v>0</v>
      </c>
    </row>
    <row r="6518" spans="2:17" x14ac:dyDescent="0.25">
      <c r="B6518" s="8">
        <v>9</v>
      </c>
      <c r="C6518" s="9">
        <v>28</v>
      </c>
      <c r="D6518" s="134">
        <f>'PVWatts Hourly Results (1)'!C6529</f>
        <v>0</v>
      </c>
      <c r="E6518" s="127">
        <f>DATE(YEAR(Inputs!$D$5),Summary!B6518,Summary!C6518)+TIME(D6518,0,0)</f>
        <v>272</v>
      </c>
      <c r="F6518" s="4">
        <f t="shared" si="711"/>
        <v>0</v>
      </c>
      <c r="G6518" s="4">
        <f t="shared" si="709"/>
        <v>6</v>
      </c>
      <c r="H6518" s="4">
        <f t="shared" si="712"/>
        <v>1</v>
      </c>
      <c r="I6518" s="4">
        <f t="shared" si="713"/>
        <v>0</v>
      </c>
      <c r="J6518" s="4">
        <f t="shared" si="714"/>
        <v>0</v>
      </c>
      <c r="K6518" s="4">
        <f t="shared" si="710"/>
        <v>0</v>
      </c>
      <c r="L6518" s="5">
        <f t="shared" si="715"/>
        <v>0</v>
      </c>
      <c r="M6518" s="137">
        <f>'PVWatts Hourly Results (1)'!L6529/1000</f>
        <v>0</v>
      </c>
      <c r="N6518" s="3">
        <f>'PVWatts Hourly Results (2)'!L6529/1000</f>
        <v>0</v>
      </c>
      <c r="O6518" s="3">
        <f>'PVWatts Hourly Results (3)'!L6529/1000</f>
        <v>0</v>
      </c>
      <c r="P6518" s="3">
        <f>'PVWatts Hourly Results (4)'!L6529/1000</f>
        <v>0</v>
      </c>
      <c r="Q6518" s="130">
        <f>'PVWatts Hourly Results (5)'!L6529/1000</f>
        <v>0</v>
      </c>
    </row>
    <row r="6519" spans="2:17" x14ac:dyDescent="0.25">
      <c r="B6519" s="8">
        <v>9</v>
      </c>
      <c r="C6519" s="9">
        <v>28</v>
      </c>
      <c r="D6519" s="134">
        <f>'PVWatts Hourly Results (1)'!C6530</f>
        <v>0</v>
      </c>
      <c r="E6519" s="127">
        <f>DATE(YEAR(Inputs!$D$5),Summary!B6519,Summary!C6519)+TIME(D6519,0,0)</f>
        <v>272</v>
      </c>
      <c r="F6519" s="4">
        <f t="shared" si="711"/>
        <v>0</v>
      </c>
      <c r="G6519" s="4">
        <f t="shared" si="709"/>
        <v>6</v>
      </c>
      <c r="H6519" s="4">
        <f t="shared" si="712"/>
        <v>1</v>
      </c>
      <c r="I6519" s="4">
        <f t="shared" si="713"/>
        <v>0</v>
      </c>
      <c r="J6519" s="4">
        <f t="shared" si="714"/>
        <v>0</v>
      </c>
      <c r="K6519" s="4">
        <f t="shared" si="710"/>
        <v>0</v>
      </c>
      <c r="L6519" s="5">
        <f t="shared" si="715"/>
        <v>0</v>
      </c>
      <c r="M6519" s="137">
        <f>'PVWatts Hourly Results (1)'!L6530/1000</f>
        <v>0</v>
      </c>
      <c r="N6519" s="3">
        <f>'PVWatts Hourly Results (2)'!L6530/1000</f>
        <v>0</v>
      </c>
      <c r="O6519" s="3">
        <f>'PVWatts Hourly Results (3)'!L6530/1000</f>
        <v>0</v>
      </c>
      <c r="P6519" s="3">
        <f>'PVWatts Hourly Results (4)'!L6530/1000</f>
        <v>0</v>
      </c>
      <c r="Q6519" s="130">
        <f>'PVWatts Hourly Results (5)'!L6530/1000</f>
        <v>0</v>
      </c>
    </row>
    <row r="6520" spans="2:17" x14ac:dyDescent="0.25">
      <c r="B6520" s="8">
        <v>9</v>
      </c>
      <c r="C6520" s="9">
        <v>28</v>
      </c>
      <c r="D6520" s="134">
        <f>'PVWatts Hourly Results (1)'!C6531</f>
        <v>0</v>
      </c>
      <c r="E6520" s="127">
        <f>DATE(YEAR(Inputs!$D$5),Summary!B6520,Summary!C6520)+TIME(D6520,0,0)</f>
        <v>272</v>
      </c>
      <c r="F6520" s="4">
        <f t="shared" si="711"/>
        <v>0</v>
      </c>
      <c r="G6520" s="4">
        <f t="shared" si="709"/>
        <v>6</v>
      </c>
      <c r="H6520" s="4">
        <f t="shared" si="712"/>
        <v>1</v>
      </c>
      <c r="I6520" s="4">
        <f t="shared" si="713"/>
        <v>0</v>
      </c>
      <c r="J6520" s="4">
        <f t="shared" si="714"/>
        <v>0</v>
      </c>
      <c r="K6520" s="4">
        <f t="shared" si="710"/>
        <v>0</v>
      </c>
      <c r="L6520" s="5">
        <f t="shared" si="715"/>
        <v>0</v>
      </c>
      <c r="M6520" s="137">
        <f>'PVWatts Hourly Results (1)'!L6531/1000</f>
        <v>0</v>
      </c>
      <c r="N6520" s="3">
        <f>'PVWatts Hourly Results (2)'!L6531/1000</f>
        <v>0</v>
      </c>
      <c r="O6520" s="3">
        <f>'PVWatts Hourly Results (3)'!L6531/1000</f>
        <v>0</v>
      </c>
      <c r="P6520" s="3">
        <f>'PVWatts Hourly Results (4)'!L6531/1000</f>
        <v>0</v>
      </c>
      <c r="Q6520" s="130">
        <f>'PVWatts Hourly Results (5)'!L6531/1000</f>
        <v>0</v>
      </c>
    </row>
    <row r="6521" spans="2:17" x14ac:dyDescent="0.25">
      <c r="B6521" s="8">
        <v>9</v>
      </c>
      <c r="C6521" s="9">
        <v>28</v>
      </c>
      <c r="D6521" s="134">
        <f>'PVWatts Hourly Results (1)'!C6532</f>
        <v>0</v>
      </c>
      <c r="E6521" s="127">
        <f>DATE(YEAR(Inputs!$D$5),Summary!B6521,Summary!C6521)+TIME(D6521,0,0)</f>
        <v>272</v>
      </c>
      <c r="F6521" s="4">
        <f t="shared" si="711"/>
        <v>0</v>
      </c>
      <c r="G6521" s="4">
        <f t="shared" si="709"/>
        <v>6</v>
      </c>
      <c r="H6521" s="4">
        <f t="shared" si="712"/>
        <v>1</v>
      </c>
      <c r="I6521" s="4">
        <f t="shared" si="713"/>
        <v>0</v>
      </c>
      <c r="J6521" s="4">
        <f t="shared" si="714"/>
        <v>0</v>
      </c>
      <c r="K6521" s="4">
        <f t="shared" si="710"/>
        <v>0</v>
      </c>
      <c r="L6521" s="5">
        <f t="shared" si="715"/>
        <v>0</v>
      </c>
      <c r="M6521" s="137">
        <f>'PVWatts Hourly Results (1)'!L6532/1000</f>
        <v>0</v>
      </c>
      <c r="N6521" s="3">
        <f>'PVWatts Hourly Results (2)'!L6532/1000</f>
        <v>0</v>
      </c>
      <c r="O6521" s="3">
        <f>'PVWatts Hourly Results (3)'!L6532/1000</f>
        <v>0</v>
      </c>
      <c r="P6521" s="3">
        <f>'PVWatts Hourly Results (4)'!L6532/1000</f>
        <v>0</v>
      </c>
      <c r="Q6521" s="130">
        <f>'PVWatts Hourly Results (5)'!L6532/1000</f>
        <v>0</v>
      </c>
    </row>
    <row r="6522" spans="2:17" x14ac:dyDescent="0.25">
      <c r="B6522" s="8">
        <v>9</v>
      </c>
      <c r="C6522" s="9">
        <v>28</v>
      </c>
      <c r="D6522" s="134">
        <f>'PVWatts Hourly Results (1)'!C6533</f>
        <v>0</v>
      </c>
      <c r="E6522" s="127">
        <f>DATE(YEAR(Inputs!$D$5),Summary!B6522,Summary!C6522)+TIME(D6522,0,0)</f>
        <v>272</v>
      </c>
      <c r="F6522" s="4">
        <f t="shared" si="711"/>
        <v>0</v>
      </c>
      <c r="G6522" s="4">
        <f t="shared" si="709"/>
        <v>6</v>
      </c>
      <c r="H6522" s="4">
        <f t="shared" si="712"/>
        <v>1</v>
      </c>
      <c r="I6522" s="4">
        <f t="shared" si="713"/>
        <v>0</v>
      </c>
      <c r="J6522" s="4">
        <f t="shared" si="714"/>
        <v>0</v>
      </c>
      <c r="K6522" s="4">
        <f t="shared" si="710"/>
        <v>0</v>
      </c>
      <c r="L6522" s="5">
        <f t="shared" si="715"/>
        <v>0</v>
      </c>
      <c r="M6522" s="137">
        <f>'PVWatts Hourly Results (1)'!L6533/1000</f>
        <v>0</v>
      </c>
      <c r="N6522" s="3">
        <f>'PVWatts Hourly Results (2)'!L6533/1000</f>
        <v>0</v>
      </c>
      <c r="O6522" s="3">
        <f>'PVWatts Hourly Results (3)'!L6533/1000</f>
        <v>0</v>
      </c>
      <c r="P6522" s="3">
        <f>'PVWatts Hourly Results (4)'!L6533/1000</f>
        <v>0</v>
      </c>
      <c r="Q6522" s="130">
        <f>'PVWatts Hourly Results (5)'!L6533/1000</f>
        <v>0</v>
      </c>
    </row>
    <row r="6523" spans="2:17" x14ac:dyDescent="0.25">
      <c r="B6523" s="8">
        <v>9</v>
      </c>
      <c r="C6523" s="9">
        <v>28</v>
      </c>
      <c r="D6523" s="134">
        <f>'PVWatts Hourly Results (1)'!C6534</f>
        <v>0</v>
      </c>
      <c r="E6523" s="127">
        <f>DATE(YEAR(Inputs!$D$5),Summary!B6523,Summary!C6523)+TIME(D6523,0,0)</f>
        <v>272</v>
      </c>
      <c r="F6523" s="4">
        <f t="shared" si="711"/>
        <v>0</v>
      </c>
      <c r="G6523" s="4">
        <f t="shared" si="709"/>
        <v>6</v>
      </c>
      <c r="H6523" s="4">
        <f t="shared" si="712"/>
        <v>1</v>
      </c>
      <c r="I6523" s="4">
        <f t="shared" si="713"/>
        <v>0</v>
      </c>
      <c r="J6523" s="4">
        <f t="shared" si="714"/>
        <v>0</v>
      </c>
      <c r="K6523" s="4">
        <f t="shared" si="710"/>
        <v>0</v>
      </c>
      <c r="L6523" s="5">
        <f t="shared" si="715"/>
        <v>0</v>
      </c>
      <c r="M6523" s="137">
        <f>'PVWatts Hourly Results (1)'!L6534/1000</f>
        <v>0</v>
      </c>
      <c r="N6523" s="3">
        <f>'PVWatts Hourly Results (2)'!L6534/1000</f>
        <v>0</v>
      </c>
      <c r="O6523" s="3">
        <f>'PVWatts Hourly Results (3)'!L6534/1000</f>
        <v>0</v>
      </c>
      <c r="P6523" s="3">
        <f>'PVWatts Hourly Results (4)'!L6534/1000</f>
        <v>0</v>
      </c>
      <c r="Q6523" s="130">
        <f>'PVWatts Hourly Results (5)'!L6534/1000</f>
        <v>0</v>
      </c>
    </row>
    <row r="6524" spans="2:17" x14ac:dyDescent="0.25">
      <c r="B6524" s="8">
        <v>9</v>
      </c>
      <c r="C6524" s="9">
        <v>28</v>
      </c>
      <c r="D6524" s="134">
        <f>'PVWatts Hourly Results (1)'!C6535</f>
        <v>0</v>
      </c>
      <c r="E6524" s="127">
        <f>DATE(YEAR(Inputs!$D$5),Summary!B6524,Summary!C6524)+TIME(D6524,0,0)</f>
        <v>272</v>
      </c>
      <c r="F6524" s="4">
        <f t="shared" si="711"/>
        <v>0</v>
      </c>
      <c r="G6524" s="4">
        <f t="shared" si="709"/>
        <v>6</v>
      </c>
      <c r="H6524" s="4">
        <f t="shared" si="712"/>
        <v>1</v>
      </c>
      <c r="I6524" s="4">
        <f t="shared" si="713"/>
        <v>0</v>
      </c>
      <c r="J6524" s="4">
        <f t="shared" si="714"/>
        <v>0</v>
      </c>
      <c r="K6524" s="4">
        <f t="shared" si="710"/>
        <v>0</v>
      </c>
      <c r="L6524" s="5">
        <f t="shared" si="715"/>
        <v>0</v>
      </c>
      <c r="M6524" s="137">
        <f>'PVWatts Hourly Results (1)'!L6535/1000</f>
        <v>0</v>
      </c>
      <c r="N6524" s="3">
        <f>'PVWatts Hourly Results (2)'!L6535/1000</f>
        <v>0</v>
      </c>
      <c r="O6524" s="3">
        <f>'PVWatts Hourly Results (3)'!L6535/1000</f>
        <v>0</v>
      </c>
      <c r="P6524" s="3">
        <f>'PVWatts Hourly Results (4)'!L6535/1000</f>
        <v>0</v>
      </c>
      <c r="Q6524" s="130">
        <f>'PVWatts Hourly Results (5)'!L6535/1000</f>
        <v>0</v>
      </c>
    </row>
    <row r="6525" spans="2:17" x14ac:dyDescent="0.25">
      <c r="B6525" s="8">
        <v>9</v>
      </c>
      <c r="C6525" s="9">
        <v>28</v>
      </c>
      <c r="D6525" s="134">
        <f>'PVWatts Hourly Results (1)'!C6536</f>
        <v>0</v>
      </c>
      <c r="E6525" s="127">
        <f>DATE(YEAR(Inputs!$D$5),Summary!B6525,Summary!C6525)+TIME(D6525,0,0)</f>
        <v>272</v>
      </c>
      <c r="F6525" s="4">
        <f t="shared" si="711"/>
        <v>0</v>
      </c>
      <c r="G6525" s="4">
        <f t="shared" si="709"/>
        <v>6</v>
      </c>
      <c r="H6525" s="4">
        <f t="shared" si="712"/>
        <v>1</v>
      </c>
      <c r="I6525" s="4">
        <f t="shared" si="713"/>
        <v>0</v>
      </c>
      <c r="J6525" s="4">
        <f t="shared" si="714"/>
        <v>0</v>
      </c>
      <c r="K6525" s="4">
        <f t="shared" si="710"/>
        <v>0</v>
      </c>
      <c r="L6525" s="5">
        <f t="shared" si="715"/>
        <v>0</v>
      </c>
      <c r="M6525" s="137">
        <f>'PVWatts Hourly Results (1)'!L6536/1000</f>
        <v>0</v>
      </c>
      <c r="N6525" s="3">
        <f>'PVWatts Hourly Results (2)'!L6536/1000</f>
        <v>0</v>
      </c>
      <c r="O6525" s="3">
        <f>'PVWatts Hourly Results (3)'!L6536/1000</f>
        <v>0</v>
      </c>
      <c r="P6525" s="3">
        <f>'PVWatts Hourly Results (4)'!L6536/1000</f>
        <v>0</v>
      </c>
      <c r="Q6525" s="130">
        <f>'PVWatts Hourly Results (5)'!L6536/1000</f>
        <v>0</v>
      </c>
    </row>
    <row r="6526" spans="2:17" x14ac:dyDescent="0.25">
      <c r="B6526" s="8">
        <v>9</v>
      </c>
      <c r="C6526" s="9">
        <v>29</v>
      </c>
      <c r="D6526" s="134">
        <f>'PVWatts Hourly Results (1)'!C6537</f>
        <v>0</v>
      </c>
      <c r="E6526" s="127">
        <f>DATE(YEAR(Inputs!$D$5),Summary!B6526,Summary!C6526)+TIME(D6526,0,0)</f>
        <v>273</v>
      </c>
      <c r="F6526" s="4">
        <f t="shared" si="711"/>
        <v>0</v>
      </c>
      <c r="G6526" s="4">
        <f t="shared" si="709"/>
        <v>7</v>
      </c>
      <c r="H6526" s="4">
        <f t="shared" si="712"/>
        <v>0</v>
      </c>
      <c r="I6526" s="4">
        <f t="shared" si="713"/>
        <v>0</v>
      </c>
      <c r="J6526" s="4">
        <f t="shared" si="714"/>
        <v>0</v>
      </c>
      <c r="K6526" s="4">
        <f t="shared" si="710"/>
        <v>0</v>
      </c>
      <c r="L6526" s="5">
        <f t="shared" si="715"/>
        <v>0</v>
      </c>
      <c r="M6526" s="137">
        <f>'PVWatts Hourly Results (1)'!L6537/1000</f>
        <v>0</v>
      </c>
      <c r="N6526" s="3">
        <f>'PVWatts Hourly Results (2)'!L6537/1000</f>
        <v>0</v>
      </c>
      <c r="O6526" s="3">
        <f>'PVWatts Hourly Results (3)'!L6537/1000</f>
        <v>0</v>
      </c>
      <c r="P6526" s="3">
        <f>'PVWatts Hourly Results (4)'!L6537/1000</f>
        <v>0</v>
      </c>
      <c r="Q6526" s="130">
        <f>'PVWatts Hourly Results (5)'!L6537/1000</f>
        <v>0</v>
      </c>
    </row>
    <row r="6527" spans="2:17" x14ac:dyDescent="0.25">
      <c r="B6527" s="8">
        <v>9</v>
      </c>
      <c r="C6527" s="9">
        <v>29</v>
      </c>
      <c r="D6527" s="134">
        <f>'PVWatts Hourly Results (1)'!C6538</f>
        <v>0</v>
      </c>
      <c r="E6527" s="127">
        <f>DATE(YEAR(Inputs!$D$5),Summary!B6527,Summary!C6527)+TIME(D6527,0,0)</f>
        <v>273</v>
      </c>
      <c r="F6527" s="4">
        <f t="shared" si="711"/>
        <v>0</v>
      </c>
      <c r="G6527" s="4">
        <f t="shared" si="709"/>
        <v>7</v>
      </c>
      <c r="H6527" s="4">
        <f t="shared" si="712"/>
        <v>0</v>
      </c>
      <c r="I6527" s="4">
        <f t="shared" si="713"/>
        <v>0</v>
      </c>
      <c r="J6527" s="4">
        <f t="shared" si="714"/>
        <v>0</v>
      </c>
      <c r="K6527" s="4">
        <f t="shared" si="710"/>
        <v>0</v>
      </c>
      <c r="L6527" s="5">
        <f t="shared" si="715"/>
        <v>0</v>
      </c>
      <c r="M6527" s="137">
        <f>'PVWatts Hourly Results (1)'!L6538/1000</f>
        <v>0</v>
      </c>
      <c r="N6527" s="3">
        <f>'PVWatts Hourly Results (2)'!L6538/1000</f>
        <v>0</v>
      </c>
      <c r="O6527" s="3">
        <f>'PVWatts Hourly Results (3)'!L6538/1000</f>
        <v>0</v>
      </c>
      <c r="P6527" s="3">
        <f>'PVWatts Hourly Results (4)'!L6538/1000</f>
        <v>0</v>
      </c>
      <c r="Q6527" s="130">
        <f>'PVWatts Hourly Results (5)'!L6538/1000</f>
        <v>0</v>
      </c>
    </row>
    <row r="6528" spans="2:17" x14ac:dyDescent="0.25">
      <c r="B6528" s="8">
        <v>9</v>
      </c>
      <c r="C6528" s="9">
        <v>29</v>
      </c>
      <c r="D6528" s="134">
        <f>'PVWatts Hourly Results (1)'!C6539</f>
        <v>0</v>
      </c>
      <c r="E6528" s="127">
        <f>DATE(YEAR(Inputs!$D$5),Summary!B6528,Summary!C6528)+TIME(D6528,0,0)</f>
        <v>273</v>
      </c>
      <c r="F6528" s="4">
        <f t="shared" si="711"/>
        <v>0</v>
      </c>
      <c r="G6528" s="4">
        <f t="shared" si="709"/>
        <v>7</v>
      </c>
      <c r="H6528" s="4">
        <f t="shared" si="712"/>
        <v>0</v>
      </c>
      <c r="I6528" s="4">
        <f t="shared" si="713"/>
        <v>0</v>
      </c>
      <c r="J6528" s="4">
        <f t="shared" si="714"/>
        <v>0</v>
      </c>
      <c r="K6528" s="4">
        <f t="shared" si="710"/>
        <v>0</v>
      </c>
      <c r="L6528" s="5">
        <f t="shared" si="715"/>
        <v>0</v>
      </c>
      <c r="M6528" s="137">
        <f>'PVWatts Hourly Results (1)'!L6539/1000</f>
        <v>0</v>
      </c>
      <c r="N6528" s="3">
        <f>'PVWatts Hourly Results (2)'!L6539/1000</f>
        <v>0</v>
      </c>
      <c r="O6528" s="3">
        <f>'PVWatts Hourly Results (3)'!L6539/1000</f>
        <v>0</v>
      </c>
      <c r="P6528" s="3">
        <f>'PVWatts Hourly Results (4)'!L6539/1000</f>
        <v>0</v>
      </c>
      <c r="Q6528" s="130">
        <f>'PVWatts Hourly Results (5)'!L6539/1000</f>
        <v>0</v>
      </c>
    </row>
    <row r="6529" spans="2:17" x14ac:dyDescent="0.25">
      <c r="B6529" s="8">
        <v>9</v>
      </c>
      <c r="C6529" s="9">
        <v>29</v>
      </c>
      <c r="D6529" s="134">
        <f>'PVWatts Hourly Results (1)'!C6540</f>
        <v>0</v>
      </c>
      <c r="E6529" s="127">
        <f>DATE(YEAR(Inputs!$D$5),Summary!B6529,Summary!C6529)+TIME(D6529,0,0)</f>
        <v>273</v>
      </c>
      <c r="F6529" s="4">
        <f t="shared" si="711"/>
        <v>0</v>
      </c>
      <c r="G6529" s="4">
        <f t="shared" si="709"/>
        <v>7</v>
      </c>
      <c r="H6529" s="4">
        <f t="shared" si="712"/>
        <v>0</v>
      </c>
      <c r="I6529" s="4">
        <f t="shared" si="713"/>
        <v>0</v>
      </c>
      <c r="J6529" s="4">
        <f t="shared" si="714"/>
        <v>0</v>
      </c>
      <c r="K6529" s="4">
        <f t="shared" si="710"/>
        <v>0</v>
      </c>
      <c r="L6529" s="5">
        <f t="shared" si="715"/>
        <v>0</v>
      </c>
      <c r="M6529" s="137">
        <f>'PVWatts Hourly Results (1)'!L6540/1000</f>
        <v>0</v>
      </c>
      <c r="N6529" s="3">
        <f>'PVWatts Hourly Results (2)'!L6540/1000</f>
        <v>0</v>
      </c>
      <c r="O6529" s="3">
        <f>'PVWatts Hourly Results (3)'!L6540/1000</f>
        <v>0</v>
      </c>
      <c r="P6529" s="3">
        <f>'PVWatts Hourly Results (4)'!L6540/1000</f>
        <v>0</v>
      </c>
      <c r="Q6529" s="130">
        <f>'PVWatts Hourly Results (5)'!L6540/1000</f>
        <v>0</v>
      </c>
    </row>
    <row r="6530" spans="2:17" x14ac:dyDescent="0.25">
      <c r="B6530" s="8">
        <v>9</v>
      </c>
      <c r="C6530" s="9">
        <v>29</v>
      </c>
      <c r="D6530" s="134">
        <f>'PVWatts Hourly Results (1)'!C6541</f>
        <v>0</v>
      </c>
      <c r="E6530" s="127">
        <f>DATE(YEAR(Inputs!$D$5),Summary!B6530,Summary!C6530)+TIME(D6530,0,0)</f>
        <v>273</v>
      </c>
      <c r="F6530" s="4">
        <f t="shared" si="711"/>
        <v>0</v>
      </c>
      <c r="G6530" s="4">
        <f t="shared" si="709"/>
        <v>7</v>
      </c>
      <c r="H6530" s="4">
        <f t="shared" si="712"/>
        <v>0</v>
      </c>
      <c r="I6530" s="4">
        <f t="shared" si="713"/>
        <v>0</v>
      </c>
      <c r="J6530" s="4">
        <f t="shared" si="714"/>
        <v>0</v>
      </c>
      <c r="K6530" s="4">
        <f t="shared" si="710"/>
        <v>0</v>
      </c>
      <c r="L6530" s="5">
        <f t="shared" si="715"/>
        <v>0</v>
      </c>
      <c r="M6530" s="137">
        <f>'PVWatts Hourly Results (1)'!L6541/1000</f>
        <v>0</v>
      </c>
      <c r="N6530" s="3">
        <f>'PVWatts Hourly Results (2)'!L6541/1000</f>
        <v>0</v>
      </c>
      <c r="O6530" s="3">
        <f>'PVWatts Hourly Results (3)'!L6541/1000</f>
        <v>0</v>
      </c>
      <c r="P6530" s="3">
        <f>'PVWatts Hourly Results (4)'!L6541/1000</f>
        <v>0</v>
      </c>
      <c r="Q6530" s="130">
        <f>'PVWatts Hourly Results (5)'!L6541/1000</f>
        <v>0</v>
      </c>
    </row>
    <row r="6531" spans="2:17" x14ac:dyDescent="0.25">
      <c r="B6531" s="8">
        <v>9</v>
      </c>
      <c r="C6531" s="9">
        <v>29</v>
      </c>
      <c r="D6531" s="134">
        <f>'PVWatts Hourly Results (1)'!C6542</f>
        <v>0</v>
      </c>
      <c r="E6531" s="127">
        <f>DATE(YEAR(Inputs!$D$5),Summary!B6531,Summary!C6531)+TIME(D6531,0,0)</f>
        <v>273</v>
      </c>
      <c r="F6531" s="4">
        <f t="shared" si="711"/>
        <v>0</v>
      </c>
      <c r="G6531" s="4">
        <f t="shared" si="709"/>
        <v>7</v>
      </c>
      <c r="H6531" s="4">
        <f t="shared" si="712"/>
        <v>0</v>
      </c>
      <c r="I6531" s="4">
        <f t="shared" si="713"/>
        <v>0</v>
      </c>
      <c r="J6531" s="4">
        <f t="shared" si="714"/>
        <v>0</v>
      </c>
      <c r="K6531" s="4">
        <f t="shared" si="710"/>
        <v>0</v>
      </c>
      <c r="L6531" s="5">
        <f t="shared" si="715"/>
        <v>0</v>
      </c>
      <c r="M6531" s="137">
        <f>'PVWatts Hourly Results (1)'!L6542/1000</f>
        <v>0</v>
      </c>
      <c r="N6531" s="3">
        <f>'PVWatts Hourly Results (2)'!L6542/1000</f>
        <v>0</v>
      </c>
      <c r="O6531" s="3">
        <f>'PVWatts Hourly Results (3)'!L6542/1000</f>
        <v>0</v>
      </c>
      <c r="P6531" s="3">
        <f>'PVWatts Hourly Results (4)'!L6542/1000</f>
        <v>0</v>
      </c>
      <c r="Q6531" s="130">
        <f>'PVWatts Hourly Results (5)'!L6542/1000</f>
        <v>0</v>
      </c>
    </row>
    <row r="6532" spans="2:17" x14ac:dyDescent="0.25">
      <c r="B6532" s="8">
        <v>9</v>
      </c>
      <c r="C6532" s="9">
        <v>29</v>
      </c>
      <c r="D6532" s="134">
        <f>'PVWatts Hourly Results (1)'!C6543</f>
        <v>0</v>
      </c>
      <c r="E6532" s="127">
        <f>DATE(YEAR(Inputs!$D$5),Summary!B6532,Summary!C6532)+TIME(D6532,0,0)</f>
        <v>273</v>
      </c>
      <c r="F6532" s="4">
        <f t="shared" si="711"/>
        <v>0</v>
      </c>
      <c r="G6532" s="4">
        <f t="shared" si="709"/>
        <v>7</v>
      </c>
      <c r="H6532" s="4">
        <f t="shared" si="712"/>
        <v>0</v>
      </c>
      <c r="I6532" s="4">
        <f t="shared" si="713"/>
        <v>0</v>
      </c>
      <c r="J6532" s="4">
        <f t="shared" si="714"/>
        <v>0</v>
      </c>
      <c r="K6532" s="4">
        <f t="shared" si="710"/>
        <v>0</v>
      </c>
      <c r="L6532" s="5">
        <f t="shared" si="715"/>
        <v>0</v>
      </c>
      <c r="M6532" s="137">
        <f>'PVWatts Hourly Results (1)'!L6543/1000</f>
        <v>0</v>
      </c>
      <c r="N6532" s="3">
        <f>'PVWatts Hourly Results (2)'!L6543/1000</f>
        <v>0</v>
      </c>
      <c r="O6532" s="3">
        <f>'PVWatts Hourly Results (3)'!L6543/1000</f>
        <v>0</v>
      </c>
      <c r="P6532" s="3">
        <f>'PVWatts Hourly Results (4)'!L6543/1000</f>
        <v>0</v>
      </c>
      <c r="Q6532" s="130">
        <f>'PVWatts Hourly Results (5)'!L6543/1000</f>
        <v>0</v>
      </c>
    </row>
    <row r="6533" spans="2:17" x14ac:dyDescent="0.25">
      <c r="B6533" s="8">
        <v>9</v>
      </c>
      <c r="C6533" s="9">
        <v>29</v>
      </c>
      <c r="D6533" s="134">
        <f>'PVWatts Hourly Results (1)'!C6544</f>
        <v>0</v>
      </c>
      <c r="E6533" s="127">
        <f>DATE(YEAR(Inputs!$D$5),Summary!B6533,Summary!C6533)+TIME(D6533,0,0)</f>
        <v>273</v>
      </c>
      <c r="F6533" s="4">
        <f t="shared" si="711"/>
        <v>0</v>
      </c>
      <c r="G6533" s="4">
        <f t="shared" si="709"/>
        <v>7</v>
      </c>
      <c r="H6533" s="4">
        <f t="shared" si="712"/>
        <v>0</v>
      </c>
      <c r="I6533" s="4">
        <f t="shared" si="713"/>
        <v>0</v>
      </c>
      <c r="J6533" s="4">
        <f t="shared" si="714"/>
        <v>0</v>
      </c>
      <c r="K6533" s="4">
        <f t="shared" si="710"/>
        <v>0</v>
      </c>
      <c r="L6533" s="5">
        <f t="shared" si="715"/>
        <v>0</v>
      </c>
      <c r="M6533" s="137">
        <f>'PVWatts Hourly Results (1)'!L6544/1000</f>
        <v>0</v>
      </c>
      <c r="N6533" s="3">
        <f>'PVWatts Hourly Results (2)'!L6544/1000</f>
        <v>0</v>
      </c>
      <c r="O6533" s="3">
        <f>'PVWatts Hourly Results (3)'!L6544/1000</f>
        <v>0</v>
      </c>
      <c r="P6533" s="3">
        <f>'PVWatts Hourly Results (4)'!L6544/1000</f>
        <v>0</v>
      </c>
      <c r="Q6533" s="130">
        <f>'PVWatts Hourly Results (5)'!L6544/1000</f>
        <v>0</v>
      </c>
    </row>
    <row r="6534" spans="2:17" x14ac:dyDescent="0.25">
      <c r="B6534" s="8">
        <v>9</v>
      </c>
      <c r="C6534" s="9">
        <v>29</v>
      </c>
      <c r="D6534" s="134">
        <f>'PVWatts Hourly Results (1)'!C6545</f>
        <v>0</v>
      </c>
      <c r="E6534" s="127">
        <f>DATE(YEAR(Inputs!$D$5),Summary!B6534,Summary!C6534)+TIME(D6534,0,0)</f>
        <v>273</v>
      </c>
      <c r="F6534" s="4">
        <f t="shared" si="711"/>
        <v>0</v>
      </c>
      <c r="G6534" s="4">
        <f t="shared" si="709"/>
        <v>7</v>
      </c>
      <c r="H6534" s="4">
        <f t="shared" si="712"/>
        <v>0</v>
      </c>
      <c r="I6534" s="4">
        <f t="shared" si="713"/>
        <v>0</v>
      </c>
      <c r="J6534" s="4">
        <f t="shared" si="714"/>
        <v>0</v>
      </c>
      <c r="K6534" s="4">
        <f t="shared" si="710"/>
        <v>0</v>
      </c>
      <c r="L6534" s="5">
        <f t="shared" si="715"/>
        <v>0</v>
      </c>
      <c r="M6534" s="137">
        <f>'PVWatts Hourly Results (1)'!L6545/1000</f>
        <v>0</v>
      </c>
      <c r="N6534" s="3">
        <f>'PVWatts Hourly Results (2)'!L6545/1000</f>
        <v>0</v>
      </c>
      <c r="O6534" s="3">
        <f>'PVWatts Hourly Results (3)'!L6545/1000</f>
        <v>0</v>
      </c>
      <c r="P6534" s="3">
        <f>'PVWatts Hourly Results (4)'!L6545/1000</f>
        <v>0</v>
      </c>
      <c r="Q6534" s="130">
        <f>'PVWatts Hourly Results (5)'!L6545/1000</f>
        <v>0</v>
      </c>
    </row>
    <row r="6535" spans="2:17" x14ac:dyDescent="0.25">
      <c r="B6535" s="8">
        <v>9</v>
      </c>
      <c r="C6535" s="9">
        <v>29</v>
      </c>
      <c r="D6535" s="134">
        <f>'PVWatts Hourly Results (1)'!C6546</f>
        <v>0</v>
      </c>
      <c r="E6535" s="127">
        <f>DATE(YEAR(Inputs!$D$5),Summary!B6535,Summary!C6535)+TIME(D6535,0,0)</f>
        <v>273</v>
      </c>
      <c r="F6535" s="4">
        <f t="shared" si="711"/>
        <v>0</v>
      </c>
      <c r="G6535" s="4">
        <f t="shared" si="709"/>
        <v>7</v>
      </c>
      <c r="H6535" s="4">
        <f t="shared" si="712"/>
        <v>0</v>
      </c>
      <c r="I6535" s="4">
        <f t="shared" si="713"/>
        <v>0</v>
      </c>
      <c r="J6535" s="4">
        <f t="shared" si="714"/>
        <v>0</v>
      </c>
      <c r="K6535" s="4">
        <f t="shared" si="710"/>
        <v>0</v>
      </c>
      <c r="L6535" s="5">
        <f t="shared" si="715"/>
        <v>0</v>
      </c>
      <c r="M6535" s="137">
        <f>'PVWatts Hourly Results (1)'!L6546/1000</f>
        <v>0</v>
      </c>
      <c r="N6535" s="3">
        <f>'PVWatts Hourly Results (2)'!L6546/1000</f>
        <v>0</v>
      </c>
      <c r="O6535" s="3">
        <f>'PVWatts Hourly Results (3)'!L6546/1000</f>
        <v>0</v>
      </c>
      <c r="P6535" s="3">
        <f>'PVWatts Hourly Results (4)'!L6546/1000</f>
        <v>0</v>
      </c>
      <c r="Q6535" s="130">
        <f>'PVWatts Hourly Results (5)'!L6546/1000</f>
        <v>0</v>
      </c>
    </row>
    <row r="6536" spans="2:17" x14ac:dyDescent="0.25">
      <c r="B6536" s="8">
        <v>9</v>
      </c>
      <c r="C6536" s="9">
        <v>29</v>
      </c>
      <c r="D6536" s="134">
        <f>'PVWatts Hourly Results (1)'!C6547</f>
        <v>0</v>
      </c>
      <c r="E6536" s="127">
        <f>DATE(YEAR(Inputs!$D$5),Summary!B6536,Summary!C6536)+TIME(D6536,0,0)</f>
        <v>273</v>
      </c>
      <c r="F6536" s="4">
        <f t="shared" si="711"/>
        <v>0</v>
      </c>
      <c r="G6536" s="4">
        <f t="shared" si="709"/>
        <v>7</v>
      </c>
      <c r="H6536" s="4">
        <f t="shared" si="712"/>
        <v>0</v>
      </c>
      <c r="I6536" s="4">
        <f t="shared" si="713"/>
        <v>0</v>
      </c>
      <c r="J6536" s="4">
        <f t="shared" si="714"/>
        <v>0</v>
      </c>
      <c r="K6536" s="4">
        <f t="shared" si="710"/>
        <v>0</v>
      </c>
      <c r="L6536" s="5">
        <f t="shared" si="715"/>
        <v>0</v>
      </c>
      <c r="M6536" s="137">
        <f>'PVWatts Hourly Results (1)'!L6547/1000</f>
        <v>0</v>
      </c>
      <c r="N6536" s="3">
        <f>'PVWatts Hourly Results (2)'!L6547/1000</f>
        <v>0</v>
      </c>
      <c r="O6536" s="3">
        <f>'PVWatts Hourly Results (3)'!L6547/1000</f>
        <v>0</v>
      </c>
      <c r="P6536" s="3">
        <f>'PVWatts Hourly Results (4)'!L6547/1000</f>
        <v>0</v>
      </c>
      <c r="Q6536" s="130">
        <f>'PVWatts Hourly Results (5)'!L6547/1000</f>
        <v>0</v>
      </c>
    </row>
    <row r="6537" spans="2:17" x14ac:dyDescent="0.25">
      <c r="B6537" s="8">
        <v>9</v>
      </c>
      <c r="C6537" s="9">
        <v>29</v>
      </c>
      <c r="D6537" s="134">
        <f>'PVWatts Hourly Results (1)'!C6548</f>
        <v>0</v>
      </c>
      <c r="E6537" s="127">
        <f>DATE(YEAR(Inputs!$D$5),Summary!B6537,Summary!C6537)+TIME(D6537,0,0)</f>
        <v>273</v>
      </c>
      <c r="F6537" s="4">
        <f t="shared" si="711"/>
        <v>0</v>
      </c>
      <c r="G6537" s="4">
        <f t="shared" si="709"/>
        <v>7</v>
      </c>
      <c r="H6537" s="4">
        <f t="shared" si="712"/>
        <v>0</v>
      </c>
      <c r="I6537" s="4">
        <f t="shared" si="713"/>
        <v>0</v>
      </c>
      <c r="J6537" s="4">
        <f t="shared" si="714"/>
        <v>0</v>
      </c>
      <c r="K6537" s="4">
        <f t="shared" si="710"/>
        <v>0</v>
      </c>
      <c r="L6537" s="5">
        <f t="shared" si="715"/>
        <v>0</v>
      </c>
      <c r="M6537" s="137">
        <f>'PVWatts Hourly Results (1)'!L6548/1000</f>
        <v>0</v>
      </c>
      <c r="N6537" s="3">
        <f>'PVWatts Hourly Results (2)'!L6548/1000</f>
        <v>0</v>
      </c>
      <c r="O6537" s="3">
        <f>'PVWatts Hourly Results (3)'!L6548/1000</f>
        <v>0</v>
      </c>
      <c r="P6537" s="3">
        <f>'PVWatts Hourly Results (4)'!L6548/1000</f>
        <v>0</v>
      </c>
      <c r="Q6537" s="130">
        <f>'PVWatts Hourly Results (5)'!L6548/1000</f>
        <v>0</v>
      </c>
    </row>
    <row r="6538" spans="2:17" x14ac:dyDescent="0.25">
      <c r="B6538" s="8">
        <v>9</v>
      </c>
      <c r="C6538" s="9">
        <v>29</v>
      </c>
      <c r="D6538" s="134">
        <f>'PVWatts Hourly Results (1)'!C6549</f>
        <v>0</v>
      </c>
      <c r="E6538" s="127">
        <f>DATE(YEAR(Inputs!$D$5),Summary!B6538,Summary!C6538)+TIME(D6538,0,0)</f>
        <v>273</v>
      </c>
      <c r="F6538" s="4">
        <f t="shared" si="711"/>
        <v>0</v>
      </c>
      <c r="G6538" s="4">
        <f t="shared" si="709"/>
        <v>7</v>
      </c>
      <c r="H6538" s="4">
        <f t="shared" si="712"/>
        <v>0</v>
      </c>
      <c r="I6538" s="4">
        <f t="shared" si="713"/>
        <v>0</v>
      </c>
      <c r="J6538" s="4">
        <f t="shared" si="714"/>
        <v>0</v>
      </c>
      <c r="K6538" s="4">
        <f t="shared" si="710"/>
        <v>0</v>
      </c>
      <c r="L6538" s="5">
        <f t="shared" si="715"/>
        <v>0</v>
      </c>
      <c r="M6538" s="137">
        <f>'PVWatts Hourly Results (1)'!L6549/1000</f>
        <v>0</v>
      </c>
      <c r="N6538" s="3">
        <f>'PVWatts Hourly Results (2)'!L6549/1000</f>
        <v>0</v>
      </c>
      <c r="O6538" s="3">
        <f>'PVWatts Hourly Results (3)'!L6549/1000</f>
        <v>0</v>
      </c>
      <c r="P6538" s="3">
        <f>'PVWatts Hourly Results (4)'!L6549/1000</f>
        <v>0</v>
      </c>
      <c r="Q6538" s="130">
        <f>'PVWatts Hourly Results (5)'!L6549/1000</f>
        <v>0</v>
      </c>
    </row>
    <row r="6539" spans="2:17" x14ac:dyDescent="0.25">
      <c r="B6539" s="8">
        <v>9</v>
      </c>
      <c r="C6539" s="9">
        <v>29</v>
      </c>
      <c r="D6539" s="134">
        <f>'PVWatts Hourly Results (1)'!C6550</f>
        <v>0</v>
      </c>
      <c r="E6539" s="127">
        <f>DATE(YEAR(Inputs!$D$5),Summary!B6539,Summary!C6539)+TIME(D6539,0,0)</f>
        <v>273</v>
      </c>
      <c r="F6539" s="4">
        <f t="shared" si="711"/>
        <v>0</v>
      </c>
      <c r="G6539" s="4">
        <f t="shared" si="709"/>
        <v>7</v>
      </c>
      <c r="H6539" s="4">
        <f t="shared" si="712"/>
        <v>0</v>
      </c>
      <c r="I6539" s="4">
        <f t="shared" si="713"/>
        <v>0</v>
      </c>
      <c r="J6539" s="4">
        <f t="shared" si="714"/>
        <v>0</v>
      </c>
      <c r="K6539" s="4">
        <f t="shared" si="710"/>
        <v>0</v>
      </c>
      <c r="L6539" s="5">
        <f t="shared" si="715"/>
        <v>0</v>
      </c>
      <c r="M6539" s="137">
        <f>'PVWatts Hourly Results (1)'!L6550/1000</f>
        <v>0</v>
      </c>
      <c r="N6539" s="3">
        <f>'PVWatts Hourly Results (2)'!L6550/1000</f>
        <v>0</v>
      </c>
      <c r="O6539" s="3">
        <f>'PVWatts Hourly Results (3)'!L6550/1000</f>
        <v>0</v>
      </c>
      <c r="P6539" s="3">
        <f>'PVWatts Hourly Results (4)'!L6550/1000</f>
        <v>0</v>
      </c>
      <c r="Q6539" s="130">
        <f>'PVWatts Hourly Results (5)'!L6550/1000</f>
        <v>0</v>
      </c>
    </row>
    <row r="6540" spans="2:17" x14ac:dyDescent="0.25">
      <c r="B6540" s="8">
        <v>9</v>
      </c>
      <c r="C6540" s="9">
        <v>29</v>
      </c>
      <c r="D6540" s="134">
        <f>'PVWatts Hourly Results (1)'!C6551</f>
        <v>0</v>
      </c>
      <c r="E6540" s="127">
        <f>DATE(YEAR(Inputs!$D$5),Summary!B6540,Summary!C6540)+TIME(D6540,0,0)</f>
        <v>273</v>
      </c>
      <c r="F6540" s="4">
        <f t="shared" si="711"/>
        <v>0</v>
      </c>
      <c r="G6540" s="4">
        <f t="shared" si="709"/>
        <v>7</v>
      </c>
      <c r="H6540" s="4">
        <f t="shared" si="712"/>
        <v>0</v>
      </c>
      <c r="I6540" s="4">
        <f t="shared" si="713"/>
        <v>0</v>
      </c>
      <c r="J6540" s="4">
        <f t="shared" si="714"/>
        <v>0</v>
      </c>
      <c r="K6540" s="4">
        <f t="shared" si="710"/>
        <v>0</v>
      </c>
      <c r="L6540" s="5">
        <f t="shared" si="715"/>
        <v>0</v>
      </c>
      <c r="M6540" s="137">
        <f>'PVWatts Hourly Results (1)'!L6551/1000</f>
        <v>0</v>
      </c>
      <c r="N6540" s="3">
        <f>'PVWatts Hourly Results (2)'!L6551/1000</f>
        <v>0</v>
      </c>
      <c r="O6540" s="3">
        <f>'PVWatts Hourly Results (3)'!L6551/1000</f>
        <v>0</v>
      </c>
      <c r="P6540" s="3">
        <f>'PVWatts Hourly Results (4)'!L6551/1000</f>
        <v>0</v>
      </c>
      <c r="Q6540" s="130">
        <f>'PVWatts Hourly Results (5)'!L6551/1000</f>
        <v>0</v>
      </c>
    </row>
    <row r="6541" spans="2:17" x14ac:dyDescent="0.25">
      <c r="B6541" s="8">
        <v>9</v>
      </c>
      <c r="C6541" s="9">
        <v>29</v>
      </c>
      <c r="D6541" s="134">
        <f>'PVWatts Hourly Results (1)'!C6552</f>
        <v>0</v>
      </c>
      <c r="E6541" s="127">
        <f>DATE(YEAR(Inputs!$D$5),Summary!B6541,Summary!C6541)+TIME(D6541,0,0)</f>
        <v>273</v>
      </c>
      <c r="F6541" s="4">
        <f t="shared" si="711"/>
        <v>0</v>
      </c>
      <c r="G6541" s="4">
        <f t="shared" si="709"/>
        <v>7</v>
      </c>
      <c r="H6541" s="4">
        <f t="shared" si="712"/>
        <v>0</v>
      </c>
      <c r="I6541" s="4">
        <f t="shared" si="713"/>
        <v>0</v>
      </c>
      <c r="J6541" s="4">
        <f t="shared" si="714"/>
        <v>0</v>
      </c>
      <c r="K6541" s="4">
        <f t="shared" si="710"/>
        <v>0</v>
      </c>
      <c r="L6541" s="5">
        <f t="shared" si="715"/>
        <v>0</v>
      </c>
      <c r="M6541" s="137">
        <f>'PVWatts Hourly Results (1)'!L6552/1000</f>
        <v>0</v>
      </c>
      <c r="N6541" s="3">
        <f>'PVWatts Hourly Results (2)'!L6552/1000</f>
        <v>0</v>
      </c>
      <c r="O6541" s="3">
        <f>'PVWatts Hourly Results (3)'!L6552/1000</f>
        <v>0</v>
      </c>
      <c r="P6541" s="3">
        <f>'PVWatts Hourly Results (4)'!L6552/1000</f>
        <v>0</v>
      </c>
      <c r="Q6541" s="130">
        <f>'PVWatts Hourly Results (5)'!L6552/1000</f>
        <v>0</v>
      </c>
    </row>
    <row r="6542" spans="2:17" x14ac:dyDescent="0.25">
      <c r="B6542" s="8">
        <v>9</v>
      </c>
      <c r="C6542" s="9">
        <v>29</v>
      </c>
      <c r="D6542" s="134">
        <f>'PVWatts Hourly Results (1)'!C6553</f>
        <v>0</v>
      </c>
      <c r="E6542" s="127">
        <f>DATE(YEAR(Inputs!$D$5),Summary!B6542,Summary!C6542)+TIME(D6542,0,0)</f>
        <v>273</v>
      </c>
      <c r="F6542" s="4">
        <f t="shared" si="711"/>
        <v>0</v>
      </c>
      <c r="G6542" s="4">
        <f t="shared" si="709"/>
        <v>7</v>
      </c>
      <c r="H6542" s="4">
        <f t="shared" si="712"/>
        <v>0</v>
      </c>
      <c r="I6542" s="4">
        <f t="shared" si="713"/>
        <v>0</v>
      </c>
      <c r="J6542" s="4">
        <f t="shared" si="714"/>
        <v>0</v>
      </c>
      <c r="K6542" s="4">
        <f t="shared" si="710"/>
        <v>0</v>
      </c>
      <c r="L6542" s="5">
        <f t="shared" si="715"/>
        <v>0</v>
      </c>
      <c r="M6542" s="137">
        <f>'PVWatts Hourly Results (1)'!L6553/1000</f>
        <v>0</v>
      </c>
      <c r="N6542" s="3">
        <f>'PVWatts Hourly Results (2)'!L6553/1000</f>
        <v>0</v>
      </c>
      <c r="O6542" s="3">
        <f>'PVWatts Hourly Results (3)'!L6553/1000</f>
        <v>0</v>
      </c>
      <c r="P6542" s="3">
        <f>'PVWatts Hourly Results (4)'!L6553/1000</f>
        <v>0</v>
      </c>
      <c r="Q6542" s="130">
        <f>'PVWatts Hourly Results (5)'!L6553/1000</f>
        <v>0</v>
      </c>
    </row>
    <row r="6543" spans="2:17" x14ac:dyDescent="0.25">
      <c r="B6543" s="8">
        <v>9</v>
      </c>
      <c r="C6543" s="9">
        <v>29</v>
      </c>
      <c r="D6543" s="134">
        <f>'PVWatts Hourly Results (1)'!C6554</f>
        <v>0</v>
      </c>
      <c r="E6543" s="127">
        <f>DATE(YEAR(Inputs!$D$5),Summary!B6543,Summary!C6543)+TIME(D6543,0,0)</f>
        <v>273</v>
      </c>
      <c r="F6543" s="4">
        <f t="shared" si="711"/>
        <v>0</v>
      </c>
      <c r="G6543" s="4">
        <f t="shared" si="709"/>
        <v>7</v>
      </c>
      <c r="H6543" s="4">
        <f t="shared" si="712"/>
        <v>0</v>
      </c>
      <c r="I6543" s="4">
        <f t="shared" si="713"/>
        <v>0</v>
      </c>
      <c r="J6543" s="4">
        <f t="shared" si="714"/>
        <v>0</v>
      </c>
      <c r="K6543" s="4">
        <f t="shared" si="710"/>
        <v>0</v>
      </c>
      <c r="L6543" s="5">
        <f t="shared" si="715"/>
        <v>0</v>
      </c>
      <c r="M6543" s="137">
        <f>'PVWatts Hourly Results (1)'!L6554/1000</f>
        <v>0</v>
      </c>
      <c r="N6543" s="3">
        <f>'PVWatts Hourly Results (2)'!L6554/1000</f>
        <v>0</v>
      </c>
      <c r="O6543" s="3">
        <f>'PVWatts Hourly Results (3)'!L6554/1000</f>
        <v>0</v>
      </c>
      <c r="P6543" s="3">
        <f>'PVWatts Hourly Results (4)'!L6554/1000</f>
        <v>0</v>
      </c>
      <c r="Q6543" s="130">
        <f>'PVWatts Hourly Results (5)'!L6554/1000</f>
        <v>0</v>
      </c>
    </row>
    <row r="6544" spans="2:17" x14ac:dyDescent="0.25">
      <c r="B6544" s="8">
        <v>9</v>
      </c>
      <c r="C6544" s="9">
        <v>29</v>
      </c>
      <c r="D6544" s="134">
        <f>'PVWatts Hourly Results (1)'!C6555</f>
        <v>0</v>
      </c>
      <c r="E6544" s="127">
        <f>DATE(YEAR(Inputs!$D$5),Summary!B6544,Summary!C6544)+TIME(D6544,0,0)</f>
        <v>273</v>
      </c>
      <c r="F6544" s="4">
        <f t="shared" si="711"/>
        <v>0</v>
      </c>
      <c r="G6544" s="4">
        <f t="shared" si="709"/>
        <v>7</v>
      </c>
      <c r="H6544" s="4">
        <f t="shared" si="712"/>
        <v>0</v>
      </c>
      <c r="I6544" s="4">
        <f t="shared" si="713"/>
        <v>0</v>
      </c>
      <c r="J6544" s="4">
        <f t="shared" si="714"/>
        <v>0</v>
      </c>
      <c r="K6544" s="4">
        <f t="shared" si="710"/>
        <v>0</v>
      </c>
      <c r="L6544" s="5">
        <f t="shared" si="715"/>
        <v>0</v>
      </c>
      <c r="M6544" s="137">
        <f>'PVWatts Hourly Results (1)'!L6555/1000</f>
        <v>0</v>
      </c>
      <c r="N6544" s="3">
        <f>'PVWatts Hourly Results (2)'!L6555/1000</f>
        <v>0</v>
      </c>
      <c r="O6544" s="3">
        <f>'PVWatts Hourly Results (3)'!L6555/1000</f>
        <v>0</v>
      </c>
      <c r="P6544" s="3">
        <f>'PVWatts Hourly Results (4)'!L6555/1000</f>
        <v>0</v>
      </c>
      <c r="Q6544" s="130">
        <f>'PVWatts Hourly Results (5)'!L6555/1000</f>
        <v>0</v>
      </c>
    </row>
    <row r="6545" spans="2:17" x14ac:dyDescent="0.25">
      <c r="B6545" s="8">
        <v>9</v>
      </c>
      <c r="C6545" s="9">
        <v>29</v>
      </c>
      <c r="D6545" s="134">
        <f>'PVWatts Hourly Results (1)'!C6556</f>
        <v>0</v>
      </c>
      <c r="E6545" s="127">
        <f>DATE(YEAR(Inputs!$D$5),Summary!B6545,Summary!C6545)+TIME(D6545,0,0)</f>
        <v>273</v>
      </c>
      <c r="F6545" s="4">
        <f t="shared" si="711"/>
        <v>0</v>
      </c>
      <c r="G6545" s="4">
        <f t="shared" si="709"/>
        <v>7</v>
      </c>
      <c r="H6545" s="4">
        <f t="shared" si="712"/>
        <v>0</v>
      </c>
      <c r="I6545" s="4">
        <f t="shared" si="713"/>
        <v>0</v>
      </c>
      <c r="J6545" s="4">
        <f t="shared" si="714"/>
        <v>0</v>
      </c>
      <c r="K6545" s="4">
        <f t="shared" si="710"/>
        <v>0</v>
      </c>
      <c r="L6545" s="5">
        <f t="shared" si="715"/>
        <v>0</v>
      </c>
      <c r="M6545" s="137">
        <f>'PVWatts Hourly Results (1)'!L6556/1000</f>
        <v>0</v>
      </c>
      <c r="N6545" s="3">
        <f>'PVWatts Hourly Results (2)'!L6556/1000</f>
        <v>0</v>
      </c>
      <c r="O6545" s="3">
        <f>'PVWatts Hourly Results (3)'!L6556/1000</f>
        <v>0</v>
      </c>
      <c r="P6545" s="3">
        <f>'PVWatts Hourly Results (4)'!L6556/1000</f>
        <v>0</v>
      </c>
      <c r="Q6545" s="130">
        <f>'PVWatts Hourly Results (5)'!L6556/1000</f>
        <v>0</v>
      </c>
    </row>
    <row r="6546" spans="2:17" x14ac:dyDescent="0.25">
      <c r="B6546" s="8">
        <v>9</v>
      </c>
      <c r="C6546" s="9">
        <v>29</v>
      </c>
      <c r="D6546" s="134">
        <f>'PVWatts Hourly Results (1)'!C6557</f>
        <v>0</v>
      </c>
      <c r="E6546" s="127">
        <f>DATE(YEAR(Inputs!$D$5),Summary!B6546,Summary!C6546)+TIME(D6546,0,0)</f>
        <v>273</v>
      </c>
      <c r="F6546" s="4">
        <f t="shared" si="711"/>
        <v>0</v>
      </c>
      <c r="G6546" s="4">
        <f t="shared" si="709"/>
        <v>7</v>
      </c>
      <c r="H6546" s="4">
        <f t="shared" si="712"/>
        <v>0</v>
      </c>
      <c r="I6546" s="4">
        <f t="shared" si="713"/>
        <v>0</v>
      </c>
      <c r="J6546" s="4">
        <f t="shared" si="714"/>
        <v>0</v>
      </c>
      <c r="K6546" s="4">
        <f t="shared" si="710"/>
        <v>0</v>
      </c>
      <c r="L6546" s="5">
        <f t="shared" si="715"/>
        <v>0</v>
      </c>
      <c r="M6546" s="137">
        <f>'PVWatts Hourly Results (1)'!L6557/1000</f>
        <v>0</v>
      </c>
      <c r="N6546" s="3">
        <f>'PVWatts Hourly Results (2)'!L6557/1000</f>
        <v>0</v>
      </c>
      <c r="O6546" s="3">
        <f>'PVWatts Hourly Results (3)'!L6557/1000</f>
        <v>0</v>
      </c>
      <c r="P6546" s="3">
        <f>'PVWatts Hourly Results (4)'!L6557/1000</f>
        <v>0</v>
      </c>
      <c r="Q6546" s="130">
        <f>'PVWatts Hourly Results (5)'!L6557/1000</f>
        <v>0</v>
      </c>
    </row>
    <row r="6547" spans="2:17" x14ac:dyDescent="0.25">
      <c r="B6547" s="8">
        <v>9</v>
      </c>
      <c r="C6547" s="9">
        <v>29</v>
      </c>
      <c r="D6547" s="134">
        <f>'PVWatts Hourly Results (1)'!C6558</f>
        <v>0</v>
      </c>
      <c r="E6547" s="127">
        <f>DATE(YEAR(Inputs!$D$5),Summary!B6547,Summary!C6547)+TIME(D6547,0,0)</f>
        <v>273</v>
      </c>
      <c r="F6547" s="4">
        <f t="shared" si="711"/>
        <v>0</v>
      </c>
      <c r="G6547" s="4">
        <f t="shared" si="709"/>
        <v>7</v>
      </c>
      <c r="H6547" s="4">
        <f t="shared" si="712"/>
        <v>0</v>
      </c>
      <c r="I6547" s="4">
        <f t="shared" si="713"/>
        <v>0</v>
      </c>
      <c r="J6547" s="4">
        <f t="shared" si="714"/>
        <v>0</v>
      </c>
      <c r="K6547" s="4">
        <f t="shared" si="710"/>
        <v>0</v>
      </c>
      <c r="L6547" s="5">
        <f t="shared" si="715"/>
        <v>0</v>
      </c>
      <c r="M6547" s="137">
        <f>'PVWatts Hourly Results (1)'!L6558/1000</f>
        <v>0</v>
      </c>
      <c r="N6547" s="3">
        <f>'PVWatts Hourly Results (2)'!L6558/1000</f>
        <v>0</v>
      </c>
      <c r="O6547" s="3">
        <f>'PVWatts Hourly Results (3)'!L6558/1000</f>
        <v>0</v>
      </c>
      <c r="P6547" s="3">
        <f>'PVWatts Hourly Results (4)'!L6558/1000</f>
        <v>0</v>
      </c>
      <c r="Q6547" s="130">
        <f>'PVWatts Hourly Results (5)'!L6558/1000</f>
        <v>0</v>
      </c>
    </row>
    <row r="6548" spans="2:17" x14ac:dyDescent="0.25">
      <c r="B6548" s="8">
        <v>9</v>
      </c>
      <c r="C6548" s="9">
        <v>29</v>
      </c>
      <c r="D6548" s="134">
        <f>'PVWatts Hourly Results (1)'!C6559</f>
        <v>0</v>
      </c>
      <c r="E6548" s="127">
        <f>DATE(YEAR(Inputs!$D$5),Summary!B6548,Summary!C6548)+TIME(D6548,0,0)</f>
        <v>273</v>
      </c>
      <c r="F6548" s="4">
        <f t="shared" si="711"/>
        <v>0</v>
      </c>
      <c r="G6548" s="4">
        <f t="shared" si="709"/>
        <v>7</v>
      </c>
      <c r="H6548" s="4">
        <f t="shared" si="712"/>
        <v>0</v>
      </c>
      <c r="I6548" s="4">
        <f t="shared" si="713"/>
        <v>0</v>
      </c>
      <c r="J6548" s="4">
        <f t="shared" si="714"/>
        <v>0</v>
      </c>
      <c r="K6548" s="4">
        <f t="shared" si="710"/>
        <v>0</v>
      </c>
      <c r="L6548" s="5">
        <f t="shared" si="715"/>
        <v>0</v>
      </c>
      <c r="M6548" s="137">
        <f>'PVWatts Hourly Results (1)'!L6559/1000</f>
        <v>0</v>
      </c>
      <c r="N6548" s="3">
        <f>'PVWatts Hourly Results (2)'!L6559/1000</f>
        <v>0</v>
      </c>
      <c r="O6548" s="3">
        <f>'PVWatts Hourly Results (3)'!L6559/1000</f>
        <v>0</v>
      </c>
      <c r="P6548" s="3">
        <f>'PVWatts Hourly Results (4)'!L6559/1000</f>
        <v>0</v>
      </c>
      <c r="Q6548" s="130">
        <f>'PVWatts Hourly Results (5)'!L6559/1000</f>
        <v>0</v>
      </c>
    </row>
    <row r="6549" spans="2:17" x14ac:dyDescent="0.25">
      <c r="B6549" s="8">
        <v>9</v>
      </c>
      <c r="C6549" s="9">
        <v>29</v>
      </c>
      <c r="D6549" s="134">
        <f>'PVWatts Hourly Results (1)'!C6560</f>
        <v>0</v>
      </c>
      <c r="E6549" s="127">
        <f>DATE(YEAR(Inputs!$D$5),Summary!B6549,Summary!C6549)+TIME(D6549,0,0)</f>
        <v>273</v>
      </c>
      <c r="F6549" s="4">
        <f t="shared" si="711"/>
        <v>0</v>
      </c>
      <c r="G6549" s="4">
        <f t="shared" si="709"/>
        <v>7</v>
      </c>
      <c r="H6549" s="4">
        <f t="shared" si="712"/>
        <v>0</v>
      </c>
      <c r="I6549" s="4">
        <f t="shared" si="713"/>
        <v>0</v>
      </c>
      <c r="J6549" s="4">
        <f t="shared" si="714"/>
        <v>0</v>
      </c>
      <c r="K6549" s="4">
        <f t="shared" si="710"/>
        <v>0</v>
      </c>
      <c r="L6549" s="5">
        <f t="shared" si="715"/>
        <v>0</v>
      </c>
      <c r="M6549" s="137">
        <f>'PVWatts Hourly Results (1)'!L6560/1000</f>
        <v>0</v>
      </c>
      <c r="N6549" s="3">
        <f>'PVWatts Hourly Results (2)'!L6560/1000</f>
        <v>0</v>
      </c>
      <c r="O6549" s="3">
        <f>'PVWatts Hourly Results (3)'!L6560/1000</f>
        <v>0</v>
      </c>
      <c r="P6549" s="3">
        <f>'PVWatts Hourly Results (4)'!L6560/1000</f>
        <v>0</v>
      </c>
      <c r="Q6549" s="130">
        <f>'PVWatts Hourly Results (5)'!L6560/1000</f>
        <v>0</v>
      </c>
    </row>
    <row r="6550" spans="2:17" x14ac:dyDescent="0.25">
      <c r="B6550" s="8">
        <v>9</v>
      </c>
      <c r="C6550" s="9">
        <v>30</v>
      </c>
      <c r="D6550" s="134">
        <f>'PVWatts Hourly Results (1)'!C6561</f>
        <v>0</v>
      </c>
      <c r="E6550" s="127">
        <f>DATE(YEAR(Inputs!$D$5),Summary!B6550,Summary!C6550)+TIME(D6550,0,0)</f>
        <v>274</v>
      </c>
      <c r="F6550" s="4">
        <f t="shared" si="711"/>
        <v>0</v>
      </c>
      <c r="G6550" s="4">
        <f t="shared" ref="G6550:G6613" si="716">WEEKDAY(E6550)</f>
        <v>1</v>
      </c>
      <c r="H6550" s="4">
        <f t="shared" si="712"/>
        <v>0</v>
      </c>
      <c r="I6550" s="4">
        <f t="shared" si="713"/>
        <v>0</v>
      </c>
      <c r="J6550" s="4">
        <f t="shared" si="714"/>
        <v>0</v>
      </c>
      <c r="K6550" s="4">
        <f t="shared" ref="K6550:K6613" si="717">IF(OR(AND(B6550=7,C6550=4),AND(B6550=1,C6550=1)),1,0)</f>
        <v>0</v>
      </c>
      <c r="L6550" s="5">
        <f t="shared" si="715"/>
        <v>0</v>
      </c>
      <c r="M6550" s="137">
        <f>'PVWatts Hourly Results (1)'!L6561/1000</f>
        <v>0</v>
      </c>
      <c r="N6550" s="3">
        <f>'PVWatts Hourly Results (2)'!L6561/1000</f>
        <v>0</v>
      </c>
      <c r="O6550" s="3">
        <f>'PVWatts Hourly Results (3)'!L6561/1000</f>
        <v>0</v>
      </c>
      <c r="P6550" s="3">
        <f>'PVWatts Hourly Results (4)'!L6561/1000</f>
        <v>0</v>
      </c>
      <c r="Q6550" s="130">
        <f>'PVWatts Hourly Results (5)'!L6561/1000</f>
        <v>0</v>
      </c>
    </row>
    <row r="6551" spans="2:17" x14ac:dyDescent="0.25">
      <c r="B6551" s="8">
        <v>9</v>
      </c>
      <c r="C6551" s="9">
        <v>30</v>
      </c>
      <c r="D6551" s="134">
        <f>'PVWatts Hourly Results (1)'!C6562</f>
        <v>0</v>
      </c>
      <c r="E6551" s="127">
        <f>DATE(YEAR(Inputs!$D$5),Summary!B6551,Summary!C6551)+TIME(D6551,0,0)</f>
        <v>274</v>
      </c>
      <c r="F6551" s="4">
        <f t="shared" ref="F6551:F6614" si="718">IF(OR(B6551&lt;3,B6551=6,B6551=7,B6551=8),1,0)</f>
        <v>0</v>
      </c>
      <c r="G6551" s="4">
        <f t="shared" si="716"/>
        <v>1</v>
      </c>
      <c r="H6551" s="4">
        <f t="shared" ref="H6551:H6614" si="719">IF(OR(G6551=2,G6551=3,G6551=4,G6551=5,G6551=6),1,0)</f>
        <v>0</v>
      </c>
      <c r="I6551" s="4">
        <f t="shared" ref="I6551:I6614" si="720">IF(AND(B6551&gt;5,B6551&lt;9,D6551&gt;=13,D6551&lt;=16,H6551=1),1,0)</f>
        <v>0</v>
      </c>
      <c r="J6551" s="4">
        <f t="shared" ref="J6551:J6614" si="721">IF(AND(B6551&lt;3,OR(AND(D6551&gt;6,D6551&lt;9),AND(D6551&gt;17,D6551&lt;20)),H6551=1),1,0)</f>
        <v>0</v>
      </c>
      <c r="K6551" s="4">
        <f t="shared" si="717"/>
        <v>0</v>
      </c>
      <c r="L6551" s="5">
        <f t="shared" ref="L6551:L6614" si="722">IFERROR(IF(AND(F6551=1,H6551=1,OR(I6551=1,J6551=1),K6551=0),1,0),"")</f>
        <v>0</v>
      </c>
      <c r="M6551" s="137">
        <f>'PVWatts Hourly Results (1)'!L6562/1000</f>
        <v>0</v>
      </c>
      <c r="N6551" s="3">
        <f>'PVWatts Hourly Results (2)'!L6562/1000</f>
        <v>0</v>
      </c>
      <c r="O6551" s="3">
        <f>'PVWatts Hourly Results (3)'!L6562/1000</f>
        <v>0</v>
      </c>
      <c r="P6551" s="3">
        <f>'PVWatts Hourly Results (4)'!L6562/1000</f>
        <v>0</v>
      </c>
      <c r="Q6551" s="130">
        <f>'PVWatts Hourly Results (5)'!L6562/1000</f>
        <v>0</v>
      </c>
    </row>
    <row r="6552" spans="2:17" x14ac:dyDescent="0.25">
      <c r="B6552" s="8">
        <v>9</v>
      </c>
      <c r="C6552" s="9">
        <v>30</v>
      </c>
      <c r="D6552" s="134">
        <f>'PVWatts Hourly Results (1)'!C6563</f>
        <v>0</v>
      </c>
      <c r="E6552" s="127">
        <f>DATE(YEAR(Inputs!$D$5),Summary!B6552,Summary!C6552)+TIME(D6552,0,0)</f>
        <v>274</v>
      </c>
      <c r="F6552" s="4">
        <f t="shared" si="718"/>
        <v>0</v>
      </c>
      <c r="G6552" s="4">
        <f t="shared" si="716"/>
        <v>1</v>
      </c>
      <c r="H6552" s="4">
        <f t="shared" si="719"/>
        <v>0</v>
      </c>
      <c r="I6552" s="4">
        <f t="shared" si="720"/>
        <v>0</v>
      </c>
      <c r="J6552" s="4">
        <f t="shared" si="721"/>
        <v>0</v>
      </c>
      <c r="K6552" s="4">
        <f t="shared" si="717"/>
        <v>0</v>
      </c>
      <c r="L6552" s="5">
        <f t="shared" si="722"/>
        <v>0</v>
      </c>
      <c r="M6552" s="137">
        <f>'PVWatts Hourly Results (1)'!L6563/1000</f>
        <v>0</v>
      </c>
      <c r="N6552" s="3">
        <f>'PVWatts Hourly Results (2)'!L6563/1000</f>
        <v>0</v>
      </c>
      <c r="O6552" s="3">
        <f>'PVWatts Hourly Results (3)'!L6563/1000</f>
        <v>0</v>
      </c>
      <c r="P6552" s="3">
        <f>'PVWatts Hourly Results (4)'!L6563/1000</f>
        <v>0</v>
      </c>
      <c r="Q6552" s="130">
        <f>'PVWatts Hourly Results (5)'!L6563/1000</f>
        <v>0</v>
      </c>
    </row>
    <row r="6553" spans="2:17" x14ac:dyDescent="0.25">
      <c r="B6553" s="8">
        <v>9</v>
      </c>
      <c r="C6553" s="9">
        <v>30</v>
      </c>
      <c r="D6553" s="134">
        <f>'PVWatts Hourly Results (1)'!C6564</f>
        <v>0</v>
      </c>
      <c r="E6553" s="127">
        <f>DATE(YEAR(Inputs!$D$5),Summary!B6553,Summary!C6553)+TIME(D6553,0,0)</f>
        <v>274</v>
      </c>
      <c r="F6553" s="4">
        <f t="shared" si="718"/>
        <v>0</v>
      </c>
      <c r="G6553" s="4">
        <f t="shared" si="716"/>
        <v>1</v>
      </c>
      <c r="H6553" s="4">
        <f t="shared" si="719"/>
        <v>0</v>
      </c>
      <c r="I6553" s="4">
        <f t="shared" si="720"/>
        <v>0</v>
      </c>
      <c r="J6553" s="4">
        <f t="shared" si="721"/>
        <v>0</v>
      </c>
      <c r="K6553" s="4">
        <f t="shared" si="717"/>
        <v>0</v>
      </c>
      <c r="L6553" s="5">
        <f t="shared" si="722"/>
        <v>0</v>
      </c>
      <c r="M6553" s="137">
        <f>'PVWatts Hourly Results (1)'!L6564/1000</f>
        <v>0</v>
      </c>
      <c r="N6553" s="3">
        <f>'PVWatts Hourly Results (2)'!L6564/1000</f>
        <v>0</v>
      </c>
      <c r="O6553" s="3">
        <f>'PVWatts Hourly Results (3)'!L6564/1000</f>
        <v>0</v>
      </c>
      <c r="P6553" s="3">
        <f>'PVWatts Hourly Results (4)'!L6564/1000</f>
        <v>0</v>
      </c>
      <c r="Q6553" s="130">
        <f>'PVWatts Hourly Results (5)'!L6564/1000</f>
        <v>0</v>
      </c>
    </row>
    <row r="6554" spans="2:17" x14ac:dyDescent="0.25">
      <c r="B6554" s="8">
        <v>9</v>
      </c>
      <c r="C6554" s="9">
        <v>30</v>
      </c>
      <c r="D6554" s="134">
        <f>'PVWatts Hourly Results (1)'!C6565</f>
        <v>0</v>
      </c>
      <c r="E6554" s="127">
        <f>DATE(YEAR(Inputs!$D$5),Summary!B6554,Summary!C6554)+TIME(D6554,0,0)</f>
        <v>274</v>
      </c>
      <c r="F6554" s="4">
        <f t="shared" si="718"/>
        <v>0</v>
      </c>
      <c r="G6554" s="4">
        <f t="shared" si="716"/>
        <v>1</v>
      </c>
      <c r="H6554" s="4">
        <f t="shared" si="719"/>
        <v>0</v>
      </c>
      <c r="I6554" s="4">
        <f t="shared" si="720"/>
        <v>0</v>
      </c>
      <c r="J6554" s="4">
        <f t="shared" si="721"/>
        <v>0</v>
      </c>
      <c r="K6554" s="4">
        <f t="shared" si="717"/>
        <v>0</v>
      </c>
      <c r="L6554" s="5">
        <f t="shared" si="722"/>
        <v>0</v>
      </c>
      <c r="M6554" s="137">
        <f>'PVWatts Hourly Results (1)'!L6565/1000</f>
        <v>0</v>
      </c>
      <c r="N6554" s="3">
        <f>'PVWatts Hourly Results (2)'!L6565/1000</f>
        <v>0</v>
      </c>
      <c r="O6554" s="3">
        <f>'PVWatts Hourly Results (3)'!L6565/1000</f>
        <v>0</v>
      </c>
      <c r="P6554" s="3">
        <f>'PVWatts Hourly Results (4)'!L6565/1000</f>
        <v>0</v>
      </c>
      <c r="Q6554" s="130">
        <f>'PVWatts Hourly Results (5)'!L6565/1000</f>
        <v>0</v>
      </c>
    </row>
    <row r="6555" spans="2:17" x14ac:dyDescent="0.25">
      <c r="B6555" s="8">
        <v>9</v>
      </c>
      <c r="C6555" s="9">
        <v>30</v>
      </c>
      <c r="D6555" s="134">
        <f>'PVWatts Hourly Results (1)'!C6566</f>
        <v>0</v>
      </c>
      <c r="E6555" s="127">
        <f>DATE(YEAR(Inputs!$D$5),Summary!B6555,Summary!C6555)+TIME(D6555,0,0)</f>
        <v>274</v>
      </c>
      <c r="F6555" s="4">
        <f t="shared" si="718"/>
        <v>0</v>
      </c>
      <c r="G6555" s="4">
        <f t="shared" si="716"/>
        <v>1</v>
      </c>
      <c r="H6555" s="4">
        <f t="shared" si="719"/>
        <v>0</v>
      </c>
      <c r="I6555" s="4">
        <f t="shared" si="720"/>
        <v>0</v>
      </c>
      <c r="J6555" s="4">
        <f t="shared" si="721"/>
        <v>0</v>
      </c>
      <c r="K6555" s="4">
        <f t="shared" si="717"/>
        <v>0</v>
      </c>
      <c r="L6555" s="5">
        <f t="shared" si="722"/>
        <v>0</v>
      </c>
      <c r="M6555" s="137">
        <f>'PVWatts Hourly Results (1)'!L6566/1000</f>
        <v>0</v>
      </c>
      <c r="N6555" s="3">
        <f>'PVWatts Hourly Results (2)'!L6566/1000</f>
        <v>0</v>
      </c>
      <c r="O6555" s="3">
        <f>'PVWatts Hourly Results (3)'!L6566/1000</f>
        <v>0</v>
      </c>
      <c r="P6555" s="3">
        <f>'PVWatts Hourly Results (4)'!L6566/1000</f>
        <v>0</v>
      </c>
      <c r="Q6555" s="130">
        <f>'PVWatts Hourly Results (5)'!L6566/1000</f>
        <v>0</v>
      </c>
    </row>
    <row r="6556" spans="2:17" x14ac:dyDescent="0.25">
      <c r="B6556" s="8">
        <v>9</v>
      </c>
      <c r="C6556" s="9">
        <v>30</v>
      </c>
      <c r="D6556" s="134">
        <f>'PVWatts Hourly Results (1)'!C6567</f>
        <v>0</v>
      </c>
      <c r="E6556" s="127">
        <f>DATE(YEAR(Inputs!$D$5),Summary!B6556,Summary!C6556)+TIME(D6556,0,0)</f>
        <v>274</v>
      </c>
      <c r="F6556" s="4">
        <f t="shared" si="718"/>
        <v>0</v>
      </c>
      <c r="G6556" s="4">
        <f t="shared" si="716"/>
        <v>1</v>
      </c>
      <c r="H6556" s="4">
        <f t="shared" si="719"/>
        <v>0</v>
      </c>
      <c r="I6556" s="4">
        <f t="shared" si="720"/>
        <v>0</v>
      </c>
      <c r="J6556" s="4">
        <f t="shared" si="721"/>
        <v>0</v>
      </c>
      <c r="K6556" s="4">
        <f t="shared" si="717"/>
        <v>0</v>
      </c>
      <c r="L6556" s="5">
        <f t="shared" si="722"/>
        <v>0</v>
      </c>
      <c r="M6556" s="137">
        <f>'PVWatts Hourly Results (1)'!L6567/1000</f>
        <v>0</v>
      </c>
      <c r="N6556" s="3">
        <f>'PVWatts Hourly Results (2)'!L6567/1000</f>
        <v>0</v>
      </c>
      <c r="O6556" s="3">
        <f>'PVWatts Hourly Results (3)'!L6567/1000</f>
        <v>0</v>
      </c>
      <c r="P6556" s="3">
        <f>'PVWatts Hourly Results (4)'!L6567/1000</f>
        <v>0</v>
      </c>
      <c r="Q6556" s="130">
        <f>'PVWatts Hourly Results (5)'!L6567/1000</f>
        <v>0</v>
      </c>
    </row>
    <row r="6557" spans="2:17" x14ac:dyDescent="0.25">
      <c r="B6557" s="8">
        <v>9</v>
      </c>
      <c r="C6557" s="9">
        <v>30</v>
      </c>
      <c r="D6557" s="134">
        <f>'PVWatts Hourly Results (1)'!C6568</f>
        <v>0</v>
      </c>
      <c r="E6557" s="127">
        <f>DATE(YEAR(Inputs!$D$5),Summary!B6557,Summary!C6557)+TIME(D6557,0,0)</f>
        <v>274</v>
      </c>
      <c r="F6557" s="4">
        <f t="shared" si="718"/>
        <v>0</v>
      </c>
      <c r="G6557" s="4">
        <f t="shared" si="716"/>
        <v>1</v>
      </c>
      <c r="H6557" s="4">
        <f t="shared" si="719"/>
        <v>0</v>
      </c>
      <c r="I6557" s="4">
        <f t="shared" si="720"/>
        <v>0</v>
      </c>
      <c r="J6557" s="4">
        <f t="shared" si="721"/>
        <v>0</v>
      </c>
      <c r="K6557" s="4">
        <f t="shared" si="717"/>
        <v>0</v>
      </c>
      <c r="L6557" s="5">
        <f t="shared" si="722"/>
        <v>0</v>
      </c>
      <c r="M6557" s="137">
        <f>'PVWatts Hourly Results (1)'!L6568/1000</f>
        <v>0</v>
      </c>
      <c r="N6557" s="3">
        <f>'PVWatts Hourly Results (2)'!L6568/1000</f>
        <v>0</v>
      </c>
      <c r="O6557" s="3">
        <f>'PVWatts Hourly Results (3)'!L6568/1000</f>
        <v>0</v>
      </c>
      <c r="P6557" s="3">
        <f>'PVWatts Hourly Results (4)'!L6568/1000</f>
        <v>0</v>
      </c>
      <c r="Q6557" s="130">
        <f>'PVWatts Hourly Results (5)'!L6568/1000</f>
        <v>0</v>
      </c>
    </row>
    <row r="6558" spans="2:17" x14ac:dyDescent="0.25">
      <c r="B6558" s="8">
        <v>9</v>
      </c>
      <c r="C6558" s="9">
        <v>30</v>
      </c>
      <c r="D6558" s="134">
        <f>'PVWatts Hourly Results (1)'!C6569</f>
        <v>0</v>
      </c>
      <c r="E6558" s="127">
        <f>DATE(YEAR(Inputs!$D$5),Summary!B6558,Summary!C6558)+TIME(D6558,0,0)</f>
        <v>274</v>
      </c>
      <c r="F6558" s="4">
        <f t="shared" si="718"/>
        <v>0</v>
      </c>
      <c r="G6558" s="4">
        <f t="shared" si="716"/>
        <v>1</v>
      </c>
      <c r="H6558" s="4">
        <f t="shared" si="719"/>
        <v>0</v>
      </c>
      <c r="I6558" s="4">
        <f t="shared" si="720"/>
        <v>0</v>
      </c>
      <c r="J6558" s="4">
        <f t="shared" si="721"/>
        <v>0</v>
      </c>
      <c r="K6558" s="4">
        <f t="shared" si="717"/>
        <v>0</v>
      </c>
      <c r="L6558" s="5">
        <f t="shared" si="722"/>
        <v>0</v>
      </c>
      <c r="M6558" s="137">
        <f>'PVWatts Hourly Results (1)'!L6569/1000</f>
        <v>0</v>
      </c>
      <c r="N6558" s="3">
        <f>'PVWatts Hourly Results (2)'!L6569/1000</f>
        <v>0</v>
      </c>
      <c r="O6558" s="3">
        <f>'PVWatts Hourly Results (3)'!L6569/1000</f>
        <v>0</v>
      </c>
      <c r="P6558" s="3">
        <f>'PVWatts Hourly Results (4)'!L6569/1000</f>
        <v>0</v>
      </c>
      <c r="Q6558" s="130">
        <f>'PVWatts Hourly Results (5)'!L6569/1000</f>
        <v>0</v>
      </c>
    </row>
    <row r="6559" spans="2:17" x14ac:dyDescent="0.25">
      <c r="B6559" s="8">
        <v>9</v>
      </c>
      <c r="C6559" s="9">
        <v>30</v>
      </c>
      <c r="D6559" s="134">
        <f>'PVWatts Hourly Results (1)'!C6570</f>
        <v>0</v>
      </c>
      <c r="E6559" s="127">
        <f>DATE(YEAR(Inputs!$D$5),Summary!B6559,Summary!C6559)+TIME(D6559,0,0)</f>
        <v>274</v>
      </c>
      <c r="F6559" s="4">
        <f t="shared" si="718"/>
        <v>0</v>
      </c>
      <c r="G6559" s="4">
        <f t="shared" si="716"/>
        <v>1</v>
      </c>
      <c r="H6559" s="4">
        <f t="shared" si="719"/>
        <v>0</v>
      </c>
      <c r="I6559" s="4">
        <f t="shared" si="720"/>
        <v>0</v>
      </c>
      <c r="J6559" s="4">
        <f t="shared" si="721"/>
        <v>0</v>
      </c>
      <c r="K6559" s="4">
        <f t="shared" si="717"/>
        <v>0</v>
      </c>
      <c r="L6559" s="5">
        <f t="shared" si="722"/>
        <v>0</v>
      </c>
      <c r="M6559" s="137">
        <f>'PVWatts Hourly Results (1)'!L6570/1000</f>
        <v>0</v>
      </c>
      <c r="N6559" s="3">
        <f>'PVWatts Hourly Results (2)'!L6570/1000</f>
        <v>0</v>
      </c>
      <c r="O6559" s="3">
        <f>'PVWatts Hourly Results (3)'!L6570/1000</f>
        <v>0</v>
      </c>
      <c r="P6559" s="3">
        <f>'PVWatts Hourly Results (4)'!L6570/1000</f>
        <v>0</v>
      </c>
      <c r="Q6559" s="130">
        <f>'PVWatts Hourly Results (5)'!L6570/1000</f>
        <v>0</v>
      </c>
    </row>
    <row r="6560" spans="2:17" x14ac:dyDescent="0.25">
      <c r="B6560" s="8">
        <v>9</v>
      </c>
      <c r="C6560" s="9">
        <v>30</v>
      </c>
      <c r="D6560" s="134">
        <f>'PVWatts Hourly Results (1)'!C6571</f>
        <v>0</v>
      </c>
      <c r="E6560" s="127">
        <f>DATE(YEAR(Inputs!$D$5),Summary!B6560,Summary!C6560)+TIME(D6560,0,0)</f>
        <v>274</v>
      </c>
      <c r="F6560" s="4">
        <f t="shared" si="718"/>
        <v>0</v>
      </c>
      <c r="G6560" s="4">
        <f t="shared" si="716"/>
        <v>1</v>
      </c>
      <c r="H6560" s="4">
        <f t="shared" si="719"/>
        <v>0</v>
      </c>
      <c r="I6560" s="4">
        <f t="shared" si="720"/>
        <v>0</v>
      </c>
      <c r="J6560" s="4">
        <f t="shared" si="721"/>
        <v>0</v>
      </c>
      <c r="K6560" s="4">
        <f t="shared" si="717"/>
        <v>0</v>
      </c>
      <c r="L6560" s="5">
        <f t="shared" si="722"/>
        <v>0</v>
      </c>
      <c r="M6560" s="137">
        <f>'PVWatts Hourly Results (1)'!L6571/1000</f>
        <v>0</v>
      </c>
      <c r="N6560" s="3">
        <f>'PVWatts Hourly Results (2)'!L6571/1000</f>
        <v>0</v>
      </c>
      <c r="O6560" s="3">
        <f>'PVWatts Hourly Results (3)'!L6571/1000</f>
        <v>0</v>
      </c>
      <c r="P6560" s="3">
        <f>'PVWatts Hourly Results (4)'!L6571/1000</f>
        <v>0</v>
      </c>
      <c r="Q6560" s="130">
        <f>'PVWatts Hourly Results (5)'!L6571/1000</f>
        <v>0</v>
      </c>
    </row>
    <row r="6561" spans="2:17" x14ac:dyDescent="0.25">
      <c r="B6561" s="8">
        <v>9</v>
      </c>
      <c r="C6561" s="9">
        <v>30</v>
      </c>
      <c r="D6561" s="134">
        <f>'PVWatts Hourly Results (1)'!C6572</f>
        <v>0</v>
      </c>
      <c r="E6561" s="127">
        <f>DATE(YEAR(Inputs!$D$5),Summary!B6561,Summary!C6561)+TIME(D6561,0,0)</f>
        <v>274</v>
      </c>
      <c r="F6561" s="4">
        <f t="shared" si="718"/>
        <v>0</v>
      </c>
      <c r="G6561" s="4">
        <f t="shared" si="716"/>
        <v>1</v>
      </c>
      <c r="H6561" s="4">
        <f t="shared" si="719"/>
        <v>0</v>
      </c>
      <c r="I6561" s="4">
        <f t="shared" si="720"/>
        <v>0</v>
      </c>
      <c r="J6561" s="4">
        <f t="shared" si="721"/>
        <v>0</v>
      </c>
      <c r="K6561" s="4">
        <f t="shared" si="717"/>
        <v>0</v>
      </c>
      <c r="L6561" s="5">
        <f t="shared" si="722"/>
        <v>0</v>
      </c>
      <c r="M6561" s="137">
        <f>'PVWatts Hourly Results (1)'!L6572/1000</f>
        <v>0</v>
      </c>
      <c r="N6561" s="3">
        <f>'PVWatts Hourly Results (2)'!L6572/1000</f>
        <v>0</v>
      </c>
      <c r="O6561" s="3">
        <f>'PVWatts Hourly Results (3)'!L6572/1000</f>
        <v>0</v>
      </c>
      <c r="P6561" s="3">
        <f>'PVWatts Hourly Results (4)'!L6572/1000</f>
        <v>0</v>
      </c>
      <c r="Q6561" s="130">
        <f>'PVWatts Hourly Results (5)'!L6572/1000</f>
        <v>0</v>
      </c>
    </row>
    <row r="6562" spans="2:17" x14ac:dyDescent="0.25">
      <c r="B6562" s="8">
        <v>9</v>
      </c>
      <c r="C6562" s="9">
        <v>30</v>
      </c>
      <c r="D6562" s="134">
        <f>'PVWatts Hourly Results (1)'!C6573</f>
        <v>0</v>
      </c>
      <c r="E6562" s="127">
        <f>DATE(YEAR(Inputs!$D$5),Summary!B6562,Summary!C6562)+TIME(D6562,0,0)</f>
        <v>274</v>
      </c>
      <c r="F6562" s="4">
        <f t="shared" si="718"/>
        <v>0</v>
      </c>
      <c r="G6562" s="4">
        <f t="shared" si="716"/>
        <v>1</v>
      </c>
      <c r="H6562" s="4">
        <f t="shared" si="719"/>
        <v>0</v>
      </c>
      <c r="I6562" s="4">
        <f t="shared" si="720"/>
        <v>0</v>
      </c>
      <c r="J6562" s="4">
        <f t="shared" si="721"/>
        <v>0</v>
      </c>
      <c r="K6562" s="4">
        <f t="shared" si="717"/>
        <v>0</v>
      </c>
      <c r="L6562" s="5">
        <f t="shared" si="722"/>
        <v>0</v>
      </c>
      <c r="M6562" s="137">
        <f>'PVWatts Hourly Results (1)'!L6573/1000</f>
        <v>0</v>
      </c>
      <c r="N6562" s="3">
        <f>'PVWatts Hourly Results (2)'!L6573/1000</f>
        <v>0</v>
      </c>
      <c r="O6562" s="3">
        <f>'PVWatts Hourly Results (3)'!L6573/1000</f>
        <v>0</v>
      </c>
      <c r="P6562" s="3">
        <f>'PVWatts Hourly Results (4)'!L6573/1000</f>
        <v>0</v>
      </c>
      <c r="Q6562" s="130">
        <f>'PVWatts Hourly Results (5)'!L6573/1000</f>
        <v>0</v>
      </c>
    </row>
    <row r="6563" spans="2:17" x14ac:dyDescent="0.25">
      <c r="B6563" s="8">
        <v>9</v>
      </c>
      <c r="C6563" s="9">
        <v>30</v>
      </c>
      <c r="D6563" s="134">
        <f>'PVWatts Hourly Results (1)'!C6574</f>
        <v>0</v>
      </c>
      <c r="E6563" s="127">
        <f>DATE(YEAR(Inputs!$D$5),Summary!B6563,Summary!C6563)+TIME(D6563,0,0)</f>
        <v>274</v>
      </c>
      <c r="F6563" s="4">
        <f t="shared" si="718"/>
        <v>0</v>
      </c>
      <c r="G6563" s="4">
        <f t="shared" si="716"/>
        <v>1</v>
      </c>
      <c r="H6563" s="4">
        <f t="shared" si="719"/>
        <v>0</v>
      </c>
      <c r="I6563" s="4">
        <f t="shared" si="720"/>
        <v>0</v>
      </c>
      <c r="J6563" s="4">
        <f t="shared" si="721"/>
        <v>0</v>
      </c>
      <c r="K6563" s="4">
        <f t="shared" si="717"/>
        <v>0</v>
      </c>
      <c r="L6563" s="5">
        <f t="shared" si="722"/>
        <v>0</v>
      </c>
      <c r="M6563" s="137">
        <f>'PVWatts Hourly Results (1)'!L6574/1000</f>
        <v>0</v>
      </c>
      <c r="N6563" s="3">
        <f>'PVWatts Hourly Results (2)'!L6574/1000</f>
        <v>0</v>
      </c>
      <c r="O6563" s="3">
        <f>'PVWatts Hourly Results (3)'!L6574/1000</f>
        <v>0</v>
      </c>
      <c r="P6563" s="3">
        <f>'PVWatts Hourly Results (4)'!L6574/1000</f>
        <v>0</v>
      </c>
      <c r="Q6563" s="130">
        <f>'PVWatts Hourly Results (5)'!L6574/1000</f>
        <v>0</v>
      </c>
    </row>
    <row r="6564" spans="2:17" x14ac:dyDescent="0.25">
      <c r="B6564" s="8">
        <v>9</v>
      </c>
      <c r="C6564" s="9">
        <v>30</v>
      </c>
      <c r="D6564" s="134">
        <f>'PVWatts Hourly Results (1)'!C6575</f>
        <v>0</v>
      </c>
      <c r="E6564" s="127">
        <f>DATE(YEAR(Inputs!$D$5),Summary!B6564,Summary!C6564)+TIME(D6564,0,0)</f>
        <v>274</v>
      </c>
      <c r="F6564" s="4">
        <f t="shared" si="718"/>
        <v>0</v>
      </c>
      <c r="G6564" s="4">
        <f t="shared" si="716"/>
        <v>1</v>
      </c>
      <c r="H6564" s="4">
        <f t="shared" si="719"/>
        <v>0</v>
      </c>
      <c r="I6564" s="4">
        <f t="shared" si="720"/>
        <v>0</v>
      </c>
      <c r="J6564" s="4">
        <f t="shared" si="721"/>
        <v>0</v>
      </c>
      <c r="K6564" s="4">
        <f t="shared" si="717"/>
        <v>0</v>
      </c>
      <c r="L6564" s="5">
        <f t="shared" si="722"/>
        <v>0</v>
      </c>
      <c r="M6564" s="137">
        <f>'PVWatts Hourly Results (1)'!L6575/1000</f>
        <v>0</v>
      </c>
      <c r="N6564" s="3">
        <f>'PVWatts Hourly Results (2)'!L6575/1000</f>
        <v>0</v>
      </c>
      <c r="O6564" s="3">
        <f>'PVWatts Hourly Results (3)'!L6575/1000</f>
        <v>0</v>
      </c>
      <c r="P6564" s="3">
        <f>'PVWatts Hourly Results (4)'!L6575/1000</f>
        <v>0</v>
      </c>
      <c r="Q6564" s="130">
        <f>'PVWatts Hourly Results (5)'!L6575/1000</f>
        <v>0</v>
      </c>
    </row>
    <row r="6565" spans="2:17" x14ac:dyDescent="0.25">
      <c r="B6565" s="8">
        <v>9</v>
      </c>
      <c r="C6565" s="9">
        <v>30</v>
      </c>
      <c r="D6565" s="134">
        <f>'PVWatts Hourly Results (1)'!C6576</f>
        <v>0</v>
      </c>
      <c r="E6565" s="127">
        <f>DATE(YEAR(Inputs!$D$5),Summary!B6565,Summary!C6565)+TIME(D6565,0,0)</f>
        <v>274</v>
      </c>
      <c r="F6565" s="4">
        <f t="shared" si="718"/>
        <v>0</v>
      </c>
      <c r="G6565" s="4">
        <f t="shared" si="716"/>
        <v>1</v>
      </c>
      <c r="H6565" s="4">
        <f t="shared" si="719"/>
        <v>0</v>
      </c>
      <c r="I6565" s="4">
        <f t="shared" si="720"/>
        <v>0</v>
      </c>
      <c r="J6565" s="4">
        <f t="shared" si="721"/>
        <v>0</v>
      </c>
      <c r="K6565" s="4">
        <f t="shared" si="717"/>
        <v>0</v>
      </c>
      <c r="L6565" s="5">
        <f t="shared" si="722"/>
        <v>0</v>
      </c>
      <c r="M6565" s="137">
        <f>'PVWatts Hourly Results (1)'!L6576/1000</f>
        <v>0</v>
      </c>
      <c r="N6565" s="3">
        <f>'PVWatts Hourly Results (2)'!L6576/1000</f>
        <v>0</v>
      </c>
      <c r="O6565" s="3">
        <f>'PVWatts Hourly Results (3)'!L6576/1000</f>
        <v>0</v>
      </c>
      <c r="P6565" s="3">
        <f>'PVWatts Hourly Results (4)'!L6576/1000</f>
        <v>0</v>
      </c>
      <c r="Q6565" s="130">
        <f>'PVWatts Hourly Results (5)'!L6576/1000</f>
        <v>0</v>
      </c>
    </row>
    <row r="6566" spans="2:17" x14ac:dyDescent="0.25">
      <c r="B6566" s="8">
        <v>9</v>
      </c>
      <c r="C6566" s="9">
        <v>30</v>
      </c>
      <c r="D6566" s="134">
        <f>'PVWatts Hourly Results (1)'!C6577</f>
        <v>0</v>
      </c>
      <c r="E6566" s="127">
        <f>DATE(YEAR(Inputs!$D$5),Summary!B6566,Summary!C6566)+TIME(D6566,0,0)</f>
        <v>274</v>
      </c>
      <c r="F6566" s="4">
        <f t="shared" si="718"/>
        <v>0</v>
      </c>
      <c r="G6566" s="4">
        <f t="shared" si="716"/>
        <v>1</v>
      </c>
      <c r="H6566" s="4">
        <f t="shared" si="719"/>
        <v>0</v>
      </c>
      <c r="I6566" s="4">
        <f t="shared" si="720"/>
        <v>0</v>
      </c>
      <c r="J6566" s="4">
        <f t="shared" si="721"/>
        <v>0</v>
      </c>
      <c r="K6566" s="4">
        <f t="shared" si="717"/>
        <v>0</v>
      </c>
      <c r="L6566" s="5">
        <f t="shared" si="722"/>
        <v>0</v>
      </c>
      <c r="M6566" s="137">
        <f>'PVWatts Hourly Results (1)'!L6577/1000</f>
        <v>0</v>
      </c>
      <c r="N6566" s="3">
        <f>'PVWatts Hourly Results (2)'!L6577/1000</f>
        <v>0</v>
      </c>
      <c r="O6566" s="3">
        <f>'PVWatts Hourly Results (3)'!L6577/1000</f>
        <v>0</v>
      </c>
      <c r="P6566" s="3">
        <f>'PVWatts Hourly Results (4)'!L6577/1000</f>
        <v>0</v>
      </c>
      <c r="Q6566" s="130">
        <f>'PVWatts Hourly Results (5)'!L6577/1000</f>
        <v>0</v>
      </c>
    </row>
    <row r="6567" spans="2:17" x14ac:dyDescent="0.25">
      <c r="B6567" s="8">
        <v>9</v>
      </c>
      <c r="C6567" s="9">
        <v>30</v>
      </c>
      <c r="D6567" s="134">
        <f>'PVWatts Hourly Results (1)'!C6578</f>
        <v>0</v>
      </c>
      <c r="E6567" s="127">
        <f>DATE(YEAR(Inputs!$D$5),Summary!B6567,Summary!C6567)+TIME(D6567,0,0)</f>
        <v>274</v>
      </c>
      <c r="F6567" s="4">
        <f t="shared" si="718"/>
        <v>0</v>
      </c>
      <c r="G6567" s="4">
        <f t="shared" si="716"/>
        <v>1</v>
      </c>
      <c r="H6567" s="4">
        <f t="shared" si="719"/>
        <v>0</v>
      </c>
      <c r="I6567" s="4">
        <f t="shared" si="720"/>
        <v>0</v>
      </c>
      <c r="J6567" s="4">
        <f t="shared" si="721"/>
        <v>0</v>
      </c>
      <c r="K6567" s="4">
        <f t="shared" si="717"/>
        <v>0</v>
      </c>
      <c r="L6567" s="5">
        <f t="shared" si="722"/>
        <v>0</v>
      </c>
      <c r="M6567" s="137">
        <f>'PVWatts Hourly Results (1)'!L6578/1000</f>
        <v>0</v>
      </c>
      <c r="N6567" s="3">
        <f>'PVWatts Hourly Results (2)'!L6578/1000</f>
        <v>0</v>
      </c>
      <c r="O6567" s="3">
        <f>'PVWatts Hourly Results (3)'!L6578/1000</f>
        <v>0</v>
      </c>
      <c r="P6567" s="3">
        <f>'PVWatts Hourly Results (4)'!L6578/1000</f>
        <v>0</v>
      </c>
      <c r="Q6567" s="130">
        <f>'PVWatts Hourly Results (5)'!L6578/1000</f>
        <v>0</v>
      </c>
    </row>
    <row r="6568" spans="2:17" x14ac:dyDescent="0.25">
      <c r="B6568" s="8">
        <v>9</v>
      </c>
      <c r="C6568" s="9">
        <v>30</v>
      </c>
      <c r="D6568" s="134">
        <f>'PVWatts Hourly Results (1)'!C6579</f>
        <v>0</v>
      </c>
      <c r="E6568" s="127">
        <f>DATE(YEAR(Inputs!$D$5),Summary!B6568,Summary!C6568)+TIME(D6568,0,0)</f>
        <v>274</v>
      </c>
      <c r="F6568" s="4">
        <f t="shared" si="718"/>
        <v>0</v>
      </c>
      <c r="G6568" s="4">
        <f t="shared" si="716"/>
        <v>1</v>
      </c>
      <c r="H6568" s="4">
        <f t="shared" si="719"/>
        <v>0</v>
      </c>
      <c r="I6568" s="4">
        <f t="shared" si="720"/>
        <v>0</v>
      </c>
      <c r="J6568" s="4">
        <f t="shared" si="721"/>
        <v>0</v>
      </c>
      <c r="K6568" s="4">
        <f t="shared" si="717"/>
        <v>0</v>
      </c>
      <c r="L6568" s="5">
        <f t="shared" si="722"/>
        <v>0</v>
      </c>
      <c r="M6568" s="137">
        <f>'PVWatts Hourly Results (1)'!L6579/1000</f>
        <v>0</v>
      </c>
      <c r="N6568" s="3">
        <f>'PVWatts Hourly Results (2)'!L6579/1000</f>
        <v>0</v>
      </c>
      <c r="O6568" s="3">
        <f>'PVWatts Hourly Results (3)'!L6579/1000</f>
        <v>0</v>
      </c>
      <c r="P6568" s="3">
        <f>'PVWatts Hourly Results (4)'!L6579/1000</f>
        <v>0</v>
      </c>
      <c r="Q6568" s="130">
        <f>'PVWatts Hourly Results (5)'!L6579/1000</f>
        <v>0</v>
      </c>
    </row>
    <row r="6569" spans="2:17" x14ac:dyDescent="0.25">
      <c r="B6569" s="8">
        <v>9</v>
      </c>
      <c r="C6569" s="9">
        <v>30</v>
      </c>
      <c r="D6569" s="134">
        <f>'PVWatts Hourly Results (1)'!C6580</f>
        <v>0</v>
      </c>
      <c r="E6569" s="127">
        <f>DATE(YEAR(Inputs!$D$5),Summary!B6569,Summary!C6569)+TIME(D6569,0,0)</f>
        <v>274</v>
      </c>
      <c r="F6569" s="4">
        <f t="shared" si="718"/>
        <v>0</v>
      </c>
      <c r="G6569" s="4">
        <f t="shared" si="716"/>
        <v>1</v>
      </c>
      <c r="H6569" s="4">
        <f t="shared" si="719"/>
        <v>0</v>
      </c>
      <c r="I6569" s="4">
        <f t="shared" si="720"/>
        <v>0</v>
      </c>
      <c r="J6569" s="4">
        <f t="shared" si="721"/>
        <v>0</v>
      </c>
      <c r="K6569" s="4">
        <f t="shared" si="717"/>
        <v>0</v>
      </c>
      <c r="L6569" s="5">
        <f t="shared" si="722"/>
        <v>0</v>
      </c>
      <c r="M6569" s="137">
        <f>'PVWatts Hourly Results (1)'!L6580/1000</f>
        <v>0</v>
      </c>
      <c r="N6569" s="3">
        <f>'PVWatts Hourly Results (2)'!L6580/1000</f>
        <v>0</v>
      </c>
      <c r="O6569" s="3">
        <f>'PVWatts Hourly Results (3)'!L6580/1000</f>
        <v>0</v>
      </c>
      <c r="P6569" s="3">
        <f>'PVWatts Hourly Results (4)'!L6580/1000</f>
        <v>0</v>
      </c>
      <c r="Q6569" s="130">
        <f>'PVWatts Hourly Results (5)'!L6580/1000</f>
        <v>0</v>
      </c>
    </row>
    <row r="6570" spans="2:17" x14ac:dyDescent="0.25">
      <c r="B6570" s="8">
        <v>9</v>
      </c>
      <c r="C6570" s="9">
        <v>30</v>
      </c>
      <c r="D6570" s="134">
        <f>'PVWatts Hourly Results (1)'!C6581</f>
        <v>0</v>
      </c>
      <c r="E6570" s="127">
        <f>DATE(YEAR(Inputs!$D$5),Summary!B6570,Summary!C6570)+TIME(D6570,0,0)</f>
        <v>274</v>
      </c>
      <c r="F6570" s="4">
        <f t="shared" si="718"/>
        <v>0</v>
      </c>
      <c r="G6570" s="4">
        <f t="shared" si="716"/>
        <v>1</v>
      </c>
      <c r="H6570" s="4">
        <f t="shared" si="719"/>
        <v>0</v>
      </c>
      <c r="I6570" s="4">
        <f t="shared" si="720"/>
        <v>0</v>
      </c>
      <c r="J6570" s="4">
        <f t="shared" si="721"/>
        <v>0</v>
      </c>
      <c r="K6570" s="4">
        <f t="shared" si="717"/>
        <v>0</v>
      </c>
      <c r="L6570" s="5">
        <f t="shared" si="722"/>
        <v>0</v>
      </c>
      <c r="M6570" s="137">
        <f>'PVWatts Hourly Results (1)'!L6581/1000</f>
        <v>0</v>
      </c>
      <c r="N6570" s="3">
        <f>'PVWatts Hourly Results (2)'!L6581/1000</f>
        <v>0</v>
      </c>
      <c r="O6570" s="3">
        <f>'PVWatts Hourly Results (3)'!L6581/1000</f>
        <v>0</v>
      </c>
      <c r="P6570" s="3">
        <f>'PVWatts Hourly Results (4)'!L6581/1000</f>
        <v>0</v>
      </c>
      <c r="Q6570" s="130">
        <f>'PVWatts Hourly Results (5)'!L6581/1000</f>
        <v>0</v>
      </c>
    </row>
    <row r="6571" spans="2:17" x14ac:dyDescent="0.25">
      <c r="B6571" s="8">
        <v>9</v>
      </c>
      <c r="C6571" s="9">
        <v>30</v>
      </c>
      <c r="D6571" s="134">
        <f>'PVWatts Hourly Results (1)'!C6582</f>
        <v>0</v>
      </c>
      <c r="E6571" s="127">
        <f>DATE(YEAR(Inputs!$D$5),Summary!B6571,Summary!C6571)+TIME(D6571,0,0)</f>
        <v>274</v>
      </c>
      <c r="F6571" s="4">
        <f t="shared" si="718"/>
        <v>0</v>
      </c>
      <c r="G6571" s="4">
        <f t="shared" si="716"/>
        <v>1</v>
      </c>
      <c r="H6571" s="4">
        <f t="shared" si="719"/>
        <v>0</v>
      </c>
      <c r="I6571" s="4">
        <f t="shared" si="720"/>
        <v>0</v>
      </c>
      <c r="J6571" s="4">
        <f t="shared" si="721"/>
        <v>0</v>
      </c>
      <c r="K6571" s="4">
        <f t="shared" si="717"/>
        <v>0</v>
      </c>
      <c r="L6571" s="5">
        <f t="shared" si="722"/>
        <v>0</v>
      </c>
      <c r="M6571" s="137">
        <f>'PVWatts Hourly Results (1)'!L6582/1000</f>
        <v>0</v>
      </c>
      <c r="N6571" s="3">
        <f>'PVWatts Hourly Results (2)'!L6582/1000</f>
        <v>0</v>
      </c>
      <c r="O6571" s="3">
        <f>'PVWatts Hourly Results (3)'!L6582/1000</f>
        <v>0</v>
      </c>
      <c r="P6571" s="3">
        <f>'PVWatts Hourly Results (4)'!L6582/1000</f>
        <v>0</v>
      </c>
      <c r="Q6571" s="130">
        <f>'PVWatts Hourly Results (5)'!L6582/1000</f>
        <v>0</v>
      </c>
    </row>
    <row r="6572" spans="2:17" x14ac:dyDescent="0.25">
      <c r="B6572" s="8">
        <v>9</v>
      </c>
      <c r="C6572" s="9">
        <v>30</v>
      </c>
      <c r="D6572" s="134">
        <f>'PVWatts Hourly Results (1)'!C6583</f>
        <v>0</v>
      </c>
      <c r="E6572" s="127">
        <f>DATE(YEAR(Inputs!$D$5),Summary!B6572,Summary!C6572)+TIME(D6572,0,0)</f>
        <v>274</v>
      </c>
      <c r="F6572" s="4">
        <f t="shared" si="718"/>
        <v>0</v>
      </c>
      <c r="G6572" s="4">
        <f t="shared" si="716"/>
        <v>1</v>
      </c>
      <c r="H6572" s="4">
        <f t="shared" si="719"/>
        <v>0</v>
      </c>
      <c r="I6572" s="4">
        <f t="shared" si="720"/>
        <v>0</v>
      </c>
      <c r="J6572" s="4">
        <f t="shared" si="721"/>
        <v>0</v>
      </c>
      <c r="K6572" s="4">
        <f t="shared" si="717"/>
        <v>0</v>
      </c>
      <c r="L6572" s="5">
        <f t="shared" si="722"/>
        <v>0</v>
      </c>
      <c r="M6572" s="137">
        <f>'PVWatts Hourly Results (1)'!L6583/1000</f>
        <v>0</v>
      </c>
      <c r="N6572" s="3">
        <f>'PVWatts Hourly Results (2)'!L6583/1000</f>
        <v>0</v>
      </c>
      <c r="O6572" s="3">
        <f>'PVWatts Hourly Results (3)'!L6583/1000</f>
        <v>0</v>
      </c>
      <c r="P6572" s="3">
        <f>'PVWatts Hourly Results (4)'!L6583/1000</f>
        <v>0</v>
      </c>
      <c r="Q6572" s="130">
        <f>'PVWatts Hourly Results (5)'!L6583/1000</f>
        <v>0</v>
      </c>
    </row>
    <row r="6573" spans="2:17" x14ac:dyDescent="0.25">
      <c r="B6573" s="8">
        <v>9</v>
      </c>
      <c r="C6573" s="9">
        <v>30</v>
      </c>
      <c r="D6573" s="134">
        <f>'PVWatts Hourly Results (1)'!C6584</f>
        <v>0</v>
      </c>
      <c r="E6573" s="127">
        <f>DATE(YEAR(Inputs!$D$5),Summary!B6573,Summary!C6573)+TIME(D6573,0,0)</f>
        <v>274</v>
      </c>
      <c r="F6573" s="4">
        <f t="shared" si="718"/>
        <v>0</v>
      </c>
      <c r="G6573" s="4">
        <f t="shared" si="716"/>
        <v>1</v>
      </c>
      <c r="H6573" s="4">
        <f t="shared" si="719"/>
        <v>0</v>
      </c>
      <c r="I6573" s="4">
        <f t="shared" si="720"/>
        <v>0</v>
      </c>
      <c r="J6573" s="4">
        <f t="shared" si="721"/>
        <v>0</v>
      </c>
      <c r="K6573" s="4">
        <f t="shared" si="717"/>
        <v>0</v>
      </c>
      <c r="L6573" s="5">
        <f t="shared" si="722"/>
        <v>0</v>
      </c>
      <c r="M6573" s="137">
        <f>'PVWatts Hourly Results (1)'!L6584/1000</f>
        <v>0</v>
      </c>
      <c r="N6573" s="3">
        <f>'PVWatts Hourly Results (2)'!L6584/1000</f>
        <v>0</v>
      </c>
      <c r="O6573" s="3">
        <f>'PVWatts Hourly Results (3)'!L6584/1000</f>
        <v>0</v>
      </c>
      <c r="P6573" s="3">
        <f>'PVWatts Hourly Results (4)'!L6584/1000</f>
        <v>0</v>
      </c>
      <c r="Q6573" s="130">
        <f>'PVWatts Hourly Results (5)'!L6584/1000</f>
        <v>0</v>
      </c>
    </row>
    <row r="6574" spans="2:17" x14ac:dyDescent="0.25">
      <c r="B6574" s="8">
        <v>10</v>
      </c>
      <c r="C6574" s="9">
        <v>1</v>
      </c>
      <c r="D6574" s="134">
        <f>'PVWatts Hourly Results (1)'!C6585</f>
        <v>0</v>
      </c>
      <c r="E6574" s="127">
        <f>DATE(YEAR(Inputs!$D$5),Summary!B6574,Summary!C6574)+TIME(D6574,0,0)</f>
        <v>275</v>
      </c>
      <c r="F6574" s="4">
        <f t="shared" si="718"/>
        <v>0</v>
      </c>
      <c r="G6574" s="4">
        <f t="shared" si="716"/>
        <v>2</v>
      </c>
      <c r="H6574" s="4">
        <f t="shared" si="719"/>
        <v>1</v>
      </c>
      <c r="I6574" s="4">
        <f t="shared" si="720"/>
        <v>0</v>
      </c>
      <c r="J6574" s="4">
        <f t="shared" si="721"/>
        <v>0</v>
      </c>
      <c r="K6574" s="4">
        <f t="shared" si="717"/>
        <v>0</v>
      </c>
      <c r="L6574" s="5">
        <f t="shared" si="722"/>
        <v>0</v>
      </c>
      <c r="M6574" s="137">
        <f>'PVWatts Hourly Results (1)'!L6585/1000</f>
        <v>0</v>
      </c>
      <c r="N6574" s="3">
        <f>'PVWatts Hourly Results (2)'!L6585/1000</f>
        <v>0</v>
      </c>
      <c r="O6574" s="3">
        <f>'PVWatts Hourly Results (3)'!L6585/1000</f>
        <v>0</v>
      </c>
      <c r="P6574" s="3">
        <f>'PVWatts Hourly Results (4)'!L6585/1000</f>
        <v>0</v>
      </c>
      <c r="Q6574" s="130">
        <f>'PVWatts Hourly Results (5)'!L6585/1000</f>
        <v>0</v>
      </c>
    </row>
    <row r="6575" spans="2:17" x14ac:dyDescent="0.25">
      <c r="B6575" s="8">
        <v>10</v>
      </c>
      <c r="C6575" s="9">
        <v>1</v>
      </c>
      <c r="D6575" s="134">
        <f>'PVWatts Hourly Results (1)'!C6586</f>
        <v>0</v>
      </c>
      <c r="E6575" s="127">
        <f>DATE(YEAR(Inputs!$D$5),Summary!B6575,Summary!C6575)+TIME(D6575,0,0)</f>
        <v>275</v>
      </c>
      <c r="F6575" s="4">
        <f t="shared" si="718"/>
        <v>0</v>
      </c>
      <c r="G6575" s="4">
        <f t="shared" si="716"/>
        <v>2</v>
      </c>
      <c r="H6575" s="4">
        <f t="shared" si="719"/>
        <v>1</v>
      </c>
      <c r="I6575" s="4">
        <f t="shared" si="720"/>
        <v>0</v>
      </c>
      <c r="J6575" s="4">
        <f t="shared" si="721"/>
        <v>0</v>
      </c>
      <c r="K6575" s="4">
        <f t="shared" si="717"/>
        <v>0</v>
      </c>
      <c r="L6575" s="5">
        <f t="shared" si="722"/>
        <v>0</v>
      </c>
      <c r="M6575" s="137">
        <f>'PVWatts Hourly Results (1)'!L6586/1000</f>
        <v>0</v>
      </c>
      <c r="N6575" s="3">
        <f>'PVWatts Hourly Results (2)'!L6586/1000</f>
        <v>0</v>
      </c>
      <c r="O6575" s="3">
        <f>'PVWatts Hourly Results (3)'!L6586/1000</f>
        <v>0</v>
      </c>
      <c r="P6575" s="3">
        <f>'PVWatts Hourly Results (4)'!L6586/1000</f>
        <v>0</v>
      </c>
      <c r="Q6575" s="130">
        <f>'PVWatts Hourly Results (5)'!L6586/1000</f>
        <v>0</v>
      </c>
    </row>
    <row r="6576" spans="2:17" x14ac:dyDescent="0.25">
      <c r="B6576" s="8">
        <v>10</v>
      </c>
      <c r="C6576" s="9">
        <v>1</v>
      </c>
      <c r="D6576" s="134">
        <f>'PVWatts Hourly Results (1)'!C6587</f>
        <v>0</v>
      </c>
      <c r="E6576" s="127">
        <f>DATE(YEAR(Inputs!$D$5),Summary!B6576,Summary!C6576)+TIME(D6576,0,0)</f>
        <v>275</v>
      </c>
      <c r="F6576" s="4">
        <f t="shared" si="718"/>
        <v>0</v>
      </c>
      <c r="G6576" s="4">
        <f t="shared" si="716"/>
        <v>2</v>
      </c>
      <c r="H6576" s="4">
        <f t="shared" si="719"/>
        <v>1</v>
      </c>
      <c r="I6576" s="4">
        <f t="shared" si="720"/>
        <v>0</v>
      </c>
      <c r="J6576" s="4">
        <f t="shared" si="721"/>
        <v>0</v>
      </c>
      <c r="K6576" s="4">
        <f t="shared" si="717"/>
        <v>0</v>
      </c>
      <c r="L6576" s="5">
        <f t="shared" si="722"/>
        <v>0</v>
      </c>
      <c r="M6576" s="137">
        <f>'PVWatts Hourly Results (1)'!L6587/1000</f>
        <v>0</v>
      </c>
      <c r="N6576" s="3">
        <f>'PVWatts Hourly Results (2)'!L6587/1000</f>
        <v>0</v>
      </c>
      <c r="O6576" s="3">
        <f>'PVWatts Hourly Results (3)'!L6587/1000</f>
        <v>0</v>
      </c>
      <c r="P6576" s="3">
        <f>'PVWatts Hourly Results (4)'!L6587/1000</f>
        <v>0</v>
      </c>
      <c r="Q6576" s="130">
        <f>'PVWatts Hourly Results (5)'!L6587/1000</f>
        <v>0</v>
      </c>
    </row>
    <row r="6577" spans="2:17" x14ac:dyDescent="0.25">
      <c r="B6577" s="8">
        <v>10</v>
      </c>
      <c r="C6577" s="9">
        <v>1</v>
      </c>
      <c r="D6577" s="134">
        <f>'PVWatts Hourly Results (1)'!C6588</f>
        <v>0</v>
      </c>
      <c r="E6577" s="127">
        <f>DATE(YEAR(Inputs!$D$5),Summary!B6577,Summary!C6577)+TIME(D6577,0,0)</f>
        <v>275</v>
      </c>
      <c r="F6577" s="4">
        <f t="shared" si="718"/>
        <v>0</v>
      </c>
      <c r="G6577" s="4">
        <f t="shared" si="716"/>
        <v>2</v>
      </c>
      <c r="H6577" s="4">
        <f t="shared" si="719"/>
        <v>1</v>
      </c>
      <c r="I6577" s="4">
        <f t="shared" si="720"/>
        <v>0</v>
      </c>
      <c r="J6577" s="4">
        <f t="shared" si="721"/>
        <v>0</v>
      </c>
      <c r="K6577" s="4">
        <f t="shared" si="717"/>
        <v>0</v>
      </c>
      <c r="L6577" s="5">
        <f t="shared" si="722"/>
        <v>0</v>
      </c>
      <c r="M6577" s="137">
        <f>'PVWatts Hourly Results (1)'!L6588/1000</f>
        <v>0</v>
      </c>
      <c r="N6577" s="3">
        <f>'PVWatts Hourly Results (2)'!L6588/1000</f>
        <v>0</v>
      </c>
      <c r="O6577" s="3">
        <f>'PVWatts Hourly Results (3)'!L6588/1000</f>
        <v>0</v>
      </c>
      <c r="P6577" s="3">
        <f>'PVWatts Hourly Results (4)'!L6588/1000</f>
        <v>0</v>
      </c>
      <c r="Q6577" s="130">
        <f>'PVWatts Hourly Results (5)'!L6588/1000</f>
        <v>0</v>
      </c>
    </row>
    <row r="6578" spans="2:17" x14ac:dyDescent="0.25">
      <c r="B6578" s="8">
        <v>10</v>
      </c>
      <c r="C6578" s="9">
        <v>1</v>
      </c>
      <c r="D6578" s="134">
        <f>'PVWatts Hourly Results (1)'!C6589</f>
        <v>0</v>
      </c>
      <c r="E6578" s="127">
        <f>DATE(YEAR(Inputs!$D$5),Summary!B6578,Summary!C6578)+TIME(D6578,0,0)</f>
        <v>275</v>
      </c>
      <c r="F6578" s="4">
        <f t="shared" si="718"/>
        <v>0</v>
      </c>
      <c r="G6578" s="4">
        <f t="shared" si="716"/>
        <v>2</v>
      </c>
      <c r="H6578" s="4">
        <f t="shared" si="719"/>
        <v>1</v>
      </c>
      <c r="I6578" s="4">
        <f t="shared" si="720"/>
        <v>0</v>
      </c>
      <c r="J6578" s="4">
        <f t="shared" si="721"/>
        <v>0</v>
      </c>
      <c r="K6578" s="4">
        <f t="shared" si="717"/>
        <v>0</v>
      </c>
      <c r="L6578" s="5">
        <f t="shared" si="722"/>
        <v>0</v>
      </c>
      <c r="M6578" s="137">
        <f>'PVWatts Hourly Results (1)'!L6589/1000</f>
        <v>0</v>
      </c>
      <c r="N6578" s="3">
        <f>'PVWatts Hourly Results (2)'!L6589/1000</f>
        <v>0</v>
      </c>
      <c r="O6578" s="3">
        <f>'PVWatts Hourly Results (3)'!L6589/1000</f>
        <v>0</v>
      </c>
      <c r="P6578" s="3">
        <f>'PVWatts Hourly Results (4)'!L6589/1000</f>
        <v>0</v>
      </c>
      <c r="Q6578" s="130">
        <f>'PVWatts Hourly Results (5)'!L6589/1000</f>
        <v>0</v>
      </c>
    </row>
    <row r="6579" spans="2:17" x14ac:dyDescent="0.25">
      <c r="B6579" s="8">
        <v>10</v>
      </c>
      <c r="C6579" s="9">
        <v>1</v>
      </c>
      <c r="D6579" s="134">
        <f>'PVWatts Hourly Results (1)'!C6590</f>
        <v>0</v>
      </c>
      <c r="E6579" s="127">
        <f>DATE(YEAR(Inputs!$D$5),Summary!B6579,Summary!C6579)+TIME(D6579,0,0)</f>
        <v>275</v>
      </c>
      <c r="F6579" s="4">
        <f t="shared" si="718"/>
        <v>0</v>
      </c>
      <c r="G6579" s="4">
        <f t="shared" si="716"/>
        <v>2</v>
      </c>
      <c r="H6579" s="4">
        <f t="shared" si="719"/>
        <v>1</v>
      </c>
      <c r="I6579" s="4">
        <f t="shared" si="720"/>
        <v>0</v>
      </c>
      <c r="J6579" s="4">
        <f t="shared" si="721"/>
        <v>0</v>
      </c>
      <c r="K6579" s="4">
        <f t="shared" si="717"/>
        <v>0</v>
      </c>
      <c r="L6579" s="5">
        <f t="shared" si="722"/>
        <v>0</v>
      </c>
      <c r="M6579" s="137">
        <f>'PVWatts Hourly Results (1)'!L6590/1000</f>
        <v>0</v>
      </c>
      <c r="N6579" s="3">
        <f>'PVWatts Hourly Results (2)'!L6590/1000</f>
        <v>0</v>
      </c>
      <c r="O6579" s="3">
        <f>'PVWatts Hourly Results (3)'!L6590/1000</f>
        <v>0</v>
      </c>
      <c r="P6579" s="3">
        <f>'PVWatts Hourly Results (4)'!L6590/1000</f>
        <v>0</v>
      </c>
      <c r="Q6579" s="130">
        <f>'PVWatts Hourly Results (5)'!L6590/1000</f>
        <v>0</v>
      </c>
    </row>
    <row r="6580" spans="2:17" x14ac:dyDescent="0.25">
      <c r="B6580" s="8">
        <v>10</v>
      </c>
      <c r="C6580" s="9">
        <v>1</v>
      </c>
      <c r="D6580" s="134">
        <f>'PVWatts Hourly Results (1)'!C6591</f>
        <v>0</v>
      </c>
      <c r="E6580" s="127">
        <f>DATE(YEAR(Inputs!$D$5),Summary!B6580,Summary!C6580)+TIME(D6580,0,0)</f>
        <v>275</v>
      </c>
      <c r="F6580" s="4">
        <f t="shared" si="718"/>
        <v>0</v>
      </c>
      <c r="G6580" s="4">
        <f t="shared" si="716"/>
        <v>2</v>
      </c>
      <c r="H6580" s="4">
        <f t="shared" si="719"/>
        <v>1</v>
      </c>
      <c r="I6580" s="4">
        <f t="shared" si="720"/>
        <v>0</v>
      </c>
      <c r="J6580" s="4">
        <f t="shared" si="721"/>
        <v>0</v>
      </c>
      <c r="K6580" s="4">
        <f t="shared" si="717"/>
        <v>0</v>
      </c>
      <c r="L6580" s="5">
        <f t="shared" si="722"/>
        <v>0</v>
      </c>
      <c r="M6580" s="137">
        <f>'PVWatts Hourly Results (1)'!L6591/1000</f>
        <v>0</v>
      </c>
      <c r="N6580" s="3">
        <f>'PVWatts Hourly Results (2)'!L6591/1000</f>
        <v>0</v>
      </c>
      <c r="O6580" s="3">
        <f>'PVWatts Hourly Results (3)'!L6591/1000</f>
        <v>0</v>
      </c>
      <c r="P6580" s="3">
        <f>'PVWatts Hourly Results (4)'!L6591/1000</f>
        <v>0</v>
      </c>
      <c r="Q6580" s="130">
        <f>'PVWatts Hourly Results (5)'!L6591/1000</f>
        <v>0</v>
      </c>
    </row>
    <row r="6581" spans="2:17" x14ac:dyDescent="0.25">
      <c r="B6581" s="8">
        <v>10</v>
      </c>
      <c r="C6581" s="9">
        <v>1</v>
      </c>
      <c r="D6581" s="134">
        <f>'PVWatts Hourly Results (1)'!C6592</f>
        <v>0</v>
      </c>
      <c r="E6581" s="127">
        <f>DATE(YEAR(Inputs!$D$5),Summary!B6581,Summary!C6581)+TIME(D6581,0,0)</f>
        <v>275</v>
      </c>
      <c r="F6581" s="4">
        <f t="shared" si="718"/>
        <v>0</v>
      </c>
      <c r="G6581" s="4">
        <f t="shared" si="716"/>
        <v>2</v>
      </c>
      <c r="H6581" s="4">
        <f t="shared" si="719"/>
        <v>1</v>
      </c>
      <c r="I6581" s="4">
        <f t="shared" si="720"/>
        <v>0</v>
      </c>
      <c r="J6581" s="4">
        <f t="shared" si="721"/>
        <v>0</v>
      </c>
      <c r="K6581" s="4">
        <f t="shared" si="717"/>
        <v>0</v>
      </c>
      <c r="L6581" s="5">
        <f t="shared" si="722"/>
        <v>0</v>
      </c>
      <c r="M6581" s="137">
        <f>'PVWatts Hourly Results (1)'!L6592/1000</f>
        <v>0</v>
      </c>
      <c r="N6581" s="3">
        <f>'PVWatts Hourly Results (2)'!L6592/1000</f>
        <v>0</v>
      </c>
      <c r="O6581" s="3">
        <f>'PVWatts Hourly Results (3)'!L6592/1000</f>
        <v>0</v>
      </c>
      <c r="P6581" s="3">
        <f>'PVWatts Hourly Results (4)'!L6592/1000</f>
        <v>0</v>
      </c>
      <c r="Q6581" s="130">
        <f>'PVWatts Hourly Results (5)'!L6592/1000</f>
        <v>0</v>
      </c>
    </row>
    <row r="6582" spans="2:17" x14ac:dyDescent="0.25">
      <c r="B6582" s="8">
        <v>10</v>
      </c>
      <c r="C6582" s="9">
        <v>1</v>
      </c>
      <c r="D6582" s="134">
        <f>'PVWatts Hourly Results (1)'!C6593</f>
        <v>0</v>
      </c>
      <c r="E6582" s="127">
        <f>DATE(YEAR(Inputs!$D$5),Summary!B6582,Summary!C6582)+TIME(D6582,0,0)</f>
        <v>275</v>
      </c>
      <c r="F6582" s="4">
        <f t="shared" si="718"/>
        <v>0</v>
      </c>
      <c r="G6582" s="4">
        <f t="shared" si="716"/>
        <v>2</v>
      </c>
      <c r="H6582" s="4">
        <f t="shared" si="719"/>
        <v>1</v>
      </c>
      <c r="I6582" s="4">
        <f t="shared" si="720"/>
        <v>0</v>
      </c>
      <c r="J6582" s="4">
        <f t="shared" si="721"/>
        <v>0</v>
      </c>
      <c r="K6582" s="4">
        <f t="shared" si="717"/>
        <v>0</v>
      </c>
      <c r="L6582" s="5">
        <f t="shared" si="722"/>
        <v>0</v>
      </c>
      <c r="M6582" s="137">
        <f>'PVWatts Hourly Results (1)'!L6593/1000</f>
        <v>0</v>
      </c>
      <c r="N6582" s="3">
        <f>'PVWatts Hourly Results (2)'!L6593/1000</f>
        <v>0</v>
      </c>
      <c r="O6582" s="3">
        <f>'PVWatts Hourly Results (3)'!L6593/1000</f>
        <v>0</v>
      </c>
      <c r="P6582" s="3">
        <f>'PVWatts Hourly Results (4)'!L6593/1000</f>
        <v>0</v>
      </c>
      <c r="Q6582" s="130">
        <f>'PVWatts Hourly Results (5)'!L6593/1000</f>
        <v>0</v>
      </c>
    </row>
    <row r="6583" spans="2:17" x14ac:dyDescent="0.25">
      <c r="B6583" s="8">
        <v>10</v>
      </c>
      <c r="C6583" s="9">
        <v>1</v>
      </c>
      <c r="D6583" s="134">
        <f>'PVWatts Hourly Results (1)'!C6594</f>
        <v>0</v>
      </c>
      <c r="E6583" s="127">
        <f>DATE(YEAR(Inputs!$D$5),Summary!B6583,Summary!C6583)+TIME(D6583,0,0)</f>
        <v>275</v>
      </c>
      <c r="F6583" s="4">
        <f t="shared" si="718"/>
        <v>0</v>
      </c>
      <c r="G6583" s="4">
        <f t="shared" si="716"/>
        <v>2</v>
      </c>
      <c r="H6583" s="4">
        <f t="shared" si="719"/>
        <v>1</v>
      </c>
      <c r="I6583" s="4">
        <f t="shared" si="720"/>
        <v>0</v>
      </c>
      <c r="J6583" s="4">
        <f t="shared" si="721"/>
        <v>0</v>
      </c>
      <c r="K6583" s="4">
        <f t="shared" si="717"/>
        <v>0</v>
      </c>
      <c r="L6583" s="5">
        <f t="shared" si="722"/>
        <v>0</v>
      </c>
      <c r="M6583" s="137">
        <f>'PVWatts Hourly Results (1)'!L6594/1000</f>
        <v>0</v>
      </c>
      <c r="N6583" s="3">
        <f>'PVWatts Hourly Results (2)'!L6594/1000</f>
        <v>0</v>
      </c>
      <c r="O6583" s="3">
        <f>'PVWatts Hourly Results (3)'!L6594/1000</f>
        <v>0</v>
      </c>
      <c r="P6583" s="3">
        <f>'PVWatts Hourly Results (4)'!L6594/1000</f>
        <v>0</v>
      </c>
      <c r="Q6583" s="130">
        <f>'PVWatts Hourly Results (5)'!L6594/1000</f>
        <v>0</v>
      </c>
    </row>
    <row r="6584" spans="2:17" x14ac:dyDescent="0.25">
      <c r="B6584" s="8">
        <v>10</v>
      </c>
      <c r="C6584" s="9">
        <v>1</v>
      </c>
      <c r="D6584" s="134">
        <f>'PVWatts Hourly Results (1)'!C6595</f>
        <v>0</v>
      </c>
      <c r="E6584" s="127">
        <f>DATE(YEAR(Inputs!$D$5),Summary!B6584,Summary!C6584)+TIME(D6584,0,0)</f>
        <v>275</v>
      </c>
      <c r="F6584" s="4">
        <f t="shared" si="718"/>
        <v>0</v>
      </c>
      <c r="G6584" s="4">
        <f t="shared" si="716"/>
        <v>2</v>
      </c>
      <c r="H6584" s="4">
        <f t="shared" si="719"/>
        <v>1</v>
      </c>
      <c r="I6584" s="4">
        <f t="shared" si="720"/>
        <v>0</v>
      </c>
      <c r="J6584" s="4">
        <f t="shared" si="721"/>
        <v>0</v>
      </c>
      <c r="K6584" s="4">
        <f t="shared" si="717"/>
        <v>0</v>
      </c>
      <c r="L6584" s="5">
        <f t="shared" si="722"/>
        <v>0</v>
      </c>
      <c r="M6584" s="137">
        <f>'PVWatts Hourly Results (1)'!L6595/1000</f>
        <v>0</v>
      </c>
      <c r="N6584" s="3">
        <f>'PVWatts Hourly Results (2)'!L6595/1000</f>
        <v>0</v>
      </c>
      <c r="O6584" s="3">
        <f>'PVWatts Hourly Results (3)'!L6595/1000</f>
        <v>0</v>
      </c>
      <c r="P6584" s="3">
        <f>'PVWatts Hourly Results (4)'!L6595/1000</f>
        <v>0</v>
      </c>
      <c r="Q6584" s="130">
        <f>'PVWatts Hourly Results (5)'!L6595/1000</f>
        <v>0</v>
      </c>
    </row>
    <row r="6585" spans="2:17" x14ac:dyDescent="0.25">
      <c r="B6585" s="8">
        <v>10</v>
      </c>
      <c r="C6585" s="9">
        <v>1</v>
      </c>
      <c r="D6585" s="134">
        <f>'PVWatts Hourly Results (1)'!C6596</f>
        <v>0</v>
      </c>
      <c r="E6585" s="127">
        <f>DATE(YEAR(Inputs!$D$5),Summary!B6585,Summary!C6585)+TIME(D6585,0,0)</f>
        <v>275</v>
      </c>
      <c r="F6585" s="4">
        <f t="shared" si="718"/>
        <v>0</v>
      </c>
      <c r="G6585" s="4">
        <f t="shared" si="716"/>
        <v>2</v>
      </c>
      <c r="H6585" s="4">
        <f t="shared" si="719"/>
        <v>1</v>
      </c>
      <c r="I6585" s="4">
        <f t="shared" si="720"/>
        <v>0</v>
      </c>
      <c r="J6585" s="4">
        <f t="shared" si="721"/>
        <v>0</v>
      </c>
      <c r="K6585" s="4">
        <f t="shared" si="717"/>
        <v>0</v>
      </c>
      <c r="L6585" s="5">
        <f t="shared" si="722"/>
        <v>0</v>
      </c>
      <c r="M6585" s="137">
        <f>'PVWatts Hourly Results (1)'!L6596/1000</f>
        <v>0</v>
      </c>
      <c r="N6585" s="3">
        <f>'PVWatts Hourly Results (2)'!L6596/1000</f>
        <v>0</v>
      </c>
      <c r="O6585" s="3">
        <f>'PVWatts Hourly Results (3)'!L6596/1000</f>
        <v>0</v>
      </c>
      <c r="P6585" s="3">
        <f>'PVWatts Hourly Results (4)'!L6596/1000</f>
        <v>0</v>
      </c>
      <c r="Q6585" s="130">
        <f>'PVWatts Hourly Results (5)'!L6596/1000</f>
        <v>0</v>
      </c>
    </row>
    <row r="6586" spans="2:17" x14ac:dyDescent="0.25">
      <c r="B6586" s="8">
        <v>10</v>
      </c>
      <c r="C6586" s="9">
        <v>1</v>
      </c>
      <c r="D6586" s="134">
        <f>'PVWatts Hourly Results (1)'!C6597</f>
        <v>0</v>
      </c>
      <c r="E6586" s="127">
        <f>DATE(YEAR(Inputs!$D$5),Summary!B6586,Summary!C6586)+TIME(D6586,0,0)</f>
        <v>275</v>
      </c>
      <c r="F6586" s="4">
        <f t="shared" si="718"/>
        <v>0</v>
      </c>
      <c r="G6586" s="4">
        <f t="shared" si="716"/>
        <v>2</v>
      </c>
      <c r="H6586" s="4">
        <f t="shared" si="719"/>
        <v>1</v>
      </c>
      <c r="I6586" s="4">
        <f t="shared" si="720"/>
        <v>0</v>
      </c>
      <c r="J6586" s="4">
        <f t="shared" si="721"/>
        <v>0</v>
      </c>
      <c r="K6586" s="4">
        <f t="shared" si="717"/>
        <v>0</v>
      </c>
      <c r="L6586" s="5">
        <f t="shared" si="722"/>
        <v>0</v>
      </c>
      <c r="M6586" s="137">
        <f>'PVWatts Hourly Results (1)'!L6597/1000</f>
        <v>0</v>
      </c>
      <c r="N6586" s="3">
        <f>'PVWatts Hourly Results (2)'!L6597/1000</f>
        <v>0</v>
      </c>
      <c r="O6586" s="3">
        <f>'PVWatts Hourly Results (3)'!L6597/1000</f>
        <v>0</v>
      </c>
      <c r="P6586" s="3">
        <f>'PVWatts Hourly Results (4)'!L6597/1000</f>
        <v>0</v>
      </c>
      <c r="Q6586" s="130">
        <f>'PVWatts Hourly Results (5)'!L6597/1000</f>
        <v>0</v>
      </c>
    </row>
    <row r="6587" spans="2:17" x14ac:dyDescent="0.25">
      <c r="B6587" s="8">
        <v>10</v>
      </c>
      <c r="C6587" s="9">
        <v>1</v>
      </c>
      <c r="D6587" s="134">
        <f>'PVWatts Hourly Results (1)'!C6598</f>
        <v>0</v>
      </c>
      <c r="E6587" s="127">
        <f>DATE(YEAR(Inputs!$D$5),Summary!B6587,Summary!C6587)+TIME(D6587,0,0)</f>
        <v>275</v>
      </c>
      <c r="F6587" s="4">
        <f t="shared" si="718"/>
        <v>0</v>
      </c>
      <c r="G6587" s="4">
        <f t="shared" si="716"/>
        <v>2</v>
      </c>
      <c r="H6587" s="4">
        <f t="shared" si="719"/>
        <v>1</v>
      </c>
      <c r="I6587" s="4">
        <f t="shared" si="720"/>
        <v>0</v>
      </c>
      <c r="J6587" s="4">
        <f t="shared" si="721"/>
        <v>0</v>
      </c>
      <c r="K6587" s="4">
        <f t="shared" si="717"/>
        <v>0</v>
      </c>
      <c r="L6587" s="5">
        <f t="shared" si="722"/>
        <v>0</v>
      </c>
      <c r="M6587" s="137">
        <f>'PVWatts Hourly Results (1)'!L6598/1000</f>
        <v>0</v>
      </c>
      <c r="N6587" s="3">
        <f>'PVWatts Hourly Results (2)'!L6598/1000</f>
        <v>0</v>
      </c>
      <c r="O6587" s="3">
        <f>'PVWatts Hourly Results (3)'!L6598/1000</f>
        <v>0</v>
      </c>
      <c r="P6587" s="3">
        <f>'PVWatts Hourly Results (4)'!L6598/1000</f>
        <v>0</v>
      </c>
      <c r="Q6587" s="130">
        <f>'PVWatts Hourly Results (5)'!L6598/1000</f>
        <v>0</v>
      </c>
    </row>
    <row r="6588" spans="2:17" x14ac:dyDescent="0.25">
      <c r="B6588" s="8">
        <v>10</v>
      </c>
      <c r="C6588" s="9">
        <v>1</v>
      </c>
      <c r="D6588" s="134">
        <f>'PVWatts Hourly Results (1)'!C6599</f>
        <v>0</v>
      </c>
      <c r="E6588" s="127">
        <f>DATE(YEAR(Inputs!$D$5),Summary!B6588,Summary!C6588)+TIME(D6588,0,0)</f>
        <v>275</v>
      </c>
      <c r="F6588" s="4">
        <f t="shared" si="718"/>
        <v>0</v>
      </c>
      <c r="G6588" s="4">
        <f t="shared" si="716"/>
        <v>2</v>
      </c>
      <c r="H6588" s="4">
        <f t="shared" si="719"/>
        <v>1</v>
      </c>
      <c r="I6588" s="4">
        <f t="shared" si="720"/>
        <v>0</v>
      </c>
      <c r="J6588" s="4">
        <f t="shared" si="721"/>
        <v>0</v>
      </c>
      <c r="K6588" s="4">
        <f t="shared" si="717"/>
        <v>0</v>
      </c>
      <c r="L6588" s="5">
        <f t="shared" si="722"/>
        <v>0</v>
      </c>
      <c r="M6588" s="137">
        <f>'PVWatts Hourly Results (1)'!L6599/1000</f>
        <v>0</v>
      </c>
      <c r="N6588" s="3">
        <f>'PVWatts Hourly Results (2)'!L6599/1000</f>
        <v>0</v>
      </c>
      <c r="O6588" s="3">
        <f>'PVWatts Hourly Results (3)'!L6599/1000</f>
        <v>0</v>
      </c>
      <c r="P6588" s="3">
        <f>'PVWatts Hourly Results (4)'!L6599/1000</f>
        <v>0</v>
      </c>
      <c r="Q6588" s="130">
        <f>'PVWatts Hourly Results (5)'!L6599/1000</f>
        <v>0</v>
      </c>
    </row>
    <row r="6589" spans="2:17" x14ac:dyDescent="0.25">
      <c r="B6589" s="8">
        <v>10</v>
      </c>
      <c r="C6589" s="9">
        <v>1</v>
      </c>
      <c r="D6589" s="134">
        <f>'PVWatts Hourly Results (1)'!C6600</f>
        <v>0</v>
      </c>
      <c r="E6589" s="127">
        <f>DATE(YEAR(Inputs!$D$5),Summary!B6589,Summary!C6589)+TIME(D6589,0,0)</f>
        <v>275</v>
      </c>
      <c r="F6589" s="4">
        <f t="shared" si="718"/>
        <v>0</v>
      </c>
      <c r="G6589" s="4">
        <f t="shared" si="716"/>
        <v>2</v>
      </c>
      <c r="H6589" s="4">
        <f t="shared" si="719"/>
        <v>1</v>
      </c>
      <c r="I6589" s="4">
        <f t="shared" si="720"/>
        <v>0</v>
      </c>
      <c r="J6589" s="4">
        <f t="shared" si="721"/>
        <v>0</v>
      </c>
      <c r="K6589" s="4">
        <f t="shared" si="717"/>
        <v>0</v>
      </c>
      <c r="L6589" s="5">
        <f t="shared" si="722"/>
        <v>0</v>
      </c>
      <c r="M6589" s="137">
        <f>'PVWatts Hourly Results (1)'!L6600/1000</f>
        <v>0</v>
      </c>
      <c r="N6589" s="3">
        <f>'PVWatts Hourly Results (2)'!L6600/1000</f>
        <v>0</v>
      </c>
      <c r="O6589" s="3">
        <f>'PVWatts Hourly Results (3)'!L6600/1000</f>
        <v>0</v>
      </c>
      <c r="P6589" s="3">
        <f>'PVWatts Hourly Results (4)'!L6600/1000</f>
        <v>0</v>
      </c>
      <c r="Q6589" s="130">
        <f>'PVWatts Hourly Results (5)'!L6600/1000</f>
        <v>0</v>
      </c>
    </row>
    <row r="6590" spans="2:17" x14ac:dyDescent="0.25">
      <c r="B6590" s="8">
        <v>10</v>
      </c>
      <c r="C6590" s="9">
        <v>1</v>
      </c>
      <c r="D6590" s="134">
        <f>'PVWatts Hourly Results (1)'!C6601</f>
        <v>0</v>
      </c>
      <c r="E6590" s="127">
        <f>DATE(YEAR(Inputs!$D$5),Summary!B6590,Summary!C6590)+TIME(D6590,0,0)</f>
        <v>275</v>
      </c>
      <c r="F6590" s="4">
        <f t="shared" si="718"/>
        <v>0</v>
      </c>
      <c r="G6590" s="4">
        <f t="shared" si="716"/>
        <v>2</v>
      </c>
      <c r="H6590" s="4">
        <f t="shared" si="719"/>
        <v>1</v>
      </c>
      <c r="I6590" s="4">
        <f t="shared" si="720"/>
        <v>0</v>
      </c>
      <c r="J6590" s="4">
        <f t="shared" si="721"/>
        <v>0</v>
      </c>
      <c r="K6590" s="4">
        <f t="shared" si="717"/>
        <v>0</v>
      </c>
      <c r="L6590" s="5">
        <f t="shared" si="722"/>
        <v>0</v>
      </c>
      <c r="M6590" s="137">
        <f>'PVWatts Hourly Results (1)'!L6601/1000</f>
        <v>0</v>
      </c>
      <c r="N6590" s="3">
        <f>'PVWatts Hourly Results (2)'!L6601/1000</f>
        <v>0</v>
      </c>
      <c r="O6590" s="3">
        <f>'PVWatts Hourly Results (3)'!L6601/1000</f>
        <v>0</v>
      </c>
      <c r="P6590" s="3">
        <f>'PVWatts Hourly Results (4)'!L6601/1000</f>
        <v>0</v>
      </c>
      <c r="Q6590" s="130">
        <f>'PVWatts Hourly Results (5)'!L6601/1000</f>
        <v>0</v>
      </c>
    </row>
    <row r="6591" spans="2:17" x14ac:dyDescent="0.25">
      <c r="B6591" s="8">
        <v>10</v>
      </c>
      <c r="C6591" s="9">
        <v>1</v>
      </c>
      <c r="D6591" s="134">
        <f>'PVWatts Hourly Results (1)'!C6602</f>
        <v>0</v>
      </c>
      <c r="E6591" s="127">
        <f>DATE(YEAR(Inputs!$D$5),Summary!B6591,Summary!C6591)+TIME(D6591,0,0)</f>
        <v>275</v>
      </c>
      <c r="F6591" s="4">
        <f t="shared" si="718"/>
        <v>0</v>
      </c>
      <c r="G6591" s="4">
        <f t="shared" si="716"/>
        <v>2</v>
      </c>
      <c r="H6591" s="4">
        <f t="shared" si="719"/>
        <v>1</v>
      </c>
      <c r="I6591" s="4">
        <f t="shared" si="720"/>
        <v>0</v>
      </c>
      <c r="J6591" s="4">
        <f t="shared" si="721"/>
        <v>0</v>
      </c>
      <c r="K6591" s="4">
        <f t="shared" si="717"/>
        <v>0</v>
      </c>
      <c r="L6591" s="5">
        <f t="shared" si="722"/>
        <v>0</v>
      </c>
      <c r="M6591" s="137">
        <f>'PVWatts Hourly Results (1)'!L6602/1000</f>
        <v>0</v>
      </c>
      <c r="N6591" s="3">
        <f>'PVWatts Hourly Results (2)'!L6602/1000</f>
        <v>0</v>
      </c>
      <c r="O6591" s="3">
        <f>'PVWatts Hourly Results (3)'!L6602/1000</f>
        <v>0</v>
      </c>
      <c r="P6591" s="3">
        <f>'PVWatts Hourly Results (4)'!L6602/1000</f>
        <v>0</v>
      </c>
      <c r="Q6591" s="130">
        <f>'PVWatts Hourly Results (5)'!L6602/1000</f>
        <v>0</v>
      </c>
    </row>
    <row r="6592" spans="2:17" x14ac:dyDescent="0.25">
      <c r="B6592" s="8">
        <v>10</v>
      </c>
      <c r="C6592" s="9">
        <v>1</v>
      </c>
      <c r="D6592" s="134">
        <f>'PVWatts Hourly Results (1)'!C6603</f>
        <v>0</v>
      </c>
      <c r="E6592" s="127">
        <f>DATE(YEAR(Inputs!$D$5),Summary!B6592,Summary!C6592)+TIME(D6592,0,0)</f>
        <v>275</v>
      </c>
      <c r="F6592" s="4">
        <f t="shared" si="718"/>
        <v>0</v>
      </c>
      <c r="G6592" s="4">
        <f t="shared" si="716"/>
        <v>2</v>
      </c>
      <c r="H6592" s="4">
        <f t="shared" si="719"/>
        <v>1</v>
      </c>
      <c r="I6592" s="4">
        <f t="shared" si="720"/>
        <v>0</v>
      </c>
      <c r="J6592" s="4">
        <f t="shared" si="721"/>
        <v>0</v>
      </c>
      <c r="K6592" s="4">
        <f t="shared" si="717"/>
        <v>0</v>
      </c>
      <c r="L6592" s="5">
        <f t="shared" si="722"/>
        <v>0</v>
      </c>
      <c r="M6592" s="137">
        <f>'PVWatts Hourly Results (1)'!L6603/1000</f>
        <v>0</v>
      </c>
      <c r="N6592" s="3">
        <f>'PVWatts Hourly Results (2)'!L6603/1000</f>
        <v>0</v>
      </c>
      <c r="O6592" s="3">
        <f>'PVWatts Hourly Results (3)'!L6603/1000</f>
        <v>0</v>
      </c>
      <c r="P6592" s="3">
        <f>'PVWatts Hourly Results (4)'!L6603/1000</f>
        <v>0</v>
      </c>
      <c r="Q6592" s="130">
        <f>'PVWatts Hourly Results (5)'!L6603/1000</f>
        <v>0</v>
      </c>
    </row>
    <row r="6593" spans="2:17" x14ac:dyDescent="0.25">
      <c r="B6593" s="8">
        <v>10</v>
      </c>
      <c r="C6593" s="9">
        <v>1</v>
      </c>
      <c r="D6593" s="134">
        <f>'PVWatts Hourly Results (1)'!C6604</f>
        <v>0</v>
      </c>
      <c r="E6593" s="127">
        <f>DATE(YEAR(Inputs!$D$5),Summary!B6593,Summary!C6593)+TIME(D6593,0,0)</f>
        <v>275</v>
      </c>
      <c r="F6593" s="4">
        <f t="shared" si="718"/>
        <v>0</v>
      </c>
      <c r="G6593" s="4">
        <f t="shared" si="716"/>
        <v>2</v>
      </c>
      <c r="H6593" s="4">
        <f t="shared" si="719"/>
        <v>1</v>
      </c>
      <c r="I6593" s="4">
        <f t="shared" si="720"/>
        <v>0</v>
      </c>
      <c r="J6593" s="4">
        <f t="shared" si="721"/>
        <v>0</v>
      </c>
      <c r="K6593" s="4">
        <f t="shared" si="717"/>
        <v>0</v>
      </c>
      <c r="L6593" s="5">
        <f t="shared" si="722"/>
        <v>0</v>
      </c>
      <c r="M6593" s="137">
        <f>'PVWatts Hourly Results (1)'!L6604/1000</f>
        <v>0</v>
      </c>
      <c r="N6593" s="3">
        <f>'PVWatts Hourly Results (2)'!L6604/1000</f>
        <v>0</v>
      </c>
      <c r="O6593" s="3">
        <f>'PVWatts Hourly Results (3)'!L6604/1000</f>
        <v>0</v>
      </c>
      <c r="P6593" s="3">
        <f>'PVWatts Hourly Results (4)'!L6604/1000</f>
        <v>0</v>
      </c>
      <c r="Q6593" s="130">
        <f>'PVWatts Hourly Results (5)'!L6604/1000</f>
        <v>0</v>
      </c>
    </row>
    <row r="6594" spans="2:17" x14ac:dyDescent="0.25">
      <c r="B6594" s="8">
        <v>10</v>
      </c>
      <c r="C6594" s="9">
        <v>1</v>
      </c>
      <c r="D6594" s="134">
        <f>'PVWatts Hourly Results (1)'!C6605</f>
        <v>0</v>
      </c>
      <c r="E6594" s="127">
        <f>DATE(YEAR(Inputs!$D$5),Summary!B6594,Summary!C6594)+TIME(D6594,0,0)</f>
        <v>275</v>
      </c>
      <c r="F6594" s="4">
        <f t="shared" si="718"/>
        <v>0</v>
      </c>
      <c r="G6594" s="4">
        <f t="shared" si="716"/>
        <v>2</v>
      </c>
      <c r="H6594" s="4">
        <f t="shared" si="719"/>
        <v>1</v>
      </c>
      <c r="I6594" s="4">
        <f t="shared" si="720"/>
        <v>0</v>
      </c>
      <c r="J6594" s="4">
        <f t="shared" si="721"/>
        <v>0</v>
      </c>
      <c r="K6594" s="4">
        <f t="shared" si="717"/>
        <v>0</v>
      </c>
      <c r="L6594" s="5">
        <f t="shared" si="722"/>
        <v>0</v>
      </c>
      <c r="M6594" s="137">
        <f>'PVWatts Hourly Results (1)'!L6605/1000</f>
        <v>0</v>
      </c>
      <c r="N6594" s="3">
        <f>'PVWatts Hourly Results (2)'!L6605/1000</f>
        <v>0</v>
      </c>
      <c r="O6594" s="3">
        <f>'PVWatts Hourly Results (3)'!L6605/1000</f>
        <v>0</v>
      </c>
      <c r="P6594" s="3">
        <f>'PVWatts Hourly Results (4)'!L6605/1000</f>
        <v>0</v>
      </c>
      <c r="Q6594" s="130">
        <f>'PVWatts Hourly Results (5)'!L6605/1000</f>
        <v>0</v>
      </c>
    </row>
    <row r="6595" spans="2:17" x14ac:dyDescent="0.25">
      <c r="B6595" s="8">
        <v>10</v>
      </c>
      <c r="C6595" s="9">
        <v>1</v>
      </c>
      <c r="D6595" s="134">
        <f>'PVWatts Hourly Results (1)'!C6606</f>
        <v>0</v>
      </c>
      <c r="E6595" s="127">
        <f>DATE(YEAR(Inputs!$D$5),Summary!B6595,Summary!C6595)+TIME(D6595,0,0)</f>
        <v>275</v>
      </c>
      <c r="F6595" s="4">
        <f t="shared" si="718"/>
        <v>0</v>
      </c>
      <c r="G6595" s="4">
        <f t="shared" si="716"/>
        <v>2</v>
      </c>
      <c r="H6595" s="4">
        <f t="shared" si="719"/>
        <v>1</v>
      </c>
      <c r="I6595" s="4">
        <f t="shared" si="720"/>
        <v>0</v>
      </c>
      <c r="J6595" s="4">
        <f t="shared" si="721"/>
        <v>0</v>
      </c>
      <c r="K6595" s="4">
        <f t="shared" si="717"/>
        <v>0</v>
      </c>
      <c r="L6595" s="5">
        <f t="shared" si="722"/>
        <v>0</v>
      </c>
      <c r="M6595" s="137">
        <f>'PVWatts Hourly Results (1)'!L6606/1000</f>
        <v>0</v>
      </c>
      <c r="N6595" s="3">
        <f>'PVWatts Hourly Results (2)'!L6606/1000</f>
        <v>0</v>
      </c>
      <c r="O6595" s="3">
        <f>'PVWatts Hourly Results (3)'!L6606/1000</f>
        <v>0</v>
      </c>
      <c r="P6595" s="3">
        <f>'PVWatts Hourly Results (4)'!L6606/1000</f>
        <v>0</v>
      </c>
      <c r="Q6595" s="130">
        <f>'PVWatts Hourly Results (5)'!L6606/1000</f>
        <v>0</v>
      </c>
    </row>
    <row r="6596" spans="2:17" x14ac:dyDescent="0.25">
      <c r="B6596" s="8">
        <v>10</v>
      </c>
      <c r="C6596" s="9">
        <v>1</v>
      </c>
      <c r="D6596" s="134">
        <f>'PVWatts Hourly Results (1)'!C6607</f>
        <v>0</v>
      </c>
      <c r="E6596" s="127">
        <f>DATE(YEAR(Inputs!$D$5),Summary!B6596,Summary!C6596)+TIME(D6596,0,0)</f>
        <v>275</v>
      </c>
      <c r="F6596" s="4">
        <f t="shared" si="718"/>
        <v>0</v>
      </c>
      <c r="G6596" s="4">
        <f t="shared" si="716"/>
        <v>2</v>
      </c>
      <c r="H6596" s="4">
        <f t="shared" si="719"/>
        <v>1</v>
      </c>
      <c r="I6596" s="4">
        <f t="shared" si="720"/>
        <v>0</v>
      </c>
      <c r="J6596" s="4">
        <f t="shared" si="721"/>
        <v>0</v>
      </c>
      <c r="K6596" s="4">
        <f t="shared" si="717"/>
        <v>0</v>
      </c>
      <c r="L6596" s="5">
        <f t="shared" si="722"/>
        <v>0</v>
      </c>
      <c r="M6596" s="137">
        <f>'PVWatts Hourly Results (1)'!L6607/1000</f>
        <v>0</v>
      </c>
      <c r="N6596" s="3">
        <f>'PVWatts Hourly Results (2)'!L6607/1000</f>
        <v>0</v>
      </c>
      <c r="O6596" s="3">
        <f>'PVWatts Hourly Results (3)'!L6607/1000</f>
        <v>0</v>
      </c>
      <c r="P6596" s="3">
        <f>'PVWatts Hourly Results (4)'!L6607/1000</f>
        <v>0</v>
      </c>
      <c r="Q6596" s="130">
        <f>'PVWatts Hourly Results (5)'!L6607/1000</f>
        <v>0</v>
      </c>
    </row>
    <row r="6597" spans="2:17" x14ac:dyDescent="0.25">
      <c r="B6597" s="8">
        <v>10</v>
      </c>
      <c r="C6597" s="9">
        <v>1</v>
      </c>
      <c r="D6597" s="134">
        <f>'PVWatts Hourly Results (1)'!C6608</f>
        <v>0</v>
      </c>
      <c r="E6597" s="127">
        <f>DATE(YEAR(Inputs!$D$5),Summary!B6597,Summary!C6597)+TIME(D6597,0,0)</f>
        <v>275</v>
      </c>
      <c r="F6597" s="4">
        <f t="shared" si="718"/>
        <v>0</v>
      </c>
      <c r="G6597" s="4">
        <f t="shared" si="716"/>
        <v>2</v>
      </c>
      <c r="H6597" s="4">
        <f t="shared" si="719"/>
        <v>1</v>
      </c>
      <c r="I6597" s="4">
        <f t="shared" si="720"/>
        <v>0</v>
      </c>
      <c r="J6597" s="4">
        <f t="shared" si="721"/>
        <v>0</v>
      </c>
      <c r="K6597" s="4">
        <f t="shared" si="717"/>
        <v>0</v>
      </c>
      <c r="L6597" s="5">
        <f t="shared" si="722"/>
        <v>0</v>
      </c>
      <c r="M6597" s="137">
        <f>'PVWatts Hourly Results (1)'!L6608/1000</f>
        <v>0</v>
      </c>
      <c r="N6597" s="3">
        <f>'PVWatts Hourly Results (2)'!L6608/1000</f>
        <v>0</v>
      </c>
      <c r="O6597" s="3">
        <f>'PVWatts Hourly Results (3)'!L6608/1000</f>
        <v>0</v>
      </c>
      <c r="P6597" s="3">
        <f>'PVWatts Hourly Results (4)'!L6608/1000</f>
        <v>0</v>
      </c>
      <c r="Q6597" s="130">
        <f>'PVWatts Hourly Results (5)'!L6608/1000</f>
        <v>0</v>
      </c>
    </row>
    <row r="6598" spans="2:17" x14ac:dyDescent="0.25">
      <c r="B6598" s="8">
        <v>10</v>
      </c>
      <c r="C6598" s="9">
        <v>2</v>
      </c>
      <c r="D6598" s="134">
        <f>'PVWatts Hourly Results (1)'!C6609</f>
        <v>0</v>
      </c>
      <c r="E6598" s="127">
        <f>DATE(YEAR(Inputs!$D$5),Summary!B6598,Summary!C6598)+TIME(D6598,0,0)</f>
        <v>276</v>
      </c>
      <c r="F6598" s="4">
        <f t="shared" si="718"/>
        <v>0</v>
      </c>
      <c r="G6598" s="4">
        <f t="shared" si="716"/>
        <v>3</v>
      </c>
      <c r="H6598" s="4">
        <f t="shared" si="719"/>
        <v>1</v>
      </c>
      <c r="I6598" s="4">
        <f t="shared" si="720"/>
        <v>0</v>
      </c>
      <c r="J6598" s="4">
        <f t="shared" si="721"/>
        <v>0</v>
      </c>
      <c r="K6598" s="4">
        <f t="shared" si="717"/>
        <v>0</v>
      </c>
      <c r="L6598" s="5">
        <f t="shared" si="722"/>
        <v>0</v>
      </c>
      <c r="M6598" s="137">
        <f>'PVWatts Hourly Results (1)'!L6609/1000</f>
        <v>0</v>
      </c>
      <c r="N6598" s="3">
        <f>'PVWatts Hourly Results (2)'!L6609/1000</f>
        <v>0</v>
      </c>
      <c r="O6598" s="3">
        <f>'PVWatts Hourly Results (3)'!L6609/1000</f>
        <v>0</v>
      </c>
      <c r="P6598" s="3">
        <f>'PVWatts Hourly Results (4)'!L6609/1000</f>
        <v>0</v>
      </c>
      <c r="Q6598" s="130">
        <f>'PVWatts Hourly Results (5)'!L6609/1000</f>
        <v>0</v>
      </c>
    </row>
    <row r="6599" spans="2:17" x14ac:dyDescent="0.25">
      <c r="B6599" s="8">
        <v>10</v>
      </c>
      <c r="C6599" s="9">
        <v>2</v>
      </c>
      <c r="D6599" s="134">
        <f>'PVWatts Hourly Results (1)'!C6610</f>
        <v>0</v>
      </c>
      <c r="E6599" s="127">
        <f>DATE(YEAR(Inputs!$D$5),Summary!B6599,Summary!C6599)+TIME(D6599,0,0)</f>
        <v>276</v>
      </c>
      <c r="F6599" s="4">
        <f t="shared" si="718"/>
        <v>0</v>
      </c>
      <c r="G6599" s="4">
        <f t="shared" si="716"/>
        <v>3</v>
      </c>
      <c r="H6599" s="4">
        <f t="shared" si="719"/>
        <v>1</v>
      </c>
      <c r="I6599" s="4">
        <f t="shared" si="720"/>
        <v>0</v>
      </c>
      <c r="J6599" s="4">
        <f t="shared" si="721"/>
        <v>0</v>
      </c>
      <c r="K6599" s="4">
        <f t="shared" si="717"/>
        <v>0</v>
      </c>
      <c r="L6599" s="5">
        <f t="shared" si="722"/>
        <v>0</v>
      </c>
      <c r="M6599" s="137">
        <f>'PVWatts Hourly Results (1)'!L6610/1000</f>
        <v>0</v>
      </c>
      <c r="N6599" s="3">
        <f>'PVWatts Hourly Results (2)'!L6610/1000</f>
        <v>0</v>
      </c>
      <c r="O6599" s="3">
        <f>'PVWatts Hourly Results (3)'!L6610/1000</f>
        <v>0</v>
      </c>
      <c r="P6599" s="3">
        <f>'PVWatts Hourly Results (4)'!L6610/1000</f>
        <v>0</v>
      </c>
      <c r="Q6599" s="130">
        <f>'PVWatts Hourly Results (5)'!L6610/1000</f>
        <v>0</v>
      </c>
    </row>
    <row r="6600" spans="2:17" x14ac:dyDescent="0.25">
      <c r="B6600" s="8">
        <v>10</v>
      </c>
      <c r="C6600" s="9">
        <v>2</v>
      </c>
      <c r="D6600" s="134">
        <f>'PVWatts Hourly Results (1)'!C6611</f>
        <v>0</v>
      </c>
      <c r="E6600" s="127">
        <f>DATE(YEAR(Inputs!$D$5),Summary!B6600,Summary!C6600)+TIME(D6600,0,0)</f>
        <v>276</v>
      </c>
      <c r="F6600" s="4">
        <f t="shared" si="718"/>
        <v>0</v>
      </c>
      <c r="G6600" s="4">
        <f t="shared" si="716"/>
        <v>3</v>
      </c>
      <c r="H6600" s="4">
        <f t="shared" si="719"/>
        <v>1</v>
      </c>
      <c r="I6600" s="4">
        <f t="shared" si="720"/>
        <v>0</v>
      </c>
      <c r="J6600" s="4">
        <f t="shared" si="721"/>
        <v>0</v>
      </c>
      <c r="K6600" s="4">
        <f t="shared" si="717"/>
        <v>0</v>
      </c>
      <c r="L6600" s="5">
        <f t="shared" si="722"/>
        <v>0</v>
      </c>
      <c r="M6600" s="137">
        <f>'PVWatts Hourly Results (1)'!L6611/1000</f>
        <v>0</v>
      </c>
      <c r="N6600" s="3">
        <f>'PVWatts Hourly Results (2)'!L6611/1000</f>
        <v>0</v>
      </c>
      <c r="O6600" s="3">
        <f>'PVWatts Hourly Results (3)'!L6611/1000</f>
        <v>0</v>
      </c>
      <c r="P6600" s="3">
        <f>'PVWatts Hourly Results (4)'!L6611/1000</f>
        <v>0</v>
      </c>
      <c r="Q6600" s="130">
        <f>'PVWatts Hourly Results (5)'!L6611/1000</f>
        <v>0</v>
      </c>
    </row>
    <row r="6601" spans="2:17" x14ac:dyDescent="0.25">
      <c r="B6601" s="8">
        <v>10</v>
      </c>
      <c r="C6601" s="9">
        <v>2</v>
      </c>
      <c r="D6601" s="134">
        <f>'PVWatts Hourly Results (1)'!C6612</f>
        <v>0</v>
      </c>
      <c r="E6601" s="127">
        <f>DATE(YEAR(Inputs!$D$5),Summary!B6601,Summary!C6601)+TIME(D6601,0,0)</f>
        <v>276</v>
      </c>
      <c r="F6601" s="4">
        <f t="shared" si="718"/>
        <v>0</v>
      </c>
      <c r="G6601" s="4">
        <f t="shared" si="716"/>
        <v>3</v>
      </c>
      <c r="H6601" s="4">
        <f t="shared" si="719"/>
        <v>1</v>
      </c>
      <c r="I6601" s="4">
        <f t="shared" si="720"/>
        <v>0</v>
      </c>
      <c r="J6601" s="4">
        <f t="shared" si="721"/>
        <v>0</v>
      </c>
      <c r="K6601" s="4">
        <f t="shared" si="717"/>
        <v>0</v>
      </c>
      <c r="L6601" s="5">
        <f t="shared" si="722"/>
        <v>0</v>
      </c>
      <c r="M6601" s="137">
        <f>'PVWatts Hourly Results (1)'!L6612/1000</f>
        <v>0</v>
      </c>
      <c r="N6601" s="3">
        <f>'PVWatts Hourly Results (2)'!L6612/1000</f>
        <v>0</v>
      </c>
      <c r="O6601" s="3">
        <f>'PVWatts Hourly Results (3)'!L6612/1000</f>
        <v>0</v>
      </c>
      <c r="P6601" s="3">
        <f>'PVWatts Hourly Results (4)'!L6612/1000</f>
        <v>0</v>
      </c>
      <c r="Q6601" s="130">
        <f>'PVWatts Hourly Results (5)'!L6612/1000</f>
        <v>0</v>
      </c>
    </row>
    <row r="6602" spans="2:17" x14ac:dyDescent="0.25">
      <c r="B6602" s="8">
        <v>10</v>
      </c>
      <c r="C6602" s="9">
        <v>2</v>
      </c>
      <c r="D6602" s="134">
        <f>'PVWatts Hourly Results (1)'!C6613</f>
        <v>0</v>
      </c>
      <c r="E6602" s="127">
        <f>DATE(YEAR(Inputs!$D$5),Summary!B6602,Summary!C6602)+TIME(D6602,0,0)</f>
        <v>276</v>
      </c>
      <c r="F6602" s="4">
        <f t="shared" si="718"/>
        <v>0</v>
      </c>
      <c r="G6602" s="4">
        <f t="shared" si="716"/>
        <v>3</v>
      </c>
      <c r="H6602" s="4">
        <f t="shared" si="719"/>
        <v>1</v>
      </c>
      <c r="I6602" s="4">
        <f t="shared" si="720"/>
        <v>0</v>
      </c>
      <c r="J6602" s="4">
        <f t="shared" si="721"/>
        <v>0</v>
      </c>
      <c r="K6602" s="4">
        <f t="shared" si="717"/>
        <v>0</v>
      </c>
      <c r="L6602" s="5">
        <f t="shared" si="722"/>
        <v>0</v>
      </c>
      <c r="M6602" s="137">
        <f>'PVWatts Hourly Results (1)'!L6613/1000</f>
        <v>0</v>
      </c>
      <c r="N6602" s="3">
        <f>'PVWatts Hourly Results (2)'!L6613/1000</f>
        <v>0</v>
      </c>
      <c r="O6602" s="3">
        <f>'PVWatts Hourly Results (3)'!L6613/1000</f>
        <v>0</v>
      </c>
      <c r="P6602" s="3">
        <f>'PVWatts Hourly Results (4)'!L6613/1000</f>
        <v>0</v>
      </c>
      <c r="Q6602" s="130">
        <f>'PVWatts Hourly Results (5)'!L6613/1000</f>
        <v>0</v>
      </c>
    </row>
    <row r="6603" spans="2:17" x14ac:dyDescent="0.25">
      <c r="B6603" s="8">
        <v>10</v>
      </c>
      <c r="C6603" s="9">
        <v>2</v>
      </c>
      <c r="D6603" s="134">
        <f>'PVWatts Hourly Results (1)'!C6614</f>
        <v>0</v>
      </c>
      <c r="E6603" s="127">
        <f>DATE(YEAR(Inputs!$D$5),Summary!B6603,Summary!C6603)+TIME(D6603,0,0)</f>
        <v>276</v>
      </c>
      <c r="F6603" s="4">
        <f t="shared" si="718"/>
        <v>0</v>
      </c>
      <c r="G6603" s="4">
        <f t="shared" si="716"/>
        <v>3</v>
      </c>
      <c r="H6603" s="4">
        <f t="shared" si="719"/>
        <v>1</v>
      </c>
      <c r="I6603" s="4">
        <f t="shared" si="720"/>
        <v>0</v>
      </c>
      <c r="J6603" s="4">
        <f t="shared" si="721"/>
        <v>0</v>
      </c>
      <c r="K6603" s="4">
        <f t="shared" si="717"/>
        <v>0</v>
      </c>
      <c r="L6603" s="5">
        <f t="shared" si="722"/>
        <v>0</v>
      </c>
      <c r="M6603" s="137">
        <f>'PVWatts Hourly Results (1)'!L6614/1000</f>
        <v>0</v>
      </c>
      <c r="N6603" s="3">
        <f>'PVWatts Hourly Results (2)'!L6614/1000</f>
        <v>0</v>
      </c>
      <c r="O6603" s="3">
        <f>'PVWatts Hourly Results (3)'!L6614/1000</f>
        <v>0</v>
      </c>
      <c r="P6603" s="3">
        <f>'PVWatts Hourly Results (4)'!L6614/1000</f>
        <v>0</v>
      </c>
      <c r="Q6603" s="130">
        <f>'PVWatts Hourly Results (5)'!L6614/1000</f>
        <v>0</v>
      </c>
    </row>
    <row r="6604" spans="2:17" x14ac:dyDescent="0.25">
      <c r="B6604" s="8">
        <v>10</v>
      </c>
      <c r="C6604" s="9">
        <v>2</v>
      </c>
      <c r="D6604" s="134">
        <f>'PVWatts Hourly Results (1)'!C6615</f>
        <v>0</v>
      </c>
      <c r="E6604" s="127">
        <f>DATE(YEAR(Inputs!$D$5),Summary!B6604,Summary!C6604)+TIME(D6604,0,0)</f>
        <v>276</v>
      </c>
      <c r="F6604" s="4">
        <f t="shared" si="718"/>
        <v>0</v>
      </c>
      <c r="G6604" s="4">
        <f t="shared" si="716"/>
        <v>3</v>
      </c>
      <c r="H6604" s="4">
        <f t="shared" si="719"/>
        <v>1</v>
      </c>
      <c r="I6604" s="4">
        <f t="shared" si="720"/>
        <v>0</v>
      </c>
      <c r="J6604" s="4">
        <f t="shared" si="721"/>
        <v>0</v>
      </c>
      <c r="K6604" s="4">
        <f t="shared" si="717"/>
        <v>0</v>
      </c>
      <c r="L6604" s="5">
        <f t="shared" si="722"/>
        <v>0</v>
      </c>
      <c r="M6604" s="137">
        <f>'PVWatts Hourly Results (1)'!L6615/1000</f>
        <v>0</v>
      </c>
      <c r="N6604" s="3">
        <f>'PVWatts Hourly Results (2)'!L6615/1000</f>
        <v>0</v>
      </c>
      <c r="O6604" s="3">
        <f>'PVWatts Hourly Results (3)'!L6615/1000</f>
        <v>0</v>
      </c>
      <c r="P6604" s="3">
        <f>'PVWatts Hourly Results (4)'!L6615/1000</f>
        <v>0</v>
      </c>
      <c r="Q6604" s="130">
        <f>'PVWatts Hourly Results (5)'!L6615/1000</f>
        <v>0</v>
      </c>
    </row>
    <row r="6605" spans="2:17" x14ac:dyDescent="0.25">
      <c r="B6605" s="8">
        <v>10</v>
      </c>
      <c r="C6605" s="9">
        <v>2</v>
      </c>
      <c r="D6605" s="134">
        <f>'PVWatts Hourly Results (1)'!C6616</f>
        <v>0</v>
      </c>
      <c r="E6605" s="127">
        <f>DATE(YEAR(Inputs!$D$5),Summary!B6605,Summary!C6605)+TIME(D6605,0,0)</f>
        <v>276</v>
      </c>
      <c r="F6605" s="4">
        <f t="shared" si="718"/>
        <v>0</v>
      </c>
      <c r="G6605" s="4">
        <f t="shared" si="716"/>
        <v>3</v>
      </c>
      <c r="H6605" s="4">
        <f t="shared" si="719"/>
        <v>1</v>
      </c>
      <c r="I6605" s="4">
        <f t="shared" si="720"/>
        <v>0</v>
      </c>
      <c r="J6605" s="4">
        <f t="shared" si="721"/>
        <v>0</v>
      </c>
      <c r="K6605" s="4">
        <f t="shared" si="717"/>
        <v>0</v>
      </c>
      <c r="L6605" s="5">
        <f t="shared" si="722"/>
        <v>0</v>
      </c>
      <c r="M6605" s="137">
        <f>'PVWatts Hourly Results (1)'!L6616/1000</f>
        <v>0</v>
      </c>
      <c r="N6605" s="3">
        <f>'PVWatts Hourly Results (2)'!L6616/1000</f>
        <v>0</v>
      </c>
      <c r="O6605" s="3">
        <f>'PVWatts Hourly Results (3)'!L6616/1000</f>
        <v>0</v>
      </c>
      <c r="P6605" s="3">
        <f>'PVWatts Hourly Results (4)'!L6616/1000</f>
        <v>0</v>
      </c>
      <c r="Q6605" s="130">
        <f>'PVWatts Hourly Results (5)'!L6616/1000</f>
        <v>0</v>
      </c>
    </row>
    <row r="6606" spans="2:17" x14ac:dyDescent="0.25">
      <c r="B6606" s="8">
        <v>10</v>
      </c>
      <c r="C6606" s="9">
        <v>2</v>
      </c>
      <c r="D6606" s="134">
        <f>'PVWatts Hourly Results (1)'!C6617</f>
        <v>0</v>
      </c>
      <c r="E6606" s="127">
        <f>DATE(YEAR(Inputs!$D$5),Summary!B6606,Summary!C6606)+TIME(D6606,0,0)</f>
        <v>276</v>
      </c>
      <c r="F6606" s="4">
        <f t="shared" si="718"/>
        <v>0</v>
      </c>
      <c r="G6606" s="4">
        <f t="shared" si="716"/>
        <v>3</v>
      </c>
      <c r="H6606" s="4">
        <f t="shared" si="719"/>
        <v>1</v>
      </c>
      <c r="I6606" s="4">
        <f t="shared" si="720"/>
        <v>0</v>
      </c>
      <c r="J6606" s="4">
        <f t="shared" si="721"/>
        <v>0</v>
      </c>
      <c r="K6606" s="4">
        <f t="shared" si="717"/>
        <v>0</v>
      </c>
      <c r="L6606" s="5">
        <f t="shared" si="722"/>
        <v>0</v>
      </c>
      <c r="M6606" s="137">
        <f>'PVWatts Hourly Results (1)'!L6617/1000</f>
        <v>0</v>
      </c>
      <c r="N6606" s="3">
        <f>'PVWatts Hourly Results (2)'!L6617/1000</f>
        <v>0</v>
      </c>
      <c r="O6606" s="3">
        <f>'PVWatts Hourly Results (3)'!L6617/1000</f>
        <v>0</v>
      </c>
      <c r="P6606" s="3">
        <f>'PVWatts Hourly Results (4)'!L6617/1000</f>
        <v>0</v>
      </c>
      <c r="Q6606" s="130">
        <f>'PVWatts Hourly Results (5)'!L6617/1000</f>
        <v>0</v>
      </c>
    </row>
    <row r="6607" spans="2:17" x14ac:dyDescent="0.25">
      <c r="B6607" s="8">
        <v>10</v>
      </c>
      <c r="C6607" s="9">
        <v>2</v>
      </c>
      <c r="D6607" s="134">
        <f>'PVWatts Hourly Results (1)'!C6618</f>
        <v>0</v>
      </c>
      <c r="E6607" s="127">
        <f>DATE(YEAR(Inputs!$D$5),Summary!B6607,Summary!C6607)+TIME(D6607,0,0)</f>
        <v>276</v>
      </c>
      <c r="F6607" s="4">
        <f t="shared" si="718"/>
        <v>0</v>
      </c>
      <c r="G6607" s="4">
        <f t="shared" si="716"/>
        <v>3</v>
      </c>
      <c r="H6607" s="4">
        <f t="shared" si="719"/>
        <v>1</v>
      </c>
      <c r="I6607" s="4">
        <f t="shared" si="720"/>
        <v>0</v>
      </c>
      <c r="J6607" s="4">
        <f t="shared" si="721"/>
        <v>0</v>
      </c>
      <c r="K6607" s="4">
        <f t="shared" si="717"/>
        <v>0</v>
      </c>
      <c r="L6607" s="5">
        <f t="shared" si="722"/>
        <v>0</v>
      </c>
      <c r="M6607" s="137">
        <f>'PVWatts Hourly Results (1)'!L6618/1000</f>
        <v>0</v>
      </c>
      <c r="N6607" s="3">
        <f>'PVWatts Hourly Results (2)'!L6618/1000</f>
        <v>0</v>
      </c>
      <c r="O6607" s="3">
        <f>'PVWatts Hourly Results (3)'!L6618/1000</f>
        <v>0</v>
      </c>
      <c r="P6607" s="3">
        <f>'PVWatts Hourly Results (4)'!L6618/1000</f>
        <v>0</v>
      </c>
      <c r="Q6607" s="130">
        <f>'PVWatts Hourly Results (5)'!L6618/1000</f>
        <v>0</v>
      </c>
    </row>
    <row r="6608" spans="2:17" x14ac:dyDescent="0.25">
      <c r="B6608" s="8">
        <v>10</v>
      </c>
      <c r="C6608" s="9">
        <v>2</v>
      </c>
      <c r="D6608" s="134">
        <f>'PVWatts Hourly Results (1)'!C6619</f>
        <v>0</v>
      </c>
      <c r="E6608" s="127">
        <f>DATE(YEAR(Inputs!$D$5),Summary!B6608,Summary!C6608)+TIME(D6608,0,0)</f>
        <v>276</v>
      </c>
      <c r="F6608" s="4">
        <f t="shared" si="718"/>
        <v>0</v>
      </c>
      <c r="G6608" s="4">
        <f t="shared" si="716"/>
        <v>3</v>
      </c>
      <c r="H6608" s="4">
        <f t="shared" si="719"/>
        <v>1</v>
      </c>
      <c r="I6608" s="4">
        <f t="shared" si="720"/>
        <v>0</v>
      </c>
      <c r="J6608" s="4">
        <f t="shared" si="721"/>
        <v>0</v>
      </c>
      <c r="K6608" s="4">
        <f t="shared" si="717"/>
        <v>0</v>
      </c>
      <c r="L6608" s="5">
        <f t="shared" si="722"/>
        <v>0</v>
      </c>
      <c r="M6608" s="137">
        <f>'PVWatts Hourly Results (1)'!L6619/1000</f>
        <v>0</v>
      </c>
      <c r="N6608" s="3">
        <f>'PVWatts Hourly Results (2)'!L6619/1000</f>
        <v>0</v>
      </c>
      <c r="O6608" s="3">
        <f>'PVWatts Hourly Results (3)'!L6619/1000</f>
        <v>0</v>
      </c>
      <c r="P6608" s="3">
        <f>'PVWatts Hourly Results (4)'!L6619/1000</f>
        <v>0</v>
      </c>
      <c r="Q6608" s="130">
        <f>'PVWatts Hourly Results (5)'!L6619/1000</f>
        <v>0</v>
      </c>
    </row>
    <row r="6609" spans="2:17" x14ac:dyDescent="0.25">
      <c r="B6609" s="8">
        <v>10</v>
      </c>
      <c r="C6609" s="9">
        <v>2</v>
      </c>
      <c r="D6609" s="134">
        <f>'PVWatts Hourly Results (1)'!C6620</f>
        <v>0</v>
      </c>
      <c r="E6609" s="127">
        <f>DATE(YEAR(Inputs!$D$5),Summary!B6609,Summary!C6609)+TIME(D6609,0,0)</f>
        <v>276</v>
      </c>
      <c r="F6609" s="4">
        <f t="shared" si="718"/>
        <v>0</v>
      </c>
      <c r="G6609" s="4">
        <f t="shared" si="716"/>
        <v>3</v>
      </c>
      <c r="H6609" s="4">
        <f t="shared" si="719"/>
        <v>1</v>
      </c>
      <c r="I6609" s="4">
        <f t="shared" si="720"/>
        <v>0</v>
      </c>
      <c r="J6609" s="4">
        <f t="shared" si="721"/>
        <v>0</v>
      </c>
      <c r="K6609" s="4">
        <f t="shared" si="717"/>
        <v>0</v>
      </c>
      <c r="L6609" s="5">
        <f t="shared" si="722"/>
        <v>0</v>
      </c>
      <c r="M6609" s="137">
        <f>'PVWatts Hourly Results (1)'!L6620/1000</f>
        <v>0</v>
      </c>
      <c r="N6609" s="3">
        <f>'PVWatts Hourly Results (2)'!L6620/1000</f>
        <v>0</v>
      </c>
      <c r="O6609" s="3">
        <f>'PVWatts Hourly Results (3)'!L6620/1000</f>
        <v>0</v>
      </c>
      <c r="P6609" s="3">
        <f>'PVWatts Hourly Results (4)'!L6620/1000</f>
        <v>0</v>
      </c>
      <c r="Q6609" s="130">
        <f>'PVWatts Hourly Results (5)'!L6620/1000</f>
        <v>0</v>
      </c>
    </row>
    <row r="6610" spans="2:17" x14ac:dyDescent="0.25">
      <c r="B6610" s="8">
        <v>10</v>
      </c>
      <c r="C6610" s="9">
        <v>2</v>
      </c>
      <c r="D6610" s="134">
        <f>'PVWatts Hourly Results (1)'!C6621</f>
        <v>0</v>
      </c>
      <c r="E6610" s="127">
        <f>DATE(YEAR(Inputs!$D$5),Summary!B6610,Summary!C6610)+TIME(D6610,0,0)</f>
        <v>276</v>
      </c>
      <c r="F6610" s="4">
        <f t="shared" si="718"/>
        <v>0</v>
      </c>
      <c r="G6610" s="4">
        <f t="shared" si="716"/>
        <v>3</v>
      </c>
      <c r="H6610" s="4">
        <f t="shared" si="719"/>
        <v>1</v>
      </c>
      <c r="I6610" s="4">
        <f t="shared" si="720"/>
        <v>0</v>
      </c>
      <c r="J6610" s="4">
        <f t="shared" si="721"/>
        <v>0</v>
      </c>
      <c r="K6610" s="4">
        <f t="shared" si="717"/>
        <v>0</v>
      </c>
      <c r="L6610" s="5">
        <f t="shared" si="722"/>
        <v>0</v>
      </c>
      <c r="M6610" s="137">
        <f>'PVWatts Hourly Results (1)'!L6621/1000</f>
        <v>0</v>
      </c>
      <c r="N6610" s="3">
        <f>'PVWatts Hourly Results (2)'!L6621/1000</f>
        <v>0</v>
      </c>
      <c r="O6610" s="3">
        <f>'PVWatts Hourly Results (3)'!L6621/1000</f>
        <v>0</v>
      </c>
      <c r="P6610" s="3">
        <f>'PVWatts Hourly Results (4)'!L6621/1000</f>
        <v>0</v>
      </c>
      <c r="Q6610" s="130">
        <f>'PVWatts Hourly Results (5)'!L6621/1000</f>
        <v>0</v>
      </c>
    </row>
    <row r="6611" spans="2:17" x14ac:dyDescent="0.25">
      <c r="B6611" s="8">
        <v>10</v>
      </c>
      <c r="C6611" s="9">
        <v>2</v>
      </c>
      <c r="D6611" s="134">
        <f>'PVWatts Hourly Results (1)'!C6622</f>
        <v>0</v>
      </c>
      <c r="E6611" s="127">
        <f>DATE(YEAR(Inputs!$D$5),Summary!B6611,Summary!C6611)+TIME(D6611,0,0)</f>
        <v>276</v>
      </c>
      <c r="F6611" s="4">
        <f t="shared" si="718"/>
        <v>0</v>
      </c>
      <c r="G6611" s="4">
        <f t="shared" si="716"/>
        <v>3</v>
      </c>
      <c r="H6611" s="4">
        <f t="shared" si="719"/>
        <v>1</v>
      </c>
      <c r="I6611" s="4">
        <f t="shared" si="720"/>
        <v>0</v>
      </c>
      <c r="J6611" s="4">
        <f t="shared" si="721"/>
        <v>0</v>
      </c>
      <c r="K6611" s="4">
        <f t="shared" si="717"/>
        <v>0</v>
      </c>
      <c r="L6611" s="5">
        <f t="shared" si="722"/>
        <v>0</v>
      </c>
      <c r="M6611" s="137">
        <f>'PVWatts Hourly Results (1)'!L6622/1000</f>
        <v>0</v>
      </c>
      <c r="N6611" s="3">
        <f>'PVWatts Hourly Results (2)'!L6622/1000</f>
        <v>0</v>
      </c>
      <c r="O6611" s="3">
        <f>'PVWatts Hourly Results (3)'!L6622/1000</f>
        <v>0</v>
      </c>
      <c r="P6611" s="3">
        <f>'PVWatts Hourly Results (4)'!L6622/1000</f>
        <v>0</v>
      </c>
      <c r="Q6611" s="130">
        <f>'PVWatts Hourly Results (5)'!L6622/1000</f>
        <v>0</v>
      </c>
    </row>
    <row r="6612" spans="2:17" x14ac:dyDescent="0.25">
      <c r="B6612" s="8">
        <v>10</v>
      </c>
      <c r="C6612" s="9">
        <v>2</v>
      </c>
      <c r="D6612" s="134">
        <f>'PVWatts Hourly Results (1)'!C6623</f>
        <v>0</v>
      </c>
      <c r="E6612" s="127">
        <f>DATE(YEAR(Inputs!$D$5),Summary!B6612,Summary!C6612)+TIME(D6612,0,0)</f>
        <v>276</v>
      </c>
      <c r="F6612" s="4">
        <f t="shared" si="718"/>
        <v>0</v>
      </c>
      <c r="G6612" s="4">
        <f t="shared" si="716"/>
        <v>3</v>
      </c>
      <c r="H6612" s="4">
        <f t="shared" si="719"/>
        <v>1</v>
      </c>
      <c r="I6612" s="4">
        <f t="shared" si="720"/>
        <v>0</v>
      </c>
      <c r="J6612" s="4">
        <f t="shared" si="721"/>
        <v>0</v>
      </c>
      <c r="K6612" s="4">
        <f t="shared" si="717"/>
        <v>0</v>
      </c>
      <c r="L6612" s="5">
        <f t="shared" si="722"/>
        <v>0</v>
      </c>
      <c r="M6612" s="137">
        <f>'PVWatts Hourly Results (1)'!L6623/1000</f>
        <v>0</v>
      </c>
      <c r="N6612" s="3">
        <f>'PVWatts Hourly Results (2)'!L6623/1000</f>
        <v>0</v>
      </c>
      <c r="O6612" s="3">
        <f>'PVWatts Hourly Results (3)'!L6623/1000</f>
        <v>0</v>
      </c>
      <c r="P6612" s="3">
        <f>'PVWatts Hourly Results (4)'!L6623/1000</f>
        <v>0</v>
      </c>
      <c r="Q6612" s="130">
        <f>'PVWatts Hourly Results (5)'!L6623/1000</f>
        <v>0</v>
      </c>
    </row>
    <row r="6613" spans="2:17" x14ac:dyDescent="0.25">
      <c r="B6613" s="8">
        <v>10</v>
      </c>
      <c r="C6613" s="9">
        <v>2</v>
      </c>
      <c r="D6613" s="134">
        <f>'PVWatts Hourly Results (1)'!C6624</f>
        <v>0</v>
      </c>
      <c r="E6613" s="127">
        <f>DATE(YEAR(Inputs!$D$5),Summary!B6613,Summary!C6613)+TIME(D6613,0,0)</f>
        <v>276</v>
      </c>
      <c r="F6613" s="4">
        <f t="shared" si="718"/>
        <v>0</v>
      </c>
      <c r="G6613" s="4">
        <f t="shared" si="716"/>
        <v>3</v>
      </c>
      <c r="H6613" s="4">
        <f t="shared" si="719"/>
        <v>1</v>
      </c>
      <c r="I6613" s="4">
        <f t="shared" si="720"/>
        <v>0</v>
      </c>
      <c r="J6613" s="4">
        <f t="shared" si="721"/>
        <v>0</v>
      </c>
      <c r="K6613" s="4">
        <f t="shared" si="717"/>
        <v>0</v>
      </c>
      <c r="L6613" s="5">
        <f t="shared" si="722"/>
        <v>0</v>
      </c>
      <c r="M6613" s="137">
        <f>'PVWatts Hourly Results (1)'!L6624/1000</f>
        <v>0</v>
      </c>
      <c r="N6613" s="3">
        <f>'PVWatts Hourly Results (2)'!L6624/1000</f>
        <v>0</v>
      </c>
      <c r="O6613" s="3">
        <f>'PVWatts Hourly Results (3)'!L6624/1000</f>
        <v>0</v>
      </c>
      <c r="P6613" s="3">
        <f>'PVWatts Hourly Results (4)'!L6624/1000</f>
        <v>0</v>
      </c>
      <c r="Q6613" s="130">
        <f>'PVWatts Hourly Results (5)'!L6624/1000</f>
        <v>0</v>
      </c>
    </row>
    <row r="6614" spans="2:17" x14ac:dyDescent="0.25">
      <c r="B6614" s="8">
        <v>10</v>
      </c>
      <c r="C6614" s="9">
        <v>2</v>
      </c>
      <c r="D6614" s="134">
        <f>'PVWatts Hourly Results (1)'!C6625</f>
        <v>0</v>
      </c>
      <c r="E6614" s="127">
        <f>DATE(YEAR(Inputs!$D$5),Summary!B6614,Summary!C6614)+TIME(D6614,0,0)</f>
        <v>276</v>
      </c>
      <c r="F6614" s="4">
        <f t="shared" si="718"/>
        <v>0</v>
      </c>
      <c r="G6614" s="4">
        <f t="shared" ref="G6614:G6677" si="723">WEEKDAY(E6614)</f>
        <v>3</v>
      </c>
      <c r="H6614" s="4">
        <f t="shared" si="719"/>
        <v>1</v>
      </c>
      <c r="I6614" s="4">
        <f t="shared" si="720"/>
        <v>0</v>
      </c>
      <c r="J6614" s="4">
        <f t="shared" si="721"/>
        <v>0</v>
      </c>
      <c r="K6614" s="4">
        <f t="shared" ref="K6614:K6677" si="724">IF(OR(AND(B6614=7,C6614=4),AND(B6614=1,C6614=1)),1,0)</f>
        <v>0</v>
      </c>
      <c r="L6614" s="5">
        <f t="shared" si="722"/>
        <v>0</v>
      </c>
      <c r="M6614" s="137">
        <f>'PVWatts Hourly Results (1)'!L6625/1000</f>
        <v>0</v>
      </c>
      <c r="N6614" s="3">
        <f>'PVWatts Hourly Results (2)'!L6625/1000</f>
        <v>0</v>
      </c>
      <c r="O6614" s="3">
        <f>'PVWatts Hourly Results (3)'!L6625/1000</f>
        <v>0</v>
      </c>
      <c r="P6614" s="3">
        <f>'PVWatts Hourly Results (4)'!L6625/1000</f>
        <v>0</v>
      </c>
      <c r="Q6614" s="130">
        <f>'PVWatts Hourly Results (5)'!L6625/1000</f>
        <v>0</v>
      </c>
    </row>
    <row r="6615" spans="2:17" x14ac:dyDescent="0.25">
      <c r="B6615" s="8">
        <v>10</v>
      </c>
      <c r="C6615" s="9">
        <v>2</v>
      </c>
      <c r="D6615" s="134">
        <f>'PVWatts Hourly Results (1)'!C6626</f>
        <v>0</v>
      </c>
      <c r="E6615" s="127">
        <f>DATE(YEAR(Inputs!$D$5),Summary!B6615,Summary!C6615)+TIME(D6615,0,0)</f>
        <v>276</v>
      </c>
      <c r="F6615" s="4">
        <f t="shared" ref="F6615:F6678" si="725">IF(OR(B6615&lt;3,B6615=6,B6615=7,B6615=8),1,0)</f>
        <v>0</v>
      </c>
      <c r="G6615" s="4">
        <f t="shared" si="723"/>
        <v>3</v>
      </c>
      <c r="H6615" s="4">
        <f t="shared" ref="H6615:H6678" si="726">IF(OR(G6615=2,G6615=3,G6615=4,G6615=5,G6615=6),1,0)</f>
        <v>1</v>
      </c>
      <c r="I6615" s="4">
        <f t="shared" ref="I6615:I6678" si="727">IF(AND(B6615&gt;5,B6615&lt;9,D6615&gt;=13,D6615&lt;=16,H6615=1),1,0)</f>
        <v>0</v>
      </c>
      <c r="J6615" s="4">
        <f t="shared" ref="J6615:J6678" si="728">IF(AND(B6615&lt;3,OR(AND(D6615&gt;6,D6615&lt;9),AND(D6615&gt;17,D6615&lt;20)),H6615=1),1,0)</f>
        <v>0</v>
      </c>
      <c r="K6615" s="4">
        <f t="shared" si="724"/>
        <v>0</v>
      </c>
      <c r="L6615" s="5">
        <f t="shared" ref="L6615:L6678" si="729">IFERROR(IF(AND(F6615=1,H6615=1,OR(I6615=1,J6615=1),K6615=0),1,0),"")</f>
        <v>0</v>
      </c>
      <c r="M6615" s="137">
        <f>'PVWatts Hourly Results (1)'!L6626/1000</f>
        <v>0</v>
      </c>
      <c r="N6615" s="3">
        <f>'PVWatts Hourly Results (2)'!L6626/1000</f>
        <v>0</v>
      </c>
      <c r="O6615" s="3">
        <f>'PVWatts Hourly Results (3)'!L6626/1000</f>
        <v>0</v>
      </c>
      <c r="P6615" s="3">
        <f>'PVWatts Hourly Results (4)'!L6626/1000</f>
        <v>0</v>
      </c>
      <c r="Q6615" s="130">
        <f>'PVWatts Hourly Results (5)'!L6626/1000</f>
        <v>0</v>
      </c>
    </row>
    <row r="6616" spans="2:17" x14ac:dyDescent="0.25">
      <c r="B6616" s="8">
        <v>10</v>
      </c>
      <c r="C6616" s="9">
        <v>2</v>
      </c>
      <c r="D6616" s="134">
        <f>'PVWatts Hourly Results (1)'!C6627</f>
        <v>0</v>
      </c>
      <c r="E6616" s="127">
        <f>DATE(YEAR(Inputs!$D$5),Summary!B6616,Summary!C6616)+TIME(D6616,0,0)</f>
        <v>276</v>
      </c>
      <c r="F6616" s="4">
        <f t="shared" si="725"/>
        <v>0</v>
      </c>
      <c r="G6616" s="4">
        <f t="shared" si="723"/>
        <v>3</v>
      </c>
      <c r="H6616" s="4">
        <f t="shared" si="726"/>
        <v>1</v>
      </c>
      <c r="I6616" s="4">
        <f t="shared" si="727"/>
        <v>0</v>
      </c>
      <c r="J6616" s="4">
        <f t="shared" si="728"/>
        <v>0</v>
      </c>
      <c r="K6616" s="4">
        <f t="shared" si="724"/>
        <v>0</v>
      </c>
      <c r="L6616" s="5">
        <f t="shared" si="729"/>
        <v>0</v>
      </c>
      <c r="M6616" s="137">
        <f>'PVWatts Hourly Results (1)'!L6627/1000</f>
        <v>0</v>
      </c>
      <c r="N6616" s="3">
        <f>'PVWatts Hourly Results (2)'!L6627/1000</f>
        <v>0</v>
      </c>
      <c r="O6616" s="3">
        <f>'PVWatts Hourly Results (3)'!L6627/1000</f>
        <v>0</v>
      </c>
      <c r="P6616" s="3">
        <f>'PVWatts Hourly Results (4)'!L6627/1000</f>
        <v>0</v>
      </c>
      <c r="Q6616" s="130">
        <f>'PVWatts Hourly Results (5)'!L6627/1000</f>
        <v>0</v>
      </c>
    </row>
    <row r="6617" spans="2:17" x14ac:dyDescent="0.25">
      <c r="B6617" s="8">
        <v>10</v>
      </c>
      <c r="C6617" s="9">
        <v>2</v>
      </c>
      <c r="D6617" s="134">
        <f>'PVWatts Hourly Results (1)'!C6628</f>
        <v>0</v>
      </c>
      <c r="E6617" s="127">
        <f>DATE(YEAR(Inputs!$D$5),Summary!B6617,Summary!C6617)+TIME(D6617,0,0)</f>
        <v>276</v>
      </c>
      <c r="F6617" s="4">
        <f t="shared" si="725"/>
        <v>0</v>
      </c>
      <c r="G6617" s="4">
        <f t="shared" si="723"/>
        <v>3</v>
      </c>
      <c r="H6617" s="4">
        <f t="shared" si="726"/>
        <v>1</v>
      </c>
      <c r="I6617" s="4">
        <f t="shared" si="727"/>
        <v>0</v>
      </c>
      <c r="J6617" s="4">
        <f t="shared" si="728"/>
        <v>0</v>
      </c>
      <c r="K6617" s="4">
        <f t="shared" si="724"/>
        <v>0</v>
      </c>
      <c r="L6617" s="5">
        <f t="shared" si="729"/>
        <v>0</v>
      </c>
      <c r="M6617" s="137">
        <f>'PVWatts Hourly Results (1)'!L6628/1000</f>
        <v>0</v>
      </c>
      <c r="N6617" s="3">
        <f>'PVWatts Hourly Results (2)'!L6628/1000</f>
        <v>0</v>
      </c>
      <c r="O6617" s="3">
        <f>'PVWatts Hourly Results (3)'!L6628/1000</f>
        <v>0</v>
      </c>
      <c r="P6617" s="3">
        <f>'PVWatts Hourly Results (4)'!L6628/1000</f>
        <v>0</v>
      </c>
      <c r="Q6617" s="130">
        <f>'PVWatts Hourly Results (5)'!L6628/1000</f>
        <v>0</v>
      </c>
    </row>
    <row r="6618" spans="2:17" x14ac:dyDescent="0.25">
      <c r="B6618" s="8">
        <v>10</v>
      </c>
      <c r="C6618" s="9">
        <v>2</v>
      </c>
      <c r="D6618" s="134">
        <f>'PVWatts Hourly Results (1)'!C6629</f>
        <v>0</v>
      </c>
      <c r="E6618" s="127">
        <f>DATE(YEAR(Inputs!$D$5),Summary!B6618,Summary!C6618)+TIME(D6618,0,0)</f>
        <v>276</v>
      </c>
      <c r="F6618" s="4">
        <f t="shared" si="725"/>
        <v>0</v>
      </c>
      <c r="G6618" s="4">
        <f t="shared" si="723"/>
        <v>3</v>
      </c>
      <c r="H6618" s="4">
        <f t="shared" si="726"/>
        <v>1</v>
      </c>
      <c r="I6618" s="4">
        <f t="shared" si="727"/>
        <v>0</v>
      </c>
      <c r="J6618" s="4">
        <f t="shared" si="728"/>
        <v>0</v>
      </c>
      <c r="K6618" s="4">
        <f t="shared" si="724"/>
        <v>0</v>
      </c>
      <c r="L6618" s="5">
        <f t="shared" si="729"/>
        <v>0</v>
      </c>
      <c r="M6618" s="137">
        <f>'PVWatts Hourly Results (1)'!L6629/1000</f>
        <v>0</v>
      </c>
      <c r="N6618" s="3">
        <f>'PVWatts Hourly Results (2)'!L6629/1000</f>
        <v>0</v>
      </c>
      <c r="O6618" s="3">
        <f>'PVWatts Hourly Results (3)'!L6629/1000</f>
        <v>0</v>
      </c>
      <c r="P6618" s="3">
        <f>'PVWatts Hourly Results (4)'!L6629/1000</f>
        <v>0</v>
      </c>
      <c r="Q6618" s="130">
        <f>'PVWatts Hourly Results (5)'!L6629/1000</f>
        <v>0</v>
      </c>
    </row>
    <row r="6619" spans="2:17" x14ac:dyDescent="0.25">
      <c r="B6619" s="8">
        <v>10</v>
      </c>
      <c r="C6619" s="9">
        <v>2</v>
      </c>
      <c r="D6619" s="134">
        <f>'PVWatts Hourly Results (1)'!C6630</f>
        <v>0</v>
      </c>
      <c r="E6619" s="127">
        <f>DATE(YEAR(Inputs!$D$5),Summary!B6619,Summary!C6619)+TIME(D6619,0,0)</f>
        <v>276</v>
      </c>
      <c r="F6619" s="4">
        <f t="shared" si="725"/>
        <v>0</v>
      </c>
      <c r="G6619" s="4">
        <f t="shared" si="723"/>
        <v>3</v>
      </c>
      <c r="H6619" s="4">
        <f t="shared" si="726"/>
        <v>1</v>
      </c>
      <c r="I6619" s="4">
        <f t="shared" si="727"/>
        <v>0</v>
      </c>
      <c r="J6619" s="4">
        <f t="shared" si="728"/>
        <v>0</v>
      </c>
      <c r="K6619" s="4">
        <f t="shared" si="724"/>
        <v>0</v>
      </c>
      <c r="L6619" s="5">
        <f t="shared" si="729"/>
        <v>0</v>
      </c>
      <c r="M6619" s="137">
        <f>'PVWatts Hourly Results (1)'!L6630/1000</f>
        <v>0</v>
      </c>
      <c r="N6619" s="3">
        <f>'PVWatts Hourly Results (2)'!L6630/1000</f>
        <v>0</v>
      </c>
      <c r="O6619" s="3">
        <f>'PVWatts Hourly Results (3)'!L6630/1000</f>
        <v>0</v>
      </c>
      <c r="P6619" s="3">
        <f>'PVWatts Hourly Results (4)'!L6630/1000</f>
        <v>0</v>
      </c>
      <c r="Q6619" s="130">
        <f>'PVWatts Hourly Results (5)'!L6630/1000</f>
        <v>0</v>
      </c>
    </row>
    <row r="6620" spans="2:17" x14ac:dyDescent="0.25">
      <c r="B6620" s="8">
        <v>10</v>
      </c>
      <c r="C6620" s="9">
        <v>2</v>
      </c>
      <c r="D6620" s="134">
        <f>'PVWatts Hourly Results (1)'!C6631</f>
        <v>0</v>
      </c>
      <c r="E6620" s="127">
        <f>DATE(YEAR(Inputs!$D$5),Summary!B6620,Summary!C6620)+TIME(D6620,0,0)</f>
        <v>276</v>
      </c>
      <c r="F6620" s="4">
        <f t="shared" si="725"/>
        <v>0</v>
      </c>
      <c r="G6620" s="4">
        <f t="shared" si="723"/>
        <v>3</v>
      </c>
      <c r="H6620" s="4">
        <f t="shared" si="726"/>
        <v>1</v>
      </c>
      <c r="I6620" s="4">
        <f t="shared" si="727"/>
        <v>0</v>
      </c>
      <c r="J6620" s="4">
        <f t="shared" si="728"/>
        <v>0</v>
      </c>
      <c r="K6620" s="4">
        <f t="shared" si="724"/>
        <v>0</v>
      </c>
      <c r="L6620" s="5">
        <f t="shared" si="729"/>
        <v>0</v>
      </c>
      <c r="M6620" s="137">
        <f>'PVWatts Hourly Results (1)'!L6631/1000</f>
        <v>0</v>
      </c>
      <c r="N6620" s="3">
        <f>'PVWatts Hourly Results (2)'!L6631/1000</f>
        <v>0</v>
      </c>
      <c r="O6620" s="3">
        <f>'PVWatts Hourly Results (3)'!L6631/1000</f>
        <v>0</v>
      </c>
      <c r="P6620" s="3">
        <f>'PVWatts Hourly Results (4)'!L6631/1000</f>
        <v>0</v>
      </c>
      <c r="Q6620" s="130">
        <f>'PVWatts Hourly Results (5)'!L6631/1000</f>
        <v>0</v>
      </c>
    </row>
    <row r="6621" spans="2:17" x14ac:dyDescent="0.25">
      <c r="B6621" s="8">
        <v>10</v>
      </c>
      <c r="C6621" s="9">
        <v>2</v>
      </c>
      <c r="D6621" s="134">
        <f>'PVWatts Hourly Results (1)'!C6632</f>
        <v>0</v>
      </c>
      <c r="E6621" s="127">
        <f>DATE(YEAR(Inputs!$D$5),Summary!B6621,Summary!C6621)+TIME(D6621,0,0)</f>
        <v>276</v>
      </c>
      <c r="F6621" s="4">
        <f t="shared" si="725"/>
        <v>0</v>
      </c>
      <c r="G6621" s="4">
        <f t="shared" si="723"/>
        <v>3</v>
      </c>
      <c r="H6621" s="4">
        <f t="shared" si="726"/>
        <v>1</v>
      </c>
      <c r="I6621" s="4">
        <f t="shared" si="727"/>
        <v>0</v>
      </c>
      <c r="J6621" s="4">
        <f t="shared" si="728"/>
        <v>0</v>
      </c>
      <c r="K6621" s="4">
        <f t="shared" si="724"/>
        <v>0</v>
      </c>
      <c r="L6621" s="5">
        <f t="shared" si="729"/>
        <v>0</v>
      </c>
      <c r="M6621" s="137">
        <f>'PVWatts Hourly Results (1)'!L6632/1000</f>
        <v>0</v>
      </c>
      <c r="N6621" s="3">
        <f>'PVWatts Hourly Results (2)'!L6632/1000</f>
        <v>0</v>
      </c>
      <c r="O6621" s="3">
        <f>'PVWatts Hourly Results (3)'!L6632/1000</f>
        <v>0</v>
      </c>
      <c r="P6621" s="3">
        <f>'PVWatts Hourly Results (4)'!L6632/1000</f>
        <v>0</v>
      </c>
      <c r="Q6621" s="130">
        <f>'PVWatts Hourly Results (5)'!L6632/1000</f>
        <v>0</v>
      </c>
    </row>
    <row r="6622" spans="2:17" x14ac:dyDescent="0.25">
      <c r="B6622" s="8">
        <v>10</v>
      </c>
      <c r="C6622" s="9">
        <v>3</v>
      </c>
      <c r="D6622" s="134">
        <f>'PVWatts Hourly Results (1)'!C6633</f>
        <v>0</v>
      </c>
      <c r="E6622" s="127">
        <f>DATE(YEAR(Inputs!$D$5),Summary!B6622,Summary!C6622)+TIME(D6622,0,0)</f>
        <v>277</v>
      </c>
      <c r="F6622" s="4">
        <f t="shared" si="725"/>
        <v>0</v>
      </c>
      <c r="G6622" s="4">
        <f t="shared" si="723"/>
        <v>4</v>
      </c>
      <c r="H6622" s="4">
        <f t="shared" si="726"/>
        <v>1</v>
      </c>
      <c r="I6622" s="4">
        <f t="shared" si="727"/>
        <v>0</v>
      </c>
      <c r="J6622" s="4">
        <f t="shared" si="728"/>
        <v>0</v>
      </c>
      <c r="K6622" s="4">
        <f t="shared" si="724"/>
        <v>0</v>
      </c>
      <c r="L6622" s="5">
        <f t="shared" si="729"/>
        <v>0</v>
      </c>
      <c r="M6622" s="137">
        <f>'PVWatts Hourly Results (1)'!L6633/1000</f>
        <v>0</v>
      </c>
      <c r="N6622" s="3">
        <f>'PVWatts Hourly Results (2)'!L6633/1000</f>
        <v>0</v>
      </c>
      <c r="O6622" s="3">
        <f>'PVWatts Hourly Results (3)'!L6633/1000</f>
        <v>0</v>
      </c>
      <c r="P6622" s="3">
        <f>'PVWatts Hourly Results (4)'!L6633/1000</f>
        <v>0</v>
      </c>
      <c r="Q6622" s="130">
        <f>'PVWatts Hourly Results (5)'!L6633/1000</f>
        <v>0</v>
      </c>
    </row>
    <row r="6623" spans="2:17" x14ac:dyDescent="0.25">
      <c r="B6623" s="8">
        <v>10</v>
      </c>
      <c r="C6623" s="9">
        <v>3</v>
      </c>
      <c r="D6623" s="134">
        <f>'PVWatts Hourly Results (1)'!C6634</f>
        <v>0</v>
      </c>
      <c r="E6623" s="127">
        <f>DATE(YEAR(Inputs!$D$5),Summary!B6623,Summary!C6623)+TIME(D6623,0,0)</f>
        <v>277</v>
      </c>
      <c r="F6623" s="4">
        <f t="shared" si="725"/>
        <v>0</v>
      </c>
      <c r="G6623" s="4">
        <f t="shared" si="723"/>
        <v>4</v>
      </c>
      <c r="H6623" s="4">
        <f t="shared" si="726"/>
        <v>1</v>
      </c>
      <c r="I6623" s="4">
        <f t="shared" si="727"/>
        <v>0</v>
      </c>
      <c r="J6623" s="4">
        <f t="shared" si="728"/>
        <v>0</v>
      </c>
      <c r="K6623" s="4">
        <f t="shared" si="724"/>
        <v>0</v>
      </c>
      <c r="L6623" s="5">
        <f t="shared" si="729"/>
        <v>0</v>
      </c>
      <c r="M6623" s="137">
        <f>'PVWatts Hourly Results (1)'!L6634/1000</f>
        <v>0</v>
      </c>
      <c r="N6623" s="3">
        <f>'PVWatts Hourly Results (2)'!L6634/1000</f>
        <v>0</v>
      </c>
      <c r="O6623" s="3">
        <f>'PVWatts Hourly Results (3)'!L6634/1000</f>
        <v>0</v>
      </c>
      <c r="P6623" s="3">
        <f>'PVWatts Hourly Results (4)'!L6634/1000</f>
        <v>0</v>
      </c>
      <c r="Q6623" s="130">
        <f>'PVWatts Hourly Results (5)'!L6634/1000</f>
        <v>0</v>
      </c>
    </row>
    <row r="6624" spans="2:17" x14ac:dyDescent="0.25">
      <c r="B6624" s="8">
        <v>10</v>
      </c>
      <c r="C6624" s="9">
        <v>3</v>
      </c>
      <c r="D6624" s="134">
        <f>'PVWatts Hourly Results (1)'!C6635</f>
        <v>0</v>
      </c>
      <c r="E6624" s="127">
        <f>DATE(YEAR(Inputs!$D$5),Summary!B6624,Summary!C6624)+TIME(D6624,0,0)</f>
        <v>277</v>
      </c>
      <c r="F6624" s="4">
        <f t="shared" si="725"/>
        <v>0</v>
      </c>
      <c r="G6624" s="4">
        <f t="shared" si="723"/>
        <v>4</v>
      </c>
      <c r="H6624" s="4">
        <f t="shared" si="726"/>
        <v>1</v>
      </c>
      <c r="I6624" s="4">
        <f t="shared" si="727"/>
        <v>0</v>
      </c>
      <c r="J6624" s="4">
        <f t="shared" si="728"/>
        <v>0</v>
      </c>
      <c r="K6624" s="4">
        <f t="shared" si="724"/>
        <v>0</v>
      </c>
      <c r="L6624" s="5">
        <f t="shared" si="729"/>
        <v>0</v>
      </c>
      <c r="M6624" s="137">
        <f>'PVWatts Hourly Results (1)'!L6635/1000</f>
        <v>0</v>
      </c>
      <c r="N6624" s="3">
        <f>'PVWatts Hourly Results (2)'!L6635/1000</f>
        <v>0</v>
      </c>
      <c r="O6624" s="3">
        <f>'PVWatts Hourly Results (3)'!L6635/1000</f>
        <v>0</v>
      </c>
      <c r="P6624" s="3">
        <f>'PVWatts Hourly Results (4)'!L6635/1000</f>
        <v>0</v>
      </c>
      <c r="Q6624" s="130">
        <f>'PVWatts Hourly Results (5)'!L6635/1000</f>
        <v>0</v>
      </c>
    </row>
    <row r="6625" spans="2:17" x14ac:dyDescent="0.25">
      <c r="B6625" s="8">
        <v>10</v>
      </c>
      <c r="C6625" s="9">
        <v>3</v>
      </c>
      <c r="D6625" s="134">
        <f>'PVWatts Hourly Results (1)'!C6636</f>
        <v>0</v>
      </c>
      <c r="E6625" s="127">
        <f>DATE(YEAR(Inputs!$D$5),Summary!B6625,Summary!C6625)+TIME(D6625,0,0)</f>
        <v>277</v>
      </c>
      <c r="F6625" s="4">
        <f t="shared" si="725"/>
        <v>0</v>
      </c>
      <c r="G6625" s="4">
        <f t="shared" si="723"/>
        <v>4</v>
      </c>
      <c r="H6625" s="4">
        <f t="shared" si="726"/>
        <v>1</v>
      </c>
      <c r="I6625" s="4">
        <f t="shared" si="727"/>
        <v>0</v>
      </c>
      <c r="J6625" s="4">
        <f t="shared" si="728"/>
        <v>0</v>
      </c>
      <c r="K6625" s="4">
        <f t="shared" si="724"/>
        <v>0</v>
      </c>
      <c r="L6625" s="5">
        <f t="shared" si="729"/>
        <v>0</v>
      </c>
      <c r="M6625" s="137">
        <f>'PVWatts Hourly Results (1)'!L6636/1000</f>
        <v>0</v>
      </c>
      <c r="N6625" s="3">
        <f>'PVWatts Hourly Results (2)'!L6636/1000</f>
        <v>0</v>
      </c>
      <c r="O6625" s="3">
        <f>'PVWatts Hourly Results (3)'!L6636/1000</f>
        <v>0</v>
      </c>
      <c r="P6625" s="3">
        <f>'PVWatts Hourly Results (4)'!L6636/1000</f>
        <v>0</v>
      </c>
      <c r="Q6625" s="130">
        <f>'PVWatts Hourly Results (5)'!L6636/1000</f>
        <v>0</v>
      </c>
    </row>
    <row r="6626" spans="2:17" x14ac:dyDescent="0.25">
      <c r="B6626" s="8">
        <v>10</v>
      </c>
      <c r="C6626" s="9">
        <v>3</v>
      </c>
      <c r="D6626" s="134">
        <f>'PVWatts Hourly Results (1)'!C6637</f>
        <v>0</v>
      </c>
      <c r="E6626" s="127">
        <f>DATE(YEAR(Inputs!$D$5),Summary!B6626,Summary!C6626)+TIME(D6626,0,0)</f>
        <v>277</v>
      </c>
      <c r="F6626" s="4">
        <f t="shared" si="725"/>
        <v>0</v>
      </c>
      <c r="G6626" s="4">
        <f t="shared" si="723"/>
        <v>4</v>
      </c>
      <c r="H6626" s="4">
        <f t="shared" si="726"/>
        <v>1</v>
      </c>
      <c r="I6626" s="4">
        <f t="shared" si="727"/>
        <v>0</v>
      </c>
      <c r="J6626" s="4">
        <f t="shared" si="728"/>
        <v>0</v>
      </c>
      <c r="K6626" s="4">
        <f t="shared" si="724"/>
        <v>0</v>
      </c>
      <c r="L6626" s="5">
        <f t="shared" si="729"/>
        <v>0</v>
      </c>
      <c r="M6626" s="137">
        <f>'PVWatts Hourly Results (1)'!L6637/1000</f>
        <v>0</v>
      </c>
      <c r="N6626" s="3">
        <f>'PVWatts Hourly Results (2)'!L6637/1000</f>
        <v>0</v>
      </c>
      <c r="O6626" s="3">
        <f>'PVWatts Hourly Results (3)'!L6637/1000</f>
        <v>0</v>
      </c>
      <c r="P6626" s="3">
        <f>'PVWatts Hourly Results (4)'!L6637/1000</f>
        <v>0</v>
      </c>
      <c r="Q6626" s="130">
        <f>'PVWatts Hourly Results (5)'!L6637/1000</f>
        <v>0</v>
      </c>
    </row>
    <row r="6627" spans="2:17" x14ac:dyDescent="0.25">
      <c r="B6627" s="8">
        <v>10</v>
      </c>
      <c r="C6627" s="9">
        <v>3</v>
      </c>
      <c r="D6627" s="134">
        <f>'PVWatts Hourly Results (1)'!C6638</f>
        <v>0</v>
      </c>
      <c r="E6627" s="127">
        <f>DATE(YEAR(Inputs!$D$5),Summary!B6627,Summary!C6627)+TIME(D6627,0,0)</f>
        <v>277</v>
      </c>
      <c r="F6627" s="4">
        <f t="shared" si="725"/>
        <v>0</v>
      </c>
      <c r="G6627" s="4">
        <f t="shared" si="723"/>
        <v>4</v>
      </c>
      <c r="H6627" s="4">
        <f t="shared" si="726"/>
        <v>1</v>
      </c>
      <c r="I6627" s="4">
        <f t="shared" si="727"/>
        <v>0</v>
      </c>
      <c r="J6627" s="4">
        <f t="shared" si="728"/>
        <v>0</v>
      </c>
      <c r="K6627" s="4">
        <f t="shared" si="724"/>
        <v>0</v>
      </c>
      <c r="L6627" s="5">
        <f t="shared" si="729"/>
        <v>0</v>
      </c>
      <c r="M6627" s="137">
        <f>'PVWatts Hourly Results (1)'!L6638/1000</f>
        <v>0</v>
      </c>
      <c r="N6627" s="3">
        <f>'PVWatts Hourly Results (2)'!L6638/1000</f>
        <v>0</v>
      </c>
      <c r="O6627" s="3">
        <f>'PVWatts Hourly Results (3)'!L6638/1000</f>
        <v>0</v>
      </c>
      <c r="P6627" s="3">
        <f>'PVWatts Hourly Results (4)'!L6638/1000</f>
        <v>0</v>
      </c>
      <c r="Q6627" s="130">
        <f>'PVWatts Hourly Results (5)'!L6638/1000</f>
        <v>0</v>
      </c>
    </row>
    <row r="6628" spans="2:17" x14ac:dyDescent="0.25">
      <c r="B6628" s="8">
        <v>10</v>
      </c>
      <c r="C6628" s="9">
        <v>3</v>
      </c>
      <c r="D6628" s="134">
        <f>'PVWatts Hourly Results (1)'!C6639</f>
        <v>0</v>
      </c>
      <c r="E6628" s="127">
        <f>DATE(YEAR(Inputs!$D$5),Summary!B6628,Summary!C6628)+TIME(D6628,0,0)</f>
        <v>277</v>
      </c>
      <c r="F6628" s="4">
        <f t="shared" si="725"/>
        <v>0</v>
      </c>
      <c r="G6628" s="4">
        <f t="shared" si="723"/>
        <v>4</v>
      </c>
      <c r="H6628" s="4">
        <f t="shared" si="726"/>
        <v>1</v>
      </c>
      <c r="I6628" s="4">
        <f t="shared" si="727"/>
        <v>0</v>
      </c>
      <c r="J6628" s="4">
        <f t="shared" si="728"/>
        <v>0</v>
      </c>
      <c r="K6628" s="4">
        <f t="shared" si="724"/>
        <v>0</v>
      </c>
      <c r="L6628" s="5">
        <f t="shared" si="729"/>
        <v>0</v>
      </c>
      <c r="M6628" s="137">
        <f>'PVWatts Hourly Results (1)'!L6639/1000</f>
        <v>0</v>
      </c>
      <c r="N6628" s="3">
        <f>'PVWatts Hourly Results (2)'!L6639/1000</f>
        <v>0</v>
      </c>
      <c r="O6628" s="3">
        <f>'PVWatts Hourly Results (3)'!L6639/1000</f>
        <v>0</v>
      </c>
      <c r="P6628" s="3">
        <f>'PVWatts Hourly Results (4)'!L6639/1000</f>
        <v>0</v>
      </c>
      <c r="Q6628" s="130">
        <f>'PVWatts Hourly Results (5)'!L6639/1000</f>
        <v>0</v>
      </c>
    </row>
    <row r="6629" spans="2:17" x14ac:dyDescent="0.25">
      <c r="B6629" s="8">
        <v>10</v>
      </c>
      <c r="C6629" s="9">
        <v>3</v>
      </c>
      <c r="D6629" s="134">
        <f>'PVWatts Hourly Results (1)'!C6640</f>
        <v>0</v>
      </c>
      <c r="E6629" s="127">
        <f>DATE(YEAR(Inputs!$D$5),Summary!B6629,Summary!C6629)+TIME(D6629,0,0)</f>
        <v>277</v>
      </c>
      <c r="F6629" s="4">
        <f t="shared" si="725"/>
        <v>0</v>
      </c>
      <c r="G6629" s="4">
        <f t="shared" si="723"/>
        <v>4</v>
      </c>
      <c r="H6629" s="4">
        <f t="shared" si="726"/>
        <v>1</v>
      </c>
      <c r="I6629" s="4">
        <f t="shared" si="727"/>
        <v>0</v>
      </c>
      <c r="J6629" s="4">
        <f t="shared" si="728"/>
        <v>0</v>
      </c>
      <c r="K6629" s="4">
        <f t="shared" si="724"/>
        <v>0</v>
      </c>
      <c r="L6629" s="5">
        <f t="shared" si="729"/>
        <v>0</v>
      </c>
      <c r="M6629" s="137">
        <f>'PVWatts Hourly Results (1)'!L6640/1000</f>
        <v>0</v>
      </c>
      <c r="N6629" s="3">
        <f>'PVWatts Hourly Results (2)'!L6640/1000</f>
        <v>0</v>
      </c>
      <c r="O6629" s="3">
        <f>'PVWatts Hourly Results (3)'!L6640/1000</f>
        <v>0</v>
      </c>
      <c r="P6629" s="3">
        <f>'PVWatts Hourly Results (4)'!L6640/1000</f>
        <v>0</v>
      </c>
      <c r="Q6629" s="130">
        <f>'PVWatts Hourly Results (5)'!L6640/1000</f>
        <v>0</v>
      </c>
    </row>
    <row r="6630" spans="2:17" x14ac:dyDescent="0.25">
      <c r="B6630" s="8">
        <v>10</v>
      </c>
      <c r="C6630" s="9">
        <v>3</v>
      </c>
      <c r="D6630" s="134">
        <f>'PVWatts Hourly Results (1)'!C6641</f>
        <v>0</v>
      </c>
      <c r="E6630" s="127">
        <f>DATE(YEAR(Inputs!$D$5),Summary!B6630,Summary!C6630)+TIME(D6630,0,0)</f>
        <v>277</v>
      </c>
      <c r="F6630" s="4">
        <f t="shared" si="725"/>
        <v>0</v>
      </c>
      <c r="G6630" s="4">
        <f t="shared" si="723"/>
        <v>4</v>
      </c>
      <c r="H6630" s="4">
        <f t="shared" si="726"/>
        <v>1</v>
      </c>
      <c r="I6630" s="4">
        <f t="shared" si="727"/>
        <v>0</v>
      </c>
      <c r="J6630" s="4">
        <f t="shared" si="728"/>
        <v>0</v>
      </c>
      <c r="K6630" s="4">
        <f t="shared" si="724"/>
        <v>0</v>
      </c>
      <c r="L6630" s="5">
        <f t="shared" si="729"/>
        <v>0</v>
      </c>
      <c r="M6630" s="137">
        <f>'PVWatts Hourly Results (1)'!L6641/1000</f>
        <v>0</v>
      </c>
      <c r="N6630" s="3">
        <f>'PVWatts Hourly Results (2)'!L6641/1000</f>
        <v>0</v>
      </c>
      <c r="O6630" s="3">
        <f>'PVWatts Hourly Results (3)'!L6641/1000</f>
        <v>0</v>
      </c>
      <c r="P6630" s="3">
        <f>'PVWatts Hourly Results (4)'!L6641/1000</f>
        <v>0</v>
      </c>
      <c r="Q6630" s="130">
        <f>'PVWatts Hourly Results (5)'!L6641/1000</f>
        <v>0</v>
      </c>
    </row>
    <row r="6631" spans="2:17" x14ac:dyDescent="0.25">
      <c r="B6631" s="8">
        <v>10</v>
      </c>
      <c r="C6631" s="9">
        <v>3</v>
      </c>
      <c r="D6631" s="134">
        <f>'PVWatts Hourly Results (1)'!C6642</f>
        <v>0</v>
      </c>
      <c r="E6631" s="127">
        <f>DATE(YEAR(Inputs!$D$5),Summary!B6631,Summary!C6631)+TIME(D6631,0,0)</f>
        <v>277</v>
      </c>
      <c r="F6631" s="4">
        <f t="shared" si="725"/>
        <v>0</v>
      </c>
      <c r="G6631" s="4">
        <f t="shared" si="723"/>
        <v>4</v>
      </c>
      <c r="H6631" s="4">
        <f t="shared" si="726"/>
        <v>1</v>
      </c>
      <c r="I6631" s="4">
        <f t="shared" si="727"/>
        <v>0</v>
      </c>
      <c r="J6631" s="4">
        <f t="shared" si="728"/>
        <v>0</v>
      </c>
      <c r="K6631" s="4">
        <f t="shared" si="724"/>
        <v>0</v>
      </c>
      <c r="L6631" s="5">
        <f t="shared" si="729"/>
        <v>0</v>
      </c>
      <c r="M6631" s="137">
        <f>'PVWatts Hourly Results (1)'!L6642/1000</f>
        <v>0</v>
      </c>
      <c r="N6631" s="3">
        <f>'PVWatts Hourly Results (2)'!L6642/1000</f>
        <v>0</v>
      </c>
      <c r="O6631" s="3">
        <f>'PVWatts Hourly Results (3)'!L6642/1000</f>
        <v>0</v>
      </c>
      <c r="P6631" s="3">
        <f>'PVWatts Hourly Results (4)'!L6642/1000</f>
        <v>0</v>
      </c>
      <c r="Q6631" s="130">
        <f>'PVWatts Hourly Results (5)'!L6642/1000</f>
        <v>0</v>
      </c>
    </row>
    <row r="6632" spans="2:17" x14ac:dyDescent="0.25">
      <c r="B6632" s="8">
        <v>10</v>
      </c>
      <c r="C6632" s="9">
        <v>3</v>
      </c>
      <c r="D6632" s="134">
        <f>'PVWatts Hourly Results (1)'!C6643</f>
        <v>0</v>
      </c>
      <c r="E6632" s="127">
        <f>DATE(YEAR(Inputs!$D$5),Summary!B6632,Summary!C6632)+TIME(D6632,0,0)</f>
        <v>277</v>
      </c>
      <c r="F6632" s="4">
        <f t="shared" si="725"/>
        <v>0</v>
      </c>
      <c r="G6632" s="4">
        <f t="shared" si="723"/>
        <v>4</v>
      </c>
      <c r="H6632" s="4">
        <f t="shared" si="726"/>
        <v>1</v>
      </c>
      <c r="I6632" s="4">
        <f t="shared" si="727"/>
        <v>0</v>
      </c>
      <c r="J6632" s="4">
        <f t="shared" si="728"/>
        <v>0</v>
      </c>
      <c r="K6632" s="4">
        <f t="shared" si="724"/>
        <v>0</v>
      </c>
      <c r="L6632" s="5">
        <f t="shared" si="729"/>
        <v>0</v>
      </c>
      <c r="M6632" s="137">
        <f>'PVWatts Hourly Results (1)'!L6643/1000</f>
        <v>0</v>
      </c>
      <c r="N6632" s="3">
        <f>'PVWatts Hourly Results (2)'!L6643/1000</f>
        <v>0</v>
      </c>
      <c r="O6632" s="3">
        <f>'PVWatts Hourly Results (3)'!L6643/1000</f>
        <v>0</v>
      </c>
      <c r="P6632" s="3">
        <f>'PVWatts Hourly Results (4)'!L6643/1000</f>
        <v>0</v>
      </c>
      <c r="Q6632" s="130">
        <f>'PVWatts Hourly Results (5)'!L6643/1000</f>
        <v>0</v>
      </c>
    </row>
    <row r="6633" spans="2:17" x14ac:dyDescent="0.25">
      <c r="B6633" s="8">
        <v>10</v>
      </c>
      <c r="C6633" s="9">
        <v>3</v>
      </c>
      <c r="D6633" s="134">
        <f>'PVWatts Hourly Results (1)'!C6644</f>
        <v>0</v>
      </c>
      <c r="E6633" s="127">
        <f>DATE(YEAR(Inputs!$D$5),Summary!B6633,Summary!C6633)+TIME(D6633,0,0)</f>
        <v>277</v>
      </c>
      <c r="F6633" s="4">
        <f t="shared" si="725"/>
        <v>0</v>
      </c>
      <c r="G6633" s="4">
        <f t="shared" si="723"/>
        <v>4</v>
      </c>
      <c r="H6633" s="4">
        <f t="shared" si="726"/>
        <v>1</v>
      </c>
      <c r="I6633" s="4">
        <f t="shared" si="727"/>
        <v>0</v>
      </c>
      <c r="J6633" s="4">
        <f t="shared" si="728"/>
        <v>0</v>
      </c>
      <c r="K6633" s="4">
        <f t="shared" si="724"/>
        <v>0</v>
      </c>
      <c r="L6633" s="5">
        <f t="shared" si="729"/>
        <v>0</v>
      </c>
      <c r="M6633" s="137">
        <f>'PVWatts Hourly Results (1)'!L6644/1000</f>
        <v>0</v>
      </c>
      <c r="N6633" s="3">
        <f>'PVWatts Hourly Results (2)'!L6644/1000</f>
        <v>0</v>
      </c>
      <c r="O6633" s="3">
        <f>'PVWatts Hourly Results (3)'!L6644/1000</f>
        <v>0</v>
      </c>
      <c r="P6633" s="3">
        <f>'PVWatts Hourly Results (4)'!L6644/1000</f>
        <v>0</v>
      </c>
      <c r="Q6633" s="130">
        <f>'PVWatts Hourly Results (5)'!L6644/1000</f>
        <v>0</v>
      </c>
    </row>
    <row r="6634" spans="2:17" x14ac:dyDescent="0.25">
      <c r="B6634" s="8">
        <v>10</v>
      </c>
      <c r="C6634" s="9">
        <v>3</v>
      </c>
      <c r="D6634" s="134">
        <f>'PVWatts Hourly Results (1)'!C6645</f>
        <v>0</v>
      </c>
      <c r="E6634" s="127">
        <f>DATE(YEAR(Inputs!$D$5),Summary!B6634,Summary!C6634)+TIME(D6634,0,0)</f>
        <v>277</v>
      </c>
      <c r="F6634" s="4">
        <f t="shared" si="725"/>
        <v>0</v>
      </c>
      <c r="G6634" s="4">
        <f t="shared" si="723"/>
        <v>4</v>
      </c>
      <c r="H6634" s="4">
        <f t="shared" si="726"/>
        <v>1</v>
      </c>
      <c r="I6634" s="4">
        <f t="shared" si="727"/>
        <v>0</v>
      </c>
      <c r="J6634" s="4">
        <f t="shared" si="728"/>
        <v>0</v>
      </c>
      <c r="K6634" s="4">
        <f t="shared" si="724"/>
        <v>0</v>
      </c>
      <c r="L6634" s="5">
        <f t="shared" si="729"/>
        <v>0</v>
      </c>
      <c r="M6634" s="137">
        <f>'PVWatts Hourly Results (1)'!L6645/1000</f>
        <v>0</v>
      </c>
      <c r="N6634" s="3">
        <f>'PVWatts Hourly Results (2)'!L6645/1000</f>
        <v>0</v>
      </c>
      <c r="O6634" s="3">
        <f>'PVWatts Hourly Results (3)'!L6645/1000</f>
        <v>0</v>
      </c>
      <c r="P6634" s="3">
        <f>'PVWatts Hourly Results (4)'!L6645/1000</f>
        <v>0</v>
      </c>
      <c r="Q6634" s="130">
        <f>'PVWatts Hourly Results (5)'!L6645/1000</f>
        <v>0</v>
      </c>
    </row>
    <row r="6635" spans="2:17" x14ac:dyDescent="0.25">
      <c r="B6635" s="8">
        <v>10</v>
      </c>
      <c r="C6635" s="9">
        <v>3</v>
      </c>
      <c r="D6635" s="134">
        <f>'PVWatts Hourly Results (1)'!C6646</f>
        <v>0</v>
      </c>
      <c r="E6635" s="127">
        <f>DATE(YEAR(Inputs!$D$5),Summary!B6635,Summary!C6635)+TIME(D6635,0,0)</f>
        <v>277</v>
      </c>
      <c r="F6635" s="4">
        <f t="shared" si="725"/>
        <v>0</v>
      </c>
      <c r="G6635" s="4">
        <f t="shared" si="723"/>
        <v>4</v>
      </c>
      <c r="H6635" s="4">
        <f t="shared" si="726"/>
        <v>1</v>
      </c>
      <c r="I6635" s="4">
        <f t="shared" si="727"/>
        <v>0</v>
      </c>
      <c r="J6635" s="4">
        <f t="shared" si="728"/>
        <v>0</v>
      </c>
      <c r="K6635" s="4">
        <f t="shared" si="724"/>
        <v>0</v>
      </c>
      <c r="L6635" s="5">
        <f t="shared" si="729"/>
        <v>0</v>
      </c>
      <c r="M6635" s="137">
        <f>'PVWatts Hourly Results (1)'!L6646/1000</f>
        <v>0</v>
      </c>
      <c r="N6635" s="3">
        <f>'PVWatts Hourly Results (2)'!L6646/1000</f>
        <v>0</v>
      </c>
      <c r="O6635" s="3">
        <f>'PVWatts Hourly Results (3)'!L6646/1000</f>
        <v>0</v>
      </c>
      <c r="P6635" s="3">
        <f>'PVWatts Hourly Results (4)'!L6646/1000</f>
        <v>0</v>
      </c>
      <c r="Q6635" s="130">
        <f>'PVWatts Hourly Results (5)'!L6646/1000</f>
        <v>0</v>
      </c>
    </row>
    <row r="6636" spans="2:17" x14ac:dyDescent="0.25">
      <c r="B6636" s="8">
        <v>10</v>
      </c>
      <c r="C6636" s="9">
        <v>3</v>
      </c>
      <c r="D6636" s="134">
        <f>'PVWatts Hourly Results (1)'!C6647</f>
        <v>0</v>
      </c>
      <c r="E6636" s="127">
        <f>DATE(YEAR(Inputs!$D$5),Summary!B6636,Summary!C6636)+TIME(D6636,0,0)</f>
        <v>277</v>
      </c>
      <c r="F6636" s="4">
        <f t="shared" si="725"/>
        <v>0</v>
      </c>
      <c r="G6636" s="4">
        <f t="shared" si="723"/>
        <v>4</v>
      </c>
      <c r="H6636" s="4">
        <f t="shared" si="726"/>
        <v>1</v>
      </c>
      <c r="I6636" s="4">
        <f t="shared" si="727"/>
        <v>0</v>
      </c>
      <c r="J6636" s="4">
        <f t="shared" si="728"/>
        <v>0</v>
      </c>
      <c r="K6636" s="4">
        <f t="shared" si="724"/>
        <v>0</v>
      </c>
      <c r="L6636" s="5">
        <f t="shared" si="729"/>
        <v>0</v>
      </c>
      <c r="M6636" s="137">
        <f>'PVWatts Hourly Results (1)'!L6647/1000</f>
        <v>0</v>
      </c>
      <c r="N6636" s="3">
        <f>'PVWatts Hourly Results (2)'!L6647/1000</f>
        <v>0</v>
      </c>
      <c r="O6636" s="3">
        <f>'PVWatts Hourly Results (3)'!L6647/1000</f>
        <v>0</v>
      </c>
      <c r="P6636" s="3">
        <f>'PVWatts Hourly Results (4)'!L6647/1000</f>
        <v>0</v>
      </c>
      <c r="Q6636" s="130">
        <f>'PVWatts Hourly Results (5)'!L6647/1000</f>
        <v>0</v>
      </c>
    </row>
    <row r="6637" spans="2:17" x14ac:dyDescent="0.25">
      <c r="B6637" s="8">
        <v>10</v>
      </c>
      <c r="C6637" s="9">
        <v>3</v>
      </c>
      <c r="D6637" s="134">
        <f>'PVWatts Hourly Results (1)'!C6648</f>
        <v>0</v>
      </c>
      <c r="E6637" s="127">
        <f>DATE(YEAR(Inputs!$D$5),Summary!B6637,Summary!C6637)+TIME(D6637,0,0)</f>
        <v>277</v>
      </c>
      <c r="F6637" s="4">
        <f t="shared" si="725"/>
        <v>0</v>
      </c>
      <c r="G6637" s="4">
        <f t="shared" si="723"/>
        <v>4</v>
      </c>
      <c r="H6637" s="4">
        <f t="shared" si="726"/>
        <v>1</v>
      </c>
      <c r="I6637" s="4">
        <f t="shared" si="727"/>
        <v>0</v>
      </c>
      <c r="J6637" s="4">
        <f t="shared" si="728"/>
        <v>0</v>
      </c>
      <c r="K6637" s="4">
        <f t="shared" si="724"/>
        <v>0</v>
      </c>
      <c r="L6637" s="5">
        <f t="shared" si="729"/>
        <v>0</v>
      </c>
      <c r="M6637" s="137">
        <f>'PVWatts Hourly Results (1)'!L6648/1000</f>
        <v>0</v>
      </c>
      <c r="N6637" s="3">
        <f>'PVWatts Hourly Results (2)'!L6648/1000</f>
        <v>0</v>
      </c>
      <c r="O6637" s="3">
        <f>'PVWatts Hourly Results (3)'!L6648/1000</f>
        <v>0</v>
      </c>
      <c r="P6637" s="3">
        <f>'PVWatts Hourly Results (4)'!L6648/1000</f>
        <v>0</v>
      </c>
      <c r="Q6637" s="130">
        <f>'PVWatts Hourly Results (5)'!L6648/1000</f>
        <v>0</v>
      </c>
    </row>
    <row r="6638" spans="2:17" x14ac:dyDescent="0.25">
      <c r="B6638" s="8">
        <v>10</v>
      </c>
      <c r="C6638" s="9">
        <v>3</v>
      </c>
      <c r="D6638" s="134">
        <f>'PVWatts Hourly Results (1)'!C6649</f>
        <v>0</v>
      </c>
      <c r="E6638" s="127">
        <f>DATE(YEAR(Inputs!$D$5),Summary!B6638,Summary!C6638)+TIME(D6638,0,0)</f>
        <v>277</v>
      </c>
      <c r="F6638" s="4">
        <f t="shared" si="725"/>
        <v>0</v>
      </c>
      <c r="G6638" s="4">
        <f t="shared" si="723"/>
        <v>4</v>
      </c>
      <c r="H6638" s="4">
        <f t="shared" si="726"/>
        <v>1</v>
      </c>
      <c r="I6638" s="4">
        <f t="shared" si="727"/>
        <v>0</v>
      </c>
      <c r="J6638" s="4">
        <f t="shared" si="728"/>
        <v>0</v>
      </c>
      <c r="K6638" s="4">
        <f t="shared" si="724"/>
        <v>0</v>
      </c>
      <c r="L6638" s="5">
        <f t="shared" si="729"/>
        <v>0</v>
      </c>
      <c r="M6638" s="137">
        <f>'PVWatts Hourly Results (1)'!L6649/1000</f>
        <v>0</v>
      </c>
      <c r="N6638" s="3">
        <f>'PVWatts Hourly Results (2)'!L6649/1000</f>
        <v>0</v>
      </c>
      <c r="O6638" s="3">
        <f>'PVWatts Hourly Results (3)'!L6649/1000</f>
        <v>0</v>
      </c>
      <c r="P6638" s="3">
        <f>'PVWatts Hourly Results (4)'!L6649/1000</f>
        <v>0</v>
      </c>
      <c r="Q6638" s="130">
        <f>'PVWatts Hourly Results (5)'!L6649/1000</f>
        <v>0</v>
      </c>
    </row>
    <row r="6639" spans="2:17" x14ac:dyDescent="0.25">
      <c r="B6639" s="8">
        <v>10</v>
      </c>
      <c r="C6639" s="9">
        <v>3</v>
      </c>
      <c r="D6639" s="134">
        <f>'PVWatts Hourly Results (1)'!C6650</f>
        <v>0</v>
      </c>
      <c r="E6639" s="127">
        <f>DATE(YEAR(Inputs!$D$5),Summary!B6639,Summary!C6639)+TIME(D6639,0,0)</f>
        <v>277</v>
      </c>
      <c r="F6639" s="4">
        <f t="shared" si="725"/>
        <v>0</v>
      </c>
      <c r="G6639" s="4">
        <f t="shared" si="723"/>
        <v>4</v>
      </c>
      <c r="H6639" s="4">
        <f t="shared" si="726"/>
        <v>1</v>
      </c>
      <c r="I6639" s="4">
        <f t="shared" si="727"/>
        <v>0</v>
      </c>
      <c r="J6639" s="4">
        <f t="shared" si="728"/>
        <v>0</v>
      </c>
      <c r="K6639" s="4">
        <f t="shared" si="724"/>
        <v>0</v>
      </c>
      <c r="L6639" s="5">
        <f t="shared" si="729"/>
        <v>0</v>
      </c>
      <c r="M6639" s="137">
        <f>'PVWatts Hourly Results (1)'!L6650/1000</f>
        <v>0</v>
      </c>
      <c r="N6639" s="3">
        <f>'PVWatts Hourly Results (2)'!L6650/1000</f>
        <v>0</v>
      </c>
      <c r="O6639" s="3">
        <f>'PVWatts Hourly Results (3)'!L6650/1000</f>
        <v>0</v>
      </c>
      <c r="P6639" s="3">
        <f>'PVWatts Hourly Results (4)'!L6650/1000</f>
        <v>0</v>
      </c>
      <c r="Q6639" s="130">
        <f>'PVWatts Hourly Results (5)'!L6650/1000</f>
        <v>0</v>
      </c>
    </row>
    <row r="6640" spans="2:17" x14ac:dyDescent="0.25">
      <c r="B6640" s="8">
        <v>10</v>
      </c>
      <c r="C6640" s="9">
        <v>3</v>
      </c>
      <c r="D6640" s="134">
        <f>'PVWatts Hourly Results (1)'!C6651</f>
        <v>0</v>
      </c>
      <c r="E6640" s="127">
        <f>DATE(YEAR(Inputs!$D$5),Summary!B6640,Summary!C6640)+TIME(D6640,0,0)</f>
        <v>277</v>
      </c>
      <c r="F6640" s="4">
        <f t="shared" si="725"/>
        <v>0</v>
      </c>
      <c r="G6640" s="4">
        <f t="shared" si="723"/>
        <v>4</v>
      </c>
      <c r="H6640" s="4">
        <f t="shared" si="726"/>
        <v>1</v>
      </c>
      <c r="I6640" s="4">
        <f t="shared" si="727"/>
        <v>0</v>
      </c>
      <c r="J6640" s="4">
        <f t="shared" si="728"/>
        <v>0</v>
      </c>
      <c r="K6640" s="4">
        <f t="shared" si="724"/>
        <v>0</v>
      </c>
      <c r="L6640" s="5">
        <f t="shared" si="729"/>
        <v>0</v>
      </c>
      <c r="M6640" s="137">
        <f>'PVWatts Hourly Results (1)'!L6651/1000</f>
        <v>0</v>
      </c>
      <c r="N6640" s="3">
        <f>'PVWatts Hourly Results (2)'!L6651/1000</f>
        <v>0</v>
      </c>
      <c r="O6640" s="3">
        <f>'PVWatts Hourly Results (3)'!L6651/1000</f>
        <v>0</v>
      </c>
      <c r="P6640" s="3">
        <f>'PVWatts Hourly Results (4)'!L6651/1000</f>
        <v>0</v>
      </c>
      <c r="Q6640" s="130">
        <f>'PVWatts Hourly Results (5)'!L6651/1000</f>
        <v>0</v>
      </c>
    </row>
    <row r="6641" spans="2:17" x14ac:dyDescent="0.25">
      <c r="B6641" s="8">
        <v>10</v>
      </c>
      <c r="C6641" s="9">
        <v>3</v>
      </c>
      <c r="D6641" s="134">
        <f>'PVWatts Hourly Results (1)'!C6652</f>
        <v>0</v>
      </c>
      <c r="E6641" s="127">
        <f>DATE(YEAR(Inputs!$D$5),Summary!B6641,Summary!C6641)+TIME(D6641,0,0)</f>
        <v>277</v>
      </c>
      <c r="F6641" s="4">
        <f t="shared" si="725"/>
        <v>0</v>
      </c>
      <c r="G6641" s="4">
        <f t="shared" si="723"/>
        <v>4</v>
      </c>
      <c r="H6641" s="4">
        <f t="shared" si="726"/>
        <v>1</v>
      </c>
      <c r="I6641" s="4">
        <f t="shared" si="727"/>
        <v>0</v>
      </c>
      <c r="J6641" s="4">
        <f t="shared" si="728"/>
        <v>0</v>
      </c>
      <c r="K6641" s="4">
        <f t="shared" si="724"/>
        <v>0</v>
      </c>
      <c r="L6641" s="5">
        <f t="shared" si="729"/>
        <v>0</v>
      </c>
      <c r="M6641" s="137">
        <f>'PVWatts Hourly Results (1)'!L6652/1000</f>
        <v>0</v>
      </c>
      <c r="N6641" s="3">
        <f>'PVWatts Hourly Results (2)'!L6652/1000</f>
        <v>0</v>
      </c>
      <c r="O6641" s="3">
        <f>'PVWatts Hourly Results (3)'!L6652/1000</f>
        <v>0</v>
      </c>
      <c r="P6641" s="3">
        <f>'PVWatts Hourly Results (4)'!L6652/1000</f>
        <v>0</v>
      </c>
      <c r="Q6641" s="130">
        <f>'PVWatts Hourly Results (5)'!L6652/1000</f>
        <v>0</v>
      </c>
    </row>
    <row r="6642" spans="2:17" x14ac:dyDescent="0.25">
      <c r="B6642" s="8">
        <v>10</v>
      </c>
      <c r="C6642" s="9">
        <v>3</v>
      </c>
      <c r="D6642" s="134">
        <f>'PVWatts Hourly Results (1)'!C6653</f>
        <v>0</v>
      </c>
      <c r="E6642" s="127">
        <f>DATE(YEAR(Inputs!$D$5),Summary!B6642,Summary!C6642)+TIME(D6642,0,0)</f>
        <v>277</v>
      </c>
      <c r="F6642" s="4">
        <f t="shared" si="725"/>
        <v>0</v>
      </c>
      <c r="G6642" s="4">
        <f t="shared" si="723"/>
        <v>4</v>
      </c>
      <c r="H6642" s="4">
        <f t="shared" si="726"/>
        <v>1</v>
      </c>
      <c r="I6642" s="4">
        <f t="shared" si="727"/>
        <v>0</v>
      </c>
      <c r="J6642" s="4">
        <f t="shared" si="728"/>
        <v>0</v>
      </c>
      <c r="K6642" s="4">
        <f t="shared" si="724"/>
        <v>0</v>
      </c>
      <c r="L6642" s="5">
        <f t="shared" si="729"/>
        <v>0</v>
      </c>
      <c r="M6642" s="137">
        <f>'PVWatts Hourly Results (1)'!L6653/1000</f>
        <v>0</v>
      </c>
      <c r="N6642" s="3">
        <f>'PVWatts Hourly Results (2)'!L6653/1000</f>
        <v>0</v>
      </c>
      <c r="O6642" s="3">
        <f>'PVWatts Hourly Results (3)'!L6653/1000</f>
        <v>0</v>
      </c>
      <c r="P6642" s="3">
        <f>'PVWatts Hourly Results (4)'!L6653/1000</f>
        <v>0</v>
      </c>
      <c r="Q6642" s="130">
        <f>'PVWatts Hourly Results (5)'!L6653/1000</f>
        <v>0</v>
      </c>
    </row>
    <row r="6643" spans="2:17" x14ac:dyDescent="0.25">
      <c r="B6643" s="8">
        <v>10</v>
      </c>
      <c r="C6643" s="9">
        <v>3</v>
      </c>
      <c r="D6643" s="134">
        <f>'PVWatts Hourly Results (1)'!C6654</f>
        <v>0</v>
      </c>
      <c r="E6643" s="127">
        <f>DATE(YEAR(Inputs!$D$5),Summary!B6643,Summary!C6643)+TIME(D6643,0,0)</f>
        <v>277</v>
      </c>
      <c r="F6643" s="4">
        <f t="shared" si="725"/>
        <v>0</v>
      </c>
      <c r="G6643" s="4">
        <f t="shared" si="723"/>
        <v>4</v>
      </c>
      <c r="H6643" s="4">
        <f t="shared" si="726"/>
        <v>1</v>
      </c>
      <c r="I6643" s="4">
        <f t="shared" si="727"/>
        <v>0</v>
      </c>
      <c r="J6643" s="4">
        <f t="shared" si="728"/>
        <v>0</v>
      </c>
      <c r="K6643" s="4">
        <f t="shared" si="724"/>
        <v>0</v>
      </c>
      <c r="L6643" s="5">
        <f t="shared" si="729"/>
        <v>0</v>
      </c>
      <c r="M6643" s="137">
        <f>'PVWatts Hourly Results (1)'!L6654/1000</f>
        <v>0</v>
      </c>
      <c r="N6643" s="3">
        <f>'PVWatts Hourly Results (2)'!L6654/1000</f>
        <v>0</v>
      </c>
      <c r="O6643" s="3">
        <f>'PVWatts Hourly Results (3)'!L6654/1000</f>
        <v>0</v>
      </c>
      <c r="P6643" s="3">
        <f>'PVWatts Hourly Results (4)'!L6654/1000</f>
        <v>0</v>
      </c>
      <c r="Q6643" s="130">
        <f>'PVWatts Hourly Results (5)'!L6654/1000</f>
        <v>0</v>
      </c>
    </row>
    <row r="6644" spans="2:17" x14ac:dyDescent="0.25">
      <c r="B6644" s="8">
        <v>10</v>
      </c>
      <c r="C6644" s="9">
        <v>3</v>
      </c>
      <c r="D6644" s="134">
        <f>'PVWatts Hourly Results (1)'!C6655</f>
        <v>0</v>
      </c>
      <c r="E6644" s="127">
        <f>DATE(YEAR(Inputs!$D$5),Summary!B6644,Summary!C6644)+TIME(D6644,0,0)</f>
        <v>277</v>
      </c>
      <c r="F6644" s="4">
        <f t="shared" si="725"/>
        <v>0</v>
      </c>
      <c r="G6644" s="4">
        <f t="shared" si="723"/>
        <v>4</v>
      </c>
      <c r="H6644" s="4">
        <f t="shared" si="726"/>
        <v>1</v>
      </c>
      <c r="I6644" s="4">
        <f t="shared" si="727"/>
        <v>0</v>
      </c>
      <c r="J6644" s="4">
        <f t="shared" si="728"/>
        <v>0</v>
      </c>
      <c r="K6644" s="4">
        <f t="shared" si="724"/>
        <v>0</v>
      </c>
      <c r="L6644" s="5">
        <f t="shared" si="729"/>
        <v>0</v>
      </c>
      <c r="M6644" s="137">
        <f>'PVWatts Hourly Results (1)'!L6655/1000</f>
        <v>0</v>
      </c>
      <c r="N6644" s="3">
        <f>'PVWatts Hourly Results (2)'!L6655/1000</f>
        <v>0</v>
      </c>
      <c r="O6644" s="3">
        <f>'PVWatts Hourly Results (3)'!L6655/1000</f>
        <v>0</v>
      </c>
      <c r="P6644" s="3">
        <f>'PVWatts Hourly Results (4)'!L6655/1000</f>
        <v>0</v>
      </c>
      <c r="Q6644" s="130">
        <f>'PVWatts Hourly Results (5)'!L6655/1000</f>
        <v>0</v>
      </c>
    </row>
    <row r="6645" spans="2:17" x14ac:dyDescent="0.25">
      <c r="B6645" s="8">
        <v>10</v>
      </c>
      <c r="C6645" s="9">
        <v>3</v>
      </c>
      <c r="D6645" s="134">
        <f>'PVWatts Hourly Results (1)'!C6656</f>
        <v>0</v>
      </c>
      <c r="E6645" s="127">
        <f>DATE(YEAR(Inputs!$D$5),Summary!B6645,Summary!C6645)+TIME(D6645,0,0)</f>
        <v>277</v>
      </c>
      <c r="F6645" s="4">
        <f t="shared" si="725"/>
        <v>0</v>
      </c>
      <c r="G6645" s="4">
        <f t="shared" si="723"/>
        <v>4</v>
      </c>
      <c r="H6645" s="4">
        <f t="shared" si="726"/>
        <v>1</v>
      </c>
      <c r="I6645" s="4">
        <f t="shared" si="727"/>
        <v>0</v>
      </c>
      <c r="J6645" s="4">
        <f t="shared" si="728"/>
        <v>0</v>
      </c>
      <c r="K6645" s="4">
        <f t="shared" si="724"/>
        <v>0</v>
      </c>
      <c r="L6645" s="5">
        <f t="shared" si="729"/>
        <v>0</v>
      </c>
      <c r="M6645" s="137">
        <f>'PVWatts Hourly Results (1)'!L6656/1000</f>
        <v>0</v>
      </c>
      <c r="N6645" s="3">
        <f>'PVWatts Hourly Results (2)'!L6656/1000</f>
        <v>0</v>
      </c>
      <c r="O6645" s="3">
        <f>'PVWatts Hourly Results (3)'!L6656/1000</f>
        <v>0</v>
      </c>
      <c r="P6645" s="3">
        <f>'PVWatts Hourly Results (4)'!L6656/1000</f>
        <v>0</v>
      </c>
      <c r="Q6645" s="130">
        <f>'PVWatts Hourly Results (5)'!L6656/1000</f>
        <v>0</v>
      </c>
    </row>
    <row r="6646" spans="2:17" x14ac:dyDescent="0.25">
      <c r="B6646" s="8">
        <v>10</v>
      </c>
      <c r="C6646" s="9">
        <v>4</v>
      </c>
      <c r="D6646" s="134">
        <f>'PVWatts Hourly Results (1)'!C6657</f>
        <v>0</v>
      </c>
      <c r="E6646" s="127">
        <f>DATE(YEAR(Inputs!$D$5),Summary!B6646,Summary!C6646)+TIME(D6646,0,0)</f>
        <v>278</v>
      </c>
      <c r="F6646" s="4">
        <f t="shared" si="725"/>
        <v>0</v>
      </c>
      <c r="G6646" s="4">
        <f t="shared" si="723"/>
        <v>5</v>
      </c>
      <c r="H6646" s="4">
        <f t="shared" si="726"/>
        <v>1</v>
      </c>
      <c r="I6646" s="4">
        <f t="shared" si="727"/>
        <v>0</v>
      </c>
      <c r="J6646" s="4">
        <f t="shared" si="728"/>
        <v>0</v>
      </c>
      <c r="K6646" s="4">
        <f t="shared" si="724"/>
        <v>0</v>
      </c>
      <c r="L6646" s="5">
        <f t="shared" si="729"/>
        <v>0</v>
      </c>
      <c r="M6646" s="137">
        <f>'PVWatts Hourly Results (1)'!L6657/1000</f>
        <v>0</v>
      </c>
      <c r="N6646" s="3">
        <f>'PVWatts Hourly Results (2)'!L6657/1000</f>
        <v>0</v>
      </c>
      <c r="O6646" s="3">
        <f>'PVWatts Hourly Results (3)'!L6657/1000</f>
        <v>0</v>
      </c>
      <c r="P6646" s="3">
        <f>'PVWatts Hourly Results (4)'!L6657/1000</f>
        <v>0</v>
      </c>
      <c r="Q6646" s="130">
        <f>'PVWatts Hourly Results (5)'!L6657/1000</f>
        <v>0</v>
      </c>
    </row>
    <row r="6647" spans="2:17" x14ac:dyDescent="0.25">
      <c r="B6647" s="8">
        <v>10</v>
      </c>
      <c r="C6647" s="9">
        <v>4</v>
      </c>
      <c r="D6647" s="134">
        <f>'PVWatts Hourly Results (1)'!C6658</f>
        <v>0</v>
      </c>
      <c r="E6647" s="127">
        <f>DATE(YEAR(Inputs!$D$5),Summary!B6647,Summary!C6647)+TIME(D6647,0,0)</f>
        <v>278</v>
      </c>
      <c r="F6647" s="4">
        <f t="shared" si="725"/>
        <v>0</v>
      </c>
      <c r="G6647" s="4">
        <f t="shared" si="723"/>
        <v>5</v>
      </c>
      <c r="H6647" s="4">
        <f t="shared" si="726"/>
        <v>1</v>
      </c>
      <c r="I6647" s="4">
        <f t="shared" si="727"/>
        <v>0</v>
      </c>
      <c r="J6647" s="4">
        <f t="shared" si="728"/>
        <v>0</v>
      </c>
      <c r="K6647" s="4">
        <f t="shared" si="724"/>
        <v>0</v>
      </c>
      <c r="L6647" s="5">
        <f t="shared" si="729"/>
        <v>0</v>
      </c>
      <c r="M6647" s="137">
        <f>'PVWatts Hourly Results (1)'!L6658/1000</f>
        <v>0</v>
      </c>
      <c r="N6647" s="3">
        <f>'PVWatts Hourly Results (2)'!L6658/1000</f>
        <v>0</v>
      </c>
      <c r="O6647" s="3">
        <f>'PVWatts Hourly Results (3)'!L6658/1000</f>
        <v>0</v>
      </c>
      <c r="P6647" s="3">
        <f>'PVWatts Hourly Results (4)'!L6658/1000</f>
        <v>0</v>
      </c>
      <c r="Q6647" s="130">
        <f>'PVWatts Hourly Results (5)'!L6658/1000</f>
        <v>0</v>
      </c>
    </row>
    <row r="6648" spans="2:17" x14ac:dyDescent="0.25">
      <c r="B6648" s="8">
        <v>10</v>
      </c>
      <c r="C6648" s="9">
        <v>4</v>
      </c>
      <c r="D6648" s="134">
        <f>'PVWatts Hourly Results (1)'!C6659</f>
        <v>0</v>
      </c>
      <c r="E6648" s="127">
        <f>DATE(YEAR(Inputs!$D$5),Summary!B6648,Summary!C6648)+TIME(D6648,0,0)</f>
        <v>278</v>
      </c>
      <c r="F6648" s="4">
        <f t="shared" si="725"/>
        <v>0</v>
      </c>
      <c r="G6648" s="4">
        <f t="shared" si="723"/>
        <v>5</v>
      </c>
      <c r="H6648" s="4">
        <f t="shared" si="726"/>
        <v>1</v>
      </c>
      <c r="I6648" s="4">
        <f t="shared" si="727"/>
        <v>0</v>
      </c>
      <c r="J6648" s="4">
        <f t="shared" si="728"/>
        <v>0</v>
      </c>
      <c r="K6648" s="4">
        <f t="shared" si="724"/>
        <v>0</v>
      </c>
      <c r="L6648" s="5">
        <f t="shared" si="729"/>
        <v>0</v>
      </c>
      <c r="M6648" s="137">
        <f>'PVWatts Hourly Results (1)'!L6659/1000</f>
        <v>0</v>
      </c>
      <c r="N6648" s="3">
        <f>'PVWatts Hourly Results (2)'!L6659/1000</f>
        <v>0</v>
      </c>
      <c r="O6648" s="3">
        <f>'PVWatts Hourly Results (3)'!L6659/1000</f>
        <v>0</v>
      </c>
      <c r="P6648" s="3">
        <f>'PVWatts Hourly Results (4)'!L6659/1000</f>
        <v>0</v>
      </c>
      <c r="Q6648" s="130">
        <f>'PVWatts Hourly Results (5)'!L6659/1000</f>
        <v>0</v>
      </c>
    </row>
    <row r="6649" spans="2:17" x14ac:dyDescent="0.25">
      <c r="B6649" s="8">
        <v>10</v>
      </c>
      <c r="C6649" s="9">
        <v>4</v>
      </c>
      <c r="D6649" s="134">
        <f>'PVWatts Hourly Results (1)'!C6660</f>
        <v>0</v>
      </c>
      <c r="E6649" s="127">
        <f>DATE(YEAR(Inputs!$D$5),Summary!B6649,Summary!C6649)+TIME(D6649,0,0)</f>
        <v>278</v>
      </c>
      <c r="F6649" s="4">
        <f t="shared" si="725"/>
        <v>0</v>
      </c>
      <c r="G6649" s="4">
        <f t="shared" si="723"/>
        <v>5</v>
      </c>
      <c r="H6649" s="4">
        <f t="shared" si="726"/>
        <v>1</v>
      </c>
      <c r="I6649" s="4">
        <f t="shared" si="727"/>
        <v>0</v>
      </c>
      <c r="J6649" s="4">
        <f t="shared" si="728"/>
        <v>0</v>
      </c>
      <c r="K6649" s="4">
        <f t="shared" si="724"/>
        <v>0</v>
      </c>
      <c r="L6649" s="5">
        <f t="shared" si="729"/>
        <v>0</v>
      </c>
      <c r="M6649" s="137">
        <f>'PVWatts Hourly Results (1)'!L6660/1000</f>
        <v>0</v>
      </c>
      <c r="N6649" s="3">
        <f>'PVWatts Hourly Results (2)'!L6660/1000</f>
        <v>0</v>
      </c>
      <c r="O6649" s="3">
        <f>'PVWatts Hourly Results (3)'!L6660/1000</f>
        <v>0</v>
      </c>
      <c r="P6649" s="3">
        <f>'PVWatts Hourly Results (4)'!L6660/1000</f>
        <v>0</v>
      </c>
      <c r="Q6649" s="130">
        <f>'PVWatts Hourly Results (5)'!L6660/1000</f>
        <v>0</v>
      </c>
    </row>
    <row r="6650" spans="2:17" x14ac:dyDescent="0.25">
      <c r="B6650" s="8">
        <v>10</v>
      </c>
      <c r="C6650" s="9">
        <v>4</v>
      </c>
      <c r="D6650" s="134">
        <f>'PVWatts Hourly Results (1)'!C6661</f>
        <v>0</v>
      </c>
      <c r="E6650" s="127">
        <f>DATE(YEAR(Inputs!$D$5),Summary!B6650,Summary!C6650)+TIME(D6650,0,0)</f>
        <v>278</v>
      </c>
      <c r="F6650" s="4">
        <f t="shared" si="725"/>
        <v>0</v>
      </c>
      <c r="G6650" s="4">
        <f t="shared" si="723"/>
        <v>5</v>
      </c>
      <c r="H6650" s="4">
        <f t="shared" si="726"/>
        <v>1</v>
      </c>
      <c r="I6650" s="4">
        <f t="shared" si="727"/>
        <v>0</v>
      </c>
      <c r="J6650" s="4">
        <f t="shared" si="728"/>
        <v>0</v>
      </c>
      <c r="K6650" s="4">
        <f t="shared" si="724"/>
        <v>0</v>
      </c>
      <c r="L6650" s="5">
        <f t="shared" si="729"/>
        <v>0</v>
      </c>
      <c r="M6650" s="137">
        <f>'PVWatts Hourly Results (1)'!L6661/1000</f>
        <v>0</v>
      </c>
      <c r="N6650" s="3">
        <f>'PVWatts Hourly Results (2)'!L6661/1000</f>
        <v>0</v>
      </c>
      <c r="O6650" s="3">
        <f>'PVWatts Hourly Results (3)'!L6661/1000</f>
        <v>0</v>
      </c>
      <c r="P6650" s="3">
        <f>'PVWatts Hourly Results (4)'!L6661/1000</f>
        <v>0</v>
      </c>
      <c r="Q6650" s="130">
        <f>'PVWatts Hourly Results (5)'!L6661/1000</f>
        <v>0</v>
      </c>
    </row>
    <row r="6651" spans="2:17" x14ac:dyDescent="0.25">
      <c r="B6651" s="8">
        <v>10</v>
      </c>
      <c r="C6651" s="9">
        <v>4</v>
      </c>
      <c r="D6651" s="134">
        <f>'PVWatts Hourly Results (1)'!C6662</f>
        <v>0</v>
      </c>
      <c r="E6651" s="127">
        <f>DATE(YEAR(Inputs!$D$5),Summary!B6651,Summary!C6651)+TIME(D6651,0,0)</f>
        <v>278</v>
      </c>
      <c r="F6651" s="4">
        <f t="shared" si="725"/>
        <v>0</v>
      </c>
      <c r="G6651" s="4">
        <f t="shared" si="723"/>
        <v>5</v>
      </c>
      <c r="H6651" s="4">
        <f t="shared" si="726"/>
        <v>1</v>
      </c>
      <c r="I6651" s="4">
        <f t="shared" si="727"/>
        <v>0</v>
      </c>
      <c r="J6651" s="4">
        <f t="shared" si="728"/>
        <v>0</v>
      </c>
      <c r="K6651" s="4">
        <f t="shared" si="724"/>
        <v>0</v>
      </c>
      <c r="L6651" s="5">
        <f t="shared" si="729"/>
        <v>0</v>
      </c>
      <c r="M6651" s="137">
        <f>'PVWatts Hourly Results (1)'!L6662/1000</f>
        <v>0</v>
      </c>
      <c r="N6651" s="3">
        <f>'PVWatts Hourly Results (2)'!L6662/1000</f>
        <v>0</v>
      </c>
      <c r="O6651" s="3">
        <f>'PVWatts Hourly Results (3)'!L6662/1000</f>
        <v>0</v>
      </c>
      <c r="P6651" s="3">
        <f>'PVWatts Hourly Results (4)'!L6662/1000</f>
        <v>0</v>
      </c>
      <c r="Q6651" s="130">
        <f>'PVWatts Hourly Results (5)'!L6662/1000</f>
        <v>0</v>
      </c>
    </row>
    <row r="6652" spans="2:17" x14ac:dyDescent="0.25">
      <c r="B6652" s="8">
        <v>10</v>
      </c>
      <c r="C6652" s="9">
        <v>4</v>
      </c>
      <c r="D6652" s="134">
        <f>'PVWatts Hourly Results (1)'!C6663</f>
        <v>0</v>
      </c>
      <c r="E6652" s="127">
        <f>DATE(YEAR(Inputs!$D$5),Summary!B6652,Summary!C6652)+TIME(D6652,0,0)</f>
        <v>278</v>
      </c>
      <c r="F6652" s="4">
        <f t="shared" si="725"/>
        <v>0</v>
      </c>
      <c r="G6652" s="4">
        <f t="shared" si="723"/>
        <v>5</v>
      </c>
      <c r="H6652" s="4">
        <f t="shared" si="726"/>
        <v>1</v>
      </c>
      <c r="I6652" s="4">
        <f t="shared" si="727"/>
        <v>0</v>
      </c>
      <c r="J6652" s="4">
        <f t="shared" si="728"/>
        <v>0</v>
      </c>
      <c r="K6652" s="4">
        <f t="shared" si="724"/>
        <v>0</v>
      </c>
      <c r="L6652" s="5">
        <f t="shared" si="729"/>
        <v>0</v>
      </c>
      <c r="M6652" s="137">
        <f>'PVWatts Hourly Results (1)'!L6663/1000</f>
        <v>0</v>
      </c>
      <c r="N6652" s="3">
        <f>'PVWatts Hourly Results (2)'!L6663/1000</f>
        <v>0</v>
      </c>
      <c r="O6652" s="3">
        <f>'PVWatts Hourly Results (3)'!L6663/1000</f>
        <v>0</v>
      </c>
      <c r="P6652" s="3">
        <f>'PVWatts Hourly Results (4)'!L6663/1000</f>
        <v>0</v>
      </c>
      <c r="Q6652" s="130">
        <f>'PVWatts Hourly Results (5)'!L6663/1000</f>
        <v>0</v>
      </c>
    </row>
    <row r="6653" spans="2:17" x14ac:dyDescent="0.25">
      <c r="B6653" s="8">
        <v>10</v>
      </c>
      <c r="C6653" s="9">
        <v>4</v>
      </c>
      <c r="D6653" s="134">
        <f>'PVWatts Hourly Results (1)'!C6664</f>
        <v>0</v>
      </c>
      <c r="E6653" s="127">
        <f>DATE(YEAR(Inputs!$D$5),Summary!B6653,Summary!C6653)+TIME(D6653,0,0)</f>
        <v>278</v>
      </c>
      <c r="F6653" s="4">
        <f t="shared" si="725"/>
        <v>0</v>
      </c>
      <c r="G6653" s="4">
        <f t="shared" si="723"/>
        <v>5</v>
      </c>
      <c r="H6653" s="4">
        <f t="shared" si="726"/>
        <v>1</v>
      </c>
      <c r="I6653" s="4">
        <f t="shared" si="727"/>
        <v>0</v>
      </c>
      <c r="J6653" s="4">
        <f t="shared" si="728"/>
        <v>0</v>
      </c>
      <c r="K6653" s="4">
        <f t="shared" si="724"/>
        <v>0</v>
      </c>
      <c r="L6653" s="5">
        <f t="shared" si="729"/>
        <v>0</v>
      </c>
      <c r="M6653" s="137">
        <f>'PVWatts Hourly Results (1)'!L6664/1000</f>
        <v>0</v>
      </c>
      <c r="N6653" s="3">
        <f>'PVWatts Hourly Results (2)'!L6664/1000</f>
        <v>0</v>
      </c>
      <c r="O6653" s="3">
        <f>'PVWatts Hourly Results (3)'!L6664/1000</f>
        <v>0</v>
      </c>
      <c r="P6653" s="3">
        <f>'PVWatts Hourly Results (4)'!L6664/1000</f>
        <v>0</v>
      </c>
      <c r="Q6653" s="130">
        <f>'PVWatts Hourly Results (5)'!L6664/1000</f>
        <v>0</v>
      </c>
    </row>
    <row r="6654" spans="2:17" x14ac:dyDescent="0.25">
      <c r="B6654" s="8">
        <v>10</v>
      </c>
      <c r="C6654" s="9">
        <v>4</v>
      </c>
      <c r="D6654" s="134">
        <f>'PVWatts Hourly Results (1)'!C6665</f>
        <v>0</v>
      </c>
      <c r="E6654" s="127">
        <f>DATE(YEAR(Inputs!$D$5),Summary!B6654,Summary!C6654)+TIME(D6654,0,0)</f>
        <v>278</v>
      </c>
      <c r="F6654" s="4">
        <f t="shared" si="725"/>
        <v>0</v>
      </c>
      <c r="G6654" s="4">
        <f t="shared" si="723"/>
        <v>5</v>
      </c>
      <c r="H6654" s="4">
        <f t="shared" si="726"/>
        <v>1</v>
      </c>
      <c r="I6654" s="4">
        <f t="shared" si="727"/>
        <v>0</v>
      </c>
      <c r="J6654" s="4">
        <f t="shared" si="728"/>
        <v>0</v>
      </c>
      <c r="K6654" s="4">
        <f t="shared" si="724"/>
        <v>0</v>
      </c>
      <c r="L6654" s="5">
        <f t="shared" si="729"/>
        <v>0</v>
      </c>
      <c r="M6654" s="137">
        <f>'PVWatts Hourly Results (1)'!L6665/1000</f>
        <v>0</v>
      </c>
      <c r="N6654" s="3">
        <f>'PVWatts Hourly Results (2)'!L6665/1000</f>
        <v>0</v>
      </c>
      <c r="O6654" s="3">
        <f>'PVWatts Hourly Results (3)'!L6665/1000</f>
        <v>0</v>
      </c>
      <c r="P6654" s="3">
        <f>'PVWatts Hourly Results (4)'!L6665/1000</f>
        <v>0</v>
      </c>
      <c r="Q6654" s="130">
        <f>'PVWatts Hourly Results (5)'!L6665/1000</f>
        <v>0</v>
      </c>
    </row>
    <row r="6655" spans="2:17" x14ac:dyDescent="0.25">
      <c r="B6655" s="8">
        <v>10</v>
      </c>
      <c r="C6655" s="9">
        <v>4</v>
      </c>
      <c r="D6655" s="134">
        <f>'PVWatts Hourly Results (1)'!C6666</f>
        <v>0</v>
      </c>
      <c r="E6655" s="127">
        <f>DATE(YEAR(Inputs!$D$5),Summary!B6655,Summary!C6655)+TIME(D6655,0,0)</f>
        <v>278</v>
      </c>
      <c r="F6655" s="4">
        <f t="shared" si="725"/>
        <v>0</v>
      </c>
      <c r="G6655" s="4">
        <f t="shared" si="723"/>
        <v>5</v>
      </c>
      <c r="H6655" s="4">
        <f t="shared" si="726"/>
        <v>1</v>
      </c>
      <c r="I6655" s="4">
        <f t="shared" si="727"/>
        <v>0</v>
      </c>
      <c r="J6655" s="4">
        <f t="shared" si="728"/>
        <v>0</v>
      </c>
      <c r="K6655" s="4">
        <f t="shared" si="724"/>
        <v>0</v>
      </c>
      <c r="L6655" s="5">
        <f t="shared" si="729"/>
        <v>0</v>
      </c>
      <c r="M6655" s="137">
        <f>'PVWatts Hourly Results (1)'!L6666/1000</f>
        <v>0</v>
      </c>
      <c r="N6655" s="3">
        <f>'PVWatts Hourly Results (2)'!L6666/1000</f>
        <v>0</v>
      </c>
      <c r="O6655" s="3">
        <f>'PVWatts Hourly Results (3)'!L6666/1000</f>
        <v>0</v>
      </c>
      <c r="P6655" s="3">
        <f>'PVWatts Hourly Results (4)'!L6666/1000</f>
        <v>0</v>
      </c>
      <c r="Q6655" s="130">
        <f>'PVWatts Hourly Results (5)'!L6666/1000</f>
        <v>0</v>
      </c>
    </row>
    <row r="6656" spans="2:17" x14ac:dyDescent="0.25">
      <c r="B6656" s="8">
        <v>10</v>
      </c>
      <c r="C6656" s="9">
        <v>4</v>
      </c>
      <c r="D6656" s="134">
        <f>'PVWatts Hourly Results (1)'!C6667</f>
        <v>0</v>
      </c>
      <c r="E6656" s="127">
        <f>DATE(YEAR(Inputs!$D$5),Summary!B6656,Summary!C6656)+TIME(D6656,0,0)</f>
        <v>278</v>
      </c>
      <c r="F6656" s="4">
        <f t="shared" si="725"/>
        <v>0</v>
      </c>
      <c r="G6656" s="4">
        <f t="shared" si="723"/>
        <v>5</v>
      </c>
      <c r="H6656" s="4">
        <f t="shared" si="726"/>
        <v>1</v>
      </c>
      <c r="I6656" s="4">
        <f t="shared" si="727"/>
        <v>0</v>
      </c>
      <c r="J6656" s="4">
        <f t="shared" si="728"/>
        <v>0</v>
      </c>
      <c r="K6656" s="4">
        <f t="shared" si="724"/>
        <v>0</v>
      </c>
      <c r="L6656" s="5">
        <f t="shared" si="729"/>
        <v>0</v>
      </c>
      <c r="M6656" s="137">
        <f>'PVWatts Hourly Results (1)'!L6667/1000</f>
        <v>0</v>
      </c>
      <c r="N6656" s="3">
        <f>'PVWatts Hourly Results (2)'!L6667/1000</f>
        <v>0</v>
      </c>
      <c r="O6656" s="3">
        <f>'PVWatts Hourly Results (3)'!L6667/1000</f>
        <v>0</v>
      </c>
      <c r="P6656" s="3">
        <f>'PVWatts Hourly Results (4)'!L6667/1000</f>
        <v>0</v>
      </c>
      <c r="Q6656" s="130">
        <f>'PVWatts Hourly Results (5)'!L6667/1000</f>
        <v>0</v>
      </c>
    </row>
    <row r="6657" spans="2:17" x14ac:dyDescent="0.25">
      <c r="B6657" s="8">
        <v>10</v>
      </c>
      <c r="C6657" s="9">
        <v>4</v>
      </c>
      <c r="D6657" s="134">
        <f>'PVWatts Hourly Results (1)'!C6668</f>
        <v>0</v>
      </c>
      <c r="E6657" s="127">
        <f>DATE(YEAR(Inputs!$D$5),Summary!B6657,Summary!C6657)+TIME(D6657,0,0)</f>
        <v>278</v>
      </c>
      <c r="F6657" s="4">
        <f t="shared" si="725"/>
        <v>0</v>
      </c>
      <c r="G6657" s="4">
        <f t="shared" si="723"/>
        <v>5</v>
      </c>
      <c r="H6657" s="4">
        <f t="shared" si="726"/>
        <v>1</v>
      </c>
      <c r="I6657" s="4">
        <f t="shared" si="727"/>
        <v>0</v>
      </c>
      <c r="J6657" s="4">
        <f t="shared" si="728"/>
        <v>0</v>
      </c>
      <c r="K6657" s="4">
        <f t="shared" si="724"/>
        <v>0</v>
      </c>
      <c r="L6657" s="5">
        <f t="shared" si="729"/>
        <v>0</v>
      </c>
      <c r="M6657" s="137">
        <f>'PVWatts Hourly Results (1)'!L6668/1000</f>
        <v>0</v>
      </c>
      <c r="N6657" s="3">
        <f>'PVWatts Hourly Results (2)'!L6668/1000</f>
        <v>0</v>
      </c>
      <c r="O6657" s="3">
        <f>'PVWatts Hourly Results (3)'!L6668/1000</f>
        <v>0</v>
      </c>
      <c r="P6657" s="3">
        <f>'PVWatts Hourly Results (4)'!L6668/1000</f>
        <v>0</v>
      </c>
      <c r="Q6657" s="130">
        <f>'PVWatts Hourly Results (5)'!L6668/1000</f>
        <v>0</v>
      </c>
    </row>
    <row r="6658" spans="2:17" x14ac:dyDescent="0.25">
      <c r="B6658" s="8">
        <v>10</v>
      </c>
      <c r="C6658" s="9">
        <v>4</v>
      </c>
      <c r="D6658" s="134">
        <f>'PVWatts Hourly Results (1)'!C6669</f>
        <v>0</v>
      </c>
      <c r="E6658" s="127">
        <f>DATE(YEAR(Inputs!$D$5),Summary!B6658,Summary!C6658)+TIME(D6658,0,0)</f>
        <v>278</v>
      </c>
      <c r="F6658" s="4">
        <f t="shared" si="725"/>
        <v>0</v>
      </c>
      <c r="G6658" s="4">
        <f t="shared" si="723"/>
        <v>5</v>
      </c>
      <c r="H6658" s="4">
        <f t="shared" si="726"/>
        <v>1</v>
      </c>
      <c r="I6658" s="4">
        <f t="shared" si="727"/>
        <v>0</v>
      </c>
      <c r="J6658" s="4">
        <f t="shared" si="728"/>
        <v>0</v>
      </c>
      <c r="K6658" s="4">
        <f t="shared" si="724"/>
        <v>0</v>
      </c>
      <c r="L6658" s="5">
        <f t="shared" si="729"/>
        <v>0</v>
      </c>
      <c r="M6658" s="137">
        <f>'PVWatts Hourly Results (1)'!L6669/1000</f>
        <v>0</v>
      </c>
      <c r="N6658" s="3">
        <f>'PVWatts Hourly Results (2)'!L6669/1000</f>
        <v>0</v>
      </c>
      <c r="O6658" s="3">
        <f>'PVWatts Hourly Results (3)'!L6669/1000</f>
        <v>0</v>
      </c>
      <c r="P6658" s="3">
        <f>'PVWatts Hourly Results (4)'!L6669/1000</f>
        <v>0</v>
      </c>
      <c r="Q6658" s="130">
        <f>'PVWatts Hourly Results (5)'!L6669/1000</f>
        <v>0</v>
      </c>
    </row>
    <row r="6659" spans="2:17" x14ac:dyDescent="0.25">
      <c r="B6659" s="8">
        <v>10</v>
      </c>
      <c r="C6659" s="9">
        <v>4</v>
      </c>
      <c r="D6659" s="134">
        <f>'PVWatts Hourly Results (1)'!C6670</f>
        <v>0</v>
      </c>
      <c r="E6659" s="127">
        <f>DATE(YEAR(Inputs!$D$5),Summary!B6659,Summary!C6659)+TIME(D6659,0,0)</f>
        <v>278</v>
      </c>
      <c r="F6659" s="4">
        <f t="shared" si="725"/>
        <v>0</v>
      </c>
      <c r="G6659" s="4">
        <f t="shared" si="723"/>
        <v>5</v>
      </c>
      <c r="H6659" s="4">
        <f t="shared" si="726"/>
        <v>1</v>
      </c>
      <c r="I6659" s="4">
        <f t="shared" si="727"/>
        <v>0</v>
      </c>
      <c r="J6659" s="4">
        <f t="shared" si="728"/>
        <v>0</v>
      </c>
      <c r="K6659" s="4">
        <f t="shared" si="724"/>
        <v>0</v>
      </c>
      <c r="L6659" s="5">
        <f t="shared" si="729"/>
        <v>0</v>
      </c>
      <c r="M6659" s="137">
        <f>'PVWatts Hourly Results (1)'!L6670/1000</f>
        <v>0</v>
      </c>
      <c r="N6659" s="3">
        <f>'PVWatts Hourly Results (2)'!L6670/1000</f>
        <v>0</v>
      </c>
      <c r="O6659" s="3">
        <f>'PVWatts Hourly Results (3)'!L6670/1000</f>
        <v>0</v>
      </c>
      <c r="P6659" s="3">
        <f>'PVWatts Hourly Results (4)'!L6670/1000</f>
        <v>0</v>
      </c>
      <c r="Q6659" s="130">
        <f>'PVWatts Hourly Results (5)'!L6670/1000</f>
        <v>0</v>
      </c>
    </row>
    <row r="6660" spans="2:17" x14ac:dyDescent="0.25">
      <c r="B6660" s="8">
        <v>10</v>
      </c>
      <c r="C6660" s="9">
        <v>4</v>
      </c>
      <c r="D6660" s="134">
        <f>'PVWatts Hourly Results (1)'!C6671</f>
        <v>0</v>
      </c>
      <c r="E6660" s="127">
        <f>DATE(YEAR(Inputs!$D$5),Summary!B6660,Summary!C6660)+TIME(D6660,0,0)</f>
        <v>278</v>
      </c>
      <c r="F6660" s="4">
        <f t="shared" si="725"/>
        <v>0</v>
      </c>
      <c r="G6660" s="4">
        <f t="shared" si="723"/>
        <v>5</v>
      </c>
      <c r="H6660" s="4">
        <f t="shared" si="726"/>
        <v>1</v>
      </c>
      <c r="I6660" s="4">
        <f t="shared" si="727"/>
        <v>0</v>
      </c>
      <c r="J6660" s="4">
        <f t="shared" si="728"/>
        <v>0</v>
      </c>
      <c r="K6660" s="4">
        <f t="shared" si="724"/>
        <v>0</v>
      </c>
      <c r="L6660" s="5">
        <f t="shared" si="729"/>
        <v>0</v>
      </c>
      <c r="M6660" s="137">
        <f>'PVWatts Hourly Results (1)'!L6671/1000</f>
        <v>0</v>
      </c>
      <c r="N6660" s="3">
        <f>'PVWatts Hourly Results (2)'!L6671/1000</f>
        <v>0</v>
      </c>
      <c r="O6660" s="3">
        <f>'PVWatts Hourly Results (3)'!L6671/1000</f>
        <v>0</v>
      </c>
      <c r="P6660" s="3">
        <f>'PVWatts Hourly Results (4)'!L6671/1000</f>
        <v>0</v>
      </c>
      <c r="Q6660" s="130">
        <f>'PVWatts Hourly Results (5)'!L6671/1000</f>
        <v>0</v>
      </c>
    </row>
    <row r="6661" spans="2:17" x14ac:dyDescent="0.25">
      <c r="B6661" s="8">
        <v>10</v>
      </c>
      <c r="C6661" s="9">
        <v>4</v>
      </c>
      <c r="D6661" s="134">
        <f>'PVWatts Hourly Results (1)'!C6672</f>
        <v>0</v>
      </c>
      <c r="E6661" s="127">
        <f>DATE(YEAR(Inputs!$D$5),Summary!B6661,Summary!C6661)+TIME(D6661,0,0)</f>
        <v>278</v>
      </c>
      <c r="F6661" s="4">
        <f t="shared" si="725"/>
        <v>0</v>
      </c>
      <c r="G6661" s="4">
        <f t="shared" si="723"/>
        <v>5</v>
      </c>
      <c r="H6661" s="4">
        <f t="shared" si="726"/>
        <v>1</v>
      </c>
      <c r="I6661" s="4">
        <f t="shared" si="727"/>
        <v>0</v>
      </c>
      <c r="J6661" s="4">
        <f t="shared" si="728"/>
        <v>0</v>
      </c>
      <c r="K6661" s="4">
        <f t="shared" si="724"/>
        <v>0</v>
      </c>
      <c r="L6661" s="5">
        <f t="shared" si="729"/>
        <v>0</v>
      </c>
      <c r="M6661" s="137">
        <f>'PVWatts Hourly Results (1)'!L6672/1000</f>
        <v>0</v>
      </c>
      <c r="N6661" s="3">
        <f>'PVWatts Hourly Results (2)'!L6672/1000</f>
        <v>0</v>
      </c>
      <c r="O6661" s="3">
        <f>'PVWatts Hourly Results (3)'!L6672/1000</f>
        <v>0</v>
      </c>
      <c r="P6661" s="3">
        <f>'PVWatts Hourly Results (4)'!L6672/1000</f>
        <v>0</v>
      </c>
      <c r="Q6661" s="130">
        <f>'PVWatts Hourly Results (5)'!L6672/1000</f>
        <v>0</v>
      </c>
    </row>
    <row r="6662" spans="2:17" x14ac:dyDescent="0.25">
      <c r="B6662" s="8">
        <v>10</v>
      </c>
      <c r="C6662" s="9">
        <v>4</v>
      </c>
      <c r="D6662" s="134">
        <f>'PVWatts Hourly Results (1)'!C6673</f>
        <v>0</v>
      </c>
      <c r="E6662" s="127">
        <f>DATE(YEAR(Inputs!$D$5),Summary!B6662,Summary!C6662)+TIME(D6662,0,0)</f>
        <v>278</v>
      </c>
      <c r="F6662" s="4">
        <f t="shared" si="725"/>
        <v>0</v>
      </c>
      <c r="G6662" s="4">
        <f t="shared" si="723"/>
        <v>5</v>
      </c>
      <c r="H6662" s="4">
        <f t="shared" si="726"/>
        <v>1</v>
      </c>
      <c r="I6662" s="4">
        <f t="shared" si="727"/>
        <v>0</v>
      </c>
      <c r="J6662" s="4">
        <f t="shared" si="728"/>
        <v>0</v>
      </c>
      <c r="K6662" s="4">
        <f t="shared" si="724"/>
        <v>0</v>
      </c>
      <c r="L6662" s="5">
        <f t="shared" si="729"/>
        <v>0</v>
      </c>
      <c r="M6662" s="137">
        <f>'PVWatts Hourly Results (1)'!L6673/1000</f>
        <v>0</v>
      </c>
      <c r="N6662" s="3">
        <f>'PVWatts Hourly Results (2)'!L6673/1000</f>
        <v>0</v>
      </c>
      <c r="O6662" s="3">
        <f>'PVWatts Hourly Results (3)'!L6673/1000</f>
        <v>0</v>
      </c>
      <c r="P6662" s="3">
        <f>'PVWatts Hourly Results (4)'!L6673/1000</f>
        <v>0</v>
      </c>
      <c r="Q6662" s="130">
        <f>'PVWatts Hourly Results (5)'!L6673/1000</f>
        <v>0</v>
      </c>
    </row>
    <row r="6663" spans="2:17" x14ac:dyDescent="0.25">
      <c r="B6663" s="8">
        <v>10</v>
      </c>
      <c r="C6663" s="9">
        <v>4</v>
      </c>
      <c r="D6663" s="134">
        <f>'PVWatts Hourly Results (1)'!C6674</f>
        <v>0</v>
      </c>
      <c r="E6663" s="127">
        <f>DATE(YEAR(Inputs!$D$5),Summary!B6663,Summary!C6663)+TIME(D6663,0,0)</f>
        <v>278</v>
      </c>
      <c r="F6663" s="4">
        <f t="shared" si="725"/>
        <v>0</v>
      </c>
      <c r="G6663" s="4">
        <f t="shared" si="723"/>
        <v>5</v>
      </c>
      <c r="H6663" s="4">
        <f t="shared" si="726"/>
        <v>1</v>
      </c>
      <c r="I6663" s="4">
        <f t="shared" si="727"/>
        <v>0</v>
      </c>
      <c r="J6663" s="4">
        <f t="shared" si="728"/>
        <v>0</v>
      </c>
      <c r="K6663" s="4">
        <f t="shared" si="724"/>
        <v>0</v>
      </c>
      <c r="L6663" s="5">
        <f t="shared" si="729"/>
        <v>0</v>
      </c>
      <c r="M6663" s="137">
        <f>'PVWatts Hourly Results (1)'!L6674/1000</f>
        <v>0</v>
      </c>
      <c r="N6663" s="3">
        <f>'PVWatts Hourly Results (2)'!L6674/1000</f>
        <v>0</v>
      </c>
      <c r="O6663" s="3">
        <f>'PVWatts Hourly Results (3)'!L6674/1000</f>
        <v>0</v>
      </c>
      <c r="P6663" s="3">
        <f>'PVWatts Hourly Results (4)'!L6674/1000</f>
        <v>0</v>
      </c>
      <c r="Q6663" s="130">
        <f>'PVWatts Hourly Results (5)'!L6674/1000</f>
        <v>0</v>
      </c>
    </row>
    <row r="6664" spans="2:17" x14ac:dyDescent="0.25">
      <c r="B6664" s="8">
        <v>10</v>
      </c>
      <c r="C6664" s="9">
        <v>4</v>
      </c>
      <c r="D6664" s="134">
        <f>'PVWatts Hourly Results (1)'!C6675</f>
        <v>0</v>
      </c>
      <c r="E6664" s="127">
        <f>DATE(YEAR(Inputs!$D$5),Summary!B6664,Summary!C6664)+TIME(D6664,0,0)</f>
        <v>278</v>
      </c>
      <c r="F6664" s="4">
        <f t="shared" si="725"/>
        <v>0</v>
      </c>
      <c r="G6664" s="4">
        <f t="shared" si="723"/>
        <v>5</v>
      </c>
      <c r="H6664" s="4">
        <f t="shared" si="726"/>
        <v>1</v>
      </c>
      <c r="I6664" s="4">
        <f t="shared" si="727"/>
        <v>0</v>
      </c>
      <c r="J6664" s="4">
        <f t="shared" si="728"/>
        <v>0</v>
      </c>
      <c r="K6664" s="4">
        <f t="shared" si="724"/>
        <v>0</v>
      </c>
      <c r="L6664" s="5">
        <f t="shared" si="729"/>
        <v>0</v>
      </c>
      <c r="M6664" s="137">
        <f>'PVWatts Hourly Results (1)'!L6675/1000</f>
        <v>0</v>
      </c>
      <c r="N6664" s="3">
        <f>'PVWatts Hourly Results (2)'!L6675/1000</f>
        <v>0</v>
      </c>
      <c r="O6664" s="3">
        <f>'PVWatts Hourly Results (3)'!L6675/1000</f>
        <v>0</v>
      </c>
      <c r="P6664" s="3">
        <f>'PVWatts Hourly Results (4)'!L6675/1000</f>
        <v>0</v>
      </c>
      <c r="Q6664" s="130">
        <f>'PVWatts Hourly Results (5)'!L6675/1000</f>
        <v>0</v>
      </c>
    </row>
    <row r="6665" spans="2:17" x14ac:dyDescent="0.25">
      <c r="B6665" s="8">
        <v>10</v>
      </c>
      <c r="C6665" s="9">
        <v>4</v>
      </c>
      <c r="D6665" s="134">
        <f>'PVWatts Hourly Results (1)'!C6676</f>
        <v>0</v>
      </c>
      <c r="E6665" s="127">
        <f>DATE(YEAR(Inputs!$D$5),Summary!B6665,Summary!C6665)+TIME(D6665,0,0)</f>
        <v>278</v>
      </c>
      <c r="F6665" s="4">
        <f t="shared" si="725"/>
        <v>0</v>
      </c>
      <c r="G6665" s="4">
        <f t="shared" si="723"/>
        <v>5</v>
      </c>
      <c r="H6665" s="4">
        <f t="shared" si="726"/>
        <v>1</v>
      </c>
      <c r="I6665" s="4">
        <f t="shared" si="727"/>
        <v>0</v>
      </c>
      <c r="J6665" s="4">
        <f t="shared" si="728"/>
        <v>0</v>
      </c>
      <c r="K6665" s="4">
        <f t="shared" si="724"/>
        <v>0</v>
      </c>
      <c r="L6665" s="5">
        <f t="shared" si="729"/>
        <v>0</v>
      </c>
      <c r="M6665" s="137">
        <f>'PVWatts Hourly Results (1)'!L6676/1000</f>
        <v>0</v>
      </c>
      <c r="N6665" s="3">
        <f>'PVWatts Hourly Results (2)'!L6676/1000</f>
        <v>0</v>
      </c>
      <c r="O6665" s="3">
        <f>'PVWatts Hourly Results (3)'!L6676/1000</f>
        <v>0</v>
      </c>
      <c r="P6665" s="3">
        <f>'PVWatts Hourly Results (4)'!L6676/1000</f>
        <v>0</v>
      </c>
      <c r="Q6665" s="130">
        <f>'PVWatts Hourly Results (5)'!L6676/1000</f>
        <v>0</v>
      </c>
    </row>
    <row r="6666" spans="2:17" x14ac:dyDescent="0.25">
      <c r="B6666" s="8">
        <v>10</v>
      </c>
      <c r="C6666" s="9">
        <v>4</v>
      </c>
      <c r="D6666" s="134">
        <f>'PVWatts Hourly Results (1)'!C6677</f>
        <v>0</v>
      </c>
      <c r="E6666" s="127">
        <f>DATE(YEAR(Inputs!$D$5),Summary!B6666,Summary!C6666)+TIME(D6666,0,0)</f>
        <v>278</v>
      </c>
      <c r="F6666" s="4">
        <f t="shared" si="725"/>
        <v>0</v>
      </c>
      <c r="G6666" s="4">
        <f t="shared" si="723"/>
        <v>5</v>
      </c>
      <c r="H6666" s="4">
        <f t="shared" si="726"/>
        <v>1</v>
      </c>
      <c r="I6666" s="4">
        <f t="shared" si="727"/>
        <v>0</v>
      </c>
      <c r="J6666" s="4">
        <f t="shared" si="728"/>
        <v>0</v>
      </c>
      <c r="K6666" s="4">
        <f t="shared" si="724"/>
        <v>0</v>
      </c>
      <c r="L6666" s="5">
        <f t="shared" si="729"/>
        <v>0</v>
      </c>
      <c r="M6666" s="137">
        <f>'PVWatts Hourly Results (1)'!L6677/1000</f>
        <v>0</v>
      </c>
      <c r="N6666" s="3">
        <f>'PVWatts Hourly Results (2)'!L6677/1000</f>
        <v>0</v>
      </c>
      <c r="O6666" s="3">
        <f>'PVWatts Hourly Results (3)'!L6677/1000</f>
        <v>0</v>
      </c>
      <c r="P6666" s="3">
        <f>'PVWatts Hourly Results (4)'!L6677/1000</f>
        <v>0</v>
      </c>
      <c r="Q6666" s="130">
        <f>'PVWatts Hourly Results (5)'!L6677/1000</f>
        <v>0</v>
      </c>
    </row>
    <row r="6667" spans="2:17" x14ac:dyDescent="0.25">
      <c r="B6667" s="8">
        <v>10</v>
      </c>
      <c r="C6667" s="9">
        <v>4</v>
      </c>
      <c r="D6667" s="134">
        <f>'PVWatts Hourly Results (1)'!C6678</f>
        <v>0</v>
      </c>
      <c r="E6667" s="127">
        <f>DATE(YEAR(Inputs!$D$5),Summary!B6667,Summary!C6667)+TIME(D6667,0,0)</f>
        <v>278</v>
      </c>
      <c r="F6667" s="4">
        <f t="shared" si="725"/>
        <v>0</v>
      </c>
      <c r="G6667" s="4">
        <f t="shared" si="723"/>
        <v>5</v>
      </c>
      <c r="H6667" s="4">
        <f t="shared" si="726"/>
        <v>1</v>
      </c>
      <c r="I6667" s="4">
        <f t="shared" si="727"/>
        <v>0</v>
      </c>
      <c r="J6667" s="4">
        <f t="shared" si="728"/>
        <v>0</v>
      </c>
      <c r="K6667" s="4">
        <f t="shared" si="724"/>
        <v>0</v>
      </c>
      <c r="L6667" s="5">
        <f t="shared" si="729"/>
        <v>0</v>
      </c>
      <c r="M6667" s="137">
        <f>'PVWatts Hourly Results (1)'!L6678/1000</f>
        <v>0</v>
      </c>
      <c r="N6667" s="3">
        <f>'PVWatts Hourly Results (2)'!L6678/1000</f>
        <v>0</v>
      </c>
      <c r="O6667" s="3">
        <f>'PVWatts Hourly Results (3)'!L6678/1000</f>
        <v>0</v>
      </c>
      <c r="P6667" s="3">
        <f>'PVWatts Hourly Results (4)'!L6678/1000</f>
        <v>0</v>
      </c>
      <c r="Q6667" s="130">
        <f>'PVWatts Hourly Results (5)'!L6678/1000</f>
        <v>0</v>
      </c>
    </row>
    <row r="6668" spans="2:17" x14ac:dyDescent="0.25">
      <c r="B6668" s="8">
        <v>10</v>
      </c>
      <c r="C6668" s="9">
        <v>4</v>
      </c>
      <c r="D6668" s="134">
        <f>'PVWatts Hourly Results (1)'!C6679</f>
        <v>0</v>
      </c>
      <c r="E6668" s="127">
        <f>DATE(YEAR(Inputs!$D$5),Summary!B6668,Summary!C6668)+TIME(D6668,0,0)</f>
        <v>278</v>
      </c>
      <c r="F6668" s="4">
        <f t="shared" si="725"/>
        <v>0</v>
      </c>
      <c r="G6668" s="4">
        <f t="shared" si="723"/>
        <v>5</v>
      </c>
      <c r="H6668" s="4">
        <f t="shared" si="726"/>
        <v>1</v>
      </c>
      <c r="I6668" s="4">
        <f t="shared" si="727"/>
        <v>0</v>
      </c>
      <c r="J6668" s="4">
        <f t="shared" si="728"/>
        <v>0</v>
      </c>
      <c r="K6668" s="4">
        <f t="shared" si="724"/>
        <v>0</v>
      </c>
      <c r="L6668" s="5">
        <f t="shared" si="729"/>
        <v>0</v>
      </c>
      <c r="M6668" s="137">
        <f>'PVWatts Hourly Results (1)'!L6679/1000</f>
        <v>0</v>
      </c>
      <c r="N6668" s="3">
        <f>'PVWatts Hourly Results (2)'!L6679/1000</f>
        <v>0</v>
      </c>
      <c r="O6668" s="3">
        <f>'PVWatts Hourly Results (3)'!L6679/1000</f>
        <v>0</v>
      </c>
      <c r="P6668" s="3">
        <f>'PVWatts Hourly Results (4)'!L6679/1000</f>
        <v>0</v>
      </c>
      <c r="Q6668" s="130">
        <f>'PVWatts Hourly Results (5)'!L6679/1000</f>
        <v>0</v>
      </c>
    </row>
    <row r="6669" spans="2:17" x14ac:dyDescent="0.25">
      <c r="B6669" s="8">
        <v>10</v>
      </c>
      <c r="C6669" s="9">
        <v>4</v>
      </c>
      <c r="D6669" s="134">
        <f>'PVWatts Hourly Results (1)'!C6680</f>
        <v>0</v>
      </c>
      <c r="E6669" s="127">
        <f>DATE(YEAR(Inputs!$D$5),Summary!B6669,Summary!C6669)+TIME(D6669,0,0)</f>
        <v>278</v>
      </c>
      <c r="F6669" s="4">
        <f t="shared" si="725"/>
        <v>0</v>
      </c>
      <c r="G6669" s="4">
        <f t="shared" si="723"/>
        <v>5</v>
      </c>
      <c r="H6669" s="4">
        <f t="shared" si="726"/>
        <v>1</v>
      </c>
      <c r="I6669" s="4">
        <f t="shared" si="727"/>
        <v>0</v>
      </c>
      <c r="J6669" s="4">
        <f t="shared" si="728"/>
        <v>0</v>
      </c>
      <c r="K6669" s="4">
        <f t="shared" si="724"/>
        <v>0</v>
      </c>
      <c r="L6669" s="5">
        <f t="shared" si="729"/>
        <v>0</v>
      </c>
      <c r="M6669" s="137">
        <f>'PVWatts Hourly Results (1)'!L6680/1000</f>
        <v>0</v>
      </c>
      <c r="N6669" s="3">
        <f>'PVWatts Hourly Results (2)'!L6680/1000</f>
        <v>0</v>
      </c>
      <c r="O6669" s="3">
        <f>'PVWatts Hourly Results (3)'!L6680/1000</f>
        <v>0</v>
      </c>
      <c r="P6669" s="3">
        <f>'PVWatts Hourly Results (4)'!L6680/1000</f>
        <v>0</v>
      </c>
      <c r="Q6669" s="130">
        <f>'PVWatts Hourly Results (5)'!L6680/1000</f>
        <v>0</v>
      </c>
    </row>
    <row r="6670" spans="2:17" x14ac:dyDescent="0.25">
      <c r="B6670" s="8">
        <v>10</v>
      </c>
      <c r="C6670" s="9">
        <v>5</v>
      </c>
      <c r="D6670" s="134">
        <f>'PVWatts Hourly Results (1)'!C6681</f>
        <v>0</v>
      </c>
      <c r="E6670" s="127">
        <f>DATE(YEAR(Inputs!$D$5),Summary!B6670,Summary!C6670)+TIME(D6670,0,0)</f>
        <v>279</v>
      </c>
      <c r="F6670" s="4">
        <f t="shared" si="725"/>
        <v>0</v>
      </c>
      <c r="G6670" s="4">
        <f t="shared" si="723"/>
        <v>6</v>
      </c>
      <c r="H6670" s="4">
        <f t="shared" si="726"/>
        <v>1</v>
      </c>
      <c r="I6670" s="4">
        <f t="shared" si="727"/>
        <v>0</v>
      </c>
      <c r="J6670" s="4">
        <f t="shared" si="728"/>
        <v>0</v>
      </c>
      <c r="K6670" s="4">
        <f t="shared" si="724"/>
        <v>0</v>
      </c>
      <c r="L6670" s="5">
        <f t="shared" si="729"/>
        <v>0</v>
      </c>
      <c r="M6670" s="137">
        <f>'PVWatts Hourly Results (1)'!L6681/1000</f>
        <v>0</v>
      </c>
      <c r="N6670" s="3">
        <f>'PVWatts Hourly Results (2)'!L6681/1000</f>
        <v>0</v>
      </c>
      <c r="O6670" s="3">
        <f>'PVWatts Hourly Results (3)'!L6681/1000</f>
        <v>0</v>
      </c>
      <c r="P6670" s="3">
        <f>'PVWatts Hourly Results (4)'!L6681/1000</f>
        <v>0</v>
      </c>
      <c r="Q6670" s="130">
        <f>'PVWatts Hourly Results (5)'!L6681/1000</f>
        <v>0</v>
      </c>
    </row>
    <row r="6671" spans="2:17" x14ac:dyDescent="0.25">
      <c r="B6671" s="8">
        <v>10</v>
      </c>
      <c r="C6671" s="9">
        <v>5</v>
      </c>
      <c r="D6671" s="134">
        <f>'PVWatts Hourly Results (1)'!C6682</f>
        <v>0</v>
      </c>
      <c r="E6671" s="127">
        <f>DATE(YEAR(Inputs!$D$5),Summary!B6671,Summary!C6671)+TIME(D6671,0,0)</f>
        <v>279</v>
      </c>
      <c r="F6671" s="4">
        <f t="shared" si="725"/>
        <v>0</v>
      </c>
      <c r="G6671" s="4">
        <f t="shared" si="723"/>
        <v>6</v>
      </c>
      <c r="H6671" s="4">
        <f t="shared" si="726"/>
        <v>1</v>
      </c>
      <c r="I6671" s="4">
        <f t="shared" si="727"/>
        <v>0</v>
      </c>
      <c r="J6671" s="4">
        <f t="shared" si="728"/>
        <v>0</v>
      </c>
      <c r="K6671" s="4">
        <f t="shared" si="724"/>
        <v>0</v>
      </c>
      <c r="L6671" s="5">
        <f t="shared" si="729"/>
        <v>0</v>
      </c>
      <c r="M6671" s="137">
        <f>'PVWatts Hourly Results (1)'!L6682/1000</f>
        <v>0</v>
      </c>
      <c r="N6671" s="3">
        <f>'PVWatts Hourly Results (2)'!L6682/1000</f>
        <v>0</v>
      </c>
      <c r="O6671" s="3">
        <f>'PVWatts Hourly Results (3)'!L6682/1000</f>
        <v>0</v>
      </c>
      <c r="P6671" s="3">
        <f>'PVWatts Hourly Results (4)'!L6682/1000</f>
        <v>0</v>
      </c>
      <c r="Q6671" s="130">
        <f>'PVWatts Hourly Results (5)'!L6682/1000</f>
        <v>0</v>
      </c>
    </row>
    <row r="6672" spans="2:17" x14ac:dyDescent="0.25">
      <c r="B6672" s="8">
        <v>10</v>
      </c>
      <c r="C6672" s="9">
        <v>5</v>
      </c>
      <c r="D6672" s="134">
        <f>'PVWatts Hourly Results (1)'!C6683</f>
        <v>0</v>
      </c>
      <c r="E6672" s="127">
        <f>DATE(YEAR(Inputs!$D$5),Summary!B6672,Summary!C6672)+TIME(D6672,0,0)</f>
        <v>279</v>
      </c>
      <c r="F6672" s="4">
        <f t="shared" si="725"/>
        <v>0</v>
      </c>
      <c r="G6672" s="4">
        <f t="shared" si="723"/>
        <v>6</v>
      </c>
      <c r="H6672" s="4">
        <f t="shared" si="726"/>
        <v>1</v>
      </c>
      <c r="I6672" s="4">
        <f t="shared" si="727"/>
        <v>0</v>
      </c>
      <c r="J6672" s="4">
        <f t="shared" si="728"/>
        <v>0</v>
      </c>
      <c r="K6672" s="4">
        <f t="shared" si="724"/>
        <v>0</v>
      </c>
      <c r="L6672" s="5">
        <f t="shared" si="729"/>
        <v>0</v>
      </c>
      <c r="M6672" s="137">
        <f>'PVWatts Hourly Results (1)'!L6683/1000</f>
        <v>0</v>
      </c>
      <c r="N6672" s="3">
        <f>'PVWatts Hourly Results (2)'!L6683/1000</f>
        <v>0</v>
      </c>
      <c r="O6672" s="3">
        <f>'PVWatts Hourly Results (3)'!L6683/1000</f>
        <v>0</v>
      </c>
      <c r="P6672" s="3">
        <f>'PVWatts Hourly Results (4)'!L6683/1000</f>
        <v>0</v>
      </c>
      <c r="Q6672" s="130">
        <f>'PVWatts Hourly Results (5)'!L6683/1000</f>
        <v>0</v>
      </c>
    </row>
    <row r="6673" spans="2:17" x14ac:dyDescent="0.25">
      <c r="B6673" s="8">
        <v>10</v>
      </c>
      <c r="C6673" s="9">
        <v>5</v>
      </c>
      <c r="D6673" s="134">
        <f>'PVWatts Hourly Results (1)'!C6684</f>
        <v>0</v>
      </c>
      <c r="E6673" s="127">
        <f>DATE(YEAR(Inputs!$D$5),Summary!B6673,Summary!C6673)+TIME(D6673,0,0)</f>
        <v>279</v>
      </c>
      <c r="F6673" s="4">
        <f t="shared" si="725"/>
        <v>0</v>
      </c>
      <c r="G6673" s="4">
        <f t="shared" si="723"/>
        <v>6</v>
      </c>
      <c r="H6673" s="4">
        <f t="shared" si="726"/>
        <v>1</v>
      </c>
      <c r="I6673" s="4">
        <f t="shared" si="727"/>
        <v>0</v>
      </c>
      <c r="J6673" s="4">
        <f t="shared" si="728"/>
        <v>0</v>
      </c>
      <c r="K6673" s="4">
        <f t="shared" si="724"/>
        <v>0</v>
      </c>
      <c r="L6673" s="5">
        <f t="shared" si="729"/>
        <v>0</v>
      </c>
      <c r="M6673" s="137">
        <f>'PVWatts Hourly Results (1)'!L6684/1000</f>
        <v>0</v>
      </c>
      <c r="N6673" s="3">
        <f>'PVWatts Hourly Results (2)'!L6684/1000</f>
        <v>0</v>
      </c>
      <c r="O6673" s="3">
        <f>'PVWatts Hourly Results (3)'!L6684/1000</f>
        <v>0</v>
      </c>
      <c r="P6673" s="3">
        <f>'PVWatts Hourly Results (4)'!L6684/1000</f>
        <v>0</v>
      </c>
      <c r="Q6673" s="130">
        <f>'PVWatts Hourly Results (5)'!L6684/1000</f>
        <v>0</v>
      </c>
    </row>
    <row r="6674" spans="2:17" x14ac:dyDescent="0.25">
      <c r="B6674" s="8">
        <v>10</v>
      </c>
      <c r="C6674" s="9">
        <v>5</v>
      </c>
      <c r="D6674" s="134">
        <f>'PVWatts Hourly Results (1)'!C6685</f>
        <v>0</v>
      </c>
      <c r="E6674" s="127">
        <f>DATE(YEAR(Inputs!$D$5),Summary!B6674,Summary!C6674)+TIME(D6674,0,0)</f>
        <v>279</v>
      </c>
      <c r="F6674" s="4">
        <f t="shared" si="725"/>
        <v>0</v>
      </c>
      <c r="G6674" s="4">
        <f t="shared" si="723"/>
        <v>6</v>
      </c>
      <c r="H6674" s="4">
        <f t="shared" si="726"/>
        <v>1</v>
      </c>
      <c r="I6674" s="4">
        <f t="shared" si="727"/>
        <v>0</v>
      </c>
      <c r="J6674" s="4">
        <f t="shared" si="728"/>
        <v>0</v>
      </c>
      <c r="K6674" s="4">
        <f t="shared" si="724"/>
        <v>0</v>
      </c>
      <c r="L6674" s="5">
        <f t="shared" si="729"/>
        <v>0</v>
      </c>
      <c r="M6674" s="137">
        <f>'PVWatts Hourly Results (1)'!L6685/1000</f>
        <v>0</v>
      </c>
      <c r="N6674" s="3">
        <f>'PVWatts Hourly Results (2)'!L6685/1000</f>
        <v>0</v>
      </c>
      <c r="O6674" s="3">
        <f>'PVWatts Hourly Results (3)'!L6685/1000</f>
        <v>0</v>
      </c>
      <c r="P6674" s="3">
        <f>'PVWatts Hourly Results (4)'!L6685/1000</f>
        <v>0</v>
      </c>
      <c r="Q6674" s="130">
        <f>'PVWatts Hourly Results (5)'!L6685/1000</f>
        <v>0</v>
      </c>
    </row>
    <row r="6675" spans="2:17" x14ac:dyDescent="0.25">
      <c r="B6675" s="8">
        <v>10</v>
      </c>
      <c r="C6675" s="9">
        <v>5</v>
      </c>
      <c r="D6675" s="134">
        <f>'PVWatts Hourly Results (1)'!C6686</f>
        <v>0</v>
      </c>
      <c r="E6675" s="127">
        <f>DATE(YEAR(Inputs!$D$5),Summary!B6675,Summary!C6675)+TIME(D6675,0,0)</f>
        <v>279</v>
      </c>
      <c r="F6675" s="4">
        <f t="shared" si="725"/>
        <v>0</v>
      </c>
      <c r="G6675" s="4">
        <f t="shared" si="723"/>
        <v>6</v>
      </c>
      <c r="H6675" s="4">
        <f t="shared" si="726"/>
        <v>1</v>
      </c>
      <c r="I6675" s="4">
        <f t="shared" si="727"/>
        <v>0</v>
      </c>
      <c r="J6675" s="4">
        <f t="shared" si="728"/>
        <v>0</v>
      </c>
      <c r="K6675" s="4">
        <f t="shared" si="724"/>
        <v>0</v>
      </c>
      <c r="L6675" s="5">
        <f t="shared" si="729"/>
        <v>0</v>
      </c>
      <c r="M6675" s="137">
        <f>'PVWatts Hourly Results (1)'!L6686/1000</f>
        <v>0</v>
      </c>
      <c r="N6675" s="3">
        <f>'PVWatts Hourly Results (2)'!L6686/1000</f>
        <v>0</v>
      </c>
      <c r="O6675" s="3">
        <f>'PVWatts Hourly Results (3)'!L6686/1000</f>
        <v>0</v>
      </c>
      <c r="P6675" s="3">
        <f>'PVWatts Hourly Results (4)'!L6686/1000</f>
        <v>0</v>
      </c>
      <c r="Q6675" s="130">
        <f>'PVWatts Hourly Results (5)'!L6686/1000</f>
        <v>0</v>
      </c>
    </row>
    <row r="6676" spans="2:17" x14ac:dyDescent="0.25">
      <c r="B6676" s="8">
        <v>10</v>
      </c>
      <c r="C6676" s="9">
        <v>5</v>
      </c>
      <c r="D6676" s="134">
        <f>'PVWatts Hourly Results (1)'!C6687</f>
        <v>0</v>
      </c>
      <c r="E6676" s="127">
        <f>DATE(YEAR(Inputs!$D$5),Summary!B6676,Summary!C6676)+TIME(D6676,0,0)</f>
        <v>279</v>
      </c>
      <c r="F6676" s="4">
        <f t="shared" si="725"/>
        <v>0</v>
      </c>
      <c r="G6676" s="4">
        <f t="shared" si="723"/>
        <v>6</v>
      </c>
      <c r="H6676" s="4">
        <f t="shared" si="726"/>
        <v>1</v>
      </c>
      <c r="I6676" s="4">
        <f t="shared" si="727"/>
        <v>0</v>
      </c>
      <c r="J6676" s="4">
        <f t="shared" si="728"/>
        <v>0</v>
      </c>
      <c r="K6676" s="4">
        <f t="shared" si="724"/>
        <v>0</v>
      </c>
      <c r="L6676" s="5">
        <f t="shared" si="729"/>
        <v>0</v>
      </c>
      <c r="M6676" s="137">
        <f>'PVWatts Hourly Results (1)'!L6687/1000</f>
        <v>0</v>
      </c>
      <c r="N6676" s="3">
        <f>'PVWatts Hourly Results (2)'!L6687/1000</f>
        <v>0</v>
      </c>
      <c r="O6676" s="3">
        <f>'PVWatts Hourly Results (3)'!L6687/1000</f>
        <v>0</v>
      </c>
      <c r="P6676" s="3">
        <f>'PVWatts Hourly Results (4)'!L6687/1000</f>
        <v>0</v>
      </c>
      <c r="Q6676" s="130">
        <f>'PVWatts Hourly Results (5)'!L6687/1000</f>
        <v>0</v>
      </c>
    </row>
    <row r="6677" spans="2:17" x14ac:dyDescent="0.25">
      <c r="B6677" s="8">
        <v>10</v>
      </c>
      <c r="C6677" s="9">
        <v>5</v>
      </c>
      <c r="D6677" s="134">
        <f>'PVWatts Hourly Results (1)'!C6688</f>
        <v>0</v>
      </c>
      <c r="E6677" s="127">
        <f>DATE(YEAR(Inputs!$D$5),Summary!B6677,Summary!C6677)+TIME(D6677,0,0)</f>
        <v>279</v>
      </c>
      <c r="F6677" s="4">
        <f t="shared" si="725"/>
        <v>0</v>
      </c>
      <c r="G6677" s="4">
        <f t="shared" si="723"/>
        <v>6</v>
      </c>
      <c r="H6677" s="4">
        <f t="shared" si="726"/>
        <v>1</v>
      </c>
      <c r="I6677" s="4">
        <f t="shared" si="727"/>
        <v>0</v>
      </c>
      <c r="J6677" s="4">
        <f t="shared" si="728"/>
        <v>0</v>
      </c>
      <c r="K6677" s="4">
        <f t="shared" si="724"/>
        <v>0</v>
      </c>
      <c r="L6677" s="5">
        <f t="shared" si="729"/>
        <v>0</v>
      </c>
      <c r="M6677" s="137">
        <f>'PVWatts Hourly Results (1)'!L6688/1000</f>
        <v>0</v>
      </c>
      <c r="N6677" s="3">
        <f>'PVWatts Hourly Results (2)'!L6688/1000</f>
        <v>0</v>
      </c>
      <c r="O6677" s="3">
        <f>'PVWatts Hourly Results (3)'!L6688/1000</f>
        <v>0</v>
      </c>
      <c r="P6677" s="3">
        <f>'PVWatts Hourly Results (4)'!L6688/1000</f>
        <v>0</v>
      </c>
      <c r="Q6677" s="130">
        <f>'PVWatts Hourly Results (5)'!L6688/1000</f>
        <v>0</v>
      </c>
    </row>
    <row r="6678" spans="2:17" x14ac:dyDescent="0.25">
      <c r="B6678" s="8">
        <v>10</v>
      </c>
      <c r="C6678" s="9">
        <v>5</v>
      </c>
      <c r="D6678" s="134">
        <f>'PVWatts Hourly Results (1)'!C6689</f>
        <v>0</v>
      </c>
      <c r="E6678" s="127">
        <f>DATE(YEAR(Inputs!$D$5),Summary!B6678,Summary!C6678)+TIME(D6678,0,0)</f>
        <v>279</v>
      </c>
      <c r="F6678" s="4">
        <f t="shared" si="725"/>
        <v>0</v>
      </c>
      <c r="G6678" s="4">
        <f t="shared" ref="G6678:G6741" si="730">WEEKDAY(E6678)</f>
        <v>6</v>
      </c>
      <c r="H6678" s="4">
        <f t="shared" si="726"/>
        <v>1</v>
      </c>
      <c r="I6678" s="4">
        <f t="shared" si="727"/>
        <v>0</v>
      </c>
      <c r="J6678" s="4">
        <f t="shared" si="728"/>
        <v>0</v>
      </c>
      <c r="K6678" s="4">
        <f t="shared" ref="K6678:K6741" si="731">IF(OR(AND(B6678=7,C6678=4),AND(B6678=1,C6678=1)),1,0)</f>
        <v>0</v>
      </c>
      <c r="L6678" s="5">
        <f t="shared" si="729"/>
        <v>0</v>
      </c>
      <c r="M6678" s="137">
        <f>'PVWatts Hourly Results (1)'!L6689/1000</f>
        <v>0</v>
      </c>
      <c r="N6678" s="3">
        <f>'PVWatts Hourly Results (2)'!L6689/1000</f>
        <v>0</v>
      </c>
      <c r="O6678" s="3">
        <f>'PVWatts Hourly Results (3)'!L6689/1000</f>
        <v>0</v>
      </c>
      <c r="P6678" s="3">
        <f>'PVWatts Hourly Results (4)'!L6689/1000</f>
        <v>0</v>
      </c>
      <c r="Q6678" s="130">
        <f>'PVWatts Hourly Results (5)'!L6689/1000</f>
        <v>0</v>
      </c>
    </row>
    <row r="6679" spans="2:17" x14ac:dyDescent="0.25">
      <c r="B6679" s="8">
        <v>10</v>
      </c>
      <c r="C6679" s="9">
        <v>5</v>
      </c>
      <c r="D6679" s="134">
        <f>'PVWatts Hourly Results (1)'!C6690</f>
        <v>0</v>
      </c>
      <c r="E6679" s="127">
        <f>DATE(YEAR(Inputs!$D$5),Summary!B6679,Summary!C6679)+TIME(D6679,0,0)</f>
        <v>279</v>
      </c>
      <c r="F6679" s="4">
        <f t="shared" ref="F6679:F6742" si="732">IF(OR(B6679&lt;3,B6679=6,B6679=7,B6679=8),1,0)</f>
        <v>0</v>
      </c>
      <c r="G6679" s="4">
        <f t="shared" si="730"/>
        <v>6</v>
      </c>
      <c r="H6679" s="4">
        <f t="shared" ref="H6679:H6742" si="733">IF(OR(G6679=2,G6679=3,G6679=4,G6679=5,G6679=6),1,0)</f>
        <v>1</v>
      </c>
      <c r="I6679" s="4">
        <f t="shared" ref="I6679:I6742" si="734">IF(AND(B6679&gt;5,B6679&lt;9,D6679&gt;=13,D6679&lt;=16,H6679=1),1,0)</f>
        <v>0</v>
      </c>
      <c r="J6679" s="4">
        <f t="shared" ref="J6679:J6742" si="735">IF(AND(B6679&lt;3,OR(AND(D6679&gt;6,D6679&lt;9),AND(D6679&gt;17,D6679&lt;20)),H6679=1),1,0)</f>
        <v>0</v>
      </c>
      <c r="K6679" s="4">
        <f t="shared" si="731"/>
        <v>0</v>
      </c>
      <c r="L6679" s="5">
        <f t="shared" ref="L6679:L6742" si="736">IFERROR(IF(AND(F6679=1,H6679=1,OR(I6679=1,J6679=1),K6679=0),1,0),"")</f>
        <v>0</v>
      </c>
      <c r="M6679" s="137">
        <f>'PVWatts Hourly Results (1)'!L6690/1000</f>
        <v>0</v>
      </c>
      <c r="N6679" s="3">
        <f>'PVWatts Hourly Results (2)'!L6690/1000</f>
        <v>0</v>
      </c>
      <c r="O6679" s="3">
        <f>'PVWatts Hourly Results (3)'!L6690/1000</f>
        <v>0</v>
      </c>
      <c r="P6679" s="3">
        <f>'PVWatts Hourly Results (4)'!L6690/1000</f>
        <v>0</v>
      </c>
      <c r="Q6679" s="130">
        <f>'PVWatts Hourly Results (5)'!L6690/1000</f>
        <v>0</v>
      </c>
    </row>
    <row r="6680" spans="2:17" x14ac:dyDescent="0.25">
      <c r="B6680" s="8">
        <v>10</v>
      </c>
      <c r="C6680" s="9">
        <v>5</v>
      </c>
      <c r="D6680" s="134">
        <f>'PVWatts Hourly Results (1)'!C6691</f>
        <v>0</v>
      </c>
      <c r="E6680" s="127">
        <f>DATE(YEAR(Inputs!$D$5),Summary!B6680,Summary!C6680)+TIME(D6680,0,0)</f>
        <v>279</v>
      </c>
      <c r="F6680" s="4">
        <f t="shared" si="732"/>
        <v>0</v>
      </c>
      <c r="G6680" s="4">
        <f t="shared" si="730"/>
        <v>6</v>
      </c>
      <c r="H6680" s="4">
        <f t="shared" si="733"/>
        <v>1</v>
      </c>
      <c r="I6680" s="4">
        <f t="shared" si="734"/>
        <v>0</v>
      </c>
      <c r="J6680" s="4">
        <f t="shared" si="735"/>
        <v>0</v>
      </c>
      <c r="K6680" s="4">
        <f t="shared" si="731"/>
        <v>0</v>
      </c>
      <c r="L6680" s="5">
        <f t="shared" si="736"/>
        <v>0</v>
      </c>
      <c r="M6680" s="137">
        <f>'PVWatts Hourly Results (1)'!L6691/1000</f>
        <v>0</v>
      </c>
      <c r="N6680" s="3">
        <f>'PVWatts Hourly Results (2)'!L6691/1000</f>
        <v>0</v>
      </c>
      <c r="O6680" s="3">
        <f>'PVWatts Hourly Results (3)'!L6691/1000</f>
        <v>0</v>
      </c>
      <c r="P6680" s="3">
        <f>'PVWatts Hourly Results (4)'!L6691/1000</f>
        <v>0</v>
      </c>
      <c r="Q6680" s="130">
        <f>'PVWatts Hourly Results (5)'!L6691/1000</f>
        <v>0</v>
      </c>
    </row>
    <row r="6681" spans="2:17" x14ac:dyDescent="0.25">
      <c r="B6681" s="8">
        <v>10</v>
      </c>
      <c r="C6681" s="9">
        <v>5</v>
      </c>
      <c r="D6681" s="134">
        <f>'PVWatts Hourly Results (1)'!C6692</f>
        <v>0</v>
      </c>
      <c r="E6681" s="127">
        <f>DATE(YEAR(Inputs!$D$5),Summary!B6681,Summary!C6681)+TIME(D6681,0,0)</f>
        <v>279</v>
      </c>
      <c r="F6681" s="4">
        <f t="shared" si="732"/>
        <v>0</v>
      </c>
      <c r="G6681" s="4">
        <f t="shared" si="730"/>
        <v>6</v>
      </c>
      <c r="H6681" s="4">
        <f t="shared" si="733"/>
        <v>1</v>
      </c>
      <c r="I6681" s="4">
        <f t="shared" si="734"/>
        <v>0</v>
      </c>
      <c r="J6681" s="4">
        <f t="shared" si="735"/>
        <v>0</v>
      </c>
      <c r="K6681" s="4">
        <f t="shared" si="731"/>
        <v>0</v>
      </c>
      <c r="L6681" s="5">
        <f t="shared" si="736"/>
        <v>0</v>
      </c>
      <c r="M6681" s="137">
        <f>'PVWatts Hourly Results (1)'!L6692/1000</f>
        <v>0</v>
      </c>
      <c r="N6681" s="3">
        <f>'PVWatts Hourly Results (2)'!L6692/1000</f>
        <v>0</v>
      </c>
      <c r="O6681" s="3">
        <f>'PVWatts Hourly Results (3)'!L6692/1000</f>
        <v>0</v>
      </c>
      <c r="P6681" s="3">
        <f>'PVWatts Hourly Results (4)'!L6692/1000</f>
        <v>0</v>
      </c>
      <c r="Q6681" s="130">
        <f>'PVWatts Hourly Results (5)'!L6692/1000</f>
        <v>0</v>
      </c>
    </row>
    <row r="6682" spans="2:17" x14ac:dyDescent="0.25">
      <c r="B6682" s="8">
        <v>10</v>
      </c>
      <c r="C6682" s="9">
        <v>5</v>
      </c>
      <c r="D6682" s="134">
        <f>'PVWatts Hourly Results (1)'!C6693</f>
        <v>0</v>
      </c>
      <c r="E6682" s="127">
        <f>DATE(YEAR(Inputs!$D$5),Summary!B6682,Summary!C6682)+TIME(D6682,0,0)</f>
        <v>279</v>
      </c>
      <c r="F6682" s="4">
        <f t="shared" si="732"/>
        <v>0</v>
      </c>
      <c r="G6682" s="4">
        <f t="shared" si="730"/>
        <v>6</v>
      </c>
      <c r="H6682" s="4">
        <f t="shared" si="733"/>
        <v>1</v>
      </c>
      <c r="I6682" s="4">
        <f t="shared" si="734"/>
        <v>0</v>
      </c>
      <c r="J6682" s="4">
        <f t="shared" si="735"/>
        <v>0</v>
      </c>
      <c r="K6682" s="4">
        <f t="shared" si="731"/>
        <v>0</v>
      </c>
      <c r="L6682" s="5">
        <f t="shared" si="736"/>
        <v>0</v>
      </c>
      <c r="M6682" s="137">
        <f>'PVWatts Hourly Results (1)'!L6693/1000</f>
        <v>0</v>
      </c>
      <c r="N6682" s="3">
        <f>'PVWatts Hourly Results (2)'!L6693/1000</f>
        <v>0</v>
      </c>
      <c r="O6682" s="3">
        <f>'PVWatts Hourly Results (3)'!L6693/1000</f>
        <v>0</v>
      </c>
      <c r="P6682" s="3">
        <f>'PVWatts Hourly Results (4)'!L6693/1000</f>
        <v>0</v>
      </c>
      <c r="Q6682" s="130">
        <f>'PVWatts Hourly Results (5)'!L6693/1000</f>
        <v>0</v>
      </c>
    </row>
    <row r="6683" spans="2:17" x14ac:dyDescent="0.25">
      <c r="B6683" s="8">
        <v>10</v>
      </c>
      <c r="C6683" s="9">
        <v>5</v>
      </c>
      <c r="D6683" s="134">
        <f>'PVWatts Hourly Results (1)'!C6694</f>
        <v>0</v>
      </c>
      <c r="E6683" s="127">
        <f>DATE(YEAR(Inputs!$D$5),Summary!B6683,Summary!C6683)+TIME(D6683,0,0)</f>
        <v>279</v>
      </c>
      <c r="F6683" s="4">
        <f t="shared" si="732"/>
        <v>0</v>
      </c>
      <c r="G6683" s="4">
        <f t="shared" si="730"/>
        <v>6</v>
      </c>
      <c r="H6683" s="4">
        <f t="shared" si="733"/>
        <v>1</v>
      </c>
      <c r="I6683" s="4">
        <f t="shared" si="734"/>
        <v>0</v>
      </c>
      <c r="J6683" s="4">
        <f t="shared" si="735"/>
        <v>0</v>
      </c>
      <c r="K6683" s="4">
        <f t="shared" si="731"/>
        <v>0</v>
      </c>
      <c r="L6683" s="5">
        <f t="shared" si="736"/>
        <v>0</v>
      </c>
      <c r="M6683" s="137">
        <f>'PVWatts Hourly Results (1)'!L6694/1000</f>
        <v>0</v>
      </c>
      <c r="N6683" s="3">
        <f>'PVWatts Hourly Results (2)'!L6694/1000</f>
        <v>0</v>
      </c>
      <c r="O6683" s="3">
        <f>'PVWatts Hourly Results (3)'!L6694/1000</f>
        <v>0</v>
      </c>
      <c r="P6683" s="3">
        <f>'PVWatts Hourly Results (4)'!L6694/1000</f>
        <v>0</v>
      </c>
      <c r="Q6683" s="130">
        <f>'PVWatts Hourly Results (5)'!L6694/1000</f>
        <v>0</v>
      </c>
    </row>
    <row r="6684" spans="2:17" x14ac:dyDescent="0.25">
      <c r="B6684" s="8">
        <v>10</v>
      </c>
      <c r="C6684" s="9">
        <v>5</v>
      </c>
      <c r="D6684" s="134">
        <f>'PVWatts Hourly Results (1)'!C6695</f>
        <v>0</v>
      </c>
      <c r="E6684" s="127">
        <f>DATE(YEAR(Inputs!$D$5),Summary!B6684,Summary!C6684)+TIME(D6684,0,0)</f>
        <v>279</v>
      </c>
      <c r="F6684" s="4">
        <f t="shared" si="732"/>
        <v>0</v>
      </c>
      <c r="G6684" s="4">
        <f t="shared" si="730"/>
        <v>6</v>
      </c>
      <c r="H6684" s="4">
        <f t="shared" si="733"/>
        <v>1</v>
      </c>
      <c r="I6684" s="4">
        <f t="shared" si="734"/>
        <v>0</v>
      </c>
      <c r="J6684" s="4">
        <f t="shared" si="735"/>
        <v>0</v>
      </c>
      <c r="K6684" s="4">
        <f t="shared" si="731"/>
        <v>0</v>
      </c>
      <c r="L6684" s="5">
        <f t="shared" si="736"/>
        <v>0</v>
      </c>
      <c r="M6684" s="137">
        <f>'PVWatts Hourly Results (1)'!L6695/1000</f>
        <v>0</v>
      </c>
      <c r="N6684" s="3">
        <f>'PVWatts Hourly Results (2)'!L6695/1000</f>
        <v>0</v>
      </c>
      <c r="O6684" s="3">
        <f>'PVWatts Hourly Results (3)'!L6695/1000</f>
        <v>0</v>
      </c>
      <c r="P6684" s="3">
        <f>'PVWatts Hourly Results (4)'!L6695/1000</f>
        <v>0</v>
      </c>
      <c r="Q6684" s="130">
        <f>'PVWatts Hourly Results (5)'!L6695/1000</f>
        <v>0</v>
      </c>
    </row>
    <row r="6685" spans="2:17" x14ac:dyDescent="0.25">
      <c r="B6685" s="8">
        <v>10</v>
      </c>
      <c r="C6685" s="9">
        <v>5</v>
      </c>
      <c r="D6685" s="134">
        <f>'PVWatts Hourly Results (1)'!C6696</f>
        <v>0</v>
      </c>
      <c r="E6685" s="127">
        <f>DATE(YEAR(Inputs!$D$5),Summary!B6685,Summary!C6685)+TIME(D6685,0,0)</f>
        <v>279</v>
      </c>
      <c r="F6685" s="4">
        <f t="shared" si="732"/>
        <v>0</v>
      </c>
      <c r="G6685" s="4">
        <f t="shared" si="730"/>
        <v>6</v>
      </c>
      <c r="H6685" s="4">
        <f t="shared" si="733"/>
        <v>1</v>
      </c>
      <c r="I6685" s="4">
        <f t="shared" si="734"/>
        <v>0</v>
      </c>
      <c r="J6685" s="4">
        <f t="shared" si="735"/>
        <v>0</v>
      </c>
      <c r="K6685" s="4">
        <f t="shared" si="731"/>
        <v>0</v>
      </c>
      <c r="L6685" s="5">
        <f t="shared" si="736"/>
        <v>0</v>
      </c>
      <c r="M6685" s="137">
        <f>'PVWatts Hourly Results (1)'!L6696/1000</f>
        <v>0</v>
      </c>
      <c r="N6685" s="3">
        <f>'PVWatts Hourly Results (2)'!L6696/1000</f>
        <v>0</v>
      </c>
      <c r="O6685" s="3">
        <f>'PVWatts Hourly Results (3)'!L6696/1000</f>
        <v>0</v>
      </c>
      <c r="P6685" s="3">
        <f>'PVWatts Hourly Results (4)'!L6696/1000</f>
        <v>0</v>
      </c>
      <c r="Q6685" s="130">
        <f>'PVWatts Hourly Results (5)'!L6696/1000</f>
        <v>0</v>
      </c>
    </row>
    <row r="6686" spans="2:17" x14ac:dyDescent="0.25">
      <c r="B6686" s="8">
        <v>10</v>
      </c>
      <c r="C6686" s="9">
        <v>5</v>
      </c>
      <c r="D6686" s="134">
        <f>'PVWatts Hourly Results (1)'!C6697</f>
        <v>0</v>
      </c>
      <c r="E6686" s="127">
        <f>DATE(YEAR(Inputs!$D$5),Summary!B6686,Summary!C6686)+TIME(D6686,0,0)</f>
        <v>279</v>
      </c>
      <c r="F6686" s="4">
        <f t="shared" si="732"/>
        <v>0</v>
      </c>
      <c r="G6686" s="4">
        <f t="shared" si="730"/>
        <v>6</v>
      </c>
      <c r="H6686" s="4">
        <f t="shared" si="733"/>
        <v>1</v>
      </c>
      <c r="I6686" s="4">
        <f t="shared" si="734"/>
        <v>0</v>
      </c>
      <c r="J6686" s="4">
        <f t="shared" si="735"/>
        <v>0</v>
      </c>
      <c r="K6686" s="4">
        <f t="shared" si="731"/>
        <v>0</v>
      </c>
      <c r="L6686" s="5">
        <f t="shared" si="736"/>
        <v>0</v>
      </c>
      <c r="M6686" s="137">
        <f>'PVWatts Hourly Results (1)'!L6697/1000</f>
        <v>0</v>
      </c>
      <c r="N6686" s="3">
        <f>'PVWatts Hourly Results (2)'!L6697/1000</f>
        <v>0</v>
      </c>
      <c r="O6686" s="3">
        <f>'PVWatts Hourly Results (3)'!L6697/1000</f>
        <v>0</v>
      </c>
      <c r="P6686" s="3">
        <f>'PVWatts Hourly Results (4)'!L6697/1000</f>
        <v>0</v>
      </c>
      <c r="Q6686" s="130">
        <f>'PVWatts Hourly Results (5)'!L6697/1000</f>
        <v>0</v>
      </c>
    </row>
    <row r="6687" spans="2:17" x14ac:dyDescent="0.25">
      <c r="B6687" s="8">
        <v>10</v>
      </c>
      <c r="C6687" s="9">
        <v>5</v>
      </c>
      <c r="D6687" s="134">
        <f>'PVWatts Hourly Results (1)'!C6698</f>
        <v>0</v>
      </c>
      <c r="E6687" s="127">
        <f>DATE(YEAR(Inputs!$D$5),Summary!B6687,Summary!C6687)+TIME(D6687,0,0)</f>
        <v>279</v>
      </c>
      <c r="F6687" s="4">
        <f t="shared" si="732"/>
        <v>0</v>
      </c>
      <c r="G6687" s="4">
        <f t="shared" si="730"/>
        <v>6</v>
      </c>
      <c r="H6687" s="4">
        <f t="shared" si="733"/>
        <v>1</v>
      </c>
      <c r="I6687" s="4">
        <f t="shared" si="734"/>
        <v>0</v>
      </c>
      <c r="J6687" s="4">
        <f t="shared" si="735"/>
        <v>0</v>
      </c>
      <c r="K6687" s="4">
        <f t="shared" si="731"/>
        <v>0</v>
      </c>
      <c r="L6687" s="5">
        <f t="shared" si="736"/>
        <v>0</v>
      </c>
      <c r="M6687" s="137">
        <f>'PVWatts Hourly Results (1)'!L6698/1000</f>
        <v>0</v>
      </c>
      <c r="N6687" s="3">
        <f>'PVWatts Hourly Results (2)'!L6698/1000</f>
        <v>0</v>
      </c>
      <c r="O6687" s="3">
        <f>'PVWatts Hourly Results (3)'!L6698/1000</f>
        <v>0</v>
      </c>
      <c r="P6687" s="3">
        <f>'PVWatts Hourly Results (4)'!L6698/1000</f>
        <v>0</v>
      </c>
      <c r="Q6687" s="130">
        <f>'PVWatts Hourly Results (5)'!L6698/1000</f>
        <v>0</v>
      </c>
    </row>
    <row r="6688" spans="2:17" x14ac:dyDescent="0.25">
      <c r="B6688" s="8">
        <v>10</v>
      </c>
      <c r="C6688" s="9">
        <v>5</v>
      </c>
      <c r="D6688" s="134">
        <f>'PVWatts Hourly Results (1)'!C6699</f>
        <v>0</v>
      </c>
      <c r="E6688" s="127">
        <f>DATE(YEAR(Inputs!$D$5),Summary!B6688,Summary!C6688)+TIME(D6688,0,0)</f>
        <v>279</v>
      </c>
      <c r="F6688" s="4">
        <f t="shared" si="732"/>
        <v>0</v>
      </c>
      <c r="G6688" s="4">
        <f t="shared" si="730"/>
        <v>6</v>
      </c>
      <c r="H6688" s="4">
        <f t="shared" si="733"/>
        <v>1</v>
      </c>
      <c r="I6688" s="4">
        <f t="shared" si="734"/>
        <v>0</v>
      </c>
      <c r="J6688" s="4">
        <f t="shared" si="735"/>
        <v>0</v>
      </c>
      <c r="K6688" s="4">
        <f t="shared" si="731"/>
        <v>0</v>
      </c>
      <c r="L6688" s="5">
        <f t="shared" si="736"/>
        <v>0</v>
      </c>
      <c r="M6688" s="137">
        <f>'PVWatts Hourly Results (1)'!L6699/1000</f>
        <v>0</v>
      </c>
      <c r="N6688" s="3">
        <f>'PVWatts Hourly Results (2)'!L6699/1000</f>
        <v>0</v>
      </c>
      <c r="O6688" s="3">
        <f>'PVWatts Hourly Results (3)'!L6699/1000</f>
        <v>0</v>
      </c>
      <c r="P6688" s="3">
        <f>'PVWatts Hourly Results (4)'!L6699/1000</f>
        <v>0</v>
      </c>
      <c r="Q6688" s="130">
        <f>'PVWatts Hourly Results (5)'!L6699/1000</f>
        <v>0</v>
      </c>
    </row>
    <row r="6689" spans="2:17" x14ac:dyDescent="0.25">
      <c r="B6689" s="8">
        <v>10</v>
      </c>
      <c r="C6689" s="9">
        <v>5</v>
      </c>
      <c r="D6689" s="134">
        <f>'PVWatts Hourly Results (1)'!C6700</f>
        <v>0</v>
      </c>
      <c r="E6689" s="127">
        <f>DATE(YEAR(Inputs!$D$5),Summary!B6689,Summary!C6689)+TIME(D6689,0,0)</f>
        <v>279</v>
      </c>
      <c r="F6689" s="4">
        <f t="shared" si="732"/>
        <v>0</v>
      </c>
      <c r="G6689" s="4">
        <f t="shared" si="730"/>
        <v>6</v>
      </c>
      <c r="H6689" s="4">
        <f t="shared" si="733"/>
        <v>1</v>
      </c>
      <c r="I6689" s="4">
        <f t="shared" si="734"/>
        <v>0</v>
      </c>
      <c r="J6689" s="4">
        <f t="shared" si="735"/>
        <v>0</v>
      </c>
      <c r="K6689" s="4">
        <f t="shared" si="731"/>
        <v>0</v>
      </c>
      <c r="L6689" s="5">
        <f t="shared" si="736"/>
        <v>0</v>
      </c>
      <c r="M6689" s="137">
        <f>'PVWatts Hourly Results (1)'!L6700/1000</f>
        <v>0</v>
      </c>
      <c r="N6689" s="3">
        <f>'PVWatts Hourly Results (2)'!L6700/1000</f>
        <v>0</v>
      </c>
      <c r="O6689" s="3">
        <f>'PVWatts Hourly Results (3)'!L6700/1000</f>
        <v>0</v>
      </c>
      <c r="P6689" s="3">
        <f>'PVWatts Hourly Results (4)'!L6700/1000</f>
        <v>0</v>
      </c>
      <c r="Q6689" s="130">
        <f>'PVWatts Hourly Results (5)'!L6700/1000</f>
        <v>0</v>
      </c>
    </row>
    <row r="6690" spans="2:17" x14ac:dyDescent="0.25">
      <c r="B6690" s="8">
        <v>10</v>
      </c>
      <c r="C6690" s="9">
        <v>5</v>
      </c>
      <c r="D6690" s="134">
        <f>'PVWatts Hourly Results (1)'!C6701</f>
        <v>0</v>
      </c>
      <c r="E6690" s="127">
        <f>DATE(YEAR(Inputs!$D$5),Summary!B6690,Summary!C6690)+TIME(D6690,0,0)</f>
        <v>279</v>
      </c>
      <c r="F6690" s="4">
        <f t="shared" si="732"/>
        <v>0</v>
      </c>
      <c r="G6690" s="4">
        <f t="shared" si="730"/>
        <v>6</v>
      </c>
      <c r="H6690" s="4">
        <f t="shared" si="733"/>
        <v>1</v>
      </c>
      <c r="I6690" s="4">
        <f t="shared" si="734"/>
        <v>0</v>
      </c>
      <c r="J6690" s="4">
        <f t="shared" si="735"/>
        <v>0</v>
      </c>
      <c r="K6690" s="4">
        <f t="shared" si="731"/>
        <v>0</v>
      </c>
      <c r="L6690" s="5">
        <f t="shared" si="736"/>
        <v>0</v>
      </c>
      <c r="M6690" s="137">
        <f>'PVWatts Hourly Results (1)'!L6701/1000</f>
        <v>0</v>
      </c>
      <c r="N6690" s="3">
        <f>'PVWatts Hourly Results (2)'!L6701/1000</f>
        <v>0</v>
      </c>
      <c r="O6690" s="3">
        <f>'PVWatts Hourly Results (3)'!L6701/1000</f>
        <v>0</v>
      </c>
      <c r="P6690" s="3">
        <f>'PVWatts Hourly Results (4)'!L6701/1000</f>
        <v>0</v>
      </c>
      <c r="Q6690" s="130">
        <f>'PVWatts Hourly Results (5)'!L6701/1000</f>
        <v>0</v>
      </c>
    </row>
    <row r="6691" spans="2:17" x14ac:dyDescent="0.25">
      <c r="B6691" s="8">
        <v>10</v>
      </c>
      <c r="C6691" s="9">
        <v>5</v>
      </c>
      <c r="D6691" s="134">
        <f>'PVWatts Hourly Results (1)'!C6702</f>
        <v>0</v>
      </c>
      <c r="E6691" s="127">
        <f>DATE(YEAR(Inputs!$D$5),Summary!B6691,Summary!C6691)+TIME(D6691,0,0)</f>
        <v>279</v>
      </c>
      <c r="F6691" s="4">
        <f t="shared" si="732"/>
        <v>0</v>
      </c>
      <c r="G6691" s="4">
        <f t="shared" si="730"/>
        <v>6</v>
      </c>
      <c r="H6691" s="4">
        <f t="shared" si="733"/>
        <v>1</v>
      </c>
      <c r="I6691" s="4">
        <f t="shared" si="734"/>
        <v>0</v>
      </c>
      <c r="J6691" s="4">
        <f t="shared" si="735"/>
        <v>0</v>
      </c>
      <c r="K6691" s="4">
        <f t="shared" si="731"/>
        <v>0</v>
      </c>
      <c r="L6691" s="5">
        <f t="shared" si="736"/>
        <v>0</v>
      </c>
      <c r="M6691" s="137">
        <f>'PVWatts Hourly Results (1)'!L6702/1000</f>
        <v>0</v>
      </c>
      <c r="N6691" s="3">
        <f>'PVWatts Hourly Results (2)'!L6702/1000</f>
        <v>0</v>
      </c>
      <c r="O6691" s="3">
        <f>'PVWatts Hourly Results (3)'!L6702/1000</f>
        <v>0</v>
      </c>
      <c r="P6691" s="3">
        <f>'PVWatts Hourly Results (4)'!L6702/1000</f>
        <v>0</v>
      </c>
      <c r="Q6691" s="130">
        <f>'PVWatts Hourly Results (5)'!L6702/1000</f>
        <v>0</v>
      </c>
    </row>
    <row r="6692" spans="2:17" x14ac:dyDescent="0.25">
      <c r="B6692" s="8">
        <v>10</v>
      </c>
      <c r="C6692" s="9">
        <v>5</v>
      </c>
      <c r="D6692" s="134">
        <f>'PVWatts Hourly Results (1)'!C6703</f>
        <v>0</v>
      </c>
      <c r="E6692" s="127">
        <f>DATE(YEAR(Inputs!$D$5),Summary!B6692,Summary!C6692)+TIME(D6692,0,0)</f>
        <v>279</v>
      </c>
      <c r="F6692" s="4">
        <f t="shared" si="732"/>
        <v>0</v>
      </c>
      <c r="G6692" s="4">
        <f t="shared" si="730"/>
        <v>6</v>
      </c>
      <c r="H6692" s="4">
        <f t="shared" si="733"/>
        <v>1</v>
      </c>
      <c r="I6692" s="4">
        <f t="shared" si="734"/>
        <v>0</v>
      </c>
      <c r="J6692" s="4">
        <f t="shared" si="735"/>
        <v>0</v>
      </c>
      <c r="K6692" s="4">
        <f t="shared" si="731"/>
        <v>0</v>
      </c>
      <c r="L6692" s="5">
        <f t="shared" si="736"/>
        <v>0</v>
      </c>
      <c r="M6692" s="137">
        <f>'PVWatts Hourly Results (1)'!L6703/1000</f>
        <v>0</v>
      </c>
      <c r="N6692" s="3">
        <f>'PVWatts Hourly Results (2)'!L6703/1000</f>
        <v>0</v>
      </c>
      <c r="O6692" s="3">
        <f>'PVWatts Hourly Results (3)'!L6703/1000</f>
        <v>0</v>
      </c>
      <c r="P6692" s="3">
        <f>'PVWatts Hourly Results (4)'!L6703/1000</f>
        <v>0</v>
      </c>
      <c r="Q6692" s="130">
        <f>'PVWatts Hourly Results (5)'!L6703/1000</f>
        <v>0</v>
      </c>
    </row>
    <row r="6693" spans="2:17" x14ac:dyDescent="0.25">
      <c r="B6693" s="8">
        <v>10</v>
      </c>
      <c r="C6693" s="9">
        <v>5</v>
      </c>
      <c r="D6693" s="134">
        <f>'PVWatts Hourly Results (1)'!C6704</f>
        <v>0</v>
      </c>
      <c r="E6693" s="127">
        <f>DATE(YEAR(Inputs!$D$5),Summary!B6693,Summary!C6693)+TIME(D6693,0,0)</f>
        <v>279</v>
      </c>
      <c r="F6693" s="4">
        <f t="shared" si="732"/>
        <v>0</v>
      </c>
      <c r="G6693" s="4">
        <f t="shared" si="730"/>
        <v>6</v>
      </c>
      <c r="H6693" s="4">
        <f t="shared" si="733"/>
        <v>1</v>
      </c>
      <c r="I6693" s="4">
        <f t="shared" si="734"/>
        <v>0</v>
      </c>
      <c r="J6693" s="4">
        <f t="shared" si="735"/>
        <v>0</v>
      </c>
      <c r="K6693" s="4">
        <f t="shared" si="731"/>
        <v>0</v>
      </c>
      <c r="L6693" s="5">
        <f t="shared" si="736"/>
        <v>0</v>
      </c>
      <c r="M6693" s="137">
        <f>'PVWatts Hourly Results (1)'!L6704/1000</f>
        <v>0</v>
      </c>
      <c r="N6693" s="3">
        <f>'PVWatts Hourly Results (2)'!L6704/1000</f>
        <v>0</v>
      </c>
      <c r="O6693" s="3">
        <f>'PVWatts Hourly Results (3)'!L6704/1000</f>
        <v>0</v>
      </c>
      <c r="P6693" s="3">
        <f>'PVWatts Hourly Results (4)'!L6704/1000</f>
        <v>0</v>
      </c>
      <c r="Q6693" s="130">
        <f>'PVWatts Hourly Results (5)'!L6704/1000</f>
        <v>0</v>
      </c>
    </row>
    <row r="6694" spans="2:17" x14ac:dyDescent="0.25">
      <c r="B6694" s="8">
        <v>10</v>
      </c>
      <c r="C6694" s="9">
        <v>6</v>
      </c>
      <c r="D6694" s="134">
        <f>'PVWatts Hourly Results (1)'!C6705</f>
        <v>0</v>
      </c>
      <c r="E6694" s="127">
        <f>DATE(YEAR(Inputs!$D$5),Summary!B6694,Summary!C6694)+TIME(D6694,0,0)</f>
        <v>280</v>
      </c>
      <c r="F6694" s="4">
        <f t="shared" si="732"/>
        <v>0</v>
      </c>
      <c r="G6694" s="4">
        <f t="shared" si="730"/>
        <v>7</v>
      </c>
      <c r="H6694" s="4">
        <f t="shared" si="733"/>
        <v>0</v>
      </c>
      <c r="I6694" s="4">
        <f t="shared" si="734"/>
        <v>0</v>
      </c>
      <c r="J6694" s="4">
        <f t="shared" si="735"/>
        <v>0</v>
      </c>
      <c r="K6694" s="4">
        <f t="shared" si="731"/>
        <v>0</v>
      </c>
      <c r="L6694" s="5">
        <f t="shared" si="736"/>
        <v>0</v>
      </c>
      <c r="M6694" s="137">
        <f>'PVWatts Hourly Results (1)'!L6705/1000</f>
        <v>0</v>
      </c>
      <c r="N6694" s="3">
        <f>'PVWatts Hourly Results (2)'!L6705/1000</f>
        <v>0</v>
      </c>
      <c r="O6694" s="3">
        <f>'PVWatts Hourly Results (3)'!L6705/1000</f>
        <v>0</v>
      </c>
      <c r="P6694" s="3">
        <f>'PVWatts Hourly Results (4)'!L6705/1000</f>
        <v>0</v>
      </c>
      <c r="Q6694" s="130">
        <f>'PVWatts Hourly Results (5)'!L6705/1000</f>
        <v>0</v>
      </c>
    </row>
    <row r="6695" spans="2:17" x14ac:dyDescent="0.25">
      <c r="B6695" s="8">
        <v>10</v>
      </c>
      <c r="C6695" s="9">
        <v>6</v>
      </c>
      <c r="D6695" s="134">
        <f>'PVWatts Hourly Results (1)'!C6706</f>
        <v>0</v>
      </c>
      <c r="E6695" s="127">
        <f>DATE(YEAR(Inputs!$D$5),Summary!B6695,Summary!C6695)+TIME(D6695,0,0)</f>
        <v>280</v>
      </c>
      <c r="F6695" s="4">
        <f t="shared" si="732"/>
        <v>0</v>
      </c>
      <c r="G6695" s="4">
        <f t="shared" si="730"/>
        <v>7</v>
      </c>
      <c r="H6695" s="4">
        <f t="shared" si="733"/>
        <v>0</v>
      </c>
      <c r="I6695" s="4">
        <f t="shared" si="734"/>
        <v>0</v>
      </c>
      <c r="J6695" s="4">
        <f t="shared" si="735"/>
        <v>0</v>
      </c>
      <c r="K6695" s="4">
        <f t="shared" si="731"/>
        <v>0</v>
      </c>
      <c r="L6695" s="5">
        <f t="shared" si="736"/>
        <v>0</v>
      </c>
      <c r="M6695" s="137">
        <f>'PVWatts Hourly Results (1)'!L6706/1000</f>
        <v>0</v>
      </c>
      <c r="N6695" s="3">
        <f>'PVWatts Hourly Results (2)'!L6706/1000</f>
        <v>0</v>
      </c>
      <c r="O6695" s="3">
        <f>'PVWatts Hourly Results (3)'!L6706/1000</f>
        <v>0</v>
      </c>
      <c r="P6695" s="3">
        <f>'PVWatts Hourly Results (4)'!L6706/1000</f>
        <v>0</v>
      </c>
      <c r="Q6695" s="130">
        <f>'PVWatts Hourly Results (5)'!L6706/1000</f>
        <v>0</v>
      </c>
    </row>
    <row r="6696" spans="2:17" x14ac:dyDescent="0.25">
      <c r="B6696" s="8">
        <v>10</v>
      </c>
      <c r="C6696" s="9">
        <v>6</v>
      </c>
      <c r="D6696" s="134">
        <f>'PVWatts Hourly Results (1)'!C6707</f>
        <v>0</v>
      </c>
      <c r="E6696" s="127">
        <f>DATE(YEAR(Inputs!$D$5),Summary!B6696,Summary!C6696)+TIME(D6696,0,0)</f>
        <v>280</v>
      </c>
      <c r="F6696" s="4">
        <f t="shared" si="732"/>
        <v>0</v>
      </c>
      <c r="G6696" s="4">
        <f t="shared" si="730"/>
        <v>7</v>
      </c>
      <c r="H6696" s="4">
        <f t="shared" si="733"/>
        <v>0</v>
      </c>
      <c r="I6696" s="4">
        <f t="shared" si="734"/>
        <v>0</v>
      </c>
      <c r="J6696" s="4">
        <f t="shared" si="735"/>
        <v>0</v>
      </c>
      <c r="K6696" s="4">
        <f t="shared" si="731"/>
        <v>0</v>
      </c>
      <c r="L6696" s="5">
        <f t="shared" si="736"/>
        <v>0</v>
      </c>
      <c r="M6696" s="137">
        <f>'PVWatts Hourly Results (1)'!L6707/1000</f>
        <v>0</v>
      </c>
      <c r="N6696" s="3">
        <f>'PVWatts Hourly Results (2)'!L6707/1000</f>
        <v>0</v>
      </c>
      <c r="O6696" s="3">
        <f>'PVWatts Hourly Results (3)'!L6707/1000</f>
        <v>0</v>
      </c>
      <c r="P6696" s="3">
        <f>'PVWatts Hourly Results (4)'!L6707/1000</f>
        <v>0</v>
      </c>
      <c r="Q6696" s="130">
        <f>'PVWatts Hourly Results (5)'!L6707/1000</f>
        <v>0</v>
      </c>
    </row>
    <row r="6697" spans="2:17" x14ac:dyDescent="0.25">
      <c r="B6697" s="8">
        <v>10</v>
      </c>
      <c r="C6697" s="9">
        <v>6</v>
      </c>
      <c r="D6697" s="134">
        <f>'PVWatts Hourly Results (1)'!C6708</f>
        <v>0</v>
      </c>
      <c r="E6697" s="127">
        <f>DATE(YEAR(Inputs!$D$5),Summary!B6697,Summary!C6697)+TIME(D6697,0,0)</f>
        <v>280</v>
      </c>
      <c r="F6697" s="4">
        <f t="shared" si="732"/>
        <v>0</v>
      </c>
      <c r="G6697" s="4">
        <f t="shared" si="730"/>
        <v>7</v>
      </c>
      <c r="H6697" s="4">
        <f t="shared" si="733"/>
        <v>0</v>
      </c>
      <c r="I6697" s="4">
        <f t="shared" si="734"/>
        <v>0</v>
      </c>
      <c r="J6697" s="4">
        <f t="shared" si="735"/>
        <v>0</v>
      </c>
      <c r="K6697" s="4">
        <f t="shared" si="731"/>
        <v>0</v>
      </c>
      <c r="L6697" s="5">
        <f t="shared" si="736"/>
        <v>0</v>
      </c>
      <c r="M6697" s="137">
        <f>'PVWatts Hourly Results (1)'!L6708/1000</f>
        <v>0</v>
      </c>
      <c r="N6697" s="3">
        <f>'PVWatts Hourly Results (2)'!L6708/1000</f>
        <v>0</v>
      </c>
      <c r="O6697" s="3">
        <f>'PVWatts Hourly Results (3)'!L6708/1000</f>
        <v>0</v>
      </c>
      <c r="P6697" s="3">
        <f>'PVWatts Hourly Results (4)'!L6708/1000</f>
        <v>0</v>
      </c>
      <c r="Q6697" s="130">
        <f>'PVWatts Hourly Results (5)'!L6708/1000</f>
        <v>0</v>
      </c>
    </row>
    <row r="6698" spans="2:17" x14ac:dyDescent="0.25">
      <c r="B6698" s="8">
        <v>10</v>
      </c>
      <c r="C6698" s="9">
        <v>6</v>
      </c>
      <c r="D6698" s="134">
        <f>'PVWatts Hourly Results (1)'!C6709</f>
        <v>0</v>
      </c>
      <c r="E6698" s="127">
        <f>DATE(YEAR(Inputs!$D$5),Summary!B6698,Summary!C6698)+TIME(D6698,0,0)</f>
        <v>280</v>
      </c>
      <c r="F6698" s="4">
        <f t="shared" si="732"/>
        <v>0</v>
      </c>
      <c r="G6698" s="4">
        <f t="shared" si="730"/>
        <v>7</v>
      </c>
      <c r="H6698" s="4">
        <f t="shared" si="733"/>
        <v>0</v>
      </c>
      <c r="I6698" s="4">
        <f t="shared" si="734"/>
        <v>0</v>
      </c>
      <c r="J6698" s="4">
        <f t="shared" si="735"/>
        <v>0</v>
      </c>
      <c r="K6698" s="4">
        <f t="shared" si="731"/>
        <v>0</v>
      </c>
      <c r="L6698" s="5">
        <f t="shared" si="736"/>
        <v>0</v>
      </c>
      <c r="M6698" s="137">
        <f>'PVWatts Hourly Results (1)'!L6709/1000</f>
        <v>0</v>
      </c>
      <c r="N6698" s="3">
        <f>'PVWatts Hourly Results (2)'!L6709/1000</f>
        <v>0</v>
      </c>
      <c r="O6698" s="3">
        <f>'PVWatts Hourly Results (3)'!L6709/1000</f>
        <v>0</v>
      </c>
      <c r="P6698" s="3">
        <f>'PVWatts Hourly Results (4)'!L6709/1000</f>
        <v>0</v>
      </c>
      <c r="Q6698" s="130">
        <f>'PVWatts Hourly Results (5)'!L6709/1000</f>
        <v>0</v>
      </c>
    </row>
    <row r="6699" spans="2:17" x14ac:dyDescent="0.25">
      <c r="B6699" s="8">
        <v>10</v>
      </c>
      <c r="C6699" s="9">
        <v>6</v>
      </c>
      <c r="D6699" s="134">
        <f>'PVWatts Hourly Results (1)'!C6710</f>
        <v>0</v>
      </c>
      <c r="E6699" s="127">
        <f>DATE(YEAR(Inputs!$D$5),Summary!B6699,Summary!C6699)+TIME(D6699,0,0)</f>
        <v>280</v>
      </c>
      <c r="F6699" s="4">
        <f t="shared" si="732"/>
        <v>0</v>
      </c>
      <c r="G6699" s="4">
        <f t="shared" si="730"/>
        <v>7</v>
      </c>
      <c r="H6699" s="4">
        <f t="shared" si="733"/>
        <v>0</v>
      </c>
      <c r="I6699" s="4">
        <f t="shared" si="734"/>
        <v>0</v>
      </c>
      <c r="J6699" s="4">
        <f t="shared" si="735"/>
        <v>0</v>
      </c>
      <c r="K6699" s="4">
        <f t="shared" si="731"/>
        <v>0</v>
      </c>
      <c r="L6699" s="5">
        <f t="shared" si="736"/>
        <v>0</v>
      </c>
      <c r="M6699" s="137">
        <f>'PVWatts Hourly Results (1)'!L6710/1000</f>
        <v>0</v>
      </c>
      <c r="N6699" s="3">
        <f>'PVWatts Hourly Results (2)'!L6710/1000</f>
        <v>0</v>
      </c>
      <c r="O6699" s="3">
        <f>'PVWatts Hourly Results (3)'!L6710/1000</f>
        <v>0</v>
      </c>
      <c r="P6699" s="3">
        <f>'PVWatts Hourly Results (4)'!L6710/1000</f>
        <v>0</v>
      </c>
      <c r="Q6699" s="130">
        <f>'PVWatts Hourly Results (5)'!L6710/1000</f>
        <v>0</v>
      </c>
    </row>
    <row r="6700" spans="2:17" x14ac:dyDescent="0.25">
      <c r="B6700" s="8">
        <v>10</v>
      </c>
      <c r="C6700" s="9">
        <v>6</v>
      </c>
      <c r="D6700" s="134">
        <f>'PVWatts Hourly Results (1)'!C6711</f>
        <v>0</v>
      </c>
      <c r="E6700" s="127">
        <f>DATE(YEAR(Inputs!$D$5),Summary!B6700,Summary!C6700)+TIME(D6700,0,0)</f>
        <v>280</v>
      </c>
      <c r="F6700" s="4">
        <f t="shared" si="732"/>
        <v>0</v>
      </c>
      <c r="G6700" s="4">
        <f t="shared" si="730"/>
        <v>7</v>
      </c>
      <c r="H6700" s="4">
        <f t="shared" si="733"/>
        <v>0</v>
      </c>
      <c r="I6700" s="4">
        <f t="shared" si="734"/>
        <v>0</v>
      </c>
      <c r="J6700" s="4">
        <f t="shared" si="735"/>
        <v>0</v>
      </c>
      <c r="K6700" s="4">
        <f t="shared" si="731"/>
        <v>0</v>
      </c>
      <c r="L6700" s="5">
        <f t="shared" si="736"/>
        <v>0</v>
      </c>
      <c r="M6700" s="137">
        <f>'PVWatts Hourly Results (1)'!L6711/1000</f>
        <v>0</v>
      </c>
      <c r="N6700" s="3">
        <f>'PVWatts Hourly Results (2)'!L6711/1000</f>
        <v>0</v>
      </c>
      <c r="O6700" s="3">
        <f>'PVWatts Hourly Results (3)'!L6711/1000</f>
        <v>0</v>
      </c>
      <c r="P6700" s="3">
        <f>'PVWatts Hourly Results (4)'!L6711/1000</f>
        <v>0</v>
      </c>
      <c r="Q6700" s="130">
        <f>'PVWatts Hourly Results (5)'!L6711/1000</f>
        <v>0</v>
      </c>
    </row>
    <row r="6701" spans="2:17" x14ac:dyDescent="0.25">
      <c r="B6701" s="8">
        <v>10</v>
      </c>
      <c r="C6701" s="9">
        <v>6</v>
      </c>
      <c r="D6701" s="134">
        <f>'PVWatts Hourly Results (1)'!C6712</f>
        <v>0</v>
      </c>
      <c r="E6701" s="127">
        <f>DATE(YEAR(Inputs!$D$5),Summary!B6701,Summary!C6701)+TIME(D6701,0,0)</f>
        <v>280</v>
      </c>
      <c r="F6701" s="4">
        <f t="shared" si="732"/>
        <v>0</v>
      </c>
      <c r="G6701" s="4">
        <f t="shared" si="730"/>
        <v>7</v>
      </c>
      <c r="H6701" s="4">
        <f t="shared" si="733"/>
        <v>0</v>
      </c>
      <c r="I6701" s="4">
        <f t="shared" si="734"/>
        <v>0</v>
      </c>
      <c r="J6701" s="4">
        <f t="shared" si="735"/>
        <v>0</v>
      </c>
      <c r="K6701" s="4">
        <f t="shared" si="731"/>
        <v>0</v>
      </c>
      <c r="L6701" s="5">
        <f t="shared" si="736"/>
        <v>0</v>
      </c>
      <c r="M6701" s="137">
        <f>'PVWatts Hourly Results (1)'!L6712/1000</f>
        <v>0</v>
      </c>
      <c r="N6701" s="3">
        <f>'PVWatts Hourly Results (2)'!L6712/1000</f>
        <v>0</v>
      </c>
      <c r="O6701" s="3">
        <f>'PVWatts Hourly Results (3)'!L6712/1000</f>
        <v>0</v>
      </c>
      <c r="P6701" s="3">
        <f>'PVWatts Hourly Results (4)'!L6712/1000</f>
        <v>0</v>
      </c>
      <c r="Q6701" s="130">
        <f>'PVWatts Hourly Results (5)'!L6712/1000</f>
        <v>0</v>
      </c>
    </row>
    <row r="6702" spans="2:17" x14ac:dyDescent="0.25">
      <c r="B6702" s="8">
        <v>10</v>
      </c>
      <c r="C6702" s="9">
        <v>6</v>
      </c>
      <c r="D6702" s="134">
        <f>'PVWatts Hourly Results (1)'!C6713</f>
        <v>0</v>
      </c>
      <c r="E6702" s="127">
        <f>DATE(YEAR(Inputs!$D$5),Summary!B6702,Summary!C6702)+TIME(D6702,0,0)</f>
        <v>280</v>
      </c>
      <c r="F6702" s="4">
        <f t="shared" si="732"/>
        <v>0</v>
      </c>
      <c r="G6702" s="4">
        <f t="shared" si="730"/>
        <v>7</v>
      </c>
      <c r="H6702" s="4">
        <f t="shared" si="733"/>
        <v>0</v>
      </c>
      <c r="I6702" s="4">
        <f t="shared" si="734"/>
        <v>0</v>
      </c>
      <c r="J6702" s="4">
        <f t="shared" si="735"/>
        <v>0</v>
      </c>
      <c r="K6702" s="4">
        <f t="shared" si="731"/>
        <v>0</v>
      </c>
      <c r="L6702" s="5">
        <f t="shared" si="736"/>
        <v>0</v>
      </c>
      <c r="M6702" s="137">
        <f>'PVWatts Hourly Results (1)'!L6713/1000</f>
        <v>0</v>
      </c>
      <c r="N6702" s="3">
        <f>'PVWatts Hourly Results (2)'!L6713/1000</f>
        <v>0</v>
      </c>
      <c r="O6702" s="3">
        <f>'PVWatts Hourly Results (3)'!L6713/1000</f>
        <v>0</v>
      </c>
      <c r="P6702" s="3">
        <f>'PVWatts Hourly Results (4)'!L6713/1000</f>
        <v>0</v>
      </c>
      <c r="Q6702" s="130">
        <f>'PVWatts Hourly Results (5)'!L6713/1000</f>
        <v>0</v>
      </c>
    </row>
    <row r="6703" spans="2:17" x14ac:dyDescent="0.25">
      <c r="B6703" s="8">
        <v>10</v>
      </c>
      <c r="C6703" s="9">
        <v>6</v>
      </c>
      <c r="D6703" s="134">
        <f>'PVWatts Hourly Results (1)'!C6714</f>
        <v>0</v>
      </c>
      <c r="E6703" s="127">
        <f>DATE(YEAR(Inputs!$D$5),Summary!B6703,Summary!C6703)+TIME(D6703,0,0)</f>
        <v>280</v>
      </c>
      <c r="F6703" s="4">
        <f t="shared" si="732"/>
        <v>0</v>
      </c>
      <c r="G6703" s="4">
        <f t="shared" si="730"/>
        <v>7</v>
      </c>
      <c r="H6703" s="4">
        <f t="shared" si="733"/>
        <v>0</v>
      </c>
      <c r="I6703" s="4">
        <f t="shared" si="734"/>
        <v>0</v>
      </c>
      <c r="J6703" s="4">
        <f t="shared" si="735"/>
        <v>0</v>
      </c>
      <c r="K6703" s="4">
        <f t="shared" si="731"/>
        <v>0</v>
      </c>
      <c r="L6703" s="5">
        <f t="shared" si="736"/>
        <v>0</v>
      </c>
      <c r="M6703" s="137">
        <f>'PVWatts Hourly Results (1)'!L6714/1000</f>
        <v>0</v>
      </c>
      <c r="N6703" s="3">
        <f>'PVWatts Hourly Results (2)'!L6714/1000</f>
        <v>0</v>
      </c>
      <c r="O6703" s="3">
        <f>'PVWatts Hourly Results (3)'!L6714/1000</f>
        <v>0</v>
      </c>
      <c r="P6703" s="3">
        <f>'PVWatts Hourly Results (4)'!L6714/1000</f>
        <v>0</v>
      </c>
      <c r="Q6703" s="130">
        <f>'PVWatts Hourly Results (5)'!L6714/1000</f>
        <v>0</v>
      </c>
    </row>
    <row r="6704" spans="2:17" x14ac:dyDescent="0.25">
      <c r="B6704" s="8">
        <v>10</v>
      </c>
      <c r="C6704" s="9">
        <v>6</v>
      </c>
      <c r="D6704" s="134">
        <f>'PVWatts Hourly Results (1)'!C6715</f>
        <v>0</v>
      </c>
      <c r="E6704" s="127">
        <f>DATE(YEAR(Inputs!$D$5),Summary!B6704,Summary!C6704)+TIME(D6704,0,0)</f>
        <v>280</v>
      </c>
      <c r="F6704" s="4">
        <f t="shared" si="732"/>
        <v>0</v>
      </c>
      <c r="G6704" s="4">
        <f t="shared" si="730"/>
        <v>7</v>
      </c>
      <c r="H6704" s="4">
        <f t="shared" si="733"/>
        <v>0</v>
      </c>
      <c r="I6704" s="4">
        <f t="shared" si="734"/>
        <v>0</v>
      </c>
      <c r="J6704" s="4">
        <f t="shared" si="735"/>
        <v>0</v>
      </c>
      <c r="K6704" s="4">
        <f t="shared" si="731"/>
        <v>0</v>
      </c>
      <c r="L6704" s="5">
        <f t="shared" si="736"/>
        <v>0</v>
      </c>
      <c r="M6704" s="137">
        <f>'PVWatts Hourly Results (1)'!L6715/1000</f>
        <v>0</v>
      </c>
      <c r="N6704" s="3">
        <f>'PVWatts Hourly Results (2)'!L6715/1000</f>
        <v>0</v>
      </c>
      <c r="O6704" s="3">
        <f>'PVWatts Hourly Results (3)'!L6715/1000</f>
        <v>0</v>
      </c>
      <c r="P6704" s="3">
        <f>'PVWatts Hourly Results (4)'!L6715/1000</f>
        <v>0</v>
      </c>
      <c r="Q6704" s="130">
        <f>'PVWatts Hourly Results (5)'!L6715/1000</f>
        <v>0</v>
      </c>
    </row>
    <row r="6705" spans="2:17" x14ac:dyDescent="0.25">
      <c r="B6705" s="8">
        <v>10</v>
      </c>
      <c r="C6705" s="9">
        <v>6</v>
      </c>
      <c r="D6705" s="134">
        <f>'PVWatts Hourly Results (1)'!C6716</f>
        <v>0</v>
      </c>
      <c r="E6705" s="127">
        <f>DATE(YEAR(Inputs!$D$5),Summary!B6705,Summary!C6705)+TIME(D6705,0,0)</f>
        <v>280</v>
      </c>
      <c r="F6705" s="4">
        <f t="shared" si="732"/>
        <v>0</v>
      </c>
      <c r="G6705" s="4">
        <f t="shared" si="730"/>
        <v>7</v>
      </c>
      <c r="H6705" s="4">
        <f t="shared" si="733"/>
        <v>0</v>
      </c>
      <c r="I6705" s="4">
        <f t="shared" si="734"/>
        <v>0</v>
      </c>
      <c r="J6705" s="4">
        <f t="shared" si="735"/>
        <v>0</v>
      </c>
      <c r="K6705" s="4">
        <f t="shared" si="731"/>
        <v>0</v>
      </c>
      <c r="L6705" s="5">
        <f t="shared" si="736"/>
        <v>0</v>
      </c>
      <c r="M6705" s="137">
        <f>'PVWatts Hourly Results (1)'!L6716/1000</f>
        <v>0</v>
      </c>
      <c r="N6705" s="3">
        <f>'PVWatts Hourly Results (2)'!L6716/1000</f>
        <v>0</v>
      </c>
      <c r="O6705" s="3">
        <f>'PVWatts Hourly Results (3)'!L6716/1000</f>
        <v>0</v>
      </c>
      <c r="P6705" s="3">
        <f>'PVWatts Hourly Results (4)'!L6716/1000</f>
        <v>0</v>
      </c>
      <c r="Q6705" s="130">
        <f>'PVWatts Hourly Results (5)'!L6716/1000</f>
        <v>0</v>
      </c>
    </row>
    <row r="6706" spans="2:17" x14ac:dyDescent="0.25">
      <c r="B6706" s="8">
        <v>10</v>
      </c>
      <c r="C6706" s="9">
        <v>6</v>
      </c>
      <c r="D6706" s="134">
        <f>'PVWatts Hourly Results (1)'!C6717</f>
        <v>0</v>
      </c>
      <c r="E6706" s="127">
        <f>DATE(YEAR(Inputs!$D$5),Summary!B6706,Summary!C6706)+TIME(D6706,0,0)</f>
        <v>280</v>
      </c>
      <c r="F6706" s="4">
        <f t="shared" si="732"/>
        <v>0</v>
      </c>
      <c r="G6706" s="4">
        <f t="shared" si="730"/>
        <v>7</v>
      </c>
      <c r="H6706" s="4">
        <f t="shared" si="733"/>
        <v>0</v>
      </c>
      <c r="I6706" s="4">
        <f t="shared" si="734"/>
        <v>0</v>
      </c>
      <c r="J6706" s="4">
        <f t="shared" si="735"/>
        <v>0</v>
      </c>
      <c r="K6706" s="4">
        <f t="shared" si="731"/>
        <v>0</v>
      </c>
      <c r="L6706" s="5">
        <f t="shared" si="736"/>
        <v>0</v>
      </c>
      <c r="M6706" s="137">
        <f>'PVWatts Hourly Results (1)'!L6717/1000</f>
        <v>0</v>
      </c>
      <c r="N6706" s="3">
        <f>'PVWatts Hourly Results (2)'!L6717/1000</f>
        <v>0</v>
      </c>
      <c r="O6706" s="3">
        <f>'PVWatts Hourly Results (3)'!L6717/1000</f>
        <v>0</v>
      </c>
      <c r="P6706" s="3">
        <f>'PVWatts Hourly Results (4)'!L6717/1000</f>
        <v>0</v>
      </c>
      <c r="Q6706" s="130">
        <f>'PVWatts Hourly Results (5)'!L6717/1000</f>
        <v>0</v>
      </c>
    </row>
    <row r="6707" spans="2:17" x14ac:dyDescent="0.25">
      <c r="B6707" s="8">
        <v>10</v>
      </c>
      <c r="C6707" s="9">
        <v>6</v>
      </c>
      <c r="D6707" s="134">
        <f>'PVWatts Hourly Results (1)'!C6718</f>
        <v>0</v>
      </c>
      <c r="E6707" s="127">
        <f>DATE(YEAR(Inputs!$D$5),Summary!B6707,Summary!C6707)+TIME(D6707,0,0)</f>
        <v>280</v>
      </c>
      <c r="F6707" s="4">
        <f t="shared" si="732"/>
        <v>0</v>
      </c>
      <c r="G6707" s="4">
        <f t="shared" si="730"/>
        <v>7</v>
      </c>
      <c r="H6707" s="4">
        <f t="shared" si="733"/>
        <v>0</v>
      </c>
      <c r="I6707" s="4">
        <f t="shared" si="734"/>
        <v>0</v>
      </c>
      <c r="J6707" s="4">
        <f t="shared" si="735"/>
        <v>0</v>
      </c>
      <c r="K6707" s="4">
        <f t="shared" si="731"/>
        <v>0</v>
      </c>
      <c r="L6707" s="5">
        <f t="shared" si="736"/>
        <v>0</v>
      </c>
      <c r="M6707" s="137">
        <f>'PVWatts Hourly Results (1)'!L6718/1000</f>
        <v>0</v>
      </c>
      <c r="N6707" s="3">
        <f>'PVWatts Hourly Results (2)'!L6718/1000</f>
        <v>0</v>
      </c>
      <c r="O6707" s="3">
        <f>'PVWatts Hourly Results (3)'!L6718/1000</f>
        <v>0</v>
      </c>
      <c r="P6707" s="3">
        <f>'PVWatts Hourly Results (4)'!L6718/1000</f>
        <v>0</v>
      </c>
      <c r="Q6707" s="130">
        <f>'PVWatts Hourly Results (5)'!L6718/1000</f>
        <v>0</v>
      </c>
    </row>
    <row r="6708" spans="2:17" x14ac:dyDescent="0.25">
      <c r="B6708" s="8">
        <v>10</v>
      </c>
      <c r="C6708" s="9">
        <v>6</v>
      </c>
      <c r="D6708" s="134">
        <f>'PVWatts Hourly Results (1)'!C6719</f>
        <v>0</v>
      </c>
      <c r="E6708" s="127">
        <f>DATE(YEAR(Inputs!$D$5),Summary!B6708,Summary!C6708)+TIME(D6708,0,0)</f>
        <v>280</v>
      </c>
      <c r="F6708" s="4">
        <f t="shared" si="732"/>
        <v>0</v>
      </c>
      <c r="G6708" s="4">
        <f t="shared" si="730"/>
        <v>7</v>
      </c>
      <c r="H6708" s="4">
        <f t="shared" si="733"/>
        <v>0</v>
      </c>
      <c r="I6708" s="4">
        <f t="shared" si="734"/>
        <v>0</v>
      </c>
      <c r="J6708" s="4">
        <f t="shared" si="735"/>
        <v>0</v>
      </c>
      <c r="K6708" s="4">
        <f t="shared" si="731"/>
        <v>0</v>
      </c>
      <c r="L6708" s="5">
        <f t="shared" si="736"/>
        <v>0</v>
      </c>
      <c r="M6708" s="137">
        <f>'PVWatts Hourly Results (1)'!L6719/1000</f>
        <v>0</v>
      </c>
      <c r="N6708" s="3">
        <f>'PVWatts Hourly Results (2)'!L6719/1000</f>
        <v>0</v>
      </c>
      <c r="O6708" s="3">
        <f>'PVWatts Hourly Results (3)'!L6719/1000</f>
        <v>0</v>
      </c>
      <c r="P6708" s="3">
        <f>'PVWatts Hourly Results (4)'!L6719/1000</f>
        <v>0</v>
      </c>
      <c r="Q6708" s="130">
        <f>'PVWatts Hourly Results (5)'!L6719/1000</f>
        <v>0</v>
      </c>
    </row>
    <row r="6709" spans="2:17" x14ac:dyDescent="0.25">
      <c r="B6709" s="8">
        <v>10</v>
      </c>
      <c r="C6709" s="9">
        <v>6</v>
      </c>
      <c r="D6709" s="134">
        <f>'PVWatts Hourly Results (1)'!C6720</f>
        <v>0</v>
      </c>
      <c r="E6709" s="127">
        <f>DATE(YEAR(Inputs!$D$5),Summary!B6709,Summary!C6709)+TIME(D6709,0,0)</f>
        <v>280</v>
      </c>
      <c r="F6709" s="4">
        <f t="shared" si="732"/>
        <v>0</v>
      </c>
      <c r="G6709" s="4">
        <f t="shared" si="730"/>
        <v>7</v>
      </c>
      <c r="H6709" s="4">
        <f t="shared" si="733"/>
        <v>0</v>
      </c>
      <c r="I6709" s="4">
        <f t="shared" si="734"/>
        <v>0</v>
      </c>
      <c r="J6709" s="4">
        <f t="shared" si="735"/>
        <v>0</v>
      </c>
      <c r="K6709" s="4">
        <f t="shared" si="731"/>
        <v>0</v>
      </c>
      <c r="L6709" s="5">
        <f t="shared" si="736"/>
        <v>0</v>
      </c>
      <c r="M6709" s="137">
        <f>'PVWatts Hourly Results (1)'!L6720/1000</f>
        <v>0</v>
      </c>
      <c r="N6709" s="3">
        <f>'PVWatts Hourly Results (2)'!L6720/1000</f>
        <v>0</v>
      </c>
      <c r="O6709" s="3">
        <f>'PVWatts Hourly Results (3)'!L6720/1000</f>
        <v>0</v>
      </c>
      <c r="P6709" s="3">
        <f>'PVWatts Hourly Results (4)'!L6720/1000</f>
        <v>0</v>
      </c>
      <c r="Q6709" s="130">
        <f>'PVWatts Hourly Results (5)'!L6720/1000</f>
        <v>0</v>
      </c>
    </row>
    <row r="6710" spans="2:17" x14ac:dyDescent="0.25">
      <c r="B6710" s="8">
        <v>10</v>
      </c>
      <c r="C6710" s="9">
        <v>6</v>
      </c>
      <c r="D6710" s="134">
        <f>'PVWatts Hourly Results (1)'!C6721</f>
        <v>0</v>
      </c>
      <c r="E6710" s="127">
        <f>DATE(YEAR(Inputs!$D$5),Summary!B6710,Summary!C6710)+TIME(D6710,0,0)</f>
        <v>280</v>
      </c>
      <c r="F6710" s="4">
        <f t="shared" si="732"/>
        <v>0</v>
      </c>
      <c r="G6710" s="4">
        <f t="shared" si="730"/>
        <v>7</v>
      </c>
      <c r="H6710" s="4">
        <f t="shared" si="733"/>
        <v>0</v>
      </c>
      <c r="I6710" s="4">
        <f t="shared" si="734"/>
        <v>0</v>
      </c>
      <c r="J6710" s="4">
        <f t="shared" si="735"/>
        <v>0</v>
      </c>
      <c r="K6710" s="4">
        <f t="shared" si="731"/>
        <v>0</v>
      </c>
      <c r="L6710" s="5">
        <f t="shared" si="736"/>
        <v>0</v>
      </c>
      <c r="M6710" s="137">
        <f>'PVWatts Hourly Results (1)'!L6721/1000</f>
        <v>0</v>
      </c>
      <c r="N6710" s="3">
        <f>'PVWatts Hourly Results (2)'!L6721/1000</f>
        <v>0</v>
      </c>
      <c r="O6710" s="3">
        <f>'PVWatts Hourly Results (3)'!L6721/1000</f>
        <v>0</v>
      </c>
      <c r="P6710" s="3">
        <f>'PVWatts Hourly Results (4)'!L6721/1000</f>
        <v>0</v>
      </c>
      <c r="Q6710" s="130">
        <f>'PVWatts Hourly Results (5)'!L6721/1000</f>
        <v>0</v>
      </c>
    </row>
    <row r="6711" spans="2:17" x14ac:dyDescent="0.25">
      <c r="B6711" s="8">
        <v>10</v>
      </c>
      <c r="C6711" s="9">
        <v>6</v>
      </c>
      <c r="D6711" s="134">
        <f>'PVWatts Hourly Results (1)'!C6722</f>
        <v>0</v>
      </c>
      <c r="E6711" s="127">
        <f>DATE(YEAR(Inputs!$D$5),Summary!B6711,Summary!C6711)+TIME(D6711,0,0)</f>
        <v>280</v>
      </c>
      <c r="F6711" s="4">
        <f t="shared" si="732"/>
        <v>0</v>
      </c>
      <c r="G6711" s="4">
        <f t="shared" si="730"/>
        <v>7</v>
      </c>
      <c r="H6711" s="4">
        <f t="shared" si="733"/>
        <v>0</v>
      </c>
      <c r="I6711" s="4">
        <f t="shared" si="734"/>
        <v>0</v>
      </c>
      <c r="J6711" s="4">
        <f t="shared" si="735"/>
        <v>0</v>
      </c>
      <c r="K6711" s="4">
        <f t="shared" si="731"/>
        <v>0</v>
      </c>
      <c r="L6711" s="5">
        <f t="shared" si="736"/>
        <v>0</v>
      </c>
      <c r="M6711" s="137">
        <f>'PVWatts Hourly Results (1)'!L6722/1000</f>
        <v>0</v>
      </c>
      <c r="N6711" s="3">
        <f>'PVWatts Hourly Results (2)'!L6722/1000</f>
        <v>0</v>
      </c>
      <c r="O6711" s="3">
        <f>'PVWatts Hourly Results (3)'!L6722/1000</f>
        <v>0</v>
      </c>
      <c r="P6711" s="3">
        <f>'PVWatts Hourly Results (4)'!L6722/1000</f>
        <v>0</v>
      </c>
      <c r="Q6711" s="130">
        <f>'PVWatts Hourly Results (5)'!L6722/1000</f>
        <v>0</v>
      </c>
    </row>
    <row r="6712" spans="2:17" x14ac:dyDescent="0.25">
      <c r="B6712" s="8">
        <v>10</v>
      </c>
      <c r="C6712" s="9">
        <v>6</v>
      </c>
      <c r="D6712" s="134">
        <f>'PVWatts Hourly Results (1)'!C6723</f>
        <v>0</v>
      </c>
      <c r="E6712" s="127">
        <f>DATE(YEAR(Inputs!$D$5),Summary!B6712,Summary!C6712)+TIME(D6712,0,0)</f>
        <v>280</v>
      </c>
      <c r="F6712" s="4">
        <f t="shared" si="732"/>
        <v>0</v>
      </c>
      <c r="G6712" s="4">
        <f t="shared" si="730"/>
        <v>7</v>
      </c>
      <c r="H6712" s="4">
        <f t="shared" si="733"/>
        <v>0</v>
      </c>
      <c r="I6712" s="4">
        <f t="shared" si="734"/>
        <v>0</v>
      </c>
      <c r="J6712" s="4">
        <f t="shared" si="735"/>
        <v>0</v>
      </c>
      <c r="K6712" s="4">
        <f t="shared" si="731"/>
        <v>0</v>
      </c>
      <c r="L6712" s="5">
        <f t="shared" si="736"/>
        <v>0</v>
      </c>
      <c r="M6712" s="137">
        <f>'PVWatts Hourly Results (1)'!L6723/1000</f>
        <v>0</v>
      </c>
      <c r="N6712" s="3">
        <f>'PVWatts Hourly Results (2)'!L6723/1000</f>
        <v>0</v>
      </c>
      <c r="O6712" s="3">
        <f>'PVWatts Hourly Results (3)'!L6723/1000</f>
        <v>0</v>
      </c>
      <c r="P6712" s="3">
        <f>'PVWatts Hourly Results (4)'!L6723/1000</f>
        <v>0</v>
      </c>
      <c r="Q6712" s="130">
        <f>'PVWatts Hourly Results (5)'!L6723/1000</f>
        <v>0</v>
      </c>
    </row>
    <row r="6713" spans="2:17" x14ac:dyDescent="0.25">
      <c r="B6713" s="8">
        <v>10</v>
      </c>
      <c r="C6713" s="9">
        <v>6</v>
      </c>
      <c r="D6713" s="134">
        <f>'PVWatts Hourly Results (1)'!C6724</f>
        <v>0</v>
      </c>
      <c r="E6713" s="127">
        <f>DATE(YEAR(Inputs!$D$5),Summary!B6713,Summary!C6713)+TIME(D6713,0,0)</f>
        <v>280</v>
      </c>
      <c r="F6713" s="4">
        <f t="shared" si="732"/>
        <v>0</v>
      </c>
      <c r="G6713" s="4">
        <f t="shared" si="730"/>
        <v>7</v>
      </c>
      <c r="H6713" s="4">
        <f t="shared" si="733"/>
        <v>0</v>
      </c>
      <c r="I6713" s="4">
        <f t="shared" si="734"/>
        <v>0</v>
      </c>
      <c r="J6713" s="4">
        <f t="shared" si="735"/>
        <v>0</v>
      </c>
      <c r="K6713" s="4">
        <f t="shared" si="731"/>
        <v>0</v>
      </c>
      <c r="L6713" s="5">
        <f t="shared" si="736"/>
        <v>0</v>
      </c>
      <c r="M6713" s="137">
        <f>'PVWatts Hourly Results (1)'!L6724/1000</f>
        <v>0</v>
      </c>
      <c r="N6713" s="3">
        <f>'PVWatts Hourly Results (2)'!L6724/1000</f>
        <v>0</v>
      </c>
      <c r="O6713" s="3">
        <f>'PVWatts Hourly Results (3)'!L6724/1000</f>
        <v>0</v>
      </c>
      <c r="P6713" s="3">
        <f>'PVWatts Hourly Results (4)'!L6724/1000</f>
        <v>0</v>
      </c>
      <c r="Q6713" s="130">
        <f>'PVWatts Hourly Results (5)'!L6724/1000</f>
        <v>0</v>
      </c>
    </row>
    <row r="6714" spans="2:17" x14ac:dyDescent="0.25">
      <c r="B6714" s="8">
        <v>10</v>
      </c>
      <c r="C6714" s="9">
        <v>6</v>
      </c>
      <c r="D6714" s="134">
        <f>'PVWatts Hourly Results (1)'!C6725</f>
        <v>0</v>
      </c>
      <c r="E6714" s="127">
        <f>DATE(YEAR(Inputs!$D$5),Summary!B6714,Summary!C6714)+TIME(D6714,0,0)</f>
        <v>280</v>
      </c>
      <c r="F6714" s="4">
        <f t="shared" si="732"/>
        <v>0</v>
      </c>
      <c r="G6714" s="4">
        <f t="shared" si="730"/>
        <v>7</v>
      </c>
      <c r="H6714" s="4">
        <f t="shared" si="733"/>
        <v>0</v>
      </c>
      <c r="I6714" s="4">
        <f t="shared" si="734"/>
        <v>0</v>
      </c>
      <c r="J6714" s="4">
        <f t="shared" si="735"/>
        <v>0</v>
      </c>
      <c r="K6714" s="4">
        <f t="shared" si="731"/>
        <v>0</v>
      </c>
      <c r="L6714" s="5">
        <f t="shared" si="736"/>
        <v>0</v>
      </c>
      <c r="M6714" s="137">
        <f>'PVWatts Hourly Results (1)'!L6725/1000</f>
        <v>0</v>
      </c>
      <c r="N6714" s="3">
        <f>'PVWatts Hourly Results (2)'!L6725/1000</f>
        <v>0</v>
      </c>
      <c r="O6714" s="3">
        <f>'PVWatts Hourly Results (3)'!L6725/1000</f>
        <v>0</v>
      </c>
      <c r="P6714" s="3">
        <f>'PVWatts Hourly Results (4)'!L6725/1000</f>
        <v>0</v>
      </c>
      <c r="Q6714" s="130">
        <f>'PVWatts Hourly Results (5)'!L6725/1000</f>
        <v>0</v>
      </c>
    </row>
    <row r="6715" spans="2:17" x14ac:dyDescent="0.25">
      <c r="B6715" s="8">
        <v>10</v>
      </c>
      <c r="C6715" s="9">
        <v>6</v>
      </c>
      <c r="D6715" s="134">
        <f>'PVWatts Hourly Results (1)'!C6726</f>
        <v>0</v>
      </c>
      <c r="E6715" s="127">
        <f>DATE(YEAR(Inputs!$D$5),Summary!B6715,Summary!C6715)+TIME(D6715,0,0)</f>
        <v>280</v>
      </c>
      <c r="F6715" s="4">
        <f t="shared" si="732"/>
        <v>0</v>
      </c>
      <c r="G6715" s="4">
        <f t="shared" si="730"/>
        <v>7</v>
      </c>
      <c r="H6715" s="4">
        <f t="shared" si="733"/>
        <v>0</v>
      </c>
      <c r="I6715" s="4">
        <f t="shared" si="734"/>
        <v>0</v>
      </c>
      <c r="J6715" s="4">
        <f t="shared" si="735"/>
        <v>0</v>
      </c>
      <c r="K6715" s="4">
        <f t="shared" si="731"/>
        <v>0</v>
      </c>
      <c r="L6715" s="5">
        <f t="shared" si="736"/>
        <v>0</v>
      </c>
      <c r="M6715" s="137">
        <f>'PVWatts Hourly Results (1)'!L6726/1000</f>
        <v>0</v>
      </c>
      <c r="N6715" s="3">
        <f>'PVWatts Hourly Results (2)'!L6726/1000</f>
        <v>0</v>
      </c>
      <c r="O6715" s="3">
        <f>'PVWatts Hourly Results (3)'!L6726/1000</f>
        <v>0</v>
      </c>
      <c r="P6715" s="3">
        <f>'PVWatts Hourly Results (4)'!L6726/1000</f>
        <v>0</v>
      </c>
      <c r="Q6715" s="130">
        <f>'PVWatts Hourly Results (5)'!L6726/1000</f>
        <v>0</v>
      </c>
    </row>
    <row r="6716" spans="2:17" x14ac:dyDescent="0.25">
      <c r="B6716" s="8">
        <v>10</v>
      </c>
      <c r="C6716" s="9">
        <v>6</v>
      </c>
      <c r="D6716" s="134">
        <f>'PVWatts Hourly Results (1)'!C6727</f>
        <v>0</v>
      </c>
      <c r="E6716" s="127">
        <f>DATE(YEAR(Inputs!$D$5),Summary!B6716,Summary!C6716)+TIME(D6716,0,0)</f>
        <v>280</v>
      </c>
      <c r="F6716" s="4">
        <f t="shared" si="732"/>
        <v>0</v>
      </c>
      <c r="G6716" s="4">
        <f t="shared" si="730"/>
        <v>7</v>
      </c>
      <c r="H6716" s="4">
        <f t="shared" si="733"/>
        <v>0</v>
      </c>
      <c r="I6716" s="4">
        <f t="shared" si="734"/>
        <v>0</v>
      </c>
      <c r="J6716" s="4">
        <f t="shared" si="735"/>
        <v>0</v>
      </c>
      <c r="K6716" s="4">
        <f t="shared" si="731"/>
        <v>0</v>
      </c>
      <c r="L6716" s="5">
        <f t="shared" si="736"/>
        <v>0</v>
      </c>
      <c r="M6716" s="137">
        <f>'PVWatts Hourly Results (1)'!L6727/1000</f>
        <v>0</v>
      </c>
      <c r="N6716" s="3">
        <f>'PVWatts Hourly Results (2)'!L6727/1000</f>
        <v>0</v>
      </c>
      <c r="O6716" s="3">
        <f>'PVWatts Hourly Results (3)'!L6727/1000</f>
        <v>0</v>
      </c>
      <c r="P6716" s="3">
        <f>'PVWatts Hourly Results (4)'!L6727/1000</f>
        <v>0</v>
      </c>
      <c r="Q6716" s="130">
        <f>'PVWatts Hourly Results (5)'!L6727/1000</f>
        <v>0</v>
      </c>
    </row>
    <row r="6717" spans="2:17" x14ac:dyDescent="0.25">
      <c r="B6717" s="8">
        <v>10</v>
      </c>
      <c r="C6717" s="9">
        <v>6</v>
      </c>
      <c r="D6717" s="134">
        <f>'PVWatts Hourly Results (1)'!C6728</f>
        <v>0</v>
      </c>
      <c r="E6717" s="127">
        <f>DATE(YEAR(Inputs!$D$5),Summary!B6717,Summary!C6717)+TIME(D6717,0,0)</f>
        <v>280</v>
      </c>
      <c r="F6717" s="4">
        <f t="shared" si="732"/>
        <v>0</v>
      </c>
      <c r="G6717" s="4">
        <f t="shared" si="730"/>
        <v>7</v>
      </c>
      <c r="H6717" s="4">
        <f t="shared" si="733"/>
        <v>0</v>
      </c>
      <c r="I6717" s="4">
        <f t="shared" si="734"/>
        <v>0</v>
      </c>
      <c r="J6717" s="4">
        <f t="shared" si="735"/>
        <v>0</v>
      </c>
      <c r="K6717" s="4">
        <f t="shared" si="731"/>
        <v>0</v>
      </c>
      <c r="L6717" s="5">
        <f t="shared" si="736"/>
        <v>0</v>
      </c>
      <c r="M6717" s="137">
        <f>'PVWatts Hourly Results (1)'!L6728/1000</f>
        <v>0</v>
      </c>
      <c r="N6717" s="3">
        <f>'PVWatts Hourly Results (2)'!L6728/1000</f>
        <v>0</v>
      </c>
      <c r="O6717" s="3">
        <f>'PVWatts Hourly Results (3)'!L6728/1000</f>
        <v>0</v>
      </c>
      <c r="P6717" s="3">
        <f>'PVWatts Hourly Results (4)'!L6728/1000</f>
        <v>0</v>
      </c>
      <c r="Q6717" s="130">
        <f>'PVWatts Hourly Results (5)'!L6728/1000</f>
        <v>0</v>
      </c>
    </row>
    <row r="6718" spans="2:17" x14ac:dyDescent="0.25">
      <c r="B6718" s="8">
        <v>10</v>
      </c>
      <c r="C6718" s="9">
        <v>7</v>
      </c>
      <c r="D6718" s="134">
        <f>'PVWatts Hourly Results (1)'!C6729</f>
        <v>0</v>
      </c>
      <c r="E6718" s="127">
        <f>DATE(YEAR(Inputs!$D$5),Summary!B6718,Summary!C6718)+TIME(D6718,0,0)</f>
        <v>281</v>
      </c>
      <c r="F6718" s="4">
        <f t="shared" si="732"/>
        <v>0</v>
      </c>
      <c r="G6718" s="4">
        <f t="shared" si="730"/>
        <v>1</v>
      </c>
      <c r="H6718" s="4">
        <f t="shared" si="733"/>
        <v>0</v>
      </c>
      <c r="I6718" s="4">
        <f t="shared" si="734"/>
        <v>0</v>
      </c>
      <c r="J6718" s="4">
        <f t="shared" si="735"/>
        <v>0</v>
      </c>
      <c r="K6718" s="4">
        <f t="shared" si="731"/>
        <v>0</v>
      </c>
      <c r="L6718" s="5">
        <f t="shared" si="736"/>
        <v>0</v>
      </c>
      <c r="M6718" s="137">
        <f>'PVWatts Hourly Results (1)'!L6729/1000</f>
        <v>0</v>
      </c>
      <c r="N6718" s="3">
        <f>'PVWatts Hourly Results (2)'!L6729/1000</f>
        <v>0</v>
      </c>
      <c r="O6718" s="3">
        <f>'PVWatts Hourly Results (3)'!L6729/1000</f>
        <v>0</v>
      </c>
      <c r="P6718" s="3">
        <f>'PVWatts Hourly Results (4)'!L6729/1000</f>
        <v>0</v>
      </c>
      <c r="Q6718" s="130">
        <f>'PVWatts Hourly Results (5)'!L6729/1000</f>
        <v>0</v>
      </c>
    </row>
    <row r="6719" spans="2:17" x14ac:dyDescent="0.25">
      <c r="B6719" s="8">
        <v>10</v>
      </c>
      <c r="C6719" s="9">
        <v>7</v>
      </c>
      <c r="D6719" s="134">
        <f>'PVWatts Hourly Results (1)'!C6730</f>
        <v>0</v>
      </c>
      <c r="E6719" s="127">
        <f>DATE(YEAR(Inputs!$D$5),Summary!B6719,Summary!C6719)+TIME(D6719,0,0)</f>
        <v>281</v>
      </c>
      <c r="F6719" s="4">
        <f t="shared" si="732"/>
        <v>0</v>
      </c>
      <c r="G6719" s="4">
        <f t="shared" si="730"/>
        <v>1</v>
      </c>
      <c r="H6719" s="4">
        <f t="shared" si="733"/>
        <v>0</v>
      </c>
      <c r="I6719" s="4">
        <f t="shared" si="734"/>
        <v>0</v>
      </c>
      <c r="J6719" s="4">
        <f t="shared" si="735"/>
        <v>0</v>
      </c>
      <c r="K6719" s="4">
        <f t="shared" si="731"/>
        <v>0</v>
      </c>
      <c r="L6719" s="5">
        <f t="shared" si="736"/>
        <v>0</v>
      </c>
      <c r="M6719" s="137">
        <f>'PVWatts Hourly Results (1)'!L6730/1000</f>
        <v>0</v>
      </c>
      <c r="N6719" s="3">
        <f>'PVWatts Hourly Results (2)'!L6730/1000</f>
        <v>0</v>
      </c>
      <c r="O6719" s="3">
        <f>'PVWatts Hourly Results (3)'!L6730/1000</f>
        <v>0</v>
      </c>
      <c r="P6719" s="3">
        <f>'PVWatts Hourly Results (4)'!L6730/1000</f>
        <v>0</v>
      </c>
      <c r="Q6719" s="130">
        <f>'PVWatts Hourly Results (5)'!L6730/1000</f>
        <v>0</v>
      </c>
    </row>
    <row r="6720" spans="2:17" x14ac:dyDescent="0.25">
      <c r="B6720" s="8">
        <v>10</v>
      </c>
      <c r="C6720" s="9">
        <v>7</v>
      </c>
      <c r="D6720" s="134">
        <f>'PVWatts Hourly Results (1)'!C6731</f>
        <v>0</v>
      </c>
      <c r="E6720" s="127">
        <f>DATE(YEAR(Inputs!$D$5),Summary!B6720,Summary!C6720)+TIME(D6720,0,0)</f>
        <v>281</v>
      </c>
      <c r="F6720" s="4">
        <f t="shared" si="732"/>
        <v>0</v>
      </c>
      <c r="G6720" s="4">
        <f t="shared" si="730"/>
        <v>1</v>
      </c>
      <c r="H6720" s="4">
        <f t="shared" si="733"/>
        <v>0</v>
      </c>
      <c r="I6720" s="4">
        <f t="shared" si="734"/>
        <v>0</v>
      </c>
      <c r="J6720" s="4">
        <f t="shared" si="735"/>
        <v>0</v>
      </c>
      <c r="K6720" s="4">
        <f t="shared" si="731"/>
        <v>0</v>
      </c>
      <c r="L6720" s="5">
        <f t="shared" si="736"/>
        <v>0</v>
      </c>
      <c r="M6720" s="137">
        <f>'PVWatts Hourly Results (1)'!L6731/1000</f>
        <v>0</v>
      </c>
      <c r="N6720" s="3">
        <f>'PVWatts Hourly Results (2)'!L6731/1000</f>
        <v>0</v>
      </c>
      <c r="O6720" s="3">
        <f>'PVWatts Hourly Results (3)'!L6731/1000</f>
        <v>0</v>
      </c>
      <c r="P6720" s="3">
        <f>'PVWatts Hourly Results (4)'!L6731/1000</f>
        <v>0</v>
      </c>
      <c r="Q6720" s="130">
        <f>'PVWatts Hourly Results (5)'!L6731/1000</f>
        <v>0</v>
      </c>
    </row>
    <row r="6721" spans="2:17" x14ac:dyDescent="0.25">
      <c r="B6721" s="8">
        <v>10</v>
      </c>
      <c r="C6721" s="9">
        <v>7</v>
      </c>
      <c r="D6721" s="134">
        <f>'PVWatts Hourly Results (1)'!C6732</f>
        <v>0</v>
      </c>
      <c r="E6721" s="127">
        <f>DATE(YEAR(Inputs!$D$5),Summary!B6721,Summary!C6721)+TIME(D6721,0,0)</f>
        <v>281</v>
      </c>
      <c r="F6721" s="4">
        <f t="shared" si="732"/>
        <v>0</v>
      </c>
      <c r="G6721" s="4">
        <f t="shared" si="730"/>
        <v>1</v>
      </c>
      <c r="H6721" s="4">
        <f t="shared" si="733"/>
        <v>0</v>
      </c>
      <c r="I6721" s="4">
        <f t="shared" si="734"/>
        <v>0</v>
      </c>
      <c r="J6721" s="4">
        <f t="shared" si="735"/>
        <v>0</v>
      </c>
      <c r="K6721" s="4">
        <f t="shared" si="731"/>
        <v>0</v>
      </c>
      <c r="L6721" s="5">
        <f t="shared" si="736"/>
        <v>0</v>
      </c>
      <c r="M6721" s="137">
        <f>'PVWatts Hourly Results (1)'!L6732/1000</f>
        <v>0</v>
      </c>
      <c r="N6721" s="3">
        <f>'PVWatts Hourly Results (2)'!L6732/1000</f>
        <v>0</v>
      </c>
      <c r="O6721" s="3">
        <f>'PVWatts Hourly Results (3)'!L6732/1000</f>
        <v>0</v>
      </c>
      <c r="P6721" s="3">
        <f>'PVWatts Hourly Results (4)'!L6732/1000</f>
        <v>0</v>
      </c>
      <c r="Q6721" s="130">
        <f>'PVWatts Hourly Results (5)'!L6732/1000</f>
        <v>0</v>
      </c>
    </row>
    <row r="6722" spans="2:17" x14ac:dyDescent="0.25">
      <c r="B6722" s="8">
        <v>10</v>
      </c>
      <c r="C6722" s="9">
        <v>7</v>
      </c>
      <c r="D6722" s="134">
        <f>'PVWatts Hourly Results (1)'!C6733</f>
        <v>0</v>
      </c>
      <c r="E6722" s="127">
        <f>DATE(YEAR(Inputs!$D$5),Summary!B6722,Summary!C6722)+TIME(D6722,0,0)</f>
        <v>281</v>
      </c>
      <c r="F6722" s="4">
        <f t="shared" si="732"/>
        <v>0</v>
      </c>
      <c r="G6722" s="4">
        <f t="shared" si="730"/>
        <v>1</v>
      </c>
      <c r="H6722" s="4">
        <f t="shared" si="733"/>
        <v>0</v>
      </c>
      <c r="I6722" s="4">
        <f t="shared" si="734"/>
        <v>0</v>
      </c>
      <c r="J6722" s="4">
        <f t="shared" si="735"/>
        <v>0</v>
      </c>
      <c r="K6722" s="4">
        <f t="shared" si="731"/>
        <v>0</v>
      </c>
      <c r="L6722" s="5">
        <f t="shared" si="736"/>
        <v>0</v>
      </c>
      <c r="M6722" s="137">
        <f>'PVWatts Hourly Results (1)'!L6733/1000</f>
        <v>0</v>
      </c>
      <c r="N6722" s="3">
        <f>'PVWatts Hourly Results (2)'!L6733/1000</f>
        <v>0</v>
      </c>
      <c r="O6722" s="3">
        <f>'PVWatts Hourly Results (3)'!L6733/1000</f>
        <v>0</v>
      </c>
      <c r="P6722" s="3">
        <f>'PVWatts Hourly Results (4)'!L6733/1000</f>
        <v>0</v>
      </c>
      <c r="Q6722" s="130">
        <f>'PVWatts Hourly Results (5)'!L6733/1000</f>
        <v>0</v>
      </c>
    </row>
    <row r="6723" spans="2:17" x14ac:dyDescent="0.25">
      <c r="B6723" s="8">
        <v>10</v>
      </c>
      <c r="C6723" s="9">
        <v>7</v>
      </c>
      <c r="D6723" s="134">
        <f>'PVWatts Hourly Results (1)'!C6734</f>
        <v>0</v>
      </c>
      <c r="E6723" s="127">
        <f>DATE(YEAR(Inputs!$D$5),Summary!B6723,Summary!C6723)+TIME(D6723,0,0)</f>
        <v>281</v>
      </c>
      <c r="F6723" s="4">
        <f t="shared" si="732"/>
        <v>0</v>
      </c>
      <c r="G6723" s="4">
        <f t="shared" si="730"/>
        <v>1</v>
      </c>
      <c r="H6723" s="4">
        <f t="shared" si="733"/>
        <v>0</v>
      </c>
      <c r="I6723" s="4">
        <f t="shared" si="734"/>
        <v>0</v>
      </c>
      <c r="J6723" s="4">
        <f t="shared" si="735"/>
        <v>0</v>
      </c>
      <c r="K6723" s="4">
        <f t="shared" si="731"/>
        <v>0</v>
      </c>
      <c r="L6723" s="5">
        <f t="shared" si="736"/>
        <v>0</v>
      </c>
      <c r="M6723" s="137">
        <f>'PVWatts Hourly Results (1)'!L6734/1000</f>
        <v>0</v>
      </c>
      <c r="N6723" s="3">
        <f>'PVWatts Hourly Results (2)'!L6734/1000</f>
        <v>0</v>
      </c>
      <c r="O6723" s="3">
        <f>'PVWatts Hourly Results (3)'!L6734/1000</f>
        <v>0</v>
      </c>
      <c r="P6723" s="3">
        <f>'PVWatts Hourly Results (4)'!L6734/1000</f>
        <v>0</v>
      </c>
      <c r="Q6723" s="130">
        <f>'PVWatts Hourly Results (5)'!L6734/1000</f>
        <v>0</v>
      </c>
    </row>
    <row r="6724" spans="2:17" x14ac:dyDescent="0.25">
      <c r="B6724" s="8">
        <v>10</v>
      </c>
      <c r="C6724" s="9">
        <v>7</v>
      </c>
      <c r="D6724" s="134">
        <f>'PVWatts Hourly Results (1)'!C6735</f>
        <v>0</v>
      </c>
      <c r="E6724" s="127">
        <f>DATE(YEAR(Inputs!$D$5),Summary!B6724,Summary!C6724)+TIME(D6724,0,0)</f>
        <v>281</v>
      </c>
      <c r="F6724" s="4">
        <f t="shared" si="732"/>
        <v>0</v>
      </c>
      <c r="G6724" s="4">
        <f t="shared" si="730"/>
        <v>1</v>
      </c>
      <c r="H6724" s="4">
        <f t="shared" si="733"/>
        <v>0</v>
      </c>
      <c r="I6724" s="4">
        <f t="shared" si="734"/>
        <v>0</v>
      </c>
      <c r="J6724" s="4">
        <f t="shared" si="735"/>
        <v>0</v>
      </c>
      <c r="K6724" s="4">
        <f t="shared" si="731"/>
        <v>0</v>
      </c>
      <c r="L6724" s="5">
        <f t="shared" si="736"/>
        <v>0</v>
      </c>
      <c r="M6724" s="137">
        <f>'PVWatts Hourly Results (1)'!L6735/1000</f>
        <v>0</v>
      </c>
      <c r="N6724" s="3">
        <f>'PVWatts Hourly Results (2)'!L6735/1000</f>
        <v>0</v>
      </c>
      <c r="O6724" s="3">
        <f>'PVWatts Hourly Results (3)'!L6735/1000</f>
        <v>0</v>
      </c>
      <c r="P6724" s="3">
        <f>'PVWatts Hourly Results (4)'!L6735/1000</f>
        <v>0</v>
      </c>
      <c r="Q6724" s="130">
        <f>'PVWatts Hourly Results (5)'!L6735/1000</f>
        <v>0</v>
      </c>
    </row>
    <row r="6725" spans="2:17" x14ac:dyDescent="0.25">
      <c r="B6725" s="8">
        <v>10</v>
      </c>
      <c r="C6725" s="9">
        <v>7</v>
      </c>
      <c r="D6725" s="134">
        <f>'PVWatts Hourly Results (1)'!C6736</f>
        <v>0</v>
      </c>
      <c r="E6725" s="127">
        <f>DATE(YEAR(Inputs!$D$5),Summary!B6725,Summary!C6725)+TIME(D6725,0,0)</f>
        <v>281</v>
      </c>
      <c r="F6725" s="4">
        <f t="shared" si="732"/>
        <v>0</v>
      </c>
      <c r="G6725" s="4">
        <f t="shared" si="730"/>
        <v>1</v>
      </c>
      <c r="H6725" s="4">
        <f t="shared" si="733"/>
        <v>0</v>
      </c>
      <c r="I6725" s="4">
        <f t="shared" si="734"/>
        <v>0</v>
      </c>
      <c r="J6725" s="4">
        <f t="shared" si="735"/>
        <v>0</v>
      </c>
      <c r="K6725" s="4">
        <f t="shared" si="731"/>
        <v>0</v>
      </c>
      <c r="L6725" s="5">
        <f t="shared" si="736"/>
        <v>0</v>
      </c>
      <c r="M6725" s="137">
        <f>'PVWatts Hourly Results (1)'!L6736/1000</f>
        <v>0</v>
      </c>
      <c r="N6725" s="3">
        <f>'PVWatts Hourly Results (2)'!L6736/1000</f>
        <v>0</v>
      </c>
      <c r="O6725" s="3">
        <f>'PVWatts Hourly Results (3)'!L6736/1000</f>
        <v>0</v>
      </c>
      <c r="P6725" s="3">
        <f>'PVWatts Hourly Results (4)'!L6736/1000</f>
        <v>0</v>
      </c>
      <c r="Q6725" s="130">
        <f>'PVWatts Hourly Results (5)'!L6736/1000</f>
        <v>0</v>
      </c>
    </row>
    <row r="6726" spans="2:17" x14ac:dyDescent="0.25">
      <c r="B6726" s="8">
        <v>10</v>
      </c>
      <c r="C6726" s="9">
        <v>7</v>
      </c>
      <c r="D6726" s="134">
        <f>'PVWatts Hourly Results (1)'!C6737</f>
        <v>0</v>
      </c>
      <c r="E6726" s="127">
        <f>DATE(YEAR(Inputs!$D$5),Summary!B6726,Summary!C6726)+TIME(D6726,0,0)</f>
        <v>281</v>
      </c>
      <c r="F6726" s="4">
        <f t="shared" si="732"/>
        <v>0</v>
      </c>
      <c r="G6726" s="4">
        <f t="shared" si="730"/>
        <v>1</v>
      </c>
      <c r="H6726" s="4">
        <f t="shared" si="733"/>
        <v>0</v>
      </c>
      <c r="I6726" s="4">
        <f t="shared" si="734"/>
        <v>0</v>
      </c>
      <c r="J6726" s="4">
        <f t="shared" si="735"/>
        <v>0</v>
      </c>
      <c r="K6726" s="4">
        <f t="shared" si="731"/>
        <v>0</v>
      </c>
      <c r="L6726" s="5">
        <f t="shared" si="736"/>
        <v>0</v>
      </c>
      <c r="M6726" s="137">
        <f>'PVWatts Hourly Results (1)'!L6737/1000</f>
        <v>0</v>
      </c>
      <c r="N6726" s="3">
        <f>'PVWatts Hourly Results (2)'!L6737/1000</f>
        <v>0</v>
      </c>
      <c r="O6726" s="3">
        <f>'PVWatts Hourly Results (3)'!L6737/1000</f>
        <v>0</v>
      </c>
      <c r="P6726" s="3">
        <f>'PVWatts Hourly Results (4)'!L6737/1000</f>
        <v>0</v>
      </c>
      <c r="Q6726" s="130">
        <f>'PVWatts Hourly Results (5)'!L6737/1000</f>
        <v>0</v>
      </c>
    </row>
    <row r="6727" spans="2:17" x14ac:dyDescent="0.25">
      <c r="B6727" s="8">
        <v>10</v>
      </c>
      <c r="C6727" s="9">
        <v>7</v>
      </c>
      <c r="D6727" s="134">
        <f>'PVWatts Hourly Results (1)'!C6738</f>
        <v>0</v>
      </c>
      <c r="E6727" s="127">
        <f>DATE(YEAR(Inputs!$D$5),Summary!B6727,Summary!C6727)+TIME(D6727,0,0)</f>
        <v>281</v>
      </c>
      <c r="F6727" s="4">
        <f t="shared" si="732"/>
        <v>0</v>
      </c>
      <c r="G6727" s="4">
        <f t="shared" si="730"/>
        <v>1</v>
      </c>
      <c r="H6727" s="4">
        <f t="shared" si="733"/>
        <v>0</v>
      </c>
      <c r="I6727" s="4">
        <f t="shared" si="734"/>
        <v>0</v>
      </c>
      <c r="J6727" s="4">
        <f t="shared" si="735"/>
        <v>0</v>
      </c>
      <c r="K6727" s="4">
        <f t="shared" si="731"/>
        <v>0</v>
      </c>
      <c r="L6727" s="5">
        <f t="shared" si="736"/>
        <v>0</v>
      </c>
      <c r="M6727" s="137">
        <f>'PVWatts Hourly Results (1)'!L6738/1000</f>
        <v>0</v>
      </c>
      <c r="N6727" s="3">
        <f>'PVWatts Hourly Results (2)'!L6738/1000</f>
        <v>0</v>
      </c>
      <c r="O6727" s="3">
        <f>'PVWatts Hourly Results (3)'!L6738/1000</f>
        <v>0</v>
      </c>
      <c r="P6727" s="3">
        <f>'PVWatts Hourly Results (4)'!L6738/1000</f>
        <v>0</v>
      </c>
      <c r="Q6727" s="130">
        <f>'PVWatts Hourly Results (5)'!L6738/1000</f>
        <v>0</v>
      </c>
    </row>
    <row r="6728" spans="2:17" x14ac:dyDescent="0.25">
      <c r="B6728" s="8">
        <v>10</v>
      </c>
      <c r="C6728" s="9">
        <v>7</v>
      </c>
      <c r="D6728" s="134">
        <f>'PVWatts Hourly Results (1)'!C6739</f>
        <v>0</v>
      </c>
      <c r="E6728" s="127">
        <f>DATE(YEAR(Inputs!$D$5),Summary!B6728,Summary!C6728)+TIME(D6728,0,0)</f>
        <v>281</v>
      </c>
      <c r="F6728" s="4">
        <f t="shared" si="732"/>
        <v>0</v>
      </c>
      <c r="G6728" s="4">
        <f t="shared" si="730"/>
        <v>1</v>
      </c>
      <c r="H6728" s="4">
        <f t="shared" si="733"/>
        <v>0</v>
      </c>
      <c r="I6728" s="4">
        <f t="shared" si="734"/>
        <v>0</v>
      </c>
      <c r="J6728" s="4">
        <f t="shared" si="735"/>
        <v>0</v>
      </c>
      <c r="K6728" s="4">
        <f t="shared" si="731"/>
        <v>0</v>
      </c>
      <c r="L6728" s="5">
        <f t="shared" si="736"/>
        <v>0</v>
      </c>
      <c r="M6728" s="137">
        <f>'PVWatts Hourly Results (1)'!L6739/1000</f>
        <v>0</v>
      </c>
      <c r="N6728" s="3">
        <f>'PVWatts Hourly Results (2)'!L6739/1000</f>
        <v>0</v>
      </c>
      <c r="O6728" s="3">
        <f>'PVWatts Hourly Results (3)'!L6739/1000</f>
        <v>0</v>
      </c>
      <c r="P6728" s="3">
        <f>'PVWatts Hourly Results (4)'!L6739/1000</f>
        <v>0</v>
      </c>
      <c r="Q6728" s="130">
        <f>'PVWatts Hourly Results (5)'!L6739/1000</f>
        <v>0</v>
      </c>
    </row>
    <row r="6729" spans="2:17" x14ac:dyDescent="0.25">
      <c r="B6729" s="8">
        <v>10</v>
      </c>
      <c r="C6729" s="9">
        <v>7</v>
      </c>
      <c r="D6729" s="134">
        <f>'PVWatts Hourly Results (1)'!C6740</f>
        <v>0</v>
      </c>
      <c r="E6729" s="127">
        <f>DATE(YEAR(Inputs!$D$5),Summary!B6729,Summary!C6729)+TIME(D6729,0,0)</f>
        <v>281</v>
      </c>
      <c r="F6729" s="4">
        <f t="shared" si="732"/>
        <v>0</v>
      </c>
      <c r="G6729" s="4">
        <f t="shared" si="730"/>
        <v>1</v>
      </c>
      <c r="H6729" s="4">
        <f t="shared" si="733"/>
        <v>0</v>
      </c>
      <c r="I6729" s="4">
        <f t="shared" si="734"/>
        <v>0</v>
      </c>
      <c r="J6729" s="4">
        <f t="shared" si="735"/>
        <v>0</v>
      </c>
      <c r="K6729" s="4">
        <f t="shared" si="731"/>
        <v>0</v>
      </c>
      <c r="L6729" s="5">
        <f t="shared" si="736"/>
        <v>0</v>
      </c>
      <c r="M6729" s="137">
        <f>'PVWatts Hourly Results (1)'!L6740/1000</f>
        <v>0</v>
      </c>
      <c r="N6729" s="3">
        <f>'PVWatts Hourly Results (2)'!L6740/1000</f>
        <v>0</v>
      </c>
      <c r="O6729" s="3">
        <f>'PVWatts Hourly Results (3)'!L6740/1000</f>
        <v>0</v>
      </c>
      <c r="P6729" s="3">
        <f>'PVWatts Hourly Results (4)'!L6740/1000</f>
        <v>0</v>
      </c>
      <c r="Q6729" s="130">
        <f>'PVWatts Hourly Results (5)'!L6740/1000</f>
        <v>0</v>
      </c>
    </row>
    <row r="6730" spans="2:17" x14ac:dyDescent="0.25">
      <c r="B6730" s="8">
        <v>10</v>
      </c>
      <c r="C6730" s="9">
        <v>7</v>
      </c>
      <c r="D6730" s="134">
        <f>'PVWatts Hourly Results (1)'!C6741</f>
        <v>0</v>
      </c>
      <c r="E6730" s="127">
        <f>DATE(YEAR(Inputs!$D$5),Summary!B6730,Summary!C6730)+TIME(D6730,0,0)</f>
        <v>281</v>
      </c>
      <c r="F6730" s="4">
        <f t="shared" si="732"/>
        <v>0</v>
      </c>
      <c r="G6730" s="4">
        <f t="shared" si="730"/>
        <v>1</v>
      </c>
      <c r="H6730" s="4">
        <f t="shared" si="733"/>
        <v>0</v>
      </c>
      <c r="I6730" s="4">
        <f t="shared" si="734"/>
        <v>0</v>
      </c>
      <c r="J6730" s="4">
        <f t="shared" si="735"/>
        <v>0</v>
      </c>
      <c r="K6730" s="4">
        <f t="shared" si="731"/>
        <v>0</v>
      </c>
      <c r="L6730" s="5">
        <f t="shared" si="736"/>
        <v>0</v>
      </c>
      <c r="M6730" s="137">
        <f>'PVWatts Hourly Results (1)'!L6741/1000</f>
        <v>0</v>
      </c>
      <c r="N6730" s="3">
        <f>'PVWatts Hourly Results (2)'!L6741/1000</f>
        <v>0</v>
      </c>
      <c r="O6730" s="3">
        <f>'PVWatts Hourly Results (3)'!L6741/1000</f>
        <v>0</v>
      </c>
      <c r="P6730" s="3">
        <f>'PVWatts Hourly Results (4)'!L6741/1000</f>
        <v>0</v>
      </c>
      <c r="Q6730" s="130">
        <f>'PVWatts Hourly Results (5)'!L6741/1000</f>
        <v>0</v>
      </c>
    </row>
    <row r="6731" spans="2:17" x14ac:dyDescent="0.25">
      <c r="B6731" s="8">
        <v>10</v>
      </c>
      <c r="C6731" s="9">
        <v>7</v>
      </c>
      <c r="D6731" s="134">
        <f>'PVWatts Hourly Results (1)'!C6742</f>
        <v>0</v>
      </c>
      <c r="E6731" s="127">
        <f>DATE(YEAR(Inputs!$D$5),Summary!B6731,Summary!C6731)+TIME(D6731,0,0)</f>
        <v>281</v>
      </c>
      <c r="F6731" s="4">
        <f t="shared" si="732"/>
        <v>0</v>
      </c>
      <c r="G6731" s="4">
        <f t="shared" si="730"/>
        <v>1</v>
      </c>
      <c r="H6731" s="4">
        <f t="shared" si="733"/>
        <v>0</v>
      </c>
      <c r="I6731" s="4">
        <f t="shared" si="734"/>
        <v>0</v>
      </c>
      <c r="J6731" s="4">
        <f t="shared" si="735"/>
        <v>0</v>
      </c>
      <c r="K6731" s="4">
        <f t="shared" si="731"/>
        <v>0</v>
      </c>
      <c r="L6731" s="5">
        <f t="shared" si="736"/>
        <v>0</v>
      </c>
      <c r="M6731" s="137">
        <f>'PVWatts Hourly Results (1)'!L6742/1000</f>
        <v>0</v>
      </c>
      <c r="N6731" s="3">
        <f>'PVWatts Hourly Results (2)'!L6742/1000</f>
        <v>0</v>
      </c>
      <c r="O6731" s="3">
        <f>'PVWatts Hourly Results (3)'!L6742/1000</f>
        <v>0</v>
      </c>
      <c r="P6731" s="3">
        <f>'PVWatts Hourly Results (4)'!L6742/1000</f>
        <v>0</v>
      </c>
      <c r="Q6731" s="130">
        <f>'PVWatts Hourly Results (5)'!L6742/1000</f>
        <v>0</v>
      </c>
    </row>
    <row r="6732" spans="2:17" x14ac:dyDescent="0.25">
      <c r="B6732" s="8">
        <v>10</v>
      </c>
      <c r="C6732" s="9">
        <v>7</v>
      </c>
      <c r="D6732" s="134">
        <f>'PVWatts Hourly Results (1)'!C6743</f>
        <v>0</v>
      </c>
      <c r="E6732" s="127">
        <f>DATE(YEAR(Inputs!$D$5),Summary!B6732,Summary!C6732)+TIME(D6732,0,0)</f>
        <v>281</v>
      </c>
      <c r="F6732" s="4">
        <f t="shared" si="732"/>
        <v>0</v>
      </c>
      <c r="G6732" s="4">
        <f t="shared" si="730"/>
        <v>1</v>
      </c>
      <c r="H6732" s="4">
        <f t="shared" si="733"/>
        <v>0</v>
      </c>
      <c r="I6732" s="4">
        <f t="shared" si="734"/>
        <v>0</v>
      </c>
      <c r="J6732" s="4">
        <f t="shared" si="735"/>
        <v>0</v>
      </c>
      <c r="K6732" s="4">
        <f t="shared" si="731"/>
        <v>0</v>
      </c>
      <c r="L6732" s="5">
        <f t="shared" si="736"/>
        <v>0</v>
      </c>
      <c r="M6732" s="137">
        <f>'PVWatts Hourly Results (1)'!L6743/1000</f>
        <v>0</v>
      </c>
      <c r="N6732" s="3">
        <f>'PVWatts Hourly Results (2)'!L6743/1000</f>
        <v>0</v>
      </c>
      <c r="O6732" s="3">
        <f>'PVWatts Hourly Results (3)'!L6743/1000</f>
        <v>0</v>
      </c>
      <c r="P6732" s="3">
        <f>'PVWatts Hourly Results (4)'!L6743/1000</f>
        <v>0</v>
      </c>
      <c r="Q6732" s="130">
        <f>'PVWatts Hourly Results (5)'!L6743/1000</f>
        <v>0</v>
      </c>
    </row>
    <row r="6733" spans="2:17" x14ac:dyDescent="0.25">
      <c r="B6733" s="8">
        <v>10</v>
      </c>
      <c r="C6733" s="9">
        <v>7</v>
      </c>
      <c r="D6733" s="134">
        <f>'PVWatts Hourly Results (1)'!C6744</f>
        <v>0</v>
      </c>
      <c r="E6733" s="127">
        <f>DATE(YEAR(Inputs!$D$5),Summary!B6733,Summary!C6733)+TIME(D6733,0,0)</f>
        <v>281</v>
      </c>
      <c r="F6733" s="4">
        <f t="shared" si="732"/>
        <v>0</v>
      </c>
      <c r="G6733" s="4">
        <f t="shared" si="730"/>
        <v>1</v>
      </c>
      <c r="H6733" s="4">
        <f t="shared" si="733"/>
        <v>0</v>
      </c>
      <c r="I6733" s="4">
        <f t="shared" si="734"/>
        <v>0</v>
      </c>
      <c r="J6733" s="4">
        <f t="shared" si="735"/>
        <v>0</v>
      </c>
      <c r="K6733" s="4">
        <f t="shared" si="731"/>
        <v>0</v>
      </c>
      <c r="L6733" s="5">
        <f t="shared" si="736"/>
        <v>0</v>
      </c>
      <c r="M6733" s="137">
        <f>'PVWatts Hourly Results (1)'!L6744/1000</f>
        <v>0</v>
      </c>
      <c r="N6733" s="3">
        <f>'PVWatts Hourly Results (2)'!L6744/1000</f>
        <v>0</v>
      </c>
      <c r="O6733" s="3">
        <f>'PVWatts Hourly Results (3)'!L6744/1000</f>
        <v>0</v>
      </c>
      <c r="P6733" s="3">
        <f>'PVWatts Hourly Results (4)'!L6744/1000</f>
        <v>0</v>
      </c>
      <c r="Q6733" s="130">
        <f>'PVWatts Hourly Results (5)'!L6744/1000</f>
        <v>0</v>
      </c>
    </row>
    <row r="6734" spans="2:17" x14ac:dyDescent="0.25">
      <c r="B6734" s="8">
        <v>10</v>
      </c>
      <c r="C6734" s="9">
        <v>7</v>
      </c>
      <c r="D6734" s="134">
        <f>'PVWatts Hourly Results (1)'!C6745</f>
        <v>0</v>
      </c>
      <c r="E6734" s="127">
        <f>DATE(YEAR(Inputs!$D$5),Summary!B6734,Summary!C6734)+TIME(D6734,0,0)</f>
        <v>281</v>
      </c>
      <c r="F6734" s="4">
        <f t="shared" si="732"/>
        <v>0</v>
      </c>
      <c r="G6734" s="4">
        <f t="shared" si="730"/>
        <v>1</v>
      </c>
      <c r="H6734" s="4">
        <f t="shared" si="733"/>
        <v>0</v>
      </c>
      <c r="I6734" s="4">
        <f t="shared" si="734"/>
        <v>0</v>
      </c>
      <c r="J6734" s="4">
        <f t="shared" si="735"/>
        <v>0</v>
      </c>
      <c r="K6734" s="4">
        <f t="shared" si="731"/>
        <v>0</v>
      </c>
      <c r="L6734" s="5">
        <f t="shared" si="736"/>
        <v>0</v>
      </c>
      <c r="M6734" s="137">
        <f>'PVWatts Hourly Results (1)'!L6745/1000</f>
        <v>0</v>
      </c>
      <c r="N6734" s="3">
        <f>'PVWatts Hourly Results (2)'!L6745/1000</f>
        <v>0</v>
      </c>
      <c r="O6734" s="3">
        <f>'PVWatts Hourly Results (3)'!L6745/1000</f>
        <v>0</v>
      </c>
      <c r="P6734" s="3">
        <f>'PVWatts Hourly Results (4)'!L6745/1000</f>
        <v>0</v>
      </c>
      <c r="Q6734" s="130">
        <f>'PVWatts Hourly Results (5)'!L6745/1000</f>
        <v>0</v>
      </c>
    </row>
    <row r="6735" spans="2:17" x14ac:dyDescent="0.25">
      <c r="B6735" s="8">
        <v>10</v>
      </c>
      <c r="C6735" s="9">
        <v>7</v>
      </c>
      <c r="D6735" s="134">
        <f>'PVWatts Hourly Results (1)'!C6746</f>
        <v>0</v>
      </c>
      <c r="E6735" s="127">
        <f>DATE(YEAR(Inputs!$D$5),Summary!B6735,Summary!C6735)+TIME(D6735,0,0)</f>
        <v>281</v>
      </c>
      <c r="F6735" s="4">
        <f t="shared" si="732"/>
        <v>0</v>
      </c>
      <c r="G6735" s="4">
        <f t="shared" si="730"/>
        <v>1</v>
      </c>
      <c r="H6735" s="4">
        <f t="shared" si="733"/>
        <v>0</v>
      </c>
      <c r="I6735" s="4">
        <f t="shared" si="734"/>
        <v>0</v>
      </c>
      <c r="J6735" s="4">
        <f t="shared" si="735"/>
        <v>0</v>
      </c>
      <c r="K6735" s="4">
        <f t="shared" si="731"/>
        <v>0</v>
      </c>
      <c r="L6735" s="5">
        <f t="shared" si="736"/>
        <v>0</v>
      </c>
      <c r="M6735" s="137">
        <f>'PVWatts Hourly Results (1)'!L6746/1000</f>
        <v>0</v>
      </c>
      <c r="N6735" s="3">
        <f>'PVWatts Hourly Results (2)'!L6746/1000</f>
        <v>0</v>
      </c>
      <c r="O6735" s="3">
        <f>'PVWatts Hourly Results (3)'!L6746/1000</f>
        <v>0</v>
      </c>
      <c r="P6735" s="3">
        <f>'PVWatts Hourly Results (4)'!L6746/1000</f>
        <v>0</v>
      </c>
      <c r="Q6735" s="130">
        <f>'PVWatts Hourly Results (5)'!L6746/1000</f>
        <v>0</v>
      </c>
    </row>
    <row r="6736" spans="2:17" x14ac:dyDescent="0.25">
      <c r="B6736" s="8">
        <v>10</v>
      </c>
      <c r="C6736" s="9">
        <v>7</v>
      </c>
      <c r="D6736" s="134">
        <f>'PVWatts Hourly Results (1)'!C6747</f>
        <v>0</v>
      </c>
      <c r="E6736" s="127">
        <f>DATE(YEAR(Inputs!$D$5),Summary!B6736,Summary!C6736)+TIME(D6736,0,0)</f>
        <v>281</v>
      </c>
      <c r="F6736" s="4">
        <f t="shared" si="732"/>
        <v>0</v>
      </c>
      <c r="G6736" s="4">
        <f t="shared" si="730"/>
        <v>1</v>
      </c>
      <c r="H6736" s="4">
        <f t="shared" si="733"/>
        <v>0</v>
      </c>
      <c r="I6736" s="4">
        <f t="shared" si="734"/>
        <v>0</v>
      </c>
      <c r="J6736" s="4">
        <f t="shared" si="735"/>
        <v>0</v>
      </c>
      <c r="K6736" s="4">
        <f t="shared" si="731"/>
        <v>0</v>
      </c>
      <c r="L6736" s="5">
        <f t="shared" si="736"/>
        <v>0</v>
      </c>
      <c r="M6736" s="137">
        <f>'PVWatts Hourly Results (1)'!L6747/1000</f>
        <v>0</v>
      </c>
      <c r="N6736" s="3">
        <f>'PVWatts Hourly Results (2)'!L6747/1000</f>
        <v>0</v>
      </c>
      <c r="O6736" s="3">
        <f>'PVWatts Hourly Results (3)'!L6747/1000</f>
        <v>0</v>
      </c>
      <c r="P6736" s="3">
        <f>'PVWatts Hourly Results (4)'!L6747/1000</f>
        <v>0</v>
      </c>
      <c r="Q6736" s="130">
        <f>'PVWatts Hourly Results (5)'!L6747/1000</f>
        <v>0</v>
      </c>
    </row>
    <row r="6737" spans="2:17" x14ac:dyDescent="0.25">
      <c r="B6737" s="8">
        <v>10</v>
      </c>
      <c r="C6737" s="9">
        <v>7</v>
      </c>
      <c r="D6737" s="134">
        <f>'PVWatts Hourly Results (1)'!C6748</f>
        <v>0</v>
      </c>
      <c r="E6737" s="127">
        <f>DATE(YEAR(Inputs!$D$5),Summary!B6737,Summary!C6737)+TIME(D6737,0,0)</f>
        <v>281</v>
      </c>
      <c r="F6737" s="4">
        <f t="shared" si="732"/>
        <v>0</v>
      </c>
      <c r="G6737" s="4">
        <f t="shared" si="730"/>
        <v>1</v>
      </c>
      <c r="H6737" s="4">
        <f t="shared" si="733"/>
        <v>0</v>
      </c>
      <c r="I6737" s="4">
        <f t="shared" si="734"/>
        <v>0</v>
      </c>
      <c r="J6737" s="4">
        <f t="shared" si="735"/>
        <v>0</v>
      </c>
      <c r="K6737" s="4">
        <f t="shared" si="731"/>
        <v>0</v>
      </c>
      <c r="L6737" s="5">
        <f t="shared" si="736"/>
        <v>0</v>
      </c>
      <c r="M6737" s="137">
        <f>'PVWatts Hourly Results (1)'!L6748/1000</f>
        <v>0</v>
      </c>
      <c r="N6737" s="3">
        <f>'PVWatts Hourly Results (2)'!L6748/1000</f>
        <v>0</v>
      </c>
      <c r="O6737" s="3">
        <f>'PVWatts Hourly Results (3)'!L6748/1000</f>
        <v>0</v>
      </c>
      <c r="P6737" s="3">
        <f>'PVWatts Hourly Results (4)'!L6748/1000</f>
        <v>0</v>
      </c>
      <c r="Q6737" s="130">
        <f>'PVWatts Hourly Results (5)'!L6748/1000</f>
        <v>0</v>
      </c>
    </row>
    <row r="6738" spans="2:17" x14ac:dyDescent="0.25">
      <c r="B6738" s="8">
        <v>10</v>
      </c>
      <c r="C6738" s="9">
        <v>7</v>
      </c>
      <c r="D6738" s="134">
        <f>'PVWatts Hourly Results (1)'!C6749</f>
        <v>0</v>
      </c>
      <c r="E6738" s="127">
        <f>DATE(YEAR(Inputs!$D$5),Summary!B6738,Summary!C6738)+TIME(D6738,0,0)</f>
        <v>281</v>
      </c>
      <c r="F6738" s="4">
        <f t="shared" si="732"/>
        <v>0</v>
      </c>
      <c r="G6738" s="4">
        <f t="shared" si="730"/>
        <v>1</v>
      </c>
      <c r="H6738" s="4">
        <f t="shared" si="733"/>
        <v>0</v>
      </c>
      <c r="I6738" s="4">
        <f t="shared" si="734"/>
        <v>0</v>
      </c>
      <c r="J6738" s="4">
        <f t="shared" si="735"/>
        <v>0</v>
      </c>
      <c r="K6738" s="4">
        <f t="shared" si="731"/>
        <v>0</v>
      </c>
      <c r="L6738" s="5">
        <f t="shared" si="736"/>
        <v>0</v>
      </c>
      <c r="M6738" s="137">
        <f>'PVWatts Hourly Results (1)'!L6749/1000</f>
        <v>0</v>
      </c>
      <c r="N6738" s="3">
        <f>'PVWatts Hourly Results (2)'!L6749/1000</f>
        <v>0</v>
      </c>
      <c r="O6738" s="3">
        <f>'PVWatts Hourly Results (3)'!L6749/1000</f>
        <v>0</v>
      </c>
      <c r="P6738" s="3">
        <f>'PVWatts Hourly Results (4)'!L6749/1000</f>
        <v>0</v>
      </c>
      <c r="Q6738" s="130">
        <f>'PVWatts Hourly Results (5)'!L6749/1000</f>
        <v>0</v>
      </c>
    </row>
    <row r="6739" spans="2:17" x14ac:dyDescent="0.25">
      <c r="B6739" s="8">
        <v>10</v>
      </c>
      <c r="C6739" s="9">
        <v>7</v>
      </c>
      <c r="D6739" s="134">
        <f>'PVWatts Hourly Results (1)'!C6750</f>
        <v>0</v>
      </c>
      <c r="E6739" s="127">
        <f>DATE(YEAR(Inputs!$D$5),Summary!B6739,Summary!C6739)+TIME(D6739,0,0)</f>
        <v>281</v>
      </c>
      <c r="F6739" s="4">
        <f t="shared" si="732"/>
        <v>0</v>
      </c>
      <c r="G6739" s="4">
        <f t="shared" si="730"/>
        <v>1</v>
      </c>
      <c r="H6739" s="4">
        <f t="shared" si="733"/>
        <v>0</v>
      </c>
      <c r="I6739" s="4">
        <f t="shared" si="734"/>
        <v>0</v>
      </c>
      <c r="J6739" s="4">
        <f t="shared" si="735"/>
        <v>0</v>
      </c>
      <c r="K6739" s="4">
        <f t="shared" si="731"/>
        <v>0</v>
      </c>
      <c r="L6739" s="5">
        <f t="shared" si="736"/>
        <v>0</v>
      </c>
      <c r="M6739" s="137">
        <f>'PVWatts Hourly Results (1)'!L6750/1000</f>
        <v>0</v>
      </c>
      <c r="N6739" s="3">
        <f>'PVWatts Hourly Results (2)'!L6750/1000</f>
        <v>0</v>
      </c>
      <c r="O6739" s="3">
        <f>'PVWatts Hourly Results (3)'!L6750/1000</f>
        <v>0</v>
      </c>
      <c r="P6739" s="3">
        <f>'PVWatts Hourly Results (4)'!L6750/1000</f>
        <v>0</v>
      </c>
      <c r="Q6739" s="130">
        <f>'PVWatts Hourly Results (5)'!L6750/1000</f>
        <v>0</v>
      </c>
    </row>
    <row r="6740" spans="2:17" x14ac:dyDescent="0.25">
      <c r="B6740" s="8">
        <v>10</v>
      </c>
      <c r="C6740" s="9">
        <v>7</v>
      </c>
      <c r="D6740" s="134">
        <f>'PVWatts Hourly Results (1)'!C6751</f>
        <v>0</v>
      </c>
      <c r="E6740" s="127">
        <f>DATE(YEAR(Inputs!$D$5),Summary!B6740,Summary!C6740)+TIME(D6740,0,0)</f>
        <v>281</v>
      </c>
      <c r="F6740" s="4">
        <f t="shared" si="732"/>
        <v>0</v>
      </c>
      <c r="G6740" s="4">
        <f t="shared" si="730"/>
        <v>1</v>
      </c>
      <c r="H6740" s="4">
        <f t="shared" si="733"/>
        <v>0</v>
      </c>
      <c r="I6740" s="4">
        <f t="shared" si="734"/>
        <v>0</v>
      </c>
      <c r="J6740" s="4">
        <f t="shared" si="735"/>
        <v>0</v>
      </c>
      <c r="K6740" s="4">
        <f t="shared" si="731"/>
        <v>0</v>
      </c>
      <c r="L6740" s="5">
        <f t="shared" si="736"/>
        <v>0</v>
      </c>
      <c r="M6740" s="137">
        <f>'PVWatts Hourly Results (1)'!L6751/1000</f>
        <v>0</v>
      </c>
      <c r="N6740" s="3">
        <f>'PVWatts Hourly Results (2)'!L6751/1000</f>
        <v>0</v>
      </c>
      <c r="O6740" s="3">
        <f>'PVWatts Hourly Results (3)'!L6751/1000</f>
        <v>0</v>
      </c>
      <c r="P6740" s="3">
        <f>'PVWatts Hourly Results (4)'!L6751/1000</f>
        <v>0</v>
      </c>
      <c r="Q6740" s="130">
        <f>'PVWatts Hourly Results (5)'!L6751/1000</f>
        <v>0</v>
      </c>
    </row>
    <row r="6741" spans="2:17" x14ac:dyDescent="0.25">
      <c r="B6741" s="8">
        <v>10</v>
      </c>
      <c r="C6741" s="9">
        <v>7</v>
      </c>
      <c r="D6741" s="134">
        <f>'PVWatts Hourly Results (1)'!C6752</f>
        <v>0</v>
      </c>
      <c r="E6741" s="127">
        <f>DATE(YEAR(Inputs!$D$5),Summary!B6741,Summary!C6741)+TIME(D6741,0,0)</f>
        <v>281</v>
      </c>
      <c r="F6741" s="4">
        <f t="shared" si="732"/>
        <v>0</v>
      </c>
      <c r="G6741" s="4">
        <f t="shared" si="730"/>
        <v>1</v>
      </c>
      <c r="H6741" s="4">
        <f t="shared" si="733"/>
        <v>0</v>
      </c>
      <c r="I6741" s="4">
        <f t="shared" si="734"/>
        <v>0</v>
      </c>
      <c r="J6741" s="4">
        <f t="shared" si="735"/>
        <v>0</v>
      </c>
      <c r="K6741" s="4">
        <f t="shared" si="731"/>
        <v>0</v>
      </c>
      <c r="L6741" s="5">
        <f t="shared" si="736"/>
        <v>0</v>
      </c>
      <c r="M6741" s="137">
        <f>'PVWatts Hourly Results (1)'!L6752/1000</f>
        <v>0</v>
      </c>
      <c r="N6741" s="3">
        <f>'PVWatts Hourly Results (2)'!L6752/1000</f>
        <v>0</v>
      </c>
      <c r="O6741" s="3">
        <f>'PVWatts Hourly Results (3)'!L6752/1000</f>
        <v>0</v>
      </c>
      <c r="P6741" s="3">
        <f>'PVWatts Hourly Results (4)'!L6752/1000</f>
        <v>0</v>
      </c>
      <c r="Q6741" s="130">
        <f>'PVWatts Hourly Results (5)'!L6752/1000</f>
        <v>0</v>
      </c>
    </row>
    <row r="6742" spans="2:17" x14ac:dyDescent="0.25">
      <c r="B6742" s="8">
        <v>10</v>
      </c>
      <c r="C6742" s="9">
        <v>8</v>
      </c>
      <c r="D6742" s="134">
        <f>'PVWatts Hourly Results (1)'!C6753</f>
        <v>0</v>
      </c>
      <c r="E6742" s="127">
        <f>DATE(YEAR(Inputs!$D$5),Summary!B6742,Summary!C6742)+TIME(D6742,0,0)</f>
        <v>282</v>
      </c>
      <c r="F6742" s="4">
        <f t="shared" si="732"/>
        <v>0</v>
      </c>
      <c r="G6742" s="4">
        <f t="shared" ref="G6742:G6805" si="737">WEEKDAY(E6742)</f>
        <v>2</v>
      </c>
      <c r="H6742" s="4">
        <f t="shared" si="733"/>
        <v>1</v>
      </c>
      <c r="I6742" s="4">
        <f t="shared" si="734"/>
        <v>0</v>
      </c>
      <c r="J6742" s="4">
        <f t="shared" si="735"/>
        <v>0</v>
      </c>
      <c r="K6742" s="4">
        <f t="shared" ref="K6742:K6805" si="738">IF(OR(AND(B6742=7,C6742=4),AND(B6742=1,C6742=1)),1,0)</f>
        <v>0</v>
      </c>
      <c r="L6742" s="5">
        <f t="shared" si="736"/>
        <v>0</v>
      </c>
      <c r="M6742" s="137">
        <f>'PVWatts Hourly Results (1)'!L6753/1000</f>
        <v>0</v>
      </c>
      <c r="N6742" s="3">
        <f>'PVWatts Hourly Results (2)'!L6753/1000</f>
        <v>0</v>
      </c>
      <c r="O6742" s="3">
        <f>'PVWatts Hourly Results (3)'!L6753/1000</f>
        <v>0</v>
      </c>
      <c r="P6742" s="3">
        <f>'PVWatts Hourly Results (4)'!L6753/1000</f>
        <v>0</v>
      </c>
      <c r="Q6742" s="130">
        <f>'PVWatts Hourly Results (5)'!L6753/1000</f>
        <v>0</v>
      </c>
    </row>
    <row r="6743" spans="2:17" x14ac:dyDescent="0.25">
      <c r="B6743" s="8">
        <v>10</v>
      </c>
      <c r="C6743" s="9">
        <v>8</v>
      </c>
      <c r="D6743" s="134">
        <f>'PVWatts Hourly Results (1)'!C6754</f>
        <v>0</v>
      </c>
      <c r="E6743" s="127">
        <f>DATE(YEAR(Inputs!$D$5),Summary!B6743,Summary!C6743)+TIME(D6743,0,0)</f>
        <v>282</v>
      </c>
      <c r="F6743" s="4">
        <f t="shared" ref="F6743:F6806" si="739">IF(OR(B6743&lt;3,B6743=6,B6743=7,B6743=8),1,0)</f>
        <v>0</v>
      </c>
      <c r="G6743" s="4">
        <f t="shared" si="737"/>
        <v>2</v>
      </c>
      <c r="H6743" s="4">
        <f t="shared" ref="H6743:H6806" si="740">IF(OR(G6743=2,G6743=3,G6743=4,G6743=5,G6743=6),1,0)</f>
        <v>1</v>
      </c>
      <c r="I6743" s="4">
        <f t="shared" ref="I6743:I6806" si="741">IF(AND(B6743&gt;5,B6743&lt;9,D6743&gt;=13,D6743&lt;=16,H6743=1),1,0)</f>
        <v>0</v>
      </c>
      <c r="J6743" s="4">
        <f t="shared" ref="J6743:J6806" si="742">IF(AND(B6743&lt;3,OR(AND(D6743&gt;6,D6743&lt;9),AND(D6743&gt;17,D6743&lt;20)),H6743=1),1,0)</f>
        <v>0</v>
      </c>
      <c r="K6743" s="4">
        <f t="shared" si="738"/>
        <v>0</v>
      </c>
      <c r="L6743" s="5">
        <f t="shared" ref="L6743:L6806" si="743">IFERROR(IF(AND(F6743=1,H6743=1,OR(I6743=1,J6743=1),K6743=0),1,0),"")</f>
        <v>0</v>
      </c>
      <c r="M6743" s="137">
        <f>'PVWatts Hourly Results (1)'!L6754/1000</f>
        <v>0</v>
      </c>
      <c r="N6743" s="3">
        <f>'PVWatts Hourly Results (2)'!L6754/1000</f>
        <v>0</v>
      </c>
      <c r="O6743" s="3">
        <f>'PVWatts Hourly Results (3)'!L6754/1000</f>
        <v>0</v>
      </c>
      <c r="P6743" s="3">
        <f>'PVWatts Hourly Results (4)'!L6754/1000</f>
        <v>0</v>
      </c>
      <c r="Q6743" s="130">
        <f>'PVWatts Hourly Results (5)'!L6754/1000</f>
        <v>0</v>
      </c>
    </row>
    <row r="6744" spans="2:17" x14ac:dyDescent="0.25">
      <c r="B6744" s="8">
        <v>10</v>
      </c>
      <c r="C6744" s="9">
        <v>8</v>
      </c>
      <c r="D6744" s="134">
        <f>'PVWatts Hourly Results (1)'!C6755</f>
        <v>0</v>
      </c>
      <c r="E6744" s="127">
        <f>DATE(YEAR(Inputs!$D$5),Summary!B6744,Summary!C6744)+TIME(D6744,0,0)</f>
        <v>282</v>
      </c>
      <c r="F6744" s="4">
        <f t="shared" si="739"/>
        <v>0</v>
      </c>
      <c r="G6744" s="4">
        <f t="shared" si="737"/>
        <v>2</v>
      </c>
      <c r="H6744" s="4">
        <f t="shared" si="740"/>
        <v>1</v>
      </c>
      <c r="I6744" s="4">
        <f t="shared" si="741"/>
        <v>0</v>
      </c>
      <c r="J6744" s="4">
        <f t="shared" si="742"/>
        <v>0</v>
      </c>
      <c r="K6744" s="4">
        <f t="shared" si="738"/>
        <v>0</v>
      </c>
      <c r="L6744" s="5">
        <f t="shared" si="743"/>
        <v>0</v>
      </c>
      <c r="M6744" s="137">
        <f>'PVWatts Hourly Results (1)'!L6755/1000</f>
        <v>0</v>
      </c>
      <c r="N6744" s="3">
        <f>'PVWatts Hourly Results (2)'!L6755/1000</f>
        <v>0</v>
      </c>
      <c r="O6744" s="3">
        <f>'PVWatts Hourly Results (3)'!L6755/1000</f>
        <v>0</v>
      </c>
      <c r="P6744" s="3">
        <f>'PVWatts Hourly Results (4)'!L6755/1000</f>
        <v>0</v>
      </c>
      <c r="Q6744" s="130">
        <f>'PVWatts Hourly Results (5)'!L6755/1000</f>
        <v>0</v>
      </c>
    </row>
    <row r="6745" spans="2:17" x14ac:dyDescent="0.25">
      <c r="B6745" s="8">
        <v>10</v>
      </c>
      <c r="C6745" s="9">
        <v>8</v>
      </c>
      <c r="D6745" s="134">
        <f>'PVWatts Hourly Results (1)'!C6756</f>
        <v>0</v>
      </c>
      <c r="E6745" s="127">
        <f>DATE(YEAR(Inputs!$D$5),Summary!B6745,Summary!C6745)+TIME(D6745,0,0)</f>
        <v>282</v>
      </c>
      <c r="F6745" s="4">
        <f t="shared" si="739"/>
        <v>0</v>
      </c>
      <c r="G6745" s="4">
        <f t="shared" si="737"/>
        <v>2</v>
      </c>
      <c r="H6745" s="4">
        <f t="shared" si="740"/>
        <v>1</v>
      </c>
      <c r="I6745" s="4">
        <f t="shared" si="741"/>
        <v>0</v>
      </c>
      <c r="J6745" s="4">
        <f t="shared" si="742"/>
        <v>0</v>
      </c>
      <c r="K6745" s="4">
        <f t="shared" si="738"/>
        <v>0</v>
      </c>
      <c r="L6745" s="5">
        <f t="shared" si="743"/>
        <v>0</v>
      </c>
      <c r="M6745" s="137">
        <f>'PVWatts Hourly Results (1)'!L6756/1000</f>
        <v>0</v>
      </c>
      <c r="N6745" s="3">
        <f>'PVWatts Hourly Results (2)'!L6756/1000</f>
        <v>0</v>
      </c>
      <c r="O6745" s="3">
        <f>'PVWatts Hourly Results (3)'!L6756/1000</f>
        <v>0</v>
      </c>
      <c r="P6745" s="3">
        <f>'PVWatts Hourly Results (4)'!L6756/1000</f>
        <v>0</v>
      </c>
      <c r="Q6745" s="130">
        <f>'PVWatts Hourly Results (5)'!L6756/1000</f>
        <v>0</v>
      </c>
    </row>
    <row r="6746" spans="2:17" x14ac:dyDescent="0.25">
      <c r="B6746" s="8">
        <v>10</v>
      </c>
      <c r="C6746" s="9">
        <v>8</v>
      </c>
      <c r="D6746" s="134">
        <f>'PVWatts Hourly Results (1)'!C6757</f>
        <v>0</v>
      </c>
      <c r="E6746" s="127">
        <f>DATE(YEAR(Inputs!$D$5),Summary!B6746,Summary!C6746)+TIME(D6746,0,0)</f>
        <v>282</v>
      </c>
      <c r="F6746" s="4">
        <f t="shared" si="739"/>
        <v>0</v>
      </c>
      <c r="G6746" s="4">
        <f t="shared" si="737"/>
        <v>2</v>
      </c>
      <c r="H6746" s="4">
        <f t="shared" si="740"/>
        <v>1</v>
      </c>
      <c r="I6746" s="4">
        <f t="shared" si="741"/>
        <v>0</v>
      </c>
      <c r="J6746" s="4">
        <f t="shared" si="742"/>
        <v>0</v>
      </c>
      <c r="K6746" s="4">
        <f t="shared" si="738"/>
        <v>0</v>
      </c>
      <c r="L6746" s="5">
        <f t="shared" si="743"/>
        <v>0</v>
      </c>
      <c r="M6746" s="137">
        <f>'PVWatts Hourly Results (1)'!L6757/1000</f>
        <v>0</v>
      </c>
      <c r="N6746" s="3">
        <f>'PVWatts Hourly Results (2)'!L6757/1000</f>
        <v>0</v>
      </c>
      <c r="O6746" s="3">
        <f>'PVWatts Hourly Results (3)'!L6757/1000</f>
        <v>0</v>
      </c>
      <c r="P6746" s="3">
        <f>'PVWatts Hourly Results (4)'!L6757/1000</f>
        <v>0</v>
      </c>
      <c r="Q6746" s="130">
        <f>'PVWatts Hourly Results (5)'!L6757/1000</f>
        <v>0</v>
      </c>
    </row>
    <row r="6747" spans="2:17" x14ac:dyDescent="0.25">
      <c r="B6747" s="8">
        <v>10</v>
      </c>
      <c r="C6747" s="9">
        <v>8</v>
      </c>
      <c r="D6747" s="134">
        <f>'PVWatts Hourly Results (1)'!C6758</f>
        <v>0</v>
      </c>
      <c r="E6747" s="127">
        <f>DATE(YEAR(Inputs!$D$5),Summary!B6747,Summary!C6747)+TIME(D6747,0,0)</f>
        <v>282</v>
      </c>
      <c r="F6747" s="4">
        <f t="shared" si="739"/>
        <v>0</v>
      </c>
      <c r="G6747" s="4">
        <f t="shared" si="737"/>
        <v>2</v>
      </c>
      <c r="H6747" s="4">
        <f t="shared" si="740"/>
        <v>1</v>
      </c>
      <c r="I6747" s="4">
        <f t="shared" si="741"/>
        <v>0</v>
      </c>
      <c r="J6747" s="4">
        <f t="shared" si="742"/>
        <v>0</v>
      </c>
      <c r="K6747" s="4">
        <f t="shared" si="738"/>
        <v>0</v>
      </c>
      <c r="L6747" s="5">
        <f t="shared" si="743"/>
        <v>0</v>
      </c>
      <c r="M6747" s="137">
        <f>'PVWatts Hourly Results (1)'!L6758/1000</f>
        <v>0</v>
      </c>
      <c r="N6747" s="3">
        <f>'PVWatts Hourly Results (2)'!L6758/1000</f>
        <v>0</v>
      </c>
      <c r="O6747" s="3">
        <f>'PVWatts Hourly Results (3)'!L6758/1000</f>
        <v>0</v>
      </c>
      <c r="P6747" s="3">
        <f>'PVWatts Hourly Results (4)'!L6758/1000</f>
        <v>0</v>
      </c>
      <c r="Q6747" s="130">
        <f>'PVWatts Hourly Results (5)'!L6758/1000</f>
        <v>0</v>
      </c>
    </row>
    <row r="6748" spans="2:17" x14ac:dyDescent="0.25">
      <c r="B6748" s="8">
        <v>10</v>
      </c>
      <c r="C6748" s="9">
        <v>8</v>
      </c>
      <c r="D6748" s="134">
        <f>'PVWatts Hourly Results (1)'!C6759</f>
        <v>0</v>
      </c>
      <c r="E6748" s="127">
        <f>DATE(YEAR(Inputs!$D$5),Summary!B6748,Summary!C6748)+TIME(D6748,0,0)</f>
        <v>282</v>
      </c>
      <c r="F6748" s="4">
        <f t="shared" si="739"/>
        <v>0</v>
      </c>
      <c r="G6748" s="4">
        <f t="shared" si="737"/>
        <v>2</v>
      </c>
      <c r="H6748" s="4">
        <f t="shared" si="740"/>
        <v>1</v>
      </c>
      <c r="I6748" s="4">
        <f t="shared" si="741"/>
        <v>0</v>
      </c>
      <c r="J6748" s="4">
        <f t="shared" si="742"/>
        <v>0</v>
      </c>
      <c r="K6748" s="4">
        <f t="shared" si="738"/>
        <v>0</v>
      </c>
      <c r="L6748" s="5">
        <f t="shared" si="743"/>
        <v>0</v>
      </c>
      <c r="M6748" s="137">
        <f>'PVWatts Hourly Results (1)'!L6759/1000</f>
        <v>0</v>
      </c>
      <c r="N6748" s="3">
        <f>'PVWatts Hourly Results (2)'!L6759/1000</f>
        <v>0</v>
      </c>
      <c r="O6748" s="3">
        <f>'PVWatts Hourly Results (3)'!L6759/1000</f>
        <v>0</v>
      </c>
      <c r="P6748" s="3">
        <f>'PVWatts Hourly Results (4)'!L6759/1000</f>
        <v>0</v>
      </c>
      <c r="Q6748" s="130">
        <f>'PVWatts Hourly Results (5)'!L6759/1000</f>
        <v>0</v>
      </c>
    </row>
    <row r="6749" spans="2:17" x14ac:dyDescent="0.25">
      <c r="B6749" s="8">
        <v>10</v>
      </c>
      <c r="C6749" s="9">
        <v>8</v>
      </c>
      <c r="D6749" s="134">
        <f>'PVWatts Hourly Results (1)'!C6760</f>
        <v>0</v>
      </c>
      <c r="E6749" s="127">
        <f>DATE(YEAR(Inputs!$D$5),Summary!B6749,Summary!C6749)+TIME(D6749,0,0)</f>
        <v>282</v>
      </c>
      <c r="F6749" s="4">
        <f t="shared" si="739"/>
        <v>0</v>
      </c>
      <c r="G6749" s="4">
        <f t="shared" si="737"/>
        <v>2</v>
      </c>
      <c r="H6749" s="4">
        <f t="shared" si="740"/>
        <v>1</v>
      </c>
      <c r="I6749" s="4">
        <f t="shared" si="741"/>
        <v>0</v>
      </c>
      <c r="J6749" s="4">
        <f t="shared" si="742"/>
        <v>0</v>
      </c>
      <c r="K6749" s="4">
        <f t="shared" si="738"/>
        <v>0</v>
      </c>
      <c r="L6749" s="5">
        <f t="shared" si="743"/>
        <v>0</v>
      </c>
      <c r="M6749" s="137">
        <f>'PVWatts Hourly Results (1)'!L6760/1000</f>
        <v>0</v>
      </c>
      <c r="N6749" s="3">
        <f>'PVWatts Hourly Results (2)'!L6760/1000</f>
        <v>0</v>
      </c>
      <c r="O6749" s="3">
        <f>'PVWatts Hourly Results (3)'!L6760/1000</f>
        <v>0</v>
      </c>
      <c r="P6749" s="3">
        <f>'PVWatts Hourly Results (4)'!L6760/1000</f>
        <v>0</v>
      </c>
      <c r="Q6749" s="130">
        <f>'PVWatts Hourly Results (5)'!L6760/1000</f>
        <v>0</v>
      </c>
    </row>
    <row r="6750" spans="2:17" x14ac:dyDescent="0.25">
      <c r="B6750" s="8">
        <v>10</v>
      </c>
      <c r="C6750" s="9">
        <v>8</v>
      </c>
      <c r="D6750" s="134">
        <f>'PVWatts Hourly Results (1)'!C6761</f>
        <v>0</v>
      </c>
      <c r="E6750" s="127">
        <f>DATE(YEAR(Inputs!$D$5),Summary!B6750,Summary!C6750)+TIME(D6750,0,0)</f>
        <v>282</v>
      </c>
      <c r="F6750" s="4">
        <f t="shared" si="739"/>
        <v>0</v>
      </c>
      <c r="G6750" s="4">
        <f t="shared" si="737"/>
        <v>2</v>
      </c>
      <c r="H6750" s="4">
        <f t="shared" si="740"/>
        <v>1</v>
      </c>
      <c r="I6750" s="4">
        <f t="shared" si="741"/>
        <v>0</v>
      </c>
      <c r="J6750" s="4">
        <f t="shared" si="742"/>
        <v>0</v>
      </c>
      <c r="K6750" s="4">
        <f t="shared" si="738"/>
        <v>0</v>
      </c>
      <c r="L6750" s="5">
        <f t="shared" si="743"/>
        <v>0</v>
      </c>
      <c r="M6750" s="137">
        <f>'PVWatts Hourly Results (1)'!L6761/1000</f>
        <v>0</v>
      </c>
      <c r="N6750" s="3">
        <f>'PVWatts Hourly Results (2)'!L6761/1000</f>
        <v>0</v>
      </c>
      <c r="O6750" s="3">
        <f>'PVWatts Hourly Results (3)'!L6761/1000</f>
        <v>0</v>
      </c>
      <c r="P6750" s="3">
        <f>'PVWatts Hourly Results (4)'!L6761/1000</f>
        <v>0</v>
      </c>
      <c r="Q6750" s="130">
        <f>'PVWatts Hourly Results (5)'!L6761/1000</f>
        <v>0</v>
      </c>
    </row>
    <row r="6751" spans="2:17" x14ac:dyDescent="0.25">
      <c r="B6751" s="8">
        <v>10</v>
      </c>
      <c r="C6751" s="9">
        <v>8</v>
      </c>
      <c r="D6751" s="134">
        <f>'PVWatts Hourly Results (1)'!C6762</f>
        <v>0</v>
      </c>
      <c r="E6751" s="127">
        <f>DATE(YEAR(Inputs!$D$5),Summary!B6751,Summary!C6751)+TIME(D6751,0,0)</f>
        <v>282</v>
      </c>
      <c r="F6751" s="4">
        <f t="shared" si="739"/>
        <v>0</v>
      </c>
      <c r="G6751" s="4">
        <f t="shared" si="737"/>
        <v>2</v>
      </c>
      <c r="H6751" s="4">
        <f t="shared" si="740"/>
        <v>1</v>
      </c>
      <c r="I6751" s="4">
        <f t="shared" si="741"/>
        <v>0</v>
      </c>
      <c r="J6751" s="4">
        <f t="shared" si="742"/>
        <v>0</v>
      </c>
      <c r="K6751" s="4">
        <f t="shared" si="738"/>
        <v>0</v>
      </c>
      <c r="L6751" s="5">
        <f t="shared" si="743"/>
        <v>0</v>
      </c>
      <c r="M6751" s="137">
        <f>'PVWatts Hourly Results (1)'!L6762/1000</f>
        <v>0</v>
      </c>
      <c r="N6751" s="3">
        <f>'PVWatts Hourly Results (2)'!L6762/1000</f>
        <v>0</v>
      </c>
      <c r="O6751" s="3">
        <f>'PVWatts Hourly Results (3)'!L6762/1000</f>
        <v>0</v>
      </c>
      <c r="P6751" s="3">
        <f>'PVWatts Hourly Results (4)'!L6762/1000</f>
        <v>0</v>
      </c>
      <c r="Q6751" s="130">
        <f>'PVWatts Hourly Results (5)'!L6762/1000</f>
        <v>0</v>
      </c>
    </row>
    <row r="6752" spans="2:17" x14ac:dyDescent="0.25">
      <c r="B6752" s="8">
        <v>10</v>
      </c>
      <c r="C6752" s="9">
        <v>8</v>
      </c>
      <c r="D6752" s="134">
        <f>'PVWatts Hourly Results (1)'!C6763</f>
        <v>0</v>
      </c>
      <c r="E6752" s="127">
        <f>DATE(YEAR(Inputs!$D$5),Summary!B6752,Summary!C6752)+TIME(D6752,0,0)</f>
        <v>282</v>
      </c>
      <c r="F6752" s="4">
        <f t="shared" si="739"/>
        <v>0</v>
      </c>
      <c r="G6752" s="4">
        <f t="shared" si="737"/>
        <v>2</v>
      </c>
      <c r="H6752" s="4">
        <f t="shared" si="740"/>
        <v>1</v>
      </c>
      <c r="I6752" s="4">
        <f t="shared" si="741"/>
        <v>0</v>
      </c>
      <c r="J6752" s="4">
        <f t="shared" si="742"/>
        <v>0</v>
      </c>
      <c r="K6752" s="4">
        <f t="shared" si="738"/>
        <v>0</v>
      </c>
      <c r="L6752" s="5">
        <f t="shared" si="743"/>
        <v>0</v>
      </c>
      <c r="M6752" s="137">
        <f>'PVWatts Hourly Results (1)'!L6763/1000</f>
        <v>0</v>
      </c>
      <c r="N6752" s="3">
        <f>'PVWatts Hourly Results (2)'!L6763/1000</f>
        <v>0</v>
      </c>
      <c r="O6752" s="3">
        <f>'PVWatts Hourly Results (3)'!L6763/1000</f>
        <v>0</v>
      </c>
      <c r="P6752" s="3">
        <f>'PVWatts Hourly Results (4)'!L6763/1000</f>
        <v>0</v>
      </c>
      <c r="Q6752" s="130">
        <f>'PVWatts Hourly Results (5)'!L6763/1000</f>
        <v>0</v>
      </c>
    </row>
    <row r="6753" spans="2:17" x14ac:dyDescent="0.25">
      <c r="B6753" s="8">
        <v>10</v>
      </c>
      <c r="C6753" s="9">
        <v>8</v>
      </c>
      <c r="D6753" s="134">
        <f>'PVWatts Hourly Results (1)'!C6764</f>
        <v>0</v>
      </c>
      <c r="E6753" s="127">
        <f>DATE(YEAR(Inputs!$D$5),Summary!B6753,Summary!C6753)+TIME(D6753,0,0)</f>
        <v>282</v>
      </c>
      <c r="F6753" s="4">
        <f t="shared" si="739"/>
        <v>0</v>
      </c>
      <c r="G6753" s="4">
        <f t="shared" si="737"/>
        <v>2</v>
      </c>
      <c r="H6753" s="4">
        <f t="shared" si="740"/>
        <v>1</v>
      </c>
      <c r="I6753" s="4">
        <f t="shared" si="741"/>
        <v>0</v>
      </c>
      <c r="J6753" s="4">
        <f t="shared" si="742"/>
        <v>0</v>
      </c>
      <c r="K6753" s="4">
        <f t="shared" si="738"/>
        <v>0</v>
      </c>
      <c r="L6753" s="5">
        <f t="shared" si="743"/>
        <v>0</v>
      </c>
      <c r="M6753" s="137">
        <f>'PVWatts Hourly Results (1)'!L6764/1000</f>
        <v>0</v>
      </c>
      <c r="N6753" s="3">
        <f>'PVWatts Hourly Results (2)'!L6764/1000</f>
        <v>0</v>
      </c>
      <c r="O6753" s="3">
        <f>'PVWatts Hourly Results (3)'!L6764/1000</f>
        <v>0</v>
      </c>
      <c r="P6753" s="3">
        <f>'PVWatts Hourly Results (4)'!L6764/1000</f>
        <v>0</v>
      </c>
      <c r="Q6753" s="130">
        <f>'PVWatts Hourly Results (5)'!L6764/1000</f>
        <v>0</v>
      </c>
    </row>
    <row r="6754" spans="2:17" x14ac:dyDescent="0.25">
      <c r="B6754" s="8">
        <v>10</v>
      </c>
      <c r="C6754" s="9">
        <v>8</v>
      </c>
      <c r="D6754" s="134">
        <f>'PVWatts Hourly Results (1)'!C6765</f>
        <v>0</v>
      </c>
      <c r="E6754" s="127">
        <f>DATE(YEAR(Inputs!$D$5),Summary!B6754,Summary!C6754)+TIME(D6754,0,0)</f>
        <v>282</v>
      </c>
      <c r="F6754" s="4">
        <f t="shared" si="739"/>
        <v>0</v>
      </c>
      <c r="G6754" s="4">
        <f t="shared" si="737"/>
        <v>2</v>
      </c>
      <c r="H6754" s="4">
        <f t="shared" si="740"/>
        <v>1</v>
      </c>
      <c r="I6754" s="4">
        <f t="shared" si="741"/>
        <v>0</v>
      </c>
      <c r="J6754" s="4">
        <f t="shared" si="742"/>
        <v>0</v>
      </c>
      <c r="K6754" s="4">
        <f t="shared" si="738"/>
        <v>0</v>
      </c>
      <c r="L6754" s="5">
        <f t="shared" si="743"/>
        <v>0</v>
      </c>
      <c r="M6754" s="137">
        <f>'PVWatts Hourly Results (1)'!L6765/1000</f>
        <v>0</v>
      </c>
      <c r="N6754" s="3">
        <f>'PVWatts Hourly Results (2)'!L6765/1000</f>
        <v>0</v>
      </c>
      <c r="O6754" s="3">
        <f>'PVWatts Hourly Results (3)'!L6765/1000</f>
        <v>0</v>
      </c>
      <c r="P6754" s="3">
        <f>'PVWatts Hourly Results (4)'!L6765/1000</f>
        <v>0</v>
      </c>
      <c r="Q6754" s="130">
        <f>'PVWatts Hourly Results (5)'!L6765/1000</f>
        <v>0</v>
      </c>
    </row>
    <row r="6755" spans="2:17" x14ac:dyDescent="0.25">
      <c r="B6755" s="8">
        <v>10</v>
      </c>
      <c r="C6755" s="9">
        <v>8</v>
      </c>
      <c r="D6755" s="134">
        <f>'PVWatts Hourly Results (1)'!C6766</f>
        <v>0</v>
      </c>
      <c r="E6755" s="127">
        <f>DATE(YEAR(Inputs!$D$5),Summary!B6755,Summary!C6755)+TIME(D6755,0,0)</f>
        <v>282</v>
      </c>
      <c r="F6755" s="4">
        <f t="shared" si="739"/>
        <v>0</v>
      </c>
      <c r="G6755" s="4">
        <f t="shared" si="737"/>
        <v>2</v>
      </c>
      <c r="H6755" s="4">
        <f t="shared" si="740"/>
        <v>1</v>
      </c>
      <c r="I6755" s="4">
        <f t="shared" si="741"/>
        <v>0</v>
      </c>
      <c r="J6755" s="4">
        <f t="shared" si="742"/>
        <v>0</v>
      </c>
      <c r="K6755" s="4">
        <f t="shared" si="738"/>
        <v>0</v>
      </c>
      <c r="L6755" s="5">
        <f t="shared" si="743"/>
        <v>0</v>
      </c>
      <c r="M6755" s="137">
        <f>'PVWatts Hourly Results (1)'!L6766/1000</f>
        <v>0</v>
      </c>
      <c r="N6755" s="3">
        <f>'PVWatts Hourly Results (2)'!L6766/1000</f>
        <v>0</v>
      </c>
      <c r="O6755" s="3">
        <f>'PVWatts Hourly Results (3)'!L6766/1000</f>
        <v>0</v>
      </c>
      <c r="P6755" s="3">
        <f>'PVWatts Hourly Results (4)'!L6766/1000</f>
        <v>0</v>
      </c>
      <c r="Q6755" s="130">
        <f>'PVWatts Hourly Results (5)'!L6766/1000</f>
        <v>0</v>
      </c>
    </row>
    <row r="6756" spans="2:17" x14ac:dyDescent="0.25">
      <c r="B6756" s="8">
        <v>10</v>
      </c>
      <c r="C6756" s="9">
        <v>8</v>
      </c>
      <c r="D6756" s="134">
        <f>'PVWatts Hourly Results (1)'!C6767</f>
        <v>0</v>
      </c>
      <c r="E6756" s="127">
        <f>DATE(YEAR(Inputs!$D$5),Summary!B6756,Summary!C6756)+TIME(D6756,0,0)</f>
        <v>282</v>
      </c>
      <c r="F6756" s="4">
        <f t="shared" si="739"/>
        <v>0</v>
      </c>
      <c r="G6756" s="4">
        <f t="shared" si="737"/>
        <v>2</v>
      </c>
      <c r="H6756" s="4">
        <f t="shared" si="740"/>
        <v>1</v>
      </c>
      <c r="I6756" s="4">
        <f t="shared" si="741"/>
        <v>0</v>
      </c>
      <c r="J6756" s="4">
        <f t="shared" si="742"/>
        <v>0</v>
      </c>
      <c r="K6756" s="4">
        <f t="shared" si="738"/>
        <v>0</v>
      </c>
      <c r="L6756" s="5">
        <f t="shared" si="743"/>
        <v>0</v>
      </c>
      <c r="M6756" s="137">
        <f>'PVWatts Hourly Results (1)'!L6767/1000</f>
        <v>0</v>
      </c>
      <c r="N6756" s="3">
        <f>'PVWatts Hourly Results (2)'!L6767/1000</f>
        <v>0</v>
      </c>
      <c r="O6756" s="3">
        <f>'PVWatts Hourly Results (3)'!L6767/1000</f>
        <v>0</v>
      </c>
      <c r="P6756" s="3">
        <f>'PVWatts Hourly Results (4)'!L6767/1000</f>
        <v>0</v>
      </c>
      <c r="Q6756" s="130">
        <f>'PVWatts Hourly Results (5)'!L6767/1000</f>
        <v>0</v>
      </c>
    </row>
    <row r="6757" spans="2:17" x14ac:dyDescent="0.25">
      <c r="B6757" s="8">
        <v>10</v>
      </c>
      <c r="C6757" s="9">
        <v>8</v>
      </c>
      <c r="D6757" s="134">
        <f>'PVWatts Hourly Results (1)'!C6768</f>
        <v>0</v>
      </c>
      <c r="E6757" s="127">
        <f>DATE(YEAR(Inputs!$D$5),Summary!B6757,Summary!C6757)+TIME(D6757,0,0)</f>
        <v>282</v>
      </c>
      <c r="F6757" s="4">
        <f t="shared" si="739"/>
        <v>0</v>
      </c>
      <c r="G6757" s="4">
        <f t="shared" si="737"/>
        <v>2</v>
      </c>
      <c r="H6757" s="4">
        <f t="shared" si="740"/>
        <v>1</v>
      </c>
      <c r="I6757" s="4">
        <f t="shared" si="741"/>
        <v>0</v>
      </c>
      <c r="J6757" s="4">
        <f t="shared" si="742"/>
        <v>0</v>
      </c>
      <c r="K6757" s="4">
        <f t="shared" si="738"/>
        <v>0</v>
      </c>
      <c r="L6757" s="5">
        <f t="shared" si="743"/>
        <v>0</v>
      </c>
      <c r="M6757" s="137">
        <f>'PVWatts Hourly Results (1)'!L6768/1000</f>
        <v>0</v>
      </c>
      <c r="N6757" s="3">
        <f>'PVWatts Hourly Results (2)'!L6768/1000</f>
        <v>0</v>
      </c>
      <c r="O6757" s="3">
        <f>'PVWatts Hourly Results (3)'!L6768/1000</f>
        <v>0</v>
      </c>
      <c r="P6757" s="3">
        <f>'PVWatts Hourly Results (4)'!L6768/1000</f>
        <v>0</v>
      </c>
      <c r="Q6757" s="130">
        <f>'PVWatts Hourly Results (5)'!L6768/1000</f>
        <v>0</v>
      </c>
    </row>
    <row r="6758" spans="2:17" x14ac:dyDescent="0.25">
      <c r="B6758" s="8">
        <v>10</v>
      </c>
      <c r="C6758" s="9">
        <v>8</v>
      </c>
      <c r="D6758" s="134">
        <f>'PVWatts Hourly Results (1)'!C6769</f>
        <v>0</v>
      </c>
      <c r="E6758" s="127">
        <f>DATE(YEAR(Inputs!$D$5),Summary!B6758,Summary!C6758)+TIME(D6758,0,0)</f>
        <v>282</v>
      </c>
      <c r="F6758" s="4">
        <f t="shared" si="739"/>
        <v>0</v>
      </c>
      <c r="G6758" s="4">
        <f t="shared" si="737"/>
        <v>2</v>
      </c>
      <c r="H6758" s="4">
        <f t="shared" si="740"/>
        <v>1</v>
      </c>
      <c r="I6758" s="4">
        <f t="shared" si="741"/>
        <v>0</v>
      </c>
      <c r="J6758" s="4">
        <f t="shared" si="742"/>
        <v>0</v>
      </c>
      <c r="K6758" s="4">
        <f t="shared" si="738"/>
        <v>0</v>
      </c>
      <c r="L6758" s="5">
        <f t="shared" si="743"/>
        <v>0</v>
      </c>
      <c r="M6758" s="137">
        <f>'PVWatts Hourly Results (1)'!L6769/1000</f>
        <v>0</v>
      </c>
      <c r="N6758" s="3">
        <f>'PVWatts Hourly Results (2)'!L6769/1000</f>
        <v>0</v>
      </c>
      <c r="O6758" s="3">
        <f>'PVWatts Hourly Results (3)'!L6769/1000</f>
        <v>0</v>
      </c>
      <c r="P6758" s="3">
        <f>'PVWatts Hourly Results (4)'!L6769/1000</f>
        <v>0</v>
      </c>
      <c r="Q6758" s="130">
        <f>'PVWatts Hourly Results (5)'!L6769/1000</f>
        <v>0</v>
      </c>
    </row>
    <row r="6759" spans="2:17" x14ac:dyDescent="0.25">
      <c r="B6759" s="8">
        <v>10</v>
      </c>
      <c r="C6759" s="9">
        <v>8</v>
      </c>
      <c r="D6759" s="134">
        <f>'PVWatts Hourly Results (1)'!C6770</f>
        <v>0</v>
      </c>
      <c r="E6759" s="127">
        <f>DATE(YEAR(Inputs!$D$5),Summary!B6759,Summary!C6759)+TIME(D6759,0,0)</f>
        <v>282</v>
      </c>
      <c r="F6759" s="4">
        <f t="shared" si="739"/>
        <v>0</v>
      </c>
      <c r="G6759" s="4">
        <f t="shared" si="737"/>
        <v>2</v>
      </c>
      <c r="H6759" s="4">
        <f t="shared" si="740"/>
        <v>1</v>
      </c>
      <c r="I6759" s="4">
        <f t="shared" si="741"/>
        <v>0</v>
      </c>
      <c r="J6759" s="4">
        <f t="shared" si="742"/>
        <v>0</v>
      </c>
      <c r="K6759" s="4">
        <f t="shared" si="738"/>
        <v>0</v>
      </c>
      <c r="L6759" s="5">
        <f t="shared" si="743"/>
        <v>0</v>
      </c>
      <c r="M6759" s="137">
        <f>'PVWatts Hourly Results (1)'!L6770/1000</f>
        <v>0</v>
      </c>
      <c r="N6759" s="3">
        <f>'PVWatts Hourly Results (2)'!L6770/1000</f>
        <v>0</v>
      </c>
      <c r="O6759" s="3">
        <f>'PVWatts Hourly Results (3)'!L6770/1000</f>
        <v>0</v>
      </c>
      <c r="P6759" s="3">
        <f>'PVWatts Hourly Results (4)'!L6770/1000</f>
        <v>0</v>
      </c>
      <c r="Q6759" s="130">
        <f>'PVWatts Hourly Results (5)'!L6770/1000</f>
        <v>0</v>
      </c>
    </row>
    <row r="6760" spans="2:17" x14ac:dyDescent="0.25">
      <c r="B6760" s="8">
        <v>10</v>
      </c>
      <c r="C6760" s="9">
        <v>8</v>
      </c>
      <c r="D6760" s="134">
        <f>'PVWatts Hourly Results (1)'!C6771</f>
        <v>0</v>
      </c>
      <c r="E6760" s="127">
        <f>DATE(YEAR(Inputs!$D$5),Summary!B6760,Summary!C6760)+TIME(D6760,0,0)</f>
        <v>282</v>
      </c>
      <c r="F6760" s="4">
        <f t="shared" si="739"/>
        <v>0</v>
      </c>
      <c r="G6760" s="4">
        <f t="shared" si="737"/>
        <v>2</v>
      </c>
      <c r="H6760" s="4">
        <f t="shared" si="740"/>
        <v>1</v>
      </c>
      <c r="I6760" s="4">
        <f t="shared" si="741"/>
        <v>0</v>
      </c>
      <c r="J6760" s="4">
        <f t="shared" si="742"/>
        <v>0</v>
      </c>
      <c r="K6760" s="4">
        <f t="shared" si="738"/>
        <v>0</v>
      </c>
      <c r="L6760" s="5">
        <f t="shared" si="743"/>
        <v>0</v>
      </c>
      <c r="M6760" s="137">
        <f>'PVWatts Hourly Results (1)'!L6771/1000</f>
        <v>0</v>
      </c>
      <c r="N6760" s="3">
        <f>'PVWatts Hourly Results (2)'!L6771/1000</f>
        <v>0</v>
      </c>
      <c r="O6760" s="3">
        <f>'PVWatts Hourly Results (3)'!L6771/1000</f>
        <v>0</v>
      </c>
      <c r="P6760" s="3">
        <f>'PVWatts Hourly Results (4)'!L6771/1000</f>
        <v>0</v>
      </c>
      <c r="Q6760" s="130">
        <f>'PVWatts Hourly Results (5)'!L6771/1000</f>
        <v>0</v>
      </c>
    </row>
    <row r="6761" spans="2:17" x14ac:dyDescent="0.25">
      <c r="B6761" s="8">
        <v>10</v>
      </c>
      <c r="C6761" s="9">
        <v>8</v>
      </c>
      <c r="D6761" s="134">
        <f>'PVWatts Hourly Results (1)'!C6772</f>
        <v>0</v>
      </c>
      <c r="E6761" s="127">
        <f>DATE(YEAR(Inputs!$D$5),Summary!B6761,Summary!C6761)+TIME(D6761,0,0)</f>
        <v>282</v>
      </c>
      <c r="F6761" s="4">
        <f t="shared" si="739"/>
        <v>0</v>
      </c>
      <c r="G6761" s="4">
        <f t="shared" si="737"/>
        <v>2</v>
      </c>
      <c r="H6761" s="4">
        <f t="shared" si="740"/>
        <v>1</v>
      </c>
      <c r="I6761" s="4">
        <f t="shared" si="741"/>
        <v>0</v>
      </c>
      <c r="J6761" s="4">
        <f t="shared" si="742"/>
        <v>0</v>
      </c>
      <c r="K6761" s="4">
        <f t="shared" si="738"/>
        <v>0</v>
      </c>
      <c r="L6761" s="5">
        <f t="shared" si="743"/>
        <v>0</v>
      </c>
      <c r="M6761" s="137">
        <f>'PVWatts Hourly Results (1)'!L6772/1000</f>
        <v>0</v>
      </c>
      <c r="N6761" s="3">
        <f>'PVWatts Hourly Results (2)'!L6772/1000</f>
        <v>0</v>
      </c>
      <c r="O6761" s="3">
        <f>'PVWatts Hourly Results (3)'!L6772/1000</f>
        <v>0</v>
      </c>
      <c r="P6761" s="3">
        <f>'PVWatts Hourly Results (4)'!L6772/1000</f>
        <v>0</v>
      </c>
      <c r="Q6761" s="130">
        <f>'PVWatts Hourly Results (5)'!L6772/1000</f>
        <v>0</v>
      </c>
    </row>
    <row r="6762" spans="2:17" x14ac:dyDescent="0.25">
      <c r="B6762" s="8">
        <v>10</v>
      </c>
      <c r="C6762" s="9">
        <v>8</v>
      </c>
      <c r="D6762" s="134">
        <f>'PVWatts Hourly Results (1)'!C6773</f>
        <v>0</v>
      </c>
      <c r="E6762" s="127">
        <f>DATE(YEAR(Inputs!$D$5),Summary!B6762,Summary!C6762)+TIME(D6762,0,0)</f>
        <v>282</v>
      </c>
      <c r="F6762" s="4">
        <f t="shared" si="739"/>
        <v>0</v>
      </c>
      <c r="G6762" s="4">
        <f t="shared" si="737"/>
        <v>2</v>
      </c>
      <c r="H6762" s="4">
        <f t="shared" si="740"/>
        <v>1</v>
      </c>
      <c r="I6762" s="4">
        <f t="shared" si="741"/>
        <v>0</v>
      </c>
      <c r="J6762" s="4">
        <f t="shared" si="742"/>
        <v>0</v>
      </c>
      <c r="K6762" s="4">
        <f t="shared" si="738"/>
        <v>0</v>
      </c>
      <c r="L6762" s="5">
        <f t="shared" si="743"/>
        <v>0</v>
      </c>
      <c r="M6762" s="137">
        <f>'PVWatts Hourly Results (1)'!L6773/1000</f>
        <v>0</v>
      </c>
      <c r="N6762" s="3">
        <f>'PVWatts Hourly Results (2)'!L6773/1000</f>
        <v>0</v>
      </c>
      <c r="O6762" s="3">
        <f>'PVWatts Hourly Results (3)'!L6773/1000</f>
        <v>0</v>
      </c>
      <c r="P6762" s="3">
        <f>'PVWatts Hourly Results (4)'!L6773/1000</f>
        <v>0</v>
      </c>
      <c r="Q6762" s="130">
        <f>'PVWatts Hourly Results (5)'!L6773/1000</f>
        <v>0</v>
      </c>
    </row>
    <row r="6763" spans="2:17" x14ac:dyDescent="0.25">
      <c r="B6763" s="8">
        <v>10</v>
      </c>
      <c r="C6763" s="9">
        <v>8</v>
      </c>
      <c r="D6763" s="134">
        <f>'PVWatts Hourly Results (1)'!C6774</f>
        <v>0</v>
      </c>
      <c r="E6763" s="127">
        <f>DATE(YEAR(Inputs!$D$5),Summary!B6763,Summary!C6763)+TIME(D6763,0,0)</f>
        <v>282</v>
      </c>
      <c r="F6763" s="4">
        <f t="shared" si="739"/>
        <v>0</v>
      </c>
      <c r="G6763" s="4">
        <f t="shared" si="737"/>
        <v>2</v>
      </c>
      <c r="H6763" s="4">
        <f t="shared" si="740"/>
        <v>1</v>
      </c>
      <c r="I6763" s="4">
        <f t="shared" si="741"/>
        <v>0</v>
      </c>
      <c r="J6763" s="4">
        <f t="shared" si="742"/>
        <v>0</v>
      </c>
      <c r="K6763" s="4">
        <f t="shared" si="738"/>
        <v>0</v>
      </c>
      <c r="L6763" s="5">
        <f t="shared" si="743"/>
        <v>0</v>
      </c>
      <c r="M6763" s="137">
        <f>'PVWatts Hourly Results (1)'!L6774/1000</f>
        <v>0</v>
      </c>
      <c r="N6763" s="3">
        <f>'PVWatts Hourly Results (2)'!L6774/1000</f>
        <v>0</v>
      </c>
      <c r="O6763" s="3">
        <f>'PVWatts Hourly Results (3)'!L6774/1000</f>
        <v>0</v>
      </c>
      <c r="P6763" s="3">
        <f>'PVWatts Hourly Results (4)'!L6774/1000</f>
        <v>0</v>
      </c>
      <c r="Q6763" s="130">
        <f>'PVWatts Hourly Results (5)'!L6774/1000</f>
        <v>0</v>
      </c>
    </row>
    <row r="6764" spans="2:17" x14ac:dyDescent="0.25">
      <c r="B6764" s="8">
        <v>10</v>
      </c>
      <c r="C6764" s="9">
        <v>8</v>
      </c>
      <c r="D6764" s="134">
        <f>'PVWatts Hourly Results (1)'!C6775</f>
        <v>0</v>
      </c>
      <c r="E6764" s="127">
        <f>DATE(YEAR(Inputs!$D$5),Summary!B6764,Summary!C6764)+TIME(D6764,0,0)</f>
        <v>282</v>
      </c>
      <c r="F6764" s="4">
        <f t="shared" si="739"/>
        <v>0</v>
      </c>
      <c r="G6764" s="4">
        <f t="shared" si="737"/>
        <v>2</v>
      </c>
      <c r="H6764" s="4">
        <f t="shared" si="740"/>
        <v>1</v>
      </c>
      <c r="I6764" s="4">
        <f t="shared" si="741"/>
        <v>0</v>
      </c>
      <c r="J6764" s="4">
        <f t="shared" si="742"/>
        <v>0</v>
      </c>
      <c r="K6764" s="4">
        <f t="shared" si="738"/>
        <v>0</v>
      </c>
      <c r="L6764" s="5">
        <f t="shared" si="743"/>
        <v>0</v>
      </c>
      <c r="M6764" s="137">
        <f>'PVWatts Hourly Results (1)'!L6775/1000</f>
        <v>0</v>
      </c>
      <c r="N6764" s="3">
        <f>'PVWatts Hourly Results (2)'!L6775/1000</f>
        <v>0</v>
      </c>
      <c r="O6764" s="3">
        <f>'PVWatts Hourly Results (3)'!L6775/1000</f>
        <v>0</v>
      </c>
      <c r="P6764" s="3">
        <f>'PVWatts Hourly Results (4)'!L6775/1000</f>
        <v>0</v>
      </c>
      <c r="Q6764" s="130">
        <f>'PVWatts Hourly Results (5)'!L6775/1000</f>
        <v>0</v>
      </c>
    </row>
    <row r="6765" spans="2:17" x14ac:dyDescent="0.25">
      <c r="B6765" s="8">
        <v>10</v>
      </c>
      <c r="C6765" s="9">
        <v>8</v>
      </c>
      <c r="D6765" s="134">
        <f>'PVWatts Hourly Results (1)'!C6776</f>
        <v>0</v>
      </c>
      <c r="E6765" s="127">
        <f>DATE(YEAR(Inputs!$D$5),Summary!B6765,Summary!C6765)+TIME(D6765,0,0)</f>
        <v>282</v>
      </c>
      <c r="F6765" s="4">
        <f t="shared" si="739"/>
        <v>0</v>
      </c>
      <c r="G6765" s="4">
        <f t="shared" si="737"/>
        <v>2</v>
      </c>
      <c r="H6765" s="4">
        <f t="shared" si="740"/>
        <v>1</v>
      </c>
      <c r="I6765" s="4">
        <f t="shared" si="741"/>
        <v>0</v>
      </c>
      <c r="J6765" s="4">
        <f t="shared" si="742"/>
        <v>0</v>
      </c>
      <c r="K6765" s="4">
        <f t="shared" si="738"/>
        <v>0</v>
      </c>
      <c r="L6765" s="5">
        <f t="shared" si="743"/>
        <v>0</v>
      </c>
      <c r="M6765" s="137">
        <f>'PVWatts Hourly Results (1)'!L6776/1000</f>
        <v>0</v>
      </c>
      <c r="N6765" s="3">
        <f>'PVWatts Hourly Results (2)'!L6776/1000</f>
        <v>0</v>
      </c>
      <c r="O6765" s="3">
        <f>'PVWatts Hourly Results (3)'!L6776/1000</f>
        <v>0</v>
      </c>
      <c r="P6765" s="3">
        <f>'PVWatts Hourly Results (4)'!L6776/1000</f>
        <v>0</v>
      </c>
      <c r="Q6765" s="130">
        <f>'PVWatts Hourly Results (5)'!L6776/1000</f>
        <v>0</v>
      </c>
    </row>
    <row r="6766" spans="2:17" x14ac:dyDescent="0.25">
      <c r="B6766" s="8">
        <v>10</v>
      </c>
      <c r="C6766" s="9">
        <v>9</v>
      </c>
      <c r="D6766" s="134">
        <f>'PVWatts Hourly Results (1)'!C6777</f>
        <v>0</v>
      </c>
      <c r="E6766" s="127">
        <f>DATE(YEAR(Inputs!$D$5),Summary!B6766,Summary!C6766)+TIME(D6766,0,0)</f>
        <v>283</v>
      </c>
      <c r="F6766" s="4">
        <f t="shared" si="739"/>
        <v>0</v>
      </c>
      <c r="G6766" s="4">
        <f t="shared" si="737"/>
        <v>3</v>
      </c>
      <c r="H6766" s="4">
        <f t="shared" si="740"/>
        <v>1</v>
      </c>
      <c r="I6766" s="4">
        <f t="shared" si="741"/>
        <v>0</v>
      </c>
      <c r="J6766" s="4">
        <f t="shared" si="742"/>
        <v>0</v>
      </c>
      <c r="K6766" s="4">
        <f t="shared" si="738"/>
        <v>0</v>
      </c>
      <c r="L6766" s="5">
        <f t="shared" si="743"/>
        <v>0</v>
      </c>
      <c r="M6766" s="137">
        <f>'PVWatts Hourly Results (1)'!L6777/1000</f>
        <v>0</v>
      </c>
      <c r="N6766" s="3">
        <f>'PVWatts Hourly Results (2)'!L6777/1000</f>
        <v>0</v>
      </c>
      <c r="O6766" s="3">
        <f>'PVWatts Hourly Results (3)'!L6777/1000</f>
        <v>0</v>
      </c>
      <c r="P6766" s="3">
        <f>'PVWatts Hourly Results (4)'!L6777/1000</f>
        <v>0</v>
      </c>
      <c r="Q6766" s="130">
        <f>'PVWatts Hourly Results (5)'!L6777/1000</f>
        <v>0</v>
      </c>
    </row>
    <row r="6767" spans="2:17" x14ac:dyDescent="0.25">
      <c r="B6767" s="8">
        <v>10</v>
      </c>
      <c r="C6767" s="9">
        <v>9</v>
      </c>
      <c r="D6767" s="134">
        <f>'PVWatts Hourly Results (1)'!C6778</f>
        <v>0</v>
      </c>
      <c r="E6767" s="127">
        <f>DATE(YEAR(Inputs!$D$5),Summary!B6767,Summary!C6767)+TIME(D6767,0,0)</f>
        <v>283</v>
      </c>
      <c r="F6767" s="4">
        <f t="shared" si="739"/>
        <v>0</v>
      </c>
      <c r="G6767" s="4">
        <f t="shared" si="737"/>
        <v>3</v>
      </c>
      <c r="H6767" s="4">
        <f t="shared" si="740"/>
        <v>1</v>
      </c>
      <c r="I6767" s="4">
        <f t="shared" si="741"/>
        <v>0</v>
      </c>
      <c r="J6767" s="4">
        <f t="shared" si="742"/>
        <v>0</v>
      </c>
      <c r="K6767" s="4">
        <f t="shared" si="738"/>
        <v>0</v>
      </c>
      <c r="L6767" s="5">
        <f t="shared" si="743"/>
        <v>0</v>
      </c>
      <c r="M6767" s="137">
        <f>'PVWatts Hourly Results (1)'!L6778/1000</f>
        <v>0</v>
      </c>
      <c r="N6767" s="3">
        <f>'PVWatts Hourly Results (2)'!L6778/1000</f>
        <v>0</v>
      </c>
      <c r="O6767" s="3">
        <f>'PVWatts Hourly Results (3)'!L6778/1000</f>
        <v>0</v>
      </c>
      <c r="P6767" s="3">
        <f>'PVWatts Hourly Results (4)'!L6778/1000</f>
        <v>0</v>
      </c>
      <c r="Q6767" s="130">
        <f>'PVWatts Hourly Results (5)'!L6778/1000</f>
        <v>0</v>
      </c>
    </row>
    <row r="6768" spans="2:17" x14ac:dyDescent="0.25">
      <c r="B6768" s="8">
        <v>10</v>
      </c>
      <c r="C6768" s="9">
        <v>9</v>
      </c>
      <c r="D6768" s="134">
        <f>'PVWatts Hourly Results (1)'!C6779</f>
        <v>0</v>
      </c>
      <c r="E6768" s="127">
        <f>DATE(YEAR(Inputs!$D$5),Summary!B6768,Summary!C6768)+TIME(D6768,0,0)</f>
        <v>283</v>
      </c>
      <c r="F6768" s="4">
        <f t="shared" si="739"/>
        <v>0</v>
      </c>
      <c r="G6768" s="4">
        <f t="shared" si="737"/>
        <v>3</v>
      </c>
      <c r="H6768" s="4">
        <f t="shared" si="740"/>
        <v>1</v>
      </c>
      <c r="I6768" s="4">
        <f t="shared" si="741"/>
        <v>0</v>
      </c>
      <c r="J6768" s="4">
        <f t="shared" si="742"/>
        <v>0</v>
      </c>
      <c r="K6768" s="4">
        <f t="shared" si="738"/>
        <v>0</v>
      </c>
      <c r="L6768" s="5">
        <f t="shared" si="743"/>
        <v>0</v>
      </c>
      <c r="M6768" s="137">
        <f>'PVWatts Hourly Results (1)'!L6779/1000</f>
        <v>0</v>
      </c>
      <c r="N6768" s="3">
        <f>'PVWatts Hourly Results (2)'!L6779/1000</f>
        <v>0</v>
      </c>
      <c r="O6768" s="3">
        <f>'PVWatts Hourly Results (3)'!L6779/1000</f>
        <v>0</v>
      </c>
      <c r="P6768" s="3">
        <f>'PVWatts Hourly Results (4)'!L6779/1000</f>
        <v>0</v>
      </c>
      <c r="Q6768" s="130">
        <f>'PVWatts Hourly Results (5)'!L6779/1000</f>
        <v>0</v>
      </c>
    </row>
    <row r="6769" spans="2:17" x14ac:dyDescent="0.25">
      <c r="B6769" s="8">
        <v>10</v>
      </c>
      <c r="C6769" s="9">
        <v>9</v>
      </c>
      <c r="D6769" s="134">
        <f>'PVWatts Hourly Results (1)'!C6780</f>
        <v>0</v>
      </c>
      <c r="E6769" s="127">
        <f>DATE(YEAR(Inputs!$D$5),Summary!B6769,Summary!C6769)+TIME(D6769,0,0)</f>
        <v>283</v>
      </c>
      <c r="F6769" s="4">
        <f t="shared" si="739"/>
        <v>0</v>
      </c>
      <c r="G6769" s="4">
        <f t="shared" si="737"/>
        <v>3</v>
      </c>
      <c r="H6769" s="4">
        <f t="shared" si="740"/>
        <v>1</v>
      </c>
      <c r="I6769" s="4">
        <f t="shared" si="741"/>
        <v>0</v>
      </c>
      <c r="J6769" s="4">
        <f t="shared" si="742"/>
        <v>0</v>
      </c>
      <c r="K6769" s="4">
        <f t="shared" si="738"/>
        <v>0</v>
      </c>
      <c r="L6769" s="5">
        <f t="shared" si="743"/>
        <v>0</v>
      </c>
      <c r="M6769" s="137">
        <f>'PVWatts Hourly Results (1)'!L6780/1000</f>
        <v>0</v>
      </c>
      <c r="N6769" s="3">
        <f>'PVWatts Hourly Results (2)'!L6780/1000</f>
        <v>0</v>
      </c>
      <c r="O6769" s="3">
        <f>'PVWatts Hourly Results (3)'!L6780/1000</f>
        <v>0</v>
      </c>
      <c r="P6769" s="3">
        <f>'PVWatts Hourly Results (4)'!L6780/1000</f>
        <v>0</v>
      </c>
      <c r="Q6769" s="130">
        <f>'PVWatts Hourly Results (5)'!L6780/1000</f>
        <v>0</v>
      </c>
    </row>
    <row r="6770" spans="2:17" x14ac:dyDescent="0.25">
      <c r="B6770" s="8">
        <v>10</v>
      </c>
      <c r="C6770" s="9">
        <v>9</v>
      </c>
      <c r="D6770" s="134">
        <f>'PVWatts Hourly Results (1)'!C6781</f>
        <v>0</v>
      </c>
      <c r="E6770" s="127">
        <f>DATE(YEAR(Inputs!$D$5),Summary!B6770,Summary!C6770)+TIME(D6770,0,0)</f>
        <v>283</v>
      </c>
      <c r="F6770" s="4">
        <f t="shared" si="739"/>
        <v>0</v>
      </c>
      <c r="G6770" s="4">
        <f t="shared" si="737"/>
        <v>3</v>
      </c>
      <c r="H6770" s="4">
        <f t="shared" si="740"/>
        <v>1</v>
      </c>
      <c r="I6770" s="4">
        <f t="shared" si="741"/>
        <v>0</v>
      </c>
      <c r="J6770" s="4">
        <f t="shared" si="742"/>
        <v>0</v>
      </c>
      <c r="K6770" s="4">
        <f t="shared" si="738"/>
        <v>0</v>
      </c>
      <c r="L6770" s="5">
        <f t="shared" si="743"/>
        <v>0</v>
      </c>
      <c r="M6770" s="137">
        <f>'PVWatts Hourly Results (1)'!L6781/1000</f>
        <v>0</v>
      </c>
      <c r="N6770" s="3">
        <f>'PVWatts Hourly Results (2)'!L6781/1000</f>
        <v>0</v>
      </c>
      <c r="O6770" s="3">
        <f>'PVWatts Hourly Results (3)'!L6781/1000</f>
        <v>0</v>
      </c>
      <c r="P6770" s="3">
        <f>'PVWatts Hourly Results (4)'!L6781/1000</f>
        <v>0</v>
      </c>
      <c r="Q6770" s="130">
        <f>'PVWatts Hourly Results (5)'!L6781/1000</f>
        <v>0</v>
      </c>
    </row>
    <row r="6771" spans="2:17" x14ac:dyDescent="0.25">
      <c r="B6771" s="8">
        <v>10</v>
      </c>
      <c r="C6771" s="9">
        <v>9</v>
      </c>
      <c r="D6771" s="134">
        <f>'PVWatts Hourly Results (1)'!C6782</f>
        <v>0</v>
      </c>
      <c r="E6771" s="127">
        <f>DATE(YEAR(Inputs!$D$5),Summary!B6771,Summary!C6771)+TIME(D6771,0,0)</f>
        <v>283</v>
      </c>
      <c r="F6771" s="4">
        <f t="shared" si="739"/>
        <v>0</v>
      </c>
      <c r="G6771" s="4">
        <f t="shared" si="737"/>
        <v>3</v>
      </c>
      <c r="H6771" s="4">
        <f t="shared" si="740"/>
        <v>1</v>
      </c>
      <c r="I6771" s="4">
        <f t="shared" si="741"/>
        <v>0</v>
      </c>
      <c r="J6771" s="4">
        <f t="shared" si="742"/>
        <v>0</v>
      </c>
      <c r="K6771" s="4">
        <f t="shared" si="738"/>
        <v>0</v>
      </c>
      <c r="L6771" s="5">
        <f t="shared" si="743"/>
        <v>0</v>
      </c>
      <c r="M6771" s="137">
        <f>'PVWatts Hourly Results (1)'!L6782/1000</f>
        <v>0</v>
      </c>
      <c r="N6771" s="3">
        <f>'PVWatts Hourly Results (2)'!L6782/1000</f>
        <v>0</v>
      </c>
      <c r="O6771" s="3">
        <f>'PVWatts Hourly Results (3)'!L6782/1000</f>
        <v>0</v>
      </c>
      <c r="P6771" s="3">
        <f>'PVWatts Hourly Results (4)'!L6782/1000</f>
        <v>0</v>
      </c>
      <c r="Q6771" s="130">
        <f>'PVWatts Hourly Results (5)'!L6782/1000</f>
        <v>0</v>
      </c>
    </row>
    <row r="6772" spans="2:17" x14ac:dyDescent="0.25">
      <c r="B6772" s="8">
        <v>10</v>
      </c>
      <c r="C6772" s="9">
        <v>9</v>
      </c>
      <c r="D6772" s="134">
        <f>'PVWatts Hourly Results (1)'!C6783</f>
        <v>0</v>
      </c>
      <c r="E6772" s="127">
        <f>DATE(YEAR(Inputs!$D$5),Summary!B6772,Summary!C6772)+TIME(D6772,0,0)</f>
        <v>283</v>
      </c>
      <c r="F6772" s="4">
        <f t="shared" si="739"/>
        <v>0</v>
      </c>
      <c r="G6772" s="4">
        <f t="shared" si="737"/>
        <v>3</v>
      </c>
      <c r="H6772" s="4">
        <f t="shared" si="740"/>
        <v>1</v>
      </c>
      <c r="I6772" s="4">
        <f t="shared" si="741"/>
        <v>0</v>
      </c>
      <c r="J6772" s="4">
        <f t="shared" si="742"/>
        <v>0</v>
      </c>
      <c r="K6772" s="4">
        <f t="shared" si="738"/>
        <v>0</v>
      </c>
      <c r="L6772" s="5">
        <f t="shared" si="743"/>
        <v>0</v>
      </c>
      <c r="M6772" s="137">
        <f>'PVWatts Hourly Results (1)'!L6783/1000</f>
        <v>0</v>
      </c>
      <c r="N6772" s="3">
        <f>'PVWatts Hourly Results (2)'!L6783/1000</f>
        <v>0</v>
      </c>
      <c r="O6772" s="3">
        <f>'PVWatts Hourly Results (3)'!L6783/1000</f>
        <v>0</v>
      </c>
      <c r="P6772" s="3">
        <f>'PVWatts Hourly Results (4)'!L6783/1000</f>
        <v>0</v>
      </c>
      <c r="Q6772" s="130">
        <f>'PVWatts Hourly Results (5)'!L6783/1000</f>
        <v>0</v>
      </c>
    </row>
    <row r="6773" spans="2:17" x14ac:dyDescent="0.25">
      <c r="B6773" s="8">
        <v>10</v>
      </c>
      <c r="C6773" s="9">
        <v>9</v>
      </c>
      <c r="D6773" s="134">
        <f>'PVWatts Hourly Results (1)'!C6784</f>
        <v>0</v>
      </c>
      <c r="E6773" s="127">
        <f>DATE(YEAR(Inputs!$D$5),Summary!B6773,Summary!C6773)+TIME(D6773,0,0)</f>
        <v>283</v>
      </c>
      <c r="F6773" s="4">
        <f t="shared" si="739"/>
        <v>0</v>
      </c>
      <c r="G6773" s="4">
        <f t="shared" si="737"/>
        <v>3</v>
      </c>
      <c r="H6773" s="4">
        <f t="shared" si="740"/>
        <v>1</v>
      </c>
      <c r="I6773" s="4">
        <f t="shared" si="741"/>
        <v>0</v>
      </c>
      <c r="J6773" s="4">
        <f t="shared" si="742"/>
        <v>0</v>
      </c>
      <c r="K6773" s="4">
        <f t="shared" si="738"/>
        <v>0</v>
      </c>
      <c r="L6773" s="5">
        <f t="shared" si="743"/>
        <v>0</v>
      </c>
      <c r="M6773" s="137">
        <f>'PVWatts Hourly Results (1)'!L6784/1000</f>
        <v>0</v>
      </c>
      <c r="N6773" s="3">
        <f>'PVWatts Hourly Results (2)'!L6784/1000</f>
        <v>0</v>
      </c>
      <c r="O6773" s="3">
        <f>'PVWatts Hourly Results (3)'!L6784/1000</f>
        <v>0</v>
      </c>
      <c r="P6773" s="3">
        <f>'PVWatts Hourly Results (4)'!L6784/1000</f>
        <v>0</v>
      </c>
      <c r="Q6773" s="130">
        <f>'PVWatts Hourly Results (5)'!L6784/1000</f>
        <v>0</v>
      </c>
    </row>
    <row r="6774" spans="2:17" x14ac:dyDescent="0.25">
      <c r="B6774" s="8">
        <v>10</v>
      </c>
      <c r="C6774" s="9">
        <v>9</v>
      </c>
      <c r="D6774" s="134">
        <f>'PVWatts Hourly Results (1)'!C6785</f>
        <v>0</v>
      </c>
      <c r="E6774" s="127">
        <f>DATE(YEAR(Inputs!$D$5),Summary!B6774,Summary!C6774)+TIME(D6774,0,0)</f>
        <v>283</v>
      </c>
      <c r="F6774" s="4">
        <f t="shared" si="739"/>
        <v>0</v>
      </c>
      <c r="G6774" s="4">
        <f t="shared" si="737"/>
        <v>3</v>
      </c>
      <c r="H6774" s="4">
        <f t="shared" si="740"/>
        <v>1</v>
      </c>
      <c r="I6774" s="4">
        <f t="shared" si="741"/>
        <v>0</v>
      </c>
      <c r="J6774" s="4">
        <f t="shared" si="742"/>
        <v>0</v>
      </c>
      <c r="K6774" s="4">
        <f t="shared" si="738"/>
        <v>0</v>
      </c>
      <c r="L6774" s="5">
        <f t="shared" si="743"/>
        <v>0</v>
      </c>
      <c r="M6774" s="137">
        <f>'PVWatts Hourly Results (1)'!L6785/1000</f>
        <v>0</v>
      </c>
      <c r="N6774" s="3">
        <f>'PVWatts Hourly Results (2)'!L6785/1000</f>
        <v>0</v>
      </c>
      <c r="O6774" s="3">
        <f>'PVWatts Hourly Results (3)'!L6785/1000</f>
        <v>0</v>
      </c>
      <c r="P6774" s="3">
        <f>'PVWatts Hourly Results (4)'!L6785/1000</f>
        <v>0</v>
      </c>
      <c r="Q6774" s="130">
        <f>'PVWatts Hourly Results (5)'!L6785/1000</f>
        <v>0</v>
      </c>
    </row>
    <row r="6775" spans="2:17" x14ac:dyDescent="0.25">
      <c r="B6775" s="8">
        <v>10</v>
      </c>
      <c r="C6775" s="9">
        <v>9</v>
      </c>
      <c r="D6775" s="134">
        <f>'PVWatts Hourly Results (1)'!C6786</f>
        <v>0</v>
      </c>
      <c r="E6775" s="127">
        <f>DATE(YEAR(Inputs!$D$5),Summary!B6775,Summary!C6775)+TIME(D6775,0,0)</f>
        <v>283</v>
      </c>
      <c r="F6775" s="4">
        <f t="shared" si="739"/>
        <v>0</v>
      </c>
      <c r="G6775" s="4">
        <f t="shared" si="737"/>
        <v>3</v>
      </c>
      <c r="H6775" s="4">
        <f t="shared" si="740"/>
        <v>1</v>
      </c>
      <c r="I6775" s="4">
        <f t="shared" si="741"/>
        <v>0</v>
      </c>
      <c r="J6775" s="4">
        <f t="shared" si="742"/>
        <v>0</v>
      </c>
      <c r="K6775" s="4">
        <f t="shared" si="738"/>
        <v>0</v>
      </c>
      <c r="L6775" s="5">
        <f t="shared" si="743"/>
        <v>0</v>
      </c>
      <c r="M6775" s="137">
        <f>'PVWatts Hourly Results (1)'!L6786/1000</f>
        <v>0</v>
      </c>
      <c r="N6775" s="3">
        <f>'PVWatts Hourly Results (2)'!L6786/1000</f>
        <v>0</v>
      </c>
      <c r="O6775" s="3">
        <f>'PVWatts Hourly Results (3)'!L6786/1000</f>
        <v>0</v>
      </c>
      <c r="P6775" s="3">
        <f>'PVWatts Hourly Results (4)'!L6786/1000</f>
        <v>0</v>
      </c>
      <c r="Q6775" s="130">
        <f>'PVWatts Hourly Results (5)'!L6786/1000</f>
        <v>0</v>
      </c>
    </row>
    <row r="6776" spans="2:17" x14ac:dyDescent="0.25">
      <c r="B6776" s="8">
        <v>10</v>
      </c>
      <c r="C6776" s="9">
        <v>9</v>
      </c>
      <c r="D6776" s="134">
        <f>'PVWatts Hourly Results (1)'!C6787</f>
        <v>0</v>
      </c>
      <c r="E6776" s="127">
        <f>DATE(YEAR(Inputs!$D$5),Summary!B6776,Summary!C6776)+TIME(D6776,0,0)</f>
        <v>283</v>
      </c>
      <c r="F6776" s="4">
        <f t="shared" si="739"/>
        <v>0</v>
      </c>
      <c r="G6776" s="4">
        <f t="shared" si="737"/>
        <v>3</v>
      </c>
      <c r="H6776" s="4">
        <f t="shared" si="740"/>
        <v>1</v>
      </c>
      <c r="I6776" s="4">
        <f t="shared" si="741"/>
        <v>0</v>
      </c>
      <c r="J6776" s="4">
        <f t="shared" si="742"/>
        <v>0</v>
      </c>
      <c r="K6776" s="4">
        <f t="shared" si="738"/>
        <v>0</v>
      </c>
      <c r="L6776" s="5">
        <f t="shared" si="743"/>
        <v>0</v>
      </c>
      <c r="M6776" s="137">
        <f>'PVWatts Hourly Results (1)'!L6787/1000</f>
        <v>0</v>
      </c>
      <c r="N6776" s="3">
        <f>'PVWatts Hourly Results (2)'!L6787/1000</f>
        <v>0</v>
      </c>
      <c r="O6776" s="3">
        <f>'PVWatts Hourly Results (3)'!L6787/1000</f>
        <v>0</v>
      </c>
      <c r="P6776" s="3">
        <f>'PVWatts Hourly Results (4)'!L6787/1000</f>
        <v>0</v>
      </c>
      <c r="Q6776" s="130">
        <f>'PVWatts Hourly Results (5)'!L6787/1000</f>
        <v>0</v>
      </c>
    </row>
    <row r="6777" spans="2:17" x14ac:dyDescent="0.25">
      <c r="B6777" s="8">
        <v>10</v>
      </c>
      <c r="C6777" s="9">
        <v>9</v>
      </c>
      <c r="D6777" s="134">
        <f>'PVWatts Hourly Results (1)'!C6788</f>
        <v>0</v>
      </c>
      <c r="E6777" s="127">
        <f>DATE(YEAR(Inputs!$D$5),Summary!B6777,Summary!C6777)+TIME(D6777,0,0)</f>
        <v>283</v>
      </c>
      <c r="F6777" s="4">
        <f t="shared" si="739"/>
        <v>0</v>
      </c>
      <c r="G6777" s="4">
        <f t="shared" si="737"/>
        <v>3</v>
      </c>
      <c r="H6777" s="4">
        <f t="shared" si="740"/>
        <v>1</v>
      </c>
      <c r="I6777" s="4">
        <f t="shared" si="741"/>
        <v>0</v>
      </c>
      <c r="J6777" s="4">
        <f t="shared" si="742"/>
        <v>0</v>
      </c>
      <c r="K6777" s="4">
        <f t="shared" si="738"/>
        <v>0</v>
      </c>
      <c r="L6777" s="5">
        <f t="shared" si="743"/>
        <v>0</v>
      </c>
      <c r="M6777" s="137">
        <f>'PVWatts Hourly Results (1)'!L6788/1000</f>
        <v>0</v>
      </c>
      <c r="N6777" s="3">
        <f>'PVWatts Hourly Results (2)'!L6788/1000</f>
        <v>0</v>
      </c>
      <c r="O6777" s="3">
        <f>'PVWatts Hourly Results (3)'!L6788/1000</f>
        <v>0</v>
      </c>
      <c r="P6777" s="3">
        <f>'PVWatts Hourly Results (4)'!L6788/1000</f>
        <v>0</v>
      </c>
      <c r="Q6777" s="130">
        <f>'PVWatts Hourly Results (5)'!L6788/1000</f>
        <v>0</v>
      </c>
    </row>
    <row r="6778" spans="2:17" x14ac:dyDescent="0.25">
      <c r="B6778" s="8">
        <v>10</v>
      </c>
      <c r="C6778" s="9">
        <v>9</v>
      </c>
      <c r="D6778" s="134">
        <f>'PVWatts Hourly Results (1)'!C6789</f>
        <v>0</v>
      </c>
      <c r="E6778" s="127">
        <f>DATE(YEAR(Inputs!$D$5),Summary!B6778,Summary!C6778)+TIME(D6778,0,0)</f>
        <v>283</v>
      </c>
      <c r="F6778" s="4">
        <f t="shared" si="739"/>
        <v>0</v>
      </c>
      <c r="G6778" s="4">
        <f t="shared" si="737"/>
        <v>3</v>
      </c>
      <c r="H6778" s="4">
        <f t="shared" si="740"/>
        <v>1</v>
      </c>
      <c r="I6778" s="4">
        <f t="shared" si="741"/>
        <v>0</v>
      </c>
      <c r="J6778" s="4">
        <f t="shared" si="742"/>
        <v>0</v>
      </c>
      <c r="K6778" s="4">
        <f t="shared" si="738"/>
        <v>0</v>
      </c>
      <c r="L6778" s="5">
        <f t="shared" si="743"/>
        <v>0</v>
      </c>
      <c r="M6778" s="137">
        <f>'PVWatts Hourly Results (1)'!L6789/1000</f>
        <v>0</v>
      </c>
      <c r="N6778" s="3">
        <f>'PVWatts Hourly Results (2)'!L6789/1000</f>
        <v>0</v>
      </c>
      <c r="O6778" s="3">
        <f>'PVWatts Hourly Results (3)'!L6789/1000</f>
        <v>0</v>
      </c>
      <c r="P6778" s="3">
        <f>'PVWatts Hourly Results (4)'!L6789/1000</f>
        <v>0</v>
      </c>
      <c r="Q6778" s="130">
        <f>'PVWatts Hourly Results (5)'!L6789/1000</f>
        <v>0</v>
      </c>
    </row>
    <row r="6779" spans="2:17" x14ac:dyDescent="0.25">
      <c r="B6779" s="8">
        <v>10</v>
      </c>
      <c r="C6779" s="9">
        <v>9</v>
      </c>
      <c r="D6779" s="134">
        <f>'PVWatts Hourly Results (1)'!C6790</f>
        <v>0</v>
      </c>
      <c r="E6779" s="127">
        <f>DATE(YEAR(Inputs!$D$5),Summary!B6779,Summary!C6779)+TIME(D6779,0,0)</f>
        <v>283</v>
      </c>
      <c r="F6779" s="4">
        <f t="shared" si="739"/>
        <v>0</v>
      </c>
      <c r="G6779" s="4">
        <f t="shared" si="737"/>
        <v>3</v>
      </c>
      <c r="H6779" s="4">
        <f t="shared" si="740"/>
        <v>1</v>
      </c>
      <c r="I6779" s="4">
        <f t="shared" si="741"/>
        <v>0</v>
      </c>
      <c r="J6779" s="4">
        <f t="shared" si="742"/>
        <v>0</v>
      </c>
      <c r="K6779" s="4">
        <f t="shared" si="738"/>
        <v>0</v>
      </c>
      <c r="L6779" s="5">
        <f t="shared" si="743"/>
        <v>0</v>
      </c>
      <c r="M6779" s="137">
        <f>'PVWatts Hourly Results (1)'!L6790/1000</f>
        <v>0</v>
      </c>
      <c r="N6779" s="3">
        <f>'PVWatts Hourly Results (2)'!L6790/1000</f>
        <v>0</v>
      </c>
      <c r="O6779" s="3">
        <f>'PVWatts Hourly Results (3)'!L6790/1000</f>
        <v>0</v>
      </c>
      <c r="P6779" s="3">
        <f>'PVWatts Hourly Results (4)'!L6790/1000</f>
        <v>0</v>
      </c>
      <c r="Q6779" s="130">
        <f>'PVWatts Hourly Results (5)'!L6790/1000</f>
        <v>0</v>
      </c>
    </row>
    <row r="6780" spans="2:17" x14ac:dyDescent="0.25">
      <c r="B6780" s="8">
        <v>10</v>
      </c>
      <c r="C6780" s="9">
        <v>9</v>
      </c>
      <c r="D6780" s="134">
        <f>'PVWatts Hourly Results (1)'!C6791</f>
        <v>0</v>
      </c>
      <c r="E6780" s="127">
        <f>DATE(YEAR(Inputs!$D$5),Summary!B6780,Summary!C6780)+TIME(D6780,0,0)</f>
        <v>283</v>
      </c>
      <c r="F6780" s="4">
        <f t="shared" si="739"/>
        <v>0</v>
      </c>
      <c r="G6780" s="4">
        <f t="shared" si="737"/>
        <v>3</v>
      </c>
      <c r="H6780" s="4">
        <f t="shared" si="740"/>
        <v>1</v>
      </c>
      <c r="I6780" s="4">
        <f t="shared" si="741"/>
        <v>0</v>
      </c>
      <c r="J6780" s="4">
        <f t="shared" si="742"/>
        <v>0</v>
      </c>
      <c r="K6780" s="4">
        <f t="shared" si="738"/>
        <v>0</v>
      </c>
      <c r="L6780" s="5">
        <f t="shared" si="743"/>
        <v>0</v>
      </c>
      <c r="M6780" s="137">
        <f>'PVWatts Hourly Results (1)'!L6791/1000</f>
        <v>0</v>
      </c>
      <c r="N6780" s="3">
        <f>'PVWatts Hourly Results (2)'!L6791/1000</f>
        <v>0</v>
      </c>
      <c r="O6780" s="3">
        <f>'PVWatts Hourly Results (3)'!L6791/1000</f>
        <v>0</v>
      </c>
      <c r="P6780" s="3">
        <f>'PVWatts Hourly Results (4)'!L6791/1000</f>
        <v>0</v>
      </c>
      <c r="Q6780" s="130">
        <f>'PVWatts Hourly Results (5)'!L6791/1000</f>
        <v>0</v>
      </c>
    </row>
    <row r="6781" spans="2:17" x14ac:dyDescent="0.25">
      <c r="B6781" s="8">
        <v>10</v>
      </c>
      <c r="C6781" s="9">
        <v>9</v>
      </c>
      <c r="D6781" s="134">
        <f>'PVWatts Hourly Results (1)'!C6792</f>
        <v>0</v>
      </c>
      <c r="E6781" s="127">
        <f>DATE(YEAR(Inputs!$D$5),Summary!B6781,Summary!C6781)+TIME(D6781,0,0)</f>
        <v>283</v>
      </c>
      <c r="F6781" s="4">
        <f t="shared" si="739"/>
        <v>0</v>
      </c>
      <c r="G6781" s="4">
        <f t="shared" si="737"/>
        <v>3</v>
      </c>
      <c r="H6781" s="4">
        <f t="shared" si="740"/>
        <v>1</v>
      </c>
      <c r="I6781" s="4">
        <f t="shared" si="741"/>
        <v>0</v>
      </c>
      <c r="J6781" s="4">
        <f t="shared" si="742"/>
        <v>0</v>
      </c>
      <c r="K6781" s="4">
        <f t="shared" si="738"/>
        <v>0</v>
      </c>
      <c r="L6781" s="5">
        <f t="shared" si="743"/>
        <v>0</v>
      </c>
      <c r="M6781" s="137">
        <f>'PVWatts Hourly Results (1)'!L6792/1000</f>
        <v>0</v>
      </c>
      <c r="N6781" s="3">
        <f>'PVWatts Hourly Results (2)'!L6792/1000</f>
        <v>0</v>
      </c>
      <c r="O6781" s="3">
        <f>'PVWatts Hourly Results (3)'!L6792/1000</f>
        <v>0</v>
      </c>
      <c r="P6781" s="3">
        <f>'PVWatts Hourly Results (4)'!L6792/1000</f>
        <v>0</v>
      </c>
      <c r="Q6781" s="130">
        <f>'PVWatts Hourly Results (5)'!L6792/1000</f>
        <v>0</v>
      </c>
    </row>
    <row r="6782" spans="2:17" x14ac:dyDescent="0.25">
      <c r="B6782" s="8">
        <v>10</v>
      </c>
      <c r="C6782" s="9">
        <v>9</v>
      </c>
      <c r="D6782" s="134">
        <f>'PVWatts Hourly Results (1)'!C6793</f>
        <v>0</v>
      </c>
      <c r="E6782" s="127">
        <f>DATE(YEAR(Inputs!$D$5),Summary!B6782,Summary!C6782)+TIME(D6782,0,0)</f>
        <v>283</v>
      </c>
      <c r="F6782" s="4">
        <f t="shared" si="739"/>
        <v>0</v>
      </c>
      <c r="G6782" s="4">
        <f t="shared" si="737"/>
        <v>3</v>
      </c>
      <c r="H6782" s="4">
        <f t="shared" si="740"/>
        <v>1</v>
      </c>
      <c r="I6782" s="4">
        <f t="shared" si="741"/>
        <v>0</v>
      </c>
      <c r="J6782" s="4">
        <f t="shared" si="742"/>
        <v>0</v>
      </c>
      <c r="K6782" s="4">
        <f t="shared" si="738"/>
        <v>0</v>
      </c>
      <c r="L6782" s="5">
        <f t="shared" si="743"/>
        <v>0</v>
      </c>
      <c r="M6782" s="137">
        <f>'PVWatts Hourly Results (1)'!L6793/1000</f>
        <v>0</v>
      </c>
      <c r="N6782" s="3">
        <f>'PVWatts Hourly Results (2)'!L6793/1000</f>
        <v>0</v>
      </c>
      <c r="O6782" s="3">
        <f>'PVWatts Hourly Results (3)'!L6793/1000</f>
        <v>0</v>
      </c>
      <c r="P6782" s="3">
        <f>'PVWatts Hourly Results (4)'!L6793/1000</f>
        <v>0</v>
      </c>
      <c r="Q6782" s="130">
        <f>'PVWatts Hourly Results (5)'!L6793/1000</f>
        <v>0</v>
      </c>
    </row>
    <row r="6783" spans="2:17" x14ac:dyDescent="0.25">
      <c r="B6783" s="8">
        <v>10</v>
      </c>
      <c r="C6783" s="9">
        <v>9</v>
      </c>
      <c r="D6783" s="134">
        <f>'PVWatts Hourly Results (1)'!C6794</f>
        <v>0</v>
      </c>
      <c r="E6783" s="127">
        <f>DATE(YEAR(Inputs!$D$5),Summary!B6783,Summary!C6783)+TIME(D6783,0,0)</f>
        <v>283</v>
      </c>
      <c r="F6783" s="4">
        <f t="shared" si="739"/>
        <v>0</v>
      </c>
      <c r="G6783" s="4">
        <f t="shared" si="737"/>
        <v>3</v>
      </c>
      <c r="H6783" s="4">
        <f t="shared" si="740"/>
        <v>1</v>
      </c>
      <c r="I6783" s="4">
        <f t="shared" si="741"/>
        <v>0</v>
      </c>
      <c r="J6783" s="4">
        <f t="shared" si="742"/>
        <v>0</v>
      </c>
      <c r="K6783" s="4">
        <f t="shared" si="738"/>
        <v>0</v>
      </c>
      <c r="L6783" s="5">
        <f t="shared" si="743"/>
        <v>0</v>
      </c>
      <c r="M6783" s="137">
        <f>'PVWatts Hourly Results (1)'!L6794/1000</f>
        <v>0</v>
      </c>
      <c r="N6783" s="3">
        <f>'PVWatts Hourly Results (2)'!L6794/1000</f>
        <v>0</v>
      </c>
      <c r="O6783" s="3">
        <f>'PVWatts Hourly Results (3)'!L6794/1000</f>
        <v>0</v>
      </c>
      <c r="P6783" s="3">
        <f>'PVWatts Hourly Results (4)'!L6794/1000</f>
        <v>0</v>
      </c>
      <c r="Q6783" s="130">
        <f>'PVWatts Hourly Results (5)'!L6794/1000</f>
        <v>0</v>
      </c>
    </row>
    <row r="6784" spans="2:17" x14ac:dyDescent="0.25">
      <c r="B6784" s="8">
        <v>10</v>
      </c>
      <c r="C6784" s="9">
        <v>9</v>
      </c>
      <c r="D6784" s="134">
        <f>'PVWatts Hourly Results (1)'!C6795</f>
        <v>0</v>
      </c>
      <c r="E6784" s="127">
        <f>DATE(YEAR(Inputs!$D$5),Summary!B6784,Summary!C6784)+TIME(D6784,0,0)</f>
        <v>283</v>
      </c>
      <c r="F6784" s="4">
        <f t="shared" si="739"/>
        <v>0</v>
      </c>
      <c r="G6784" s="4">
        <f t="shared" si="737"/>
        <v>3</v>
      </c>
      <c r="H6784" s="4">
        <f t="shared" si="740"/>
        <v>1</v>
      </c>
      <c r="I6784" s="4">
        <f t="shared" si="741"/>
        <v>0</v>
      </c>
      <c r="J6784" s="4">
        <f t="shared" si="742"/>
        <v>0</v>
      </c>
      <c r="K6784" s="4">
        <f t="shared" si="738"/>
        <v>0</v>
      </c>
      <c r="L6784" s="5">
        <f t="shared" si="743"/>
        <v>0</v>
      </c>
      <c r="M6784" s="137">
        <f>'PVWatts Hourly Results (1)'!L6795/1000</f>
        <v>0</v>
      </c>
      <c r="N6784" s="3">
        <f>'PVWatts Hourly Results (2)'!L6795/1000</f>
        <v>0</v>
      </c>
      <c r="O6784" s="3">
        <f>'PVWatts Hourly Results (3)'!L6795/1000</f>
        <v>0</v>
      </c>
      <c r="P6784" s="3">
        <f>'PVWatts Hourly Results (4)'!L6795/1000</f>
        <v>0</v>
      </c>
      <c r="Q6784" s="130">
        <f>'PVWatts Hourly Results (5)'!L6795/1000</f>
        <v>0</v>
      </c>
    </row>
    <row r="6785" spans="2:17" x14ac:dyDescent="0.25">
      <c r="B6785" s="8">
        <v>10</v>
      </c>
      <c r="C6785" s="9">
        <v>9</v>
      </c>
      <c r="D6785" s="134">
        <f>'PVWatts Hourly Results (1)'!C6796</f>
        <v>0</v>
      </c>
      <c r="E6785" s="127">
        <f>DATE(YEAR(Inputs!$D$5),Summary!B6785,Summary!C6785)+TIME(D6785,0,0)</f>
        <v>283</v>
      </c>
      <c r="F6785" s="4">
        <f t="shared" si="739"/>
        <v>0</v>
      </c>
      <c r="G6785" s="4">
        <f t="shared" si="737"/>
        <v>3</v>
      </c>
      <c r="H6785" s="4">
        <f t="shared" si="740"/>
        <v>1</v>
      </c>
      <c r="I6785" s="4">
        <f t="shared" si="741"/>
        <v>0</v>
      </c>
      <c r="J6785" s="4">
        <f t="shared" si="742"/>
        <v>0</v>
      </c>
      <c r="K6785" s="4">
        <f t="shared" si="738"/>
        <v>0</v>
      </c>
      <c r="L6785" s="5">
        <f t="shared" si="743"/>
        <v>0</v>
      </c>
      <c r="M6785" s="137">
        <f>'PVWatts Hourly Results (1)'!L6796/1000</f>
        <v>0</v>
      </c>
      <c r="N6785" s="3">
        <f>'PVWatts Hourly Results (2)'!L6796/1000</f>
        <v>0</v>
      </c>
      <c r="O6785" s="3">
        <f>'PVWatts Hourly Results (3)'!L6796/1000</f>
        <v>0</v>
      </c>
      <c r="P6785" s="3">
        <f>'PVWatts Hourly Results (4)'!L6796/1000</f>
        <v>0</v>
      </c>
      <c r="Q6785" s="130">
        <f>'PVWatts Hourly Results (5)'!L6796/1000</f>
        <v>0</v>
      </c>
    </row>
    <row r="6786" spans="2:17" x14ac:dyDescent="0.25">
      <c r="B6786" s="8">
        <v>10</v>
      </c>
      <c r="C6786" s="9">
        <v>9</v>
      </c>
      <c r="D6786" s="134">
        <f>'PVWatts Hourly Results (1)'!C6797</f>
        <v>0</v>
      </c>
      <c r="E6786" s="127">
        <f>DATE(YEAR(Inputs!$D$5),Summary!B6786,Summary!C6786)+TIME(D6786,0,0)</f>
        <v>283</v>
      </c>
      <c r="F6786" s="4">
        <f t="shared" si="739"/>
        <v>0</v>
      </c>
      <c r="G6786" s="4">
        <f t="shared" si="737"/>
        <v>3</v>
      </c>
      <c r="H6786" s="4">
        <f t="shared" si="740"/>
        <v>1</v>
      </c>
      <c r="I6786" s="4">
        <f t="shared" si="741"/>
        <v>0</v>
      </c>
      <c r="J6786" s="4">
        <f t="shared" si="742"/>
        <v>0</v>
      </c>
      <c r="K6786" s="4">
        <f t="shared" si="738"/>
        <v>0</v>
      </c>
      <c r="L6786" s="5">
        <f t="shared" si="743"/>
        <v>0</v>
      </c>
      <c r="M6786" s="137">
        <f>'PVWatts Hourly Results (1)'!L6797/1000</f>
        <v>0</v>
      </c>
      <c r="N6786" s="3">
        <f>'PVWatts Hourly Results (2)'!L6797/1000</f>
        <v>0</v>
      </c>
      <c r="O6786" s="3">
        <f>'PVWatts Hourly Results (3)'!L6797/1000</f>
        <v>0</v>
      </c>
      <c r="P6786" s="3">
        <f>'PVWatts Hourly Results (4)'!L6797/1000</f>
        <v>0</v>
      </c>
      <c r="Q6786" s="130">
        <f>'PVWatts Hourly Results (5)'!L6797/1000</f>
        <v>0</v>
      </c>
    </row>
    <row r="6787" spans="2:17" x14ac:dyDescent="0.25">
      <c r="B6787" s="8">
        <v>10</v>
      </c>
      <c r="C6787" s="9">
        <v>9</v>
      </c>
      <c r="D6787" s="134">
        <f>'PVWatts Hourly Results (1)'!C6798</f>
        <v>0</v>
      </c>
      <c r="E6787" s="127">
        <f>DATE(YEAR(Inputs!$D$5),Summary!B6787,Summary!C6787)+TIME(D6787,0,0)</f>
        <v>283</v>
      </c>
      <c r="F6787" s="4">
        <f t="shared" si="739"/>
        <v>0</v>
      </c>
      <c r="G6787" s="4">
        <f t="shared" si="737"/>
        <v>3</v>
      </c>
      <c r="H6787" s="4">
        <f t="shared" si="740"/>
        <v>1</v>
      </c>
      <c r="I6787" s="4">
        <f t="shared" si="741"/>
        <v>0</v>
      </c>
      <c r="J6787" s="4">
        <f t="shared" si="742"/>
        <v>0</v>
      </c>
      <c r="K6787" s="4">
        <f t="shared" si="738"/>
        <v>0</v>
      </c>
      <c r="L6787" s="5">
        <f t="shared" si="743"/>
        <v>0</v>
      </c>
      <c r="M6787" s="137">
        <f>'PVWatts Hourly Results (1)'!L6798/1000</f>
        <v>0</v>
      </c>
      <c r="N6787" s="3">
        <f>'PVWatts Hourly Results (2)'!L6798/1000</f>
        <v>0</v>
      </c>
      <c r="O6787" s="3">
        <f>'PVWatts Hourly Results (3)'!L6798/1000</f>
        <v>0</v>
      </c>
      <c r="P6787" s="3">
        <f>'PVWatts Hourly Results (4)'!L6798/1000</f>
        <v>0</v>
      </c>
      <c r="Q6787" s="130">
        <f>'PVWatts Hourly Results (5)'!L6798/1000</f>
        <v>0</v>
      </c>
    </row>
    <row r="6788" spans="2:17" x14ac:dyDescent="0.25">
      <c r="B6788" s="8">
        <v>10</v>
      </c>
      <c r="C6788" s="9">
        <v>9</v>
      </c>
      <c r="D6788" s="134">
        <f>'PVWatts Hourly Results (1)'!C6799</f>
        <v>0</v>
      </c>
      <c r="E6788" s="127">
        <f>DATE(YEAR(Inputs!$D$5),Summary!B6788,Summary!C6788)+TIME(D6788,0,0)</f>
        <v>283</v>
      </c>
      <c r="F6788" s="4">
        <f t="shared" si="739"/>
        <v>0</v>
      </c>
      <c r="G6788" s="4">
        <f t="shared" si="737"/>
        <v>3</v>
      </c>
      <c r="H6788" s="4">
        <f t="shared" si="740"/>
        <v>1</v>
      </c>
      <c r="I6788" s="4">
        <f t="shared" si="741"/>
        <v>0</v>
      </c>
      <c r="J6788" s="4">
        <f t="shared" si="742"/>
        <v>0</v>
      </c>
      <c r="K6788" s="4">
        <f t="shared" si="738"/>
        <v>0</v>
      </c>
      <c r="L6788" s="5">
        <f t="shared" si="743"/>
        <v>0</v>
      </c>
      <c r="M6788" s="137">
        <f>'PVWatts Hourly Results (1)'!L6799/1000</f>
        <v>0</v>
      </c>
      <c r="N6788" s="3">
        <f>'PVWatts Hourly Results (2)'!L6799/1000</f>
        <v>0</v>
      </c>
      <c r="O6788" s="3">
        <f>'PVWatts Hourly Results (3)'!L6799/1000</f>
        <v>0</v>
      </c>
      <c r="P6788" s="3">
        <f>'PVWatts Hourly Results (4)'!L6799/1000</f>
        <v>0</v>
      </c>
      <c r="Q6788" s="130">
        <f>'PVWatts Hourly Results (5)'!L6799/1000</f>
        <v>0</v>
      </c>
    </row>
    <row r="6789" spans="2:17" x14ac:dyDescent="0.25">
      <c r="B6789" s="8">
        <v>10</v>
      </c>
      <c r="C6789" s="9">
        <v>9</v>
      </c>
      <c r="D6789" s="134">
        <f>'PVWatts Hourly Results (1)'!C6800</f>
        <v>0</v>
      </c>
      <c r="E6789" s="127">
        <f>DATE(YEAR(Inputs!$D$5),Summary!B6789,Summary!C6789)+TIME(D6789,0,0)</f>
        <v>283</v>
      </c>
      <c r="F6789" s="4">
        <f t="shared" si="739"/>
        <v>0</v>
      </c>
      <c r="G6789" s="4">
        <f t="shared" si="737"/>
        <v>3</v>
      </c>
      <c r="H6789" s="4">
        <f t="shared" si="740"/>
        <v>1</v>
      </c>
      <c r="I6789" s="4">
        <f t="shared" si="741"/>
        <v>0</v>
      </c>
      <c r="J6789" s="4">
        <f t="shared" si="742"/>
        <v>0</v>
      </c>
      <c r="K6789" s="4">
        <f t="shared" si="738"/>
        <v>0</v>
      </c>
      <c r="L6789" s="5">
        <f t="shared" si="743"/>
        <v>0</v>
      </c>
      <c r="M6789" s="137">
        <f>'PVWatts Hourly Results (1)'!L6800/1000</f>
        <v>0</v>
      </c>
      <c r="N6789" s="3">
        <f>'PVWatts Hourly Results (2)'!L6800/1000</f>
        <v>0</v>
      </c>
      <c r="O6789" s="3">
        <f>'PVWatts Hourly Results (3)'!L6800/1000</f>
        <v>0</v>
      </c>
      <c r="P6789" s="3">
        <f>'PVWatts Hourly Results (4)'!L6800/1000</f>
        <v>0</v>
      </c>
      <c r="Q6789" s="130">
        <f>'PVWatts Hourly Results (5)'!L6800/1000</f>
        <v>0</v>
      </c>
    </row>
    <row r="6790" spans="2:17" x14ac:dyDescent="0.25">
      <c r="B6790" s="8">
        <v>10</v>
      </c>
      <c r="C6790" s="9">
        <v>10</v>
      </c>
      <c r="D6790" s="134">
        <f>'PVWatts Hourly Results (1)'!C6801</f>
        <v>0</v>
      </c>
      <c r="E6790" s="127">
        <f>DATE(YEAR(Inputs!$D$5),Summary!B6790,Summary!C6790)+TIME(D6790,0,0)</f>
        <v>284</v>
      </c>
      <c r="F6790" s="4">
        <f t="shared" si="739"/>
        <v>0</v>
      </c>
      <c r="G6790" s="4">
        <f t="shared" si="737"/>
        <v>4</v>
      </c>
      <c r="H6790" s="4">
        <f t="shared" si="740"/>
        <v>1</v>
      </c>
      <c r="I6790" s="4">
        <f t="shared" si="741"/>
        <v>0</v>
      </c>
      <c r="J6790" s="4">
        <f t="shared" si="742"/>
        <v>0</v>
      </c>
      <c r="K6790" s="4">
        <f t="shared" si="738"/>
        <v>0</v>
      </c>
      <c r="L6790" s="5">
        <f t="shared" si="743"/>
        <v>0</v>
      </c>
      <c r="M6790" s="137">
        <f>'PVWatts Hourly Results (1)'!L6801/1000</f>
        <v>0</v>
      </c>
      <c r="N6790" s="3">
        <f>'PVWatts Hourly Results (2)'!L6801/1000</f>
        <v>0</v>
      </c>
      <c r="O6790" s="3">
        <f>'PVWatts Hourly Results (3)'!L6801/1000</f>
        <v>0</v>
      </c>
      <c r="P6790" s="3">
        <f>'PVWatts Hourly Results (4)'!L6801/1000</f>
        <v>0</v>
      </c>
      <c r="Q6790" s="130">
        <f>'PVWatts Hourly Results (5)'!L6801/1000</f>
        <v>0</v>
      </c>
    </row>
    <row r="6791" spans="2:17" x14ac:dyDescent="0.25">
      <c r="B6791" s="8">
        <v>10</v>
      </c>
      <c r="C6791" s="9">
        <v>10</v>
      </c>
      <c r="D6791" s="134">
        <f>'PVWatts Hourly Results (1)'!C6802</f>
        <v>0</v>
      </c>
      <c r="E6791" s="127">
        <f>DATE(YEAR(Inputs!$D$5),Summary!B6791,Summary!C6791)+TIME(D6791,0,0)</f>
        <v>284</v>
      </c>
      <c r="F6791" s="4">
        <f t="shared" si="739"/>
        <v>0</v>
      </c>
      <c r="G6791" s="4">
        <f t="shared" si="737"/>
        <v>4</v>
      </c>
      <c r="H6791" s="4">
        <f t="shared" si="740"/>
        <v>1</v>
      </c>
      <c r="I6791" s="4">
        <f t="shared" si="741"/>
        <v>0</v>
      </c>
      <c r="J6791" s="4">
        <f t="shared" si="742"/>
        <v>0</v>
      </c>
      <c r="K6791" s="4">
        <f t="shared" si="738"/>
        <v>0</v>
      </c>
      <c r="L6791" s="5">
        <f t="shared" si="743"/>
        <v>0</v>
      </c>
      <c r="M6791" s="137">
        <f>'PVWatts Hourly Results (1)'!L6802/1000</f>
        <v>0</v>
      </c>
      <c r="N6791" s="3">
        <f>'PVWatts Hourly Results (2)'!L6802/1000</f>
        <v>0</v>
      </c>
      <c r="O6791" s="3">
        <f>'PVWatts Hourly Results (3)'!L6802/1000</f>
        <v>0</v>
      </c>
      <c r="P6791" s="3">
        <f>'PVWatts Hourly Results (4)'!L6802/1000</f>
        <v>0</v>
      </c>
      <c r="Q6791" s="130">
        <f>'PVWatts Hourly Results (5)'!L6802/1000</f>
        <v>0</v>
      </c>
    </row>
    <row r="6792" spans="2:17" x14ac:dyDescent="0.25">
      <c r="B6792" s="8">
        <v>10</v>
      </c>
      <c r="C6792" s="9">
        <v>10</v>
      </c>
      <c r="D6792" s="134">
        <f>'PVWatts Hourly Results (1)'!C6803</f>
        <v>0</v>
      </c>
      <c r="E6792" s="127">
        <f>DATE(YEAR(Inputs!$D$5),Summary!B6792,Summary!C6792)+TIME(D6792,0,0)</f>
        <v>284</v>
      </c>
      <c r="F6792" s="4">
        <f t="shared" si="739"/>
        <v>0</v>
      </c>
      <c r="G6792" s="4">
        <f t="shared" si="737"/>
        <v>4</v>
      </c>
      <c r="H6792" s="4">
        <f t="shared" si="740"/>
        <v>1</v>
      </c>
      <c r="I6792" s="4">
        <f t="shared" si="741"/>
        <v>0</v>
      </c>
      <c r="J6792" s="4">
        <f t="shared" si="742"/>
        <v>0</v>
      </c>
      <c r="K6792" s="4">
        <f t="shared" si="738"/>
        <v>0</v>
      </c>
      <c r="L6792" s="5">
        <f t="shared" si="743"/>
        <v>0</v>
      </c>
      <c r="M6792" s="137">
        <f>'PVWatts Hourly Results (1)'!L6803/1000</f>
        <v>0</v>
      </c>
      <c r="N6792" s="3">
        <f>'PVWatts Hourly Results (2)'!L6803/1000</f>
        <v>0</v>
      </c>
      <c r="O6792" s="3">
        <f>'PVWatts Hourly Results (3)'!L6803/1000</f>
        <v>0</v>
      </c>
      <c r="P6792" s="3">
        <f>'PVWatts Hourly Results (4)'!L6803/1000</f>
        <v>0</v>
      </c>
      <c r="Q6792" s="130">
        <f>'PVWatts Hourly Results (5)'!L6803/1000</f>
        <v>0</v>
      </c>
    </row>
    <row r="6793" spans="2:17" x14ac:dyDescent="0.25">
      <c r="B6793" s="8">
        <v>10</v>
      </c>
      <c r="C6793" s="9">
        <v>10</v>
      </c>
      <c r="D6793" s="134">
        <f>'PVWatts Hourly Results (1)'!C6804</f>
        <v>0</v>
      </c>
      <c r="E6793" s="127">
        <f>DATE(YEAR(Inputs!$D$5),Summary!B6793,Summary!C6793)+TIME(D6793,0,0)</f>
        <v>284</v>
      </c>
      <c r="F6793" s="4">
        <f t="shared" si="739"/>
        <v>0</v>
      </c>
      <c r="G6793" s="4">
        <f t="shared" si="737"/>
        <v>4</v>
      </c>
      <c r="H6793" s="4">
        <f t="shared" si="740"/>
        <v>1</v>
      </c>
      <c r="I6793" s="4">
        <f t="shared" si="741"/>
        <v>0</v>
      </c>
      <c r="J6793" s="4">
        <f t="shared" si="742"/>
        <v>0</v>
      </c>
      <c r="K6793" s="4">
        <f t="shared" si="738"/>
        <v>0</v>
      </c>
      <c r="L6793" s="5">
        <f t="shared" si="743"/>
        <v>0</v>
      </c>
      <c r="M6793" s="137">
        <f>'PVWatts Hourly Results (1)'!L6804/1000</f>
        <v>0</v>
      </c>
      <c r="N6793" s="3">
        <f>'PVWatts Hourly Results (2)'!L6804/1000</f>
        <v>0</v>
      </c>
      <c r="O6793" s="3">
        <f>'PVWatts Hourly Results (3)'!L6804/1000</f>
        <v>0</v>
      </c>
      <c r="P6793" s="3">
        <f>'PVWatts Hourly Results (4)'!L6804/1000</f>
        <v>0</v>
      </c>
      <c r="Q6793" s="130">
        <f>'PVWatts Hourly Results (5)'!L6804/1000</f>
        <v>0</v>
      </c>
    </row>
    <row r="6794" spans="2:17" x14ac:dyDescent="0.25">
      <c r="B6794" s="8">
        <v>10</v>
      </c>
      <c r="C6794" s="9">
        <v>10</v>
      </c>
      <c r="D6794" s="134">
        <f>'PVWatts Hourly Results (1)'!C6805</f>
        <v>0</v>
      </c>
      <c r="E6794" s="127">
        <f>DATE(YEAR(Inputs!$D$5),Summary!B6794,Summary!C6794)+TIME(D6794,0,0)</f>
        <v>284</v>
      </c>
      <c r="F6794" s="4">
        <f t="shared" si="739"/>
        <v>0</v>
      </c>
      <c r="G6794" s="4">
        <f t="shared" si="737"/>
        <v>4</v>
      </c>
      <c r="H6794" s="4">
        <f t="shared" si="740"/>
        <v>1</v>
      </c>
      <c r="I6794" s="4">
        <f t="shared" si="741"/>
        <v>0</v>
      </c>
      <c r="J6794" s="4">
        <f t="shared" si="742"/>
        <v>0</v>
      </c>
      <c r="K6794" s="4">
        <f t="shared" si="738"/>
        <v>0</v>
      </c>
      <c r="L6794" s="5">
        <f t="shared" si="743"/>
        <v>0</v>
      </c>
      <c r="M6794" s="137">
        <f>'PVWatts Hourly Results (1)'!L6805/1000</f>
        <v>0</v>
      </c>
      <c r="N6794" s="3">
        <f>'PVWatts Hourly Results (2)'!L6805/1000</f>
        <v>0</v>
      </c>
      <c r="O6794" s="3">
        <f>'PVWatts Hourly Results (3)'!L6805/1000</f>
        <v>0</v>
      </c>
      <c r="P6794" s="3">
        <f>'PVWatts Hourly Results (4)'!L6805/1000</f>
        <v>0</v>
      </c>
      <c r="Q6794" s="130">
        <f>'PVWatts Hourly Results (5)'!L6805/1000</f>
        <v>0</v>
      </c>
    </row>
    <row r="6795" spans="2:17" x14ac:dyDescent="0.25">
      <c r="B6795" s="8">
        <v>10</v>
      </c>
      <c r="C6795" s="9">
        <v>10</v>
      </c>
      <c r="D6795" s="134">
        <f>'PVWatts Hourly Results (1)'!C6806</f>
        <v>0</v>
      </c>
      <c r="E6795" s="127">
        <f>DATE(YEAR(Inputs!$D$5),Summary!B6795,Summary!C6795)+TIME(D6795,0,0)</f>
        <v>284</v>
      </c>
      <c r="F6795" s="4">
        <f t="shared" si="739"/>
        <v>0</v>
      </c>
      <c r="G6795" s="4">
        <f t="shared" si="737"/>
        <v>4</v>
      </c>
      <c r="H6795" s="4">
        <f t="shared" si="740"/>
        <v>1</v>
      </c>
      <c r="I6795" s="4">
        <f t="shared" si="741"/>
        <v>0</v>
      </c>
      <c r="J6795" s="4">
        <f t="shared" si="742"/>
        <v>0</v>
      </c>
      <c r="K6795" s="4">
        <f t="shared" si="738"/>
        <v>0</v>
      </c>
      <c r="L6795" s="5">
        <f t="shared" si="743"/>
        <v>0</v>
      </c>
      <c r="M6795" s="137">
        <f>'PVWatts Hourly Results (1)'!L6806/1000</f>
        <v>0</v>
      </c>
      <c r="N6795" s="3">
        <f>'PVWatts Hourly Results (2)'!L6806/1000</f>
        <v>0</v>
      </c>
      <c r="O6795" s="3">
        <f>'PVWatts Hourly Results (3)'!L6806/1000</f>
        <v>0</v>
      </c>
      <c r="P6795" s="3">
        <f>'PVWatts Hourly Results (4)'!L6806/1000</f>
        <v>0</v>
      </c>
      <c r="Q6795" s="130">
        <f>'PVWatts Hourly Results (5)'!L6806/1000</f>
        <v>0</v>
      </c>
    </row>
    <row r="6796" spans="2:17" x14ac:dyDescent="0.25">
      <c r="B6796" s="8">
        <v>10</v>
      </c>
      <c r="C6796" s="9">
        <v>10</v>
      </c>
      <c r="D6796" s="134">
        <f>'PVWatts Hourly Results (1)'!C6807</f>
        <v>0</v>
      </c>
      <c r="E6796" s="127">
        <f>DATE(YEAR(Inputs!$D$5),Summary!B6796,Summary!C6796)+TIME(D6796,0,0)</f>
        <v>284</v>
      </c>
      <c r="F6796" s="4">
        <f t="shared" si="739"/>
        <v>0</v>
      </c>
      <c r="G6796" s="4">
        <f t="shared" si="737"/>
        <v>4</v>
      </c>
      <c r="H6796" s="4">
        <f t="shared" si="740"/>
        <v>1</v>
      </c>
      <c r="I6796" s="4">
        <f t="shared" si="741"/>
        <v>0</v>
      </c>
      <c r="J6796" s="4">
        <f t="shared" si="742"/>
        <v>0</v>
      </c>
      <c r="K6796" s="4">
        <f t="shared" si="738"/>
        <v>0</v>
      </c>
      <c r="L6796" s="5">
        <f t="shared" si="743"/>
        <v>0</v>
      </c>
      <c r="M6796" s="137">
        <f>'PVWatts Hourly Results (1)'!L6807/1000</f>
        <v>0</v>
      </c>
      <c r="N6796" s="3">
        <f>'PVWatts Hourly Results (2)'!L6807/1000</f>
        <v>0</v>
      </c>
      <c r="O6796" s="3">
        <f>'PVWatts Hourly Results (3)'!L6807/1000</f>
        <v>0</v>
      </c>
      <c r="P6796" s="3">
        <f>'PVWatts Hourly Results (4)'!L6807/1000</f>
        <v>0</v>
      </c>
      <c r="Q6796" s="130">
        <f>'PVWatts Hourly Results (5)'!L6807/1000</f>
        <v>0</v>
      </c>
    </row>
    <row r="6797" spans="2:17" x14ac:dyDescent="0.25">
      <c r="B6797" s="8">
        <v>10</v>
      </c>
      <c r="C6797" s="9">
        <v>10</v>
      </c>
      <c r="D6797" s="134">
        <f>'PVWatts Hourly Results (1)'!C6808</f>
        <v>0</v>
      </c>
      <c r="E6797" s="127">
        <f>DATE(YEAR(Inputs!$D$5),Summary!B6797,Summary!C6797)+TIME(D6797,0,0)</f>
        <v>284</v>
      </c>
      <c r="F6797" s="4">
        <f t="shared" si="739"/>
        <v>0</v>
      </c>
      <c r="G6797" s="4">
        <f t="shared" si="737"/>
        <v>4</v>
      </c>
      <c r="H6797" s="4">
        <f t="shared" si="740"/>
        <v>1</v>
      </c>
      <c r="I6797" s="4">
        <f t="shared" si="741"/>
        <v>0</v>
      </c>
      <c r="J6797" s="4">
        <f t="shared" si="742"/>
        <v>0</v>
      </c>
      <c r="K6797" s="4">
        <f t="shared" si="738"/>
        <v>0</v>
      </c>
      <c r="L6797" s="5">
        <f t="shared" si="743"/>
        <v>0</v>
      </c>
      <c r="M6797" s="137">
        <f>'PVWatts Hourly Results (1)'!L6808/1000</f>
        <v>0</v>
      </c>
      <c r="N6797" s="3">
        <f>'PVWatts Hourly Results (2)'!L6808/1000</f>
        <v>0</v>
      </c>
      <c r="O6797" s="3">
        <f>'PVWatts Hourly Results (3)'!L6808/1000</f>
        <v>0</v>
      </c>
      <c r="P6797" s="3">
        <f>'PVWatts Hourly Results (4)'!L6808/1000</f>
        <v>0</v>
      </c>
      <c r="Q6797" s="130">
        <f>'PVWatts Hourly Results (5)'!L6808/1000</f>
        <v>0</v>
      </c>
    </row>
    <row r="6798" spans="2:17" x14ac:dyDescent="0.25">
      <c r="B6798" s="8">
        <v>10</v>
      </c>
      <c r="C6798" s="9">
        <v>10</v>
      </c>
      <c r="D6798" s="134">
        <f>'PVWatts Hourly Results (1)'!C6809</f>
        <v>0</v>
      </c>
      <c r="E6798" s="127">
        <f>DATE(YEAR(Inputs!$D$5),Summary!B6798,Summary!C6798)+TIME(D6798,0,0)</f>
        <v>284</v>
      </c>
      <c r="F6798" s="4">
        <f t="shared" si="739"/>
        <v>0</v>
      </c>
      <c r="G6798" s="4">
        <f t="shared" si="737"/>
        <v>4</v>
      </c>
      <c r="H6798" s="4">
        <f t="shared" si="740"/>
        <v>1</v>
      </c>
      <c r="I6798" s="4">
        <f t="shared" si="741"/>
        <v>0</v>
      </c>
      <c r="J6798" s="4">
        <f t="shared" si="742"/>
        <v>0</v>
      </c>
      <c r="K6798" s="4">
        <f t="shared" si="738"/>
        <v>0</v>
      </c>
      <c r="L6798" s="5">
        <f t="shared" si="743"/>
        <v>0</v>
      </c>
      <c r="M6798" s="137">
        <f>'PVWatts Hourly Results (1)'!L6809/1000</f>
        <v>0</v>
      </c>
      <c r="N6798" s="3">
        <f>'PVWatts Hourly Results (2)'!L6809/1000</f>
        <v>0</v>
      </c>
      <c r="O6798" s="3">
        <f>'PVWatts Hourly Results (3)'!L6809/1000</f>
        <v>0</v>
      </c>
      <c r="P6798" s="3">
        <f>'PVWatts Hourly Results (4)'!L6809/1000</f>
        <v>0</v>
      </c>
      <c r="Q6798" s="130">
        <f>'PVWatts Hourly Results (5)'!L6809/1000</f>
        <v>0</v>
      </c>
    </row>
    <row r="6799" spans="2:17" x14ac:dyDescent="0.25">
      <c r="B6799" s="8">
        <v>10</v>
      </c>
      <c r="C6799" s="9">
        <v>10</v>
      </c>
      <c r="D6799" s="134">
        <f>'PVWatts Hourly Results (1)'!C6810</f>
        <v>0</v>
      </c>
      <c r="E6799" s="127">
        <f>DATE(YEAR(Inputs!$D$5),Summary!B6799,Summary!C6799)+TIME(D6799,0,0)</f>
        <v>284</v>
      </c>
      <c r="F6799" s="4">
        <f t="shared" si="739"/>
        <v>0</v>
      </c>
      <c r="G6799" s="4">
        <f t="shared" si="737"/>
        <v>4</v>
      </c>
      <c r="H6799" s="4">
        <f t="shared" si="740"/>
        <v>1</v>
      </c>
      <c r="I6799" s="4">
        <f t="shared" si="741"/>
        <v>0</v>
      </c>
      <c r="J6799" s="4">
        <f t="shared" si="742"/>
        <v>0</v>
      </c>
      <c r="K6799" s="4">
        <f t="shared" si="738"/>
        <v>0</v>
      </c>
      <c r="L6799" s="5">
        <f t="shared" si="743"/>
        <v>0</v>
      </c>
      <c r="M6799" s="137">
        <f>'PVWatts Hourly Results (1)'!L6810/1000</f>
        <v>0</v>
      </c>
      <c r="N6799" s="3">
        <f>'PVWatts Hourly Results (2)'!L6810/1000</f>
        <v>0</v>
      </c>
      <c r="O6799" s="3">
        <f>'PVWatts Hourly Results (3)'!L6810/1000</f>
        <v>0</v>
      </c>
      <c r="P6799" s="3">
        <f>'PVWatts Hourly Results (4)'!L6810/1000</f>
        <v>0</v>
      </c>
      <c r="Q6799" s="130">
        <f>'PVWatts Hourly Results (5)'!L6810/1000</f>
        <v>0</v>
      </c>
    </row>
    <row r="6800" spans="2:17" x14ac:dyDescent="0.25">
      <c r="B6800" s="8">
        <v>10</v>
      </c>
      <c r="C6800" s="9">
        <v>10</v>
      </c>
      <c r="D6800" s="134">
        <f>'PVWatts Hourly Results (1)'!C6811</f>
        <v>0</v>
      </c>
      <c r="E6800" s="127">
        <f>DATE(YEAR(Inputs!$D$5),Summary!B6800,Summary!C6800)+TIME(D6800,0,0)</f>
        <v>284</v>
      </c>
      <c r="F6800" s="4">
        <f t="shared" si="739"/>
        <v>0</v>
      </c>
      <c r="G6800" s="4">
        <f t="shared" si="737"/>
        <v>4</v>
      </c>
      <c r="H6800" s="4">
        <f t="shared" si="740"/>
        <v>1</v>
      </c>
      <c r="I6800" s="4">
        <f t="shared" si="741"/>
        <v>0</v>
      </c>
      <c r="J6800" s="4">
        <f t="shared" si="742"/>
        <v>0</v>
      </c>
      <c r="K6800" s="4">
        <f t="shared" si="738"/>
        <v>0</v>
      </c>
      <c r="L6800" s="5">
        <f t="shared" si="743"/>
        <v>0</v>
      </c>
      <c r="M6800" s="137">
        <f>'PVWatts Hourly Results (1)'!L6811/1000</f>
        <v>0</v>
      </c>
      <c r="N6800" s="3">
        <f>'PVWatts Hourly Results (2)'!L6811/1000</f>
        <v>0</v>
      </c>
      <c r="O6800" s="3">
        <f>'PVWatts Hourly Results (3)'!L6811/1000</f>
        <v>0</v>
      </c>
      <c r="P6800" s="3">
        <f>'PVWatts Hourly Results (4)'!L6811/1000</f>
        <v>0</v>
      </c>
      <c r="Q6800" s="130">
        <f>'PVWatts Hourly Results (5)'!L6811/1000</f>
        <v>0</v>
      </c>
    </row>
    <row r="6801" spans="2:17" x14ac:dyDescent="0.25">
      <c r="B6801" s="8">
        <v>10</v>
      </c>
      <c r="C6801" s="9">
        <v>10</v>
      </c>
      <c r="D6801" s="134">
        <f>'PVWatts Hourly Results (1)'!C6812</f>
        <v>0</v>
      </c>
      <c r="E6801" s="127">
        <f>DATE(YEAR(Inputs!$D$5),Summary!B6801,Summary!C6801)+TIME(D6801,0,0)</f>
        <v>284</v>
      </c>
      <c r="F6801" s="4">
        <f t="shared" si="739"/>
        <v>0</v>
      </c>
      <c r="G6801" s="4">
        <f t="shared" si="737"/>
        <v>4</v>
      </c>
      <c r="H6801" s="4">
        <f t="shared" si="740"/>
        <v>1</v>
      </c>
      <c r="I6801" s="4">
        <f t="shared" si="741"/>
        <v>0</v>
      </c>
      <c r="J6801" s="4">
        <f t="shared" si="742"/>
        <v>0</v>
      </c>
      <c r="K6801" s="4">
        <f t="shared" si="738"/>
        <v>0</v>
      </c>
      <c r="L6801" s="5">
        <f t="shared" si="743"/>
        <v>0</v>
      </c>
      <c r="M6801" s="137">
        <f>'PVWatts Hourly Results (1)'!L6812/1000</f>
        <v>0</v>
      </c>
      <c r="N6801" s="3">
        <f>'PVWatts Hourly Results (2)'!L6812/1000</f>
        <v>0</v>
      </c>
      <c r="O6801" s="3">
        <f>'PVWatts Hourly Results (3)'!L6812/1000</f>
        <v>0</v>
      </c>
      <c r="P6801" s="3">
        <f>'PVWatts Hourly Results (4)'!L6812/1000</f>
        <v>0</v>
      </c>
      <c r="Q6801" s="130">
        <f>'PVWatts Hourly Results (5)'!L6812/1000</f>
        <v>0</v>
      </c>
    </row>
    <row r="6802" spans="2:17" x14ac:dyDescent="0.25">
      <c r="B6802" s="8">
        <v>10</v>
      </c>
      <c r="C6802" s="9">
        <v>10</v>
      </c>
      <c r="D6802" s="134">
        <f>'PVWatts Hourly Results (1)'!C6813</f>
        <v>0</v>
      </c>
      <c r="E6802" s="127">
        <f>DATE(YEAR(Inputs!$D$5),Summary!B6802,Summary!C6802)+TIME(D6802,0,0)</f>
        <v>284</v>
      </c>
      <c r="F6802" s="4">
        <f t="shared" si="739"/>
        <v>0</v>
      </c>
      <c r="G6802" s="4">
        <f t="shared" si="737"/>
        <v>4</v>
      </c>
      <c r="H6802" s="4">
        <f t="shared" si="740"/>
        <v>1</v>
      </c>
      <c r="I6802" s="4">
        <f t="shared" si="741"/>
        <v>0</v>
      </c>
      <c r="J6802" s="4">
        <f t="shared" si="742"/>
        <v>0</v>
      </c>
      <c r="K6802" s="4">
        <f t="shared" si="738"/>
        <v>0</v>
      </c>
      <c r="L6802" s="5">
        <f t="shared" si="743"/>
        <v>0</v>
      </c>
      <c r="M6802" s="137">
        <f>'PVWatts Hourly Results (1)'!L6813/1000</f>
        <v>0</v>
      </c>
      <c r="N6802" s="3">
        <f>'PVWatts Hourly Results (2)'!L6813/1000</f>
        <v>0</v>
      </c>
      <c r="O6802" s="3">
        <f>'PVWatts Hourly Results (3)'!L6813/1000</f>
        <v>0</v>
      </c>
      <c r="P6802" s="3">
        <f>'PVWatts Hourly Results (4)'!L6813/1000</f>
        <v>0</v>
      </c>
      <c r="Q6802" s="130">
        <f>'PVWatts Hourly Results (5)'!L6813/1000</f>
        <v>0</v>
      </c>
    </row>
    <row r="6803" spans="2:17" x14ac:dyDescent="0.25">
      <c r="B6803" s="8">
        <v>10</v>
      </c>
      <c r="C6803" s="9">
        <v>10</v>
      </c>
      <c r="D6803" s="134">
        <f>'PVWatts Hourly Results (1)'!C6814</f>
        <v>0</v>
      </c>
      <c r="E6803" s="127">
        <f>DATE(YEAR(Inputs!$D$5),Summary!B6803,Summary!C6803)+TIME(D6803,0,0)</f>
        <v>284</v>
      </c>
      <c r="F6803" s="4">
        <f t="shared" si="739"/>
        <v>0</v>
      </c>
      <c r="G6803" s="4">
        <f t="shared" si="737"/>
        <v>4</v>
      </c>
      <c r="H6803" s="4">
        <f t="shared" si="740"/>
        <v>1</v>
      </c>
      <c r="I6803" s="4">
        <f t="shared" si="741"/>
        <v>0</v>
      </c>
      <c r="J6803" s="4">
        <f t="shared" si="742"/>
        <v>0</v>
      </c>
      <c r="K6803" s="4">
        <f t="shared" si="738"/>
        <v>0</v>
      </c>
      <c r="L6803" s="5">
        <f t="shared" si="743"/>
        <v>0</v>
      </c>
      <c r="M6803" s="137">
        <f>'PVWatts Hourly Results (1)'!L6814/1000</f>
        <v>0</v>
      </c>
      <c r="N6803" s="3">
        <f>'PVWatts Hourly Results (2)'!L6814/1000</f>
        <v>0</v>
      </c>
      <c r="O6803" s="3">
        <f>'PVWatts Hourly Results (3)'!L6814/1000</f>
        <v>0</v>
      </c>
      <c r="P6803" s="3">
        <f>'PVWatts Hourly Results (4)'!L6814/1000</f>
        <v>0</v>
      </c>
      <c r="Q6803" s="130">
        <f>'PVWatts Hourly Results (5)'!L6814/1000</f>
        <v>0</v>
      </c>
    </row>
    <row r="6804" spans="2:17" x14ac:dyDescent="0.25">
      <c r="B6804" s="8">
        <v>10</v>
      </c>
      <c r="C6804" s="9">
        <v>10</v>
      </c>
      <c r="D6804" s="134">
        <f>'PVWatts Hourly Results (1)'!C6815</f>
        <v>0</v>
      </c>
      <c r="E6804" s="127">
        <f>DATE(YEAR(Inputs!$D$5),Summary!B6804,Summary!C6804)+TIME(D6804,0,0)</f>
        <v>284</v>
      </c>
      <c r="F6804" s="4">
        <f t="shared" si="739"/>
        <v>0</v>
      </c>
      <c r="G6804" s="4">
        <f t="shared" si="737"/>
        <v>4</v>
      </c>
      <c r="H6804" s="4">
        <f t="shared" si="740"/>
        <v>1</v>
      </c>
      <c r="I6804" s="4">
        <f t="shared" si="741"/>
        <v>0</v>
      </c>
      <c r="J6804" s="4">
        <f t="shared" si="742"/>
        <v>0</v>
      </c>
      <c r="K6804" s="4">
        <f t="shared" si="738"/>
        <v>0</v>
      </c>
      <c r="L6804" s="5">
        <f t="shared" si="743"/>
        <v>0</v>
      </c>
      <c r="M6804" s="137">
        <f>'PVWatts Hourly Results (1)'!L6815/1000</f>
        <v>0</v>
      </c>
      <c r="N6804" s="3">
        <f>'PVWatts Hourly Results (2)'!L6815/1000</f>
        <v>0</v>
      </c>
      <c r="O6804" s="3">
        <f>'PVWatts Hourly Results (3)'!L6815/1000</f>
        <v>0</v>
      </c>
      <c r="P6804" s="3">
        <f>'PVWatts Hourly Results (4)'!L6815/1000</f>
        <v>0</v>
      </c>
      <c r="Q6804" s="130">
        <f>'PVWatts Hourly Results (5)'!L6815/1000</f>
        <v>0</v>
      </c>
    </row>
    <row r="6805" spans="2:17" x14ac:dyDescent="0.25">
      <c r="B6805" s="8">
        <v>10</v>
      </c>
      <c r="C6805" s="9">
        <v>10</v>
      </c>
      <c r="D6805" s="134">
        <f>'PVWatts Hourly Results (1)'!C6816</f>
        <v>0</v>
      </c>
      <c r="E6805" s="127">
        <f>DATE(YEAR(Inputs!$D$5),Summary!B6805,Summary!C6805)+TIME(D6805,0,0)</f>
        <v>284</v>
      </c>
      <c r="F6805" s="4">
        <f t="shared" si="739"/>
        <v>0</v>
      </c>
      <c r="G6805" s="4">
        <f t="shared" si="737"/>
        <v>4</v>
      </c>
      <c r="H6805" s="4">
        <f t="shared" si="740"/>
        <v>1</v>
      </c>
      <c r="I6805" s="4">
        <f t="shared" si="741"/>
        <v>0</v>
      </c>
      <c r="J6805" s="4">
        <f t="shared" si="742"/>
        <v>0</v>
      </c>
      <c r="K6805" s="4">
        <f t="shared" si="738"/>
        <v>0</v>
      </c>
      <c r="L6805" s="5">
        <f t="shared" si="743"/>
        <v>0</v>
      </c>
      <c r="M6805" s="137">
        <f>'PVWatts Hourly Results (1)'!L6816/1000</f>
        <v>0</v>
      </c>
      <c r="N6805" s="3">
        <f>'PVWatts Hourly Results (2)'!L6816/1000</f>
        <v>0</v>
      </c>
      <c r="O6805" s="3">
        <f>'PVWatts Hourly Results (3)'!L6816/1000</f>
        <v>0</v>
      </c>
      <c r="P6805" s="3">
        <f>'PVWatts Hourly Results (4)'!L6816/1000</f>
        <v>0</v>
      </c>
      <c r="Q6805" s="130">
        <f>'PVWatts Hourly Results (5)'!L6816/1000</f>
        <v>0</v>
      </c>
    </row>
    <row r="6806" spans="2:17" x14ac:dyDescent="0.25">
      <c r="B6806" s="8">
        <v>10</v>
      </c>
      <c r="C6806" s="9">
        <v>10</v>
      </c>
      <c r="D6806" s="134">
        <f>'PVWatts Hourly Results (1)'!C6817</f>
        <v>0</v>
      </c>
      <c r="E6806" s="127">
        <f>DATE(YEAR(Inputs!$D$5),Summary!B6806,Summary!C6806)+TIME(D6806,0,0)</f>
        <v>284</v>
      </c>
      <c r="F6806" s="4">
        <f t="shared" si="739"/>
        <v>0</v>
      </c>
      <c r="G6806" s="4">
        <f t="shared" ref="G6806:G6869" si="744">WEEKDAY(E6806)</f>
        <v>4</v>
      </c>
      <c r="H6806" s="4">
        <f t="shared" si="740"/>
        <v>1</v>
      </c>
      <c r="I6806" s="4">
        <f t="shared" si="741"/>
        <v>0</v>
      </c>
      <c r="J6806" s="4">
        <f t="shared" si="742"/>
        <v>0</v>
      </c>
      <c r="K6806" s="4">
        <f t="shared" ref="K6806:K6869" si="745">IF(OR(AND(B6806=7,C6806=4),AND(B6806=1,C6806=1)),1,0)</f>
        <v>0</v>
      </c>
      <c r="L6806" s="5">
        <f t="shared" si="743"/>
        <v>0</v>
      </c>
      <c r="M6806" s="137">
        <f>'PVWatts Hourly Results (1)'!L6817/1000</f>
        <v>0</v>
      </c>
      <c r="N6806" s="3">
        <f>'PVWatts Hourly Results (2)'!L6817/1000</f>
        <v>0</v>
      </c>
      <c r="O6806" s="3">
        <f>'PVWatts Hourly Results (3)'!L6817/1000</f>
        <v>0</v>
      </c>
      <c r="P6806" s="3">
        <f>'PVWatts Hourly Results (4)'!L6817/1000</f>
        <v>0</v>
      </c>
      <c r="Q6806" s="130">
        <f>'PVWatts Hourly Results (5)'!L6817/1000</f>
        <v>0</v>
      </c>
    </row>
    <row r="6807" spans="2:17" x14ac:dyDescent="0.25">
      <c r="B6807" s="8">
        <v>10</v>
      </c>
      <c r="C6807" s="9">
        <v>10</v>
      </c>
      <c r="D6807" s="134">
        <f>'PVWatts Hourly Results (1)'!C6818</f>
        <v>0</v>
      </c>
      <c r="E6807" s="127">
        <f>DATE(YEAR(Inputs!$D$5),Summary!B6807,Summary!C6807)+TIME(D6807,0,0)</f>
        <v>284</v>
      </c>
      <c r="F6807" s="4">
        <f t="shared" ref="F6807:F6870" si="746">IF(OR(B6807&lt;3,B6807=6,B6807=7,B6807=8),1,0)</f>
        <v>0</v>
      </c>
      <c r="G6807" s="4">
        <f t="shared" si="744"/>
        <v>4</v>
      </c>
      <c r="H6807" s="4">
        <f t="shared" ref="H6807:H6870" si="747">IF(OR(G6807=2,G6807=3,G6807=4,G6807=5,G6807=6),1,0)</f>
        <v>1</v>
      </c>
      <c r="I6807" s="4">
        <f t="shared" ref="I6807:I6870" si="748">IF(AND(B6807&gt;5,B6807&lt;9,D6807&gt;=13,D6807&lt;=16,H6807=1),1,0)</f>
        <v>0</v>
      </c>
      <c r="J6807" s="4">
        <f t="shared" ref="J6807:J6870" si="749">IF(AND(B6807&lt;3,OR(AND(D6807&gt;6,D6807&lt;9),AND(D6807&gt;17,D6807&lt;20)),H6807=1),1,0)</f>
        <v>0</v>
      </c>
      <c r="K6807" s="4">
        <f t="shared" si="745"/>
        <v>0</v>
      </c>
      <c r="L6807" s="5">
        <f t="shared" ref="L6807:L6870" si="750">IFERROR(IF(AND(F6807=1,H6807=1,OR(I6807=1,J6807=1),K6807=0),1,0),"")</f>
        <v>0</v>
      </c>
      <c r="M6807" s="137">
        <f>'PVWatts Hourly Results (1)'!L6818/1000</f>
        <v>0</v>
      </c>
      <c r="N6807" s="3">
        <f>'PVWatts Hourly Results (2)'!L6818/1000</f>
        <v>0</v>
      </c>
      <c r="O6807" s="3">
        <f>'PVWatts Hourly Results (3)'!L6818/1000</f>
        <v>0</v>
      </c>
      <c r="P6807" s="3">
        <f>'PVWatts Hourly Results (4)'!L6818/1000</f>
        <v>0</v>
      </c>
      <c r="Q6807" s="130">
        <f>'PVWatts Hourly Results (5)'!L6818/1000</f>
        <v>0</v>
      </c>
    </row>
    <row r="6808" spans="2:17" x14ac:dyDescent="0.25">
      <c r="B6808" s="8">
        <v>10</v>
      </c>
      <c r="C6808" s="9">
        <v>10</v>
      </c>
      <c r="D6808" s="134">
        <f>'PVWatts Hourly Results (1)'!C6819</f>
        <v>0</v>
      </c>
      <c r="E6808" s="127">
        <f>DATE(YEAR(Inputs!$D$5),Summary!B6808,Summary!C6808)+TIME(D6808,0,0)</f>
        <v>284</v>
      </c>
      <c r="F6808" s="4">
        <f t="shared" si="746"/>
        <v>0</v>
      </c>
      <c r="G6808" s="4">
        <f t="shared" si="744"/>
        <v>4</v>
      </c>
      <c r="H6808" s="4">
        <f t="shared" si="747"/>
        <v>1</v>
      </c>
      <c r="I6808" s="4">
        <f t="shared" si="748"/>
        <v>0</v>
      </c>
      <c r="J6808" s="4">
        <f t="shared" si="749"/>
        <v>0</v>
      </c>
      <c r="K6808" s="4">
        <f t="shared" si="745"/>
        <v>0</v>
      </c>
      <c r="L6808" s="5">
        <f t="shared" si="750"/>
        <v>0</v>
      </c>
      <c r="M6808" s="137">
        <f>'PVWatts Hourly Results (1)'!L6819/1000</f>
        <v>0</v>
      </c>
      <c r="N6808" s="3">
        <f>'PVWatts Hourly Results (2)'!L6819/1000</f>
        <v>0</v>
      </c>
      <c r="O6808" s="3">
        <f>'PVWatts Hourly Results (3)'!L6819/1000</f>
        <v>0</v>
      </c>
      <c r="P6808" s="3">
        <f>'PVWatts Hourly Results (4)'!L6819/1000</f>
        <v>0</v>
      </c>
      <c r="Q6808" s="130">
        <f>'PVWatts Hourly Results (5)'!L6819/1000</f>
        <v>0</v>
      </c>
    </row>
    <row r="6809" spans="2:17" x14ac:dyDescent="0.25">
      <c r="B6809" s="8">
        <v>10</v>
      </c>
      <c r="C6809" s="9">
        <v>10</v>
      </c>
      <c r="D6809" s="134">
        <f>'PVWatts Hourly Results (1)'!C6820</f>
        <v>0</v>
      </c>
      <c r="E6809" s="127">
        <f>DATE(YEAR(Inputs!$D$5),Summary!B6809,Summary!C6809)+TIME(D6809,0,0)</f>
        <v>284</v>
      </c>
      <c r="F6809" s="4">
        <f t="shared" si="746"/>
        <v>0</v>
      </c>
      <c r="G6809" s="4">
        <f t="shared" si="744"/>
        <v>4</v>
      </c>
      <c r="H6809" s="4">
        <f t="shared" si="747"/>
        <v>1</v>
      </c>
      <c r="I6809" s="4">
        <f t="shared" si="748"/>
        <v>0</v>
      </c>
      <c r="J6809" s="4">
        <f t="shared" si="749"/>
        <v>0</v>
      </c>
      <c r="K6809" s="4">
        <f t="shared" si="745"/>
        <v>0</v>
      </c>
      <c r="L6809" s="5">
        <f t="shared" si="750"/>
        <v>0</v>
      </c>
      <c r="M6809" s="137">
        <f>'PVWatts Hourly Results (1)'!L6820/1000</f>
        <v>0</v>
      </c>
      <c r="N6809" s="3">
        <f>'PVWatts Hourly Results (2)'!L6820/1000</f>
        <v>0</v>
      </c>
      <c r="O6809" s="3">
        <f>'PVWatts Hourly Results (3)'!L6820/1000</f>
        <v>0</v>
      </c>
      <c r="P6809" s="3">
        <f>'PVWatts Hourly Results (4)'!L6820/1000</f>
        <v>0</v>
      </c>
      <c r="Q6809" s="130">
        <f>'PVWatts Hourly Results (5)'!L6820/1000</f>
        <v>0</v>
      </c>
    </row>
    <row r="6810" spans="2:17" x14ac:dyDescent="0.25">
      <c r="B6810" s="8">
        <v>10</v>
      </c>
      <c r="C6810" s="9">
        <v>10</v>
      </c>
      <c r="D6810" s="134">
        <f>'PVWatts Hourly Results (1)'!C6821</f>
        <v>0</v>
      </c>
      <c r="E6810" s="127">
        <f>DATE(YEAR(Inputs!$D$5),Summary!B6810,Summary!C6810)+TIME(D6810,0,0)</f>
        <v>284</v>
      </c>
      <c r="F6810" s="4">
        <f t="shared" si="746"/>
        <v>0</v>
      </c>
      <c r="G6810" s="4">
        <f t="shared" si="744"/>
        <v>4</v>
      </c>
      <c r="H6810" s="4">
        <f t="shared" si="747"/>
        <v>1</v>
      </c>
      <c r="I6810" s="4">
        <f t="shared" si="748"/>
        <v>0</v>
      </c>
      <c r="J6810" s="4">
        <f t="shared" si="749"/>
        <v>0</v>
      </c>
      <c r="K6810" s="4">
        <f t="shared" si="745"/>
        <v>0</v>
      </c>
      <c r="L6810" s="5">
        <f t="shared" si="750"/>
        <v>0</v>
      </c>
      <c r="M6810" s="137">
        <f>'PVWatts Hourly Results (1)'!L6821/1000</f>
        <v>0</v>
      </c>
      <c r="N6810" s="3">
        <f>'PVWatts Hourly Results (2)'!L6821/1000</f>
        <v>0</v>
      </c>
      <c r="O6810" s="3">
        <f>'PVWatts Hourly Results (3)'!L6821/1000</f>
        <v>0</v>
      </c>
      <c r="P6810" s="3">
        <f>'PVWatts Hourly Results (4)'!L6821/1000</f>
        <v>0</v>
      </c>
      <c r="Q6810" s="130">
        <f>'PVWatts Hourly Results (5)'!L6821/1000</f>
        <v>0</v>
      </c>
    </row>
    <row r="6811" spans="2:17" x14ac:dyDescent="0.25">
      <c r="B6811" s="8">
        <v>10</v>
      </c>
      <c r="C6811" s="9">
        <v>10</v>
      </c>
      <c r="D6811" s="134">
        <f>'PVWatts Hourly Results (1)'!C6822</f>
        <v>0</v>
      </c>
      <c r="E6811" s="127">
        <f>DATE(YEAR(Inputs!$D$5),Summary!B6811,Summary!C6811)+TIME(D6811,0,0)</f>
        <v>284</v>
      </c>
      <c r="F6811" s="4">
        <f t="shared" si="746"/>
        <v>0</v>
      </c>
      <c r="G6811" s="4">
        <f t="shared" si="744"/>
        <v>4</v>
      </c>
      <c r="H6811" s="4">
        <f t="shared" si="747"/>
        <v>1</v>
      </c>
      <c r="I6811" s="4">
        <f t="shared" si="748"/>
        <v>0</v>
      </c>
      <c r="J6811" s="4">
        <f t="shared" si="749"/>
        <v>0</v>
      </c>
      <c r="K6811" s="4">
        <f t="shared" si="745"/>
        <v>0</v>
      </c>
      <c r="L6811" s="5">
        <f t="shared" si="750"/>
        <v>0</v>
      </c>
      <c r="M6811" s="137">
        <f>'PVWatts Hourly Results (1)'!L6822/1000</f>
        <v>0</v>
      </c>
      <c r="N6811" s="3">
        <f>'PVWatts Hourly Results (2)'!L6822/1000</f>
        <v>0</v>
      </c>
      <c r="O6811" s="3">
        <f>'PVWatts Hourly Results (3)'!L6822/1000</f>
        <v>0</v>
      </c>
      <c r="P6811" s="3">
        <f>'PVWatts Hourly Results (4)'!L6822/1000</f>
        <v>0</v>
      </c>
      <c r="Q6811" s="130">
        <f>'PVWatts Hourly Results (5)'!L6822/1000</f>
        <v>0</v>
      </c>
    </row>
    <row r="6812" spans="2:17" x14ac:dyDescent="0.25">
      <c r="B6812" s="8">
        <v>10</v>
      </c>
      <c r="C6812" s="9">
        <v>10</v>
      </c>
      <c r="D6812" s="134">
        <f>'PVWatts Hourly Results (1)'!C6823</f>
        <v>0</v>
      </c>
      <c r="E6812" s="127">
        <f>DATE(YEAR(Inputs!$D$5),Summary!B6812,Summary!C6812)+TIME(D6812,0,0)</f>
        <v>284</v>
      </c>
      <c r="F6812" s="4">
        <f t="shared" si="746"/>
        <v>0</v>
      </c>
      <c r="G6812" s="4">
        <f t="shared" si="744"/>
        <v>4</v>
      </c>
      <c r="H6812" s="4">
        <f t="shared" si="747"/>
        <v>1</v>
      </c>
      <c r="I6812" s="4">
        <f t="shared" si="748"/>
        <v>0</v>
      </c>
      <c r="J6812" s="4">
        <f t="shared" si="749"/>
        <v>0</v>
      </c>
      <c r="K6812" s="4">
        <f t="shared" si="745"/>
        <v>0</v>
      </c>
      <c r="L6812" s="5">
        <f t="shared" si="750"/>
        <v>0</v>
      </c>
      <c r="M6812" s="137">
        <f>'PVWatts Hourly Results (1)'!L6823/1000</f>
        <v>0</v>
      </c>
      <c r="N6812" s="3">
        <f>'PVWatts Hourly Results (2)'!L6823/1000</f>
        <v>0</v>
      </c>
      <c r="O6812" s="3">
        <f>'PVWatts Hourly Results (3)'!L6823/1000</f>
        <v>0</v>
      </c>
      <c r="P6812" s="3">
        <f>'PVWatts Hourly Results (4)'!L6823/1000</f>
        <v>0</v>
      </c>
      <c r="Q6812" s="130">
        <f>'PVWatts Hourly Results (5)'!L6823/1000</f>
        <v>0</v>
      </c>
    </row>
    <row r="6813" spans="2:17" x14ac:dyDescent="0.25">
      <c r="B6813" s="8">
        <v>10</v>
      </c>
      <c r="C6813" s="9">
        <v>10</v>
      </c>
      <c r="D6813" s="134">
        <f>'PVWatts Hourly Results (1)'!C6824</f>
        <v>0</v>
      </c>
      <c r="E6813" s="127">
        <f>DATE(YEAR(Inputs!$D$5),Summary!B6813,Summary!C6813)+TIME(D6813,0,0)</f>
        <v>284</v>
      </c>
      <c r="F6813" s="4">
        <f t="shared" si="746"/>
        <v>0</v>
      </c>
      <c r="G6813" s="4">
        <f t="shared" si="744"/>
        <v>4</v>
      </c>
      <c r="H6813" s="4">
        <f t="shared" si="747"/>
        <v>1</v>
      </c>
      <c r="I6813" s="4">
        <f t="shared" si="748"/>
        <v>0</v>
      </c>
      <c r="J6813" s="4">
        <f t="shared" si="749"/>
        <v>0</v>
      </c>
      <c r="K6813" s="4">
        <f t="shared" si="745"/>
        <v>0</v>
      </c>
      <c r="L6813" s="5">
        <f t="shared" si="750"/>
        <v>0</v>
      </c>
      <c r="M6813" s="137">
        <f>'PVWatts Hourly Results (1)'!L6824/1000</f>
        <v>0</v>
      </c>
      <c r="N6813" s="3">
        <f>'PVWatts Hourly Results (2)'!L6824/1000</f>
        <v>0</v>
      </c>
      <c r="O6813" s="3">
        <f>'PVWatts Hourly Results (3)'!L6824/1000</f>
        <v>0</v>
      </c>
      <c r="P6813" s="3">
        <f>'PVWatts Hourly Results (4)'!L6824/1000</f>
        <v>0</v>
      </c>
      <c r="Q6813" s="130">
        <f>'PVWatts Hourly Results (5)'!L6824/1000</f>
        <v>0</v>
      </c>
    </row>
    <row r="6814" spans="2:17" x14ac:dyDescent="0.25">
      <c r="B6814" s="8">
        <v>10</v>
      </c>
      <c r="C6814" s="9">
        <v>11</v>
      </c>
      <c r="D6814" s="134">
        <f>'PVWatts Hourly Results (1)'!C6825</f>
        <v>0</v>
      </c>
      <c r="E6814" s="127">
        <f>DATE(YEAR(Inputs!$D$5),Summary!B6814,Summary!C6814)+TIME(D6814,0,0)</f>
        <v>285</v>
      </c>
      <c r="F6814" s="4">
        <f t="shared" si="746"/>
        <v>0</v>
      </c>
      <c r="G6814" s="4">
        <f t="shared" si="744"/>
        <v>5</v>
      </c>
      <c r="H6814" s="4">
        <f t="shared" si="747"/>
        <v>1</v>
      </c>
      <c r="I6814" s="4">
        <f t="shared" si="748"/>
        <v>0</v>
      </c>
      <c r="J6814" s="4">
        <f t="shared" si="749"/>
        <v>0</v>
      </c>
      <c r="K6814" s="4">
        <f t="shared" si="745"/>
        <v>0</v>
      </c>
      <c r="L6814" s="5">
        <f t="shared" si="750"/>
        <v>0</v>
      </c>
      <c r="M6814" s="137">
        <f>'PVWatts Hourly Results (1)'!L6825/1000</f>
        <v>0</v>
      </c>
      <c r="N6814" s="3">
        <f>'PVWatts Hourly Results (2)'!L6825/1000</f>
        <v>0</v>
      </c>
      <c r="O6814" s="3">
        <f>'PVWatts Hourly Results (3)'!L6825/1000</f>
        <v>0</v>
      </c>
      <c r="P6814" s="3">
        <f>'PVWatts Hourly Results (4)'!L6825/1000</f>
        <v>0</v>
      </c>
      <c r="Q6814" s="130">
        <f>'PVWatts Hourly Results (5)'!L6825/1000</f>
        <v>0</v>
      </c>
    </row>
    <row r="6815" spans="2:17" x14ac:dyDescent="0.25">
      <c r="B6815" s="8">
        <v>10</v>
      </c>
      <c r="C6815" s="9">
        <v>11</v>
      </c>
      <c r="D6815" s="134">
        <f>'PVWatts Hourly Results (1)'!C6826</f>
        <v>0</v>
      </c>
      <c r="E6815" s="127">
        <f>DATE(YEAR(Inputs!$D$5),Summary!B6815,Summary!C6815)+TIME(D6815,0,0)</f>
        <v>285</v>
      </c>
      <c r="F6815" s="4">
        <f t="shared" si="746"/>
        <v>0</v>
      </c>
      <c r="G6815" s="4">
        <f t="shared" si="744"/>
        <v>5</v>
      </c>
      <c r="H6815" s="4">
        <f t="shared" si="747"/>
        <v>1</v>
      </c>
      <c r="I6815" s="4">
        <f t="shared" si="748"/>
        <v>0</v>
      </c>
      <c r="J6815" s="4">
        <f t="shared" si="749"/>
        <v>0</v>
      </c>
      <c r="K6815" s="4">
        <f t="shared" si="745"/>
        <v>0</v>
      </c>
      <c r="L6815" s="5">
        <f t="shared" si="750"/>
        <v>0</v>
      </c>
      <c r="M6815" s="137">
        <f>'PVWatts Hourly Results (1)'!L6826/1000</f>
        <v>0</v>
      </c>
      <c r="N6815" s="3">
        <f>'PVWatts Hourly Results (2)'!L6826/1000</f>
        <v>0</v>
      </c>
      <c r="O6815" s="3">
        <f>'PVWatts Hourly Results (3)'!L6826/1000</f>
        <v>0</v>
      </c>
      <c r="P6815" s="3">
        <f>'PVWatts Hourly Results (4)'!L6826/1000</f>
        <v>0</v>
      </c>
      <c r="Q6815" s="130">
        <f>'PVWatts Hourly Results (5)'!L6826/1000</f>
        <v>0</v>
      </c>
    </row>
    <row r="6816" spans="2:17" x14ac:dyDescent="0.25">
      <c r="B6816" s="8">
        <v>10</v>
      </c>
      <c r="C6816" s="9">
        <v>11</v>
      </c>
      <c r="D6816" s="134">
        <f>'PVWatts Hourly Results (1)'!C6827</f>
        <v>0</v>
      </c>
      <c r="E6816" s="127">
        <f>DATE(YEAR(Inputs!$D$5),Summary!B6816,Summary!C6816)+TIME(D6816,0,0)</f>
        <v>285</v>
      </c>
      <c r="F6816" s="4">
        <f t="shared" si="746"/>
        <v>0</v>
      </c>
      <c r="G6816" s="4">
        <f t="shared" si="744"/>
        <v>5</v>
      </c>
      <c r="H6816" s="4">
        <f t="shared" si="747"/>
        <v>1</v>
      </c>
      <c r="I6816" s="4">
        <f t="shared" si="748"/>
        <v>0</v>
      </c>
      <c r="J6816" s="4">
        <f t="shared" si="749"/>
        <v>0</v>
      </c>
      <c r="K6816" s="4">
        <f t="shared" si="745"/>
        <v>0</v>
      </c>
      <c r="L6816" s="5">
        <f t="shared" si="750"/>
        <v>0</v>
      </c>
      <c r="M6816" s="137">
        <f>'PVWatts Hourly Results (1)'!L6827/1000</f>
        <v>0</v>
      </c>
      <c r="N6816" s="3">
        <f>'PVWatts Hourly Results (2)'!L6827/1000</f>
        <v>0</v>
      </c>
      <c r="O6816" s="3">
        <f>'PVWatts Hourly Results (3)'!L6827/1000</f>
        <v>0</v>
      </c>
      <c r="P6816" s="3">
        <f>'PVWatts Hourly Results (4)'!L6827/1000</f>
        <v>0</v>
      </c>
      <c r="Q6816" s="130">
        <f>'PVWatts Hourly Results (5)'!L6827/1000</f>
        <v>0</v>
      </c>
    </row>
    <row r="6817" spans="2:17" x14ac:dyDescent="0.25">
      <c r="B6817" s="8">
        <v>10</v>
      </c>
      <c r="C6817" s="9">
        <v>11</v>
      </c>
      <c r="D6817" s="134">
        <f>'PVWatts Hourly Results (1)'!C6828</f>
        <v>0</v>
      </c>
      <c r="E6817" s="127">
        <f>DATE(YEAR(Inputs!$D$5),Summary!B6817,Summary!C6817)+TIME(D6817,0,0)</f>
        <v>285</v>
      </c>
      <c r="F6817" s="4">
        <f t="shared" si="746"/>
        <v>0</v>
      </c>
      <c r="G6817" s="4">
        <f t="shared" si="744"/>
        <v>5</v>
      </c>
      <c r="H6817" s="4">
        <f t="shared" si="747"/>
        <v>1</v>
      </c>
      <c r="I6817" s="4">
        <f t="shared" si="748"/>
        <v>0</v>
      </c>
      <c r="J6817" s="4">
        <f t="shared" si="749"/>
        <v>0</v>
      </c>
      <c r="K6817" s="4">
        <f t="shared" si="745"/>
        <v>0</v>
      </c>
      <c r="L6817" s="5">
        <f t="shared" si="750"/>
        <v>0</v>
      </c>
      <c r="M6817" s="137">
        <f>'PVWatts Hourly Results (1)'!L6828/1000</f>
        <v>0</v>
      </c>
      <c r="N6817" s="3">
        <f>'PVWatts Hourly Results (2)'!L6828/1000</f>
        <v>0</v>
      </c>
      <c r="O6817" s="3">
        <f>'PVWatts Hourly Results (3)'!L6828/1000</f>
        <v>0</v>
      </c>
      <c r="P6817" s="3">
        <f>'PVWatts Hourly Results (4)'!L6828/1000</f>
        <v>0</v>
      </c>
      <c r="Q6817" s="130">
        <f>'PVWatts Hourly Results (5)'!L6828/1000</f>
        <v>0</v>
      </c>
    </row>
    <row r="6818" spans="2:17" x14ac:dyDescent="0.25">
      <c r="B6818" s="8">
        <v>10</v>
      </c>
      <c r="C6818" s="9">
        <v>11</v>
      </c>
      <c r="D6818" s="134">
        <f>'PVWatts Hourly Results (1)'!C6829</f>
        <v>0</v>
      </c>
      <c r="E6818" s="127">
        <f>DATE(YEAR(Inputs!$D$5),Summary!B6818,Summary!C6818)+TIME(D6818,0,0)</f>
        <v>285</v>
      </c>
      <c r="F6818" s="4">
        <f t="shared" si="746"/>
        <v>0</v>
      </c>
      <c r="G6818" s="4">
        <f t="shared" si="744"/>
        <v>5</v>
      </c>
      <c r="H6818" s="4">
        <f t="shared" si="747"/>
        <v>1</v>
      </c>
      <c r="I6818" s="4">
        <f t="shared" si="748"/>
        <v>0</v>
      </c>
      <c r="J6818" s="4">
        <f t="shared" si="749"/>
        <v>0</v>
      </c>
      <c r="K6818" s="4">
        <f t="shared" si="745"/>
        <v>0</v>
      </c>
      <c r="L6818" s="5">
        <f t="shared" si="750"/>
        <v>0</v>
      </c>
      <c r="M6818" s="137">
        <f>'PVWatts Hourly Results (1)'!L6829/1000</f>
        <v>0</v>
      </c>
      <c r="N6818" s="3">
        <f>'PVWatts Hourly Results (2)'!L6829/1000</f>
        <v>0</v>
      </c>
      <c r="O6818" s="3">
        <f>'PVWatts Hourly Results (3)'!L6829/1000</f>
        <v>0</v>
      </c>
      <c r="P6818" s="3">
        <f>'PVWatts Hourly Results (4)'!L6829/1000</f>
        <v>0</v>
      </c>
      <c r="Q6818" s="130">
        <f>'PVWatts Hourly Results (5)'!L6829/1000</f>
        <v>0</v>
      </c>
    </row>
    <row r="6819" spans="2:17" x14ac:dyDescent="0.25">
      <c r="B6819" s="8">
        <v>10</v>
      </c>
      <c r="C6819" s="9">
        <v>11</v>
      </c>
      <c r="D6819" s="134">
        <f>'PVWatts Hourly Results (1)'!C6830</f>
        <v>0</v>
      </c>
      <c r="E6819" s="127">
        <f>DATE(YEAR(Inputs!$D$5),Summary!B6819,Summary!C6819)+TIME(D6819,0,0)</f>
        <v>285</v>
      </c>
      <c r="F6819" s="4">
        <f t="shared" si="746"/>
        <v>0</v>
      </c>
      <c r="G6819" s="4">
        <f t="shared" si="744"/>
        <v>5</v>
      </c>
      <c r="H6819" s="4">
        <f t="shared" si="747"/>
        <v>1</v>
      </c>
      <c r="I6819" s="4">
        <f t="shared" si="748"/>
        <v>0</v>
      </c>
      <c r="J6819" s="4">
        <f t="shared" si="749"/>
        <v>0</v>
      </c>
      <c r="K6819" s="4">
        <f t="shared" si="745"/>
        <v>0</v>
      </c>
      <c r="L6819" s="5">
        <f t="shared" si="750"/>
        <v>0</v>
      </c>
      <c r="M6819" s="137">
        <f>'PVWatts Hourly Results (1)'!L6830/1000</f>
        <v>0</v>
      </c>
      <c r="N6819" s="3">
        <f>'PVWatts Hourly Results (2)'!L6830/1000</f>
        <v>0</v>
      </c>
      <c r="O6819" s="3">
        <f>'PVWatts Hourly Results (3)'!L6830/1000</f>
        <v>0</v>
      </c>
      <c r="P6819" s="3">
        <f>'PVWatts Hourly Results (4)'!L6830/1000</f>
        <v>0</v>
      </c>
      <c r="Q6819" s="130">
        <f>'PVWatts Hourly Results (5)'!L6830/1000</f>
        <v>0</v>
      </c>
    </row>
    <row r="6820" spans="2:17" x14ac:dyDescent="0.25">
      <c r="B6820" s="8">
        <v>10</v>
      </c>
      <c r="C6820" s="9">
        <v>11</v>
      </c>
      <c r="D6820" s="134">
        <f>'PVWatts Hourly Results (1)'!C6831</f>
        <v>0</v>
      </c>
      <c r="E6820" s="127">
        <f>DATE(YEAR(Inputs!$D$5),Summary!B6820,Summary!C6820)+TIME(D6820,0,0)</f>
        <v>285</v>
      </c>
      <c r="F6820" s="4">
        <f t="shared" si="746"/>
        <v>0</v>
      </c>
      <c r="G6820" s="4">
        <f t="shared" si="744"/>
        <v>5</v>
      </c>
      <c r="H6820" s="4">
        <f t="shared" si="747"/>
        <v>1</v>
      </c>
      <c r="I6820" s="4">
        <f t="shared" si="748"/>
        <v>0</v>
      </c>
      <c r="J6820" s="4">
        <f t="shared" si="749"/>
        <v>0</v>
      </c>
      <c r="K6820" s="4">
        <f t="shared" si="745"/>
        <v>0</v>
      </c>
      <c r="L6820" s="5">
        <f t="shared" si="750"/>
        <v>0</v>
      </c>
      <c r="M6820" s="137">
        <f>'PVWatts Hourly Results (1)'!L6831/1000</f>
        <v>0</v>
      </c>
      <c r="N6820" s="3">
        <f>'PVWatts Hourly Results (2)'!L6831/1000</f>
        <v>0</v>
      </c>
      <c r="O6820" s="3">
        <f>'PVWatts Hourly Results (3)'!L6831/1000</f>
        <v>0</v>
      </c>
      <c r="P6820" s="3">
        <f>'PVWatts Hourly Results (4)'!L6831/1000</f>
        <v>0</v>
      </c>
      <c r="Q6820" s="130">
        <f>'PVWatts Hourly Results (5)'!L6831/1000</f>
        <v>0</v>
      </c>
    </row>
    <row r="6821" spans="2:17" x14ac:dyDescent="0.25">
      <c r="B6821" s="8">
        <v>10</v>
      </c>
      <c r="C6821" s="9">
        <v>11</v>
      </c>
      <c r="D6821" s="134">
        <f>'PVWatts Hourly Results (1)'!C6832</f>
        <v>0</v>
      </c>
      <c r="E6821" s="127">
        <f>DATE(YEAR(Inputs!$D$5),Summary!B6821,Summary!C6821)+TIME(D6821,0,0)</f>
        <v>285</v>
      </c>
      <c r="F6821" s="4">
        <f t="shared" si="746"/>
        <v>0</v>
      </c>
      <c r="G6821" s="4">
        <f t="shared" si="744"/>
        <v>5</v>
      </c>
      <c r="H6821" s="4">
        <f t="shared" si="747"/>
        <v>1</v>
      </c>
      <c r="I6821" s="4">
        <f t="shared" si="748"/>
        <v>0</v>
      </c>
      <c r="J6821" s="4">
        <f t="shared" si="749"/>
        <v>0</v>
      </c>
      <c r="K6821" s="4">
        <f t="shared" si="745"/>
        <v>0</v>
      </c>
      <c r="L6821" s="5">
        <f t="shared" si="750"/>
        <v>0</v>
      </c>
      <c r="M6821" s="137">
        <f>'PVWatts Hourly Results (1)'!L6832/1000</f>
        <v>0</v>
      </c>
      <c r="N6821" s="3">
        <f>'PVWatts Hourly Results (2)'!L6832/1000</f>
        <v>0</v>
      </c>
      <c r="O6821" s="3">
        <f>'PVWatts Hourly Results (3)'!L6832/1000</f>
        <v>0</v>
      </c>
      <c r="P6821" s="3">
        <f>'PVWatts Hourly Results (4)'!L6832/1000</f>
        <v>0</v>
      </c>
      <c r="Q6821" s="130">
        <f>'PVWatts Hourly Results (5)'!L6832/1000</f>
        <v>0</v>
      </c>
    </row>
    <row r="6822" spans="2:17" x14ac:dyDescent="0.25">
      <c r="B6822" s="8">
        <v>10</v>
      </c>
      <c r="C6822" s="9">
        <v>11</v>
      </c>
      <c r="D6822" s="134">
        <f>'PVWatts Hourly Results (1)'!C6833</f>
        <v>0</v>
      </c>
      <c r="E6822" s="127">
        <f>DATE(YEAR(Inputs!$D$5),Summary!B6822,Summary!C6822)+TIME(D6822,0,0)</f>
        <v>285</v>
      </c>
      <c r="F6822" s="4">
        <f t="shared" si="746"/>
        <v>0</v>
      </c>
      <c r="G6822" s="4">
        <f t="shared" si="744"/>
        <v>5</v>
      </c>
      <c r="H6822" s="4">
        <f t="shared" si="747"/>
        <v>1</v>
      </c>
      <c r="I6822" s="4">
        <f t="shared" si="748"/>
        <v>0</v>
      </c>
      <c r="J6822" s="4">
        <f t="shared" si="749"/>
        <v>0</v>
      </c>
      <c r="K6822" s="4">
        <f t="shared" si="745"/>
        <v>0</v>
      </c>
      <c r="L6822" s="5">
        <f t="shared" si="750"/>
        <v>0</v>
      </c>
      <c r="M6822" s="137">
        <f>'PVWatts Hourly Results (1)'!L6833/1000</f>
        <v>0</v>
      </c>
      <c r="N6822" s="3">
        <f>'PVWatts Hourly Results (2)'!L6833/1000</f>
        <v>0</v>
      </c>
      <c r="O6822" s="3">
        <f>'PVWatts Hourly Results (3)'!L6833/1000</f>
        <v>0</v>
      </c>
      <c r="P6822" s="3">
        <f>'PVWatts Hourly Results (4)'!L6833/1000</f>
        <v>0</v>
      </c>
      <c r="Q6822" s="130">
        <f>'PVWatts Hourly Results (5)'!L6833/1000</f>
        <v>0</v>
      </c>
    </row>
    <row r="6823" spans="2:17" x14ac:dyDescent="0.25">
      <c r="B6823" s="8">
        <v>10</v>
      </c>
      <c r="C6823" s="9">
        <v>11</v>
      </c>
      <c r="D6823" s="134">
        <f>'PVWatts Hourly Results (1)'!C6834</f>
        <v>0</v>
      </c>
      <c r="E6823" s="127">
        <f>DATE(YEAR(Inputs!$D$5),Summary!B6823,Summary!C6823)+TIME(D6823,0,0)</f>
        <v>285</v>
      </c>
      <c r="F6823" s="4">
        <f t="shared" si="746"/>
        <v>0</v>
      </c>
      <c r="G6823" s="4">
        <f t="shared" si="744"/>
        <v>5</v>
      </c>
      <c r="H6823" s="4">
        <f t="shared" si="747"/>
        <v>1</v>
      </c>
      <c r="I6823" s="4">
        <f t="shared" si="748"/>
        <v>0</v>
      </c>
      <c r="J6823" s="4">
        <f t="shared" si="749"/>
        <v>0</v>
      </c>
      <c r="K6823" s="4">
        <f t="shared" si="745"/>
        <v>0</v>
      </c>
      <c r="L6823" s="5">
        <f t="shared" si="750"/>
        <v>0</v>
      </c>
      <c r="M6823" s="137">
        <f>'PVWatts Hourly Results (1)'!L6834/1000</f>
        <v>0</v>
      </c>
      <c r="N6823" s="3">
        <f>'PVWatts Hourly Results (2)'!L6834/1000</f>
        <v>0</v>
      </c>
      <c r="O6823" s="3">
        <f>'PVWatts Hourly Results (3)'!L6834/1000</f>
        <v>0</v>
      </c>
      <c r="P6823" s="3">
        <f>'PVWatts Hourly Results (4)'!L6834/1000</f>
        <v>0</v>
      </c>
      <c r="Q6823" s="130">
        <f>'PVWatts Hourly Results (5)'!L6834/1000</f>
        <v>0</v>
      </c>
    </row>
    <row r="6824" spans="2:17" x14ac:dyDescent="0.25">
      <c r="B6824" s="8">
        <v>10</v>
      </c>
      <c r="C6824" s="9">
        <v>11</v>
      </c>
      <c r="D6824" s="134">
        <f>'PVWatts Hourly Results (1)'!C6835</f>
        <v>0</v>
      </c>
      <c r="E6824" s="127">
        <f>DATE(YEAR(Inputs!$D$5),Summary!B6824,Summary!C6824)+TIME(D6824,0,0)</f>
        <v>285</v>
      </c>
      <c r="F6824" s="4">
        <f t="shared" si="746"/>
        <v>0</v>
      </c>
      <c r="G6824" s="4">
        <f t="shared" si="744"/>
        <v>5</v>
      </c>
      <c r="H6824" s="4">
        <f t="shared" si="747"/>
        <v>1</v>
      </c>
      <c r="I6824" s="4">
        <f t="shared" si="748"/>
        <v>0</v>
      </c>
      <c r="J6824" s="4">
        <f t="shared" si="749"/>
        <v>0</v>
      </c>
      <c r="K6824" s="4">
        <f t="shared" si="745"/>
        <v>0</v>
      </c>
      <c r="L6824" s="5">
        <f t="shared" si="750"/>
        <v>0</v>
      </c>
      <c r="M6824" s="137">
        <f>'PVWatts Hourly Results (1)'!L6835/1000</f>
        <v>0</v>
      </c>
      <c r="N6824" s="3">
        <f>'PVWatts Hourly Results (2)'!L6835/1000</f>
        <v>0</v>
      </c>
      <c r="O6824" s="3">
        <f>'PVWatts Hourly Results (3)'!L6835/1000</f>
        <v>0</v>
      </c>
      <c r="P6824" s="3">
        <f>'PVWatts Hourly Results (4)'!L6835/1000</f>
        <v>0</v>
      </c>
      <c r="Q6824" s="130">
        <f>'PVWatts Hourly Results (5)'!L6835/1000</f>
        <v>0</v>
      </c>
    </row>
    <row r="6825" spans="2:17" x14ac:dyDescent="0.25">
      <c r="B6825" s="8">
        <v>10</v>
      </c>
      <c r="C6825" s="9">
        <v>11</v>
      </c>
      <c r="D6825" s="134">
        <f>'PVWatts Hourly Results (1)'!C6836</f>
        <v>0</v>
      </c>
      <c r="E6825" s="127">
        <f>DATE(YEAR(Inputs!$D$5),Summary!B6825,Summary!C6825)+TIME(D6825,0,0)</f>
        <v>285</v>
      </c>
      <c r="F6825" s="4">
        <f t="shared" si="746"/>
        <v>0</v>
      </c>
      <c r="G6825" s="4">
        <f t="shared" si="744"/>
        <v>5</v>
      </c>
      <c r="H6825" s="4">
        <f t="shared" si="747"/>
        <v>1</v>
      </c>
      <c r="I6825" s="4">
        <f t="shared" si="748"/>
        <v>0</v>
      </c>
      <c r="J6825" s="4">
        <f t="shared" si="749"/>
        <v>0</v>
      </c>
      <c r="K6825" s="4">
        <f t="shared" si="745"/>
        <v>0</v>
      </c>
      <c r="L6825" s="5">
        <f t="shared" si="750"/>
        <v>0</v>
      </c>
      <c r="M6825" s="137">
        <f>'PVWatts Hourly Results (1)'!L6836/1000</f>
        <v>0</v>
      </c>
      <c r="N6825" s="3">
        <f>'PVWatts Hourly Results (2)'!L6836/1000</f>
        <v>0</v>
      </c>
      <c r="O6825" s="3">
        <f>'PVWatts Hourly Results (3)'!L6836/1000</f>
        <v>0</v>
      </c>
      <c r="P6825" s="3">
        <f>'PVWatts Hourly Results (4)'!L6836/1000</f>
        <v>0</v>
      </c>
      <c r="Q6825" s="130">
        <f>'PVWatts Hourly Results (5)'!L6836/1000</f>
        <v>0</v>
      </c>
    </row>
    <row r="6826" spans="2:17" x14ac:dyDescent="0.25">
      <c r="B6826" s="8">
        <v>10</v>
      </c>
      <c r="C6826" s="9">
        <v>11</v>
      </c>
      <c r="D6826" s="134">
        <f>'PVWatts Hourly Results (1)'!C6837</f>
        <v>0</v>
      </c>
      <c r="E6826" s="127">
        <f>DATE(YEAR(Inputs!$D$5),Summary!B6826,Summary!C6826)+TIME(D6826,0,0)</f>
        <v>285</v>
      </c>
      <c r="F6826" s="4">
        <f t="shared" si="746"/>
        <v>0</v>
      </c>
      <c r="G6826" s="4">
        <f t="shared" si="744"/>
        <v>5</v>
      </c>
      <c r="H6826" s="4">
        <f t="shared" si="747"/>
        <v>1</v>
      </c>
      <c r="I6826" s="4">
        <f t="shared" si="748"/>
        <v>0</v>
      </c>
      <c r="J6826" s="4">
        <f t="shared" si="749"/>
        <v>0</v>
      </c>
      <c r="K6826" s="4">
        <f t="shared" si="745"/>
        <v>0</v>
      </c>
      <c r="L6826" s="5">
        <f t="shared" si="750"/>
        <v>0</v>
      </c>
      <c r="M6826" s="137">
        <f>'PVWatts Hourly Results (1)'!L6837/1000</f>
        <v>0</v>
      </c>
      <c r="N6826" s="3">
        <f>'PVWatts Hourly Results (2)'!L6837/1000</f>
        <v>0</v>
      </c>
      <c r="O6826" s="3">
        <f>'PVWatts Hourly Results (3)'!L6837/1000</f>
        <v>0</v>
      </c>
      <c r="P6826" s="3">
        <f>'PVWatts Hourly Results (4)'!L6837/1000</f>
        <v>0</v>
      </c>
      <c r="Q6826" s="130">
        <f>'PVWatts Hourly Results (5)'!L6837/1000</f>
        <v>0</v>
      </c>
    </row>
    <row r="6827" spans="2:17" x14ac:dyDescent="0.25">
      <c r="B6827" s="8">
        <v>10</v>
      </c>
      <c r="C6827" s="9">
        <v>11</v>
      </c>
      <c r="D6827" s="134">
        <f>'PVWatts Hourly Results (1)'!C6838</f>
        <v>0</v>
      </c>
      <c r="E6827" s="127">
        <f>DATE(YEAR(Inputs!$D$5),Summary!B6827,Summary!C6827)+TIME(D6827,0,0)</f>
        <v>285</v>
      </c>
      <c r="F6827" s="4">
        <f t="shared" si="746"/>
        <v>0</v>
      </c>
      <c r="G6827" s="4">
        <f t="shared" si="744"/>
        <v>5</v>
      </c>
      <c r="H6827" s="4">
        <f t="shared" si="747"/>
        <v>1</v>
      </c>
      <c r="I6827" s="4">
        <f t="shared" si="748"/>
        <v>0</v>
      </c>
      <c r="J6827" s="4">
        <f t="shared" si="749"/>
        <v>0</v>
      </c>
      <c r="K6827" s="4">
        <f t="shared" si="745"/>
        <v>0</v>
      </c>
      <c r="L6827" s="5">
        <f t="shared" si="750"/>
        <v>0</v>
      </c>
      <c r="M6827" s="137">
        <f>'PVWatts Hourly Results (1)'!L6838/1000</f>
        <v>0</v>
      </c>
      <c r="N6827" s="3">
        <f>'PVWatts Hourly Results (2)'!L6838/1000</f>
        <v>0</v>
      </c>
      <c r="O6827" s="3">
        <f>'PVWatts Hourly Results (3)'!L6838/1000</f>
        <v>0</v>
      </c>
      <c r="P6827" s="3">
        <f>'PVWatts Hourly Results (4)'!L6838/1000</f>
        <v>0</v>
      </c>
      <c r="Q6827" s="130">
        <f>'PVWatts Hourly Results (5)'!L6838/1000</f>
        <v>0</v>
      </c>
    </row>
    <row r="6828" spans="2:17" x14ac:dyDescent="0.25">
      <c r="B6828" s="8">
        <v>10</v>
      </c>
      <c r="C6828" s="9">
        <v>11</v>
      </c>
      <c r="D6828" s="134">
        <f>'PVWatts Hourly Results (1)'!C6839</f>
        <v>0</v>
      </c>
      <c r="E6828" s="127">
        <f>DATE(YEAR(Inputs!$D$5),Summary!B6828,Summary!C6828)+TIME(D6828,0,0)</f>
        <v>285</v>
      </c>
      <c r="F6828" s="4">
        <f t="shared" si="746"/>
        <v>0</v>
      </c>
      <c r="G6828" s="4">
        <f t="shared" si="744"/>
        <v>5</v>
      </c>
      <c r="H6828" s="4">
        <f t="shared" si="747"/>
        <v>1</v>
      </c>
      <c r="I6828" s="4">
        <f t="shared" si="748"/>
        <v>0</v>
      </c>
      <c r="J6828" s="4">
        <f t="shared" si="749"/>
        <v>0</v>
      </c>
      <c r="K6828" s="4">
        <f t="shared" si="745"/>
        <v>0</v>
      </c>
      <c r="L6828" s="5">
        <f t="shared" si="750"/>
        <v>0</v>
      </c>
      <c r="M6828" s="137">
        <f>'PVWatts Hourly Results (1)'!L6839/1000</f>
        <v>0</v>
      </c>
      <c r="N6828" s="3">
        <f>'PVWatts Hourly Results (2)'!L6839/1000</f>
        <v>0</v>
      </c>
      <c r="O6828" s="3">
        <f>'PVWatts Hourly Results (3)'!L6839/1000</f>
        <v>0</v>
      </c>
      <c r="P6828" s="3">
        <f>'PVWatts Hourly Results (4)'!L6839/1000</f>
        <v>0</v>
      </c>
      <c r="Q6828" s="130">
        <f>'PVWatts Hourly Results (5)'!L6839/1000</f>
        <v>0</v>
      </c>
    </row>
    <row r="6829" spans="2:17" x14ac:dyDescent="0.25">
      <c r="B6829" s="8">
        <v>10</v>
      </c>
      <c r="C6829" s="9">
        <v>11</v>
      </c>
      <c r="D6829" s="134">
        <f>'PVWatts Hourly Results (1)'!C6840</f>
        <v>0</v>
      </c>
      <c r="E6829" s="127">
        <f>DATE(YEAR(Inputs!$D$5),Summary!B6829,Summary!C6829)+TIME(D6829,0,0)</f>
        <v>285</v>
      </c>
      <c r="F6829" s="4">
        <f t="shared" si="746"/>
        <v>0</v>
      </c>
      <c r="G6829" s="4">
        <f t="shared" si="744"/>
        <v>5</v>
      </c>
      <c r="H6829" s="4">
        <f t="shared" si="747"/>
        <v>1</v>
      </c>
      <c r="I6829" s="4">
        <f t="shared" si="748"/>
        <v>0</v>
      </c>
      <c r="J6829" s="4">
        <f t="shared" si="749"/>
        <v>0</v>
      </c>
      <c r="K6829" s="4">
        <f t="shared" si="745"/>
        <v>0</v>
      </c>
      <c r="L6829" s="5">
        <f t="shared" si="750"/>
        <v>0</v>
      </c>
      <c r="M6829" s="137">
        <f>'PVWatts Hourly Results (1)'!L6840/1000</f>
        <v>0</v>
      </c>
      <c r="N6829" s="3">
        <f>'PVWatts Hourly Results (2)'!L6840/1000</f>
        <v>0</v>
      </c>
      <c r="O6829" s="3">
        <f>'PVWatts Hourly Results (3)'!L6840/1000</f>
        <v>0</v>
      </c>
      <c r="P6829" s="3">
        <f>'PVWatts Hourly Results (4)'!L6840/1000</f>
        <v>0</v>
      </c>
      <c r="Q6829" s="130">
        <f>'PVWatts Hourly Results (5)'!L6840/1000</f>
        <v>0</v>
      </c>
    </row>
    <row r="6830" spans="2:17" x14ac:dyDescent="0.25">
      <c r="B6830" s="8">
        <v>10</v>
      </c>
      <c r="C6830" s="9">
        <v>11</v>
      </c>
      <c r="D6830" s="134">
        <f>'PVWatts Hourly Results (1)'!C6841</f>
        <v>0</v>
      </c>
      <c r="E6830" s="127">
        <f>DATE(YEAR(Inputs!$D$5),Summary!B6830,Summary!C6830)+TIME(D6830,0,0)</f>
        <v>285</v>
      </c>
      <c r="F6830" s="4">
        <f t="shared" si="746"/>
        <v>0</v>
      </c>
      <c r="G6830" s="4">
        <f t="shared" si="744"/>
        <v>5</v>
      </c>
      <c r="H6830" s="4">
        <f t="shared" si="747"/>
        <v>1</v>
      </c>
      <c r="I6830" s="4">
        <f t="shared" si="748"/>
        <v>0</v>
      </c>
      <c r="J6830" s="4">
        <f t="shared" si="749"/>
        <v>0</v>
      </c>
      <c r="K6830" s="4">
        <f t="shared" si="745"/>
        <v>0</v>
      </c>
      <c r="L6830" s="5">
        <f t="shared" si="750"/>
        <v>0</v>
      </c>
      <c r="M6830" s="137">
        <f>'PVWatts Hourly Results (1)'!L6841/1000</f>
        <v>0</v>
      </c>
      <c r="N6830" s="3">
        <f>'PVWatts Hourly Results (2)'!L6841/1000</f>
        <v>0</v>
      </c>
      <c r="O6830" s="3">
        <f>'PVWatts Hourly Results (3)'!L6841/1000</f>
        <v>0</v>
      </c>
      <c r="P6830" s="3">
        <f>'PVWatts Hourly Results (4)'!L6841/1000</f>
        <v>0</v>
      </c>
      <c r="Q6830" s="130">
        <f>'PVWatts Hourly Results (5)'!L6841/1000</f>
        <v>0</v>
      </c>
    </row>
    <row r="6831" spans="2:17" x14ac:dyDescent="0.25">
      <c r="B6831" s="8">
        <v>10</v>
      </c>
      <c r="C6831" s="9">
        <v>11</v>
      </c>
      <c r="D6831" s="134">
        <f>'PVWatts Hourly Results (1)'!C6842</f>
        <v>0</v>
      </c>
      <c r="E6831" s="127">
        <f>DATE(YEAR(Inputs!$D$5),Summary!B6831,Summary!C6831)+TIME(D6831,0,0)</f>
        <v>285</v>
      </c>
      <c r="F6831" s="4">
        <f t="shared" si="746"/>
        <v>0</v>
      </c>
      <c r="G6831" s="4">
        <f t="shared" si="744"/>
        <v>5</v>
      </c>
      <c r="H6831" s="4">
        <f t="shared" si="747"/>
        <v>1</v>
      </c>
      <c r="I6831" s="4">
        <f t="shared" si="748"/>
        <v>0</v>
      </c>
      <c r="J6831" s="4">
        <f t="shared" si="749"/>
        <v>0</v>
      </c>
      <c r="K6831" s="4">
        <f t="shared" si="745"/>
        <v>0</v>
      </c>
      <c r="L6831" s="5">
        <f t="shared" si="750"/>
        <v>0</v>
      </c>
      <c r="M6831" s="137">
        <f>'PVWatts Hourly Results (1)'!L6842/1000</f>
        <v>0</v>
      </c>
      <c r="N6831" s="3">
        <f>'PVWatts Hourly Results (2)'!L6842/1000</f>
        <v>0</v>
      </c>
      <c r="O6831" s="3">
        <f>'PVWatts Hourly Results (3)'!L6842/1000</f>
        <v>0</v>
      </c>
      <c r="P6831" s="3">
        <f>'PVWatts Hourly Results (4)'!L6842/1000</f>
        <v>0</v>
      </c>
      <c r="Q6831" s="130">
        <f>'PVWatts Hourly Results (5)'!L6842/1000</f>
        <v>0</v>
      </c>
    </row>
    <row r="6832" spans="2:17" x14ac:dyDescent="0.25">
      <c r="B6832" s="8">
        <v>10</v>
      </c>
      <c r="C6832" s="9">
        <v>11</v>
      </c>
      <c r="D6832" s="134">
        <f>'PVWatts Hourly Results (1)'!C6843</f>
        <v>0</v>
      </c>
      <c r="E6832" s="127">
        <f>DATE(YEAR(Inputs!$D$5),Summary!B6832,Summary!C6832)+TIME(D6832,0,0)</f>
        <v>285</v>
      </c>
      <c r="F6832" s="4">
        <f t="shared" si="746"/>
        <v>0</v>
      </c>
      <c r="G6832" s="4">
        <f t="shared" si="744"/>
        <v>5</v>
      </c>
      <c r="H6832" s="4">
        <f t="shared" si="747"/>
        <v>1</v>
      </c>
      <c r="I6832" s="4">
        <f t="shared" si="748"/>
        <v>0</v>
      </c>
      <c r="J6832" s="4">
        <f t="shared" si="749"/>
        <v>0</v>
      </c>
      <c r="K6832" s="4">
        <f t="shared" si="745"/>
        <v>0</v>
      </c>
      <c r="L6832" s="5">
        <f t="shared" si="750"/>
        <v>0</v>
      </c>
      <c r="M6832" s="137">
        <f>'PVWatts Hourly Results (1)'!L6843/1000</f>
        <v>0</v>
      </c>
      <c r="N6832" s="3">
        <f>'PVWatts Hourly Results (2)'!L6843/1000</f>
        <v>0</v>
      </c>
      <c r="O6832" s="3">
        <f>'PVWatts Hourly Results (3)'!L6843/1000</f>
        <v>0</v>
      </c>
      <c r="P6832" s="3">
        <f>'PVWatts Hourly Results (4)'!L6843/1000</f>
        <v>0</v>
      </c>
      <c r="Q6832" s="130">
        <f>'PVWatts Hourly Results (5)'!L6843/1000</f>
        <v>0</v>
      </c>
    </row>
    <row r="6833" spans="2:17" x14ac:dyDescent="0.25">
      <c r="B6833" s="8">
        <v>10</v>
      </c>
      <c r="C6833" s="9">
        <v>11</v>
      </c>
      <c r="D6833" s="134">
        <f>'PVWatts Hourly Results (1)'!C6844</f>
        <v>0</v>
      </c>
      <c r="E6833" s="127">
        <f>DATE(YEAR(Inputs!$D$5),Summary!B6833,Summary!C6833)+TIME(D6833,0,0)</f>
        <v>285</v>
      </c>
      <c r="F6833" s="4">
        <f t="shared" si="746"/>
        <v>0</v>
      </c>
      <c r="G6833" s="4">
        <f t="shared" si="744"/>
        <v>5</v>
      </c>
      <c r="H6833" s="4">
        <f t="shared" si="747"/>
        <v>1</v>
      </c>
      <c r="I6833" s="4">
        <f t="shared" si="748"/>
        <v>0</v>
      </c>
      <c r="J6833" s="4">
        <f t="shared" si="749"/>
        <v>0</v>
      </c>
      <c r="K6833" s="4">
        <f t="shared" si="745"/>
        <v>0</v>
      </c>
      <c r="L6833" s="5">
        <f t="shared" si="750"/>
        <v>0</v>
      </c>
      <c r="M6833" s="137">
        <f>'PVWatts Hourly Results (1)'!L6844/1000</f>
        <v>0</v>
      </c>
      <c r="N6833" s="3">
        <f>'PVWatts Hourly Results (2)'!L6844/1000</f>
        <v>0</v>
      </c>
      <c r="O6833" s="3">
        <f>'PVWatts Hourly Results (3)'!L6844/1000</f>
        <v>0</v>
      </c>
      <c r="P6833" s="3">
        <f>'PVWatts Hourly Results (4)'!L6844/1000</f>
        <v>0</v>
      </c>
      <c r="Q6833" s="130">
        <f>'PVWatts Hourly Results (5)'!L6844/1000</f>
        <v>0</v>
      </c>
    </row>
    <row r="6834" spans="2:17" x14ac:dyDescent="0.25">
      <c r="B6834" s="8">
        <v>10</v>
      </c>
      <c r="C6834" s="9">
        <v>11</v>
      </c>
      <c r="D6834" s="134">
        <f>'PVWatts Hourly Results (1)'!C6845</f>
        <v>0</v>
      </c>
      <c r="E6834" s="127">
        <f>DATE(YEAR(Inputs!$D$5),Summary!B6834,Summary!C6834)+TIME(D6834,0,0)</f>
        <v>285</v>
      </c>
      <c r="F6834" s="4">
        <f t="shared" si="746"/>
        <v>0</v>
      </c>
      <c r="G6834" s="4">
        <f t="shared" si="744"/>
        <v>5</v>
      </c>
      <c r="H6834" s="4">
        <f t="shared" si="747"/>
        <v>1</v>
      </c>
      <c r="I6834" s="4">
        <f t="shared" si="748"/>
        <v>0</v>
      </c>
      <c r="J6834" s="4">
        <f t="shared" si="749"/>
        <v>0</v>
      </c>
      <c r="K6834" s="4">
        <f t="shared" si="745"/>
        <v>0</v>
      </c>
      <c r="L6834" s="5">
        <f t="shared" si="750"/>
        <v>0</v>
      </c>
      <c r="M6834" s="137">
        <f>'PVWatts Hourly Results (1)'!L6845/1000</f>
        <v>0</v>
      </c>
      <c r="N6834" s="3">
        <f>'PVWatts Hourly Results (2)'!L6845/1000</f>
        <v>0</v>
      </c>
      <c r="O6834" s="3">
        <f>'PVWatts Hourly Results (3)'!L6845/1000</f>
        <v>0</v>
      </c>
      <c r="P6834" s="3">
        <f>'PVWatts Hourly Results (4)'!L6845/1000</f>
        <v>0</v>
      </c>
      <c r="Q6834" s="130">
        <f>'PVWatts Hourly Results (5)'!L6845/1000</f>
        <v>0</v>
      </c>
    </row>
    <row r="6835" spans="2:17" x14ac:dyDescent="0.25">
      <c r="B6835" s="8">
        <v>10</v>
      </c>
      <c r="C6835" s="9">
        <v>11</v>
      </c>
      <c r="D6835" s="134">
        <f>'PVWatts Hourly Results (1)'!C6846</f>
        <v>0</v>
      </c>
      <c r="E6835" s="127">
        <f>DATE(YEAR(Inputs!$D$5),Summary!B6835,Summary!C6835)+TIME(D6835,0,0)</f>
        <v>285</v>
      </c>
      <c r="F6835" s="4">
        <f t="shared" si="746"/>
        <v>0</v>
      </c>
      <c r="G6835" s="4">
        <f t="shared" si="744"/>
        <v>5</v>
      </c>
      <c r="H6835" s="4">
        <f t="shared" si="747"/>
        <v>1</v>
      </c>
      <c r="I6835" s="4">
        <f t="shared" si="748"/>
        <v>0</v>
      </c>
      <c r="J6835" s="4">
        <f t="shared" si="749"/>
        <v>0</v>
      </c>
      <c r="K6835" s="4">
        <f t="shared" si="745"/>
        <v>0</v>
      </c>
      <c r="L6835" s="5">
        <f t="shared" si="750"/>
        <v>0</v>
      </c>
      <c r="M6835" s="137">
        <f>'PVWatts Hourly Results (1)'!L6846/1000</f>
        <v>0</v>
      </c>
      <c r="N6835" s="3">
        <f>'PVWatts Hourly Results (2)'!L6846/1000</f>
        <v>0</v>
      </c>
      <c r="O6835" s="3">
        <f>'PVWatts Hourly Results (3)'!L6846/1000</f>
        <v>0</v>
      </c>
      <c r="P6835" s="3">
        <f>'PVWatts Hourly Results (4)'!L6846/1000</f>
        <v>0</v>
      </c>
      <c r="Q6835" s="130">
        <f>'PVWatts Hourly Results (5)'!L6846/1000</f>
        <v>0</v>
      </c>
    </row>
    <row r="6836" spans="2:17" x14ac:dyDescent="0.25">
      <c r="B6836" s="8">
        <v>10</v>
      </c>
      <c r="C6836" s="9">
        <v>11</v>
      </c>
      <c r="D6836" s="134">
        <f>'PVWatts Hourly Results (1)'!C6847</f>
        <v>0</v>
      </c>
      <c r="E6836" s="127">
        <f>DATE(YEAR(Inputs!$D$5),Summary!B6836,Summary!C6836)+TIME(D6836,0,0)</f>
        <v>285</v>
      </c>
      <c r="F6836" s="4">
        <f t="shared" si="746"/>
        <v>0</v>
      </c>
      <c r="G6836" s="4">
        <f t="shared" si="744"/>
        <v>5</v>
      </c>
      <c r="H6836" s="4">
        <f t="shared" si="747"/>
        <v>1</v>
      </c>
      <c r="I6836" s="4">
        <f t="shared" si="748"/>
        <v>0</v>
      </c>
      <c r="J6836" s="4">
        <f t="shared" si="749"/>
        <v>0</v>
      </c>
      <c r="K6836" s="4">
        <f t="shared" si="745"/>
        <v>0</v>
      </c>
      <c r="L6836" s="5">
        <f t="shared" si="750"/>
        <v>0</v>
      </c>
      <c r="M6836" s="137">
        <f>'PVWatts Hourly Results (1)'!L6847/1000</f>
        <v>0</v>
      </c>
      <c r="N6836" s="3">
        <f>'PVWatts Hourly Results (2)'!L6847/1000</f>
        <v>0</v>
      </c>
      <c r="O6836" s="3">
        <f>'PVWatts Hourly Results (3)'!L6847/1000</f>
        <v>0</v>
      </c>
      <c r="P6836" s="3">
        <f>'PVWatts Hourly Results (4)'!L6847/1000</f>
        <v>0</v>
      </c>
      <c r="Q6836" s="130">
        <f>'PVWatts Hourly Results (5)'!L6847/1000</f>
        <v>0</v>
      </c>
    </row>
    <row r="6837" spans="2:17" x14ac:dyDescent="0.25">
      <c r="B6837" s="8">
        <v>10</v>
      </c>
      <c r="C6837" s="9">
        <v>11</v>
      </c>
      <c r="D6837" s="134">
        <f>'PVWatts Hourly Results (1)'!C6848</f>
        <v>0</v>
      </c>
      <c r="E6837" s="127">
        <f>DATE(YEAR(Inputs!$D$5),Summary!B6837,Summary!C6837)+TIME(D6837,0,0)</f>
        <v>285</v>
      </c>
      <c r="F6837" s="4">
        <f t="shared" si="746"/>
        <v>0</v>
      </c>
      <c r="G6837" s="4">
        <f t="shared" si="744"/>
        <v>5</v>
      </c>
      <c r="H6837" s="4">
        <f t="shared" si="747"/>
        <v>1</v>
      </c>
      <c r="I6837" s="4">
        <f t="shared" si="748"/>
        <v>0</v>
      </c>
      <c r="J6837" s="4">
        <f t="shared" si="749"/>
        <v>0</v>
      </c>
      <c r="K6837" s="4">
        <f t="shared" si="745"/>
        <v>0</v>
      </c>
      <c r="L6837" s="5">
        <f t="shared" si="750"/>
        <v>0</v>
      </c>
      <c r="M6837" s="137">
        <f>'PVWatts Hourly Results (1)'!L6848/1000</f>
        <v>0</v>
      </c>
      <c r="N6837" s="3">
        <f>'PVWatts Hourly Results (2)'!L6848/1000</f>
        <v>0</v>
      </c>
      <c r="O6837" s="3">
        <f>'PVWatts Hourly Results (3)'!L6848/1000</f>
        <v>0</v>
      </c>
      <c r="P6837" s="3">
        <f>'PVWatts Hourly Results (4)'!L6848/1000</f>
        <v>0</v>
      </c>
      <c r="Q6837" s="130">
        <f>'PVWatts Hourly Results (5)'!L6848/1000</f>
        <v>0</v>
      </c>
    </row>
    <row r="6838" spans="2:17" x14ac:dyDescent="0.25">
      <c r="B6838" s="8">
        <v>10</v>
      </c>
      <c r="C6838" s="9">
        <v>12</v>
      </c>
      <c r="D6838" s="134">
        <f>'PVWatts Hourly Results (1)'!C6849</f>
        <v>0</v>
      </c>
      <c r="E6838" s="127">
        <f>DATE(YEAR(Inputs!$D$5),Summary!B6838,Summary!C6838)+TIME(D6838,0,0)</f>
        <v>286</v>
      </c>
      <c r="F6838" s="4">
        <f t="shared" si="746"/>
        <v>0</v>
      </c>
      <c r="G6838" s="4">
        <f t="shared" si="744"/>
        <v>6</v>
      </c>
      <c r="H6838" s="4">
        <f t="shared" si="747"/>
        <v>1</v>
      </c>
      <c r="I6838" s="4">
        <f t="shared" si="748"/>
        <v>0</v>
      </c>
      <c r="J6838" s="4">
        <f t="shared" si="749"/>
        <v>0</v>
      </c>
      <c r="K6838" s="4">
        <f t="shared" si="745"/>
        <v>0</v>
      </c>
      <c r="L6838" s="5">
        <f t="shared" si="750"/>
        <v>0</v>
      </c>
      <c r="M6838" s="137">
        <f>'PVWatts Hourly Results (1)'!L6849/1000</f>
        <v>0</v>
      </c>
      <c r="N6838" s="3">
        <f>'PVWatts Hourly Results (2)'!L6849/1000</f>
        <v>0</v>
      </c>
      <c r="O6838" s="3">
        <f>'PVWatts Hourly Results (3)'!L6849/1000</f>
        <v>0</v>
      </c>
      <c r="P6838" s="3">
        <f>'PVWatts Hourly Results (4)'!L6849/1000</f>
        <v>0</v>
      </c>
      <c r="Q6838" s="130">
        <f>'PVWatts Hourly Results (5)'!L6849/1000</f>
        <v>0</v>
      </c>
    </row>
    <row r="6839" spans="2:17" x14ac:dyDescent="0.25">
      <c r="B6839" s="8">
        <v>10</v>
      </c>
      <c r="C6839" s="9">
        <v>12</v>
      </c>
      <c r="D6839" s="134">
        <f>'PVWatts Hourly Results (1)'!C6850</f>
        <v>0</v>
      </c>
      <c r="E6839" s="127">
        <f>DATE(YEAR(Inputs!$D$5),Summary!B6839,Summary!C6839)+TIME(D6839,0,0)</f>
        <v>286</v>
      </c>
      <c r="F6839" s="4">
        <f t="shared" si="746"/>
        <v>0</v>
      </c>
      <c r="G6839" s="4">
        <f t="shared" si="744"/>
        <v>6</v>
      </c>
      <c r="H6839" s="4">
        <f t="shared" si="747"/>
        <v>1</v>
      </c>
      <c r="I6839" s="4">
        <f t="shared" si="748"/>
        <v>0</v>
      </c>
      <c r="J6839" s="4">
        <f t="shared" si="749"/>
        <v>0</v>
      </c>
      <c r="K6839" s="4">
        <f t="shared" si="745"/>
        <v>0</v>
      </c>
      <c r="L6839" s="5">
        <f t="shared" si="750"/>
        <v>0</v>
      </c>
      <c r="M6839" s="137">
        <f>'PVWatts Hourly Results (1)'!L6850/1000</f>
        <v>0</v>
      </c>
      <c r="N6839" s="3">
        <f>'PVWatts Hourly Results (2)'!L6850/1000</f>
        <v>0</v>
      </c>
      <c r="O6839" s="3">
        <f>'PVWatts Hourly Results (3)'!L6850/1000</f>
        <v>0</v>
      </c>
      <c r="P6839" s="3">
        <f>'PVWatts Hourly Results (4)'!L6850/1000</f>
        <v>0</v>
      </c>
      <c r="Q6839" s="130">
        <f>'PVWatts Hourly Results (5)'!L6850/1000</f>
        <v>0</v>
      </c>
    </row>
    <row r="6840" spans="2:17" x14ac:dyDescent="0.25">
      <c r="B6840" s="8">
        <v>10</v>
      </c>
      <c r="C6840" s="9">
        <v>12</v>
      </c>
      <c r="D6840" s="134">
        <f>'PVWatts Hourly Results (1)'!C6851</f>
        <v>0</v>
      </c>
      <c r="E6840" s="127">
        <f>DATE(YEAR(Inputs!$D$5),Summary!B6840,Summary!C6840)+TIME(D6840,0,0)</f>
        <v>286</v>
      </c>
      <c r="F6840" s="4">
        <f t="shared" si="746"/>
        <v>0</v>
      </c>
      <c r="G6840" s="4">
        <f t="shared" si="744"/>
        <v>6</v>
      </c>
      <c r="H6840" s="4">
        <f t="shared" si="747"/>
        <v>1</v>
      </c>
      <c r="I6840" s="4">
        <f t="shared" si="748"/>
        <v>0</v>
      </c>
      <c r="J6840" s="4">
        <f t="shared" si="749"/>
        <v>0</v>
      </c>
      <c r="K6840" s="4">
        <f t="shared" si="745"/>
        <v>0</v>
      </c>
      <c r="L6840" s="5">
        <f t="shared" si="750"/>
        <v>0</v>
      </c>
      <c r="M6840" s="137">
        <f>'PVWatts Hourly Results (1)'!L6851/1000</f>
        <v>0</v>
      </c>
      <c r="N6840" s="3">
        <f>'PVWatts Hourly Results (2)'!L6851/1000</f>
        <v>0</v>
      </c>
      <c r="O6840" s="3">
        <f>'PVWatts Hourly Results (3)'!L6851/1000</f>
        <v>0</v>
      </c>
      <c r="P6840" s="3">
        <f>'PVWatts Hourly Results (4)'!L6851/1000</f>
        <v>0</v>
      </c>
      <c r="Q6840" s="130">
        <f>'PVWatts Hourly Results (5)'!L6851/1000</f>
        <v>0</v>
      </c>
    </row>
    <row r="6841" spans="2:17" x14ac:dyDescent="0.25">
      <c r="B6841" s="8">
        <v>10</v>
      </c>
      <c r="C6841" s="9">
        <v>12</v>
      </c>
      <c r="D6841" s="134">
        <f>'PVWatts Hourly Results (1)'!C6852</f>
        <v>0</v>
      </c>
      <c r="E6841" s="127">
        <f>DATE(YEAR(Inputs!$D$5),Summary!B6841,Summary!C6841)+TIME(D6841,0,0)</f>
        <v>286</v>
      </c>
      <c r="F6841" s="4">
        <f t="shared" si="746"/>
        <v>0</v>
      </c>
      <c r="G6841" s="4">
        <f t="shared" si="744"/>
        <v>6</v>
      </c>
      <c r="H6841" s="4">
        <f t="shared" si="747"/>
        <v>1</v>
      </c>
      <c r="I6841" s="4">
        <f t="shared" si="748"/>
        <v>0</v>
      </c>
      <c r="J6841" s="4">
        <f t="shared" si="749"/>
        <v>0</v>
      </c>
      <c r="K6841" s="4">
        <f t="shared" si="745"/>
        <v>0</v>
      </c>
      <c r="L6841" s="5">
        <f t="shared" si="750"/>
        <v>0</v>
      </c>
      <c r="M6841" s="137">
        <f>'PVWatts Hourly Results (1)'!L6852/1000</f>
        <v>0</v>
      </c>
      <c r="N6841" s="3">
        <f>'PVWatts Hourly Results (2)'!L6852/1000</f>
        <v>0</v>
      </c>
      <c r="O6841" s="3">
        <f>'PVWatts Hourly Results (3)'!L6852/1000</f>
        <v>0</v>
      </c>
      <c r="P6841" s="3">
        <f>'PVWatts Hourly Results (4)'!L6852/1000</f>
        <v>0</v>
      </c>
      <c r="Q6841" s="130">
        <f>'PVWatts Hourly Results (5)'!L6852/1000</f>
        <v>0</v>
      </c>
    </row>
    <row r="6842" spans="2:17" x14ac:dyDescent="0.25">
      <c r="B6842" s="8">
        <v>10</v>
      </c>
      <c r="C6842" s="9">
        <v>12</v>
      </c>
      <c r="D6842" s="134">
        <f>'PVWatts Hourly Results (1)'!C6853</f>
        <v>0</v>
      </c>
      <c r="E6842" s="127">
        <f>DATE(YEAR(Inputs!$D$5),Summary!B6842,Summary!C6842)+TIME(D6842,0,0)</f>
        <v>286</v>
      </c>
      <c r="F6842" s="4">
        <f t="shared" si="746"/>
        <v>0</v>
      </c>
      <c r="G6842" s="4">
        <f t="shared" si="744"/>
        <v>6</v>
      </c>
      <c r="H6842" s="4">
        <f t="shared" si="747"/>
        <v>1</v>
      </c>
      <c r="I6842" s="4">
        <f t="shared" si="748"/>
        <v>0</v>
      </c>
      <c r="J6842" s="4">
        <f t="shared" si="749"/>
        <v>0</v>
      </c>
      <c r="K6842" s="4">
        <f t="shared" si="745"/>
        <v>0</v>
      </c>
      <c r="L6842" s="5">
        <f t="shared" si="750"/>
        <v>0</v>
      </c>
      <c r="M6842" s="137">
        <f>'PVWatts Hourly Results (1)'!L6853/1000</f>
        <v>0</v>
      </c>
      <c r="N6842" s="3">
        <f>'PVWatts Hourly Results (2)'!L6853/1000</f>
        <v>0</v>
      </c>
      <c r="O6842" s="3">
        <f>'PVWatts Hourly Results (3)'!L6853/1000</f>
        <v>0</v>
      </c>
      <c r="P6842" s="3">
        <f>'PVWatts Hourly Results (4)'!L6853/1000</f>
        <v>0</v>
      </c>
      <c r="Q6842" s="130">
        <f>'PVWatts Hourly Results (5)'!L6853/1000</f>
        <v>0</v>
      </c>
    </row>
    <row r="6843" spans="2:17" x14ac:dyDescent="0.25">
      <c r="B6843" s="8">
        <v>10</v>
      </c>
      <c r="C6843" s="9">
        <v>12</v>
      </c>
      <c r="D6843" s="134">
        <f>'PVWatts Hourly Results (1)'!C6854</f>
        <v>0</v>
      </c>
      <c r="E6843" s="127">
        <f>DATE(YEAR(Inputs!$D$5),Summary!B6843,Summary!C6843)+TIME(D6843,0,0)</f>
        <v>286</v>
      </c>
      <c r="F6843" s="4">
        <f t="shared" si="746"/>
        <v>0</v>
      </c>
      <c r="G6843" s="4">
        <f t="shared" si="744"/>
        <v>6</v>
      </c>
      <c r="H6843" s="4">
        <f t="shared" si="747"/>
        <v>1</v>
      </c>
      <c r="I6843" s="4">
        <f t="shared" si="748"/>
        <v>0</v>
      </c>
      <c r="J6843" s="4">
        <f t="shared" si="749"/>
        <v>0</v>
      </c>
      <c r="K6843" s="4">
        <f t="shared" si="745"/>
        <v>0</v>
      </c>
      <c r="L6843" s="5">
        <f t="shared" si="750"/>
        <v>0</v>
      </c>
      <c r="M6843" s="137">
        <f>'PVWatts Hourly Results (1)'!L6854/1000</f>
        <v>0</v>
      </c>
      <c r="N6843" s="3">
        <f>'PVWatts Hourly Results (2)'!L6854/1000</f>
        <v>0</v>
      </c>
      <c r="O6843" s="3">
        <f>'PVWatts Hourly Results (3)'!L6854/1000</f>
        <v>0</v>
      </c>
      <c r="P6843" s="3">
        <f>'PVWatts Hourly Results (4)'!L6854/1000</f>
        <v>0</v>
      </c>
      <c r="Q6843" s="130">
        <f>'PVWatts Hourly Results (5)'!L6854/1000</f>
        <v>0</v>
      </c>
    </row>
    <row r="6844" spans="2:17" x14ac:dyDescent="0.25">
      <c r="B6844" s="8">
        <v>10</v>
      </c>
      <c r="C6844" s="9">
        <v>12</v>
      </c>
      <c r="D6844" s="134">
        <f>'PVWatts Hourly Results (1)'!C6855</f>
        <v>0</v>
      </c>
      <c r="E6844" s="127">
        <f>DATE(YEAR(Inputs!$D$5),Summary!B6844,Summary!C6844)+TIME(D6844,0,0)</f>
        <v>286</v>
      </c>
      <c r="F6844" s="4">
        <f t="shared" si="746"/>
        <v>0</v>
      </c>
      <c r="G6844" s="4">
        <f t="shared" si="744"/>
        <v>6</v>
      </c>
      <c r="H6844" s="4">
        <f t="shared" si="747"/>
        <v>1</v>
      </c>
      <c r="I6844" s="4">
        <f t="shared" si="748"/>
        <v>0</v>
      </c>
      <c r="J6844" s="4">
        <f t="shared" si="749"/>
        <v>0</v>
      </c>
      <c r="K6844" s="4">
        <f t="shared" si="745"/>
        <v>0</v>
      </c>
      <c r="L6844" s="5">
        <f t="shared" si="750"/>
        <v>0</v>
      </c>
      <c r="M6844" s="137">
        <f>'PVWatts Hourly Results (1)'!L6855/1000</f>
        <v>0</v>
      </c>
      <c r="N6844" s="3">
        <f>'PVWatts Hourly Results (2)'!L6855/1000</f>
        <v>0</v>
      </c>
      <c r="O6844" s="3">
        <f>'PVWatts Hourly Results (3)'!L6855/1000</f>
        <v>0</v>
      </c>
      <c r="P6844" s="3">
        <f>'PVWatts Hourly Results (4)'!L6855/1000</f>
        <v>0</v>
      </c>
      <c r="Q6844" s="130">
        <f>'PVWatts Hourly Results (5)'!L6855/1000</f>
        <v>0</v>
      </c>
    </row>
    <row r="6845" spans="2:17" x14ac:dyDescent="0.25">
      <c r="B6845" s="8">
        <v>10</v>
      </c>
      <c r="C6845" s="9">
        <v>12</v>
      </c>
      <c r="D6845" s="134">
        <f>'PVWatts Hourly Results (1)'!C6856</f>
        <v>0</v>
      </c>
      <c r="E6845" s="127">
        <f>DATE(YEAR(Inputs!$D$5),Summary!B6845,Summary!C6845)+TIME(D6845,0,0)</f>
        <v>286</v>
      </c>
      <c r="F6845" s="4">
        <f t="shared" si="746"/>
        <v>0</v>
      </c>
      <c r="G6845" s="4">
        <f t="shared" si="744"/>
        <v>6</v>
      </c>
      <c r="H6845" s="4">
        <f t="shared" si="747"/>
        <v>1</v>
      </c>
      <c r="I6845" s="4">
        <f t="shared" si="748"/>
        <v>0</v>
      </c>
      <c r="J6845" s="4">
        <f t="shared" si="749"/>
        <v>0</v>
      </c>
      <c r="K6845" s="4">
        <f t="shared" si="745"/>
        <v>0</v>
      </c>
      <c r="L6845" s="5">
        <f t="shared" si="750"/>
        <v>0</v>
      </c>
      <c r="M6845" s="137">
        <f>'PVWatts Hourly Results (1)'!L6856/1000</f>
        <v>0</v>
      </c>
      <c r="N6845" s="3">
        <f>'PVWatts Hourly Results (2)'!L6856/1000</f>
        <v>0</v>
      </c>
      <c r="O6845" s="3">
        <f>'PVWatts Hourly Results (3)'!L6856/1000</f>
        <v>0</v>
      </c>
      <c r="P6845" s="3">
        <f>'PVWatts Hourly Results (4)'!L6856/1000</f>
        <v>0</v>
      </c>
      <c r="Q6845" s="130">
        <f>'PVWatts Hourly Results (5)'!L6856/1000</f>
        <v>0</v>
      </c>
    </row>
    <row r="6846" spans="2:17" x14ac:dyDescent="0.25">
      <c r="B6846" s="8">
        <v>10</v>
      </c>
      <c r="C6846" s="9">
        <v>12</v>
      </c>
      <c r="D6846" s="134">
        <f>'PVWatts Hourly Results (1)'!C6857</f>
        <v>0</v>
      </c>
      <c r="E6846" s="127">
        <f>DATE(YEAR(Inputs!$D$5),Summary!B6846,Summary!C6846)+TIME(D6846,0,0)</f>
        <v>286</v>
      </c>
      <c r="F6846" s="4">
        <f t="shared" si="746"/>
        <v>0</v>
      </c>
      <c r="G6846" s="4">
        <f t="shared" si="744"/>
        <v>6</v>
      </c>
      <c r="H6846" s="4">
        <f t="shared" si="747"/>
        <v>1</v>
      </c>
      <c r="I6846" s="4">
        <f t="shared" si="748"/>
        <v>0</v>
      </c>
      <c r="J6846" s="4">
        <f t="shared" si="749"/>
        <v>0</v>
      </c>
      <c r="K6846" s="4">
        <f t="shared" si="745"/>
        <v>0</v>
      </c>
      <c r="L6846" s="5">
        <f t="shared" si="750"/>
        <v>0</v>
      </c>
      <c r="M6846" s="137">
        <f>'PVWatts Hourly Results (1)'!L6857/1000</f>
        <v>0</v>
      </c>
      <c r="N6846" s="3">
        <f>'PVWatts Hourly Results (2)'!L6857/1000</f>
        <v>0</v>
      </c>
      <c r="O6846" s="3">
        <f>'PVWatts Hourly Results (3)'!L6857/1000</f>
        <v>0</v>
      </c>
      <c r="P6846" s="3">
        <f>'PVWatts Hourly Results (4)'!L6857/1000</f>
        <v>0</v>
      </c>
      <c r="Q6846" s="130">
        <f>'PVWatts Hourly Results (5)'!L6857/1000</f>
        <v>0</v>
      </c>
    </row>
    <row r="6847" spans="2:17" x14ac:dyDescent="0.25">
      <c r="B6847" s="8">
        <v>10</v>
      </c>
      <c r="C6847" s="9">
        <v>12</v>
      </c>
      <c r="D6847" s="134">
        <f>'PVWatts Hourly Results (1)'!C6858</f>
        <v>0</v>
      </c>
      <c r="E6847" s="127">
        <f>DATE(YEAR(Inputs!$D$5),Summary!B6847,Summary!C6847)+TIME(D6847,0,0)</f>
        <v>286</v>
      </c>
      <c r="F6847" s="4">
        <f t="shared" si="746"/>
        <v>0</v>
      </c>
      <c r="G6847" s="4">
        <f t="shared" si="744"/>
        <v>6</v>
      </c>
      <c r="H6847" s="4">
        <f t="shared" si="747"/>
        <v>1</v>
      </c>
      <c r="I6847" s="4">
        <f t="shared" si="748"/>
        <v>0</v>
      </c>
      <c r="J6847" s="4">
        <f t="shared" si="749"/>
        <v>0</v>
      </c>
      <c r="K6847" s="4">
        <f t="shared" si="745"/>
        <v>0</v>
      </c>
      <c r="L6847" s="5">
        <f t="shared" si="750"/>
        <v>0</v>
      </c>
      <c r="M6847" s="137">
        <f>'PVWatts Hourly Results (1)'!L6858/1000</f>
        <v>0</v>
      </c>
      <c r="N6847" s="3">
        <f>'PVWatts Hourly Results (2)'!L6858/1000</f>
        <v>0</v>
      </c>
      <c r="O6847" s="3">
        <f>'PVWatts Hourly Results (3)'!L6858/1000</f>
        <v>0</v>
      </c>
      <c r="P6847" s="3">
        <f>'PVWatts Hourly Results (4)'!L6858/1000</f>
        <v>0</v>
      </c>
      <c r="Q6847" s="130">
        <f>'PVWatts Hourly Results (5)'!L6858/1000</f>
        <v>0</v>
      </c>
    </row>
    <row r="6848" spans="2:17" x14ac:dyDescent="0.25">
      <c r="B6848" s="8">
        <v>10</v>
      </c>
      <c r="C6848" s="9">
        <v>12</v>
      </c>
      <c r="D6848" s="134">
        <f>'PVWatts Hourly Results (1)'!C6859</f>
        <v>0</v>
      </c>
      <c r="E6848" s="127">
        <f>DATE(YEAR(Inputs!$D$5),Summary!B6848,Summary!C6848)+TIME(D6848,0,0)</f>
        <v>286</v>
      </c>
      <c r="F6848" s="4">
        <f t="shared" si="746"/>
        <v>0</v>
      </c>
      <c r="G6848" s="4">
        <f t="shared" si="744"/>
        <v>6</v>
      </c>
      <c r="H6848" s="4">
        <f t="shared" si="747"/>
        <v>1</v>
      </c>
      <c r="I6848" s="4">
        <f t="shared" si="748"/>
        <v>0</v>
      </c>
      <c r="J6848" s="4">
        <f t="shared" si="749"/>
        <v>0</v>
      </c>
      <c r="K6848" s="4">
        <f t="shared" si="745"/>
        <v>0</v>
      </c>
      <c r="L6848" s="5">
        <f t="shared" si="750"/>
        <v>0</v>
      </c>
      <c r="M6848" s="137">
        <f>'PVWatts Hourly Results (1)'!L6859/1000</f>
        <v>0</v>
      </c>
      <c r="N6848" s="3">
        <f>'PVWatts Hourly Results (2)'!L6859/1000</f>
        <v>0</v>
      </c>
      <c r="O6848" s="3">
        <f>'PVWatts Hourly Results (3)'!L6859/1000</f>
        <v>0</v>
      </c>
      <c r="P6848" s="3">
        <f>'PVWatts Hourly Results (4)'!L6859/1000</f>
        <v>0</v>
      </c>
      <c r="Q6848" s="130">
        <f>'PVWatts Hourly Results (5)'!L6859/1000</f>
        <v>0</v>
      </c>
    </row>
    <row r="6849" spans="2:17" x14ac:dyDescent="0.25">
      <c r="B6849" s="8">
        <v>10</v>
      </c>
      <c r="C6849" s="9">
        <v>12</v>
      </c>
      <c r="D6849" s="134">
        <f>'PVWatts Hourly Results (1)'!C6860</f>
        <v>0</v>
      </c>
      <c r="E6849" s="127">
        <f>DATE(YEAR(Inputs!$D$5),Summary!B6849,Summary!C6849)+TIME(D6849,0,0)</f>
        <v>286</v>
      </c>
      <c r="F6849" s="4">
        <f t="shared" si="746"/>
        <v>0</v>
      </c>
      <c r="G6849" s="4">
        <f t="shared" si="744"/>
        <v>6</v>
      </c>
      <c r="H6849" s="4">
        <f t="shared" si="747"/>
        <v>1</v>
      </c>
      <c r="I6849" s="4">
        <f t="shared" si="748"/>
        <v>0</v>
      </c>
      <c r="J6849" s="4">
        <f t="shared" si="749"/>
        <v>0</v>
      </c>
      <c r="K6849" s="4">
        <f t="shared" si="745"/>
        <v>0</v>
      </c>
      <c r="L6849" s="5">
        <f t="shared" si="750"/>
        <v>0</v>
      </c>
      <c r="M6849" s="137">
        <f>'PVWatts Hourly Results (1)'!L6860/1000</f>
        <v>0</v>
      </c>
      <c r="N6849" s="3">
        <f>'PVWatts Hourly Results (2)'!L6860/1000</f>
        <v>0</v>
      </c>
      <c r="O6849" s="3">
        <f>'PVWatts Hourly Results (3)'!L6860/1000</f>
        <v>0</v>
      </c>
      <c r="P6849" s="3">
        <f>'PVWatts Hourly Results (4)'!L6860/1000</f>
        <v>0</v>
      </c>
      <c r="Q6849" s="130">
        <f>'PVWatts Hourly Results (5)'!L6860/1000</f>
        <v>0</v>
      </c>
    </row>
    <row r="6850" spans="2:17" x14ac:dyDescent="0.25">
      <c r="B6850" s="8">
        <v>10</v>
      </c>
      <c r="C6850" s="9">
        <v>12</v>
      </c>
      <c r="D6850" s="134">
        <f>'PVWatts Hourly Results (1)'!C6861</f>
        <v>0</v>
      </c>
      <c r="E6850" s="127">
        <f>DATE(YEAR(Inputs!$D$5),Summary!B6850,Summary!C6850)+TIME(D6850,0,0)</f>
        <v>286</v>
      </c>
      <c r="F6850" s="4">
        <f t="shared" si="746"/>
        <v>0</v>
      </c>
      <c r="G6850" s="4">
        <f t="shared" si="744"/>
        <v>6</v>
      </c>
      <c r="H6850" s="4">
        <f t="shared" si="747"/>
        <v>1</v>
      </c>
      <c r="I6850" s="4">
        <f t="shared" si="748"/>
        <v>0</v>
      </c>
      <c r="J6850" s="4">
        <f t="shared" si="749"/>
        <v>0</v>
      </c>
      <c r="K6850" s="4">
        <f t="shared" si="745"/>
        <v>0</v>
      </c>
      <c r="L6850" s="5">
        <f t="shared" si="750"/>
        <v>0</v>
      </c>
      <c r="M6850" s="137">
        <f>'PVWatts Hourly Results (1)'!L6861/1000</f>
        <v>0</v>
      </c>
      <c r="N6850" s="3">
        <f>'PVWatts Hourly Results (2)'!L6861/1000</f>
        <v>0</v>
      </c>
      <c r="O6850" s="3">
        <f>'PVWatts Hourly Results (3)'!L6861/1000</f>
        <v>0</v>
      </c>
      <c r="P6850" s="3">
        <f>'PVWatts Hourly Results (4)'!L6861/1000</f>
        <v>0</v>
      </c>
      <c r="Q6850" s="130">
        <f>'PVWatts Hourly Results (5)'!L6861/1000</f>
        <v>0</v>
      </c>
    </row>
    <row r="6851" spans="2:17" x14ac:dyDescent="0.25">
      <c r="B6851" s="8">
        <v>10</v>
      </c>
      <c r="C6851" s="9">
        <v>12</v>
      </c>
      <c r="D6851" s="134">
        <f>'PVWatts Hourly Results (1)'!C6862</f>
        <v>0</v>
      </c>
      <c r="E6851" s="127">
        <f>DATE(YEAR(Inputs!$D$5),Summary!B6851,Summary!C6851)+TIME(D6851,0,0)</f>
        <v>286</v>
      </c>
      <c r="F6851" s="4">
        <f t="shared" si="746"/>
        <v>0</v>
      </c>
      <c r="G6851" s="4">
        <f t="shared" si="744"/>
        <v>6</v>
      </c>
      <c r="H6851" s="4">
        <f t="shared" si="747"/>
        <v>1</v>
      </c>
      <c r="I6851" s="4">
        <f t="shared" si="748"/>
        <v>0</v>
      </c>
      <c r="J6851" s="4">
        <f t="shared" si="749"/>
        <v>0</v>
      </c>
      <c r="K6851" s="4">
        <f t="shared" si="745"/>
        <v>0</v>
      </c>
      <c r="L6851" s="5">
        <f t="shared" si="750"/>
        <v>0</v>
      </c>
      <c r="M6851" s="137">
        <f>'PVWatts Hourly Results (1)'!L6862/1000</f>
        <v>0</v>
      </c>
      <c r="N6851" s="3">
        <f>'PVWatts Hourly Results (2)'!L6862/1000</f>
        <v>0</v>
      </c>
      <c r="O6851" s="3">
        <f>'PVWatts Hourly Results (3)'!L6862/1000</f>
        <v>0</v>
      </c>
      <c r="P6851" s="3">
        <f>'PVWatts Hourly Results (4)'!L6862/1000</f>
        <v>0</v>
      </c>
      <c r="Q6851" s="130">
        <f>'PVWatts Hourly Results (5)'!L6862/1000</f>
        <v>0</v>
      </c>
    </row>
    <row r="6852" spans="2:17" x14ac:dyDescent="0.25">
      <c r="B6852" s="8">
        <v>10</v>
      </c>
      <c r="C6852" s="9">
        <v>12</v>
      </c>
      <c r="D6852" s="134">
        <f>'PVWatts Hourly Results (1)'!C6863</f>
        <v>0</v>
      </c>
      <c r="E6852" s="127">
        <f>DATE(YEAR(Inputs!$D$5),Summary!B6852,Summary!C6852)+TIME(D6852,0,0)</f>
        <v>286</v>
      </c>
      <c r="F6852" s="4">
        <f t="shared" si="746"/>
        <v>0</v>
      </c>
      <c r="G6852" s="4">
        <f t="shared" si="744"/>
        <v>6</v>
      </c>
      <c r="H6852" s="4">
        <f t="shared" si="747"/>
        <v>1</v>
      </c>
      <c r="I6852" s="4">
        <f t="shared" si="748"/>
        <v>0</v>
      </c>
      <c r="J6852" s="4">
        <f t="shared" si="749"/>
        <v>0</v>
      </c>
      <c r="K6852" s="4">
        <f t="shared" si="745"/>
        <v>0</v>
      </c>
      <c r="L6852" s="5">
        <f t="shared" si="750"/>
        <v>0</v>
      </c>
      <c r="M6852" s="137">
        <f>'PVWatts Hourly Results (1)'!L6863/1000</f>
        <v>0</v>
      </c>
      <c r="N6852" s="3">
        <f>'PVWatts Hourly Results (2)'!L6863/1000</f>
        <v>0</v>
      </c>
      <c r="O6852" s="3">
        <f>'PVWatts Hourly Results (3)'!L6863/1000</f>
        <v>0</v>
      </c>
      <c r="P6852" s="3">
        <f>'PVWatts Hourly Results (4)'!L6863/1000</f>
        <v>0</v>
      </c>
      <c r="Q6852" s="130">
        <f>'PVWatts Hourly Results (5)'!L6863/1000</f>
        <v>0</v>
      </c>
    </row>
    <row r="6853" spans="2:17" x14ac:dyDescent="0.25">
      <c r="B6853" s="8">
        <v>10</v>
      </c>
      <c r="C6853" s="9">
        <v>12</v>
      </c>
      <c r="D6853" s="134">
        <f>'PVWatts Hourly Results (1)'!C6864</f>
        <v>0</v>
      </c>
      <c r="E6853" s="127">
        <f>DATE(YEAR(Inputs!$D$5),Summary!B6853,Summary!C6853)+TIME(D6853,0,0)</f>
        <v>286</v>
      </c>
      <c r="F6853" s="4">
        <f t="shared" si="746"/>
        <v>0</v>
      </c>
      <c r="G6853" s="4">
        <f t="shared" si="744"/>
        <v>6</v>
      </c>
      <c r="H6853" s="4">
        <f t="shared" si="747"/>
        <v>1</v>
      </c>
      <c r="I6853" s="4">
        <f t="shared" si="748"/>
        <v>0</v>
      </c>
      <c r="J6853" s="4">
        <f t="shared" si="749"/>
        <v>0</v>
      </c>
      <c r="K6853" s="4">
        <f t="shared" si="745"/>
        <v>0</v>
      </c>
      <c r="L6853" s="5">
        <f t="shared" si="750"/>
        <v>0</v>
      </c>
      <c r="M6853" s="137">
        <f>'PVWatts Hourly Results (1)'!L6864/1000</f>
        <v>0</v>
      </c>
      <c r="N6853" s="3">
        <f>'PVWatts Hourly Results (2)'!L6864/1000</f>
        <v>0</v>
      </c>
      <c r="O6853" s="3">
        <f>'PVWatts Hourly Results (3)'!L6864/1000</f>
        <v>0</v>
      </c>
      <c r="P6853" s="3">
        <f>'PVWatts Hourly Results (4)'!L6864/1000</f>
        <v>0</v>
      </c>
      <c r="Q6853" s="130">
        <f>'PVWatts Hourly Results (5)'!L6864/1000</f>
        <v>0</v>
      </c>
    </row>
    <row r="6854" spans="2:17" x14ac:dyDescent="0.25">
      <c r="B6854" s="8">
        <v>10</v>
      </c>
      <c r="C6854" s="9">
        <v>12</v>
      </c>
      <c r="D6854" s="134">
        <f>'PVWatts Hourly Results (1)'!C6865</f>
        <v>0</v>
      </c>
      <c r="E6854" s="127">
        <f>DATE(YEAR(Inputs!$D$5),Summary!B6854,Summary!C6854)+TIME(D6854,0,0)</f>
        <v>286</v>
      </c>
      <c r="F6854" s="4">
        <f t="shared" si="746"/>
        <v>0</v>
      </c>
      <c r="G6854" s="4">
        <f t="shared" si="744"/>
        <v>6</v>
      </c>
      <c r="H6854" s="4">
        <f t="shared" si="747"/>
        <v>1</v>
      </c>
      <c r="I6854" s="4">
        <f t="shared" si="748"/>
        <v>0</v>
      </c>
      <c r="J6854" s="4">
        <f t="shared" si="749"/>
        <v>0</v>
      </c>
      <c r="K6854" s="4">
        <f t="shared" si="745"/>
        <v>0</v>
      </c>
      <c r="L6854" s="5">
        <f t="shared" si="750"/>
        <v>0</v>
      </c>
      <c r="M6854" s="137">
        <f>'PVWatts Hourly Results (1)'!L6865/1000</f>
        <v>0</v>
      </c>
      <c r="N6854" s="3">
        <f>'PVWatts Hourly Results (2)'!L6865/1000</f>
        <v>0</v>
      </c>
      <c r="O6854" s="3">
        <f>'PVWatts Hourly Results (3)'!L6865/1000</f>
        <v>0</v>
      </c>
      <c r="P6854" s="3">
        <f>'PVWatts Hourly Results (4)'!L6865/1000</f>
        <v>0</v>
      </c>
      <c r="Q6854" s="130">
        <f>'PVWatts Hourly Results (5)'!L6865/1000</f>
        <v>0</v>
      </c>
    </row>
    <row r="6855" spans="2:17" x14ac:dyDescent="0.25">
      <c r="B6855" s="8">
        <v>10</v>
      </c>
      <c r="C6855" s="9">
        <v>12</v>
      </c>
      <c r="D6855" s="134">
        <f>'PVWatts Hourly Results (1)'!C6866</f>
        <v>0</v>
      </c>
      <c r="E6855" s="127">
        <f>DATE(YEAR(Inputs!$D$5),Summary!B6855,Summary!C6855)+TIME(D6855,0,0)</f>
        <v>286</v>
      </c>
      <c r="F6855" s="4">
        <f t="shared" si="746"/>
        <v>0</v>
      </c>
      <c r="G6855" s="4">
        <f t="shared" si="744"/>
        <v>6</v>
      </c>
      <c r="H6855" s="4">
        <f t="shared" si="747"/>
        <v>1</v>
      </c>
      <c r="I6855" s="4">
        <f t="shared" si="748"/>
        <v>0</v>
      </c>
      <c r="J6855" s="4">
        <f t="shared" si="749"/>
        <v>0</v>
      </c>
      <c r="K6855" s="4">
        <f t="shared" si="745"/>
        <v>0</v>
      </c>
      <c r="L6855" s="5">
        <f t="shared" si="750"/>
        <v>0</v>
      </c>
      <c r="M6855" s="137">
        <f>'PVWatts Hourly Results (1)'!L6866/1000</f>
        <v>0</v>
      </c>
      <c r="N6855" s="3">
        <f>'PVWatts Hourly Results (2)'!L6866/1000</f>
        <v>0</v>
      </c>
      <c r="O6855" s="3">
        <f>'PVWatts Hourly Results (3)'!L6866/1000</f>
        <v>0</v>
      </c>
      <c r="P6855" s="3">
        <f>'PVWatts Hourly Results (4)'!L6866/1000</f>
        <v>0</v>
      </c>
      <c r="Q6855" s="130">
        <f>'PVWatts Hourly Results (5)'!L6866/1000</f>
        <v>0</v>
      </c>
    </row>
    <row r="6856" spans="2:17" x14ac:dyDescent="0.25">
      <c r="B6856" s="8">
        <v>10</v>
      </c>
      <c r="C6856" s="9">
        <v>12</v>
      </c>
      <c r="D6856" s="134">
        <f>'PVWatts Hourly Results (1)'!C6867</f>
        <v>0</v>
      </c>
      <c r="E6856" s="127">
        <f>DATE(YEAR(Inputs!$D$5),Summary!B6856,Summary!C6856)+TIME(D6856,0,0)</f>
        <v>286</v>
      </c>
      <c r="F6856" s="4">
        <f t="shared" si="746"/>
        <v>0</v>
      </c>
      <c r="G6856" s="4">
        <f t="shared" si="744"/>
        <v>6</v>
      </c>
      <c r="H6856" s="4">
        <f t="shared" si="747"/>
        <v>1</v>
      </c>
      <c r="I6856" s="4">
        <f t="shared" si="748"/>
        <v>0</v>
      </c>
      <c r="J6856" s="4">
        <f t="shared" si="749"/>
        <v>0</v>
      </c>
      <c r="K6856" s="4">
        <f t="shared" si="745"/>
        <v>0</v>
      </c>
      <c r="L6856" s="5">
        <f t="shared" si="750"/>
        <v>0</v>
      </c>
      <c r="M6856" s="137">
        <f>'PVWatts Hourly Results (1)'!L6867/1000</f>
        <v>0</v>
      </c>
      <c r="N6856" s="3">
        <f>'PVWatts Hourly Results (2)'!L6867/1000</f>
        <v>0</v>
      </c>
      <c r="O6856" s="3">
        <f>'PVWatts Hourly Results (3)'!L6867/1000</f>
        <v>0</v>
      </c>
      <c r="P6856" s="3">
        <f>'PVWatts Hourly Results (4)'!L6867/1000</f>
        <v>0</v>
      </c>
      <c r="Q6856" s="130">
        <f>'PVWatts Hourly Results (5)'!L6867/1000</f>
        <v>0</v>
      </c>
    </row>
    <row r="6857" spans="2:17" x14ac:dyDescent="0.25">
      <c r="B6857" s="8">
        <v>10</v>
      </c>
      <c r="C6857" s="9">
        <v>12</v>
      </c>
      <c r="D6857" s="134">
        <f>'PVWatts Hourly Results (1)'!C6868</f>
        <v>0</v>
      </c>
      <c r="E6857" s="127">
        <f>DATE(YEAR(Inputs!$D$5),Summary!B6857,Summary!C6857)+TIME(D6857,0,0)</f>
        <v>286</v>
      </c>
      <c r="F6857" s="4">
        <f t="shared" si="746"/>
        <v>0</v>
      </c>
      <c r="G6857" s="4">
        <f t="shared" si="744"/>
        <v>6</v>
      </c>
      <c r="H6857" s="4">
        <f t="shared" si="747"/>
        <v>1</v>
      </c>
      <c r="I6857" s="4">
        <f t="shared" si="748"/>
        <v>0</v>
      </c>
      <c r="J6857" s="4">
        <f t="shared" si="749"/>
        <v>0</v>
      </c>
      <c r="K6857" s="4">
        <f t="shared" si="745"/>
        <v>0</v>
      </c>
      <c r="L6857" s="5">
        <f t="shared" si="750"/>
        <v>0</v>
      </c>
      <c r="M6857" s="137">
        <f>'PVWatts Hourly Results (1)'!L6868/1000</f>
        <v>0</v>
      </c>
      <c r="N6857" s="3">
        <f>'PVWatts Hourly Results (2)'!L6868/1000</f>
        <v>0</v>
      </c>
      <c r="O6857" s="3">
        <f>'PVWatts Hourly Results (3)'!L6868/1000</f>
        <v>0</v>
      </c>
      <c r="P6857" s="3">
        <f>'PVWatts Hourly Results (4)'!L6868/1000</f>
        <v>0</v>
      </c>
      <c r="Q6857" s="130">
        <f>'PVWatts Hourly Results (5)'!L6868/1000</f>
        <v>0</v>
      </c>
    </row>
    <row r="6858" spans="2:17" x14ac:dyDescent="0.25">
      <c r="B6858" s="8">
        <v>10</v>
      </c>
      <c r="C6858" s="9">
        <v>12</v>
      </c>
      <c r="D6858" s="134">
        <f>'PVWatts Hourly Results (1)'!C6869</f>
        <v>0</v>
      </c>
      <c r="E6858" s="127">
        <f>DATE(YEAR(Inputs!$D$5),Summary!B6858,Summary!C6858)+TIME(D6858,0,0)</f>
        <v>286</v>
      </c>
      <c r="F6858" s="4">
        <f t="shared" si="746"/>
        <v>0</v>
      </c>
      <c r="G6858" s="4">
        <f t="shared" si="744"/>
        <v>6</v>
      </c>
      <c r="H6858" s="4">
        <f t="shared" si="747"/>
        <v>1</v>
      </c>
      <c r="I6858" s="4">
        <f t="shared" si="748"/>
        <v>0</v>
      </c>
      <c r="J6858" s="4">
        <f t="shared" si="749"/>
        <v>0</v>
      </c>
      <c r="K6858" s="4">
        <f t="shared" si="745"/>
        <v>0</v>
      </c>
      <c r="L6858" s="5">
        <f t="shared" si="750"/>
        <v>0</v>
      </c>
      <c r="M6858" s="137">
        <f>'PVWatts Hourly Results (1)'!L6869/1000</f>
        <v>0</v>
      </c>
      <c r="N6858" s="3">
        <f>'PVWatts Hourly Results (2)'!L6869/1000</f>
        <v>0</v>
      </c>
      <c r="O6858" s="3">
        <f>'PVWatts Hourly Results (3)'!L6869/1000</f>
        <v>0</v>
      </c>
      <c r="P6858" s="3">
        <f>'PVWatts Hourly Results (4)'!L6869/1000</f>
        <v>0</v>
      </c>
      <c r="Q6858" s="130">
        <f>'PVWatts Hourly Results (5)'!L6869/1000</f>
        <v>0</v>
      </c>
    </row>
    <row r="6859" spans="2:17" x14ac:dyDescent="0.25">
      <c r="B6859" s="8">
        <v>10</v>
      </c>
      <c r="C6859" s="9">
        <v>12</v>
      </c>
      <c r="D6859" s="134">
        <f>'PVWatts Hourly Results (1)'!C6870</f>
        <v>0</v>
      </c>
      <c r="E6859" s="127">
        <f>DATE(YEAR(Inputs!$D$5),Summary!B6859,Summary!C6859)+TIME(D6859,0,0)</f>
        <v>286</v>
      </c>
      <c r="F6859" s="4">
        <f t="shared" si="746"/>
        <v>0</v>
      </c>
      <c r="G6859" s="4">
        <f t="shared" si="744"/>
        <v>6</v>
      </c>
      <c r="H6859" s="4">
        <f t="shared" si="747"/>
        <v>1</v>
      </c>
      <c r="I6859" s="4">
        <f t="shared" si="748"/>
        <v>0</v>
      </c>
      <c r="J6859" s="4">
        <f t="shared" si="749"/>
        <v>0</v>
      </c>
      <c r="K6859" s="4">
        <f t="shared" si="745"/>
        <v>0</v>
      </c>
      <c r="L6859" s="5">
        <f t="shared" si="750"/>
        <v>0</v>
      </c>
      <c r="M6859" s="137">
        <f>'PVWatts Hourly Results (1)'!L6870/1000</f>
        <v>0</v>
      </c>
      <c r="N6859" s="3">
        <f>'PVWatts Hourly Results (2)'!L6870/1000</f>
        <v>0</v>
      </c>
      <c r="O6859" s="3">
        <f>'PVWatts Hourly Results (3)'!L6870/1000</f>
        <v>0</v>
      </c>
      <c r="P6859" s="3">
        <f>'PVWatts Hourly Results (4)'!L6870/1000</f>
        <v>0</v>
      </c>
      <c r="Q6859" s="130">
        <f>'PVWatts Hourly Results (5)'!L6870/1000</f>
        <v>0</v>
      </c>
    </row>
    <row r="6860" spans="2:17" x14ac:dyDescent="0.25">
      <c r="B6860" s="8">
        <v>10</v>
      </c>
      <c r="C6860" s="9">
        <v>12</v>
      </c>
      <c r="D6860" s="134">
        <f>'PVWatts Hourly Results (1)'!C6871</f>
        <v>0</v>
      </c>
      <c r="E6860" s="127">
        <f>DATE(YEAR(Inputs!$D$5),Summary!B6860,Summary!C6860)+TIME(D6860,0,0)</f>
        <v>286</v>
      </c>
      <c r="F6860" s="4">
        <f t="shared" si="746"/>
        <v>0</v>
      </c>
      <c r="G6860" s="4">
        <f t="shared" si="744"/>
        <v>6</v>
      </c>
      <c r="H6860" s="4">
        <f t="shared" si="747"/>
        <v>1</v>
      </c>
      <c r="I6860" s="4">
        <f t="shared" si="748"/>
        <v>0</v>
      </c>
      <c r="J6860" s="4">
        <f t="shared" si="749"/>
        <v>0</v>
      </c>
      <c r="K6860" s="4">
        <f t="shared" si="745"/>
        <v>0</v>
      </c>
      <c r="L6860" s="5">
        <f t="shared" si="750"/>
        <v>0</v>
      </c>
      <c r="M6860" s="137">
        <f>'PVWatts Hourly Results (1)'!L6871/1000</f>
        <v>0</v>
      </c>
      <c r="N6860" s="3">
        <f>'PVWatts Hourly Results (2)'!L6871/1000</f>
        <v>0</v>
      </c>
      <c r="O6860" s="3">
        <f>'PVWatts Hourly Results (3)'!L6871/1000</f>
        <v>0</v>
      </c>
      <c r="P6860" s="3">
        <f>'PVWatts Hourly Results (4)'!L6871/1000</f>
        <v>0</v>
      </c>
      <c r="Q6860" s="130">
        <f>'PVWatts Hourly Results (5)'!L6871/1000</f>
        <v>0</v>
      </c>
    </row>
    <row r="6861" spans="2:17" x14ac:dyDescent="0.25">
      <c r="B6861" s="8">
        <v>10</v>
      </c>
      <c r="C6861" s="9">
        <v>12</v>
      </c>
      <c r="D6861" s="134">
        <f>'PVWatts Hourly Results (1)'!C6872</f>
        <v>0</v>
      </c>
      <c r="E6861" s="127">
        <f>DATE(YEAR(Inputs!$D$5),Summary!B6861,Summary!C6861)+TIME(D6861,0,0)</f>
        <v>286</v>
      </c>
      <c r="F6861" s="4">
        <f t="shared" si="746"/>
        <v>0</v>
      </c>
      <c r="G6861" s="4">
        <f t="shared" si="744"/>
        <v>6</v>
      </c>
      <c r="H6861" s="4">
        <f t="shared" si="747"/>
        <v>1</v>
      </c>
      <c r="I6861" s="4">
        <f t="shared" si="748"/>
        <v>0</v>
      </c>
      <c r="J6861" s="4">
        <f t="shared" si="749"/>
        <v>0</v>
      </c>
      <c r="K6861" s="4">
        <f t="shared" si="745"/>
        <v>0</v>
      </c>
      <c r="L6861" s="5">
        <f t="shared" si="750"/>
        <v>0</v>
      </c>
      <c r="M6861" s="137">
        <f>'PVWatts Hourly Results (1)'!L6872/1000</f>
        <v>0</v>
      </c>
      <c r="N6861" s="3">
        <f>'PVWatts Hourly Results (2)'!L6872/1000</f>
        <v>0</v>
      </c>
      <c r="O6861" s="3">
        <f>'PVWatts Hourly Results (3)'!L6872/1000</f>
        <v>0</v>
      </c>
      <c r="P6861" s="3">
        <f>'PVWatts Hourly Results (4)'!L6872/1000</f>
        <v>0</v>
      </c>
      <c r="Q6861" s="130">
        <f>'PVWatts Hourly Results (5)'!L6872/1000</f>
        <v>0</v>
      </c>
    </row>
    <row r="6862" spans="2:17" x14ac:dyDescent="0.25">
      <c r="B6862" s="8">
        <v>10</v>
      </c>
      <c r="C6862" s="9">
        <v>13</v>
      </c>
      <c r="D6862" s="134">
        <f>'PVWatts Hourly Results (1)'!C6873</f>
        <v>0</v>
      </c>
      <c r="E6862" s="127">
        <f>DATE(YEAR(Inputs!$D$5),Summary!B6862,Summary!C6862)+TIME(D6862,0,0)</f>
        <v>287</v>
      </c>
      <c r="F6862" s="4">
        <f t="shared" si="746"/>
        <v>0</v>
      </c>
      <c r="G6862" s="4">
        <f t="shared" si="744"/>
        <v>7</v>
      </c>
      <c r="H6862" s="4">
        <f t="shared" si="747"/>
        <v>0</v>
      </c>
      <c r="I6862" s="4">
        <f t="shared" si="748"/>
        <v>0</v>
      </c>
      <c r="J6862" s="4">
        <f t="shared" si="749"/>
        <v>0</v>
      </c>
      <c r="K6862" s="4">
        <f t="shared" si="745"/>
        <v>0</v>
      </c>
      <c r="L6862" s="5">
        <f t="shared" si="750"/>
        <v>0</v>
      </c>
      <c r="M6862" s="137">
        <f>'PVWatts Hourly Results (1)'!L6873/1000</f>
        <v>0</v>
      </c>
      <c r="N6862" s="3">
        <f>'PVWatts Hourly Results (2)'!L6873/1000</f>
        <v>0</v>
      </c>
      <c r="O6862" s="3">
        <f>'PVWatts Hourly Results (3)'!L6873/1000</f>
        <v>0</v>
      </c>
      <c r="P6862" s="3">
        <f>'PVWatts Hourly Results (4)'!L6873/1000</f>
        <v>0</v>
      </c>
      <c r="Q6862" s="130">
        <f>'PVWatts Hourly Results (5)'!L6873/1000</f>
        <v>0</v>
      </c>
    </row>
    <row r="6863" spans="2:17" x14ac:dyDescent="0.25">
      <c r="B6863" s="8">
        <v>10</v>
      </c>
      <c r="C6863" s="9">
        <v>13</v>
      </c>
      <c r="D6863" s="134">
        <f>'PVWatts Hourly Results (1)'!C6874</f>
        <v>0</v>
      </c>
      <c r="E6863" s="127">
        <f>DATE(YEAR(Inputs!$D$5),Summary!B6863,Summary!C6863)+TIME(D6863,0,0)</f>
        <v>287</v>
      </c>
      <c r="F6863" s="4">
        <f t="shared" si="746"/>
        <v>0</v>
      </c>
      <c r="G6863" s="4">
        <f t="shared" si="744"/>
        <v>7</v>
      </c>
      <c r="H6863" s="4">
        <f t="shared" si="747"/>
        <v>0</v>
      </c>
      <c r="I6863" s="4">
        <f t="shared" si="748"/>
        <v>0</v>
      </c>
      <c r="J6863" s="4">
        <f t="shared" si="749"/>
        <v>0</v>
      </c>
      <c r="K6863" s="4">
        <f t="shared" si="745"/>
        <v>0</v>
      </c>
      <c r="L6863" s="5">
        <f t="shared" si="750"/>
        <v>0</v>
      </c>
      <c r="M6863" s="137">
        <f>'PVWatts Hourly Results (1)'!L6874/1000</f>
        <v>0</v>
      </c>
      <c r="N6863" s="3">
        <f>'PVWatts Hourly Results (2)'!L6874/1000</f>
        <v>0</v>
      </c>
      <c r="O6863" s="3">
        <f>'PVWatts Hourly Results (3)'!L6874/1000</f>
        <v>0</v>
      </c>
      <c r="P6863" s="3">
        <f>'PVWatts Hourly Results (4)'!L6874/1000</f>
        <v>0</v>
      </c>
      <c r="Q6863" s="130">
        <f>'PVWatts Hourly Results (5)'!L6874/1000</f>
        <v>0</v>
      </c>
    </row>
    <row r="6864" spans="2:17" x14ac:dyDescent="0.25">
      <c r="B6864" s="8">
        <v>10</v>
      </c>
      <c r="C6864" s="9">
        <v>13</v>
      </c>
      <c r="D6864" s="134">
        <f>'PVWatts Hourly Results (1)'!C6875</f>
        <v>0</v>
      </c>
      <c r="E6864" s="127">
        <f>DATE(YEAR(Inputs!$D$5),Summary!B6864,Summary!C6864)+TIME(D6864,0,0)</f>
        <v>287</v>
      </c>
      <c r="F6864" s="4">
        <f t="shared" si="746"/>
        <v>0</v>
      </c>
      <c r="G6864" s="4">
        <f t="shared" si="744"/>
        <v>7</v>
      </c>
      <c r="H6864" s="4">
        <f t="shared" si="747"/>
        <v>0</v>
      </c>
      <c r="I6864" s="4">
        <f t="shared" si="748"/>
        <v>0</v>
      </c>
      <c r="J6864" s="4">
        <f t="shared" si="749"/>
        <v>0</v>
      </c>
      <c r="K6864" s="4">
        <f t="shared" si="745"/>
        <v>0</v>
      </c>
      <c r="L6864" s="5">
        <f t="shared" si="750"/>
        <v>0</v>
      </c>
      <c r="M6864" s="137">
        <f>'PVWatts Hourly Results (1)'!L6875/1000</f>
        <v>0</v>
      </c>
      <c r="N6864" s="3">
        <f>'PVWatts Hourly Results (2)'!L6875/1000</f>
        <v>0</v>
      </c>
      <c r="O6864" s="3">
        <f>'PVWatts Hourly Results (3)'!L6875/1000</f>
        <v>0</v>
      </c>
      <c r="P6864" s="3">
        <f>'PVWatts Hourly Results (4)'!L6875/1000</f>
        <v>0</v>
      </c>
      <c r="Q6864" s="130">
        <f>'PVWatts Hourly Results (5)'!L6875/1000</f>
        <v>0</v>
      </c>
    </row>
    <row r="6865" spans="2:17" x14ac:dyDescent="0.25">
      <c r="B6865" s="8">
        <v>10</v>
      </c>
      <c r="C6865" s="9">
        <v>13</v>
      </c>
      <c r="D6865" s="134">
        <f>'PVWatts Hourly Results (1)'!C6876</f>
        <v>0</v>
      </c>
      <c r="E6865" s="127">
        <f>DATE(YEAR(Inputs!$D$5),Summary!B6865,Summary!C6865)+TIME(D6865,0,0)</f>
        <v>287</v>
      </c>
      <c r="F6865" s="4">
        <f t="shared" si="746"/>
        <v>0</v>
      </c>
      <c r="G6865" s="4">
        <f t="shared" si="744"/>
        <v>7</v>
      </c>
      <c r="H6865" s="4">
        <f t="shared" si="747"/>
        <v>0</v>
      </c>
      <c r="I6865" s="4">
        <f t="shared" si="748"/>
        <v>0</v>
      </c>
      <c r="J6865" s="4">
        <f t="shared" si="749"/>
        <v>0</v>
      </c>
      <c r="K6865" s="4">
        <f t="shared" si="745"/>
        <v>0</v>
      </c>
      <c r="L6865" s="5">
        <f t="shared" si="750"/>
        <v>0</v>
      </c>
      <c r="M6865" s="137">
        <f>'PVWatts Hourly Results (1)'!L6876/1000</f>
        <v>0</v>
      </c>
      <c r="N6865" s="3">
        <f>'PVWatts Hourly Results (2)'!L6876/1000</f>
        <v>0</v>
      </c>
      <c r="O6865" s="3">
        <f>'PVWatts Hourly Results (3)'!L6876/1000</f>
        <v>0</v>
      </c>
      <c r="P6865" s="3">
        <f>'PVWatts Hourly Results (4)'!L6876/1000</f>
        <v>0</v>
      </c>
      <c r="Q6865" s="130">
        <f>'PVWatts Hourly Results (5)'!L6876/1000</f>
        <v>0</v>
      </c>
    </row>
    <row r="6866" spans="2:17" x14ac:dyDescent="0.25">
      <c r="B6866" s="8">
        <v>10</v>
      </c>
      <c r="C6866" s="9">
        <v>13</v>
      </c>
      <c r="D6866" s="134">
        <f>'PVWatts Hourly Results (1)'!C6877</f>
        <v>0</v>
      </c>
      <c r="E6866" s="127">
        <f>DATE(YEAR(Inputs!$D$5),Summary!B6866,Summary!C6866)+TIME(D6866,0,0)</f>
        <v>287</v>
      </c>
      <c r="F6866" s="4">
        <f t="shared" si="746"/>
        <v>0</v>
      </c>
      <c r="G6866" s="4">
        <f t="shared" si="744"/>
        <v>7</v>
      </c>
      <c r="H6866" s="4">
        <f t="shared" si="747"/>
        <v>0</v>
      </c>
      <c r="I6866" s="4">
        <f t="shared" si="748"/>
        <v>0</v>
      </c>
      <c r="J6866" s="4">
        <f t="shared" si="749"/>
        <v>0</v>
      </c>
      <c r="K6866" s="4">
        <f t="shared" si="745"/>
        <v>0</v>
      </c>
      <c r="L6866" s="5">
        <f t="shared" si="750"/>
        <v>0</v>
      </c>
      <c r="M6866" s="137">
        <f>'PVWatts Hourly Results (1)'!L6877/1000</f>
        <v>0</v>
      </c>
      <c r="N6866" s="3">
        <f>'PVWatts Hourly Results (2)'!L6877/1000</f>
        <v>0</v>
      </c>
      <c r="O6866" s="3">
        <f>'PVWatts Hourly Results (3)'!L6877/1000</f>
        <v>0</v>
      </c>
      <c r="P6866" s="3">
        <f>'PVWatts Hourly Results (4)'!L6877/1000</f>
        <v>0</v>
      </c>
      <c r="Q6866" s="130">
        <f>'PVWatts Hourly Results (5)'!L6877/1000</f>
        <v>0</v>
      </c>
    </row>
    <row r="6867" spans="2:17" x14ac:dyDescent="0.25">
      <c r="B6867" s="8">
        <v>10</v>
      </c>
      <c r="C6867" s="9">
        <v>13</v>
      </c>
      <c r="D6867" s="134">
        <f>'PVWatts Hourly Results (1)'!C6878</f>
        <v>0</v>
      </c>
      <c r="E6867" s="127">
        <f>DATE(YEAR(Inputs!$D$5),Summary!B6867,Summary!C6867)+TIME(D6867,0,0)</f>
        <v>287</v>
      </c>
      <c r="F6867" s="4">
        <f t="shared" si="746"/>
        <v>0</v>
      </c>
      <c r="G6867" s="4">
        <f t="shared" si="744"/>
        <v>7</v>
      </c>
      <c r="H6867" s="4">
        <f t="shared" si="747"/>
        <v>0</v>
      </c>
      <c r="I6867" s="4">
        <f t="shared" si="748"/>
        <v>0</v>
      </c>
      <c r="J6867" s="4">
        <f t="shared" si="749"/>
        <v>0</v>
      </c>
      <c r="K6867" s="4">
        <f t="shared" si="745"/>
        <v>0</v>
      </c>
      <c r="L6867" s="5">
        <f t="shared" si="750"/>
        <v>0</v>
      </c>
      <c r="M6867" s="137">
        <f>'PVWatts Hourly Results (1)'!L6878/1000</f>
        <v>0</v>
      </c>
      <c r="N6867" s="3">
        <f>'PVWatts Hourly Results (2)'!L6878/1000</f>
        <v>0</v>
      </c>
      <c r="O6867" s="3">
        <f>'PVWatts Hourly Results (3)'!L6878/1000</f>
        <v>0</v>
      </c>
      <c r="P6867" s="3">
        <f>'PVWatts Hourly Results (4)'!L6878/1000</f>
        <v>0</v>
      </c>
      <c r="Q6867" s="130">
        <f>'PVWatts Hourly Results (5)'!L6878/1000</f>
        <v>0</v>
      </c>
    </row>
    <row r="6868" spans="2:17" x14ac:dyDescent="0.25">
      <c r="B6868" s="8">
        <v>10</v>
      </c>
      <c r="C6868" s="9">
        <v>13</v>
      </c>
      <c r="D6868" s="134">
        <f>'PVWatts Hourly Results (1)'!C6879</f>
        <v>0</v>
      </c>
      <c r="E6868" s="127">
        <f>DATE(YEAR(Inputs!$D$5),Summary!B6868,Summary!C6868)+TIME(D6868,0,0)</f>
        <v>287</v>
      </c>
      <c r="F6868" s="4">
        <f t="shared" si="746"/>
        <v>0</v>
      </c>
      <c r="G6868" s="4">
        <f t="shared" si="744"/>
        <v>7</v>
      </c>
      <c r="H6868" s="4">
        <f t="shared" si="747"/>
        <v>0</v>
      </c>
      <c r="I6868" s="4">
        <f t="shared" si="748"/>
        <v>0</v>
      </c>
      <c r="J6868" s="4">
        <f t="shared" si="749"/>
        <v>0</v>
      </c>
      <c r="K6868" s="4">
        <f t="shared" si="745"/>
        <v>0</v>
      </c>
      <c r="L6868" s="5">
        <f t="shared" si="750"/>
        <v>0</v>
      </c>
      <c r="M6868" s="137">
        <f>'PVWatts Hourly Results (1)'!L6879/1000</f>
        <v>0</v>
      </c>
      <c r="N6868" s="3">
        <f>'PVWatts Hourly Results (2)'!L6879/1000</f>
        <v>0</v>
      </c>
      <c r="O6868" s="3">
        <f>'PVWatts Hourly Results (3)'!L6879/1000</f>
        <v>0</v>
      </c>
      <c r="P6868" s="3">
        <f>'PVWatts Hourly Results (4)'!L6879/1000</f>
        <v>0</v>
      </c>
      <c r="Q6868" s="130">
        <f>'PVWatts Hourly Results (5)'!L6879/1000</f>
        <v>0</v>
      </c>
    </row>
    <row r="6869" spans="2:17" x14ac:dyDescent="0.25">
      <c r="B6869" s="8">
        <v>10</v>
      </c>
      <c r="C6869" s="9">
        <v>13</v>
      </c>
      <c r="D6869" s="134">
        <f>'PVWatts Hourly Results (1)'!C6880</f>
        <v>0</v>
      </c>
      <c r="E6869" s="127">
        <f>DATE(YEAR(Inputs!$D$5),Summary!B6869,Summary!C6869)+TIME(D6869,0,0)</f>
        <v>287</v>
      </c>
      <c r="F6869" s="4">
        <f t="shared" si="746"/>
        <v>0</v>
      </c>
      <c r="G6869" s="4">
        <f t="shared" si="744"/>
        <v>7</v>
      </c>
      <c r="H6869" s="4">
        <f t="shared" si="747"/>
        <v>0</v>
      </c>
      <c r="I6869" s="4">
        <f t="shared" si="748"/>
        <v>0</v>
      </c>
      <c r="J6869" s="4">
        <f t="shared" si="749"/>
        <v>0</v>
      </c>
      <c r="K6869" s="4">
        <f t="shared" si="745"/>
        <v>0</v>
      </c>
      <c r="L6869" s="5">
        <f t="shared" si="750"/>
        <v>0</v>
      </c>
      <c r="M6869" s="137">
        <f>'PVWatts Hourly Results (1)'!L6880/1000</f>
        <v>0</v>
      </c>
      <c r="N6869" s="3">
        <f>'PVWatts Hourly Results (2)'!L6880/1000</f>
        <v>0</v>
      </c>
      <c r="O6869" s="3">
        <f>'PVWatts Hourly Results (3)'!L6880/1000</f>
        <v>0</v>
      </c>
      <c r="P6869" s="3">
        <f>'PVWatts Hourly Results (4)'!L6880/1000</f>
        <v>0</v>
      </c>
      <c r="Q6869" s="130">
        <f>'PVWatts Hourly Results (5)'!L6880/1000</f>
        <v>0</v>
      </c>
    </row>
    <row r="6870" spans="2:17" x14ac:dyDescent="0.25">
      <c r="B6870" s="8">
        <v>10</v>
      </c>
      <c r="C6870" s="9">
        <v>13</v>
      </c>
      <c r="D6870" s="134">
        <f>'PVWatts Hourly Results (1)'!C6881</f>
        <v>0</v>
      </c>
      <c r="E6870" s="127">
        <f>DATE(YEAR(Inputs!$D$5),Summary!B6870,Summary!C6870)+TIME(D6870,0,0)</f>
        <v>287</v>
      </c>
      <c r="F6870" s="4">
        <f t="shared" si="746"/>
        <v>0</v>
      </c>
      <c r="G6870" s="4">
        <f t="shared" ref="G6870:G6933" si="751">WEEKDAY(E6870)</f>
        <v>7</v>
      </c>
      <c r="H6870" s="4">
        <f t="shared" si="747"/>
        <v>0</v>
      </c>
      <c r="I6870" s="4">
        <f t="shared" si="748"/>
        <v>0</v>
      </c>
      <c r="J6870" s="4">
        <f t="shared" si="749"/>
        <v>0</v>
      </c>
      <c r="K6870" s="4">
        <f t="shared" ref="K6870:K6933" si="752">IF(OR(AND(B6870=7,C6870=4),AND(B6870=1,C6870=1)),1,0)</f>
        <v>0</v>
      </c>
      <c r="L6870" s="5">
        <f t="shared" si="750"/>
        <v>0</v>
      </c>
      <c r="M6870" s="137">
        <f>'PVWatts Hourly Results (1)'!L6881/1000</f>
        <v>0</v>
      </c>
      <c r="N6870" s="3">
        <f>'PVWatts Hourly Results (2)'!L6881/1000</f>
        <v>0</v>
      </c>
      <c r="O6870" s="3">
        <f>'PVWatts Hourly Results (3)'!L6881/1000</f>
        <v>0</v>
      </c>
      <c r="P6870" s="3">
        <f>'PVWatts Hourly Results (4)'!L6881/1000</f>
        <v>0</v>
      </c>
      <c r="Q6870" s="130">
        <f>'PVWatts Hourly Results (5)'!L6881/1000</f>
        <v>0</v>
      </c>
    </row>
    <row r="6871" spans="2:17" x14ac:dyDescent="0.25">
      <c r="B6871" s="8">
        <v>10</v>
      </c>
      <c r="C6871" s="9">
        <v>13</v>
      </c>
      <c r="D6871" s="134">
        <f>'PVWatts Hourly Results (1)'!C6882</f>
        <v>0</v>
      </c>
      <c r="E6871" s="127">
        <f>DATE(YEAR(Inputs!$D$5),Summary!B6871,Summary!C6871)+TIME(D6871,0,0)</f>
        <v>287</v>
      </c>
      <c r="F6871" s="4">
        <f t="shared" ref="F6871:F6934" si="753">IF(OR(B6871&lt;3,B6871=6,B6871=7,B6871=8),1,0)</f>
        <v>0</v>
      </c>
      <c r="G6871" s="4">
        <f t="shared" si="751"/>
        <v>7</v>
      </c>
      <c r="H6871" s="4">
        <f t="shared" ref="H6871:H6934" si="754">IF(OR(G6871=2,G6871=3,G6871=4,G6871=5,G6871=6),1,0)</f>
        <v>0</v>
      </c>
      <c r="I6871" s="4">
        <f t="shared" ref="I6871:I6934" si="755">IF(AND(B6871&gt;5,B6871&lt;9,D6871&gt;=13,D6871&lt;=16,H6871=1),1,0)</f>
        <v>0</v>
      </c>
      <c r="J6871" s="4">
        <f t="shared" ref="J6871:J6934" si="756">IF(AND(B6871&lt;3,OR(AND(D6871&gt;6,D6871&lt;9),AND(D6871&gt;17,D6871&lt;20)),H6871=1),1,0)</f>
        <v>0</v>
      </c>
      <c r="K6871" s="4">
        <f t="shared" si="752"/>
        <v>0</v>
      </c>
      <c r="L6871" s="5">
        <f t="shared" ref="L6871:L6934" si="757">IFERROR(IF(AND(F6871=1,H6871=1,OR(I6871=1,J6871=1),K6871=0),1,0),"")</f>
        <v>0</v>
      </c>
      <c r="M6871" s="137">
        <f>'PVWatts Hourly Results (1)'!L6882/1000</f>
        <v>0</v>
      </c>
      <c r="N6871" s="3">
        <f>'PVWatts Hourly Results (2)'!L6882/1000</f>
        <v>0</v>
      </c>
      <c r="O6871" s="3">
        <f>'PVWatts Hourly Results (3)'!L6882/1000</f>
        <v>0</v>
      </c>
      <c r="P6871" s="3">
        <f>'PVWatts Hourly Results (4)'!L6882/1000</f>
        <v>0</v>
      </c>
      <c r="Q6871" s="130">
        <f>'PVWatts Hourly Results (5)'!L6882/1000</f>
        <v>0</v>
      </c>
    </row>
    <row r="6872" spans="2:17" x14ac:dyDescent="0.25">
      <c r="B6872" s="8">
        <v>10</v>
      </c>
      <c r="C6872" s="9">
        <v>13</v>
      </c>
      <c r="D6872" s="134">
        <f>'PVWatts Hourly Results (1)'!C6883</f>
        <v>0</v>
      </c>
      <c r="E6872" s="127">
        <f>DATE(YEAR(Inputs!$D$5),Summary!B6872,Summary!C6872)+TIME(D6872,0,0)</f>
        <v>287</v>
      </c>
      <c r="F6872" s="4">
        <f t="shared" si="753"/>
        <v>0</v>
      </c>
      <c r="G6872" s="4">
        <f t="shared" si="751"/>
        <v>7</v>
      </c>
      <c r="H6872" s="4">
        <f t="shared" si="754"/>
        <v>0</v>
      </c>
      <c r="I6872" s="4">
        <f t="shared" si="755"/>
        <v>0</v>
      </c>
      <c r="J6872" s="4">
        <f t="shared" si="756"/>
        <v>0</v>
      </c>
      <c r="K6872" s="4">
        <f t="shared" si="752"/>
        <v>0</v>
      </c>
      <c r="L6872" s="5">
        <f t="shared" si="757"/>
        <v>0</v>
      </c>
      <c r="M6872" s="137">
        <f>'PVWatts Hourly Results (1)'!L6883/1000</f>
        <v>0</v>
      </c>
      <c r="N6872" s="3">
        <f>'PVWatts Hourly Results (2)'!L6883/1000</f>
        <v>0</v>
      </c>
      <c r="O6872" s="3">
        <f>'PVWatts Hourly Results (3)'!L6883/1000</f>
        <v>0</v>
      </c>
      <c r="P6872" s="3">
        <f>'PVWatts Hourly Results (4)'!L6883/1000</f>
        <v>0</v>
      </c>
      <c r="Q6872" s="130">
        <f>'PVWatts Hourly Results (5)'!L6883/1000</f>
        <v>0</v>
      </c>
    </row>
    <row r="6873" spans="2:17" x14ac:dyDescent="0.25">
      <c r="B6873" s="8">
        <v>10</v>
      </c>
      <c r="C6873" s="9">
        <v>13</v>
      </c>
      <c r="D6873" s="134">
        <f>'PVWatts Hourly Results (1)'!C6884</f>
        <v>0</v>
      </c>
      <c r="E6873" s="127">
        <f>DATE(YEAR(Inputs!$D$5),Summary!B6873,Summary!C6873)+TIME(D6873,0,0)</f>
        <v>287</v>
      </c>
      <c r="F6873" s="4">
        <f t="shared" si="753"/>
        <v>0</v>
      </c>
      <c r="G6873" s="4">
        <f t="shared" si="751"/>
        <v>7</v>
      </c>
      <c r="H6873" s="4">
        <f t="shared" si="754"/>
        <v>0</v>
      </c>
      <c r="I6873" s="4">
        <f t="shared" si="755"/>
        <v>0</v>
      </c>
      <c r="J6873" s="4">
        <f t="shared" si="756"/>
        <v>0</v>
      </c>
      <c r="K6873" s="4">
        <f t="shared" si="752"/>
        <v>0</v>
      </c>
      <c r="L6873" s="5">
        <f t="shared" si="757"/>
        <v>0</v>
      </c>
      <c r="M6873" s="137">
        <f>'PVWatts Hourly Results (1)'!L6884/1000</f>
        <v>0</v>
      </c>
      <c r="N6873" s="3">
        <f>'PVWatts Hourly Results (2)'!L6884/1000</f>
        <v>0</v>
      </c>
      <c r="O6873" s="3">
        <f>'PVWatts Hourly Results (3)'!L6884/1000</f>
        <v>0</v>
      </c>
      <c r="P6873" s="3">
        <f>'PVWatts Hourly Results (4)'!L6884/1000</f>
        <v>0</v>
      </c>
      <c r="Q6873" s="130">
        <f>'PVWatts Hourly Results (5)'!L6884/1000</f>
        <v>0</v>
      </c>
    </row>
    <row r="6874" spans="2:17" x14ac:dyDescent="0.25">
      <c r="B6874" s="8">
        <v>10</v>
      </c>
      <c r="C6874" s="9">
        <v>13</v>
      </c>
      <c r="D6874" s="134">
        <f>'PVWatts Hourly Results (1)'!C6885</f>
        <v>0</v>
      </c>
      <c r="E6874" s="127">
        <f>DATE(YEAR(Inputs!$D$5),Summary!B6874,Summary!C6874)+TIME(D6874,0,0)</f>
        <v>287</v>
      </c>
      <c r="F6874" s="4">
        <f t="shared" si="753"/>
        <v>0</v>
      </c>
      <c r="G6874" s="4">
        <f t="shared" si="751"/>
        <v>7</v>
      </c>
      <c r="H6874" s="4">
        <f t="shared" si="754"/>
        <v>0</v>
      </c>
      <c r="I6874" s="4">
        <f t="shared" si="755"/>
        <v>0</v>
      </c>
      <c r="J6874" s="4">
        <f t="shared" si="756"/>
        <v>0</v>
      </c>
      <c r="K6874" s="4">
        <f t="shared" si="752"/>
        <v>0</v>
      </c>
      <c r="L6874" s="5">
        <f t="shared" si="757"/>
        <v>0</v>
      </c>
      <c r="M6874" s="137">
        <f>'PVWatts Hourly Results (1)'!L6885/1000</f>
        <v>0</v>
      </c>
      <c r="N6874" s="3">
        <f>'PVWatts Hourly Results (2)'!L6885/1000</f>
        <v>0</v>
      </c>
      <c r="O6874" s="3">
        <f>'PVWatts Hourly Results (3)'!L6885/1000</f>
        <v>0</v>
      </c>
      <c r="P6874" s="3">
        <f>'PVWatts Hourly Results (4)'!L6885/1000</f>
        <v>0</v>
      </c>
      <c r="Q6874" s="130">
        <f>'PVWatts Hourly Results (5)'!L6885/1000</f>
        <v>0</v>
      </c>
    </row>
    <row r="6875" spans="2:17" x14ac:dyDescent="0.25">
      <c r="B6875" s="8">
        <v>10</v>
      </c>
      <c r="C6875" s="9">
        <v>13</v>
      </c>
      <c r="D6875" s="134">
        <f>'PVWatts Hourly Results (1)'!C6886</f>
        <v>0</v>
      </c>
      <c r="E6875" s="127">
        <f>DATE(YEAR(Inputs!$D$5),Summary!B6875,Summary!C6875)+TIME(D6875,0,0)</f>
        <v>287</v>
      </c>
      <c r="F6875" s="4">
        <f t="shared" si="753"/>
        <v>0</v>
      </c>
      <c r="G6875" s="4">
        <f t="shared" si="751"/>
        <v>7</v>
      </c>
      <c r="H6875" s="4">
        <f t="shared" si="754"/>
        <v>0</v>
      </c>
      <c r="I6875" s="4">
        <f t="shared" si="755"/>
        <v>0</v>
      </c>
      <c r="J6875" s="4">
        <f t="shared" si="756"/>
        <v>0</v>
      </c>
      <c r="K6875" s="4">
        <f t="shared" si="752"/>
        <v>0</v>
      </c>
      <c r="L6875" s="5">
        <f t="shared" si="757"/>
        <v>0</v>
      </c>
      <c r="M6875" s="137">
        <f>'PVWatts Hourly Results (1)'!L6886/1000</f>
        <v>0</v>
      </c>
      <c r="N6875" s="3">
        <f>'PVWatts Hourly Results (2)'!L6886/1000</f>
        <v>0</v>
      </c>
      <c r="O6875" s="3">
        <f>'PVWatts Hourly Results (3)'!L6886/1000</f>
        <v>0</v>
      </c>
      <c r="P6875" s="3">
        <f>'PVWatts Hourly Results (4)'!L6886/1000</f>
        <v>0</v>
      </c>
      <c r="Q6875" s="130">
        <f>'PVWatts Hourly Results (5)'!L6886/1000</f>
        <v>0</v>
      </c>
    </row>
    <row r="6876" spans="2:17" x14ac:dyDescent="0.25">
      <c r="B6876" s="8">
        <v>10</v>
      </c>
      <c r="C6876" s="9">
        <v>13</v>
      </c>
      <c r="D6876" s="134">
        <f>'PVWatts Hourly Results (1)'!C6887</f>
        <v>0</v>
      </c>
      <c r="E6876" s="127">
        <f>DATE(YEAR(Inputs!$D$5),Summary!B6876,Summary!C6876)+TIME(D6876,0,0)</f>
        <v>287</v>
      </c>
      <c r="F6876" s="4">
        <f t="shared" si="753"/>
        <v>0</v>
      </c>
      <c r="G6876" s="4">
        <f t="shared" si="751"/>
        <v>7</v>
      </c>
      <c r="H6876" s="4">
        <f t="shared" si="754"/>
        <v>0</v>
      </c>
      <c r="I6876" s="4">
        <f t="shared" si="755"/>
        <v>0</v>
      </c>
      <c r="J6876" s="4">
        <f t="shared" si="756"/>
        <v>0</v>
      </c>
      <c r="K6876" s="4">
        <f t="shared" si="752"/>
        <v>0</v>
      </c>
      <c r="L6876" s="5">
        <f t="shared" si="757"/>
        <v>0</v>
      </c>
      <c r="M6876" s="137">
        <f>'PVWatts Hourly Results (1)'!L6887/1000</f>
        <v>0</v>
      </c>
      <c r="N6876" s="3">
        <f>'PVWatts Hourly Results (2)'!L6887/1000</f>
        <v>0</v>
      </c>
      <c r="O6876" s="3">
        <f>'PVWatts Hourly Results (3)'!L6887/1000</f>
        <v>0</v>
      </c>
      <c r="P6876" s="3">
        <f>'PVWatts Hourly Results (4)'!L6887/1000</f>
        <v>0</v>
      </c>
      <c r="Q6876" s="130">
        <f>'PVWatts Hourly Results (5)'!L6887/1000</f>
        <v>0</v>
      </c>
    </row>
    <row r="6877" spans="2:17" x14ac:dyDescent="0.25">
      <c r="B6877" s="8">
        <v>10</v>
      </c>
      <c r="C6877" s="9">
        <v>13</v>
      </c>
      <c r="D6877" s="134">
        <f>'PVWatts Hourly Results (1)'!C6888</f>
        <v>0</v>
      </c>
      <c r="E6877" s="127">
        <f>DATE(YEAR(Inputs!$D$5),Summary!B6877,Summary!C6877)+TIME(D6877,0,0)</f>
        <v>287</v>
      </c>
      <c r="F6877" s="4">
        <f t="shared" si="753"/>
        <v>0</v>
      </c>
      <c r="G6877" s="4">
        <f t="shared" si="751"/>
        <v>7</v>
      </c>
      <c r="H6877" s="4">
        <f t="shared" si="754"/>
        <v>0</v>
      </c>
      <c r="I6877" s="4">
        <f t="shared" si="755"/>
        <v>0</v>
      </c>
      <c r="J6877" s="4">
        <f t="shared" si="756"/>
        <v>0</v>
      </c>
      <c r="K6877" s="4">
        <f t="shared" si="752"/>
        <v>0</v>
      </c>
      <c r="L6877" s="5">
        <f t="shared" si="757"/>
        <v>0</v>
      </c>
      <c r="M6877" s="137">
        <f>'PVWatts Hourly Results (1)'!L6888/1000</f>
        <v>0</v>
      </c>
      <c r="N6877" s="3">
        <f>'PVWatts Hourly Results (2)'!L6888/1000</f>
        <v>0</v>
      </c>
      <c r="O6877" s="3">
        <f>'PVWatts Hourly Results (3)'!L6888/1000</f>
        <v>0</v>
      </c>
      <c r="P6877" s="3">
        <f>'PVWatts Hourly Results (4)'!L6888/1000</f>
        <v>0</v>
      </c>
      <c r="Q6877" s="130">
        <f>'PVWatts Hourly Results (5)'!L6888/1000</f>
        <v>0</v>
      </c>
    </row>
    <row r="6878" spans="2:17" x14ac:dyDescent="0.25">
      <c r="B6878" s="8">
        <v>10</v>
      </c>
      <c r="C6878" s="9">
        <v>13</v>
      </c>
      <c r="D6878" s="134">
        <f>'PVWatts Hourly Results (1)'!C6889</f>
        <v>0</v>
      </c>
      <c r="E6878" s="127">
        <f>DATE(YEAR(Inputs!$D$5),Summary!B6878,Summary!C6878)+TIME(D6878,0,0)</f>
        <v>287</v>
      </c>
      <c r="F6878" s="4">
        <f t="shared" si="753"/>
        <v>0</v>
      </c>
      <c r="G6878" s="4">
        <f t="shared" si="751"/>
        <v>7</v>
      </c>
      <c r="H6878" s="4">
        <f t="shared" si="754"/>
        <v>0</v>
      </c>
      <c r="I6878" s="4">
        <f t="shared" si="755"/>
        <v>0</v>
      </c>
      <c r="J6878" s="4">
        <f t="shared" si="756"/>
        <v>0</v>
      </c>
      <c r="K6878" s="4">
        <f t="shared" si="752"/>
        <v>0</v>
      </c>
      <c r="L6878" s="5">
        <f t="shared" si="757"/>
        <v>0</v>
      </c>
      <c r="M6878" s="137">
        <f>'PVWatts Hourly Results (1)'!L6889/1000</f>
        <v>0</v>
      </c>
      <c r="N6878" s="3">
        <f>'PVWatts Hourly Results (2)'!L6889/1000</f>
        <v>0</v>
      </c>
      <c r="O6878" s="3">
        <f>'PVWatts Hourly Results (3)'!L6889/1000</f>
        <v>0</v>
      </c>
      <c r="P6878" s="3">
        <f>'PVWatts Hourly Results (4)'!L6889/1000</f>
        <v>0</v>
      </c>
      <c r="Q6878" s="130">
        <f>'PVWatts Hourly Results (5)'!L6889/1000</f>
        <v>0</v>
      </c>
    </row>
    <row r="6879" spans="2:17" x14ac:dyDescent="0.25">
      <c r="B6879" s="8">
        <v>10</v>
      </c>
      <c r="C6879" s="9">
        <v>13</v>
      </c>
      <c r="D6879" s="134">
        <f>'PVWatts Hourly Results (1)'!C6890</f>
        <v>0</v>
      </c>
      <c r="E6879" s="127">
        <f>DATE(YEAR(Inputs!$D$5),Summary!B6879,Summary!C6879)+TIME(D6879,0,0)</f>
        <v>287</v>
      </c>
      <c r="F6879" s="4">
        <f t="shared" si="753"/>
        <v>0</v>
      </c>
      <c r="G6879" s="4">
        <f t="shared" si="751"/>
        <v>7</v>
      </c>
      <c r="H6879" s="4">
        <f t="shared" si="754"/>
        <v>0</v>
      </c>
      <c r="I6879" s="4">
        <f t="shared" si="755"/>
        <v>0</v>
      </c>
      <c r="J6879" s="4">
        <f t="shared" si="756"/>
        <v>0</v>
      </c>
      <c r="K6879" s="4">
        <f t="shared" si="752"/>
        <v>0</v>
      </c>
      <c r="L6879" s="5">
        <f t="shared" si="757"/>
        <v>0</v>
      </c>
      <c r="M6879" s="137">
        <f>'PVWatts Hourly Results (1)'!L6890/1000</f>
        <v>0</v>
      </c>
      <c r="N6879" s="3">
        <f>'PVWatts Hourly Results (2)'!L6890/1000</f>
        <v>0</v>
      </c>
      <c r="O6879" s="3">
        <f>'PVWatts Hourly Results (3)'!L6890/1000</f>
        <v>0</v>
      </c>
      <c r="P6879" s="3">
        <f>'PVWatts Hourly Results (4)'!L6890/1000</f>
        <v>0</v>
      </c>
      <c r="Q6879" s="130">
        <f>'PVWatts Hourly Results (5)'!L6890/1000</f>
        <v>0</v>
      </c>
    </row>
    <row r="6880" spans="2:17" x14ac:dyDescent="0.25">
      <c r="B6880" s="8">
        <v>10</v>
      </c>
      <c r="C6880" s="9">
        <v>13</v>
      </c>
      <c r="D6880" s="134">
        <f>'PVWatts Hourly Results (1)'!C6891</f>
        <v>0</v>
      </c>
      <c r="E6880" s="127">
        <f>DATE(YEAR(Inputs!$D$5),Summary!B6880,Summary!C6880)+TIME(D6880,0,0)</f>
        <v>287</v>
      </c>
      <c r="F6880" s="4">
        <f t="shared" si="753"/>
        <v>0</v>
      </c>
      <c r="G6880" s="4">
        <f t="shared" si="751"/>
        <v>7</v>
      </c>
      <c r="H6880" s="4">
        <f t="shared" si="754"/>
        <v>0</v>
      </c>
      <c r="I6880" s="4">
        <f t="shared" si="755"/>
        <v>0</v>
      </c>
      <c r="J6880" s="4">
        <f t="shared" si="756"/>
        <v>0</v>
      </c>
      <c r="K6880" s="4">
        <f t="shared" si="752"/>
        <v>0</v>
      </c>
      <c r="L6880" s="5">
        <f t="shared" si="757"/>
        <v>0</v>
      </c>
      <c r="M6880" s="137">
        <f>'PVWatts Hourly Results (1)'!L6891/1000</f>
        <v>0</v>
      </c>
      <c r="N6880" s="3">
        <f>'PVWatts Hourly Results (2)'!L6891/1000</f>
        <v>0</v>
      </c>
      <c r="O6880" s="3">
        <f>'PVWatts Hourly Results (3)'!L6891/1000</f>
        <v>0</v>
      </c>
      <c r="P6880" s="3">
        <f>'PVWatts Hourly Results (4)'!L6891/1000</f>
        <v>0</v>
      </c>
      <c r="Q6880" s="130">
        <f>'PVWatts Hourly Results (5)'!L6891/1000</f>
        <v>0</v>
      </c>
    </row>
    <row r="6881" spans="2:17" x14ac:dyDescent="0.25">
      <c r="B6881" s="8">
        <v>10</v>
      </c>
      <c r="C6881" s="9">
        <v>13</v>
      </c>
      <c r="D6881" s="134">
        <f>'PVWatts Hourly Results (1)'!C6892</f>
        <v>0</v>
      </c>
      <c r="E6881" s="127">
        <f>DATE(YEAR(Inputs!$D$5),Summary!B6881,Summary!C6881)+TIME(D6881,0,0)</f>
        <v>287</v>
      </c>
      <c r="F6881" s="4">
        <f t="shared" si="753"/>
        <v>0</v>
      </c>
      <c r="G6881" s="4">
        <f t="shared" si="751"/>
        <v>7</v>
      </c>
      <c r="H6881" s="4">
        <f t="shared" si="754"/>
        <v>0</v>
      </c>
      <c r="I6881" s="4">
        <f t="shared" si="755"/>
        <v>0</v>
      </c>
      <c r="J6881" s="4">
        <f t="shared" si="756"/>
        <v>0</v>
      </c>
      <c r="K6881" s="4">
        <f t="shared" si="752"/>
        <v>0</v>
      </c>
      <c r="L6881" s="5">
        <f t="shared" si="757"/>
        <v>0</v>
      </c>
      <c r="M6881" s="137">
        <f>'PVWatts Hourly Results (1)'!L6892/1000</f>
        <v>0</v>
      </c>
      <c r="N6881" s="3">
        <f>'PVWatts Hourly Results (2)'!L6892/1000</f>
        <v>0</v>
      </c>
      <c r="O6881" s="3">
        <f>'PVWatts Hourly Results (3)'!L6892/1000</f>
        <v>0</v>
      </c>
      <c r="P6881" s="3">
        <f>'PVWatts Hourly Results (4)'!L6892/1000</f>
        <v>0</v>
      </c>
      <c r="Q6881" s="130">
        <f>'PVWatts Hourly Results (5)'!L6892/1000</f>
        <v>0</v>
      </c>
    </row>
    <row r="6882" spans="2:17" x14ac:dyDescent="0.25">
      <c r="B6882" s="8">
        <v>10</v>
      </c>
      <c r="C6882" s="9">
        <v>13</v>
      </c>
      <c r="D6882" s="134">
        <f>'PVWatts Hourly Results (1)'!C6893</f>
        <v>0</v>
      </c>
      <c r="E6882" s="127">
        <f>DATE(YEAR(Inputs!$D$5),Summary!B6882,Summary!C6882)+TIME(D6882,0,0)</f>
        <v>287</v>
      </c>
      <c r="F6882" s="4">
        <f t="shared" si="753"/>
        <v>0</v>
      </c>
      <c r="G6882" s="4">
        <f t="shared" si="751"/>
        <v>7</v>
      </c>
      <c r="H6882" s="4">
        <f t="shared" si="754"/>
        <v>0</v>
      </c>
      <c r="I6882" s="4">
        <f t="shared" si="755"/>
        <v>0</v>
      </c>
      <c r="J6882" s="4">
        <f t="shared" si="756"/>
        <v>0</v>
      </c>
      <c r="K6882" s="4">
        <f t="shared" si="752"/>
        <v>0</v>
      </c>
      <c r="L6882" s="5">
        <f t="shared" si="757"/>
        <v>0</v>
      </c>
      <c r="M6882" s="137">
        <f>'PVWatts Hourly Results (1)'!L6893/1000</f>
        <v>0</v>
      </c>
      <c r="N6882" s="3">
        <f>'PVWatts Hourly Results (2)'!L6893/1000</f>
        <v>0</v>
      </c>
      <c r="O6882" s="3">
        <f>'PVWatts Hourly Results (3)'!L6893/1000</f>
        <v>0</v>
      </c>
      <c r="P6882" s="3">
        <f>'PVWatts Hourly Results (4)'!L6893/1000</f>
        <v>0</v>
      </c>
      <c r="Q6882" s="130">
        <f>'PVWatts Hourly Results (5)'!L6893/1000</f>
        <v>0</v>
      </c>
    </row>
    <row r="6883" spans="2:17" x14ac:dyDescent="0.25">
      <c r="B6883" s="8">
        <v>10</v>
      </c>
      <c r="C6883" s="9">
        <v>13</v>
      </c>
      <c r="D6883" s="134">
        <f>'PVWatts Hourly Results (1)'!C6894</f>
        <v>0</v>
      </c>
      <c r="E6883" s="127">
        <f>DATE(YEAR(Inputs!$D$5),Summary!B6883,Summary!C6883)+TIME(D6883,0,0)</f>
        <v>287</v>
      </c>
      <c r="F6883" s="4">
        <f t="shared" si="753"/>
        <v>0</v>
      </c>
      <c r="G6883" s="4">
        <f t="shared" si="751"/>
        <v>7</v>
      </c>
      <c r="H6883" s="4">
        <f t="shared" si="754"/>
        <v>0</v>
      </c>
      <c r="I6883" s="4">
        <f t="shared" si="755"/>
        <v>0</v>
      </c>
      <c r="J6883" s="4">
        <f t="shared" si="756"/>
        <v>0</v>
      </c>
      <c r="K6883" s="4">
        <f t="shared" si="752"/>
        <v>0</v>
      </c>
      <c r="L6883" s="5">
        <f t="shared" si="757"/>
        <v>0</v>
      </c>
      <c r="M6883" s="137">
        <f>'PVWatts Hourly Results (1)'!L6894/1000</f>
        <v>0</v>
      </c>
      <c r="N6883" s="3">
        <f>'PVWatts Hourly Results (2)'!L6894/1000</f>
        <v>0</v>
      </c>
      <c r="O6883" s="3">
        <f>'PVWatts Hourly Results (3)'!L6894/1000</f>
        <v>0</v>
      </c>
      <c r="P6883" s="3">
        <f>'PVWatts Hourly Results (4)'!L6894/1000</f>
        <v>0</v>
      </c>
      <c r="Q6883" s="130">
        <f>'PVWatts Hourly Results (5)'!L6894/1000</f>
        <v>0</v>
      </c>
    </row>
    <row r="6884" spans="2:17" x14ac:dyDescent="0.25">
      <c r="B6884" s="8">
        <v>10</v>
      </c>
      <c r="C6884" s="9">
        <v>13</v>
      </c>
      <c r="D6884" s="134">
        <f>'PVWatts Hourly Results (1)'!C6895</f>
        <v>0</v>
      </c>
      <c r="E6884" s="127">
        <f>DATE(YEAR(Inputs!$D$5),Summary!B6884,Summary!C6884)+TIME(D6884,0,0)</f>
        <v>287</v>
      </c>
      <c r="F6884" s="4">
        <f t="shared" si="753"/>
        <v>0</v>
      </c>
      <c r="G6884" s="4">
        <f t="shared" si="751"/>
        <v>7</v>
      </c>
      <c r="H6884" s="4">
        <f t="shared" si="754"/>
        <v>0</v>
      </c>
      <c r="I6884" s="4">
        <f t="shared" si="755"/>
        <v>0</v>
      </c>
      <c r="J6884" s="4">
        <f t="shared" si="756"/>
        <v>0</v>
      </c>
      <c r="K6884" s="4">
        <f t="shared" si="752"/>
        <v>0</v>
      </c>
      <c r="L6884" s="5">
        <f t="shared" si="757"/>
        <v>0</v>
      </c>
      <c r="M6884" s="137">
        <f>'PVWatts Hourly Results (1)'!L6895/1000</f>
        <v>0</v>
      </c>
      <c r="N6884" s="3">
        <f>'PVWatts Hourly Results (2)'!L6895/1000</f>
        <v>0</v>
      </c>
      <c r="O6884" s="3">
        <f>'PVWatts Hourly Results (3)'!L6895/1000</f>
        <v>0</v>
      </c>
      <c r="P6884" s="3">
        <f>'PVWatts Hourly Results (4)'!L6895/1000</f>
        <v>0</v>
      </c>
      <c r="Q6884" s="130">
        <f>'PVWatts Hourly Results (5)'!L6895/1000</f>
        <v>0</v>
      </c>
    </row>
    <row r="6885" spans="2:17" x14ac:dyDescent="0.25">
      <c r="B6885" s="8">
        <v>10</v>
      </c>
      <c r="C6885" s="9">
        <v>13</v>
      </c>
      <c r="D6885" s="134">
        <f>'PVWatts Hourly Results (1)'!C6896</f>
        <v>0</v>
      </c>
      <c r="E6885" s="127">
        <f>DATE(YEAR(Inputs!$D$5),Summary!B6885,Summary!C6885)+TIME(D6885,0,0)</f>
        <v>287</v>
      </c>
      <c r="F6885" s="4">
        <f t="shared" si="753"/>
        <v>0</v>
      </c>
      <c r="G6885" s="4">
        <f t="shared" si="751"/>
        <v>7</v>
      </c>
      <c r="H6885" s="4">
        <f t="shared" si="754"/>
        <v>0</v>
      </c>
      <c r="I6885" s="4">
        <f t="shared" si="755"/>
        <v>0</v>
      </c>
      <c r="J6885" s="4">
        <f t="shared" si="756"/>
        <v>0</v>
      </c>
      <c r="K6885" s="4">
        <f t="shared" si="752"/>
        <v>0</v>
      </c>
      <c r="L6885" s="5">
        <f t="shared" si="757"/>
        <v>0</v>
      </c>
      <c r="M6885" s="137">
        <f>'PVWatts Hourly Results (1)'!L6896/1000</f>
        <v>0</v>
      </c>
      <c r="N6885" s="3">
        <f>'PVWatts Hourly Results (2)'!L6896/1000</f>
        <v>0</v>
      </c>
      <c r="O6885" s="3">
        <f>'PVWatts Hourly Results (3)'!L6896/1000</f>
        <v>0</v>
      </c>
      <c r="P6885" s="3">
        <f>'PVWatts Hourly Results (4)'!L6896/1000</f>
        <v>0</v>
      </c>
      <c r="Q6885" s="130">
        <f>'PVWatts Hourly Results (5)'!L6896/1000</f>
        <v>0</v>
      </c>
    </row>
    <row r="6886" spans="2:17" x14ac:dyDescent="0.25">
      <c r="B6886" s="8">
        <v>10</v>
      </c>
      <c r="C6886" s="9">
        <v>14</v>
      </c>
      <c r="D6886" s="134">
        <f>'PVWatts Hourly Results (1)'!C6897</f>
        <v>0</v>
      </c>
      <c r="E6886" s="127">
        <f>DATE(YEAR(Inputs!$D$5),Summary!B6886,Summary!C6886)+TIME(D6886,0,0)</f>
        <v>288</v>
      </c>
      <c r="F6886" s="4">
        <f t="shared" si="753"/>
        <v>0</v>
      </c>
      <c r="G6886" s="4">
        <f t="shared" si="751"/>
        <v>1</v>
      </c>
      <c r="H6886" s="4">
        <f t="shared" si="754"/>
        <v>0</v>
      </c>
      <c r="I6886" s="4">
        <f t="shared" si="755"/>
        <v>0</v>
      </c>
      <c r="J6886" s="4">
        <f t="shared" si="756"/>
        <v>0</v>
      </c>
      <c r="K6886" s="4">
        <f t="shared" si="752"/>
        <v>0</v>
      </c>
      <c r="L6886" s="5">
        <f t="shared" si="757"/>
        <v>0</v>
      </c>
      <c r="M6886" s="137">
        <f>'PVWatts Hourly Results (1)'!L6897/1000</f>
        <v>0</v>
      </c>
      <c r="N6886" s="3">
        <f>'PVWatts Hourly Results (2)'!L6897/1000</f>
        <v>0</v>
      </c>
      <c r="O6886" s="3">
        <f>'PVWatts Hourly Results (3)'!L6897/1000</f>
        <v>0</v>
      </c>
      <c r="P6886" s="3">
        <f>'PVWatts Hourly Results (4)'!L6897/1000</f>
        <v>0</v>
      </c>
      <c r="Q6886" s="130">
        <f>'PVWatts Hourly Results (5)'!L6897/1000</f>
        <v>0</v>
      </c>
    </row>
    <row r="6887" spans="2:17" x14ac:dyDescent="0.25">
      <c r="B6887" s="8">
        <v>10</v>
      </c>
      <c r="C6887" s="9">
        <v>14</v>
      </c>
      <c r="D6887" s="134">
        <f>'PVWatts Hourly Results (1)'!C6898</f>
        <v>0</v>
      </c>
      <c r="E6887" s="127">
        <f>DATE(YEAR(Inputs!$D$5),Summary!B6887,Summary!C6887)+TIME(D6887,0,0)</f>
        <v>288</v>
      </c>
      <c r="F6887" s="4">
        <f t="shared" si="753"/>
        <v>0</v>
      </c>
      <c r="G6887" s="4">
        <f t="shared" si="751"/>
        <v>1</v>
      </c>
      <c r="H6887" s="4">
        <f t="shared" si="754"/>
        <v>0</v>
      </c>
      <c r="I6887" s="4">
        <f t="shared" si="755"/>
        <v>0</v>
      </c>
      <c r="J6887" s="4">
        <f t="shared" si="756"/>
        <v>0</v>
      </c>
      <c r="K6887" s="4">
        <f t="shared" si="752"/>
        <v>0</v>
      </c>
      <c r="L6887" s="5">
        <f t="shared" si="757"/>
        <v>0</v>
      </c>
      <c r="M6887" s="137">
        <f>'PVWatts Hourly Results (1)'!L6898/1000</f>
        <v>0</v>
      </c>
      <c r="N6887" s="3">
        <f>'PVWatts Hourly Results (2)'!L6898/1000</f>
        <v>0</v>
      </c>
      <c r="O6887" s="3">
        <f>'PVWatts Hourly Results (3)'!L6898/1000</f>
        <v>0</v>
      </c>
      <c r="P6887" s="3">
        <f>'PVWatts Hourly Results (4)'!L6898/1000</f>
        <v>0</v>
      </c>
      <c r="Q6887" s="130">
        <f>'PVWatts Hourly Results (5)'!L6898/1000</f>
        <v>0</v>
      </c>
    </row>
    <row r="6888" spans="2:17" x14ac:dyDescent="0.25">
      <c r="B6888" s="8">
        <v>10</v>
      </c>
      <c r="C6888" s="9">
        <v>14</v>
      </c>
      <c r="D6888" s="134">
        <f>'PVWatts Hourly Results (1)'!C6899</f>
        <v>0</v>
      </c>
      <c r="E6888" s="127">
        <f>DATE(YEAR(Inputs!$D$5),Summary!B6888,Summary!C6888)+TIME(D6888,0,0)</f>
        <v>288</v>
      </c>
      <c r="F6888" s="4">
        <f t="shared" si="753"/>
        <v>0</v>
      </c>
      <c r="G6888" s="4">
        <f t="shared" si="751"/>
        <v>1</v>
      </c>
      <c r="H6888" s="4">
        <f t="shared" si="754"/>
        <v>0</v>
      </c>
      <c r="I6888" s="4">
        <f t="shared" si="755"/>
        <v>0</v>
      </c>
      <c r="J6888" s="4">
        <f t="shared" si="756"/>
        <v>0</v>
      </c>
      <c r="K6888" s="4">
        <f t="shared" si="752"/>
        <v>0</v>
      </c>
      <c r="L6888" s="5">
        <f t="shared" si="757"/>
        <v>0</v>
      </c>
      <c r="M6888" s="137">
        <f>'PVWatts Hourly Results (1)'!L6899/1000</f>
        <v>0</v>
      </c>
      <c r="N6888" s="3">
        <f>'PVWatts Hourly Results (2)'!L6899/1000</f>
        <v>0</v>
      </c>
      <c r="O6888" s="3">
        <f>'PVWatts Hourly Results (3)'!L6899/1000</f>
        <v>0</v>
      </c>
      <c r="P6888" s="3">
        <f>'PVWatts Hourly Results (4)'!L6899/1000</f>
        <v>0</v>
      </c>
      <c r="Q6888" s="130">
        <f>'PVWatts Hourly Results (5)'!L6899/1000</f>
        <v>0</v>
      </c>
    </row>
    <row r="6889" spans="2:17" x14ac:dyDescent="0.25">
      <c r="B6889" s="8">
        <v>10</v>
      </c>
      <c r="C6889" s="9">
        <v>14</v>
      </c>
      <c r="D6889" s="134">
        <f>'PVWatts Hourly Results (1)'!C6900</f>
        <v>0</v>
      </c>
      <c r="E6889" s="127">
        <f>DATE(YEAR(Inputs!$D$5),Summary!B6889,Summary!C6889)+TIME(D6889,0,0)</f>
        <v>288</v>
      </c>
      <c r="F6889" s="4">
        <f t="shared" si="753"/>
        <v>0</v>
      </c>
      <c r="G6889" s="4">
        <f t="shared" si="751"/>
        <v>1</v>
      </c>
      <c r="H6889" s="4">
        <f t="shared" si="754"/>
        <v>0</v>
      </c>
      <c r="I6889" s="4">
        <f t="shared" si="755"/>
        <v>0</v>
      </c>
      <c r="J6889" s="4">
        <f t="shared" si="756"/>
        <v>0</v>
      </c>
      <c r="K6889" s="4">
        <f t="shared" si="752"/>
        <v>0</v>
      </c>
      <c r="L6889" s="5">
        <f t="shared" si="757"/>
        <v>0</v>
      </c>
      <c r="M6889" s="137">
        <f>'PVWatts Hourly Results (1)'!L6900/1000</f>
        <v>0</v>
      </c>
      <c r="N6889" s="3">
        <f>'PVWatts Hourly Results (2)'!L6900/1000</f>
        <v>0</v>
      </c>
      <c r="O6889" s="3">
        <f>'PVWatts Hourly Results (3)'!L6900/1000</f>
        <v>0</v>
      </c>
      <c r="P6889" s="3">
        <f>'PVWatts Hourly Results (4)'!L6900/1000</f>
        <v>0</v>
      </c>
      <c r="Q6889" s="130">
        <f>'PVWatts Hourly Results (5)'!L6900/1000</f>
        <v>0</v>
      </c>
    </row>
    <row r="6890" spans="2:17" x14ac:dyDescent="0.25">
      <c r="B6890" s="8">
        <v>10</v>
      </c>
      <c r="C6890" s="9">
        <v>14</v>
      </c>
      <c r="D6890" s="134">
        <f>'PVWatts Hourly Results (1)'!C6901</f>
        <v>0</v>
      </c>
      <c r="E6890" s="127">
        <f>DATE(YEAR(Inputs!$D$5),Summary!B6890,Summary!C6890)+TIME(D6890,0,0)</f>
        <v>288</v>
      </c>
      <c r="F6890" s="4">
        <f t="shared" si="753"/>
        <v>0</v>
      </c>
      <c r="G6890" s="4">
        <f t="shared" si="751"/>
        <v>1</v>
      </c>
      <c r="H6890" s="4">
        <f t="shared" si="754"/>
        <v>0</v>
      </c>
      <c r="I6890" s="4">
        <f t="shared" si="755"/>
        <v>0</v>
      </c>
      <c r="J6890" s="4">
        <f t="shared" si="756"/>
        <v>0</v>
      </c>
      <c r="K6890" s="4">
        <f t="shared" si="752"/>
        <v>0</v>
      </c>
      <c r="L6890" s="5">
        <f t="shared" si="757"/>
        <v>0</v>
      </c>
      <c r="M6890" s="137">
        <f>'PVWatts Hourly Results (1)'!L6901/1000</f>
        <v>0</v>
      </c>
      <c r="N6890" s="3">
        <f>'PVWatts Hourly Results (2)'!L6901/1000</f>
        <v>0</v>
      </c>
      <c r="O6890" s="3">
        <f>'PVWatts Hourly Results (3)'!L6901/1000</f>
        <v>0</v>
      </c>
      <c r="P6890" s="3">
        <f>'PVWatts Hourly Results (4)'!L6901/1000</f>
        <v>0</v>
      </c>
      <c r="Q6890" s="130">
        <f>'PVWatts Hourly Results (5)'!L6901/1000</f>
        <v>0</v>
      </c>
    </row>
    <row r="6891" spans="2:17" x14ac:dyDescent="0.25">
      <c r="B6891" s="8">
        <v>10</v>
      </c>
      <c r="C6891" s="9">
        <v>14</v>
      </c>
      <c r="D6891" s="134">
        <f>'PVWatts Hourly Results (1)'!C6902</f>
        <v>0</v>
      </c>
      <c r="E6891" s="127">
        <f>DATE(YEAR(Inputs!$D$5),Summary!B6891,Summary!C6891)+TIME(D6891,0,0)</f>
        <v>288</v>
      </c>
      <c r="F6891" s="4">
        <f t="shared" si="753"/>
        <v>0</v>
      </c>
      <c r="G6891" s="4">
        <f t="shared" si="751"/>
        <v>1</v>
      </c>
      <c r="H6891" s="4">
        <f t="shared" si="754"/>
        <v>0</v>
      </c>
      <c r="I6891" s="4">
        <f t="shared" si="755"/>
        <v>0</v>
      </c>
      <c r="J6891" s="4">
        <f t="shared" si="756"/>
        <v>0</v>
      </c>
      <c r="K6891" s="4">
        <f t="shared" si="752"/>
        <v>0</v>
      </c>
      <c r="L6891" s="5">
        <f t="shared" si="757"/>
        <v>0</v>
      </c>
      <c r="M6891" s="137">
        <f>'PVWatts Hourly Results (1)'!L6902/1000</f>
        <v>0</v>
      </c>
      <c r="N6891" s="3">
        <f>'PVWatts Hourly Results (2)'!L6902/1000</f>
        <v>0</v>
      </c>
      <c r="O6891" s="3">
        <f>'PVWatts Hourly Results (3)'!L6902/1000</f>
        <v>0</v>
      </c>
      <c r="P6891" s="3">
        <f>'PVWatts Hourly Results (4)'!L6902/1000</f>
        <v>0</v>
      </c>
      <c r="Q6891" s="130">
        <f>'PVWatts Hourly Results (5)'!L6902/1000</f>
        <v>0</v>
      </c>
    </row>
    <row r="6892" spans="2:17" x14ac:dyDescent="0.25">
      <c r="B6892" s="8">
        <v>10</v>
      </c>
      <c r="C6892" s="9">
        <v>14</v>
      </c>
      <c r="D6892" s="134">
        <f>'PVWatts Hourly Results (1)'!C6903</f>
        <v>0</v>
      </c>
      <c r="E6892" s="127">
        <f>DATE(YEAR(Inputs!$D$5),Summary!B6892,Summary!C6892)+TIME(D6892,0,0)</f>
        <v>288</v>
      </c>
      <c r="F6892" s="4">
        <f t="shared" si="753"/>
        <v>0</v>
      </c>
      <c r="G6892" s="4">
        <f t="shared" si="751"/>
        <v>1</v>
      </c>
      <c r="H6892" s="4">
        <f t="shared" si="754"/>
        <v>0</v>
      </c>
      <c r="I6892" s="4">
        <f t="shared" si="755"/>
        <v>0</v>
      </c>
      <c r="J6892" s="4">
        <f t="shared" si="756"/>
        <v>0</v>
      </c>
      <c r="K6892" s="4">
        <f t="shared" si="752"/>
        <v>0</v>
      </c>
      <c r="L6892" s="5">
        <f t="shared" si="757"/>
        <v>0</v>
      </c>
      <c r="M6892" s="137">
        <f>'PVWatts Hourly Results (1)'!L6903/1000</f>
        <v>0</v>
      </c>
      <c r="N6892" s="3">
        <f>'PVWatts Hourly Results (2)'!L6903/1000</f>
        <v>0</v>
      </c>
      <c r="O6892" s="3">
        <f>'PVWatts Hourly Results (3)'!L6903/1000</f>
        <v>0</v>
      </c>
      <c r="P6892" s="3">
        <f>'PVWatts Hourly Results (4)'!L6903/1000</f>
        <v>0</v>
      </c>
      <c r="Q6892" s="130">
        <f>'PVWatts Hourly Results (5)'!L6903/1000</f>
        <v>0</v>
      </c>
    </row>
    <row r="6893" spans="2:17" x14ac:dyDescent="0.25">
      <c r="B6893" s="8">
        <v>10</v>
      </c>
      <c r="C6893" s="9">
        <v>14</v>
      </c>
      <c r="D6893" s="134">
        <f>'PVWatts Hourly Results (1)'!C6904</f>
        <v>0</v>
      </c>
      <c r="E6893" s="127">
        <f>DATE(YEAR(Inputs!$D$5),Summary!B6893,Summary!C6893)+TIME(D6893,0,0)</f>
        <v>288</v>
      </c>
      <c r="F6893" s="4">
        <f t="shared" si="753"/>
        <v>0</v>
      </c>
      <c r="G6893" s="4">
        <f t="shared" si="751"/>
        <v>1</v>
      </c>
      <c r="H6893" s="4">
        <f t="shared" si="754"/>
        <v>0</v>
      </c>
      <c r="I6893" s="4">
        <f t="shared" si="755"/>
        <v>0</v>
      </c>
      <c r="J6893" s="4">
        <f t="shared" si="756"/>
        <v>0</v>
      </c>
      <c r="K6893" s="4">
        <f t="shared" si="752"/>
        <v>0</v>
      </c>
      <c r="L6893" s="5">
        <f t="shared" si="757"/>
        <v>0</v>
      </c>
      <c r="M6893" s="137">
        <f>'PVWatts Hourly Results (1)'!L6904/1000</f>
        <v>0</v>
      </c>
      <c r="N6893" s="3">
        <f>'PVWatts Hourly Results (2)'!L6904/1000</f>
        <v>0</v>
      </c>
      <c r="O6893" s="3">
        <f>'PVWatts Hourly Results (3)'!L6904/1000</f>
        <v>0</v>
      </c>
      <c r="P6893" s="3">
        <f>'PVWatts Hourly Results (4)'!L6904/1000</f>
        <v>0</v>
      </c>
      <c r="Q6893" s="130">
        <f>'PVWatts Hourly Results (5)'!L6904/1000</f>
        <v>0</v>
      </c>
    </row>
    <row r="6894" spans="2:17" x14ac:dyDescent="0.25">
      <c r="B6894" s="8">
        <v>10</v>
      </c>
      <c r="C6894" s="9">
        <v>14</v>
      </c>
      <c r="D6894" s="134">
        <f>'PVWatts Hourly Results (1)'!C6905</f>
        <v>0</v>
      </c>
      <c r="E6894" s="127">
        <f>DATE(YEAR(Inputs!$D$5),Summary!B6894,Summary!C6894)+TIME(D6894,0,0)</f>
        <v>288</v>
      </c>
      <c r="F6894" s="4">
        <f t="shared" si="753"/>
        <v>0</v>
      </c>
      <c r="G6894" s="4">
        <f t="shared" si="751"/>
        <v>1</v>
      </c>
      <c r="H6894" s="4">
        <f t="shared" si="754"/>
        <v>0</v>
      </c>
      <c r="I6894" s="4">
        <f t="shared" si="755"/>
        <v>0</v>
      </c>
      <c r="J6894" s="4">
        <f t="shared" si="756"/>
        <v>0</v>
      </c>
      <c r="K6894" s="4">
        <f t="shared" si="752"/>
        <v>0</v>
      </c>
      <c r="L6894" s="5">
        <f t="shared" si="757"/>
        <v>0</v>
      </c>
      <c r="M6894" s="137">
        <f>'PVWatts Hourly Results (1)'!L6905/1000</f>
        <v>0</v>
      </c>
      <c r="N6894" s="3">
        <f>'PVWatts Hourly Results (2)'!L6905/1000</f>
        <v>0</v>
      </c>
      <c r="O6894" s="3">
        <f>'PVWatts Hourly Results (3)'!L6905/1000</f>
        <v>0</v>
      </c>
      <c r="P6894" s="3">
        <f>'PVWatts Hourly Results (4)'!L6905/1000</f>
        <v>0</v>
      </c>
      <c r="Q6894" s="130">
        <f>'PVWatts Hourly Results (5)'!L6905/1000</f>
        <v>0</v>
      </c>
    </row>
    <row r="6895" spans="2:17" x14ac:dyDescent="0.25">
      <c r="B6895" s="8">
        <v>10</v>
      </c>
      <c r="C6895" s="9">
        <v>14</v>
      </c>
      <c r="D6895" s="134">
        <f>'PVWatts Hourly Results (1)'!C6906</f>
        <v>0</v>
      </c>
      <c r="E6895" s="127">
        <f>DATE(YEAR(Inputs!$D$5),Summary!B6895,Summary!C6895)+TIME(D6895,0,0)</f>
        <v>288</v>
      </c>
      <c r="F6895" s="4">
        <f t="shared" si="753"/>
        <v>0</v>
      </c>
      <c r="G6895" s="4">
        <f t="shared" si="751"/>
        <v>1</v>
      </c>
      <c r="H6895" s="4">
        <f t="shared" si="754"/>
        <v>0</v>
      </c>
      <c r="I6895" s="4">
        <f t="shared" si="755"/>
        <v>0</v>
      </c>
      <c r="J6895" s="4">
        <f t="shared" si="756"/>
        <v>0</v>
      </c>
      <c r="K6895" s="4">
        <f t="shared" si="752"/>
        <v>0</v>
      </c>
      <c r="L6895" s="5">
        <f t="shared" si="757"/>
        <v>0</v>
      </c>
      <c r="M6895" s="137">
        <f>'PVWatts Hourly Results (1)'!L6906/1000</f>
        <v>0</v>
      </c>
      <c r="N6895" s="3">
        <f>'PVWatts Hourly Results (2)'!L6906/1000</f>
        <v>0</v>
      </c>
      <c r="O6895" s="3">
        <f>'PVWatts Hourly Results (3)'!L6906/1000</f>
        <v>0</v>
      </c>
      <c r="P6895" s="3">
        <f>'PVWatts Hourly Results (4)'!L6906/1000</f>
        <v>0</v>
      </c>
      <c r="Q6895" s="130">
        <f>'PVWatts Hourly Results (5)'!L6906/1000</f>
        <v>0</v>
      </c>
    </row>
    <row r="6896" spans="2:17" x14ac:dyDescent="0.25">
      <c r="B6896" s="8">
        <v>10</v>
      </c>
      <c r="C6896" s="9">
        <v>14</v>
      </c>
      <c r="D6896" s="134">
        <f>'PVWatts Hourly Results (1)'!C6907</f>
        <v>0</v>
      </c>
      <c r="E6896" s="127">
        <f>DATE(YEAR(Inputs!$D$5),Summary!B6896,Summary!C6896)+TIME(D6896,0,0)</f>
        <v>288</v>
      </c>
      <c r="F6896" s="4">
        <f t="shared" si="753"/>
        <v>0</v>
      </c>
      <c r="G6896" s="4">
        <f t="shared" si="751"/>
        <v>1</v>
      </c>
      <c r="H6896" s="4">
        <f t="shared" si="754"/>
        <v>0</v>
      </c>
      <c r="I6896" s="4">
        <f t="shared" si="755"/>
        <v>0</v>
      </c>
      <c r="J6896" s="4">
        <f t="shared" si="756"/>
        <v>0</v>
      </c>
      <c r="K6896" s="4">
        <f t="shared" si="752"/>
        <v>0</v>
      </c>
      <c r="L6896" s="5">
        <f t="shared" si="757"/>
        <v>0</v>
      </c>
      <c r="M6896" s="137">
        <f>'PVWatts Hourly Results (1)'!L6907/1000</f>
        <v>0</v>
      </c>
      <c r="N6896" s="3">
        <f>'PVWatts Hourly Results (2)'!L6907/1000</f>
        <v>0</v>
      </c>
      <c r="O6896" s="3">
        <f>'PVWatts Hourly Results (3)'!L6907/1000</f>
        <v>0</v>
      </c>
      <c r="P6896" s="3">
        <f>'PVWatts Hourly Results (4)'!L6907/1000</f>
        <v>0</v>
      </c>
      <c r="Q6896" s="130">
        <f>'PVWatts Hourly Results (5)'!L6907/1000</f>
        <v>0</v>
      </c>
    </row>
    <row r="6897" spans="2:17" x14ac:dyDescent="0.25">
      <c r="B6897" s="8">
        <v>10</v>
      </c>
      <c r="C6897" s="9">
        <v>14</v>
      </c>
      <c r="D6897" s="134">
        <f>'PVWatts Hourly Results (1)'!C6908</f>
        <v>0</v>
      </c>
      <c r="E6897" s="127">
        <f>DATE(YEAR(Inputs!$D$5),Summary!B6897,Summary!C6897)+TIME(D6897,0,0)</f>
        <v>288</v>
      </c>
      <c r="F6897" s="4">
        <f t="shared" si="753"/>
        <v>0</v>
      </c>
      <c r="G6897" s="4">
        <f t="shared" si="751"/>
        <v>1</v>
      </c>
      <c r="H6897" s="4">
        <f t="shared" si="754"/>
        <v>0</v>
      </c>
      <c r="I6897" s="4">
        <f t="shared" si="755"/>
        <v>0</v>
      </c>
      <c r="J6897" s="4">
        <f t="shared" si="756"/>
        <v>0</v>
      </c>
      <c r="K6897" s="4">
        <f t="shared" si="752"/>
        <v>0</v>
      </c>
      <c r="L6897" s="5">
        <f t="shared" si="757"/>
        <v>0</v>
      </c>
      <c r="M6897" s="137">
        <f>'PVWatts Hourly Results (1)'!L6908/1000</f>
        <v>0</v>
      </c>
      <c r="N6897" s="3">
        <f>'PVWatts Hourly Results (2)'!L6908/1000</f>
        <v>0</v>
      </c>
      <c r="O6897" s="3">
        <f>'PVWatts Hourly Results (3)'!L6908/1000</f>
        <v>0</v>
      </c>
      <c r="P6897" s="3">
        <f>'PVWatts Hourly Results (4)'!L6908/1000</f>
        <v>0</v>
      </c>
      <c r="Q6897" s="130">
        <f>'PVWatts Hourly Results (5)'!L6908/1000</f>
        <v>0</v>
      </c>
    </row>
    <row r="6898" spans="2:17" x14ac:dyDescent="0.25">
      <c r="B6898" s="8">
        <v>10</v>
      </c>
      <c r="C6898" s="9">
        <v>14</v>
      </c>
      <c r="D6898" s="134">
        <f>'PVWatts Hourly Results (1)'!C6909</f>
        <v>0</v>
      </c>
      <c r="E6898" s="127">
        <f>DATE(YEAR(Inputs!$D$5),Summary!B6898,Summary!C6898)+TIME(D6898,0,0)</f>
        <v>288</v>
      </c>
      <c r="F6898" s="4">
        <f t="shared" si="753"/>
        <v>0</v>
      </c>
      <c r="G6898" s="4">
        <f t="shared" si="751"/>
        <v>1</v>
      </c>
      <c r="H6898" s="4">
        <f t="shared" si="754"/>
        <v>0</v>
      </c>
      <c r="I6898" s="4">
        <f t="shared" si="755"/>
        <v>0</v>
      </c>
      <c r="J6898" s="4">
        <f t="shared" si="756"/>
        <v>0</v>
      </c>
      <c r="K6898" s="4">
        <f t="shared" si="752"/>
        <v>0</v>
      </c>
      <c r="L6898" s="5">
        <f t="shared" si="757"/>
        <v>0</v>
      </c>
      <c r="M6898" s="137">
        <f>'PVWatts Hourly Results (1)'!L6909/1000</f>
        <v>0</v>
      </c>
      <c r="N6898" s="3">
        <f>'PVWatts Hourly Results (2)'!L6909/1000</f>
        <v>0</v>
      </c>
      <c r="O6898" s="3">
        <f>'PVWatts Hourly Results (3)'!L6909/1000</f>
        <v>0</v>
      </c>
      <c r="P6898" s="3">
        <f>'PVWatts Hourly Results (4)'!L6909/1000</f>
        <v>0</v>
      </c>
      <c r="Q6898" s="130">
        <f>'PVWatts Hourly Results (5)'!L6909/1000</f>
        <v>0</v>
      </c>
    </row>
    <row r="6899" spans="2:17" x14ac:dyDescent="0.25">
      <c r="B6899" s="8">
        <v>10</v>
      </c>
      <c r="C6899" s="9">
        <v>14</v>
      </c>
      <c r="D6899" s="134">
        <f>'PVWatts Hourly Results (1)'!C6910</f>
        <v>0</v>
      </c>
      <c r="E6899" s="127">
        <f>DATE(YEAR(Inputs!$D$5),Summary!B6899,Summary!C6899)+TIME(D6899,0,0)</f>
        <v>288</v>
      </c>
      <c r="F6899" s="4">
        <f t="shared" si="753"/>
        <v>0</v>
      </c>
      <c r="G6899" s="4">
        <f t="shared" si="751"/>
        <v>1</v>
      </c>
      <c r="H6899" s="4">
        <f t="shared" si="754"/>
        <v>0</v>
      </c>
      <c r="I6899" s="4">
        <f t="shared" si="755"/>
        <v>0</v>
      </c>
      <c r="J6899" s="4">
        <f t="shared" si="756"/>
        <v>0</v>
      </c>
      <c r="K6899" s="4">
        <f t="shared" si="752"/>
        <v>0</v>
      </c>
      <c r="L6899" s="5">
        <f t="shared" si="757"/>
        <v>0</v>
      </c>
      <c r="M6899" s="137">
        <f>'PVWatts Hourly Results (1)'!L6910/1000</f>
        <v>0</v>
      </c>
      <c r="N6899" s="3">
        <f>'PVWatts Hourly Results (2)'!L6910/1000</f>
        <v>0</v>
      </c>
      <c r="O6899" s="3">
        <f>'PVWatts Hourly Results (3)'!L6910/1000</f>
        <v>0</v>
      </c>
      <c r="P6899" s="3">
        <f>'PVWatts Hourly Results (4)'!L6910/1000</f>
        <v>0</v>
      </c>
      <c r="Q6899" s="130">
        <f>'PVWatts Hourly Results (5)'!L6910/1000</f>
        <v>0</v>
      </c>
    </row>
    <row r="6900" spans="2:17" x14ac:dyDescent="0.25">
      <c r="B6900" s="8">
        <v>10</v>
      </c>
      <c r="C6900" s="9">
        <v>14</v>
      </c>
      <c r="D6900" s="134">
        <f>'PVWatts Hourly Results (1)'!C6911</f>
        <v>0</v>
      </c>
      <c r="E6900" s="127">
        <f>DATE(YEAR(Inputs!$D$5),Summary!B6900,Summary!C6900)+TIME(D6900,0,0)</f>
        <v>288</v>
      </c>
      <c r="F6900" s="4">
        <f t="shared" si="753"/>
        <v>0</v>
      </c>
      <c r="G6900" s="4">
        <f t="shared" si="751"/>
        <v>1</v>
      </c>
      <c r="H6900" s="4">
        <f t="shared" si="754"/>
        <v>0</v>
      </c>
      <c r="I6900" s="4">
        <f t="shared" si="755"/>
        <v>0</v>
      </c>
      <c r="J6900" s="4">
        <f t="shared" si="756"/>
        <v>0</v>
      </c>
      <c r="K6900" s="4">
        <f t="shared" si="752"/>
        <v>0</v>
      </c>
      <c r="L6900" s="5">
        <f t="shared" si="757"/>
        <v>0</v>
      </c>
      <c r="M6900" s="137">
        <f>'PVWatts Hourly Results (1)'!L6911/1000</f>
        <v>0</v>
      </c>
      <c r="N6900" s="3">
        <f>'PVWatts Hourly Results (2)'!L6911/1000</f>
        <v>0</v>
      </c>
      <c r="O6900" s="3">
        <f>'PVWatts Hourly Results (3)'!L6911/1000</f>
        <v>0</v>
      </c>
      <c r="P6900" s="3">
        <f>'PVWatts Hourly Results (4)'!L6911/1000</f>
        <v>0</v>
      </c>
      <c r="Q6900" s="130">
        <f>'PVWatts Hourly Results (5)'!L6911/1000</f>
        <v>0</v>
      </c>
    </row>
    <row r="6901" spans="2:17" x14ac:dyDescent="0.25">
      <c r="B6901" s="8">
        <v>10</v>
      </c>
      <c r="C6901" s="9">
        <v>14</v>
      </c>
      <c r="D6901" s="134">
        <f>'PVWatts Hourly Results (1)'!C6912</f>
        <v>0</v>
      </c>
      <c r="E6901" s="127">
        <f>DATE(YEAR(Inputs!$D$5),Summary!B6901,Summary!C6901)+TIME(D6901,0,0)</f>
        <v>288</v>
      </c>
      <c r="F6901" s="4">
        <f t="shared" si="753"/>
        <v>0</v>
      </c>
      <c r="G6901" s="4">
        <f t="shared" si="751"/>
        <v>1</v>
      </c>
      <c r="H6901" s="4">
        <f t="shared" si="754"/>
        <v>0</v>
      </c>
      <c r="I6901" s="4">
        <f t="shared" si="755"/>
        <v>0</v>
      </c>
      <c r="J6901" s="4">
        <f t="shared" si="756"/>
        <v>0</v>
      </c>
      <c r="K6901" s="4">
        <f t="shared" si="752"/>
        <v>0</v>
      </c>
      <c r="L6901" s="5">
        <f t="shared" si="757"/>
        <v>0</v>
      </c>
      <c r="M6901" s="137">
        <f>'PVWatts Hourly Results (1)'!L6912/1000</f>
        <v>0</v>
      </c>
      <c r="N6901" s="3">
        <f>'PVWatts Hourly Results (2)'!L6912/1000</f>
        <v>0</v>
      </c>
      <c r="O6901" s="3">
        <f>'PVWatts Hourly Results (3)'!L6912/1000</f>
        <v>0</v>
      </c>
      <c r="P6901" s="3">
        <f>'PVWatts Hourly Results (4)'!L6912/1000</f>
        <v>0</v>
      </c>
      <c r="Q6901" s="130">
        <f>'PVWatts Hourly Results (5)'!L6912/1000</f>
        <v>0</v>
      </c>
    </row>
    <row r="6902" spans="2:17" x14ac:dyDescent="0.25">
      <c r="B6902" s="8">
        <v>10</v>
      </c>
      <c r="C6902" s="9">
        <v>14</v>
      </c>
      <c r="D6902" s="134">
        <f>'PVWatts Hourly Results (1)'!C6913</f>
        <v>0</v>
      </c>
      <c r="E6902" s="127">
        <f>DATE(YEAR(Inputs!$D$5),Summary!B6902,Summary!C6902)+TIME(D6902,0,0)</f>
        <v>288</v>
      </c>
      <c r="F6902" s="4">
        <f t="shared" si="753"/>
        <v>0</v>
      </c>
      <c r="G6902" s="4">
        <f t="shared" si="751"/>
        <v>1</v>
      </c>
      <c r="H6902" s="4">
        <f t="shared" si="754"/>
        <v>0</v>
      </c>
      <c r="I6902" s="4">
        <f t="shared" si="755"/>
        <v>0</v>
      </c>
      <c r="J6902" s="4">
        <f t="shared" si="756"/>
        <v>0</v>
      </c>
      <c r="K6902" s="4">
        <f t="shared" si="752"/>
        <v>0</v>
      </c>
      <c r="L6902" s="5">
        <f t="shared" si="757"/>
        <v>0</v>
      </c>
      <c r="M6902" s="137">
        <f>'PVWatts Hourly Results (1)'!L6913/1000</f>
        <v>0</v>
      </c>
      <c r="N6902" s="3">
        <f>'PVWatts Hourly Results (2)'!L6913/1000</f>
        <v>0</v>
      </c>
      <c r="O6902" s="3">
        <f>'PVWatts Hourly Results (3)'!L6913/1000</f>
        <v>0</v>
      </c>
      <c r="P6902" s="3">
        <f>'PVWatts Hourly Results (4)'!L6913/1000</f>
        <v>0</v>
      </c>
      <c r="Q6902" s="130">
        <f>'PVWatts Hourly Results (5)'!L6913/1000</f>
        <v>0</v>
      </c>
    </row>
    <row r="6903" spans="2:17" x14ac:dyDescent="0.25">
      <c r="B6903" s="8">
        <v>10</v>
      </c>
      <c r="C6903" s="9">
        <v>14</v>
      </c>
      <c r="D6903" s="134">
        <f>'PVWatts Hourly Results (1)'!C6914</f>
        <v>0</v>
      </c>
      <c r="E6903" s="127">
        <f>DATE(YEAR(Inputs!$D$5),Summary!B6903,Summary!C6903)+TIME(D6903,0,0)</f>
        <v>288</v>
      </c>
      <c r="F6903" s="4">
        <f t="shared" si="753"/>
        <v>0</v>
      </c>
      <c r="G6903" s="4">
        <f t="shared" si="751"/>
        <v>1</v>
      </c>
      <c r="H6903" s="4">
        <f t="shared" si="754"/>
        <v>0</v>
      </c>
      <c r="I6903" s="4">
        <f t="shared" si="755"/>
        <v>0</v>
      </c>
      <c r="J6903" s="4">
        <f t="shared" si="756"/>
        <v>0</v>
      </c>
      <c r="K6903" s="4">
        <f t="shared" si="752"/>
        <v>0</v>
      </c>
      <c r="L6903" s="5">
        <f t="shared" si="757"/>
        <v>0</v>
      </c>
      <c r="M6903" s="137">
        <f>'PVWatts Hourly Results (1)'!L6914/1000</f>
        <v>0</v>
      </c>
      <c r="N6903" s="3">
        <f>'PVWatts Hourly Results (2)'!L6914/1000</f>
        <v>0</v>
      </c>
      <c r="O6903" s="3">
        <f>'PVWatts Hourly Results (3)'!L6914/1000</f>
        <v>0</v>
      </c>
      <c r="P6903" s="3">
        <f>'PVWatts Hourly Results (4)'!L6914/1000</f>
        <v>0</v>
      </c>
      <c r="Q6903" s="130">
        <f>'PVWatts Hourly Results (5)'!L6914/1000</f>
        <v>0</v>
      </c>
    </row>
    <row r="6904" spans="2:17" x14ac:dyDescent="0.25">
      <c r="B6904" s="8">
        <v>10</v>
      </c>
      <c r="C6904" s="9">
        <v>14</v>
      </c>
      <c r="D6904" s="134">
        <f>'PVWatts Hourly Results (1)'!C6915</f>
        <v>0</v>
      </c>
      <c r="E6904" s="127">
        <f>DATE(YEAR(Inputs!$D$5),Summary!B6904,Summary!C6904)+TIME(D6904,0,0)</f>
        <v>288</v>
      </c>
      <c r="F6904" s="4">
        <f t="shared" si="753"/>
        <v>0</v>
      </c>
      <c r="G6904" s="4">
        <f t="shared" si="751"/>
        <v>1</v>
      </c>
      <c r="H6904" s="4">
        <f t="shared" si="754"/>
        <v>0</v>
      </c>
      <c r="I6904" s="4">
        <f t="shared" si="755"/>
        <v>0</v>
      </c>
      <c r="J6904" s="4">
        <f t="shared" si="756"/>
        <v>0</v>
      </c>
      <c r="K6904" s="4">
        <f t="shared" si="752"/>
        <v>0</v>
      </c>
      <c r="L6904" s="5">
        <f t="shared" si="757"/>
        <v>0</v>
      </c>
      <c r="M6904" s="137">
        <f>'PVWatts Hourly Results (1)'!L6915/1000</f>
        <v>0</v>
      </c>
      <c r="N6904" s="3">
        <f>'PVWatts Hourly Results (2)'!L6915/1000</f>
        <v>0</v>
      </c>
      <c r="O6904" s="3">
        <f>'PVWatts Hourly Results (3)'!L6915/1000</f>
        <v>0</v>
      </c>
      <c r="P6904" s="3">
        <f>'PVWatts Hourly Results (4)'!L6915/1000</f>
        <v>0</v>
      </c>
      <c r="Q6904" s="130">
        <f>'PVWatts Hourly Results (5)'!L6915/1000</f>
        <v>0</v>
      </c>
    </row>
    <row r="6905" spans="2:17" x14ac:dyDescent="0.25">
      <c r="B6905" s="8">
        <v>10</v>
      </c>
      <c r="C6905" s="9">
        <v>14</v>
      </c>
      <c r="D6905" s="134">
        <f>'PVWatts Hourly Results (1)'!C6916</f>
        <v>0</v>
      </c>
      <c r="E6905" s="127">
        <f>DATE(YEAR(Inputs!$D$5),Summary!B6905,Summary!C6905)+TIME(D6905,0,0)</f>
        <v>288</v>
      </c>
      <c r="F6905" s="4">
        <f t="shared" si="753"/>
        <v>0</v>
      </c>
      <c r="G6905" s="4">
        <f t="shared" si="751"/>
        <v>1</v>
      </c>
      <c r="H6905" s="4">
        <f t="shared" si="754"/>
        <v>0</v>
      </c>
      <c r="I6905" s="4">
        <f t="shared" si="755"/>
        <v>0</v>
      </c>
      <c r="J6905" s="4">
        <f t="shared" si="756"/>
        <v>0</v>
      </c>
      <c r="K6905" s="4">
        <f t="shared" si="752"/>
        <v>0</v>
      </c>
      <c r="L6905" s="5">
        <f t="shared" si="757"/>
        <v>0</v>
      </c>
      <c r="M6905" s="137">
        <f>'PVWatts Hourly Results (1)'!L6916/1000</f>
        <v>0</v>
      </c>
      <c r="N6905" s="3">
        <f>'PVWatts Hourly Results (2)'!L6916/1000</f>
        <v>0</v>
      </c>
      <c r="O6905" s="3">
        <f>'PVWatts Hourly Results (3)'!L6916/1000</f>
        <v>0</v>
      </c>
      <c r="P6905" s="3">
        <f>'PVWatts Hourly Results (4)'!L6916/1000</f>
        <v>0</v>
      </c>
      <c r="Q6905" s="130">
        <f>'PVWatts Hourly Results (5)'!L6916/1000</f>
        <v>0</v>
      </c>
    </row>
    <row r="6906" spans="2:17" x14ac:dyDescent="0.25">
      <c r="B6906" s="8">
        <v>10</v>
      </c>
      <c r="C6906" s="9">
        <v>14</v>
      </c>
      <c r="D6906" s="134">
        <f>'PVWatts Hourly Results (1)'!C6917</f>
        <v>0</v>
      </c>
      <c r="E6906" s="127">
        <f>DATE(YEAR(Inputs!$D$5),Summary!B6906,Summary!C6906)+TIME(D6906,0,0)</f>
        <v>288</v>
      </c>
      <c r="F6906" s="4">
        <f t="shared" si="753"/>
        <v>0</v>
      </c>
      <c r="G6906" s="4">
        <f t="shared" si="751"/>
        <v>1</v>
      </c>
      <c r="H6906" s="4">
        <f t="shared" si="754"/>
        <v>0</v>
      </c>
      <c r="I6906" s="4">
        <f t="shared" si="755"/>
        <v>0</v>
      </c>
      <c r="J6906" s="4">
        <f t="shared" si="756"/>
        <v>0</v>
      </c>
      <c r="K6906" s="4">
        <f t="shared" si="752"/>
        <v>0</v>
      </c>
      <c r="L6906" s="5">
        <f t="shared" si="757"/>
        <v>0</v>
      </c>
      <c r="M6906" s="137">
        <f>'PVWatts Hourly Results (1)'!L6917/1000</f>
        <v>0</v>
      </c>
      <c r="N6906" s="3">
        <f>'PVWatts Hourly Results (2)'!L6917/1000</f>
        <v>0</v>
      </c>
      <c r="O6906" s="3">
        <f>'PVWatts Hourly Results (3)'!L6917/1000</f>
        <v>0</v>
      </c>
      <c r="P6906" s="3">
        <f>'PVWatts Hourly Results (4)'!L6917/1000</f>
        <v>0</v>
      </c>
      <c r="Q6906" s="130">
        <f>'PVWatts Hourly Results (5)'!L6917/1000</f>
        <v>0</v>
      </c>
    </row>
    <row r="6907" spans="2:17" x14ac:dyDescent="0.25">
      <c r="B6907" s="8">
        <v>10</v>
      </c>
      <c r="C6907" s="9">
        <v>14</v>
      </c>
      <c r="D6907" s="134">
        <f>'PVWatts Hourly Results (1)'!C6918</f>
        <v>0</v>
      </c>
      <c r="E6907" s="127">
        <f>DATE(YEAR(Inputs!$D$5),Summary!B6907,Summary!C6907)+TIME(D6907,0,0)</f>
        <v>288</v>
      </c>
      <c r="F6907" s="4">
        <f t="shared" si="753"/>
        <v>0</v>
      </c>
      <c r="G6907" s="4">
        <f t="shared" si="751"/>
        <v>1</v>
      </c>
      <c r="H6907" s="4">
        <f t="shared" si="754"/>
        <v>0</v>
      </c>
      <c r="I6907" s="4">
        <f t="shared" si="755"/>
        <v>0</v>
      </c>
      <c r="J6907" s="4">
        <f t="shared" si="756"/>
        <v>0</v>
      </c>
      <c r="K6907" s="4">
        <f t="shared" si="752"/>
        <v>0</v>
      </c>
      <c r="L6907" s="5">
        <f t="shared" si="757"/>
        <v>0</v>
      </c>
      <c r="M6907" s="137">
        <f>'PVWatts Hourly Results (1)'!L6918/1000</f>
        <v>0</v>
      </c>
      <c r="N6907" s="3">
        <f>'PVWatts Hourly Results (2)'!L6918/1000</f>
        <v>0</v>
      </c>
      <c r="O6907" s="3">
        <f>'PVWatts Hourly Results (3)'!L6918/1000</f>
        <v>0</v>
      </c>
      <c r="P6907" s="3">
        <f>'PVWatts Hourly Results (4)'!L6918/1000</f>
        <v>0</v>
      </c>
      <c r="Q6907" s="130">
        <f>'PVWatts Hourly Results (5)'!L6918/1000</f>
        <v>0</v>
      </c>
    </row>
    <row r="6908" spans="2:17" x14ac:dyDescent="0.25">
      <c r="B6908" s="8">
        <v>10</v>
      </c>
      <c r="C6908" s="9">
        <v>14</v>
      </c>
      <c r="D6908" s="134">
        <f>'PVWatts Hourly Results (1)'!C6919</f>
        <v>0</v>
      </c>
      <c r="E6908" s="127">
        <f>DATE(YEAR(Inputs!$D$5),Summary!B6908,Summary!C6908)+TIME(D6908,0,0)</f>
        <v>288</v>
      </c>
      <c r="F6908" s="4">
        <f t="shared" si="753"/>
        <v>0</v>
      </c>
      <c r="G6908" s="4">
        <f t="shared" si="751"/>
        <v>1</v>
      </c>
      <c r="H6908" s="4">
        <f t="shared" si="754"/>
        <v>0</v>
      </c>
      <c r="I6908" s="4">
        <f t="shared" si="755"/>
        <v>0</v>
      </c>
      <c r="J6908" s="4">
        <f t="shared" si="756"/>
        <v>0</v>
      </c>
      <c r="K6908" s="4">
        <f t="shared" si="752"/>
        <v>0</v>
      </c>
      <c r="L6908" s="5">
        <f t="shared" si="757"/>
        <v>0</v>
      </c>
      <c r="M6908" s="137">
        <f>'PVWatts Hourly Results (1)'!L6919/1000</f>
        <v>0</v>
      </c>
      <c r="N6908" s="3">
        <f>'PVWatts Hourly Results (2)'!L6919/1000</f>
        <v>0</v>
      </c>
      <c r="O6908" s="3">
        <f>'PVWatts Hourly Results (3)'!L6919/1000</f>
        <v>0</v>
      </c>
      <c r="P6908" s="3">
        <f>'PVWatts Hourly Results (4)'!L6919/1000</f>
        <v>0</v>
      </c>
      <c r="Q6908" s="130">
        <f>'PVWatts Hourly Results (5)'!L6919/1000</f>
        <v>0</v>
      </c>
    </row>
    <row r="6909" spans="2:17" x14ac:dyDescent="0.25">
      <c r="B6909" s="8">
        <v>10</v>
      </c>
      <c r="C6909" s="9">
        <v>14</v>
      </c>
      <c r="D6909" s="134">
        <f>'PVWatts Hourly Results (1)'!C6920</f>
        <v>0</v>
      </c>
      <c r="E6909" s="127">
        <f>DATE(YEAR(Inputs!$D$5),Summary!B6909,Summary!C6909)+TIME(D6909,0,0)</f>
        <v>288</v>
      </c>
      <c r="F6909" s="4">
        <f t="shared" si="753"/>
        <v>0</v>
      </c>
      <c r="G6909" s="4">
        <f t="shared" si="751"/>
        <v>1</v>
      </c>
      <c r="H6909" s="4">
        <f t="shared" si="754"/>
        <v>0</v>
      </c>
      <c r="I6909" s="4">
        <f t="shared" si="755"/>
        <v>0</v>
      </c>
      <c r="J6909" s="4">
        <f t="shared" si="756"/>
        <v>0</v>
      </c>
      <c r="K6909" s="4">
        <f t="shared" si="752"/>
        <v>0</v>
      </c>
      <c r="L6909" s="5">
        <f t="shared" si="757"/>
        <v>0</v>
      </c>
      <c r="M6909" s="137">
        <f>'PVWatts Hourly Results (1)'!L6920/1000</f>
        <v>0</v>
      </c>
      <c r="N6909" s="3">
        <f>'PVWatts Hourly Results (2)'!L6920/1000</f>
        <v>0</v>
      </c>
      <c r="O6909" s="3">
        <f>'PVWatts Hourly Results (3)'!L6920/1000</f>
        <v>0</v>
      </c>
      <c r="P6909" s="3">
        <f>'PVWatts Hourly Results (4)'!L6920/1000</f>
        <v>0</v>
      </c>
      <c r="Q6909" s="130">
        <f>'PVWatts Hourly Results (5)'!L6920/1000</f>
        <v>0</v>
      </c>
    </row>
    <row r="6910" spans="2:17" x14ac:dyDescent="0.25">
      <c r="B6910" s="8">
        <v>10</v>
      </c>
      <c r="C6910" s="9">
        <v>15</v>
      </c>
      <c r="D6910" s="134">
        <f>'PVWatts Hourly Results (1)'!C6921</f>
        <v>0</v>
      </c>
      <c r="E6910" s="127">
        <f>DATE(YEAR(Inputs!$D$5),Summary!B6910,Summary!C6910)+TIME(D6910,0,0)</f>
        <v>289</v>
      </c>
      <c r="F6910" s="4">
        <f t="shared" si="753"/>
        <v>0</v>
      </c>
      <c r="G6910" s="4">
        <f t="shared" si="751"/>
        <v>2</v>
      </c>
      <c r="H6910" s="4">
        <f t="shared" si="754"/>
        <v>1</v>
      </c>
      <c r="I6910" s="4">
        <f t="shared" si="755"/>
        <v>0</v>
      </c>
      <c r="J6910" s="4">
        <f t="shared" si="756"/>
        <v>0</v>
      </c>
      <c r="K6910" s="4">
        <f t="shared" si="752"/>
        <v>0</v>
      </c>
      <c r="L6910" s="5">
        <f t="shared" si="757"/>
        <v>0</v>
      </c>
      <c r="M6910" s="137">
        <f>'PVWatts Hourly Results (1)'!L6921/1000</f>
        <v>0</v>
      </c>
      <c r="N6910" s="3">
        <f>'PVWatts Hourly Results (2)'!L6921/1000</f>
        <v>0</v>
      </c>
      <c r="O6910" s="3">
        <f>'PVWatts Hourly Results (3)'!L6921/1000</f>
        <v>0</v>
      </c>
      <c r="P6910" s="3">
        <f>'PVWatts Hourly Results (4)'!L6921/1000</f>
        <v>0</v>
      </c>
      <c r="Q6910" s="130">
        <f>'PVWatts Hourly Results (5)'!L6921/1000</f>
        <v>0</v>
      </c>
    </row>
    <row r="6911" spans="2:17" x14ac:dyDescent="0.25">
      <c r="B6911" s="8">
        <v>10</v>
      </c>
      <c r="C6911" s="9">
        <v>15</v>
      </c>
      <c r="D6911" s="134">
        <f>'PVWatts Hourly Results (1)'!C6922</f>
        <v>0</v>
      </c>
      <c r="E6911" s="127">
        <f>DATE(YEAR(Inputs!$D$5),Summary!B6911,Summary!C6911)+TIME(D6911,0,0)</f>
        <v>289</v>
      </c>
      <c r="F6911" s="4">
        <f t="shared" si="753"/>
        <v>0</v>
      </c>
      <c r="G6911" s="4">
        <f t="shared" si="751"/>
        <v>2</v>
      </c>
      <c r="H6911" s="4">
        <f t="shared" si="754"/>
        <v>1</v>
      </c>
      <c r="I6911" s="4">
        <f t="shared" si="755"/>
        <v>0</v>
      </c>
      <c r="J6911" s="4">
        <f t="shared" si="756"/>
        <v>0</v>
      </c>
      <c r="K6911" s="4">
        <f t="shared" si="752"/>
        <v>0</v>
      </c>
      <c r="L6911" s="5">
        <f t="shared" si="757"/>
        <v>0</v>
      </c>
      <c r="M6911" s="137">
        <f>'PVWatts Hourly Results (1)'!L6922/1000</f>
        <v>0</v>
      </c>
      <c r="N6911" s="3">
        <f>'PVWatts Hourly Results (2)'!L6922/1000</f>
        <v>0</v>
      </c>
      <c r="O6911" s="3">
        <f>'PVWatts Hourly Results (3)'!L6922/1000</f>
        <v>0</v>
      </c>
      <c r="P6911" s="3">
        <f>'PVWatts Hourly Results (4)'!L6922/1000</f>
        <v>0</v>
      </c>
      <c r="Q6911" s="130">
        <f>'PVWatts Hourly Results (5)'!L6922/1000</f>
        <v>0</v>
      </c>
    </row>
    <row r="6912" spans="2:17" x14ac:dyDescent="0.25">
      <c r="B6912" s="8">
        <v>10</v>
      </c>
      <c r="C6912" s="9">
        <v>15</v>
      </c>
      <c r="D6912" s="134">
        <f>'PVWatts Hourly Results (1)'!C6923</f>
        <v>0</v>
      </c>
      <c r="E6912" s="127">
        <f>DATE(YEAR(Inputs!$D$5),Summary!B6912,Summary!C6912)+TIME(D6912,0,0)</f>
        <v>289</v>
      </c>
      <c r="F6912" s="4">
        <f t="shared" si="753"/>
        <v>0</v>
      </c>
      <c r="G6912" s="4">
        <f t="shared" si="751"/>
        <v>2</v>
      </c>
      <c r="H6912" s="4">
        <f t="shared" si="754"/>
        <v>1</v>
      </c>
      <c r="I6912" s="4">
        <f t="shared" si="755"/>
        <v>0</v>
      </c>
      <c r="J6912" s="4">
        <f t="shared" si="756"/>
        <v>0</v>
      </c>
      <c r="K6912" s="4">
        <f t="shared" si="752"/>
        <v>0</v>
      </c>
      <c r="L6912" s="5">
        <f t="shared" si="757"/>
        <v>0</v>
      </c>
      <c r="M6912" s="137">
        <f>'PVWatts Hourly Results (1)'!L6923/1000</f>
        <v>0</v>
      </c>
      <c r="N6912" s="3">
        <f>'PVWatts Hourly Results (2)'!L6923/1000</f>
        <v>0</v>
      </c>
      <c r="O6912" s="3">
        <f>'PVWatts Hourly Results (3)'!L6923/1000</f>
        <v>0</v>
      </c>
      <c r="P6912" s="3">
        <f>'PVWatts Hourly Results (4)'!L6923/1000</f>
        <v>0</v>
      </c>
      <c r="Q6912" s="130">
        <f>'PVWatts Hourly Results (5)'!L6923/1000</f>
        <v>0</v>
      </c>
    </row>
    <row r="6913" spans="2:17" x14ac:dyDescent="0.25">
      <c r="B6913" s="8">
        <v>10</v>
      </c>
      <c r="C6913" s="9">
        <v>15</v>
      </c>
      <c r="D6913" s="134">
        <f>'PVWatts Hourly Results (1)'!C6924</f>
        <v>0</v>
      </c>
      <c r="E6913" s="127">
        <f>DATE(YEAR(Inputs!$D$5),Summary!B6913,Summary!C6913)+TIME(D6913,0,0)</f>
        <v>289</v>
      </c>
      <c r="F6913" s="4">
        <f t="shared" si="753"/>
        <v>0</v>
      </c>
      <c r="G6913" s="4">
        <f t="shared" si="751"/>
        <v>2</v>
      </c>
      <c r="H6913" s="4">
        <f t="shared" si="754"/>
        <v>1</v>
      </c>
      <c r="I6913" s="4">
        <f t="shared" si="755"/>
        <v>0</v>
      </c>
      <c r="J6913" s="4">
        <f t="shared" si="756"/>
        <v>0</v>
      </c>
      <c r="K6913" s="4">
        <f t="shared" si="752"/>
        <v>0</v>
      </c>
      <c r="L6913" s="5">
        <f t="shared" si="757"/>
        <v>0</v>
      </c>
      <c r="M6913" s="137">
        <f>'PVWatts Hourly Results (1)'!L6924/1000</f>
        <v>0</v>
      </c>
      <c r="N6913" s="3">
        <f>'PVWatts Hourly Results (2)'!L6924/1000</f>
        <v>0</v>
      </c>
      <c r="O6913" s="3">
        <f>'PVWatts Hourly Results (3)'!L6924/1000</f>
        <v>0</v>
      </c>
      <c r="P6913" s="3">
        <f>'PVWatts Hourly Results (4)'!L6924/1000</f>
        <v>0</v>
      </c>
      <c r="Q6913" s="130">
        <f>'PVWatts Hourly Results (5)'!L6924/1000</f>
        <v>0</v>
      </c>
    </row>
    <row r="6914" spans="2:17" x14ac:dyDescent="0.25">
      <c r="B6914" s="8">
        <v>10</v>
      </c>
      <c r="C6914" s="9">
        <v>15</v>
      </c>
      <c r="D6914" s="134">
        <f>'PVWatts Hourly Results (1)'!C6925</f>
        <v>0</v>
      </c>
      <c r="E6914" s="127">
        <f>DATE(YEAR(Inputs!$D$5),Summary!B6914,Summary!C6914)+TIME(D6914,0,0)</f>
        <v>289</v>
      </c>
      <c r="F6914" s="4">
        <f t="shared" si="753"/>
        <v>0</v>
      </c>
      <c r="G6914" s="4">
        <f t="shared" si="751"/>
        <v>2</v>
      </c>
      <c r="H6914" s="4">
        <f t="shared" si="754"/>
        <v>1</v>
      </c>
      <c r="I6914" s="4">
        <f t="shared" si="755"/>
        <v>0</v>
      </c>
      <c r="J6914" s="4">
        <f t="shared" si="756"/>
        <v>0</v>
      </c>
      <c r="K6914" s="4">
        <f t="shared" si="752"/>
        <v>0</v>
      </c>
      <c r="L6914" s="5">
        <f t="shared" si="757"/>
        <v>0</v>
      </c>
      <c r="M6914" s="137">
        <f>'PVWatts Hourly Results (1)'!L6925/1000</f>
        <v>0</v>
      </c>
      <c r="N6914" s="3">
        <f>'PVWatts Hourly Results (2)'!L6925/1000</f>
        <v>0</v>
      </c>
      <c r="O6914" s="3">
        <f>'PVWatts Hourly Results (3)'!L6925/1000</f>
        <v>0</v>
      </c>
      <c r="P6914" s="3">
        <f>'PVWatts Hourly Results (4)'!L6925/1000</f>
        <v>0</v>
      </c>
      <c r="Q6914" s="130">
        <f>'PVWatts Hourly Results (5)'!L6925/1000</f>
        <v>0</v>
      </c>
    </row>
    <row r="6915" spans="2:17" x14ac:dyDescent="0.25">
      <c r="B6915" s="8">
        <v>10</v>
      </c>
      <c r="C6915" s="9">
        <v>15</v>
      </c>
      <c r="D6915" s="134">
        <f>'PVWatts Hourly Results (1)'!C6926</f>
        <v>0</v>
      </c>
      <c r="E6915" s="127">
        <f>DATE(YEAR(Inputs!$D$5),Summary!B6915,Summary!C6915)+TIME(D6915,0,0)</f>
        <v>289</v>
      </c>
      <c r="F6915" s="4">
        <f t="shared" si="753"/>
        <v>0</v>
      </c>
      <c r="G6915" s="4">
        <f t="shared" si="751"/>
        <v>2</v>
      </c>
      <c r="H6915" s="4">
        <f t="shared" si="754"/>
        <v>1</v>
      </c>
      <c r="I6915" s="4">
        <f t="shared" si="755"/>
        <v>0</v>
      </c>
      <c r="J6915" s="4">
        <f t="shared" si="756"/>
        <v>0</v>
      </c>
      <c r="K6915" s="4">
        <f t="shared" si="752"/>
        <v>0</v>
      </c>
      <c r="L6915" s="5">
        <f t="shared" si="757"/>
        <v>0</v>
      </c>
      <c r="M6915" s="137">
        <f>'PVWatts Hourly Results (1)'!L6926/1000</f>
        <v>0</v>
      </c>
      <c r="N6915" s="3">
        <f>'PVWatts Hourly Results (2)'!L6926/1000</f>
        <v>0</v>
      </c>
      <c r="O6915" s="3">
        <f>'PVWatts Hourly Results (3)'!L6926/1000</f>
        <v>0</v>
      </c>
      <c r="P6915" s="3">
        <f>'PVWatts Hourly Results (4)'!L6926/1000</f>
        <v>0</v>
      </c>
      <c r="Q6915" s="130">
        <f>'PVWatts Hourly Results (5)'!L6926/1000</f>
        <v>0</v>
      </c>
    </row>
    <row r="6916" spans="2:17" x14ac:dyDescent="0.25">
      <c r="B6916" s="8">
        <v>10</v>
      </c>
      <c r="C6916" s="9">
        <v>15</v>
      </c>
      <c r="D6916" s="134">
        <f>'PVWatts Hourly Results (1)'!C6927</f>
        <v>0</v>
      </c>
      <c r="E6916" s="127">
        <f>DATE(YEAR(Inputs!$D$5),Summary!B6916,Summary!C6916)+TIME(D6916,0,0)</f>
        <v>289</v>
      </c>
      <c r="F6916" s="4">
        <f t="shared" si="753"/>
        <v>0</v>
      </c>
      <c r="G6916" s="4">
        <f t="shared" si="751"/>
        <v>2</v>
      </c>
      <c r="H6916" s="4">
        <f t="shared" si="754"/>
        <v>1</v>
      </c>
      <c r="I6916" s="4">
        <f t="shared" si="755"/>
        <v>0</v>
      </c>
      <c r="J6916" s="4">
        <f t="shared" si="756"/>
        <v>0</v>
      </c>
      <c r="K6916" s="4">
        <f t="shared" si="752"/>
        <v>0</v>
      </c>
      <c r="L6916" s="5">
        <f t="shared" si="757"/>
        <v>0</v>
      </c>
      <c r="M6916" s="137">
        <f>'PVWatts Hourly Results (1)'!L6927/1000</f>
        <v>0</v>
      </c>
      <c r="N6916" s="3">
        <f>'PVWatts Hourly Results (2)'!L6927/1000</f>
        <v>0</v>
      </c>
      <c r="O6916" s="3">
        <f>'PVWatts Hourly Results (3)'!L6927/1000</f>
        <v>0</v>
      </c>
      <c r="P6916" s="3">
        <f>'PVWatts Hourly Results (4)'!L6927/1000</f>
        <v>0</v>
      </c>
      <c r="Q6916" s="130">
        <f>'PVWatts Hourly Results (5)'!L6927/1000</f>
        <v>0</v>
      </c>
    </row>
    <row r="6917" spans="2:17" x14ac:dyDescent="0.25">
      <c r="B6917" s="8">
        <v>10</v>
      </c>
      <c r="C6917" s="9">
        <v>15</v>
      </c>
      <c r="D6917" s="134">
        <f>'PVWatts Hourly Results (1)'!C6928</f>
        <v>0</v>
      </c>
      <c r="E6917" s="127">
        <f>DATE(YEAR(Inputs!$D$5),Summary!B6917,Summary!C6917)+TIME(D6917,0,0)</f>
        <v>289</v>
      </c>
      <c r="F6917" s="4">
        <f t="shared" si="753"/>
        <v>0</v>
      </c>
      <c r="G6917" s="4">
        <f t="shared" si="751"/>
        <v>2</v>
      </c>
      <c r="H6917" s="4">
        <f t="shared" si="754"/>
        <v>1</v>
      </c>
      <c r="I6917" s="4">
        <f t="shared" si="755"/>
        <v>0</v>
      </c>
      <c r="J6917" s="4">
        <f t="shared" si="756"/>
        <v>0</v>
      </c>
      <c r="K6917" s="4">
        <f t="shared" si="752"/>
        <v>0</v>
      </c>
      <c r="L6917" s="5">
        <f t="shared" si="757"/>
        <v>0</v>
      </c>
      <c r="M6917" s="137">
        <f>'PVWatts Hourly Results (1)'!L6928/1000</f>
        <v>0</v>
      </c>
      <c r="N6917" s="3">
        <f>'PVWatts Hourly Results (2)'!L6928/1000</f>
        <v>0</v>
      </c>
      <c r="O6917" s="3">
        <f>'PVWatts Hourly Results (3)'!L6928/1000</f>
        <v>0</v>
      </c>
      <c r="P6917" s="3">
        <f>'PVWatts Hourly Results (4)'!L6928/1000</f>
        <v>0</v>
      </c>
      <c r="Q6917" s="130">
        <f>'PVWatts Hourly Results (5)'!L6928/1000</f>
        <v>0</v>
      </c>
    </row>
    <row r="6918" spans="2:17" x14ac:dyDescent="0.25">
      <c r="B6918" s="8">
        <v>10</v>
      </c>
      <c r="C6918" s="9">
        <v>15</v>
      </c>
      <c r="D6918" s="134">
        <f>'PVWatts Hourly Results (1)'!C6929</f>
        <v>0</v>
      </c>
      <c r="E6918" s="127">
        <f>DATE(YEAR(Inputs!$D$5),Summary!B6918,Summary!C6918)+TIME(D6918,0,0)</f>
        <v>289</v>
      </c>
      <c r="F6918" s="4">
        <f t="shared" si="753"/>
        <v>0</v>
      </c>
      <c r="G6918" s="4">
        <f t="shared" si="751"/>
        <v>2</v>
      </c>
      <c r="H6918" s="4">
        <f t="shared" si="754"/>
        <v>1</v>
      </c>
      <c r="I6918" s="4">
        <f t="shared" si="755"/>
        <v>0</v>
      </c>
      <c r="J6918" s="4">
        <f t="shared" si="756"/>
        <v>0</v>
      </c>
      <c r="K6918" s="4">
        <f t="shared" si="752"/>
        <v>0</v>
      </c>
      <c r="L6918" s="5">
        <f t="shared" si="757"/>
        <v>0</v>
      </c>
      <c r="M6918" s="137">
        <f>'PVWatts Hourly Results (1)'!L6929/1000</f>
        <v>0</v>
      </c>
      <c r="N6918" s="3">
        <f>'PVWatts Hourly Results (2)'!L6929/1000</f>
        <v>0</v>
      </c>
      <c r="O6918" s="3">
        <f>'PVWatts Hourly Results (3)'!L6929/1000</f>
        <v>0</v>
      </c>
      <c r="P6918" s="3">
        <f>'PVWatts Hourly Results (4)'!L6929/1000</f>
        <v>0</v>
      </c>
      <c r="Q6918" s="130">
        <f>'PVWatts Hourly Results (5)'!L6929/1000</f>
        <v>0</v>
      </c>
    </row>
    <row r="6919" spans="2:17" x14ac:dyDescent="0.25">
      <c r="B6919" s="8">
        <v>10</v>
      </c>
      <c r="C6919" s="9">
        <v>15</v>
      </c>
      <c r="D6919" s="134">
        <f>'PVWatts Hourly Results (1)'!C6930</f>
        <v>0</v>
      </c>
      <c r="E6919" s="127">
        <f>DATE(YEAR(Inputs!$D$5),Summary!B6919,Summary!C6919)+TIME(D6919,0,0)</f>
        <v>289</v>
      </c>
      <c r="F6919" s="4">
        <f t="shared" si="753"/>
        <v>0</v>
      </c>
      <c r="G6919" s="4">
        <f t="shared" si="751"/>
        <v>2</v>
      </c>
      <c r="H6919" s="4">
        <f t="shared" si="754"/>
        <v>1</v>
      </c>
      <c r="I6919" s="4">
        <f t="shared" si="755"/>
        <v>0</v>
      </c>
      <c r="J6919" s="4">
        <f t="shared" si="756"/>
        <v>0</v>
      </c>
      <c r="K6919" s="4">
        <f t="shared" si="752"/>
        <v>0</v>
      </c>
      <c r="L6919" s="5">
        <f t="shared" si="757"/>
        <v>0</v>
      </c>
      <c r="M6919" s="137">
        <f>'PVWatts Hourly Results (1)'!L6930/1000</f>
        <v>0</v>
      </c>
      <c r="N6919" s="3">
        <f>'PVWatts Hourly Results (2)'!L6930/1000</f>
        <v>0</v>
      </c>
      <c r="O6919" s="3">
        <f>'PVWatts Hourly Results (3)'!L6930/1000</f>
        <v>0</v>
      </c>
      <c r="P6919" s="3">
        <f>'PVWatts Hourly Results (4)'!L6930/1000</f>
        <v>0</v>
      </c>
      <c r="Q6919" s="130">
        <f>'PVWatts Hourly Results (5)'!L6930/1000</f>
        <v>0</v>
      </c>
    </row>
    <row r="6920" spans="2:17" x14ac:dyDescent="0.25">
      <c r="B6920" s="8">
        <v>10</v>
      </c>
      <c r="C6920" s="9">
        <v>15</v>
      </c>
      <c r="D6920" s="134">
        <f>'PVWatts Hourly Results (1)'!C6931</f>
        <v>0</v>
      </c>
      <c r="E6920" s="127">
        <f>DATE(YEAR(Inputs!$D$5),Summary!B6920,Summary!C6920)+TIME(D6920,0,0)</f>
        <v>289</v>
      </c>
      <c r="F6920" s="4">
        <f t="shared" si="753"/>
        <v>0</v>
      </c>
      <c r="G6920" s="4">
        <f t="shared" si="751"/>
        <v>2</v>
      </c>
      <c r="H6920" s="4">
        <f t="shared" si="754"/>
        <v>1</v>
      </c>
      <c r="I6920" s="4">
        <f t="shared" si="755"/>
        <v>0</v>
      </c>
      <c r="J6920" s="4">
        <f t="shared" si="756"/>
        <v>0</v>
      </c>
      <c r="K6920" s="4">
        <f t="shared" si="752"/>
        <v>0</v>
      </c>
      <c r="L6920" s="5">
        <f t="shared" si="757"/>
        <v>0</v>
      </c>
      <c r="M6920" s="137">
        <f>'PVWatts Hourly Results (1)'!L6931/1000</f>
        <v>0</v>
      </c>
      <c r="N6920" s="3">
        <f>'PVWatts Hourly Results (2)'!L6931/1000</f>
        <v>0</v>
      </c>
      <c r="O6920" s="3">
        <f>'PVWatts Hourly Results (3)'!L6931/1000</f>
        <v>0</v>
      </c>
      <c r="P6920" s="3">
        <f>'PVWatts Hourly Results (4)'!L6931/1000</f>
        <v>0</v>
      </c>
      <c r="Q6920" s="130">
        <f>'PVWatts Hourly Results (5)'!L6931/1000</f>
        <v>0</v>
      </c>
    </row>
    <row r="6921" spans="2:17" x14ac:dyDescent="0.25">
      <c r="B6921" s="8">
        <v>10</v>
      </c>
      <c r="C6921" s="9">
        <v>15</v>
      </c>
      <c r="D6921" s="134">
        <f>'PVWatts Hourly Results (1)'!C6932</f>
        <v>0</v>
      </c>
      <c r="E6921" s="127">
        <f>DATE(YEAR(Inputs!$D$5),Summary!B6921,Summary!C6921)+TIME(D6921,0,0)</f>
        <v>289</v>
      </c>
      <c r="F6921" s="4">
        <f t="shared" si="753"/>
        <v>0</v>
      </c>
      <c r="G6921" s="4">
        <f t="shared" si="751"/>
        <v>2</v>
      </c>
      <c r="H6921" s="4">
        <f t="shared" si="754"/>
        <v>1</v>
      </c>
      <c r="I6921" s="4">
        <f t="shared" si="755"/>
        <v>0</v>
      </c>
      <c r="J6921" s="4">
        <f t="shared" si="756"/>
        <v>0</v>
      </c>
      <c r="K6921" s="4">
        <f t="shared" si="752"/>
        <v>0</v>
      </c>
      <c r="L6921" s="5">
        <f t="shared" si="757"/>
        <v>0</v>
      </c>
      <c r="M6921" s="137">
        <f>'PVWatts Hourly Results (1)'!L6932/1000</f>
        <v>0</v>
      </c>
      <c r="N6921" s="3">
        <f>'PVWatts Hourly Results (2)'!L6932/1000</f>
        <v>0</v>
      </c>
      <c r="O6921" s="3">
        <f>'PVWatts Hourly Results (3)'!L6932/1000</f>
        <v>0</v>
      </c>
      <c r="P6921" s="3">
        <f>'PVWatts Hourly Results (4)'!L6932/1000</f>
        <v>0</v>
      </c>
      <c r="Q6921" s="130">
        <f>'PVWatts Hourly Results (5)'!L6932/1000</f>
        <v>0</v>
      </c>
    </row>
    <row r="6922" spans="2:17" x14ac:dyDescent="0.25">
      <c r="B6922" s="8">
        <v>10</v>
      </c>
      <c r="C6922" s="9">
        <v>15</v>
      </c>
      <c r="D6922" s="134">
        <f>'PVWatts Hourly Results (1)'!C6933</f>
        <v>0</v>
      </c>
      <c r="E6922" s="127">
        <f>DATE(YEAR(Inputs!$D$5),Summary!B6922,Summary!C6922)+TIME(D6922,0,0)</f>
        <v>289</v>
      </c>
      <c r="F6922" s="4">
        <f t="shared" si="753"/>
        <v>0</v>
      </c>
      <c r="G6922" s="4">
        <f t="shared" si="751"/>
        <v>2</v>
      </c>
      <c r="H6922" s="4">
        <f t="shared" si="754"/>
        <v>1</v>
      </c>
      <c r="I6922" s="4">
        <f t="shared" si="755"/>
        <v>0</v>
      </c>
      <c r="J6922" s="4">
        <f t="shared" si="756"/>
        <v>0</v>
      </c>
      <c r="K6922" s="4">
        <f t="shared" si="752"/>
        <v>0</v>
      </c>
      <c r="L6922" s="5">
        <f t="shared" si="757"/>
        <v>0</v>
      </c>
      <c r="M6922" s="137">
        <f>'PVWatts Hourly Results (1)'!L6933/1000</f>
        <v>0</v>
      </c>
      <c r="N6922" s="3">
        <f>'PVWatts Hourly Results (2)'!L6933/1000</f>
        <v>0</v>
      </c>
      <c r="O6922" s="3">
        <f>'PVWatts Hourly Results (3)'!L6933/1000</f>
        <v>0</v>
      </c>
      <c r="P6922" s="3">
        <f>'PVWatts Hourly Results (4)'!L6933/1000</f>
        <v>0</v>
      </c>
      <c r="Q6922" s="130">
        <f>'PVWatts Hourly Results (5)'!L6933/1000</f>
        <v>0</v>
      </c>
    </row>
    <row r="6923" spans="2:17" x14ac:dyDescent="0.25">
      <c r="B6923" s="8">
        <v>10</v>
      </c>
      <c r="C6923" s="9">
        <v>15</v>
      </c>
      <c r="D6923" s="134">
        <f>'PVWatts Hourly Results (1)'!C6934</f>
        <v>0</v>
      </c>
      <c r="E6923" s="127">
        <f>DATE(YEAR(Inputs!$D$5),Summary!B6923,Summary!C6923)+TIME(D6923,0,0)</f>
        <v>289</v>
      </c>
      <c r="F6923" s="4">
        <f t="shared" si="753"/>
        <v>0</v>
      </c>
      <c r="G6923" s="4">
        <f t="shared" si="751"/>
        <v>2</v>
      </c>
      <c r="H6923" s="4">
        <f t="shared" si="754"/>
        <v>1</v>
      </c>
      <c r="I6923" s="4">
        <f t="shared" si="755"/>
        <v>0</v>
      </c>
      <c r="J6923" s="4">
        <f t="shared" si="756"/>
        <v>0</v>
      </c>
      <c r="K6923" s="4">
        <f t="shared" si="752"/>
        <v>0</v>
      </c>
      <c r="L6923" s="5">
        <f t="shared" si="757"/>
        <v>0</v>
      </c>
      <c r="M6923" s="137">
        <f>'PVWatts Hourly Results (1)'!L6934/1000</f>
        <v>0</v>
      </c>
      <c r="N6923" s="3">
        <f>'PVWatts Hourly Results (2)'!L6934/1000</f>
        <v>0</v>
      </c>
      <c r="O6923" s="3">
        <f>'PVWatts Hourly Results (3)'!L6934/1000</f>
        <v>0</v>
      </c>
      <c r="P6923" s="3">
        <f>'PVWatts Hourly Results (4)'!L6934/1000</f>
        <v>0</v>
      </c>
      <c r="Q6923" s="130">
        <f>'PVWatts Hourly Results (5)'!L6934/1000</f>
        <v>0</v>
      </c>
    </row>
    <row r="6924" spans="2:17" x14ac:dyDescent="0.25">
      <c r="B6924" s="8">
        <v>10</v>
      </c>
      <c r="C6924" s="9">
        <v>15</v>
      </c>
      <c r="D6924" s="134">
        <f>'PVWatts Hourly Results (1)'!C6935</f>
        <v>0</v>
      </c>
      <c r="E6924" s="127">
        <f>DATE(YEAR(Inputs!$D$5),Summary!B6924,Summary!C6924)+TIME(D6924,0,0)</f>
        <v>289</v>
      </c>
      <c r="F6924" s="4">
        <f t="shared" si="753"/>
        <v>0</v>
      </c>
      <c r="G6924" s="4">
        <f t="shared" si="751"/>
        <v>2</v>
      </c>
      <c r="H6924" s="4">
        <f t="shared" si="754"/>
        <v>1</v>
      </c>
      <c r="I6924" s="4">
        <f t="shared" si="755"/>
        <v>0</v>
      </c>
      <c r="J6924" s="4">
        <f t="shared" si="756"/>
        <v>0</v>
      </c>
      <c r="K6924" s="4">
        <f t="shared" si="752"/>
        <v>0</v>
      </c>
      <c r="L6924" s="5">
        <f t="shared" si="757"/>
        <v>0</v>
      </c>
      <c r="M6924" s="137">
        <f>'PVWatts Hourly Results (1)'!L6935/1000</f>
        <v>0</v>
      </c>
      <c r="N6924" s="3">
        <f>'PVWatts Hourly Results (2)'!L6935/1000</f>
        <v>0</v>
      </c>
      <c r="O6924" s="3">
        <f>'PVWatts Hourly Results (3)'!L6935/1000</f>
        <v>0</v>
      </c>
      <c r="P6924" s="3">
        <f>'PVWatts Hourly Results (4)'!L6935/1000</f>
        <v>0</v>
      </c>
      <c r="Q6924" s="130">
        <f>'PVWatts Hourly Results (5)'!L6935/1000</f>
        <v>0</v>
      </c>
    </row>
    <row r="6925" spans="2:17" x14ac:dyDescent="0.25">
      <c r="B6925" s="8">
        <v>10</v>
      </c>
      <c r="C6925" s="9">
        <v>15</v>
      </c>
      <c r="D6925" s="134">
        <f>'PVWatts Hourly Results (1)'!C6936</f>
        <v>0</v>
      </c>
      <c r="E6925" s="127">
        <f>DATE(YEAR(Inputs!$D$5),Summary!B6925,Summary!C6925)+TIME(D6925,0,0)</f>
        <v>289</v>
      </c>
      <c r="F6925" s="4">
        <f t="shared" si="753"/>
        <v>0</v>
      </c>
      <c r="G6925" s="4">
        <f t="shared" si="751"/>
        <v>2</v>
      </c>
      <c r="H6925" s="4">
        <f t="shared" si="754"/>
        <v>1</v>
      </c>
      <c r="I6925" s="4">
        <f t="shared" si="755"/>
        <v>0</v>
      </c>
      <c r="J6925" s="4">
        <f t="shared" si="756"/>
        <v>0</v>
      </c>
      <c r="K6925" s="4">
        <f t="shared" si="752"/>
        <v>0</v>
      </c>
      <c r="L6925" s="5">
        <f t="shared" si="757"/>
        <v>0</v>
      </c>
      <c r="M6925" s="137">
        <f>'PVWatts Hourly Results (1)'!L6936/1000</f>
        <v>0</v>
      </c>
      <c r="N6925" s="3">
        <f>'PVWatts Hourly Results (2)'!L6936/1000</f>
        <v>0</v>
      </c>
      <c r="O6925" s="3">
        <f>'PVWatts Hourly Results (3)'!L6936/1000</f>
        <v>0</v>
      </c>
      <c r="P6925" s="3">
        <f>'PVWatts Hourly Results (4)'!L6936/1000</f>
        <v>0</v>
      </c>
      <c r="Q6925" s="130">
        <f>'PVWatts Hourly Results (5)'!L6936/1000</f>
        <v>0</v>
      </c>
    </row>
    <row r="6926" spans="2:17" x14ac:dyDescent="0.25">
      <c r="B6926" s="8">
        <v>10</v>
      </c>
      <c r="C6926" s="9">
        <v>15</v>
      </c>
      <c r="D6926" s="134">
        <f>'PVWatts Hourly Results (1)'!C6937</f>
        <v>0</v>
      </c>
      <c r="E6926" s="127">
        <f>DATE(YEAR(Inputs!$D$5),Summary!B6926,Summary!C6926)+TIME(D6926,0,0)</f>
        <v>289</v>
      </c>
      <c r="F6926" s="4">
        <f t="shared" si="753"/>
        <v>0</v>
      </c>
      <c r="G6926" s="4">
        <f t="shared" si="751"/>
        <v>2</v>
      </c>
      <c r="H6926" s="4">
        <f t="shared" si="754"/>
        <v>1</v>
      </c>
      <c r="I6926" s="4">
        <f t="shared" si="755"/>
        <v>0</v>
      </c>
      <c r="J6926" s="4">
        <f t="shared" si="756"/>
        <v>0</v>
      </c>
      <c r="K6926" s="4">
        <f t="shared" si="752"/>
        <v>0</v>
      </c>
      <c r="L6926" s="5">
        <f t="shared" si="757"/>
        <v>0</v>
      </c>
      <c r="M6926" s="137">
        <f>'PVWatts Hourly Results (1)'!L6937/1000</f>
        <v>0</v>
      </c>
      <c r="N6926" s="3">
        <f>'PVWatts Hourly Results (2)'!L6937/1000</f>
        <v>0</v>
      </c>
      <c r="O6926" s="3">
        <f>'PVWatts Hourly Results (3)'!L6937/1000</f>
        <v>0</v>
      </c>
      <c r="P6926" s="3">
        <f>'PVWatts Hourly Results (4)'!L6937/1000</f>
        <v>0</v>
      </c>
      <c r="Q6926" s="130">
        <f>'PVWatts Hourly Results (5)'!L6937/1000</f>
        <v>0</v>
      </c>
    </row>
    <row r="6927" spans="2:17" x14ac:dyDescent="0.25">
      <c r="B6927" s="8">
        <v>10</v>
      </c>
      <c r="C6927" s="9">
        <v>15</v>
      </c>
      <c r="D6927" s="134">
        <f>'PVWatts Hourly Results (1)'!C6938</f>
        <v>0</v>
      </c>
      <c r="E6927" s="127">
        <f>DATE(YEAR(Inputs!$D$5),Summary!B6927,Summary!C6927)+TIME(D6927,0,0)</f>
        <v>289</v>
      </c>
      <c r="F6927" s="4">
        <f t="shared" si="753"/>
        <v>0</v>
      </c>
      <c r="G6927" s="4">
        <f t="shared" si="751"/>
        <v>2</v>
      </c>
      <c r="H6927" s="4">
        <f t="shared" si="754"/>
        <v>1</v>
      </c>
      <c r="I6927" s="4">
        <f t="shared" si="755"/>
        <v>0</v>
      </c>
      <c r="J6927" s="4">
        <f t="shared" si="756"/>
        <v>0</v>
      </c>
      <c r="K6927" s="4">
        <f t="shared" si="752"/>
        <v>0</v>
      </c>
      <c r="L6927" s="5">
        <f t="shared" si="757"/>
        <v>0</v>
      </c>
      <c r="M6927" s="137">
        <f>'PVWatts Hourly Results (1)'!L6938/1000</f>
        <v>0</v>
      </c>
      <c r="N6927" s="3">
        <f>'PVWatts Hourly Results (2)'!L6938/1000</f>
        <v>0</v>
      </c>
      <c r="O6927" s="3">
        <f>'PVWatts Hourly Results (3)'!L6938/1000</f>
        <v>0</v>
      </c>
      <c r="P6927" s="3">
        <f>'PVWatts Hourly Results (4)'!L6938/1000</f>
        <v>0</v>
      </c>
      <c r="Q6927" s="130">
        <f>'PVWatts Hourly Results (5)'!L6938/1000</f>
        <v>0</v>
      </c>
    </row>
    <row r="6928" spans="2:17" x14ac:dyDescent="0.25">
      <c r="B6928" s="8">
        <v>10</v>
      </c>
      <c r="C6928" s="9">
        <v>15</v>
      </c>
      <c r="D6928" s="134">
        <f>'PVWatts Hourly Results (1)'!C6939</f>
        <v>0</v>
      </c>
      <c r="E6928" s="127">
        <f>DATE(YEAR(Inputs!$D$5),Summary!B6928,Summary!C6928)+TIME(D6928,0,0)</f>
        <v>289</v>
      </c>
      <c r="F6928" s="4">
        <f t="shared" si="753"/>
        <v>0</v>
      </c>
      <c r="G6928" s="4">
        <f t="shared" si="751"/>
        <v>2</v>
      </c>
      <c r="H6928" s="4">
        <f t="shared" si="754"/>
        <v>1</v>
      </c>
      <c r="I6928" s="4">
        <f t="shared" si="755"/>
        <v>0</v>
      </c>
      <c r="J6928" s="4">
        <f t="shared" si="756"/>
        <v>0</v>
      </c>
      <c r="K6928" s="4">
        <f t="shared" si="752"/>
        <v>0</v>
      </c>
      <c r="L6928" s="5">
        <f t="shared" si="757"/>
        <v>0</v>
      </c>
      <c r="M6928" s="137">
        <f>'PVWatts Hourly Results (1)'!L6939/1000</f>
        <v>0</v>
      </c>
      <c r="N6928" s="3">
        <f>'PVWatts Hourly Results (2)'!L6939/1000</f>
        <v>0</v>
      </c>
      <c r="O6928" s="3">
        <f>'PVWatts Hourly Results (3)'!L6939/1000</f>
        <v>0</v>
      </c>
      <c r="P6928" s="3">
        <f>'PVWatts Hourly Results (4)'!L6939/1000</f>
        <v>0</v>
      </c>
      <c r="Q6928" s="130">
        <f>'PVWatts Hourly Results (5)'!L6939/1000</f>
        <v>0</v>
      </c>
    </row>
    <row r="6929" spans="2:17" x14ac:dyDescent="0.25">
      <c r="B6929" s="8">
        <v>10</v>
      </c>
      <c r="C6929" s="9">
        <v>15</v>
      </c>
      <c r="D6929" s="134">
        <f>'PVWatts Hourly Results (1)'!C6940</f>
        <v>0</v>
      </c>
      <c r="E6929" s="127">
        <f>DATE(YEAR(Inputs!$D$5),Summary!B6929,Summary!C6929)+TIME(D6929,0,0)</f>
        <v>289</v>
      </c>
      <c r="F6929" s="4">
        <f t="shared" si="753"/>
        <v>0</v>
      </c>
      <c r="G6929" s="4">
        <f t="shared" si="751"/>
        <v>2</v>
      </c>
      <c r="H6929" s="4">
        <f t="shared" si="754"/>
        <v>1</v>
      </c>
      <c r="I6929" s="4">
        <f t="shared" si="755"/>
        <v>0</v>
      </c>
      <c r="J6929" s="4">
        <f t="shared" si="756"/>
        <v>0</v>
      </c>
      <c r="K6929" s="4">
        <f t="shared" si="752"/>
        <v>0</v>
      </c>
      <c r="L6929" s="5">
        <f t="shared" si="757"/>
        <v>0</v>
      </c>
      <c r="M6929" s="137">
        <f>'PVWatts Hourly Results (1)'!L6940/1000</f>
        <v>0</v>
      </c>
      <c r="N6929" s="3">
        <f>'PVWatts Hourly Results (2)'!L6940/1000</f>
        <v>0</v>
      </c>
      <c r="O6929" s="3">
        <f>'PVWatts Hourly Results (3)'!L6940/1000</f>
        <v>0</v>
      </c>
      <c r="P6929" s="3">
        <f>'PVWatts Hourly Results (4)'!L6940/1000</f>
        <v>0</v>
      </c>
      <c r="Q6929" s="130">
        <f>'PVWatts Hourly Results (5)'!L6940/1000</f>
        <v>0</v>
      </c>
    </row>
    <row r="6930" spans="2:17" x14ac:dyDescent="0.25">
      <c r="B6930" s="8">
        <v>10</v>
      </c>
      <c r="C6930" s="9">
        <v>15</v>
      </c>
      <c r="D6930" s="134">
        <f>'PVWatts Hourly Results (1)'!C6941</f>
        <v>0</v>
      </c>
      <c r="E6930" s="127">
        <f>DATE(YEAR(Inputs!$D$5),Summary!B6930,Summary!C6930)+TIME(D6930,0,0)</f>
        <v>289</v>
      </c>
      <c r="F6930" s="4">
        <f t="shared" si="753"/>
        <v>0</v>
      </c>
      <c r="G6930" s="4">
        <f t="shared" si="751"/>
        <v>2</v>
      </c>
      <c r="H6930" s="4">
        <f t="shared" si="754"/>
        <v>1</v>
      </c>
      <c r="I6930" s="4">
        <f t="shared" si="755"/>
        <v>0</v>
      </c>
      <c r="J6930" s="4">
        <f t="shared" si="756"/>
        <v>0</v>
      </c>
      <c r="K6930" s="4">
        <f t="shared" si="752"/>
        <v>0</v>
      </c>
      <c r="L6930" s="5">
        <f t="shared" si="757"/>
        <v>0</v>
      </c>
      <c r="M6930" s="137">
        <f>'PVWatts Hourly Results (1)'!L6941/1000</f>
        <v>0</v>
      </c>
      <c r="N6930" s="3">
        <f>'PVWatts Hourly Results (2)'!L6941/1000</f>
        <v>0</v>
      </c>
      <c r="O6930" s="3">
        <f>'PVWatts Hourly Results (3)'!L6941/1000</f>
        <v>0</v>
      </c>
      <c r="P6930" s="3">
        <f>'PVWatts Hourly Results (4)'!L6941/1000</f>
        <v>0</v>
      </c>
      <c r="Q6930" s="130">
        <f>'PVWatts Hourly Results (5)'!L6941/1000</f>
        <v>0</v>
      </c>
    </row>
    <row r="6931" spans="2:17" x14ac:dyDescent="0.25">
      <c r="B6931" s="8">
        <v>10</v>
      </c>
      <c r="C6931" s="9">
        <v>15</v>
      </c>
      <c r="D6931" s="134">
        <f>'PVWatts Hourly Results (1)'!C6942</f>
        <v>0</v>
      </c>
      <c r="E6931" s="127">
        <f>DATE(YEAR(Inputs!$D$5),Summary!B6931,Summary!C6931)+TIME(D6931,0,0)</f>
        <v>289</v>
      </c>
      <c r="F6931" s="4">
        <f t="shared" si="753"/>
        <v>0</v>
      </c>
      <c r="G6931" s="4">
        <f t="shared" si="751"/>
        <v>2</v>
      </c>
      <c r="H6931" s="4">
        <f t="shared" si="754"/>
        <v>1</v>
      </c>
      <c r="I6931" s="4">
        <f t="shared" si="755"/>
        <v>0</v>
      </c>
      <c r="J6931" s="4">
        <f t="shared" si="756"/>
        <v>0</v>
      </c>
      <c r="K6931" s="4">
        <f t="shared" si="752"/>
        <v>0</v>
      </c>
      <c r="L6931" s="5">
        <f t="shared" si="757"/>
        <v>0</v>
      </c>
      <c r="M6931" s="137">
        <f>'PVWatts Hourly Results (1)'!L6942/1000</f>
        <v>0</v>
      </c>
      <c r="N6931" s="3">
        <f>'PVWatts Hourly Results (2)'!L6942/1000</f>
        <v>0</v>
      </c>
      <c r="O6931" s="3">
        <f>'PVWatts Hourly Results (3)'!L6942/1000</f>
        <v>0</v>
      </c>
      <c r="P6931" s="3">
        <f>'PVWatts Hourly Results (4)'!L6942/1000</f>
        <v>0</v>
      </c>
      <c r="Q6931" s="130">
        <f>'PVWatts Hourly Results (5)'!L6942/1000</f>
        <v>0</v>
      </c>
    </row>
    <row r="6932" spans="2:17" x14ac:dyDescent="0.25">
      <c r="B6932" s="8">
        <v>10</v>
      </c>
      <c r="C6932" s="9">
        <v>15</v>
      </c>
      <c r="D6932" s="134">
        <f>'PVWatts Hourly Results (1)'!C6943</f>
        <v>0</v>
      </c>
      <c r="E6932" s="127">
        <f>DATE(YEAR(Inputs!$D$5),Summary!B6932,Summary!C6932)+TIME(D6932,0,0)</f>
        <v>289</v>
      </c>
      <c r="F6932" s="4">
        <f t="shared" si="753"/>
        <v>0</v>
      </c>
      <c r="G6932" s="4">
        <f t="shared" si="751"/>
        <v>2</v>
      </c>
      <c r="H6932" s="4">
        <f t="shared" si="754"/>
        <v>1</v>
      </c>
      <c r="I6932" s="4">
        <f t="shared" si="755"/>
        <v>0</v>
      </c>
      <c r="J6932" s="4">
        <f t="shared" si="756"/>
        <v>0</v>
      </c>
      <c r="K6932" s="4">
        <f t="shared" si="752"/>
        <v>0</v>
      </c>
      <c r="L6932" s="5">
        <f t="shared" si="757"/>
        <v>0</v>
      </c>
      <c r="M6932" s="137">
        <f>'PVWatts Hourly Results (1)'!L6943/1000</f>
        <v>0</v>
      </c>
      <c r="N6932" s="3">
        <f>'PVWatts Hourly Results (2)'!L6943/1000</f>
        <v>0</v>
      </c>
      <c r="O6932" s="3">
        <f>'PVWatts Hourly Results (3)'!L6943/1000</f>
        <v>0</v>
      </c>
      <c r="P6932" s="3">
        <f>'PVWatts Hourly Results (4)'!L6943/1000</f>
        <v>0</v>
      </c>
      <c r="Q6932" s="130">
        <f>'PVWatts Hourly Results (5)'!L6943/1000</f>
        <v>0</v>
      </c>
    </row>
    <row r="6933" spans="2:17" x14ac:dyDescent="0.25">
      <c r="B6933" s="8">
        <v>10</v>
      </c>
      <c r="C6933" s="9">
        <v>15</v>
      </c>
      <c r="D6933" s="134">
        <f>'PVWatts Hourly Results (1)'!C6944</f>
        <v>0</v>
      </c>
      <c r="E6933" s="127">
        <f>DATE(YEAR(Inputs!$D$5),Summary!B6933,Summary!C6933)+TIME(D6933,0,0)</f>
        <v>289</v>
      </c>
      <c r="F6933" s="4">
        <f t="shared" si="753"/>
        <v>0</v>
      </c>
      <c r="G6933" s="4">
        <f t="shared" si="751"/>
        <v>2</v>
      </c>
      <c r="H6933" s="4">
        <f t="shared" si="754"/>
        <v>1</v>
      </c>
      <c r="I6933" s="4">
        <f t="shared" si="755"/>
        <v>0</v>
      </c>
      <c r="J6933" s="4">
        <f t="shared" si="756"/>
        <v>0</v>
      </c>
      <c r="K6933" s="4">
        <f t="shared" si="752"/>
        <v>0</v>
      </c>
      <c r="L6933" s="5">
        <f t="shared" si="757"/>
        <v>0</v>
      </c>
      <c r="M6933" s="137">
        <f>'PVWatts Hourly Results (1)'!L6944/1000</f>
        <v>0</v>
      </c>
      <c r="N6933" s="3">
        <f>'PVWatts Hourly Results (2)'!L6944/1000</f>
        <v>0</v>
      </c>
      <c r="O6933" s="3">
        <f>'PVWatts Hourly Results (3)'!L6944/1000</f>
        <v>0</v>
      </c>
      <c r="P6933" s="3">
        <f>'PVWatts Hourly Results (4)'!L6944/1000</f>
        <v>0</v>
      </c>
      <c r="Q6933" s="130">
        <f>'PVWatts Hourly Results (5)'!L6944/1000</f>
        <v>0</v>
      </c>
    </row>
    <row r="6934" spans="2:17" x14ac:dyDescent="0.25">
      <c r="B6934" s="8">
        <v>10</v>
      </c>
      <c r="C6934" s="9">
        <v>16</v>
      </c>
      <c r="D6934" s="134">
        <f>'PVWatts Hourly Results (1)'!C6945</f>
        <v>0</v>
      </c>
      <c r="E6934" s="127">
        <f>DATE(YEAR(Inputs!$D$5),Summary!B6934,Summary!C6934)+TIME(D6934,0,0)</f>
        <v>290</v>
      </c>
      <c r="F6934" s="4">
        <f t="shared" si="753"/>
        <v>0</v>
      </c>
      <c r="G6934" s="4">
        <f t="shared" ref="G6934:G6997" si="758">WEEKDAY(E6934)</f>
        <v>3</v>
      </c>
      <c r="H6934" s="4">
        <f t="shared" si="754"/>
        <v>1</v>
      </c>
      <c r="I6934" s="4">
        <f t="shared" si="755"/>
        <v>0</v>
      </c>
      <c r="J6934" s="4">
        <f t="shared" si="756"/>
        <v>0</v>
      </c>
      <c r="K6934" s="4">
        <f t="shared" ref="K6934:K6997" si="759">IF(OR(AND(B6934=7,C6934=4),AND(B6934=1,C6934=1)),1,0)</f>
        <v>0</v>
      </c>
      <c r="L6934" s="5">
        <f t="shared" si="757"/>
        <v>0</v>
      </c>
      <c r="M6934" s="137">
        <f>'PVWatts Hourly Results (1)'!L6945/1000</f>
        <v>0</v>
      </c>
      <c r="N6934" s="3">
        <f>'PVWatts Hourly Results (2)'!L6945/1000</f>
        <v>0</v>
      </c>
      <c r="O6934" s="3">
        <f>'PVWatts Hourly Results (3)'!L6945/1000</f>
        <v>0</v>
      </c>
      <c r="P6934" s="3">
        <f>'PVWatts Hourly Results (4)'!L6945/1000</f>
        <v>0</v>
      </c>
      <c r="Q6934" s="130">
        <f>'PVWatts Hourly Results (5)'!L6945/1000</f>
        <v>0</v>
      </c>
    </row>
    <row r="6935" spans="2:17" x14ac:dyDescent="0.25">
      <c r="B6935" s="8">
        <v>10</v>
      </c>
      <c r="C6935" s="9">
        <v>16</v>
      </c>
      <c r="D6935" s="134">
        <f>'PVWatts Hourly Results (1)'!C6946</f>
        <v>0</v>
      </c>
      <c r="E6935" s="127">
        <f>DATE(YEAR(Inputs!$D$5),Summary!B6935,Summary!C6935)+TIME(D6935,0,0)</f>
        <v>290</v>
      </c>
      <c r="F6935" s="4">
        <f t="shared" ref="F6935:F6998" si="760">IF(OR(B6935&lt;3,B6935=6,B6935=7,B6935=8),1,0)</f>
        <v>0</v>
      </c>
      <c r="G6935" s="4">
        <f t="shared" si="758"/>
        <v>3</v>
      </c>
      <c r="H6935" s="4">
        <f t="shared" ref="H6935:H6998" si="761">IF(OR(G6935=2,G6935=3,G6935=4,G6935=5,G6935=6),1,0)</f>
        <v>1</v>
      </c>
      <c r="I6935" s="4">
        <f t="shared" ref="I6935:I6998" si="762">IF(AND(B6935&gt;5,B6935&lt;9,D6935&gt;=13,D6935&lt;=16,H6935=1),1,0)</f>
        <v>0</v>
      </c>
      <c r="J6935" s="4">
        <f t="shared" ref="J6935:J6998" si="763">IF(AND(B6935&lt;3,OR(AND(D6935&gt;6,D6935&lt;9),AND(D6935&gt;17,D6935&lt;20)),H6935=1),1,0)</f>
        <v>0</v>
      </c>
      <c r="K6935" s="4">
        <f t="shared" si="759"/>
        <v>0</v>
      </c>
      <c r="L6935" s="5">
        <f t="shared" ref="L6935:L6998" si="764">IFERROR(IF(AND(F6935=1,H6935=1,OR(I6935=1,J6935=1),K6935=0),1,0),"")</f>
        <v>0</v>
      </c>
      <c r="M6935" s="137">
        <f>'PVWatts Hourly Results (1)'!L6946/1000</f>
        <v>0</v>
      </c>
      <c r="N6935" s="3">
        <f>'PVWatts Hourly Results (2)'!L6946/1000</f>
        <v>0</v>
      </c>
      <c r="O6935" s="3">
        <f>'PVWatts Hourly Results (3)'!L6946/1000</f>
        <v>0</v>
      </c>
      <c r="P6935" s="3">
        <f>'PVWatts Hourly Results (4)'!L6946/1000</f>
        <v>0</v>
      </c>
      <c r="Q6935" s="130">
        <f>'PVWatts Hourly Results (5)'!L6946/1000</f>
        <v>0</v>
      </c>
    </row>
    <row r="6936" spans="2:17" x14ac:dyDescent="0.25">
      <c r="B6936" s="8">
        <v>10</v>
      </c>
      <c r="C6936" s="9">
        <v>16</v>
      </c>
      <c r="D6936" s="134">
        <f>'PVWatts Hourly Results (1)'!C6947</f>
        <v>0</v>
      </c>
      <c r="E6936" s="127">
        <f>DATE(YEAR(Inputs!$D$5),Summary!B6936,Summary!C6936)+TIME(D6936,0,0)</f>
        <v>290</v>
      </c>
      <c r="F6936" s="4">
        <f t="shared" si="760"/>
        <v>0</v>
      </c>
      <c r="G6936" s="4">
        <f t="shared" si="758"/>
        <v>3</v>
      </c>
      <c r="H6936" s="4">
        <f t="shared" si="761"/>
        <v>1</v>
      </c>
      <c r="I6936" s="4">
        <f t="shared" si="762"/>
        <v>0</v>
      </c>
      <c r="J6936" s="4">
        <f t="shared" si="763"/>
        <v>0</v>
      </c>
      <c r="K6936" s="4">
        <f t="shared" si="759"/>
        <v>0</v>
      </c>
      <c r="L6936" s="5">
        <f t="shared" si="764"/>
        <v>0</v>
      </c>
      <c r="M6936" s="137">
        <f>'PVWatts Hourly Results (1)'!L6947/1000</f>
        <v>0</v>
      </c>
      <c r="N6936" s="3">
        <f>'PVWatts Hourly Results (2)'!L6947/1000</f>
        <v>0</v>
      </c>
      <c r="O6936" s="3">
        <f>'PVWatts Hourly Results (3)'!L6947/1000</f>
        <v>0</v>
      </c>
      <c r="P6936" s="3">
        <f>'PVWatts Hourly Results (4)'!L6947/1000</f>
        <v>0</v>
      </c>
      <c r="Q6936" s="130">
        <f>'PVWatts Hourly Results (5)'!L6947/1000</f>
        <v>0</v>
      </c>
    </row>
    <row r="6937" spans="2:17" x14ac:dyDescent="0.25">
      <c r="B6937" s="8">
        <v>10</v>
      </c>
      <c r="C6937" s="9">
        <v>16</v>
      </c>
      <c r="D6937" s="134">
        <f>'PVWatts Hourly Results (1)'!C6948</f>
        <v>0</v>
      </c>
      <c r="E6937" s="127">
        <f>DATE(YEAR(Inputs!$D$5),Summary!B6937,Summary!C6937)+TIME(D6937,0,0)</f>
        <v>290</v>
      </c>
      <c r="F6937" s="4">
        <f t="shared" si="760"/>
        <v>0</v>
      </c>
      <c r="G6937" s="4">
        <f t="shared" si="758"/>
        <v>3</v>
      </c>
      <c r="H6937" s="4">
        <f t="shared" si="761"/>
        <v>1</v>
      </c>
      <c r="I6937" s="4">
        <f t="shared" si="762"/>
        <v>0</v>
      </c>
      <c r="J6937" s="4">
        <f t="shared" si="763"/>
        <v>0</v>
      </c>
      <c r="K6937" s="4">
        <f t="shared" si="759"/>
        <v>0</v>
      </c>
      <c r="L6937" s="5">
        <f t="shared" si="764"/>
        <v>0</v>
      </c>
      <c r="M6937" s="137">
        <f>'PVWatts Hourly Results (1)'!L6948/1000</f>
        <v>0</v>
      </c>
      <c r="N6937" s="3">
        <f>'PVWatts Hourly Results (2)'!L6948/1000</f>
        <v>0</v>
      </c>
      <c r="O6937" s="3">
        <f>'PVWatts Hourly Results (3)'!L6948/1000</f>
        <v>0</v>
      </c>
      <c r="P6937" s="3">
        <f>'PVWatts Hourly Results (4)'!L6948/1000</f>
        <v>0</v>
      </c>
      <c r="Q6937" s="130">
        <f>'PVWatts Hourly Results (5)'!L6948/1000</f>
        <v>0</v>
      </c>
    </row>
    <row r="6938" spans="2:17" x14ac:dyDescent="0.25">
      <c r="B6938" s="8">
        <v>10</v>
      </c>
      <c r="C6938" s="9">
        <v>16</v>
      </c>
      <c r="D6938" s="134">
        <f>'PVWatts Hourly Results (1)'!C6949</f>
        <v>0</v>
      </c>
      <c r="E6938" s="127">
        <f>DATE(YEAR(Inputs!$D$5),Summary!B6938,Summary!C6938)+TIME(D6938,0,0)</f>
        <v>290</v>
      </c>
      <c r="F6938" s="4">
        <f t="shared" si="760"/>
        <v>0</v>
      </c>
      <c r="G6938" s="4">
        <f t="shared" si="758"/>
        <v>3</v>
      </c>
      <c r="H6938" s="4">
        <f t="shared" si="761"/>
        <v>1</v>
      </c>
      <c r="I6938" s="4">
        <f t="shared" si="762"/>
        <v>0</v>
      </c>
      <c r="J6938" s="4">
        <f t="shared" si="763"/>
        <v>0</v>
      </c>
      <c r="K6938" s="4">
        <f t="shared" si="759"/>
        <v>0</v>
      </c>
      <c r="L6938" s="5">
        <f t="shared" si="764"/>
        <v>0</v>
      </c>
      <c r="M6938" s="137">
        <f>'PVWatts Hourly Results (1)'!L6949/1000</f>
        <v>0</v>
      </c>
      <c r="N6938" s="3">
        <f>'PVWatts Hourly Results (2)'!L6949/1000</f>
        <v>0</v>
      </c>
      <c r="O6938" s="3">
        <f>'PVWatts Hourly Results (3)'!L6949/1000</f>
        <v>0</v>
      </c>
      <c r="P6938" s="3">
        <f>'PVWatts Hourly Results (4)'!L6949/1000</f>
        <v>0</v>
      </c>
      <c r="Q6938" s="130">
        <f>'PVWatts Hourly Results (5)'!L6949/1000</f>
        <v>0</v>
      </c>
    </row>
    <row r="6939" spans="2:17" x14ac:dyDescent="0.25">
      <c r="B6939" s="8">
        <v>10</v>
      </c>
      <c r="C6939" s="9">
        <v>16</v>
      </c>
      <c r="D6939" s="134">
        <f>'PVWatts Hourly Results (1)'!C6950</f>
        <v>0</v>
      </c>
      <c r="E6939" s="127">
        <f>DATE(YEAR(Inputs!$D$5),Summary!B6939,Summary!C6939)+TIME(D6939,0,0)</f>
        <v>290</v>
      </c>
      <c r="F6939" s="4">
        <f t="shared" si="760"/>
        <v>0</v>
      </c>
      <c r="G6939" s="4">
        <f t="shared" si="758"/>
        <v>3</v>
      </c>
      <c r="H6939" s="4">
        <f t="shared" si="761"/>
        <v>1</v>
      </c>
      <c r="I6939" s="4">
        <f t="shared" si="762"/>
        <v>0</v>
      </c>
      <c r="J6939" s="4">
        <f t="shared" si="763"/>
        <v>0</v>
      </c>
      <c r="K6939" s="4">
        <f t="shared" si="759"/>
        <v>0</v>
      </c>
      <c r="L6939" s="5">
        <f t="shared" si="764"/>
        <v>0</v>
      </c>
      <c r="M6939" s="137">
        <f>'PVWatts Hourly Results (1)'!L6950/1000</f>
        <v>0</v>
      </c>
      <c r="N6939" s="3">
        <f>'PVWatts Hourly Results (2)'!L6950/1000</f>
        <v>0</v>
      </c>
      <c r="O6939" s="3">
        <f>'PVWatts Hourly Results (3)'!L6950/1000</f>
        <v>0</v>
      </c>
      <c r="P6939" s="3">
        <f>'PVWatts Hourly Results (4)'!L6950/1000</f>
        <v>0</v>
      </c>
      <c r="Q6939" s="130">
        <f>'PVWatts Hourly Results (5)'!L6950/1000</f>
        <v>0</v>
      </c>
    </row>
    <row r="6940" spans="2:17" x14ac:dyDescent="0.25">
      <c r="B6940" s="8">
        <v>10</v>
      </c>
      <c r="C6940" s="9">
        <v>16</v>
      </c>
      <c r="D6940" s="134">
        <f>'PVWatts Hourly Results (1)'!C6951</f>
        <v>0</v>
      </c>
      <c r="E6940" s="127">
        <f>DATE(YEAR(Inputs!$D$5),Summary!B6940,Summary!C6940)+TIME(D6940,0,0)</f>
        <v>290</v>
      </c>
      <c r="F6940" s="4">
        <f t="shared" si="760"/>
        <v>0</v>
      </c>
      <c r="G6940" s="4">
        <f t="shared" si="758"/>
        <v>3</v>
      </c>
      <c r="H6940" s="4">
        <f t="shared" si="761"/>
        <v>1</v>
      </c>
      <c r="I6940" s="4">
        <f t="shared" si="762"/>
        <v>0</v>
      </c>
      <c r="J6940" s="4">
        <f t="shared" si="763"/>
        <v>0</v>
      </c>
      <c r="K6940" s="4">
        <f t="shared" si="759"/>
        <v>0</v>
      </c>
      <c r="L6940" s="5">
        <f t="shared" si="764"/>
        <v>0</v>
      </c>
      <c r="M6940" s="137">
        <f>'PVWatts Hourly Results (1)'!L6951/1000</f>
        <v>0</v>
      </c>
      <c r="N6940" s="3">
        <f>'PVWatts Hourly Results (2)'!L6951/1000</f>
        <v>0</v>
      </c>
      <c r="O6940" s="3">
        <f>'PVWatts Hourly Results (3)'!L6951/1000</f>
        <v>0</v>
      </c>
      <c r="P6940" s="3">
        <f>'PVWatts Hourly Results (4)'!L6951/1000</f>
        <v>0</v>
      </c>
      <c r="Q6940" s="130">
        <f>'PVWatts Hourly Results (5)'!L6951/1000</f>
        <v>0</v>
      </c>
    </row>
    <row r="6941" spans="2:17" x14ac:dyDescent="0.25">
      <c r="B6941" s="8">
        <v>10</v>
      </c>
      <c r="C6941" s="9">
        <v>16</v>
      </c>
      <c r="D6941" s="134">
        <f>'PVWatts Hourly Results (1)'!C6952</f>
        <v>0</v>
      </c>
      <c r="E6941" s="127">
        <f>DATE(YEAR(Inputs!$D$5),Summary!B6941,Summary!C6941)+TIME(D6941,0,0)</f>
        <v>290</v>
      </c>
      <c r="F6941" s="4">
        <f t="shared" si="760"/>
        <v>0</v>
      </c>
      <c r="G6941" s="4">
        <f t="shared" si="758"/>
        <v>3</v>
      </c>
      <c r="H6941" s="4">
        <f t="shared" si="761"/>
        <v>1</v>
      </c>
      <c r="I6941" s="4">
        <f t="shared" si="762"/>
        <v>0</v>
      </c>
      <c r="J6941" s="4">
        <f t="shared" si="763"/>
        <v>0</v>
      </c>
      <c r="K6941" s="4">
        <f t="shared" si="759"/>
        <v>0</v>
      </c>
      <c r="L6941" s="5">
        <f t="shared" si="764"/>
        <v>0</v>
      </c>
      <c r="M6941" s="137">
        <f>'PVWatts Hourly Results (1)'!L6952/1000</f>
        <v>0</v>
      </c>
      <c r="N6941" s="3">
        <f>'PVWatts Hourly Results (2)'!L6952/1000</f>
        <v>0</v>
      </c>
      <c r="O6941" s="3">
        <f>'PVWatts Hourly Results (3)'!L6952/1000</f>
        <v>0</v>
      </c>
      <c r="P6941" s="3">
        <f>'PVWatts Hourly Results (4)'!L6952/1000</f>
        <v>0</v>
      </c>
      <c r="Q6941" s="130">
        <f>'PVWatts Hourly Results (5)'!L6952/1000</f>
        <v>0</v>
      </c>
    </row>
    <row r="6942" spans="2:17" x14ac:dyDescent="0.25">
      <c r="B6942" s="8">
        <v>10</v>
      </c>
      <c r="C6942" s="9">
        <v>16</v>
      </c>
      <c r="D6942" s="134">
        <f>'PVWatts Hourly Results (1)'!C6953</f>
        <v>0</v>
      </c>
      <c r="E6942" s="127">
        <f>DATE(YEAR(Inputs!$D$5),Summary!B6942,Summary!C6942)+TIME(D6942,0,0)</f>
        <v>290</v>
      </c>
      <c r="F6942" s="4">
        <f t="shared" si="760"/>
        <v>0</v>
      </c>
      <c r="G6942" s="4">
        <f t="shared" si="758"/>
        <v>3</v>
      </c>
      <c r="H6942" s="4">
        <f t="shared" si="761"/>
        <v>1</v>
      </c>
      <c r="I6942" s="4">
        <f t="shared" si="762"/>
        <v>0</v>
      </c>
      <c r="J6942" s="4">
        <f t="shared" si="763"/>
        <v>0</v>
      </c>
      <c r="K6942" s="4">
        <f t="shared" si="759"/>
        <v>0</v>
      </c>
      <c r="L6942" s="5">
        <f t="shared" si="764"/>
        <v>0</v>
      </c>
      <c r="M6942" s="137">
        <f>'PVWatts Hourly Results (1)'!L6953/1000</f>
        <v>0</v>
      </c>
      <c r="N6942" s="3">
        <f>'PVWatts Hourly Results (2)'!L6953/1000</f>
        <v>0</v>
      </c>
      <c r="O6942" s="3">
        <f>'PVWatts Hourly Results (3)'!L6953/1000</f>
        <v>0</v>
      </c>
      <c r="P6942" s="3">
        <f>'PVWatts Hourly Results (4)'!L6953/1000</f>
        <v>0</v>
      </c>
      <c r="Q6942" s="130">
        <f>'PVWatts Hourly Results (5)'!L6953/1000</f>
        <v>0</v>
      </c>
    </row>
    <row r="6943" spans="2:17" x14ac:dyDescent="0.25">
      <c r="B6943" s="8">
        <v>10</v>
      </c>
      <c r="C6943" s="9">
        <v>16</v>
      </c>
      <c r="D6943" s="134">
        <f>'PVWatts Hourly Results (1)'!C6954</f>
        <v>0</v>
      </c>
      <c r="E6943" s="127">
        <f>DATE(YEAR(Inputs!$D$5),Summary!B6943,Summary!C6943)+TIME(D6943,0,0)</f>
        <v>290</v>
      </c>
      <c r="F6943" s="4">
        <f t="shared" si="760"/>
        <v>0</v>
      </c>
      <c r="G6943" s="4">
        <f t="shared" si="758"/>
        <v>3</v>
      </c>
      <c r="H6943" s="4">
        <f t="shared" si="761"/>
        <v>1</v>
      </c>
      <c r="I6943" s="4">
        <f t="shared" si="762"/>
        <v>0</v>
      </c>
      <c r="J6943" s="4">
        <f t="shared" si="763"/>
        <v>0</v>
      </c>
      <c r="K6943" s="4">
        <f t="shared" si="759"/>
        <v>0</v>
      </c>
      <c r="L6943" s="5">
        <f t="shared" si="764"/>
        <v>0</v>
      </c>
      <c r="M6943" s="137">
        <f>'PVWatts Hourly Results (1)'!L6954/1000</f>
        <v>0</v>
      </c>
      <c r="N6943" s="3">
        <f>'PVWatts Hourly Results (2)'!L6954/1000</f>
        <v>0</v>
      </c>
      <c r="O6943" s="3">
        <f>'PVWatts Hourly Results (3)'!L6954/1000</f>
        <v>0</v>
      </c>
      <c r="P6943" s="3">
        <f>'PVWatts Hourly Results (4)'!L6954/1000</f>
        <v>0</v>
      </c>
      <c r="Q6943" s="130">
        <f>'PVWatts Hourly Results (5)'!L6954/1000</f>
        <v>0</v>
      </c>
    </row>
    <row r="6944" spans="2:17" x14ac:dyDescent="0.25">
      <c r="B6944" s="8">
        <v>10</v>
      </c>
      <c r="C6944" s="9">
        <v>16</v>
      </c>
      <c r="D6944" s="134">
        <f>'PVWatts Hourly Results (1)'!C6955</f>
        <v>0</v>
      </c>
      <c r="E6944" s="127">
        <f>DATE(YEAR(Inputs!$D$5),Summary!B6944,Summary!C6944)+TIME(D6944,0,0)</f>
        <v>290</v>
      </c>
      <c r="F6944" s="4">
        <f t="shared" si="760"/>
        <v>0</v>
      </c>
      <c r="G6944" s="4">
        <f t="shared" si="758"/>
        <v>3</v>
      </c>
      <c r="H6944" s="4">
        <f t="shared" si="761"/>
        <v>1</v>
      </c>
      <c r="I6944" s="4">
        <f t="shared" si="762"/>
        <v>0</v>
      </c>
      <c r="J6944" s="4">
        <f t="shared" si="763"/>
        <v>0</v>
      </c>
      <c r="K6944" s="4">
        <f t="shared" si="759"/>
        <v>0</v>
      </c>
      <c r="L6944" s="5">
        <f t="shared" si="764"/>
        <v>0</v>
      </c>
      <c r="M6944" s="137">
        <f>'PVWatts Hourly Results (1)'!L6955/1000</f>
        <v>0</v>
      </c>
      <c r="N6944" s="3">
        <f>'PVWatts Hourly Results (2)'!L6955/1000</f>
        <v>0</v>
      </c>
      <c r="O6944" s="3">
        <f>'PVWatts Hourly Results (3)'!L6955/1000</f>
        <v>0</v>
      </c>
      <c r="P6944" s="3">
        <f>'PVWatts Hourly Results (4)'!L6955/1000</f>
        <v>0</v>
      </c>
      <c r="Q6944" s="130">
        <f>'PVWatts Hourly Results (5)'!L6955/1000</f>
        <v>0</v>
      </c>
    </row>
    <row r="6945" spans="2:17" x14ac:dyDescent="0.25">
      <c r="B6945" s="8">
        <v>10</v>
      </c>
      <c r="C6945" s="9">
        <v>16</v>
      </c>
      <c r="D6945" s="134">
        <f>'PVWatts Hourly Results (1)'!C6956</f>
        <v>0</v>
      </c>
      <c r="E6945" s="127">
        <f>DATE(YEAR(Inputs!$D$5),Summary!B6945,Summary!C6945)+TIME(D6945,0,0)</f>
        <v>290</v>
      </c>
      <c r="F6945" s="4">
        <f t="shared" si="760"/>
        <v>0</v>
      </c>
      <c r="G6945" s="4">
        <f t="shared" si="758"/>
        <v>3</v>
      </c>
      <c r="H6945" s="4">
        <f t="shared" si="761"/>
        <v>1</v>
      </c>
      <c r="I6945" s="4">
        <f t="shared" si="762"/>
        <v>0</v>
      </c>
      <c r="J6945" s="4">
        <f t="shared" si="763"/>
        <v>0</v>
      </c>
      <c r="K6945" s="4">
        <f t="shared" si="759"/>
        <v>0</v>
      </c>
      <c r="L6945" s="5">
        <f t="shared" si="764"/>
        <v>0</v>
      </c>
      <c r="M6945" s="137">
        <f>'PVWatts Hourly Results (1)'!L6956/1000</f>
        <v>0</v>
      </c>
      <c r="N6945" s="3">
        <f>'PVWatts Hourly Results (2)'!L6956/1000</f>
        <v>0</v>
      </c>
      <c r="O6945" s="3">
        <f>'PVWatts Hourly Results (3)'!L6956/1000</f>
        <v>0</v>
      </c>
      <c r="P6945" s="3">
        <f>'PVWatts Hourly Results (4)'!L6956/1000</f>
        <v>0</v>
      </c>
      <c r="Q6945" s="130">
        <f>'PVWatts Hourly Results (5)'!L6956/1000</f>
        <v>0</v>
      </c>
    </row>
    <row r="6946" spans="2:17" x14ac:dyDescent="0.25">
      <c r="B6946" s="8">
        <v>10</v>
      </c>
      <c r="C6946" s="9">
        <v>16</v>
      </c>
      <c r="D6946" s="134">
        <f>'PVWatts Hourly Results (1)'!C6957</f>
        <v>0</v>
      </c>
      <c r="E6946" s="127">
        <f>DATE(YEAR(Inputs!$D$5),Summary!B6946,Summary!C6946)+TIME(D6946,0,0)</f>
        <v>290</v>
      </c>
      <c r="F6946" s="4">
        <f t="shared" si="760"/>
        <v>0</v>
      </c>
      <c r="G6946" s="4">
        <f t="shared" si="758"/>
        <v>3</v>
      </c>
      <c r="H6946" s="4">
        <f t="shared" si="761"/>
        <v>1</v>
      </c>
      <c r="I6946" s="4">
        <f t="shared" si="762"/>
        <v>0</v>
      </c>
      <c r="J6946" s="4">
        <f t="shared" si="763"/>
        <v>0</v>
      </c>
      <c r="K6946" s="4">
        <f t="shared" si="759"/>
        <v>0</v>
      </c>
      <c r="L6946" s="5">
        <f t="shared" si="764"/>
        <v>0</v>
      </c>
      <c r="M6946" s="137">
        <f>'PVWatts Hourly Results (1)'!L6957/1000</f>
        <v>0</v>
      </c>
      <c r="N6946" s="3">
        <f>'PVWatts Hourly Results (2)'!L6957/1000</f>
        <v>0</v>
      </c>
      <c r="O6946" s="3">
        <f>'PVWatts Hourly Results (3)'!L6957/1000</f>
        <v>0</v>
      </c>
      <c r="P6946" s="3">
        <f>'PVWatts Hourly Results (4)'!L6957/1000</f>
        <v>0</v>
      </c>
      <c r="Q6946" s="130">
        <f>'PVWatts Hourly Results (5)'!L6957/1000</f>
        <v>0</v>
      </c>
    </row>
    <row r="6947" spans="2:17" x14ac:dyDescent="0.25">
      <c r="B6947" s="8">
        <v>10</v>
      </c>
      <c r="C6947" s="9">
        <v>16</v>
      </c>
      <c r="D6947" s="134">
        <f>'PVWatts Hourly Results (1)'!C6958</f>
        <v>0</v>
      </c>
      <c r="E6947" s="127">
        <f>DATE(YEAR(Inputs!$D$5),Summary!B6947,Summary!C6947)+TIME(D6947,0,0)</f>
        <v>290</v>
      </c>
      <c r="F6947" s="4">
        <f t="shared" si="760"/>
        <v>0</v>
      </c>
      <c r="G6947" s="4">
        <f t="shared" si="758"/>
        <v>3</v>
      </c>
      <c r="H6947" s="4">
        <f t="shared" si="761"/>
        <v>1</v>
      </c>
      <c r="I6947" s="4">
        <f t="shared" si="762"/>
        <v>0</v>
      </c>
      <c r="J6947" s="4">
        <f t="shared" si="763"/>
        <v>0</v>
      </c>
      <c r="K6947" s="4">
        <f t="shared" si="759"/>
        <v>0</v>
      </c>
      <c r="L6947" s="5">
        <f t="shared" si="764"/>
        <v>0</v>
      </c>
      <c r="M6947" s="137">
        <f>'PVWatts Hourly Results (1)'!L6958/1000</f>
        <v>0</v>
      </c>
      <c r="N6947" s="3">
        <f>'PVWatts Hourly Results (2)'!L6958/1000</f>
        <v>0</v>
      </c>
      <c r="O6947" s="3">
        <f>'PVWatts Hourly Results (3)'!L6958/1000</f>
        <v>0</v>
      </c>
      <c r="P6947" s="3">
        <f>'PVWatts Hourly Results (4)'!L6958/1000</f>
        <v>0</v>
      </c>
      <c r="Q6947" s="130">
        <f>'PVWatts Hourly Results (5)'!L6958/1000</f>
        <v>0</v>
      </c>
    </row>
    <row r="6948" spans="2:17" x14ac:dyDescent="0.25">
      <c r="B6948" s="8">
        <v>10</v>
      </c>
      <c r="C6948" s="9">
        <v>16</v>
      </c>
      <c r="D6948" s="134">
        <f>'PVWatts Hourly Results (1)'!C6959</f>
        <v>0</v>
      </c>
      <c r="E6948" s="127">
        <f>DATE(YEAR(Inputs!$D$5),Summary!B6948,Summary!C6948)+TIME(D6948,0,0)</f>
        <v>290</v>
      </c>
      <c r="F6948" s="4">
        <f t="shared" si="760"/>
        <v>0</v>
      </c>
      <c r="G6948" s="4">
        <f t="shared" si="758"/>
        <v>3</v>
      </c>
      <c r="H6948" s="4">
        <f t="shared" si="761"/>
        <v>1</v>
      </c>
      <c r="I6948" s="4">
        <f t="shared" si="762"/>
        <v>0</v>
      </c>
      <c r="J6948" s="4">
        <f t="shared" si="763"/>
        <v>0</v>
      </c>
      <c r="K6948" s="4">
        <f t="shared" si="759"/>
        <v>0</v>
      </c>
      <c r="L6948" s="5">
        <f t="shared" si="764"/>
        <v>0</v>
      </c>
      <c r="M6948" s="137">
        <f>'PVWatts Hourly Results (1)'!L6959/1000</f>
        <v>0</v>
      </c>
      <c r="N6948" s="3">
        <f>'PVWatts Hourly Results (2)'!L6959/1000</f>
        <v>0</v>
      </c>
      <c r="O6948" s="3">
        <f>'PVWatts Hourly Results (3)'!L6959/1000</f>
        <v>0</v>
      </c>
      <c r="P6948" s="3">
        <f>'PVWatts Hourly Results (4)'!L6959/1000</f>
        <v>0</v>
      </c>
      <c r="Q6948" s="130">
        <f>'PVWatts Hourly Results (5)'!L6959/1000</f>
        <v>0</v>
      </c>
    </row>
    <row r="6949" spans="2:17" x14ac:dyDescent="0.25">
      <c r="B6949" s="8">
        <v>10</v>
      </c>
      <c r="C6949" s="9">
        <v>16</v>
      </c>
      <c r="D6949" s="134">
        <f>'PVWatts Hourly Results (1)'!C6960</f>
        <v>0</v>
      </c>
      <c r="E6949" s="127">
        <f>DATE(YEAR(Inputs!$D$5),Summary!B6949,Summary!C6949)+TIME(D6949,0,0)</f>
        <v>290</v>
      </c>
      <c r="F6949" s="4">
        <f t="shared" si="760"/>
        <v>0</v>
      </c>
      <c r="G6949" s="4">
        <f t="shared" si="758"/>
        <v>3</v>
      </c>
      <c r="H6949" s="4">
        <f t="shared" si="761"/>
        <v>1</v>
      </c>
      <c r="I6949" s="4">
        <f t="shared" si="762"/>
        <v>0</v>
      </c>
      <c r="J6949" s="4">
        <f t="shared" si="763"/>
        <v>0</v>
      </c>
      <c r="K6949" s="4">
        <f t="shared" si="759"/>
        <v>0</v>
      </c>
      <c r="L6949" s="5">
        <f t="shared" si="764"/>
        <v>0</v>
      </c>
      <c r="M6949" s="137">
        <f>'PVWatts Hourly Results (1)'!L6960/1000</f>
        <v>0</v>
      </c>
      <c r="N6949" s="3">
        <f>'PVWatts Hourly Results (2)'!L6960/1000</f>
        <v>0</v>
      </c>
      <c r="O6949" s="3">
        <f>'PVWatts Hourly Results (3)'!L6960/1000</f>
        <v>0</v>
      </c>
      <c r="P6949" s="3">
        <f>'PVWatts Hourly Results (4)'!L6960/1000</f>
        <v>0</v>
      </c>
      <c r="Q6949" s="130">
        <f>'PVWatts Hourly Results (5)'!L6960/1000</f>
        <v>0</v>
      </c>
    </row>
    <row r="6950" spans="2:17" x14ac:dyDescent="0.25">
      <c r="B6950" s="8">
        <v>10</v>
      </c>
      <c r="C6950" s="9">
        <v>16</v>
      </c>
      <c r="D6950" s="134">
        <f>'PVWatts Hourly Results (1)'!C6961</f>
        <v>0</v>
      </c>
      <c r="E6950" s="127">
        <f>DATE(YEAR(Inputs!$D$5),Summary!B6950,Summary!C6950)+TIME(D6950,0,0)</f>
        <v>290</v>
      </c>
      <c r="F6950" s="4">
        <f t="shared" si="760"/>
        <v>0</v>
      </c>
      <c r="G6950" s="4">
        <f t="shared" si="758"/>
        <v>3</v>
      </c>
      <c r="H6950" s="4">
        <f t="shared" si="761"/>
        <v>1</v>
      </c>
      <c r="I6950" s="4">
        <f t="shared" si="762"/>
        <v>0</v>
      </c>
      <c r="J6950" s="4">
        <f t="shared" si="763"/>
        <v>0</v>
      </c>
      <c r="K6950" s="4">
        <f t="shared" si="759"/>
        <v>0</v>
      </c>
      <c r="L6950" s="5">
        <f t="shared" si="764"/>
        <v>0</v>
      </c>
      <c r="M6950" s="137">
        <f>'PVWatts Hourly Results (1)'!L6961/1000</f>
        <v>0</v>
      </c>
      <c r="N6950" s="3">
        <f>'PVWatts Hourly Results (2)'!L6961/1000</f>
        <v>0</v>
      </c>
      <c r="O6950" s="3">
        <f>'PVWatts Hourly Results (3)'!L6961/1000</f>
        <v>0</v>
      </c>
      <c r="P6950" s="3">
        <f>'PVWatts Hourly Results (4)'!L6961/1000</f>
        <v>0</v>
      </c>
      <c r="Q6950" s="130">
        <f>'PVWatts Hourly Results (5)'!L6961/1000</f>
        <v>0</v>
      </c>
    </row>
    <row r="6951" spans="2:17" x14ac:dyDescent="0.25">
      <c r="B6951" s="8">
        <v>10</v>
      </c>
      <c r="C6951" s="9">
        <v>16</v>
      </c>
      <c r="D6951" s="134">
        <f>'PVWatts Hourly Results (1)'!C6962</f>
        <v>0</v>
      </c>
      <c r="E6951" s="127">
        <f>DATE(YEAR(Inputs!$D$5),Summary!B6951,Summary!C6951)+TIME(D6951,0,0)</f>
        <v>290</v>
      </c>
      <c r="F6951" s="4">
        <f t="shared" si="760"/>
        <v>0</v>
      </c>
      <c r="G6951" s="4">
        <f t="shared" si="758"/>
        <v>3</v>
      </c>
      <c r="H6951" s="4">
        <f t="shared" si="761"/>
        <v>1</v>
      </c>
      <c r="I6951" s="4">
        <f t="shared" si="762"/>
        <v>0</v>
      </c>
      <c r="J6951" s="4">
        <f t="shared" si="763"/>
        <v>0</v>
      </c>
      <c r="K6951" s="4">
        <f t="shared" si="759"/>
        <v>0</v>
      </c>
      <c r="L6951" s="5">
        <f t="shared" si="764"/>
        <v>0</v>
      </c>
      <c r="M6951" s="137">
        <f>'PVWatts Hourly Results (1)'!L6962/1000</f>
        <v>0</v>
      </c>
      <c r="N6951" s="3">
        <f>'PVWatts Hourly Results (2)'!L6962/1000</f>
        <v>0</v>
      </c>
      <c r="O6951" s="3">
        <f>'PVWatts Hourly Results (3)'!L6962/1000</f>
        <v>0</v>
      </c>
      <c r="P6951" s="3">
        <f>'PVWatts Hourly Results (4)'!L6962/1000</f>
        <v>0</v>
      </c>
      <c r="Q6951" s="130">
        <f>'PVWatts Hourly Results (5)'!L6962/1000</f>
        <v>0</v>
      </c>
    </row>
    <row r="6952" spans="2:17" x14ac:dyDescent="0.25">
      <c r="B6952" s="8">
        <v>10</v>
      </c>
      <c r="C6952" s="9">
        <v>16</v>
      </c>
      <c r="D6952" s="134">
        <f>'PVWatts Hourly Results (1)'!C6963</f>
        <v>0</v>
      </c>
      <c r="E6952" s="127">
        <f>DATE(YEAR(Inputs!$D$5),Summary!B6952,Summary!C6952)+TIME(D6952,0,0)</f>
        <v>290</v>
      </c>
      <c r="F6952" s="4">
        <f t="shared" si="760"/>
        <v>0</v>
      </c>
      <c r="G6952" s="4">
        <f t="shared" si="758"/>
        <v>3</v>
      </c>
      <c r="H6952" s="4">
        <f t="shared" si="761"/>
        <v>1</v>
      </c>
      <c r="I6952" s="4">
        <f t="shared" si="762"/>
        <v>0</v>
      </c>
      <c r="J6952" s="4">
        <f t="shared" si="763"/>
        <v>0</v>
      </c>
      <c r="K6952" s="4">
        <f t="shared" si="759"/>
        <v>0</v>
      </c>
      <c r="L6952" s="5">
        <f t="shared" si="764"/>
        <v>0</v>
      </c>
      <c r="M6952" s="137">
        <f>'PVWatts Hourly Results (1)'!L6963/1000</f>
        <v>0</v>
      </c>
      <c r="N6952" s="3">
        <f>'PVWatts Hourly Results (2)'!L6963/1000</f>
        <v>0</v>
      </c>
      <c r="O6952" s="3">
        <f>'PVWatts Hourly Results (3)'!L6963/1000</f>
        <v>0</v>
      </c>
      <c r="P6952" s="3">
        <f>'PVWatts Hourly Results (4)'!L6963/1000</f>
        <v>0</v>
      </c>
      <c r="Q6952" s="130">
        <f>'PVWatts Hourly Results (5)'!L6963/1000</f>
        <v>0</v>
      </c>
    </row>
    <row r="6953" spans="2:17" x14ac:dyDescent="0.25">
      <c r="B6953" s="8">
        <v>10</v>
      </c>
      <c r="C6953" s="9">
        <v>16</v>
      </c>
      <c r="D6953" s="134">
        <f>'PVWatts Hourly Results (1)'!C6964</f>
        <v>0</v>
      </c>
      <c r="E6953" s="127">
        <f>DATE(YEAR(Inputs!$D$5),Summary!B6953,Summary!C6953)+TIME(D6953,0,0)</f>
        <v>290</v>
      </c>
      <c r="F6953" s="4">
        <f t="shared" si="760"/>
        <v>0</v>
      </c>
      <c r="G6953" s="4">
        <f t="shared" si="758"/>
        <v>3</v>
      </c>
      <c r="H6953" s="4">
        <f t="shared" si="761"/>
        <v>1</v>
      </c>
      <c r="I6953" s="4">
        <f t="shared" si="762"/>
        <v>0</v>
      </c>
      <c r="J6953" s="4">
        <f t="shared" si="763"/>
        <v>0</v>
      </c>
      <c r="K6953" s="4">
        <f t="shared" si="759"/>
        <v>0</v>
      </c>
      <c r="L6953" s="5">
        <f t="shared" si="764"/>
        <v>0</v>
      </c>
      <c r="M6953" s="137">
        <f>'PVWatts Hourly Results (1)'!L6964/1000</f>
        <v>0</v>
      </c>
      <c r="N6953" s="3">
        <f>'PVWatts Hourly Results (2)'!L6964/1000</f>
        <v>0</v>
      </c>
      <c r="O6953" s="3">
        <f>'PVWatts Hourly Results (3)'!L6964/1000</f>
        <v>0</v>
      </c>
      <c r="P6953" s="3">
        <f>'PVWatts Hourly Results (4)'!L6964/1000</f>
        <v>0</v>
      </c>
      <c r="Q6953" s="130">
        <f>'PVWatts Hourly Results (5)'!L6964/1000</f>
        <v>0</v>
      </c>
    </row>
    <row r="6954" spans="2:17" x14ac:dyDescent="0.25">
      <c r="B6954" s="8">
        <v>10</v>
      </c>
      <c r="C6954" s="9">
        <v>16</v>
      </c>
      <c r="D6954" s="134">
        <f>'PVWatts Hourly Results (1)'!C6965</f>
        <v>0</v>
      </c>
      <c r="E6954" s="127">
        <f>DATE(YEAR(Inputs!$D$5),Summary!B6954,Summary!C6954)+TIME(D6954,0,0)</f>
        <v>290</v>
      </c>
      <c r="F6954" s="4">
        <f t="shared" si="760"/>
        <v>0</v>
      </c>
      <c r="G6954" s="4">
        <f t="shared" si="758"/>
        <v>3</v>
      </c>
      <c r="H6954" s="4">
        <f t="shared" si="761"/>
        <v>1</v>
      </c>
      <c r="I6954" s="4">
        <f t="shared" si="762"/>
        <v>0</v>
      </c>
      <c r="J6954" s="4">
        <f t="shared" si="763"/>
        <v>0</v>
      </c>
      <c r="K6954" s="4">
        <f t="shared" si="759"/>
        <v>0</v>
      </c>
      <c r="L6954" s="5">
        <f t="shared" si="764"/>
        <v>0</v>
      </c>
      <c r="M6954" s="137">
        <f>'PVWatts Hourly Results (1)'!L6965/1000</f>
        <v>0</v>
      </c>
      <c r="N6954" s="3">
        <f>'PVWatts Hourly Results (2)'!L6965/1000</f>
        <v>0</v>
      </c>
      <c r="O6954" s="3">
        <f>'PVWatts Hourly Results (3)'!L6965/1000</f>
        <v>0</v>
      </c>
      <c r="P6954" s="3">
        <f>'PVWatts Hourly Results (4)'!L6965/1000</f>
        <v>0</v>
      </c>
      <c r="Q6954" s="130">
        <f>'PVWatts Hourly Results (5)'!L6965/1000</f>
        <v>0</v>
      </c>
    </row>
    <row r="6955" spans="2:17" x14ac:dyDescent="0.25">
      <c r="B6955" s="8">
        <v>10</v>
      </c>
      <c r="C6955" s="9">
        <v>16</v>
      </c>
      <c r="D6955" s="134">
        <f>'PVWatts Hourly Results (1)'!C6966</f>
        <v>0</v>
      </c>
      <c r="E6955" s="127">
        <f>DATE(YEAR(Inputs!$D$5),Summary!B6955,Summary!C6955)+TIME(D6955,0,0)</f>
        <v>290</v>
      </c>
      <c r="F6955" s="4">
        <f t="shared" si="760"/>
        <v>0</v>
      </c>
      <c r="G6955" s="4">
        <f t="shared" si="758"/>
        <v>3</v>
      </c>
      <c r="H6955" s="4">
        <f t="shared" si="761"/>
        <v>1</v>
      </c>
      <c r="I6955" s="4">
        <f t="shared" si="762"/>
        <v>0</v>
      </c>
      <c r="J6955" s="4">
        <f t="shared" si="763"/>
        <v>0</v>
      </c>
      <c r="K6955" s="4">
        <f t="shared" si="759"/>
        <v>0</v>
      </c>
      <c r="L6955" s="5">
        <f t="shared" si="764"/>
        <v>0</v>
      </c>
      <c r="M6955" s="137">
        <f>'PVWatts Hourly Results (1)'!L6966/1000</f>
        <v>0</v>
      </c>
      <c r="N6955" s="3">
        <f>'PVWatts Hourly Results (2)'!L6966/1000</f>
        <v>0</v>
      </c>
      <c r="O6955" s="3">
        <f>'PVWatts Hourly Results (3)'!L6966/1000</f>
        <v>0</v>
      </c>
      <c r="P6955" s="3">
        <f>'PVWatts Hourly Results (4)'!L6966/1000</f>
        <v>0</v>
      </c>
      <c r="Q6955" s="130">
        <f>'PVWatts Hourly Results (5)'!L6966/1000</f>
        <v>0</v>
      </c>
    </row>
    <row r="6956" spans="2:17" x14ac:dyDescent="0.25">
      <c r="B6956" s="8">
        <v>10</v>
      </c>
      <c r="C6956" s="9">
        <v>16</v>
      </c>
      <c r="D6956" s="134">
        <f>'PVWatts Hourly Results (1)'!C6967</f>
        <v>0</v>
      </c>
      <c r="E6956" s="127">
        <f>DATE(YEAR(Inputs!$D$5),Summary!B6956,Summary!C6956)+TIME(D6956,0,0)</f>
        <v>290</v>
      </c>
      <c r="F6956" s="4">
        <f t="shared" si="760"/>
        <v>0</v>
      </c>
      <c r="G6956" s="4">
        <f t="shared" si="758"/>
        <v>3</v>
      </c>
      <c r="H6956" s="4">
        <f t="shared" si="761"/>
        <v>1</v>
      </c>
      <c r="I6956" s="4">
        <f t="shared" si="762"/>
        <v>0</v>
      </c>
      <c r="J6956" s="4">
        <f t="shared" si="763"/>
        <v>0</v>
      </c>
      <c r="K6956" s="4">
        <f t="shared" si="759"/>
        <v>0</v>
      </c>
      <c r="L6956" s="5">
        <f t="shared" si="764"/>
        <v>0</v>
      </c>
      <c r="M6956" s="137">
        <f>'PVWatts Hourly Results (1)'!L6967/1000</f>
        <v>0</v>
      </c>
      <c r="N6956" s="3">
        <f>'PVWatts Hourly Results (2)'!L6967/1000</f>
        <v>0</v>
      </c>
      <c r="O6956" s="3">
        <f>'PVWatts Hourly Results (3)'!L6967/1000</f>
        <v>0</v>
      </c>
      <c r="P6956" s="3">
        <f>'PVWatts Hourly Results (4)'!L6967/1000</f>
        <v>0</v>
      </c>
      <c r="Q6956" s="130">
        <f>'PVWatts Hourly Results (5)'!L6967/1000</f>
        <v>0</v>
      </c>
    </row>
    <row r="6957" spans="2:17" x14ac:dyDescent="0.25">
      <c r="B6957" s="8">
        <v>10</v>
      </c>
      <c r="C6957" s="9">
        <v>16</v>
      </c>
      <c r="D6957" s="134">
        <f>'PVWatts Hourly Results (1)'!C6968</f>
        <v>0</v>
      </c>
      <c r="E6957" s="127">
        <f>DATE(YEAR(Inputs!$D$5),Summary!B6957,Summary!C6957)+TIME(D6957,0,0)</f>
        <v>290</v>
      </c>
      <c r="F6957" s="4">
        <f t="shared" si="760"/>
        <v>0</v>
      </c>
      <c r="G6957" s="4">
        <f t="shared" si="758"/>
        <v>3</v>
      </c>
      <c r="H6957" s="4">
        <f t="shared" si="761"/>
        <v>1</v>
      </c>
      <c r="I6957" s="4">
        <f t="shared" si="762"/>
        <v>0</v>
      </c>
      <c r="J6957" s="4">
        <f t="shared" si="763"/>
        <v>0</v>
      </c>
      <c r="K6957" s="4">
        <f t="shared" si="759"/>
        <v>0</v>
      </c>
      <c r="L6957" s="5">
        <f t="shared" si="764"/>
        <v>0</v>
      </c>
      <c r="M6957" s="137">
        <f>'PVWatts Hourly Results (1)'!L6968/1000</f>
        <v>0</v>
      </c>
      <c r="N6957" s="3">
        <f>'PVWatts Hourly Results (2)'!L6968/1000</f>
        <v>0</v>
      </c>
      <c r="O6957" s="3">
        <f>'PVWatts Hourly Results (3)'!L6968/1000</f>
        <v>0</v>
      </c>
      <c r="P6957" s="3">
        <f>'PVWatts Hourly Results (4)'!L6968/1000</f>
        <v>0</v>
      </c>
      <c r="Q6957" s="130">
        <f>'PVWatts Hourly Results (5)'!L6968/1000</f>
        <v>0</v>
      </c>
    </row>
    <row r="6958" spans="2:17" x14ac:dyDescent="0.25">
      <c r="B6958" s="8">
        <v>10</v>
      </c>
      <c r="C6958" s="9">
        <v>17</v>
      </c>
      <c r="D6958" s="134">
        <f>'PVWatts Hourly Results (1)'!C6969</f>
        <v>0</v>
      </c>
      <c r="E6958" s="127">
        <f>DATE(YEAR(Inputs!$D$5),Summary!B6958,Summary!C6958)+TIME(D6958,0,0)</f>
        <v>291</v>
      </c>
      <c r="F6958" s="4">
        <f t="shared" si="760"/>
        <v>0</v>
      </c>
      <c r="G6958" s="4">
        <f t="shared" si="758"/>
        <v>4</v>
      </c>
      <c r="H6958" s="4">
        <f t="shared" si="761"/>
        <v>1</v>
      </c>
      <c r="I6958" s="4">
        <f t="shared" si="762"/>
        <v>0</v>
      </c>
      <c r="J6958" s="4">
        <f t="shared" si="763"/>
        <v>0</v>
      </c>
      <c r="K6958" s="4">
        <f t="shared" si="759"/>
        <v>0</v>
      </c>
      <c r="L6958" s="5">
        <f t="shared" si="764"/>
        <v>0</v>
      </c>
      <c r="M6958" s="137">
        <f>'PVWatts Hourly Results (1)'!L6969/1000</f>
        <v>0</v>
      </c>
      <c r="N6958" s="3">
        <f>'PVWatts Hourly Results (2)'!L6969/1000</f>
        <v>0</v>
      </c>
      <c r="O6958" s="3">
        <f>'PVWatts Hourly Results (3)'!L6969/1000</f>
        <v>0</v>
      </c>
      <c r="P6958" s="3">
        <f>'PVWatts Hourly Results (4)'!L6969/1000</f>
        <v>0</v>
      </c>
      <c r="Q6958" s="130">
        <f>'PVWatts Hourly Results (5)'!L6969/1000</f>
        <v>0</v>
      </c>
    </row>
    <row r="6959" spans="2:17" x14ac:dyDescent="0.25">
      <c r="B6959" s="8">
        <v>10</v>
      </c>
      <c r="C6959" s="9">
        <v>17</v>
      </c>
      <c r="D6959" s="134">
        <f>'PVWatts Hourly Results (1)'!C6970</f>
        <v>0</v>
      </c>
      <c r="E6959" s="127">
        <f>DATE(YEAR(Inputs!$D$5),Summary!B6959,Summary!C6959)+TIME(D6959,0,0)</f>
        <v>291</v>
      </c>
      <c r="F6959" s="4">
        <f t="shared" si="760"/>
        <v>0</v>
      </c>
      <c r="G6959" s="4">
        <f t="shared" si="758"/>
        <v>4</v>
      </c>
      <c r="H6959" s="4">
        <f t="shared" si="761"/>
        <v>1</v>
      </c>
      <c r="I6959" s="4">
        <f t="shared" si="762"/>
        <v>0</v>
      </c>
      <c r="J6959" s="4">
        <f t="shared" si="763"/>
        <v>0</v>
      </c>
      <c r="K6959" s="4">
        <f t="shared" si="759"/>
        <v>0</v>
      </c>
      <c r="L6959" s="5">
        <f t="shared" si="764"/>
        <v>0</v>
      </c>
      <c r="M6959" s="137">
        <f>'PVWatts Hourly Results (1)'!L6970/1000</f>
        <v>0</v>
      </c>
      <c r="N6959" s="3">
        <f>'PVWatts Hourly Results (2)'!L6970/1000</f>
        <v>0</v>
      </c>
      <c r="O6959" s="3">
        <f>'PVWatts Hourly Results (3)'!L6970/1000</f>
        <v>0</v>
      </c>
      <c r="P6959" s="3">
        <f>'PVWatts Hourly Results (4)'!L6970/1000</f>
        <v>0</v>
      </c>
      <c r="Q6959" s="130">
        <f>'PVWatts Hourly Results (5)'!L6970/1000</f>
        <v>0</v>
      </c>
    </row>
    <row r="6960" spans="2:17" x14ac:dyDescent="0.25">
      <c r="B6960" s="8">
        <v>10</v>
      </c>
      <c r="C6960" s="9">
        <v>17</v>
      </c>
      <c r="D6960" s="134">
        <f>'PVWatts Hourly Results (1)'!C6971</f>
        <v>0</v>
      </c>
      <c r="E6960" s="127">
        <f>DATE(YEAR(Inputs!$D$5),Summary!B6960,Summary!C6960)+TIME(D6960,0,0)</f>
        <v>291</v>
      </c>
      <c r="F6960" s="4">
        <f t="shared" si="760"/>
        <v>0</v>
      </c>
      <c r="G6960" s="4">
        <f t="shared" si="758"/>
        <v>4</v>
      </c>
      <c r="H6960" s="4">
        <f t="shared" si="761"/>
        <v>1</v>
      </c>
      <c r="I6960" s="4">
        <f t="shared" si="762"/>
        <v>0</v>
      </c>
      <c r="J6960" s="4">
        <f t="shared" si="763"/>
        <v>0</v>
      </c>
      <c r="K6960" s="4">
        <f t="shared" si="759"/>
        <v>0</v>
      </c>
      <c r="L6960" s="5">
        <f t="shared" si="764"/>
        <v>0</v>
      </c>
      <c r="M6960" s="137">
        <f>'PVWatts Hourly Results (1)'!L6971/1000</f>
        <v>0</v>
      </c>
      <c r="N6960" s="3">
        <f>'PVWatts Hourly Results (2)'!L6971/1000</f>
        <v>0</v>
      </c>
      <c r="O6960" s="3">
        <f>'PVWatts Hourly Results (3)'!L6971/1000</f>
        <v>0</v>
      </c>
      <c r="P6960" s="3">
        <f>'PVWatts Hourly Results (4)'!L6971/1000</f>
        <v>0</v>
      </c>
      <c r="Q6960" s="130">
        <f>'PVWatts Hourly Results (5)'!L6971/1000</f>
        <v>0</v>
      </c>
    </row>
    <row r="6961" spans="2:17" x14ac:dyDescent="0.25">
      <c r="B6961" s="8">
        <v>10</v>
      </c>
      <c r="C6961" s="9">
        <v>17</v>
      </c>
      <c r="D6961" s="134">
        <f>'PVWatts Hourly Results (1)'!C6972</f>
        <v>0</v>
      </c>
      <c r="E6961" s="127">
        <f>DATE(YEAR(Inputs!$D$5),Summary!B6961,Summary!C6961)+TIME(D6961,0,0)</f>
        <v>291</v>
      </c>
      <c r="F6961" s="4">
        <f t="shared" si="760"/>
        <v>0</v>
      </c>
      <c r="G6961" s="4">
        <f t="shared" si="758"/>
        <v>4</v>
      </c>
      <c r="H6961" s="4">
        <f t="shared" si="761"/>
        <v>1</v>
      </c>
      <c r="I6961" s="4">
        <f t="shared" si="762"/>
        <v>0</v>
      </c>
      <c r="J6961" s="4">
        <f t="shared" si="763"/>
        <v>0</v>
      </c>
      <c r="K6961" s="4">
        <f t="shared" si="759"/>
        <v>0</v>
      </c>
      <c r="L6961" s="5">
        <f t="shared" si="764"/>
        <v>0</v>
      </c>
      <c r="M6961" s="137">
        <f>'PVWatts Hourly Results (1)'!L6972/1000</f>
        <v>0</v>
      </c>
      <c r="N6961" s="3">
        <f>'PVWatts Hourly Results (2)'!L6972/1000</f>
        <v>0</v>
      </c>
      <c r="O6961" s="3">
        <f>'PVWatts Hourly Results (3)'!L6972/1000</f>
        <v>0</v>
      </c>
      <c r="P6961" s="3">
        <f>'PVWatts Hourly Results (4)'!L6972/1000</f>
        <v>0</v>
      </c>
      <c r="Q6961" s="130">
        <f>'PVWatts Hourly Results (5)'!L6972/1000</f>
        <v>0</v>
      </c>
    </row>
    <row r="6962" spans="2:17" x14ac:dyDescent="0.25">
      <c r="B6962" s="8">
        <v>10</v>
      </c>
      <c r="C6962" s="9">
        <v>17</v>
      </c>
      <c r="D6962" s="134">
        <f>'PVWatts Hourly Results (1)'!C6973</f>
        <v>0</v>
      </c>
      <c r="E6962" s="127">
        <f>DATE(YEAR(Inputs!$D$5),Summary!B6962,Summary!C6962)+TIME(D6962,0,0)</f>
        <v>291</v>
      </c>
      <c r="F6962" s="4">
        <f t="shared" si="760"/>
        <v>0</v>
      </c>
      <c r="G6962" s="4">
        <f t="shared" si="758"/>
        <v>4</v>
      </c>
      <c r="H6962" s="4">
        <f t="shared" si="761"/>
        <v>1</v>
      </c>
      <c r="I6962" s="4">
        <f t="shared" si="762"/>
        <v>0</v>
      </c>
      <c r="J6962" s="4">
        <f t="shared" si="763"/>
        <v>0</v>
      </c>
      <c r="K6962" s="4">
        <f t="shared" si="759"/>
        <v>0</v>
      </c>
      <c r="L6962" s="5">
        <f t="shared" si="764"/>
        <v>0</v>
      </c>
      <c r="M6962" s="137">
        <f>'PVWatts Hourly Results (1)'!L6973/1000</f>
        <v>0</v>
      </c>
      <c r="N6962" s="3">
        <f>'PVWatts Hourly Results (2)'!L6973/1000</f>
        <v>0</v>
      </c>
      <c r="O6962" s="3">
        <f>'PVWatts Hourly Results (3)'!L6973/1000</f>
        <v>0</v>
      </c>
      <c r="P6962" s="3">
        <f>'PVWatts Hourly Results (4)'!L6973/1000</f>
        <v>0</v>
      </c>
      <c r="Q6962" s="130">
        <f>'PVWatts Hourly Results (5)'!L6973/1000</f>
        <v>0</v>
      </c>
    </row>
    <row r="6963" spans="2:17" x14ac:dyDescent="0.25">
      <c r="B6963" s="8">
        <v>10</v>
      </c>
      <c r="C6963" s="9">
        <v>17</v>
      </c>
      <c r="D6963" s="134">
        <f>'PVWatts Hourly Results (1)'!C6974</f>
        <v>0</v>
      </c>
      <c r="E6963" s="127">
        <f>DATE(YEAR(Inputs!$D$5),Summary!B6963,Summary!C6963)+TIME(D6963,0,0)</f>
        <v>291</v>
      </c>
      <c r="F6963" s="4">
        <f t="shared" si="760"/>
        <v>0</v>
      </c>
      <c r="G6963" s="4">
        <f t="shared" si="758"/>
        <v>4</v>
      </c>
      <c r="H6963" s="4">
        <f t="shared" si="761"/>
        <v>1</v>
      </c>
      <c r="I6963" s="4">
        <f t="shared" si="762"/>
        <v>0</v>
      </c>
      <c r="J6963" s="4">
        <f t="shared" si="763"/>
        <v>0</v>
      </c>
      <c r="K6963" s="4">
        <f t="shared" si="759"/>
        <v>0</v>
      </c>
      <c r="L6963" s="5">
        <f t="shared" si="764"/>
        <v>0</v>
      </c>
      <c r="M6963" s="137">
        <f>'PVWatts Hourly Results (1)'!L6974/1000</f>
        <v>0</v>
      </c>
      <c r="N6963" s="3">
        <f>'PVWatts Hourly Results (2)'!L6974/1000</f>
        <v>0</v>
      </c>
      <c r="O6963" s="3">
        <f>'PVWatts Hourly Results (3)'!L6974/1000</f>
        <v>0</v>
      </c>
      <c r="P6963" s="3">
        <f>'PVWatts Hourly Results (4)'!L6974/1000</f>
        <v>0</v>
      </c>
      <c r="Q6963" s="130">
        <f>'PVWatts Hourly Results (5)'!L6974/1000</f>
        <v>0</v>
      </c>
    </row>
    <row r="6964" spans="2:17" x14ac:dyDescent="0.25">
      <c r="B6964" s="8">
        <v>10</v>
      </c>
      <c r="C6964" s="9">
        <v>17</v>
      </c>
      <c r="D6964" s="134">
        <f>'PVWatts Hourly Results (1)'!C6975</f>
        <v>0</v>
      </c>
      <c r="E6964" s="127">
        <f>DATE(YEAR(Inputs!$D$5),Summary!B6964,Summary!C6964)+TIME(D6964,0,0)</f>
        <v>291</v>
      </c>
      <c r="F6964" s="4">
        <f t="shared" si="760"/>
        <v>0</v>
      </c>
      <c r="G6964" s="4">
        <f t="shared" si="758"/>
        <v>4</v>
      </c>
      <c r="H6964" s="4">
        <f t="shared" si="761"/>
        <v>1</v>
      </c>
      <c r="I6964" s="4">
        <f t="shared" si="762"/>
        <v>0</v>
      </c>
      <c r="J6964" s="4">
        <f t="shared" si="763"/>
        <v>0</v>
      </c>
      <c r="K6964" s="4">
        <f t="shared" si="759"/>
        <v>0</v>
      </c>
      <c r="L6964" s="5">
        <f t="shared" si="764"/>
        <v>0</v>
      </c>
      <c r="M6964" s="137">
        <f>'PVWatts Hourly Results (1)'!L6975/1000</f>
        <v>0</v>
      </c>
      <c r="N6964" s="3">
        <f>'PVWatts Hourly Results (2)'!L6975/1000</f>
        <v>0</v>
      </c>
      <c r="O6964" s="3">
        <f>'PVWatts Hourly Results (3)'!L6975/1000</f>
        <v>0</v>
      </c>
      <c r="P6964" s="3">
        <f>'PVWatts Hourly Results (4)'!L6975/1000</f>
        <v>0</v>
      </c>
      <c r="Q6964" s="130">
        <f>'PVWatts Hourly Results (5)'!L6975/1000</f>
        <v>0</v>
      </c>
    </row>
    <row r="6965" spans="2:17" x14ac:dyDescent="0.25">
      <c r="B6965" s="8">
        <v>10</v>
      </c>
      <c r="C6965" s="9">
        <v>17</v>
      </c>
      <c r="D6965" s="134">
        <f>'PVWatts Hourly Results (1)'!C6976</f>
        <v>0</v>
      </c>
      <c r="E6965" s="127">
        <f>DATE(YEAR(Inputs!$D$5),Summary!B6965,Summary!C6965)+TIME(D6965,0,0)</f>
        <v>291</v>
      </c>
      <c r="F6965" s="4">
        <f t="shared" si="760"/>
        <v>0</v>
      </c>
      <c r="G6965" s="4">
        <f t="shared" si="758"/>
        <v>4</v>
      </c>
      <c r="H6965" s="4">
        <f t="shared" si="761"/>
        <v>1</v>
      </c>
      <c r="I6965" s="4">
        <f t="shared" si="762"/>
        <v>0</v>
      </c>
      <c r="J6965" s="4">
        <f t="shared" si="763"/>
        <v>0</v>
      </c>
      <c r="K6965" s="4">
        <f t="shared" si="759"/>
        <v>0</v>
      </c>
      <c r="L6965" s="5">
        <f t="shared" si="764"/>
        <v>0</v>
      </c>
      <c r="M6965" s="137">
        <f>'PVWatts Hourly Results (1)'!L6976/1000</f>
        <v>0</v>
      </c>
      <c r="N6965" s="3">
        <f>'PVWatts Hourly Results (2)'!L6976/1000</f>
        <v>0</v>
      </c>
      <c r="O6965" s="3">
        <f>'PVWatts Hourly Results (3)'!L6976/1000</f>
        <v>0</v>
      </c>
      <c r="P6965" s="3">
        <f>'PVWatts Hourly Results (4)'!L6976/1000</f>
        <v>0</v>
      </c>
      <c r="Q6965" s="130">
        <f>'PVWatts Hourly Results (5)'!L6976/1000</f>
        <v>0</v>
      </c>
    </row>
    <row r="6966" spans="2:17" x14ac:dyDescent="0.25">
      <c r="B6966" s="8">
        <v>10</v>
      </c>
      <c r="C6966" s="9">
        <v>17</v>
      </c>
      <c r="D6966" s="134">
        <f>'PVWatts Hourly Results (1)'!C6977</f>
        <v>0</v>
      </c>
      <c r="E6966" s="127">
        <f>DATE(YEAR(Inputs!$D$5),Summary!B6966,Summary!C6966)+TIME(D6966,0,0)</f>
        <v>291</v>
      </c>
      <c r="F6966" s="4">
        <f t="shared" si="760"/>
        <v>0</v>
      </c>
      <c r="G6966" s="4">
        <f t="shared" si="758"/>
        <v>4</v>
      </c>
      <c r="H6966" s="4">
        <f t="shared" si="761"/>
        <v>1</v>
      </c>
      <c r="I6966" s="4">
        <f t="shared" si="762"/>
        <v>0</v>
      </c>
      <c r="J6966" s="4">
        <f t="shared" si="763"/>
        <v>0</v>
      </c>
      <c r="K6966" s="4">
        <f t="shared" si="759"/>
        <v>0</v>
      </c>
      <c r="L6966" s="5">
        <f t="shared" si="764"/>
        <v>0</v>
      </c>
      <c r="M6966" s="137">
        <f>'PVWatts Hourly Results (1)'!L6977/1000</f>
        <v>0</v>
      </c>
      <c r="N6966" s="3">
        <f>'PVWatts Hourly Results (2)'!L6977/1000</f>
        <v>0</v>
      </c>
      <c r="O6966" s="3">
        <f>'PVWatts Hourly Results (3)'!L6977/1000</f>
        <v>0</v>
      </c>
      <c r="P6966" s="3">
        <f>'PVWatts Hourly Results (4)'!L6977/1000</f>
        <v>0</v>
      </c>
      <c r="Q6966" s="130">
        <f>'PVWatts Hourly Results (5)'!L6977/1000</f>
        <v>0</v>
      </c>
    </row>
    <row r="6967" spans="2:17" x14ac:dyDescent="0.25">
      <c r="B6967" s="8">
        <v>10</v>
      </c>
      <c r="C6967" s="9">
        <v>17</v>
      </c>
      <c r="D6967" s="134">
        <f>'PVWatts Hourly Results (1)'!C6978</f>
        <v>0</v>
      </c>
      <c r="E6967" s="127">
        <f>DATE(YEAR(Inputs!$D$5),Summary!B6967,Summary!C6967)+TIME(D6967,0,0)</f>
        <v>291</v>
      </c>
      <c r="F6967" s="4">
        <f t="shared" si="760"/>
        <v>0</v>
      </c>
      <c r="G6967" s="4">
        <f t="shared" si="758"/>
        <v>4</v>
      </c>
      <c r="H6967" s="4">
        <f t="shared" si="761"/>
        <v>1</v>
      </c>
      <c r="I6967" s="4">
        <f t="shared" si="762"/>
        <v>0</v>
      </c>
      <c r="J6967" s="4">
        <f t="shared" si="763"/>
        <v>0</v>
      </c>
      <c r="K6967" s="4">
        <f t="shared" si="759"/>
        <v>0</v>
      </c>
      <c r="L6967" s="5">
        <f t="shared" si="764"/>
        <v>0</v>
      </c>
      <c r="M6967" s="137">
        <f>'PVWatts Hourly Results (1)'!L6978/1000</f>
        <v>0</v>
      </c>
      <c r="N6967" s="3">
        <f>'PVWatts Hourly Results (2)'!L6978/1000</f>
        <v>0</v>
      </c>
      <c r="O6967" s="3">
        <f>'PVWatts Hourly Results (3)'!L6978/1000</f>
        <v>0</v>
      </c>
      <c r="P6967" s="3">
        <f>'PVWatts Hourly Results (4)'!L6978/1000</f>
        <v>0</v>
      </c>
      <c r="Q6967" s="130">
        <f>'PVWatts Hourly Results (5)'!L6978/1000</f>
        <v>0</v>
      </c>
    </row>
    <row r="6968" spans="2:17" x14ac:dyDescent="0.25">
      <c r="B6968" s="8">
        <v>10</v>
      </c>
      <c r="C6968" s="9">
        <v>17</v>
      </c>
      <c r="D6968" s="134">
        <f>'PVWatts Hourly Results (1)'!C6979</f>
        <v>0</v>
      </c>
      <c r="E6968" s="127">
        <f>DATE(YEAR(Inputs!$D$5),Summary!B6968,Summary!C6968)+TIME(D6968,0,0)</f>
        <v>291</v>
      </c>
      <c r="F6968" s="4">
        <f t="shared" si="760"/>
        <v>0</v>
      </c>
      <c r="G6968" s="4">
        <f t="shared" si="758"/>
        <v>4</v>
      </c>
      <c r="H6968" s="4">
        <f t="shared" si="761"/>
        <v>1</v>
      </c>
      <c r="I6968" s="4">
        <f t="shared" si="762"/>
        <v>0</v>
      </c>
      <c r="J6968" s="4">
        <f t="shared" si="763"/>
        <v>0</v>
      </c>
      <c r="K6968" s="4">
        <f t="shared" si="759"/>
        <v>0</v>
      </c>
      <c r="L6968" s="5">
        <f t="shared" si="764"/>
        <v>0</v>
      </c>
      <c r="M6968" s="137">
        <f>'PVWatts Hourly Results (1)'!L6979/1000</f>
        <v>0</v>
      </c>
      <c r="N6968" s="3">
        <f>'PVWatts Hourly Results (2)'!L6979/1000</f>
        <v>0</v>
      </c>
      <c r="O6968" s="3">
        <f>'PVWatts Hourly Results (3)'!L6979/1000</f>
        <v>0</v>
      </c>
      <c r="P6968" s="3">
        <f>'PVWatts Hourly Results (4)'!L6979/1000</f>
        <v>0</v>
      </c>
      <c r="Q6968" s="130">
        <f>'PVWatts Hourly Results (5)'!L6979/1000</f>
        <v>0</v>
      </c>
    </row>
    <row r="6969" spans="2:17" x14ac:dyDescent="0.25">
      <c r="B6969" s="8">
        <v>10</v>
      </c>
      <c r="C6969" s="9">
        <v>17</v>
      </c>
      <c r="D6969" s="134">
        <f>'PVWatts Hourly Results (1)'!C6980</f>
        <v>0</v>
      </c>
      <c r="E6969" s="127">
        <f>DATE(YEAR(Inputs!$D$5),Summary!B6969,Summary!C6969)+TIME(D6969,0,0)</f>
        <v>291</v>
      </c>
      <c r="F6969" s="4">
        <f t="shared" si="760"/>
        <v>0</v>
      </c>
      <c r="G6969" s="4">
        <f t="shared" si="758"/>
        <v>4</v>
      </c>
      <c r="H6969" s="4">
        <f t="shared" si="761"/>
        <v>1</v>
      </c>
      <c r="I6969" s="4">
        <f t="shared" si="762"/>
        <v>0</v>
      </c>
      <c r="J6969" s="4">
        <f t="shared" si="763"/>
        <v>0</v>
      </c>
      <c r="K6969" s="4">
        <f t="shared" si="759"/>
        <v>0</v>
      </c>
      <c r="L6969" s="5">
        <f t="shared" si="764"/>
        <v>0</v>
      </c>
      <c r="M6969" s="137">
        <f>'PVWatts Hourly Results (1)'!L6980/1000</f>
        <v>0</v>
      </c>
      <c r="N6969" s="3">
        <f>'PVWatts Hourly Results (2)'!L6980/1000</f>
        <v>0</v>
      </c>
      <c r="O6969" s="3">
        <f>'PVWatts Hourly Results (3)'!L6980/1000</f>
        <v>0</v>
      </c>
      <c r="P6969" s="3">
        <f>'PVWatts Hourly Results (4)'!L6980/1000</f>
        <v>0</v>
      </c>
      <c r="Q6969" s="130">
        <f>'PVWatts Hourly Results (5)'!L6980/1000</f>
        <v>0</v>
      </c>
    </row>
    <row r="6970" spans="2:17" x14ac:dyDescent="0.25">
      <c r="B6970" s="8">
        <v>10</v>
      </c>
      <c r="C6970" s="9">
        <v>17</v>
      </c>
      <c r="D6970" s="134">
        <f>'PVWatts Hourly Results (1)'!C6981</f>
        <v>0</v>
      </c>
      <c r="E6970" s="127">
        <f>DATE(YEAR(Inputs!$D$5),Summary!B6970,Summary!C6970)+TIME(D6970,0,0)</f>
        <v>291</v>
      </c>
      <c r="F6970" s="4">
        <f t="shared" si="760"/>
        <v>0</v>
      </c>
      <c r="G6970" s="4">
        <f t="shared" si="758"/>
        <v>4</v>
      </c>
      <c r="H6970" s="4">
        <f t="shared" si="761"/>
        <v>1</v>
      </c>
      <c r="I6970" s="4">
        <f t="shared" si="762"/>
        <v>0</v>
      </c>
      <c r="J6970" s="4">
        <f t="shared" si="763"/>
        <v>0</v>
      </c>
      <c r="K6970" s="4">
        <f t="shared" si="759"/>
        <v>0</v>
      </c>
      <c r="L6970" s="5">
        <f t="shared" si="764"/>
        <v>0</v>
      </c>
      <c r="M6970" s="137">
        <f>'PVWatts Hourly Results (1)'!L6981/1000</f>
        <v>0</v>
      </c>
      <c r="N6970" s="3">
        <f>'PVWatts Hourly Results (2)'!L6981/1000</f>
        <v>0</v>
      </c>
      <c r="O6970" s="3">
        <f>'PVWatts Hourly Results (3)'!L6981/1000</f>
        <v>0</v>
      </c>
      <c r="P6970" s="3">
        <f>'PVWatts Hourly Results (4)'!L6981/1000</f>
        <v>0</v>
      </c>
      <c r="Q6970" s="130">
        <f>'PVWatts Hourly Results (5)'!L6981/1000</f>
        <v>0</v>
      </c>
    </row>
    <row r="6971" spans="2:17" x14ac:dyDescent="0.25">
      <c r="B6971" s="8">
        <v>10</v>
      </c>
      <c r="C6971" s="9">
        <v>17</v>
      </c>
      <c r="D6971" s="134">
        <f>'PVWatts Hourly Results (1)'!C6982</f>
        <v>0</v>
      </c>
      <c r="E6971" s="127">
        <f>DATE(YEAR(Inputs!$D$5),Summary!B6971,Summary!C6971)+TIME(D6971,0,0)</f>
        <v>291</v>
      </c>
      <c r="F6971" s="4">
        <f t="shared" si="760"/>
        <v>0</v>
      </c>
      <c r="G6971" s="4">
        <f t="shared" si="758"/>
        <v>4</v>
      </c>
      <c r="H6971" s="4">
        <f t="shared" si="761"/>
        <v>1</v>
      </c>
      <c r="I6971" s="4">
        <f t="shared" si="762"/>
        <v>0</v>
      </c>
      <c r="J6971" s="4">
        <f t="shared" si="763"/>
        <v>0</v>
      </c>
      <c r="K6971" s="4">
        <f t="shared" si="759"/>
        <v>0</v>
      </c>
      <c r="L6971" s="5">
        <f t="shared" si="764"/>
        <v>0</v>
      </c>
      <c r="M6971" s="137">
        <f>'PVWatts Hourly Results (1)'!L6982/1000</f>
        <v>0</v>
      </c>
      <c r="N6971" s="3">
        <f>'PVWatts Hourly Results (2)'!L6982/1000</f>
        <v>0</v>
      </c>
      <c r="O6971" s="3">
        <f>'PVWatts Hourly Results (3)'!L6982/1000</f>
        <v>0</v>
      </c>
      <c r="P6971" s="3">
        <f>'PVWatts Hourly Results (4)'!L6982/1000</f>
        <v>0</v>
      </c>
      <c r="Q6971" s="130">
        <f>'PVWatts Hourly Results (5)'!L6982/1000</f>
        <v>0</v>
      </c>
    </row>
    <row r="6972" spans="2:17" x14ac:dyDescent="0.25">
      <c r="B6972" s="8">
        <v>10</v>
      </c>
      <c r="C6972" s="9">
        <v>17</v>
      </c>
      <c r="D6972" s="134">
        <f>'PVWatts Hourly Results (1)'!C6983</f>
        <v>0</v>
      </c>
      <c r="E6972" s="127">
        <f>DATE(YEAR(Inputs!$D$5),Summary!B6972,Summary!C6972)+TIME(D6972,0,0)</f>
        <v>291</v>
      </c>
      <c r="F6972" s="4">
        <f t="shared" si="760"/>
        <v>0</v>
      </c>
      <c r="G6972" s="4">
        <f t="shared" si="758"/>
        <v>4</v>
      </c>
      <c r="H6972" s="4">
        <f t="shared" si="761"/>
        <v>1</v>
      </c>
      <c r="I6972" s="4">
        <f t="shared" si="762"/>
        <v>0</v>
      </c>
      <c r="J6972" s="4">
        <f t="shared" si="763"/>
        <v>0</v>
      </c>
      <c r="K6972" s="4">
        <f t="shared" si="759"/>
        <v>0</v>
      </c>
      <c r="L6972" s="5">
        <f t="shared" si="764"/>
        <v>0</v>
      </c>
      <c r="M6972" s="137">
        <f>'PVWatts Hourly Results (1)'!L6983/1000</f>
        <v>0</v>
      </c>
      <c r="N6972" s="3">
        <f>'PVWatts Hourly Results (2)'!L6983/1000</f>
        <v>0</v>
      </c>
      <c r="O6972" s="3">
        <f>'PVWatts Hourly Results (3)'!L6983/1000</f>
        <v>0</v>
      </c>
      <c r="P6972" s="3">
        <f>'PVWatts Hourly Results (4)'!L6983/1000</f>
        <v>0</v>
      </c>
      <c r="Q6972" s="130">
        <f>'PVWatts Hourly Results (5)'!L6983/1000</f>
        <v>0</v>
      </c>
    </row>
    <row r="6973" spans="2:17" x14ac:dyDescent="0.25">
      <c r="B6973" s="8">
        <v>10</v>
      </c>
      <c r="C6973" s="9">
        <v>17</v>
      </c>
      <c r="D6973" s="134">
        <f>'PVWatts Hourly Results (1)'!C6984</f>
        <v>0</v>
      </c>
      <c r="E6973" s="127">
        <f>DATE(YEAR(Inputs!$D$5),Summary!B6973,Summary!C6973)+TIME(D6973,0,0)</f>
        <v>291</v>
      </c>
      <c r="F6973" s="4">
        <f t="shared" si="760"/>
        <v>0</v>
      </c>
      <c r="G6973" s="4">
        <f t="shared" si="758"/>
        <v>4</v>
      </c>
      <c r="H6973" s="4">
        <f t="shared" si="761"/>
        <v>1</v>
      </c>
      <c r="I6973" s="4">
        <f t="shared" si="762"/>
        <v>0</v>
      </c>
      <c r="J6973" s="4">
        <f t="shared" si="763"/>
        <v>0</v>
      </c>
      <c r="K6973" s="4">
        <f t="shared" si="759"/>
        <v>0</v>
      </c>
      <c r="L6973" s="5">
        <f t="shared" si="764"/>
        <v>0</v>
      </c>
      <c r="M6973" s="137">
        <f>'PVWatts Hourly Results (1)'!L6984/1000</f>
        <v>0</v>
      </c>
      <c r="N6973" s="3">
        <f>'PVWatts Hourly Results (2)'!L6984/1000</f>
        <v>0</v>
      </c>
      <c r="O6973" s="3">
        <f>'PVWatts Hourly Results (3)'!L6984/1000</f>
        <v>0</v>
      </c>
      <c r="P6973" s="3">
        <f>'PVWatts Hourly Results (4)'!L6984/1000</f>
        <v>0</v>
      </c>
      <c r="Q6973" s="130">
        <f>'PVWatts Hourly Results (5)'!L6984/1000</f>
        <v>0</v>
      </c>
    </row>
    <row r="6974" spans="2:17" x14ac:dyDescent="0.25">
      <c r="B6974" s="8">
        <v>10</v>
      </c>
      <c r="C6974" s="9">
        <v>17</v>
      </c>
      <c r="D6974" s="134">
        <f>'PVWatts Hourly Results (1)'!C6985</f>
        <v>0</v>
      </c>
      <c r="E6974" s="127">
        <f>DATE(YEAR(Inputs!$D$5),Summary!B6974,Summary!C6974)+TIME(D6974,0,0)</f>
        <v>291</v>
      </c>
      <c r="F6974" s="4">
        <f t="shared" si="760"/>
        <v>0</v>
      </c>
      <c r="G6974" s="4">
        <f t="shared" si="758"/>
        <v>4</v>
      </c>
      <c r="H6974" s="4">
        <f t="shared" si="761"/>
        <v>1</v>
      </c>
      <c r="I6974" s="4">
        <f t="shared" si="762"/>
        <v>0</v>
      </c>
      <c r="J6974" s="4">
        <f t="shared" si="763"/>
        <v>0</v>
      </c>
      <c r="K6974" s="4">
        <f t="shared" si="759"/>
        <v>0</v>
      </c>
      <c r="L6974" s="5">
        <f t="shared" si="764"/>
        <v>0</v>
      </c>
      <c r="M6974" s="137">
        <f>'PVWatts Hourly Results (1)'!L6985/1000</f>
        <v>0</v>
      </c>
      <c r="N6974" s="3">
        <f>'PVWatts Hourly Results (2)'!L6985/1000</f>
        <v>0</v>
      </c>
      <c r="O6974" s="3">
        <f>'PVWatts Hourly Results (3)'!L6985/1000</f>
        <v>0</v>
      </c>
      <c r="P6974" s="3">
        <f>'PVWatts Hourly Results (4)'!L6985/1000</f>
        <v>0</v>
      </c>
      <c r="Q6974" s="130">
        <f>'PVWatts Hourly Results (5)'!L6985/1000</f>
        <v>0</v>
      </c>
    </row>
    <row r="6975" spans="2:17" x14ac:dyDescent="0.25">
      <c r="B6975" s="8">
        <v>10</v>
      </c>
      <c r="C6975" s="9">
        <v>17</v>
      </c>
      <c r="D6975" s="134">
        <f>'PVWatts Hourly Results (1)'!C6986</f>
        <v>0</v>
      </c>
      <c r="E6975" s="127">
        <f>DATE(YEAR(Inputs!$D$5),Summary!B6975,Summary!C6975)+TIME(D6975,0,0)</f>
        <v>291</v>
      </c>
      <c r="F6975" s="4">
        <f t="shared" si="760"/>
        <v>0</v>
      </c>
      <c r="G6975" s="4">
        <f t="shared" si="758"/>
        <v>4</v>
      </c>
      <c r="H6975" s="4">
        <f t="shared" si="761"/>
        <v>1</v>
      </c>
      <c r="I6975" s="4">
        <f t="shared" si="762"/>
        <v>0</v>
      </c>
      <c r="J6975" s="4">
        <f t="shared" si="763"/>
        <v>0</v>
      </c>
      <c r="K6975" s="4">
        <f t="shared" si="759"/>
        <v>0</v>
      </c>
      <c r="L6975" s="5">
        <f t="shared" si="764"/>
        <v>0</v>
      </c>
      <c r="M6975" s="137">
        <f>'PVWatts Hourly Results (1)'!L6986/1000</f>
        <v>0</v>
      </c>
      <c r="N6975" s="3">
        <f>'PVWatts Hourly Results (2)'!L6986/1000</f>
        <v>0</v>
      </c>
      <c r="O6975" s="3">
        <f>'PVWatts Hourly Results (3)'!L6986/1000</f>
        <v>0</v>
      </c>
      <c r="P6975" s="3">
        <f>'PVWatts Hourly Results (4)'!L6986/1000</f>
        <v>0</v>
      </c>
      <c r="Q6975" s="130">
        <f>'PVWatts Hourly Results (5)'!L6986/1000</f>
        <v>0</v>
      </c>
    </row>
    <row r="6976" spans="2:17" x14ac:dyDescent="0.25">
      <c r="B6976" s="8">
        <v>10</v>
      </c>
      <c r="C6976" s="9">
        <v>17</v>
      </c>
      <c r="D6976" s="134">
        <f>'PVWatts Hourly Results (1)'!C6987</f>
        <v>0</v>
      </c>
      <c r="E6976" s="127">
        <f>DATE(YEAR(Inputs!$D$5),Summary!B6976,Summary!C6976)+TIME(D6976,0,0)</f>
        <v>291</v>
      </c>
      <c r="F6976" s="4">
        <f t="shared" si="760"/>
        <v>0</v>
      </c>
      <c r="G6976" s="4">
        <f t="shared" si="758"/>
        <v>4</v>
      </c>
      <c r="H6976" s="4">
        <f t="shared" si="761"/>
        <v>1</v>
      </c>
      <c r="I6976" s="4">
        <f t="shared" si="762"/>
        <v>0</v>
      </c>
      <c r="J6976" s="4">
        <f t="shared" si="763"/>
        <v>0</v>
      </c>
      <c r="K6976" s="4">
        <f t="shared" si="759"/>
        <v>0</v>
      </c>
      <c r="L6976" s="5">
        <f t="shared" si="764"/>
        <v>0</v>
      </c>
      <c r="M6976" s="137">
        <f>'PVWatts Hourly Results (1)'!L6987/1000</f>
        <v>0</v>
      </c>
      <c r="N6976" s="3">
        <f>'PVWatts Hourly Results (2)'!L6987/1000</f>
        <v>0</v>
      </c>
      <c r="O6976" s="3">
        <f>'PVWatts Hourly Results (3)'!L6987/1000</f>
        <v>0</v>
      </c>
      <c r="P6976" s="3">
        <f>'PVWatts Hourly Results (4)'!L6987/1000</f>
        <v>0</v>
      </c>
      <c r="Q6976" s="130">
        <f>'PVWatts Hourly Results (5)'!L6987/1000</f>
        <v>0</v>
      </c>
    </row>
    <row r="6977" spans="2:17" x14ac:dyDescent="0.25">
      <c r="B6977" s="8">
        <v>10</v>
      </c>
      <c r="C6977" s="9">
        <v>17</v>
      </c>
      <c r="D6977" s="134">
        <f>'PVWatts Hourly Results (1)'!C6988</f>
        <v>0</v>
      </c>
      <c r="E6977" s="127">
        <f>DATE(YEAR(Inputs!$D$5),Summary!B6977,Summary!C6977)+TIME(D6977,0,0)</f>
        <v>291</v>
      </c>
      <c r="F6977" s="4">
        <f t="shared" si="760"/>
        <v>0</v>
      </c>
      <c r="G6977" s="4">
        <f t="shared" si="758"/>
        <v>4</v>
      </c>
      <c r="H6977" s="4">
        <f t="shared" si="761"/>
        <v>1</v>
      </c>
      <c r="I6977" s="4">
        <f t="shared" si="762"/>
        <v>0</v>
      </c>
      <c r="J6977" s="4">
        <f t="shared" si="763"/>
        <v>0</v>
      </c>
      <c r="K6977" s="4">
        <f t="shared" si="759"/>
        <v>0</v>
      </c>
      <c r="L6977" s="5">
        <f t="shared" si="764"/>
        <v>0</v>
      </c>
      <c r="M6977" s="137">
        <f>'PVWatts Hourly Results (1)'!L6988/1000</f>
        <v>0</v>
      </c>
      <c r="N6977" s="3">
        <f>'PVWatts Hourly Results (2)'!L6988/1000</f>
        <v>0</v>
      </c>
      <c r="O6977" s="3">
        <f>'PVWatts Hourly Results (3)'!L6988/1000</f>
        <v>0</v>
      </c>
      <c r="P6977" s="3">
        <f>'PVWatts Hourly Results (4)'!L6988/1000</f>
        <v>0</v>
      </c>
      <c r="Q6977" s="130">
        <f>'PVWatts Hourly Results (5)'!L6988/1000</f>
        <v>0</v>
      </c>
    </row>
    <row r="6978" spans="2:17" x14ac:dyDescent="0.25">
      <c r="B6978" s="8">
        <v>10</v>
      </c>
      <c r="C6978" s="9">
        <v>17</v>
      </c>
      <c r="D6978" s="134">
        <f>'PVWatts Hourly Results (1)'!C6989</f>
        <v>0</v>
      </c>
      <c r="E6978" s="127">
        <f>DATE(YEAR(Inputs!$D$5),Summary!B6978,Summary!C6978)+TIME(D6978,0,0)</f>
        <v>291</v>
      </c>
      <c r="F6978" s="4">
        <f t="shared" si="760"/>
        <v>0</v>
      </c>
      <c r="G6978" s="4">
        <f t="shared" si="758"/>
        <v>4</v>
      </c>
      <c r="H6978" s="4">
        <f t="shared" si="761"/>
        <v>1</v>
      </c>
      <c r="I6978" s="4">
        <f t="shared" si="762"/>
        <v>0</v>
      </c>
      <c r="J6978" s="4">
        <f t="shared" si="763"/>
        <v>0</v>
      </c>
      <c r="K6978" s="4">
        <f t="shared" si="759"/>
        <v>0</v>
      </c>
      <c r="L6978" s="5">
        <f t="shared" si="764"/>
        <v>0</v>
      </c>
      <c r="M6978" s="137">
        <f>'PVWatts Hourly Results (1)'!L6989/1000</f>
        <v>0</v>
      </c>
      <c r="N6978" s="3">
        <f>'PVWatts Hourly Results (2)'!L6989/1000</f>
        <v>0</v>
      </c>
      <c r="O6978" s="3">
        <f>'PVWatts Hourly Results (3)'!L6989/1000</f>
        <v>0</v>
      </c>
      <c r="P6978" s="3">
        <f>'PVWatts Hourly Results (4)'!L6989/1000</f>
        <v>0</v>
      </c>
      <c r="Q6978" s="130">
        <f>'PVWatts Hourly Results (5)'!L6989/1000</f>
        <v>0</v>
      </c>
    </row>
    <row r="6979" spans="2:17" x14ac:dyDescent="0.25">
      <c r="B6979" s="8">
        <v>10</v>
      </c>
      <c r="C6979" s="9">
        <v>17</v>
      </c>
      <c r="D6979" s="134">
        <f>'PVWatts Hourly Results (1)'!C6990</f>
        <v>0</v>
      </c>
      <c r="E6979" s="127">
        <f>DATE(YEAR(Inputs!$D$5),Summary!B6979,Summary!C6979)+TIME(D6979,0,0)</f>
        <v>291</v>
      </c>
      <c r="F6979" s="4">
        <f t="shared" si="760"/>
        <v>0</v>
      </c>
      <c r="G6979" s="4">
        <f t="shared" si="758"/>
        <v>4</v>
      </c>
      <c r="H6979" s="4">
        <f t="shared" si="761"/>
        <v>1</v>
      </c>
      <c r="I6979" s="4">
        <f t="shared" si="762"/>
        <v>0</v>
      </c>
      <c r="J6979" s="4">
        <f t="shared" si="763"/>
        <v>0</v>
      </c>
      <c r="K6979" s="4">
        <f t="shared" si="759"/>
        <v>0</v>
      </c>
      <c r="L6979" s="5">
        <f t="shared" si="764"/>
        <v>0</v>
      </c>
      <c r="M6979" s="137">
        <f>'PVWatts Hourly Results (1)'!L6990/1000</f>
        <v>0</v>
      </c>
      <c r="N6979" s="3">
        <f>'PVWatts Hourly Results (2)'!L6990/1000</f>
        <v>0</v>
      </c>
      <c r="O6979" s="3">
        <f>'PVWatts Hourly Results (3)'!L6990/1000</f>
        <v>0</v>
      </c>
      <c r="P6979" s="3">
        <f>'PVWatts Hourly Results (4)'!L6990/1000</f>
        <v>0</v>
      </c>
      <c r="Q6979" s="130">
        <f>'PVWatts Hourly Results (5)'!L6990/1000</f>
        <v>0</v>
      </c>
    </row>
    <row r="6980" spans="2:17" x14ac:dyDescent="0.25">
      <c r="B6980" s="8">
        <v>10</v>
      </c>
      <c r="C6980" s="9">
        <v>17</v>
      </c>
      <c r="D6980" s="134">
        <f>'PVWatts Hourly Results (1)'!C6991</f>
        <v>0</v>
      </c>
      <c r="E6980" s="127">
        <f>DATE(YEAR(Inputs!$D$5),Summary!B6980,Summary!C6980)+TIME(D6980,0,0)</f>
        <v>291</v>
      </c>
      <c r="F6980" s="4">
        <f t="shared" si="760"/>
        <v>0</v>
      </c>
      <c r="G6980" s="4">
        <f t="shared" si="758"/>
        <v>4</v>
      </c>
      <c r="H6980" s="4">
        <f t="shared" si="761"/>
        <v>1</v>
      </c>
      <c r="I6980" s="4">
        <f t="shared" si="762"/>
        <v>0</v>
      </c>
      <c r="J6980" s="4">
        <f t="shared" si="763"/>
        <v>0</v>
      </c>
      <c r="K6980" s="4">
        <f t="shared" si="759"/>
        <v>0</v>
      </c>
      <c r="L6980" s="5">
        <f t="shared" si="764"/>
        <v>0</v>
      </c>
      <c r="M6980" s="137">
        <f>'PVWatts Hourly Results (1)'!L6991/1000</f>
        <v>0</v>
      </c>
      <c r="N6980" s="3">
        <f>'PVWatts Hourly Results (2)'!L6991/1000</f>
        <v>0</v>
      </c>
      <c r="O6980" s="3">
        <f>'PVWatts Hourly Results (3)'!L6991/1000</f>
        <v>0</v>
      </c>
      <c r="P6980" s="3">
        <f>'PVWatts Hourly Results (4)'!L6991/1000</f>
        <v>0</v>
      </c>
      <c r="Q6980" s="130">
        <f>'PVWatts Hourly Results (5)'!L6991/1000</f>
        <v>0</v>
      </c>
    </row>
    <row r="6981" spans="2:17" x14ac:dyDescent="0.25">
      <c r="B6981" s="8">
        <v>10</v>
      </c>
      <c r="C6981" s="9">
        <v>17</v>
      </c>
      <c r="D6981" s="134">
        <f>'PVWatts Hourly Results (1)'!C6992</f>
        <v>0</v>
      </c>
      <c r="E6981" s="127">
        <f>DATE(YEAR(Inputs!$D$5),Summary!B6981,Summary!C6981)+TIME(D6981,0,0)</f>
        <v>291</v>
      </c>
      <c r="F6981" s="4">
        <f t="shared" si="760"/>
        <v>0</v>
      </c>
      <c r="G6981" s="4">
        <f t="shared" si="758"/>
        <v>4</v>
      </c>
      <c r="H6981" s="4">
        <f t="shared" si="761"/>
        <v>1</v>
      </c>
      <c r="I6981" s="4">
        <f t="shared" si="762"/>
        <v>0</v>
      </c>
      <c r="J6981" s="4">
        <f t="shared" si="763"/>
        <v>0</v>
      </c>
      <c r="K6981" s="4">
        <f t="shared" si="759"/>
        <v>0</v>
      </c>
      <c r="L6981" s="5">
        <f t="shared" si="764"/>
        <v>0</v>
      </c>
      <c r="M6981" s="137">
        <f>'PVWatts Hourly Results (1)'!L6992/1000</f>
        <v>0</v>
      </c>
      <c r="N6981" s="3">
        <f>'PVWatts Hourly Results (2)'!L6992/1000</f>
        <v>0</v>
      </c>
      <c r="O6981" s="3">
        <f>'PVWatts Hourly Results (3)'!L6992/1000</f>
        <v>0</v>
      </c>
      <c r="P6981" s="3">
        <f>'PVWatts Hourly Results (4)'!L6992/1000</f>
        <v>0</v>
      </c>
      <c r="Q6981" s="130">
        <f>'PVWatts Hourly Results (5)'!L6992/1000</f>
        <v>0</v>
      </c>
    </row>
    <row r="6982" spans="2:17" x14ac:dyDescent="0.25">
      <c r="B6982" s="8">
        <v>10</v>
      </c>
      <c r="C6982" s="9">
        <v>18</v>
      </c>
      <c r="D6982" s="134">
        <f>'PVWatts Hourly Results (1)'!C6993</f>
        <v>0</v>
      </c>
      <c r="E6982" s="127">
        <f>DATE(YEAR(Inputs!$D$5),Summary!B6982,Summary!C6982)+TIME(D6982,0,0)</f>
        <v>292</v>
      </c>
      <c r="F6982" s="4">
        <f t="shared" si="760"/>
        <v>0</v>
      </c>
      <c r="G6982" s="4">
        <f t="shared" si="758"/>
        <v>5</v>
      </c>
      <c r="H6982" s="4">
        <f t="shared" si="761"/>
        <v>1</v>
      </c>
      <c r="I6982" s="4">
        <f t="shared" si="762"/>
        <v>0</v>
      </c>
      <c r="J6982" s="4">
        <f t="shared" si="763"/>
        <v>0</v>
      </c>
      <c r="K6982" s="4">
        <f t="shared" si="759"/>
        <v>0</v>
      </c>
      <c r="L6982" s="5">
        <f t="shared" si="764"/>
        <v>0</v>
      </c>
      <c r="M6982" s="137">
        <f>'PVWatts Hourly Results (1)'!L6993/1000</f>
        <v>0</v>
      </c>
      <c r="N6982" s="3">
        <f>'PVWatts Hourly Results (2)'!L6993/1000</f>
        <v>0</v>
      </c>
      <c r="O6982" s="3">
        <f>'PVWatts Hourly Results (3)'!L6993/1000</f>
        <v>0</v>
      </c>
      <c r="P6982" s="3">
        <f>'PVWatts Hourly Results (4)'!L6993/1000</f>
        <v>0</v>
      </c>
      <c r="Q6982" s="130">
        <f>'PVWatts Hourly Results (5)'!L6993/1000</f>
        <v>0</v>
      </c>
    </row>
    <row r="6983" spans="2:17" x14ac:dyDescent="0.25">
      <c r="B6983" s="8">
        <v>10</v>
      </c>
      <c r="C6983" s="9">
        <v>18</v>
      </c>
      <c r="D6983" s="134">
        <f>'PVWatts Hourly Results (1)'!C6994</f>
        <v>0</v>
      </c>
      <c r="E6983" s="127">
        <f>DATE(YEAR(Inputs!$D$5),Summary!B6983,Summary!C6983)+TIME(D6983,0,0)</f>
        <v>292</v>
      </c>
      <c r="F6983" s="4">
        <f t="shared" si="760"/>
        <v>0</v>
      </c>
      <c r="G6983" s="4">
        <f t="shared" si="758"/>
        <v>5</v>
      </c>
      <c r="H6983" s="4">
        <f t="shared" si="761"/>
        <v>1</v>
      </c>
      <c r="I6983" s="4">
        <f t="shared" si="762"/>
        <v>0</v>
      </c>
      <c r="J6983" s="4">
        <f t="shared" si="763"/>
        <v>0</v>
      </c>
      <c r="K6983" s="4">
        <f t="shared" si="759"/>
        <v>0</v>
      </c>
      <c r="L6983" s="5">
        <f t="shared" si="764"/>
        <v>0</v>
      </c>
      <c r="M6983" s="137">
        <f>'PVWatts Hourly Results (1)'!L6994/1000</f>
        <v>0</v>
      </c>
      <c r="N6983" s="3">
        <f>'PVWatts Hourly Results (2)'!L6994/1000</f>
        <v>0</v>
      </c>
      <c r="O6983" s="3">
        <f>'PVWatts Hourly Results (3)'!L6994/1000</f>
        <v>0</v>
      </c>
      <c r="P6983" s="3">
        <f>'PVWatts Hourly Results (4)'!L6994/1000</f>
        <v>0</v>
      </c>
      <c r="Q6983" s="130">
        <f>'PVWatts Hourly Results (5)'!L6994/1000</f>
        <v>0</v>
      </c>
    </row>
    <row r="6984" spans="2:17" x14ac:dyDescent="0.25">
      <c r="B6984" s="8">
        <v>10</v>
      </c>
      <c r="C6984" s="9">
        <v>18</v>
      </c>
      <c r="D6984" s="134">
        <f>'PVWatts Hourly Results (1)'!C6995</f>
        <v>0</v>
      </c>
      <c r="E6984" s="127">
        <f>DATE(YEAR(Inputs!$D$5),Summary!B6984,Summary!C6984)+TIME(D6984,0,0)</f>
        <v>292</v>
      </c>
      <c r="F6984" s="4">
        <f t="shared" si="760"/>
        <v>0</v>
      </c>
      <c r="G6984" s="4">
        <f t="shared" si="758"/>
        <v>5</v>
      </c>
      <c r="H6984" s="4">
        <f t="shared" si="761"/>
        <v>1</v>
      </c>
      <c r="I6984" s="4">
        <f t="shared" si="762"/>
        <v>0</v>
      </c>
      <c r="J6984" s="4">
        <f t="shared" si="763"/>
        <v>0</v>
      </c>
      <c r="K6984" s="4">
        <f t="shared" si="759"/>
        <v>0</v>
      </c>
      <c r="L6984" s="5">
        <f t="shared" si="764"/>
        <v>0</v>
      </c>
      <c r="M6984" s="137">
        <f>'PVWatts Hourly Results (1)'!L6995/1000</f>
        <v>0</v>
      </c>
      <c r="N6984" s="3">
        <f>'PVWatts Hourly Results (2)'!L6995/1000</f>
        <v>0</v>
      </c>
      <c r="O6984" s="3">
        <f>'PVWatts Hourly Results (3)'!L6995/1000</f>
        <v>0</v>
      </c>
      <c r="P6984" s="3">
        <f>'PVWatts Hourly Results (4)'!L6995/1000</f>
        <v>0</v>
      </c>
      <c r="Q6984" s="130">
        <f>'PVWatts Hourly Results (5)'!L6995/1000</f>
        <v>0</v>
      </c>
    </row>
    <row r="6985" spans="2:17" x14ac:dyDescent="0.25">
      <c r="B6985" s="8">
        <v>10</v>
      </c>
      <c r="C6985" s="9">
        <v>18</v>
      </c>
      <c r="D6985" s="134">
        <f>'PVWatts Hourly Results (1)'!C6996</f>
        <v>0</v>
      </c>
      <c r="E6985" s="127">
        <f>DATE(YEAR(Inputs!$D$5),Summary!B6985,Summary!C6985)+TIME(D6985,0,0)</f>
        <v>292</v>
      </c>
      <c r="F6985" s="4">
        <f t="shared" si="760"/>
        <v>0</v>
      </c>
      <c r="G6985" s="4">
        <f t="shared" si="758"/>
        <v>5</v>
      </c>
      <c r="H6985" s="4">
        <f t="shared" si="761"/>
        <v>1</v>
      </c>
      <c r="I6985" s="4">
        <f t="shared" si="762"/>
        <v>0</v>
      </c>
      <c r="J6985" s="4">
        <f t="shared" si="763"/>
        <v>0</v>
      </c>
      <c r="K6985" s="4">
        <f t="shared" si="759"/>
        <v>0</v>
      </c>
      <c r="L6985" s="5">
        <f t="shared" si="764"/>
        <v>0</v>
      </c>
      <c r="M6985" s="137">
        <f>'PVWatts Hourly Results (1)'!L6996/1000</f>
        <v>0</v>
      </c>
      <c r="N6985" s="3">
        <f>'PVWatts Hourly Results (2)'!L6996/1000</f>
        <v>0</v>
      </c>
      <c r="O6985" s="3">
        <f>'PVWatts Hourly Results (3)'!L6996/1000</f>
        <v>0</v>
      </c>
      <c r="P6985" s="3">
        <f>'PVWatts Hourly Results (4)'!L6996/1000</f>
        <v>0</v>
      </c>
      <c r="Q6985" s="130">
        <f>'PVWatts Hourly Results (5)'!L6996/1000</f>
        <v>0</v>
      </c>
    </row>
    <row r="6986" spans="2:17" x14ac:dyDescent="0.25">
      <c r="B6986" s="8">
        <v>10</v>
      </c>
      <c r="C6986" s="9">
        <v>18</v>
      </c>
      <c r="D6986" s="134">
        <f>'PVWatts Hourly Results (1)'!C6997</f>
        <v>0</v>
      </c>
      <c r="E6986" s="127">
        <f>DATE(YEAR(Inputs!$D$5),Summary!B6986,Summary!C6986)+TIME(D6986,0,0)</f>
        <v>292</v>
      </c>
      <c r="F6986" s="4">
        <f t="shared" si="760"/>
        <v>0</v>
      </c>
      <c r="G6986" s="4">
        <f t="shared" si="758"/>
        <v>5</v>
      </c>
      <c r="H6986" s="4">
        <f t="shared" si="761"/>
        <v>1</v>
      </c>
      <c r="I6986" s="4">
        <f t="shared" si="762"/>
        <v>0</v>
      </c>
      <c r="J6986" s="4">
        <f t="shared" si="763"/>
        <v>0</v>
      </c>
      <c r="K6986" s="4">
        <f t="shared" si="759"/>
        <v>0</v>
      </c>
      <c r="L6986" s="5">
        <f t="shared" si="764"/>
        <v>0</v>
      </c>
      <c r="M6986" s="137">
        <f>'PVWatts Hourly Results (1)'!L6997/1000</f>
        <v>0</v>
      </c>
      <c r="N6986" s="3">
        <f>'PVWatts Hourly Results (2)'!L6997/1000</f>
        <v>0</v>
      </c>
      <c r="O6986" s="3">
        <f>'PVWatts Hourly Results (3)'!L6997/1000</f>
        <v>0</v>
      </c>
      <c r="P6986" s="3">
        <f>'PVWatts Hourly Results (4)'!L6997/1000</f>
        <v>0</v>
      </c>
      <c r="Q6986" s="130">
        <f>'PVWatts Hourly Results (5)'!L6997/1000</f>
        <v>0</v>
      </c>
    </row>
    <row r="6987" spans="2:17" x14ac:dyDescent="0.25">
      <c r="B6987" s="8">
        <v>10</v>
      </c>
      <c r="C6987" s="9">
        <v>18</v>
      </c>
      <c r="D6987" s="134">
        <f>'PVWatts Hourly Results (1)'!C6998</f>
        <v>0</v>
      </c>
      <c r="E6987" s="127">
        <f>DATE(YEAR(Inputs!$D$5),Summary!B6987,Summary!C6987)+TIME(D6987,0,0)</f>
        <v>292</v>
      </c>
      <c r="F6987" s="4">
        <f t="shared" si="760"/>
        <v>0</v>
      </c>
      <c r="G6987" s="4">
        <f t="shared" si="758"/>
        <v>5</v>
      </c>
      <c r="H6987" s="4">
        <f t="shared" si="761"/>
        <v>1</v>
      </c>
      <c r="I6987" s="4">
        <f t="shared" si="762"/>
        <v>0</v>
      </c>
      <c r="J6987" s="4">
        <f t="shared" si="763"/>
        <v>0</v>
      </c>
      <c r="K6987" s="4">
        <f t="shared" si="759"/>
        <v>0</v>
      </c>
      <c r="L6987" s="5">
        <f t="shared" si="764"/>
        <v>0</v>
      </c>
      <c r="M6987" s="137">
        <f>'PVWatts Hourly Results (1)'!L6998/1000</f>
        <v>0</v>
      </c>
      <c r="N6987" s="3">
        <f>'PVWatts Hourly Results (2)'!L6998/1000</f>
        <v>0</v>
      </c>
      <c r="O6987" s="3">
        <f>'PVWatts Hourly Results (3)'!L6998/1000</f>
        <v>0</v>
      </c>
      <c r="P6987" s="3">
        <f>'PVWatts Hourly Results (4)'!L6998/1000</f>
        <v>0</v>
      </c>
      <c r="Q6987" s="130">
        <f>'PVWatts Hourly Results (5)'!L6998/1000</f>
        <v>0</v>
      </c>
    </row>
    <row r="6988" spans="2:17" x14ac:dyDescent="0.25">
      <c r="B6988" s="8">
        <v>10</v>
      </c>
      <c r="C6988" s="9">
        <v>18</v>
      </c>
      <c r="D6988" s="134">
        <f>'PVWatts Hourly Results (1)'!C6999</f>
        <v>0</v>
      </c>
      <c r="E6988" s="127">
        <f>DATE(YEAR(Inputs!$D$5),Summary!B6988,Summary!C6988)+TIME(D6988,0,0)</f>
        <v>292</v>
      </c>
      <c r="F6988" s="4">
        <f t="shared" si="760"/>
        <v>0</v>
      </c>
      <c r="G6988" s="4">
        <f t="shared" si="758"/>
        <v>5</v>
      </c>
      <c r="H6988" s="4">
        <f t="shared" si="761"/>
        <v>1</v>
      </c>
      <c r="I6988" s="4">
        <f t="shared" si="762"/>
        <v>0</v>
      </c>
      <c r="J6988" s="4">
        <f t="shared" si="763"/>
        <v>0</v>
      </c>
      <c r="K6988" s="4">
        <f t="shared" si="759"/>
        <v>0</v>
      </c>
      <c r="L6988" s="5">
        <f t="shared" si="764"/>
        <v>0</v>
      </c>
      <c r="M6988" s="137">
        <f>'PVWatts Hourly Results (1)'!L6999/1000</f>
        <v>0</v>
      </c>
      <c r="N6988" s="3">
        <f>'PVWatts Hourly Results (2)'!L6999/1000</f>
        <v>0</v>
      </c>
      <c r="O6988" s="3">
        <f>'PVWatts Hourly Results (3)'!L6999/1000</f>
        <v>0</v>
      </c>
      <c r="P6988" s="3">
        <f>'PVWatts Hourly Results (4)'!L6999/1000</f>
        <v>0</v>
      </c>
      <c r="Q6988" s="130">
        <f>'PVWatts Hourly Results (5)'!L6999/1000</f>
        <v>0</v>
      </c>
    </row>
    <row r="6989" spans="2:17" x14ac:dyDescent="0.25">
      <c r="B6989" s="8">
        <v>10</v>
      </c>
      <c r="C6989" s="9">
        <v>18</v>
      </c>
      <c r="D6989" s="134">
        <f>'PVWatts Hourly Results (1)'!C7000</f>
        <v>0</v>
      </c>
      <c r="E6989" s="127">
        <f>DATE(YEAR(Inputs!$D$5),Summary!B6989,Summary!C6989)+TIME(D6989,0,0)</f>
        <v>292</v>
      </c>
      <c r="F6989" s="4">
        <f t="shared" si="760"/>
        <v>0</v>
      </c>
      <c r="G6989" s="4">
        <f t="shared" si="758"/>
        <v>5</v>
      </c>
      <c r="H6989" s="4">
        <f t="shared" si="761"/>
        <v>1</v>
      </c>
      <c r="I6989" s="4">
        <f t="shared" si="762"/>
        <v>0</v>
      </c>
      <c r="J6989" s="4">
        <f t="shared" si="763"/>
        <v>0</v>
      </c>
      <c r="K6989" s="4">
        <f t="shared" si="759"/>
        <v>0</v>
      </c>
      <c r="L6989" s="5">
        <f t="shared" si="764"/>
        <v>0</v>
      </c>
      <c r="M6989" s="137">
        <f>'PVWatts Hourly Results (1)'!L7000/1000</f>
        <v>0</v>
      </c>
      <c r="N6989" s="3">
        <f>'PVWatts Hourly Results (2)'!L7000/1000</f>
        <v>0</v>
      </c>
      <c r="O6989" s="3">
        <f>'PVWatts Hourly Results (3)'!L7000/1000</f>
        <v>0</v>
      </c>
      <c r="P6989" s="3">
        <f>'PVWatts Hourly Results (4)'!L7000/1000</f>
        <v>0</v>
      </c>
      <c r="Q6989" s="130">
        <f>'PVWatts Hourly Results (5)'!L7000/1000</f>
        <v>0</v>
      </c>
    </row>
    <row r="6990" spans="2:17" x14ac:dyDescent="0.25">
      <c r="B6990" s="8">
        <v>10</v>
      </c>
      <c r="C6990" s="9">
        <v>18</v>
      </c>
      <c r="D6990" s="134">
        <f>'PVWatts Hourly Results (1)'!C7001</f>
        <v>0</v>
      </c>
      <c r="E6990" s="127">
        <f>DATE(YEAR(Inputs!$D$5),Summary!B6990,Summary!C6990)+TIME(D6990,0,0)</f>
        <v>292</v>
      </c>
      <c r="F6990" s="4">
        <f t="shared" si="760"/>
        <v>0</v>
      </c>
      <c r="G6990" s="4">
        <f t="shared" si="758"/>
        <v>5</v>
      </c>
      <c r="H6990" s="4">
        <f t="shared" si="761"/>
        <v>1</v>
      </c>
      <c r="I6990" s="4">
        <f t="shared" si="762"/>
        <v>0</v>
      </c>
      <c r="J6990" s="4">
        <f t="shared" si="763"/>
        <v>0</v>
      </c>
      <c r="K6990" s="4">
        <f t="shared" si="759"/>
        <v>0</v>
      </c>
      <c r="L6990" s="5">
        <f t="shared" si="764"/>
        <v>0</v>
      </c>
      <c r="M6990" s="137">
        <f>'PVWatts Hourly Results (1)'!L7001/1000</f>
        <v>0</v>
      </c>
      <c r="N6990" s="3">
        <f>'PVWatts Hourly Results (2)'!L7001/1000</f>
        <v>0</v>
      </c>
      <c r="O6990" s="3">
        <f>'PVWatts Hourly Results (3)'!L7001/1000</f>
        <v>0</v>
      </c>
      <c r="P6990" s="3">
        <f>'PVWatts Hourly Results (4)'!L7001/1000</f>
        <v>0</v>
      </c>
      <c r="Q6990" s="130">
        <f>'PVWatts Hourly Results (5)'!L7001/1000</f>
        <v>0</v>
      </c>
    </row>
    <row r="6991" spans="2:17" x14ac:dyDescent="0.25">
      <c r="B6991" s="8">
        <v>10</v>
      </c>
      <c r="C6991" s="9">
        <v>18</v>
      </c>
      <c r="D6991" s="134">
        <f>'PVWatts Hourly Results (1)'!C7002</f>
        <v>0</v>
      </c>
      <c r="E6991" s="127">
        <f>DATE(YEAR(Inputs!$D$5),Summary!B6991,Summary!C6991)+TIME(D6991,0,0)</f>
        <v>292</v>
      </c>
      <c r="F6991" s="4">
        <f t="shared" si="760"/>
        <v>0</v>
      </c>
      <c r="G6991" s="4">
        <f t="shared" si="758"/>
        <v>5</v>
      </c>
      <c r="H6991" s="4">
        <f t="shared" si="761"/>
        <v>1</v>
      </c>
      <c r="I6991" s="4">
        <f t="shared" si="762"/>
        <v>0</v>
      </c>
      <c r="J6991" s="4">
        <f t="shared" si="763"/>
        <v>0</v>
      </c>
      <c r="K6991" s="4">
        <f t="shared" si="759"/>
        <v>0</v>
      </c>
      <c r="L6991" s="5">
        <f t="shared" si="764"/>
        <v>0</v>
      </c>
      <c r="M6991" s="137">
        <f>'PVWatts Hourly Results (1)'!L7002/1000</f>
        <v>0</v>
      </c>
      <c r="N6991" s="3">
        <f>'PVWatts Hourly Results (2)'!L7002/1000</f>
        <v>0</v>
      </c>
      <c r="O6991" s="3">
        <f>'PVWatts Hourly Results (3)'!L7002/1000</f>
        <v>0</v>
      </c>
      <c r="P6991" s="3">
        <f>'PVWatts Hourly Results (4)'!L7002/1000</f>
        <v>0</v>
      </c>
      <c r="Q6991" s="130">
        <f>'PVWatts Hourly Results (5)'!L7002/1000</f>
        <v>0</v>
      </c>
    </row>
    <row r="6992" spans="2:17" x14ac:dyDescent="0.25">
      <c r="B6992" s="8">
        <v>10</v>
      </c>
      <c r="C6992" s="9">
        <v>18</v>
      </c>
      <c r="D6992" s="134">
        <f>'PVWatts Hourly Results (1)'!C7003</f>
        <v>0</v>
      </c>
      <c r="E6992" s="127">
        <f>DATE(YEAR(Inputs!$D$5),Summary!B6992,Summary!C6992)+TIME(D6992,0,0)</f>
        <v>292</v>
      </c>
      <c r="F6992" s="4">
        <f t="shared" si="760"/>
        <v>0</v>
      </c>
      <c r="G6992" s="4">
        <f t="shared" si="758"/>
        <v>5</v>
      </c>
      <c r="H6992" s="4">
        <f t="shared" si="761"/>
        <v>1</v>
      </c>
      <c r="I6992" s="4">
        <f t="shared" si="762"/>
        <v>0</v>
      </c>
      <c r="J6992" s="4">
        <f t="shared" si="763"/>
        <v>0</v>
      </c>
      <c r="K6992" s="4">
        <f t="shared" si="759"/>
        <v>0</v>
      </c>
      <c r="L6992" s="5">
        <f t="shared" si="764"/>
        <v>0</v>
      </c>
      <c r="M6992" s="137">
        <f>'PVWatts Hourly Results (1)'!L7003/1000</f>
        <v>0</v>
      </c>
      <c r="N6992" s="3">
        <f>'PVWatts Hourly Results (2)'!L7003/1000</f>
        <v>0</v>
      </c>
      <c r="O6992" s="3">
        <f>'PVWatts Hourly Results (3)'!L7003/1000</f>
        <v>0</v>
      </c>
      <c r="P6992" s="3">
        <f>'PVWatts Hourly Results (4)'!L7003/1000</f>
        <v>0</v>
      </c>
      <c r="Q6992" s="130">
        <f>'PVWatts Hourly Results (5)'!L7003/1000</f>
        <v>0</v>
      </c>
    </row>
    <row r="6993" spans="2:17" x14ac:dyDescent="0.25">
      <c r="B6993" s="8">
        <v>10</v>
      </c>
      <c r="C6993" s="9">
        <v>18</v>
      </c>
      <c r="D6993" s="134">
        <f>'PVWatts Hourly Results (1)'!C7004</f>
        <v>0</v>
      </c>
      <c r="E6993" s="127">
        <f>DATE(YEAR(Inputs!$D$5),Summary!B6993,Summary!C6993)+TIME(D6993,0,0)</f>
        <v>292</v>
      </c>
      <c r="F6993" s="4">
        <f t="shared" si="760"/>
        <v>0</v>
      </c>
      <c r="G6993" s="4">
        <f t="shared" si="758"/>
        <v>5</v>
      </c>
      <c r="H6993" s="4">
        <f t="shared" si="761"/>
        <v>1</v>
      </c>
      <c r="I6993" s="4">
        <f t="shared" si="762"/>
        <v>0</v>
      </c>
      <c r="J6993" s="4">
        <f t="shared" si="763"/>
        <v>0</v>
      </c>
      <c r="K6993" s="4">
        <f t="shared" si="759"/>
        <v>0</v>
      </c>
      <c r="L6993" s="5">
        <f t="shared" si="764"/>
        <v>0</v>
      </c>
      <c r="M6993" s="137">
        <f>'PVWatts Hourly Results (1)'!L7004/1000</f>
        <v>0</v>
      </c>
      <c r="N6993" s="3">
        <f>'PVWatts Hourly Results (2)'!L7004/1000</f>
        <v>0</v>
      </c>
      <c r="O6993" s="3">
        <f>'PVWatts Hourly Results (3)'!L7004/1000</f>
        <v>0</v>
      </c>
      <c r="P6993" s="3">
        <f>'PVWatts Hourly Results (4)'!L7004/1000</f>
        <v>0</v>
      </c>
      <c r="Q6993" s="130">
        <f>'PVWatts Hourly Results (5)'!L7004/1000</f>
        <v>0</v>
      </c>
    </row>
    <row r="6994" spans="2:17" x14ac:dyDescent="0.25">
      <c r="B6994" s="8">
        <v>10</v>
      </c>
      <c r="C6994" s="9">
        <v>18</v>
      </c>
      <c r="D6994" s="134">
        <f>'PVWatts Hourly Results (1)'!C7005</f>
        <v>0</v>
      </c>
      <c r="E6994" s="127">
        <f>DATE(YEAR(Inputs!$D$5),Summary!B6994,Summary!C6994)+TIME(D6994,0,0)</f>
        <v>292</v>
      </c>
      <c r="F6994" s="4">
        <f t="shared" si="760"/>
        <v>0</v>
      </c>
      <c r="G6994" s="4">
        <f t="shared" si="758"/>
        <v>5</v>
      </c>
      <c r="H6994" s="4">
        <f t="shared" si="761"/>
        <v>1</v>
      </c>
      <c r="I6994" s="4">
        <f t="shared" si="762"/>
        <v>0</v>
      </c>
      <c r="J6994" s="4">
        <f t="shared" si="763"/>
        <v>0</v>
      </c>
      <c r="K6994" s="4">
        <f t="shared" si="759"/>
        <v>0</v>
      </c>
      <c r="L6994" s="5">
        <f t="shared" si="764"/>
        <v>0</v>
      </c>
      <c r="M6994" s="137">
        <f>'PVWatts Hourly Results (1)'!L7005/1000</f>
        <v>0</v>
      </c>
      <c r="N6994" s="3">
        <f>'PVWatts Hourly Results (2)'!L7005/1000</f>
        <v>0</v>
      </c>
      <c r="O6994" s="3">
        <f>'PVWatts Hourly Results (3)'!L7005/1000</f>
        <v>0</v>
      </c>
      <c r="P6994" s="3">
        <f>'PVWatts Hourly Results (4)'!L7005/1000</f>
        <v>0</v>
      </c>
      <c r="Q6994" s="130">
        <f>'PVWatts Hourly Results (5)'!L7005/1000</f>
        <v>0</v>
      </c>
    </row>
    <row r="6995" spans="2:17" x14ac:dyDescent="0.25">
      <c r="B6995" s="8">
        <v>10</v>
      </c>
      <c r="C6995" s="9">
        <v>18</v>
      </c>
      <c r="D6995" s="134">
        <f>'PVWatts Hourly Results (1)'!C7006</f>
        <v>0</v>
      </c>
      <c r="E6995" s="127">
        <f>DATE(YEAR(Inputs!$D$5),Summary!B6995,Summary!C6995)+TIME(D6995,0,0)</f>
        <v>292</v>
      </c>
      <c r="F6995" s="4">
        <f t="shared" si="760"/>
        <v>0</v>
      </c>
      <c r="G6995" s="4">
        <f t="shared" si="758"/>
        <v>5</v>
      </c>
      <c r="H6995" s="4">
        <f t="shared" si="761"/>
        <v>1</v>
      </c>
      <c r="I6995" s="4">
        <f t="shared" si="762"/>
        <v>0</v>
      </c>
      <c r="J6995" s="4">
        <f t="shared" si="763"/>
        <v>0</v>
      </c>
      <c r="K6995" s="4">
        <f t="shared" si="759"/>
        <v>0</v>
      </c>
      <c r="L6995" s="5">
        <f t="shared" si="764"/>
        <v>0</v>
      </c>
      <c r="M6995" s="137">
        <f>'PVWatts Hourly Results (1)'!L7006/1000</f>
        <v>0</v>
      </c>
      <c r="N6995" s="3">
        <f>'PVWatts Hourly Results (2)'!L7006/1000</f>
        <v>0</v>
      </c>
      <c r="O6995" s="3">
        <f>'PVWatts Hourly Results (3)'!L7006/1000</f>
        <v>0</v>
      </c>
      <c r="P6995" s="3">
        <f>'PVWatts Hourly Results (4)'!L7006/1000</f>
        <v>0</v>
      </c>
      <c r="Q6995" s="130">
        <f>'PVWatts Hourly Results (5)'!L7006/1000</f>
        <v>0</v>
      </c>
    </row>
    <row r="6996" spans="2:17" x14ac:dyDescent="0.25">
      <c r="B6996" s="8">
        <v>10</v>
      </c>
      <c r="C6996" s="9">
        <v>18</v>
      </c>
      <c r="D6996" s="134">
        <f>'PVWatts Hourly Results (1)'!C7007</f>
        <v>0</v>
      </c>
      <c r="E6996" s="127">
        <f>DATE(YEAR(Inputs!$D$5),Summary!B6996,Summary!C6996)+TIME(D6996,0,0)</f>
        <v>292</v>
      </c>
      <c r="F6996" s="4">
        <f t="shared" si="760"/>
        <v>0</v>
      </c>
      <c r="G6996" s="4">
        <f t="shared" si="758"/>
        <v>5</v>
      </c>
      <c r="H6996" s="4">
        <f t="shared" si="761"/>
        <v>1</v>
      </c>
      <c r="I6996" s="4">
        <f t="shared" si="762"/>
        <v>0</v>
      </c>
      <c r="J6996" s="4">
        <f t="shared" si="763"/>
        <v>0</v>
      </c>
      <c r="K6996" s="4">
        <f t="shared" si="759"/>
        <v>0</v>
      </c>
      <c r="L6996" s="5">
        <f t="shared" si="764"/>
        <v>0</v>
      </c>
      <c r="M6996" s="137">
        <f>'PVWatts Hourly Results (1)'!L7007/1000</f>
        <v>0</v>
      </c>
      <c r="N6996" s="3">
        <f>'PVWatts Hourly Results (2)'!L7007/1000</f>
        <v>0</v>
      </c>
      <c r="O6996" s="3">
        <f>'PVWatts Hourly Results (3)'!L7007/1000</f>
        <v>0</v>
      </c>
      <c r="P6996" s="3">
        <f>'PVWatts Hourly Results (4)'!L7007/1000</f>
        <v>0</v>
      </c>
      <c r="Q6996" s="130">
        <f>'PVWatts Hourly Results (5)'!L7007/1000</f>
        <v>0</v>
      </c>
    </row>
    <row r="6997" spans="2:17" x14ac:dyDescent="0.25">
      <c r="B6997" s="8">
        <v>10</v>
      </c>
      <c r="C6997" s="9">
        <v>18</v>
      </c>
      <c r="D6997" s="134">
        <f>'PVWatts Hourly Results (1)'!C7008</f>
        <v>0</v>
      </c>
      <c r="E6997" s="127">
        <f>DATE(YEAR(Inputs!$D$5),Summary!B6997,Summary!C6997)+TIME(D6997,0,0)</f>
        <v>292</v>
      </c>
      <c r="F6997" s="4">
        <f t="shared" si="760"/>
        <v>0</v>
      </c>
      <c r="G6997" s="4">
        <f t="shared" si="758"/>
        <v>5</v>
      </c>
      <c r="H6997" s="4">
        <f t="shared" si="761"/>
        <v>1</v>
      </c>
      <c r="I6997" s="4">
        <f t="shared" si="762"/>
        <v>0</v>
      </c>
      <c r="J6997" s="4">
        <f t="shared" si="763"/>
        <v>0</v>
      </c>
      <c r="K6997" s="4">
        <f t="shared" si="759"/>
        <v>0</v>
      </c>
      <c r="L6997" s="5">
        <f t="shared" si="764"/>
        <v>0</v>
      </c>
      <c r="M6997" s="137">
        <f>'PVWatts Hourly Results (1)'!L7008/1000</f>
        <v>0</v>
      </c>
      <c r="N6997" s="3">
        <f>'PVWatts Hourly Results (2)'!L7008/1000</f>
        <v>0</v>
      </c>
      <c r="O6997" s="3">
        <f>'PVWatts Hourly Results (3)'!L7008/1000</f>
        <v>0</v>
      </c>
      <c r="P6997" s="3">
        <f>'PVWatts Hourly Results (4)'!L7008/1000</f>
        <v>0</v>
      </c>
      <c r="Q6997" s="130">
        <f>'PVWatts Hourly Results (5)'!L7008/1000</f>
        <v>0</v>
      </c>
    </row>
    <row r="6998" spans="2:17" x14ac:dyDescent="0.25">
      <c r="B6998" s="8">
        <v>10</v>
      </c>
      <c r="C6998" s="9">
        <v>18</v>
      </c>
      <c r="D6998" s="134">
        <f>'PVWatts Hourly Results (1)'!C7009</f>
        <v>0</v>
      </c>
      <c r="E6998" s="127">
        <f>DATE(YEAR(Inputs!$D$5),Summary!B6998,Summary!C6998)+TIME(D6998,0,0)</f>
        <v>292</v>
      </c>
      <c r="F6998" s="4">
        <f t="shared" si="760"/>
        <v>0</v>
      </c>
      <c r="G6998" s="4">
        <f t="shared" ref="G6998:G7061" si="765">WEEKDAY(E6998)</f>
        <v>5</v>
      </c>
      <c r="H6998" s="4">
        <f t="shared" si="761"/>
        <v>1</v>
      </c>
      <c r="I6998" s="4">
        <f t="shared" si="762"/>
        <v>0</v>
      </c>
      <c r="J6998" s="4">
        <f t="shared" si="763"/>
        <v>0</v>
      </c>
      <c r="K6998" s="4">
        <f t="shared" ref="K6998:K7061" si="766">IF(OR(AND(B6998=7,C6998=4),AND(B6998=1,C6998=1)),1,0)</f>
        <v>0</v>
      </c>
      <c r="L6998" s="5">
        <f t="shared" si="764"/>
        <v>0</v>
      </c>
      <c r="M6998" s="137">
        <f>'PVWatts Hourly Results (1)'!L7009/1000</f>
        <v>0</v>
      </c>
      <c r="N6998" s="3">
        <f>'PVWatts Hourly Results (2)'!L7009/1000</f>
        <v>0</v>
      </c>
      <c r="O6998" s="3">
        <f>'PVWatts Hourly Results (3)'!L7009/1000</f>
        <v>0</v>
      </c>
      <c r="P6998" s="3">
        <f>'PVWatts Hourly Results (4)'!L7009/1000</f>
        <v>0</v>
      </c>
      <c r="Q6998" s="130">
        <f>'PVWatts Hourly Results (5)'!L7009/1000</f>
        <v>0</v>
      </c>
    </row>
    <row r="6999" spans="2:17" x14ac:dyDescent="0.25">
      <c r="B6999" s="8">
        <v>10</v>
      </c>
      <c r="C6999" s="9">
        <v>18</v>
      </c>
      <c r="D6999" s="134">
        <f>'PVWatts Hourly Results (1)'!C7010</f>
        <v>0</v>
      </c>
      <c r="E6999" s="127">
        <f>DATE(YEAR(Inputs!$D$5),Summary!B6999,Summary!C6999)+TIME(D6999,0,0)</f>
        <v>292</v>
      </c>
      <c r="F6999" s="4">
        <f t="shared" ref="F6999:F7062" si="767">IF(OR(B6999&lt;3,B6999=6,B6999=7,B6999=8),1,0)</f>
        <v>0</v>
      </c>
      <c r="G6999" s="4">
        <f t="shared" si="765"/>
        <v>5</v>
      </c>
      <c r="H6999" s="4">
        <f t="shared" ref="H6999:H7062" si="768">IF(OR(G6999=2,G6999=3,G6999=4,G6999=5,G6999=6),1,0)</f>
        <v>1</v>
      </c>
      <c r="I6999" s="4">
        <f t="shared" ref="I6999:I7062" si="769">IF(AND(B6999&gt;5,B6999&lt;9,D6999&gt;=13,D6999&lt;=16,H6999=1),1,0)</f>
        <v>0</v>
      </c>
      <c r="J6999" s="4">
        <f t="shared" ref="J6999:J7062" si="770">IF(AND(B6999&lt;3,OR(AND(D6999&gt;6,D6999&lt;9),AND(D6999&gt;17,D6999&lt;20)),H6999=1),1,0)</f>
        <v>0</v>
      </c>
      <c r="K6999" s="4">
        <f t="shared" si="766"/>
        <v>0</v>
      </c>
      <c r="L6999" s="5">
        <f t="shared" ref="L6999:L7062" si="771">IFERROR(IF(AND(F6999=1,H6999=1,OR(I6999=1,J6999=1),K6999=0),1,0),"")</f>
        <v>0</v>
      </c>
      <c r="M6999" s="137">
        <f>'PVWatts Hourly Results (1)'!L7010/1000</f>
        <v>0</v>
      </c>
      <c r="N6999" s="3">
        <f>'PVWatts Hourly Results (2)'!L7010/1000</f>
        <v>0</v>
      </c>
      <c r="O6999" s="3">
        <f>'PVWatts Hourly Results (3)'!L7010/1000</f>
        <v>0</v>
      </c>
      <c r="P6999" s="3">
        <f>'PVWatts Hourly Results (4)'!L7010/1000</f>
        <v>0</v>
      </c>
      <c r="Q6999" s="130">
        <f>'PVWatts Hourly Results (5)'!L7010/1000</f>
        <v>0</v>
      </c>
    </row>
    <row r="7000" spans="2:17" x14ac:dyDescent="0.25">
      <c r="B7000" s="8">
        <v>10</v>
      </c>
      <c r="C7000" s="9">
        <v>18</v>
      </c>
      <c r="D7000" s="134">
        <f>'PVWatts Hourly Results (1)'!C7011</f>
        <v>0</v>
      </c>
      <c r="E7000" s="127">
        <f>DATE(YEAR(Inputs!$D$5),Summary!B7000,Summary!C7000)+TIME(D7000,0,0)</f>
        <v>292</v>
      </c>
      <c r="F7000" s="4">
        <f t="shared" si="767"/>
        <v>0</v>
      </c>
      <c r="G7000" s="4">
        <f t="shared" si="765"/>
        <v>5</v>
      </c>
      <c r="H7000" s="4">
        <f t="shared" si="768"/>
        <v>1</v>
      </c>
      <c r="I7000" s="4">
        <f t="shared" si="769"/>
        <v>0</v>
      </c>
      <c r="J7000" s="4">
        <f t="shared" si="770"/>
        <v>0</v>
      </c>
      <c r="K7000" s="4">
        <f t="shared" si="766"/>
        <v>0</v>
      </c>
      <c r="L7000" s="5">
        <f t="shared" si="771"/>
        <v>0</v>
      </c>
      <c r="M7000" s="137">
        <f>'PVWatts Hourly Results (1)'!L7011/1000</f>
        <v>0</v>
      </c>
      <c r="N7000" s="3">
        <f>'PVWatts Hourly Results (2)'!L7011/1000</f>
        <v>0</v>
      </c>
      <c r="O7000" s="3">
        <f>'PVWatts Hourly Results (3)'!L7011/1000</f>
        <v>0</v>
      </c>
      <c r="P7000" s="3">
        <f>'PVWatts Hourly Results (4)'!L7011/1000</f>
        <v>0</v>
      </c>
      <c r="Q7000" s="130">
        <f>'PVWatts Hourly Results (5)'!L7011/1000</f>
        <v>0</v>
      </c>
    </row>
    <row r="7001" spans="2:17" x14ac:dyDescent="0.25">
      <c r="B7001" s="8">
        <v>10</v>
      </c>
      <c r="C7001" s="9">
        <v>18</v>
      </c>
      <c r="D7001" s="134">
        <f>'PVWatts Hourly Results (1)'!C7012</f>
        <v>0</v>
      </c>
      <c r="E7001" s="127">
        <f>DATE(YEAR(Inputs!$D$5),Summary!B7001,Summary!C7001)+TIME(D7001,0,0)</f>
        <v>292</v>
      </c>
      <c r="F7001" s="4">
        <f t="shared" si="767"/>
        <v>0</v>
      </c>
      <c r="G7001" s="4">
        <f t="shared" si="765"/>
        <v>5</v>
      </c>
      <c r="H7001" s="4">
        <f t="shared" si="768"/>
        <v>1</v>
      </c>
      <c r="I7001" s="4">
        <f t="shared" si="769"/>
        <v>0</v>
      </c>
      <c r="J7001" s="4">
        <f t="shared" si="770"/>
        <v>0</v>
      </c>
      <c r="K7001" s="4">
        <f t="shared" si="766"/>
        <v>0</v>
      </c>
      <c r="L7001" s="5">
        <f t="shared" si="771"/>
        <v>0</v>
      </c>
      <c r="M7001" s="137">
        <f>'PVWatts Hourly Results (1)'!L7012/1000</f>
        <v>0</v>
      </c>
      <c r="N7001" s="3">
        <f>'PVWatts Hourly Results (2)'!L7012/1000</f>
        <v>0</v>
      </c>
      <c r="O7001" s="3">
        <f>'PVWatts Hourly Results (3)'!L7012/1000</f>
        <v>0</v>
      </c>
      <c r="P7001" s="3">
        <f>'PVWatts Hourly Results (4)'!L7012/1000</f>
        <v>0</v>
      </c>
      <c r="Q7001" s="130">
        <f>'PVWatts Hourly Results (5)'!L7012/1000</f>
        <v>0</v>
      </c>
    </row>
    <row r="7002" spans="2:17" x14ac:dyDescent="0.25">
      <c r="B7002" s="8">
        <v>10</v>
      </c>
      <c r="C7002" s="9">
        <v>18</v>
      </c>
      <c r="D7002" s="134">
        <f>'PVWatts Hourly Results (1)'!C7013</f>
        <v>0</v>
      </c>
      <c r="E7002" s="127">
        <f>DATE(YEAR(Inputs!$D$5),Summary!B7002,Summary!C7002)+TIME(D7002,0,0)</f>
        <v>292</v>
      </c>
      <c r="F7002" s="4">
        <f t="shared" si="767"/>
        <v>0</v>
      </c>
      <c r="G7002" s="4">
        <f t="shared" si="765"/>
        <v>5</v>
      </c>
      <c r="H7002" s="4">
        <f t="shared" si="768"/>
        <v>1</v>
      </c>
      <c r="I7002" s="4">
        <f t="shared" si="769"/>
        <v>0</v>
      </c>
      <c r="J7002" s="4">
        <f t="shared" si="770"/>
        <v>0</v>
      </c>
      <c r="K7002" s="4">
        <f t="shared" si="766"/>
        <v>0</v>
      </c>
      <c r="L7002" s="5">
        <f t="shared" si="771"/>
        <v>0</v>
      </c>
      <c r="M7002" s="137">
        <f>'PVWatts Hourly Results (1)'!L7013/1000</f>
        <v>0</v>
      </c>
      <c r="N7002" s="3">
        <f>'PVWatts Hourly Results (2)'!L7013/1000</f>
        <v>0</v>
      </c>
      <c r="O7002" s="3">
        <f>'PVWatts Hourly Results (3)'!L7013/1000</f>
        <v>0</v>
      </c>
      <c r="P7002" s="3">
        <f>'PVWatts Hourly Results (4)'!L7013/1000</f>
        <v>0</v>
      </c>
      <c r="Q7002" s="130">
        <f>'PVWatts Hourly Results (5)'!L7013/1000</f>
        <v>0</v>
      </c>
    </row>
    <row r="7003" spans="2:17" x14ac:dyDescent="0.25">
      <c r="B7003" s="8">
        <v>10</v>
      </c>
      <c r="C7003" s="9">
        <v>18</v>
      </c>
      <c r="D7003" s="134">
        <f>'PVWatts Hourly Results (1)'!C7014</f>
        <v>0</v>
      </c>
      <c r="E7003" s="127">
        <f>DATE(YEAR(Inputs!$D$5),Summary!B7003,Summary!C7003)+TIME(D7003,0,0)</f>
        <v>292</v>
      </c>
      <c r="F7003" s="4">
        <f t="shared" si="767"/>
        <v>0</v>
      </c>
      <c r="G7003" s="4">
        <f t="shared" si="765"/>
        <v>5</v>
      </c>
      <c r="H7003" s="4">
        <f t="shared" si="768"/>
        <v>1</v>
      </c>
      <c r="I7003" s="4">
        <f t="shared" si="769"/>
        <v>0</v>
      </c>
      <c r="J7003" s="4">
        <f t="shared" si="770"/>
        <v>0</v>
      </c>
      <c r="K7003" s="4">
        <f t="shared" si="766"/>
        <v>0</v>
      </c>
      <c r="L7003" s="5">
        <f t="shared" si="771"/>
        <v>0</v>
      </c>
      <c r="M7003" s="137">
        <f>'PVWatts Hourly Results (1)'!L7014/1000</f>
        <v>0</v>
      </c>
      <c r="N7003" s="3">
        <f>'PVWatts Hourly Results (2)'!L7014/1000</f>
        <v>0</v>
      </c>
      <c r="O7003" s="3">
        <f>'PVWatts Hourly Results (3)'!L7014/1000</f>
        <v>0</v>
      </c>
      <c r="P7003" s="3">
        <f>'PVWatts Hourly Results (4)'!L7014/1000</f>
        <v>0</v>
      </c>
      <c r="Q7003" s="130">
        <f>'PVWatts Hourly Results (5)'!L7014/1000</f>
        <v>0</v>
      </c>
    </row>
    <row r="7004" spans="2:17" x14ac:dyDescent="0.25">
      <c r="B7004" s="8">
        <v>10</v>
      </c>
      <c r="C7004" s="9">
        <v>18</v>
      </c>
      <c r="D7004" s="134">
        <f>'PVWatts Hourly Results (1)'!C7015</f>
        <v>0</v>
      </c>
      <c r="E7004" s="127">
        <f>DATE(YEAR(Inputs!$D$5),Summary!B7004,Summary!C7004)+TIME(D7004,0,0)</f>
        <v>292</v>
      </c>
      <c r="F7004" s="4">
        <f t="shared" si="767"/>
        <v>0</v>
      </c>
      <c r="G7004" s="4">
        <f t="shared" si="765"/>
        <v>5</v>
      </c>
      <c r="H7004" s="4">
        <f t="shared" si="768"/>
        <v>1</v>
      </c>
      <c r="I7004" s="4">
        <f t="shared" si="769"/>
        <v>0</v>
      </c>
      <c r="J7004" s="4">
        <f t="shared" si="770"/>
        <v>0</v>
      </c>
      <c r="K7004" s="4">
        <f t="shared" si="766"/>
        <v>0</v>
      </c>
      <c r="L7004" s="5">
        <f t="shared" si="771"/>
        <v>0</v>
      </c>
      <c r="M7004" s="137">
        <f>'PVWatts Hourly Results (1)'!L7015/1000</f>
        <v>0</v>
      </c>
      <c r="N7004" s="3">
        <f>'PVWatts Hourly Results (2)'!L7015/1000</f>
        <v>0</v>
      </c>
      <c r="O7004" s="3">
        <f>'PVWatts Hourly Results (3)'!L7015/1000</f>
        <v>0</v>
      </c>
      <c r="P7004" s="3">
        <f>'PVWatts Hourly Results (4)'!L7015/1000</f>
        <v>0</v>
      </c>
      <c r="Q7004" s="130">
        <f>'PVWatts Hourly Results (5)'!L7015/1000</f>
        <v>0</v>
      </c>
    </row>
    <row r="7005" spans="2:17" x14ac:dyDescent="0.25">
      <c r="B7005" s="8">
        <v>10</v>
      </c>
      <c r="C7005" s="9">
        <v>18</v>
      </c>
      <c r="D7005" s="134">
        <f>'PVWatts Hourly Results (1)'!C7016</f>
        <v>0</v>
      </c>
      <c r="E7005" s="127">
        <f>DATE(YEAR(Inputs!$D$5),Summary!B7005,Summary!C7005)+TIME(D7005,0,0)</f>
        <v>292</v>
      </c>
      <c r="F7005" s="4">
        <f t="shared" si="767"/>
        <v>0</v>
      </c>
      <c r="G7005" s="4">
        <f t="shared" si="765"/>
        <v>5</v>
      </c>
      <c r="H7005" s="4">
        <f t="shared" si="768"/>
        <v>1</v>
      </c>
      <c r="I7005" s="4">
        <f t="shared" si="769"/>
        <v>0</v>
      </c>
      <c r="J7005" s="4">
        <f t="shared" si="770"/>
        <v>0</v>
      </c>
      <c r="K7005" s="4">
        <f t="shared" si="766"/>
        <v>0</v>
      </c>
      <c r="L7005" s="5">
        <f t="shared" si="771"/>
        <v>0</v>
      </c>
      <c r="M7005" s="137">
        <f>'PVWatts Hourly Results (1)'!L7016/1000</f>
        <v>0</v>
      </c>
      <c r="N7005" s="3">
        <f>'PVWatts Hourly Results (2)'!L7016/1000</f>
        <v>0</v>
      </c>
      <c r="O7005" s="3">
        <f>'PVWatts Hourly Results (3)'!L7016/1000</f>
        <v>0</v>
      </c>
      <c r="P7005" s="3">
        <f>'PVWatts Hourly Results (4)'!L7016/1000</f>
        <v>0</v>
      </c>
      <c r="Q7005" s="130">
        <f>'PVWatts Hourly Results (5)'!L7016/1000</f>
        <v>0</v>
      </c>
    </row>
    <row r="7006" spans="2:17" x14ac:dyDescent="0.25">
      <c r="B7006" s="8">
        <v>10</v>
      </c>
      <c r="C7006" s="9">
        <v>19</v>
      </c>
      <c r="D7006" s="134">
        <f>'PVWatts Hourly Results (1)'!C7017</f>
        <v>0</v>
      </c>
      <c r="E7006" s="127">
        <f>DATE(YEAR(Inputs!$D$5),Summary!B7006,Summary!C7006)+TIME(D7006,0,0)</f>
        <v>293</v>
      </c>
      <c r="F7006" s="4">
        <f t="shared" si="767"/>
        <v>0</v>
      </c>
      <c r="G7006" s="4">
        <f t="shared" si="765"/>
        <v>6</v>
      </c>
      <c r="H7006" s="4">
        <f t="shared" si="768"/>
        <v>1</v>
      </c>
      <c r="I7006" s="4">
        <f t="shared" si="769"/>
        <v>0</v>
      </c>
      <c r="J7006" s="4">
        <f t="shared" si="770"/>
        <v>0</v>
      </c>
      <c r="K7006" s="4">
        <f t="shared" si="766"/>
        <v>0</v>
      </c>
      <c r="L7006" s="5">
        <f t="shared" si="771"/>
        <v>0</v>
      </c>
      <c r="M7006" s="137">
        <f>'PVWatts Hourly Results (1)'!L7017/1000</f>
        <v>0</v>
      </c>
      <c r="N7006" s="3">
        <f>'PVWatts Hourly Results (2)'!L7017/1000</f>
        <v>0</v>
      </c>
      <c r="O7006" s="3">
        <f>'PVWatts Hourly Results (3)'!L7017/1000</f>
        <v>0</v>
      </c>
      <c r="P7006" s="3">
        <f>'PVWatts Hourly Results (4)'!L7017/1000</f>
        <v>0</v>
      </c>
      <c r="Q7006" s="130">
        <f>'PVWatts Hourly Results (5)'!L7017/1000</f>
        <v>0</v>
      </c>
    </row>
    <row r="7007" spans="2:17" x14ac:dyDescent="0.25">
      <c r="B7007" s="8">
        <v>10</v>
      </c>
      <c r="C7007" s="9">
        <v>19</v>
      </c>
      <c r="D7007" s="134">
        <f>'PVWatts Hourly Results (1)'!C7018</f>
        <v>0</v>
      </c>
      <c r="E7007" s="127">
        <f>DATE(YEAR(Inputs!$D$5),Summary!B7007,Summary!C7007)+TIME(D7007,0,0)</f>
        <v>293</v>
      </c>
      <c r="F7007" s="4">
        <f t="shared" si="767"/>
        <v>0</v>
      </c>
      <c r="G7007" s="4">
        <f t="shared" si="765"/>
        <v>6</v>
      </c>
      <c r="H7007" s="4">
        <f t="shared" si="768"/>
        <v>1</v>
      </c>
      <c r="I7007" s="4">
        <f t="shared" si="769"/>
        <v>0</v>
      </c>
      <c r="J7007" s="4">
        <f t="shared" si="770"/>
        <v>0</v>
      </c>
      <c r="K7007" s="4">
        <f t="shared" si="766"/>
        <v>0</v>
      </c>
      <c r="L7007" s="5">
        <f t="shared" si="771"/>
        <v>0</v>
      </c>
      <c r="M7007" s="137">
        <f>'PVWatts Hourly Results (1)'!L7018/1000</f>
        <v>0</v>
      </c>
      <c r="N7007" s="3">
        <f>'PVWatts Hourly Results (2)'!L7018/1000</f>
        <v>0</v>
      </c>
      <c r="O7007" s="3">
        <f>'PVWatts Hourly Results (3)'!L7018/1000</f>
        <v>0</v>
      </c>
      <c r="P7007" s="3">
        <f>'PVWatts Hourly Results (4)'!L7018/1000</f>
        <v>0</v>
      </c>
      <c r="Q7007" s="130">
        <f>'PVWatts Hourly Results (5)'!L7018/1000</f>
        <v>0</v>
      </c>
    </row>
    <row r="7008" spans="2:17" x14ac:dyDescent="0.25">
      <c r="B7008" s="8">
        <v>10</v>
      </c>
      <c r="C7008" s="9">
        <v>19</v>
      </c>
      <c r="D7008" s="134">
        <f>'PVWatts Hourly Results (1)'!C7019</f>
        <v>0</v>
      </c>
      <c r="E7008" s="127">
        <f>DATE(YEAR(Inputs!$D$5),Summary!B7008,Summary!C7008)+TIME(D7008,0,0)</f>
        <v>293</v>
      </c>
      <c r="F7008" s="4">
        <f t="shared" si="767"/>
        <v>0</v>
      </c>
      <c r="G7008" s="4">
        <f t="shared" si="765"/>
        <v>6</v>
      </c>
      <c r="H7008" s="4">
        <f t="shared" si="768"/>
        <v>1</v>
      </c>
      <c r="I7008" s="4">
        <f t="shared" si="769"/>
        <v>0</v>
      </c>
      <c r="J7008" s="4">
        <f t="shared" si="770"/>
        <v>0</v>
      </c>
      <c r="K7008" s="4">
        <f t="shared" si="766"/>
        <v>0</v>
      </c>
      <c r="L7008" s="5">
        <f t="shared" si="771"/>
        <v>0</v>
      </c>
      <c r="M7008" s="137">
        <f>'PVWatts Hourly Results (1)'!L7019/1000</f>
        <v>0</v>
      </c>
      <c r="N7008" s="3">
        <f>'PVWatts Hourly Results (2)'!L7019/1000</f>
        <v>0</v>
      </c>
      <c r="O7008" s="3">
        <f>'PVWatts Hourly Results (3)'!L7019/1000</f>
        <v>0</v>
      </c>
      <c r="P7008" s="3">
        <f>'PVWatts Hourly Results (4)'!L7019/1000</f>
        <v>0</v>
      </c>
      <c r="Q7008" s="130">
        <f>'PVWatts Hourly Results (5)'!L7019/1000</f>
        <v>0</v>
      </c>
    </row>
    <row r="7009" spans="2:17" x14ac:dyDescent="0.25">
      <c r="B7009" s="8">
        <v>10</v>
      </c>
      <c r="C7009" s="9">
        <v>19</v>
      </c>
      <c r="D7009" s="134">
        <f>'PVWatts Hourly Results (1)'!C7020</f>
        <v>0</v>
      </c>
      <c r="E7009" s="127">
        <f>DATE(YEAR(Inputs!$D$5),Summary!B7009,Summary!C7009)+TIME(D7009,0,0)</f>
        <v>293</v>
      </c>
      <c r="F7009" s="4">
        <f t="shared" si="767"/>
        <v>0</v>
      </c>
      <c r="G7009" s="4">
        <f t="shared" si="765"/>
        <v>6</v>
      </c>
      <c r="H7009" s="4">
        <f t="shared" si="768"/>
        <v>1</v>
      </c>
      <c r="I7009" s="4">
        <f t="shared" si="769"/>
        <v>0</v>
      </c>
      <c r="J7009" s="4">
        <f t="shared" si="770"/>
        <v>0</v>
      </c>
      <c r="K7009" s="4">
        <f t="shared" si="766"/>
        <v>0</v>
      </c>
      <c r="L7009" s="5">
        <f t="shared" si="771"/>
        <v>0</v>
      </c>
      <c r="M7009" s="137">
        <f>'PVWatts Hourly Results (1)'!L7020/1000</f>
        <v>0</v>
      </c>
      <c r="N7009" s="3">
        <f>'PVWatts Hourly Results (2)'!L7020/1000</f>
        <v>0</v>
      </c>
      <c r="O7009" s="3">
        <f>'PVWatts Hourly Results (3)'!L7020/1000</f>
        <v>0</v>
      </c>
      <c r="P7009" s="3">
        <f>'PVWatts Hourly Results (4)'!L7020/1000</f>
        <v>0</v>
      </c>
      <c r="Q7009" s="130">
        <f>'PVWatts Hourly Results (5)'!L7020/1000</f>
        <v>0</v>
      </c>
    </row>
    <row r="7010" spans="2:17" x14ac:dyDescent="0.25">
      <c r="B7010" s="8">
        <v>10</v>
      </c>
      <c r="C7010" s="9">
        <v>19</v>
      </c>
      <c r="D7010" s="134">
        <f>'PVWatts Hourly Results (1)'!C7021</f>
        <v>0</v>
      </c>
      <c r="E7010" s="127">
        <f>DATE(YEAR(Inputs!$D$5),Summary!B7010,Summary!C7010)+TIME(D7010,0,0)</f>
        <v>293</v>
      </c>
      <c r="F7010" s="4">
        <f t="shared" si="767"/>
        <v>0</v>
      </c>
      <c r="G7010" s="4">
        <f t="shared" si="765"/>
        <v>6</v>
      </c>
      <c r="H7010" s="4">
        <f t="shared" si="768"/>
        <v>1</v>
      </c>
      <c r="I7010" s="4">
        <f t="shared" si="769"/>
        <v>0</v>
      </c>
      <c r="J7010" s="4">
        <f t="shared" si="770"/>
        <v>0</v>
      </c>
      <c r="K7010" s="4">
        <f t="shared" si="766"/>
        <v>0</v>
      </c>
      <c r="L7010" s="5">
        <f t="shared" si="771"/>
        <v>0</v>
      </c>
      <c r="M7010" s="137">
        <f>'PVWatts Hourly Results (1)'!L7021/1000</f>
        <v>0</v>
      </c>
      <c r="N7010" s="3">
        <f>'PVWatts Hourly Results (2)'!L7021/1000</f>
        <v>0</v>
      </c>
      <c r="O7010" s="3">
        <f>'PVWatts Hourly Results (3)'!L7021/1000</f>
        <v>0</v>
      </c>
      <c r="P7010" s="3">
        <f>'PVWatts Hourly Results (4)'!L7021/1000</f>
        <v>0</v>
      </c>
      <c r="Q7010" s="130">
        <f>'PVWatts Hourly Results (5)'!L7021/1000</f>
        <v>0</v>
      </c>
    </row>
    <row r="7011" spans="2:17" x14ac:dyDescent="0.25">
      <c r="B7011" s="8">
        <v>10</v>
      </c>
      <c r="C7011" s="9">
        <v>19</v>
      </c>
      <c r="D7011" s="134">
        <f>'PVWatts Hourly Results (1)'!C7022</f>
        <v>0</v>
      </c>
      <c r="E7011" s="127">
        <f>DATE(YEAR(Inputs!$D$5),Summary!B7011,Summary!C7011)+TIME(D7011,0,0)</f>
        <v>293</v>
      </c>
      <c r="F7011" s="4">
        <f t="shared" si="767"/>
        <v>0</v>
      </c>
      <c r="G7011" s="4">
        <f t="shared" si="765"/>
        <v>6</v>
      </c>
      <c r="H7011" s="4">
        <f t="shared" si="768"/>
        <v>1</v>
      </c>
      <c r="I7011" s="4">
        <f t="shared" si="769"/>
        <v>0</v>
      </c>
      <c r="J7011" s="4">
        <f t="shared" si="770"/>
        <v>0</v>
      </c>
      <c r="K7011" s="4">
        <f t="shared" si="766"/>
        <v>0</v>
      </c>
      <c r="L7011" s="5">
        <f t="shared" si="771"/>
        <v>0</v>
      </c>
      <c r="M7011" s="137">
        <f>'PVWatts Hourly Results (1)'!L7022/1000</f>
        <v>0</v>
      </c>
      <c r="N7011" s="3">
        <f>'PVWatts Hourly Results (2)'!L7022/1000</f>
        <v>0</v>
      </c>
      <c r="O7011" s="3">
        <f>'PVWatts Hourly Results (3)'!L7022/1000</f>
        <v>0</v>
      </c>
      <c r="P7011" s="3">
        <f>'PVWatts Hourly Results (4)'!L7022/1000</f>
        <v>0</v>
      </c>
      <c r="Q7011" s="130">
        <f>'PVWatts Hourly Results (5)'!L7022/1000</f>
        <v>0</v>
      </c>
    </row>
    <row r="7012" spans="2:17" x14ac:dyDescent="0.25">
      <c r="B7012" s="8">
        <v>10</v>
      </c>
      <c r="C7012" s="9">
        <v>19</v>
      </c>
      <c r="D7012" s="134">
        <f>'PVWatts Hourly Results (1)'!C7023</f>
        <v>0</v>
      </c>
      <c r="E7012" s="127">
        <f>DATE(YEAR(Inputs!$D$5),Summary!B7012,Summary!C7012)+TIME(D7012,0,0)</f>
        <v>293</v>
      </c>
      <c r="F7012" s="4">
        <f t="shared" si="767"/>
        <v>0</v>
      </c>
      <c r="G7012" s="4">
        <f t="shared" si="765"/>
        <v>6</v>
      </c>
      <c r="H7012" s="4">
        <f t="shared" si="768"/>
        <v>1</v>
      </c>
      <c r="I7012" s="4">
        <f t="shared" si="769"/>
        <v>0</v>
      </c>
      <c r="J7012" s="4">
        <f t="shared" si="770"/>
        <v>0</v>
      </c>
      <c r="K7012" s="4">
        <f t="shared" si="766"/>
        <v>0</v>
      </c>
      <c r="L7012" s="5">
        <f t="shared" si="771"/>
        <v>0</v>
      </c>
      <c r="M7012" s="137">
        <f>'PVWatts Hourly Results (1)'!L7023/1000</f>
        <v>0</v>
      </c>
      <c r="N7012" s="3">
        <f>'PVWatts Hourly Results (2)'!L7023/1000</f>
        <v>0</v>
      </c>
      <c r="O7012" s="3">
        <f>'PVWatts Hourly Results (3)'!L7023/1000</f>
        <v>0</v>
      </c>
      <c r="P7012" s="3">
        <f>'PVWatts Hourly Results (4)'!L7023/1000</f>
        <v>0</v>
      </c>
      <c r="Q7012" s="130">
        <f>'PVWatts Hourly Results (5)'!L7023/1000</f>
        <v>0</v>
      </c>
    </row>
    <row r="7013" spans="2:17" x14ac:dyDescent="0.25">
      <c r="B7013" s="8">
        <v>10</v>
      </c>
      <c r="C7013" s="9">
        <v>19</v>
      </c>
      <c r="D7013" s="134">
        <f>'PVWatts Hourly Results (1)'!C7024</f>
        <v>0</v>
      </c>
      <c r="E7013" s="127">
        <f>DATE(YEAR(Inputs!$D$5),Summary!B7013,Summary!C7013)+TIME(D7013,0,0)</f>
        <v>293</v>
      </c>
      <c r="F7013" s="4">
        <f t="shared" si="767"/>
        <v>0</v>
      </c>
      <c r="G7013" s="4">
        <f t="shared" si="765"/>
        <v>6</v>
      </c>
      <c r="H7013" s="4">
        <f t="shared" si="768"/>
        <v>1</v>
      </c>
      <c r="I7013" s="4">
        <f t="shared" si="769"/>
        <v>0</v>
      </c>
      <c r="J7013" s="4">
        <f t="shared" si="770"/>
        <v>0</v>
      </c>
      <c r="K7013" s="4">
        <f t="shared" si="766"/>
        <v>0</v>
      </c>
      <c r="L7013" s="5">
        <f t="shared" si="771"/>
        <v>0</v>
      </c>
      <c r="M7013" s="137">
        <f>'PVWatts Hourly Results (1)'!L7024/1000</f>
        <v>0</v>
      </c>
      <c r="N7013" s="3">
        <f>'PVWatts Hourly Results (2)'!L7024/1000</f>
        <v>0</v>
      </c>
      <c r="O7013" s="3">
        <f>'PVWatts Hourly Results (3)'!L7024/1000</f>
        <v>0</v>
      </c>
      <c r="P7013" s="3">
        <f>'PVWatts Hourly Results (4)'!L7024/1000</f>
        <v>0</v>
      </c>
      <c r="Q7013" s="130">
        <f>'PVWatts Hourly Results (5)'!L7024/1000</f>
        <v>0</v>
      </c>
    </row>
    <row r="7014" spans="2:17" x14ac:dyDescent="0.25">
      <c r="B7014" s="8">
        <v>10</v>
      </c>
      <c r="C7014" s="9">
        <v>19</v>
      </c>
      <c r="D7014" s="134">
        <f>'PVWatts Hourly Results (1)'!C7025</f>
        <v>0</v>
      </c>
      <c r="E7014" s="127">
        <f>DATE(YEAR(Inputs!$D$5),Summary!B7014,Summary!C7014)+TIME(D7014,0,0)</f>
        <v>293</v>
      </c>
      <c r="F7014" s="4">
        <f t="shared" si="767"/>
        <v>0</v>
      </c>
      <c r="G7014" s="4">
        <f t="shared" si="765"/>
        <v>6</v>
      </c>
      <c r="H7014" s="4">
        <f t="shared" si="768"/>
        <v>1</v>
      </c>
      <c r="I7014" s="4">
        <f t="shared" si="769"/>
        <v>0</v>
      </c>
      <c r="J7014" s="4">
        <f t="shared" si="770"/>
        <v>0</v>
      </c>
      <c r="K7014" s="4">
        <f t="shared" si="766"/>
        <v>0</v>
      </c>
      <c r="L7014" s="5">
        <f t="shared" si="771"/>
        <v>0</v>
      </c>
      <c r="M7014" s="137">
        <f>'PVWatts Hourly Results (1)'!L7025/1000</f>
        <v>0</v>
      </c>
      <c r="N7014" s="3">
        <f>'PVWatts Hourly Results (2)'!L7025/1000</f>
        <v>0</v>
      </c>
      <c r="O7014" s="3">
        <f>'PVWatts Hourly Results (3)'!L7025/1000</f>
        <v>0</v>
      </c>
      <c r="P7014" s="3">
        <f>'PVWatts Hourly Results (4)'!L7025/1000</f>
        <v>0</v>
      </c>
      <c r="Q7014" s="130">
        <f>'PVWatts Hourly Results (5)'!L7025/1000</f>
        <v>0</v>
      </c>
    </row>
    <row r="7015" spans="2:17" x14ac:dyDescent="0.25">
      <c r="B7015" s="8">
        <v>10</v>
      </c>
      <c r="C7015" s="9">
        <v>19</v>
      </c>
      <c r="D7015" s="134">
        <f>'PVWatts Hourly Results (1)'!C7026</f>
        <v>0</v>
      </c>
      <c r="E7015" s="127">
        <f>DATE(YEAR(Inputs!$D$5),Summary!B7015,Summary!C7015)+TIME(D7015,0,0)</f>
        <v>293</v>
      </c>
      <c r="F7015" s="4">
        <f t="shared" si="767"/>
        <v>0</v>
      </c>
      <c r="G7015" s="4">
        <f t="shared" si="765"/>
        <v>6</v>
      </c>
      <c r="H7015" s="4">
        <f t="shared" si="768"/>
        <v>1</v>
      </c>
      <c r="I7015" s="4">
        <f t="shared" si="769"/>
        <v>0</v>
      </c>
      <c r="J7015" s="4">
        <f t="shared" si="770"/>
        <v>0</v>
      </c>
      <c r="K7015" s="4">
        <f t="shared" si="766"/>
        <v>0</v>
      </c>
      <c r="L7015" s="5">
        <f t="shared" si="771"/>
        <v>0</v>
      </c>
      <c r="M7015" s="137">
        <f>'PVWatts Hourly Results (1)'!L7026/1000</f>
        <v>0</v>
      </c>
      <c r="N7015" s="3">
        <f>'PVWatts Hourly Results (2)'!L7026/1000</f>
        <v>0</v>
      </c>
      <c r="O7015" s="3">
        <f>'PVWatts Hourly Results (3)'!L7026/1000</f>
        <v>0</v>
      </c>
      <c r="P7015" s="3">
        <f>'PVWatts Hourly Results (4)'!L7026/1000</f>
        <v>0</v>
      </c>
      <c r="Q7015" s="130">
        <f>'PVWatts Hourly Results (5)'!L7026/1000</f>
        <v>0</v>
      </c>
    </row>
    <row r="7016" spans="2:17" x14ac:dyDescent="0.25">
      <c r="B7016" s="8">
        <v>10</v>
      </c>
      <c r="C7016" s="9">
        <v>19</v>
      </c>
      <c r="D7016" s="134">
        <f>'PVWatts Hourly Results (1)'!C7027</f>
        <v>0</v>
      </c>
      <c r="E7016" s="127">
        <f>DATE(YEAR(Inputs!$D$5),Summary!B7016,Summary!C7016)+TIME(D7016,0,0)</f>
        <v>293</v>
      </c>
      <c r="F7016" s="4">
        <f t="shared" si="767"/>
        <v>0</v>
      </c>
      <c r="G7016" s="4">
        <f t="shared" si="765"/>
        <v>6</v>
      </c>
      <c r="H7016" s="4">
        <f t="shared" si="768"/>
        <v>1</v>
      </c>
      <c r="I7016" s="4">
        <f t="shared" si="769"/>
        <v>0</v>
      </c>
      <c r="J7016" s="4">
        <f t="shared" si="770"/>
        <v>0</v>
      </c>
      <c r="K7016" s="4">
        <f t="shared" si="766"/>
        <v>0</v>
      </c>
      <c r="L7016" s="5">
        <f t="shared" si="771"/>
        <v>0</v>
      </c>
      <c r="M7016" s="137">
        <f>'PVWatts Hourly Results (1)'!L7027/1000</f>
        <v>0</v>
      </c>
      <c r="N7016" s="3">
        <f>'PVWatts Hourly Results (2)'!L7027/1000</f>
        <v>0</v>
      </c>
      <c r="O7016" s="3">
        <f>'PVWatts Hourly Results (3)'!L7027/1000</f>
        <v>0</v>
      </c>
      <c r="P7016" s="3">
        <f>'PVWatts Hourly Results (4)'!L7027/1000</f>
        <v>0</v>
      </c>
      <c r="Q7016" s="130">
        <f>'PVWatts Hourly Results (5)'!L7027/1000</f>
        <v>0</v>
      </c>
    </row>
    <row r="7017" spans="2:17" x14ac:dyDescent="0.25">
      <c r="B7017" s="8">
        <v>10</v>
      </c>
      <c r="C7017" s="9">
        <v>19</v>
      </c>
      <c r="D7017" s="134">
        <f>'PVWatts Hourly Results (1)'!C7028</f>
        <v>0</v>
      </c>
      <c r="E7017" s="127">
        <f>DATE(YEAR(Inputs!$D$5),Summary!B7017,Summary!C7017)+TIME(D7017,0,0)</f>
        <v>293</v>
      </c>
      <c r="F7017" s="4">
        <f t="shared" si="767"/>
        <v>0</v>
      </c>
      <c r="G7017" s="4">
        <f t="shared" si="765"/>
        <v>6</v>
      </c>
      <c r="H7017" s="4">
        <f t="shared" si="768"/>
        <v>1</v>
      </c>
      <c r="I7017" s="4">
        <f t="shared" si="769"/>
        <v>0</v>
      </c>
      <c r="J7017" s="4">
        <f t="shared" si="770"/>
        <v>0</v>
      </c>
      <c r="K7017" s="4">
        <f t="shared" si="766"/>
        <v>0</v>
      </c>
      <c r="L7017" s="5">
        <f t="shared" si="771"/>
        <v>0</v>
      </c>
      <c r="M7017" s="137">
        <f>'PVWatts Hourly Results (1)'!L7028/1000</f>
        <v>0</v>
      </c>
      <c r="N7017" s="3">
        <f>'PVWatts Hourly Results (2)'!L7028/1000</f>
        <v>0</v>
      </c>
      <c r="O7017" s="3">
        <f>'PVWatts Hourly Results (3)'!L7028/1000</f>
        <v>0</v>
      </c>
      <c r="P7017" s="3">
        <f>'PVWatts Hourly Results (4)'!L7028/1000</f>
        <v>0</v>
      </c>
      <c r="Q7017" s="130">
        <f>'PVWatts Hourly Results (5)'!L7028/1000</f>
        <v>0</v>
      </c>
    </row>
    <row r="7018" spans="2:17" x14ac:dyDescent="0.25">
      <c r="B7018" s="8">
        <v>10</v>
      </c>
      <c r="C7018" s="9">
        <v>19</v>
      </c>
      <c r="D7018" s="134">
        <f>'PVWatts Hourly Results (1)'!C7029</f>
        <v>0</v>
      </c>
      <c r="E7018" s="127">
        <f>DATE(YEAR(Inputs!$D$5),Summary!B7018,Summary!C7018)+TIME(D7018,0,0)</f>
        <v>293</v>
      </c>
      <c r="F7018" s="4">
        <f t="shared" si="767"/>
        <v>0</v>
      </c>
      <c r="G7018" s="4">
        <f t="shared" si="765"/>
        <v>6</v>
      </c>
      <c r="H7018" s="4">
        <f t="shared" si="768"/>
        <v>1</v>
      </c>
      <c r="I7018" s="4">
        <f t="shared" si="769"/>
        <v>0</v>
      </c>
      <c r="J7018" s="4">
        <f t="shared" si="770"/>
        <v>0</v>
      </c>
      <c r="K7018" s="4">
        <f t="shared" si="766"/>
        <v>0</v>
      </c>
      <c r="L7018" s="5">
        <f t="shared" si="771"/>
        <v>0</v>
      </c>
      <c r="M7018" s="137">
        <f>'PVWatts Hourly Results (1)'!L7029/1000</f>
        <v>0</v>
      </c>
      <c r="N7018" s="3">
        <f>'PVWatts Hourly Results (2)'!L7029/1000</f>
        <v>0</v>
      </c>
      <c r="O7018" s="3">
        <f>'PVWatts Hourly Results (3)'!L7029/1000</f>
        <v>0</v>
      </c>
      <c r="P7018" s="3">
        <f>'PVWatts Hourly Results (4)'!L7029/1000</f>
        <v>0</v>
      </c>
      <c r="Q7018" s="130">
        <f>'PVWatts Hourly Results (5)'!L7029/1000</f>
        <v>0</v>
      </c>
    </row>
    <row r="7019" spans="2:17" x14ac:dyDescent="0.25">
      <c r="B7019" s="8">
        <v>10</v>
      </c>
      <c r="C7019" s="9">
        <v>19</v>
      </c>
      <c r="D7019" s="134">
        <f>'PVWatts Hourly Results (1)'!C7030</f>
        <v>0</v>
      </c>
      <c r="E7019" s="127">
        <f>DATE(YEAR(Inputs!$D$5),Summary!B7019,Summary!C7019)+TIME(D7019,0,0)</f>
        <v>293</v>
      </c>
      <c r="F7019" s="4">
        <f t="shared" si="767"/>
        <v>0</v>
      </c>
      <c r="G7019" s="4">
        <f t="shared" si="765"/>
        <v>6</v>
      </c>
      <c r="H7019" s="4">
        <f t="shared" si="768"/>
        <v>1</v>
      </c>
      <c r="I7019" s="4">
        <f t="shared" si="769"/>
        <v>0</v>
      </c>
      <c r="J7019" s="4">
        <f t="shared" si="770"/>
        <v>0</v>
      </c>
      <c r="K7019" s="4">
        <f t="shared" si="766"/>
        <v>0</v>
      </c>
      <c r="L7019" s="5">
        <f t="shared" si="771"/>
        <v>0</v>
      </c>
      <c r="M7019" s="137">
        <f>'PVWatts Hourly Results (1)'!L7030/1000</f>
        <v>0</v>
      </c>
      <c r="N7019" s="3">
        <f>'PVWatts Hourly Results (2)'!L7030/1000</f>
        <v>0</v>
      </c>
      <c r="O7019" s="3">
        <f>'PVWatts Hourly Results (3)'!L7030/1000</f>
        <v>0</v>
      </c>
      <c r="P7019" s="3">
        <f>'PVWatts Hourly Results (4)'!L7030/1000</f>
        <v>0</v>
      </c>
      <c r="Q7019" s="130">
        <f>'PVWatts Hourly Results (5)'!L7030/1000</f>
        <v>0</v>
      </c>
    </row>
    <row r="7020" spans="2:17" x14ac:dyDescent="0.25">
      <c r="B7020" s="8">
        <v>10</v>
      </c>
      <c r="C7020" s="9">
        <v>19</v>
      </c>
      <c r="D7020" s="134">
        <f>'PVWatts Hourly Results (1)'!C7031</f>
        <v>0</v>
      </c>
      <c r="E7020" s="127">
        <f>DATE(YEAR(Inputs!$D$5),Summary!B7020,Summary!C7020)+TIME(D7020,0,0)</f>
        <v>293</v>
      </c>
      <c r="F7020" s="4">
        <f t="shared" si="767"/>
        <v>0</v>
      </c>
      <c r="G7020" s="4">
        <f t="shared" si="765"/>
        <v>6</v>
      </c>
      <c r="H7020" s="4">
        <f t="shared" si="768"/>
        <v>1</v>
      </c>
      <c r="I7020" s="4">
        <f t="shared" si="769"/>
        <v>0</v>
      </c>
      <c r="J7020" s="4">
        <f t="shared" si="770"/>
        <v>0</v>
      </c>
      <c r="K7020" s="4">
        <f t="shared" si="766"/>
        <v>0</v>
      </c>
      <c r="L7020" s="5">
        <f t="shared" si="771"/>
        <v>0</v>
      </c>
      <c r="M7020" s="137">
        <f>'PVWatts Hourly Results (1)'!L7031/1000</f>
        <v>0</v>
      </c>
      <c r="N7020" s="3">
        <f>'PVWatts Hourly Results (2)'!L7031/1000</f>
        <v>0</v>
      </c>
      <c r="O7020" s="3">
        <f>'PVWatts Hourly Results (3)'!L7031/1000</f>
        <v>0</v>
      </c>
      <c r="P7020" s="3">
        <f>'PVWatts Hourly Results (4)'!L7031/1000</f>
        <v>0</v>
      </c>
      <c r="Q7020" s="130">
        <f>'PVWatts Hourly Results (5)'!L7031/1000</f>
        <v>0</v>
      </c>
    </row>
    <row r="7021" spans="2:17" x14ac:dyDescent="0.25">
      <c r="B7021" s="8">
        <v>10</v>
      </c>
      <c r="C7021" s="9">
        <v>19</v>
      </c>
      <c r="D7021" s="134">
        <f>'PVWatts Hourly Results (1)'!C7032</f>
        <v>0</v>
      </c>
      <c r="E7021" s="127">
        <f>DATE(YEAR(Inputs!$D$5),Summary!B7021,Summary!C7021)+TIME(D7021,0,0)</f>
        <v>293</v>
      </c>
      <c r="F7021" s="4">
        <f t="shared" si="767"/>
        <v>0</v>
      </c>
      <c r="G7021" s="4">
        <f t="shared" si="765"/>
        <v>6</v>
      </c>
      <c r="H7021" s="4">
        <f t="shared" si="768"/>
        <v>1</v>
      </c>
      <c r="I7021" s="4">
        <f t="shared" si="769"/>
        <v>0</v>
      </c>
      <c r="J7021" s="4">
        <f t="shared" si="770"/>
        <v>0</v>
      </c>
      <c r="K7021" s="4">
        <f t="shared" si="766"/>
        <v>0</v>
      </c>
      <c r="L7021" s="5">
        <f t="shared" si="771"/>
        <v>0</v>
      </c>
      <c r="M7021" s="137">
        <f>'PVWatts Hourly Results (1)'!L7032/1000</f>
        <v>0</v>
      </c>
      <c r="N7021" s="3">
        <f>'PVWatts Hourly Results (2)'!L7032/1000</f>
        <v>0</v>
      </c>
      <c r="O7021" s="3">
        <f>'PVWatts Hourly Results (3)'!L7032/1000</f>
        <v>0</v>
      </c>
      <c r="P7021" s="3">
        <f>'PVWatts Hourly Results (4)'!L7032/1000</f>
        <v>0</v>
      </c>
      <c r="Q7021" s="130">
        <f>'PVWatts Hourly Results (5)'!L7032/1000</f>
        <v>0</v>
      </c>
    </row>
    <row r="7022" spans="2:17" x14ac:dyDescent="0.25">
      <c r="B7022" s="8">
        <v>10</v>
      </c>
      <c r="C7022" s="9">
        <v>19</v>
      </c>
      <c r="D7022" s="134">
        <f>'PVWatts Hourly Results (1)'!C7033</f>
        <v>0</v>
      </c>
      <c r="E7022" s="127">
        <f>DATE(YEAR(Inputs!$D$5),Summary!B7022,Summary!C7022)+TIME(D7022,0,0)</f>
        <v>293</v>
      </c>
      <c r="F7022" s="4">
        <f t="shared" si="767"/>
        <v>0</v>
      </c>
      <c r="G7022" s="4">
        <f t="shared" si="765"/>
        <v>6</v>
      </c>
      <c r="H7022" s="4">
        <f t="shared" si="768"/>
        <v>1</v>
      </c>
      <c r="I7022" s="4">
        <f t="shared" si="769"/>
        <v>0</v>
      </c>
      <c r="J7022" s="4">
        <f t="shared" si="770"/>
        <v>0</v>
      </c>
      <c r="K7022" s="4">
        <f t="shared" si="766"/>
        <v>0</v>
      </c>
      <c r="L7022" s="5">
        <f t="shared" si="771"/>
        <v>0</v>
      </c>
      <c r="M7022" s="137">
        <f>'PVWatts Hourly Results (1)'!L7033/1000</f>
        <v>0</v>
      </c>
      <c r="N7022" s="3">
        <f>'PVWatts Hourly Results (2)'!L7033/1000</f>
        <v>0</v>
      </c>
      <c r="O7022" s="3">
        <f>'PVWatts Hourly Results (3)'!L7033/1000</f>
        <v>0</v>
      </c>
      <c r="P7022" s="3">
        <f>'PVWatts Hourly Results (4)'!L7033/1000</f>
        <v>0</v>
      </c>
      <c r="Q7022" s="130">
        <f>'PVWatts Hourly Results (5)'!L7033/1000</f>
        <v>0</v>
      </c>
    </row>
    <row r="7023" spans="2:17" x14ac:dyDescent="0.25">
      <c r="B7023" s="8">
        <v>10</v>
      </c>
      <c r="C7023" s="9">
        <v>19</v>
      </c>
      <c r="D7023" s="134">
        <f>'PVWatts Hourly Results (1)'!C7034</f>
        <v>0</v>
      </c>
      <c r="E7023" s="127">
        <f>DATE(YEAR(Inputs!$D$5),Summary!B7023,Summary!C7023)+TIME(D7023,0,0)</f>
        <v>293</v>
      </c>
      <c r="F7023" s="4">
        <f t="shared" si="767"/>
        <v>0</v>
      </c>
      <c r="G7023" s="4">
        <f t="shared" si="765"/>
        <v>6</v>
      </c>
      <c r="H7023" s="4">
        <f t="shared" si="768"/>
        <v>1</v>
      </c>
      <c r="I7023" s="4">
        <f t="shared" si="769"/>
        <v>0</v>
      </c>
      <c r="J7023" s="4">
        <f t="shared" si="770"/>
        <v>0</v>
      </c>
      <c r="K7023" s="4">
        <f t="shared" si="766"/>
        <v>0</v>
      </c>
      <c r="L7023" s="5">
        <f t="shared" si="771"/>
        <v>0</v>
      </c>
      <c r="M7023" s="137">
        <f>'PVWatts Hourly Results (1)'!L7034/1000</f>
        <v>0</v>
      </c>
      <c r="N7023" s="3">
        <f>'PVWatts Hourly Results (2)'!L7034/1000</f>
        <v>0</v>
      </c>
      <c r="O7023" s="3">
        <f>'PVWatts Hourly Results (3)'!L7034/1000</f>
        <v>0</v>
      </c>
      <c r="P7023" s="3">
        <f>'PVWatts Hourly Results (4)'!L7034/1000</f>
        <v>0</v>
      </c>
      <c r="Q7023" s="130">
        <f>'PVWatts Hourly Results (5)'!L7034/1000</f>
        <v>0</v>
      </c>
    </row>
    <row r="7024" spans="2:17" x14ac:dyDescent="0.25">
      <c r="B7024" s="8">
        <v>10</v>
      </c>
      <c r="C7024" s="9">
        <v>19</v>
      </c>
      <c r="D7024" s="134">
        <f>'PVWatts Hourly Results (1)'!C7035</f>
        <v>0</v>
      </c>
      <c r="E7024" s="127">
        <f>DATE(YEAR(Inputs!$D$5),Summary!B7024,Summary!C7024)+TIME(D7024,0,0)</f>
        <v>293</v>
      </c>
      <c r="F7024" s="4">
        <f t="shared" si="767"/>
        <v>0</v>
      </c>
      <c r="G7024" s="4">
        <f t="shared" si="765"/>
        <v>6</v>
      </c>
      <c r="H7024" s="4">
        <f t="shared" si="768"/>
        <v>1</v>
      </c>
      <c r="I7024" s="4">
        <f t="shared" si="769"/>
        <v>0</v>
      </c>
      <c r="J7024" s="4">
        <f t="shared" si="770"/>
        <v>0</v>
      </c>
      <c r="K7024" s="4">
        <f t="shared" si="766"/>
        <v>0</v>
      </c>
      <c r="L7024" s="5">
        <f t="shared" si="771"/>
        <v>0</v>
      </c>
      <c r="M7024" s="137">
        <f>'PVWatts Hourly Results (1)'!L7035/1000</f>
        <v>0</v>
      </c>
      <c r="N7024" s="3">
        <f>'PVWatts Hourly Results (2)'!L7035/1000</f>
        <v>0</v>
      </c>
      <c r="O7024" s="3">
        <f>'PVWatts Hourly Results (3)'!L7035/1000</f>
        <v>0</v>
      </c>
      <c r="P7024" s="3">
        <f>'PVWatts Hourly Results (4)'!L7035/1000</f>
        <v>0</v>
      </c>
      <c r="Q7024" s="130">
        <f>'PVWatts Hourly Results (5)'!L7035/1000</f>
        <v>0</v>
      </c>
    </row>
    <row r="7025" spans="2:17" x14ac:dyDescent="0.25">
      <c r="B7025" s="8">
        <v>10</v>
      </c>
      <c r="C7025" s="9">
        <v>19</v>
      </c>
      <c r="D7025" s="134">
        <f>'PVWatts Hourly Results (1)'!C7036</f>
        <v>0</v>
      </c>
      <c r="E7025" s="127">
        <f>DATE(YEAR(Inputs!$D$5),Summary!B7025,Summary!C7025)+TIME(D7025,0,0)</f>
        <v>293</v>
      </c>
      <c r="F7025" s="4">
        <f t="shared" si="767"/>
        <v>0</v>
      </c>
      <c r="G7025" s="4">
        <f t="shared" si="765"/>
        <v>6</v>
      </c>
      <c r="H7025" s="4">
        <f t="shared" si="768"/>
        <v>1</v>
      </c>
      <c r="I7025" s="4">
        <f t="shared" si="769"/>
        <v>0</v>
      </c>
      <c r="J7025" s="4">
        <f t="shared" si="770"/>
        <v>0</v>
      </c>
      <c r="K7025" s="4">
        <f t="shared" si="766"/>
        <v>0</v>
      </c>
      <c r="L7025" s="5">
        <f t="shared" si="771"/>
        <v>0</v>
      </c>
      <c r="M7025" s="137">
        <f>'PVWatts Hourly Results (1)'!L7036/1000</f>
        <v>0</v>
      </c>
      <c r="N7025" s="3">
        <f>'PVWatts Hourly Results (2)'!L7036/1000</f>
        <v>0</v>
      </c>
      <c r="O7025" s="3">
        <f>'PVWatts Hourly Results (3)'!L7036/1000</f>
        <v>0</v>
      </c>
      <c r="P7025" s="3">
        <f>'PVWatts Hourly Results (4)'!L7036/1000</f>
        <v>0</v>
      </c>
      <c r="Q7025" s="130">
        <f>'PVWatts Hourly Results (5)'!L7036/1000</f>
        <v>0</v>
      </c>
    </row>
    <row r="7026" spans="2:17" x14ac:dyDescent="0.25">
      <c r="B7026" s="8">
        <v>10</v>
      </c>
      <c r="C7026" s="9">
        <v>19</v>
      </c>
      <c r="D7026" s="134">
        <f>'PVWatts Hourly Results (1)'!C7037</f>
        <v>0</v>
      </c>
      <c r="E7026" s="127">
        <f>DATE(YEAR(Inputs!$D$5),Summary!B7026,Summary!C7026)+TIME(D7026,0,0)</f>
        <v>293</v>
      </c>
      <c r="F7026" s="4">
        <f t="shared" si="767"/>
        <v>0</v>
      </c>
      <c r="G7026" s="4">
        <f t="shared" si="765"/>
        <v>6</v>
      </c>
      <c r="H7026" s="4">
        <f t="shared" si="768"/>
        <v>1</v>
      </c>
      <c r="I7026" s="4">
        <f t="shared" si="769"/>
        <v>0</v>
      </c>
      <c r="J7026" s="4">
        <f t="shared" si="770"/>
        <v>0</v>
      </c>
      <c r="K7026" s="4">
        <f t="shared" si="766"/>
        <v>0</v>
      </c>
      <c r="L7026" s="5">
        <f t="shared" si="771"/>
        <v>0</v>
      </c>
      <c r="M7026" s="137">
        <f>'PVWatts Hourly Results (1)'!L7037/1000</f>
        <v>0</v>
      </c>
      <c r="N7026" s="3">
        <f>'PVWatts Hourly Results (2)'!L7037/1000</f>
        <v>0</v>
      </c>
      <c r="O7026" s="3">
        <f>'PVWatts Hourly Results (3)'!L7037/1000</f>
        <v>0</v>
      </c>
      <c r="P7026" s="3">
        <f>'PVWatts Hourly Results (4)'!L7037/1000</f>
        <v>0</v>
      </c>
      <c r="Q7026" s="130">
        <f>'PVWatts Hourly Results (5)'!L7037/1000</f>
        <v>0</v>
      </c>
    </row>
    <row r="7027" spans="2:17" x14ac:dyDescent="0.25">
      <c r="B7027" s="8">
        <v>10</v>
      </c>
      <c r="C7027" s="9">
        <v>19</v>
      </c>
      <c r="D7027" s="134">
        <f>'PVWatts Hourly Results (1)'!C7038</f>
        <v>0</v>
      </c>
      <c r="E7027" s="127">
        <f>DATE(YEAR(Inputs!$D$5),Summary!B7027,Summary!C7027)+TIME(D7027,0,0)</f>
        <v>293</v>
      </c>
      <c r="F7027" s="4">
        <f t="shared" si="767"/>
        <v>0</v>
      </c>
      <c r="G7027" s="4">
        <f t="shared" si="765"/>
        <v>6</v>
      </c>
      <c r="H7027" s="4">
        <f t="shared" si="768"/>
        <v>1</v>
      </c>
      <c r="I7027" s="4">
        <f t="shared" si="769"/>
        <v>0</v>
      </c>
      <c r="J7027" s="4">
        <f t="shared" si="770"/>
        <v>0</v>
      </c>
      <c r="K7027" s="4">
        <f t="shared" si="766"/>
        <v>0</v>
      </c>
      <c r="L7027" s="5">
        <f t="shared" si="771"/>
        <v>0</v>
      </c>
      <c r="M7027" s="137">
        <f>'PVWatts Hourly Results (1)'!L7038/1000</f>
        <v>0</v>
      </c>
      <c r="N7027" s="3">
        <f>'PVWatts Hourly Results (2)'!L7038/1000</f>
        <v>0</v>
      </c>
      <c r="O7027" s="3">
        <f>'PVWatts Hourly Results (3)'!L7038/1000</f>
        <v>0</v>
      </c>
      <c r="P7027" s="3">
        <f>'PVWatts Hourly Results (4)'!L7038/1000</f>
        <v>0</v>
      </c>
      <c r="Q7027" s="130">
        <f>'PVWatts Hourly Results (5)'!L7038/1000</f>
        <v>0</v>
      </c>
    </row>
    <row r="7028" spans="2:17" x14ac:dyDescent="0.25">
      <c r="B7028" s="8">
        <v>10</v>
      </c>
      <c r="C7028" s="9">
        <v>19</v>
      </c>
      <c r="D7028" s="134">
        <f>'PVWatts Hourly Results (1)'!C7039</f>
        <v>0</v>
      </c>
      <c r="E7028" s="127">
        <f>DATE(YEAR(Inputs!$D$5),Summary!B7028,Summary!C7028)+TIME(D7028,0,0)</f>
        <v>293</v>
      </c>
      <c r="F7028" s="4">
        <f t="shared" si="767"/>
        <v>0</v>
      </c>
      <c r="G7028" s="4">
        <f t="shared" si="765"/>
        <v>6</v>
      </c>
      <c r="H7028" s="4">
        <f t="shared" si="768"/>
        <v>1</v>
      </c>
      <c r="I7028" s="4">
        <f t="shared" si="769"/>
        <v>0</v>
      </c>
      <c r="J7028" s="4">
        <f t="shared" si="770"/>
        <v>0</v>
      </c>
      <c r="K7028" s="4">
        <f t="shared" si="766"/>
        <v>0</v>
      </c>
      <c r="L7028" s="5">
        <f t="shared" si="771"/>
        <v>0</v>
      </c>
      <c r="M7028" s="137">
        <f>'PVWatts Hourly Results (1)'!L7039/1000</f>
        <v>0</v>
      </c>
      <c r="N7028" s="3">
        <f>'PVWatts Hourly Results (2)'!L7039/1000</f>
        <v>0</v>
      </c>
      <c r="O7028" s="3">
        <f>'PVWatts Hourly Results (3)'!L7039/1000</f>
        <v>0</v>
      </c>
      <c r="P7028" s="3">
        <f>'PVWatts Hourly Results (4)'!L7039/1000</f>
        <v>0</v>
      </c>
      <c r="Q7028" s="130">
        <f>'PVWatts Hourly Results (5)'!L7039/1000</f>
        <v>0</v>
      </c>
    </row>
    <row r="7029" spans="2:17" x14ac:dyDescent="0.25">
      <c r="B7029" s="8">
        <v>10</v>
      </c>
      <c r="C7029" s="9">
        <v>19</v>
      </c>
      <c r="D7029" s="134">
        <f>'PVWatts Hourly Results (1)'!C7040</f>
        <v>0</v>
      </c>
      <c r="E7029" s="127">
        <f>DATE(YEAR(Inputs!$D$5),Summary!B7029,Summary!C7029)+TIME(D7029,0,0)</f>
        <v>293</v>
      </c>
      <c r="F7029" s="4">
        <f t="shared" si="767"/>
        <v>0</v>
      </c>
      <c r="G7029" s="4">
        <f t="shared" si="765"/>
        <v>6</v>
      </c>
      <c r="H7029" s="4">
        <f t="shared" si="768"/>
        <v>1</v>
      </c>
      <c r="I7029" s="4">
        <f t="shared" si="769"/>
        <v>0</v>
      </c>
      <c r="J7029" s="4">
        <f t="shared" si="770"/>
        <v>0</v>
      </c>
      <c r="K7029" s="4">
        <f t="shared" si="766"/>
        <v>0</v>
      </c>
      <c r="L7029" s="5">
        <f t="shared" si="771"/>
        <v>0</v>
      </c>
      <c r="M7029" s="137">
        <f>'PVWatts Hourly Results (1)'!L7040/1000</f>
        <v>0</v>
      </c>
      <c r="N7029" s="3">
        <f>'PVWatts Hourly Results (2)'!L7040/1000</f>
        <v>0</v>
      </c>
      <c r="O7029" s="3">
        <f>'PVWatts Hourly Results (3)'!L7040/1000</f>
        <v>0</v>
      </c>
      <c r="P7029" s="3">
        <f>'PVWatts Hourly Results (4)'!L7040/1000</f>
        <v>0</v>
      </c>
      <c r="Q7029" s="130">
        <f>'PVWatts Hourly Results (5)'!L7040/1000</f>
        <v>0</v>
      </c>
    </row>
    <row r="7030" spans="2:17" x14ac:dyDescent="0.25">
      <c r="B7030" s="8">
        <v>10</v>
      </c>
      <c r="C7030" s="9">
        <v>20</v>
      </c>
      <c r="D7030" s="134">
        <f>'PVWatts Hourly Results (1)'!C7041</f>
        <v>0</v>
      </c>
      <c r="E7030" s="127">
        <f>DATE(YEAR(Inputs!$D$5),Summary!B7030,Summary!C7030)+TIME(D7030,0,0)</f>
        <v>294</v>
      </c>
      <c r="F7030" s="4">
        <f t="shared" si="767"/>
        <v>0</v>
      </c>
      <c r="G7030" s="4">
        <f t="shared" si="765"/>
        <v>7</v>
      </c>
      <c r="H7030" s="4">
        <f t="shared" si="768"/>
        <v>0</v>
      </c>
      <c r="I7030" s="4">
        <f t="shared" si="769"/>
        <v>0</v>
      </c>
      <c r="J7030" s="4">
        <f t="shared" si="770"/>
        <v>0</v>
      </c>
      <c r="K7030" s="4">
        <f t="shared" si="766"/>
        <v>0</v>
      </c>
      <c r="L7030" s="5">
        <f t="shared" si="771"/>
        <v>0</v>
      </c>
      <c r="M7030" s="137">
        <f>'PVWatts Hourly Results (1)'!L7041/1000</f>
        <v>0</v>
      </c>
      <c r="N7030" s="3">
        <f>'PVWatts Hourly Results (2)'!L7041/1000</f>
        <v>0</v>
      </c>
      <c r="O7030" s="3">
        <f>'PVWatts Hourly Results (3)'!L7041/1000</f>
        <v>0</v>
      </c>
      <c r="P7030" s="3">
        <f>'PVWatts Hourly Results (4)'!L7041/1000</f>
        <v>0</v>
      </c>
      <c r="Q7030" s="130">
        <f>'PVWatts Hourly Results (5)'!L7041/1000</f>
        <v>0</v>
      </c>
    </row>
    <row r="7031" spans="2:17" x14ac:dyDescent="0.25">
      <c r="B7031" s="8">
        <v>10</v>
      </c>
      <c r="C7031" s="9">
        <v>20</v>
      </c>
      <c r="D7031" s="134">
        <f>'PVWatts Hourly Results (1)'!C7042</f>
        <v>0</v>
      </c>
      <c r="E7031" s="127">
        <f>DATE(YEAR(Inputs!$D$5),Summary!B7031,Summary!C7031)+TIME(D7031,0,0)</f>
        <v>294</v>
      </c>
      <c r="F7031" s="4">
        <f t="shared" si="767"/>
        <v>0</v>
      </c>
      <c r="G7031" s="4">
        <f t="shared" si="765"/>
        <v>7</v>
      </c>
      <c r="H7031" s="4">
        <f t="shared" si="768"/>
        <v>0</v>
      </c>
      <c r="I7031" s="4">
        <f t="shared" si="769"/>
        <v>0</v>
      </c>
      <c r="J7031" s="4">
        <f t="shared" si="770"/>
        <v>0</v>
      </c>
      <c r="K7031" s="4">
        <f t="shared" si="766"/>
        <v>0</v>
      </c>
      <c r="L7031" s="5">
        <f t="shared" si="771"/>
        <v>0</v>
      </c>
      <c r="M7031" s="137">
        <f>'PVWatts Hourly Results (1)'!L7042/1000</f>
        <v>0</v>
      </c>
      <c r="N7031" s="3">
        <f>'PVWatts Hourly Results (2)'!L7042/1000</f>
        <v>0</v>
      </c>
      <c r="O7031" s="3">
        <f>'PVWatts Hourly Results (3)'!L7042/1000</f>
        <v>0</v>
      </c>
      <c r="P7031" s="3">
        <f>'PVWatts Hourly Results (4)'!L7042/1000</f>
        <v>0</v>
      </c>
      <c r="Q7031" s="130">
        <f>'PVWatts Hourly Results (5)'!L7042/1000</f>
        <v>0</v>
      </c>
    </row>
    <row r="7032" spans="2:17" x14ac:dyDescent="0.25">
      <c r="B7032" s="8">
        <v>10</v>
      </c>
      <c r="C7032" s="9">
        <v>20</v>
      </c>
      <c r="D7032" s="134">
        <f>'PVWatts Hourly Results (1)'!C7043</f>
        <v>0</v>
      </c>
      <c r="E7032" s="127">
        <f>DATE(YEAR(Inputs!$D$5),Summary!B7032,Summary!C7032)+TIME(D7032,0,0)</f>
        <v>294</v>
      </c>
      <c r="F7032" s="4">
        <f t="shared" si="767"/>
        <v>0</v>
      </c>
      <c r="G7032" s="4">
        <f t="shared" si="765"/>
        <v>7</v>
      </c>
      <c r="H7032" s="4">
        <f t="shared" si="768"/>
        <v>0</v>
      </c>
      <c r="I7032" s="4">
        <f t="shared" si="769"/>
        <v>0</v>
      </c>
      <c r="J7032" s="4">
        <f t="shared" si="770"/>
        <v>0</v>
      </c>
      <c r="K7032" s="4">
        <f t="shared" si="766"/>
        <v>0</v>
      </c>
      <c r="L7032" s="5">
        <f t="shared" si="771"/>
        <v>0</v>
      </c>
      <c r="M7032" s="137">
        <f>'PVWatts Hourly Results (1)'!L7043/1000</f>
        <v>0</v>
      </c>
      <c r="N7032" s="3">
        <f>'PVWatts Hourly Results (2)'!L7043/1000</f>
        <v>0</v>
      </c>
      <c r="O7032" s="3">
        <f>'PVWatts Hourly Results (3)'!L7043/1000</f>
        <v>0</v>
      </c>
      <c r="P7032" s="3">
        <f>'PVWatts Hourly Results (4)'!L7043/1000</f>
        <v>0</v>
      </c>
      <c r="Q7032" s="130">
        <f>'PVWatts Hourly Results (5)'!L7043/1000</f>
        <v>0</v>
      </c>
    </row>
    <row r="7033" spans="2:17" x14ac:dyDescent="0.25">
      <c r="B7033" s="8">
        <v>10</v>
      </c>
      <c r="C7033" s="9">
        <v>20</v>
      </c>
      <c r="D7033" s="134">
        <f>'PVWatts Hourly Results (1)'!C7044</f>
        <v>0</v>
      </c>
      <c r="E7033" s="127">
        <f>DATE(YEAR(Inputs!$D$5),Summary!B7033,Summary!C7033)+TIME(D7033,0,0)</f>
        <v>294</v>
      </c>
      <c r="F7033" s="4">
        <f t="shared" si="767"/>
        <v>0</v>
      </c>
      <c r="G7033" s="4">
        <f t="shared" si="765"/>
        <v>7</v>
      </c>
      <c r="H7033" s="4">
        <f t="shared" si="768"/>
        <v>0</v>
      </c>
      <c r="I7033" s="4">
        <f t="shared" si="769"/>
        <v>0</v>
      </c>
      <c r="J7033" s="4">
        <f t="shared" si="770"/>
        <v>0</v>
      </c>
      <c r="K7033" s="4">
        <f t="shared" si="766"/>
        <v>0</v>
      </c>
      <c r="L7033" s="5">
        <f t="shared" si="771"/>
        <v>0</v>
      </c>
      <c r="M7033" s="137">
        <f>'PVWatts Hourly Results (1)'!L7044/1000</f>
        <v>0</v>
      </c>
      <c r="N7033" s="3">
        <f>'PVWatts Hourly Results (2)'!L7044/1000</f>
        <v>0</v>
      </c>
      <c r="O7033" s="3">
        <f>'PVWatts Hourly Results (3)'!L7044/1000</f>
        <v>0</v>
      </c>
      <c r="P7033" s="3">
        <f>'PVWatts Hourly Results (4)'!L7044/1000</f>
        <v>0</v>
      </c>
      <c r="Q7033" s="130">
        <f>'PVWatts Hourly Results (5)'!L7044/1000</f>
        <v>0</v>
      </c>
    </row>
    <row r="7034" spans="2:17" x14ac:dyDescent="0.25">
      <c r="B7034" s="8">
        <v>10</v>
      </c>
      <c r="C7034" s="9">
        <v>20</v>
      </c>
      <c r="D7034" s="134">
        <f>'PVWatts Hourly Results (1)'!C7045</f>
        <v>0</v>
      </c>
      <c r="E7034" s="127">
        <f>DATE(YEAR(Inputs!$D$5),Summary!B7034,Summary!C7034)+TIME(D7034,0,0)</f>
        <v>294</v>
      </c>
      <c r="F7034" s="4">
        <f t="shared" si="767"/>
        <v>0</v>
      </c>
      <c r="G7034" s="4">
        <f t="shared" si="765"/>
        <v>7</v>
      </c>
      <c r="H7034" s="4">
        <f t="shared" si="768"/>
        <v>0</v>
      </c>
      <c r="I7034" s="4">
        <f t="shared" si="769"/>
        <v>0</v>
      </c>
      <c r="J7034" s="4">
        <f t="shared" si="770"/>
        <v>0</v>
      </c>
      <c r="K7034" s="4">
        <f t="shared" si="766"/>
        <v>0</v>
      </c>
      <c r="L7034" s="5">
        <f t="shared" si="771"/>
        <v>0</v>
      </c>
      <c r="M7034" s="137">
        <f>'PVWatts Hourly Results (1)'!L7045/1000</f>
        <v>0</v>
      </c>
      <c r="N7034" s="3">
        <f>'PVWatts Hourly Results (2)'!L7045/1000</f>
        <v>0</v>
      </c>
      <c r="O7034" s="3">
        <f>'PVWatts Hourly Results (3)'!L7045/1000</f>
        <v>0</v>
      </c>
      <c r="P7034" s="3">
        <f>'PVWatts Hourly Results (4)'!L7045/1000</f>
        <v>0</v>
      </c>
      <c r="Q7034" s="130">
        <f>'PVWatts Hourly Results (5)'!L7045/1000</f>
        <v>0</v>
      </c>
    </row>
    <row r="7035" spans="2:17" x14ac:dyDescent="0.25">
      <c r="B7035" s="8">
        <v>10</v>
      </c>
      <c r="C7035" s="9">
        <v>20</v>
      </c>
      <c r="D7035" s="134">
        <f>'PVWatts Hourly Results (1)'!C7046</f>
        <v>0</v>
      </c>
      <c r="E7035" s="127">
        <f>DATE(YEAR(Inputs!$D$5),Summary!B7035,Summary!C7035)+TIME(D7035,0,0)</f>
        <v>294</v>
      </c>
      <c r="F7035" s="4">
        <f t="shared" si="767"/>
        <v>0</v>
      </c>
      <c r="G7035" s="4">
        <f t="shared" si="765"/>
        <v>7</v>
      </c>
      <c r="H7035" s="4">
        <f t="shared" si="768"/>
        <v>0</v>
      </c>
      <c r="I7035" s="4">
        <f t="shared" si="769"/>
        <v>0</v>
      </c>
      <c r="J7035" s="4">
        <f t="shared" si="770"/>
        <v>0</v>
      </c>
      <c r="K7035" s="4">
        <f t="shared" si="766"/>
        <v>0</v>
      </c>
      <c r="L7035" s="5">
        <f t="shared" si="771"/>
        <v>0</v>
      </c>
      <c r="M7035" s="137">
        <f>'PVWatts Hourly Results (1)'!L7046/1000</f>
        <v>0</v>
      </c>
      <c r="N7035" s="3">
        <f>'PVWatts Hourly Results (2)'!L7046/1000</f>
        <v>0</v>
      </c>
      <c r="O7035" s="3">
        <f>'PVWatts Hourly Results (3)'!L7046/1000</f>
        <v>0</v>
      </c>
      <c r="P7035" s="3">
        <f>'PVWatts Hourly Results (4)'!L7046/1000</f>
        <v>0</v>
      </c>
      <c r="Q7035" s="130">
        <f>'PVWatts Hourly Results (5)'!L7046/1000</f>
        <v>0</v>
      </c>
    </row>
    <row r="7036" spans="2:17" x14ac:dyDescent="0.25">
      <c r="B7036" s="8">
        <v>10</v>
      </c>
      <c r="C7036" s="9">
        <v>20</v>
      </c>
      <c r="D7036" s="134">
        <f>'PVWatts Hourly Results (1)'!C7047</f>
        <v>0</v>
      </c>
      <c r="E7036" s="127">
        <f>DATE(YEAR(Inputs!$D$5),Summary!B7036,Summary!C7036)+TIME(D7036,0,0)</f>
        <v>294</v>
      </c>
      <c r="F7036" s="4">
        <f t="shared" si="767"/>
        <v>0</v>
      </c>
      <c r="G7036" s="4">
        <f t="shared" si="765"/>
        <v>7</v>
      </c>
      <c r="H7036" s="4">
        <f t="shared" si="768"/>
        <v>0</v>
      </c>
      <c r="I7036" s="4">
        <f t="shared" si="769"/>
        <v>0</v>
      </c>
      <c r="J7036" s="4">
        <f t="shared" si="770"/>
        <v>0</v>
      </c>
      <c r="K7036" s="4">
        <f t="shared" si="766"/>
        <v>0</v>
      </c>
      <c r="L7036" s="5">
        <f t="shared" si="771"/>
        <v>0</v>
      </c>
      <c r="M7036" s="137">
        <f>'PVWatts Hourly Results (1)'!L7047/1000</f>
        <v>0</v>
      </c>
      <c r="N7036" s="3">
        <f>'PVWatts Hourly Results (2)'!L7047/1000</f>
        <v>0</v>
      </c>
      <c r="O7036" s="3">
        <f>'PVWatts Hourly Results (3)'!L7047/1000</f>
        <v>0</v>
      </c>
      <c r="P7036" s="3">
        <f>'PVWatts Hourly Results (4)'!L7047/1000</f>
        <v>0</v>
      </c>
      <c r="Q7036" s="130">
        <f>'PVWatts Hourly Results (5)'!L7047/1000</f>
        <v>0</v>
      </c>
    </row>
    <row r="7037" spans="2:17" x14ac:dyDescent="0.25">
      <c r="B7037" s="8">
        <v>10</v>
      </c>
      <c r="C7037" s="9">
        <v>20</v>
      </c>
      <c r="D7037" s="134">
        <f>'PVWatts Hourly Results (1)'!C7048</f>
        <v>0</v>
      </c>
      <c r="E7037" s="127">
        <f>DATE(YEAR(Inputs!$D$5),Summary!B7037,Summary!C7037)+TIME(D7037,0,0)</f>
        <v>294</v>
      </c>
      <c r="F7037" s="4">
        <f t="shared" si="767"/>
        <v>0</v>
      </c>
      <c r="G7037" s="4">
        <f t="shared" si="765"/>
        <v>7</v>
      </c>
      <c r="H7037" s="4">
        <f t="shared" si="768"/>
        <v>0</v>
      </c>
      <c r="I7037" s="4">
        <f t="shared" si="769"/>
        <v>0</v>
      </c>
      <c r="J7037" s="4">
        <f t="shared" si="770"/>
        <v>0</v>
      </c>
      <c r="K7037" s="4">
        <f t="shared" si="766"/>
        <v>0</v>
      </c>
      <c r="L7037" s="5">
        <f t="shared" si="771"/>
        <v>0</v>
      </c>
      <c r="M7037" s="137">
        <f>'PVWatts Hourly Results (1)'!L7048/1000</f>
        <v>0</v>
      </c>
      <c r="N7037" s="3">
        <f>'PVWatts Hourly Results (2)'!L7048/1000</f>
        <v>0</v>
      </c>
      <c r="O7037" s="3">
        <f>'PVWatts Hourly Results (3)'!L7048/1000</f>
        <v>0</v>
      </c>
      <c r="P7037" s="3">
        <f>'PVWatts Hourly Results (4)'!L7048/1000</f>
        <v>0</v>
      </c>
      <c r="Q7037" s="130">
        <f>'PVWatts Hourly Results (5)'!L7048/1000</f>
        <v>0</v>
      </c>
    </row>
    <row r="7038" spans="2:17" x14ac:dyDescent="0.25">
      <c r="B7038" s="8">
        <v>10</v>
      </c>
      <c r="C7038" s="9">
        <v>20</v>
      </c>
      <c r="D7038" s="134">
        <f>'PVWatts Hourly Results (1)'!C7049</f>
        <v>0</v>
      </c>
      <c r="E7038" s="127">
        <f>DATE(YEAR(Inputs!$D$5),Summary!B7038,Summary!C7038)+TIME(D7038,0,0)</f>
        <v>294</v>
      </c>
      <c r="F7038" s="4">
        <f t="shared" si="767"/>
        <v>0</v>
      </c>
      <c r="G7038" s="4">
        <f t="shared" si="765"/>
        <v>7</v>
      </c>
      <c r="H7038" s="4">
        <f t="shared" si="768"/>
        <v>0</v>
      </c>
      <c r="I7038" s="4">
        <f t="shared" si="769"/>
        <v>0</v>
      </c>
      <c r="J7038" s="4">
        <f t="shared" si="770"/>
        <v>0</v>
      </c>
      <c r="K7038" s="4">
        <f t="shared" si="766"/>
        <v>0</v>
      </c>
      <c r="L7038" s="5">
        <f t="shared" si="771"/>
        <v>0</v>
      </c>
      <c r="M7038" s="137">
        <f>'PVWatts Hourly Results (1)'!L7049/1000</f>
        <v>0</v>
      </c>
      <c r="N7038" s="3">
        <f>'PVWatts Hourly Results (2)'!L7049/1000</f>
        <v>0</v>
      </c>
      <c r="O7038" s="3">
        <f>'PVWatts Hourly Results (3)'!L7049/1000</f>
        <v>0</v>
      </c>
      <c r="P7038" s="3">
        <f>'PVWatts Hourly Results (4)'!L7049/1000</f>
        <v>0</v>
      </c>
      <c r="Q7038" s="130">
        <f>'PVWatts Hourly Results (5)'!L7049/1000</f>
        <v>0</v>
      </c>
    </row>
    <row r="7039" spans="2:17" x14ac:dyDescent="0.25">
      <c r="B7039" s="8">
        <v>10</v>
      </c>
      <c r="C7039" s="9">
        <v>20</v>
      </c>
      <c r="D7039" s="134">
        <f>'PVWatts Hourly Results (1)'!C7050</f>
        <v>0</v>
      </c>
      <c r="E7039" s="127">
        <f>DATE(YEAR(Inputs!$D$5),Summary!B7039,Summary!C7039)+TIME(D7039,0,0)</f>
        <v>294</v>
      </c>
      <c r="F7039" s="4">
        <f t="shared" si="767"/>
        <v>0</v>
      </c>
      <c r="G7039" s="4">
        <f t="shared" si="765"/>
        <v>7</v>
      </c>
      <c r="H7039" s="4">
        <f t="shared" si="768"/>
        <v>0</v>
      </c>
      <c r="I7039" s="4">
        <f t="shared" si="769"/>
        <v>0</v>
      </c>
      <c r="J7039" s="4">
        <f t="shared" si="770"/>
        <v>0</v>
      </c>
      <c r="K7039" s="4">
        <f t="shared" si="766"/>
        <v>0</v>
      </c>
      <c r="L7039" s="5">
        <f t="shared" si="771"/>
        <v>0</v>
      </c>
      <c r="M7039" s="137">
        <f>'PVWatts Hourly Results (1)'!L7050/1000</f>
        <v>0</v>
      </c>
      <c r="N7039" s="3">
        <f>'PVWatts Hourly Results (2)'!L7050/1000</f>
        <v>0</v>
      </c>
      <c r="O7039" s="3">
        <f>'PVWatts Hourly Results (3)'!L7050/1000</f>
        <v>0</v>
      </c>
      <c r="P7039" s="3">
        <f>'PVWatts Hourly Results (4)'!L7050/1000</f>
        <v>0</v>
      </c>
      <c r="Q7039" s="130">
        <f>'PVWatts Hourly Results (5)'!L7050/1000</f>
        <v>0</v>
      </c>
    </row>
    <row r="7040" spans="2:17" x14ac:dyDescent="0.25">
      <c r="B7040" s="8">
        <v>10</v>
      </c>
      <c r="C7040" s="9">
        <v>20</v>
      </c>
      <c r="D7040" s="134">
        <f>'PVWatts Hourly Results (1)'!C7051</f>
        <v>0</v>
      </c>
      <c r="E7040" s="127">
        <f>DATE(YEAR(Inputs!$D$5),Summary!B7040,Summary!C7040)+TIME(D7040,0,0)</f>
        <v>294</v>
      </c>
      <c r="F7040" s="4">
        <f t="shared" si="767"/>
        <v>0</v>
      </c>
      <c r="G7040" s="4">
        <f t="shared" si="765"/>
        <v>7</v>
      </c>
      <c r="H7040" s="4">
        <f t="shared" si="768"/>
        <v>0</v>
      </c>
      <c r="I7040" s="4">
        <f t="shared" si="769"/>
        <v>0</v>
      </c>
      <c r="J7040" s="4">
        <f t="shared" si="770"/>
        <v>0</v>
      </c>
      <c r="K7040" s="4">
        <f t="shared" si="766"/>
        <v>0</v>
      </c>
      <c r="L7040" s="5">
        <f t="shared" si="771"/>
        <v>0</v>
      </c>
      <c r="M7040" s="137">
        <f>'PVWatts Hourly Results (1)'!L7051/1000</f>
        <v>0</v>
      </c>
      <c r="N7040" s="3">
        <f>'PVWatts Hourly Results (2)'!L7051/1000</f>
        <v>0</v>
      </c>
      <c r="O7040" s="3">
        <f>'PVWatts Hourly Results (3)'!L7051/1000</f>
        <v>0</v>
      </c>
      <c r="P7040" s="3">
        <f>'PVWatts Hourly Results (4)'!L7051/1000</f>
        <v>0</v>
      </c>
      <c r="Q7040" s="130">
        <f>'PVWatts Hourly Results (5)'!L7051/1000</f>
        <v>0</v>
      </c>
    </row>
    <row r="7041" spans="2:17" x14ac:dyDescent="0.25">
      <c r="B7041" s="8">
        <v>10</v>
      </c>
      <c r="C7041" s="9">
        <v>20</v>
      </c>
      <c r="D7041" s="134">
        <f>'PVWatts Hourly Results (1)'!C7052</f>
        <v>0</v>
      </c>
      <c r="E7041" s="127">
        <f>DATE(YEAR(Inputs!$D$5),Summary!B7041,Summary!C7041)+TIME(D7041,0,0)</f>
        <v>294</v>
      </c>
      <c r="F7041" s="4">
        <f t="shared" si="767"/>
        <v>0</v>
      </c>
      <c r="G7041" s="4">
        <f t="shared" si="765"/>
        <v>7</v>
      </c>
      <c r="H7041" s="4">
        <f t="shared" si="768"/>
        <v>0</v>
      </c>
      <c r="I7041" s="4">
        <f t="shared" si="769"/>
        <v>0</v>
      </c>
      <c r="J7041" s="4">
        <f t="shared" si="770"/>
        <v>0</v>
      </c>
      <c r="K7041" s="4">
        <f t="shared" si="766"/>
        <v>0</v>
      </c>
      <c r="L7041" s="5">
        <f t="shared" si="771"/>
        <v>0</v>
      </c>
      <c r="M7041" s="137">
        <f>'PVWatts Hourly Results (1)'!L7052/1000</f>
        <v>0</v>
      </c>
      <c r="N7041" s="3">
        <f>'PVWatts Hourly Results (2)'!L7052/1000</f>
        <v>0</v>
      </c>
      <c r="O7041" s="3">
        <f>'PVWatts Hourly Results (3)'!L7052/1000</f>
        <v>0</v>
      </c>
      <c r="P7041" s="3">
        <f>'PVWatts Hourly Results (4)'!L7052/1000</f>
        <v>0</v>
      </c>
      <c r="Q7041" s="130">
        <f>'PVWatts Hourly Results (5)'!L7052/1000</f>
        <v>0</v>
      </c>
    </row>
    <row r="7042" spans="2:17" x14ac:dyDescent="0.25">
      <c r="B7042" s="8">
        <v>10</v>
      </c>
      <c r="C7042" s="9">
        <v>20</v>
      </c>
      <c r="D7042" s="134">
        <f>'PVWatts Hourly Results (1)'!C7053</f>
        <v>0</v>
      </c>
      <c r="E7042" s="127">
        <f>DATE(YEAR(Inputs!$D$5),Summary!B7042,Summary!C7042)+TIME(D7042,0,0)</f>
        <v>294</v>
      </c>
      <c r="F7042" s="4">
        <f t="shared" si="767"/>
        <v>0</v>
      </c>
      <c r="G7042" s="4">
        <f t="shared" si="765"/>
        <v>7</v>
      </c>
      <c r="H7042" s="4">
        <f t="shared" si="768"/>
        <v>0</v>
      </c>
      <c r="I7042" s="4">
        <f t="shared" si="769"/>
        <v>0</v>
      </c>
      <c r="J7042" s="4">
        <f t="shared" si="770"/>
        <v>0</v>
      </c>
      <c r="K7042" s="4">
        <f t="shared" si="766"/>
        <v>0</v>
      </c>
      <c r="L7042" s="5">
        <f t="shared" si="771"/>
        <v>0</v>
      </c>
      <c r="M7042" s="137">
        <f>'PVWatts Hourly Results (1)'!L7053/1000</f>
        <v>0</v>
      </c>
      <c r="N7042" s="3">
        <f>'PVWatts Hourly Results (2)'!L7053/1000</f>
        <v>0</v>
      </c>
      <c r="O7042" s="3">
        <f>'PVWatts Hourly Results (3)'!L7053/1000</f>
        <v>0</v>
      </c>
      <c r="P7042" s="3">
        <f>'PVWatts Hourly Results (4)'!L7053/1000</f>
        <v>0</v>
      </c>
      <c r="Q7042" s="130">
        <f>'PVWatts Hourly Results (5)'!L7053/1000</f>
        <v>0</v>
      </c>
    </row>
    <row r="7043" spans="2:17" x14ac:dyDescent="0.25">
      <c r="B7043" s="8">
        <v>10</v>
      </c>
      <c r="C7043" s="9">
        <v>20</v>
      </c>
      <c r="D7043" s="134">
        <f>'PVWatts Hourly Results (1)'!C7054</f>
        <v>0</v>
      </c>
      <c r="E7043" s="127">
        <f>DATE(YEAR(Inputs!$D$5),Summary!B7043,Summary!C7043)+TIME(D7043,0,0)</f>
        <v>294</v>
      </c>
      <c r="F7043" s="4">
        <f t="shared" si="767"/>
        <v>0</v>
      </c>
      <c r="G7043" s="4">
        <f t="shared" si="765"/>
        <v>7</v>
      </c>
      <c r="H7043" s="4">
        <f t="shared" si="768"/>
        <v>0</v>
      </c>
      <c r="I7043" s="4">
        <f t="shared" si="769"/>
        <v>0</v>
      </c>
      <c r="J7043" s="4">
        <f t="shared" si="770"/>
        <v>0</v>
      </c>
      <c r="K7043" s="4">
        <f t="shared" si="766"/>
        <v>0</v>
      </c>
      <c r="L7043" s="5">
        <f t="shared" si="771"/>
        <v>0</v>
      </c>
      <c r="M7043" s="137">
        <f>'PVWatts Hourly Results (1)'!L7054/1000</f>
        <v>0</v>
      </c>
      <c r="N7043" s="3">
        <f>'PVWatts Hourly Results (2)'!L7054/1000</f>
        <v>0</v>
      </c>
      <c r="O7043" s="3">
        <f>'PVWatts Hourly Results (3)'!L7054/1000</f>
        <v>0</v>
      </c>
      <c r="P7043" s="3">
        <f>'PVWatts Hourly Results (4)'!L7054/1000</f>
        <v>0</v>
      </c>
      <c r="Q7043" s="130">
        <f>'PVWatts Hourly Results (5)'!L7054/1000</f>
        <v>0</v>
      </c>
    </row>
    <row r="7044" spans="2:17" x14ac:dyDescent="0.25">
      <c r="B7044" s="8">
        <v>10</v>
      </c>
      <c r="C7044" s="9">
        <v>20</v>
      </c>
      <c r="D7044" s="134">
        <f>'PVWatts Hourly Results (1)'!C7055</f>
        <v>0</v>
      </c>
      <c r="E7044" s="127">
        <f>DATE(YEAR(Inputs!$D$5),Summary!B7044,Summary!C7044)+TIME(D7044,0,0)</f>
        <v>294</v>
      </c>
      <c r="F7044" s="4">
        <f t="shared" si="767"/>
        <v>0</v>
      </c>
      <c r="G7044" s="4">
        <f t="shared" si="765"/>
        <v>7</v>
      </c>
      <c r="H7044" s="4">
        <f t="shared" si="768"/>
        <v>0</v>
      </c>
      <c r="I7044" s="4">
        <f t="shared" si="769"/>
        <v>0</v>
      </c>
      <c r="J7044" s="4">
        <f t="shared" si="770"/>
        <v>0</v>
      </c>
      <c r="K7044" s="4">
        <f t="shared" si="766"/>
        <v>0</v>
      </c>
      <c r="L7044" s="5">
        <f t="shared" si="771"/>
        <v>0</v>
      </c>
      <c r="M7044" s="137">
        <f>'PVWatts Hourly Results (1)'!L7055/1000</f>
        <v>0</v>
      </c>
      <c r="N7044" s="3">
        <f>'PVWatts Hourly Results (2)'!L7055/1000</f>
        <v>0</v>
      </c>
      <c r="O7044" s="3">
        <f>'PVWatts Hourly Results (3)'!L7055/1000</f>
        <v>0</v>
      </c>
      <c r="P7044" s="3">
        <f>'PVWatts Hourly Results (4)'!L7055/1000</f>
        <v>0</v>
      </c>
      <c r="Q7044" s="130">
        <f>'PVWatts Hourly Results (5)'!L7055/1000</f>
        <v>0</v>
      </c>
    </row>
    <row r="7045" spans="2:17" x14ac:dyDescent="0.25">
      <c r="B7045" s="8">
        <v>10</v>
      </c>
      <c r="C7045" s="9">
        <v>20</v>
      </c>
      <c r="D7045" s="134">
        <f>'PVWatts Hourly Results (1)'!C7056</f>
        <v>0</v>
      </c>
      <c r="E7045" s="127">
        <f>DATE(YEAR(Inputs!$D$5),Summary!B7045,Summary!C7045)+TIME(D7045,0,0)</f>
        <v>294</v>
      </c>
      <c r="F7045" s="4">
        <f t="shared" si="767"/>
        <v>0</v>
      </c>
      <c r="G7045" s="4">
        <f t="shared" si="765"/>
        <v>7</v>
      </c>
      <c r="H7045" s="4">
        <f t="shared" si="768"/>
        <v>0</v>
      </c>
      <c r="I7045" s="4">
        <f t="shared" si="769"/>
        <v>0</v>
      </c>
      <c r="J7045" s="4">
        <f t="shared" si="770"/>
        <v>0</v>
      </c>
      <c r="K7045" s="4">
        <f t="shared" si="766"/>
        <v>0</v>
      </c>
      <c r="L7045" s="5">
        <f t="shared" si="771"/>
        <v>0</v>
      </c>
      <c r="M7045" s="137">
        <f>'PVWatts Hourly Results (1)'!L7056/1000</f>
        <v>0</v>
      </c>
      <c r="N7045" s="3">
        <f>'PVWatts Hourly Results (2)'!L7056/1000</f>
        <v>0</v>
      </c>
      <c r="O7045" s="3">
        <f>'PVWatts Hourly Results (3)'!L7056/1000</f>
        <v>0</v>
      </c>
      <c r="P7045" s="3">
        <f>'PVWatts Hourly Results (4)'!L7056/1000</f>
        <v>0</v>
      </c>
      <c r="Q7045" s="130">
        <f>'PVWatts Hourly Results (5)'!L7056/1000</f>
        <v>0</v>
      </c>
    </row>
    <row r="7046" spans="2:17" x14ac:dyDescent="0.25">
      <c r="B7046" s="8">
        <v>10</v>
      </c>
      <c r="C7046" s="9">
        <v>20</v>
      </c>
      <c r="D7046" s="134">
        <f>'PVWatts Hourly Results (1)'!C7057</f>
        <v>0</v>
      </c>
      <c r="E7046" s="127">
        <f>DATE(YEAR(Inputs!$D$5),Summary!B7046,Summary!C7046)+TIME(D7046,0,0)</f>
        <v>294</v>
      </c>
      <c r="F7046" s="4">
        <f t="shared" si="767"/>
        <v>0</v>
      </c>
      <c r="G7046" s="4">
        <f t="shared" si="765"/>
        <v>7</v>
      </c>
      <c r="H7046" s="4">
        <f t="shared" si="768"/>
        <v>0</v>
      </c>
      <c r="I7046" s="4">
        <f t="shared" si="769"/>
        <v>0</v>
      </c>
      <c r="J7046" s="4">
        <f t="shared" si="770"/>
        <v>0</v>
      </c>
      <c r="K7046" s="4">
        <f t="shared" si="766"/>
        <v>0</v>
      </c>
      <c r="L7046" s="5">
        <f t="shared" si="771"/>
        <v>0</v>
      </c>
      <c r="M7046" s="137">
        <f>'PVWatts Hourly Results (1)'!L7057/1000</f>
        <v>0</v>
      </c>
      <c r="N7046" s="3">
        <f>'PVWatts Hourly Results (2)'!L7057/1000</f>
        <v>0</v>
      </c>
      <c r="O7046" s="3">
        <f>'PVWatts Hourly Results (3)'!L7057/1000</f>
        <v>0</v>
      </c>
      <c r="P7046" s="3">
        <f>'PVWatts Hourly Results (4)'!L7057/1000</f>
        <v>0</v>
      </c>
      <c r="Q7046" s="130">
        <f>'PVWatts Hourly Results (5)'!L7057/1000</f>
        <v>0</v>
      </c>
    </row>
    <row r="7047" spans="2:17" x14ac:dyDescent="0.25">
      <c r="B7047" s="8">
        <v>10</v>
      </c>
      <c r="C7047" s="9">
        <v>20</v>
      </c>
      <c r="D7047" s="134">
        <f>'PVWatts Hourly Results (1)'!C7058</f>
        <v>0</v>
      </c>
      <c r="E7047" s="127">
        <f>DATE(YEAR(Inputs!$D$5),Summary!B7047,Summary!C7047)+TIME(D7047,0,0)</f>
        <v>294</v>
      </c>
      <c r="F7047" s="4">
        <f t="shared" si="767"/>
        <v>0</v>
      </c>
      <c r="G7047" s="4">
        <f t="shared" si="765"/>
        <v>7</v>
      </c>
      <c r="H7047" s="4">
        <f t="shared" si="768"/>
        <v>0</v>
      </c>
      <c r="I7047" s="4">
        <f t="shared" si="769"/>
        <v>0</v>
      </c>
      <c r="J7047" s="4">
        <f t="shared" si="770"/>
        <v>0</v>
      </c>
      <c r="K7047" s="4">
        <f t="shared" si="766"/>
        <v>0</v>
      </c>
      <c r="L7047" s="5">
        <f t="shared" si="771"/>
        <v>0</v>
      </c>
      <c r="M7047" s="137">
        <f>'PVWatts Hourly Results (1)'!L7058/1000</f>
        <v>0</v>
      </c>
      <c r="N7047" s="3">
        <f>'PVWatts Hourly Results (2)'!L7058/1000</f>
        <v>0</v>
      </c>
      <c r="O7047" s="3">
        <f>'PVWatts Hourly Results (3)'!L7058/1000</f>
        <v>0</v>
      </c>
      <c r="P7047" s="3">
        <f>'PVWatts Hourly Results (4)'!L7058/1000</f>
        <v>0</v>
      </c>
      <c r="Q7047" s="130">
        <f>'PVWatts Hourly Results (5)'!L7058/1000</f>
        <v>0</v>
      </c>
    </row>
    <row r="7048" spans="2:17" x14ac:dyDescent="0.25">
      <c r="B7048" s="8">
        <v>10</v>
      </c>
      <c r="C7048" s="9">
        <v>20</v>
      </c>
      <c r="D7048" s="134">
        <f>'PVWatts Hourly Results (1)'!C7059</f>
        <v>0</v>
      </c>
      <c r="E7048" s="127">
        <f>DATE(YEAR(Inputs!$D$5),Summary!B7048,Summary!C7048)+TIME(D7048,0,0)</f>
        <v>294</v>
      </c>
      <c r="F7048" s="4">
        <f t="shared" si="767"/>
        <v>0</v>
      </c>
      <c r="G7048" s="4">
        <f t="shared" si="765"/>
        <v>7</v>
      </c>
      <c r="H7048" s="4">
        <f t="shared" si="768"/>
        <v>0</v>
      </c>
      <c r="I7048" s="4">
        <f t="shared" si="769"/>
        <v>0</v>
      </c>
      <c r="J7048" s="4">
        <f t="shared" si="770"/>
        <v>0</v>
      </c>
      <c r="K7048" s="4">
        <f t="shared" si="766"/>
        <v>0</v>
      </c>
      <c r="L7048" s="5">
        <f t="shared" si="771"/>
        <v>0</v>
      </c>
      <c r="M7048" s="137">
        <f>'PVWatts Hourly Results (1)'!L7059/1000</f>
        <v>0</v>
      </c>
      <c r="N7048" s="3">
        <f>'PVWatts Hourly Results (2)'!L7059/1000</f>
        <v>0</v>
      </c>
      <c r="O7048" s="3">
        <f>'PVWatts Hourly Results (3)'!L7059/1000</f>
        <v>0</v>
      </c>
      <c r="P7048" s="3">
        <f>'PVWatts Hourly Results (4)'!L7059/1000</f>
        <v>0</v>
      </c>
      <c r="Q7048" s="130">
        <f>'PVWatts Hourly Results (5)'!L7059/1000</f>
        <v>0</v>
      </c>
    </row>
    <row r="7049" spans="2:17" x14ac:dyDescent="0.25">
      <c r="B7049" s="8">
        <v>10</v>
      </c>
      <c r="C7049" s="9">
        <v>20</v>
      </c>
      <c r="D7049" s="134">
        <f>'PVWatts Hourly Results (1)'!C7060</f>
        <v>0</v>
      </c>
      <c r="E7049" s="127">
        <f>DATE(YEAR(Inputs!$D$5),Summary!B7049,Summary!C7049)+TIME(D7049,0,0)</f>
        <v>294</v>
      </c>
      <c r="F7049" s="4">
        <f t="shared" si="767"/>
        <v>0</v>
      </c>
      <c r="G7049" s="4">
        <f t="shared" si="765"/>
        <v>7</v>
      </c>
      <c r="H7049" s="4">
        <f t="shared" si="768"/>
        <v>0</v>
      </c>
      <c r="I7049" s="4">
        <f t="shared" si="769"/>
        <v>0</v>
      </c>
      <c r="J7049" s="4">
        <f t="shared" si="770"/>
        <v>0</v>
      </c>
      <c r="K7049" s="4">
        <f t="shared" si="766"/>
        <v>0</v>
      </c>
      <c r="L7049" s="5">
        <f t="shared" si="771"/>
        <v>0</v>
      </c>
      <c r="M7049" s="137">
        <f>'PVWatts Hourly Results (1)'!L7060/1000</f>
        <v>0</v>
      </c>
      <c r="N7049" s="3">
        <f>'PVWatts Hourly Results (2)'!L7060/1000</f>
        <v>0</v>
      </c>
      <c r="O7049" s="3">
        <f>'PVWatts Hourly Results (3)'!L7060/1000</f>
        <v>0</v>
      </c>
      <c r="P7049" s="3">
        <f>'PVWatts Hourly Results (4)'!L7060/1000</f>
        <v>0</v>
      </c>
      <c r="Q7049" s="130">
        <f>'PVWatts Hourly Results (5)'!L7060/1000</f>
        <v>0</v>
      </c>
    </row>
    <row r="7050" spans="2:17" x14ac:dyDescent="0.25">
      <c r="B7050" s="8">
        <v>10</v>
      </c>
      <c r="C7050" s="9">
        <v>20</v>
      </c>
      <c r="D7050" s="134">
        <f>'PVWatts Hourly Results (1)'!C7061</f>
        <v>0</v>
      </c>
      <c r="E7050" s="127">
        <f>DATE(YEAR(Inputs!$D$5),Summary!B7050,Summary!C7050)+TIME(D7050,0,0)</f>
        <v>294</v>
      </c>
      <c r="F7050" s="4">
        <f t="shared" si="767"/>
        <v>0</v>
      </c>
      <c r="G7050" s="4">
        <f t="shared" si="765"/>
        <v>7</v>
      </c>
      <c r="H7050" s="4">
        <f t="shared" si="768"/>
        <v>0</v>
      </c>
      <c r="I7050" s="4">
        <f t="shared" si="769"/>
        <v>0</v>
      </c>
      <c r="J7050" s="4">
        <f t="shared" si="770"/>
        <v>0</v>
      </c>
      <c r="K7050" s="4">
        <f t="shared" si="766"/>
        <v>0</v>
      </c>
      <c r="L7050" s="5">
        <f t="shared" si="771"/>
        <v>0</v>
      </c>
      <c r="M7050" s="137">
        <f>'PVWatts Hourly Results (1)'!L7061/1000</f>
        <v>0</v>
      </c>
      <c r="N7050" s="3">
        <f>'PVWatts Hourly Results (2)'!L7061/1000</f>
        <v>0</v>
      </c>
      <c r="O7050" s="3">
        <f>'PVWatts Hourly Results (3)'!L7061/1000</f>
        <v>0</v>
      </c>
      <c r="P7050" s="3">
        <f>'PVWatts Hourly Results (4)'!L7061/1000</f>
        <v>0</v>
      </c>
      <c r="Q7050" s="130">
        <f>'PVWatts Hourly Results (5)'!L7061/1000</f>
        <v>0</v>
      </c>
    </row>
    <row r="7051" spans="2:17" x14ac:dyDescent="0.25">
      <c r="B7051" s="8">
        <v>10</v>
      </c>
      <c r="C7051" s="9">
        <v>20</v>
      </c>
      <c r="D7051" s="134">
        <f>'PVWatts Hourly Results (1)'!C7062</f>
        <v>0</v>
      </c>
      <c r="E7051" s="127">
        <f>DATE(YEAR(Inputs!$D$5),Summary!B7051,Summary!C7051)+TIME(D7051,0,0)</f>
        <v>294</v>
      </c>
      <c r="F7051" s="4">
        <f t="shared" si="767"/>
        <v>0</v>
      </c>
      <c r="G7051" s="4">
        <f t="shared" si="765"/>
        <v>7</v>
      </c>
      <c r="H7051" s="4">
        <f t="shared" si="768"/>
        <v>0</v>
      </c>
      <c r="I7051" s="4">
        <f t="shared" si="769"/>
        <v>0</v>
      </c>
      <c r="J7051" s="4">
        <f t="shared" si="770"/>
        <v>0</v>
      </c>
      <c r="K7051" s="4">
        <f t="shared" si="766"/>
        <v>0</v>
      </c>
      <c r="L7051" s="5">
        <f t="shared" si="771"/>
        <v>0</v>
      </c>
      <c r="M7051" s="137">
        <f>'PVWatts Hourly Results (1)'!L7062/1000</f>
        <v>0</v>
      </c>
      <c r="N7051" s="3">
        <f>'PVWatts Hourly Results (2)'!L7062/1000</f>
        <v>0</v>
      </c>
      <c r="O7051" s="3">
        <f>'PVWatts Hourly Results (3)'!L7062/1000</f>
        <v>0</v>
      </c>
      <c r="P7051" s="3">
        <f>'PVWatts Hourly Results (4)'!L7062/1000</f>
        <v>0</v>
      </c>
      <c r="Q7051" s="130">
        <f>'PVWatts Hourly Results (5)'!L7062/1000</f>
        <v>0</v>
      </c>
    </row>
    <row r="7052" spans="2:17" x14ac:dyDescent="0.25">
      <c r="B7052" s="8">
        <v>10</v>
      </c>
      <c r="C7052" s="9">
        <v>20</v>
      </c>
      <c r="D7052" s="134">
        <f>'PVWatts Hourly Results (1)'!C7063</f>
        <v>0</v>
      </c>
      <c r="E7052" s="127">
        <f>DATE(YEAR(Inputs!$D$5),Summary!B7052,Summary!C7052)+TIME(D7052,0,0)</f>
        <v>294</v>
      </c>
      <c r="F7052" s="4">
        <f t="shared" si="767"/>
        <v>0</v>
      </c>
      <c r="G7052" s="4">
        <f t="shared" si="765"/>
        <v>7</v>
      </c>
      <c r="H7052" s="4">
        <f t="shared" si="768"/>
        <v>0</v>
      </c>
      <c r="I7052" s="4">
        <f t="shared" si="769"/>
        <v>0</v>
      </c>
      <c r="J7052" s="4">
        <f t="shared" si="770"/>
        <v>0</v>
      </c>
      <c r="K7052" s="4">
        <f t="shared" si="766"/>
        <v>0</v>
      </c>
      <c r="L7052" s="5">
        <f t="shared" si="771"/>
        <v>0</v>
      </c>
      <c r="M7052" s="137">
        <f>'PVWatts Hourly Results (1)'!L7063/1000</f>
        <v>0</v>
      </c>
      <c r="N7052" s="3">
        <f>'PVWatts Hourly Results (2)'!L7063/1000</f>
        <v>0</v>
      </c>
      <c r="O7052" s="3">
        <f>'PVWatts Hourly Results (3)'!L7063/1000</f>
        <v>0</v>
      </c>
      <c r="P7052" s="3">
        <f>'PVWatts Hourly Results (4)'!L7063/1000</f>
        <v>0</v>
      </c>
      <c r="Q7052" s="130">
        <f>'PVWatts Hourly Results (5)'!L7063/1000</f>
        <v>0</v>
      </c>
    </row>
    <row r="7053" spans="2:17" x14ac:dyDescent="0.25">
      <c r="B7053" s="8">
        <v>10</v>
      </c>
      <c r="C7053" s="9">
        <v>20</v>
      </c>
      <c r="D7053" s="134">
        <f>'PVWatts Hourly Results (1)'!C7064</f>
        <v>0</v>
      </c>
      <c r="E7053" s="127">
        <f>DATE(YEAR(Inputs!$D$5),Summary!B7053,Summary!C7053)+TIME(D7053,0,0)</f>
        <v>294</v>
      </c>
      <c r="F7053" s="4">
        <f t="shared" si="767"/>
        <v>0</v>
      </c>
      <c r="G7053" s="4">
        <f t="shared" si="765"/>
        <v>7</v>
      </c>
      <c r="H7053" s="4">
        <f t="shared" si="768"/>
        <v>0</v>
      </c>
      <c r="I7053" s="4">
        <f t="shared" si="769"/>
        <v>0</v>
      </c>
      <c r="J7053" s="4">
        <f t="shared" si="770"/>
        <v>0</v>
      </c>
      <c r="K7053" s="4">
        <f t="shared" si="766"/>
        <v>0</v>
      </c>
      <c r="L7053" s="5">
        <f t="shared" si="771"/>
        <v>0</v>
      </c>
      <c r="M7053" s="137">
        <f>'PVWatts Hourly Results (1)'!L7064/1000</f>
        <v>0</v>
      </c>
      <c r="N7053" s="3">
        <f>'PVWatts Hourly Results (2)'!L7064/1000</f>
        <v>0</v>
      </c>
      <c r="O7053" s="3">
        <f>'PVWatts Hourly Results (3)'!L7064/1000</f>
        <v>0</v>
      </c>
      <c r="P7053" s="3">
        <f>'PVWatts Hourly Results (4)'!L7064/1000</f>
        <v>0</v>
      </c>
      <c r="Q7053" s="130">
        <f>'PVWatts Hourly Results (5)'!L7064/1000</f>
        <v>0</v>
      </c>
    </row>
    <row r="7054" spans="2:17" x14ac:dyDescent="0.25">
      <c r="B7054" s="8">
        <v>10</v>
      </c>
      <c r="C7054" s="9">
        <v>21</v>
      </c>
      <c r="D7054" s="134">
        <f>'PVWatts Hourly Results (1)'!C7065</f>
        <v>0</v>
      </c>
      <c r="E7054" s="127">
        <f>DATE(YEAR(Inputs!$D$5),Summary!B7054,Summary!C7054)+TIME(D7054,0,0)</f>
        <v>295</v>
      </c>
      <c r="F7054" s="4">
        <f t="shared" si="767"/>
        <v>0</v>
      </c>
      <c r="G7054" s="4">
        <f t="shared" si="765"/>
        <v>1</v>
      </c>
      <c r="H7054" s="4">
        <f t="shared" si="768"/>
        <v>0</v>
      </c>
      <c r="I7054" s="4">
        <f t="shared" si="769"/>
        <v>0</v>
      </c>
      <c r="J7054" s="4">
        <f t="shared" si="770"/>
        <v>0</v>
      </c>
      <c r="K7054" s="4">
        <f t="shared" si="766"/>
        <v>0</v>
      </c>
      <c r="L7054" s="5">
        <f t="shared" si="771"/>
        <v>0</v>
      </c>
      <c r="M7054" s="137">
        <f>'PVWatts Hourly Results (1)'!L7065/1000</f>
        <v>0</v>
      </c>
      <c r="N7054" s="3">
        <f>'PVWatts Hourly Results (2)'!L7065/1000</f>
        <v>0</v>
      </c>
      <c r="O7054" s="3">
        <f>'PVWatts Hourly Results (3)'!L7065/1000</f>
        <v>0</v>
      </c>
      <c r="P7054" s="3">
        <f>'PVWatts Hourly Results (4)'!L7065/1000</f>
        <v>0</v>
      </c>
      <c r="Q7054" s="130">
        <f>'PVWatts Hourly Results (5)'!L7065/1000</f>
        <v>0</v>
      </c>
    </row>
    <row r="7055" spans="2:17" x14ac:dyDescent="0.25">
      <c r="B7055" s="8">
        <v>10</v>
      </c>
      <c r="C7055" s="9">
        <v>21</v>
      </c>
      <c r="D7055" s="134">
        <f>'PVWatts Hourly Results (1)'!C7066</f>
        <v>0</v>
      </c>
      <c r="E7055" s="127">
        <f>DATE(YEAR(Inputs!$D$5),Summary!B7055,Summary!C7055)+TIME(D7055,0,0)</f>
        <v>295</v>
      </c>
      <c r="F7055" s="4">
        <f t="shared" si="767"/>
        <v>0</v>
      </c>
      <c r="G7055" s="4">
        <f t="shared" si="765"/>
        <v>1</v>
      </c>
      <c r="H7055" s="4">
        <f t="shared" si="768"/>
        <v>0</v>
      </c>
      <c r="I7055" s="4">
        <f t="shared" si="769"/>
        <v>0</v>
      </c>
      <c r="J7055" s="4">
        <f t="shared" si="770"/>
        <v>0</v>
      </c>
      <c r="K7055" s="4">
        <f t="shared" si="766"/>
        <v>0</v>
      </c>
      <c r="L7055" s="5">
        <f t="shared" si="771"/>
        <v>0</v>
      </c>
      <c r="M7055" s="137">
        <f>'PVWatts Hourly Results (1)'!L7066/1000</f>
        <v>0</v>
      </c>
      <c r="N7055" s="3">
        <f>'PVWatts Hourly Results (2)'!L7066/1000</f>
        <v>0</v>
      </c>
      <c r="O7055" s="3">
        <f>'PVWatts Hourly Results (3)'!L7066/1000</f>
        <v>0</v>
      </c>
      <c r="P7055" s="3">
        <f>'PVWatts Hourly Results (4)'!L7066/1000</f>
        <v>0</v>
      </c>
      <c r="Q7055" s="130">
        <f>'PVWatts Hourly Results (5)'!L7066/1000</f>
        <v>0</v>
      </c>
    </row>
    <row r="7056" spans="2:17" x14ac:dyDescent="0.25">
      <c r="B7056" s="8">
        <v>10</v>
      </c>
      <c r="C7056" s="9">
        <v>21</v>
      </c>
      <c r="D7056" s="134">
        <f>'PVWatts Hourly Results (1)'!C7067</f>
        <v>0</v>
      </c>
      <c r="E7056" s="127">
        <f>DATE(YEAR(Inputs!$D$5),Summary!B7056,Summary!C7056)+TIME(D7056,0,0)</f>
        <v>295</v>
      </c>
      <c r="F7056" s="4">
        <f t="shared" si="767"/>
        <v>0</v>
      </c>
      <c r="G7056" s="4">
        <f t="shared" si="765"/>
        <v>1</v>
      </c>
      <c r="H7056" s="4">
        <f t="shared" si="768"/>
        <v>0</v>
      </c>
      <c r="I7056" s="4">
        <f t="shared" si="769"/>
        <v>0</v>
      </c>
      <c r="J7056" s="4">
        <f t="shared" si="770"/>
        <v>0</v>
      </c>
      <c r="K7056" s="4">
        <f t="shared" si="766"/>
        <v>0</v>
      </c>
      <c r="L7056" s="5">
        <f t="shared" si="771"/>
        <v>0</v>
      </c>
      <c r="M7056" s="137">
        <f>'PVWatts Hourly Results (1)'!L7067/1000</f>
        <v>0</v>
      </c>
      <c r="N7056" s="3">
        <f>'PVWatts Hourly Results (2)'!L7067/1000</f>
        <v>0</v>
      </c>
      <c r="O7056" s="3">
        <f>'PVWatts Hourly Results (3)'!L7067/1000</f>
        <v>0</v>
      </c>
      <c r="P7056" s="3">
        <f>'PVWatts Hourly Results (4)'!L7067/1000</f>
        <v>0</v>
      </c>
      <c r="Q7056" s="130">
        <f>'PVWatts Hourly Results (5)'!L7067/1000</f>
        <v>0</v>
      </c>
    </row>
    <row r="7057" spans="2:17" x14ac:dyDescent="0.25">
      <c r="B7057" s="8">
        <v>10</v>
      </c>
      <c r="C7057" s="9">
        <v>21</v>
      </c>
      <c r="D7057" s="134">
        <f>'PVWatts Hourly Results (1)'!C7068</f>
        <v>0</v>
      </c>
      <c r="E7057" s="127">
        <f>DATE(YEAR(Inputs!$D$5),Summary!B7057,Summary!C7057)+TIME(D7057,0,0)</f>
        <v>295</v>
      </c>
      <c r="F7057" s="4">
        <f t="shared" si="767"/>
        <v>0</v>
      </c>
      <c r="G7057" s="4">
        <f t="shared" si="765"/>
        <v>1</v>
      </c>
      <c r="H7057" s="4">
        <f t="shared" si="768"/>
        <v>0</v>
      </c>
      <c r="I7057" s="4">
        <f t="shared" si="769"/>
        <v>0</v>
      </c>
      <c r="J7057" s="4">
        <f t="shared" si="770"/>
        <v>0</v>
      </c>
      <c r="K7057" s="4">
        <f t="shared" si="766"/>
        <v>0</v>
      </c>
      <c r="L7057" s="5">
        <f t="shared" si="771"/>
        <v>0</v>
      </c>
      <c r="M7057" s="137">
        <f>'PVWatts Hourly Results (1)'!L7068/1000</f>
        <v>0</v>
      </c>
      <c r="N7057" s="3">
        <f>'PVWatts Hourly Results (2)'!L7068/1000</f>
        <v>0</v>
      </c>
      <c r="O7057" s="3">
        <f>'PVWatts Hourly Results (3)'!L7068/1000</f>
        <v>0</v>
      </c>
      <c r="P7057" s="3">
        <f>'PVWatts Hourly Results (4)'!L7068/1000</f>
        <v>0</v>
      </c>
      <c r="Q7057" s="130">
        <f>'PVWatts Hourly Results (5)'!L7068/1000</f>
        <v>0</v>
      </c>
    </row>
    <row r="7058" spans="2:17" x14ac:dyDescent="0.25">
      <c r="B7058" s="8">
        <v>10</v>
      </c>
      <c r="C7058" s="9">
        <v>21</v>
      </c>
      <c r="D7058" s="134">
        <f>'PVWatts Hourly Results (1)'!C7069</f>
        <v>0</v>
      </c>
      <c r="E7058" s="127">
        <f>DATE(YEAR(Inputs!$D$5),Summary!B7058,Summary!C7058)+TIME(D7058,0,0)</f>
        <v>295</v>
      </c>
      <c r="F7058" s="4">
        <f t="shared" si="767"/>
        <v>0</v>
      </c>
      <c r="G7058" s="4">
        <f t="shared" si="765"/>
        <v>1</v>
      </c>
      <c r="H7058" s="4">
        <f t="shared" si="768"/>
        <v>0</v>
      </c>
      <c r="I7058" s="4">
        <f t="shared" si="769"/>
        <v>0</v>
      </c>
      <c r="J7058" s="4">
        <f t="shared" si="770"/>
        <v>0</v>
      </c>
      <c r="K7058" s="4">
        <f t="shared" si="766"/>
        <v>0</v>
      </c>
      <c r="L7058" s="5">
        <f t="shared" si="771"/>
        <v>0</v>
      </c>
      <c r="M7058" s="137">
        <f>'PVWatts Hourly Results (1)'!L7069/1000</f>
        <v>0</v>
      </c>
      <c r="N7058" s="3">
        <f>'PVWatts Hourly Results (2)'!L7069/1000</f>
        <v>0</v>
      </c>
      <c r="O7058" s="3">
        <f>'PVWatts Hourly Results (3)'!L7069/1000</f>
        <v>0</v>
      </c>
      <c r="P7058" s="3">
        <f>'PVWatts Hourly Results (4)'!L7069/1000</f>
        <v>0</v>
      </c>
      <c r="Q7058" s="130">
        <f>'PVWatts Hourly Results (5)'!L7069/1000</f>
        <v>0</v>
      </c>
    </row>
    <row r="7059" spans="2:17" x14ac:dyDescent="0.25">
      <c r="B7059" s="8">
        <v>10</v>
      </c>
      <c r="C7059" s="9">
        <v>21</v>
      </c>
      <c r="D7059" s="134">
        <f>'PVWatts Hourly Results (1)'!C7070</f>
        <v>0</v>
      </c>
      <c r="E7059" s="127">
        <f>DATE(YEAR(Inputs!$D$5),Summary!B7059,Summary!C7059)+TIME(D7059,0,0)</f>
        <v>295</v>
      </c>
      <c r="F7059" s="4">
        <f t="shared" si="767"/>
        <v>0</v>
      </c>
      <c r="G7059" s="4">
        <f t="shared" si="765"/>
        <v>1</v>
      </c>
      <c r="H7059" s="4">
        <f t="shared" si="768"/>
        <v>0</v>
      </c>
      <c r="I7059" s="4">
        <f t="shared" si="769"/>
        <v>0</v>
      </c>
      <c r="J7059" s="4">
        <f t="shared" si="770"/>
        <v>0</v>
      </c>
      <c r="K7059" s="4">
        <f t="shared" si="766"/>
        <v>0</v>
      </c>
      <c r="L7059" s="5">
        <f t="shared" si="771"/>
        <v>0</v>
      </c>
      <c r="M7059" s="137">
        <f>'PVWatts Hourly Results (1)'!L7070/1000</f>
        <v>0</v>
      </c>
      <c r="N7059" s="3">
        <f>'PVWatts Hourly Results (2)'!L7070/1000</f>
        <v>0</v>
      </c>
      <c r="O7059" s="3">
        <f>'PVWatts Hourly Results (3)'!L7070/1000</f>
        <v>0</v>
      </c>
      <c r="P7059" s="3">
        <f>'PVWatts Hourly Results (4)'!L7070/1000</f>
        <v>0</v>
      </c>
      <c r="Q7059" s="130">
        <f>'PVWatts Hourly Results (5)'!L7070/1000</f>
        <v>0</v>
      </c>
    </row>
    <row r="7060" spans="2:17" x14ac:dyDescent="0.25">
      <c r="B7060" s="8">
        <v>10</v>
      </c>
      <c r="C7060" s="9">
        <v>21</v>
      </c>
      <c r="D7060" s="134">
        <f>'PVWatts Hourly Results (1)'!C7071</f>
        <v>0</v>
      </c>
      <c r="E7060" s="127">
        <f>DATE(YEAR(Inputs!$D$5),Summary!B7060,Summary!C7060)+TIME(D7060,0,0)</f>
        <v>295</v>
      </c>
      <c r="F7060" s="4">
        <f t="shared" si="767"/>
        <v>0</v>
      </c>
      <c r="G7060" s="4">
        <f t="shared" si="765"/>
        <v>1</v>
      </c>
      <c r="H7060" s="4">
        <f t="shared" si="768"/>
        <v>0</v>
      </c>
      <c r="I7060" s="4">
        <f t="shared" si="769"/>
        <v>0</v>
      </c>
      <c r="J7060" s="4">
        <f t="shared" si="770"/>
        <v>0</v>
      </c>
      <c r="K7060" s="4">
        <f t="shared" si="766"/>
        <v>0</v>
      </c>
      <c r="L7060" s="5">
        <f t="shared" si="771"/>
        <v>0</v>
      </c>
      <c r="M7060" s="137">
        <f>'PVWatts Hourly Results (1)'!L7071/1000</f>
        <v>0</v>
      </c>
      <c r="N7060" s="3">
        <f>'PVWatts Hourly Results (2)'!L7071/1000</f>
        <v>0</v>
      </c>
      <c r="O7060" s="3">
        <f>'PVWatts Hourly Results (3)'!L7071/1000</f>
        <v>0</v>
      </c>
      <c r="P7060" s="3">
        <f>'PVWatts Hourly Results (4)'!L7071/1000</f>
        <v>0</v>
      </c>
      <c r="Q7060" s="130">
        <f>'PVWatts Hourly Results (5)'!L7071/1000</f>
        <v>0</v>
      </c>
    </row>
    <row r="7061" spans="2:17" x14ac:dyDescent="0.25">
      <c r="B7061" s="8">
        <v>10</v>
      </c>
      <c r="C7061" s="9">
        <v>21</v>
      </c>
      <c r="D7061" s="134">
        <f>'PVWatts Hourly Results (1)'!C7072</f>
        <v>0</v>
      </c>
      <c r="E7061" s="127">
        <f>DATE(YEAR(Inputs!$D$5),Summary!B7061,Summary!C7061)+TIME(D7061,0,0)</f>
        <v>295</v>
      </c>
      <c r="F7061" s="4">
        <f t="shared" si="767"/>
        <v>0</v>
      </c>
      <c r="G7061" s="4">
        <f t="shared" si="765"/>
        <v>1</v>
      </c>
      <c r="H7061" s="4">
        <f t="shared" si="768"/>
        <v>0</v>
      </c>
      <c r="I7061" s="4">
        <f t="shared" si="769"/>
        <v>0</v>
      </c>
      <c r="J7061" s="4">
        <f t="shared" si="770"/>
        <v>0</v>
      </c>
      <c r="K7061" s="4">
        <f t="shared" si="766"/>
        <v>0</v>
      </c>
      <c r="L7061" s="5">
        <f t="shared" si="771"/>
        <v>0</v>
      </c>
      <c r="M7061" s="137">
        <f>'PVWatts Hourly Results (1)'!L7072/1000</f>
        <v>0</v>
      </c>
      <c r="N7061" s="3">
        <f>'PVWatts Hourly Results (2)'!L7072/1000</f>
        <v>0</v>
      </c>
      <c r="O7061" s="3">
        <f>'PVWatts Hourly Results (3)'!L7072/1000</f>
        <v>0</v>
      </c>
      <c r="P7061" s="3">
        <f>'PVWatts Hourly Results (4)'!L7072/1000</f>
        <v>0</v>
      </c>
      <c r="Q7061" s="130">
        <f>'PVWatts Hourly Results (5)'!L7072/1000</f>
        <v>0</v>
      </c>
    </row>
    <row r="7062" spans="2:17" x14ac:dyDescent="0.25">
      <c r="B7062" s="8">
        <v>10</v>
      </c>
      <c r="C7062" s="9">
        <v>21</v>
      </c>
      <c r="D7062" s="134">
        <f>'PVWatts Hourly Results (1)'!C7073</f>
        <v>0</v>
      </c>
      <c r="E7062" s="127">
        <f>DATE(YEAR(Inputs!$D$5),Summary!B7062,Summary!C7062)+TIME(D7062,0,0)</f>
        <v>295</v>
      </c>
      <c r="F7062" s="4">
        <f t="shared" si="767"/>
        <v>0</v>
      </c>
      <c r="G7062" s="4">
        <f t="shared" ref="G7062:G7125" si="772">WEEKDAY(E7062)</f>
        <v>1</v>
      </c>
      <c r="H7062" s="4">
        <f t="shared" si="768"/>
        <v>0</v>
      </c>
      <c r="I7062" s="4">
        <f t="shared" si="769"/>
        <v>0</v>
      </c>
      <c r="J7062" s="4">
        <f t="shared" si="770"/>
        <v>0</v>
      </c>
      <c r="K7062" s="4">
        <f t="shared" ref="K7062:K7125" si="773">IF(OR(AND(B7062=7,C7062=4),AND(B7062=1,C7062=1)),1,0)</f>
        <v>0</v>
      </c>
      <c r="L7062" s="5">
        <f t="shared" si="771"/>
        <v>0</v>
      </c>
      <c r="M7062" s="137">
        <f>'PVWatts Hourly Results (1)'!L7073/1000</f>
        <v>0</v>
      </c>
      <c r="N7062" s="3">
        <f>'PVWatts Hourly Results (2)'!L7073/1000</f>
        <v>0</v>
      </c>
      <c r="O7062" s="3">
        <f>'PVWatts Hourly Results (3)'!L7073/1000</f>
        <v>0</v>
      </c>
      <c r="P7062" s="3">
        <f>'PVWatts Hourly Results (4)'!L7073/1000</f>
        <v>0</v>
      </c>
      <c r="Q7062" s="130">
        <f>'PVWatts Hourly Results (5)'!L7073/1000</f>
        <v>0</v>
      </c>
    </row>
    <row r="7063" spans="2:17" x14ac:dyDescent="0.25">
      <c r="B7063" s="8">
        <v>10</v>
      </c>
      <c r="C7063" s="9">
        <v>21</v>
      </c>
      <c r="D7063" s="134">
        <f>'PVWatts Hourly Results (1)'!C7074</f>
        <v>0</v>
      </c>
      <c r="E7063" s="127">
        <f>DATE(YEAR(Inputs!$D$5),Summary!B7063,Summary!C7063)+TIME(D7063,0,0)</f>
        <v>295</v>
      </c>
      <c r="F7063" s="4">
        <f t="shared" ref="F7063:F7126" si="774">IF(OR(B7063&lt;3,B7063=6,B7063=7,B7063=8),1,0)</f>
        <v>0</v>
      </c>
      <c r="G7063" s="4">
        <f t="shared" si="772"/>
        <v>1</v>
      </c>
      <c r="H7063" s="4">
        <f t="shared" ref="H7063:H7126" si="775">IF(OR(G7063=2,G7063=3,G7063=4,G7063=5,G7063=6),1,0)</f>
        <v>0</v>
      </c>
      <c r="I7063" s="4">
        <f t="shared" ref="I7063:I7126" si="776">IF(AND(B7063&gt;5,B7063&lt;9,D7063&gt;=13,D7063&lt;=16,H7063=1),1,0)</f>
        <v>0</v>
      </c>
      <c r="J7063" s="4">
        <f t="shared" ref="J7063:J7126" si="777">IF(AND(B7063&lt;3,OR(AND(D7063&gt;6,D7063&lt;9),AND(D7063&gt;17,D7063&lt;20)),H7063=1),1,0)</f>
        <v>0</v>
      </c>
      <c r="K7063" s="4">
        <f t="shared" si="773"/>
        <v>0</v>
      </c>
      <c r="L7063" s="5">
        <f t="shared" ref="L7063:L7126" si="778">IFERROR(IF(AND(F7063=1,H7063=1,OR(I7063=1,J7063=1),K7063=0),1,0),"")</f>
        <v>0</v>
      </c>
      <c r="M7063" s="137">
        <f>'PVWatts Hourly Results (1)'!L7074/1000</f>
        <v>0</v>
      </c>
      <c r="N7063" s="3">
        <f>'PVWatts Hourly Results (2)'!L7074/1000</f>
        <v>0</v>
      </c>
      <c r="O7063" s="3">
        <f>'PVWatts Hourly Results (3)'!L7074/1000</f>
        <v>0</v>
      </c>
      <c r="P7063" s="3">
        <f>'PVWatts Hourly Results (4)'!L7074/1000</f>
        <v>0</v>
      </c>
      <c r="Q7063" s="130">
        <f>'PVWatts Hourly Results (5)'!L7074/1000</f>
        <v>0</v>
      </c>
    </row>
    <row r="7064" spans="2:17" x14ac:dyDescent="0.25">
      <c r="B7064" s="8">
        <v>10</v>
      </c>
      <c r="C7064" s="9">
        <v>21</v>
      </c>
      <c r="D7064" s="134">
        <f>'PVWatts Hourly Results (1)'!C7075</f>
        <v>0</v>
      </c>
      <c r="E7064" s="127">
        <f>DATE(YEAR(Inputs!$D$5),Summary!B7064,Summary!C7064)+TIME(D7064,0,0)</f>
        <v>295</v>
      </c>
      <c r="F7064" s="4">
        <f t="shared" si="774"/>
        <v>0</v>
      </c>
      <c r="G7064" s="4">
        <f t="shared" si="772"/>
        <v>1</v>
      </c>
      <c r="H7064" s="4">
        <f t="shared" si="775"/>
        <v>0</v>
      </c>
      <c r="I7064" s="4">
        <f t="shared" si="776"/>
        <v>0</v>
      </c>
      <c r="J7064" s="4">
        <f t="shared" si="777"/>
        <v>0</v>
      </c>
      <c r="K7064" s="4">
        <f t="shared" si="773"/>
        <v>0</v>
      </c>
      <c r="L7064" s="5">
        <f t="shared" si="778"/>
        <v>0</v>
      </c>
      <c r="M7064" s="137">
        <f>'PVWatts Hourly Results (1)'!L7075/1000</f>
        <v>0</v>
      </c>
      <c r="N7064" s="3">
        <f>'PVWatts Hourly Results (2)'!L7075/1000</f>
        <v>0</v>
      </c>
      <c r="O7064" s="3">
        <f>'PVWatts Hourly Results (3)'!L7075/1000</f>
        <v>0</v>
      </c>
      <c r="P7064" s="3">
        <f>'PVWatts Hourly Results (4)'!L7075/1000</f>
        <v>0</v>
      </c>
      <c r="Q7064" s="130">
        <f>'PVWatts Hourly Results (5)'!L7075/1000</f>
        <v>0</v>
      </c>
    </row>
    <row r="7065" spans="2:17" x14ac:dyDescent="0.25">
      <c r="B7065" s="8">
        <v>10</v>
      </c>
      <c r="C7065" s="9">
        <v>21</v>
      </c>
      <c r="D7065" s="134">
        <f>'PVWatts Hourly Results (1)'!C7076</f>
        <v>0</v>
      </c>
      <c r="E7065" s="127">
        <f>DATE(YEAR(Inputs!$D$5),Summary!B7065,Summary!C7065)+TIME(D7065,0,0)</f>
        <v>295</v>
      </c>
      <c r="F7065" s="4">
        <f t="shared" si="774"/>
        <v>0</v>
      </c>
      <c r="G7065" s="4">
        <f t="shared" si="772"/>
        <v>1</v>
      </c>
      <c r="H7065" s="4">
        <f t="shared" si="775"/>
        <v>0</v>
      </c>
      <c r="I7065" s="4">
        <f t="shared" si="776"/>
        <v>0</v>
      </c>
      <c r="J7065" s="4">
        <f t="shared" si="777"/>
        <v>0</v>
      </c>
      <c r="K7065" s="4">
        <f t="shared" si="773"/>
        <v>0</v>
      </c>
      <c r="L7065" s="5">
        <f t="shared" si="778"/>
        <v>0</v>
      </c>
      <c r="M7065" s="137">
        <f>'PVWatts Hourly Results (1)'!L7076/1000</f>
        <v>0</v>
      </c>
      <c r="N7065" s="3">
        <f>'PVWatts Hourly Results (2)'!L7076/1000</f>
        <v>0</v>
      </c>
      <c r="O7065" s="3">
        <f>'PVWatts Hourly Results (3)'!L7076/1000</f>
        <v>0</v>
      </c>
      <c r="P7065" s="3">
        <f>'PVWatts Hourly Results (4)'!L7076/1000</f>
        <v>0</v>
      </c>
      <c r="Q7065" s="130">
        <f>'PVWatts Hourly Results (5)'!L7076/1000</f>
        <v>0</v>
      </c>
    </row>
    <row r="7066" spans="2:17" x14ac:dyDescent="0.25">
      <c r="B7066" s="8">
        <v>10</v>
      </c>
      <c r="C7066" s="9">
        <v>21</v>
      </c>
      <c r="D7066" s="134">
        <f>'PVWatts Hourly Results (1)'!C7077</f>
        <v>0</v>
      </c>
      <c r="E7066" s="127">
        <f>DATE(YEAR(Inputs!$D$5),Summary!B7066,Summary!C7066)+TIME(D7066,0,0)</f>
        <v>295</v>
      </c>
      <c r="F7066" s="4">
        <f t="shared" si="774"/>
        <v>0</v>
      </c>
      <c r="G7066" s="4">
        <f t="shared" si="772"/>
        <v>1</v>
      </c>
      <c r="H7066" s="4">
        <f t="shared" si="775"/>
        <v>0</v>
      </c>
      <c r="I7066" s="4">
        <f t="shared" si="776"/>
        <v>0</v>
      </c>
      <c r="J7066" s="4">
        <f t="shared" si="777"/>
        <v>0</v>
      </c>
      <c r="K7066" s="4">
        <f t="shared" si="773"/>
        <v>0</v>
      </c>
      <c r="L7066" s="5">
        <f t="shared" si="778"/>
        <v>0</v>
      </c>
      <c r="M7066" s="137">
        <f>'PVWatts Hourly Results (1)'!L7077/1000</f>
        <v>0</v>
      </c>
      <c r="N7066" s="3">
        <f>'PVWatts Hourly Results (2)'!L7077/1000</f>
        <v>0</v>
      </c>
      <c r="O7066" s="3">
        <f>'PVWatts Hourly Results (3)'!L7077/1000</f>
        <v>0</v>
      </c>
      <c r="P7066" s="3">
        <f>'PVWatts Hourly Results (4)'!L7077/1000</f>
        <v>0</v>
      </c>
      <c r="Q7066" s="130">
        <f>'PVWatts Hourly Results (5)'!L7077/1000</f>
        <v>0</v>
      </c>
    </row>
    <row r="7067" spans="2:17" x14ac:dyDescent="0.25">
      <c r="B7067" s="8">
        <v>10</v>
      </c>
      <c r="C7067" s="9">
        <v>21</v>
      </c>
      <c r="D7067" s="134">
        <f>'PVWatts Hourly Results (1)'!C7078</f>
        <v>0</v>
      </c>
      <c r="E7067" s="127">
        <f>DATE(YEAR(Inputs!$D$5),Summary!B7067,Summary!C7067)+TIME(D7067,0,0)</f>
        <v>295</v>
      </c>
      <c r="F7067" s="4">
        <f t="shared" si="774"/>
        <v>0</v>
      </c>
      <c r="G7067" s="4">
        <f t="shared" si="772"/>
        <v>1</v>
      </c>
      <c r="H7067" s="4">
        <f t="shared" si="775"/>
        <v>0</v>
      </c>
      <c r="I7067" s="4">
        <f t="shared" si="776"/>
        <v>0</v>
      </c>
      <c r="J7067" s="4">
        <f t="shared" si="777"/>
        <v>0</v>
      </c>
      <c r="K7067" s="4">
        <f t="shared" si="773"/>
        <v>0</v>
      </c>
      <c r="L7067" s="5">
        <f t="shared" si="778"/>
        <v>0</v>
      </c>
      <c r="M7067" s="137">
        <f>'PVWatts Hourly Results (1)'!L7078/1000</f>
        <v>0</v>
      </c>
      <c r="N7067" s="3">
        <f>'PVWatts Hourly Results (2)'!L7078/1000</f>
        <v>0</v>
      </c>
      <c r="O7067" s="3">
        <f>'PVWatts Hourly Results (3)'!L7078/1000</f>
        <v>0</v>
      </c>
      <c r="P7067" s="3">
        <f>'PVWatts Hourly Results (4)'!L7078/1000</f>
        <v>0</v>
      </c>
      <c r="Q7067" s="130">
        <f>'PVWatts Hourly Results (5)'!L7078/1000</f>
        <v>0</v>
      </c>
    </row>
    <row r="7068" spans="2:17" x14ac:dyDescent="0.25">
      <c r="B7068" s="8">
        <v>10</v>
      </c>
      <c r="C7068" s="9">
        <v>21</v>
      </c>
      <c r="D7068" s="134">
        <f>'PVWatts Hourly Results (1)'!C7079</f>
        <v>0</v>
      </c>
      <c r="E7068" s="127">
        <f>DATE(YEAR(Inputs!$D$5),Summary!B7068,Summary!C7068)+TIME(D7068,0,0)</f>
        <v>295</v>
      </c>
      <c r="F7068" s="4">
        <f t="shared" si="774"/>
        <v>0</v>
      </c>
      <c r="G7068" s="4">
        <f t="shared" si="772"/>
        <v>1</v>
      </c>
      <c r="H7068" s="4">
        <f t="shared" si="775"/>
        <v>0</v>
      </c>
      <c r="I7068" s="4">
        <f t="shared" si="776"/>
        <v>0</v>
      </c>
      <c r="J7068" s="4">
        <f t="shared" si="777"/>
        <v>0</v>
      </c>
      <c r="K7068" s="4">
        <f t="shared" si="773"/>
        <v>0</v>
      </c>
      <c r="L7068" s="5">
        <f t="shared" si="778"/>
        <v>0</v>
      </c>
      <c r="M7068" s="137">
        <f>'PVWatts Hourly Results (1)'!L7079/1000</f>
        <v>0</v>
      </c>
      <c r="N7068" s="3">
        <f>'PVWatts Hourly Results (2)'!L7079/1000</f>
        <v>0</v>
      </c>
      <c r="O7068" s="3">
        <f>'PVWatts Hourly Results (3)'!L7079/1000</f>
        <v>0</v>
      </c>
      <c r="P7068" s="3">
        <f>'PVWatts Hourly Results (4)'!L7079/1000</f>
        <v>0</v>
      </c>
      <c r="Q7068" s="130">
        <f>'PVWatts Hourly Results (5)'!L7079/1000</f>
        <v>0</v>
      </c>
    </row>
    <row r="7069" spans="2:17" x14ac:dyDescent="0.25">
      <c r="B7069" s="8">
        <v>10</v>
      </c>
      <c r="C7069" s="9">
        <v>21</v>
      </c>
      <c r="D7069" s="134">
        <f>'PVWatts Hourly Results (1)'!C7080</f>
        <v>0</v>
      </c>
      <c r="E7069" s="127">
        <f>DATE(YEAR(Inputs!$D$5),Summary!B7069,Summary!C7069)+TIME(D7069,0,0)</f>
        <v>295</v>
      </c>
      <c r="F7069" s="4">
        <f t="shared" si="774"/>
        <v>0</v>
      </c>
      <c r="G7069" s="4">
        <f t="shared" si="772"/>
        <v>1</v>
      </c>
      <c r="H7069" s="4">
        <f t="shared" si="775"/>
        <v>0</v>
      </c>
      <c r="I7069" s="4">
        <f t="shared" si="776"/>
        <v>0</v>
      </c>
      <c r="J7069" s="4">
        <f t="shared" si="777"/>
        <v>0</v>
      </c>
      <c r="K7069" s="4">
        <f t="shared" si="773"/>
        <v>0</v>
      </c>
      <c r="L7069" s="5">
        <f t="shared" si="778"/>
        <v>0</v>
      </c>
      <c r="M7069" s="137">
        <f>'PVWatts Hourly Results (1)'!L7080/1000</f>
        <v>0</v>
      </c>
      <c r="N7069" s="3">
        <f>'PVWatts Hourly Results (2)'!L7080/1000</f>
        <v>0</v>
      </c>
      <c r="O7069" s="3">
        <f>'PVWatts Hourly Results (3)'!L7080/1000</f>
        <v>0</v>
      </c>
      <c r="P7069" s="3">
        <f>'PVWatts Hourly Results (4)'!L7080/1000</f>
        <v>0</v>
      </c>
      <c r="Q7069" s="130">
        <f>'PVWatts Hourly Results (5)'!L7080/1000</f>
        <v>0</v>
      </c>
    </row>
    <row r="7070" spans="2:17" x14ac:dyDescent="0.25">
      <c r="B7070" s="8">
        <v>10</v>
      </c>
      <c r="C7070" s="9">
        <v>21</v>
      </c>
      <c r="D7070" s="134">
        <f>'PVWatts Hourly Results (1)'!C7081</f>
        <v>0</v>
      </c>
      <c r="E7070" s="127">
        <f>DATE(YEAR(Inputs!$D$5),Summary!B7070,Summary!C7070)+TIME(D7070,0,0)</f>
        <v>295</v>
      </c>
      <c r="F7070" s="4">
        <f t="shared" si="774"/>
        <v>0</v>
      </c>
      <c r="G7070" s="4">
        <f t="shared" si="772"/>
        <v>1</v>
      </c>
      <c r="H7070" s="4">
        <f t="shared" si="775"/>
        <v>0</v>
      </c>
      <c r="I7070" s="4">
        <f t="shared" si="776"/>
        <v>0</v>
      </c>
      <c r="J7070" s="4">
        <f t="shared" si="777"/>
        <v>0</v>
      </c>
      <c r="K7070" s="4">
        <f t="shared" si="773"/>
        <v>0</v>
      </c>
      <c r="L7070" s="5">
        <f t="shared" si="778"/>
        <v>0</v>
      </c>
      <c r="M7070" s="137">
        <f>'PVWatts Hourly Results (1)'!L7081/1000</f>
        <v>0</v>
      </c>
      <c r="N7070" s="3">
        <f>'PVWatts Hourly Results (2)'!L7081/1000</f>
        <v>0</v>
      </c>
      <c r="O7070" s="3">
        <f>'PVWatts Hourly Results (3)'!L7081/1000</f>
        <v>0</v>
      </c>
      <c r="P7070" s="3">
        <f>'PVWatts Hourly Results (4)'!L7081/1000</f>
        <v>0</v>
      </c>
      <c r="Q7070" s="130">
        <f>'PVWatts Hourly Results (5)'!L7081/1000</f>
        <v>0</v>
      </c>
    </row>
    <row r="7071" spans="2:17" x14ac:dyDescent="0.25">
      <c r="B7071" s="8">
        <v>10</v>
      </c>
      <c r="C7071" s="9">
        <v>21</v>
      </c>
      <c r="D7071" s="134">
        <f>'PVWatts Hourly Results (1)'!C7082</f>
        <v>0</v>
      </c>
      <c r="E7071" s="127">
        <f>DATE(YEAR(Inputs!$D$5),Summary!B7071,Summary!C7071)+TIME(D7071,0,0)</f>
        <v>295</v>
      </c>
      <c r="F7071" s="4">
        <f t="shared" si="774"/>
        <v>0</v>
      </c>
      <c r="G7071" s="4">
        <f t="shared" si="772"/>
        <v>1</v>
      </c>
      <c r="H7071" s="4">
        <f t="shared" si="775"/>
        <v>0</v>
      </c>
      <c r="I7071" s="4">
        <f t="shared" si="776"/>
        <v>0</v>
      </c>
      <c r="J7071" s="4">
        <f t="shared" si="777"/>
        <v>0</v>
      </c>
      <c r="K7071" s="4">
        <f t="shared" si="773"/>
        <v>0</v>
      </c>
      <c r="L7071" s="5">
        <f t="shared" si="778"/>
        <v>0</v>
      </c>
      <c r="M7071" s="137">
        <f>'PVWatts Hourly Results (1)'!L7082/1000</f>
        <v>0</v>
      </c>
      <c r="N7071" s="3">
        <f>'PVWatts Hourly Results (2)'!L7082/1000</f>
        <v>0</v>
      </c>
      <c r="O7071" s="3">
        <f>'PVWatts Hourly Results (3)'!L7082/1000</f>
        <v>0</v>
      </c>
      <c r="P7071" s="3">
        <f>'PVWatts Hourly Results (4)'!L7082/1000</f>
        <v>0</v>
      </c>
      <c r="Q7071" s="130">
        <f>'PVWatts Hourly Results (5)'!L7082/1000</f>
        <v>0</v>
      </c>
    </row>
    <row r="7072" spans="2:17" x14ac:dyDescent="0.25">
      <c r="B7072" s="8">
        <v>10</v>
      </c>
      <c r="C7072" s="9">
        <v>21</v>
      </c>
      <c r="D7072" s="134">
        <f>'PVWatts Hourly Results (1)'!C7083</f>
        <v>0</v>
      </c>
      <c r="E7072" s="127">
        <f>DATE(YEAR(Inputs!$D$5),Summary!B7072,Summary!C7072)+TIME(D7072,0,0)</f>
        <v>295</v>
      </c>
      <c r="F7072" s="4">
        <f t="shared" si="774"/>
        <v>0</v>
      </c>
      <c r="G7072" s="4">
        <f t="shared" si="772"/>
        <v>1</v>
      </c>
      <c r="H7072" s="4">
        <f t="shared" si="775"/>
        <v>0</v>
      </c>
      <c r="I7072" s="4">
        <f t="shared" si="776"/>
        <v>0</v>
      </c>
      <c r="J7072" s="4">
        <f t="shared" si="777"/>
        <v>0</v>
      </c>
      <c r="K7072" s="4">
        <f t="shared" si="773"/>
        <v>0</v>
      </c>
      <c r="L7072" s="5">
        <f t="shared" si="778"/>
        <v>0</v>
      </c>
      <c r="M7072" s="137">
        <f>'PVWatts Hourly Results (1)'!L7083/1000</f>
        <v>0</v>
      </c>
      <c r="N7072" s="3">
        <f>'PVWatts Hourly Results (2)'!L7083/1000</f>
        <v>0</v>
      </c>
      <c r="O7072" s="3">
        <f>'PVWatts Hourly Results (3)'!L7083/1000</f>
        <v>0</v>
      </c>
      <c r="P7072" s="3">
        <f>'PVWatts Hourly Results (4)'!L7083/1000</f>
        <v>0</v>
      </c>
      <c r="Q7072" s="130">
        <f>'PVWatts Hourly Results (5)'!L7083/1000</f>
        <v>0</v>
      </c>
    </row>
    <row r="7073" spans="2:17" x14ac:dyDescent="0.25">
      <c r="B7073" s="8">
        <v>10</v>
      </c>
      <c r="C7073" s="9">
        <v>21</v>
      </c>
      <c r="D7073" s="134">
        <f>'PVWatts Hourly Results (1)'!C7084</f>
        <v>0</v>
      </c>
      <c r="E7073" s="127">
        <f>DATE(YEAR(Inputs!$D$5),Summary!B7073,Summary!C7073)+TIME(D7073,0,0)</f>
        <v>295</v>
      </c>
      <c r="F7073" s="4">
        <f t="shared" si="774"/>
        <v>0</v>
      </c>
      <c r="G7073" s="4">
        <f t="shared" si="772"/>
        <v>1</v>
      </c>
      <c r="H7073" s="4">
        <f t="shared" si="775"/>
        <v>0</v>
      </c>
      <c r="I7073" s="4">
        <f t="shared" si="776"/>
        <v>0</v>
      </c>
      <c r="J7073" s="4">
        <f t="shared" si="777"/>
        <v>0</v>
      </c>
      <c r="K7073" s="4">
        <f t="shared" si="773"/>
        <v>0</v>
      </c>
      <c r="L7073" s="5">
        <f t="shared" si="778"/>
        <v>0</v>
      </c>
      <c r="M7073" s="137">
        <f>'PVWatts Hourly Results (1)'!L7084/1000</f>
        <v>0</v>
      </c>
      <c r="N7073" s="3">
        <f>'PVWatts Hourly Results (2)'!L7084/1000</f>
        <v>0</v>
      </c>
      <c r="O7073" s="3">
        <f>'PVWatts Hourly Results (3)'!L7084/1000</f>
        <v>0</v>
      </c>
      <c r="P7073" s="3">
        <f>'PVWatts Hourly Results (4)'!L7084/1000</f>
        <v>0</v>
      </c>
      <c r="Q7073" s="130">
        <f>'PVWatts Hourly Results (5)'!L7084/1000</f>
        <v>0</v>
      </c>
    </row>
    <row r="7074" spans="2:17" x14ac:dyDescent="0.25">
      <c r="B7074" s="8">
        <v>10</v>
      </c>
      <c r="C7074" s="9">
        <v>21</v>
      </c>
      <c r="D7074" s="134">
        <f>'PVWatts Hourly Results (1)'!C7085</f>
        <v>0</v>
      </c>
      <c r="E7074" s="127">
        <f>DATE(YEAR(Inputs!$D$5),Summary!B7074,Summary!C7074)+TIME(D7074,0,0)</f>
        <v>295</v>
      </c>
      <c r="F7074" s="4">
        <f t="shared" si="774"/>
        <v>0</v>
      </c>
      <c r="G7074" s="4">
        <f t="shared" si="772"/>
        <v>1</v>
      </c>
      <c r="H7074" s="4">
        <f t="shared" si="775"/>
        <v>0</v>
      </c>
      <c r="I7074" s="4">
        <f t="shared" si="776"/>
        <v>0</v>
      </c>
      <c r="J7074" s="4">
        <f t="shared" si="777"/>
        <v>0</v>
      </c>
      <c r="K7074" s="4">
        <f t="shared" si="773"/>
        <v>0</v>
      </c>
      <c r="L7074" s="5">
        <f t="shared" si="778"/>
        <v>0</v>
      </c>
      <c r="M7074" s="137">
        <f>'PVWatts Hourly Results (1)'!L7085/1000</f>
        <v>0</v>
      </c>
      <c r="N7074" s="3">
        <f>'PVWatts Hourly Results (2)'!L7085/1000</f>
        <v>0</v>
      </c>
      <c r="O7074" s="3">
        <f>'PVWatts Hourly Results (3)'!L7085/1000</f>
        <v>0</v>
      </c>
      <c r="P7074" s="3">
        <f>'PVWatts Hourly Results (4)'!L7085/1000</f>
        <v>0</v>
      </c>
      <c r="Q7074" s="130">
        <f>'PVWatts Hourly Results (5)'!L7085/1000</f>
        <v>0</v>
      </c>
    </row>
    <row r="7075" spans="2:17" x14ac:dyDescent="0.25">
      <c r="B7075" s="8">
        <v>10</v>
      </c>
      <c r="C7075" s="9">
        <v>21</v>
      </c>
      <c r="D7075" s="134">
        <f>'PVWatts Hourly Results (1)'!C7086</f>
        <v>0</v>
      </c>
      <c r="E7075" s="127">
        <f>DATE(YEAR(Inputs!$D$5),Summary!B7075,Summary!C7075)+TIME(D7075,0,0)</f>
        <v>295</v>
      </c>
      <c r="F7075" s="4">
        <f t="shared" si="774"/>
        <v>0</v>
      </c>
      <c r="G7075" s="4">
        <f t="shared" si="772"/>
        <v>1</v>
      </c>
      <c r="H7075" s="4">
        <f t="shared" si="775"/>
        <v>0</v>
      </c>
      <c r="I7075" s="4">
        <f t="shared" si="776"/>
        <v>0</v>
      </c>
      <c r="J7075" s="4">
        <f t="shared" si="777"/>
        <v>0</v>
      </c>
      <c r="K7075" s="4">
        <f t="shared" si="773"/>
        <v>0</v>
      </c>
      <c r="L7075" s="5">
        <f t="shared" si="778"/>
        <v>0</v>
      </c>
      <c r="M7075" s="137">
        <f>'PVWatts Hourly Results (1)'!L7086/1000</f>
        <v>0</v>
      </c>
      <c r="N7075" s="3">
        <f>'PVWatts Hourly Results (2)'!L7086/1000</f>
        <v>0</v>
      </c>
      <c r="O7075" s="3">
        <f>'PVWatts Hourly Results (3)'!L7086/1000</f>
        <v>0</v>
      </c>
      <c r="P7075" s="3">
        <f>'PVWatts Hourly Results (4)'!L7086/1000</f>
        <v>0</v>
      </c>
      <c r="Q7075" s="130">
        <f>'PVWatts Hourly Results (5)'!L7086/1000</f>
        <v>0</v>
      </c>
    </row>
    <row r="7076" spans="2:17" x14ac:dyDescent="0.25">
      <c r="B7076" s="8">
        <v>10</v>
      </c>
      <c r="C7076" s="9">
        <v>21</v>
      </c>
      <c r="D7076" s="134">
        <f>'PVWatts Hourly Results (1)'!C7087</f>
        <v>0</v>
      </c>
      <c r="E7076" s="127">
        <f>DATE(YEAR(Inputs!$D$5),Summary!B7076,Summary!C7076)+TIME(D7076,0,0)</f>
        <v>295</v>
      </c>
      <c r="F7076" s="4">
        <f t="shared" si="774"/>
        <v>0</v>
      </c>
      <c r="G7076" s="4">
        <f t="shared" si="772"/>
        <v>1</v>
      </c>
      <c r="H7076" s="4">
        <f t="shared" si="775"/>
        <v>0</v>
      </c>
      <c r="I7076" s="4">
        <f t="shared" si="776"/>
        <v>0</v>
      </c>
      <c r="J7076" s="4">
        <f t="shared" si="777"/>
        <v>0</v>
      </c>
      <c r="K7076" s="4">
        <f t="shared" si="773"/>
        <v>0</v>
      </c>
      <c r="L7076" s="5">
        <f t="shared" si="778"/>
        <v>0</v>
      </c>
      <c r="M7076" s="137">
        <f>'PVWatts Hourly Results (1)'!L7087/1000</f>
        <v>0</v>
      </c>
      <c r="N7076" s="3">
        <f>'PVWatts Hourly Results (2)'!L7087/1000</f>
        <v>0</v>
      </c>
      <c r="O7076" s="3">
        <f>'PVWatts Hourly Results (3)'!L7087/1000</f>
        <v>0</v>
      </c>
      <c r="P7076" s="3">
        <f>'PVWatts Hourly Results (4)'!L7087/1000</f>
        <v>0</v>
      </c>
      <c r="Q7076" s="130">
        <f>'PVWatts Hourly Results (5)'!L7087/1000</f>
        <v>0</v>
      </c>
    </row>
    <row r="7077" spans="2:17" x14ac:dyDescent="0.25">
      <c r="B7077" s="8">
        <v>10</v>
      </c>
      <c r="C7077" s="9">
        <v>21</v>
      </c>
      <c r="D7077" s="134">
        <f>'PVWatts Hourly Results (1)'!C7088</f>
        <v>0</v>
      </c>
      <c r="E7077" s="127">
        <f>DATE(YEAR(Inputs!$D$5),Summary!B7077,Summary!C7077)+TIME(D7077,0,0)</f>
        <v>295</v>
      </c>
      <c r="F7077" s="4">
        <f t="shared" si="774"/>
        <v>0</v>
      </c>
      <c r="G7077" s="4">
        <f t="shared" si="772"/>
        <v>1</v>
      </c>
      <c r="H7077" s="4">
        <f t="shared" si="775"/>
        <v>0</v>
      </c>
      <c r="I7077" s="4">
        <f t="shared" si="776"/>
        <v>0</v>
      </c>
      <c r="J7077" s="4">
        <f t="shared" si="777"/>
        <v>0</v>
      </c>
      <c r="K7077" s="4">
        <f t="shared" si="773"/>
        <v>0</v>
      </c>
      <c r="L7077" s="5">
        <f t="shared" si="778"/>
        <v>0</v>
      </c>
      <c r="M7077" s="137">
        <f>'PVWatts Hourly Results (1)'!L7088/1000</f>
        <v>0</v>
      </c>
      <c r="N7077" s="3">
        <f>'PVWatts Hourly Results (2)'!L7088/1000</f>
        <v>0</v>
      </c>
      <c r="O7077" s="3">
        <f>'PVWatts Hourly Results (3)'!L7088/1000</f>
        <v>0</v>
      </c>
      <c r="P7077" s="3">
        <f>'PVWatts Hourly Results (4)'!L7088/1000</f>
        <v>0</v>
      </c>
      <c r="Q7077" s="130">
        <f>'PVWatts Hourly Results (5)'!L7088/1000</f>
        <v>0</v>
      </c>
    </row>
    <row r="7078" spans="2:17" x14ac:dyDescent="0.25">
      <c r="B7078" s="8">
        <v>10</v>
      </c>
      <c r="C7078" s="9">
        <v>22</v>
      </c>
      <c r="D7078" s="134">
        <f>'PVWatts Hourly Results (1)'!C7089</f>
        <v>0</v>
      </c>
      <c r="E7078" s="127">
        <f>DATE(YEAR(Inputs!$D$5),Summary!B7078,Summary!C7078)+TIME(D7078,0,0)</f>
        <v>296</v>
      </c>
      <c r="F7078" s="4">
        <f t="shared" si="774"/>
        <v>0</v>
      </c>
      <c r="G7078" s="4">
        <f t="shared" si="772"/>
        <v>2</v>
      </c>
      <c r="H7078" s="4">
        <f t="shared" si="775"/>
        <v>1</v>
      </c>
      <c r="I7078" s="4">
        <f t="shared" si="776"/>
        <v>0</v>
      </c>
      <c r="J7078" s="4">
        <f t="shared" si="777"/>
        <v>0</v>
      </c>
      <c r="K7078" s="4">
        <f t="shared" si="773"/>
        <v>0</v>
      </c>
      <c r="L7078" s="5">
        <f t="shared" si="778"/>
        <v>0</v>
      </c>
      <c r="M7078" s="137">
        <f>'PVWatts Hourly Results (1)'!L7089/1000</f>
        <v>0</v>
      </c>
      <c r="N7078" s="3">
        <f>'PVWatts Hourly Results (2)'!L7089/1000</f>
        <v>0</v>
      </c>
      <c r="O7078" s="3">
        <f>'PVWatts Hourly Results (3)'!L7089/1000</f>
        <v>0</v>
      </c>
      <c r="P7078" s="3">
        <f>'PVWatts Hourly Results (4)'!L7089/1000</f>
        <v>0</v>
      </c>
      <c r="Q7078" s="130">
        <f>'PVWatts Hourly Results (5)'!L7089/1000</f>
        <v>0</v>
      </c>
    </row>
    <row r="7079" spans="2:17" x14ac:dyDescent="0.25">
      <c r="B7079" s="8">
        <v>10</v>
      </c>
      <c r="C7079" s="9">
        <v>22</v>
      </c>
      <c r="D7079" s="134">
        <f>'PVWatts Hourly Results (1)'!C7090</f>
        <v>0</v>
      </c>
      <c r="E7079" s="127">
        <f>DATE(YEAR(Inputs!$D$5),Summary!B7079,Summary!C7079)+TIME(D7079,0,0)</f>
        <v>296</v>
      </c>
      <c r="F7079" s="4">
        <f t="shared" si="774"/>
        <v>0</v>
      </c>
      <c r="G7079" s="4">
        <f t="shared" si="772"/>
        <v>2</v>
      </c>
      <c r="H7079" s="4">
        <f t="shared" si="775"/>
        <v>1</v>
      </c>
      <c r="I7079" s="4">
        <f t="shared" si="776"/>
        <v>0</v>
      </c>
      <c r="J7079" s="4">
        <f t="shared" si="777"/>
        <v>0</v>
      </c>
      <c r="K7079" s="4">
        <f t="shared" si="773"/>
        <v>0</v>
      </c>
      <c r="L7079" s="5">
        <f t="shared" si="778"/>
        <v>0</v>
      </c>
      <c r="M7079" s="137">
        <f>'PVWatts Hourly Results (1)'!L7090/1000</f>
        <v>0</v>
      </c>
      <c r="N7079" s="3">
        <f>'PVWatts Hourly Results (2)'!L7090/1000</f>
        <v>0</v>
      </c>
      <c r="O7079" s="3">
        <f>'PVWatts Hourly Results (3)'!L7090/1000</f>
        <v>0</v>
      </c>
      <c r="P7079" s="3">
        <f>'PVWatts Hourly Results (4)'!L7090/1000</f>
        <v>0</v>
      </c>
      <c r="Q7079" s="130">
        <f>'PVWatts Hourly Results (5)'!L7090/1000</f>
        <v>0</v>
      </c>
    </row>
    <row r="7080" spans="2:17" x14ac:dyDescent="0.25">
      <c r="B7080" s="8">
        <v>10</v>
      </c>
      <c r="C7080" s="9">
        <v>22</v>
      </c>
      <c r="D7080" s="134">
        <f>'PVWatts Hourly Results (1)'!C7091</f>
        <v>0</v>
      </c>
      <c r="E7080" s="127">
        <f>DATE(YEAR(Inputs!$D$5),Summary!B7080,Summary!C7080)+TIME(D7080,0,0)</f>
        <v>296</v>
      </c>
      <c r="F7080" s="4">
        <f t="shared" si="774"/>
        <v>0</v>
      </c>
      <c r="G7080" s="4">
        <f t="shared" si="772"/>
        <v>2</v>
      </c>
      <c r="H7080" s="4">
        <f t="shared" si="775"/>
        <v>1</v>
      </c>
      <c r="I7080" s="4">
        <f t="shared" si="776"/>
        <v>0</v>
      </c>
      <c r="J7080" s="4">
        <f t="shared" si="777"/>
        <v>0</v>
      </c>
      <c r="K7080" s="4">
        <f t="shared" si="773"/>
        <v>0</v>
      </c>
      <c r="L7080" s="5">
        <f t="shared" si="778"/>
        <v>0</v>
      </c>
      <c r="M7080" s="137">
        <f>'PVWatts Hourly Results (1)'!L7091/1000</f>
        <v>0</v>
      </c>
      <c r="N7080" s="3">
        <f>'PVWatts Hourly Results (2)'!L7091/1000</f>
        <v>0</v>
      </c>
      <c r="O7080" s="3">
        <f>'PVWatts Hourly Results (3)'!L7091/1000</f>
        <v>0</v>
      </c>
      <c r="P7080" s="3">
        <f>'PVWatts Hourly Results (4)'!L7091/1000</f>
        <v>0</v>
      </c>
      <c r="Q7080" s="130">
        <f>'PVWatts Hourly Results (5)'!L7091/1000</f>
        <v>0</v>
      </c>
    </row>
    <row r="7081" spans="2:17" x14ac:dyDescent="0.25">
      <c r="B7081" s="8">
        <v>10</v>
      </c>
      <c r="C7081" s="9">
        <v>22</v>
      </c>
      <c r="D7081" s="134">
        <f>'PVWatts Hourly Results (1)'!C7092</f>
        <v>0</v>
      </c>
      <c r="E7081" s="127">
        <f>DATE(YEAR(Inputs!$D$5),Summary!B7081,Summary!C7081)+TIME(D7081,0,0)</f>
        <v>296</v>
      </c>
      <c r="F7081" s="4">
        <f t="shared" si="774"/>
        <v>0</v>
      </c>
      <c r="G7081" s="4">
        <f t="shared" si="772"/>
        <v>2</v>
      </c>
      <c r="H7081" s="4">
        <f t="shared" si="775"/>
        <v>1</v>
      </c>
      <c r="I7081" s="4">
        <f t="shared" si="776"/>
        <v>0</v>
      </c>
      <c r="J7081" s="4">
        <f t="shared" si="777"/>
        <v>0</v>
      </c>
      <c r="K7081" s="4">
        <f t="shared" si="773"/>
        <v>0</v>
      </c>
      <c r="L7081" s="5">
        <f t="shared" si="778"/>
        <v>0</v>
      </c>
      <c r="M7081" s="137">
        <f>'PVWatts Hourly Results (1)'!L7092/1000</f>
        <v>0</v>
      </c>
      <c r="N7081" s="3">
        <f>'PVWatts Hourly Results (2)'!L7092/1000</f>
        <v>0</v>
      </c>
      <c r="O7081" s="3">
        <f>'PVWatts Hourly Results (3)'!L7092/1000</f>
        <v>0</v>
      </c>
      <c r="P7081" s="3">
        <f>'PVWatts Hourly Results (4)'!L7092/1000</f>
        <v>0</v>
      </c>
      <c r="Q7081" s="130">
        <f>'PVWatts Hourly Results (5)'!L7092/1000</f>
        <v>0</v>
      </c>
    </row>
    <row r="7082" spans="2:17" x14ac:dyDescent="0.25">
      <c r="B7082" s="8">
        <v>10</v>
      </c>
      <c r="C7082" s="9">
        <v>22</v>
      </c>
      <c r="D7082" s="134">
        <f>'PVWatts Hourly Results (1)'!C7093</f>
        <v>0</v>
      </c>
      <c r="E7082" s="127">
        <f>DATE(YEAR(Inputs!$D$5),Summary!B7082,Summary!C7082)+TIME(D7082,0,0)</f>
        <v>296</v>
      </c>
      <c r="F7082" s="4">
        <f t="shared" si="774"/>
        <v>0</v>
      </c>
      <c r="G7082" s="4">
        <f t="shared" si="772"/>
        <v>2</v>
      </c>
      <c r="H7082" s="4">
        <f t="shared" si="775"/>
        <v>1</v>
      </c>
      <c r="I7082" s="4">
        <f t="shared" si="776"/>
        <v>0</v>
      </c>
      <c r="J7082" s="4">
        <f t="shared" si="777"/>
        <v>0</v>
      </c>
      <c r="K7082" s="4">
        <f t="shared" si="773"/>
        <v>0</v>
      </c>
      <c r="L7082" s="5">
        <f t="shared" si="778"/>
        <v>0</v>
      </c>
      <c r="M7082" s="137">
        <f>'PVWatts Hourly Results (1)'!L7093/1000</f>
        <v>0</v>
      </c>
      <c r="N7082" s="3">
        <f>'PVWatts Hourly Results (2)'!L7093/1000</f>
        <v>0</v>
      </c>
      <c r="O7082" s="3">
        <f>'PVWatts Hourly Results (3)'!L7093/1000</f>
        <v>0</v>
      </c>
      <c r="P7082" s="3">
        <f>'PVWatts Hourly Results (4)'!L7093/1000</f>
        <v>0</v>
      </c>
      <c r="Q7082" s="130">
        <f>'PVWatts Hourly Results (5)'!L7093/1000</f>
        <v>0</v>
      </c>
    </row>
    <row r="7083" spans="2:17" x14ac:dyDescent="0.25">
      <c r="B7083" s="8">
        <v>10</v>
      </c>
      <c r="C7083" s="9">
        <v>22</v>
      </c>
      <c r="D7083" s="134">
        <f>'PVWatts Hourly Results (1)'!C7094</f>
        <v>0</v>
      </c>
      <c r="E7083" s="127">
        <f>DATE(YEAR(Inputs!$D$5),Summary!B7083,Summary!C7083)+TIME(D7083,0,0)</f>
        <v>296</v>
      </c>
      <c r="F7083" s="4">
        <f t="shared" si="774"/>
        <v>0</v>
      </c>
      <c r="G7083" s="4">
        <f t="shared" si="772"/>
        <v>2</v>
      </c>
      <c r="H7083" s="4">
        <f t="shared" si="775"/>
        <v>1</v>
      </c>
      <c r="I7083" s="4">
        <f t="shared" si="776"/>
        <v>0</v>
      </c>
      <c r="J7083" s="4">
        <f t="shared" si="777"/>
        <v>0</v>
      </c>
      <c r="K7083" s="4">
        <f t="shared" si="773"/>
        <v>0</v>
      </c>
      <c r="L7083" s="5">
        <f t="shared" si="778"/>
        <v>0</v>
      </c>
      <c r="M7083" s="137">
        <f>'PVWatts Hourly Results (1)'!L7094/1000</f>
        <v>0</v>
      </c>
      <c r="N7083" s="3">
        <f>'PVWatts Hourly Results (2)'!L7094/1000</f>
        <v>0</v>
      </c>
      <c r="O7083" s="3">
        <f>'PVWatts Hourly Results (3)'!L7094/1000</f>
        <v>0</v>
      </c>
      <c r="P7083" s="3">
        <f>'PVWatts Hourly Results (4)'!L7094/1000</f>
        <v>0</v>
      </c>
      <c r="Q7083" s="130">
        <f>'PVWatts Hourly Results (5)'!L7094/1000</f>
        <v>0</v>
      </c>
    </row>
    <row r="7084" spans="2:17" x14ac:dyDescent="0.25">
      <c r="B7084" s="8">
        <v>10</v>
      </c>
      <c r="C7084" s="9">
        <v>22</v>
      </c>
      <c r="D7084" s="134">
        <f>'PVWatts Hourly Results (1)'!C7095</f>
        <v>0</v>
      </c>
      <c r="E7084" s="127">
        <f>DATE(YEAR(Inputs!$D$5),Summary!B7084,Summary!C7084)+TIME(D7084,0,0)</f>
        <v>296</v>
      </c>
      <c r="F7084" s="4">
        <f t="shared" si="774"/>
        <v>0</v>
      </c>
      <c r="G7084" s="4">
        <f t="shared" si="772"/>
        <v>2</v>
      </c>
      <c r="H7084" s="4">
        <f t="shared" si="775"/>
        <v>1</v>
      </c>
      <c r="I7084" s="4">
        <f t="shared" si="776"/>
        <v>0</v>
      </c>
      <c r="J7084" s="4">
        <f t="shared" si="777"/>
        <v>0</v>
      </c>
      <c r="K7084" s="4">
        <f t="shared" si="773"/>
        <v>0</v>
      </c>
      <c r="L7084" s="5">
        <f t="shared" si="778"/>
        <v>0</v>
      </c>
      <c r="M7084" s="137">
        <f>'PVWatts Hourly Results (1)'!L7095/1000</f>
        <v>0</v>
      </c>
      <c r="N7084" s="3">
        <f>'PVWatts Hourly Results (2)'!L7095/1000</f>
        <v>0</v>
      </c>
      <c r="O7084" s="3">
        <f>'PVWatts Hourly Results (3)'!L7095/1000</f>
        <v>0</v>
      </c>
      <c r="P7084" s="3">
        <f>'PVWatts Hourly Results (4)'!L7095/1000</f>
        <v>0</v>
      </c>
      <c r="Q7084" s="130">
        <f>'PVWatts Hourly Results (5)'!L7095/1000</f>
        <v>0</v>
      </c>
    </row>
    <row r="7085" spans="2:17" x14ac:dyDescent="0.25">
      <c r="B7085" s="8">
        <v>10</v>
      </c>
      <c r="C7085" s="9">
        <v>22</v>
      </c>
      <c r="D7085" s="134">
        <f>'PVWatts Hourly Results (1)'!C7096</f>
        <v>0</v>
      </c>
      <c r="E7085" s="127">
        <f>DATE(YEAR(Inputs!$D$5),Summary!B7085,Summary!C7085)+TIME(D7085,0,0)</f>
        <v>296</v>
      </c>
      <c r="F7085" s="4">
        <f t="shared" si="774"/>
        <v>0</v>
      </c>
      <c r="G7085" s="4">
        <f t="shared" si="772"/>
        <v>2</v>
      </c>
      <c r="H7085" s="4">
        <f t="shared" si="775"/>
        <v>1</v>
      </c>
      <c r="I7085" s="4">
        <f t="shared" si="776"/>
        <v>0</v>
      </c>
      <c r="J7085" s="4">
        <f t="shared" si="777"/>
        <v>0</v>
      </c>
      <c r="K7085" s="4">
        <f t="shared" si="773"/>
        <v>0</v>
      </c>
      <c r="L7085" s="5">
        <f t="shared" si="778"/>
        <v>0</v>
      </c>
      <c r="M7085" s="137">
        <f>'PVWatts Hourly Results (1)'!L7096/1000</f>
        <v>0</v>
      </c>
      <c r="N7085" s="3">
        <f>'PVWatts Hourly Results (2)'!L7096/1000</f>
        <v>0</v>
      </c>
      <c r="O7085" s="3">
        <f>'PVWatts Hourly Results (3)'!L7096/1000</f>
        <v>0</v>
      </c>
      <c r="P7085" s="3">
        <f>'PVWatts Hourly Results (4)'!L7096/1000</f>
        <v>0</v>
      </c>
      <c r="Q7085" s="130">
        <f>'PVWatts Hourly Results (5)'!L7096/1000</f>
        <v>0</v>
      </c>
    </row>
    <row r="7086" spans="2:17" x14ac:dyDescent="0.25">
      <c r="B7086" s="8">
        <v>10</v>
      </c>
      <c r="C7086" s="9">
        <v>22</v>
      </c>
      <c r="D7086" s="134">
        <f>'PVWatts Hourly Results (1)'!C7097</f>
        <v>0</v>
      </c>
      <c r="E7086" s="127">
        <f>DATE(YEAR(Inputs!$D$5),Summary!B7086,Summary!C7086)+TIME(D7086,0,0)</f>
        <v>296</v>
      </c>
      <c r="F7086" s="4">
        <f t="shared" si="774"/>
        <v>0</v>
      </c>
      <c r="G7086" s="4">
        <f t="shared" si="772"/>
        <v>2</v>
      </c>
      <c r="H7086" s="4">
        <f t="shared" si="775"/>
        <v>1</v>
      </c>
      <c r="I7086" s="4">
        <f t="shared" si="776"/>
        <v>0</v>
      </c>
      <c r="J7086" s="4">
        <f t="shared" si="777"/>
        <v>0</v>
      </c>
      <c r="K7086" s="4">
        <f t="shared" si="773"/>
        <v>0</v>
      </c>
      <c r="L7086" s="5">
        <f t="shared" si="778"/>
        <v>0</v>
      </c>
      <c r="M7086" s="137">
        <f>'PVWatts Hourly Results (1)'!L7097/1000</f>
        <v>0</v>
      </c>
      <c r="N7086" s="3">
        <f>'PVWatts Hourly Results (2)'!L7097/1000</f>
        <v>0</v>
      </c>
      <c r="O7086" s="3">
        <f>'PVWatts Hourly Results (3)'!L7097/1000</f>
        <v>0</v>
      </c>
      <c r="P7086" s="3">
        <f>'PVWatts Hourly Results (4)'!L7097/1000</f>
        <v>0</v>
      </c>
      <c r="Q7086" s="130">
        <f>'PVWatts Hourly Results (5)'!L7097/1000</f>
        <v>0</v>
      </c>
    </row>
    <row r="7087" spans="2:17" x14ac:dyDescent="0.25">
      <c r="B7087" s="8">
        <v>10</v>
      </c>
      <c r="C7087" s="9">
        <v>22</v>
      </c>
      <c r="D7087" s="134">
        <f>'PVWatts Hourly Results (1)'!C7098</f>
        <v>0</v>
      </c>
      <c r="E7087" s="127">
        <f>DATE(YEAR(Inputs!$D$5),Summary!B7087,Summary!C7087)+TIME(D7087,0,0)</f>
        <v>296</v>
      </c>
      <c r="F7087" s="4">
        <f t="shared" si="774"/>
        <v>0</v>
      </c>
      <c r="G7087" s="4">
        <f t="shared" si="772"/>
        <v>2</v>
      </c>
      <c r="H7087" s="4">
        <f t="shared" si="775"/>
        <v>1</v>
      </c>
      <c r="I7087" s="4">
        <f t="shared" si="776"/>
        <v>0</v>
      </c>
      <c r="J7087" s="4">
        <f t="shared" si="777"/>
        <v>0</v>
      </c>
      <c r="K7087" s="4">
        <f t="shared" si="773"/>
        <v>0</v>
      </c>
      <c r="L7087" s="5">
        <f t="shared" si="778"/>
        <v>0</v>
      </c>
      <c r="M7087" s="137">
        <f>'PVWatts Hourly Results (1)'!L7098/1000</f>
        <v>0</v>
      </c>
      <c r="N7087" s="3">
        <f>'PVWatts Hourly Results (2)'!L7098/1000</f>
        <v>0</v>
      </c>
      <c r="O7087" s="3">
        <f>'PVWatts Hourly Results (3)'!L7098/1000</f>
        <v>0</v>
      </c>
      <c r="P7087" s="3">
        <f>'PVWatts Hourly Results (4)'!L7098/1000</f>
        <v>0</v>
      </c>
      <c r="Q7087" s="130">
        <f>'PVWatts Hourly Results (5)'!L7098/1000</f>
        <v>0</v>
      </c>
    </row>
    <row r="7088" spans="2:17" x14ac:dyDescent="0.25">
      <c r="B7088" s="8">
        <v>10</v>
      </c>
      <c r="C7088" s="9">
        <v>22</v>
      </c>
      <c r="D7088" s="134">
        <f>'PVWatts Hourly Results (1)'!C7099</f>
        <v>0</v>
      </c>
      <c r="E7088" s="127">
        <f>DATE(YEAR(Inputs!$D$5),Summary!B7088,Summary!C7088)+TIME(D7088,0,0)</f>
        <v>296</v>
      </c>
      <c r="F7088" s="4">
        <f t="shared" si="774"/>
        <v>0</v>
      </c>
      <c r="G7088" s="4">
        <f t="shared" si="772"/>
        <v>2</v>
      </c>
      <c r="H7088" s="4">
        <f t="shared" si="775"/>
        <v>1</v>
      </c>
      <c r="I7088" s="4">
        <f t="shared" si="776"/>
        <v>0</v>
      </c>
      <c r="J7088" s="4">
        <f t="shared" si="777"/>
        <v>0</v>
      </c>
      <c r="K7088" s="4">
        <f t="shared" si="773"/>
        <v>0</v>
      </c>
      <c r="L7088" s="5">
        <f t="shared" si="778"/>
        <v>0</v>
      </c>
      <c r="M7088" s="137">
        <f>'PVWatts Hourly Results (1)'!L7099/1000</f>
        <v>0</v>
      </c>
      <c r="N7088" s="3">
        <f>'PVWatts Hourly Results (2)'!L7099/1000</f>
        <v>0</v>
      </c>
      <c r="O7088" s="3">
        <f>'PVWatts Hourly Results (3)'!L7099/1000</f>
        <v>0</v>
      </c>
      <c r="P7088" s="3">
        <f>'PVWatts Hourly Results (4)'!L7099/1000</f>
        <v>0</v>
      </c>
      <c r="Q7088" s="130">
        <f>'PVWatts Hourly Results (5)'!L7099/1000</f>
        <v>0</v>
      </c>
    </row>
    <row r="7089" spans="2:17" x14ac:dyDescent="0.25">
      <c r="B7089" s="8">
        <v>10</v>
      </c>
      <c r="C7089" s="9">
        <v>22</v>
      </c>
      <c r="D7089" s="134">
        <f>'PVWatts Hourly Results (1)'!C7100</f>
        <v>0</v>
      </c>
      <c r="E7089" s="127">
        <f>DATE(YEAR(Inputs!$D$5),Summary!B7089,Summary!C7089)+TIME(D7089,0,0)</f>
        <v>296</v>
      </c>
      <c r="F7089" s="4">
        <f t="shared" si="774"/>
        <v>0</v>
      </c>
      <c r="G7089" s="4">
        <f t="shared" si="772"/>
        <v>2</v>
      </c>
      <c r="H7089" s="4">
        <f t="shared" si="775"/>
        <v>1</v>
      </c>
      <c r="I7089" s="4">
        <f t="shared" si="776"/>
        <v>0</v>
      </c>
      <c r="J7089" s="4">
        <f t="shared" si="777"/>
        <v>0</v>
      </c>
      <c r="K7089" s="4">
        <f t="shared" si="773"/>
        <v>0</v>
      </c>
      <c r="L7089" s="5">
        <f t="shared" si="778"/>
        <v>0</v>
      </c>
      <c r="M7089" s="137">
        <f>'PVWatts Hourly Results (1)'!L7100/1000</f>
        <v>0</v>
      </c>
      <c r="N7089" s="3">
        <f>'PVWatts Hourly Results (2)'!L7100/1000</f>
        <v>0</v>
      </c>
      <c r="O7089" s="3">
        <f>'PVWatts Hourly Results (3)'!L7100/1000</f>
        <v>0</v>
      </c>
      <c r="P7089" s="3">
        <f>'PVWatts Hourly Results (4)'!L7100/1000</f>
        <v>0</v>
      </c>
      <c r="Q7089" s="130">
        <f>'PVWatts Hourly Results (5)'!L7100/1000</f>
        <v>0</v>
      </c>
    </row>
    <row r="7090" spans="2:17" x14ac:dyDescent="0.25">
      <c r="B7090" s="8">
        <v>10</v>
      </c>
      <c r="C7090" s="9">
        <v>22</v>
      </c>
      <c r="D7090" s="134">
        <f>'PVWatts Hourly Results (1)'!C7101</f>
        <v>0</v>
      </c>
      <c r="E7090" s="127">
        <f>DATE(YEAR(Inputs!$D$5),Summary!B7090,Summary!C7090)+TIME(D7090,0,0)</f>
        <v>296</v>
      </c>
      <c r="F7090" s="4">
        <f t="shared" si="774"/>
        <v>0</v>
      </c>
      <c r="G7090" s="4">
        <f t="shared" si="772"/>
        <v>2</v>
      </c>
      <c r="H7090" s="4">
        <f t="shared" si="775"/>
        <v>1</v>
      </c>
      <c r="I7090" s="4">
        <f t="shared" si="776"/>
        <v>0</v>
      </c>
      <c r="J7090" s="4">
        <f t="shared" si="777"/>
        <v>0</v>
      </c>
      <c r="K7090" s="4">
        <f t="shared" si="773"/>
        <v>0</v>
      </c>
      <c r="L7090" s="5">
        <f t="shared" si="778"/>
        <v>0</v>
      </c>
      <c r="M7090" s="137">
        <f>'PVWatts Hourly Results (1)'!L7101/1000</f>
        <v>0</v>
      </c>
      <c r="N7090" s="3">
        <f>'PVWatts Hourly Results (2)'!L7101/1000</f>
        <v>0</v>
      </c>
      <c r="O7090" s="3">
        <f>'PVWatts Hourly Results (3)'!L7101/1000</f>
        <v>0</v>
      </c>
      <c r="P7090" s="3">
        <f>'PVWatts Hourly Results (4)'!L7101/1000</f>
        <v>0</v>
      </c>
      <c r="Q7090" s="130">
        <f>'PVWatts Hourly Results (5)'!L7101/1000</f>
        <v>0</v>
      </c>
    </row>
    <row r="7091" spans="2:17" x14ac:dyDescent="0.25">
      <c r="B7091" s="8">
        <v>10</v>
      </c>
      <c r="C7091" s="9">
        <v>22</v>
      </c>
      <c r="D7091" s="134">
        <f>'PVWatts Hourly Results (1)'!C7102</f>
        <v>0</v>
      </c>
      <c r="E7091" s="127">
        <f>DATE(YEAR(Inputs!$D$5),Summary!B7091,Summary!C7091)+TIME(D7091,0,0)</f>
        <v>296</v>
      </c>
      <c r="F7091" s="4">
        <f t="shared" si="774"/>
        <v>0</v>
      </c>
      <c r="G7091" s="4">
        <f t="shared" si="772"/>
        <v>2</v>
      </c>
      <c r="H7091" s="4">
        <f t="shared" si="775"/>
        <v>1</v>
      </c>
      <c r="I7091" s="4">
        <f t="shared" si="776"/>
        <v>0</v>
      </c>
      <c r="J7091" s="4">
        <f t="shared" si="777"/>
        <v>0</v>
      </c>
      <c r="K7091" s="4">
        <f t="shared" si="773"/>
        <v>0</v>
      </c>
      <c r="L7091" s="5">
        <f t="shared" si="778"/>
        <v>0</v>
      </c>
      <c r="M7091" s="137">
        <f>'PVWatts Hourly Results (1)'!L7102/1000</f>
        <v>0</v>
      </c>
      <c r="N7091" s="3">
        <f>'PVWatts Hourly Results (2)'!L7102/1000</f>
        <v>0</v>
      </c>
      <c r="O7091" s="3">
        <f>'PVWatts Hourly Results (3)'!L7102/1000</f>
        <v>0</v>
      </c>
      <c r="P7091" s="3">
        <f>'PVWatts Hourly Results (4)'!L7102/1000</f>
        <v>0</v>
      </c>
      <c r="Q7091" s="130">
        <f>'PVWatts Hourly Results (5)'!L7102/1000</f>
        <v>0</v>
      </c>
    </row>
    <row r="7092" spans="2:17" x14ac:dyDescent="0.25">
      <c r="B7092" s="8">
        <v>10</v>
      </c>
      <c r="C7092" s="9">
        <v>22</v>
      </c>
      <c r="D7092" s="134">
        <f>'PVWatts Hourly Results (1)'!C7103</f>
        <v>0</v>
      </c>
      <c r="E7092" s="127">
        <f>DATE(YEAR(Inputs!$D$5),Summary!B7092,Summary!C7092)+TIME(D7092,0,0)</f>
        <v>296</v>
      </c>
      <c r="F7092" s="4">
        <f t="shared" si="774"/>
        <v>0</v>
      </c>
      <c r="G7092" s="4">
        <f t="shared" si="772"/>
        <v>2</v>
      </c>
      <c r="H7092" s="4">
        <f t="shared" si="775"/>
        <v>1</v>
      </c>
      <c r="I7092" s="4">
        <f t="shared" si="776"/>
        <v>0</v>
      </c>
      <c r="J7092" s="4">
        <f t="shared" si="777"/>
        <v>0</v>
      </c>
      <c r="K7092" s="4">
        <f t="shared" si="773"/>
        <v>0</v>
      </c>
      <c r="L7092" s="5">
        <f t="shared" si="778"/>
        <v>0</v>
      </c>
      <c r="M7092" s="137">
        <f>'PVWatts Hourly Results (1)'!L7103/1000</f>
        <v>0</v>
      </c>
      <c r="N7092" s="3">
        <f>'PVWatts Hourly Results (2)'!L7103/1000</f>
        <v>0</v>
      </c>
      <c r="O7092" s="3">
        <f>'PVWatts Hourly Results (3)'!L7103/1000</f>
        <v>0</v>
      </c>
      <c r="P7092" s="3">
        <f>'PVWatts Hourly Results (4)'!L7103/1000</f>
        <v>0</v>
      </c>
      <c r="Q7092" s="130">
        <f>'PVWatts Hourly Results (5)'!L7103/1000</f>
        <v>0</v>
      </c>
    </row>
    <row r="7093" spans="2:17" x14ac:dyDescent="0.25">
      <c r="B7093" s="8">
        <v>10</v>
      </c>
      <c r="C7093" s="9">
        <v>22</v>
      </c>
      <c r="D7093" s="134">
        <f>'PVWatts Hourly Results (1)'!C7104</f>
        <v>0</v>
      </c>
      <c r="E7093" s="127">
        <f>DATE(YEAR(Inputs!$D$5),Summary!B7093,Summary!C7093)+TIME(D7093,0,0)</f>
        <v>296</v>
      </c>
      <c r="F7093" s="4">
        <f t="shared" si="774"/>
        <v>0</v>
      </c>
      <c r="G7093" s="4">
        <f t="shared" si="772"/>
        <v>2</v>
      </c>
      <c r="H7093" s="4">
        <f t="shared" si="775"/>
        <v>1</v>
      </c>
      <c r="I7093" s="4">
        <f t="shared" si="776"/>
        <v>0</v>
      </c>
      <c r="J7093" s="4">
        <f t="shared" si="777"/>
        <v>0</v>
      </c>
      <c r="K7093" s="4">
        <f t="shared" si="773"/>
        <v>0</v>
      </c>
      <c r="L7093" s="5">
        <f t="shared" si="778"/>
        <v>0</v>
      </c>
      <c r="M7093" s="137">
        <f>'PVWatts Hourly Results (1)'!L7104/1000</f>
        <v>0</v>
      </c>
      <c r="N7093" s="3">
        <f>'PVWatts Hourly Results (2)'!L7104/1000</f>
        <v>0</v>
      </c>
      <c r="O7093" s="3">
        <f>'PVWatts Hourly Results (3)'!L7104/1000</f>
        <v>0</v>
      </c>
      <c r="P7093" s="3">
        <f>'PVWatts Hourly Results (4)'!L7104/1000</f>
        <v>0</v>
      </c>
      <c r="Q7093" s="130">
        <f>'PVWatts Hourly Results (5)'!L7104/1000</f>
        <v>0</v>
      </c>
    </row>
    <row r="7094" spans="2:17" x14ac:dyDescent="0.25">
      <c r="B7094" s="8">
        <v>10</v>
      </c>
      <c r="C7094" s="9">
        <v>22</v>
      </c>
      <c r="D7094" s="134">
        <f>'PVWatts Hourly Results (1)'!C7105</f>
        <v>0</v>
      </c>
      <c r="E7094" s="127">
        <f>DATE(YEAR(Inputs!$D$5),Summary!B7094,Summary!C7094)+TIME(D7094,0,0)</f>
        <v>296</v>
      </c>
      <c r="F7094" s="4">
        <f t="shared" si="774"/>
        <v>0</v>
      </c>
      <c r="G7094" s="4">
        <f t="shared" si="772"/>
        <v>2</v>
      </c>
      <c r="H7094" s="4">
        <f t="shared" si="775"/>
        <v>1</v>
      </c>
      <c r="I7094" s="4">
        <f t="shared" si="776"/>
        <v>0</v>
      </c>
      <c r="J7094" s="4">
        <f t="shared" si="777"/>
        <v>0</v>
      </c>
      <c r="K7094" s="4">
        <f t="shared" si="773"/>
        <v>0</v>
      </c>
      <c r="L7094" s="5">
        <f t="shared" si="778"/>
        <v>0</v>
      </c>
      <c r="M7094" s="137">
        <f>'PVWatts Hourly Results (1)'!L7105/1000</f>
        <v>0</v>
      </c>
      <c r="N7094" s="3">
        <f>'PVWatts Hourly Results (2)'!L7105/1000</f>
        <v>0</v>
      </c>
      <c r="O7094" s="3">
        <f>'PVWatts Hourly Results (3)'!L7105/1000</f>
        <v>0</v>
      </c>
      <c r="P7094" s="3">
        <f>'PVWatts Hourly Results (4)'!L7105/1000</f>
        <v>0</v>
      </c>
      <c r="Q7094" s="130">
        <f>'PVWatts Hourly Results (5)'!L7105/1000</f>
        <v>0</v>
      </c>
    </row>
    <row r="7095" spans="2:17" x14ac:dyDescent="0.25">
      <c r="B7095" s="8">
        <v>10</v>
      </c>
      <c r="C7095" s="9">
        <v>22</v>
      </c>
      <c r="D7095" s="134">
        <f>'PVWatts Hourly Results (1)'!C7106</f>
        <v>0</v>
      </c>
      <c r="E7095" s="127">
        <f>DATE(YEAR(Inputs!$D$5),Summary!B7095,Summary!C7095)+TIME(D7095,0,0)</f>
        <v>296</v>
      </c>
      <c r="F7095" s="4">
        <f t="shared" si="774"/>
        <v>0</v>
      </c>
      <c r="G7095" s="4">
        <f t="shared" si="772"/>
        <v>2</v>
      </c>
      <c r="H7095" s="4">
        <f t="shared" si="775"/>
        <v>1</v>
      </c>
      <c r="I7095" s="4">
        <f t="shared" si="776"/>
        <v>0</v>
      </c>
      <c r="J7095" s="4">
        <f t="shared" si="777"/>
        <v>0</v>
      </c>
      <c r="K7095" s="4">
        <f t="shared" si="773"/>
        <v>0</v>
      </c>
      <c r="L7095" s="5">
        <f t="shared" si="778"/>
        <v>0</v>
      </c>
      <c r="M7095" s="137">
        <f>'PVWatts Hourly Results (1)'!L7106/1000</f>
        <v>0</v>
      </c>
      <c r="N7095" s="3">
        <f>'PVWatts Hourly Results (2)'!L7106/1000</f>
        <v>0</v>
      </c>
      <c r="O7095" s="3">
        <f>'PVWatts Hourly Results (3)'!L7106/1000</f>
        <v>0</v>
      </c>
      <c r="P7095" s="3">
        <f>'PVWatts Hourly Results (4)'!L7106/1000</f>
        <v>0</v>
      </c>
      <c r="Q7095" s="130">
        <f>'PVWatts Hourly Results (5)'!L7106/1000</f>
        <v>0</v>
      </c>
    </row>
    <row r="7096" spans="2:17" x14ac:dyDescent="0.25">
      <c r="B7096" s="8">
        <v>10</v>
      </c>
      <c r="C7096" s="9">
        <v>22</v>
      </c>
      <c r="D7096" s="134">
        <f>'PVWatts Hourly Results (1)'!C7107</f>
        <v>0</v>
      </c>
      <c r="E7096" s="127">
        <f>DATE(YEAR(Inputs!$D$5),Summary!B7096,Summary!C7096)+TIME(D7096,0,0)</f>
        <v>296</v>
      </c>
      <c r="F7096" s="4">
        <f t="shared" si="774"/>
        <v>0</v>
      </c>
      <c r="G7096" s="4">
        <f t="shared" si="772"/>
        <v>2</v>
      </c>
      <c r="H7096" s="4">
        <f t="shared" si="775"/>
        <v>1</v>
      </c>
      <c r="I7096" s="4">
        <f t="shared" si="776"/>
        <v>0</v>
      </c>
      <c r="J7096" s="4">
        <f t="shared" si="777"/>
        <v>0</v>
      </c>
      <c r="K7096" s="4">
        <f t="shared" si="773"/>
        <v>0</v>
      </c>
      <c r="L7096" s="5">
        <f t="shared" si="778"/>
        <v>0</v>
      </c>
      <c r="M7096" s="137">
        <f>'PVWatts Hourly Results (1)'!L7107/1000</f>
        <v>0</v>
      </c>
      <c r="N7096" s="3">
        <f>'PVWatts Hourly Results (2)'!L7107/1000</f>
        <v>0</v>
      </c>
      <c r="O7096" s="3">
        <f>'PVWatts Hourly Results (3)'!L7107/1000</f>
        <v>0</v>
      </c>
      <c r="P7096" s="3">
        <f>'PVWatts Hourly Results (4)'!L7107/1000</f>
        <v>0</v>
      </c>
      <c r="Q7096" s="130">
        <f>'PVWatts Hourly Results (5)'!L7107/1000</f>
        <v>0</v>
      </c>
    </row>
    <row r="7097" spans="2:17" x14ac:dyDescent="0.25">
      <c r="B7097" s="8">
        <v>10</v>
      </c>
      <c r="C7097" s="9">
        <v>22</v>
      </c>
      <c r="D7097" s="134">
        <f>'PVWatts Hourly Results (1)'!C7108</f>
        <v>0</v>
      </c>
      <c r="E7097" s="127">
        <f>DATE(YEAR(Inputs!$D$5),Summary!B7097,Summary!C7097)+TIME(D7097,0,0)</f>
        <v>296</v>
      </c>
      <c r="F7097" s="4">
        <f t="shared" si="774"/>
        <v>0</v>
      </c>
      <c r="G7097" s="4">
        <f t="shared" si="772"/>
        <v>2</v>
      </c>
      <c r="H7097" s="4">
        <f t="shared" si="775"/>
        <v>1</v>
      </c>
      <c r="I7097" s="4">
        <f t="shared" si="776"/>
        <v>0</v>
      </c>
      <c r="J7097" s="4">
        <f t="shared" si="777"/>
        <v>0</v>
      </c>
      <c r="K7097" s="4">
        <f t="shared" si="773"/>
        <v>0</v>
      </c>
      <c r="L7097" s="5">
        <f t="shared" si="778"/>
        <v>0</v>
      </c>
      <c r="M7097" s="137">
        <f>'PVWatts Hourly Results (1)'!L7108/1000</f>
        <v>0</v>
      </c>
      <c r="N7097" s="3">
        <f>'PVWatts Hourly Results (2)'!L7108/1000</f>
        <v>0</v>
      </c>
      <c r="O7097" s="3">
        <f>'PVWatts Hourly Results (3)'!L7108/1000</f>
        <v>0</v>
      </c>
      <c r="P7097" s="3">
        <f>'PVWatts Hourly Results (4)'!L7108/1000</f>
        <v>0</v>
      </c>
      <c r="Q7097" s="130">
        <f>'PVWatts Hourly Results (5)'!L7108/1000</f>
        <v>0</v>
      </c>
    </row>
    <row r="7098" spans="2:17" x14ac:dyDescent="0.25">
      <c r="B7098" s="8">
        <v>10</v>
      </c>
      <c r="C7098" s="9">
        <v>22</v>
      </c>
      <c r="D7098" s="134">
        <f>'PVWatts Hourly Results (1)'!C7109</f>
        <v>0</v>
      </c>
      <c r="E7098" s="127">
        <f>DATE(YEAR(Inputs!$D$5),Summary!B7098,Summary!C7098)+TIME(D7098,0,0)</f>
        <v>296</v>
      </c>
      <c r="F7098" s="4">
        <f t="shared" si="774"/>
        <v>0</v>
      </c>
      <c r="G7098" s="4">
        <f t="shared" si="772"/>
        <v>2</v>
      </c>
      <c r="H7098" s="4">
        <f t="shared" si="775"/>
        <v>1</v>
      </c>
      <c r="I7098" s="4">
        <f t="shared" si="776"/>
        <v>0</v>
      </c>
      <c r="J7098" s="4">
        <f t="shared" si="777"/>
        <v>0</v>
      </c>
      <c r="K7098" s="4">
        <f t="shared" si="773"/>
        <v>0</v>
      </c>
      <c r="L7098" s="5">
        <f t="shared" si="778"/>
        <v>0</v>
      </c>
      <c r="M7098" s="137">
        <f>'PVWatts Hourly Results (1)'!L7109/1000</f>
        <v>0</v>
      </c>
      <c r="N7098" s="3">
        <f>'PVWatts Hourly Results (2)'!L7109/1000</f>
        <v>0</v>
      </c>
      <c r="O7098" s="3">
        <f>'PVWatts Hourly Results (3)'!L7109/1000</f>
        <v>0</v>
      </c>
      <c r="P7098" s="3">
        <f>'PVWatts Hourly Results (4)'!L7109/1000</f>
        <v>0</v>
      </c>
      <c r="Q7098" s="130">
        <f>'PVWatts Hourly Results (5)'!L7109/1000</f>
        <v>0</v>
      </c>
    </row>
    <row r="7099" spans="2:17" x14ac:dyDescent="0.25">
      <c r="B7099" s="8">
        <v>10</v>
      </c>
      <c r="C7099" s="9">
        <v>22</v>
      </c>
      <c r="D7099" s="134">
        <f>'PVWatts Hourly Results (1)'!C7110</f>
        <v>0</v>
      </c>
      <c r="E7099" s="127">
        <f>DATE(YEAR(Inputs!$D$5),Summary!B7099,Summary!C7099)+TIME(D7099,0,0)</f>
        <v>296</v>
      </c>
      <c r="F7099" s="4">
        <f t="shared" si="774"/>
        <v>0</v>
      </c>
      <c r="G7099" s="4">
        <f t="shared" si="772"/>
        <v>2</v>
      </c>
      <c r="H7099" s="4">
        <f t="shared" si="775"/>
        <v>1</v>
      </c>
      <c r="I7099" s="4">
        <f t="shared" si="776"/>
        <v>0</v>
      </c>
      <c r="J7099" s="4">
        <f t="shared" si="777"/>
        <v>0</v>
      </c>
      <c r="K7099" s="4">
        <f t="shared" si="773"/>
        <v>0</v>
      </c>
      <c r="L7099" s="5">
        <f t="shared" si="778"/>
        <v>0</v>
      </c>
      <c r="M7099" s="137">
        <f>'PVWatts Hourly Results (1)'!L7110/1000</f>
        <v>0</v>
      </c>
      <c r="N7099" s="3">
        <f>'PVWatts Hourly Results (2)'!L7110/1000</f>
        <v>0</v>
      </c>
      <c r="O7099" s="3">
        <f>'PVWatts Hourly Results (3)'!L7110/1000</f>
        <v>0</v>
      </c>
      <c r="P7099" s="3">
        <f>'PVWatts Hourly Results (4)'!L7110/1000</f>
        <v>0</v>
      </c>
      <c r="Q7099" s="130">
        <f>'PVWatts Hourly Results (5)'!L7110/1000</f>
        <v>0</v>
      </c>
    </row>
    <row r="7100" spans="2:17" x14ac:dyDescent="0.25">
      <c r="B7100" s="8">
        <v>10</v>
      </c>
      <c r="C7100" s="9">
        <v>22</v>
      </c>
      <c r="D7100" s="134">
        <f>'PVWatts Hourly Results (1)'!C7111</f>
        <v>0</v>
      </c>
      <c r="E7100" s="127">
        <f>DATE(YEAR(Inputs!$D$5),Summary!B7100,Summary!C7100)+TIME(D7100,0,0)</f>
        <v>296</v>
      </c>
      <c r="F7100" s="4">
        <f t="shared" si="774"/>
        <v>0</v>
      </c>
      <c r="G7100" s="4">
        <f t="shared" si="772"/>
        <v>2</v>
      </c>
      <c r="H7100" s="4">
        <f t="shared" si="775"/>
        <v>1</v>
      </c>
      <c r="I7100" s="4">
        <f t="shared" si="776"/>
        <v>0</v>
      </c>
      <c r="J7100" s="4">
        <f t="shared" si="777"/>
        <v>0</v>
      </c>
      <c r="K7100" s="4">
        <f t="shared" si="773"/>
        <v>0</v>
      </c>
      <c r="L7100" s="5">
        <f t="shared" si="778"/>
        <v>0</v>
      </c>
      <c r="M7100" s="137">
        <f>'PVWatts Hourly Results (1)'!L7111/1000</f>
        <v>0</v>
      </c>
      <c r="N7100" s="3">
        <f>'PVWatts Hourly Results (2)'!L7111/1000</f>
        <v>0</v>
      </c>
      <c r="O7100" s="3">
        <f>'PVWatts Hourly Results (3)'!L7111/1000</f>
        <v>0</v>
      </c>
      <c r="P7100" s="3">
        <f>'PVWatts Hourly Results (4)'!L7111/1000</f>
        <v>0</v>
      </c>
      <c r="Q7100" s="130">
        <f>'PVWatts Hourly Results (5)'!L7111/1000</f>
        <v>0</v>
      </c>
    </row>
    <row r="7101" spans="2:17" x14ac:dyDescent="0.25">
      <c r="B7101" s="8">
        <v>10</v>
      </c>
      <c r="C7101" s="9">
        <v>22</v>
      </c>
      <c r="D7101" s="134">
        <f>'PVWatts Hourly Results (1)'!C7112</f>
        <v>0</v>
      </c>
      <c r="E7101" s="127">
        <f>DATE(YEAR(Inputs!$D$5),Summary!B7101,Summary!C7101)+TIME(D7101,0,0)</f>
        <v>296</v>
      </c>
      <c r="F7101" s="4">
        <f t="shared" si="774"/>
        <v>0</v>
      </c>
      <c r="G7101" s="4">
        <f t="shared" si="772"/>
        <v>2</v>
      </c>
      <c r="H7101" s="4">
        <f t="shared" si="775"/>
        <v>1</v>
      </c>
      <c r="I7101" s="4">
        <f t="shared" si="776"/>
        <v>0</v>
      </c>
      <c r="J7101" s="4">
        <f t="shared" si="777"/>
        <v>0</v>
      </c>
      <c r="K7101" s="4">
        <f t="shared" si="773"/>
        <v>0</v>
      </c>
      <c r="L7101" s="5">
        <f t="shared" si="778"/>
        <v>0</v>
      </c>
      <c r="M7101" s="137">
        <f>'PVWatts Hourly Results (1)'!L7112/1000</f>
        <v>0</v>
      </c>
      <c r="N7101" s="3">
        <f>'PVWatts Hourly Results (2)'!L7112/1000</f>
        <v>0</v>
      </c>
      <c r="O7101" s="3">
        <f>'PVWatts Hourly Results (3)'!L7112/1000</f>
        <v>0</v>
      </c>
      <c r="P7101" s="3">
        <f>'PVWatts Hourly Results (4)'!L7112/1000</f>
        <v>0</v>
      </c>
      <c r="Q7101" s="130">
        <f>'PVWatts Hourly Results (5)'!L7112/1000</f>
        <v>0</v>
      </c>
    </row>
    <row r="7102" spans="2:17" x14ac:dyDescent="0.25">
      <c r="B7102" s="8">
        <v>10</v>
      </c>
      <c r="C7102" s="9">
        <v>23</v>
      </c>
      <c r="D7102" s="134">
        <f>'PVWatts Hourly Results (1)'!C7113</f>
        <v>0</v>
      </c>
      <c r="E7102" s="127">
        <f>DATE(YEAR(Inputs!$D$5),Summary!B7102,Summary!C7102)+TIME(D7102,0,0)</f>
        <v>297</v>
      </c>
      <c r="F7102" s="4">
        <f t="shared" si="774"/>
        <v>0</v>
      </c>
      <c r="G7102" s="4">
        <f t="shared" si="772"/>
        <v>3</v>
      </c>
      <c r="H7102" s="4">
        <f t="shared" si="775"/>
        <v>1</v>
      </c>
      <c r="I7102" s="4">
        <f t="shared" si="776"/>
        <v>0</v>
      </c>
      <c r="J7102" s="4">
        <f t="shared" si="777"/>
        <v>0</v>
      </c>
      <c r="K7102" s="4">
        <f t="shared" si="773"/>
        <v>0</v>
      </c>
      <c r="L7102" s="5">
        <f t="shared" si="778"/>
        <v>0</v>
      </c>
      <c r="M7102" s="137">
        <f>'PVWatts Hourly Results (1)'!L7113/1000</f>
        <v>0</v>
      </c>
      <c r="N7102" s="3">
        <f>'PVWatts Hourly Results (2)'!L7113/1000</f>
        <v>0</v>
      </c>
      <c r="O7102" s="3">
        <f>'PVWatts Hourly Results (3)'!L7113/1000</f>
        <v>0</v>
      </c>
      <c r="P7102" s="3">
        <f>'PVWatts Hourly Results (4)'!L7113/1000</f>
        <v>0</v>
      </c>
      <c r="Q7102" s="130">
        <f>'PVWatts Hourly Results (5)'!L7113/1000</f>
        <v>0</v>
      </c>
    </row>
    <row r="7103" spans="2:17" x14ac:dyDescent="0.25">
      <c r="B7103" s="8">
        <v>10</v>
      </c>
      <c r="C7103" s="9">
        <v>23</v>
      </c>
      <c r="D7103" s="134">
        <f>'PVWatts Hourly Results (1)'!C7114</f>
        <v>0</v>
      </c>
      <c r="E7103" s="127">
        <f>DATE(YEAR(Inputs!$D$5),Summary!B7103,Summary!C7103)+TIME(D7103,0,0)</f>
        <v>297</v>
      </c>
      <c r="F7103" s="4">
        <f t="shared" si="774"/>
        <v>0</v>
      </c>
      <c r="G7103" s="4">
        <f t="shared" si="772"/>
        <v>3</v>
      </c>
      <c r="H7103" s="4">
        <f t="shared" si="775"/>
        <v>1</v>
      </c>
      <c r="I7103" s="4">
        <f t="shared" si="776"/>
        <v>0</v>
      </c>
      <c r="J7103" s="4">
        <f t="shared" si="777"/>
        <v>0</v>
      </c>
      <c r="K7103" s="4">
        <f t="shared" si="773"/>
        <v>0</v>
      </c>
      <c r="L7103" s="5">
        <f t="shared" si="778"/>
        <v>0</v>
      </c>
      <c r="M7103" s="137">
        <f>'PVWatts Hourly Results (1)'!L7114/1000</f>
        <v>0</v>
      </c>
      <c r="N7103" s="3">
        <f>'PVWatts Hourly Results (2)'!L7114/1000</f>
        <v>0</v>
      </c>
      <c r="O7103" s="3">
        <f>'PVWatts Hourly Results (3)'!L7114/1000</f>
        <v>0</v>
      </c>
      <c r="P7103" s="3">
        <f>'PVWatts Hourly Results (4)'!L7114/1000</f>
        <v>0</v>
      </c>
      <c r="Q7103" s="130">
        <f>'PVWatts Hourly Results (5)'!L7114/1000</f>
        <v>0</v>
      </c>
    </row>
    <row r="7104" spans="2:17" x14ac:dyDescent="0.25">
      <c r="B7104" s="8">
        <v>10</v>
      </c>
      <c r="C7104" s="9">
        <v>23</v>
      </c>
      <c r="D7104" s="134">
        <f>'PVWatts Hourly Results (1)'!C7115</f>
        <v>0</v>
      </c>
      <c r="E7104" s="127">
        <f>DATE(YEAR(Inputs!$D$5),Summary!B7104,Summary!C7104)+TIME(D7104,0,0)</f>
        <v>297</v>
      </c>
      <c r="F7104" s="4">
        <f t="shared" si="774"/>
        <v>0</v>
      </c>
      <c r="G7104" s="4">
        <f t="shared" si="772"/>
        <v>3</v>
      </c>
      <c r="H7104" s="4">
        <f t="shared" si="775"/>
        <v>1</v>
      </c>
      <c r="I7104" s="4">
        <f t="shared" si="776"/>
        <v>0</v>
      </c>
      <c r="J7104" s="4">
        <f t="shared" si="777"/>
        <v>0</v>
      </c>
      <c r="K7104" s="4">
        <f t="shared" si="773"/>
        <v>0</v>
      </c>
      <c r="L7104" s="5">
        <f t="shared" si="778"/>
        <v>0</v>
      </c>
      <c r="M7104" s="137">
        <f>'PVWatts Hourly Results (1)'!L7115/1000</f>
        <v>0</v>
      </c>
      <c r="N7104" s="3">
        <f>'PVWatts Hourly Results (2)'!L7115/1000</f>
        <v>0</v>
      </c>
      <c r="O7104" s="3">
        <f>'PVWatts Hourly Results (3)'!L7115/1000</f>
        <v>0</v>
      </c>
      <c r="P7104" s="3">
        <f>'PVWatts Hourly Results (4)'!L7115/1000</f>
        <v>0</v>
      </c>
      <c r="Q7104" s="130">
        <f>'PVWatts Hourly Results (5)'!L7115/1000</f>
        <v>0</v>
      </c>
    </row>
    <row r="7105" spans="2:17" x14ac:dyDescent="0.25">
      <c r="B7105" s="8">
        <v>10</v>
      </c>
      <c r="C7105" s="9">
        <v>23</v>
      </c>
      <c r="D7105" s="134">
        <f>'PVWatts Hourly Results (1)'!C7116</f>
        <v>0</v>
      </c>
      <c r="E7105" s="127">
        <f>DATE(YEAR(Inputs!$D$5),Summary!B7105,Summary!C7105)+TIME(D7105,0,0)</f>
        <v>297</v>
      </c>
      <c r="F7105" s="4">
        <f t="shared" si="774"/>
        <v>0</v>
      </c>
      <c r="G7105" s="4">
        <f t="shared" si="772"/>
        <v>3</v>
      </c>
      <c r="H7105" s="4">
        <f t="shared" si="775"/>
        <v>1</v>
      </c>
      <c r="I7105" s="4">
        <f t="shared" si="776"/>
        <v>0</v>
      </c>
      <c r="J7105" s="4">
        <f t="shared" si="777"/>
        <v>0</v>
      </c>
      <c r="K7105" s="4">
        <f t="shared" si="773"/>
        <v>0</v>
      </c>
      <c r="L7105" s="5">
        <f t="shared" si="778"/>
        <v>0</v>
      </c>
      <c r="M7105" s="137">
        <f>'PVWatts Hourly Results (1)'!L7116/1000</f>
        <v>0</v>
      </c>
      <c r="N7105" s="3">
        <f>'PVWatts Hourly Results (2)'!L7116/1000</f>
        <v>0</v>
      </c>
      <c r="O7105" s="3">
        <f>'PVWatts Hourly Results (3)'!L7116/1000</f>
        <v>0</v>
      </c>
      <c r="P7105" s="3">
        <f>'PVWatts Hourly Results (4)'!L7116/1000</f>
        <v>0</v>
      </c>
      <c r="Q7105" s="130">
        <f>'PVWatts Hourly Results (5)'!L7116/1000</f>
        <v>0</v>
      </c>
    </row>
    <row r="7106" spans="2:17" x14ac:dyDescent="0.25">
      <c r="B7106" s="8">
        <v>10</v>
      </c>
      <c r="C7106" s="9">
        <v>23</v>
      </c>
      <c r="D7106" s="134">
        <f>'PVWatts Hourly Results (1)'!C7117</f>
        <v>0</v>
      </c>
      <c r="E7106" s="127">
        <f>DATE(YEAR(Inputs!$D$5),Summary!B7106,Summary!C7106)+TIME(D7106,0,0)</f>
        <v>297</v>
      </c>
      <c r="F7106" s="4">
        <f t="shared" si="774"/>
        <v>0</v>
      </c>
      <c r="G7106" s="4">
        <f t="shared" si="772"/>
        <v>3</v>
      </c>
      <c r="H7106" s="4">
        <f t="shared" si="775"/>
        <v>1</v>
      </c>
      <c r="I7106" s="4">
        <f t="shared" si="776"/>
        <v>0</v>
      </c>
      <c r="J7106" s="4">
        <f t="shared" si="777"/>
        <v>0</v>
      </c>
      <c r="K7106" s="4">
        <f t="shared" si="773"/>
        <v>0</v>
      </c>
      <c r="L7106" s="5">
        <f t="shared" si="778"/>
        <v>0</v>
      </c>
      <c r="M7106" s="137">
        <f>'PVWatts Hourly Results (1)'!L7117/1000</f>
        <v>0</v>
      </c>
      <c r="N7106" s="3">
        <f>'PVWatts Hourly Results (2)'!L7117/1000</f>
        <v>0</v>
      </c>
      <c r="O7106" s="3">
        <f>'PVWatts Hourly Results (3)'!L7117/1000</f>
        <v>0</v>
      </c>
      <c r="P7106" s="3">
        <f>'PVWatts Hourly Results (4)'!L7117/1000</f>
        <v>0</v>
      </c>
      <c r="Q7106" s="130">
        <f>'PVWatts Hourly Results (5)'!L7117/1000</f>
        <v>0</v>
      </c>
    </row>
    <row r="7107" spans="2:17" x14ac:dyDescent="0.25">
      <c r="B7107" s="8">
        <v>10</v>
      </c>
      <c r="C7107" s="9">
        <v>23</v>
      </c>
      <c r="D7107" s="134">
        <f>'PVWatts Hourly Results (1)'!C7118</f>
        <v>0</v>
      </c>
      <c r="E7107" s="127">
        <f>DATE(YEAR(Inputs!$D$5),Summary!B7107,Summary!C7107)+TIME(D7107,0,0)</f>
        <v>297</v>
      </c>
      <c r="F7107" s="4">
        <f t="shared" si="774"/>
        <v>0</v>
      </c>
      <c r="G7107" s="4">
        <f t="shared" si="772"/>
        <v>3</v>
      </c>
      <c r="H7107" s="4">
        <f t="shared" si="775"/>
        <v>1</v>
      </c>
      <c r="I7107" s="4">
        <f t="shared" si="776"/>
        <v>0</v>
      </c>
      <c r="J7107" s="4">
        <f t="shared" si="777"/>
        <v>0</v>
      </c>
      <c r="K7107" s="4">
        <f t="shared" si="773"/>
        <v>0</v>
      </c>
      <c r="L7107" s="5">
        <f t="shared" si="778"/>
        <v>0</v>
      </c>
      <c r="M7107" s="137">
        <f>'PVWatts Hourly Results (1)'!L7118/1000</f>
        <v>0</v>
      </c>
      <c r="N7107" s="3">
        <f>'PVWatts Hourly Results (2)'!L7118/1000</f>
        <v>0</v>
      </c>
      <c r="O7107" s="3">
        <f>'PVWatts Hourly Results (3)'!L7118/1000</f>
        <v>0</v>
      </c>
      <c r="P7107" s="3">
        <f>'PVWatts Hourly Results (4)'!L7118/1000</f>
        <v>0</v>
      </c>
      <c r="Q7107" s="130">
        <f>'PVWatts Hourly Results (5)'!L7118/1000</f>
        <v>0</v>
      </c>
    </row>
    <row r="7108" spans="2:17" x14ac:dyDescent="0.25">
      <c r="B7108" s="8">
        <v>10</v>
      </c>
      <c r="C7108" s="9">
        <v>23</v>
      </c>
      <c r="D7108" s="134">
        <f>'PVWatts Hourly Results (1)'!C7119</f>
        <v>0</v>
      </c>
      <c r="E7108" s="127">
        <f>DATE(YEAR(Inputs!$D$5),Summary!B7108,Summary!C7108)+TIME(D7108,0,0)</f>
        <v>297</v>
      </c>
      <c r="F7108" s="4">
        <f t="shared" si="774"/>
        <v>0</v>
      </c>
      <c r="G7108" s="4">
        <f t="shared" si="772"/>
        <v>3</v>
      </c>
      <c r="H7108" s="4">
        <f t="shared" si="775"/>
        <v>1</v>
      </c>
      <c r="I7108" s="4">
        <f t="shared" si="776"/>
        <v>0</v>
      </c>
      <c r="J7108" s="4">
        <f t="shared" si="777"/>
        <v>0</v>
      </c>
      <c r="K7108" s="4">
        <f t="shared" si="773"/>
        <v>0</v>
      </c>
      <c r="L7108" s="5">
        <f t="shared" si="778"/>
        <v>0</v>
      </c>
      <c r="M7108" s="137">
        <f>'PVWatts Hourly Results (1)'!L7119/1000</f>
        <v>0</v>
      </c>
      <c r="N7108" s="3">
        <f>'PVWatts Hourly Results (2)'!L7119/1000</f>
        <v>0</v>
      </c>
      <c r="O7108" s="3">
        <f>'PVWatts Hourly Results (3)'!L7119/1000</f>
        <v>0</v>
      </c>
      <c r="P7108" s="3">
        <f>'PVWatts Hourly Results (4)'!L7119/1000</f>
        <v>0</v>
      </c>
      <c r="Q7108" s="130">
        <f>'PVWatts Hourly Results (5)'!L7119/1000</f>
        <v>0</v>
      </c>
    </row>
    <row r="7109" spans="2:17" x14ac:dyDescent="0.25">
      <c r="B7109" s="8">
        <v>10</v>
      </c>
      <c r="C7109" s="9">
        <v>23</v>
      </c>
      <c r="D7109" s="134">
        <f>'PVWatts Hourly Results (1)'!C7120</f>
        <v>0</v>
      </c>
      <c r="E7109" s="127">
        <f>DATE(YEAR(Inputs!$D$5),Summary!B7109,Summary!C7109)+TIME(D7109,0,0)</f>
        <v>297</v>
      </c>
      <c r="F7109" s="4">
        <f t="shared" si="774"/>
        <v>0</v>
      </c>
      <c r="G7109" s="4">
        <f t="shared" si="772"/>
        <v>3</v>
      </c>
      <c r="H7109" s="4">
        <f t="shared" si="775"/>
        <v>1</v>
      </c>
      <c r="I7109" s="4">
        <f t="shared" si="776"/>
        <v>0</v>
      </c>
      <c r="J7109" s="4">
        <f t="shared" si="777"/>
        <v>0</v>
      </c>
      <c r="K7109" s="4">
        <f t="shared" si="773"/>
        <v>0</v>
      </c>
      <c r="L7109" s="5">
        <f t="shared" si="778"/>
        <v>0</v>
      </c>
      <c r="M7109" s="137">
        <f>'PVWatts Hourly Results (1)'!L7120/1000</f>
        <v>0</v>
      </c>
      <c r="N7109" s="3">
        <f>'PVWatts Hourly Results (2)'!L7120/1000</f>
        <v>0</v>
      </c>
      <c r="O7109" s="3">
        <f>'PVWatts Hourly Results (3)'!L7120/1000</f>
        <v>0</v>
      </c>
      <c r="P7109" s="3">
        <f>'PVWatts Hourly Results (4)'!L7120/1000</f>
        <v>0</v>
      </c>
      <c r="Q7109" s="130">
        <f>'PVWatts Hourly Results (5)'!L7120/1000</f>
        <v>0</v>
      </c>
    </row>
    <row r="7110" spans="2:17" x14ac:dyDescent="0.25">
      <c r="B7110" s="8">
        <v>10</v>
      </c>
      <c r="C7110" s="9">
        <v>23</v>
      </c>
      <c r="D7110" s="134">
        <f>'PVWatts Hourly Results (1)'!C7121</f>
        <v>0</v>
      </c>
      <c r="E7110" s="127">
        <f>DATE(YEAR(Inputs!$D$5),Summary!B7110,Summary!C7110)+TIME(D7110,0,0)</f>
        <v>297</v>
      </c>
      <c r="F7110" s="4">
        <f t="shared" si="774"/>
        <v>0</v>
      </c>
      <c r="G7110" s="4">
        <f t="shared" si="772"/>
        <v>3</v>
      </c>
      <c r="H7110" s="4">
        <f t="shared" si="775"/>
        <v>1</v>
      </c>
      <c r="I7110" s="4">
        <f t="shared" si="776"/>
        <v>0</v>
      </c>
      <c r="J7110" s="4">
        <f t="shared" si="777"/>
        <v>0</v>
      </c>
      <c r="K7110" s="4">
        <f t="shared" si="773"/>
        <v>0</v>
      </c>
      <c r="L7110" s="5">
        <f t="shared" si="778"/>
        <v>0</v>
      </c>
      <c r="M7110" s="137">
        <f>'PVWatts Hourly Results (1)'!L7121/1000</f>
        <v>0</v>
      </c>
      <c r="N7110" s="3">
        <f>'PVWatts Hourly Results (2)'!L7121/1000</f>
        <v>0</v>
      </c>
      <c r="O7110" s="3">
        <f>'PVWatts Hourly Results (3)'!L7121/1000</f>
        <v>0</v>
      </c>
      <c r="P7110" s="3">
        <f>'PVWatts Hourly Results (4)'!L7121/1000</f>
        <v>0</v>
      </c>
      <c r="Q7110" s="130">
        <f>'PVWatts Hourly Results (5)'!L7121/1000</f>
        <v>0</v>
      </c>
    </row>
    <row r="7111" spans="2:17" x14ac:dyDescent="0.25">
      <c r="B7111" s="8">
        <v>10</v>
      </c>
      <c r="C7111" s="9">
        <v>23</v>
      </c>
      <c r="D7111" s="134">
        <f>'PVWatts Hourly Results (1)'!C7122</f>
        <v>0</v>
      </c>
      <c r="E7111" s="127">
        <f>DATE(YEAR(Inputs!$D$5),Summary!B7111,Summary!C7111)+TIME(D7111,0,0)</f>
        <v>297</v>
      </c>
      <c r="F7111" s="4">
        <f t="shared" si="774"/>
        <v>0</v>
      </c>
      <c r="G7111" s="4">
        <f t="shared" si="772"/>
        <v>3</v>
      </c>
      <c r="H7111" s="4">
        <f t="shared" si="775"/>
        <v>1</v>
      </c>
      <c r="I7111" s="4">
        <f t="shared" si="776"/>
        <v>0</v>
      </c>
      <c r="J7111" s="4">
        <f t="shared" si="777"/>
        <v>0</v>
      </c>
      <c r="K7111" s="4">
        <f t="shared" si="773"/>
        <v>0</v>
      </c>
      <c r="L7111" s="5">
        <f t="shared" si="778"/>
        <v>0</v>
      </c>
      <c r="M7111" s="137">
        <f>'PVWatts Hourly Results (1)'!L7122/1000</f>
        <v>0</v>
      </c>
      <c r="N7111" s="3">
        <f>'PVWatts Hourly Results (2)'!L7122/1000</f>
        <v>0</v>
      </c>
      <c r="O7111" s="3">
        <f>'PVWatts Hourly Results (3)'!L7122/1000</f>
        <v>0</v>
      </c>
      <c r="P7111" s="3">
        <f>'PVWatts Hourly Results (4)'!L7122/1000</f>
        <v>0</v>
      </c>
      <c r="Q7111" s="130">
        <f>'PVWatts Hourly Results (5)'!L7122/1000</f>
        <v>0</v>
      </c>
    </row>
    <row r="7112" spans="2:17" x14ac:dyDescent="0.25">
      <c r="B7112" s="8">
        <v>10</v>
      </c>
      <c r="C7112" s="9">
        <v>23</v>
      </c>
      <c r="D7112" s="134">
        <f>'PVWatts Hourly Results (1)'!C7123</f>
        <v>0</v>
      </c>
      <c r="E7112" s="127">
        <f>DATE(YEAR(Inputs!$D$5),Summary!B7112,Summary!C7112)+TIME(D7112,0,0)</f>
        <v>297</v>
      </c>
      <c r="F7112" s="4">
        <f t="shared" si="774"/>
        <v>0</v>
      </c>
      <c r="G7112" s="4">
        <f t="shared" si="772"/>
        <v>3</v>
      </c>
      <c r="H7112" s="4">
        <f t="shared" si="775"/>
        <v>1</v>
      </c>
      <c r="I7112" s="4">
        <f t="shared" si="776"/>
        <v>0</v>
      </c>
      <c r="J7112" s="4">
        <f t="shared" si="777"/>
        <v>0</v>
      </c>
      <c r="K7112" s="4">
        <f t="shared" si="773"/>
        <v>0</v>
      </c>
      <c r="L7112" s="5">
        <f t="shared" si="778"/>
        <v>0</v>
      </c>
      <c r="M7112" s="137">
        <f>'PVWatts Hourly Results (1)'!L7123/1000</f>
        <v>0</v>
      </c>
      <c r="N7112" s="3">
        <f>'PVWatts Hourly Results (2)'!L7123/1000</f>
        <v>0</v>
      </c>
      <c r="O7112" s="3">
        <f>'PVWatts Hourly Results (3)'!L7123/1000</f>
        <v>0</v>
      </c>
      <c r="P7112" s="3">
        <f>'PVWatts Hourly Results (4)'!L7123/1000</f>
        <v>0</v>
      </c>
      <c r="Q7112" s="130">
        <f>'PVWatts Hourly Results (5)'!L7123/1000</f>
        <v>0</v>
      </c>
    </row>
    <row r="7113" spans="2:17" x14ac:dyDescent="0.25">
      <c r="B7113" s="8">
        <v>10</v>
      </c>
      <c r="C7113" s="9">
        <v>23</v>
      </c>
      <c r="D7113" s="134">
        <f>'PVWatts Hourly Results (1)'!C7124</f>
        <v>0</v>
      </c>
      <c r="E7113" s="127">
        <f>DATE(YEAR(Inputs!$D$5),Summary!B7113,Summary!C7113)+TIME(D7113,0,0)</f>
        <v>297</v>
      </c>
      <c r="F7113" s="4">
        <f t="shared" si="774"/>
        <v>0</v>
      </c>
      <c r="G7113" s="4">
        <f t="shared" si="772"/>
        <v>3</v>
      </c>
      <c r="H7113" s="4">
        <f t="shared" si="775"/>
        <v>1</v>
      </c>
      <c r="I7113" s="4">
        <f t="shared" si="776"/>
        <v>0</v>
      </c>
      <c r="J7113" s="4">
        <f t="shared" si="777"/>
        <v>0</v>
      </c>
      <c r="K7113" s="4">
        <f t="shared" si="773"/>
        <v>0</v>
      </c>
      <c r="L7113" s="5">
        <f t="shared" si="778"/>
        <v>0</v>
      </c>
      <c r="M7113" s="137">
        <f>'PVWatts Hourly Results (1)'!L7124/1000</f>
        <v>0</v>
      </c>
      <c r="N7113" s="3">
        <f>'PVWatts Hourly Results (2)'!L7124/1000</f>
        <v>0</v>
      </c>
      <c r="O7113" s="3">
        <f>'PVWatts Hourly Results (3)'!L7124/1000</f>
        <v>0</v>
      </c>
      <c r="P7113" s="3">
        <f>'PVWatts Hourly Results (4)'!L7124/1000</f>
        <v>0</v>
      </c>
      <c r="Q7113" s="130">
        <f>'PVWatts Hourly Results (5)'!L7124/1000</f>
        <v>0</v>
      </c>
    </row>
    <row r="7114" spans="2:17" x14ac:dyDescent="0.25">
      <c r="B7114" s="8">
        <v>10</v>
      </c>
      <c r="C7114" s="9">
        <v>23</v>
      </c>
      <c r="D7114" s="134">
        <f>'PVWatts Hourly Results (1)'!C7125</f>
        <v>0</v>
      </c>
      <c r="E7114" s="127">
        <f>DATE(YEAR(Inputs!$D$5),Summary!B7114,Summary!C7114)+TIME(D7114,0,0)</f>
        <v>297</v>
      </c>
      <c r="F7114" s="4">
        <f t="shared" si="774"/>
        <v>0</v>
      </c>
      <c r="G7114" s="4">
        <f t="shared" si="772"/>
        <v>3</v>
      </c>
      <c r="H7114" s="4">
        <f t="shared" si="775"/>
        <v>1</v>
      </c>
      <c r="I7114" s="4">
        <f t="shared" si="776"/>
        <v>0</v>
      </c>
      <c r="J7114" s="4">
        <f t="shared" si="777"/>
        <v>0</v>
      </c>
      <c r="K7114" s="4">
        <f t="shared" si="773"/>
        <v>0</v>
      </c>
      <c r="L7114" s="5">
        <f t="shared" si="778"/>
        <v>0</v>
      </c>
      <c r="M7114" s="137">
        <f>'PVWatts Hourly Results (1)'!L7125/1000</f>
        <v>0</v>
      </c>
      <c r="N7114" s="3">
        <f>'PVWatts Hourly Results (2)'!L7125/1000</f>
        <v>0</v>
      </c>
      <c r="O7114" s="3">
        <f>'PVWatts Hourly Results (3)'!L7125/1000</f>
        <v>0</v>
      </c>
      <c r="P7114" s="3">
        <f>'PVWatts Hourly Results (4)'!L7125/1000</f>
        <v>0</v>
      </c>
      <c r="Q7114" s="130">
        <f>'PVWatts Hourly Results (5)'!L7125/1000</f>
        <v>0</v>
      </c>
    </row>
    <row r="7115" spans="2:17" x14ac:dyDescent="0.25">
      <c r="B7115" s="8">
        <v>10</v>
      </c>
      <c r="C7115" s="9">
        <v>23</v>
      </c>
      <c r="D7115" s="134">
        <f>'PVWatts Hourly Results (1)'!C7126</f>
        <v>0</v>
      </c>
      <c r="E7115" s="127">
        <f>DATE(YEAR(Inputs!$D$5),Summary!B7115,Summary!C7115)+TIME(D7115,0,0)</f>
        <v>297</v>
      </c>
      <c r="F7115" s="4">
        <f t="shared" si="774"/>
        <v>0</v>
      </c>
      <c r="G7115" s="4">
        <f t="shared" si="772"/>
        <v>3</v>
      </c>
      <c r="H7115" s="4">
        <f t="shared" si="775"/>
        <v>1</v>
      </c>
      <c r="I7115" s="4">
        <f t="shared" si="776"/>
        <v>0</v>
      </c>
      <c r="J7115" s="4">
        <f t="shared" si="777"/>
        <v>0</v>
      </c>
      <c r="K7115" s="4">
        <f t="shared" si="773"/>
        <v>0</v>
      </c>
      <c r="L7115" s="5">
        <f t="shared" si="778"/>
        <v>0</v>
      </c>
      <c r="M7115" s="137">
        <f>'PVWatts Hourly Results (1)'!L7126/1000</f>
        <v>0</v>
      </c>
      <c r="N7115" s="3">
        <f>'PVWatts Hourly Results (2)'!L7126/1000</f>
        <v>0</v>
      </c>
      <c r="O7115" s="3">
        <f>'PVWatts Hourly Results (3)'!L7126/1000</f>
        <v>0</v>
      </c>
      <c r="P7115" s="3">
        <f>'PVWatts Hourly Results (4)'!L7126/1000</f>
        <v>0</v>
      </c>
      <c r="Q7115" s="130">
        <f>'PVWatts Hourly Results (5)'!L7126/1000</f>
        <v>0</v>
      </c>
    </row>
    <row r="7116" spans="2:17" x14ac:dyDescent="0.25">
      <c r="B7116" s="8">
        <v>10</v>
      </c>
      <c r="C7116" s="9">
        <v>23</v>
      </c>
      <c r="D7116" s="134">
        <f>'PVWatts Hourly Results (1)'!C7127</f>
        <v>0</v>
      </c>
      <c r="E7116" s="127">
        <f>DATE(YEAR(Inputs!$D$5),Summary!B7116,Summary!C7116)+TIME(D7116,0,0)</f>
        <v>297</v>
      </c>
      <c r="F7116" s="4">
        <f t="shared" si="774"/>
        <v>0</v>
      </c>
      <c r="G7116" s="4">
        <f t="shared" si="772"/>
        <v>3</v>
      </c>
      <c r="H7116" s="4">
        <f t="shared" si="775"/>
        <v>1</v>
      </c>
      <c r="I7116" s="4">
        <f t="shared" si="776"/>
        <v>0</v>
      </c>
      <c r="J7116" s="4">
        <f t="shared" si="777"/>
        <v>0</v>
      </c>
      <c r="K7116" s="4">
        <f t="shared" si="773"/>
        <v>0</v>
      </c>
      <c r="L7116" s="5">
        <f t="shared" si="778"/>
        <v>0</v>
      </c>
      <c r="M7116" s="137">
        <f>'PVWatts Hourly Results (1)'!L7127/1000</f>
        <v>0</v>
      </c>
      <c r="N7116" s="3">
        <f>'PVWatts Hourly Results (2)'!L7127/1000</f>
        <v>0</v>
      </c>
      <c r="O7116" s="3">
        <f>'PVWatts Hourly Results (3)'!L7127/1000</f>
        <v>0</v>
      </c>
      <c r="P7116" s="3">
        <f>'PVWatts Hourly Results (4)'!L7127/1000</f>
        <v>0</v>
      </c>
      <c r="Q7116" s="130">
        <f>'PVWatts Hourly Results (5)'!L7127/1000</f>
        <v>0</v>
      </c>
    </row>
    <row r="7117" spans="2:17" x14ac:dyDescent="0.25">
      <c r="B7117" s="8">
        <v>10</v>
      </c>
      <c r="C7117" s="9">
        <v>23</v>
      </c>
      <c r="D7117" s="134">
        <f>'PVWatts Hourly Results (1)'!C7128</f>
        <v>0</v>
      </c>
      <c r="E7117" s="127">
        <f>DATE(YEAR(Inputs!$D$5),Summary!B7117,Summary!C7117)+TIME(D7117,0,0)</f>
        <v>297</v>
      </c>
      <c r="F7117" s="4">
        <f t="shared" si="774"/>
        <v>0</v>
      </c>
      <c r="G7117" s="4">
        <f t="shared" si="772"/>
        <v>3</v>
      </c>
      <c r="H7117" s="4">
        <f t="shared" si="775"/>
        <v>1</v>
      </c>
      <c r="I7117" s="4">
        <f t="shared" si="776"/>
        <v>0</v>
      </c>
      <c r="J7117" s="4">
        <f t="shared" si="777"/>
        <v>0</v>
      </c>
      <c r="K7117" s="4">
        <f t="shared" si="773"/>
        <v>0</v>
      </c>
      <c r="L7117" s="5">
        <f t="shared" si="778"/>
        <v>0</v>
      </c>
      <c r="M7117" s="137">
        <f>'PVWatts Hourly Results (1)'!L7128/1000</f>
        <v>0</v>
      </c>
      <c r="N7117" s="3">
        <f>'PVWatts Hourly Results (2)'!L7128/1000</f>
        <v>0</v>
      </c>
      <c r="O7117" s="3">
        <f>'PVWatts Hourly Results (3)'!L7128/1000</f>
        <v>0</v>
      </c>
      <c r="P7117" s="3">
        <f>'PVWatts Hourly Results (4)'!L7128/1000</f>
        <v>0</v>
      </c>
      <c r="Q7117" s="130">
        <f>'PVWatts Hourly Results (5)'!L7128/1000</f>
        <v>0</v>
      </c>
    </row>
    <row r="7118" spans="2:17" x14ac:dyDescent="0.25">
      <c r="B7118" s="8">
        <v>10</v>
      </c>
      <c r="C7118" s="9">
        <v>23</v>
      </c>
      <c r="D7118" s="134">
        <f>'PVWatts Hourly Results (1)'!C7129</f>
        <v>0</v>
      </c>
      <c r="E7118" s="127">
        <f>DATE(YEAR(Inputs!$D$5),Summary!B7118,Summary!C7118)+TIME(D7118,0,0)</f>
        <v>297</v>
      </c>
      <c r="F7118" s="4">
        <f t="shared" si="774"/>
        <v>0</v>
      </c>
      <c r="G7118" s="4">
        <f t="shared" si="772"/>
        <v>3</v>
      </c>
      <c r="H7118" s="4">
        <f t="shared" si="775"/>
        <v>1</v>
      </c>
      <c r="I7118" s="4">
        <f t="shared" si="776"/>
        <v>0</v>
      </c>
      <c r="J7118" s="4">
        <f t="shared" si="777"/>
        <v>0</v>
      </c>
      <c r="K7118" s="4">
        <f t="shared" si="773"/>
        <v>0</v>
      </c>
      <c r="L7118" s="5">
        <f t="shared" si="778"/>
        <v>0</v>
      </c>
      <c r="M7118" s="137">
        <f>'PVWatts Hourly Results (1)'!L7129/1000</f>
        <v>0</v>
      </c>
      <c r="N7118" s="3">
        <f>'PVWatts Hourly Results (2)'!L7129/1000</f>
        <v>0</v>
      </c>
      <c r="O7118" s="3">
        <f>'PVWatts Hourly Results (3)'!L7129/1000</f>
        <v>0</v>
      </c>
      <c r="P7118" s="3">
        <f>'PVWatts Hourly Results (4)'!L7129/1000</f>
        <v>0</v>
      </c>
      <c r="Q7118" s="130">
        <f>'PVWatts Hourly Results (5)'!L7129/1000</f>
        <v>0</v>
      </c>
    </row>
    <row r="7119" spans="2:17" x14ac:dyDescent="0.25">
      <c r="B7119" s="8">
        <v>10</v>
      </c>
      <c r="C7119" s="9">
        <v>23</v>
      </c>
      <c r="D7119" s="134">
        <f>'PVWatts Hourly Results (1)'!C7130</f>
        <v>0</v>
      </c>
      <c r="E7119" s="127">
        <f>DATE(YEAR(Inputs!$D$5),Summary!B7119,Summary!C7119)+TIME(D7119,0,0)</f>
        <v>297</v>
      </c>
      <c r="F7119" s="4">
        <f t="shared" si="774"/>
        <v>0</v>
      </c>
      <c r="G7119" s="4">
        <f t="shared" si="772"/>
        <v>3</v>
      </c>
      <c r="H7119" s="4">
        <f t="shared" si="775"/>
        <v>1</v>
      </c>
      <c r="I7119" s="4">
        <f t="shared" si="776"/>
        <v>0</v>
      </c>
      <c r="J7119" s="4">
        <f t="shared" si="777"/>
        <v>0</v>
      </c>
      <c r="K7119" s="4">
        <f t="shared" si="773"/>
        <v>0</v>
      </c>
      <c r="L7119" s="5">
        <f t="shared" si="778"/>
        <v>0</v>
      </c>
      <c r="M7119" s="137">
        <f>'PVWatts Hourly Results (1)'!L7130/1000</f>
        <v>0</v>
      </c>
      <c r="N7119" s="3">
        <f>'PVWatts Hourly Results (2)'!L7130/1000</f>
        <v>0</v>
      </c>
      <c r="O7119" s="3">
        <f>'PVWatts Hourly Results (3)'!L7130/1000</f>
        <v>0</v>
      </c>
      <c r="P7119" s="3">
        <f>'PVWatts Hourly Results (4)'!L7130/1000</f>
        <v>0</v>
      </c>
      <c r="Q7119" s="130">
        <f>'PVWatts Hourly Results (5)'!L7130/1000</f>
        <v>0</v>
      </c>
    </row>
    <row r="7120" spans="2:17" x14ac:dyDescent="0.25">
      <c r="B7120" s="8">
        <v>10</v>
      </c>
      <c r="C7120" s="9">
        <v>23</v>
      </c>
      <c r="D7120" s="134">
        <f>'PVWatts Hourly Results (1)'!C7131</f>
        <v>0</v>
      </c>
      <c r="E7120" s="127">
        <f>DATE(YEAR(Inputs!$D$5),Summary!B7120,Summary!C7120)+TIME(D7120,0,0)</f>
        <v>297</v>
      </c>
      <c r="F7120" s="4">
        <f t="shared" si="774"/>
        <v>0</v>
      </c>
      <c r="G7120" s="4">
        <f t="shared" si="772"/>
        <v>3</v>
      </c>
      <c r="H7120" s="4">
        <f t="shared" si="775"/>
        <v>1</v>
      </c>
      <c r="I7120" s="4">
        <f t="shared" si="776"/>
        <v>0</v>
      </c>
      <c r="J7120" s="4">
        <f t="shared" si="777"/>
        <v>0</v>
      </c>
      <c r="K7120" s="4">
        <f t="shared" si="773"/>
        <v>0</v>
      </c>
      <c r="L7120" s="5">
        <f t="shared" si="778"/>
        <v>0</v>
      </c>
      <c r="M7120" s="137">
        <f>'PVWatts Hourly Results (1)'!L7131/1000</f>
        <v>0</v>
      </c>
      <c r="N7120" s="3">
        <f>'PVWatts Hourly Results (2)'!L7131/1000</f>
        <v>0</v>
      </c>
      <c r="O7120" s="3">
        <f>'PVWatts Hourly Results (3)'!L7131/1000</f>
        <v>0</v>
      </c>
      <c r="P7120" s="3">
        <f>'PVWatts Hourly Results (4)'!L7131/1000</f>
        <v>0</v>
      </c>
      <c r="Q7120" s="130">
        <f>'PVWatts Hourly Results (5)'!L7131/1000</f>
        <v>0</v>
      </c>
    </row>
    <row r="7121" spans="2:17" x14ac:dyDescent="0.25">
      <c r="B7121" s="8">
        <v>10</v>
      </c>
      <c r="C7121" s="9">
        <v>23</v>
      </c>
      <c r="D7121" s="134">
        <f>'PVWatts Hourly Results (1)'!C7132</f>
        <v>0</v>
      </c>
      <c r="E7121" s="127">
        <f>DATE(YEAR(Inputs!$D$5),Summary!B7121,Summary!C7121)+TIME(D7121,0,0)</f>
        <v>297</v>
      </c>
      <c r="F7121" s="4">
        <f t="shared" si="774"/>
        <v>0</v>
      </c>
      <c r="G7121" s="4">
        <f t="shared" si="772"/>
        <v>3</v>
      </c>
      <c r="H7121" s="4">
        <f t="shared" si="775"/>
        <v>1</v>
      </c>
      <c r="I7121" s="4">
        <f t="shared" si="776"/>
        <v>0</v>
      </c>
      <c r="J7121" s="4">
        <f t="shared" si="777"/>
        <v>0</v>
      </c>
      <c r="K7121" s="4">
        <f t="shared" si="773"/>
        <v>0</v>
      </c>
      <c r="L7121" s="5">
        <f t="shared" si="778"/>
        <v>0</v>
      </c>
      <c r="M7121" s="137">
        <f>'PVWatts Hourly Results (1)'!L7132/1000</f>
        <v>0</v>
      </c>
      <c r="N7121" s="3">
        <f>'PVWatts Hourly Results (2)'!L7132/1000</f>
        <v>0</v>
      </c>
      <c r="O7121" s="3">
        <f>'PVWatts Hourly Results (3)'!L7132/1000</f>
        <v>0</v>
      </c>
      <c r="P7121" s="3">
        <f>'PVWatts Hourly Results (4)'!L7132/1000</f>
        <v>0</v>
      </c>
      <c r="Q7121" s="130">
        <f>'PVWatts Hourly Results (5)'!L7132/1000</f>
        <v>0</v>
      </c>
    </row>
    <row r="7122" spans="2:17" x14ac:dyDescent="0.25">
      <c r="B7122" s="8">
        <v>10</v>
      </c>
      <c r="C7122" s="9">
        <v>23</v>
      </c>
      <c r="D7122" s="134">
        <f>'PVWatts Hourly Results (1)'!C7133</f>
        <v>0</v>
      </c>
      <c r="E7122" s="127">
        <f>DATE(YEAR(Inputs!$D$5),Summary!B7122,Summary!C7122)+TIME(D7122,0,0)</f>
        <v>297</v>
      </c>
      <c r="F7122" s="4">
        <f t="shared" si="774"/>
        <v>0</v>
      </c>
      <c r="G7122" s="4">
        <f t="shared" si="772"/>
        <v>3</v>
      </c>
      <c r="H7122" s="4">
        <f t="shared" si="775"/>
        <v>1</v>
      </c>
      <c r="I7122" s="4">
        <f t="shared" si="776"/>
        <v>0</v>
      </c>
      <c r="J7122" s="4">
        <f t="shared" si="777"/>
        <v>0</v>
      </c>
      <c r="K7122" s="4">
        <f t="shared" si="773"/>
        <v>0</v>
      </c>
      <c r="L7122" s="5">
        <f t="shared" si="778"/>
        <v>0</v>
      </c>
      <c r="M7122" s="137">
        <f>'PVWatts Hourly Results (1)'!L7133/1000</f>
        <v>0</v>
      </c>
      <c r="N7122" s="3">
        <f>'PVWatts Hourly Results (2)'!L7133/1000</f>
        <v>0</v>
      </c>
      <c r="O7122" s="3">
        <f>'PVWatts Hourly Results (3)'!L7133/1000</f>
        <v>0</v>
      </c>
      <c r="P7122" s="3">
        <f>'PVWatts Hourly Results (4)'!L7133/1000</f>
        <v>0</v>
      </c>
      <c r="Q7122" s="130">
        <f>'PVWatts Hourly Results (5)'!L7133/1000</f>
        <v>0</v>
      </c>
    </row>
    <row r="7123" spans="2:17" x14ac:dyDescent="0.25">
      <c r="B7123" s="8">
        <v>10</v>
      </c>
      <c r="C7123" s="9">
        <v>23</v>
      </c>
      <c r="D7123" s="134">
        <f>'PVWatts Hourly Results (1)'!C7134</f>
        <v>0</v>
      </c>
      <c r="E7123" s="127">
        <f>DATE(YEAR(Inputs!$D$5),Summary!B7123,Summary!C7123)+TIME(D7123,0,0)</f>
        <v>297</v>
      </c>
      <c r="F7123" s="4">
        <f t="shared" si="774"/>
        <v>0</v>
      </c>
      <c r="G7123" s="4">
        <f t="shared" si="772"/>
        <v>3</v>
      </c>
      <c r="H7123" s="4">
        <f t="shared" si="775"/>
        <v>1</v>
      </c>
      <c r="I7123" s="4">
        <f t="shared" si="776"/>
        <v>0</v>
      </c>
      <c r="J7123" s="4">
        <f t="shared" si="777"/>
        <v>0</v>
      </c>
      <c r="K7123" s="4">
        <f t="shared" si="773"/>
        <v>0</v>
      </c>
      <c r="L7123" s="5">
        <f t="shared" si="778"/>
        <v>0</v>
      </c>
      <c r="M7123" s="137">
        <f>'PVWatts Hourly Results (1)'!L7134/1000</f>
        <v>0</v>
      </c>
      <c r="N7123" s="3">
        <f>'PVWatts Hourly Results (2)'!L7134/1000</f>
        <v>0</v>
      </c>
      <c r="O7123" s="3">
        <f>'PVWatts Hourly Results (3)'!L7134/1000</f>
        <v>0</v>
      </c>
      <c r="P7123" s="3">
        <f>'PVWatts Hourly Results (4)'!L7134/1000</f>
        <v>0</v>
      </c>
      <c r="Q7123" s="130">
        <f>'PVWatts Hourly Results (5)'!L7134/1000</f>
        <v>0</v>
      </c>
    </row>
    <row r="7124" spans="2:17" x14ac:dyDescent="0.25">
      <c r="B7124" s="8">
        <v>10</v>
      </c>
      <c r="C7124" s="9">
        <v>23</v>
      </c>
      <c r="D7124" s="134">
        <f>'PVWatts Hourly Results (1)'!C7135</f>
        <v>0</v>
      </c>
      <c r="E7124" s="127">
        <f>DATE(YEAR(Inputs!$D$5),Summary!B7124,Summary!C7124)+TIME(D7124,0,0)</f>
        <v>297</v>
      </c>
      <c r="F7124" s="4">
        <f t="shared" si="774"/>
        <v>0</v>
      </c>
      <c r="G7124" s="4">
        <f t="shared" si="772"/>
        <v>3</v>
      </c>
      <c r="H7124" s="4">
        <f t="shared" si="775"/>
        <v>1</v>
      </c>
      <c r="I7124" s="4">
        <f t="shared" si="776"/>
        <v>0</v>
      </c>
      <c r="J7124" s="4">
        <f t="shared" si="777"/>
        <v>0</v>
      </c>
      <c r="K7124" s="4">
        <f t="shared" si="773"/>
        <v>0</v>
      </c>
      <c r="L7124" s="5">
        <f t="shared" si="778"/>
        <v>0</v>
      </c>
      <c r="M7124" s="137">
        <f>'PVWatts Hourly Results (1)'!L7135/1000</f>
        <v>0</v>
      </c>
      <c r="N7124" s="3">
        <f>'PVWatts Hourly Results (2)'!L7135/1000</f>
        <v>0</v>
      </c>
      <c r="O7124" s="3">
        <f>'PVWatts Hourly Results (3)'!L7135/1000</f>
        <v>0</v>
      </c>
      <c r="P7124" s="3">
        <f>'PVWatts Hourly Results (4)'!L7135/1000</f>
        <v>0</v>
      </c>
      <c r="Q7124" s="130">
        <f>'PVWatts Hourly Results (5)'!L7135/1000</f>
        <v>0</v>
      </c>
    </row>
    <row r="7125" spans="2:17" x14ac:dyDescent="0.25">
      <c r="B7125" s="8">
        <v>10</v>
      </c>
      <c r="C7125" s="9">
        <v>23</v>
      </c>
      <c r="D7125" s="134">
        <f>'PVWatts Hourly Results (1)'!C7136</f>
        <v>0</v>
      </c>
      <c r="E7125" s="127">
        <f>DATE(YEAR(Inputs!$D$5),Summary!B7125,Summary!C7125)+TIME(D7125,0,0)</f>
        <v>297</v>
      </c>
      <c r="F7125" s="4">
        <f t="shared" si="774"/>
        <v>0</v>
      </c>
      <c r="G7125" s="4">
        <f t="shared" si="772"/>
        <v>3</v>
      </c>
      <c r="H7125" s="4">
        <f t="shared" si="775"/>
        <v>1</v>
      </c>
      <c r="I7125" s="4">
        <f t="shared" si="776"/>
        <v>0</v>
      </c>
      <c r="J7125" s="4">
        <f t="shared" si="777"/>
        <v>0</v>
      </c>
      <c r="K7125" s="4">
        <f t="shared" si="773"/>
        <v>0</v>
      </c>
      <c r="L7125" s="5">
        <f t="shared" si="778"/>
        <v>0</v>
      </c>
      <c r="M7125" s="137">
        <f>'PVWatts Hourly Results (1)'!L7136/1000</f>
        <v>0</v>
      </c>
      <c r="N7125" s="3">
        <f>'PVWatts Hourly Results (2)'!L7136/1000</f>
        <v>0</v>
      </c>
      <c r="O7125" s="3">
        <f>'PVWatts Hourly Results (3)'!L7136/1000</f>
        <v>0</v>
      </c>
      <c r="P7125" s="3">
        <f>'PVWatts Hourly Results (4)'!L7136/1000</f>
        <v>0</v>
      </c>
      <c r="Q7125" s="130">
        <f>'PVWatts Hourly Results (5)'!L7136/1000</f>
        <v>0</v>
      </c>
    </row>
    <row r="7126" spans="2:17" x14ac:dyDescent="0.25">
      <c r="B7126" s="8">
        <v>10</v>
      </c>
      <c r="C7126" s="9">
        <v>24</v>
      </c>
      <c r="D7126" s="134">
        <f>'PVWatts Hourly Results (1)'!C7137</f>
        <v>0</v>
      </c>
      <c r="E7126" s="127">
        <f>DATE(YEAR(Inputs!$D$5),Summary!B7126,Summary!C7126)+TIME(D7126,0,0)</f>
        <v>298</v>
      </c>
      <c r="F7126" s="4">
        <f t="shared" si="774"/>
        <v>0</v>
      </c>
      <c r="G7126" s="4">
        <f t="shared" ref="G7126:G7189" si="779">WEEKDAY(E7126)</f>
        <v>4</v>
      </c>
      <c r="H7126" s="4">
        <f t="shared" si="775"/>
        <v>1</v>
      </c>
      <c r="I7126" s="4">
        <f t="shared" si="776"/>
        <v>0</v>
      </c>
      <c r="J7126" s="4">
        <f t="shared" si="777"/>
        <v>0</v>
      </c>
      <c r="K7126" s="4">
        <f t="shared" ref="K7126:K7189" si="780">IF(OR(AND(B7126=7,C7126=4),AND(B7126=1,C7126=1)),1,0)</f>
        <v>0</v>
      </c>
      <c r="L7126" s="5">
        <f t="shared" si="778"/>
        <v>0</v>
      </c>
      <c r="M7126" s="137">
        <f>'PVWatts Hourly Results (1)'!L7137/1000</f>
        <v>0</v>
      </c>
      <c r="N7126" s="3">
        <f>'PVWatts Hourly Results (2)'!L7137/1000</f>
        <v>0</v>
      </c>
      <c r="O7126" s="3">
        <f>'PVWatts Hourly Results (3)'!L7137/1000</f>
        <v>0</v>
      </c>
      <c r="P7126" s="3">
        <f>'PVWatts Hourly Results (4)'!L7137/1000</f>
        <v>0</v>
      </c>
      <c r="Q7126" s="130">
        <f>'PVWatts Hourly Results (5)'!L7137/1000</f>
        <v>0</v>
      </c>
    </row>
    <row r="7127" spans="2:17" x14ac:dyDescent="0.25">
      <c r="B7127" s="8">
        <v>10</v>
      </c>
      <c r="C7127" s="9">
        <v>24</v>
      </c>
      <c r="D7127" s="134">
        <f>'PVWatts Hourly Results (1)'!C7138</f>
        <v>0</v>
      </c>
      <c r="E7127" s="127">
        <f>DATE(YEAR(Inputs!$D$5),Summary!B7127,Summary!C7127)+TIME(D7127,0,0)</f>
        <v>298</v>
      </c>
      <c r="F7127" s="4">
        <f t="shared" ref="F7127:F7190" si="781">IF(OR(B7127&lt;3,B7127=6,B7127=7,B7127=8),1,0)</f>
        <v>0</v>
      </c>
      <c r="G7127" s="4">
        <f t="shared" si="779"/>
        <v>4</v>
      </c>
      <c r="H7127" s="4">
        <f t="shared" ref="H7127:H7190" si="782">IF(OR(G7127=2,G7127=3,G7127=4,G7127=5,G7127=6),1,0)</f>
        <v>1</v>
      </c>
      <c r="I7127" s="4">
        <f t="shared" ref="I7127:I7190" si="783">IF(AND(B7127&gt;5,B7127&lt;9,D7127&gt;=13,D7127&lt;=16,H7127=1),1,0)</f>
        <v>0</v>
      </c>
      <c r="J7127" s="4">
        <f t="shared" ref="J7127:J7190" si="784">IF(AND(B7127&lt;3,OR(AND(D7127&gt;6,D7127&lt;9),AND(D7127&gt;17,D7127&lt;20)),H7127=1),1,0)</f>
        <v>0</v>
      </c>
      <c r="K7127" s="4">
        <f t="shared" si="780"/>
        <v>0</v>
      </c>
      <c r="L7127" s="5">
        <f t="shared" ref="L7127:L7190" si="785">IFERROR(IF(AND(F7127=1,H7127=1,OR(I7127=1,J7127=1),K7127=0),1,0),"")</f>
        <v>0</v>
      </c>
      <c r="M7127" s="137">
        <f>'PVWatts Hourly Results (1)'!L7138/1000</f>
        <v>0</v>
      </c>
      <c r="N7127" s="3">
        <f>'PVWatts Hourly Results (2)'!L7138/1000</f>
        <v>0</v>
      </c>
      <c r="O7127" s="3">
        <f>'PVWatts Hourly Results (3)'!L7138/1000</f>
        <v>0</v>
      </c>
      <c r="P7127" s="3">
        <f>'PVWatts Hourly Results (4)'!L7138/1000</f>
        <v>0</v>
      </c>
      <c r="Q7127" s="130">
        <f>'PVWatts Hourly Results (5)'!L7138/1000</f>
        <v>0</v>
      </c>
    </row>
    <row r="7128" spans="2:17" x14ac:dyDescent="0.25">
      <c r="B7128" s="8">
        <v>10</v>
      </c>
      <c r="C7128" s="9">
        <v>24</v>
      </c>
      <c r="D7128" s="134">
        <f>'PVWatts Hourly Results (1)'!C7139</f>
        <v>0</v>
      </c>
      <c r="E7128" s="127">
        <f>DATE(YEAR(Inputs!$D$5),Summary!B7128,Summary!C7128)+TIME(D7128,0,0)</f>
        <v>298</v>
      </c>
      <c r="F7128" s="4">
        <f t="shared" si="781"/>
        <v>0</v>
      </c>
      <c r="G7128" s="4">
        <f t="shared" si="779"/>
        <v>4</v>
      </c>
      <c r="H7128" s="4">
        <f t="shared" si="782"/>
        <v>1</v>
      </c>
      <c r="I7128" s="4">
        <f t="shared" si="783"/>
        <v>0</v>
      </c>
      <c r="J7128" s="4">
        <f t="shared" si="784"/>
        <v>0</v>
      </c>
      <c r="K7128" s="4">
        <f t="shared" si="780"/>
        <v>0</v>
      </c>
      <c r="L7128" s="5">
        <f t="shared" si="785"/>
        <v>0</v>
      </c>
      <c r="M7128" s="137">
        <f>'PVWatts Hourly Results (1)'!L7139/1000</f>
        <v>0</v>
      </c>
      <c r="N7128" s="3">
        <f>'PVWatts Hourly Results (2)'!L7139/1000</f>
        <v>0</v>
      </c>
      <c r="O7128" s="3">
        <f>'PVWatts Hourly Results (3)'!L7139/1000</f>
        <v>0</v>
      </c>
      <c r="P7128" s="3">
        <f>'PVWatts Hourly Results (4)'!L7139/1000</f>
        <v>0</v>
      </c>
      <c r="Q7128" s="130">
        <f>'PVWatts Hourly Results (5)'!L7139/1000</f>
        <v>0</v>
      </c>
    </row>
    <row r="7129" spans="2:17" x14ac:dyDescent="0.25">
      <c r="B7129" s="8">
        <v>10</v>
      </c>
      <c r="C7129" s="9">
        <v>24</v>
      </c>
      <c r="D7129" s="134">
        <f>'PVWatts Hourly Results (1)'!C7140</f>
        <v>0</v>
      </c>
      <c r="E7129" s="127">
        <f>DATE(YEAR(Inputs!$D$5),Summary!B7129,Summary!C7129)+TIME(D7129,0,0)</f>
        <v>298</v>
      </c>
      <c r="F7129" s="4">
        <f t="shared" si="781"/>
        <v>0</v>
      </c>
      <c r="G7129" s="4">
        <f t="shared" si="779"/>
        <v>4</v>
      </c>
      <c r="H7129" s="4">
        <f t="shared" si="782"/>
        <v>1</v>
      </c>
      <c r="I7129" s="4">
        <f t="shared" si="783"/>
        <v>0</v>
      </c>
      <c r="J7129" s="4">
        <f t="shared" si="784"/>
        <v>0</v>
      </c>
      <c r="K7129" s="4">
        <f t="shared" si="780"/>
        <v>0</v>
      </c>
      <c r="L7129" s="5">
        <f t="shared" si="785"/>
        <v>0</v>
      </c>
      <c r="M7129" s="137">
        <f>'PVWatts Hourly Results (1)'!L7140/1000</f>
        <v>0</v>
      </c>
      <c r="N7129" s="3">
        <f>'PVWatts Hourly Results (2)'!L7140/1000</f>
        <v>0</v>
      </c>
      <c r="O7129" s="3">
        <f>'PVWatts Hourly Results (3)'!L7140/1000</f>
        <v>0</v>
      </c>
      <c r="P7129" s="3">
        <f>'PVWatts Hourly Results (4)'!L7140/1000</f>
        <v>0</v>
      </c>
      <c r="Q7129" s="130">
        <f>'PVWatts Hourly Results (5)'!L7140/1000</f>
        <v>0</v>
      </c>
    </row>
    <row r="7130" spans="2:17" x14ac:dyDescent="0.25">
      <c r="B7130" s="8">
        <v>10</v>
      </c>
      <c r="C7130" s="9">
        <v>24</v>
      </c>
      <c r="D7130" s="134">
        <f>'PVWatts Hourly Results (1)'!C7141</f>
        <v>0</v>
      </c>
      <c r="E7130" s="127">
        <f>DATE(YEAR(Inputs!$D$5),Summary!B7130,Summary!C7130)+TIME(D7130,0,0)</f>
        <v>298</v>
      </c>
      <c r="F7130" s="4">
        <f t="shared" si="781"/>
        <v>0</v>
      </c>
      <c r="G7130" s="4">
        <f t="shared" si="779"/>
        <v>4</v>
      </c>
      <c r="H7130" s="4">
        <f t="shared" si="782"/>
        <v>1</v>
      </c>
      <c r="I7130" s="4">
        <f t="shared" si="783"/>
        <v>0</v>
      </c>
      <c r="J7130" s="4">
        <f t="shared" si="784"/>
        <v>0</v>
      </c>
      <c r="K7130" s="4">
        <f t="shared" si="780"/>
        <v>0</v>
      </c>
      <c r="L7130" s="5">
        <f t="shared" si="785"/>
        <v>0</v>
      </c>
      <c r="M7130" s="137">
        <f>'PVWatts Hourly Results (1)'!L7141/1000</f>
        <v>0</v>
      </c>
      <c r="N7130" s="3">
        <f>'PVWatts Hourly Results (2)'!L7141/1000</f>
        <v>0</v>
      </c>
      <c r="O7130" s="3">
        <f>'PVWatts Hourly Results (3)'!L7141/1000</f>
        <v>0</v>
      </c>
      <c r="P7130" s="3">
        <f>'PVWatts Hourly Results (4)'!L7141/1000</f>
        <v>0</v>
      </c>
      <c r="Q7130" s="130">
        <f>'PVWatts Hourly Results (5)'!L7141/1000</f>
        <v>0</v>
      </c>
    </row>
    <row r="7131" spans="2:17" x14ac:dyDescent="0.25">
      <c r="B7131" s="8">
        <v>10</v>
      </c>
      <c r="C7131" s="9">
        <v>24</v>
      </c>
      <c r="D7131" s="134">
        <f>'PVWatts Hourly Results (1)'!C7142</f>
        <v>0</v>
      </c>
      <c r="E7131" s="127">
        <f>DATE(YEAR(Inputs!$D$5),Summary!B7131,Summary!C7131)+TIME(D7131,0,0)</f>
        <v>298</v>
      </c>
      <c r="F7131" s="4">
        <f t="shared" si="781"/>
        <v>0</v>
      </c>
      <c r="G7131" s="4">
        <f t="shared" si="779"/>
        <v>4</v>
      </c>
      <c r="H7131" s="4">
        <f t="shared" si="782"/>
        <v>1</v>
      </c>
      <c r="I7131" s="4">
        <f t="shared" si="783"/>
        <v>0</v>
      </c>
      <c r="J7131" s="4">
        <f t="shared" si="784"/>
        <v>0</v>
      </c>
      <c r="K7131" s="4">
        <f t="shared" si="780"/>
        <v>0</v>
      </c>
      <c r="L7131" s="5">
        <f t="shared" si="785"/>
        <v>0</v>
      </c>
      <c r="M7131" s="137">
        <f>'PVWatts Hourly Results (1)'!L7142/1000</f>
        <v>0</v>
      </c>
      <c r="N7131" s="3">
        <f>'PVWatts Hourly Results (2)'!L7142/1000</f>
        <v>0</v>
      </c>
      <c r="O7131" s="3">
        <f>'PVWatts Hourly Results (3)'!L7142/1000</f>
        <v>0</v>
      </c>
      <c r="P7131" s="3">
        <f>'PVWatts Hourly Results (4)'!L7142/1000</f>
        <v>0</v>
      </c>
      <c r="Q7131" s="130">
        <f>'PVWatts Hourly Results (5)'!L7142/1000</f>
        <v>0</v>
      </c>
    </row>
    <row r="7132" spans="2:17" x14ac:dyDescent="0.25">
      <c r="B7132" s="8">
        <v>10</v>
      </c>
      <c r="C7132" s="9">
        <v>24</v>
      </c>
      <c r="D7132" s="134">
        <f>'PVWatts Hourly Results (1)'!C7143</f>
        <v>0</v>
      </c>
      <c r="E7132" s="127">
        <f>DATE(YEAR(Inputs!$D$5),Summary!B7132,Summary!C7132)+TIME(D7132,0,0)</f>
        <v>298</v>
      </c>
      <c r="F7132" s="4">
        <f t="shared" si="781"/>
        <v>0</v>
      </c>
      <c r="G7132" s="4">
        <f t="shared" si="779"/>
        <v>4</v>
      </c>
      <c r="H7132" s="4">
        <f t="shared" si="782"/>
        <v>1</v>
      </c>
      <c r="I7132" s="4">
        <f t="shared" si="783"/>
        <v>0</v>
      </c>
      <c r="J7132" s="4">
        <f t="shared" si="784"/>
        <v>0</v>
      </c>
      <c r="K7132" s="4">
        <f t="shared" si="780"/>
        <v>0</v>
      </c>
      <c r="L7132" s="5">
        <f t="shared" si="785"/>
        <v>0</v>
      </c>
      <c r="M7132" s="137">
        <f>'PVWatts Hourly Results (1)'!L7143/1000</f>
        <v>0</v>
      </c>
      <c r="N7132" s="3">
        <f>'PVWatts Hourly Results (2)'!L7143/1000</f>
        <v>0</v>
      </c>
      <c r="O7132" s="3">
        <f>'PVWatts Hourly Results (3)'!L7143/1000</f>
        <v>0</v>
      </c>
      <c r="P7132" s="3">
        <f>'PVWatts Hourly Results (4)'!L7143/1000</f>
        <v>0</v>
      </c>
      <c r="Q7132" s="130">
        <f>'PVWatts Hourly Results (5)'!L7143/1000</f>
        <v>0</v>
      </c>
    </row>
    <row r="7133" spans="2:17" x14ac:dyDescent="0.25">
      <c r="B7133" s="8">
        <v>10</v>
      </c>
      <c r="C7133" s="9">
        <v>24</v>
      </c>
      <c r="D7133" s="134">
        <f>'PVWatts Hourly Results (1)'!C7144</f>
        <v>0</v>
      </c>
      <c r="E7133" s="127">
        <f>DATE(YEAR(Inputs!$D$5),Summary!B7133,Summary!C7133)+TIME(D7133,0,0)</f>
        <v>298</v>
      </c>
      <c r="F7133" s="4">
        <f t="shared" si="781"/>
        <v>0</v>
      </c>
      <c r="G7133" s="4">
        <f t="shared" si="779"/>
        <v>4</v>
      </c>
      <c r="H7133" s="4">
        <f t="shared" si="782"/>
        <v>1</v>
      </c>
      <c r="I7133" s="4">
        <f t="shared" si="783"/>
        <v>0</v>
      </c>
      <c r="J7133" s="4">
        <f t="shared" si="784"/>
        <v>0</v>
      </c>
      <c r="K7133" s="4">
        <f t="shared" si="780"/>
        <v>0</v>
      </c>
      <c r="L7133" s="5">
        <f t="shared" si="785"/>
        <v>0</v>
      </c>
      <c r="M7133" s="137">
        <f>'PVWatts Hourly Results (1)'!L7144/1000</f>
        <v>0</v>
      </c>
      <c r="N7133" s="3">
        <f>'PVWatts Hourly Results (2)'!L7144/1000</f>
        <v>0</v>
      </c>
      <c r="O7133" s="3">
        <f>'PVWatts Hourly Results (3)'!L7144/1000</f>
        <v>0</v>
      </c>
      <c r="P7133" s="3">
        <f>'PVWatts Hourly Results (4)'!L7144/1000</f>
        <v>0</v>
      </c>
      <c r="Q7133" s="130">
        <f>'PVWatts Hourly Results (5)'!L7144/1000</f>
        <v>0</v>
      </c>
    </row>
    <row r="7134" spans="2:17" x14ac:dyDescent="0.25">
      <c r="B7134" s="8">
        <v>10</v>
      </c>
      <c r="C7134" s="9">
        <v>24</v>
      </c>
      <c r="D7134" s="134">
        <f>'PVWatts Hourly Results (1)'!C7145</f>
        <v>0</v>
      </c>
      <c r="E7134" s="127">
        <f>DATE(YEAR(Inputs!$D$5),Summary!B7134,Summary!C7134)+TIME(D7134,0,0)</f>
        <v>298</v>
      </c>
      <c r="F7134" s="4">
        <f t="shared" si="781"/>
        <v>0</v>
      </c>
      <c r="G7134" s="4">
        <f t="shared" si="779"/>
        <v>4</v>
      </c>
      <c r="H7134" s="4">
        <f t="shared" si="782"/>
        <v>1</v>
      </c>
      <c r="I7134" s="4">
        <f t="shared" si="783"/>
        <v>0</v>
      </c>
      <c r="J7134" s="4">
        <f t="shared" si="784"/>
        <v>0</v>
      </c>
      <c r="K7134" s="4">
        <f t="shared" si="780"/>
        <v>0</v>
      </c>
      <c r="L7134" s="5">
        <f t="shared" si="785"/>
        <v>0</v>
      </c>
      <c r="M7134" s="137">
        <f>'PVWatts Hourly Results (1)'!L7145/1000</f>
        <v>0</v>
      </c>
      <c r="N7134" s="3">
        <f>'PVWatts Hourly Results (2)'!L7145/1000</f>
        <v>0</v>
      </c>
      <c r="O7134" s="3">
        <f>'PVWatts Hourly Results (3)'!L7145/1000</f>
        <v>0</v>
      </c>
      <c r="P7134" s="3">
        <f>'PVWatts Hourly Results (4)'!L7145/1000</f>
        <v>0</v>
      </c>
      <c r="Q7134" s="130">
        <f>'PVWatts Hourly Results (5)'!L7145/1000</f>
        <v>0</v>
      </c>
    </row>
    <row r="7135" spans="2:17" x14ac:dyDescent="0.25">
      <c r="B7135" s="8">
        <v>10</v>
      </c>
      <c r="C7135" s="9">
        <v>24</v>
      </c>
      <c r="D7135" s="134">
        <f>'PVWatts Hourly Results (1)'!C7146</f>
        <v>0</v>
      </c>
      <c r="E7135" s="127">
        <f>DATE(YEAR(Inputs!$D$5),Summary!B7135,Summary!C7135)+TIME(D7135,0,0)</f>
        <v>298</v>
      </c>
      <c r="F7135" s="4">
        <f t="shared" si="781"/>
        <v>0</v>
      </c>
      <c r="G7135" s="4">
        <f t="shared" si="779"/>
        <v>4</v>
      </c>
      <c r="H7135" s="4">
        <f t="shared" si="782"/>
        <v>1</v>
      </c>
      <c r="I7135" s="4">
        <f t="shared" si="783"/>
        <v>0</v>
      </c>
      <c r="J7135" s="4">
        <f t="shared" si="784"/>
        <v>0</v>
      </c>
      <c r="K7135" s="4">
        <f t="shared" si="780"/>
        <v>0</v>
      </c>
      <c r="L7135" s="5">
        <f t="shared" si="785"/>
        <v>0</v>
      </c>
      <c r="M7135" s="137">
        <f>'PVWatts Hourly Results (1)'!L7146/1000</f>
        <v>0</v>
      </c>
      <c r="N7135" s="3">
        <f>'PVWatts Hourly Results (2)'!L7146/1000</f>
        <v>0</v>
      </c>
      <c r="O7135" s="3">
        <f>'PVWatts Hourly Results (3)'!L7146/1000</f>
        <v>0</v>
      </c>
      <c r="P7135" s="3">
        <f>'PVWatts Hourly Results (4)'!L7146/1000</f>
        <v>0</v>
      </c>
      <c r="Q7135" s="130">
        <f>'PVWatts Hourly Results (5)'!L7146/1000</f>
        <v>0</v>
      </c>
    </row>
    <row r="7136" spans="2:17" x14ac:dyDescent="0.25">
      <c r="B7136" s="8">
        <v>10</v>
      </c>
      <c r="C7136" s="9">
        <v>24</v>
      </c>
      <c r="D7136" s="134">
        <f>'PVWatts Hourly Results (1)'!C7147</f>
        <v>0</v>
      </c>
      <c r="E7136" s="127">
        <f>DATE(YEAR(Inputs!$D$5),Summary!B7136,Summary!C7136)+TIME(D7136,0,0)</f>
        <v>298</v>
      </c>
      <c r="F7136" s="4">
        <f t="shared" si="781"/>
        <v>0</v>
      </c>
      <c r="G7136" s="4">
        <f t="shared" si="779"/>
        <v>4</v>
      </c>
      <c r="H7136" s="4">
        <f t="shared" si="782"/>
        <v>1</v>
      </c>
      <c r="I7136" s="4">
        <f t="shared" si="783"/>
        <v>0</v>
      </c>
      <c r="J7136" s="4">
        <f t="shared" si="784"/>
        <v>0</v>
      </c>
      <c r="K7136" s="4">
        <f t="shared" si="780"/>
        <v>0</v>
      </c>
      <c r="L7136" s="5">
        <f t="shared" si="785"/>
        <v>0</v>
      </c>
      <c r="M7136" s="137">
        <f>'PVWatts Hourly Results (1)'!L7147/1000</f>
        <v>0</v>
      </c>
      <c r="N7136" s="3">
        <f>'PVWatts Hourly Results (2)'!L7147/1000</f>
        <v>0</v>
      </c>
      <c r="O7136" s="3">
        <f>'PVWatts Hourly Results (3)'!L7147/1000</f>
        <v>0</v>
      </c>
      <c r="P7136" s="3">
        <f>'PVWatts Hourly Results (4)'!L7147/1000</f>
        <v>0</v>
      </c>
      <c r="Q7136" s="130">
        <f>'PVWatts Hourly Results (5)'!L7147/1000</f>
        <v>0</v>
      </c>
    </row>
    <row r="7137" spans="2:17" x14ac:dyDescent="0.25">
      <c r="B7137" s="8">
        <v>10</v>
      </c>
      <c r="C7137" s="9">
        <v>24</v>
      </c>
      <c r="D7137" s="134">
        <f>'PVWatts Hourly Results (1)'!C7148</f>
        <v>0</v>
      </c>
      <c r="E7137" s="127">
        <f>DATE(YEAR(Inputs!$D$5),Summary!B7137,Summary!C7137)+TIME(D7137,0,0)</f>
        <v>298</v>
      </c>
      <c r="F7137" s="4">
        <f t="shared" si="781"/>
        <v>0</v>
      </c>
      <c r="G7137" s="4">
        <f t="shared" si="779"/>
        <v>4</v>
      </c>
      <c r="H7137" s="4">
        <f t="shared" si="782"/>
        <v>1</v>
      </c>
      <c r="I7137" s="4">
        <f t="shared" si="783"/>
        <v>0</v>
      </c>
      <c r="J7137" s="4">
        <f t="shared" si="784"/>
        <v>0</v>
      </c>
      <c r="K7137" s="4">
        <f t="shared" si="780"/>
        <v>0</v>
      </c>
      <c r="L7137" s="5">
        <f t="shared" si="785"/>
        <v>0</v>
      </c>
      <c r="M7137" s="137">
        <f>'PVWatts Hourly Results (1)'!L7148/1000</f>
        <v>0</v>
      </c>
      <c r="N7137" s="3">
        <f>'PVWatts Hourly Results (2)'!L7148/1000</f>
        <v>0</v>
      </c>
      <c r="O7137" s="3">
        <f>'PVWatts Hourly Results (3)'!L7148/1000</f>
        <v>0</v>
      </c>
      <c r="P7137" s="3">
        <f>'PVWatts Hourly Results (4)'!L7148/1000</f>
        <v>0</v>
      </c>
      <c r="Q7137" s="130">
        <f>'PVWatts Hourly Results (5)'!L7148/1000</f>
        <v>0</v>
      </c>
    </row>
    <row r="7138" spans="2:17" x14ac:dyDescent="0.25">
      <c r="B7138" s="8">
        <v>10</v>
      </c>
      <c r="C7138" s="9">
        <v>24</v>
      </c>
      <c r="D7138" s="134">
        <f>'PVWatts Hourly Results (1)'!C7149</f>
        <v>0</v>
      </c>
      <c r="E7138" s="127">
        <f>DATE(YEAR(Inputs!$D$5),Summary!B7138,Summary!C7138)+TIME(D7138,0,0)</f>
        <v>298</v>
      </c>
      <c r="F7138" s="4">
        <f t="shared" si="781"/>
        <v>0</v>
      </c>
      <c r="G7138" s="4">
        <f t="shared" si="779"/>
        <v>4</v>
      </c>
      <c r="H7138" s="4">
        <f t="shared" si="782"/>
        <v>1</v>
      </c>
      <c r="I7138" s="4">
        <f t="shared" si="783"/>
        <v>0</v>
      </c>
      <c r="J7138" s="4">
        <f t="shared" si="784"/>
        <v>0</v>
      </c>
      <c r="K7138" s="4">
        <f t="shared" si="780"/>
        <v>0</v>
      </c>
      <c r="L7138" s="5">
        <f t="shared" si="785"/>
        <v>0</v>
      </c>
      <c r="M7138" s="137">
        <f>'PVWatts Hourly Results (1)'!L7149/1000</f>
        <v>0</v>
      </c>
      <c r="N7138" s="3">
        <f>'PVWatts Hourly Results (2)'!L7149/1000</f>
        <v>0</v>
      </c>
      <c r="O7138" s="3">
        <f>'PVWatts Hourly Results (3)'!L7149/1000</f>
        <v>0</v>
      </c>
      <c r="P7138" s="3">
        <f>'PVWatts Hourly Results (4)'!L7149/1000</f>
        <v>0</v>
      </c>
      <c r="Q7138" s="130">
        <f>'PVWatts Hourly Results (5)'!L7149/1000</f>
        <v>0</v>
      </c>
    </row>
    <row r="7139" spans="2:17" x14ac:dyDescent="0.25">
      <c r="B7139" s="8">
        <v>10</v>
      </c>
      <c r="C7139" s="9">
        <v>24</v>
      </c>
      <c r="D7139" s="134">
        <f>'PVWatts Hourly Results (1)'!C7150</f>
        <v>0</v>
      </c>
      <c r="E7139" s="127">
        <f>DATE(YEAR(Inputs!$D$5),Summary!B7139,Summary!C7139)+TIME(D7139,0,0)</f>
        <v>298</v>
      </c>
      <c r="F7139" s="4">
        <f t="shared" si="781"/>
        <v>0</v>
      </c>
      <c r="G7139" s="4">
        <f t="shared" si="779"/>
        <v>4</v>
      </c>
      <c r="H7139" s="4">
        <f t="shared" si="782"/>
        <v>1</v>
      </c>
      <c r="I7139" s="4">
        <f t="shared" si="783"/>
        <v>0</v>
      </c>
      <c r="J7139" s="4">
        <f t="shared" si="784"/>
        <v>0</v>
      </c>
      <c r="K7139" s="4">
        <f t="shared" si="780"/>
        <v>0</v>
      </c>
      <c r="L7139" s="5">
        <f t="shared" si="785"/>
        <v>0</v>
      </c>
      <c r="M7139" s="137">
        <f>'PVWatts Hourly Results (1)'!L7150/1000</f>
        <v>0</v>
      </c>
      <c r="N7139" s="3">
        <f>'PVWatts Hourly Results (2)'!L7150/1000</f>
        <v>0</v>
      </c>
      <c r="O7139" s="3">
        <f>'PVWatts Hourly Results (3)'!L7150/1000</f>
        <v>0</v>
      </c>
      <c r="P7139" s="3">
        <f>'PVWatts Hourly Results (4)'!L7150/1000</f>
        <v>0</v>
      </c>
      <c r="Q7139" s="130">
        <f>'PVWatts Hourly Results (5)'!L7150/1000</f>
        <v>0</v>
      </c>
    </row>
    <row r="7140" spans="2:17" x14ac:dyDescent="0.25">
      <c r="B7140" s="8">
        <v>10</v>
      </c>
      <c r="C7140" s="9">
        <v>24</v>
      </c>
      <c r="D7140" s="134">
        <f>'PVWatts Hourly Results (1)'!C7151</f>
        <v>0</v>
      </c>
      <c r="E7140" s="127">
        <f>DATE(YEAR(Inputs!$D$5),Summary!B7140,Summary!C7140)+TIME(D7140,0,0)</f>
        <v>298</v>
      </c>
      <c r="F7140" s="4">
        <f t="shared" si="781"/>
        <v>0</v>
      </c>
      <c r="G7140" s="4">
        <f t="shared" si="779"/>
        <v>4</v>
      </c>
      <c r="H7140" s="4">
        <f t="shared" si="782"/>
        <v>1</v>
      </c>
      <c r="I7140" s="4">
        <f t="shared" si="783"/>
        <v>0</v>
      </c>
      <c r="J7140" s="4">
        <f t="shared" si="784"/>
        <v>0</v>
      </c>
      <c r="K7140" s="4">
        <f t="shared" si="780"/>
        <v>0</v>
      </c>
      <c r="L7140" s="5">
        <f t="shared" si="785"/>
        <v>0</v>
      </c>
      <c r="M7140" s="137">
        <f>'PVWatts Hourly Results (1)'!L7151/1000</f>
        <v>0</v>
      </c>
      <c r="N7140" s="3">
        <f>'PVWatts Hourly Results (2)'!L7151/1000</f>
        <v>0</v>
      </c>
      <c r="O7140" s="3">
        <f>'PVWatts Hourly Results (3)'!L7151/1000</f>
        <v>0</v>
      </c>
      <c r="P7140" s="3">
        <f>'PVWatts Hourly Results (4)'!L7151/1000</f>
        <v>0</v>
      </c>
      <c r="Q7140" s="130">
        <f>'PVWatts Hourly Results (5)'!L7151/1000</f>
        <v>0</v>
      </c>
    </row>
    <row r="7141" spans="2:17" x14ac:dyDescent="0.25">
      <c r="B7141" s="8">
        <v>10</v>
      </c>
      <c r="C7141" s="9">
        <v>24</v>
      </c>
      <c r="D7141" s="134">
        <f>'PVWatts Hourly Results (1)'!C7152</f>
        <v>0</v>
      </c>
      <c r="E7141" s="127">
        <f>DATE(YEAR(Inputs!$D$5),Summary!B7141,Summary!C7141)+TIME(D7141,0,0)</f>
        <v>298</v>
      </c>
      <c r="F7141" s="4">
        <f t="shared" si="781"/>
        <v>0</v>
      </c>
      <c r="G7141" s="4">
        <f t="shared" si="779"/>
        <v>4</v>
      </c>
      <c r="H7141" s="4">
        <f t="shared" si="782"/>
        <v>1</v>
      </c>
      <c r="I7141" s="4">
        <f t="shared" si="783"/>
        <v>0</v>
      </c>
      <c r="J7141" s="4">
        <f t="shared" si="784"/>
        <v>0</v>
      </c>
      <c r="K7141" s="4">
        <f t="shared" si="780"/>
        <v>0</v>
      </c>
      <c r="L7141" s="5">
        <f t="shared" si="785"/>
        <v>0</v>
      </c>
      <c r="M7141" s="137">
        <f>'PVWatts Hourly Results (1)'!L7152/1000</f>
        <v>0</v>
      </c>
      <c r="N7141" s="3">
        <f>'PVWatts Hourly Results (2)'!L7152/1000</f>
        <v>0</v>
      </c>
      <c r="O7141" s="3">
        <f>'PVWatts Hourly Results (3)'!L7152/1000</f>
        <v>0</v>
      </c>
      <c r="P7141" s="3">
        <f>'PVWatts Hourly Results (4)'!L7152/1000</f>
        <v>0</v>
      </c>
      <c r="Q7141" s="130">
        <f>'PVWatts Hourly Results (5)'!L7152/1000</f>
        <v>0</v>
      </c>
    </row>
    <row r="7142" spans="2:17" x14ac:dyDescent="0.25">
      <c r="B7142" s="8">
        <v>10</v>
      </c>
      <c r="C7142" s="9">
        <v>24</v>
      </c>
      <c r="D7142" s="134">
        <f>'PVWatts Hourly Results (1)'!C7153</f>
        <v>0</v>
      </c>
      <c r="E7142" s="127">
        <f>DATE(YEAR(Inputs!$D$5),Summary!B7142,Summary!C7142)+TIME(D7142,0,0)</f>
        <v>298</v>
      </c>
      <c r="F7142" s="4">
        <f t="shared" si="781"/>
        <v>0</v>
      </c>
      <c r="G7142" s="4">
        <f t="shared" si="779"/>
        <v>4</v>
      </c>
      <c r="H7142" s="4">
        <f t="shared" si="782"/>
        <v>1</v>
      </c>
      <c r="I7142" s="4">
        <f t="shared" si="783"/>
        <v>0</v>
      </c>
      <c r="J7142" s="4">
        <f t="shared" si="784"/>
        <v>0</v>
      </c>
      <c r="K7142" s="4">
        <f t="shared" si="780"/>
        <v>0</v>
      </c>
      <c r="L7142" s="5">
        <f t="shared" si="785"/>
        <v>0</v>
      </c>
      <c r="M7142" s="137">
        <f>'PVWatts Hourly Results (1)'!L7153/1000</f>
        <v>0</v>
      </c>
      <c r="N7142" s="3">
        <f>'PVWatts Hourly Results (2)'!L7153/1000</f>
        <v>0</v>
      </c>
      <c r="O7142" s="3">
        <f>'PVWatts Hourly Results (3)'!L7153/1000</f>
        <v>0</v>
      </c>
      <c r="P7142" s="3">
        <f>'PVWatts Hourly Results (4)'!L7153/1000</f>
        <v>0</v>
      </c>
      <c r="Q7142" s="130">
        <f>'PVWatts Hourly Results (5)'!L7153/1000</f>
        <v>0</v>
      </c>
    </row>
    <row r="7143" spans="2:17" x14ac:dyDescent="0.25">
      <c r="B7143" s="8">
        <v>10</v>
      </c>
      <c r="C7143" s="9">
        <v>24</v>
      </c>
      <c r="D7143" s="134">
        <f>'PVWatts Hourly Results (1)'!C7154</f>
        <v>0</v>
      </c>
      <c r="E7143" s="127">
        <f>DATE(YEAR(Inputs!$D$5),Summary!B7143,Summary!C7143)+TIME(D7143,0,0)</f>
        <v>298</v>
      </c>
      <c r="F7143" s="4">
        <f t="shared" si="781"/>
        <v>0</v>
      </c>
      <c r="G7143" s="4">
        <f t="shared" si="779"/>
        <v>4</v>
      </c>
      <c r="H7143" s="4">
        <f t="shared" si="782"/>
        <v>1</v>
      </c>
      <c r="I7143" s="4">
        <f t="shared" si="783"/>
        <v>0</v>
      </c>
      <c r="J7143" s="4">
        <f t="shared" si="784"/>
        <v>0</v>
      </c>
      <c r="K7143" s="4">
        <f t="shared" si="780"/>
        <v>0</v>
      </c>
      <c r="L7143" s="5">
        <f t="shared" si="785"/>
        <v>0</v>
      </c>
      <c r="M7143" s="137">
        <f>'PVWatts Hourly Results (1)'!L7154/1000</f>
        <v>0</v>
      </c>
      <c r="N7143" s="3">
        <f>'PVWatts Hourly Results (2)'!L7154/1000</f>
        <v>0</v>
      </c>
      <c r="O7143" s="3">
        <f>'PVWatts Hourly Results (3)'!L7154/1000</f>
        <v>0</v>
      </c>
      <c r="P7143" s="3">
        <f>'PVWatts Hourly Results (4)'!L7154/1000</f>
        <v>0</v>
      </c>
      <c r="Q7143" s="130">
        <f>'PVWatts Hourly Results (5)'!L7154/1000</f>
        <v>0</v>
      </c>
    </row>
    <row r="7144" spans="2:17" x14ac:dyDescent="0.25">
      <c r="B7144" s="8">
        <v>10</v>
      </c>
      <c r="C7144" s="9">
        <v>24</v>
      </c>
      <c r="D7144" s="134">
        <f>'PVWatts Hourly Results (1)'!C7155</f>
        <v>0</v>
      </c>
      <c r="E7144" s="127">
        <f>DATE(YEAR(Inputs!$D$5),Summary!B7144,Summary!C7144)+TIME(D7144,0,0)</f>
        <v>298</v>
      </c>
      <c r="F7144" s="4">
        <f t="shared" si="781"/>
        <v>0</v>
      </c>
      <c r="G7144" s="4">
        <f t="shared" si="779"/>
        <v>4</v>
      </c>
      <c r="H7144" s="4">
        <f t="shared" si="782"/>
        <v>1</v>
      </c>
      <c r="I7144" s="4">
        <f t="shared" si="783"/>
        <v>0</v>
      </c>
      <c r="J7144" s="4">
        <f t="shared" si="784"/>
        <v>0</v>
      </c>
      <c r="K7144" s="4">
        <f t="shared" si="780"/>
        <v>0</v>
      </c>
      <c r="L7144" s="5">
        <f t="shared" si="785"/>
        <v>0</v>
      </c>
      <c r="M7144" s="137">
        <f>'PVWatts Hourly Results (1)'!L7155/1000</f>
        <v>0</v>
      </c>
      <c r="N7144" s="3">
        <f>'PVWatts Hourly Results (2)'!L7155/1000</f>
        <v>0</v>
      </c>
      <c r="O7144" s="3">
        <f>'PVWatts Hourly Results (3)'!L7155/1000</f>
        <v>0</v>
      </c>
      <c r="P7144" s="3">
        <f>'PVWatts Hourly Results (4)'!L7155/1000</f>
        <v>0</v>
      </c>
      <c r="Q7144" s="130">
        <f>'PVWatts Hourly Results (5)'!L7155/1000</f>
        <v>0</v>
      </c>
    </row>
    <row r="7145" spans="2:17" x14ac:dyDescent="0.25">
      <c r="B7145" s="8">
        <v>10</v>
      </c>
      <c r="C7145" s="9">
        <v>24</v>
      </c>
      <c r="D7145" s="134">
        <f>'PVWatts Hourly Results (1)'!C7156</f>
        <v>0</v>
      </c>
      <c r="E7145" s="127">
        <f>DATE(YEAR(Inputs!$D$5),Summary!B7145,Summary!C7145)+TIME(D7145,0,0)</f>
        <v>298</v>
      </c>
      <c r="F7145" s="4">
        <f t="shared" si="781"/>
        <v>0</v>
      </c>
      <c r="G7145" s="4">
        <f t="shared" si="779"/>
        <v>4</v>
      </c>
      <c r="H7145" s="4">
        <f t="shared" si="782"/>
        <v>1</v>
      </c>
      <c r="I7145" s="4">
        <f t="shared" si="783"/>
        <v>0</v>
      </c>
      <c r="J7145" s="4">
        <f t="shared" si="784"/>
        <v>0</v>
      </c>
      <c r="K7145" s="4">
        <f t="shared" si="780"/>
        <v>0</v>
      </c>
      <c r="L7145" s="5">
        <f t="shared" si="785"/>
        <v>0</v>
      </c>
      <c r="M7145" s="137">
        <f>'PVWatts Hourly Results (1)'!L7156/1000</f>
        <v>0</v>
      </c>
      <c r="N7145" s="3">
        <f>'PVWatts Hourly Results (2)'!L7156/1000</f>
        <v>0</v>
      </c>
      <c r="O7145" s="3">
        <f>'PVWatts Hourly Results (3)'!L7156/1000</f>
        <v>0</v>
      </c>
      <c r="P7145" s="3">
        <f>'PVWatts Hourly Results (4)'!L7156/1000</f>
        <v>0</v>
      </c>
      <c r="Q7145" s="130">
        <f>'PVWatts Hourly Results (5)'!L7156/1000</f>
        <v>0</v>
      </c>
    </row>
    <row r="7146" spans="2:17" x14ac:dyDescent="0.25">
      <c r="B7146" s="8">
        <v>10</v>
      </c>
      <c r="C7146" s="9">
        <v>24</v>
      </c>
      <c r="D7146" s="134">
        <f>'PVWatts Hourly Results (1)'!C7157</f>
        <v>0</v>
      </c>
      <c r="E7146" s="127">
        <f>DATE(YEAR(Inputs!$D$5),Summary!B7146,Summary!C7146)+TIME(D7146,0,0)</f>
        <v>298</v>
      </c>
      <c r="F7146" s="4">
        <f t="shared" si="781"/>
        <v>0</v>
      </c>
      <c r="G7146" s="4">
        <f t="shared" si="779"/>
        <v>4</v>
      </c>
      <c r="H7146" s="4">
        <f t="shared" si="782"/>
        <v>1</v>
      </c>
      <c r="I7146" s="4">
        <f t="shared" si="783"/>
        <v>0</v>
      </c>
      <c r="J7146" s="4">
        <f t="shared" si="784"/>
        <v>0</v>
      </c>
      <c r="K7146" s="4">
        <f t="shared" si="780"/>
        <v>0</v>
      </c>
      <c r="L7146" s="5">
        <f t="shared" si="785"/>
        <v>0</v>
      </c>
      <c r="M7146" s="137">
        <f>'PVWatts Hourly Results (1)'!L7157/1000</f>
        <v>0</v>
      </c>
      <c r="N7146" s="3">
        <f>'PVWatts Hourly Results (2)'!L7157/1000</f>
        <v>0</v>
      </c>
      <c r="O7146" s="3">
        <f>'PVWatts Hourly Results (3)'!L7157/1000</f>
        <v>0</v>
      </c>
      <c r="P7146" s="3">
        <f>'PVWatts Hourly Results (4)'!L7157/1000</f>
        <v>0</v>
      </c>
      <c r="Q7146" s="130">
        <f>'PVWatts Hourly Results (5)'!L7157/1000</f>
        <v>0</v>
      </c>
    </row>
    <row r="7147" spans="2:17" x14ac:dyDescent="0.25">
      <c r="B7147" s="8">
        <v>10</v>
      </c>
      <c r="C7147" s="9">
        <v>24</v>
      </c>
      <c r="D7147" s="134">
        <f>'PVWatts Hourly Results (1)'!C7158</f>
        <v>0</v>
      </c>
      <c r="E7147" s="127">
        <f>DATE(YEAR(Inputs!$D$5),Summary!B7147,Summary!C7147)+TIME(D7147,0,0)</f>
        <v>298</v>
      </c>
      <c r="F7147" s="4">
        <f t="shared" si="781"/>
        <v>0</v>
      </c>
      <c r="G7147" s="4">
        <f t="shared" si="779"/>
        <v>4</v>
      </c>
      <c r="H7147" s="4">
        <f t="shared" si="782"/>
        <v>1</v>
      </c>
      <c r="I7147" s="4">
        <f t="shared" si="783"/>
        <v>0</v>
      </c>
      <c r="J7147" s="4">
        <f t="shared" si="784"/>
        <v>0</v>
      </c>
      <c r="K7147" s="4">
        <f t="shared" si="780"/>
        <v>0</v>
      </c>
      <c r="L7147" s="5">
        <f t="shared" si="785"/>
        <v>0</v>
      </c>
      <c r="M7147" s="137">
        <f>'PVWatts Hourly Results (1)'!L7158/1000</f>
        <v>0</v>
      </c>
      <c r="N7147" s="3">
        <f>'PVWatts Hourly Results (2)'!L7158/1000</f>
        <v>0</v>
      </c>
      <c r="O7147" s="3">
        <f>'PVWatts Hourly Results (3)'!L7158/1000</f>
        <v>0</v>
      </c>
      <c r="P7147" s="3">
        <f>'PVWatts Hourly Results (4)'!L7158/1000</f>
        <v>0</v>
      </c>
      <c r="Q7147" s="130">
        <f>'PVWatts Hourly Results (5)'!L7158/1000</f>
        <v>0</v>
      </c>
    </row>
    <row r="7148" spans="2:17" x14ac:dyDescent="0.25">
      <c r="B7148" s="8">
        <v>10</v>
      </c>
      <c r="C7148" s="9">
        <v>24</v>
      </c>
      <c r="D7148" s="134">
        <f>'PVWatts Hourly Results (1)'!C7159</f>
        <v>0</v>
      </c>
      <c r="E7148" s="127">
        <f>DATE(YEAR(Inputs!$D$5),Summary!B7148,Summary!C7148)+TIME(D7148,0,0)</f>
        <v>298</v>
      </c>
      <c r="F7148" s="4">
        <f t="shared" si="781"/>
        <v>0</v>
      </c>
      <c r="G7148" s="4">
        <f t="shared" si="779"/>
        <v>4</v>
      </c>
      <c r="H7148" s="4">
        <f t="shared" si="782"/>
        <v>1</v>
      </c>
      <c r="I7148" s="4">
        <f t="shared" si="783"/>
        <v>0</v>
      </c>
      <c r="J7148" s="4">
        <f t="shared" si="784"/>
        <v>0</v>
      </c>
      <c r="K7148" s="4">
        <f t="shared" si="780"/>
        <v>0</v>
      </c>
      <c r="L7148" s="5">
        <f t="shared" si="785"/>
        <v>0</v>
      </c>
      <c r="M7148" s="137">
        <f>'PVWatts Hourly Results (1)'!L7159/1000</f>
        <v>0</v>
      </c>
      <c r="N7148" s="3">
        <f>'PVWatts Hourly Results (2)'!L7159/1000</f>
        <v>0</v>
      </c>
      <c r="O7148" s="3">
        <f>'PVWatts Hourly Results (3)'!L7159/1000</f>
        <v>0</v>
      </c>
      <c r="P7148" s="3">
        <f>'PVWatts Hourly Results (4)'!L7159/1000</f>
        <v>0</v>
      </c>
      <c r="Q7148" s="130">
        <f>'PVWatts Hourly Results (5)'!L7159/1000</f>
        <v>0</v>
      </c>
    </row>
    <row r="7149" spans="2:17" x14ac:dyDescent="0.25">
      <c r="B7149" s="8">
        <v>10</v>
      </c>
      <c r="C7149" s="9">
        <v>24</v>
      </c>
      <c r="D7149" s="134">
        <f>'PVWatts Hourly Results (1)'!C7160</f>
        <v>0</v>
      </c>
      <c r="E7149" s="127">
        <f>DATE(YEAR(Inputs!$D$5),Summary!B7149,Summary!C7149)+TIME(D7149,0,0)</f>
        <v>298</v>
      </c>
      <c r="F7149" s="4">
        <f t="shared" si="781"/>
        <v>0</v>
      </c>
      <c r="G7149" s="4">
        <f t="shared" si="779"/>
        <v>4</v>
      </c>
      <c r="H7149" s="4">
        <f t="shared" si="782"/>
        <v>1</v>
      </c>
      <c r="I7149" s="4">
        <f t="shared" si="783"/>
        <v>0</v>
      </c>
      <c r="J7149" s="4">
        <f t="shared" si="784"/>
        <v>0</v>
      </c>
      <c r="K7149" s="4">
        <f t="shared" si="780"/>
        <v>0</v>
      </c>
      <c r="L7149" s="5">
        <f t="shared" si="785"/>
        <v>0</v>
      </c>
      <c r="M7149" s="137">
        <f>'PVWatts Hourly Results (1)'!L7160/1000</f>
        <v>0</v>
      </c>
      <c r="N7149" s="3">
        <f>'PVWatts Hourly Results (2)'!L7160/1000</f>
        <v>0</v>
      </c>
      <c r="O7149" s="3">
        <f>'PVWatts Hourly Results (3)'!L7160/1000</f>
        <v>0</v>
      </c>
      <c r="P7149" s="3">
        <f>'PVWatts Hourly Results (4)'!L7160/1000</f>
        <v>0</v>
      </c>
      <c r="Q7149" s="130">
        <f>'PVWatts Hourly Results (5)'!L7160/1000</f>
        <v>0</v>
      </c>
    </row>
    <row r="7150" spans="2:17" x14ac:dyDescent="0.25">
      <c r="B7150" s="8">
        <v>10</v>
      </c>
      <c r="C7150" s="9">
        <v>25</v>
      </c>
      <c r="D7150" s="134">
        <f>'PVWatts Hourly Results (1)'!C7161</f>
        <v>0</v>
      </c>
      <c r="E7150" s="127">
        <f>DATE(YEAR(Inputs!$D$5),Summary!B7150,Summary!C7150)+TIME(D7150,0,0)</f>
        <v>299</v>
      </c>
      <c r="F7150" s="4">
        <f t="shared" si="781"/>
        <v>0</v>
      </c>
      <c r="G7150" s="4">
        <f t="shared" si="779"/>
        <v>5</v>
      </c>
      <c r="H7150" s="4">
        <f t="shared" si="782"/>
        <v>1</v>
      </c>
      <c r="I7150" s="4">
        <f t="shared" si="783"/>
        <v>0</v>
      </c>
      <c r="J7150" s="4">
        <f t="shared" si="784"/>
        <v>0</v>
      </c>
      <c r="K7150" s="4">
        <f t="shared" si="780"/>
        <v>0</v>
      </c>
      <c r="L7150" s="5">
        <f t="shared" si="785"/>
        <v>0</v>
      </c>
      <c r="M7150" s="137">
        <f>'PVWatts Hourly Results (1)'!L7161/1000</f>
        <v>0</v>
      </c>
      <c r="N7150" s="3">
        <f>'PVWatts Hourly Results (2)'!L7161/1000</f>
        <v>0</v>
      </c>
      <c r="O7150" s="3">
        <f>'PVWatts Hourly Results (3)'!L7161/1000</f>
        <v>0</v>
      </c>
      <c r="P7150" s="3">
        <f>'PVWatts Hourly Results (4)'!L7161/1000</f>
        <v>0</v>
      </c>
      <c r="Q7150" s="130">
        <f>'PVWatts Hourly Results (5)'!L7161/1000</f>
        <v>0</v>
      </c>
    </row>
    <row r="7151" spans="2:17" x14ac:dyDescent="0.25">
      <c r="B7151" s="8">
        <v>10</v>
      </c>
      <c r="C7151" s="9">
        <v>25</v>
      </c>
      <c r="D7151" s="134">
        <f>'PVWatts Hourly Results (1)'!C7162</f>
        <v>0</v>
      </c>
      <c r="E7151" s="127">
        <f>DATE(YEAR(Inputs!$D$5),Summary!B7151,Summary!C7151)+TIME(D7151,0,0)</f>
        <v>299</v>
      </c>
      <c r="F7151" s="4">
        <f t="shared" si="781"/>
        <v>0</v>
      </c>
      <c r="G7151" s="4">
        <f t="shared" si="779"/>
        <v>5</v>
      </c>
      <c r="H7151" s="4">
        <f t="shared" si="782"/>
        <v>1</v>
      </c>
      <c r="I7151" s="4">
        <f t="shared" si="783"/>
        <v>0</v>
      </c>
      <c r="J7151" s="4">
        <f t="shared" si="784"/>
        <v>0</v>
      </c>
      <c r="K7151" s="4">
        <f t="shared" si="780"/>
        <v>0</v>
      </c>
      <c r="L7151" s="5">
        <f t="shared" si="785"/>
        <v>0</v>
      </c>
      <c r="M7151" s="137">
        <f>'PVWatts Hourly Results (1)'!L7162/1000</f>
        <v>0</v>
      </c>
      <c r="N7151" s="3">
        <f>'PVWatts Hourly Results (2)'!L7162/1000</f>
        <v>0</v>
      </c>
      <c r="O7151" s="3">
        <f>'PVWatts Hourly Results (3)'!L7162/1000</f>
        <v>0</v>
      </c>
      <c r="P7151" s="3">
        <f>'PVWatts Hourly Results (4)'!L7162/1000</f>
        <v>0</v>
      </c>
      <c r="Q7151" s="130">
        <f>'PVWatts Hourly Results (5)'!L7162/1000</f>
        <v>0</v>
      </c>
    </row>
    <row r="7152" spans="2:17" x14ac:dyDescent="0.25">
      <c r="B7152" s="8">
        <v>10</v>
      </c>
      <c r="C7152" s="9">
        <v>25</v>
      </c>
      <c r="D7152" s="134">
        <f>'PVWatts Hourly Results (1)'!C7163</f>
        <v>0</v>
      </c>
      <c r="E7152" s="127">
        <f>DATE(YEAR(Inputs!$D$5),Summary!B7152,Summary!C7152)+TIME(D7152,0,0)</f>
        <v>299</v>
      </c>
      <c r="F7152" s="4">
        <f t="shared" si="781"/>
        <v>0</v>
      </c>
      <c r="G7152" s="4">
        <f t="shared" si="779"/>
        <v>5</v>
      </c>
      <c r="H7152" s="4">
        <f t="shared" si="782"/>
        <v>1</v>
      </c>
      <c r="I7152" s="4">
        <f t="shared" si="783"/>
        <v>0</v>
      </c>
      <c r="J7152" s="4">
        <f t="shared" si="784"/>
        <v>0</v>
      </c>
      <c r="K7152" s="4">
        <f t="shared" si="780"/>
        <v>0</v>
      </c>
      <c r="L7152" s="5">
        <f t="shared" si="785"/>
        <v>0</v>
      </c>
      <c r="M7152" s="137">
        <f>'PVWatts Hourly Results (1)'!L7163/1000</f>
        <v>0</v>
      </c>
      <c r="N7152" s="3">
        <f>'PVWatts Hourly Results (2)'!L7163/1000</f>
        <v>0</v>
      </c>
      <c r="O7152" s="3">
        <f>'PVWatts Hourly Results (3)'!L7163/1000</f>
        <v>0</v>
      </c>
      <c r="P7152" s="3">
        <f>'PVWatts Hourly Results (4)'!L7163/1000</f>
        <v>0</v>
      </c>
      <c r="Q7152" s="130">
        <f>'PVWatts Hourly Results (5)'!L7163/1000</f>
        <v>0</v>
      </c>
    </row>
    <row r="7153" spans="2:17" x14ac:dyDescent="0.25">
      <c r="B7153" s="8">
        <v>10</v>
      </c>
      <c r="C7153" s="9">
        <v>25</v>
      </c>
      <c r="D7153" s="134">
        <f>'PVWatts Hourly Results (1)'!C7164</f>
        <v>0</v>
      </c>
      <c r="E7153" s="127">
        <f>DATE(YEAR(Inputs!$D$5),Summary!B7153,Summary!C7153)+TIME(D7153,0,0)</f>
        <v>299</v>
      </c>
      <c r="F7153" s="4">
        <f t="shared" si="781"/>
        <v>0</v>
      </c>
      <c r="G7153" s="4">
        <f t="shared" si="779"/>
        <v>5</v>
      </c>
      <c r="H7153" s="4">
        <f t="shared" si="782"/>
        <v>1</v>
      </c>
      <c r="I7153" s="4">
        <f t="shared" si="783"/>
        <v>0</v>
      </c>
      <c r="J7153" s="4">
        <f t="shared" si="784"/>
        <v>0</v>
      </c>
      <c r="K7153" s="4">
        <f t="shared" si="780"/>
        <v>0</v>
      </c>
      <c r="L7153" s="5">
        <f t="shared" si="785"/>
        <v>0</v>
      </c>
      <c r="M7153" s="137">
        <f>'PVWatts Hourly Results (1)'!L7164/1000</f>
        <v>0</v>
      </c>
      <c r="N7153" s="3">
        <f>'PVWatts Hourly Results (2)'!L7164/1000</f>
        <v>0</v>
      </c>
      <c r="O7153" s="3">
        <f>'PVWatts Hourly Results (3)'!L7164/1000</f>
        <v>0</v>
      </c>
      <c r="P7153" s="3">
        <f>'PVWatts Hourly Results (4)'!L7164/1000</f>
        <v>0</v>
      </c>
      <c r="Q7153" s="130">
        <f>'PVWatts Hourly Results (5)'!L7164/1000</f>
        <v>0</v>
      </c>
    </row>
    <row r="7154" spans="2:17" x14ac:dyDescent="0.25">
      <c r="B7154" s="8">
        <v>10</v>
      </c>
      <c r="C7154" s="9">
        <v>25</v>
      </c>
      <c r="D7154" s="134">
        <f>'PVWatts Hourly Results (1)'!C7165</f>
        <v>0</v>
      </c>
      <c r="E7154" s="127">
        <f>DATE(YEAR(Inputs!$D$5),Summary!B7154,Summary!C7154)+TIME(D7154,0,0)</f>
        <v>299</v>
      </c>
      <c r="F7154" s="4">
        <f t="shared" si="781"/>
        <v>0</v>
      </c>
      <c r="G7154" s="4">
        <f t="shared" si="779"/>
        <v>5</v>
      </c>
      <c r="H7154" s="4">
        <f t="shared" si="782"/>
        <v>1</v>
      </c>
      <c r="I7154" s="4">
        <f t="shared" si="783"/>
        <v>0</v>
      </c>
      <c r="J7154" s="4">
        <f t="shared" si="784"/>
        <v>0</v>
      </c>
      <c r="K7154" s="4">
        <f t="shared" si="780"/>
        <v>0</v>
      </c>
      <c r="L7154" s="5">
        <f t="shared" si="785"/>
        <v>0</v>
      </c>
      <c r="M7154" s="137">
        <f>'PVWatts Hourly Results (1)'!L7165/1000</f>
        <v>0</v>
      </c>
      <c r="N7154" s="3">
        <f>'PVWatts Hourly Results (2)'!L7165/1000</f>
        <v>0</v>
      </c>
      <c r="O7154" s="3">
        <f>'PVWatts Hourly Results (3)'!L7165/1000</f>
        <v>0</v>
      </c>
      <c r="P7154" s="3">
        <f>'PVWatts Hourly Results (4)'!L7165/1000</f>
        <v>0</v>
      </c>
      <c r="Q7154" s="130">
        <f>'PVWatts Hourly Results (5)'!L7165/1000</f>
        <v>0</v>
      </c>
    </row>
    <row r="7155" spans="2:17" x14ac:dyDescent="0.25">
      <c r="B7155" s="8">
        <v>10</v>
      </c>
      <c r="C7155" s="9">
        <v>25</v>
      </c>
      <c r="D7155" s="134">
        <f>'PVWatts Hourly Results (1)'!C7166</f>
        <v>0</v>
      </c>
      <c r="E7155" s="127">
        <f>DATE(YEAR(Inputs!$D$5),Summary!B7155,Summary!C7155)+TIME(D7155,0,0)</f>
        <v>299</v>
      </c>
      <c r="F7155" s="4">
        <f t="shared" si="781"/>
        <v>0</v>
      </c>
      <c r="G7155" s="4">
        <f t="shared" si="779"/>
        <v>5</v>
      </c>
      <c r="H7155" s="4">
        <f t="shared" si="782"/>
        <v>1</v>
      </c>
      <c r="I7155" s="4">
        <f t="shared" si="783"/>
        <v>0</v>
      </c>
      <c r="J7155" s="4">
        <f t="shared" si="784"/>
        <v>0</v>
      </c>
      <c r="K7155" s="4">
        <f t="shared" si="780"/>
        <v>0</v>
      </c>
      <c r="L7155" s="5">
        <f t="shared" si="785"/>
        <v>0</v>
      </c>
      <c r="M7155" s="137">
        <f>'PVWatts Hourly Results (1)'!L7166/1000</f>
        <v>0</v>
      </c>
      <c r="N7155" s="3">
        <f>'PVWatts Hourly Results (2)'!L7166/1000</f>
        <v>0</v>
      </c>
      <c r="O7155" s="3">
        <f>'PVWatts Hourly Results (3)'!L7166/1000</f>
        <v>0</v>
      </c>
      <c r="P7155" s="3">
        <f>'PVWatts Hourly Results (4)'!L7166/1000</f>
        <v>0</v>
      </c>
      <c r="Q7155" s="130">
        <f>'PVWatts Hourly Results (5)'!L7166/1000</f>
        <v>0</v>
      </c>
    </row>
    <row r="7156" spans="2:17" x14ac:dyDescent="0.25">
      <c r="B7156" s="8">
        <v>10</v>
      </c>
      <c r="C7156" s="9">
        <v>25</v>
      </c>
      <c r="D7156" s="134">
        <f>'PVWatts Hourly Results (1)'!C7167</f>
        <v>0</v>
      </c>
      <c r="E7156" s="127">
        <f>DATE(YEAR(Inputs!$D$5),Summary!B7156,Summary!C7156)+TIME(D7156,0,0)</f>
        <v>299</v>
      </c>
      <c r="F7156" s="4">
        <f t="shared" si="781"/>
        <v>0</v>
      </c>
      <c r="G7156" s="4">
        <f t="shared" si="779"/>
        <v>5</v>
      </c>
      <c r="H7156" s="4">
        <f t="shared" si="782"/>
        <v>1</v>
      </c>
      <c r="I7156" s="4">
        <f t="shared" si="783"/>
        <v>0</v>
      </c>
      <c r="J7156" s="4">
        <f t="shared" si="784"/>
        <v>0</v>
      </c>
      <c r="K7156" s="4">
        <f t="shared" si="780"/>
        <v>0</v>
      </c>
      <c r="L7156" s="5">
        <f t="shared" si="785"/>
        <v>0</v>
      </c>
      <c r="M7156" s="137">
        <f>'PVWatts Hourly Results (1)'!L7167/1000</f>
        <v>0</v>
      </c>
      <c r="N7156" s="3">
        <f>'PVWatts Hourly Results (2)'!L7167/1000</f>
        <v>0</v>
      </c>
      <c r="O7156" s="3">
        <f>'PVWatts Hourly Results (3)'!L7167/1000</f>
        <v>0</v>
      </c>
      <c r="P7156" s="3">
        <f>'PVWatts Hourly Results (4)'!L7167/1000</f>
        <v>0</v>
      </c>
      <c r="Q7156" s="130">
        <f>'PVWatts Hourly Results (5)'!L7167/1000</f>
        <v>0</v>
      </c>
    </row>
    <row r="7157" spans="2:17" x14ac:dyDescent="0.25">
      <c r="B7157" s="8">
        <v>10</v>
      </c>
      <c r="C7157" s="9">
        <v>25</v>
      </c>
      <c r="D7157" s="134">
        <f>'PVWatts Hourly Results (1)'!C7168</f>
        <v>0</v>
      </c>
      <c r="E7157" s="127">
        <f>DATE(YEAR(Inputs!$D$5),Summary!B7157,Summary!C7157)+TIME(D7157,0,0)</f>
        <v>299</v>
      </c>
      <c r="F7157" s="4">
        <f t="shared" si="781"/>
        <v>0</v>
      </c>
      <c r="G7157" s="4">
        <f t="shared" si="779"/>
        <v>5</v>
      </c>
      <c r="H7157" s="4">
        <f t="shared" si="782"/>
        <v>1</v>
      </c>
      <c r="I7157" s="4">
        <f t="shared" si="783"/>
        <v>0</v>
      </c>
      <c r="J7157" s="4">
        <f t="shared" si="784"/>
        <v>0</v>
      </c>
      <c r="K7157" s="4">
        <f t="shared" si="780"/>
        <v>0</v>
      </c>
      <c r="L7157" s="5">
        <f t="shared" si="785"/>
        <v>0</v>
      </c>
      <c r="M7157" s="137">
        <f>'PVWatts Hourly Results (1)'!L7168/1000</f>
        <v>0</v>
      </c>
      <c r="N7157" s="3">
        <f>'PVWatts Hourly Results (2)'!L7168/1000</f>
        <v>0</v>
      </c>
      <c r="O7157" s="3">
        <f>'PVWatts Hourly Results (3)'!L7168/1000</f>
        <v>0</v>
      </c>
      <c r="P7157" s="3">
        <f>'PVWatts Hourly Results (4)'!L7168/1000</f>
        <v>0</v>
      </c>
      <c r="Q7157" s="130">
        <f>'PVWatts Hourly Results (5)'!L7168/1000</f>
        <v>0</v>
      </c>
    </row>
    <row r="7158" spans="2:17" x14ac:dyDescent="0.25">
      <c r="B7158" s="8">
        <v>10</v>
      </c>
      <c r="C7158" s="9">
        <v>25</v>
      </c>
      <c r="D7158" s="134">
        <f>'PVWatts Hourly Results (1)'!C7169</f>
        <v>0</v>
      </c>
      <c r="E7158" s="127">
        <f>DATE(YEAR(Inputs!$D$5),Summary!B7158,Summary!C7158)+TIME(D7158,0,0)</f>
        <v>299</v>
      </c>
      <c r="F7158" s="4">
        <f t="shared" si="781"/>
        <v>0</v>
      </c>
      <c r="G7158" s="4">
        <f t="shared" si="779"/>
        <v>5</v>
      </c>
      <c r="H7158" s="4">
        <f t="shared" si="782"/>
        <v>1</v>
      </c>
      <c r="I7158" s="4">
        <f t="shared" si="783"/>
        <v>0</v>
      </c>
      <c r="J7158" s="4">
        <f t="shared" si="784"/>
        <v>0</v>
      </c>
      <c r="K7158" s="4">
        <f t="shared" si="780"/>
        <v>0</v>
      </c>
      <c r="L7158" s="5">
        <f t="shared" si="785"/>
        <v>0</v>
      </c>
      <c r="M7158" s="137">
        <f>'PVWatts Hourly Results (1)'!L7169/1000</f>
        <v>0</v>
      </c>
      <c r="N7158" s="3">
        <f>'PVWatts Hourly Results (2)'!L7169/1000</f>
        <v>0</v>
      </c>
      <c r="O7158" s="3">
        <f>'PVWatts Hourly Results (3)'!L7169/1000</f>
        <v>0</v>
      </c>
      <c r="P7158" s="3">
        <f>'PVWatts Hourly Results (4)'!L7169/1000</f>
        <v>0</v>
      </c>
      <c r="Q7158" s="130">
        <f>'PVWatts Hourly Results (5)'!L7169/1000</f>
        <v>0</v>
      </c>
    </row>
    <row r="7159" spans="2:17" x14ac:dyDescent="0.25">
      <c r="B7159" s="8">
        <v>10</v>
      </c>
      <c r="C7159" s="9">
        <v>25</v>
      </c>
      <c r="D7159" s="134">
        <f>'PVWatts Hourly Results (1)'!C7170</f>
        <v>0</v>
      </c>
      <c r="E7159" s="127">
        <f>DATE(YEAR(Inputs!$D$5),Summary!B7159,Summary!C7159)+TIME(D7159,0,0)</f>
        <v>299</v>
      </c>
      <c r="F7159" s="4">
        <f t="shared" si="781"/>
        <v>0</v>
      </c>
      <c r="G7159" s="4">
        <f t="shared" si="779"/>
        <v>5</v>
      </c>
      <c r="H7159" s="4">
        <f t="shared" si="782"/>
        <v>1</v>
      </c>
      <c r="I7159" s="4">
        <f t="shared" si="783"/>
        <v>0</v>
      </c>
      <c r="J7159" s="4">
        <f t="shared" si="784"/>
        <v>0</v>
      </c>
      <c r="K7159" s="4">
        <f t="shared" si="780"/>
        <v>0</v>
      </c>
      <c r="L7159" s="5">
        <f t="shared" si="785"/>
        <v>0</v>
      </c>
      <c r="M7159" s="137">
        <f>'PVWatts Hourly Results (1)'!L7170/1000</f>
        <v>0</v>
      </c>
      <c r="N7159" s="3">
        <f>'PVWatts Hourly Results (2)'!L7170/1000</f>
        <v>0</v>
      </c>
      <c r="O7159" s="3">
        <f>'PVWatts Hourly Results (3)'!L7170/1000</f>
        <v>0</v>
      </c>
      <c r="P7159" s="3">
        <f>'PVWatts Hourly Results (4)'!L7170/1000</f>
        <v>0</v>
      </c>
      <c r="Q7159" s="130">
        <f>'PVWatts Hourly Results (5)'!L7170/1000</f>
        <v>0</v>
      </c>
    </row>
    <row r="7160" spans="2:17" x14ac:dyDescent="0.25">
      <c r="B7160" s="8">
        <v>10</v>
      </c>
      <c r="C7160" s="9">
        <v>25</v>
      </c>
      <c r="D7160" s="134">
        <f>'PVWatts Hourly Results (1)'!C7171</f>
        <v>0</v>
      </c>
      <c r="E7160" s="127">
        <f>DATE(YEAR(Inputs!$D$5),Summary!B7160,Summary!C7160)+TIME(D7160,0,0)</f>
        <v>299</v>
      </c>
      <c r="F7160" s="4">
        <f t="shared" si="781"/>
        <v>0</v>
      </c>
      <c r="G7160" s="4">
        <f t="shared" si="779"/>
        <v>5</v>
      </c>
      <c r="H7160" s="4">
        <f t="shared" si="782"/>
        <v>1</v>
      </c>
      <c r="I7160" s="4">
        <f t="shared" si="783"/>
        <v>0</v>
      </c>
      <c r="J7160" s="4">
        <f t="shared" si="784"/>
        <v>0</v>
      </c>
      <c r="K7160" s="4">
        <f t="shared" si="780"/>
        <v>0</v>
      </c>
      <c r="L7160" s="5">
        <f t="shared" si="785"/>
        <v>0</v>
      </c>
      <c r="M7160" s="137">
        <f>'PVWatts Hourly Results (1)'!L7171/1000</f>
        <v>0</v>
      </c>
      <c r="N7160" s="3">
        <f>'PVWatts Hourly Results (2)'!L7171/1000</f>
        <v>0</v>
      </c>
      <c r="O7160" s="3">
        <f>'PVWatts Hourly Results (3)'!L7171/1000</f>
        <v>0</v>
      </c>
      <c r="P7160" s="3">
        <f>'PVWatts Hourly Results (4)'!L7171/1000</f>
        <v>0</v>
      </c>
      <c r="Q7160" s="130">
        <f>'PVWatts Hourly Results (5)'!L7171/1000</f>
        <v>0</v>
      </c>
    </row>
    <row r="7161" spans="2:17" x14ac:dyDescent="0.25">
      <c r="B7161" s="8">
        <v>10</v>
      </c>
      <c r="C7161" s="9">
        <v>25</v>
      </c>
      <c r="D7161" s="134">
        <f>'PVWatts Hourly Results (1)'!C7172</f>
        <v>0</v>
      </c>
      <c r="E7161" s="127">
        <f>DATE(YEAR(Inputs!$D$5),Summary!B7161,Summary!C7161)+TIME(D7161,0,0)</f>
        <v>299</v>
      </c>
      <c r="F7161" s="4">
        <f t="shared" si="781"/>
        <v>0</v>
      </c>
      <c r="G7161" s="4">
        <f t="shared" si="779"/>
        <v>5</v>
      </c>
      <c r="H7161" s="4">
        <f t="shared" si="782"/>
        <v>1</v>
      </c>
      <c r="I7161" s="4">
        <f t="shared" si="783"/>
        <v>0</v>
      </c>
      <c r="J7161" s="4">
        <f t="shared" si="784"/>
        <v>0</v>
      </c>
      <c r="K7161" s="4">
        <f t="shared" si="780"/>
        <v>0</v>
      </c>
      <c r="L7161" s="5">
        <f t="shared" si="785"/>
        <v>0</v>
      </c>
      <c r="M7161" s="137">
        <f>'PVWatts Hourly Results (1)'!L7172/1000</f>
        <v>0</v>
      </c>
      <c r="N7161" s="3">
        <f>'PVWatts Hourly Results (2)'!L7172/1000</f>
        <v>0</v>
      </c>
      <c r="O7161" s="3">
        <f>'PVWatts Hourly Results (3)'!L7172/1000</f>
        <v>0</v>
      </c>
      <c r="P7161" s="3">
        <f>'PVWatts Hourly Results (4)'!L7172/1000</f>
        <v>0</v>
      </c>
      <c r="Q7161" s="130">
        <f>'PVWatts Hourly Results (5)'!L7172/1000</f>
        <v>0</v>
      </c>
    </row>
    <row r="7162" spans="2:17" x14ac:dyDescent="0.25">
      <c r="B7162" s="8">
        <v>10</v>
      </c>
      <c r="C7162" s="9">
        <v>25</v>
      </c>
      <c r="D7162" s="134">
        <f>'PVWatts Hourly Results (1)'!C7173</f>
        <v>0</v>
      </c>
      <c r="E7162" s="127">
        <f>DATE(YEAR(Inputs!$D$5),Summary!B7162,Summary!C7162)+TIME(D7162,0,0)</f>
        <v>299</v>
      </c>
      <c r="F7162" s="4">
        <f t="shared" si="781"/>
        <v>0</v>
      </c>
      <c r="G7162" s="4">
        <f t="shared" si="779"/>
        <v>5</v>
      </c>
      <c r="H7162" s="4">
        <f t="shared" si="782"/>
        <v>1</v>
      </c>
      <c r="I7162" s="4">
        <f t="shared" si="783"/>
        <v>0</v>
      </c>
      <c r="J7162" s="4">
        <f t="shared" si="784"/>
        <v>0</v>
      </c>
      <c r="K7162" s="4">
        <f t="shared" si="780"/>
        <v>0</v>
      </c>
      <c r="L7162" s="5">
        <f t="shared" si="785"/>
        <v>0</v>
      </c>
      <c r="M7162" s="137">
        <f>'PVWatts Hourly Results (1)'!L7173/1000</f>
        <v>0</v>
      </c>
      <c r="N7162" s="3">
        <f>'PVWatts Hourly Results (2)'!L7173/1000</f>
        <v>0</v>
      </c>
      <c r="O7162" s="3">
        <f>'PVWatts Hourly Results (3)'!L7173/1000</f>
        <v>0</v>
      </c>
      <c r="P7162" s="3">
        <f>'PVWatts Hourly Results (4)'!L7173/1000</f>
        <v>0</v>
      </c>
      <c r="Q7162" s="130">
        <f>'PVWatts Hourly Results (5)'!L7173/1000</f>
        <v>0</v>
      </c>
    </row>
    <row r="7163" spans="2:17" x14ac:dyDescent="0.25">
      <c r="B7163" s="8">
        <v>10</v>
      </c>
      <c r="C7163" s="9">
        <v>25</v>
      </c>
      <c r="D7163" s="134">
        <f>'PVWatts Hourly Results (1)'!C7174</f>
        <v>0</v>
      </c>
      <c r="E7163" s="127">
        <f>DATE(YEAR(Inputs!$D$5),Summary!B7163,Summary!C7163)+TIME(D7163,0,0)</f>
        <v>299</v>
      </c>
      <c r="F7163" s="4">
        <f t="shared" si="781"/>
        <v>0</v>
      </c>
      <c r="G7163" s="4">
        <f t="shared" si="779"/>
        <v>5</v>
      </c>
      <c r="H7163" s="4">
        <f t="shared" si="782"/>
        <v>1</v>
      </c>
      <c r="I7163" s="4">
        <f t="shared" si="783"/>
        <v>0</v>
      </c>
      <c r="J7163" s="4">
        <f t="shared" si="784"/>
        <v>0</v>
      </c>
      <c r="K7163" s="4">
        <f t="shared" si="780"/>
        <v>0</v>
      </c>
      <c r="L7163" s="5">
        <f t="shared" si="785"/>
        <v>0</v>
      </c>
      <c r="M7163" s="137">
        <f>'PVWatts Hourly Results (1)'!L7174/1000</f>
        <v>0</v>
      </c>
      <c r="N7163" s="3">
        <f>'PVWatts Hourly Results (2)'!L7174/1000</f>
        <v>0</v>
      </c>
      <c r="O7163" s="3">
        <f>'PVWatts Hourly Results (3)'!L7174/1000</f>
        <v>0</v>
      </c>
      <c r="P7163" s="3">
        <f>'PVWatts Hourly Results (4)'!L7174/1000</f>
        <v>0</v>
      </c>
      <c r="Q7163" s="130">
        <f>'PVWatts Hourly Results (5)'!L7174/1000</f>
        <v>0</v>
      </c>
    </row>
    <row r="7164" spans="2:17" x14ac:dyDescent="0.25">
      <c r="B7164" s="8">
        <v>10</v>
      </c>
      <c r="C7164" s="9">
        <v>25</v>
      </c>
      <c r="D7164" s="134">
        <f>'PVWatts Hourly Results (1)'!C7175</f>
        <v>0</v>
      </c>
      <c r="E7164" s="127">
        <f>DATE(YEAR(Inputs!$D$5),Summary!B7164,Summary!C7164)+TIME(D7164,0,0)</f>
        <v>299</v>
      </c>
      <c r="F7164" s="4">
        <f t="shared" si="781"/>
        <v>0</v>
      </c>
      <c r="G7164" s="4">
        <f t="shared" si="779"/>
        <v>5</v>
      </c>
      <c r="H7164" s="4">
        <f t="shared" si="782"/>
        <v>1</v>
      </c>
      <c r="I7164" s="4">
        <f t="shared" si="783"/>
        <v>0</v>
      </c>
      <c r="J7164" s="4">
        <f t="shared" si="784"/>
        <v>0</v>
      </c>
      <c r="K7164" s="4">
        <f t="shared" si="780"/>
        <v>0</v>
      </c>
      <c r="L7164" s="5">
        <f t="shared" si="785"/>
        <v>0</v>
      </c>
      <c r="M7164" s="137">
        <f>'PVWatts Hourly Results (1)'!L7175/1000</f>
        <v>0</v>
      </c>
      <c r="N7164" s="3">
        <f>'PVWatts Hourly Results (2)'!L7175/1000</f>
        <v>0</v>
      </c>
      <c r="O7164" s="3">
        <f>'PVWatts Hourly Results (3)'!L7175/1000</f>
        <v>0</v>
      </c>
      <c r="P7164" s="3">
        <f>'PVWatts Hourly Results (4)'!L7175/1000</f>
        <v>0</v>
      </c>
      <c r="Q7164" s="130">
        <f>'PVWatts Hourly Results (5)'!L7175/1000</f>
        <v>0</v>
      </c>
    </row>
    <row r="7165" spans="2:17" x14ac:dyDescent="0.25">
      <c r="B7165" s="8">
        <v>10</v>
      </c>
      <c r="C7165" s="9">
        <v>25</v>
      </c>
      <c r="D7165" s="134">
        <f>'PVWatts Hourly Results (1)'!C7176</f>
        <v>0</v>
      </c>
      <c r="E7165" s="127">
        <f>DATE(YEAR(Inputs!$D$5),Summary!B7165,Summary!C7165)+TIME(D7165,0,0)</f>
        <v>299</v>
      </c>
      <c r="F7165" s="4">
        <f t="shared" si="781"/>
        <v>0</v>
      </c>
      <c r="G7165" s="4">
        <f t="shared" si="779"/>
        <v>5</v>
      </c>
      <c r="H7165" s="4">
        <f t="shared" si="782"/>
        <v>1</v>
      </c>
      <c r="I7165" s="4">
        <f t="shared" si="783"/>
        <v>0</v>
      </c>
      <c r="J7165" s="4">
        <f t="shared" si="784"/>
        <v>0</v>
      </c>
      <c r="K7165" s="4">
        <f t="shared" si="780"/>
        <v>0</v>
      </c>
      <c r="L7165" s="5">
        <f t="shared" si="785"/>
        <v>0</v>
      </c>
      <c r="M7165" s="137">
        <f>'PVWatts Hourly Results (1)'!L7176/1000</f>
        <v>0</v>
      </c>
      <c r="N7165" s="3">
        <f>'PVWatts Hourly Results (2)'!L7176/1000</f>
        <v>0</v>
      </c>
      <c r="O7165" s="3">
        <f>'PVWatts Hourly Results (3)'!L7176/1000</f>
        <v>0</v>
      </c>
      <c r="P7165" s="3">
        <f>'PVWatts Hourly Results (4)'!L7176/1000</f>
        <v>0</v>
      </c>
      <c r="Q7165" s="130">
        <f>'PVWatts Hourly Results (5)'!L7176/1000</f>
        <v>0</v>
      </c>
    </row>
    <row r="7166" spans="2:17" x14ac:dyDescent="0.25">
      <c r="B7166" s="8">
        <v>10</v>
      </c>
      <c r="C7166" s="9">
        <v>25</v>
      </c>
      <c r="D7166" s="134">
        <f>'PVWatts Hourly Results (1)'!C7177</f>
        <v>0</v>
      </c>
      <c r="E7166" s="127">
        <f>DATE(YEAR(Inputs!$D$5),Summary!B7166,Summary!C7166)+TIME(D7166,0,0)</f>
        <v>299</v>
      </c>
      <c r="F7166" s="4">
        <f t="shared" si="781"/>
        <v>0</v>
      </c>
      <c r="G7166" s="4">
        <f t="shared" si="779"/>
        <v>5</v>
      </c>
      <c r="H7166" s="4">
        <f t="shared" si="782"/>
        <v>1</v>
      </c>
      <c r="I7166" s="4">
        <f t="shared" si="783"/>
        <v>0</v>
      </c>
      <c r="J7166" s="4">
        <f t="shared" si="784"/>
        <v>0</v>
      </c>
      <c r="K7166" s="4">
        <f t="shared" si="780"/>
        <v>0</v>
      </c>
      <c r="L7166" s="5">
        <f t="shared" si="785"/>
        <v>0</v>
      </c>
      <c r="M7166" s="137">
        <f>'PVWatts Hourly Results (1)'!L7177/1000</f>
        <v>0</v>
      </c>
      <c r="N7166" s="3">
        <f>'PVWatts Hourly Results (2)'!L7177/1000</f>
        <v>0</v>
      </c>
      <c r="O7166" s="3">
        <f>'PVWatts Hourly Results (3)'!L7177/1000</f>
        <v>0</v>
      </c>
      <c r="P7166" s="3">
        <f>'PVWatts Hourly Results (4)'!L7177/1000</f>
        <v>0</v>
      </c>
      <c r="Q7166" s="130">
        <f>'PVWatts Hourly Results (5)'!L7177/1000</f>
        <v>0</v>
      </c>
    </row>
    <row r="7167" spans="2:17" x14ac:dyDescent="0.25">
      <c r="B7167" s="8">
        <v>10</v>
      </c>
      <c r="C7167" s="9">
        <v>25</v>
      </c>
      <c r="D7167" s="134">
        <f>'PVWatts Hourly Results (1)'!C7178</f>
        <v>0</v>
      </c>
      <c r="E7167" s="127">
        <f>DATE(YEAR(Inputs!$D$5),Summary!B7167,Summary!C7167)+TIME(D7167,0,0)</f>
        <v>299</v>
      </c>
      <c r="F7167" s="4">
        <f t="shared" si="781"/>
        <v>0</v>
      </c>
      <c r="G7167" s="4">
        <f t="shared" si="779"/>
        <v>5</v>
      </c>
      <c r="H7167" s="4">
        <f t="shared" si="782"/>
        <v>1</v>
      </c>
      <c r="I7167" s="4">
        <f t="shared" si="783"/>
        <v>0</v>
      </c>
      <c r="J7167" s="4">
        <f t="shared" si="784"/>
        <v>0</v>
      </c>
      <c r="K7167" s="4">
        <f t="shared" si="780"/>
        <v>0</v>
      </c>
      <c r="L7167" s="5">
        <f t="shared" si="785"/>
        <v>0</v>
      </c>
      <c r="M7167" s="137">
        <f>'PVWatts Hourly Results (1)'!L7178/1000</f>
        <v>0</v>
      </c>
      <c r="N7167" s="3">
        <f>'PVWatts Hourly Results (2)'!L7178/1000</f>
        <v>0</v>
      </c>
      <c r="O7167" s="3">
        <f>'PVWatts Hourly Results (3)'!L7178/1000</f>
        <v>0</v>
      </c>
      <c r="P7167" s="3">
        <f>'PVWatts Hourly Results (4)'!L7178/1000</f>
        <v>0</v>
      </c>
      <c r="Q7167" s="130">
        <f>'PVWatts Hourly Results (5)'!L7178/1000</f>
        <v>0</v>
      </c>
    </row>
    <row r="7168" spans="2:17" x14ac:dyDescent="0.25">
      <c r="B7168" s="8">
        <v>10</v>
      </c>
      <c r="C7168" s="9">
        <v>25</v>
      </c>
      <c r="D7168" s="134">
        <f>'PVWatts Hourly Results (1)'!C7179</f>
        <v>0</v>
      </c>
      <c r="E7168" s="127">
        <f>DATE(YEAR(Inputs!$D$5),Summary!B7168,Summary!C7168)+TIME(D7168,0,0)</f>
        <v>299</v>
      </c>
      <c r="F7168" s="4">
        <f t="shared" si="781"/>
        <v>0</v>
      </c>
      <c r="G7168" s="4">
        <f t="shared" si="779"/>
        <v>5</v>
      </c>
      <c r="H7168" s="4">
        <f t="shared" si="782"/>
        <v>1</v>
      </c>
      <c r="I7168" s="4">
        <f t="shared" si="783"/>
        <v>0</v>
      </c>
      <c r="J7168" s="4">
        <f t="shared" si="784"/>
        <v>0</v>
      </c>
      <c r="K7168" s="4">
        <f t="shared" si="780"/>
        <v>0</v>
      </c>
      <c r="L7168" s="5">
        <f t="shared" si="785"/>
        <v>0</v>
      </c>
      <c r="M7168" s="137">
        <f>'PVWatts Hourly Results (1)'!L7179/1000</f>
        <v>0</v>
      </c>
      <c r="N7168" s="3">
        <f>'PVWatts Hourly Results (2)'!L7179/1000</f>
        <v>0</v>
      </c>
      <c r="O7168" s="3">
        <f>'PVWatts Hourly Results (3)'!L7179/1000</f>
        <v>0</v>
      </c>
      <c r="P7168" s="3">
        <f>'PVWatts Hourly Results (4)'!L7179/1000</f>
        <v>0</v>
      </c>
      <c r="Q7168" s="130">
        <f>'PVWatts Hourly Results (5)'!L7179/1000</f>
        <v>0</v>
      </c>
    </row>
    <row r="7169" spans="2:17" x14ac:dyDescent="0.25">
      <c r="B7169" s="8">
        <v>10</v>
      </c>
      <c r="C7169" s="9">
        <v>25</v>
      </c>
      <c r="D7169" s="134">
        <f>'PVWatts Hourly Results (1)'!C7180</f>
        <v>0</v>
      </c>
      <c r="E7169" s="127">
        <f>DATE(YEAR(Inputs!$D$5),Summary!B7169,Summary!C7169)+TIME(D7169,0,0)</f>
        <v>299</v>
      </c>
      <c r="F7169" s="4">
        <f t="shared" si="781"/>
        <v>0</v>
      </c>
      <c r="G7169" s="4">
        <f t="shared" si="779"/>
        <v>5</v>
      </c>
      <c r="H7169" s="4">
        <f t="shared" si="782"/>
        <v>1</v>
      </c>
      <c r="I7169" s="4">
        <f t="shared" si="783"/>
        <v>0</v>
      </c>
      <c r="J7169" s="4">
        <f t="shared" si="784"/>
        <v>0</v>
      </c>
      <c r="K7169" s="4">
        <f t="shared" si="780"/>
        <v>0</v>
      </c>
      <c r="L7169" s="5">
        <f t="shared" si="785"/>
        <v>0</v>
      </c>
      <c r="M7169" s="137">
        <f>'PVWatts Hourly Results (1)'!L7180/1000</f>
        <v>0</v>
      </c>
      <c r="N7169" s="3">
        <f>'PVWatts Hourly Results (2)'!L7180/1000</f>
        <v>0</v>
      </c>
      <c r="O7169" s="3">
        <f>'PVWatts Hourly Results (3)'!L7180/1000</f>
        <v>0</v>
      </c>
      <c r="P7169" s="3">
        <f>'PVWatts Hourly Results (4)'!L7180/1000</f>
        <v>0</v>
      </c>
      <c r="Q7169" s="130">
        <f>'PVWatts Hourly Results (5)'!L7180/1000</f>
        <v>0</v>
      </c>
    </row>
    <row r="7170" spans="2:17" x14ac:dyDescent="0.25">
      <c r="B7170" s="8">
        <v>10</v>
      </c>
      <c r="C7170" s="9">
        <v>25</v>
      </c>
      <c r="D7170" s="134">
        <f>'PVWatts Hourly Results (1)'!C7181</f>
        <v>0</v>
      </c>
      <c r="E7170" s="127">
        <f>DATE(YEAR(Inputs!$D$5),Summary!B7170,Summary!C7170)+TIME(D7170,0,0)</f>
        <v>299</v>
      </c>
      <c r="F7170" s="4">
        <f t="shared" si="781"/>
        <v>0</v>
      </c>
      <c r="G7170" s="4">
        <f t="shared" si="779"/>
        <v>5</v>
      </c>
      <c r="H7170" s="4">
        <f t="shared" si="782"/>
        <v>1</v>
      </c>
      <c r="I7170" s="4">
        <f t="shared" si="783"/>
        <v>0</v>
      </c>
      <c r="J7170" s="4">
        <f t="shared" si="784"/>
        <v>0</v>
      </c>
      <c r="K7170" s="4">
        <f t="shared" si="780"/>
        <v>0</v>
      </c>
      <c r="L7170" s="5">
        <f t="shared" si="785"/>
        <v>0</v>
      </c>
      <c r="M7170" s="137">
        <f>'PVWatts Hourly Results (1)'!L7181/1000</f>
        <v>0</v>
      </c>
      <c r="N7170" s="3">
        <f>'PVWatts Hourly Results (2)'!L7181/1000</f>
        <v>0</v>
      </c>
      <c r="O7170" s="3">
        <f>'PVWatts Hourly Results (3)'!L7181/1000</f>
        <v>0</v>
      </c>
      <c r="P7170" s="3">
        <f>'PVWatts Hourly Results (4)'!L7181/1000</f>
        <v>0</v>
      </c>
      <c r="Q7170" s="130">
        <f>'PVWatts Hourly Results (5)'!L7181/1000</f>
        <v>0</v>
      </c>
    </row>
    <row r="7171" spans="2:17" x14ac:dyDescent="0.25">
      <c r="B7171" s="8">
        <v>10</v>
      </c>
      <c r="C7171" s="9">
        <v>25</v>
      </c>
      <c r="D7171" s="134">
        <f>'PVWatts Hourly Results (1)'!C7182</f>
        <v>0</v>
      </c>
      <c r="E7171" s="127">
        <f>DATE(YEAR(Inputs!$D$5),Summary!B7171,Summary!C7171)+TIME(D7171,0,0)</f>
        <v>299</v>
      </c>
      <c r="F7171" s="4">
        <f t="shared" si="781"/>
        <v>0</v>
      </c>
      <c r="G7171" s="4">
        <f t="shared" si="779"/>
        <v>5</v>
      </c>
      <c r="H7171" s="4">
        <f t="shared" si="782"/>
        <v>1</v>
      </c>
      <c r="I7171" s="4">
        <f t="shared" si="783"/>
        <v>0</v>
      </c>
      <c r="J7171" s="4">
        <f t="shared" si="784"/>
        <v>0</v>
      </c>
      <c r="K7171" s="4">
        <f t="shared" si="780"/>
        <v>0</v>
      </c>
      <c r="L7171" s="5">
        <f t="shared" si="785"/>
        <v>0</v>
      </c>
      <c r="M7171" s="137">
        <f>'PVWatts Hourly Results (1)'!L7182/1000</f>
        <v>0</v>
      </c>
      <c r="N7171" s="3">
        <f>'PVWatts Hourly Results (2)'!L7182/1000</f>
        <v>0</v>
      </c>
      <c r="O7171" s="3">
        <f>'PVWatts Hourly Results (3)'!L7182/1000</f>
        <v>0</v>
      </c>
      <c r="P7171" s="3">
        <f>'PVWatts Hourly Results (4)'!L7182/1000</f>
        <v>0</v>
      </c>
      <c r="Q7171" s="130">
        <f>'PVWatts Hourly Results (5)'!L7182/1000</f>
        <v>0</v>
      </c>
    </row>
    <row r="7172" spans="2:17" x14ac:dyDescent="0.25">
      <c r="B7172" s="8">
        <v>10</v>
      </c>
      <c r="C7172" s="9">
        <v>25</v>
      </c>
      <c r="D7172" s="134">
        <f>'PVWatts Hourly Results (1)'!C7183</f>
        <v>0</v>
      </c>
      <c r="E7172" s="127">
        <f>DATE(YEAR(Inputs!$D$5),Summary!B7172,Summary!C7172)+TIME(D7172,0,0)</f>
        <v>299</v>
      </c>
      <c r="F7172" s="4">
        <f t="shared" si="781"/>
        <v>0</v>
      </c>
      <c r="G7172" s="4">
        <f t="shared" si="779"/>
        <v>5</v>
      </c>
      <c r="H7172" s="4">
        <f t="shared" si="782"/>
        <v>1</v>
      </c>
      <c r="I7172" s="4">
        <f t="shared" si="783"/>
        <v>0</v>
      </c>
      <c r="J7172" s="4">
        <f t="shared" si="784"/>
        <v>0</v>
      </c>
      <c r="K7172" s="4">
        <f t="shared" si="780"/>
        <v>0</v>
      </c>
      <c r="L7172" s="5">
        <f t="shared" si="785"/>
        <v>0</v>
      </c>
      <c r="M7172" s="137">
        <f>'PVWatts Hourly Results (1)'!L7183/1000</f>
        <v>0</v>
      </c>
      <c r="N7172" s="3">
        <f>'PVWatts Hourly Results (2)'!L7183/1000</f>
        <v>0</v>
      </c>
      <c r="O7172" s="3">
        <f>'PVWatts Hourly Results (3)'!L7183/1000</f>
        <v>0</v>
      </c>
      <c r="P7172" s="3">
        <f>'PVWatts Hourly Results (4)'!L7183/1000</f>
        <v>0</v>
      </c>
      <c r="Q7172" s="130">
        <f>'PVWatts Hourly Results (5)'!L7183/1000</f>
        <v>0</v>
      </c>
    </row>
    <row r="7173" spans="2:17" x14ac:dyDescent="0.25">
      <c r="B7173" s="8">
        <v>10</v>
      </c>
      <c r="C7173" s="9">
        <v>25</v>
      </c>
      <c r="D7173" s="134">
        <f>'PVWatts Hourly Results (1)'!C7184</f>
        <v>0</v>
      </c>
      <c r="E7173" s="127">
        <f>DATE(YEAR(Inputs!$D$5),Summary!B7173,Summary!C7173)+TIME(D7173,0,0)</f>
        <v>299</v>
      </c>
      <c r="F7173" s="4">
        <f t="shared" si="781"/>
        <v>0</v>
      </c>
      <c r="G7173" s="4">
        <f t="shared" si="779"/>
        <v>5</v>
      </c>
      <c r="H7173" s="4">
        <f t="shared" si="782"/>
        <v>1</v>
      </c>
      <c r="I7173" s="4">
        <f t="shared" si="783"/>
        <v>0</v>
      </c>
      <c r="J7173" s="4">
        <f t="shared" si="784"/>
        <v>0</v>
      </c>
      <c r="K7173" s="4">
        <f t="shared" si="780"/>
        <v>0</v>
      </c>
      <c r="L7173" s="5">
        <f t="shared" si="785"/>
        <v>0</v>
      </c>
      <c r="M7173" s="137">
        <f>'PVWatts Hourly Results (1)'!L7184/1000</f>
        <v>0</v>
      </c>
      <c r="N7173" s="3">
        <f>'PVWatts Hourly Results (2)'!L7184/1000</f>
        <v>0</v>
      </c>
      <c r="O7173" s="3">
        <f>'PVWatts Hourly Results (3)'!L7184/1000</f>
        <v>0</v>
      </c>
      <c r="P7173" s="3">
        <f>'PVWatts Hourly Results (4)'!L7184/1000</f>
        <v>0</v>
      </c>
      <c r="Q7173" s="130">
        <f>'PVWatts Hourly Results (5)'!L7184/1000</f>
        <v>0</v>
      </c>
    </row>
    <row r="7174" spans="2:17" x14ac:dyDescent="0.25">
      <c r="B7174" s="8">
        <v>10</v>
      </c>
      <c r="C7174" s="9">
        <v>26</v>
      </c>
      <c r="D7174" s="134">
        <f>'PVWatts Hourly Results (1)'!C7185</f>
        <v>0</v>
      </c>
      <c r="E7174" s="127">
        <f>DATE(YEAR(Inputs!$D$5),Summary!B7174,Summary!C7174)+TIME(D7174,0,0)</f>
        <v>300</v>
      </c>
      <c r="F7174" s="4">
        <f t="shared" si="781"/>
        <v>0</v>
      </c>
      <c r="G7174" s="4">
        <f t="shared" si="779"/>
        <v>6</v>
      </c>
      <c r="H7174" s="4">
        <f t="shared" si="782"/>
        <v>1</v>
      </c>
      <c r="I7174" s="4">
        <f t="shared" si="783"/>
        <v>0</v>
      </c>
      <c r="J7174" s="4">
        <f t="shared" si="784"/>
        <v>0</v>
      </c>
      <c r="K7174" s="4">
        <f t="shared" si="780"/>
        <v>0</v>
      </c>
      <c r="L7174" s="5">
        <f t="shared" si="785"/>
        <v>0</v>
      </c>
      <c r="M7174" s="137">
        <f>'PVWatts Hourly Results (1)'!L7185/1000</f>
        <v>0</v>
      </c>
      <c r="N7174" s="3">
        <f>'PVWatts Hourly Results (2)'!L7185/1000</f>
        <v>0</v>
      </c>
      <c r="O7174" s="3">
        <f>'PVWatts Hourly Results (3)'!L7185/1000</f>
        <v>0</v>
      </c>
      <c r="P7174" s="3">
        <f>'PVWatts Hourly Results (4)'!L7185/1000</f>
        <v>0</v>
      </c>
      <c r="Q7174" s="130">
        <f>'PVWatts Hourly Results (5)'!L7185/1000</f>
        <v>0</v>
      </c>
    </row>
    <row r="7175" spans="2:17" x14ac:dyDescent="0.25">
      <c r="B7175" s="8">
        <v>10</v>
      </c>
      <c r="C7175" s="9">
        <v>26</v>
      </c>
      <c r="D7175" s="134">
        <f>'PVWatts Hourly Results (1)'!C7186</f>
        <v>0</v>
      </c>
      <c r="E7175" s="127">
        <f>DATE(YEAR(Inputs!$D$5),Summary!B7175,Summary!C7175)+TIME(D7175,0,0)</f>
        <v>300</v>
      </c>
      <c r="F7175" s="4">
        <f t="shared" si="781"/>
        <v>0</v>
      </c>
      <c r="G7175" s="4">
        <f t="shared" si="779"/>
        <v>6</v>
      </c>
      <c r="H7175" s="4">
        <f t="shared" si="782"/>
        <v>1</v>
      </c>
      <c r="I7175" s="4">
        <f t="shared" si="783"/>
        <v>0</v>
      </c>
      <c r="J7175" s="4">
        <f t="shared" si="784"/>
        <v>0</v>
      </c>
      <c r="K7175" s="4">
        <f t="shared" si="780"/>
        <v>0</v>
      </c>
      <c r="L7175" s="5">
        <f t="shared" si="785"/>
        <v>0</v>
      </c>
      <c r="M7175" s="137">
        <f>'PVWatts Hourly Results (1)'!L7186/1000</f>
        <v>0</v>
      </c>
      <c r="N7175" s="3">
        <f>'PVWatts Hourly Results (2)'!L7186/1000</f>
        <v>0</v>
      </c>
      <c r="O7175" s="3">
        <f>'PVWatts Hourly Results (3)'!L7186/1000</f>
        <v>0</v>
      </c>
      <c r="P7175" s="3">
        <f>'PVWatts Hourly Results (4)'!L7186/1000</f>
        <v>0</v>
      </c>
      <c r="Q7175" s="130">
        <f>'PVWatts Hourly Results (5)'!L7186/1000</f>
        <v>0</v>
      </c>
    </row>
    <row r="7176" spans="2:17" x14ac:dyDescent="0.25">
      <c r="B7176" s="8">
        <v>10</v>
      </c>
      <c r="C7176" s="9">
        <v>26</v>
      </c>
      <c r="D7176" s="134">
        <f>'PVWatts Hourly Results (1)'!C7187</f>
        <v>0</v>
      </c>
      <c r="E7176" s="127">
        <f>DATE(YEAR(Inputs!$D$5),Summary!B7176,Summary!C7176)+TIME(D7176,0,0)</f>
        <v>300</v>
      </c>
      <c r="F7176" s="4">
        <f t="shared" si="781"/>
        <v>0</v>
      </c>
      <c r="G7176" s="4">
        <f t="shared" si="779"/>
        <v>6</v>
      </c>
      <c r="H7176" s="4">
        <f t="shared" si="782"/>
        <v>1</v>
      </c>
      <c r="I7176" s="4">
        <f t="shared" si="783"/>
        <v>0</v>
      </c>
      <c r="J7176" s="4">
        <f t="shared" si="784"/>
        <v>0</v>
      </c>
      <c r="K7176" s="4">
        <f t="shared" si="780"/>
        <v>0</v>
      </c>
      <c r="L7176" s="5">
        <f t="shared" si="785"/>
        <v>0</v>
      </c>
      <c r="M7176" s="137">
        <f>'PVWatts Hourly Results (1)'!L7187/1000</f>
        <v>0</v>
      </c>
      <c r="N7176" s="3">
        <f>'PVWatts Hourly Results (2)'!L7187/1000</f>
        <v>0</v>
      </c>
      <c r="O7176" s="3">
        <f>'PVWatts Hourly Results (3)'!L7187/1000</f>
        <v>0</v>
      </c>
      <c r="P7176" s="3">
        <f>'PVWatts Hourly Results (4)'!L7187/1000</f>
        <v>0</v>
      </c>
      <c r="Q7176" s="130">
        <f>'PVWatts Hourly Results (5)'!L7187/1000</f>
        <v>0</v>
      </c>
    </row>
    <row r="7177" spans="2:17" x14ac:dyDescent="0.25">
      <c r="B7177" s="8">
        <v>10</v>
      </c>
      <c r="C7177" s="9">
        <v>26</v>
      </c>
      <c r="D7177" s="134">
        <f>'PVWatts Hourly Results (1)'!C7188</f>
        <v>0</v>
      </c>
      <c r="E7177" s="127">
        <f>DATE(YEAR(Inputs!$D$5),Summary!B7177,Summary!C7177)+TIME(D7177,0,0)</f>
        <v>300</v>
      </c>
      <c r="F7177" s="4">
        <f t="shared" si="781"/>
        <v>0</v>
      </c>
      <c r="G7177" s="4">
        <f t="shared" si="779"/>
        <v>6</v>
      </c>
      <c r="H7177" s="4">
        <f t="shared" si="782"/>
        <v>1</v>
      </c>
      <c r="I7177" s="4">
        <f t="shared" si="783"/>
        <v>0</v>
      </c>
      <c r="J7177" s="4">
        <f t="shared" si="784"/>
        <v>0</v>
      </c>
      <c r="K7177" s="4">
        <f t="shared" si="780"/>
        <v>0</v>
      </c>
      <c r="L7177" s="5">
        <f t="shared" si="785"/>
        <v>0</v>
      </c>
      <c r="M7177" s="137">
        <f>'PVWatts Hourly Results (1)'!L7188/1000</f>
        <v>0</v>
      </c>
      <c r="N7177" s="3">
        <f>'PVWatts Hourly Results (2)'!L7188/1000</f>
        <v>0</v>
      </c>
      <c r="O7177" s="3">
        <f>'PVWatts Hourly Results (3)'!L7188/1000</f>
        <v>0</v>
      </c>
      <c r="P7177" s="3">
        <f>'PVWatts Hourly Results (4)'!L7188/1000</f>
        <v>0</v>
      </c>
      <c r="Q7177" s="130">
        <f>'PVWatts Hourly Results (5)'!L7188/1000</f>
        <v>0</v>
      </c>
    </row>
    <row r="7178" spans="2:17" x14ac:dyDescent="0.25">
      <c r="B7178" s="8">
        <v>10</v>
      </c>
      <c r="C7178" s="9">
        <v>26</v>
      </c>
      <c r="D7178" s="134">
        <f>'PVWatts Hourly Results (1)'!C7189</f>
        <v>0</v>
      </c>
      <c r="E7178" s="127">
        <f>DATE(YEAR(Inputs!$D$5),Summary!B7178,Summary!C7178)+TIME(D7178,0,0)</f>
        <v>300</v>
      </c>
      <c r="F7178" s="4">
        <f t="shared" si="781"/>
        <v>0</v>
      </c>
      <c r="G7178" s="4">
        <f t="shared" si="779"/>
        <v>6</v>
      </c>
      <c r="H7178" s="4">
        <f t="shared" si="782"/>
        <v>1</v>
      </c>
      <c r="I7178" s="4">
        <f t="shared" si="783"/>
        <v>0</v>
      </c>
      <c r="J7178" s="4">
        <f t="shared" si="784"/>
        <v>0</v>
      </c>
      <c r="K7178" s="4">
        <f t="shared" si="780"/>
        <v>0</v>
      </c>
      <c r="L7178" s="5">
        <f t="shared" si="785"/>
        <v>0</v>
      </c>
      <c r="M7178" s="137">
        <f>'PVWatts Hourly Results (1)'!L7189/1000</f>
        <v>0</v>
      </c>
      <c r="N7178" s="3">
        <f>'PVWatts Hourly Results (2)'!L7189/1000</f>
        <v>0</v>
      </c>
      <c r="O7178" s="3">
        <f>'PVWatts Hourly Results (3)'!L7189/1000</f>
        <v>0</v>
      </c>
      <c r="P7178" s="3">
        <f>'PVWatts Hourly Results (4)'!L7189/1000</f>
        <v>0</v>
      </c>
      <c r="Q7178" s="130">
        <f>'PVWatts Hourly Results (5)'!L7189/1000</f>
        <v>0</v>
      </c>
    </row>
    <row r="7179" spans="2:17" x14ac:dyDescent="0.25">
      <c r="B7179" s="8">
        <v>10</v>
      </c>
      <c r="C7179" s="9">
        <v>26</v>
      </c>
      <c r="D7179" s="134">
        <f>'PVWatts Hourly Results (1)'!C7190</f>
        <v>0</v>
      </c>
      <c r="E7179" s="127">
        <f>DATE(YEAR(Inputs!$D$5),Summary!B7179,Summary!C7179)+TIME(D7179,0,0)</f>
        <v>300</v>
      </c>
      <c r="F7179" s="4">
        <f t="shared" si="781"/>
        <v>0</v>
      </c>
      <c r="G7179" s="4">
        <f t="shared" si="779"/>
        <v>6</v>
      </c>
      <c r="H7179" s="4">
        <f t="shared" si="782"/>
        <v>1</v>
      </c>
      <c r="I7179" s="4">
        <f t="shared" si="783"/>
        <v>0</v>
      </c>
      <c r="J7179" s="4">
        <f t="shared" si="784"/>
        <v>0</v>
      </c>
      <c r="K7179" s="4">
        <f t="shared" si="780"/>
        <v>0</v>
      </c>
      <c r="L7179" s="5">
        <f t="shared" si="785"/>
        <v>0</v>
      </c>
      <c r="M7179" s="137">
        <f>'PVWatts Hourly Results (1)'!L7190/1000</f>
        <v>0</v>
      </c>
      <c r="N7179" s="3">
        <f>'PVWatts Hourly Results (2)'!L7190/1000</f>
        <v>0</v>
      </c>
      <c r="O7179" s="3">
        <f>'PVWatts Hourly Results (3)'!L7190/1000</f>
        <v>0</v>
      </c>
      <c r="P7179" s="3">
        <f>'PVWatts Hourly Results (4)'!L7190/1000</f>
        <v>0</v>
      </c>
      <c r="Q7179" s="130">
        <f>'PVWatts Hourly Results (5)'!L7190/1000</f>
        <v>0</v>
      </c>
    </row>
    <row r="7180" spans="2:17" x14ac:dyDescent="0.25">
      <c r="B7180" s="8">
        <v>10</v>
      </c>
      <c r="C7180" s="9">
        <v>26</v>
      </c>
      <c r="D7180" s="134">
        <f>'PVWatts Hourly Results (1)'!C7191</f>
        <v>0</v>
      </c>
      <c r="E7180" s="127">
        <f>DATE(YEAR(Inputs!$D$5),Summary!B7180,Summary!C7180)+TIME(D7180,0,0)</f>
        <v>300</v>
      </c>
      <c r="F7180" s="4">
        <f t="shared" si="781"/>
        <v>0</v>
      </c>
      <c r="G7180" s="4">
        <f t="shared" si="779"/>
        <v>6</v>
      </c>
      <c r="H7180" s="4">
        <f t="shared" si="782"/>
        <v>1</v>
      </c>
      <c r="I7180" s="4">
        <f t="shared" si="783"/>
        <v>0</v>
      </c>
      <c r="J7180" s="4">
        <f t="shared" si="784"/>
        <v>0</v>
      </c>
      <c r="K7180" s="4">
        <f t="shared" si="780"/>
        <v>0</v>
      </c>
      <c r="L7180" s="5">
        <f t="shared" si="785"/>
        <v>0</v>
      </c>
      <c r="M7180" s="137">
        <f>'PVWatts Hourly Results (1)'!L7191/1000</f>
        <v>0</v>
      </c>
      <c r="N7180" s="3">
        <f>'PVWatts Hourly Results (2)'!L7191/1000</f>
        <v>0</v>
      </c>
      <c r="O7180" s="3">
        <f>'PVWatts Hourly Results (3)'!L7191/1000</f>
        <v>0</v>
      </c>
      <c r="P7180" s="3">
        <f>'PVWatts Hourly Results (4)'!L7191/1000</f>
        <v>0</v>
      </c>
      <c r="Q7180" s="130">
        <f>'PVWatts Hourly Results (5)'!L7191/1000</f>
        <v>0</v>
      </c>
    </row>
    <row r="7181" spans="2:17" x14ac:dyDescent="0.25">
      <c r="B7181" s="8">
        <v>10</v>
      </c>
      <c r="C7181" s="9">
        <v>26</v>
      </c>
      <c r="D7181" s="134">
        <f>'PVWatts Hourly Results (1)'!C7192</f>
        <v>0</v>
      </c>
      <c r="E7181" s="127">
        <f>DATE(YEAR(Inputs!$D$5),Summary!B7181,Summary!C7181)+TIME(D7181,0,0)</f>
        <v>300</v>
      </c>
      <c r="F7181" s="4">
        <f t="shared" si="781"/>
        <v>0</v>
      </c>
      <c r="G7181" s="4">
        <f t="shared" si="779"/>
        <v>6</v>
      </c>
      <c r="H7181" s="4">
        <f t="shared" si="782"/>
        <v>1</v>
      </c>
      <c r="I7181" s="4">
        <f t="shared" si="783"/>
        <v>0</v>
      </c>
      <c r="J7181" s="4">
        <f t="shared" si="784"/>
        <v>0</v>
      </c>
      <c r="K7181" s="4">
        <f t="shared" si="780"/>
        <v>0</v>
      </c>
      <c r="L7181" s="5">
        <f t="shared" si="785"/>
        <v>0</v>
      </c>
      <c r="M7181" s="137">
        <f>'PVWatts Hourly Results (1)'!L7192/1000</f>
        <v>0</v>
      </c>
      <c r="N7181" s="3">
        <f>'PVWatts Hourly Results (2)'!L7192/1000</f>
        <v>0</v>
      </c>
      <c r="O7181" s="3">
        <f>'PVWatts Hourly Results (3)'!L7192/1000</f>
        <v>0</v>
      </c>
      <c r="P7181" s="3">
        <f>'PVWatts Hourly Results (4)'!L7192/1000</f>
        <v>0</v>
      </c>
      <c r="Q7181" s="130">
        <f>'PVWatts Hourly Results (5)'!L7192/1000</f>
        <v>0</v>
      </c>
    </row>
    <row r="7182" spans="2:17" x14ac:dyDescent="0.25">
      <c r="B7182" s="8">
        <v>10</v>
      </c>
      <c r="C7182" s="9">
        <v>26</v>
      </c>
      <c r="D7182" s="134">
        <f>'PVWatts Hourly Results (1)'!C7193</f>
        <v>0</v>
      </c>
      <c r="E7182" s="127">
        <f>DATE(YEAR(Inputs!$D$5),Summary!B7182,Summary!C7182)+TIME(D7182,0,0)</f>
        <v>300</v>
      </c>
      <c r="F7182" s="4">
        <f t="shared" si="781"/>
        <v>0</v>
      </c>
      <c r="G7182" s="4">
        <f t="shared" si="779"/>
        <v>6</v>
      </c>
      <c r="H7182" s="4">
        <f t="shared" si="782"/>
        <v>1</v>
      </c>
      <c r="I7182" s="4">
        <f t="shared" si="783"/>
        <v>0</v>
      </c>
      <c r="J7182" s="4">
        <f t="shared" si="784"/>
        <v>0</v>
      </c>
      <c r="K7182" s="4">
        <f t="shared" si="780"/>
        <v>0</v>
      </c>
      <c r="L7182" s="5">
        <f t="shared" si="785"/>
        <v>0</v>
      </c>
      <c r="M7182" s="137">
        <f>'PVWatts Hourly Results (1)'!L7193/1000</f>
        <v>0</v>
      </c>
      <c r="N7182" s="3">
        <f>'PVWatts Hourly Results (2)'!L7193/1000</f>
        <v>0</v>
      </c>
      <c r="O7182" s="3">
        <f>'PVWatts Hourly Results (3)'!L7193/1000</f>
        <v>0</v>
      </c>
      <c r="P7182" s="3">
        <f>'PVWatts Hourly Results (4)'!L7193/1000</f>
        <v>0</v>
      </c>
      <c r="Q7182" s="130">
        <f>'PVWatts Hourly Results (5)'!L7193/1000</f>
        <v>0</v>
      </c>
    </row>
    <row r="7183" spans="2:17" x14ac:dyDescent="0.25">
      <c r="B7183" s="8">
        <v>10</v>
      </c>
      <c r="C7183" s="9">
        <v>26</v>
      </c>
      <c r="D7183" s="134">
        <f>'PVWatts Hourly Results (1)'!C7194</f>
        <v>0</v>
      </c>
      <c r="E7183" s="127">
        <f>DATE(YEAR(Inputs!$D$5),Summary!B7183,Summary!C7183)+TIME(D7183,0,0)</f>
        <v>300</v>
      </c>
      <c r="F7183" s="4">
        <f t="shared" si="781"/>
        <v>0</v>
      </c>
      <c r="G7183" s="4">
        <f t="shared" si="779"/>
        <v>6</v>
      </c>
      <c r="H7183" s="4">
        <f t="shared" si="782"/>
        <v>1</v>
      </c>
      <c r="I7183" s="4">
        <f t="shared" si="783"/>
        <v>0</v>
      </c>
      <c r="J7183" s="4">
        <f t="shared" si="784"/>
        <v>0</v>
      </c>
      <c r="K7183" s="4">
        <f t="shared" si="780"/>
        <v>0</v>
      </c>
      <c r="L7183" s="5">
        <f t="shared" si="785"/>
        <v>0</v>
      </c>
      <c r="M7183" s="137">
        <f>'PVWatts Hourly Results (1)'!L7194/1000</f>
        <v>0</v>
      </c>
      <c r="N7183" s="3">
        <f>'PVWatts Hourly Results (2)'!L7194/1000</f>
        <v>0</v>
      </c>
      <c r="O7183" s="3">
        <f>'PVWatts Hourly Results (3)'!L7194/1000</f>
        <v>0</v>
      </c>
      <c r="P7183" s="3">
        <f>'PVWatts Hourly Results (4)'!L7194/1000</f>
        <v>0</v>
      </c>
      <c r="Q7183" s="130">
        <f>'PVWatts Hourly Results (5)'!L7194/1000</f>
        <v>0</v>
      </c>
    </row>
    <row r="7184" spans="2:17" x14ac:dyDescent="0.25">
      <c r="B7184" s="8">
        <v>10</v>
      </c>
      <c r="C7184" s="9">
        <v>26</v>
      </c>
      <c r="D7184" s="134">
        <f>'PVWatts Hourly Results (1)'!C7195</f>
        <v>0</v>
      </c>
      <c r="E7184" s="127">
        <f>DATE(YEAR(Inputs!$D$5),Summary!B7184,Summary!C7184)+TIME(D7184,0,0)</f>
        <v>300</v>
      </c>
      <c r="F7184" s="4">
        <f t="shared" si="781"/>
        <v>0</v>
      </c>
      <c r="G7184" s="4">
        <f t="shared" si="779"/>
        <v>6</v>
      </c>
      <c r="H7184" s="4">
        <f t="shared" si="782"/>
        <v>1</v>
      </c>
      <c r="I7184" s="4">
        <f t="shared" si="783"/>
        <v>0</v>
      </c>
      <c r="J7184" s="4">
        <f t="shared" si="784"/>
        <v>0</v>
      </c>
      <c r="K7184" s="4">
        <f t="shared" si="780"/>
        <v>0</v>
      </c>
      <c r="L7184" s="5">
        <f t="shared" si="785"/>
        <v>0</v>
      </c>
      <c r="M7184" s="137">
        <f>'PVWatts Hourly Results (1)'!L7195/1000</f>
        <v>0</v>
      </c>
      <c r="N7184" s="3">
        <f>'PVWatts Hourly Results (2)'!L7195/1000</f>
        <v>0</v>
      </c>
      <c r="O7184" s="3">
        <f>'PVWatts Hourly Results (3)'!L7195/1000</f>
        <v>0</v>
      </c>
      <c r="P7184" s="3">
        <f>'PVWatts Hourly Results (4)'!L7195/1000</f>
        <v>0</v>
      </c>
      <c r="Q7184" s="130">
        <f>'PVWatts Hourly Results (5)'!L7195/1000</f>
        <v>0</v>
      </c>
    </row>
    <row r="7185" spans="2:17" x14ac:dyDescent="0.25">
      <c r="B7185" s="8">
        <v>10</v>
      </c>
      <c r="C7185" s="9">
        <v>26</v>
      </c>
      <c r="D7185" s="134">
        <f>'PVWatts Hourly Results (1)'!C7196</f>
        <v>0</v>
      </c>
      <c r="E7185" s="127">
        <f>DATE(YEAR(Inputs!$D$5),Summary!B7185,Summary!C7185)+TIME(D7185,0,0)</f>
        <v>300</v>
      </c>
      <c r="F7185" s="4">
        <f t="shared" si="781"/>
        <v>0</v>
      </c>
      <c r="G7185" s="4">
        <f t="shared" si="779"/>
        <v>6</v>
      </c>
      <c r="H7185" s="4">
        <f t="shared" si="782"/>
        <v>1</v>
      </c>
      <c r="I7185" s="4">
        <f t="shared" si="783"/>
        <v>0</v>
      </c>
      <c r="J7185" s="4">
        <f t="shared" si="784"/>
        <v>0</v>
      </c>
      <c r="K7185" s="4">
        <f t="shared" si="780"/>
        <v>0</v>
      </c>
      <c r="L7185" s="5">
        <f t="shared" si="785"/>
        <v>0</v>
      </c>
      <c r="M7185" s="137">
        <f>'PVWatts Hourly Results (1)'!L7196/1000</f>
        <v>0</v>
      </c>
      <c r="N7185" s="3">
        <f>'PVWatts Hourly Results (2)'!L7196/1000</f>
        <v>0</v>
      </c>
      <c r="O7185" s="3">
        <f>'PVWatts Hourly Results (3)'!L7196/1000</f>
        <v>0</v>
      </c>
      <c r="P7185" s="3">
        <f>'PVWatts Hourly Results (4)'!L7196/1000</f>
        <v>0</v>
      </c>
      <c r="Q7185" s="130">
        <f>'PVWatts Hourly Results (5)'!L7196/1000</f>
        <v>0</v>
      </c>
    </row>
    <row r="7186" spans="2:17" x14ac:dyDescent="0.25">
      <c r="B7186" s="8">
        <v>10</v>
      </c>
      <c r="C7186" s="9">
        <v>26</v>
      </c>
      <c r="D7186" s="134">
        <f>'PVWatts Hourly Results (1)'!C7197</f>
        <v>0</v>
      </c>
      <c r="E7186" s="127">
        <f>DATE(YEAR(Inputs!$D$5),Summary!B7186,Summary!C7186)+TIME(D7186,0,0)</f>
        <v>300</v>
      </c>
      <c r="F7186" s="4">
        <f t="shared" si="781"/>
        <v>0</v>
      </c>
      <c r="G7186" s="4">
        <f t="shared" si="779"/>
        <v>6</v>
      </c>
      <c r="H7186" s="4">
        <f t="shared" si="782"/>
        <v>1</v>
      </c>
      <c r="I7186" s="4">
        <f t="shared" si="783"/>
        <v>0</v>
      </c>
      <c r="J7186" s="4">
        <f t="shared" si="784"/>
        <v>0</v>
      </c>
      <c r="K7186" s="4">
        <f t="shared" si="780"/>
        <v>0</v>
      </c>
      <c r="L7186" s="5">
        <f t="shared" si="785"/>
        <v>0</v>
      </c>
      <c r="M7186" s="137">
        <f>'PVWatts Hourly Results (1)'!L7197/1000</f>
        <v>0</v>
      </c>
      <c r="N7186" s="3">
        <f>'PVWatts Hourly Results (2)'!L7197/1000</f>
        <v>0</v>
      </c>
      <c r="O7186" s="3">
        <f>'PVWatts Hourly Results (3)'!L7197/1000</f>
        <v>0</v>
      </c>
      <c r="P7186" s="3">
        <f>'PVWatts Hourly Results (4)'!L7197/1000</f>
        <v>0</v>
      </c>
      <c r="Q7186" s="130">
        <f>'PVWatts Hourly Results (5)'!L7197/1000</f>
        <v>0</v>
      </c>
    </row>
    <row r="7187" spans="2:17" x14ac:dyDescent="0.25">
      <c r="B7187" s="8">
        <v>10</v>
      </c>
      <c r="C7187" s="9">
        <v>26</v>
      </c>
      <c r="D7187" s="134">
        <f>'PVWatts Hourly Results (1)'!C7198</f>
        <v>0</v>
      </c>
      <c r="E7187" s="127">
        <f>DATE(YEAR(Inputs!$D$5),Summary!B7187,Summary!C7187)+TIME(D7187,0,0)</f>
        <v>300</v>
      </c>
      <c r="F7187" s="4">
        <f t="shared" si="781"/>
        <v>0</v>
      </c>
      <c r="G7187" s="4">
        <f t="shared" si="779"/>
        <v>6</v>
      </c>
      <c r="H7187" s="4">
        <f t="shared" si="782"/>
        <v>1</v>
      </c>
      <c r="I7187" s="4">
        <f t="shared" si="783"/>
        <v>0</v>
      </c>
      <c r="J7187" s="4">
        <f t="shared" si="784"/>
        <v>0</v>
      </c>
      <c r="K7187" s="4">
        <f t="shared" si="780"/>
        <v>0</v>
      </c>
      <c r="L7187" s="5">
        <f t="shared" si="785"/>
        <v>0</v>
      </c>
      <c r="M7187" s="137">
        <f>'PVWatts Hourly Results (1)'!L7198/1000</f>
        <v>0</v>
      </c>
      <c r="N7187" s="3">
        <f>'PVWatts Hourly Results (2)'!L7198/1000</f>
        <v>0</v>
      </c>
      <c r="O7187" s="3">
        <f>'PVWatts Hourly Results (3)'!L7198/1000</f>
        <v>0</v>
      </c>
      <c r="P7187" s="3">
        <f>'PVWatts Hourly Results (4)'!L7198/1000</f>
        <v>0</v>
      </c>
      <c r="Q7187" s="130">
        <f>'PVWatts Hourly Results (5)'!L7198/1000</f>
        <v>0</v>
      </c>
    </row>
    <row r="7188" spans="2:17" x14ac:dyDescent="0.25">
      <c r="B7188" s="8">
        <v>10</v>
      </c>
      <c r="C7188" s="9">
        <v>26</v>
      </c>
      <c r="D7188" s="134">
        <f>'PVWatts Hourly Results (1)'!C7199</f>
        <v>0</v>
      </c>
      <c r="E7188" s="127">
        <f>DATE(YEAR(Inputs!$D$5),Summary!B7188,Summary!C7188)+TIME(D7188,0,0)</f>
        <v>300</v>
      </c>
      <c r="F7188" s="4">
        <f t="shared" si="781"/>
        <v>0</v>
      </c>
      <c r="G7188" s="4">
        <f t="shared" si="779"/>
        <v>6</v>
      </c>
      <c r="H7188" s="4">
        <f t="shared" si="782"/>
        <v>1</v>
      </c>
      <c r="I7188" s="4">
        <f t="shared" si="783"/>
        <v>0</v>
      </c>
      <c r="J7188" s="4">
        <f t="shared" si="784"/>
        <v>0</v>
      </c>
      <c r="K7188" s="4">
        <f t="shared" si="780"/>
        <v>0</v>
      </c>
      <c r="L7188" s="5">
        <f t="shared" si="785"/>
        <v>0</v>
      </c>
      <c r="M7188" s="137">
        <f>'PVWatts Hourly Results (1)'!L7199/1000</f>
        <v>0</v>
      </c>
      <c r="N7188" s="3">
        <f>'PVWatts Hourly Results (2)'!L7199/1000</f>
        <v>0</v>
      </c>
      <c r="O7188" s="3">
        <f>'PVWatts Hourly Results (3)'!L7199/1000</f>
        <v>0</v>
      </c>
      <c r="P7188" s="3">
        <f>'PVWatts Hourly Results (4)'!L7199/1000</f>
        <v>0</v>
      </c>
      <c r="Q7188" s="130">
        <f>'PVWatts Hourly Results (5)'!L7199/1000</f>
        <v>0</v>
      </c>
    </row>
    <row r="7189" spans="2:17" x14ac:dyDescent="0.25">
      <c r="B7189" s="8">
        <v>10</v>
      </c>
      <c r="C7189" s="9">
        <v>26</v>
      </c>
      <c r="D7189" s="134">
        <f>'PVWatts Hourly Results (1)'!C7200</f>
        <v>0</v>
      </c>
      <c r="E7189" s="127">
        <f>DATE(YEAR(Inputs!$D$5),Summary!B7189,Summary!C7189)+TIME(D7189,0,0)</f>
        <v>300</v>
      </c>
      <c r="F7189" s="4">
        <f t="shared" si="781"/>
        <v>0</v>
      </c>
      <c r="G7189" s="4">
        <f t="shared" si="779"/>
        <v>6</v>
      </c>
      <c r="H7189" s="4">
        <f t="shared" si="782"/>
        <v>1</v>
      </c>
      <c r="I7189" s="4">
        <f t="shared" si="783"/>
        <v>0</v>
      </c>
      <c r="J7189" s="4">
        <f t="shared" si="784"/>
        <v>0</v>
      </c>
      <c r="K7189" s="4">
        <f t="shared" si="780"/>
        <v>0</v>
      </c>
      <c r="L7189" s="5">
        <f t="shared" si="785"/>
        <v>0</v>
      </c>
      <c r="M7189" s="137">
        <f>'PVWatts Hourly Results (1)'!L7200/1000</f>
        <v>0</v>
      </c>
      <c r="N7189" s="3">
        <f>'PVWatts Hourly Results (2)'!L7200/1000</f>
        <v>0</v>
      </c>
      <c r="O7189" s="3">
        <f>'PVWatts Hourly Results (3)'!L7200/1000</f>
        <v>0</v>
      </c>
      <c r="P7189" s="3">
        <f>'PVWatts Hourly Results (4)'!L7200/1000</f>
        <v>0</v>
      </c>
      <c r="Q7189" s="130">
        <f>'PVWatts Hourly Results (5)'!L7200/1000</f>
        <v>0</v>
      </c>
    </row>
    <row r="7190" spans="2:17" x14ac:dyDescent="0.25">
      <c r="B7190" s="8">
        <v>10</v>
      </c>
      <c r="C7190" s="9">
        <v>26</v>
      </c>
      <c r="D7190" s="134">
        <f>'PVWatts Hourly Results (1)'!C7201</f>
        <v>0</v>
      </c>
      <c r="E7190" s="127">
        <f>DATE(YEAR(Inputs!$D$5),Summary!B7190,Summary!C7190)+TIME(D7190,0,0)</f>
        <v>300</v>
      </c>
      <c r="F7190" s="4">
        <f t="shared" si="781"/>
        <v>0</v>
      </c>
      <c r="G7190" s="4">
        <f t="shared" ref="G7190:G7253" si="786">WEEKDAY(E7190)</f>
        <v>6</v>
      </c>
      <c r="H7190" s="4">
        <f t="shared" si="782"/>
        <v>1</v>
      </c>
      <c r="I7190" s="4">
        <f t="shared" si="783"/>
        <v>0</v>
      </c>
      <c r="J7190" s="4">
        <f t="shared" si="784"/>
        <v>0</v>
      </c>
      <c r="K7190" s="4">
        <f t="shared" ref="K7190:K7253" si="787">IF(OR(AND(B7190=7,C7190=4),AND(B7190=1,C7190=1)),1,0)</f>
        <v>0</v>
      </c>
      <c r="L7190" s="5">
        <f t="shared" si="785"/>
        <v>0</v>
      </c>
      <c r="M7190" s="137">
        <f>'PVWatts Hourly Results (1)'!L7201/1000</f>
        <v>0</v>
      </c>
      <c r="N7190" s="3">
        <f>'PVWatts Hourly Results (2)'!L7201/1000</f>
        <v>0</v>
      </c>
      <c r="O7190" s="3">
        <f>'PVWatts Hourly Results (3)'!L7201/1000</f>
        <v>0</v>
      </c>
      <c r="P7190" s="3">
        <f>'PVWatts Hourly Results (4)'!L7201/1000</f>
        <v>0</v>
      </c>
      <c r="Q7190" s="130">
        <f>'PVWatts Hourly Results (5)'!L7201/1000</f>
        <v>0</v>
      </c>
    </row>
    <row r="7191" spans="2:17" x14ac:dyDescent="0.25">
      <c r="B7191" s="8">
        <v>10</v>
      </c>
      <c r="C7191" s="9">
        <v>26</v>
      </c>
      <c r="D7191" s="134">
        <f>'PVWatts Hourly Results (1)'!C7202</f>
        <v>0</v>
      </c>
      <c r="E7191" s="127">
        <f>DATE(YEAR(Inputs!$D$5),Summary!B7191,Summary!C7191)+TIME(D7191,0,0)</f>
        <v>300</v>
      </c>
      <c r="F7191" s="4">
        <f t="shared" ref="F7191:F7254" si="788">IF(OR(B7191&lt;3,B7191=6,B7191=7,B7191=8),1,0)</f>
        <v>0</v>
      </c>
      <c r="G7191" s="4">
        <f t="shared" si="786"/>
        <v>6</v>
      </c>
      <c r="H7191" s="4">
        <f t="shared" ref="H7191:H7254" si="789">IF(OR(G7191=2,G7191=3,G7191=4,G7191=5,G7191=6),1,0)</f>
        <v>1</v>
      </c>
      <c r="I7191" s="4">
        <f t="shared" ref="I7191:I7254" si="790">IF(AND(B7191&gt;5,B7191&lt;9,D7191&gt;=13,D7191&lt;=16,H7191=1),1,0)</f>
        <v>0</v>
      </c>
      <c r="J7191" s="4">
        <f t="shared" ref="J7191:J7254" si="791">IF(AND(B7191&lt;3,OR(AND(D7191&gt;6,D7191&lt;9),AND(D7191&gt;17,D7191&lt;20)),H7191=1),1,0)</f>
        <v>0</v>
      </c>
      <c r="K7191" s="4">
        <f t="shared" si="787"/>
        <v>0</v>
      </c>
      <c r="L7191" s="5">
        <f t="shared" ref="L7191:L7254" si="792">IFERROR(IF(AND(F7191=1,H7191=1,OR(I7191=1,J7191=1),K7191=0),1,0),"")</f>
        <v>0</v>
      </c>
      <c r="M7191" s="137">
        <f>'PVWatts Hourly Results (1)'!L7202/1000</f>
        <v>0</v>
      </c>
      <c r="N7191" s="3">
        <f>'PVWatts Hourly Results (2)'!L7202/1000</f>
        <v>0</v>
      </c>
      <c r="O7191" s="3">
        <f>'PVWatts Hourly Results (3)'!L7202/1000</f>
        <v>0</v>
      </c>
      <c r="P7191" s="3">
        <f>'PVWatts Hourly Results (4)'!L7202/1000</f>
        <v>0</v>
      </c>
      <c r="Q7191" s="130">
        <f>'PVWatts Hourly Results (5)'!L7202/1000</f>
        <v>0</v>
      </c>
    </row>
    <row r="7192" spans="2:17" x14ac:dyDescent="0.25">
      <c r="B7192" s="8">
        <v>10</v>
      </c>
      <c r="C7192" s="9">
        <v>26</v>
      </c>
      <c r="D7192" s="134">
        <f>'PVWatts Hourly Results (1)'!C7203</f>
        <v>0</v>
      </c>
      <c r="E7192" s="127">
        <f>DATE(YEAR(Inputs!$D$5),Summary!B7192,Summary!C7192)+TIME(D7192,0,0)</f>
        <v>300</v>
      </c>
      <c r="F7192" s="4">
        <f t="shared" si="788"/>
        <v>0</v>
      </c>
      <c r="G7192" s="4">
        <f t="shared" si="786"/>
        <v>6</v>
      </c>
      <c r="H7192" s="4">
        <f t="shared" si="789"/>
        <v>1</v>
      </c>
      <c r="I7192" s="4">
        <f t="shared" si="790"/>
        <v>0</v>
      </c>
      <c r="J7192" s="4">
        <f t="shared" si="791"/>
        <v>0</v>
      </c>
      <c r="K7192" s="4">
        <f t="shared" si="787"/>
        <v>0</v>
      </c>
      <c r="L7192" s="5">
        <f t="shared" si="792"/>
        <v>0</v>
      </c>
      <c r="M7192" s="137">
        <f>'PVWatts Hourly Results (1)'!L7203/1000</f>
        <v>0</v>
      </c>
      <c r="N7192" s="3">
        <f>'PVWatts Hourly Results (2)'!L7203/1000</f>
        <v>0</v>
      </c>
      <c r="O7192" s="3">
        <f>'PVWatts Hourly Results (3)'!L7203/1000</f>
        <v>0</v>
      </c>
      <c r="P7192" s="3">
        <f>'PVWatts Hourly Results (4)'!L7203/1000</f>
        <v>0</v>
      </c>
      <c r="Q7192" s="130">
        <f>'PVWatts Hourly Results (5)'!L7203/1000</f>
        <v>0</v>
      </c>
    </row>
    <row r="7193" spans="2:17" x14ac:dyDescent="0.25">
      <c r="B7193" s="8">
        <v>10</v>
      </c>
      <c r="C7193" s="9">
        <v>26</v>
      </c>
      <c r="D7193" s="134">
        <f>'PVWatts Hourly Results (1)'!C7204</f>
        <v>0</v>
      </c>
      <c r="E7193" s="127">
        <f>DATE(YEAR(Inputs!$D$5),Summary!B7193,Summary!C7193)+TIME(D7193,0,0)</f>
        <v>300</v>
      </c>
      <c r="F7193" s="4">
        <f t="shared" si="788"/>
        <v>0</v>
      </c>
      <c r="G7193" s="4">
        <f t="shared" si="786"/>
        <v>6</v>
      </c>
      <c r="H7193" s="4">
        <f t="shared" si="789"/>
        <v>1</v>
      </c>
      <c r="I7193" s="4">
        <f t="shared" si="790"/>
        <v>0</v>
      </c>
      <c r="J7193" s="4">
        <f t="shared" si="791"/>
        <v>0</v>
      </c>
      <c r="K7193" s="4">
        <f t="shared" si="787"/>
        <v>0</v>
      </c>
      <c r="L7193" s="5">
        <f t="shared" si="792"/>
        <v>0</v>
      </c>
      <c r="M7193" s="137">
        <f>'PVWatts Hourly Results (1)'!L7204/1000</f>
        <v>0</v>
      </c>
      <c r="N7193" s="3">
        <f>'PVWatts Hourly Results (2)'!L7204/1000</f>
        <v>0</v>
      </c>
      <c r="O7193" s="3">
        <f>'PVWatts Hourly Results (3)'!L7204/1000</f>
        <v>0</v>
      </c>
      <c r="P7193" s="3">
        <f>'PVWatts Hourly Results (4)'!L7204/1000</f>
        <v>0</v>
      </c>
      <c r="Q7193" s="130">
        <f>'PVWatts Hourly Results (5)'!L7204/1000</f>
        <v>0</v>
      </c>
    </row>
    <row r="7194" spans="2:17" x14ac:dyDescent="0.25">
      <c r="B7194" s="8">
        <v>10</v>
      </c>
      <c r="C7194" s="9">
        <v>26</v>
      </c>
      <c r="D7194" s="134">
        <f>'PVWatts Hourly Results (1)'!C7205</f>
        <v>0</v>
      </c>
      <c r="E7194" s="127">
        <f>DATE(YEAR(Inputs!$D$5),Summary!B7194,Summary!C7194)+TIME(D7194,0,0)</f>
        <v>300</v>
      </c>
      <c r="F7194" s="4">
        <f t="shared" si="788"/>
        <v>0</v>
      </c>
      <c r="G7194" s="4">
        <f t="shared" si="786"/>
        <v>6</v>
      </c>
      <c r="H7194" s="4">
        <f t="shared" si="789"/>
        <v>1</v>
      </c>
      <c r="I7194" s="4">
        <f t="shared" si="790"/>
        <v>0</v>
      </c>
      <c r="J7194" s="4">
        <f t="shared" si="791"/>
        <v>0</v>
      </c>
      <c r="K7194" s="4">
        <f t="shared" si="787"/>
        <v>0</v>
      </c>
      <c r="L7194" s="5">
        <f t="shared" si="792"/>
        <v>0</v>
      </c>
      <c r="M7194" s="137">
        <f>'PVWatts Hourly Results (1)'!L7205/1000</f>
        <v>0</v>
      </c>
      <c r="N7194" s="3">
        <f>'PVWatts Hourly Results (2)'!L7205/1000</f>
        <v>0</v>
      </c>
      <c r="O7194" s="3">
        <f>'PVWatts Hourly Results (3)'!L7205/1000</f>
        <v>0</v>
      </c>
      <c r="P7194" s="3">
        <f>'PVWatts Hourly Results (4)'!L7205/1000</f>
        <v>0</v>
      </c>
      <c r="Q7194" s="130">
        <f>'PVWatts Hourly Results (5)'!L7205/1000</f>
        <v>0</v>
      </c>
    </row>
    <row r="7195" spans="2:17" x14ac:dyDescent="0.25">
      <c r="B7195" s="8">
        <v>10</v>
      </c>
      <c r="C7195" s="9">
        <v>26</v>
      </c>
      <c r="D7195" s="134">
        <f>'PVWatts Hourly Results (1)'!C7206</f>
        <v>0</v>
      </c>
      <c r="E7195" s="127">
        <f>DATE(YEAR(Inputs!$D$5),Summary!B7195,Summary!C7195)+TIME(D7195,0,0)</f>
        <v>300</v>
      </c>
      <c r="F7195" s="4">
        <f t="shared" si="788"/>
        <v>0</v>
      </c>
      <c r="G7195" s="4">
        <f t="shared" si="786"/>
        <v>6</v>
      </c>
      <c r="H7195" s="4">
        <f t="shared" si="789"/>
        <v>1</v>
      </c>
      <c r="I7195" s="4">
        <f t="shared" si="790"/>
        <v>0</v>
      </c>
      <c r="J7195" s="4">
        <f t="shared" si="791"/>
        <v>0</v>
      </c>
      <c r="K7195" s="4">
        <f t="shared" si="787"/>
        <v>0</v>
      </c>
      <c r="L7195" s="5">
        <f t="shared" si="792"/>
        <v>0</v>
      </c>
      <c r="M7195" s="137">
        <f>'PVWatts Hourly Results (1)'!L7206/1000</f>
        <v>0</v>
      </c>
      <c r="N7195" s="3">
        <f>'PVWatts Hourly Results (2)'!L7206/1000</f>
        <v>0</v>
      </c>
      <c r="O7195" s="3">
        <f>'PVWatts Hourly Results (3)'!L7206/1000</f>
        <v>0</v>
      </c>
      <c r="P7195" s="3">
        <f>'PVWatts Hourly Results (4)'!L7206/1000</f>
        <v>0</v>
      </c>
      <c r="Q7195" s="130">
        <f>'PVWatts Hourly Results (5)'!L7206/1000</f>
        <v>0</v>
      </c>
    </row>
    <row r="7196" spans="2:17" x14ac:dyDescent="0.25">
      <c r="B7196" s="8">
        <v>10</v>
      </c>
      <c r="C7196" s="9">
        <v>26</v>
      </c>
      <c r="D7196" s="134">
        <f>'PVWatts Hourly Results (1)'!C7207</f>
        <v>0</v>
      </c>
      <c r="E7196" s="127">
        <f>DATE(YEAR(Inputs!$D$5),Summary!B7196,Summary!C7196)+TIME(D7196,0,0)</f>
        <v>300</v>
      </c>
      <c r="F7196" s="4">
        <f t="shared" si="788"/>
        <v>0</v>
      </c>
      <c r="G7196" s="4">
        <f t="shared" si="786"/>
        <v>6</v>
      </c>
      <c r="H7196" s="4">
        <f t="shared" si="789"/>
        <v>1</v>
      </c>
      <c r="I7196" s="4">
        <f t="shared" si="790"/>
        <v>0</v>
      </c>
      <c r="J7196" s="4">
        <f t="shared" si="791"/>
        <v>0</v>
      </c>
      <c r="K7196" s="4">
        <f t="shared" si="787"/>
        <v>0</v>
      </c>
      <c r="L7196" s="5">
        <f t="shared" si="792"/>
        <v>0</v>
      </c>
      <c r="M7196" s="137">
        <f>'PVWatts Hourly Results (1)'!L7207/1000</f>
        <v>0</v>
      </c>
      <c r="N7196" s="3">
        <f>'PVWatts Hourly Results (2)'!L7207/1000</f>
        <v>0</v>
      </c>
      <c r="O7196" s="3">
        <f>'PVWatts Hourly Results (3)'!L7207/1000</f>
        <v>0</v>
      </c>
      <c r="P7196" s="3">
        <f>'PVWatts Hourly Results (4)'!L7207/1000</f>
        <v>0</v>
      </c>
      <c r="Q7196" s="130">
        <f>'PVWatts Hourly Results (5)'!L7207/1000</f>
        <v>0</v>
      </c>
    </row>
    <row r="7197" spans="2:17" x14ac:dyDescent="0.25">
      <c r="B7197" s="8">
        <v>10</v>
      </c>
      <c r="C7197" s="9">
        <v>26</v>
      </c>
      <c r="D7197" s="134">
        <f>'PVWatts Hourly Results (1)'!C7208</f>
        <v>0</v>
      </c>
      <c r="E7197" s="127">
        <f>DATE(YEAR(Inputs!$D$5),Summary!B7197,Summary!C7197)+TIME(D7197,0,0)</f>
        <v>300</v>
      </c>
      <c r="F7197" s="4">
        <f t="shared" si="788"/>
        <v>0</v>
      </c>
      <c r="G7197" s="4">
        <f t="shared" si="786"/>
        <v>6</v>
      </c>
      <c r="H7197" s="4">
        <f t="shared" si="789"/>
        <v>1</v>
      </c>
      <c r="I7197" s="4">
        <f t="shared" si="790"/>
        <v>0</v>
      </c>
      <c r="J7197" s="4">
        <f t="shared" si="791"/>
        <v>0</v>
      </c>
      <c r="K7197" s="4">
        <f t="shared" si="787"/>
        <v>0</v>
      </c>
      <c r="L7197" s="5">
        <f t="shared" si="792"/>
        <v>0</v>
      </c>
      <c r="M7197" s="137">
        <f>'PVWatts Hourly Results (1)'!L7208/1000</f>
        <v>0</v>
      </c>
      <c r="N7197" s="3">
        <f>'PVWatts Hourly Results (2)'!L7208/1000</f>
        <v>0</v>
      </c>
      <c r="O7197" s="3">
        <f>'PVWatts Hourly Results (3)'!L7208/1000</f>
        <v>0</v>
      </c>
      <c r="P7197" s="3">
        <f>'PVWatts Hourly Results (4)'!L7208/1000</f>
        <v>0</v>
      </c>
      <c r="Q7197" s="130">
        <f>'PVWatts Hourly Results (5)'!L7208/1000</f>
        <v>0</v>
      </c>
    </row>
    <row r="7198" spans="2:17" x14ac:dyDescent="0.25">
      <c r="B7198" s="8">
        <v>10</v>
      </c>
      <c r="C7198" s="9">
        <v>27</v>
      </c>
      <c r="D7198" s="134">
        <f>'PVWatts Hourly Results (1)'!C7209</f>
        <v>0</v>
      </c>
      <c r="E7198" s="127">
        <f>DATE(YEAR(Inputs!$D$5),Summary!B7198,Summary!C7198)+TIME(D7198,0,0)</f>
        <v>301</v>
      </c>
      <c r="F7198" s="4">
        <f t="shared" si="788"/>
        <v>0</v>
      </c>
      <c r="G7198" s="4">
        <f t="shared" si="786"/>
        <v>7</v>
      </c>
      <c r="H7198" s="4">
        <f t="shared" si="789"/>
        <v>0</v>
      </c>
      <c r="I7198" s="4">
        <f t="shared" si="790"/>
        <v>0</v>
      </c>
      <c r="J7198" s="4">
        <f t="shared" si="791"/>
        <v>0</v>
      </c>
      <c r="K7198" s="4">
        <f t="shared" si="787"/>
        <v>0</v>
      </c>
      <c r="L7198" s="5">
        <f t="shared" si="792"/>
        <v>0</v>
      </c>
      <c r="M7198" s="137">
        <f>'PVWatts Hourly Results (1)'!L7209/1000</f>
        <v>0</v>
      </c>
      <c r="N7198" s="3">
        <f>'PVWatts Hourly Results (2)'!L7209/1000</f>
        <v>0</v>
      </c>
      <c r="O7198" s="3">
        <f>'PVWatts Hourly Results (3)'!L7209/1000</f>
        <v>0</v>
      </c>
      <c r="P7198" s="3">
        <f>'PVWatts Hourly Results (4)'!L7209/1000</f>
        <v>0</v>
      </c>
      <c r="Q7198" s="130">
        <f>'PVWatts Hourly Results (5)'!L7209/1000</f>
        <v>0</v>
      </c>
    </row>
    <row r="7199" spans="2:17" x14ac:dyDescent="0.25">
      <c r="B7199" s="8">
        <v>10</v>
      </c>
      <c r="C7199" s="9">
        <v>27</v>
      </c>
      <c r="D7199" s="134">
        <f>'PVWatts Hourly Results (1)'!C7210</f>
        <v>0</v>
      </c>
      <c r="E7199" s="127">
        <f>DATE(YEAR(Inputs!$D$5),Summary!B7199,Summary!C7199)+TIME(D7199,0,0)</f>
        <v>301</v>
      </c>
      <c r="F7199" s="4">
        <f t="shared" si="788"/>
        <v>0</v>
      </c>
      <c r="G7199" s="4">
        <f t="shared" si="786"/>
        <v>7</v>
      </c>
      <c r="H7199" s="4">
        <f t="shared" si="789"/>
        <v>0</v>
      </c>
      <c r="I7199" s="4">
        <f t="shared" si="790"/>
        <v>0</v>
      </c>
      <c r="J7199" s="4">
        <f t="shared" si="791"/>
        <v>0</v>
      </c>
      <c r="K7199" s="4">
        <f t="shared" si="787"/>
        <v>0</v>
      </c>
      <c r="L7199" s="5">
        <f t="shared" si="792"/>
        <v>0</v>
      </c>
      <c r="M7199" s="137">
        <f>'PVWatts Hourly Results (1)'!L7210/1000</f>
        <v>0</v>
      </c>
      <c r="N7199" s="3">
        <f>'PVWatts Hourly Results (2)'!L7210/1000</f>
        <v>0</v>
      </c>
      <c r="O7199" s="3">
        <f>'PVWatts Hourly Results (3)'!L7210/1000</f>
        <v>0</v>
      </c>
      <c r="P7199" s="3">
        <f>'PVWatts Hourly Results (4)'!L7210/1000</f>
        <v>0</v>
      </c>
      <c r="Q7199" s="130">
        <f>'PVWatts Hourly Results (5)'!L7210/1000</f>
        <v>0</v>
      </c>
    </row>
    <row r="7200" spans="2:17" x14ac:dyDescent="0.25">
      <c r="B7200" s="8">
        <v>10</v>
      </c>
      <c r="C7200" s="9">
        <v>27</v>
      </c>
      <c r="D7200" s="134">
        <f>'PVWatts Hourly Results (1)'!C7211</f>
        <v>0</v>
      </c>
      <c r="E7200" s="127">
        <f>DATE(YEAR(Inputs!$D$5),Summary!B7200,Summary!C7200)+TIME(D7200,0,0)</f>
        <v>301</v>
      </c>
      <c r="F7200" s="4">
        <f t="shared" si="788"/>
        <v>0</v>
      </c>
      <c r="G7200" s="4">
        <f t="shared" si="786"/>
        <v>7</v>
      </c>
      <c r="H7200" s="4">
        <f t="shared" si="789"/>
        <v>0</v>
      </c>
      <c r="I7200" s="4">
        <f t="shared" si="790"/>
        <v>0</v>
      </c>
      <c r="J7200" s="4">
        <f t="shared" si="791"/>
        <v>0</v>
      </c>
      <c r="K7200" s="4">
        <f t="shared" si="787"/>
        <v>0</v>
      </c>
      <c r="L7200" s="5">
        <f t="shared" si="792"/>
        <v>0</v>
      </c>
      <c r="M7200" s="137">
        <f>'PVWatts Hourly Results (1)'!L7211/1000</f>
        <v>0</v>
      </c>
      <c r="N7200" s="3">
        <f>'PVWatts Hourly Results (2)'!L7211/1000</f>
        <v>0</v>
      </c>
      <c r="O7200" s="3">
        <f>'PVWatts Hourly Results (3)'!L7211/1000</f>
        <v>0</v>
      </c>
      <c r="P7200" s="3">
        <f>'PVWatts Hourly Results (4)'!L7211/1000</f>
        <v>0</v>
      </c>
      <c r="Q7200" s="130">
        <f>'PVWatts Hourly Results (5)'!L7211/1000</f>
        <v>0</v>
      </c>
    </row>
    <row r="7201" spans="2:17" x14ac:dyDescent="0.25">
      <c r="B7201" s="8">
        <v>10</v>
      </c>
      <c r="C7201" s="9">
        <v>27</v>
      </c>
      <c r="D7201" s="134">
        <f>'PVWatts Hourly Results (1)'!C7212</f>
        <v>0</v>
      </c>
      <c r="E7201" s="127">
        <f>DATE(YEAR(Inputs!$D$5),Summary!B7201,Summary!C7201)+TIME(D7201,0,0)</f>
        <v>301</v>
      </c>
      <c r="F7201" s="4">
        <f t="shared" si="788"/>
        <v>0</v>
      </c>
      <c r="G7201" s="4">
        <f t="shared" si="786"/>
        <v>7</v>
      </c>
      <c r="H7201" s="4">
        <f t="shared" si="789"/>
        <v>0</v>
      </c>
      <c r="I7201" s="4">
        <f t="shared" si="790"/>
        <v>0</v>
      </c>
      <c r="J7201" s="4">
        <f t="shared" si="791"/>
        <v>0</v>
      </c>
      <c r="K7201" s="4">
        <f t="shared" si="787"/>
        <v>0</v>
      </c>
      <c r="L7201" s="5">
        <f t="shared" si="792"/>
        <v>0</v>
      </c>
      <c r="M7201" s="137">
        <f>'PVWatts Hourly Results (1)'!L7212/1000</f>
        <v>0</v>
      </c>
      <c r="N7201" s="3">
        <f>'PVWatts Hourly Results (2)'!L7212/1000</f>
        <v>0</v>
      </c>
      <c r="O7201" s="3">
        <f>'PVWatts Hourly Results (3)'!L7212/1000</f>
        <v>0</v>
      </c>
      <c r="P7201" s="3">
        <f>'PVWatts Hourly Results (4)'!L7212/1000</f>
        <v>0</v>
      </c>
      <c r="Q7201" s="130">
        <f>'PVWatts Hourly Results (5)'!L7212/1000</f>
        <v>0</v>
      </c>
    </row>
    <row r="7202" spans="2:17" x14ac:dyDescent="0.25">
      <c r="B7202" s="8">
        <v>10</v>
      </c>
      <c r="C7202" s="9">
        <v>27</v>
      </c>
      <c r="D7202" s="134">
        <f>'PVWatts Hourly Results (1)'!C7213</f>
        <v>0</v>
      </c>
      <c r="E7202" s="127">
        <f>DATE(YEAR(Inputs!$D$5),Summary!B7202,Summary!C7202)+TIME(D7202,0,0)</f>
        <v>301</v>
      </c>
      <c r="F7202" s="4">
        <f t="shared" si="788"/>
        <v>0</v>
      </c>
      <c r="G7202" s="4">
        <f t="shared" si="786"/>
        <v>7</v>
      </c>
      <c r="H7202" s="4">
        <f t="shared" si="789"/>
        <v>0</v>
      </c>
      <c r="I7202" s="4">
        <f t="shared" si="790"/>
        <v>0</v>
      </c>
      <c r="J7202" s="4">
        <f t="shared" si="791"/>
        <v>0</v>
      </c>
      <c r="K7202" s="4">
        <f t="shared" si="787"/>
        <v>0</v>
      </c>
      <c r="L7202" s="5">
        <f t="shared" si="792"/>
        <v>0</v>
      </c>
      <c r="M7202" s="137">
        <f>'PVWatts Hourly Results (1)'!L7213/1000</f>
        <v>0</v>
      </c>
      <c r="N7202" s="3">
        <f>'PVWatts Hourly Results (2)'!L7213/1000</f>
        <v>0</v>
      </c>
      <c r="O7202" s="3">
        <f>'PVWatts Hourly Results (3)'!L7213/1000</f>
        <v>0</v>
      </c>
      <c r="P7202" s="3">
        <f>'PVWatts Hourly Results (4)'!L7213/1000</f>
        <v>0</v>
      </c>
      <c r="Q7202" s="130">
        <f>'PVWatts Hourly Results (5)'!L7213/1000</f>
        <v>0</v>
      </c>
    </row>
    <row r="7203" spans="2:17" x14ac:dyDescent="0.25">
      <c r="B7203" s="8">
        <v>10</v>
      </c>
      <c r="C7203" s="9">
        <v>27</v>
      </c>
      <c r="D7203" s="134">
        <f>'PVWatts Hourly Results (1)'!C7214</f>
        <v>0</v>
      </c>
      <c r="E7203" s="127">
        <f>DATE(YEAR(Inputs!$D$5),Summary!B7203,Summary!C7203)+TIME(D7203,0,0)</f>
        <v>301</v>
      </c>
      <c r="F7203" s="4">
        <f t="shared" si="788"/>
        <v>0</v>
      </c>
      <c r="G7203" s="4">
        <f t="shared" si="786"/>
        <v>7</v>
      </c>
      <c r="H7203" s="4">
        <f t="shared" si="789"/>
        <v>0</v>
      </c>
      <c r="I7203" s="4">
        <f t="shared" si="790"/>
        <v>0</v>
      </c>
      <c r="J7203" s="4">
        <f t="shared" si="791"/>
        <v>0</v>
      </c>
      <c r="K7203" s="4">
        <f t="shared" si="787"/>
        <v>0</v>
      </c>
      <c r="L7203" s="5">
        <f t="shared" si="792"/>
        <v>0</v>
      </c>
      <c r="M7203" s="137">
        <f>'PVWatts Hourly Results (1)'!L7214/1000</f>
        <v>0</v>
      </c>
      <c r="N7203" s="3">
        <f>'PVWatts Hourly Results (2)'!L7214/1000</f>
        <v>0</v>
      </c>
      <c r="O7203" s="3">
        <f>'PVWatts Hourly Results (3)'!L7214/1000</f>
        <v>0</v>
      </c>
      <c r="P7203" s="3">
        <f>'PVWatts Hourly Results (4)'!L7214/1000</f>
        <v>0</v>
      </c>
      <c r="Q7203" s="130">
        <f>'PVWatts Hourly Results (5)'!L7214/1000</f>
        <v>0</v>
      </c>
    </row>
    <row r="7204" spans="2:17" x14ac:dyDescent="0.25">
      <c r="B7204" s="8">
        <v>10</v>
      </c>
      <c r="C7204" s="9">
        <v>27</v>
      </c>
      <c r="D7204" s="134">
        <f>'PVWatts Hourly Results (1)'!C7215</f>
        <v>0</v>
      </c>
      <c r="E7204" s="127">
        <f>DATE(YEAR(Inputs!$D$5),Summary!B7204,Summary!C7204)+TIME(D7204,0,0)</f>
        <v>301</v>
      </c>
      <c r="F7204" s="4">
        <f t="shared" si="788"/>
        <v>0</v>
      </c>
      <c r="G7204" s="4">
        <f t="shared" si="786"/>
        <v>7</v>
      </c>
      <c r="H7204" s="4">
        <f t="shared" si="789"/>
        <v>0</v>
      </c>
      <c r="I7204" s="4">
        <f t="shared" si="790"/>
        <v>0</v>
      </c>
      <c r="J7204" s="4">
        <f t="shared" si="791"/>
        <v>0</v>
      </c>
      <c r="K7204" s="4">
        <f t="shared" si="787"/>
        <v>0</v>
      </c>
      <c r="L7204" s="5">
        <f t="shared" si="792"/>
        <v>0</v>
      </c>
      <c r="M7204" s="137">
        <f>'PVWatts Hourly Results (1)'!L7215/1000</f>
        <v>0</v>
      </c>
      <c r="N7204" s="3">
        <f>'PVWatts Hourly Results (2)'!L7215/1000</f>
        <v>0</v>
      </c>
      <c r="O7204" s="3">
        <f>'PVWatts Hourly Results (3)'!L7215/1000</f>
        <v>0</v>
      </c>
      <c r="P7204" s="3">
        <f>'PVWatts Hourly Results (4)'!L7215/1000</f>
        <v>0</v>
      </c>
      <c r="Q7204" s="130">
        <f>'PVWatts Hourly Results (5)'!L7215/1000</f>
        <v>0</v>
      </c>
    </row>
    <row r="7205" spans="2:17" x14ac:dyDescent="0.25">
      <c r="B7205" s="8">
        <v>10</v>
      </c>
      <c r="C7205" s="9">
        <v>27</v>
      </c>
      <c r="D7205" s="134">
        <f>'PVWatts Hourly Results (1)'!C7216</f>
        <v>0</v>
      </c>
      <c r="E7205" s="127">
        <f>DATE(YEAR(Inputs!$D$5),Summary!B7205,Summary!C7205)+TIME(D7205,0,0)</f>
        <v>301</v>
      </c>
      <c r="F7205" s="4">
        <f t="shared" si="788"/>
        <v>0</v>
      </c>
      <c r="G7205" s="4">
        <f t="shared" si="786"/>
        <v>7</v>
      </c>
      <c r="H7205" s="4">
        <f t="shared" si="789"/>
        <v>0</v>
      </c>
      <c r="I7205" s="4">
        <f t="shared" si="790"/>
        <v>0</v>
      </c>
      <c r="J7205" s="4">
        <f t="shared" si="791"/>
        <v>0</v>
      </c>
      <c r="K7205" s="4">
        <f t="shared" si="787"/>
        <v>0</v>
      </c>
      <c r="L7205" s="5">
        <f t="shared" si="792"/>
        <v>0</v>
      </c>
      <c r="M7205" s="137">
        <f>'PVWatts Hourly Results (1)'!L7216/1000</f>
        <v>0</v>
      </c>
      <c r="N7205" s="3">
        <f>'PVWatts Hourly Results (2)'!L7216/1000</f>
        <v>0</v>
      </c>
      <c r="O7205" s="3">
        <f>'PVWatts Hourly Results (3)'!L7216/1000</f>
        <v>0</v>
      </c>
      <c r="P7205" s="3">
        <f>'PVWatts Hourly Results (4)'!L7216/1000</f>
        <v>0</v>
      </c>
      <c r="Q7205" s="130">
        <f>'PVWatts Hourly Results (5)'!L7216/1000</f>
        <v>0</v>
      </c>
    </row>
    <row r="7206" spans="2:17" x14ac:dyDescent="0.25">
      <c r="B7206" s="8">
        <v>10</v>
      </c>
      <c r="C7206" s="9">
        <v>27</v>
      </c>
      <c r="D7206" s="134">
        <f>'PVWatts Hourly Results (1)'!C7217</f>
        <v>0</v>
      </c>
      <c r="E7206" s="127">
        <f>DATE(YEAR(Inputs!$D$5),Summary!B7206,Summary!C7206)+TIME(D7206,0,0)</f>
        <v>301</v>
      </c>
      <c r="F7206" s="4">
        <f t="shared" si="788"/>
        <v>0</v>
      </c>
      <c r="G7206" s="4">
        <f t="shared" si="786"/>
        <v>7</v>
      </c>
      <c r="H7206" s="4">
        <f t="shared" si="789"/>
        <v>0</v>
      </c>
      <c r="I7206" s="4">
        <f t="shared" si="790"/>
        <v>0</v>
      </c>
      <c r="J7206" s="4">
        <f t="shared" si="791"/>
        <v>0</v>
      </c>
      <c r="K7206" s="4">
        <f t="shared" si="787"/>
        <v>0</v>
      </c>
      <c r="L7206" s="5">
        <f t="shared" si="792"/>
        <v>0</v>
      </c>
      <c r="M7206" s="137">
        <f>'PVWatts Hourly Results (1)'!L7217/1000</f>
        <v>0</v>
      </c>
      <c r="N7206" s="3">
        <f>'PVWatts Hourly Results (2)'!L7217/1000</f>
        <v>0</v>
      </c>
      <c r="O7206" s="3">
        <f>'PVWatts Hourly Results (3)'!L7217/1000</f>
        <v>0</v>
      </c>
      <c r="P7206" s="3">
        <f>'PVWatts Hourly Results (4)'!L7217/1000</f>
        <v>0</v>
      </c>
      <c r="Q7206" s="130">
        <f>'PVWatts Hourly Results (5)'!L7217/1000</f>
        <v>0</v>
      </c>
    </row>
    <row r="7207" spans="2:17" x14ac:dyDescent="0.25">
      <c r="B7207" s="8">
        <v>10</v>
      </c>
      <c r="C7207" s="9">
        <v>27</v>
      </c>
      <c r="D7207" s="134">
        <f>'PVWatts Hourly Results (1)'!C7218</f>
        <v>0</v>
      </c>
      <c r="E7207" s="127">
        <f>DATE(YEAR(Inputs!$D$5),Summary!B7207,Summary!C7207)+TIME(D7207,0,0)</f>
        <v>301</v>
      </c>
      <c r="F7207" s="4">
        <f t="shared" si="788"/>
        <v>0</v>
      </c>
      <c r="G7207" s="4">
        <f t="shared" si="786"/>
        <v>7</v>
      </c>
      <c r="H7207" s="4">
        <f t="shared" si="789"/>
        <v>0</v>
      </c>
      <c r="I7207" s="4">
        <f t="shared" si="790"/>
        <v>0</v>
      </c>
      <c r="J7207" s="4">
        <f t="shared" si="791"/>
        <v>0</v>
      </c>
      <c r="K7207" s="4">
        <f t="shared" si="787"/>
        <v>0</v>
      </c>
      <c r="L7207" s="5">
        <f t="shared" si="792"/>
        <v>0</v>
      </c>
      <c r="M7207" s="137">
        <f>'PVWatts Hourly Results (1)'!L7218/1000</f>
        <v>0</v>
      </c>
      <c r="N7207" s="3">
        <f>'PVWatts Hourly Results (2)'!L7218/1000</f>
        <v>0</v>
      </c>
      <c r="O7207" s="3">
        <f>'PVWatts Hourly Results (3)'!L7218/1000</f>
        <v>0</v>
      </c>
      <c r="P7207" s="3">
        <f>'PVWatts Hourly Results (4)'!L7218/1000</f>
        <v>0</v>
      </c>
      <c r="Q7207" s="130">
        <f>'PVWatts Hourly Results (5)'!L7218/1000</f>
        <v>0</v>
      </c>
    </row>
    <row r="7208" spans="2:17" x14ac:dyDescent="0.25">
      <c r="B7208" s="8">
        <v>10</v>
      </c>
      <c r="C7208" s="9">
        <v>27</v>
      </c>
      <c r="D7208" s="134">
        <f>'PVWatts Hourly Results (1)'!C7219</f>
        <v>0</v>
      </c>
      <c r="E7208" s="127">
        <f>DATE(YEAR(Inputs!$D$5),Summary!B7208,Summary!C7208)+TIME(D7208,0,0)</f>
        <v>301</v>
      </c>
      <c r="F7208" s="4">
        <f t="shared" si="788"/>
        <v>0</v>
      </c>
      <c r="G7208" s="4">
        <f t="shared" si="786"/>
        <v>7</v>
      </c>
      <c r="H7208" s="4">
        <f t="shared" si="789"/>
        <v>0</v>
      </c>
      <c r="I7208" s="4">
        <f t="shared" si="790"/>
        <v>0</v>
      </c>
      <c r="J7208" s="4">
        <f t="shared" si="791"/>
        <v>0</v>
      </c>
      <c r="K7208" s="4">
        <f t="shared" si="787"/>
        <v>0</v>
      </c>
      <c r="L7208" s="5">
        <f t="shared" si="792"/>
        <v>0</v>
      </c>
      <c r="M7208" s="137">
        <f>'PVWatts Hourly Results (1)'!L7219/1000</f>
        <v>0</v>
      </c>
      <c r="N7208" s="3">
        <f>'PVWatts Hourly Results (2)'!L7219/1000</f>
        <v>0</v>
      </c>
      <c r="O7208" s="3">
        <f>'PVWatts Hourly Results (3)'!L7219/1000</f>
        <v>0</v>
      </c>
      <c r="P7208" s="3">
        <f>'PVWatts Hourly Results (4)'!L7219/1000</f>
        <v>0</v>
      </c>
      <c r="Q7208" s="130">
        <f>'PVWatts Hourly Results (5)'!L7219/1000</f>
        <v>0</v>
      </c>
    </row>
    <row r="7209" spans="2:17" x14ac:dyDescent="0.25">
      <c r="B7209" s="8">
        <v>10</v>
      </c>
      <c r="C7209" s="9">
        <v>27</v>
      </c>
      <c r="D7209" s="134">
        <f>'PVWatts Hourly Results (1)'!C7220</f>
        <v>0</v>
      </c>
      <c r="E7209" s="127">
        <f>DATE(YEAR(Inputs!$D$5),Summary!B7209,Summary!C7209)+TIME(D7209,0,0)</f>
        <v>301</v>
      </c>
      <c r="F7209" s="4">
        <f t="shared" si="788"/>
        <v>0</v>
      </c>
      <c r="G7209" s="4">
        <f t="shared" si="786"/>
        <v>7</v>
      </c>
      <c r="H7209" s="4">
        <f t="shared" si="789"/>
        <v>0</v>
      </c>
      <c r="I7209" s="4">
        <f t="shared" si="790"/>
        <v>0</v>
      </c>
      <c r="J7209" s="4">
        <f t="shared" si="791"/>
        <v>0</v>
      </c>
      <c r="K7209" s="4">
        <f t="shared" si="787"/>
        <v>0</v>
      </c>
      <c r="L7209" s="5">
        <f t="shared" si="792"/>
        <v>0</v>
      </c>
      <c r="M7209" s="137">
        <f>'PVWatts Hourly Results (1)'!L7220/1000</f>
        <v>0</v>
      </c>
      <c r="N7209" s="3">
        <f>'PVWatts Hourly Results (2)'!L7220/1000</f>
        <v>0</v>
      </c>
      <c r="O7209" s="3">
        <f>'PVWatts Hourly Results (3)'!L7220/1000</f>
        <v>0</v>
      </c>
      <c r="P7209" s="3">
        <f>'PVWatts Hourly Results (4)'!L7220/1000</f>
        <v>0</v>
      </c>
      <c r="Q7209" s="130">
        <f>'PVWatts Hourly Results (5)'!L7220/1000</f>
        <v>0</v>
      </c>
    </row>
    <row r="7210" spans="2:17" x14ac:dyDescent="0.25">
      <c r="B7210" s="8">
        <v>10</v>
      </c>
      <c r="C7210" s="9">
        <v>27</v>
      </c>
      <c r="D7210" s="134">
        <f>'PVWatts Hourly Results (1)'!C7221</f>
        <v>0</v>
      </c>
      <c r="E7210" s="127">
        <f>DATE(YEAR(Inputs!$D$5),Summary!B7210,Summary!C7210)+TIME(D7210,0,0)</f>
        <v>301</v>
      </c>
      <c r="F7210" s="4">
        <f t="shared" si="788"/>
        <v>0</v>
      </c>
      <c r="G7210" s="4">
        <f t="shared" si="786"/>
        <v>7</v>
      </c>
      <c r="H7210" s="4">
        <f t="shared" si="789"/>
        <v>0</v>
      </c>
      <c r="I7210" s="4">
        <f t="shared" si="790"/>
        <v>0</v>
      </c>
      <c r="J7210" s="4">
        <f t="shared" si="791"/>
        <v>0</v>
      </c>
      <c r="K7210" s="4">
        <f t="shared" si="787"/>
        <v>0</v>
      </c>
      <c r="L7210" s="5">
        <f t="shared" si="792"/>
        <v>0</v>
      </c>
      <c r="M7210" s="137">
        <f>'PVWatts Hourly Results (1)'!L7221/1000</f>
        <v>0</v>
      </c>
      <c r="N7210" s="3">
        <f>'PVWatts Hourly Results (2)'!L7221/1000</f>
        <v>0</v>
      </c>
      <c r="O7210" s="3">
        <f>'PVWatts Hourly Results (3)'!L7221/1000</f>
        <v>0</v>
      </c>
      <c r="P7210" s="3">
        <f>'PVWatts Hourly Results (4)'!L7221/1000</f>
        <v>0</v>
      </c>
      <c r="Q7210" s="130">
        <f>'PVWatts Hourly Results (5)'!L7221/1000</f>
        <v>0</v>
      </c>
    </row>
    <row r="7211" spans="2:17" x14ac:dyDescent="0.25">
      <c r="B7211" s="8">
        <v>10</v>
      </c>
      <c r="C7211" s="9">
        <v>27</v>
      </c>
      <c r="D7211" s="134">
        <f>'PVWatts Hourly Results (1)'!C7222</f>
        <v>0</v>
      </c>
      <c r="E7211" s="127">
        <f>DATE(YEAR(Inputs!$D$5),Summary!B7211,Summary!C7211)+TIME(D7211,0,0)</f>
        <v>301</v>
      </c>
      <c r="F7211" s="4">
        <f t="shared" si="788"/>
        <v>0</v>
      </c>
      <c r="G7211" s="4">
        <f t="shared" si="786"/>
        <v>7</v>
      </c>
      <c r="H7211" s="4">
        <f t="shared" si="789"/>
        <v>0</v>
      </c>
      <c r="I7211" s="4">
        <f t="shared" si="790"/>
        <v>0</v>
      </c>
      <c r="J7211" s="4">
        <f t="shared" si="791"/>
        <v>0</v>
      </c>
      <c r="K7211" s="4">
        <f t="shared" si="787"/>
        <v>0</v>
      </c>
      <c r="L7211" s="5">
        <f t="shared" si="792"/>
        <v>0</v>
      </c>
      <c r="M7211" s="137">
        <f>'PVWatts Hourly Results (1)'!L7222/1000</f>
        <v>0</v>
      </c>
      <c r="N7211" s="3">
        <f>'PVWatts Hourly Results (2)'!L7222/1000</f>
        <v>0</v>
      </c>
      <c r="O7211" s="3">
        <f>'PVWatts Hourly Results (3)'!L7222/1000</f>
        <v>0</v>
      </c>
      <c r="P7211" s="3">
        <f>'PVWatts Hourly Results (4)'!L7222/1000</f>
        <v>0</v>
      </c>
      <c r="Q7211" s="130">
        <f>'PVWatts Hourly Results (5)'!L7222/1000</f>
        <v>0</v>
      </c>
    </row>
    <row r="7212" spans="2:17" x14ac:dyDescent="0.25">
      <c r="B7212" s="8">
        <v>10</v>
      </c>
      <c r="C7212" s="9">
        <v>27</v>
      </c>
      <c r="D7212" s="134">
        <f>'PVWatts Hourly Results (1)'!C7223</f>
        <v>0</v>
      </c>
      <c r="E7212" s="127">
        <f>DATE(YEAR(Inputs!$D$5),Summary!B7212,Summary!C7212)+TIME(D7212,0,0)</f>
        <v>301</v>
      </c>
      <c r="F7212" s="4">
        <f t="shared" si="788"/>
        <v>0</v>
      </c>
      <c r="G7212" s="4">
        <f t="shared" si="786"/>
        <v>7</v>
      </c>
      <c r="H7212" s="4">
        <f t="shared" si="789"/>
        <v>0</v>
      </c>
      <c r="I7212" s="4">
        <f t="shared" si="790"/>
        <v>0</v>
      </c>
      <c r="J7212" s="4">
        <f t="shared" si="791"/>
        <v>0</v>
      </c>
      <c r="K7212" s="4">
        <f t="shared" si="787"/>
        <v>0</v>
      </c>
      <c r="L7212" s="5">
        <f t="shared" si="792"/>
        <v>0</v>
      </c>
      <c r="M7212" s="137">
        <f>'PVWatts Hourly Results (1)'!L7223/1000</f>
        <v>0</v>
      </c>
      <c r="N7212" s="3">
        <f>'PVWatts Hourly Results (2)'!L7223/1000</f>
        <v>0</v>
      </c>
      <c r="O7212" s="3">
        <f>'PVWatts Hourly Results (3)'!L7223/1000</f>
        <v>0</v>
      </c>
      <c r="P7212" s="3">
        <f>'PVWatts Hourly Results (4)'!L7223/1000</f>
        <v>0</v>
      </c>
      <c r="Q7212" s="130">
        <f>'PVWatts Hourly Results (5)'!L7223/1000</f>
        <v>0</v>
      </c>
    </row>
    <row r="7213" spans="2:17" x14ac:dyDescent="0.25">
      <c r="B7213" s="8">
        <v>10</v>
      </c>
      <c r="C7213" s="9">
        <v>27</v>
      </c>
      <c r="D7213" s="134">
        <f>'PVWatts Hourly Results (1)'!C7224</f>
        <v>0</v>
      </c>
      <c r="E7213" s="127">
        <f>DATE(YEAR(Inputs!$D$5),Summary!B7213,Summary!C7213)+TIME(D7213,0,0)</f>
        <v>301</v>
      </c>
      <c r="F7213" s="4">
        <f t="shared" si="788"/>
        <v>0</v>
      </c>
      <c r="G7213" s="4">
        <f t="shared" si="786"/>
        <v>7</v>
      </c>
      <c r="H7213" s="4">
        <f t="shared" si="789"/>
        <v>0</v>
      </c>
      <c r="I7213" s="4">
        <f t="shared" si="790"/>
        <v>0</v>
      </c>
      <c r="J7213" s="4">
        <f t="shared" si="791"/>
        <v>0</v>
      </c>
      <c r="K7213" s="4">
        <f t="shared" si="787"/>
        <v>0</v>
      </c>
      <c r="L7213" s="5">
        <f t="shared" si="792"/>
        <v>0</v>
      </c>
      <c r="M7213" s="137">
        <f>'PVWatts Hourly Results (1)'!L7224/1000</f>
        <v>0</v>
      </c>
      <c r="N7213" s="3">
        <f>'PVWatts Hourly Results (2)'!L7224/1000</f>
        <v>0</v>
      </c>
      <c r="O7213" s="3">
        <f>'PVWatts Hourly Results (3)'!L7224/1000</f>
        <v>0</v>
      </c>
      <c r="P7213" s="3">
        <f>'PVWatts Hourly Results (4)'!L7224/1000</f>
        <v>0</v>
      </c>
      <c r="Q7213" s="130">
        <f>'PVWatts Hourly Results (5)'!L7224/1000</f>
        <v>0</v>
      </c>
    </row>
    <row r="7214" spans="2:17" x14ac:dyDescent="0.25">
      <c r="B7214" s="8">
        <v>10</v>
      </c>
      <c r="C7214" s="9">
        <v>27</v>
      </c>
      <c r="D7214" s="134">
        <f>'PVWatts Hourly Results (1)'!C7225</f>
        <v>0</v>
      </c>
      <c r="E7214" s="127">
        <f>DATE(YEAR(Inputs!$D$5),Summary!B7214,Summary!C7214)+TIME(D7214,0,0)</f>
        <v>301</v>
      </c>
      <c r="F7214" s="4">
        <f t="shared" si="788"/>
        <v>0</v>
      </c>
      <c r="G7214" s="4">
        <f t="shared" si="786"/>
        <v>7</v>
      </c>
      <c r="H7214" s="4">
        <f t="shared" si="789"/>
        <v>0</v>
      </c>
      <c r="I7214" s="4">
        <f t="shared" si="790"/>
        <v>0</v>
      </c>
      <c r="J7214" s="4">
        <f t="shared" si="791"/>
        <v>0</v>
      </c>
      <c r="K7214" s="4">
        <f t="shared" si="787"/>
        <v>0</v>
      </c>
      <c r="L7214" s="5">
        <f t="shared" si="792"/>
        <v>0</v>
      </c>
      <c r="M7214" s="137">
        <f>'PVWatts Hourly Results (1)'!L7225/1000</f>
        <v>0</v>
      </c>
      <c r="N7214" s="3">
        <f>'PVWatts Hourly Results (2)'!L7225/1000</f>
        <v>0</v>
      </c>
      <c r="O7214" s="3">
        <f>'PVWatts Hourly Results (3)'!L7225/1000</f>
        <v>0</v>
      </c>
      <c r="P7214" s="3">
        <f>'PVWatts Hourly Results (4)'!L7225/1000</f>
        <v>0</v>
      </c>
      <c r="Q7214" s="130">
        <f>'PVWatts Hourly Results (5)'!L7225/1000</f>
        <v>0</v>
      </c>
    </row>
    <row r="7215" spans="2:17" x14ac:dyDescent="0.25">
      <c r="B7215" s="8">
        <v>10</v>
      </c>
      <c r="C7215" s="9">
        <v>27</v>
      </c>
      <c r="D7215" s="134">
        <f>'PVWatts Hourly Results (1)'!C7226</f>
        <v>0</v>
      </c>
      <c r="E7215" s="127">
        <f>DATE(YEAR(Inputs!$D$5),Summary!B7215,Summary!C7215)+TIME(D7215,0,0)</f>
        <v>301</v>
      </c>
      <c r="F7215" s="4">
        <f t="shared" si="788"/>
        <v>0</v>
      </c>
      <c r="G7215" s="4">
        <f t="shared" si="786"/>
        <v>7</v>
      </c>
      <c r="H7215" s="4">
        <f t="shared" si="789"/>
        <v>0</v>
      </c>
      <c r="I7215" s="4">
        <f t="shared" si="790"/>
        <v>0</v>
      </c>
      <c r="J7215" s="4">
        <f t="shared" si="791"/>
        <v>0</v>
      </c>
      <c r="K7215" s="4">
        <f t="shared" si="787"/>
        <v>0</v>
      </c>
      <c r="L7215" s="5">
        <f t="shared" si="792"/>
        <v>0</v>
      </c>
      <c r="M7215" s="137">
        <f>'PVWatts Hourly Results (1)'!L7226/1000</f>
        <v>0</v>
      </c>
      <c r="N7215" s="3">
        <f>'PVWatts Hourly Results (2)'!L7226/1000</f>
        <v>0</v>
      </c>
      <c r="O7215" s="3">
        <f>'PVWatts Hourly Results (3)'!L7226/1000</f>
        <v>0</v>
      </c>
      <c r="P7215" s="3">
        <f>'PVWatts Hourly Results (4)'!L7226/1000</f>
        <v>0</v>
      </c>
      <c r="Q7215" s="130">
        <f>'PVWatts Hourly Results (5)'!L7226/1000</f>
        <v>0</v>
      </c>
    </row>
    <row r="7216" spans="2:17" x14ac:dyDescent="0.25">
      <c r="B7216" s="8">
        <v>10</v>
      </c>
      <c r="C7216" s="9">
        <v>27</v>
      </c>
      <c r="D7216" s="134">
        <f>'PVWatts Hourly Results (1)'!C7227</f>
        <v>0</v>
      </c>
      <c r="E7216" s="127">
        <f>DATE(YEAR(Inputs!$D$5),Summary!B7216,Summary!C7216)+TIME(D7216,0,0)</f>
        <v>301</v>
      </c>
      <c r="F7216" s="4">
        <f t="shared" si="788"/>
        <v>0</v>
      </c>
      <c r="G7216" s="4">
        <f t="shared" si="786"/>
        <v>7</v>
      </c>
      <c r="H7216" s="4">
        <f t="shared" si="789"/>
        <v>0</v>
      </c>
      <c r="I7216" s="4">
        <f t="shared" si="790"/>
        <v>0</v>
      </c>
      <c r="J7216" s="4">
        <f t="shared" si="791"/>
        <v>0</v>
      </c>
      <c r="K7216" s="4">
        <f t="shared" si="787"/>
        <v>0</v>
      </c>
      <c r="L7216" s="5">
        <f t="shared" si="792"/>
        <v>0</v>
      </c>
      <c r="M7216" s="137">
        <f>'PVWatts Hourly Results (1)'!L7227/1000</f>
        <v>0</v>
      </c>
      <c r="N7216" s="3">
        <f>'PVWatts Hourly Results (2)'!L7227/1000</f>
        <v>0</v>
      </c>
      <c r="O7216" s="3">
        <f>'PVWatts Hourly Results (3)'!L7227/1000</f>
        <v>0</v>
      </c>
      <c r="P7216" s="3">
        <f>'PVWatts Hourly Results (4)'!L7227/1000</f>
        <v>0</v>
      </c>
      <c r="Q7216" s="130">
        <f>'PVWatts Hourly Results (5)'!L7227/1000</f>
        <v>0</v>
      </c>
    </row>
    <row r="7217" spans="2:17" x14ac:dyDescent="0.25">
      <c r="B7217" s="8">
        <v>10</v>
      </c>
      <c r="C7217" s="9">
        <v>27</v>
      </c>
      <c r="D7217" s="134">
        <f>'PVWatts Hourly Results (1)'!C7228</f>
        <v>0</v>
      </c>
      <c r="E7217" s="127">
        <f>DATE(YEAR(Inputs!$D$5),Summary!B7217,Summary!C7217)+TIME(D7217,0,0)</f>
        <v>301</v>
      </c>
      <c r="F7217" s="4">
        <f t="shared" si="788"/>
        <v>0</v>
      </c>
      <c r="G7217" s="4">
        <f t="shared" si="786"/>
        <v>7</v>
      </c>
      <c r="H7217" s="4">
        <f t="shared" si="789"/>
        <v>0</v>
      </c>
      <c r="I7217" s="4">
        <f t="shared" si="790"/>
        <v>0</v>
      </c>
      <c r="J7217" s="4">
        <f t="shared" si="791"/>
        <v>0</v>
      </c>
      <c r="K7217" s="4">
        <f t="shared" si="787"/>
        <v>0</v>
      </c>
      <c r="L7217" s="5">
        <f t="shared" si="792"/>
        <v>0</v>
      </c>
      <c r="M7217" s="137">
        <f>'PVWatts Hourly Results (1)'!L7228/1000</f>
        <v>0</v>
      </c>
      <c r="N7217" s="3">
        <f>'PVWatts Hourly Results (2)'!L7228/1000</f>
        <v>0</v>
      </c>
      <c r="O7217" s="3">
        <f>'PVWatts Hourly Results (3)'!L7228/1000</f>
        <v>0</v>
      </c>
      <c r="P7217" s="3">
        <f>'PVWatts Hourly Results (4)'!L7228/1000</f>
        <v>0</v>
      </c>
      <c r="Q7217" s="130">
        <f>'PVWatts Hourly Results (5)'!L7228/1000</f>
        <v>0</v>
      </c>
    </row>
    <row r="7218" spans="2:17" x14ac:dyDescent="0.25">
      <c r="B7218" s="8">
        <v>10</v>
      </c>
      <c r="C7218" s="9">
        <v>27</v>
      </c>
      <c r="D7218" s="134">
        <f>'PVWatts Hourly Results (1)'!C7229</f>
        <v>0</v>
      </c>
      <c r="E7218" s="127">
        <f>DATE(YEAR(Inputs!$D$5),Summary!B7218,Summary!C7218)+TIME(D7218,0,0)</f>
        <v>301</v>
      </c>
      <c r="F7218" s="4">
        <f t="shared" si="788"/>
        <v>0</v>
      </c>
      <c r="G7218" s="4">
        <f t="shared" si="786"/>
        <v>7</v>
      </c>
      <c r="H7218" s="4">
        <f t="shared" si="789"/>
        <v>0</v>
      </c>
      <c r="I7218" s="4">
        <f t="shared" si="790"/>
        <v>0</v>
      </c>
      <c r="J7218" s="4">
        <f t="shared" si="791"/>
        <v>0</v>
      </c>
      <c r="K7218" s="4">
        <f t="shared" si="787"/>
        <v>0</v>
      </c>
      <c r="L7218" s="5">
        <f t="shared" si="792"/>
        <v>0</v>
      </c>
      <c r="M7218" s="137">
        <f>'PVWatts Hourly Results (1)'!L7229/1000</f>
        <v>0</v>
      </c>
      <c r="N7218" s="3">
        <f>'PVWatts Hourly Results (2)'!L7229/1000</f>
        <v>0</v>
      </c>
      <c r="O7218" s="3">
        <f>'PVWatts Hourly Results (3)'!L7229/1000</f>
        <v>0</v>
      </c>
      <c r="P7218" s="3">
        <f>'PVWatts Hourly Results (4)'!L7229/1000</f>
        <v>0</v>
      </c>
      <c r="Q7218" s="130">
        <f>'PVWatts Hourly Results (5)'!L7229/1000</f>
        <v>0</v>
      </c>
    </row>
    <row r="7219" spans="2:17" x14ac:dyDescent="0.25">
      <c r="B7219" s="8">
        <v>10</v>
      </c>
      <c r="C7219" s="9">
        <v>27</v>
      </c>
      <c r="D7219" s="134">
        <f>'PVWatts Hourly Results (1)'!C7230</f>
        <v>0</v>
      </c>
      <c r="E7219" s="127">
        <f>DATE(YEAR(Inputs!$D$5),Summary!B7219,Summary!C7219)+TIME(D7219,0,0)</f>
        <v>301</v>
      </c>
      <c r="F7219" s="4">
        <f t="shared" si="788"/>
        <v>0</v>
      </c>
      <c r="G7219" s="4">
        <f t="shared" si="786"/>
        <v>7</v>
      </c>
      <c r="H7219" s="4">
        <f t="shared" si="789"/>
        <v>0</v>
      </c>
      <c r="I7219" s="4">
        <f t="shared" si="790"/>
        <v>0</v>
      </c>
      <c r="J7219" s="4">
        <f t="shared" si="791"/>
        <v>0</v>
      </c>
      <c r="K7219" s="4">
        <f t="shared" si="787"/>
        <v>0</v>
      </c>
      <c r="L7219" s="5">
        <f t="shared" si="792"/>
        <v>0</v>
      </c>
      <c r="M7219" s="137">
        <f>'PVWatts Hourly Results (1)'!L7230/1000</f>
        <v>0</v>
      </c>
      <c r="N7219" s="3">
        <f>'PVWatts Hourly Results (2)'!L7230/1000</f>
        <v>0</v>
      </c>
      <c r="O7219" s="3">
        <f>'PVWatts Hourly Results (3)'!L7230/1000</f>
        <v>0</v>
      </c>
      <c r="P7219" s="3">
        <f>'PVWatts Hourly Results (4)'!L7230/1000</f>
        <v>0</v>
      </c>
      <c r="Q7219" s="130">
        <f>'PVWatts Hourly Results (5)'!L7230/1000</f>
        <v>0</v>
      </c>
    </row>
    <row r="7220" spans="2:17" x14ac:dyDescent="0.25">
      <c r="B7220" s="8">
        <v>10</v>
      </c>
      <c r="C7220" s="9">
        <v>27</v>
      </c>
      <c r="D7220" s="134">
        <f>'PVWatts Hourly Results (1)'!C7231</f>
        <v>0</v>
      </c>
      <c r="E7220" s="127">
        <f>DATE(YEAR(Inputs!$D$5),Summary!B7220,Summary!C7220)+TIME(D7220,0,0)</f>
        <v>301</v>
      </c>
      <c r="F7220" s="4">
        <f t="shared" si="788"/>
        <v>0</v>
      </c>
      <c r="G7220" s="4">
        <f t="shared" si="786"/>
        <v>7</v>
      </c>
      <c r="H7220" s="4">
        <f t="shared" si="789"/>
        <v>0</v>
      </c>
      <c r="I7220" s="4">
        <f t="shared" si="790"/>
        <v>0</v>
      </c>
      <c r="J7220" s="4">
        <f t="shared" si="791"/>
        <v>0</v>
      </c>
      <c r="K7220" s="4">
        <f t="shared" si="787"/>
        <v>0</v>
      </c>
      <c r="L7220" s="5">
        <f t="shared" si="792"/>
        <v>0</v>
      </c>
      <c r="M7220" s="137">
        <f>'PVWatts Hourly Results (1)'!L7231/1000</f>
        <v>0</v>
      </c>
      <c r="N7220" s="3">
        <f>'PVWatts Hourly Results (2)'!L7231/1000</f>
        <v>0</v>
      </c>
      <c r="O7220" s="3">
        <f>'PVWatts Hourly Results (3)'!L7231/1000</f>
        <v>0</v>
      </c>
      <c r="P7220" s="3">
        <f>'PVWatts Hourly Results (4)'!L7231/1000</f>
        <v>0</v>
      </c>
      <c r="Q7220" s="130">
        <f>'PVWatts Hourly Results (5)'!L7231/1000</f>
        <v>0</v>
      </c>
    </row>
    <row r="7221" spans="2:17" x14ac:dyDescent="0.25">
      <c r="B7221" s="8">
        <v>10</v>
      </c>
      <c r="C7221" s="9">
        <v>27</v>
      </c>
      <c r="D7221" s="134">
        <f>'PVWatts Hourly Results (1)'!C7232</f>
        <v>0</v>
      </c>
      <c r="E7221" s="127">
        <f>DATE(YEAR(Inputs!$D$5),Summary!B7221,Summary!C7221)+TIME(D7221,0,0)</f>
        <v>301</v>
      </c>
      <c r="F7221" s="4">
        <f t="shared" si="788"/>
        <v>0</v>
      </c>
      <c r="G7221" s="4">
        <f t="shared" si="786"/>
        <v>7</v>
      </c>
      <c r="H7221" s="4">
        <f t="shared" si="789"/>
        <v>0</v>
      </c>
      <c r="I7221" s="4">
        <f t="shared" si="790"/>
        <v>0</v>
      </c>
      <c r="J7221" s="4">
        <f t="shared" si="791"/>
        <v>0</v>
      </c>
      <c r="K7221" s="4">
        <f t="shared" si="787"/>
        <v>0</v>
      </c>
      <c r="L7221" s="5">
        <f t="shared" si="792"/>
        <v>0</v>
      </c>
      <c r="M7221" s="137">
        <f>'PVWatts Hourly Results (1)'!L7232/1000</f>
        <v>0</v>
      </c>
      <c r="N7221" s="3">
        <f>'PVWatts Hourly Results (2)'!L7232/1000</f>
        <v>0</v>
      </c>
      <c r="O7221" s="3">
        <f>'PVWatts Hourly Results (3)'!L7232/1000</f>
        <v>0</v>
      </c>
      <c r="P7221" s="3">
        <f>'PVWatts Hourly Results (4)'!L7232/1000</f>
        <v>0</v>
      </c>
      <c r="Q7221" s="130">
        <f>'PVWatts Hourly Results (5)'!L7232/1000</f>
        <v>0</v>
      </c>
    </row>
    <row r="7222" spans="2:17" x14ac:dyDescent="0.25">
      <c r="B7222" s="8">
        <v>10</v>
      </c>
      <c r="C7222" s="9">
        <v>28</v>
      </c>
      <c r="D7222" s="134">
        <f>'PVWatts Hourly Results (1)'!C7233</f>
        <v>0</v>
      </c>
      <c r="E7222" s="127">
        <f>DATE(YEAR(Inputs!$D$5),Summary!B7222,Summary!C7222)+TIME(D7222,0,0)</f>
        <v>302</v>
      </c>
      <c r="F7222" s="4">
        <f t="shared" si="788"/>
        <v>0</v>
      </c>
      <c r="G7222" s="4">
        <f t="shared" si="786"/>
        <v>1</v>
      </c>
      <c r="H7222" s="4">
        <f t="shared" si="789"/>
        <v>0</v>
      </c>
      <c r="I7222" s="4">
        <f t="shared" si="790"/>
        <v>0</v>
      </c>
      <c r="J7222" s="4">
        <f t="shared" si="791"/>
        <v>0</v>
      </c>
      <c r="K7222" s="4">
        <f t="shared" si="787"/>
        <v>0</v>
      </c>
      <c r="L7222" s="5">
        <f t="shared" si="792"/>
        <v>0</v>
      </c>
      <c r="M7222" s="137">
        <f>'PVWatts Hourly Results (1)'!L7233/1000</f>
        <v>0</v>
      </c>
      <c r="N7222" s="3">
        <f>'PVWatts Hourly Results (2)'!L7233/1000</f>
        <v>0</v>
      </c>
      <c r="O7222" s="3">
        <f>'PVWatts Hourly Results (3)'!L7233/1000</f>
        <v>0</v>
      </c>
      <c r="P7222" s="3">
        <f>'PVWatts Hourly Results (4)'!L7233/1000</f>
        <v>0</v>
      </c>
      <c r="Q7222" s="130">
        <f>'PVWatts Hourly Results (5)'!L7233/1000</f>
        <v>0</v>
      </c>
    </row>
    <row r="7223" spans="2:17" x14ac:dyDescent="0.25">
      <c r="B7223" s="8">
        <v>10</v>
      </c>
      <c r="C7223" s="9">
        <v>28</v>
      </c>
      <c r="D7223" s="134">
        <f>'PVWatts Hourly Results (1)'!C7234</f>
        <v>0</v>
      </c>
      <c r="E7223" s="127">
        <f>DATE(YEAR(Inputs!$D$5),Summary!B7223,Summary!C7223)+TIME(D7223,0,0)</f>
        <v>302</v>
      </c>
      <c r="F7223" s="4">
        <f t="shared" si="788"/>
        <v>0</v>
      </c>
      <c r="G7223" s="4">
        <f t="shared" si="786"/>
        <v>1</v>
      </c>
      <c r="H7223" s="4">
        <f t="shared" si="789"/>
        <v>0</v>
      </c>
      <c r="I7223" s="4">
        <f t="shared" si="790"/>
        <v>0</v>
      </c>
      <c r="J7223" s="4">
        <f t="shared" si="791"/>
        <v>0</v>
      </c>
      <c r="K7223" s="4">
        <f t="shared" si="787"/>
        <v>0</v>
      </c>
      <c r="L7223" s="5">
        <f t="shared" si="792"/>
        <v>0</v>
      </c>
      <c r="M7223" s="137">
        <f>'PVWatts Hourly Results (1)'!L7234/1000</f>
        <v>0</v>
      </c>
      <c r="N7223" s="3">
        <f>'PVWatts Hourly Results (2)'!L7234/1000</f>
        <v>0</v>
      </c>
      <c r="O7223" s="3">
        <f>'PVWatts Hourly Results (3)'!L7234/1000</f>
        <v>0</v>
      </c>
      <c r="P7223" s="3">
        <f>'PVWatts Hourly Results (4)'!L7234/1000</f>
        <v>0</v>
      </c>
      <c r="Q7223" s="130">
        <f>'PVWatts Hourly Results (5)'!L7234/1000</f>
        <v>0</v>
      </c>
    </row>
    <row r="7224" spans="2:17" x14ac:dyDescent="0.25">
      <c r="B7224" s="8">
        <v>10</v>
      </c>
      <c r="C7224" s="9">
        <v>28</v>
      </c>
      <c r="D7224" s="134">
        <f>'PVWatts Hourly Results (1)'!C7235</f>
        <v>0</v>
      </c>
      <c r="E7224" s="127">
        <f>DATE(YEAR(Inputs!$D$5),Summary!B7224,Summary!C7224)+TIME(D7224,0,0)</f>
        <v>302</v>
      </c>
      <c r="F7224" s="4">
        <f t="shared" si="788"/>
        <v>0</v>
      </c>
      <c r="G7224" s="4">
        <f t="shared" si="786"/>
        <v>1</v>
      </c>
      <c r="H7224" s="4">
        <f t="shared" si="789"/>
        <v>0</v>
      </c>
      <c r="I7224" s="4">
        <f t="shared" si="790"/>
        <v>0</v>
      </c>
      <c r="J7224" s="4">
        <f t="shared" si="791"/>
        <v>0</v>
      </c>
      <c r="K7224" s="4">
        <f t="shared" si="787"/>
        <v>0</v>
      </c>
      <c r="L7224" s="5">
        <f t="shared" si="792"/>
        <v>0</v>
      </c>
      <c r="M7224" s="137">
        <f>'PVWatts Hourly Results (1)'!L7235/1000</f>
        <v>0</v>
      </c>
      <c r="N7224" s="3">
        <f>'PVWatts Hourly Results (2)'!L7235/1000</f>
        <v>0</v>
      </c>
      <c r="O7224" s="3">
        <f>'PVWatts Hourly Results (3)'!L7235/1000</f>
        <v>0</v>
      </c>
      <c r="P7224" s="3">
        <f>'PVWatts Hourly Results (4)'!L7235/1000</f>
        <v>0</v>
      </c>
      <c r="Q7224" s="130">
        <f>'PVWatts Hourly Results (5)'!L7235/1000</f>
        <v>0</v>
      </c>
    </row>
    <row r="7225" spans="2:17" x14ac:dyDescent="0.25">
      <c r="B7225" s="8">
        <v>10</v>
      </c>
      <c r="C7225" s="9">
        <v>28</v>
      </c>
      <c r="D7225" s="134">
        <f>'PVWatts Hourly Results (1)'!C7236</f>
        <v>0</v>
      </c>
      <c r="E7225" s="127">
        <f>DATE(YEAR(Inputs!$D$5),Summary!B7225,Summary!C7225)+TIME(D7225,0,0)</f>
        <v>302</v>
      </c>
      <c r="F7225" s="4">
        <f t="shared" si="788"/>
        <v>0</v>
      </c>
      <c r="G7225" s="4">
        <f t="shared" si="786"/>
        <v>1</v>
      </c>
      <c r="H7225" s="4">
        <f t="shared" si="789"/>
        <v>0</v>
      </c>
      <c r="I7225" s="4">
        <f t="shared" si="790"/>
        <v>0</v>
      </c>
      <c r="J7225" s="4">
        <f t="shared" si="791"/>
        <v>0</v>
      </c>
      <c r="K7225" s="4">
        <f t="shared" si="787"/>
        <v>0</v>
      </c>
      <c r="L7225" s="5">
        <f t="shared" si="792"/>
        <v>0</v>
      </c>
      <c r="M7225" s="137">
        <f>'PVWatts Hourly Results (1)'!L7236/1000</f>
        <v>0</v>
      </c>
      <c r="N7225" s="3">
        <f>'PVWatts Hourly Results (2)'!L7236/1000</f>
        <v>0</v>
      </c>
      <c r="O7225" s="3">
        <f>'PVWatts Hourly Results (3)'!L7236/1000</f>
        <v>0</v>
      </c>
      <c r="P7225" s="3">
        <f>'PVWatts Hourly Results (4)'!L7236/1000</f>
        <v>0</v>
      </c>
      <c r="Q7225" s="130">
        <f>'PVWatts Hourly Results (5)'!L7236/1000</f>
        <v>0</v>
      </c>
    </row>
    <row r="7226" spans="2:17" x14ac:dyDescent="0.25">
      <c r="B7226" s="8">
        <v>10</v>
      </c>
      <c r="C7226" s="9">
        <v>28</v>
      </c>
      <c r="D7226" s="134">
        <f>'PVWatts Hourly Results (1)'!C7237</f>
        <v>0</v>
      </c>
      <c r="E7226" s="127">
        <f>DATE(YEAR(Inputs!$D$5),Summary!B7226,Summary!C7226)+TIME(D7226,0,0)</f>
        <v>302</v>
      </c>
      <c r="F7226" s="4">
        <f t="shared" si="788"/>
        <v>0</v>
      </c>
      <c r="G7226" s="4">
        <f t="shared" si="786"/>
        <v>1</v>
      </c>
      <c r="H7226" s="4">
        <f t="shared" si="789"/>
        <v>0</v>
      </c>
      <c r="I7226" s="4">
        <f t="shared" si="790"/>
        <v>0</v>
      </c>
      <c r="J7226" s="4">
        <f t="shared" si="791"/>
        <v>0</v>
      </c>
      <c r="K7226" s="4">
        <f t="shared" si="787"/>
        <v>0</v>
      </c>
      <c r="L7226" s="5">
        <f t="shared" si="792"/>
        <v>0</v>
      </c>
      <c r="M7226" s="137">
        <f>'PVWatts Hourly Results (1)'!L7237/1000</f>
        <v>0</v>
      </c>
      <c r="N7226" s="3">
        <f>'PVWatts Hourly Results (2)'!L7237/1000</f>
        <v>0</v>
      </c>
      <c r="O7226" s="3">
        <f>'PVWatts Hourly Results (3)'!L7237/1000</f>
        <v>0</v>
      </c>
      <c r="P7226" s="3">
        <f>'PVWatts Hourly Results (4)'!L7237/1000</f>
        <v>0</v>
      </c>
      <c r="Q7226" s="130">
        <f>'PVWatts Hourly Results (5)'!L7237/1000</f>
        <v>0</v>
      </c>
    </row>
    <row r="7227" spans="2:17" x14ac:dyDescent="0.25">
      <c r="B7227" s="8">
        <v>10</v>
      </c>
      <c r="C7227" s="9">
        <v>28</v>
      </c>
      <c r="D7227" s="134">
        <f>'PVWatts Hourly Results (1)'!C7238</f>
        <v>0</v>
      </c>
      <c r="E7227" s="127">
        <f>DATE(YEAR(Inputs!$D$5),Summary!B7227,Summary!C7227)+TIME(D7227,0,0)</f>
        <v>302</v>
      </c>
      <c r="F7227" s="4">
        <f t="shared" si="788"/>
        <v>0</v>
      </c>
      <c r="G7227" s="4">
        <f t="shared" si="786"/>
        <v>1</v>
      </c>
      <c r="H7227" s="4">
        <f t="shared" si="789"/>
        <v>0</v>
      </c>
      <c r="I7227" s="4">
        <f t="shared" si="790"/>
        <v>0</v>
      </c>
      <c r="J7227" s="4">
        <f t="shared" si="791"/>
        <v>0</v>
      </c>
      <c r="K7227" s="4">
        <f t="shared" si="787"/>
        <v>0</v>
      </c>
      <c r="L7227" s="5">
        <f t="shared" si="792"/>
        <v>0</v>
      </c>
      <c r="M7227" s="137">
        <f>'PVWatts Hourly Results (1)'!L7238/1000</f>
        <v>0</v>
      </c>
      <c r="N7227" s="3">
        <f>'PVWatts Hourly Results (2)'!L7238/1000</f>
        <v>0</v>
      </c>
      <c r="O7227" s="3">
        <f>'PVWatts Hourly Results (3)'!L7238/1000</f>
        <v>0</v>
      </c>
      <c r="P7227" s="3">
        <f>'PVWatts Hourly Results (4)'!L7238/1000</f>
        <v>0</v>
      </c>
      <c r="Q7227" s="130">
        <f>'PVWatts Hourly Results (5)'!L7238/1000</f>
        <v>0</v>
      </c>
    </row>
    <row r="7228" spans="2:17" x14ac:dyDescent="0.25">
      <c r="B7228" s="8">
        <v>10</v>
      </c>
      <c r="C7228" s="9">
        <v>28</v>
      </c>
      <c r="D7228" s="134">
        <f>'PVWatts Hourly Results (1)'!C7239</f>
        <v>0</v>
      </c>
      <c r="E7228" s="127">
        <f>DATE(YEAR(Inputs!$D$5),Summary!B7228,Summary!C7228)+TIME(D7228,0,0)</f>
        <v>302</v>
      </c>
      <c r="F7228" s="4">
        <f t="shared" si="788"/>
        <v>0</v>
      </c>
      <c r="G7228" s="4">
        <f t="shared" si="786"/>
        <v>1</v>
      </c>
      <c r="H7228" s="4">
        <f t="shared" si="789"/>
        <v>0</v>
      </c>
      <c r="I7228" s="4">
        <f t="shared" si="790"/>
        <v>0</v>
      </c>
      <c r="J7228" s="4">
        <f t="shared" si="791"/>
        <v>0</v>
      </c>
      <c r="K7228" s="4">
        <f t="shared" si="787"/>
        <v>0</v>
      </c>
      <c r="L7228" s="5">
        <f t="shared" si="792"/>
        <v>0</v>
      </c>
      <c r="M7228" s="137">
        <f>'PVWatts Hourly Results (1)'!L7239/1000</f>
        <v>0</v>
      </c>
      <c r="N7228" s="3">
        <f>'PVWatts Hourly Results (2)'!L7239/1000</f>
        <v>0</v>
      </c>
      <c r="O7228" s="3">
        <f>'PVWatts Hourly Results (3)'!L7239/1000</f>
        <v>0</v>
      </c>
      <c r="P7228" s="3">
        <f>'PVWatts Hourly Results (4)'!L7239/1000</f>
        <v>0</v>
      </c>
      <c r="Q7228" s="130">
        <f>'PVWatts Hourly Results (5)'!L7239/1000</f>
        <v>0</v>
      </c>
    </row>
    <row r="7229" spans="2:17" x14ac:dyDescent="0.25">
      <c r="B7229" s="8">
        <v>10</v>
      </c>
      <c r="C7229" s="9">
        <v>28</v>
      </c>
      <c r="D7229" s="134">
        <f>'PVWatts Hourly Results (1)'!C7240</f>
        <v>0</v>
      </c>
      <c r="E7229" s="127">
        <f>DATE(YEAR(Inputs!$D$5),Summary!B7229,Summary!C7229)+TIME(D7229,0,0)</f>
        <v>302</v>
      </c>
      <c r="F7229" s="4">
        <f t="shared" si="788"/>
        <v>0</v>
      </c>
      <c r="G7229" s="4">
        <f t="shared" si="786"/>
        <v>1</v>
      </c>
      <c r="H7229" s="4">
        <f t="shared" si="789"/>
        <v>0</v>
      </c>
      <c r="I7229" s="4">
        <f t="shared" si="790"/>
        <v>0</v>
      </c>
      <c r="J7229" s="4">
        <f t="shared" si="791"/>
        <v>0</v>
      </c>
      <c r="K7229" s="4">
        <f t="shared" si="787"/>
        <v>0</v>
      </c>
      <c r="L7229" s="5">
        <f t="shared" si="792"/>
        <v>0</v>
      </c>
      <c r="M7229" s="137">
        <f>'PVWatts Hourly Results (1)'!L7240/1000</f>
        <v>0</v>
      </c>
      <c r="N7229" s="3">
        <f>'PVWatts Hourly Results (2)'!L7240/1000</f>
        <v>0</v>
      </c>
      <c r="O7229" s="3">
        <f>'PVWatts Hourly Results (3)'!L7240/1000</f>
        <v>0</v>
      </c>
      <c r="P7229" s="3">
        <f>'PVWatts Hourly Results (4)'!L7240/1000</f>
        <v>0</v>
      </c>
      <c r="Q7229" s="130">
        <f>'PVWatts Hourly Results (5)'!L7240/1000</f>
        <v>0</v>
      </c>
    </row>
    <row r="7230" spans="2:17" x14ac:dyDescent="0.25">
      <c r="B7230" s="8">
        <v>10</v>
      </c>
      <c r="C7230" s="9">
        <v>28</v>
      </c>
      <c r="D7230" s="134">
        <f>'PVWatts Hourly Results (1)'!C7241</f>
        <v>0</v>
      </c>
      <c r="E7230" s="127">
        <f>DATE(YEAR(Inputs!$D$5),Summary!B7230,Summary!C7230)+TIME(D7230,0,0)</f>
        <v>302</v>
      </c>
      <c r="F7230" s="4">
        <f t="shared" si="788"/>
        <v>0</v>
      </c>
      <c r="G7230" s="4">
        <f t="shared" si="786"/>
        <v>1</v>
      </c>
      <c r="H7230" s="4">
        <f t="shared" si="789"/>
        <v>0</v>
      </c>
      <c r="I7230" s="4">
        <f t="shared" si="790"/>
        <v>0</v>
      </c>
      <c r="J7230" s="4">
        <f t="shared" si="791"/>
        <v>0</v>
      </c>
      <c r="K7230" s="4">
        <f t="shared" si="787"/>
        <v>0</v>
      </c>
      <c r="L7230" s="5">
        <f t="shared" si="792"/>
        <v>0</v>
      </c>
      <c r="M7230" s="137">
        <f>'PVWatts Hourly Results (1)'!L7241/1000</f>
        <v>0</v>
      </c>
      <c r="N7230" s="3">
        <f>'PVWatts Hourly Results (2)'!L7241/1000</f>
        <v>0</v>
      </c>
      <c r="O7230" s="3">
        <f>'PVWatts Hourly Results (3)'!L7241/1000</f>
        <v>0</v>
      </c>
      <c r="P7230" s="3">
        <f>'PVWatts Hourly Results (4)'!L7241/1000</f>
        <v>0</v>
      </c>
      <c r="Q7230" s="130">
        <f>'PVWatts Hourly Results (5)'!L7241/1000</f>
        <v>0</v>
      </c>
    </row>
    <row r="7231" spans="2:17" x14ac:dyDescent="0.25">
      <c r="B7231" s="8">
        <v>10</v>
      </c>
      <c r="C7231" s="9">
        <v>28</v>
      </c>
      <c r="D7231" s="134">
        <f>'PVWatts Hourly Results (1)'!C7242</f>
        <v>0</v>
      </c>
      <c r="E7231" s="127">
        <f>DATE(YEAR(Inputs!$D$5),Summary!B7231,Summary!C7231)+TIME(D7231,0,0)</f>
        <v>302</v>
      </c>
      <c r="F7231" s="4">
        <f t="shared" si="788"/>
        <v>0</v>
      </c>
      <c r="G7231" s="4">
        <f t="shared" si="786"/>
        <v>1</v>
      </c>
      <c r="H7231" s="4">
        <f t="shared" si="789"/>
        <v>0</v>
      </c>
      <c r="I7231" s="4">
        <f t="shared" si="790"/>
        <v>0</v>
      </c>
      <c r="J7231" s="4">
        <f t="shared" si="791"/>
        <v>0</v>
      </c>
      <c r="K7231" s="4">
        <f t="shared" si="787"/>
        <v>0</v>
      </c>
      <c r="L7231" s="5">
        <f t="shared" si="792"/>
        <v>0</v>
      </c>
      <c r="M7231" s="137">
        <f>'PVWatts Hourly Results (1)'!L7242/1000</f>
        <v>0</v>
      </c>
      <c r="N7231" s="3">
        <f>'PVWatts Hourly Results (2)'!L7242/1000</f>
        <v>0</v>
      </c>
      <c r="O7231" s="3">
        <f>'PVWatts Hourly Results (3)'!L7242/1000</f>
        <v>0</v>
      </c>
      <c r="P7231" s="3">
        <f>'PVWatts Hourly Results (4)'!L7242/1000</f>
        <v>0</v>
      </c>
      <c r="Q7231" s="130">
        <f>'PVWatts Hourly Results (5)'!L7242/1000</f>
        <v>0</v>
      </c>
    </row>
    <row r="7232" spans="2:17" x14ac:dyDescent="0.25">
      <c r="B7232" s="8">
        <v>10</v>
      </c>
      <c r="C7232" s="9">
        <v>28</v>
      </c>
      <c r="D7232" s="134">
        <f>'PVWatts Hourly Results (1)'!C7243</f>
        <v>0</v>
      </c>
      <c r="E7232" s="127">
        <f>DATE(YEAR(Inputs!$D$5),Summary!B7232,Summary!C7232)+TIME(D7232,0,0)</f>
        <v>302</v>
      </c>
      <c r="F7232" s="4">
        <f t="shared" si="788"/>
        <v>0</v>
      </c>
      <c r="G7232" s="4">
        <f t="shared" si="786"/>
        <v>1</v>
      </c>
      <c r="H7232" s="4">
        <f t="shared" si="789"/>
        <v>0</v>
      </c>
      <c r="I7232" s="4">
        <f t="shared" si="790"/>
        <v>0</v>
      </c>
      <c r="J7232" s="4">
        <f t="shared" si="791"/>
        <v>0</v>
      </c>
      <c r="K7232" s="4">
        <f t="shared" si="787"/>
        <v>0</v>
      </c>
      <c r="L7232" s="5">
        <f t="shared" si="792"/>
        <v>0</v>
      </c>
      <c r="M7232" s="137">
        <f>'PVWatts Hourly Results (1)'!L7243/1000</f>
        <v>0</v>
      </c>
      <c r="N7232" s="3">
        <f>'PVWatts Hourly Results (2)'!L7243/1000</f>
        <v>0</v>
      </c>
      <c r="O7232" s="3">
        <f>'PVWatts Hourly Results (3)'!L7243/1000</f>
        <v>0</v>
      </c>
      <c r="P7232" s="3">
        <f>'PVWatts Hourly Results (4)'!L7243/1000</f>
        <v>0</v>
      </c>
      <c r="Q7232" s="130">
        <f>'PVWatts Hourly Results (5)'!L7243/1000</f>
        <v>0</v>
      </c>
    </row>
    <row r="7233" spans="2:17" x14ac:dyDescent="0.25">
      <c r="B7233" s="8">
        <v>10</v>
      </c>
      <c r="C7233" s="9">
        <v>28</v>
      </c>
      <c r="D7233" s="134">
        <f>'PVWatts Hourly Results (1)'!C7244</f>
        <v>0</v>
      </c>
      <c r="E7233" s="127">
        <f>DATE(YEAR(Inputs!$D$5),Summary!B7233,Summary!C7233)+TIME(D7233,0,0)</f>
        <v>302</v>
      </c>
      <c r="F7233" s="4">
        <f t="shared" si="788"/>
        <v>0</v>
      </c>
      <c r="G7233" s="4">
        <f t="shared" si="786"/>
        <v>1</v>
      </c>
      <c r="H7233" s="4">
        <f t="shared" si="789"/>
        <v>0</v>
      </c>
      <c r="I7233" s="4">
        <f t="shared" si="790"/>
        <v>0</v>
      </c>
      <c r="J7233" s="4">
        <f t="shared" si="791"/>
        <v>0</v>
      </c>
      <c r="K7233" s="4">
        <f t="shared" si="787"/>
        <v>0</v>
      </c>
      <c r="L7233" s="5">
        <f t="shared" si="792"/>
        <v>0</v>
      </c>
      <c r="M7233" s="137">
        <f>'PVWatts Hourly Results (1)'!L7244/1000</f>
        <v>0</v>
      </c>
      <c r="N7233" s="3">
        <f>'PVWatts Hourly Results (2)'!L7244/1000</f>
        <v>0</v>
      </c>
      <c r="O7233" s="3">
        <f>'PVWatts Hourly Results (3)'!L7244/1000</f>
        <v>0</v>
      </c>
      <c r="P7233" s="3">
        <f>'PVWatts Hourly Results (4)'!L7244/1000</f>
        <v>0</v>
      </c>
      <c r="Q7233" s="130">
        <f>'PVWatts Hourly Results (5)'!L7244/1000</f>
        <v>0</v>
      </c>
    </row>
    <row r="7234" spans="2:17" x14ac:dyDescent="0.25">
      <c r="B7234" s="8">
        <v>10</v>
      </c>
      <c r="C7234" s="9">
        <v>28</v>
      </c>
      <c r="D7234" s="134">
        <f>'PVWatts Hourly Results (1)'!C7245</f>
        <v>0</v>
      </c>
      <c r="E7234" s="127">
        <f>DATE(YEAR(Inputs!$D$5),Summary!B7234,Summary!C7234)+TIME(D7234,0,0)</f>
        <v>302</v>
      </c>
      <c r="F7234" s="4">
        <f t="shared" si="788"/>
        <v>0</v>
      </c>
      <c r="G7234" s="4">
        <f t="shared" si="786"/>
        <v>1</v>
      </c>
      <c r="H7234" s="4">
        <f t="shared" si="789"/>
        <v>0</v>
      </c>
      <c r="I7234" s="4">
        <f t="shared" si="790"/>
        <v>0</v>
      </c>
      <c r="J7234" s="4">
        <f t="shared" si="791"/>
        <v>0</v>
      </c>
      <c r="K7234" s="4">
        <f t="shared" si="787"/>
        <v>0</v>
      </c>
      <c r="L7234" s="5">
        <f t="shared" si="792"/>
        <v>0</v>
      </c>
      <c r="M7234" s="137">
        <f>'PVWatts Hourly Results (1)'!L7245/1000</f>
        <v>0</v>
      </c>
      <c r="N7234" s="3">
        <f>'PVWatts Hourly Results (2)'!L7245/1000</f>
        <v>0</v>
      </c>
      <c r="O7234" s="3">
        <f>'PVWatts Hourly Results (3)'!L7245/1000</f>
        <v>0</v>
      </c>
      <c r="P7234" s="3">
        <f>'PVWatts Hourly Results (4)'!L7245/1000</f>
        <v>0</v>
      </c>
      <c r="Q7234" s="130">
        <f>'PVWatts Hourly Results (5)'!L7245/1000</f>
        <v>0</v>
      </c>
    </row>
    <row r="7235" spans="2:17" x14ac:dyDescent="0.25">
      <c r="B7235" s="8">
        <v>10</v>
      </c>
      <c r="C7235" s="9">
        <v>28</v>
      </c>
      <c r="D7235" s="134">
        <f>'PVWatts Hourly Results (1)'!C7246</f>
        <v>0</v>
      </c>
      <c r="E7235" s="127">
        <f>DATE(YEAR(Inputs!$D$5),Summary!B7235,Summary!C7235)+TIME(D7235,0,0)</f>
        <v>302</v>
      </c>
      <c r="F7235" s="4">
        <f t="shared" si="788"/>
        <v>0</v>
      </c>
      <c r="G7235" s="4">
        <f t="shared" si="786"/>
        <v>1</v>
      </c>
      <c r="H7235" s="4">
        <f t="shared" si="789"/>
        <v>0</v>
      </c>
      <c r="I7235" s="4">
        <f t="shared" si="790"/>
        <v>0</v>
      </c>
      <c r="J7235" s="4">
        <f t="shared" si="791"/>
        <v>0</v>
      </c>
      <c r="K7235" s="4">
        <f t="shared" si="787"/>
        <v>0</v>
      </c>
      <c r="L7235" s="5">
        <f t="shared" si="792"/>
        <v>0</v>
      </c>
      <c r="M7235" s="137">
        <f>'PVWatts Hourly Results (1)'!L7246/1000</f>
        <v>0</v>
      </c>
      <c r="N7235" s="3">
        <f>'PVWatts Hourly Results (2)'!L7246/1000</f>
        <v>0</v>
      </c>
      <c r="O7235" s="3">
        <f>'PVWatts Hourly Results (3)'!L7246/1000</f>
        <v>0</v>
      </c>
      <c r="P7235" s="3">
        <f>'PVWatts Hourly Results (4)'!L7246/1000</f>
        <v>0</v>
      </c>
      <c r="Q7235" s="130">
        <f>'PVWatts Hourly Results (5)'!L7246/1000</f>
        <v>0</v>
      </c>
    </row>
    <row r="7236" spans="2:17" x14ac:dyDescent="0.25">
      <c r="B7236" s="8">
        <v>10</v>
      </c>
      <c r="C7236" s="9">
        <v>28</v>
      </c>
      <c r="D7236" s="134">
        <f>'PVWatts Hourly Results (1)'!C7247</f>
        <v>0</v>
      </c>
      <c r="E7236" s="127">
        <f>DATE(YEAR(Inputs!$D$5),Summary!B7236,Summary!C7236)+TIME(D7236,0,0)</f>
        <v>302</v>
      </c>
      <c r="F7236" s="4">
        <f t="shared" si="788"/>
        <v>0</v>
      </c>
      <c r="G7236" s="4">
        <f t="shared" si="786"/>
        <v>1</v>
      </c>
      <c r="H7236" s="4">
        <f t="shared" si="789"/>
        <v>0</v>
      </c>
      <c r="I7236" s="4">
        <f t="shared" si="790"/>
        <v>0</v>
      </c>
      <c r="J7236" s="4">
        <f t="shared" si="791"/>
        <v>0</v>
      </c>
      <c r="K7236" s="4">
        <f t="shared" si="787"/>
        <v>0</v>
      </c>
      <c r="L7236" s="5">
        <f t="shared" si="792"/>
        <v>0</v>
      </c>
      <c r="M7236" s="137">
        <f>'PVWatts Hourly Results (1)'!L7247/1000</f>
        <v>0</v>
      </c>
      <c r="N7236" s="3">
        <f>'PVWatts Hourly Results (2)'!L7247/1000</f>
        <v>0</v>
      </c>
      <c r="O7236" s="3">
        <f>'PVWatts Hourly Results (3)'!L7247/1000</f>
        <v>0</v>
      </c>
      <c r="P7236" s="3">
        <f>'PVWatts Hourly Results (4)'!L7247/1000</f>
        <v>0</v>
      </c>
      <c r="Q7236" s="130">
        <f>'PVWatts Hourly Results (5)'!L7247/1000</f>
        <v>0</v>
      </c>
    </row>
    <row r="7237" spans="2:17" x14ac:dyDescent="0.25">
      <c r="B7237" s="8">
        <v>10</v>
      </c>
      <c r="C7237" s="9">
        <v>28</v>
      </c>
      <c r="D7237" s="134">
        <f>'PVWatts Hourly Results (1)'!C7248</f>
        <v>0</v>
      </c>
      <c r="E7237" s="127">
        <f>DATE(YEAR(Inputs!$D$5),Summary!B7237,Summary!C7237)+TIME(D7237,0,0)</f>
        <v>302</v>
      </c>
      <c r="F7237" s="4">
        <f t="shared" si="788"/>
        <v>0</v>
      </c>
      <c r="G7237" s="4">
        <f t="shared" si="786"/>
        <v>1</v>
      </c>
      <c r="H7237" s="4">
        <f t="shared" si="789"/>
        <v>0</v>
      </c>
      <c r="I7237" s="4">
        <f t="shared" si="790"/>
        <v>0</v>
      </c>
      <c r="J7237" s="4">
        <f t="shared" si="791"/>
        <v>0</v>
      </c>
      <c r="K7237" s="4">
        <f t="shared" si="787"/>
        <v>0</v>
      </c>
      <c r="L7237" s="5">
        <f t="shared" si="792"/>
        <v>0</v>
      </c>
      <c r="M7237" s="137">
        <f>'PVWatts Hourly Results (1)'!L7248/1000</f>
        <v>0</v>
      </c>
      <c r="N7237" s="3">
        <f>'PVWatts Hourly Results (2)'!L7248/1000</f>
        <v>0</v>
      </c>
      <c r="O7237" s="3">
        <f>'PVWatts Hourly Results (3)'!L7248/1000</f>
        <v>0</v>
      </c>
      <c r="P7237" s="3">
        <f>'PVWatts Hourly Results (4)'!L7248/1000</f>
        <v>0</v>
      </c>
      <c r="Q7237" s="130">
        <f>'PVWatts Hourly Results (5)'!L7248/1000</f>
        <v>0</v>
      </c>
    </row>
    <row r="7238" spans="2:17" x14ac:dyDescent="0.25">
      <c r="B7238" s="8">
        <v>10</v>
      </c>
      <c r="C7238" s="9">
        <v>28</v>
      </c>
      <c r="D7238" s="134">
        <f>'PVWatts Hourly Results (1)'!C7249</f>
        <v>0</v>
      </c>
      <c r="E7238" s="127">
        <f>DATE(YEAR(Inputs!$D$5),Summary!B7238,Summary!C7238)+TIME(D7238,0,0)</f>
        <v>302</v>
      </c>
      <c r="F7238" s="4">
        <f t="shared" si="788"/>
        <v>0</v>
      </c>
      <c r="G7238" s="4">
        <f t="shared" si="786"/>
        <v>1</v>
      </c>
      <c r="H7238" s="4">
        <f t="shared" si="789"/>
        <v>0</v>
      </c>
      <c r="I7238" s="4">
        <f t="shared" si="790"/>
        <v>0</v>
      </c>
      <c r="J7238" s="4">
        <f t="shared" si="791"/>
        <v>0</v>
      </c>
      <c r="K7238" s="4">
        <f t="shared" si="787"/>
        <v>0</v>
      </c>
      <c r="L7238" s="5">
        <f t="shared" si="792"/>
        <v>0</v>
      </c>
      <c r="M7238" s="137">
        <f>'PVWatts Hourly Results (1)'!L7249/1000</f>
        <v>0</v>
      </c>
      <c r="N7238" s="3">
        <f>'PVWatts Hourly Results (2)'!L7249/1000</f>
        <v>0</v>
      </c>
      <c r="O7238" s="3">
        <f>'PVWatts Hourly Results (3)'!L7249/1000</f>
        <v>0</v>
      </c>
      <c r="P7238" s="3">
        <f>'PVWatts Hourly Results (4)'!L7249/1000</f>
        <v>0</v>
      </c>
      <c r="Q7238" s="130">
        <f>'PVWatts Hourly Results (5)'!L7249/1000</f>
        <v>0</v>
      </c>
    </row>
    <row r="7239" spans="2:17" x14ac:dyDescent="0.25">
      <c r="B7239" s="8">
        <v>10</v>
      </c>
      <c r="C7239" s="9">
        <v>28</v>
      </c>
      <c r="D7239" s="134">
        <f>'PVWatts Hourly Results (1)'!C7250</f>
        <v>0</v>
      </c>
      <c r="E7239" s="127">
        <f>DATE(YEAR(Inputs!$D$5),Summary!B7239,Summary!C7239)+TIME(D7239,0,0)</f>
        <v>302</v>
      </c>
      <c r="F7239" s="4">
        <f t="shared" si="788"/>
        <v>0</v>
      </c>
      <c r="G7239" s="4">
        <f t="shared" si="786"/>
        <v>1</v>
      </c>
      <c r="H7239" s="4">
        <f t="shared" si="789"/>
        <v>0</v>
      </c>
      <c r="I7239" s="4">
        <f t="shared" si="790"/>
        <v>0</v>
      </c>
      <c r="J7239" s="4">
        <f t="shared" si="791"/>
        <v>0</v>
      </c>
      <c r="K7239" s="4">
        <f t="shared" si="787"/>
        <v>0</v>
      </c>
      <c r="L7239" s="5">
        <f t="shared" si="792"/>
        <v>0</v>
      </c>
      <c r="M7239" s="137">
        <f>'PVWatts Hourly Results (1)'!L7250/1000</f>
        <v>0</v>
      </c>
      <c r="N7239" s="3">
        <f>'PVWatts Hourly Results (2)'!L7250/1000</f>
        <v>0</v>
      </c>
      <c r="O7239" s="3">
        <f>'PVWatts Hourly Results (3)'!L7250/1000</f>
        <v>0</v>
      </c>
      <c r="P7239" s="3">
        <f>'PVWatts Hourly Results (4)'!L7250/1000</f>
        <v>0</v>
      </c>
      <c r="Q7239" s="130">
        <f>'PVWatts Hourly Results (5)'!L7250/1000</f>
        <v>0</v>
      </c>
    </row>
    <row r="7240" spans="2:17" x14ac:dyDescent="0.25">
      <c r="B7240" s="8">
        <v>10</v>
      </c>
      <c r="C7240" s="9">
        <v>28</v>
      </c>
      <c r="D7240" s="134">
        <f>'PVWatts Hourly Results (1)'!C7251</f>
        <v>0</v>
      </c>
      <c r="E7240" s="127">
        <f>DATE(YEAR(Inputs!$D$5),Summary!B7240,Summary!C7240)+TIME(D7240,0,0)</f>
        <v>302</v>
      </c>
      <c r="F7240" s="4">
        <f t="shared" si="788"/>
        <v>0</v>
      </c>
      <c r="G7240" s="4">
        <f t="shared" si="786"/>
        <v>1</v>
      </c>
      <c r="H7240" s="4">
        <f t="shared" si="789"/>
        <v>0</v>
      </c>
      <c r="I7240" s="4">
        <f t="shared" si="790"/>
        <v>0</v>
      </c>
      <c r="J7240" s="4">
        <f t="shared" si="791"/>
        <v>0</v>
      </c>
      <c r="K7240" s="4">
        <f t="shared" si="787"/>
        <v>0</v>
      </c>
      <c r="L7240" s="5">
        <f t="shared" si="792"/>
        <v>0</v>
      </c>
      <c r="M7240" s="137">
        <f>'PVWatts Hourly Results (1)'!L7251/1000</f>
        <v>0</v>
      </c>
      <c r="N7240" s="3">
        <f>'PVWatts Hourly Results (2)'!L7251/1000</f>
        <v>0</v>
      </c>
      <c r="O7240" s="3">
        <f>'PVWatts Hourly Results (3)'!L7251/1000</f>
        <v>0</v>
      </c>
      <c r="P7240" s="3">
        <f>'PVWatts Hourly Results (4)'!L7251/1000</f>
        <v>0</v>
      </c>
      <c r="Q7240" s="130">
        <f>'PVWatts Hourly Results (5)'!L7251/1000</f>
        <v>0</v>
      </c>
    </row>
    <row r="7241" spans="2:17" x14ac:dyDescent="0.25">
      <c r="B7241" s="8">
        <v>10</v>
      </c>
      <c r="C7241" s="9">
        <v>28</v>
      </c>
      <c r="D7241" s="134">
        <f>'PVWatts Hourly Results (1)'!C7252</f>
        <v>0</v>
      </c>
      <c r="E7241" s="127">
        <f>DATE(YEAR(Inputs!$D$5),Summary!B7241,Summary!C7241)+TIME(D7241,0,0)</f>
        <v>302</v>
      </c>
      <c r="F7241" s="4">
        <f t="shared" si="788"/>
        <v>0</v>
      </c>
      <c r="G7241" s="4">
        <f t="shared" si="786"/>
        <v>1</v>
      </c>
      <c r="H7241" s="4">
        <f t="shared" si="789"/>
        <v>0</v>
      </c>
      <c r="I7241" s="4">
        <f t="shared" si="790"/>
        <v>0</v>
      </c>
      <c r="J7241" s="4">
        <f t="shared" si="791"/>
        <v>0</v>
      </c>
      <c r="K7241" s="4">
        <f t="shared" si="787"/>
        <v>0</v>
      </c>
      <c r="L7241" s="5">
        <f t="shared" si="792"/>
        <v>0</v>
      </c>
      <c r="M7241" s="137">
        <f>'PVWatts Hourly Results (1)'!L7252/1000</f>
        <v>0</v>
      </c>
      <c r="N7241" s="3">
        <f>'PVWatts Hourly Results (2)'!L7252/1000</f>
        <v>0</v>
      </c>
      <c r="O7241" s="3">
        <f>'PVWatts Hourly Results (3)'!L7252/1000</f>
        <v>0</v>
      </c>
      <c r="P7241" s="3">
        <f>'PVWatts Hourly Results (4)'!L7252/1000</f>
        <v>0</v>
      </c>
      <c r="Q7241" s="130">
        <f>'PVWatts Hourly Results (5)'!L7252/1000</f>
        <v>0</v>
      </c>
    </row>
    <row r="7242" spans="2:17" x14ac:dyDescent="0.25">
      <c r="B7242" s="8">
        <v>10</v>
      </c>
      <c r="C7242" s="9">
        <v>28</v>
      </c>
      <c r="D7242" s="134">
        <f>'PVWatts Hourly Results (1)'!C7253</f>
        <v>0</v>
      </c>
      <c r="E7242" s="127">
        <f>DATE(YEAR(Inputs!$D$5),Summary!B7242,Summary!C7242)+TIME(D7242,0,0)</f>
        <v>302</v>
      </c>
      <c r="F7242" s="4">
        <f t="shared" si="788"/>
        <v>0</v>
      </c>
      <c r="G7242" s="4">
        <f t="shared" si="786"/>
        <v>1</v>
      </c>
      <c r="H7242" s="4">
        <f t="shared" si="789"/>
        <v>0</v>
      </c>
      <c r="I7242" s="4">
        <f t="shared" si="790"/>
        <v>0</v>
      </c>
      <c r="J7242" s="4">
        <f t="shared" si="791"/>
        <v>0</v>
      </c>
      <c r="K7242" s="4">
        <f t="shared" si="787"/>
        <v>0</v>
      </c>
      <c r="L7242" s="5">
        <f t="shared" si="792"/>
        <v>0</v>
      </c>
      <c r="M7242" s="137">
        <f>'PVWatts Hourly Results (1)'!L7253/1000</f>
        <v>0</v>
      </c>
      <c r="N7242" s="3">
        <f>'PVWatts Hourly Results (2)'!L7253/1000</f>
        <v>0</v>
      </c>
      <c r="O7242" s="3">
        <f>'PVWatts Hourly Results (3)'!L7253/1000</f>
        <v>0</v>
      </c>
      <c r="P7242" s="3">
        <f>'PVWatts Hourly Results (4)'!L7253/1000</f>
        <v>0</v>
      </c>
      <c r="Q7242" s="130">
        <f>'PVWatts Hourly Results (5)'!L7253/1000</f>
        <v>0</v>
      </c>
    </row>
    <row r="7243" spans="2:17" x14ac:dyDescent="0.25">
      <c r="B7243" s="8">
        <v>10</v>
      </c>
      <c r="C7243" s="9">
        <v>28</v>
      </c>
      <c r="D7243" s="134">
        <f>'PVWatts Hourly Results (1)'!C7254</f>
        <v>0</v>
      </c>
      <c r="E7243" s="127">
        <f>DATE(YEAR(Inputs!$D$5),Summary!B7243,Summary!C7243)+TIME(D7243,0,0)</f>
        <v>302</v>
      </c>
      <c r="F7243" s="4">
        <f t="shared" si="788"/>
        <v>0</v>
      </c>
      <c r="G7243" s="4">
        <f t="shared" si="786"/>
        <v>1</v>
      </c>
      <c r="H7243" s="4">
        <f t="shared" si="789"/>
        <v>0</v>
      </c>
      <c r="I7243" s="4">
        <f t="shared" si="790"/>
        <v>0</v>
      </c>
      <c r="J7243" s="4">
        <f t="shared" si="791"/>
        <v>0</v>
      </c>
      <c r="K7243" s="4">
        <f t="shared" si="787"/>
        <v>0</v>
      </c>
      <c r="L7243" s="5">
        <f t="shared" si="792"/>
        <v>0</v>
      </c>
      <c r="M7243" s="137">
        <f>'PVWatts Hourly Results (1)'!L7254/1000</f>
        <v>0</v>
      </c>
      <c r="N7243" s="3">
        <f>'PVWatts Hourly Results (2)'!L7254/1000</f>
        <v>0</v>
      </c>
      <c r="O7243" s="3">
        <f>'PVWatts Hourly Results (3)'!L7254/1000</f>
        <v>0</v>
      </c>
      <c r="P7243" s="3">
        <f>'PVWatts Hourly Results (4)'!L7254/1000</f>
        <v>0</v>
      </c>
      <c r="Q7243" s="130">
        <f>'PVWatts Hourly Results (5)'!L7254/1000</f>
        <v>0</v>
      </c>
    </row>
    <row r="7244" spans="2:17" x14ac:dyDescent="0.25">
      <c r="B7244" s="8">
        <v>10</v>
      </c>
      <c r="C7244" s="9">
        <v>28</v>
      </c>
      <c r="D7244" s="134">
        <f>'PVWatts Hourly Results (1)'!C7255</f>
        <v>0</v>
      </c>
      <c r="E7244" s="127">
        <f>DATE(YEAR(Inputs!$D$5),Summary!B7244,Summary!C7244)+TIME(D7244,0,0)</f>
        <v>302</v>
      </c>
      <c r="F7244" s="4">
        <f t="shared" si="788"/>
        <v>0</v>
      </c>
      <c r="G7244" s="4">
        <f t="shared" si="786"/>
        <v>1</v>
      </c>
      <c r="H7244" s="4">
        <f t="shared" si="789"/>
        <v>0</v>
      </c>
      <c r="I7244" s="4">
        <f t="shared" si="790"/>
        <v>0</v>
      </c>
      <c r="J7244" s="4">
        <f t="shared" si="791"/>
        <v>0</v>
      </c>
      <c r="K7244" s="4">
        <f t="shared" si="787"/>
        <v>0</v>
      </c>
      <c r="L7244" s="5">
        <f t="shared" si="792"/>
        <v>0</v>
      </c>
      <c r="M7244" s="137">
        <f>'PVWatts Hourly Results (1)'!L7255/1000</f>
        <v>0</v>
      </c>
      <c r="N7244" s="3">
        <f>'PVWatts Hourly Results (2)'!L7255/1000</f>
        <v>0</v>
      </c>
      <c r="O7244" s="3">
        <f>'PVWatts Hourly Results (3)'!L7255/1000</f>
        <v>0</v>
      </c>
      <c r="P7244" s="3">
        <f>'PVWatts Hourly Results (4)'!L7255/1000</f>
        <v>0</v>
      </c>
      <c r="Q7244" s="130">
        <f>'PVWatts Hourly Results (5)'!L7255/1000</f>
        <v>0</v>
      </c>
    </row>
    <row r="7245" spans="2:17" x14ac:dyDescent="0.25">
      <c r="B7245" s="8">
        <v>10</v>
      </c>
      <c r="C7245" s="9">
        <v>28</v>
      </c>
      <c r="D7245" s="134">
        <f>'PVWatts Hourly Results (1)'!C7256</f>
        <v>0</v>
      </c>
      <c r="E7245" s="127">
        <f>DATE(YEAR(Inputs!$D$5),Summary!B7245,Summary!C7245)+TIME(D7245,0,0)</f>
        <v>302</v>
      </c>
      <c r="F7245" s="4">
        <f t="shared" si="788"/>
        <v>0</v>
      </c>
      <c r="G7245" s="4">
        <f t="shared" si="786"/>
        <v>1</v>
      </c>
      <c r="H7245" s="4">
        <f t="shared" si="789"/>
        <v>0</v>
      </c>
      <c r="I7245" s="4">
        <f t="shared" si="790"/>
        <v>0</v>
      </c>
      <c r="J7245" s="4">
        <f t="shared" si="791"/>
        <v>0</v>
      </c>
      <c r="K7245" s="4">
        <f t="shared" si="787"/>
        <v>0</v>
      </c>
      <c r="L7245" s="5">
        <f t="shared" si="792"/>
        <v>0</v>
      </c>
      <c r="M7245" s="137">
        <f>'PVWatts Hourly Results (1)'!L7256/1000</f>
        <v>0</v>
      </c>
      <c r="N7245" s="3">
        <f>'PVWatts Hourly Results (2)'!L7256/1000</f>
        <v>0</v>
      </c>
      <c r="O7245" s="3">
        <f>'PVWatts Hourly Results (3)'!L7256/1000</f>
        <v>0</v>
      </c>
      <c r="P7245" s="3">
        <f>'PVWatts Hourly Results (4)'!L7256/1000</f>
        <v>0</v>
      </c>
      <c r="Q7245" s="130">
        <f>'PVWatts Hourly Results (5)'!L7256/1000</f>
        <v>0</v>
      </c>
    </row>
    <row r="7246" spans="2:17" x14ac:dyDescent="0.25">
      <c r="B7246" s="8">
        <v>10</v>
      </c>
      <c r="C7246" s="9">
        <v>29</v>
      </c>
      <c r="D7246" s="134">
        <f>'PVWatts Hourly Results (1)'!C7257</f>
        <v>0</v>
      </c>
      <c r="E7246" s="127">
        <f>DATE(YEAR(Inputs!$D$5),Summary!B7246,Summary!C7246)+TIME(D7246,0,0)</f>
        <v>303</v>
      </c>
      <c r="F7246" s="4">
        <f t="shared" si="788"/>
        <v>0</v>
      </c>
      <c r="G7246" s="4">
        <f t="shared" si="786"/>
        <v>2</v>
      </c>
      <c r="H7246" s="4">
        <f t="shared" si="789"/>
        <v>1</v>
      </c>
      <c r="I7246" s="4">
        <f t="shared" si="790"/>
        <v>0</v>
      </c>
      <c r="J7246" s="4">
        <f t="shared" si="791"/>
        <v>0</v>
      </c>
      <c r="K7246" s="4">
        <f t="shared" si="787"/>
        <v>0</v>
      </c>
      <c r="L7246" s="5">
        <f t="shared" si="792"/>
        <v>0</v>
      </c>
      <c r="M7246" s="137">
        <f>'PVWatts Hourly Results (1)'!L7257/1000</f>
        <v>0</v>
      </c>
      <c r="N7246" s="3">
        <f>'PVWatts Hourly Results (2)'!L7257/1000</f>
        <v>0</v>
      </c>
      <c r="O7246" s="3">
        <f>'PVWatts Hourly Results (3)'!L7257/1000</f>
        <v>0</v>
      </c>
      <c r="P7246" s="3">
        <f>'PVWatts Hourly Results (4)'!L7257/1000</f>
        <v>0</v>
      </c>
      <c r="Q7246" s="130">
        <f>'PVWatts Hourly Results (5)'!L7257/1000</f>
        <v>0</v>
      </c>
    </row>
    <row r="7247" spans="2:17" x14ac:dyDescent="0.25">
      <c r="B7247" s="8">
        <v>10</v>
      </c>
      <c r="C7247" s="9">
        <v>29</v>
      </c>
      <c r="D7247" s="134">
        <f>'PVWatts Hourly Results (1)'!C7258</f>
        <v>0</v>
      </c>
      <c r="E7247" s="127">
        <f>DATE(YEAR(Inputs!$D$5),Summary!B7247,Summary!C7247)+TIME(D7247,0,0)</f>
        <v>303</v>
      </c>
      <c r="F7247" s="4">
        <f t="shared" si="788"/>
        <v>0</v>
      </c>
      <c r="G7247" s="4">
        <f t="shared" si="786"/>
        <v>2</v>
      </c>
      <c r="H7247" s="4">
        <f t="shared" si="789"/>
        <v>1</v>
      </c>
      <c r="I7247" s="4">
        <f t="shared" si="790"/>
        <v>0</v>
      </c>
      <c r="J7247" s="4">
        <f t="shared" si="791"/>
        <v>0</v>
      </c>
      <c r="K7247" s="4">
        <f t="shared" si="787"/>
        <v>0</v>
      </c>
      <c r="L7247" s="5">
        <f t="shared" si="792"/>
        <v>0</v>
      </c>
      <c r="M7247" s="137">
        <f>'PVWatts Hourly Results (1)'!L7258/1000</f>
        <v>0</v>
      </c>
      <c r="N7247" s="3">
        <f>'PVWatts Hourly Results (2)'!L7258/1000</f>
        <v>0</v>
      </c>
      <c r="O7247" s="3">
        <f>'PVWatts Hourly Results (3)'!L7258/1000</f>
        <v>0</v>
      </c>
      <c r="P7247" s="3">
        <f>'PVWatts Hourly Results (4)'!L7258/1000</f>
        <v>0</v>
      </c>
      <c r="Q7247" s="130">
        <f>'PVWatts Hourly Results (5)'!L7258/1000</f>
        <v>0</v>
      </c>
    </row>
    <row r="7248" spans="2:17" x14ac:dyDescent="0.25">
      <c r="B7248" s="8">
        <v>10</v>
      </c>
      <c r="C7248" s="9">
        <v>29</v>
      </c>
      <c r="D7248" s="134">
        <f>'PVWatts Hourly Results (1)'!C7259</f>
        <v>0</v>
      </c>
      <c r="E7248" s="127">
        <f>DATE(YEAR(Inputs!$D$5),Summary!B7248,Summary!C7248)+TIME(D7248,0,0)</f>
        <v>303</v>
      </c>
      <c r="F7248" s="4">
        <f t="shared" si="788"/>
        <v>0</v>
      </c>
      <c r="G7248" s="4">
        <f t="shared" si="786"/>
        <v>2</v>
      </c>
      <c r="H7248" s="4">
        <f t="shared" si="789"/>
        <v>1</v>
      </c>
      <c r="I7248" s="4">
        <f t="shared" si="790"/>
        <v>0</v>
      </c>
      <c r="J7248" s="4">
        <f t="shared" si="791"/>
        <v>0</v>
      </c>
      <c r="K7248" s="4">
        <f t="shared" si="787"/>
        <v>0</v>
      </c>
      <c r="L7248" s="5">
        <f t="shared" si="792"/>
        <v>0</v>
      </c>
      <c r="M7248" s="137">
        <f>'PVWatts Hourly Results (1)'!L7259/1000</f>
        <v>0</v>
      </c>
      <c r="N7248" s="3">
        <f>'PVWatts Hourly Results (2)'!L7259/1000</f>
        <v>0</v>
      </c>
      <c r="O7248" s="3">
        <f>'PVWatts Hourly Results (3)'!L7259/1000</f>
        <v>0</v>
      </c>
      <c r="P7248" s="3">
        <f>'PVWatts Hourly Results (4)'!L7259/1000</f>
        <v>0</v>
      </c>
      <c r="Q7248" s="130">
        <f>'PVWatts Hourly Results (5)'!L7259/1000</f>
        <v>0</v>
      </c>
    </row>
    <row r="7249" spans="2:17" x14ac:dyDescent="0.25">
      <c r="B7249" s="8">
        <v>10</v>
      </c>
      <c r="C7249" s="9">
        <v>29</v>
      </c>
      <c r="D7249" s="134">
        <f>'PVWatts Hourly Results (1)'!C7260</f>
        <v>0</v>
      </c>
      <c r="E7249" s="127">
        <f>DATE(YEAR(Inputs!$D$5),Summary!B7249,Summary!C7249)+TIME(D7249,0,0)</f>
        <v>303</v>
      </c>
      <c r="F7249" s="4">
        <f t="shared" si="788"/>
        <v>0</v>
      </c>
      <c r="G7249" s="4">
        <f t="shared" si="786"/>
        <v>2</v>
      </c>
      <c r="H7249" s="4">
        <f t="shared" si="789"/>
        <v>1</v>
      </c>
      <c r="I7249" s="4">
        <f t="shared" si="790"/>
        <v>0</v>
      </c>
      <c r="J7249" s="4">
        <f t="shared" si="791"/>
        <v>0</v>
      </c>
      <c r="K7249" s="4">
        <f t="shared" si="787"/>
        <v>0</v>
      </c>
      <c r="L7249" s="5">
        <f t="shared" si="792"/>
        <v>0</v>
      </c>
      <c r="M7249" s="137">
        <f>'PVWatts Hourly Results (1)'!L7260/1000</f>
        <v>0</v>
      </c>
      <c r="N7249" s="3">
        <f>'PVWatts Hourly Results (2)'!L7260/1000</f>
        <v>0</v>
      </c>
      <c r="O7249" s="3">
        <f>'PVWatts Hourly Results (3)'!L7260/1000</f>
        <v>0</v>
      </c>
      <c r="P7249" s="3">
        <f>'PVWatts Hourly Results (4)'!L7260/1000</f>
        <v>0</v>
      </c>
      <c r="Q7249" s="130">
        <f>'PVWatts Hourly Results (5)'!L7260/1000</f>
        <v>0</v>
      </c>
    </row>
    <row r="7250" spans="2:17" x14ac:dyDescent="0.25">
      <c r="B7250" s="8">
        <v>10</v>
      </c>
      <c r="C7250" s="9">
        <v>29</v>
      </c>
      <c r="D7250" s="134">
        <f>'PVWatts Hourly Results (1)'!C7261</f>
        <v>0</v>
      </c>
      <c r="E7250" s="127">
        <f>DATE(YEAR(Inputs!$D$5),Summary!B7250,Summary!C7250)+TIME(D7250,0,0)</f>
        <v>303</v>
      </c>
      <c r="F7250" s="4">
        <f t="shared" si="788"/>
        <v>0</v>
      </c>
      <c r="G7250" s="4">
        <f t="shared" si="786"/>
        <v>2</v>
      </c>
      <c r="H7250" s="4">
        <f t="shared" si="789"/>
        <v>1</v>
      </c>
      <c r="I7250" s="4">
        <f t="shared" si="790"/>
        <v>0</v>
      </c>
      <c r="J7250" s="4">
        <f t="shared" si="791"/>
        <v>0</v>
      </c>
      <c r="K7250" s="4">
        <f t="shared" si="787"/>
        <v>0</v>
      </c>
      <c r="L7250" s="5">
        <f t="shared" si="792"/>
        <v>0</v>
      </c>
      <c r="M7250" s="137">
        <f>'PVWatts Hourly Results (1)'!L7261/1000</f>
        <v>0</v>
      </c>
      <c r="N7250" s="3">
        <f>'PVWatts Hourly Results (2)'!L7261/1000</f>
        <v>0</v>
      </c>
      <c r="O7250" s="3">
        <f>'PVWatts Hourly Results (3)'!L7261/1000</f>
        <v>0</v>
      </c>
      <c r="P7250" s="3">
        <f>'PVWatts Hourly Results (4)'!L7261/1000</f>
        <v>0</v>
      </c>
      <c r="Q7250" s="130">
        <f>'PVWatts Hourly Results (5)'!L7261/1000</f>
        <v>0</v>
      </c>
    </row>
    <row r="7251" spans="2:17" x14ac:dyDescent="0.25">
      <c r="B7251" s="8">
        <v>10</v>
      </c>
      <c r="C7251" s="9">
        <v>29</v>
      </c>
      <c r="D7251" s="134">
        <f>'PVWatts Hourly Results (1)'!C7262</f>
        <v>0</v>
      </c>
      <c r="E7251" s="127">
        <f>DATE(YEAR(Inputs!$D$5),Summary!B7251,Summary!C7251)+TIME(D7251,0,0)</f>
        <v>303</v>
      </c>
      <c r="F7251" s="4">
        <f t="shared" si="788"/>
        <v>0</v>
      </c>
      <c r="G7251" s="4">
        <f t="shared" si="786"/>
        <v>2</v>
      </c>
      <c r="H7251" s="4">
        <f t="shared" si="789"/>
        <v>1</v>
      </c>
      <c r="I7251" s="4">
        <f t="shared" si="790"/>
        <v>0</v>
      </c>
      <c r="J7251" s="4">
        <f t="shared" si="791"/>
        <v>0</v>
      </c>
      <c r="K7251" s="4">
        <f t="shared" si="787"/>
        <v>0</v>
      </c>
      <c r="L7251" s="5">
        <f t="shared" si="792"/>
        <v>0</v>
      </c>
      <c r="M7251" s="137">
        <f>'PVWatts Hourly Results (1)'!L7262/1000</f>
        <v>0</v>
      </c>
      <c r="N7251" s="3">
        <f>'PVWatts Hourly Results (2)'!L7262/1000</f>
        <v>0</v>
      </c>
      <c r="O7251" s="3">
        <f>'PVWatts Hourly Results (3)'!L7262/1000</f>
        <v>0</v>
      </c>
      <c r="P7251" s="3">
        <f>'PVWatts Hourly Results (4)'!L7262/1000</f>
        <v>0</v>
      </c>
      <c r="Q7251" s="130">
        <f>'PVWatts Hourly Results (5)'!L7262/1000</f>
        <v>0</v>
      </c>
    </row>
    <row r="7252" spans="2:17" x14ac:dyDescent="0.25">
      <c r="B7252" s="8">
        <v>10</v>
      </c>
      <c r="C7252" s="9">
        <v>29</v>
      </c>
      <c r="D7252" s="134">
        <f>'PVWatts Hourly Results (1)'!C7263</f>
        <v>0</v>
      </c>
      <c r="E7252" s="127">
        <f>DATE(YEAR(Inputs!$D$5),Summary!B7252,Summary!C7252)+TIME(D7252,0,0)</f>
        <v>303</v>
      </c>
      <c r="F7252" s="4">
        <f t="shared" si="788"/>
        <v>0</v>
      </c>
      <c r="G7252" s="4">
        <f t="shared" si="786"/>
        <v>2</v>
      </c>
      <c r="H7252" s="4">
        <f t="shared" si="789"/>
        <v>1</v>
      </c>
      <c r="I7252" s="4">
        <f t="shared" si="790"/>
        <v>0</v>
      </c>
      <c r="J7252" s="4">
        <f t="shared" si="791"/>
        <v>0</v>
      </c>
      <c r="K7252" s="4">
        <f t="shared" si="787"/>
        <v>0</v>
      </c>
      <c r="L7252" s="5">
        <f t="shared" si="792"/>
        <v>0</v>
      </c>
      <c r="M7252" s="137">
        <f>'PVWatts Hourly Results (1)'!L7263/1000</f>
        <v>0</v>
      </c>
      <c r="N7252" s="3">
        <f>'PVWatts Hourly Results (2)'!L7263/1000</f>
        <v>0</v>
      </c>
      <c r="O7252" s="3">
        <f>'PVWatts Hourly Results (3)'!L7263/1000</f>
        <v>0</v>
      </c>
      <c r="P7252" s="3">
        <f>'PVWatts Hourly Results (4)'!L7263/1000</f>
        <v>0</v>
      </c>
      <c r="Q7252" s="130">
        <f>'PVWatts Hourly Results (5)'!L7263/1000</f>
        <v>0</v>
      </c>
    </row>
    <row r="7253" spans="2:17" x14ac:dyDescent="0.25">
      <c r="B7253" s="8">
        <v>10</v>
      </c>
      <c r="C7253" s="9">
        <v>29</v>
      </c>
      <c r="D7253" s="134">
        <f>'PVWatts Hourly Results (1)'!C7264</f>
        <v>0</v>
      </c>
      <c r="E7253" s="127">
        <f>DATE(YEAR(Inputs!$D$5),Summary!B7253,Summary!C7253)+TIME(D7253,0,0)</f>
        <v>303</v>
      </c>
      <c r="F7253" s="4">
        <f t="shared" si="788"/>
        <v>0</v>
      </c>
      <c r="G7253" s="4">
        <f t="shared" si="786"/>
        <v>2</v>
      </c>
      <c r="H7253" s="4">
        <f t="shared" si="789"/>
        <v>1</v>
      </c>
      <c r="I7253" s="4">
        <f t="shared" si="790"/>
        <v>0</v>
      </c>
      <c r="J7253" s="4">
        <f t="shared" si="791"/>
        <v>0</v>
      </c>
      <c r="K7253" s="4">
        <f t="shared" si="787"/>
        <v>0</v>
      </c>
      <c r="L7253" s="5">
        <f t="shared" si="792"/>
        <v>0</v>
      </c>
      <c r="M7253" s="137">
        <f>'PVWatts Hourly Results (1)'!L7264/1000</f>
        <v>0</v>
      </c>
      <c r="N7253" s="3">
        <f>'PVWatts Hourly Results (2)'!L7264/1000</f>
        <v>0</v>
      </c>
      <c r="O7253" s="3">
        <f>'PVWatts Hourly Results (3)'!L7264/1000</f>
        <v>0</v>
      </c>
      <c r="P7253" s="3">
        <f>'PVWatts Hourly Results (4)'!L7264/1000</f>
        <v>0</v>
      </c>
      <c r="Q7253" s="130">
        <f>'PVWatts Hourly Results (5)'!L7264/1000</f>
        <v>0</v>
      </c>
    </row>
    <row r="7254" spans="2:17" x14ac:dyDescent="0.25">
      <c r="B7254" s="8">
        <v>10</v>
      </c>
      <c r="C7254" s="9">
        <v>29</v>
      </c>
      <c r="D7254" s="134">
        <f>'PVWatts Hourly Results (1)'!C7265</f>
        <v>0</v>
      </c>
      <c r="E7254" s="127">
        <f>DATE(YEAR(Inputs!$D$5),Summary!B7254,Summary!C7254)+TIME(D7254,0,0)</f>
        <v>303</v>
      </c>
      <c r="F7254" s="4">
        <f t="shared" si="788"/>
        <v>0</v>
      </c>
      <c r="G7254" s="4">
        <f t="shared" ref="G7254:G7317" si="793">WEEKDAY(E7254)</f>
        <v>2</v>
      </c>
      <c r="H7254" s="4">
        <f t="shared" si="789"/>
        <v>1</v>
      </c>
      <c r="I7254" s="4">
        <f t="shared" si="790"/>
        <v>0</v>
      </c>
      <c r="J7254" s="4">
        <f t="shared" si="791"/>
        <v>0</v>
      </c>
      <c r="K7254" s="4">
        <f t="shared" ref="K7254:K7317" si="794">IF(OR(AND(B7254=7,C7254=4),AND(B7254=1,C7254=1)),1,0)</f>
        <v>0</v>
      </c>
      <c r="L7254" s="5">
        <f t="shared" si="792"/>
        <v>0</v>
      </c>
      <c r="M7254" s="137">
        <f>'PVWatts Hourly Results (1)'!L7265/1000</f>
        <v>0</v>
      </c>
      <c r="N7254" s="3">
        <f>'PVWatts Hourly Results (2)'!L7265/1000</f>
        <v>0</v>
      </c>
      <c r="O7254" s="3">
        <f>'PVWatts Hourly Results (3)'!L7265/1000</f>
        <v>0</v>
      </c>
      <c r="P7254" s="3">
        <f>'PVWatts Hourly Results (4)'!L7265/1000</f>
        <v>0</v>
      </c>
      <c r="Q7254" s="130">
        <f>'PVWatts Hourly Results (5)'!L7265/1000</f>
        <v>0</v>
      </c>
    </row>
    <row r="7255" spans="2:17" x14ac:dyDescent="0.25">
      <c r="B7255" s="8">
        <v>10</v>
      </c>
      <c r="C7255" s="9">
        <v>29</v>
      </c>
      <c r="D7255" s="134">
        <f>'PVWatts Hourly Results (1)'!C7266</f>
        <v>0</v>
      </c>
      <c r="E7255" s="127">
        <f>DATE(YEAR(Inputs!$D$5),Summary!B7255,Summary!C7255)+TIME(D7255,0,0)</f>
        <v>303</v>
      </c>
      <c r="F7255" s="4">
        <f t="shared" ref="F7255:F7318" si="795">IF(OR(B7255&lt;3,B7255=6,B7255=7,B7255=8),1,0)</f>
        <v>0</v>
      </c>
      <c r="G7255" s="4">
        <f t="shared" si="793"/>
        <v>2</v>
      </c>
      <c r="H7255" s="4">
        <f t="shared" ref="H7255:H7318" si="796">IF(OR(G7255=2,G7255=3,G7255=4,G7255=5,G7255=6),1,0)</f>
        <v>1</v>
      </c>
      <c r="I7255" s="4">
        <f t="shared" ref="I7255:I7318" si="797">IF(AND(B7255&gt;5,B7255&lt;9,D7255&gt;=13,D7255&lt;=16,H7255=1),1,0)</f>
        <v>0</v>
      </c>
      <c r="J7255" s="4">
        <f t="shared" ref="J7255:J7318" si="798">IF(AND(B7255&lt;3,OR(AND(D7255&gt;6,D7255&lt;9),AND(D7255&gt;17,D7255&lt;20)),H7255=1),1,0)</f>
        <v>0</v>
      </c>
      <c r="K7255" s="4">
        <f t="shared" si="794"/>
        <v>0</v>
      </c>
      <c r="L7255" s="5">
        <f t="shared" ref="L7255:L7318" si="799">IFERROR(IF(AND(F7255=1,H7255=1,OR(I7255=1,J7255=1),K7255=0),1,0),"")</f>
        <v>0</v>
      </c>
      <c r="M7255" s="137">
        <f>'PVWatts Hourly Results (1)'!L7266/1000</f>
        <v>0</v>
      </c>
      <c r="N7255" s="3">
        <f>'PVWatts Hourly Results (2)'!L7266/1000</f>
        <v>0</v>
      </c>
      <c r="O7255" s="3">
        <f>'PVWatts Hourly Results (3)'!L7266/1000</f>
        <v>0</v>
      </c>
      <c r="P7255" s="3">
        <f>'PVWatts Hourly Results (4)'!L7266/1000</f>
        <v>0</v>
      </c>
      <c r="Q7255" s="130">
        <f>'PVWatts Hourly Results (5)'!L7266/1000</f>
        <v>0</v>
      </c>
    </row>
    <row r="7256" spans="2:17" x14ac:dyDescent="0.25">
      <c r="B7256" s="8">
        <v>10</v>
      </c>
      <c r="C7256" s="9">
        <v>29</v>
      </c>
      <c r="D7256" s="134">
        <f>'PVWatts Hourly Results (1)'!C7267</f>
        <v>0</v>
      </c>
      <c r="E7256" s="127">
        <f>DATE(YEAR(Inputs!$D$5),Summary!B7256,Summary!C7256)+TIME(D7256,0,0)</f>
        <v>303</v>
      </c>
      <c r="F7256" s="4">
        <f t="shared" si="795"/>
        <v>0</v>
      </c>
      <c r="G7256" s="4">
        <f t="shared" si="793"/>
        <v>2</v>
      </c>
      <c r="H7256" s="4">
        <f t="shared" si="796"/>
        <v>1</v>
      </c>
      <c r="I7256" s="4">
        <f t="shared" si="797"/>
        <v>0</v>
      </c>
      <c r="J7256" s="4">
        <f t="shared" si="798"/>
        <v>0</v>
      </c>
      <c r="K7256" s="4">
        <f t="shared" si="794"/>
        <v>0</v>
      </c>
      <c r="L7256" s="5">
        <f t="shared" si="799"/>
        <v>0</v>
      </c>
      <c r="M7256" s="137">
        <f>'PVWatts Hourly Results (1)'!L7267/1000</f>
        <v>0</v>
      </c>
      <c r="N7256" s="3">
        <f>'PVWatts Hourly Results (2)'!L7267/1000</f>
        <v>0</v>
      </c>
      <c r="O7256" s="3">
        <f>'PVWatts Hourly Results (3)'!L7267/1000</f>
        <v>0</v>
      </c>
      <c r="P7256" s="3">
        <f>'PVWatts Hourly Results (4)'!L7267/1000</f>
        <v>0</v>
      </c>
      <c r="Q7256" s="130">
        <f>'PVWatts Hourly Results (5)'!L7267/1000</f>
        <v>0</v>
      </c>
    </row>
    <row r="7257" spans="2:17" x14ac:dyDescent="0.25">
      <c r="B7257" s="8">
        <v>10</v>
      </c>
      <c r="C7257" s="9">
        <v>29</v>
      </c>
      <c r="D7257" s="134">
        <f>'PVWatts Hourly Results (1)'!C7268</f>
        <v>0</v>
      </c>
      <c r="E7257" s="127">
        <f>DATE(YEAR(Inputs!$D$5),Summary!B7257,Summary!C7257)+TIME(D7257,0,0)</f>
        <v>303</v>
      </c>
      <c r="F7257" s="4">
        <f t="shared" si="795"/>
        <v>0</v>
      </c>
      <c r="G7257" s="4">
        <f t="shared" si="793"/>
        <v>2</v>
      </c>
      <c r="H7257" s="4">
        <f t="shared" si="796"/>
        <v>1</v>
      </c>
      <c r="I7257" s="4">
        <f t="shared" si="797"/>
        <v>0</v>
      </c>
      <c r="J7257" s="4">
        <f t="shared" si="798"/>
        <v>0</v>
      </c>
      <c r="K7257" s="4">
        <f t="shared" si="794"/>
        <v>0</v>
      </c>
      <c r="L7257" s="5">
        <f t="shared" si="799"/>
        <v>0</v>
      </c>
      <c r="M7257" s="137">
        <f>'PVWatts Hourly Results (1)'!L7268/1000</f>
        <v>0</v>
      </c>
      <c r="N7257" s="3">
        <f>'PVWatts Hourly Results (2)'!L7268/1000</f>
        <v>0</v>
      </c>
      <c r="O7257" s="3">
        <f>'PVWatts Hourly Results (3)'!L7268/1000</f>
        <v>0</v>
      </c>
      <c r="P7257" s="3">
        <f>'PVWatts Hourly Results (4)'!L7268/1000</f>
        <v>0</v>
      </c>
      <c r="Q7257" s="130">
        <f>'PVWatts Hourly Results (5)'!L7268/1000</f>
        <v>0</v>
      </c>
    </row>
    <row r="7258" spans="2:17" x14ac:dyDescent="0.25">
      <c r="B7258" s="8">
        <v>10</v>
      </c>
      <c r="C7258" s="9">
        <v>29</v>
      </c>
      <c r="D7258" s="134">
        <f>'PVWatts Hourly Results (1)'!C7269</f>
        <v>0</v>
      </c>
      <c r="E7258" s="127">
        <f>DATE(YEAR(Inputs!$D$5),Summary!B7258,Summary!C7258)+TIME(D7258,0,0)</f>
        <v>303</v>
      </c>
      <c r="F7258" s="4">
        <f t="shared" si="795"/>
        <v>0</v>
      </c>
      <c r="G7258" s="4">
        <f t="shared" si="793"/>
        <v>2</v>
      </c>
      <c r="H7258" s="4">
        <f t="shared" si="796"/>
        <v>1</v>
      </c>
      <c r="I7258" s="4">
        <f t="shared" si="797"/>
        <v>0</v>
      </c>
      <c r="J7258" s="4">
        <f t="shared" si="798"/>
        <v>0</v>
      </c>
      <c r="K7258" s="4">
        <f t="shared" si="794"/>
        <v>0</v>
      </c>
      <c r="L7258" s="5">
        <f t="shared" si="799"/>
        <v>0</v>
      </c>
      <c r="M7258" s="137">
        <f>'PVWatts Hourly Results (1)'!L7269/1000</f>
        <v>0</v>
      </c>
      <c r="N7258" s="3">
        <f>'PVWatts Hourly Results (2)'!L7269/1000</f>
        <v>0</v>
      </c>
      <c r="O7258" s="3">
        <f>'PVWatts Hourly Results (3)'!L7269/1000</f>
        <v>0</v>
      </c>
      <c r="P7258" s="3">
        <f>'PVWatts Hourly Results (4)'!L7269/1000</f>
        <v>0</v>
      </c>
      <c r="Q7258" s="130">
        <f>'PVWatts Hourly Results (5)'!L7269/1000</f>
        <v>0</v>
      </c>
    </row>
    <row r="7259" spans="2:17" x14ac:dyDescent="0.25">
      <c r="B7259" s="8">
        <v>10</v>
      </c>
      <c r="C7259" s="9">
        <v>29</v>
      </c>
      <c r="D7259" s="134">
        <f>'PVWatts Hourly Results (1)'!C7270</f>
        <v>0</v>
      </c>
      <c r="E7259" s="127">
        <f>DATE(YEAR(Inputs!$D$5),Summary!B7259,Summary!C7259)+TIME(D7259,0,0)</f>
        <v>303</v>
      </c>
      <c r="F7259" s="4">
        <f t="shared" si="795"/>
        <v>0</v>
      </c>
      <c r="G7259" s="4">
        <f t="shared" si="793"/>
        <v>2</v>
      </c>
      <c r="H7259" s="4">
        <f t="shared" si="796"/>
        <v>1</v>
      </c>
      <c r="I7259" s="4">
        <f t="shared" si="797"/>
        <v>0</v>
      </c>
      <c r="J7259" s="4">
        <f t="shared" si="798"/>
        <v>0</v>
      </c>
      <c r="K7259" s="4">
        <f t="shared" si="794"/>
        <v>0</v>
      </c>
      <c r="L7259" s="5">
        <f t="shared" si="799"/>
        <v>0</v>
      </c>
      <c r="M7259" s="137">
        <f>'PVWatts Hourly Results (1)'!L7270/1000</f>
        <v>0</v>
      </c>
      <c r="N7259" s="3">
        <f>'PVWatts Hourly Results (2)'!L7270/1000</f>
        <v>0</v>
      </c>
      <c r="O7259" s="3">
        <f>'PVWatts Hourly Results (3)'!L7270/1000</f>
        <v>0</v>
      </c>
      <c r="P7259" s="3">
        <f>'PVWatts Hourly Results (4)'!L7270/1000</f>
        <v>0</v>
      </c>
      <c r="Q7259" s="130">
        <f>'PVWatts Hourly Results (5)'!L7270/1000</f>
        <v>0</v>
      </c>
    </row>
    <row r="7260" spans="2:17" x14ac:dyDescent="0.25">
      <c r="B7260" s="8">
        <v>10</v>
      </c>
      <c r="C7260" s="9">
        <v>29</v>
      </c>
      <c r="D7260" s="134">
        <f>'PVWatts Hourly Results (1)'!C7271</f>
        <v>0</v>
      </c>
      <c r="E7260" s="127">
        <f>DATE(YEAR(Inputs!$D$5),Summary!B7260,Summary!C7260)+TIME(D7260,0,0)</f>
        <v>303</v>
      </c>
      <c r="F7260" s="4">
        <f t="shared" si="795"/>
        <v>0</v>
      </c>
      <c r="G7260" s="4">
        <f t="shared" si="793"/>
        <v>2</v>
      </c>
      <c r="H7260" s="4">
        <f t="shared" si="796"/>
        <v>1</v>
      </c>
      <c r="I7260" s="4">
        <f t="shared" si="797"/>
        <v>0</v>
      </c>
      <c r="J7260" s="4">
        <f t="shared" si="798"/>
        <v>0</v>
      </c>
      <c r="K7260" s="4">
        <f t="shared" si="794"/>
        <v>0</v>
      </c>
      <c r="L7260" s="5">
        <f t="shared" si="799"/>
        <v>0</v>
      </c>
      <c r="M7260" s="137">
        <f>'PVWatts Hourly Results (1)'!L7271/1000</f>
        <v>0</v>
      </c>
      <c r="N7260" s="3">
        <f>'PVWatts Hourly Results (2)'!L7271/1000</f>
        <v>0</v>
      </c>
      <c r="O7260" s="3">
        <f>'PVWatts Hourly Results (3)'!L7271/1000</f>
        <v>0</v>
      </c>
      <c r="P7260" s="3">
        <f>'PVWatts Hourly Results (4)'!L7271/1000</f>
        <v>0</v>
      </c>
      <c r="Q7260" s="130">
        <f>'PVWatts Hourly Results (5)'!L7271/1000</f>
        <v>0</v>
      </c>
    </row>
    <row r="7261" spans="2:17" x14ac:dyDescent="0.25">
      <c r="B7261" s="8">
        <v>10</v>
      </c>
      <c r="C7261" s="9">
        <v>29</v>
      </c>
      <c r="D7261" s="134">
        <f>'PVWatts Hourly Results (1)'!C7272</f>
        <v>0</v>
      </c>
      <c r="E7261" s="127">
        <f>DATE(YEAR(Inputs!$D$5),Summary!B7261,Summary!C7261)+TIME(D7261,0,0)</f>
        <v>303</v>
      </c>
      <c r="F7261" s="4">
        <f t="shared" si="795"/>
        <v>0</v>
      </c>
      <c r="G7261" s="4">
        <f t="shared" si="793"/>
        <v>2</v>
      </c>
      <c r="H7261" s="4">
        <f t="shared" si="796"/>
        <v>1</v>
      </c>
      <c r="I7261" s="4">
        <f t="shared" si="797"/>
        <v>0</v>
      </c>
      <c r="J7261" s="4">
        <f t="shared" si="798"/>
        <v>0</v>
      </c>
      <c r="K7261" s="4">
        <f t="shared" si="794"/>
        <v>0</v>
      </c>
      <c r="L7261" s="5">
        <f t="shared" si="799"/>
        <v>0</v>
      </c>
      <c r="M7261" s="137">
        <f>'PVWatts Hourly Results (1)'!L7272/1000</f>
        <v>0</v>
      </c>
      <c r="N7261" s="3">
        <f>'PVWatts Hourly Results (2)'!L7272/1000</f>
        <v>0</v>
      </c>
      <c r="O7261" s="3">
        <f>'PVWatts Hourly Results (3)'!L7272/1000</f>
        <v>0</v>
      </c>
      <c r="P7261" s="3">
        <f>'PVWatts Hourly Results (4)'!L7272/1000</f>
        <v>0</v>
      </c>
      <c r="Q7261" s="130">
        <f>'PVWatts Hourly Results (5)'!L7272/1000</f>
        <v>0</v>
      </c>
    </row>
    <row r="7262" spans="2:17" x14ac:dyDescent="0.25">
      <c r="B7262" s="8">
        <v>10</v>
      </c>
      <c r="C7262" s="9">
        <v>29</v>
      </c>
      <c r="D7262" s="134">
        <f>'PVWatts Hourly Results (1)'!C7273</f>
        <v>0</v>
      </c>
      <c r="E7262" s="127">
        <f>DATE(YEAR(Inputs!$D$5),Summary!B7262,Summary!C7262)+TIME(D7262,0,0)</f>
        <v>303</v>
      </c>
      <c r="F7262" s="4">
        <f t="shared" si="795"/>
        <v>0</v>
      </c>
      <c r="G7262" s="4">
        <f t="shared" si="793"/>
        <v>2</v>
      </c>
      <c r="H7262" s="4">
        <f t="shared" si="796"/>
        <v>1</v>
      </c>
      <c r="I7262" s="4">
        <f t="shared" si="797"/>
        <v>0</v>
      </c>
      <c r="J7262" s="4">
        <f t="shared" si="798"/>
        <v>0</v>
      </c>
      <c r="K7262" s="4">
        <f t="shared" si="794"/>
        <v>0</v>
      </c>
      <c r="L7262" s="5">
        <f t="shared" si="799"/>
        <v>0</v>
      </c>
      <c r="M7262" s="137">
        <f>'PVWatts Hourly Results (1)'!L7273/1000</f>
        <v>0</v>
      </c>
      <c r="N7262" s="3">
        <f>'PVWatts Hourly Results (2)'!L7273/1000</f>
        <v>0</v>
      </c>
      <c r="O7262" s="3">
        <f>'PVWatts Hourly Results (3)'!L7273/1000</f>
        <v>0</v>
      </c>
      <c r="P7262" s="3">
        <f>'PVWatts Hourly Results (4)'!L7273/1000</f>
        <v>0</v>
      </c>
      <c r="Q7262" s="130">
        <f>'PVWatts Hourly Results (5)'!L7273/1000</f>
        <v>0</v>
      </c>
    </row>
    <row r="7263" spans="2:17" x14ac:dyDescent="0.25">
      <c r="B7263" s="8">
        <v>10</v>
      </c>
      <c r="C7263" s="9">
        <v>29</v>
      </c>
      <c r="D7263" s="134">
        <f>'PVWatts Hourly Results (1)'!C7274</f>
        <v>0</v>
      </c>
      <c r="E7263" s="127">
        <f>DATE(YEAR(Inputs!$D$5),Summary!B7263,Summary!C7263)+TIME(D7263,0,0)</f>
        <v>303</v>
      </c>
      <c r="F7263" s="4">
        <f t="shared" si="795"/>
        <v>0</v>
      </c>
      <c r="G7263" s="4">
        <f t="shared" si="793"/>
        <v>2</v>
      </c>
      <c r="H7263" s="4">
        <f t="shared" si="796"/>
        <v>1</v>
      </c>
      <c r="I7263" s="4">
        <f t="shared" si="797"/>
        <v>0</v>
      </c>
      <c r="J7263" s="4">
        <f t="shared" si="798"/>
        <v>0</v>
      </c>
      <c r="K7263" s="4">
        <f t="shared" si="794"/>
        <v>0</v>
      </c>
      <c r="L7263" s="5">
        <f t="shared" si="799"/>
        <v>0</v>
      </c>
      <c r="M7263" s="137">
        <f>'PVWatts Hourly Results (1)'!L7274/1000</f>
        <v>0</v>
      </c>
      <c r="N7263" s="3">
        <f>'PVWatts Hourly Results (2)'!L7274/1000</f>
        <v>0</v>
      </c>
      <c r="O7263" s="3">
        <f>'PVWatts Hourly Results (3)'!L7274/1000</f>
        <v>0</v>
      </c>
      <c r="P7263" s="3">
        <f>'PVWatts Hourly Results (4)'!L7274/1000</f>
        <v>0</v>
      </c>
      <c r="Q7263" s="130">
        <f>'PVWatts Hourly Results (5)'!L7274/1000</f>
        <v>0</v>
      </c>
    </row>
    <row r="7264" spans="2:17" x14ac:dyDescent="0.25">
      <c r="B7264" s="8">
        <v>10</v>
      </c>
      <c r="C7264" s="9">
        <v>29</v>
      </c>
      <c r="D7264" s="134">
        <f>'PVWatts Hourly Results (1)'!C7275</f>
        <v>0</v>
      </c>
      <c r="E7264" s="127">
        <f>DATE(YEAR(Inputs!$D$5),Summary!B7264,Summary!C7264)+TIME(D7264,0,0)</f>
        <v>303</v>
      </c>
      <c r="F7264" s="4">
        <f t="shared" si="795"/>
        <v>0</v>
      </c>
      <c r="G7264" s="4">
        <f t="shared" si="793"/>
        <v>2</v>
      </c>
      <c r="H7264" s="4">
        <f t="shared" si="796"/>
        <v>1</v>
      </c>
      <c r="I7264" s="4">
        <f t="shared" si="797"/>
        <v>0</v>
      </c>
      <c r="J7264" s="4">
        <f t="shared" si="798"/>
        <v>0</v>
      </c>
      <c r="K7264" s="4">
        <f t="shared" si="794"/>
        <v>0</v>
      </c>
      <c r="L7264" s="5">
        <f t="shared" si="799"/>
        <v>0</v>
      </c>
      <c r="M7264" s="137">
        <f>'PVWatts Hourly Results (1)'!L7275/1000</f>
        <v>0</v>
      </c>
      <c r="N7264" s="3">
        <f>'PVWatts Hourly Results (2)'!L7275/1000</f>
        <v>0</v>
      </c>
      <c r="O7264" s="3">
        <f>'PVWatts Hourly Results (3)'!L7275/1000</f>
        <v>0</v>
      </c>
      <c r="P7264" s="3">
        <f>'PVWatts Hourly Results (4)'!L7275/1000</f>
        <v>0</v>
      </c>
      <c r="Q7264" s="130">
        <f>'PVWatts Hourly Results (5)'!L7275/1000</f>
        <v>0</v>
      </c>
    </row>
    <row r="7265" spans="2:17" x14ac:dyDescent="0.25">
      <c r="B7265" s="8">
        <v>10</v>
      </c>
      <c r="C7265" s="9">
        <v>29</v>
      </c>
      <c r="D7265" s="134">
        <f>'PVWatts Hourly Results (1)'!C7276</f>
        <v>0</v>
      </c>
      <c r="E7265" s="127">
        <f>DATE(YEAR(Inputs!$D$5),Summary!B7265,Summary!C7265)+TIME(D7265,0,0)</f>
        <v>303</v>
      </c>
      <c r="F7265" s="4">
        <f t="shared" si="795"/>
        <v>0</v>
      </c>
      <c r="G7265" s="4">
        <f t="shared" si="793"/>
        <v>2</v>
      </c>
      <c r="H7265" s="4">
        <f t="shared" si="796"/>
        <v>1</v>
      </c>
      <c r="I7265" s="4">
        <f t="shared" si="797"/>
        <v>0</v>
      </c>
      <c r="J7265" s="4">
        <f t="shared" si="798"/>
        <v>0</v>
      </c>
      <c r="K7265" s="4">
        <f t="shared" si="794"/>
        <v>0</v>
      </c>
      <c r="L7265" s="5">
        <f t="shared" si="799"/>
        <v>0</v>
      </c>
      <c r="M7265" s="137">
        <f>'PVWatts Hourly Results (1)'!L7276/1000</f>
        <v>0</v>
      </c>
      <c r="N7265" s="3">
        <f>'PVWatts Hourly Results (2)'!L7276/1000</f>
        <v>0</v>
      </c>
      <c r="O7265" s="3">
        <f>'PVWatts Hourly Results (3)'!L7276/1000</f>
        <v>0</v>
      </c>
      <c r="P7265" s="3">
        <f>'PVWatts Hourly Results (4)'!L7276/1000</f>
        <v>0</v>
      </c>
      <c r="Q7265" s="130">
        <f>'PVWatts Hourly Results (5)'!L7276/1000</f>
        <v>0</v>
      </c>
    </row>
    <row r="7266" spans="2:17" x14ac:dyDescent="0.25">
      <c r="B7266" s="8">
        <v>10</v>
      </c>
      <c r="C7266" s="9">
        <v>29</v>
      </c>
      <c r="D7266" s="134">
        <f>'PVWatts Hourly Results (1)'!C7277</f>
        <v>0</v>
      </c>
      <c r="E7266" s="127">
        <f>DATE(YEAR(Inputs!$D$5),Summary!B7266,Summary!C7266)+TIME(D7266,0,0)</f>
        <v>303</v>
      </c>
      <c r="F7266" s="4">
        <f t="shared" si="795"/>
        <v>0</v>
      </c>
      <c r="G7266" s="4">
        <f t="shared" si="793"/>
        <v>2</v>
      </c>
      <c r="H7266" s="4">
        <f t="shared" si="796"/>
        <v>1</v>
      </c>
      <c r="I7266" s="4">
        <f t="shared" si="797"/>
        <v>0</v>
      </c>
      <c r="J7266" s="4">
        <f t="shared" si="798"/>
        <v>0</v>
      </c>
      <c r="K7266" s="4">
        <f t="shared" si="794"/>
        <v>0</v>
      </c>
      <c r="L7266" s="5">
        <f t="shared" si="799"/>
        <v>0</v>
      </c>
      <c r="M7266" s="137">
        <f>'PVWatts Hourly Results (1)'!L7277/1000</f>
        <v>0</v>
      </c>
      <c r="N7266" s="3">
        <f>'PVWatts Hourly Results (2)'!L7277/1000</f>
        <v>0</v>
      </c>
      <c r="O7266" s="3">
        <f>'PVWatts Hourly Results (3)'!L7277/1000</f>
        <v>0</v>
      </c>
      <c r="P7266" s="3">
        <f>'PVWatts Hourly Results (4)'!L7277/1000</f>
        <v>0</v>
      </c>
      <c r="Q7266" s="130">
        <f>'PVWatts Hourly Results (5)'!L7277/1000</f>
        <v>0</v>
      </c>
    </row>
    <row r="7267" spans="2:17" x14ac:dyDescent="0.25">
      <c r="B7267" s="8">
        <v>10</v>
      </c>
      <c r="C7267" s="9">
        <v>29</v>
      </c>
      <c r="D7267" s="134">
        <f>'PVWatts Hourly Results (1)'!C7278</f>
        <v>0</v>
      </c>
      <c r="E7267" s="127">
        <f>DATE(YEAR(Inputs!$D$5),Summary!B7267,Summary!C7267)+TIME(D7267,0,0)</f>
        <v>303</v>
      </c>
      <c r="F7267" s="4">
        <f t="shared" si="795"/>
        <v>0</v>
      </c>
      <c r="G7267" s="4">
        <f t="shared" si="793"/>
        <v>2</v>
      </c>
      <c r="H7267" s="4">
        <f t="shared" si="796"/>
        <v>1</v>
      </c>
      <c r="I7267" s="4">
        <f t="shared" si="797"/>
        <v>0</v>
      </c>
      <c r="J7267" s="4">
        <f t="shared" si="798"/>
        <v>0</v>
      </c>
      <c r="K7267" s="4">
        <f t="shared" si="794"/>
        <v>0</v>
      </c>
      <c r="L7267" s="5">
        <f t="shared" si="799"/>
        <v>0</v>
      </c>
      <c r="M7267" s="137">
        <f>'PVWatts Hourly Results (1)'!L7278/1000</f>
        <v>0</v>
      </c>
      <c r="N7267" s="3">
        <f>'PVWatts Hourly Results (2)'!L7278/1000</f>
        <v>0</v>
      </c>
      <c r="O7267" s="3">
        <f>'PVWatts Hourly Results (3)'!L7278/1000</f>
        <v>0</v>
      </c>
      <c r="P7267" s="3">
        <f>'PVWatts Hourly Results (4)'!L7278/1000</f>
        <v>0</v>
      </c>
      <c r="Q7267" s="130">
        <f>'PVWatts Hourly Results (5)'!L7278/1000</f>
        <v>0</v>
      </c>
    </row>
    <row r="7268" spans="2:17" x14ac:dyDescent="0.25">
      <c r="B7268" s="8">
        <v>10</v>
      </c>
      <c r="C7268" s="9">
        <v>29</v>
      </c>
      <c r="D7268" s="134">
        <f>'PVWatts Hourly Results (1)'!C7279</f>
        <v>0</v>
      </c>
      <c r="E7268" s="127">
        <f>DATE(YEAR(Inputs!$D$5),Summary!B7268,Summary!C7268)+TIME(D7268,0,0)</f>
        <v>303</v>
      </c>
      <c r="F7268" s="4">
        <f t="shared" si="795"/>
        <v>0</v>
      </c>
      <c r="G7268" s="4">
        <f t="shared" si="793"/>
        <v>2</v>
      </c>
      <c r="H7268" s="4">
        <f t="shared" si="796"/>
        <v>1</v>
      </c>
      <c r="I7268" s="4">
        <f t="shared" si="797"/>
        <v>0</v>
      </c>
      <c r="J7268" s="4">
        <f t="shared" si="798"/>
        <v>0</v>
      </c>
      <c r="K7268" s="4">
        <f t="shared" si="794"/>
        <v>0</v>
      </c>
      <c r="L7268" s="5">
        <f t="shared" si="799"/>
        <v>0</v>
      </c>
      <c r="M7268" s="137">
        <f>'PVWatts Hourly Results (1)'!L7279/1000</f>
        <v>0</v>
      </c>
      <c r="N7268" s="3">
        <f>'PVWatts Hourly Results (2)'!L7279/1000</f>
        <v>0</v>
      </c>
      <c r="O7268" s="3">
        <f>'PVWatts Hourly Results (3)'!L7279/1000</f>
        <v>0</v>
      </c>
      <c r="P7268" s="3">
        <f>'PVWatts Hourly Results (4)'!L7279/1000</f>
        <v>0</v>
      </c>
      <c r="Q7268" s="130">
        <f>'PVWatts Hourly Results (5)'!L7279/1000</f>
        <v>0</v>
      </c>
    </row>
    <row r="7269" spans="2:17" x14ac:dyDescent="0.25">
      <c r="B7269" s="8">
        <v>10</v>
      </c>
      <c r="C7269" s="9">
        <v>29</v>
      </c>
      <c r="D7269" s="134">
        <f>'PVWatts Hourly Results (1)'!C7280</f>
        <v>0</v>
      </c>
      <c r="E7269" s="127">
        <f>DATE(YEAR(Inputs!$D$5),Summary!B7269,Summary!C7269)+TIME(D7269,0,0)</f>
        <v>303</v>
      </c>
      <c r="F7269" s="4">
        <f t="shared" si="795"/>
        <v>0</v>
      </c>
      <c r="G7269" s="4">
        <f t="shared" si="793"/>
        <v>2</v>
      </c>
      <c r="H7269" s="4">
        <f t="shared" si="796"/>
        <v>1</v>
      </c>
      <c r="I7269" s="4">
        <f t="shared" si="797"/>
        <v>0</v>
      </c>
      <c r="J7269" s="4">
        <f t="shared" si="798"/>
        <v>0</v>
      </c>
      <c r="K7269" s="4">
        <f t="shared" si="794"/>
        <v>0</v>
      </c>
      <c r="L7269" s="5">
        <f t="shared" si="799"/>
        <v>0</v>
      </c>
      <c r="M7269" s="137">
        <f>'PVWatts Hourly Results (1)'!L7280/1000</f>
        <v>0</v>
      </c>
      <c r="N7269" s="3">
        <f>'PVWatts Hourly Results (2)'!L7280/1000</f>
        <v>0</v>
      </c>
      <c r="O7269" s="3">
        <f>'PVWatts Hourly Results (3)'!L7280/1000</f>
        <v>0</v>
      </c>
      <c r="P7269" s="3">
        <f>'PVWatts Hourly Results (4)'!L7280/1000</f>
        <v>0</v>
      </c>
      <c r="Q7269" s="130">
        <f>'PVWatts Hourly Results (5)'!L7280/1000</f>
        <v>0</v>
      </c>
    </row>
    <row r="7270" spans="2:17" x14ac:dyDescent="0.25">
      <c r="B7270" s="8">
        <v>10</v>
      </c>
      <c r="C7270" s="9">
        <v>30</v>
      </c>
      <c r="D7270" s="134">
        <f>'PVWatts Hourly Results (1)'!C7281</f>
        <v>0</v>
      </c>
      <c r="E7270" s="127">
        <f>DATE(YEAR(Inputs!$D$5),Summary!B7270,Summary!C7270)+TIME(D7270,0,0)</f>
        <v>304</v>
      </c>
      <c r="F7270" s="4">
        <f t="shared" si="795"/>
        <v>0</v>
      </c>
      <c r="G7270" s="4">
        <f t="shared" si="793"/>
        <v>3</v>
      </c>
      <c r="H7270" s="4">
        <f t="shared" si="796"/>
        <v>1</v>
      </c>
      <c r="I7270" s="4">
        <f t="shared" si="797"/>
        <v>0</v>
      </c>
      <c r="J7270" s="4">
        <f t="shared" si="798"/>
        <v>0</v>
      </c>
      <c r="K7270" s="4">
        <f t="shared" si="794"/>
        <v>0</v>
      </c>
      <c r="L7270" s="5">
        <f t="shared" si="799"/>
        <v>0</v>
      </c>
      <c r="M7270" s="137">
        <f>'PVWatts Hourly Results (1)'!L7281/1000</f>
        <v>0</v>
      </c>
      <c r="N7270" s="3">
        <f>'PVWatts Hourly Results (2)'!L7281/1000</f>
        <v>0</v>
      </c>
      <c r="O7270" s="3">
        <f>'PVWatts Hourly Results (3)'!L7281/1000</f>
        <v>0</v>
      </c>
      <c r="P7270" s="3">
        <f>'PVWatts Hourly Results (4)'!L7281/1000</f>
        <v>0</v>
      </c>
      <c r="Q7270" s="130">
        <f>'PVWatts Hourly Results (5)'!L7281/1000</f>
        <v>0</v>
      </c>
    </row>
    <row r="7271" spans="2:17" x14ac:dyDescent="0.25">
      <c r="B7271" s="8">
        <v>10</v>
      </c>
      <c r="C7271" s="9">
        <v>30</v>
      </c>
      <c r="D7271" s="134">
        <f>'PVWatts Hourly Results (1)'!C7282</f>
        <v>0</v>
      </c>
      <c r="E7271" s="127">
        <f>DATE(YEAR(Inputs!$D$5),Summary!B7271,Summary!C7271)+TIME(D7271,0,0)</f>
        <v>304</v>
      </c>
      <c r="F7271" s="4">
        <f t="shared" si="795"/>
        <v>0</v>
      </c>
      <c r="G7271" s="4">
        <f t="shared" si="793"/>
        <v>3</v>
      </c>
      <c r="H7271" s="4">
        <f t="shared" si="796"/>
        <v>1</v>
      </c>
      <c r="I7271" s="4">
        <f t="shared" si="797"/>
        <v>0</v>
      </c>
      <c r="J7271" s="4">
        <f t="shared" si="798"/>
        <v>0</v>
      </c>
      <c r="K7271" s="4">
        <f t="shared" si="794"/>
        <v>0</v>
      </c>
      <c r="L7271" s="5">
        <f t="shared" si="799"/>
        <v>0</v>
      </c>
      <c r="M7271" s="137">
        <f>'PVWatts Hourly Results (1)'!L7282/1000</f>
        <v>0</v>
      </c>
      <c r="N7271" s="3">
        <f>'PVWatts Hourly Results (2)'!L7282/1000</f>
        <v>0</v>
      </c>
      <c r="O7271" s="3">
        <f>'PVWatts Hourly Results (3)'!L7282/1000</f>
        <v>0</v>
      </c>
      <c r="P7271" s="3">
        <f>'PVWatts Hourly Results (4)'!L7282/1000</f>
        <v>0</v>
      </c>
      <c r="Q7271" s="130">
        <f>'PVWatts Hourly Results (5)'!L7282/1000</f>
        <v>0</v>
      </c>
    </row>
    <row r="7272" spans="2:17" x14ac:dyDescent="0.25">
      <c r="B7272" s="8">
        <v>10</v>
      </c>
      <c r="C7272" s="9">
        <v>30</v>
      </c>
      <c r="D7272" s="134">
        <f>'PVWatts Hourly Results (1)'!C7283</f>
        <v>0</v>
      </c>
      <c r="E7272" s="127">
        <f>DATE(YEAR(Inputs!$D$5),Summary!B7272,Summary!C7272)+TIME(D7272,0,0)</f>
        <v>304</v>
      </c>
      <c r="F7272" s="4">
        <f t="shared" si="795"/>
        <v>0</v>
      </c>
      <c r="G7272" s="4">
        <f t="shared" si="793"/>
        <v>3</v>
      </c>
      <c r="H7272" s="4">
        <f t="shared" si="796"/>
        <v>1</v>
      </c>
      <c r="I7272" s="4">
        <f t="shared" si="797"/>
        <v>0</v>
      </c>
      <c r="J7272" s="4">
        <f t="shared" si="798"/>
        <v>0</v>
      </c>
      <c r="K7272" s="4">
        <f t="shared" si="794"/>
        <v>0</v>
      </c>
      <c r="L7272" s="5">
        <f t="shared" si="799"/>
        <v>0</v>
      </c>
      <c r="M7272" s="137">
        <f>'PVWatts Hourly Results (1)'!L7283/1000</f>
        <v>0</v>
      </c>
      <c r="N7272" s="3">
        <f>'PVWatts Hourly Results (2)'!L7283/1000</f>
        <v>0</v>
      </c>
      <c r="O7272" s="3">
        <f>'PVWatts Hourly Results (3)'!L7283/1000</f>
        <v>0</v>
      </c>
      <c r="P7272" s="3">
        <f>'PVWatts Hourly Results (4)'!L7283/1000</f>
        <v>0</v>
      </c>
      <c r="Q7272" s="130">
        <f>'PVWatts Hourly Results (5)'!L7283/1000</f>
        <v>0</v>
      </c>
    </row>
    <row r="7273" spans="2:17" x14ac:dyDescent="0.25">
      <c r="B7273" s="8">
        <v>10</v>
      </c>
      <c r="C7273" s="9">
        <v>30</v>
      </c>
      <c r="D7273" s="134">
        <f>'PVWatts Hourly Results (1)'!C7284</f>
        <v>0</v>
      </c>
      <c r="E7273" s="127">
        <f>DATE(YEAR(Inputs!$D$5),Summary!B7273,Summary!C7273)+TIME(D7273,0,0)</f>
        <v>304</v>
      </c>
      <c r="F7273" s="4">
        <f t="shared" si="795"/>
        <v>0</v>
      </c>
      <c r="G7273" s="4">
        <f t="shared" si="793"/>
        <v>3</v>
      </c>
      <c r="H7273" s="4">
        <f t="shared" si="796"/>
        <v>1</v>
      </c>
      <c r="I7273" s="4">
        <f t="shared" si="797"/>
        <v>0</v>
      </c>
      <c r="J7273" s="4">
        <f t="shared" si="798"/>
        <v>0</v>
      </c>
      <c r="K7273" s="4">
        <f t="shared" si="794"/>
        <v>0</v>
      </c>
      <c r="L7273" s="5">
        <f t="shared" si="799"/>
        <v>0</v>
      </c>
      <c r="M7273" s="137">
        <f>'PVWatts Hourly Results (1)'!L7284/1000</f>
        <v>0</v>
      </c>
      <c r="N7273" s="3">
        <f>'PVWatts Hourly Results (2)'!L7284/1000</f>
        <v>0</v>
      </c>
      <c r="O7273" s="3">
        <f>'PVWatts Hourly Results (3)'!L7284/1000</f>
        <v>0</v>
      </c>
      <c r="P7273" s="3">
        <f>'PVWatts Hourly Results (4)'!L7284/1000</f>
        <v>0</v>
      </c>
      <c r="Q7273" s="130">
        <f>'PVWatts Hourly Results (5)'!L7284/1000</f>
        <v>0</v>
      </c>
    </row>
    <row r="7274" spans="2:17" x14ac:dyDescent="0.25">
      <c r="B7274" s="8">
        <v>10</v>
      </c>
      <c r="C7274" s="9">
        <v>30</v>
      </c>
      <c r="D7274" s="134">
        <f>'PVWatts Hourly Results (1)'!C7285</f>
        <v>0</v>
      </c>
      <c r="E7274" s="127">
        <f>DATE(YEAR(Inputs!$D$5),Summary!B7274,Summary!C7274)+TIME(D7274,0,0)</f>
        <v>304</v>
      </c>
      <c r="F7274" s="4">
        <f t="shared" si="795"/>
        <v>0</v>
      </c>
      <c r="G7274" s="4">
        <f t="shared" si="793"/>
        <v>3</v>
      </c>
      <c r="H7274" s="4">
        <f t="shared" si="796"/>
        <v>1</v>
      </c>
      <c r="I7274" s="4">
        <f t="shared" si="797"/>
        <v>0</v>
      </c>
      <c r="J7274" s="4">
        <f t="shared" si="798"/>
        <v>0</v>
      </c>
      <c r="K7274" s="4">
        <f t="shared" si="794"/>
        <v>0</v>
      </c>
      <c r="L7274" s="5">
        <f t="shared" si="799"/>
        <v>0</v>
      </c>
      <c r="M7274" s="137">
        <f>'PVWatts Hourly Results (1)'!L7285/1000</f>
        <v>0</v>
      </c>
      <c r="N7274" s="3">
        <f>'PVWatts Hourly Results (2)'!L7285/1000</f>
        <v>0</v>
      </c>
      <c r="O7274" s="3">
        <f>'PVWatts Hourly Results (3)'!L7285/1000</f>
        <v>0</v>
      </c>
      <c r="P7274" s="3">
        <f>'PVWatts Hourly Results (4)'!L7285/1000</f>
        <v>0</v>
      </c>
      <c r="Q7274" s="130">
        <f>'PVWatts Hourly Results (5)'!L7285/1000</f>
        <v>0</v>
      </c>
    </row>
    <row r="7275" spans="2:17" x14ac:dyDescent="0.25">
      <c r="B7275" s="8">
        <v>10</v>
      </c>
      <c r="C7275" s="9">
        <v>30</v>
      </c>
      <c r="D7275" s="134">
        <f>'PVWatts Hourly Results (1)'!C7286</f>
        <v>0</v>
      </c>
      <c r="E7275" s="127">
        <f>DATE(YEAR(Inputs!$D$5),Summary!B7275,Summary!C7275)+TIME(D7275,0,0)</f>
        <v>304</v>
      </c>
      <c r="F7275" s="4">
        <f t="shared" si="795"/>
        <v>0</v>
      </c>
      <c r="G7275" s="4">
        <f t="shared" si="793"/>
        <v>3</v>
      </c>
      <c r="H7275" s="4">
        <f t="shared" si="796"/>
        <v>1</v>
      </c>
      <c r="I7275" s="4">
        <f t="shared" si="797"/>
        <v>0</v>
      </c>
      <c r="J7275" s="4">
        <f t="shared" si="798"/>
        <v>0</v>
      </c>
      <c r="K7275" s="4">
        <f t="shared" si="794"/>
        <v>0</v>
      </c>
      <c r="L7275" s="5">
        <f t="shared" si="799"/>
        <v>0</v>
      </c>
      <c r="M7275" s="137">
        <f>'PVWatts Hourly Results (1)'!L7286/1000</f>
        <v>0</v>
      </c>
      <c r="N7275" s="3">
        <f>'PVWatts Hourly Results (2)'!L7286/1000</f>
        <v>0</v>
      </c>
      <c r="O7275" s="3">
        <f>'PVWatts Hourly Results (3)'!L7286/1000</f>
        <v>0</v>
      </c>
      <c r="P7275" s="3">
        <f>'PVWatts Hourly Results (4)'!L7286/1000</f>
        <v>0</v>
      </c>
      <c r="Q7275" s="130">
        <f>'PVWatts Hourly Results (5)'!L7286/1000</f>
        <v>0</v>
      </c>
    </row>
    <row r="7276" spans="2:17" x14ac:dyDescent="0.25">
      <c r="B7276" s="8">
        <v>10</v>
      </c>
      <c r="C7276" s="9">
        <v>30</v>
      </c>
      <c r="D7276" s="134">
        <f>'PVWatts Hourly Results (1)'!C7287</f>
        <v>0</v>
      </c>
      <c r="E7276" s="127">
        <f>DATE(YEAR(Inputs!$D$5),Summary!B7276,Summary!C7276)+TIME(D7276,0,0)</f>
        <v>304</v>
      </c>
      <c r="F7276" s="4">
        <f t="shared" si="795"/>
        <v>0</v>
      </c>
      <c r="G7276" s="4">
        <f t="shared" si="793"/>
        <v>3</v>
      </c>
      <c r="H7276" s="4">
        <f t="shared" si="796"/>
        <v>1</v>
      </c>
      <c r="I7276" s="4">
        <f t="shared" si="797"/>
        <v>0</v>
      </c>
      <c r="J7276" s="4">
        <f t="shared" si="798"/>
        <v>0</v>
      </c>
      <c r="K7276" s="4">
        <f t="shared" si="794"/>
        <v>0</v>
      </c>
      <c r="L7276" s="5">
        <f t="shared" si="799"/>
        <v>0</v>
      </c>
      <c r="M7276" s="137">
        <f>'PVWatts Hourly Results (1)'!L7287/1000</f>
        <v>0</v>
      </c>
      <c r="N7276" s="3">
        <f>'PVWatts Hourly Results (2)'!L7287/1000</f>
        <v>0</v>
      </c>
      <c r="O7276" s="3">
        <f>'PVWatts Hourly Results (3)'!L7287/1000</f>
        <v>0</v>
      </c>
      <c r="P7276" s="3">
        <f>'PVWatts Hourly Results (4)'!L7287/1000</f>
        <v>0</v>
      </c>
      <c r="Q7276" s="130">
        <f>'PVWatts Hourly Results (5)'!L7287/1000</f>
        <v>0</v>
      </c>
    </row>
    <row r="7277" spans="2:17" x14ac:dyDescent="0.25">
      <c r="B7277" s="8">
        <v>10</v>
      </c>
      <c r="C7277" s="9">
        <v>30</v>
      </c>
      <c r="D7277" s="134">
        <f>'PVWatts Hourly Results (1)'!C7288</f>
        <v>0</v>
      </c>
      <c r="E7277" s="127">
        <f>DATE(YEAR(Inputs!$D$5),Summary!B7277,Summary!C7277)+TIME(D7277,0,0)</f>
        <v>304</v>
      </c>
      <c r="F7277" s="4">
        <f t="shared" si="795"/>
        <v>0</v>
      </c>
      <c r="G7277" s="4">
        <f t="shared" si="793"/>
        <v>3</v>
      </c>
      <c r="H7277" s="4">
        <f t="shared" si="796"/>
        <v>1</v>
      </c>
      <c r="I7277" s="4">
        <f t="shared" si="797"/>
        <v>0</v>
      </c>
      <c r="J7277" s="4">
        <f t="shared" si="798"/>
        <v>0</v>
      </c>
      <c r="K7277" s="4">
        <f t="shared" si="794"/>
        <v>0</v>
      </c>
      <c r="L7277" s="5">
        <f t="shared" si="799"/>
        <v>0</v>
      </c>
      <c r="M7277" s="137">
        <f>'PVWatts Hourly Results (1)'!L7288/1000</f>
        <v>0</v>
      </c>
      <c r="N7277" s="3">
        <f>'PVWatts Hourly Results (2)'!L7288/1000</f>
        <v>0</v>
      </c>
      <c r="O7277" s="3">
        <f>'PVWatts Hourly Results (3)'!L7288/1000</f>
        <v>0</v>
      </c>
      <c r="P7277" s="3">
        <f>'PVWatts Hourly Results (4)'!L7288/1000</f>
        <v>0</v>
      </c>
      <c r="Q7277" s="130">
        <f>'PVWatts Hourly Results (5)'!L7288/1000</f>
        <v>0</v>
      </c>
    </row>
    <row r="7278" spans="2:17" x14ac:dyDescent="0.25">
      <c r="B7278" s="8">
        <v>10</v>
      </c>
      <c r="C7278" s="9">
        <v>30</v>
      </c>
      <c r="D7278" s="134">
        <f>'PVWatts Hourly Results (1)'!C7289</f>
        <v>0</v>
      </c>
      <c r="E7278" s="127">
        <f>DATE(YEAR(Inputs!$D$5),Summary!B7278,Summary!C7278)+TIME(D7278,0,0)</f>
        <v>304</v>
      </c>
      <c r="F7278" s="4">
        <f t="shared" si="795"/>
        <v>0</v>
      </c>
      <c r="G7278" s="4">
        <f t="shared" si="793"/>
        <v>3</v>
      </c>
      <c r="H7278" s="4">
        <f t="shared" si="796"/>
        <v>1</v>
      </c>
      <c r="I7278" s="4">
        <f t="shared" si="797"/>
        <v>0</v>
      </c>
      <c r="J7278" s="4">
        <f t="shared" si="798"/>
        <v>0</v>
      </c>
      <c r="K7278" s="4">
        <f t="shared" si="794"/>
        <v>0</v>
      </c>
      <c r="L7278" s="5">
        <f t="shared" si="799"/>
        <v>0</v>
      </c>
      <c r="M7278" s="137">
        <f>'PVWatts Hourly Results (1)'!L7289/1000</f>
        <v>0</v>
      </c>
      <c r="N7278" s="3">
        <f>'PVWatts Hourly Results (2)'!L7289/1000</f>
        <v>0</v>
      </c>
      <c r="O7278" s="3">
        <f>'PVWatts Hourly Results (3)'!L7289/1000</f>
        <v>0</v>
      </c>
      <c r="P7278" s="3">
        <f>'PVWatts Hourly Results (4)'!L7289/1000</f>
        <v>0</v>
      </c>
      <c r="Q7278" s="130">
        <f>'PVWatts Hourly Results (5)'!L7289/1000</f>
        <v>0</v>
      </c>
    </row>
    <row r="7279" spans="2:17" x14ac:dyDescent="0.25">
      <c r="B7279" s="8">
        <v>10</v>
      </c>
      <c r="C7279" s="9">
        <v>30</v>
      </c>
      <c r="D7279" s="134">
        <f>'PVWatts Hourly Results (1)'!C7290</f>
        <v>0</v>
      </c>
      <c r="E7279" s="127">
        <f>DATE(YEAR(Inputs!$D$5),Summary!B7279,Summary!C7279)+TIME(D7279,0,0)</f>
        <v>304</v>
      </c>
      <c r="F7279" s="4">
        <f t="shared" si="795"/>
        <v>0</v>
      </c>
      <c r="G7279" s="4">
        <f t="shared" si="793"/>
        <v>3</v>
      </c>
      <c r="H7279" s="4">
        <f t="shared" si="796"/>
        <v>1</v>
      </c>
      <c r="I7279" s="4">
        <f t="shared" si="797"/>
        <v>0</v>
      </c>
      <c r="J7279" s="4">
        <f t="shared" si="798"/>
        <v>0</v>
      </c>
      <c r="K7279" s="4">
        <f t="shared" si="794"/>
        <v>0</v>
      </c>
      <c r="L7279" s="5">
        <f t="shared" si="799"/>
        <v>0</v>
      </c>
      <c r="M7279" s="137">
        <f>'PVWatts Hourly Results (1)'!L7290/1000</f>
        <v>0</v>
      </c>
      <c r="N7279" s="3">
        <f>'PVWatts Hourly Results (2)'!L7290/1000</f>
        <v>0</v>
      </c>
      <c r="O7279" s="3">
        <f>'PVWatts Hourly Results (3)'!L7290/1000</f>
        <v>0</v>
      </c>
      <c r="P7279" s="3">
        <f>'PVWatts Hourly Results (4)'!L7290/1000</f>
        <v>0</v>
      </c>
      <c r="Q7279" s="130">
        <f>'PVWatts Hourly Results (5)'!L7290/1000</f>
        <v>0</v>
      </c>
    </row>
    <row r="7280" spans="2:17" x14ac:dyDescent="0.25">
      <c r="B7280" s="8">
        <v>10</v>
      </c>
      <c r="C7280" s="9">
        <v>30</v>
      </c>
      <c r="D7280" s="134">
        <f>'PVWatts Hourly Results (1)'!C7291</f>
        <v>0</v>
      </c>
      <c r="E7280" s="127">
        <f>DATE(YEAR(Inputs!$D$5),Summary!B7280,Summary!C7280)+TIME(D7280,0,0)</f>
        <v>304</v>
      </c>
      <c r="F7280" s="4">
        <f t="shared" si="795"/>
        <v>0</v>
      </c>
      <c r="G7280" s="4">
        <f t="shared" si="793"/>
        <v>3</v>
      </c>
      <c r="H7280" s="4">
        <f t="shared" si="796"/>
        <v>1</v>
      </c>
      <c r="I7280" s="4">
        <f t="shared" si="797"/>
        <v>0</v>
      </c>
      <c r="J7280" s="4">
        <f t="shared" si="798"/>
        <v>0</v>
      </c>
      <c r="K7280" s="4">
        <f t="shared" si="794"/>
        <v>0</v>
      </c>
      <c r="L7280" s="5">
        <f t="shared" si="799"/>
        <v>0</v>
      </c>
      <c r="M7280" s="137">
        <f>'PVWatts Hourly Results (1)'!L7291/1000</f>
        <v>0</v>
      </c>
      <c r="N7280" s="3">
        <f>'PVWatts Hourly Results (2)'!L7291/1000</f>
        <v>0</v>
      </c>
      <c r="O7280" s="3">
        <f>'PVWatts Hourly Results (3)'!L7291/1000</f>
        <v>0</v>
      </c>
      <c r="P7280" s="3">
        <f>'PVWatts Hourly Results (4)'!L7291/1000</f>
        <v>0</v>
      </c>
      <c r="Q7280" s="130">
        <f>'PVWatts Hourly Results (5)'!L7291/1000</f>
        <v>0</v>
      </c>
    </row>
    <row r="7281" spans="2:17" x14ac:dyDescent="0.25">
      <c r="B7281" s="8">
        <v>10</v>
      </c>
      <c r="C7281" s="9">
        <v>30</v>
      </c>
      <c r="D7281" s="134">
        <f>'PVWatts Hourly Results (1)'!C7292</f>
        <v>0</v>
      </c>
      <c r="E7281" s="127">
        <f>DATE(YEAR(Inputs!$D$5),Summary!B7281,Summary!C7281)+TIME(D7281,0,0)</f>
        <v>304</v>
      </c>
      <c r="F7281" s="4">
        <f t="shared" si="795"/>
        <v>0</v>
      </c>
      <c r="G7281" s="4">
        <f t="shared" si="793"/>
        <v>3</v>
      </c>
      <c r="H7281" s="4">
        <f t="shared" si="796"/>
        <v>1</v>
      </c>
      <c r="I7281" s="4">
        <f t="shared" si="797"/>
        <v>0</v>
      </c>
      <c r="J7281" s="4">
        <f t="shared" si="798"/>
        <v>0</v>
      </c>
      <c r="K7281" s="4">
        <f t="shared" si="794"/>
        <v>0</v>
      </c>
      <c r="L7281" s="5">
        <f t="shared" si="799"/>
        <v>0</v>
      </c>
      <c r="M7281" s="137">
        <f>'PVWatts Hourly Results (1)'!L7292/1000</f>
        <v>0</v>
      </c>
      <c r="N7281" s="3">
        <f>'PVWatts Hourly Results (2)'!L7292/1000</f>
        <v>0</v>
      </c>
      <c r="O7281" s="3">
        <f>'PVWatts Hourly Results (3)'!L7292/1000</f>
        <v>0</v>
      </c>
      <c r="P7281" s="3">
        <f>'PVWatts Hourly Results (4)'!L7292/1000</f>
        <v>0</v>
      </c>
      <c r="Q7281" s="130">
        <f>'PVWatts Hourly Results (5)'!L7292/1000</f>
        <v>0</v>
      </c>
    </row>
    <row r="7282" spans="2:17" x14ac:dyDescent="0.25">
      <c r="B7282" s="8">
        <v>10</v>
      </c>
      <c r="C7282" s="9">
        <v>30</v>
      </c>
      <c r="D7282" s="134">
        <f>'PVWatts Hourly Results (1)'!C7293</f>
        <v>0</v>
      </c>
      <c r="E7282" s="127">
        <f>DATE(YEAR(Inputs!$D$5),Summary!B7282,Summary!C7282)+TIME(D7282,0,0)</f>
        <v>304</v>
      </c>
      <c r="F7282" s="4">
        <f t="shared" si="795"/>
        <v>0</v>
      </c>
      <c r="G7282" s="4">
        <f t="shared" si="793"/>
        <v>3</v>
      </c>
      <c r="H7282" s="4">
        <f t="shared" si="796"/>
        <v>1</v>
      </c>
      <c r="I7282" s="4">
        <f t="shared" si="797"/>
        <v>0</v>
      </c>
      <c r="J7282" s="4">
        <f t="shared" si="798"/>
        <v>0</v>
      </c>
      <c r="K7282" s="4">
        <f t="shared" si="794"/>
        <v>0</v>
      </c>
      <c r="L7282" s="5">
        <f t="shared" si="799"/>
        <v>0</v>
      </c>
      <c r="M7282" s="137">
        <f>'PVWatts Hourly Results (1)'!L7293/1000</f>
        <v>0</v>
      </c>
      <c r="N7282" s="3">
        <f>'PVWatts Hourly Results (2)'!L7293/1000</f>
        <v>0</v>
      </c>
      <c r="O7282" s="3">
        <f>'PVWatts Hourly Results (3)'!L7293/1000</f>
        <v>0</v>
      </c>
      <c r="P7282" s="3">
        <f>'PVWatts Hourly Results (4)'!L7293/1000</f>
        <v>0</v>
      </c>
      <c r="Q7282" s="130">
        <f>'PVWatts Hourly Results (5)'!L7293/1000</f>
        <v>0</v>
      </c>
    </row>
    <row r="7283" spans="2:17" x14ac:dyDescent="0.25">
      <c r="B7283" s="8">
        <v>10</v>
      </c>
      <c r="C7283" s="9">
        <v>30</v>
      </c>
      <c r="D7283" s="134">
        <f>'PVWatts Hourly Results (1)'!C7294</f>
        <v>0</v>
      </c>
      <c r="E7283" s="127">
        <f>DATE(YEAR(Inputs!$D$5),Summary!B7283,Summary!C7283)+TIME(D7283,0,0)</f>
        <v>304</v>
      </c>
      <c r="F7283" s="4">
        <f t="shared" si="795"/>
        <v>0</v>
      </c>
      <c r="G7283" s="4">
        <f t="shared" si="793"/>
        <v>3</v>
      </c>
      <c r="H7283" s="4">
        <f t="shared" si="796"/>
        <v>1</v>
      </c>
      <c r="I7283" s="4">
        <f t="shared" si="797"/>
        <v>0</v>
      </c>
      <c r="J7283" s="4">
        <f t="shared" si="798"/>
        <v>0</v>
      </c>
      <c r="K7283" s="4">
        <f t="shared" si="794"/>
        <v>0</v>
      </c>
      <c r="L7283" s="5">
        <f t="shared" si="799"/>
        <v>0</v>
      </c>
      <c r="M7283" s="137">
        <f>'PVWatts Hourly Results (1)'!L7294/1000</f>
        <v>0</v>
      </c>
      <c r="N7283" s="3">
        <f>'PVWatts Hourly Results (2)'!L7294/1000</f>
        <v>0</v>
      </c>
      <c r="O7283" s="3">
        <f>'PVWatts Hourly Results (3)'!L7294/1000</f>
        <v>0</v>
      </c>
      <c r="P7283" s="3">
        <f>'PVWatts Hourly Results (4)'!L7294/1000</f>
        <v>0</v>
      </c>
      <c r="Q7283" s="130">
        <f>'PVWatts Hourly Results (5)'!L7294/1000</f>
        <v>0</v>
      </c>
    </row>
    <row r="7284" spans="2:17" x14ac:dyDescent="0.25">
      <c r="B7284" s="8">
        <v>10</v>
      </c>
      <c r="C7284" s="9">
        <v>30</v>
      </c>
      <c r="D7284" s="134">
        <f>'PVWatts Hourly Results (1)'!C7295</f>
        <v>0</v>
      </c>
      <c r="E7284" s="127">
        <f>DATE(YEAR(Inputs!$D$5),Summary!B7284,Summary!C7284)+TIME(D7284,0,0)</f>
        <v>304</v>
      </c>
      <c r="F7284" s="4">
        <f t="shared" si="795"/>
        <v>0</v>
      </c>
      <c r="G7284" s="4">
        <f t="shared" si="793"/>
        <v>3</v>
      </c>
      <c r="H7284" s="4">
        <f t="shared" si="796"/>
        <v>1</v>
      </c>
      <c r="I7284" s="4">
        <f t="shared" si="797"/>
        <v>0</v>
      </c>
      <c r="J7284" s="4">
        <f t="shared" si="798"/>
        <v>0</v>
      </c>
      <c r="K7284" s="4">
        <f t="shared" si="794"/>
        <v>0</v>
      </c>
      <c r="L7284" s="5">
        <f t="shared" si="799"/>
        <v>0</v>
      </c>
      <c r="M7284" s="137">
        <f>'PVWatts Hourly Results (1)'!L7295/1000</f>
        <v>0</v>
      </c>
      <c r="N7284" s="3">
        <f>'PVWatts Hourly Results (2)'!L7295/1000</f>
        <v>0</v>
      </c>
      <c r="O7284" s="3">
        <f>'PVWatts Hourly Results (3)'!L7295/1000</f>
        <v>0</v>
      </c>
      <c r="P7284" s="3">
        <f>'PVWatts Hourly Results (4)'!L7295/1000</f>
        <v>0</v>
      </c>
      <c r="Q7284" s="130">
        <f>'PVWatts Hourly Results (5)'!L7295/1000</f>
        <v>0</v>
      </c>
    </row>
    <row r="7285" spans="2:17" x14ac:dyDescent="0.25">
      <c r="B7285" s="8">
        <v>10</v>
      </c>
      <c r="C7285" s="9">
        <v>30</v>
      </c>
      <c r="D7285" s="134">
        <f>'PVWatts Hourly Results (1)'!C7296</f>
        <v>0</v>
      </c>
      <c r="E7285" s="127">
        <f>DATE(YEAR(Inputs!$D$5),Summary!B7285,Summary!C7285)+TIME(D7285,0,0)</f>
        <v>304</v>
      </c>
      <c r="F7285" s="4">
        <f t="shared" si="795"/>
        <v>0</v>
      </c>
      <c r="G7285" s="4">
        <f t="shared" si="793"/>
        <v>3</v>
      </c>
      <c r="H7285" s="4">
        <f t="shared" si="796"/>
        <v>1</v>
      </c>
      <c r="I7285" s="4">
        <f t="shared" si="797"/>
        <v>0</v>
      </c>
      <c r="J7285" s="4">
        <f t="shared" si="798"/>
        <v>0</v>
      </c>
      <c r="K7285" s="4">
        <f t="shared" si="794"/>
        <v>0</v>
      </c>
      <c r="L7285" s="5">
        <f t="shared" si="799"/>
        <v>0</v>
      </c>
      <c r="M7285" s="137">
        <f>'PVWatts Hourly Results (1)'!L7296/1000</f>
        <v>0</v>
      </c>
      <c r="N7285" s="3">
        <f>'PVWatts Hourly Results (2)'!L7296/1000</f>
        <v>0</v>
      </c>
      <c r="O7285" s="3">
        <f>'PVWatts Hourly Results (3)'!L7296/1000</f>
        <v>0</v>
      </c>
      <c r="P7285" s="3">
        <f>'PVWatts Hourly Results (4)'!L7296/1000</f>
        <v>0</v>
      </c>
      <c r="Q7285" s="130">
        <f>'PVWatts Hourly Results (5)'!L7296/1000</f>
        <v>0</v>
      </c>
    </row>
    <row r="7286" spans="2:17" x14ac:dyDescent="0.25">
      <c r="B7286" s="8">
        <v>10</v>
      </c>
      <c r="C7286" s="9">
        <v>30</v>
      </c>
      <c r="D7286" s="134">
        <f>'PVWatts Hourly Results (1)'!C7297</f>
        <v>0</v>
      </c>
      <c r="E7286" s="127">
        <f>DATE(YEAR(Inputs!$D$5),Summary!B7286,Summary!C7286)+TIME(D7286,0,0)</f>
        <v>304</v>
      </c>
      <c r="F7286" s="4">
        <f t="shared" si="795"/>
        <v>0</v>
      </c>
      <c r="G7286" s="4">
        <f t="shared" si="793"/>
        <v>3</v>
      </c>
      <c r="H7286" s="4">
        <f t="shared" si="796"/>
        <v>1</v>
      </c>
      <c r="I7286" s="4">
        <f t="shared" si="797"/>
        <v>0</v>
      </c>
      <c r="J7286" s="4">
        <f t="shared" si="798"/>
        <v>0</v>
      </c>
      <c r="K7286" s="4">
        <f t="shared" si="794"/>
        <v>0</v>
      </c>
      <c r="L7286" s="5">
        <f t="shared" si="799"/>
        <v>0</v>
      </c>
      <c r="M7286" s="137">
        <f>'PVWatts Hourly Results (1)'!L7297/1000</f>
        <v>0</v>
      </c>
      <c r="N7286" s="3">
        <f>'PVWatts Hourly Results (2)'!L7297/1000</f>
        <v>0</v>
      </c>
      <c r="O7286" s="3">
        <f>'PVWatts Hourly Results (3)'!L7297/1000</f>
        <v>0</v>
      </c>
      <c r="P7286" s="3">
        <f>'PVWatts Hourly Results (4)'!L7297/1000</f>
        <v>0</v>
      </c>
      <c r="Q7286" s="130">
        <f>'PVWatts Hourly Results (5)'!L7297/1000</f>
        <v>0</v>
      </c>
    </row>
    <row r="7287" spans="2:17" x14ac:dyDescent="0.25">
      <c r="B7287" s="8">
        <v>10</v>
      </c>
      <c r="C7287" s="9">
        <v>30</v>
      </c>
      <c r="D7287" s="134">
        <f>'PVWatts Hourly Results (1)'!C7298</f>
        <v>0</v>
      </c>
      <c r="E7287" s="127">
        <f>DATE(YEAR(Inputs!$D$5),Summary!B7287,Summary!C7287)+TIME(D7287,0,0)</f>
        <v>304</v>
      </c>
      <c r="F7287" s="4">
        <f t="shared" si="795"/>
        <v>0</v>
      </c>
      <c r="G7287" s="4">
        <f t="shared" si="793"/>
        <v>3</v>
      </c>
      <c r="H7287" s="4">
        <f t="shared" si="796"/>
        <v>1</v>
      </c>
      <c r="I7287" s="4">
        <f t="shared" si="797"/>
        <v>0</v>
      </c>
      <c r="J7287" s="4">
        <f t="shared" si="798"/>
        <v>0</v>
      </c>
      <c r="K7287" s="4">
        <f t="shared" si="794"/>
        <v>0</v>
      </c>
      <c r="L7287" s="5">
        <f t="shared" si="799"/>
        <v>0</v>
      </c>
      <c r="M7287" s="137">
        <f>'PVWatts Hourly Results (1)'!L7298/1000</f>
        <v>0</v>
      </c>
      <c r="N7287" s="3">
        <f>'PVWatts Hourly Results (2)'!L7298/1000</f>
        <v>0</v>
      </c>
      <c r="O7287" s="3">
        <f>'PVWatts Hourly Results (3)'!L7298/1000</f>
        <v>0</v>
      </c>
      <c r="P7287" s="3">
        <f>'PVWatts Hourly Results (4)'!L7298/1000</f>
        <v>0</v>
      </c>
      <c r="Q7287" s="130">
        <f>'PVWatts Hourly Results (5)'!L7298/1000</f>
        <v>0</v>
      </c>
    </row>
    <row r="7288" spans="2:17" x14ac:dyDescent="0.25">
      <c r="B7288" s="8">
        <v>10</v>
      </c>
      <c r="C7288" s="9">
        <v>30</v>
      </c>
      <c r="D7288" s="134">
        <f>'PVWatts Hourly Results (1)'!C7299</f>
        <v>0</v>
      </c>
      <c r="E7288" s="127">
        <f>DATE(YEAR(Inputs!$D$5),Summary!B7288,Summary!C7288)+TIME(D7288,0,0)</f>
        <v>304</v>
      </c>
      <c r="F7288" s="4">
        <f t="shared" si="795"/>
        <v>0</v>
      </c>
      <c r="G7288" s="4">
        <f t="shared" si="793"/>
        <v>3</v>
      </c>
      <c r="H7288" s="4">
        <f t="shared" si="796"/>
        <v>1</v>
      </c>
      <c r="I7288" s="4">
        <f t="shared" si="797"/>
        <v>0</v>
      </c>
      <c r="J7288" s="4">
        <f t="shared" si="798"/>
        <v>0</v>
      </c>
      <c r="K7288" s="4">
        <f t="shared" si="794"/>
        <v>0</v>
      </c>
      <c r="L7288" s="5">
        <f t="shared" si="799"/>
        <v>0</v>
      </c>
      <c r="M7288" s="137">
        <f>'PVWatts Hourly Results (1)'!L7299/1000</f>
        <v>0</v>
      </c>
      <c r="N7288" s="3">
        <f>'PVWatts Hourly Results (2)'!L7299/1000</f>
        <v>0</v>
      </c>
      <c r="O7288" s="3">
        <f>'PVWatts Hourly Results (3)'!L7299/1000</f>
        <v>0</v>
      </c>
      <c r="P7288" s="3">
        <f>'PVWatts Hourly Results (4)'!L7299/1000</f>
        <v>0</v>
      </c>
      <c r="Q7288" s="130">
        <f>'PVWatts Hourly Results (5)'!L7299/1000</f>
        <v>0</v>
      </c>
    </row>
    <row r="7289" spans="2:17" x14ac:dyDescent="0.25">
      <c r="B7289" s="8">
        <v>10</v>
      </c>
      <c r="C7289" s="9">
        <v>30</v>
      </c>
      <c r="D7289" s="134">
        <f>'PVWatts Hourly Results (1)'!C7300</f>
        <v>0</v>
      </c>
      <c r="E7289" s="127">
        <f>DATE(YEAR(Inputs!$D$5),Summary!B7289,Summary!C7289)+TIME(D7289,0,0)</f>
        <v>304</v>
      </c>
      <c r="F7289" s="4">
        <f t="shared" si="795"/>
        <v>0</v>
      </c>
      <c r="G7289" s="4">
        <f t="shared" si="793"/>
        <v>3</v>
      </c>
      <c r="H7289" s="4">
        <f t="shared" si="796"/>
        <v>1</v>
      </c>
      <c r="I7289" s="4">
        <f t="shared" si="797"/>
        <v>0</v>
      </c>
      <c r="J7289" s="4">
        <f t="shared" si="798"/>
        <v>0</v>
      </c>
      <c r="K7289" s="4">
        <f t="shared" si="794"/>
        <v>0</v>
      </c>
      <c r="L7289" s="5">
        <f t="shared" si="799"/>
        <v>0</v>
      </c>
      <c r="M7289" s="137">
        <f>'PVWatts Hourly Results (1)'!L7300/1000</f>
        <v>0</v>
      </c>
      <c r="N7289" s="3">
        <f>'PVWatts Hourly Results (2)'!L7300/1000</f>
        <v>0</v>
      </c>
      <c r="O7289" s="3">
        <f>'PVWatts Hourly Results (3)'!L7300/1000</f>
        <v>0</v>
      </c>
      <c r="P7289" s="3">
        <f>'PVWatts Hourly Results (4)'!L7300/1000</f>
        <v>0</v>
      </c>
      <c r="Q7289" s="130">
        <f>'PVWatts Hourly Results (5)'!L7300/1000</f>
        <v>0</v>
      </c>
    </row>
    <row r="7290" spans="2:17" x14ac:dyDescent="0.25">
      <c r="B7290" s="8">
        <v>10</v>
      </c>
      <c r="C7290" s="9">
        <v>30</v>
      </c>
      <c r="D7290" s="134">
        <f>'PVWatts Hourly Results (1)'!C7301</f>
        <v>0</v>
      </c>
      <c r="E7290" s="127">
        <f>DATE(YEAR(Inputs!$D$5),Summary!B7290,Summary!C7290)+TIME(D7290,0,0)</f>
        <v>304</v>
      </c>
      <c r="F7290" s="4">
        <f t="shared" si="795"/>
        <v>0</v>
      </c>
      <c r="G7290" s="4">
        <f t="shared" si="793"/>
        <v>3</v>
      </c>
      <c r="H7290" s="4">
        <f t="shared" si="796"/>
        <v>1</v>
      </c>
      <c r="I7290" s="4">
        <f t="shared" si="797"/>
        <v>0</v>
      </c>
      <c r="J7290" s="4">
        <f t="shared" si="798"/>
        <v>0</v>
      </c>
      <c r="K7290" s="4">
        <f t="shared" si="794"/>
        <v>0</v>
      </c>
      <c r="L7290" s="5">
        <f t="shared" si="799"/>
        <v>0</v>
      </c>
      <c r="M7290" s="137">
        <f>'PVWatts Hourly Results (1)'!L7301/1000</f>
        <v>0</v>
      </c>
      <c r="N7290" s="3">
        <f>'PVWatts Hourly Results (2)'!L7301/1000</f>
        <v>0</v>
      </c>
      <c r="O7290" s="3">
        <f>'PVWatts Hourly Results (3)'!L7301/1000</f>
        <v>0</v>
      </c>
      <c r="P7290" s="3">
        <f>'PVWatts Hourly Results (4)'!L7301/1000</f>
        <v>0</v>
      </c>
      <c r="Q7290" s="130">
        <f>'PVWatts Hourly Results (5)'!L7301/1000</f>
        <v>0</v>
      </c>
    </row>
    <row r="7291" spans="2:17" x14ac:dyDescent="0.25">
      <c r="B7291" s="8">
        <v>10</v>
      </c>
      <c r="C7291" s="9">
        <v>30</v>
      </c>
      <c r="D7291" s="134">
        <f>'PVWatts Hourly Results (1)'!C7302</f>
        <v>0</v>
      </c>
      <c r="E7291" s="127">
        <f>DATE(YEAR(Inputs!$D$5),Summary!B7291,Summary!C7291)+TIME(D7291,0,0)</f>
        <v>304</v>
      </c>
      <c r="F7291" s="4">
        <f t="shared" si="795"/>
        <v>0</v>
      </c>
      <c r="G7291" s="4">
        <f t="shared" si="793"/>
        <v>3</v>
      </c>
      <c r="H7291" s="4">
        <f t="shared" si="796"/>
        <v>1</v>
      </c>
      <c r="I7291" s="4">
        <f t="shared" si="797"/>
        <v>0</v>
      </c>
      <c r="J7291" s="4">
        <f t="shared" si="798"/>
        <v>0</v>
      </c>
      <c r="K7291" s="4">
        <f t="shared" si="794"/>
        <v>0</v>
      </c>
      <c r="L7291" s="5">
        <f t="shared" si="799"/>
        <v>0</v>
      </c>
      <c r="M7291" s="137">
        <f>'PVWatts Hourly Results (1)'!L7302/1000</f>
        <v>0</v>
      </c>
      <c r="N7291" s="3">
        <f>'PVWatts Hourly Results (2)'!L7302/1000</f>
        <v>0</v>
      </c>
      <c r="O7291" s="3">
        <f>'PVWatts Hourly Results (3)'!L7302/1000</f>
        <v>0</v>
      </c>
      <c r="P7291" s="3">
        <f>'PVWatts Hourly Results (4)'!L7302/1000</f>
        <v>0</v>
      </c>
      <c r="Q7291" s="130">
        <f>'PVWatts Hourly Results (5)'!L7302/1000</f>
        <v>0</v>
      </c>
    </row>
    <row r="7292" spans="2:17" x14ac:dyDescent="0.25">
      <c r="B7292" s="8">
        <v>10</v>
      </c>
      <c r="C7292" s="9">
        <v>30</v>
      </c>
      <c r="D7292" s="134">
        <f>'PVWatts Hourly Results (1)'!C7303</f>
        <v>0</v>
      </c>
      <c r="E7292" s="127">
        <f>DATE(YEAR(Inputs!$D$5),Summary!B7292,Summary!C7292)+TIME(D7292,0,0)</f>
        <v>304</v>
      </c>
      <c r="F7292" s="4">
        <f t="shared" si="795"/>
        <v>0</v>
      </c>
      <c r="G7292" s="4">
        <f t="shared" si="793"/>
        <v>3</v>
      </c>
      <c r="H7292" s="4">
        <f t="shared" si="796"/>
        <v>1</v>
      </c>
      <c r="I7292" s="4">
        <f t="shared" si="797"/>
        <v>0</v>
      </c>
      <c r="J7292" s="4">
        <f t="shared" si="798"/>
        <v>0</v>
      </c>
      <c r="K7292" s="4">
        <f t="shared" si="794"/>
        <v>0</v>
      </c>
      <c r="L7292" s="5">
        <f t="shared" si="799"/>
        <v>0</v>
      </c>
      <c r="M7292" s="137">
        <f>'PVWatts Hourly Results (1)'!L7303/1000</f>
        <v>0</v>
      </c>
      <c r="N7292" s="3">
        <f>'PVWatts Hourly Results (2)'!L7303/1000</f>
        <v>0</v>
      </c>
      <c r="O7292" s="3">
        <f>'PVWatts Hourly Results (3)'!L7303/1000</f>
        <v>0</v>
      </c>
      <c r="P7292" s="3">
        <f>'PVWatts Hourly Results (4)'!L7303/1000</f>
        <v>0</v>
      </c>
      <c r="Q7292" s="130">
        <f>'PVWatts Hourly Results (5)'!L7303/1000</f>
        <v>0</v>
      </c>
    </row>
    <row r="7293" spans="2:17" x14ac:dyDescent="0.25">
      <c r="B7293" s="8">
        <v>10</v>
      </c>
      <c r="C7293" s="9">
        <v>30</v>
      </c>
      <c r="D7293" s="134">
        <f>'PVWatts Hourly Results (1)'!C7304</f>
        <v>0</v>
      </c>
      <c r="E7293" s="127">
        <f>DATE(YEAR(Inputs!$D$5),Summary!B7293,Summary!C7293)+TIME(D7293,0,0)</f>
        <v>304</v>
      </c>
      <c r="F7293" s="4">
        <f t="shared" si="795"/>
        <v>0</v>
      </c>
      <c r="G7293" s="4">
        <f t="shared" si="793"/>
        <v>3</v>
      </c>
      <c r="H7293" s="4">
        <f t="shared" si="796"/>
        <v>1</v>
      </c>
      <c r="I7293" s="4">
        <f t="shared" si="797"/>
        <v>0</v>
      </c>
      <c r="J7293" s="4">
        <f t="shared" si="798"/>
        <v>0</v>
      </c>
      <c r="K7293" s="4">
        <f t="shared" si="794"/>
        <v>0</v>
      </c>
      <c r="L7293" s="5">
        <f t="shared" si="799"/>
        <v>0</v>
      </c>
      <c r="M7293" s="137">
        <f>'PVWatts Hourly Results (1)'!L7304/1000</f>
        <v>0</v>
      </c>
      <c r="N7293" s="3">
        <f>'PVWatts Hourly Results (2)'!L7304/1000</f>
        <v>0</v>
      </c>
      <c r="O7293" s="3">
        <f>'PVWatts Hourly Results (3)'!L7304/1000</f>
        <v>0</v>
      </c>
      <c r="P7293" s="3">
        <f>'PVWatts Hourly Results (4)'!L7304/1000</f>
        <v>0</v>
      </c>
      <c r="Q7293" s="130">
        <f>'PVWatts Hourly Results (5)'!L7304/1000</f>
        <v>0</v>
      </c>
    </row>
    <row r="7294" spans="2:17" x14ac:dyDescent="0.25">
      <c r="B7294" s="8">
        <v>10</v>
      </c>
      <c r="C7294" s="9">
        <v>31</v>
      </c>
      <c r="D7294" s="134">
        <f>'PVWatts Hourly Results (1)'!C7305</f>
        <v>0</v>
      </c>
      <c r="E7294" s="127">
        <f>DATE(YEAR(Inputs!$D$5),Summary!B7294,Summary!C7294)+TIME(D7294,0,0)</f>
        <v>305</v>
      </c>
      <c r="F7294" s="4">
        <f t="shared" si="795"/>
        <v>0</v>
      </c>
      <c r="G7294" s="4">
        <f t="shared" si="793"/>
        <v>4</v>
      </c>
      <c r="H7294" s="4">
        <f t="shared" si="796"/>
        <v>1</v>
      </c>
      <c r="I7294" s="4">
        <f t="shared" si="797"/>
        <v>0</v>
      </c>
      <c r="J7294" s="4">
        <f t="shared" si="798"/>
        <v>0</v>
      </c>
      <c r="K7294" s="4">
        <f t="shared" si="794"/>
        <v>0</v>
      </c>
      <c r="L7294" s="5">
        <f t="shared" si="799"/>
        <v>0</v>
      </c>
      <c r="M7294" s="137">
        <f>'PVWatts Hourly Results (1)'!L7305/1000</f>
        <v>0</v>
      </c>
      <c r="N7294" s="3">
        <f>'PVWatts Hourly Results (2)'!L7305/1000</f>
        <v>0</v>
      </c>
      <c r="O7294" s="3">
        <f>'PVWatts Hourly Results (3)'!L7305/1000</f>
        <v>0</v>
      </c>
      <c r="P7294" s="3">
        <f>'PVWatts Hourly Results (4)'!L7305/1000</f>
        <v>0</v>
      </c>
      <c r="Q7294" s="130">
        <f>'PVWatts Hourly Results (5)'!L7305/1000</f>
        <v>0</v>
      </c>
    </row>
    <row r="7295" spans="2:17" x14ac:dyDescent="0.25">
      <c r="B7295" s="8">
        <v>10</v>
      </c>
      <c r="C7295" s="9">
        <v>31</v>
      </c>
      <c r="D7295" s="134">
        <f>'PVWatts Hourly Results (1)'!C7306</f>
        <v>0</v>
      </c>
      <c r="E7295" s="127">
        <f>DATE(YEAR(Inputs!$D$5),Summary!B7295,Summary!C7295)+TIME(D7295,0,0)</f>
        <v>305</v>
      </c>
      <c r="F7295" s="4">
        <f t="shared" si="795"/>
        <v>0</v>
      </c>
      <c r="G7295" s="4">
        <f t="shared" si="793"/>
        <v>4</v>
      </c>
      <c r="H7295" s="4">
        <f t="shared" si="796"/>
        <v>1</v>
      </c>
      <c r="I7295" s="4">
        <f t="shared" si="797"/>
        <v>0</v>
      </c>
      <c r="J7295" s="4">
        <f t="shared" si="798"/>
        <v>0</v>
      </c>
      <c r="K7295" s="4">
        <f t="shared" si="794"/>
        <v>0</v>
      </c>
      <c r="L7295" s="5">
        <f t="shared" si="799"/>
        <v>0</v>
      </c>
      <c r="M7295" s="137">
        <f>'PVWatts Hourly Results (1)'!L7306/1000</f>
        <v>0</v>
      </c>
      <c r="N7295" s="3">
        <f>'PVWatts Hourly Results (2)'!L7306/1000</f>
        <v>0</v>
      </c>
      <c r="O7295" s="3">
        <f>'PVWatts Hourly Results (3)'!L7306/1000</f>
        <v>0</v>
      </c>
      <c r="P7295" s="3">
        <f>'PVWatts Hourly Results (4)'!L7306/1000</f>
        <v>0</v>
      </c>
      <c r="Q7295" s="130">
        <f>'PVWatts Hourly Results (5)'!L7306/1000</f>
        <v>0</v>
      </c>
    </row>
    <row r="7296" spans="2:17" x14ac:dyDescent="0.25">
      <c r="B7296" s="8">
        <v>10</v>
      </c>
      <c r="C7296" s="9">
        <v>31</v>
      </c>
      <c r="D7296" s="134">
        <f>'PVWatts Hourly Results (1)'!C7307</f>
        <v>0</v>
      </c>
      <c r="E7296" s="127">
        <f>DATE(YEAR(Inputs!$D$5),Summary!B7296,Summary!C7296)+TIME(D7296,0,0)</f>
        <v>305</v>
      </c>
      <c r="F7296" s="4">
        <f t="shared" si="795"/>
        <v>0</v>
      </c>
      <c r="G7296" s="4">
        <f t="shared" si="793"/>
        <v>4</v>
      </c>
      <c r="H7296" s="4">
        <f t="shared" si="796"/>
        <v>1</v>
      </c>
      <c r="I7296" s="4">
        <f t="shared" si="797"/>
        <v>0</v>
      </c>
      <c r="J7296" s="4">
        <f t="shared" si="798"/>
        <v>0</v>
      </c>
      <c r="K7296" s="4">
        <f t="shared" si="794"/>
        <v>0</v>
      </c>
      <c r="L7296" s="5">
        <f t="shared" si="799"/>
        <v>0</v>
      </c>
      <c r="M7296" s="137">
        <f>'PVWatts Hourly Results (1)'!L7307/1000</f>
        <v>0</v>
      </c>
      <c r="N7296" s="3">
        <f>'PVWatts Hourly Results (2)'!L7307/1000</f>
        <v>0</v>
      </c>
      <c r="O7296" s="3">
        <f>'PVWatts Hourly Results (3)'!L7307/1000</f>
        <v>0</v>
      </c>
      <c r="P7296" s="3">
        <f>'PVWatts Hourly Results (4)'!L7307/1000</f>
        <v>0</v>
      </c>
      <c r="Q7296" s="130">
        <f>'PVWatts Hourly Results (5)'!L7307/1000</f>
        <v>0</v>
      </c>
    </row>
    <row r="7297" spans="2:17" x14ac:dyDescent="0.25">
      <c r="B7297" s="8">
        <v>10</v>
      </c>
      <c r="C7297" s="9">
        <v>31</v>
      </c>
      <c r="D7297" s="134">
        <f>'PVWatts Hourly Results (1)'!C7308</f>
        <v>0</v>
      </c>
      <c r="E7297" s="127">
        <f>DATE(YEAR(Inputs!$D$5),Summary!B7297,Summary!C7297)+TIME(D7297,0,0)</f>
        <v>305</v>
      </c>
      <c r="F7297" s="4">
        <f t="shared" si="795"/>
        <v>0</v>
      </c>
      <c r="G7297" s="4">
        <f t="shared" si="793"/>
        <v>4</v>
      </c>
      <c r="H7297" s="4">
        <f t="shared" si="796"/>
        <v>1</v>
      </c>
      <c r="I7297" s="4">
        <f t="shared" si="797"/>
        <v>0</v>
      </c>
      <c r="J7297" s="4">
        <f t="shared" si="798"/>
        <v>0</v>
      </c>
      <c r="K7297" s="4">
        <f t="shared" si="794"/>
        <v>0</v>
      </c>
      <c r="L7297" s="5">
        <f t="shared" si="799"/>
        <v>0</v>
      </c>
      <c r="M7297" s="137">
        <f>'PVWatts Hourly Results (1)'!L7308/1000</f>
        <v>0</v>
      </c>
      <c r="N7297" s="3">
        <f>'PVWatts Hourly Results (2)'!L7308/1000</f>
        <v>0</v>
      </c>
      <c r="O7297" s="3">
        <f>'PVWatts Hourly Results (3)'!L7308/1000</f>
        <v>0</v>
      </c>
      <c r="P7297" s="3">
        <f>'PVWatts Hourly Results (4)'!L7308/1000</f>
        <v>0</v>
      </c>
      <c r="Q7297" s="130">
        <f>'PVWatts Hourly Results (5)'!L7308/1000</f>
        <v>0</v>
      </c>
    </row>
    <row r="7298" spans="2:17" x14ac:dyDescent="0.25">
      <c r="B7298" s="8">
        <v>10</v>
      </c>
      <c r="C7298" s="9">
        <v>31</v>
      </c>
      <c r="D7298" s="134">
        <f>'PVWatts Hourly Results (1)'!C7309</f>
        <v>0</v>
      </c>
      <c r="E7298" s="127">
        <f>DATE(YEAR(Inputs!$D$5),Summary!B7298,Summary!C7298)+TIME(D7298,0,0)</f>
        <v>305</v>
      </c>
      <c r="F7298" s="4">
        <f t="shared" si="795"/>
        <v>0</v>
      </c>
      <c r="G7298" s="4">
        <f t="shared" si="793"/>
        <v>4</v>
      </c>
      <c r="H7298" s="4">
        <f t="shared" si="796"/>
        <v>1</v>
      </c>
      <c r="I7298" s="4">
        <f t="shared" si="797"/>
        <v>0</v>
      </c>
      <c r="J7298" s="4">
        <f t="shared" si="798"/>
        <v>0</v>
      </c>
      <c r="K7298" s="4">
        <f t="shared" si="794"/>
        <v>0</v>
      </c>
      <c r="L7298" s="5">
        <f t="shared" si="799"/>
        <v>0</v>
      </c>
      <c r="M7298" s="137">
        <f>'PVWatts Hourly Results (1)'!L7309/1000</f>
        <v>0</v>
      </c>
      <c r="N7298" s="3">
        <f>'PVWatts Hourly Results (2)'!L7309/1000</f>
        <v>0</v>
      </c>
      <c r="O7298" s="3">
        <f>'PVWatts Hourly Results (3)'!L7309/1000</f>
        <v>0</v>
      </c>
      <c r="P7298" s="3">
        <f>'PVWatts Hourly Results (4)'!L7309/1000</f>
        <v>0</v>
      </c>
      <c r="Q7298" s="130">
        <f>'PVWatts Hourly Results (5)'!L7309/1000</f>
        <v>0</v>
      </c>
    </row>
    <row r="7299" spans="2:17" x14ac:dyDescent="0.25">
      <c r="B7299" s="8">
        <v>10</v>
      </c>
      <c r="C7299" s="9">
        <v>31</v>
      </c>
      <c r="D7299" s="134">
        <f>'PVWatts Hourly Results (1)'!C7310</f>
        <v>0</v>
      </c>
      <c r="E7299" s="127">
        <f>DATE(YEAR(Inputs!$D$5),Summary!B7299,Summary!C7299)+TIME(D7299,0,0)</f>
        <v>305</v>
      </c>
      <c r="F7299" s="4">
        <f t="shared" si="795"/>
        <v>0</v>
      </c>
      <c r="G7299" s="4">
        <f t="shared" si="793"/>
        <v>4</v>
      </c>
      <c r="H7299" s="4">
        <f t="shared" si="796"/>
        <v>1</v>
      </c>
      <c r="I7299" s="4">
        <f t="shared" si="797"/>
        <v>0</v>
      </c>
      <c r="J7299" s="4">
        <f t="shared" si="798"/>
        <v>0</v>
      </c>
      <c r="K7299" s="4">
        <f t="shared" si="794"/>
        <v>0</v>
      </c>
      <c r="L7299" s="5">
        <f t="shared" si="799"/>
        <v>0</v>
      </c>
      <c r="M7299" s="137">
        <f>'PVWatts Hourly Results (1)'!L7310/1000</f>
        <v>0</v>
      </c>
      <c r="N7299" s="3">
        <f>'PVWatts Hourly Results (2)'!L7310/1000</f>
        <v>0</v>
      </c>
      <c r="O7299" s="3">
        <f>'PVWatts Hourly Results (3)'!L7310/1000</f>
        <v>0</v>
      </c>
      <c r="P7299" s="3">
        <f>'PVWatts Hourly Results (4)'!L7310/1000</f>
        <v>0</v>
      </c>
      <c r="Q7299" s="130">
        <f>'PVWatts Hourly Results (5)'!L7310/1000</f>
        <v>0</v>
      </c>
    </row>
    <row r="7300" spans="2:17" x14ac:dyDescent="0.25">
      <c r="B7300" s="8">
        <v>10</v>
      </c>
      <c r="C7300" s="9">
        <v>31</v>
      </c>
      <c r="D7300" s="134">
        <f>'PVWatts Hourly Results (1)'!C7311</f>
        <v>0</v>
      </c>
      <c r="E7300" s="127">
        <f>DATE(YEAR(Inputs!$D$5),Summary!B7300,Summary!C7300)+TIME(D7300,0,0)</f>
        <v>305</v>
      </c>
      <c r="F7300" s="4">
        <f t="shared" si="795"/>
        <v>0</v>
      </c>
      <c r="G7300" s="4">
        <f t="shared" si="793"/>
        <v>4</v>
      </c>
      <c r="H7300" s="4">
        <f t="shared" si="796"/>
        <v>1</v>
      </c>
      <c r="I7300" s="4">
        <f t="shared" si="797"/>
        <v>0</v>
      </c>
      <c r="J7300" s="4">
        <f t="shared" si="798"/>
        <v>0</v>
      </c>
      <c r="K7300" s="4">
        <f t="shared" si="794"/>
        <v>0</v>
      </c>
      <c r="L7300" s="5">
        <f t="shared" si="799"/>
        <v>0</v>
      </c>
      <c r="M7300" s="137">
        <f>'PVWatts Hourly Results (1)'!L7311/1000</f>
        <v>0</v>
      </c>
      <c r="N7300" s="3">
        <f>'PVWatts Hourly Results (2)'!L7311/1000</f>
        <v>0</v>
      </c>
      <c r="O7300" s="3">
        <f>'PVWatts Hourly Results (3)'!L7311/1000</f>
        <v>0</v>
      </c>
      <c r="P7300" s="3">
        <f>'PVWatts Hourly Results (4)'!L7311/1000</f>
        <v>0</v>
      </c>
      <c r="Q7300" s="130">
        <f>'PVWatts Hourly Results (5)'!L7311/1000</f>
        <v>0</v>
      </c>
    </row>
    <row r="7301" spans="2:17" x14ac:dyDescent="0.25">
      <c r="B7301" s="8">
        <v>10</v>
      </c>
      <c r="C7301" s="9">
        <v>31</v>
      </c>
      <c r="D7301" s="134">
        <f>'PVWatts Hourly Results (1)'!C7312</f>
        <v>0</v>
      </c>
      <c r="E7301" s="127">
        <f>DATE(YEAR(Inputs!$D$5),Summary!B7301,Summary!C7301)+TIME(D7301,0,0)</f>
        <v>305</v>
      </c>
      <c r="F7301" s="4">
        <f t="shared" si="795"/>
        <v>0</v>
      </c>
      <c r="G7301" s="4">
        <f t="shared" si="793"/>
        <v>4</v>
      </c>
      <c r="H7301" s="4">
        <f t="shared" si="796"/>
        <v>1</v>
      </c>
      <c r="I7301" s="4">
        <f t="shared" si="797"/>
        <v>0</v>
      </c>
      <c r="J7301" s="4">
        <f t="shared" si="798"/>
        <v>0</v>
      </c>
      <c r="K7301" s="4">
        <f t="shared" si="794"/>
        <v>0</v>
      </c>
      <c r="L7301" s="5">
        <f t="shared" si="799"/>
        <v>0</v>
      </c>
      <c r="M7301" s="137">
        <f>'PVWatts Hourly Results (1)'!L7312/1000</f>
        <v>0</v>
      </c>
      <c r="N7301" s="3">
        <f>'PVWatts Hourly Results (2)'!L7312/1000</f>
        <v>0</v>
      </c>
      <c r="O7301" s="3">
        <f>'PVWatts Hourly Results (3)'!L7312/1000</f>
        <v>0</v>
      </c>
      <c r="P7301" s="3">
        <f>'PVWatts Hourly Results (4)'!L7312/1000</f>
        <v>0</v>
      </c>
      <c r="Q7301" s="130">
        <f>'PVWatts Hourly Results (5)'!L7312/1000</f>
        <v>0</v>
      </c>
    </row>
    <row r="7302" spans="2:17" x14ac:dyDescent="0.25">
      <c r="B7302" s="8">
        <v>10</v>
      </c>
      <c r="C7302" s="9">
        <v>31</v>
      </c>
      <c r="D7302" s="134">
        <f>'PVWatts Hourly Results (1)'!C7313</f>
        <v>0</v>
      </c>
      <c r="E7302" s="127">
        <f>DATE(YEAR(Inputs!$D$5),Summary!B7302,Summary!C7302)+TIME(D7302,0,0)</f>
        <v>305</v>
      </c>
      <c r="F7302" s="4">
        <f t="shared" si="795"/>
        <v>0</v>
      </c>
      <c r="G7302" s="4">
        <f t="shared" si="793"/>
        <v>4</v>
      </c>
      <c r="H7302" s="4">
        <f t="shared" si="796"/>
        <v>1</v>
      </c>
      <c r="I7302" s="4">
        <f t="shared" si="797"/>
        <v>0</v>
      </c>
      <c r="J7302" s="4">
        <f t="shared" si="798"/>
        <v>0</v>
      </c>
      <c r="K7302" s="4">
        <f t="shared" si="794"/>
        <v>0</v>
      </c>
      <c r="L7302" s="5">
        <f t="shared" si="799"/>
        <v>0</v>
      </c>
      <c r="M7302" s="137">
        <f>'PVWatts Hourly Results (1)'!L7313/1000</f>
        <v>0</v>
      </c>
      <c r="N7302" s="3">
        <f>'PVWatts Hourly Results (2)'!L7313/1000</f>
        <v>0</v>
      </c>
      <c r="O7302" s="3">
        <f>'PVWatts Hourly Results (3)'!L7313/1000</f>
        <v>0</v>
      </c>
      <c r="P7302" s="3">
        <f>'PVWatts Hourly Results (4)'!L7313/1000</f>
        <v>0</v>
      </c>
      <c r="Q7302" s="130">
        <f>'PVWatts Hourly Results (5)'!L7313/1000</f>
        <v>0</v>
      </c>
    </row>
    <row r="7303" spans="2:17" x14ac:dyDescent="0.25">
      <c r="B7303" s="8">
        <v>10</v>
      </c>
      <c r="C7303" s="9">
        <v>31</v>
      </c>
      <c r="D7303" s="134">
        <f>'PVWatts Hourly Results (1)'!C7314</f>
        <v>0</v>
      </c>
      <c r="E7303" s="127">
        <f>DATE(YEAR(Inputs!$D$5),Summary!B7303,Summary!C7303)+TIME(D7303,0,0)</f>
        <v>305</v>
      </c>
      <c r="F7303" s="4">
        <f t="shared" si="795"/>
        <v>0</v>
      </c>
      <c r="G7303" s="4">
        <f t="shared" si="793"/>
        <v>4</v>
      </c>
      <c r="H7303" s="4">
        <f t="shared" si="796"/>
        <v>1</v>
      </c>
      <c r="I7303" s="4">
        <f t="shared" si="797"/>
        <v>0</v>
      </c>
      <c r="J7303" s="4">
        <f t="shared" si="798"/>
        <v>0</v>
      </c>
      <c r="K7303" s="4">
        <f t="shared" si="794"/>
        <v>0</v>
      </c>
      <c r="L7303" s="5">
        <f t="shared" si="799"/>
        <v>0</v>
      </c>
      <c r="M7303" s="137">
        <f>'PVWatts Hourly Results (1)'!L7314/1000</f>
        <v>0</v>
      </c>
      <c r="N7303" s="3">
        <f>'PVWatts Hourly Results (2)'!L7314/1000</f>
        <v>0</v>
      </c>
      <c r="O7303" s="3">
        <f>'PVWatts Hourly Results (3)'!L7314/1000</f>
        <v>0</v>
      </c>
      <c r="P7303" s="3">
        <f>'PVWatts Hourly Results (4)'!L7314/1000</f>
        <v>0</v>
      </c>
      <c r="Q7303" s="130">
        <f>'PVWatts Hourly Results (5)'!L7314/1000</f>
        <v>0</v>
      </c>
    </row>
    <row r="7304" spans="2:17" x14ac:dyDescent="0.25">
      <c r="B7304" s="8">
        <v>10</v>
      </c>
      <c r="C7304" s="9">
        <v>31</v>
      </c>
      <c r="D7304" s="134">
        <f>'PVWatts Hourly Results (1)'!C7315</f>
        <v>0</v>
      </c>
      <c r="E7304" s="127">
        <f>DATE(YEAR(Inputs!$D$5),Summary!B7304,Summary!C7304)+TIME(D7304,0,0)</f>
        <v>305</v>
      </c>
      <c r="F7304" s="4">
        <f t="shared" si="795"/>
        <v>0</v>
      </c>
      <c r="G7304" s="4">
        <f t="shared" si="793"/>
        <v>4</v>
      </c>
      <c r="H7304" s="4">
        <f t="shared" si="796"/>
        <v>1</v>
      </c>
      <c r="I7304" s="4">
        <f t="shared" si="797"/>
        <v>0</v>
      </c>
      <c r="J7304" s="4">
        <f t="shared" si="798"/>
        <v>0</v>
      </c>
      <c r="K7304" s="4">
        <f t="shared" si="794"/>
        <v>0</v>
      </c>
      <c r="L7304" s="5">
        <f t="shared" si="799"/>
        <v>0</v>
      </c>
      <c r="M7304" s="137">
        <f>'PVWatts Hourly Results (1)'!L7315/1000</f>
        <v>0</v>
      </c>
      <c r="N7304" s="3">
        <f>'PVWatts Hourly Results (2)'!L7315/1000</f>
        <v>0</v>
      </c>
      <c r="O7304" s="3">
        <f>'PVWatts Hourly Results (3)'!L7315/1000</f>
        <v>0</v>
      </c>
      <c r="P7304" s="3">
        <f>'PVWatts Hourly Results (4)'!L7315/1000</f>
        <v>0</v>
      </c>
      <c r="Q7304" s="130">
        <f>'PVWatts Hourly Results (5)'!L7315/1000</f>
        <v>0</v>
      </c>
    </row>
    <row r="7305" spans="2:17" x14ac:dyDescent="0.25">
      <c r="B7305" s="8">
        <v>10</v>
      </c>
      <c r="C7305" s="9">
        <v>31</v>
      </c>
      <c r="D7305" s="134">
        <f>'PVWatts Hourly Results (1)'!C7316</f>
        <v>0</v>
      </c>
      <c r="E7305" s="127">
        <f>DATE(YEAR(Inputs!$D$5),Summary!B7305,Summary!C7305)+TIME(D7305,0,0)</f>
        <v>305</v>
      </c>
      <c r="F7305" s="4">
        <f t="shared" si="795"/>
        <v>0</v>
      </c>
      <c r="G7305" s="4">
        <f t="shared" si="793"/>
        <v>4</v>
      </c>
      <c r="H7305" s="4">
        <f t="shared" si="796"/>
        <v>1</v>
      </c>
      <c r="I7305" s="4">
        <f t="shared" si="797"/>
        <v>0</v>
      </c>
      <c r="J7305" s="4">
        <f t="shared" si="798"/>
        <v>0</v>
      </c>
      <c r="K7305" s="4">
        <f t="shared" si="794"/>
        <v>0</v>
      </c>
      <c r="L7305" s="5">
        <f t="shared" si="799"/>
        <v>0</v>
      </c>
      <c r="M7305" s="137">
        <f>'PVWatts Hourly Results (1)'!L7316/1000</f>
        <v>0</v>
      </c>
      <c r="N7305" s="3">
        <f>'PVWatts Hourly Results (2)'!L7316/1000</f>
        <v>0</v>
      </c>
      <c r="O7305" s="3">
        <f>'PVWatts Hourly Results (3)'!L7316/1000</f>
        <v>0</v>
      </c>
      <c r="P7305" s="3">
        <f>'PVWatts Hourly Results (4)'!L7316/1000</f>
        <v>0</v>
      </c>
      <c r="Q7305" s="130">
        <f>'PVWatts Hourly Results (5)'!L7316/1000</f>
        <v>0</v>
      </c>
    </row>
    <row r="7306" spans="2:17" x14ac:dyDescent="0.25">
      <c r="B7306" s="8">
        <v>10</v>
      </c>
      <c r="C7306" s="9">
        <v>31</v>
      </c>
      <c r="D7306" s="134">
        <f>'PVWatts Hourly Results (1)'!C7317</f>
        <v>0</v>
      </c>
      <c r="E7306" s="127">
        <f>DATE(YEAR(Inputs!$D$5),Summary!B7306,Summary!C7306)+TIME(D7306,0,0)</f>
        <v>305</v>
      </c>
      <c r="F7306" s="4">
        <f t="shared" si="795"/>
        <v>0</v>
      </c>
      <c r="G7306" s="4">
        <f t="shared" si="793"/>
        <v>4</v>
      </c>
      <c r="H7306" s="4">
        <f t="shared" si="796"/>
        <v>1</v>
      </c>
      <c r="I7306" s="4">
        <f t="shared" si="797"/>
        <v>0</v>
      </c>
      <c r="J7306" s="4">
        <f t="shared" si="798"/>
        <v>0</v>
      </c>
      <c r="K7306" s="4">
        <f t="shared" si="794"/>
        <v>0</v>
      </c>
      <c r="L7306" s="5">
        <f t="shared" si="799"/>
        <v>0</v>
      </c>
      <c r="M7306" s="137">
        <f>'PVWatts Hourly Results (1)'!L7317/1000</f>
        <v>0</v>
      </c>
      <c r="N7306" s="3">
        <f>'PVWatts Hourly Results (2)'!L7317/1000</f>
        <v>0</v>
      </c>
      <c r="O7306" s="3">
        <f>'PVWatts Hourly Results (3)'!L7317/1000</f>
        <v>0</v>
      </c>
      <c r="P7306" s="3">
        <f>'PVWatts Hourly Results (4)'!L7317/1000</f>
        <v>0</v>
      </c>
      <c r="Q7306" s="130">
        <f>'PVWatts Hourly Results (5)'!L7317/1000</f>
        <v>0</v>
      </c>
    </row>
    <row r="7307" spans="2:17" x14ac:dyDescent="0.25">
      <c r="B7307" s="8">
        <v>10</v>
      </c>
      <c r="C7307" s="9">
        <v>31</v>
      </c>
      <c r="D7307" s="134">
        <f>'PVWatts Hourly Results (1)'!C7318</f>
        <v>0</v>
      </c>
      <c r="E7307" s="127">
        <f>DATE(YEAR(Inputs!$D$5),Summary!B7307,Summary!C7307)+TIME(D7307,0,0)</f>
        <v>305</v>
      </c>
      <c r="F7307" s="4">
        <f t="shared" si="795"/>
        <v>0</v>
      </c>
      <c r="G7307" s="4">
        <f t="shared" si="793"/>
        <v>4</v>
      </c>
      <c r="H7307" s="4">
        <f t="shared" si="796"/>
        <v>1</v>
      </c>
      <c r="I7307" s="4">
        <f t="shared" si="797"/>
        <v>0</v>
      </c>
      <c r="J7307" s="4">
        <f t="shared" si="798"/>
        <v>0</v>
      </c>
      <c r="K7307" s="4">
        <f t="shared" si="794"/>
        <v>0</v>
      </c>
      <c r="L7307" s="5">
        <f t="shared" si="799"/>
        <v>0</v>
      </c>
      <c r="M7307" s="137">
        <f>'PVWatts Hourly Results (1)'!L7318/1000</f>
        <v>0</v>
      </c>
      <c r="N7307" s="3">
        <f>'PVWatts Hourly Results (2)'!L7318/1000</f>
        <v>0</v>
      </c>
      <c r="O7307" s="3">
        <f>'PVWatts Hourly Results (3)'!L7318/1000</f>
        <v>0</v>
      </c>
      <c r="P7307" s="3">
        <f>'PVWatts Hourly Results (4)'!L7318/1000</f>
        <v>0</v>
      </c>
      <c r="Q7307" s="130">
        <f>'PVWatts Hourly Results (5)'!L7318/1000</f>
        <v>0</v>
      </c>
    </row>
    <row r="7308" spans="2:17" x14ac:dyDescent="0.25">
      <c r="B7308" s="8">
        <v>10</v>
      </c>
      <c r="C7308" s="9">
        <v>31</v>
      </c>
      <c r="D7308" s="134">
        <f>'PVWatts Hourly Results (1)'!C7319</f>
        <v>0</v>
      </c>
      <c r="E7308" s="127">
        <f>DATE(YEAR(Inputs!$D$5),Summary!B7308,Summary!C7308)+TIME(D7308,0,0)</f>
        <v>305</v>
      </c>
      <c r="F7308" s="4">
        <f t="shared" si="795"/>
        <v>0</v>
      </c>
      <c r="G7308" s="4">
        <f t="shared" si="793"/>
        <v>4</v>
      </c>
      <c r="H7308" s="4">
        <f t="shared" si="796"/>
        <v>1</v>
      </c>
      <c r="I7308" s="4">
        <f t="shared" si="797"/>
        <v>0</v>
      </c>
      <c r="J7308" s="4">
        <f t="shared" si="798"/>
        <v>0</v>
      </c>
      <c r="K7308" s="4">
        <f t="shared" si="794"/>
        <v>0</v>
      </c>
      <c r="L7308" s="5">
        <f t="shared" si="799"/>
        <v>0</v>
      </c>
      <c r="M7308" s="137">
        <f>'PVWatts Hourly Results (1)'!L7319/1000</f>
        <v>0</v>
      </c>
      <c r="N7308" s="3">
        <f>'PVWatts Hourly Results (2)'!L7319/1000</f>
        <v>0</v>
      </c>
      <c r="O7308" s="3">
        <f>'PVWatts Hourly Results (3)'!L7319/1000</f>
        <v>0</v>
      </c>
      <c r="P7308" s="3">
        <f>'PVWatts Hourly Results (4)'!L7319/1000</f>
        <v>0</v>
      </c>
      <c r="Q7308" s="130">
        <f>'PVWatts Hourly Results (5)'!L7319/1000</f>
        <v>0</v>
      </c>
    </row>
    <row r="7309" spans="2:17" x14ac:dyDescent="0.25">
      <c r="B7309" s="8">
        <v>10</v>
      </c>
      <c r="C7309" s="9">
        <v>31</v>
      </c>
      <c r="D7309" s="134">
        <f>'PVWatts Hourly Results (1)'!C7320</f>
        <v>0</v>
      </c>
      <c r="E7309" s="127">
        <f>DATE(YEAR(Inputs!$D$5),Summary!B7309,Summary!C7309)+TIME(D7309,0,0)</f>
        <v>305</v>
      </c>
      <c r="F7309" s="4">
        <f t="shared" si="795"/>
        <v>0</v>
      </c>
      <c r="G7309" s="4">
        <f t="shared" si="793"/>
        <v>4</v>
      </c>
      <c r="H7309" s="4">
        <f t="shared" si="796"/>
        <v>1</v>
      </c>
      <c r="I7309" s="4">
        <f t="shared" si="797"/>
        <v>0</v>
      </c>
      <c r="J7309" s="4">
        <f t="shared" si="798"/>
        <v>0</v>
      </c>
      <c r="K7309" s="4">
        <f t="shared" si="794"/>
        <v>0</v>
      </c>
      <c r="L7309" s="5">
        <f t="shared" si="799"/>
        <v>0</v>
      </c>
      <c r="M7309" s="137">
        <f>'PVWatts Hourly Results (1)'!L7320/1000</f>
        <v>0</v>
      </c>
      <c r="N7309" s="3">
        <f>'PVWatts Hourly Results (2)'!L7320/1000</f>
        <v>0</v>
      </c>
      <c r="O7309" s="3">
        <f>'PVWatts Hourly Results (3)'!L7320/1000</f>
        <v>0</v>
      </c>
      <c r="P7309" s="3">
        <f>'PVWatts Hourly Results (4)'!L7320/1000</f>
        <v>0</v>
      </c>
      <c r="Q7309" s="130">
        <f>'PVWatts Hourly Results (5)'!L7320/1000</f>
        <v>0</v>
      </c>
    </row>
    <row r="7310" spans="2:17" x14ac:dyDescent="0.25">
      <c r="B7310" s="8">
        <v>10</v>
      </c>
      <c r="C7310" s="9">
        <v>31</v>
      </c>
      <c r="D7310" s="134">
        <f>'PVWatts Hourly Results (1)'!C7321</f>
        <v>0</v>
      </c>
      <c r="E7310" s="127">
        <f>DATE(YEAR(Inputs!$D$5),Summary!B7310,Summary!C7310)+TIME(D7310,0,0)</f>
        <v>305</v>
      </c>
      <c r="F7310" s="4">
        <f t="shared" si="795"/>
        <v>0</v>
      </c>
      <c r="G7310" s="4">
        <f t="shared" si="793"/>
        <v>4</v>
      </c>
      <c r="H7310" s="4">
        <f t="shared" si="796"/>
        <v>1</v>
      </c>
      <c r="I7310" s="4">
        <f t="shared" si="797"/>
        <v>0</v>
      </c>
      <c r="J7310" s="4">
        <f t="shared" si="798"/>
        <v>0</v>
      </c>
      <c r="K7310" s="4">
        <f t="shared" si="794"/>
        <v>0</v>
      </c>
      <c r="L7310" s="5">
        <f t="shared" si="799"/>
        <v>0</v>
      </c>
      <c r="M7310" s="137">
        <f>'PVWatts Hourly Results (1)'!L7321/1000</f>
        <v>0</v>
      </c>
      <c r="N7310" s="3">
        <f>'PVWatts Hourly Results (2)'!L7321/1000</f>
        <v>0</v>
      </c>
      <c r="O7310" s="3">
        <f>'PVWatts Hourly Results (3)'!L7321/1000</f>
        <v>0</v>
      </c>
      <c r="P7310" s="3">
        <f>'PVWatts Hourly Results (4)'!L7321/1000</f>
        <v>0</v>
      </c>
      <c r="Q7310" s="130">
        <f>'PVWatts Hourly Results (5)'!L7321/1000</f>
        <v>0</v>
      </c>
    </row>
    <row r="7311" spans="2:17" x14ac:dyDescent="0.25">
      <c r="B7311" s="8">
        <v>10</v>
      </c>
      <c r="C7311" s="9">
        <v>31</v>
      </c>
      <c r="D7311" s="134">
        <f>'PVWatts Hourly Results (1)'!C7322</f>
        <v>0</v>
      </c>
      <c r="E7311" s="127">
        <f>DATE(YEAR(Inputs!$D$5),Summary!B7311,Summary!C7311)+TIME(D7311,0,0)</f>
        <v>305</v>
      </c>
      <c r="F7311" s="4">
        <f t="shared" si="795"/>
        <v>0</v>
      </c>
      <c r="G7311" s="4">
        <f t="shared" si="793"/>
        <v>4</v>
      </c>
      <c r="H7311" s="4">
        <f t="shared" si="796"/>
        <v>1</v>
      </c>
      <c r="I7311" s="4">
        <f t="shared" si="797"/>
        <v>0</v>
      </c>
      <c r="J7311" s="4">
        <f t="shared" si="798"/>
        <v>0</v>
      </c>
      <c r="K7311" s="4">
        <f t="shared" si="794"/>
        <v>0</v>
      </c>
      <c r="L7311" s="5">
        <f t="shared" si="799"/>
        <v>0</v>
      </c>
      <c r="M7311" s="137">
        <f>'PVWatts Hourly Results (1)'!L7322/1000</f>
        <v>0</v>
      </c>
      <c r="N7311" s="3">
        <f>'PVWatts Hourly Results (2)'!L7322/1000</f>
        <v>0</v>
      </c>
      <c r="O7311" s="3">
        <f>'PVWatts Hourly Results (3)'!L7322/1000</f>
        <v>0</v>
      </c>
      <c r="P7311" s="3">
        <f>'PVWatts Hourly Results (4)'!L7322/1000</f>
        <v>0</v>
      </c>
      <c r="Q7311" s="130">
        <f>'PVWatts Hourly Results (5)'!L7322/1000</f>
        <v>0</v>
      </c>
    </row>
    <row r="7312" spans="2:17" x14ac:dyDescent="0.25">
      <c r="B7312" s="8">
        <v>10</v>
      </c>
      <c r="C7312" s="9">
        <v>31</v>
      </c>
      <c r="D7312" s="134">
        <f>'PVWatts Hourly Results (1)'!C7323</f>
        <v>0</v>
      </c>
      <c r="E7312" s="127">
        <f>DATE(YEAR(Inputs!$D$5),Summary!B7312,Summary!C7312)+TIME(D7312,0,0)</f>
        <v>305</v>
      </c>
      <c r="F7312" s="4">
        <f t="shared" si="795"/>
        <v>0</v>
      </c>
      <c r="G7312" s="4">
        <f t="shared" si="793"/>
        <v>4</v>
      </c>
      <c r="H7312" s="4">
        <f t="shared" si="796"/>
        <v>1</v>
      </c>
      <c r="I7312" s="4">
        <f t="shared" si="797"/>
        <v>0</v>
      </c>
      <c r="J7312" s="4">
        <f t="shared" si="798"/>
        <v>0</v>
      </c>
      <c r="K7312" s="4">
        <f t="shared" si="794"/>
        <v>0</v>
      </c>
      <c r="L7312" s="5">
        <f t="shared" si="799"/>
        <v>0</v>
      </c>
      <c r="M7312" s="137">
        <f>'PVWatts Hourly Results (1)'!L7323/1000</f>
        <v>0</v>
      </c>
      <c r="N7312" s="3">
        <f>'PVWatts Hourly Results (2)'!L7323/1000</f>
        <v>0</v>
      </c>
      <c r="O7312" s="3">
        <f>'PVWatts Hourly Results (3)'!L7323/1000</f>
        <v>0</v>
      </c>
      <c r="P7312" s="3">
        <f>'PVWatts Hourly Results (4)'!L7323/1000</f>
        <v>0</v>
      </c>
      <c r="Q7312" s="130">
        <f>'PVWatts Hourly Results (5)'!L7323/1000</f>
        <v>0</v>
      </c>
    </row>
    <row r="7313" spans="2:17" x14ac:dyDescent="0.25">
      <c r="B7313" s="8">
        <v>10</v>
      </c>
      <c r="C7313" s="9">
        <v>31</v>
      </c>
      <c r="D7313" s="134">
        <f>'PVWatts Hourly Results (1)'!C7324</f>
        <v>0</v>
      </c>
      <c r="E7313" s="127">
        <f>DATE(YEAR(Inputs!$D$5),Summary!B7313,Summary!C7313)+TIME(D7313,0,0)</f>
        <v>305</v>
      </c>
      <c r="F7313" s="4">
        <f t="shared" si="795"/>
        <v>0</v>
      </c>
      <c r="G7313" s="4">
        <f t="shared" si="793"/>
        <v>4</v>
      </c>
      <c r="H7313" s="4">
        <f t="shared" si="796"/>
        <v>1</v>
      </c>
      <c r="I7313" s="4">
        <f t="shared" si="797"/>
        <v>0</v>
      </c>
      <c r="J7313" s="4">
        <f t="shared" si="798"/>
        <v>0</v>
      </c>
      <c r="K7313" s="4">
        <f t="shared" si="794"/>
        <v>0</v>
      </c>
      <c r="L7313" s="5">
        <f t="shared" si="799"/>
        <v>0</v>
      </c>
      <c r="M7313" s="137">
        <f>'PVWatts Hourly Results (1)'!L7324/1000</f>
        <v>0</v>
      </c>
      <c r="N7313" s="3">
        <f>'PVWatts Hourly Results (2)'!L7324/1000</f>
        <v>0</v>
      </c>
      <c r="O7313" s="3">
        <f>'PVWatts Hourly Results (3)'!L7324/1000</f>
        <v>0</v>
      </c>
      <c r="P7313" s="3">
        <f>'PVWatts Hourly Results (4)'!L7324/1000</f>
        <v>0</v>
      </c>
      <c r="Q7313" s="130">
        <f>'PVWatts Hourly Results (5)'!L7324/1000</f>
        <v>0</v>
      </c>
    </row>
    <row r="7314" spans="2:17" x14ac:dyDescent="0.25">
      <c r="B7314" s="8">
        <v>10</v>
      </c>
      <c r="C7314" s="9">
        <v>31</v>
      </c>
      <c r="D7314" s="134">
        <f>'PVWatts Hourly Results (1)'!C7325</f>
        <v>0</v>
      </c>
      <c r="E7314" s="127">
        <f>DATE(YEAR(Inputs!$D$5),Summary!B7314,Summary!C7314)+TIME(D7314,0,0)</f>
        <v>305</v>
      </c>
      <c r="F7314" s="4">
        <f t="shared" si="795"/>
        <v>0</v>
      </c>
      <c r="G7314" s="4">
        <f t="shared" si="793"/>
        <v>4</v>
      </c>
      <c r="H7314" s="4">
        <f t="shared" si="796"/>
        <v>1</v>
      </c>
      <c r="I7314" s="4">
        <f t="shared" si="797"/>
        <v>0</v>
      </c>
      <c r="J7314" s="4">
        <f t="shared" si="798"/>
        <v>0</v>
      </c>
      <c r="K7314" s="4">
        <f t="shared" si="794"/>
        <v>0</v>
      </c>
      <c r="L7314" s="5">
        <f t="shared" si="799"/>
        <v>0</v>
      </c>
      <c r="M7314" s="137">
        <f>'PVWatts Hourly Results (1)'!L7325/1000</f>
        <v>0</v>
      </c>
      <c r="N7314" s="3">
        <f>'PVWatts Hourly Results (2)'!L7325/1000</f>
        <v>0</v>
      </c>
      <c r="O7314" s="3">
        <f>'PVWatts Hourly Results (3)'!L7325/1000</f>
        <v>0</v>
      </c>
      <c r="P7314" s="3">
        <f>'PVWatts Hourly Results (4)'!L7325/1000</f>
        <v>0</v>
      </c>
      <c r="Q7314" s="130">
        <f>'PVWatts Hourly Results (5)'!L7325/1000</f>
        <v>0</v>
      </c>
    </row>
    <row r="7315" spans="2:17" x14ac:dyDescent="0.25">
      <c r="B7315" s="8">
        <v>10</v>
      </c>
      <c r="C7315" s="9">
        <v>31</v>
      </c>
      <c r="D7315" s="134">
        <f>'PVWatts Hourly Results (1)'!C7326</f>
        <v>0</v>
      </c>
      <c r="E7315" s="127">
        <f>DATE(YEAR(Inputs!$D$5),Summary!B7315,Summary!C7315)+TIME(D7315,0,0)</f>
        <v>305</v>
      </c>
      <c r="F7315" s="4">
        <f t="shared" si="795"/>
        <v>0</v>
      </c>
      <c r="G7315" s="4">
        <f t="shared" si="793"/>
        <v>4</v>
      </c>
      <c r="H7315" s="4">
        <f t="shared" si="796"/>
        <v>1</v>
      </c>
      <c r="I7315" s="4">
        <f t="shared" si="797"/>
        <v>0</v>
      </c>
      <c r="J7315" s="4">
        <f t="shared" si="798"/>
        <v>0</v>
      </c>
      <c r="K7315" s="4">
        <f t="shared" si="794"/>
        <v>0</v>
      </c>
      <c r="L7315" s="5">
        <f t="shared" si="799"/>
        <v>0</v>
      </c>
      <c r="M7315" s="137">
        <f>'PVWatts Hourly Results (1)'!L7326/1000</f>
        <v>0</v>
      </c>
      <c r="N7315" s="3">
        <f>'PVWatts Hourly Results (2)'!L7326/1000</f>
        <v>0</v>
      </c>
      <c r="O7315" s="3">
        <f>'PVWatts Hourly Results (3)'!L7326/1000</f>
        <v>0</v>
      </c>
      <c r="P7315" s="3">
        <f>'PVWatts Hourly Results (4)'!L7326/1000</f>
        <v>0</v>
      </c>
      <c r="Q7315" s="130">
        <f>'PVWatts Hourly Results (5)'!L7326/1000</f>
        <v>0</v>
      </c>
    </row>
    <row r="7316" spans="2:17" x14ac:dyDescent="0.25">
      <c r="B7316" s="8">
        <v>10</v>
      </c>
      <c r="C7316" s="9">
        <v>31</v>
      </c>
      <c r="D7316" s="134">
        <f>'PVWatts Hourly Results (1)'!C7327</f>
        <v>0</v>
      </c>
      <c r="E7316" s="127">
        <f>DATE(YEAR(Inputs!$D$5),Summary!B7316,Summary!C7316)+TIME(D7316,0,0)</f>
        <v>305</v>
      </c>
      <c r="F7316" s="4">
        <f t="shared" si="795"/>
        <v>0</v>
      </c>
      <c r="G7316" s="4">
        <f t="shared" si="793"/>
        <v>4</v>
      </c>
      <c r="H7316" s="4">
        <f t="shared" si="796"/>
        <v>1</v>
      </c>
      <c r="I7316" s="4">
        <f t="shared" si="797"/>
        <v>0</v>
      </c>
      <c r="J7316" s="4">
        <f t="shared" si="798"/>
        <v>0</v>
      </c>
      <c r="K7316" s="4">
        <f t="shared" si="794"/>
        <v>0</v>
      </c>
      <c r="L7316" s="5">
        <f t="shared" si="799"/>
        <v>0</v>
      </c>
      <c r="M7316" s="137">
        <f>'PVWatts Hourly Results (1)'!L7327/1000</f>
        <v>0</v>
      </c>
      <c r="N7316" s="3">
        <f>'PVWatts Hourly Results (2)'!L7327/1000</f>
        <v>0</v>
      </c>
      <c r="O7316" s="3">
        <f>'PVWatts Hourly Results (3)'!L7327/1000</f>
        <v>0</v>
      </c>
      <c r="P7316" s="3">
        <f>'PVWatts Hourly Results (4)'!L7327/1000</f>
        <v>0</v>
      </c>
      <c r="Q7316" s="130">
        <f>'PVWatts Hourly Results (5)'!L7327/1000</f>
        <v>0</v>
      </c>
    </row>
    <row r="7317" spans="2:17" x14ac:dyDescent="0.25">
      <c r="B7317" s="8">
        <v>10</v>
      </c>
      <c r="C7317" s="9">
        <v>31</v>
      </c>
      <c r="D7317" s="134">
        <f>'PVWatts Hourly Results (1)'!C7328</f>
        <v>0</v>
      </c>
      <c r="E7317" s="127">
        <f>DATE(YEAR(Inputs!$D$5),Summary!B7317,Summary!C7317)+TIME(D7317,0,0)</f>
        <v>305</v>
      </c>
      <c r="F7317" s="4">
        <f t="shared" si="795"/>
        <v>0</v>
      </c>
      <c r="G7317" s="4">
        <f t="shared" si="793"/>
        <v>4</v>
      </c>
      <c r="H7317" s="4">
        <f t="shared" si="796"/>
        <v>1</v>
      </c>
      <c r="I7317" s="4">
        <f t="shared" si="797"/>
        <v>0</v>
      </c>
      <c r="J7317" s="4">
        <f t="shared" si="798"/>
        <v>0</v>
      </c>
      <c r="K7317" s="4">
        <f t="shared" si="794"/>
        <v>0</v>
      </c>
      <c r="L7317" s="5">
        <f t="shared" si="799"/>
        <v>0</v>
      </c>
      <c r="M7317" s="137">
        <f>'PVWatts Hourly Results (1)'!L7328/1000</f>
        <v>0</v>
      </c>
      <c r="N7317" s="3">
        <f>'PVWatts Hourly Results (2)'!L7328/1000</f>
        <v>0</v>
      </c>
      <c r="O7317" s="3">
        <f>'PVWatts Hourly Results (3)'!L7328/1000</f>
        <v>0</v>
      </c>
      <c r="P7317" s="3">
        <f>'PVWatts Hourly Results (4)'!L7328/1000</f>
        <v>0</v>
      </c>
      <c r="Q7317" s="130">
        <f>'PVWatts Hourly Results (5)'!L7328/1000</f>
        <v>0</v>
      </c>
    </row>
    <row r="7318" spans="2:17" x14ac:dyDescent="0.25">
      <c r="B7318" s="8">
        <v>11</v>
      </c>
      <c r="C7318" s="9">
        <v>1</v>
      </c>
      <c r="D7318" s="134">
        <f>'PVWatts Hourly Results (1)'!C7329</f>
        <v>0</v>
      </c>
      <c r="E7318" s="127">
        <f>DATE(YEAR(Inputs!$D$5),Summary!B7318,Summary!C7318)+TIME(D7318,0,0)</f>
        <v>306</v>
      </c>
      <c r="F7318" s="4">
        <f t="shared" si="795"/>
        <v>0</v>
      </c>
      <c r="G7318" s="4">
        <f t="shared" ref="G7318:G7381" si="800">WEEKDAY(E7318)</f>
        <v>5</v>
      </c>
      <c r="H7318" s="4">
        <f t="shared" si="796"/>
        <v>1</v>
      </c>
      <c r="I7318" s="4">
        <f t="shared" si="797"/>
        <v>0</v>
      </c>
      <c r="J7318" s="4">
        <f t="shared" si="798"/>
        <v>0</v>
      </c>
      <c r="K7318" s="4">
        <f t="shared" ref="K7318:K7381" si="801">IF(OR(AND(B7318=7,C7318=4),AND(B7318=1,C7318=1)),1,0)</f>
        <v>0</v>
      </c>
      <c r="L7318" s="5">
        <f t="shared" si="799"/>
        <v>0</v>
      </c>
      <c r="M7318" s="137">
        <f>'PVWatts Hourly Results (1)'!L7329/1000</f>
        <v>0</v>
      </c>
      <c r="N7318" s="3">
        <f>'PVWatts Hourly Results (2)'!L7329/1000</f>
        <v>0</v>
      </c>
      <c r="O7318" s="3">
        <f>'PVWatts Hourly Results (3)'!L7329/1000</f>
        <v>0</v>
      </c>
      <c r="P7318" s="3">
        <f>'PVWatts Hourly Results (4)'!L7329/1000</f>
        <v>0</v>
      </c>
      <c r="Q7318" s="130">
        <f>'PVWatts Hourly Results (5)'!L7329/1000</f>
        <v>0</v>
      </c>
    </row>
    <row r="7319" spans="2:17" x14ac:dyDescent="0.25">
      <c r="B7319" s="8">
        <v>11</v>
      </c>
      <c r="C7319" s="9">
        <v>1</v>
      </c>
      <c r="D7319" s="134">
        <f>'PVWatts Hourly Results (1)'!C7330</f>
        <v>0</v>
      </c>
      <c r="E7319" s="127">
        <f>DATE(YEAR(Inputs!$D$5),Summary!B7319,Summary!C7319)+TIME(D7319,0,0)</f>
        <v>306</v>
      </c>
      <c r="F7319" s="4">
        <f t="shared" ref="F7319:F7382" si="802">IF(OR(B7319&lt;3,B7319=6,B7319=7,B7319=8),1,0)</f>
        <v>0</v>
      </c>
      <c r="G7319" s="4">
        <f t="shared" si="800"/>
        <v>5</v>
      </c>
      <c r="H7319" s="4">
        <f t="shared" ref="H7319:H7382" si="803">IF(OR(G7319=2,G7319=3,G7319=4,G7319=5,G7319=6),1,0)</f>
        <v>1</v>
      </c>
      <c r="I7319" s="4">
        <f t="shared" ref="I7319:I7382" si="804">IF(AND(B7319&gt;5,B7319&lt;9,D7319&gt;=13,D7319&lt;=16,H7319=1),1,0)</f>
        <v>0</v>
      </c>
      <c r="J7319" s="4">
        <f t="shared" ref="J7319:J7382" si="805">IF(AND(B7319&lt;3,OR(AND(D7319&gt;6,D7319&lt;9),AND(D7319&gt;17,D7319&lt;20)),H7319=1),1,0)</f>
        <v>0</v>
      </c>
      <c r="K7319" s="4">
        <f t="shared" si="801"/>
        <v>0</v>
      </c>
      <c r="L7319" s="5">
        <f t="shared" ref="L7319:L7382" si="806">IFERROR(IF(AND(F7319=1,H7319=1,OR(I7319=1,J7319=1),K7319=0),1,0),"")</f>
        <v>0</v>
      </c>
      <c r="M7319" s="137">
        <f>'PVWatts Hourly Results (1)'!L7330/1000</f>
        <v>0</v>
      </c>
      <c r="N7319" s="3">
        <f>'PVWatts Hourly Results (2)'!L7330/1000</f>
        <v>0</v>
      </c>
      <c r="O7319" s="3">
        <f>'PVWatts Hourly Results (3)'!L7330/1000</f>
        <v>0</v>
      </c>
      <c r="P7319" s="3">
        <f>'PVWatts Hourly Results (4)'!L7330/1000</f>
        <v>0</v>
      </c>
      <c r="Q7319" s="130">
        <f>'PVWatts Hourly Results (5)'!L7330/1000</f>
        <v>0</v>
      </c>
    </row>
    <row r="7320" spans="2:17" x14ac:dyDescent="0.25">
      <c r="B7320" s="8">
        <v>11</v>
      </c>
      <c r="C7320" s="9">
        <v>1</v>
      </c>
      <c r="D7320" s="134">
        <f>'PVWatts Hourly Results (1)'!C7331</f>
        <v>0</v>
      </c>
      <c r="E7320" s="127">
        <f>DATE(YEAR(Inputs!$D$5),Summary!B7320,Summary!C7320)+TIME(D7320,0,0)</f>
        <v>306</v>
      </c>
      <c r="F7320" s="4">
        <f t="shared" si="802"/>
        <v>0</v>
      </c>
      <c r="G7320" s="4">
        <f t="shared" si="800"/>
        <v>5</v>
      </c>
      <c r="H7320" s="4">
        <f t="shared" si="803"/>
        <v>1</v>
      </c>
      <c r="I7320" s="4">
        <f t="shared" si="804"/>
        <v>0</v>
      </c>
      <c r="J7320" s="4">
        <f t="shared" si="805"/>
        <v>0</v>
      </c>
      <c r="K7320" s="4">
        <f t="shared" si="801"/>
        <v>0</v>
      </c>
      <c r="L7320" s="5">
        <f t="shared" si="806"/>
        <v>0</v>
      </c>
      <c r="M7320" s="137">
        <f>'PVWatts Hourly Results (1)'!L7331/1000</f>
        <v>0</v>
      </c>
      <c r="N7320" s="3">
        <f>'PVWatts Hourly Results (2)'!L7331/1000</f>
        <v>0</v>
      </c>
      <c r="O7320" s="3">
        <f>'PVWatts Hourly Results (3)'!L7331/1000</f>
        <v>0</v>
      </c>
      <c r="P7320" s="3">
        <f>'PVWatts Hourly Results (4)'!L7331/1000</f>
        <v>0</v>
      </c>
      <c r="Q7320" s="130">
        <f>'PVWatts Hourly Results (5)'!L7331/1000</f>
        <v>0</v>
      </c>
    </row>
    <row r="7321" spans="2:17" x14ac:dyDescent="0.25">
      <c r="B7321" s="8">
        <v>11</v>
      </c>
      <c r="C7321" s="9">
        <v>1</v>
      </c>
      <c r="D7321" s="134">
        <f>'PVWatts Hourly Results (1)'!C7332</f>
        <v>0</v>
      </c>
      <c r="E7321" s="127">
        <f>DATE(YEAR(Inputs!$D$5),Summary!B7321,Summary!C7321)+TIME(D7321,0,0)</f>
        <v>306</v>
      </c>
      <c r="F7321" s="4">
        <f t="shared" si="802"/>
        <v>0</v>
      </c>
      <c r="G7321" s="4">
        <f t="shared" si="800"/>
        <v>5</v>
      </c>
      <c r="H7321" s="4">
        <f t="shared" si="803"/>
        <v>1</v>
      </c>
      <c r="I7321" s="4">
        <f t="shared" si="804"/>
        <v>0</v>
      </c>
      <c r="J7321" s="4">
        <f t="shared" si="805"/>
        <v>0</v>
      </c>
      <c r="K7321" s="4">
        <f t="shared" si="801"/>
        <v>0</v>
      </c>
      <c r="L7321" s="5">
        <f t="shared" si="806"/>
        <v>0</v>
      </c>
      <c r="M7321" s="137">
        <f>'PVWatts Hourly Results (1)'!L7332/1000</f>
        <v>0</v>
      </c>
      <c r="N7321" s="3">
        <f>'PVWatts Hourly Results (2)'!L7332/1000</f>
        <v>0</v>
      </c>
      <c r="O7321" s="3">
        <f>'PVWatts Hourly Results (3)'!L7332/1000</f>
        <v>0</v>
      </c>
      <c r="P7321" s="3">
        <f>'PVWatts Hourly Results (4)'!L7332/1000</f>
        <v>0</v>
      </c>
      <c r="Q7321" s="130">
        <f>'PVWatts Hourly Results (5)'!L7332/1000</f>
        <v>0</v>
      </c>
    </row>
    <row r="7322" spans="2:17" x14ac:dyDescent="0.25">
      <c r="B7322" s="8">
        <v>11</v>
      </c>
      <c r="C7322" s="9">
        <v>1</v>
      </c>
      <c r="D7322" s="134">
        <f>'PVWatts Hourly Results (1)'!C7333</f>
        <v>0</v>
      </c>
      <c r="E7322" s="127">
        <f>DATE(YEAR(Inputs!$D$5),Summary!B7322,Summary!C7322)+TIME(D7322,0,0)</f>
        <v>306</v>
      </c>
      <c r="F7322" s="4">
        <f t="shared" si="802"/>
        <v>0</v>
      </c>
      <c r="G7322" s="4">
        <f t="shared" si="800"/>
        <v>5</v>
      </c>
      <c r="H7322" s="4">
        <f t="shared" si="803"/>
        <v>1</v>
      </c>
      <c r="I7322" s="4">
        <f t="shared" si="804"/>
        <v>0</v>
      </c>
      <c r="J7322" s="4">
        <f t="shared" si="805"/>
        <v>0</v>
      </c>
      <c r="K7322" s="4">
        <f t="shared" si="801"/>
        <v>0</v>
      </c>
      <c r="L7322" s="5">
        <f t="shared" si="806"/>
        <v>0</v>
      </c>
      <c r="M7322" s="137">
        <f>'PVWatts Hourly Results (1)'!L7333/1000</f>
        <v>0</v>
      </c>
      <c r="N7322" s="3">
        <f>'PVWatts Hourly Results (2)'!L7333/1000</f>
        <v>0</v>
      </c>
      <c r="O7322" s="3">
        <f>'PVWatts Hourly Results (3)'!L7333/1000</f>
        <v>0</v>
      </c>
      <c r="P7322" s="3">
        <f>'PVWatts Hourly Results (4)'!L7333/1000</f>
        <v>0</v>
      </c>
      <c r="Q7322" s="130">
        <f>'PVWatts Hourly Results (5)'!L7333/1000</f>
        <v>0</v>
      </c>
    </row>
    <row r="7323" spans="2:17" x14ac:dyDescent="0.25">
      <c r="B7323" s="8">
        <v>11</v>
      </c>
      <c r="C7323" s="9">
        <v>1</v>
      </c>
      <c r="D7323" s="134">
        <f>'PVWatts Hourly Results (1)'!C7334</f>
        <v>0</v>
      </c>
      <c r="E7323" s="127">
        <f>DATE(YEAR(Inputs!$D$5),Summary!B7323,Summary!C7323)+TIME(D7323,0,0)</f>
        <v>306</v>
      </c>
      <c r="F7323" s="4">
        <f t="shared" si="802"/>
        <v>0</v>
      </c>
      <c r="G7323" s="4">
        <f t="shared" si="800"/>
        <v>5</v>
      </c>
      <c r="H7323" s="4">
        <f t="shared" si="803"/>
        <v>1</v>
      </c>
      <c r="I7323" s="4">
        <f t="shared" si="804"/>
        <v>0</v>
      </c>
      <c r="J7323" s="4">
        <f t="shared" si="805"/>
        <v>0</v>
      </c>
      <c r="K7323" s="4">
        <f t="shared" si="801"/>
        <v>0</v>
      </c>
      <c r="L7323" s="5">
        <f t="shared" si="806"/>
        <v>0</v>
      </c>
      <c r="M7323" s="137">
        <f>'PVWatts Hourly Results (1)'!L7334/1000</f>
        <v>0</v>
      </c>
      <c r="N7323" s="3">
        <f>'PVWatts Hourly Results (2)'!L7334/1000</f>
        <v>0</v>
      </c>
      <c r="O7323" s="3">
        <f>'PVWatts Hourly Results (3)'!L7334/1000</f>
        <v>0</v>
      </c>
      <c r="P7323" s="3">
        <f>'PVWatts Hourly Results (4)'!L7334/1000</f>
        <v>0</v>
      </c>
      <c r="Q7323" s="130">
        <f>'PVWatts Hourly Results (5)'!L7334/1000</f>
        <v>0</v>
      </c>
    </row>
    <row r="7324" spans="2:17" x14ac:dyDescent="0.25">
      <c r="B7324" s="8">
        <v>11</v>
      </c>
      <c r="C7324" s="9">
        <v>1</v>
      </c>
      <c r="D7324" s="134">
        <f>'PVWatts Hourly Results (1)'!C7335</f>
        <v>0</v>
      </c>
      <c r="E7324" s="127">
        <f>DATE(YEAR(Inputs!$D$5),Summary!B7324,Summary!C7324)+TIME(D7324,0,0)</f>
        <v>306</v>
      </c>
      <c r="F7324" s="4">
        <f t="shared" si="802"/>
        <v>0</v>
      </c>
      <c r="G7324" s="4">
        <f t="shared" si="800"/>
        <v>5</v>
      </c>
      <c r="H7324" s="4">
        <f t="shared" si="803"/>
        <v>1</v>
      </c>
      <c r="I7324" s="4">
        <f t="shared" si="804"/>
        <v>0</v>
      </c>
      <c r="J7324" s="4">
        <f t="shared" si="805"/>
        <v>0</v>
      </c>
      <c r="K7324" s="4">
        <f t="shared" si="801"/>
        <v>0</v>
      </c>
      <c r="L7324" s="5">
        <f t="shared" si="806"/>
        <v>0</v>
      </c>
      <c r="M7324" s="137">
        <f>'PVWatts Hourly Results (1)'!L7335/1000</f>
        <v>0</v>
      </c>
      <c r="N7324" s="3">
        <f>'PVWatts Hourly Results (2)'!L7335/1000</f>
        <v>0</v>
      </c>
      <c r="O7324" s="3">
        <f>'PVWatts Hourly Results (3)'!L7335/1000</f>
        <v>0</v>
      </c>
      <c r="P7324" s="3">
        <f>'PVWatts Hourly Results (4)'!L7335/1000</f>
        <v>0</v>
      </c>
      <c r="Q7324" s="130">
        <f>'PVWatts Hourly Results (5)'!L7335/1000</f>
        <v>0</v>
      </c>
    </row>
    <row r="7325" spans="2:17" x14ac:dyDescent="0.25">
      <c r="B7325" s="8">
        <v>11</v>
      </c>
      <c r="C7325" s="9">
        <v>1</v>
      </c>
      <c r="D7325" s="134">
        <f>'PVWatts Hourly Results (1)'!C7336</f>
        <v>0</v>
      </c>
      <c r="E7325" s="127">
        <f>DATE(YEAR(Inputs!$D$5),Summary!B7325,Summary!C7325)+TIME(D7325,0,0)</f>
        <v>306</v>
      </c>
      <c r="F7325" s="4">
        <f t="shared" si="802"/>
        <v>0</v>
      </c>
      <c r="G7325" s="4">
        <f t="shared" si="800"/>
        <v>5</v>
      </c>
      <c r="H7325" s="4">
        <f t="shared" si="803"/>
        <v>1</v>
      </c>
      <c r="I7325" s="4">
        <f t="shared" si="804"/>
        <v>0</v>
      </c>
      <c r="J7325" s="4">
        <f t="shared" si="805"/>
        <v>0</v>
      </c>
      <c r="K7325" s="4">
        <f t="shared" si="801"/>
        <v>0</v>
      </c>
      <c r="L7325" s="5">
        <f t="shared" si="806"/>
        <v>0</v>
      </c>
      <c r="M7325" s="137">
        <f>'PVWatts Hourly Results (1)'!L7336/1000</f>
        <v>0</v>
      </c>
      <c r="N7325" s="3">
        <f>'PVWatts Hourly Results (2)'!L7336/1000</f>
        <v>0</v>
      </c>
      <c r="O7325" s="3">
        <f>'PVWatts Hourly Results (3)'!L7336/1000</f>
        <v>0</v>
      </c>
      <c r="P7325" s="3">
        <f>'PVWatts Hourly Results (4)'!L7336/1000</f>
        <v>0</v>
      </c>
      <c r="Q7325" s="130">
        <f>'PVWatts Hourly Results (5)'!L7336/1000</f>
        <v>0</v>
      </c>
    </row>
    <row r="7326" spans="2:17" x14ac:dyDescent="0.25">
      <c r="B7326" s="8">
        <v>11</v>
      </c>
      <c r="C7326" s="9">
        <v>1</v>
      </c>
      <c r="D7326" s="134">
        <f>'PVWatts Hourly Results (1)'!C7337</f>
        <v>0</v>
      </c>
      <c r="E7326" s="127">
        <f>DATE(YEAR(Inputs!$D$5),Summary!B7326,Summary!C7326)+TIME(D7326,0,0)</f>
        <v>306</v>
      </c>
      <c r="F7326" s="4">
        <f t="shared" si="802"/>
        <v>0</v>
      </c>
      <c r="G7326" s="4">
        <f t="shared" si="800"/>
        <v>5</v>
      </c>
      <c r="H7326" s="4">
        <f t="shared" si="803"/>
        <v>1</v>
      </c>
      <c r="I7326" s="4">
        <f t="shared" si="804"/>
        <v>0</v>
      </c>
      <c r="J7326" s="4">
        <f t="shared" si="805"/>
        <v>0</v>
      </c>
      <c r="K7326" s="4">
        <f t="shared" si="801"/>
        <v>0</v>
      </c>
      <c r="L7326" s="5">
        <f t="shared" si="806"/>
        <v>0</v>
      </c>
      <c r="M7326" s="137">
        <f>'PVWatts Hourly Results (1)'!L7337/1000</f>
        <v>0</v>
      </c>
      <c r="N7326" s="3">
        <f>'PVWatts Hourly Results (2)'!L7337/1000</f>
        <v>0</v>
      </c>
      <c r="O7326" s="3">
        <f>'PVWatts Hourly Results (3)'!L7337/1000</f>
        <v>0</v>
      </c>
      <c r="P7326" s="3">
        <f>'PVWatts Hourly Results (4)'!L7337/1000</f>
        <v>0</v>
      </c>
      <c r="Q7326" s="130">
        <f>'PVWatts Hourly Results (5)'!L7337/1000</f>
        <v>0</v>
      </c>
    </row>
    <row r="7327" spans="2:17" x14ac:dyDescent="0.25">
      <c r="B7327" s="8">
        <v>11</v>
      </c>
      <c r="C7327" s="9">
        <v>1</v>
      </c>
      <c r="D7327" s="134">
        <f>'PVWatts Hourly Results (1)'!C7338</f>
        <v>0</v>
      </c>
      <c r="E7327" s="127">
        <f>DATE(YEAR(Inputs!$D$5),Summary!B7327,Summary!C7327)+TIME(D7327,0,0)</f>
        <v>306</v>
      </c>
      <c r="F7327" s="4">
        <f t="shared" si="802"/>
        <v>0</v>
      </c>
      <c r="G7327" s="4">
        <f t="shared" si="800"/>
        <v>5</v>
      </c>
      <c r="H7327" s="4">
        <f t="shared" si="803"/>
        <v>1</v>
      </c>
      <c r="I7327" s="4">
        <f t="shared" si="804"/>
        <v>0</v>
      </c>
      <c r="J7327" s="4">
        <f t="shared" si="805"/>
        <v>0</v>
      </c>
      <c r="K7327" s="4">
        <f t="shared" si="801"/>
        <v>0</v>
      </c>
      <c r="L7327" s="5">
        <f t="shared" si="806"/>
        <v>0</v>
      </c>
      <c r="M7327" s="137">
        <f>'PVWatts Hourly Results (1)'!L7338/1000</f>
        <v>0</v>
      </c>
      <c r="N7327" s="3">
        <f>'PVWatts Hourly Results (2)'!L7338/1000</f>
        <v>0</v>
      </c>
      <c r="O7327" s="3">
        <f>'PVWatts Hourly Results (3)'!L7338/1000</f>
        <v>0</v>
      </c>
      <c r="P7327" s="3">
        <f>'PVWatts Hourly Results (4)'!L7338/1000</f>
        <v>0</v>
      </c>
      <c r="Q7327" s="130">
        <f>'PVWatts Hourly Results (5)'!L7338/1000</f>
        <v>0</v>
      </c>
    </row>
    <row r="7328" spans="2:17" x14ac:dyDescent="0.25">
      <c r="B7328" s="8">
        <v>11</v>
      </c>
      <c r="C7328" s="9">
        <v>1</v>
      </c>
      <c r="D7328" s="134">
        <f>'PVWatts Hourly Results (1)'!C7339</f>
        <v>0</v>
      </c>
      <c r="E7328" s="127">
        <f>DATE(YEAR(Inputs!$D$5),Summary!B7328,Summary!C7328)+TIME(D7328,0,0)</f>
        <v>306</v>
      </c>
      <c r="F7328" s="4">
        <f t="shared" si="802"/>
        <v>0</v>
      </c>
      <c r="G7328" s="4">
        <f t="shared" si="800"/>
        <v>5</v>
      </c>
      <c r="H7328" s="4">
        <f t="shared" si="803"/>
        <v>1</v>
      </c>
      <c r="I7328" s="4">
        <f t="shared" si="804"/>
        <v>0</v>
      </c>
      <c r="J7328" s="4">
        <f t="shared" si="805"/>
        <v>0</v>
      </c>
      <c r="K7328" s="4">
        <f t="shared" si="801"/>
        <v>0</v>
      </c>
      <c r="L7328" s="5">
        <f t="shared" si="806"/>
        <v>0</v>
      </c>
      <c r="M7328" s="137">
        <f>'PVWatts Hourly Results (1)'!L7339/1000</f>
        <v>0</v>
      </c>
      <c r="N7328" s="3">
        <f>'PVWatts Hourly Results (2)'!L7339/1000</f>
        <v>0</v>
      </c>
      <c r="O7328" s="3">
        <f>'PVWatts Hourly Results (3)'!L7339/1000</f>
        <v>0</v>
      </c>
      <c r="P7328" s="3">
        <f>'PVWatts Hourly Results (4)'!L7339/1000</f>
        <v>0</v>
      </c>
      <c r="Q7328" s="130">
        <f>'PVWatts Hourly Results (5)'!L7339/1000</f>
        <v>0</v>
      </c>
    </row>
    <row r="7329" spans="2:17" x14ac:dyDescent="0.25">
      <c r="B7329" s="8">
        <v>11</v>
      </c>
      <c r="C7329" s="9">
        <v>1</v>
      </c>
      <c r="D7329" s="134">
        <f>'PVWatts Hourly Results (1)'!C7340</f>
        <v>0</v>
      </c>
      <c r="E7329" s="127">
        <f>DATE(YEAR(Inputs!$D$5),Summary!B7329,Summary!C7329)+TIME(D7329,0,0)</f>
        <v>306</v>
      </c>
      <c r="F7329" s="4">
        <f t="shared" si="802"/>
        <v>0</v>
      </c>
      <c r="G7329" s="4">
        <f t="shared" si="800"/>
        <v>5</v>
      </c>
      <c r="H7329" s="4">
        <f t="shared" si="803"/>
        <v>1</v>
      </c>
      <c r="I7329" s="4">
        <f t="shared" si="804"/>
        <v>0</v>
      </c>
      <c r="J7329" s="4">
        <f t="shared" si="805"/>
        <v>0</v>
      </c>
      <c r="K7329" s="4">
        <f t="shared" si="801"/>
        <v>0</v>
      </c>
      <c r="L7329" s="5">
        <f t="shared" si="806"/>
        <v>0</v>
      </c>
      <c r="M7329" s="137">
        <f>'PVWatts Hourly Results (1)'!L7340/1000</f>
        <v>0</v>
      </c>
      <c r="N7329" s="3">
        <f>'PVWatts Hourly Results (2)'!L7340/1000</f>
        <v>0</v>
      </c>
      <c r="O7329" s="3">
        <f>'PVWatts Hourly Results (3)'!L7340/1000</f>
        <v>0</v>
      </c>
      <c r="P7329" s="3">
        <f>'PVWatts Hourly Results (4)'!L7340/1000</f>
        <v>0</v>
      </c>
      <c r="Q7329" s="130">
        <f>'PVWatts Hourly Results (5)'!L7340/1000</f>
        <v>0</v>
      </c>
    </row>
    <row r="7330" spans="2:17" x14ac:dyDescent="0.25">
      <c r="B7330" s="8">
        <v>11</v>
      </c>
      <c r="C7330" s="9">
        <v>1</v>
      </c>
      <c r="D7330" s="134">
        <f>'PVWatts Hourly Results (1)'!C7341</f>
        <v>0</v>
      </c>
      <c r="E7330" s="127">
        <f>DATE(YEAR(Inputs!$D$5),Summary!B7330,Summary!C7330)+TIME(D7330,0,0)</f>
        <v>306</v>
      </c>
      <c r="F7330" s="4">
        <f t="shared" si="802"/>
        <v>0</v>
      </c>
      <c r="G7330" s="4">
        <f t="shared" si="800"/>
        <v>5</v>
      </c>
      <c r="H7330" s="4">
        <f t="shared" si="803"/>
        <v>1</v>
      </c>
      <c r="I7330" s="4">
        <f t="shared" si="804"/>
        <v>0</v>
      </c>
      <c r="J7330" s="4">
        <f t="shared" si="805"/>
        <v>0</v>
      </c>
      <c r="K7330" s="4">
        <f t="shared" si="801"/>
        <v>0</v>
      </c>
      <c r="L7330" s="5">
        <f t="shared" si="806"/>
        <v>0</v>
      </c>
      <c r="M7330" s="137">
        <f>'PVWatts Hourly Results (1)'!L7341/1000</f>
        <v>0</v>
      </c>
      <c r="N7330" s="3">
        <f>'PVWatts Hourly Results (2)'!L7341/1000</f>
        <v>0</v>
      </c>
      <c r="O7330" s="3">
        <f>'PVWatts Hourly Results (3)'!L7341/1000</f>
        <v>0</v>
      </c>
      <c r="P7330" s="3">
        <f>'PVWatts Hourly Results (4)'!L7341/1000</f>
        <v>0</v>
      </c>
      <c r="Q7330" s="130">
        <f>'PVWatts Hourly Results (5)'!L7341/1000</f>
        <v>0</v>
      </c>
    </row>
    <row r="7331" spans="2:17" x14ac:dyDescent="0.25">
      <c r="B7331" s="8">
        <v>11</v>
      </c>
      <c r="C7331" s="9">
        <v>1</v>
      </c>
      <c r="D7331" s="134">
        <f>'PVWatts Hourly Results (1)'!C7342</f>
        <v>0</v>
      </c>
      <c r="E7331" s="127">
        <f>DATE(YEAR(Inputs!$D$5),Summary!B7331,Summary!C7331)+TIME(D7331,0,0)</f>
        <v>306</v>
      </c>
      <c r="F7331" s="4">
        <f t="shared" si="802"/>
        <v>0</v>
      </c>
      <c r="G7331" s="4">
        <f t="shared" si="800"/>
        <v>5</v>
      </c>
      <c r="H7331" s="4">
        <f t="shared" si="803"/>
        <v>1</v>
      </c>
      <c r="I7331" s="4">
        <f t="shared" si="804"/>
        <v>0</v>
      </c>
      <c r="J7331" s="4">
        <f t="shared" si="805"/>
        <v>0</v>
      </c>
      <c r="K7331" s="4">
        <f t="shared" si="801"/>
        <v>0</v>
      </c>
      <c r="L7331" s="5">
        <f t="shared" si="806"/>
        <v>0</v>
      </c>
      <c r="M7331" s="137">
        <f>'PVWatts Hourly Results (1)'!L7342/1000</f>
        <v>0</v>
      </c>
      <c r="N7331" s="3">
        <f>'PVWatts Hourly Results (2)'!L7342/1000</f>
        <v>0</v>
      </c>
      <c r="O7331" s="3">
        <f>'PVWatts Hourly Results (3)'!L7342/1000</f>
        <v>0</v>
      </c>
      <c r="P7331" s="3">
        <f>'PVWatts Hourly Results (4)'!L7342/1000</f>
        <v>0</v>
      </c>
      <c r="Q7331" s="130">
        <f>'PVWatts Hourly Results (5)'!L7342/1000</f>
        <v>0</v>
      </c>
    </row>
    <row r="7332" spans="2:17" x14ac:dyDescent="0.25">
      <c r="B7332" s="8">
        <v>11</v>
      </c>
      <c r="C7332" s="9">
        <v>1</v>
      </c>
      <c r="D7332" s="134">
        <f>'PVWatts Hourly Results (1)'!C7343</f>
        <v>0</v>
      </c>
      <c r="E7332" s="127">
        <f>DATE(YEAR(Inputs!$D$5),Summary!B7332,Summary!C7332)+TIME(D7332,0,0)</f>
        <v>306</v>
      </c>
      <c r="F7332" s="4">
        <f t="shared" si="802"/>
        <v>0</v>
      </c>
      <c r="G7332" s="4">
        <f t="shared" si="800"/>
        <v>5</v>
      </c>
      <c r="H7332" s="4">
        <f t="shared" si="803"/>
        <v>1</v>
      </c>
      <c r="I7332" s="4">
        <f t="shared" si="804"/>
        <v>0</v>
      </c>
      <c r="J7332" s="4">
        <f t="shared" si="805"/>
        <v>0</v>
      </c>
      <c r="K7332" s="4">
        <f t="shared" si="801"/>
        <v>0</v>
      </c>
      <c r="L7332" s="5">
        <f t="shared" si="806"/>
        <v>0</v>
      </c>
      <c r="M7332" s="137">
        <f>'PVWatts Hourly Results (1)'!L7343/1000</f>
        <v>0</v>
      </c>
      <c r="N7332" s="3">
        <f>'PVWatts Hourly Results (2)'!L7343/1000</f>
        <v>0</v>
      </c>
      <c r="O7332" s="3">
        <f>'PVWatts Hourly Results (3)'!L7343/1000</f>
        <v>0</v>
      </c>
      <c r="P7332" s="3">
        <f>'PVWatts Hourly Results (4)'!L7343/1000</f>
        <v>0</v>
      </c>
      <c r="Q7332" s="130">
        <f>'PVWatts Hourly Results (5)'!L7343/1000</f>
        <v>0</v>
      </c>
    </row>
    <row r="7333" spans="2:17" x14ac:dyDescent="0.25">
      <c r="B7333" s="8">
        <v>11</v>
      </c>
      <c r="C7333" s="9">
        <v>1</v>
      </c>
      <c r="D7333" s="134">
        <f>'PVWatts Hourly Results (1)'!C7344</f>
        <v>0</v>
      </c>
      <c r="E7333" s="127">
        <f>DATE(YEAR(Inputs!$D$5),Summary!B7333,Summary!C7333)+TIME(D7333,0,0)</f>
        <v>306</v>
      </c>
      <c r="F7333" s="4">
        <f t="shared" si="802"/>
        <v>0</v>
      </c>
      <c r="G7333" s="4">
        <f t="shared" si="800"/>
        <v>5</v>
      </c>
      <c r="H7333" s="4">
        <f t="shared" si="803"/>
        <v>1</v>
      </c>
      <c r="I7333" s="4">
        <f t="shared" si="804"/>
        <v>0</v>
      </c>
      <c r="J7333" s="4">
        <f t="shared" si="805"/>
        <v>0</v>
      </c>
      <c r="K7333" s="4">
        <f t="shared" si="801"/>
        <v>0</v>
      </c>
      <c r="L7333" s="5">
        <f t="shared" si="806"/>
        <v>0</v>
      </c>
      <c r="M7333" s="137">
        <f>'PVWatts Hourly Results (1)'!L7344/1000</f>
        <v>0</v>
      </c>
      <c r="N7333" s="3">
        <f>'PVWatts Hourly Results (2)'!L7344/1000</f>
        <v>0</v>
      </c>
      <c r="O7333" s="3">
        <f>'PVWatts Hourly Results (3)'!L7344/1000</f>
        <v>0</v>
      </c>
      <c r="P7333" s="3">
        <f>'PVWatts Hourly Results (4)'!L7344/1000</f>
        <v>0</v>
      </c>
      <c r="Q7333" s="130">
        <f>'PVWatts Hourly Results (5)'!L7344/1000</f>
        <v>0</v>
      </c>
    </row>
    <row r="7334" spans="2:17" x14ac:dyDescent="0.25">
      <c r="B7334" s="8">
        <v>11</v>
      </c>
      <c r="C7334" s="9">
        <v>1</v>
      </c>
      <c r="D7334" s="134">
        <f>'PVWatts Hourly Results (1)'!C7345</f>
        <v>0</v>
      </c>
      <c r="E7334" s="127">
        <f>DATE(YEAR(Inputs!$D$5),Summary!B7334,Summary!C7334)+TIME(D7334,0,0)</f>
        <v>306</v>
      </c>
      <c r="F7334" s="4">
        <f t="shared" si="802"/>
        <v>0</v>
      </c>
      <c r="G7334" s="4">
        <f t="shared" si="800"/>
        <v>5</v>
      </c>
      <c r="H7334" s="4">
        <f t="shared" si="803"/>
        <v>1</v>
      </c>
      <c r="I7334" s="4">
        <f t="shared" si="804"/>
        <v>0</v>
      </c>
      <c r="J7334" s="4">
        <f t="shared" si="805"/>
        <v>0</v>
      </c>
      <c r="K7334" s="4">
        <f t="shared" si="801"/>
        <v>0</v>
      </c>
      <c r="L7334" s="5">
        <f t="shared" si="806"/>
        <v>0</v>
      </c>
      <c r="M7334" s="137">
        <f>'PVWatts Hourly Results (1)'!L7345/1000</f>
        <v>0</v>
      </c>
      <c r="N7334" s="3">
        <f>'PVWatts Hourly Results (2)'!L7345/1000</f>
        <v>0</v>
      </c>
      <c r="O7334" s="3">
        <f>'PVWatts Hourly Results (3)'!L7345/1000</f>
        <v>0</v>
      </c>
      <c r="P7334" s="3">
        <f>'PVWatts Hourly Results (4)'!L7345/1000</f>
        <v>0</v>
      </c>
      <c r="Q7334" s="130">
        <f>'PVWatts Hourly Results (5)'!L7345/1000</f>
        <v>0</v>
      </c>
    </row>
    <row r="7335" spans="2:17" x14ac:dyDescent="0.25">
      <c r="B7335" s="8">
        <v>11</v>
      </c>
      <c r="C7335" s="9">
        <v>1</v>
      </c>
      <c r="D7335" s="134">
        <f>'PVWatts Hourly Results (1)'!C7346</f>
        <v>0</v>
      </c>
      <c r="E7335" s="127">
        <f>DATE(YEAR(Inputs!$D$5),Summary!B7335,Summary!C7335)+TIME(D7335,0,0)</f>
        <v>306</v>
      </c>
      <c r="F7335" s="4">
        <f t="shared" si="802"/>
        <v>0</v>
      </c>
      <c r="G7335" s="4">
        <f t="shared" si="800"/>
        <v>5</v>
      </c>
      <c r="H7335" s="4">
        <f t="shared" si="803"/>
        <v>1</v>
      </c>
      <c r="I7335" s="4">
        <f t="shared" si="804"/>
        <v>0</v>
      </c>
      <c r="J7335" s="4">
        <f t="shared" si="805"/>
        <v>0</v>
      </c>
      <c r="K7335" s="4">
        <f t="shared" si="801"/>
        <v>0</v>
      </c>
      <c r="L7335" s="5">
        <f t="shared" si="806"/>
        <v>0</v>
      </c>
      <c r="M7335" s="137">
        <f>'PVWatts Hourly Results (1)'!L7346/1000</f>
        <v>0</v>
      </c>
      <c r="N7335" s="3">
        <f>'PVWatts Hourly Results (2)'!L7346/1000</f>
        <v>0</v>
      </c>
      <c r="O7335" s="3">
        <f>'PVWatts Hourly Results (3)'!L7346/1000</f>
        <v>0</v>
      </c>
      <c r="P7335" s="3">
        <f>'PVWatts Hourly Results (4)'!L7346/1000</f>
        <v>0</v>
      </c>
      <c r="Q7335" s="130">
        <f>'PVWatts Hourly Results (5)'!L7346/1000</f>
        <v>0</v>
      </c>
    </row>
    <row r="7336" spans="2:17" x14ac:dyDescent="0.25">
      <c r="B7336" s="8">
        <v>11</v>
      </c>
      <c r="C7336" s="9">
        <v>1</v>
      </c>
      <c r="D7336" s="134">
        <f>'PVWatts Hourly Results (1)'!C7347</f>
        <v>0</v>
      </c>
      <c r="E7336" s="127">
        <f>DATE(YEAR(Inputs!$D$5),Summary!B7336,Summary!C7336)+TIME(D7336,0,0)</f>
        <v>306</v>
      </c>
      <c r="F7336" s="4">
        <f t="shared" si="802"/>
        <v>0</v>
      </c>
      <c r="G7336" s="4">
        <f t="shared" si="800"/>
        <v>5</v>
      </c>
      <c r="H7336" s="4">
        <f t="shared" si="803"/>
        <v>1</v>
      </c>
      <c r="I7336" s="4">
        <f t="shared" si="804"/>
        <v>0</v>
      </c>
      <c r="J7336" s="4">
        <f t="shared" si="805"/>
        <v>0</v>
      </c>
      <c r="K7336" s="4">
        <f t="shared" si="801"/>
        <v>0</v>
      </c>
      <c r="L7336" s="5">
        <f t="shared" si="806"/>
        <v>0</v>
      </c>
      <c r="M7336" s="137">
        <f>'PVWatts Hourly Results (1)'!L7347/1000</f>
        <v>0</v>
      </c>
      <c r="N7336" s="3">
        <f>'PVWatts Hourly Results (2)'!L7347/1000</f>
        <v>0</v>
      </c>
      <c r="O7336" s="3">
        <f>'PVWatts Hourly Results (3)'!L7347/1000</f>
        <v>0</v>
      </c>
      <c r="P7336" s="3">
        <f>'PVWatts Hourly Results (4)'!L7347/1000</f>
        <v>0</v>
      </c>
      <c r="Q7336" s="130">
        <f>'PVWatts Hourly Results (5)'!L7347/1000</f>
        <v>0</v>
      </c>
    </row>
    <row r="7337" spans="2:17" x14ac:dyDescent="0.25">
      <c r="B7337" s="8">
        <v>11</v>
      </c>
      <c r="C7337" s="9">
        <v>1</v>
      </c>
      <c r="D7337" s="134">
        <f>'PVWatts Hourly Results (1)'!C7348</f>
        <v>0</v>
      </c>
      <c r="E7337" s="127">
        <f>DATE(YEAR(Inputs!$D$5),Summary!B7337,Summary!C7337)+TIME(D7337,0,0)</f>
        <v>306</v>
      </c>
      <c r="F7337" s="4">
        <f t="shared" si="802"/>
        <v>0</v>
      </c>
      <c r="G7337" s="4">
        <f t="shared" si="800"/>
        <v>5</v>
      </c>
      <c r="H7337" s="4">
        <f t="shared" si="803"/>
        <v>1</v>
      </c>
      <c r="I7337" s="4">
        <f t="shared" si="804"/>
        <v>0</v>
      </c>
      <c r="J7337" s="4">
        <f t="shared" si="805"/>
        <v>0</v>
      </c>
      <c r="K7337" s="4">
        <f t="shared" si="801"/>
        <v>0</v>
      </c>
      <c r="L7337" s="5">
        <f t="shared" si="806"/>
        <v>0</v>
      </c>
      <c r="M7337" s="137">
        <f>'PVWatts Hourly Results (1)'!L7348/1000</f>
        <v>0</v>
      </c>
      <c r="N7337" s="3">
        <f>'PVWatts Hourly Results (2)'!L7348/1000</f>
        <v>0</v>
      </c>
      <c r="O7337" s="3">
        <f>'PVWatts Hourly Results (3)'!L7348/1000</f>
        <v>0</v>
      </c>
      <c r="P7337" s="3">
        <f>'PVWatts Hourly Results (4)'!L7348/1000</f>
        <v>0</v>
      </c>
      <c r="Q7337" s="130">
        <f>'PVWatts Hourly Results (5)'!L7348/1000</f>
        <v>0</v>
      </c>
    </row>
    <row r="7338" spans="2:17" x14ac:dyDescent="0.25">
      <c r="B7338" s="8">
        <v>11</v>
      </c>
      <c r="C7338" s="9">
        <v>1</v>
      </c>
      <c r="D7338" s="134">
        <f>'PVWatts Hourly Results (1)'!C7349</f>
        <v>0</v>
      </c>
      <c r="E7338" s="127">
        <f>DATE(YEAR(Inputs!$D$5),Summary!B7338,Summary!C7338)+TIME(D7338,0,0)</f>
        <v>306</v>
      </c>
      <c r="F7338" s="4">
        <f t="shared" si="802"/>
        <v>0</v>
      </c>
      <c r="G7338" s="4">
        <f t="shared" si="800"/>
        <v>5</v>
      </c>
      <c r="H7338" s="4">
        <f t="shared" si="803"/>
        <v>1</v>
      </c>
      <c r="I7338" s="4">
        <f t="shared" si="804"/>
        <v>0</v>
      </c>
      <c r="J7338" s="4">
        <f t="shared" si="805"/>
        <v>0</v>
      </c>
      <c r="K7338" s="4">
        <f t="shared" si="801"/>
        <v>0</v>
      </c>
      <c r="L7338" s="5">
        <f t="shared" si="806"/>
        <v>0</v>
      </c>
      <c r="M7338" s="137">
        <f>'PVWatts Hourly Results (1)'!L7349/1000</f>
        <v>0</v>
      </c>
      <c r="N7338" s="3">
        <f>'PVWatts Hourly Results (2)'!L7349/1000</f>
        <v>0</v>
      </c>
      <c r="O7338" s="3">
        <f>'PVWatts Hourly Results (3)'!L7349/1000</f>
        <v>0</v>
      </c>
      <c r="P7338" s="3">
        <f>'PVWatts Hourly Results (4)'!L7349/1000</f>
        <v>0</v>
      </c>
      <c r="Q7338" s="130">
        <f>'PVWatts Hourly Results (5)'!L7349/1000</f>
        <v>0</v>
      </c>
    </row>
    <row r="7339" spans="2:17" x14ac:dyDescent="0.25">
      <c r="B7339" s="8">
        <v>11</v>
      </c>
      <c r="C7339" s="9">
        <v>1</v>
      </c>
      <c r="D7339" s="134">
        <f>'PVWatts Hourly Results (1)'!C7350</f>
        <v>0</v>
      </c>
      <c r="E7339" s="127">
        <f>DATE(YEAR(Inputs!$D$5),Summary!B7339,Summary!C7339)+TIME(D7339,0,0)</f>
        <v>306</v>
      </c>
      <c r="F7339" s="4">
        <f t="shared" si="802"/>
        <v>0</v>
      </c>
      <c r="G7339" s="4">
        <f t="shared" si="800"/>
        <v>5</v>
      </c>
      <c r="H7339" s="4">
        <f t="shared" si="803"/>
        <v>1</v>
      </c>
      <c r="I7339" s="4">
        <f t="shared" si="804"/>
        <v>0</v>
      </c>
      <c r="J7339" s="4">
        <f t="shared" si="805"/>
        <v>0</v>
      </c>
      <c r="K7339" s="4">
        <f t="shared" si="801"/>
        <v>0</v>
      </c>
      <c r="L7339" s="5">
        <f t="shared" si="806"/>
        <v>0</v>
      </c>
      <c r="M7339" s="137">
        <f>'PVWatts Hourly Results (1)'!L7350/1000</f>
        <v>0</v>
      </c>
      <c r="N7339" s="3">
        <f>'PVWatts Hourly Results (2)'!L7350/1000</f>
        <v>0</v>
      </c>
      <c r="O7339" s="3">
        <f>'PVWatts Hourly Results (3)'!L7350/1000</f>
        <v>0</v>
      </c>
      <c r="P7339" s="3">
        <f>'PVWatts Hourly Results (4)'!L7350/1000</f>
        <v>0</v>
      </c>
      <c r="Q7339" s="130">
        <f>'PVWatts Hourly Results (5)'!L7350/1000</f>
        <v>0</v>
      </c>
    </row>
    <row r="7340" spans="2:17" x14ac:dyDescent="0.25">
      <c r="B7340" s="8">
        <v>11</v>
      </c>
      <c r="C7340" s="9">
        <v>1</v>
      </c>
      <c r="D7340" s="134">
        <f>'PVWatts Hourly Results (1)'!C7351</f>
        <v>0</v>
      </c>
      <c r="E7340" s="127">
        <f>DATE(YEAR(Inputs!$D$5),Summary!B7340,Summary!C7340)+TIME(D7340,0,0)</f>
        <v>306</v>
      </c>
      <c r="F7340" s="4">
        <f t="shared" si="802"/>
        <v>0</v>
      </c>
      <c r="G7340" s="4">
        <f t="shared" si="800"/>
        <v>5</v>
      </c>
      <c r="H7340" s="4">
        <f t="shared" si="803"/>
        <v>1</v>
      </c>
      <c r="I7340" s="4">
        <f t="shared" si="804"/>
        <v>0</v>
      </c>
      <c r="J7340" s="4">
        <f t="shared" si="805"/>
        <v>0</v>
      </c>
      <c r="K7340" s="4">
        <f t="shared" si="801"/>
        <v>0</v>
      </c>
      <c r="L7340" s="5">
        <f t="shared" si="806"/>
        <v>0</v>
      </c>
      <c r="M7340" s="137">
        <f>'PVWatts Hourly Results (1)'!L7351/1000</f>
        <v>0</v>
      </c>
      <c r="N7340" s="3">
        <f>'PVWatts Hourly Results (2)'!L7351/1000</f>
        <v>0</v>
      </c>
      <c r="O7340" s="3">
        <f>'PVWatts Hourly Results (3)'!L7351/1000</f>
        <v>0</v>
      </c>
      <c r="P7340" s="3">
        <f>'PVWatts Hourly Results (4)'!L7351/1000</f>
        <v>0</v>
      </c>
      <c r="Q7340" s="130">
        <f>'PVWatts Hourly Results (5)'!L7351/1000</f>
        <v>0</v>
      </c>
    </row>
    <row r="7341" spans="2:17" x14ac:dyDescent="0.25">
      <c r="B7341" s="8">
        <v>11</v>
      </c>
      <c r="C7341" s="9">
        <v>1</v>
      </c>
      <c r="D7341" s="134">
        <f>'PVWatts Hourly Results (1)'!C7352</f>
        <v>0</v>
      </c>
      <c r="E7341" s="127">
        <f>DATE(YEAR(Inputs!$D$5),Summary!B7341,Summary!C7341)+TIME(D7341,0,0)</f>
        <v>306</v>
      </c>
      <c r="F7341" s="4">
        <f t="shared" si="802"/>
        <v>0</v>
      </c>
      <c r="G7341" s="4">
        <f t="shared" si="800"/>
        <v>5</v>
      </c>
      <c r="H7341" s="4">
        <f t="shared" si="803"/>
        <v>1</v>
      </c>
      <c r="I7341" s="4">
        <f t="shared" si="804"/>
        <v>0</v>
      </c>
      <c r="J7341" s="4">
        <f t="shared" si="805"/>
        <v>0</v>
      </c>
      <c r="K7341" s="4">
        <f t="shared" si="801"/>
        <v>0</v>
      </c>
      <c r="L7341" s="5">
        <f t="shared" si="806"/>
        <v>0</v>
      </c>
      <c r="M7341" s="137">
        <f>'PVWatts Hourly Results (1)'!L7352/1000</f>
        <v>0</v>
      </c>
      <c r="N7341" s="3">
        <f>'PVWatts Hourly Results (2)'!L7352/1000</f>
        <v>0</v>
      </c>
      <c r="O7341" s="3">
        <f>'PVWatts Hourly Results (3)'!L7352/1000</f>
        <v>0</v>
      </c>
      <c r="P7341" s="3">
        <f>'PVWatts Hourly Results (4)'!L7352/1000</f>
        <v>0</v>
      </c>
      <c r="Q7341" s="130">
        <f>'PVWatts Hourly Results (5)'!L7352/1000</f>
        <v>0</v>
      </c>
    </row>
    <row r="7342" spans="2:17" x14ac:dyDescent="0.25">
      <c r="B7342" s="8">
        <v>11</v>
      </c>
      <c r="C7342" s="9">
        <v>2</v>
      </c>
      <c r="D7342" s="134">
        <f>'PVWatts Hourly Results (1)'!C7353</f>
        <v>0</v>
      </c>
      <c r="E7342" s="127">
        <f>DATE(YEAR(Inputs!$D$5),Summary!B7342,Summary!C7342)+TIME(D7342,0,0)</f>
        <v>307</v>
      </c>
      <c r="F7342" s="4">
        <f t="shared" si="802"/>
        <v>0</v>
      </c>
      <c r="G7342" s="4">
        <f t="shared" si="800"/>
        <v>6</v>
      </c>
      <c r="H7342" s="4">
        <f t="shared" si="803"/>
        <v>1</v>
      </c>
      <c r="I7342" s="4">
        <f t="shared" si="804"/>
        <v>0</v>
      </c>
      <c r="J7342" s="4">
        <f t="shared" si="805"/>
        <v>0</v>
      </c>
      <c r="K7342" s="4">
        <f t="shared" si="801"/>
        <v>0</v>
      </c>
      <c r="L7342" s="5">
        <f t="shared" si="806"/>
        <v>0</v>
      </c>
      <c r="M7342" s="137">
        <f>'PVWatts Hourly Results (1)'!L7353/1000</f>
        <v>0</v>
      </c>
      <c r="N7342" s="3">
        <f>'PVWatts Hourly Results (2)'!L7353/1000</f>
        <v>0</v>
      </c>
      <c r="O7342" s="3">
        <f>'PVWatts Hourly Results (3)'!L7353/1000</f>
        <v>0</v>
      </c>
      <c r="P7342" s="3">
        <f>'PVWatts Hourly Results (4)'!L7353/1000</f>
        <v>0</v>
      </c>
      <c r="Q7342" s="130">
        <f>'PVWatts Hourly Results (5)'!L7353/1000</f>
        <v>0</v>
      </c>
    </row>
    <row r="7343" spans="2:17" x14ac:dyDescent="0.25">
      <c r="B7343" s="8">
        <v>11</v>
      </c>
      <c r="C7343" s="9">
        <v>2</v>
      </c>
      <c r="D7343" s="134">
        <f>'PVWatts Hourly Results (1)'!C7354</f>
        <v>0</v>
      </c>
      <c r="E7343" s="127">
        <f>DATE(YEAR(Inputs!$D$5),Summary!B7343,Summary!C7343)+TIME(D7343,0,0)</f>
        <v>307</v>
      </c>
      <c r="F7343" s="4">
        <f t="shared" si="802"/>
        <v>0</v>
      </c>
      <c r="G7343" s="4">
        <f t="shared" si="800"/>
        <v>6</v>
      </c>
      <c r="H7343" s="4">
        <f t="shared" si="803"/>
        <v>1</v>
      </c>
      <c r="I7343" s="4">
        <f t="shared" si="804"/>
        <v>0</v>
      </c>
      <c r="J7343" s="4">
        <f t="shared" si="805"/>
        <v>0</v>
      </c>
      <c r="K7343" s="4">
        <f t="shared" si="801"/>
        <v>0</v>
      </c>
      <c r="L7343" s="5">
        <f t="shared" si="806"/>
        <v>0</v>
      </c>
      <c r="M7343" s="137">
        <f>'PVWatts Hourly Results (1)'!L7354/1000</f>
        <v>0</v>
      </c>
      <c r="N7343" s="3">
        <f>'PVWatts Hourly Results (2)'!L7354/1000</f>
        <v>0</v>
      </c>
      <c r="O7343" s="3">
        <f>'PVWatts Hourly Results (3)'!L7354/1000</f>
        <v>0</v>
      </c>
      <c r="P7343" s="3">
        <f>'PVWatts Hourly Results (4)'!L7354/1000</f>
        <v>0</v>
      </c>
      <c r="Q7343" s="130">
        <f>'PVWatts Hourly Results (5)'!L7354/1000</f>
        <v>0</v>
      </c>
    </row>
    <row r="7344" spans="2:17" x14ac:dyDescent="0.25">
      <c r="B7344" s="8">
        <v>11</v>
      </c>
      <c r="C7344" s="9">
        <v>2</v>
      </c>
      <c r="D7344" s="134">
        <f>'PVWatts Hourly Results (1)'!C7355</f>
        <v>0</v>
      </c>
      <c r="E7344" s="127">
        <f>DATE(YEAR(Inputs!$D$5),Summary!B7344,Summary!C7344)+TIME(D7344,0,0)</f>
        <v>307</v>
      </c>
      <c r="F7344" s="4">
        <f t="shared" si="802"/>
        <v>0</v>
      </c>
      <c r="G7344" s="4">
        <f t="shared" si="800"/>
        <v>6</v>
      </c>
      <c r="H7344" s="4">
        <f t="shared" si="803"/>
        <v>1</v>
      </c>
      <c r="I7344" s="4">
        <f t="shared" si="804"/>
        <v>0</v>
      </c>
      <c r="J7344" s="4">
        <f t="shared" si="805"/>
        <v>0</v>
      </c>
      <c r="K7344" s="4">
        <f t="shared" si="801"/>
        <v>0</v>
      </c>
      <c r="L7344" s="5">
        <f t="shared" si="806"/>
        <v>0</v>
      </c>
      <c r="M7344" s="137">
        <f>'PVWatts Hourly Results (1)'!L7355/1000</f>
        <v>0</v>
      </c>
      <c r="N7344" s="3">
        <f>'PVWatts Hourly Results (2)'!L7355/1000</f>
        <v>0</v>
      </c>
      <c r="O7344" s="3">
        <f>'PVWatts Hourly Results (3)'!L7355/1000</f>
        <v>0</v>
      </c>
      <c r="P7344" s="3">
        <f>'PVWatts Hourly Results (4)'!L7355/1000</f>
        <v>0</v>
      </c>
      <c r="Q7344" s="130">
        <f>'PVWatts Hourly Results (5)'!L7355/1000</f>
        <v>0</v>
      </c>
    </row>
    <row r="7345" spans="2:17" x14ac:dyDescent="0.25">
      <c r="B7345" s="8">
        <v>11</v>
      </c>
      <c r="C7345" s="9">
        <v>2</v>
      </c>
      <c r="D7345" s="134">
        <f>'PVWatts Hourly Results (1)'!C7356</f>
        <v>0</v>
      </c>
      <c r="E7345" s="127">
        <f>DATE(YEAR(Inputs!$D$5),Summary!B7345,Summary!C7345)+TIME(D7345,0,0)</f>
        <v>307</v>
      </c>
      <c r="F7345" s="4">
        <f t="shared" si="802"/>
        <v>0</v>
      </c>
      <c r="G7345" s="4">
        <f t="shared" si="800"/>
        <v>6</v>
      </c>
      <c r="H7345" s="4">
        <f t="shared" si="803"/>
        <v>1</v>
      </c>
      <c r="I7345" s="4">
        <f t="shared" si="804"/>
        <v>0</v>
      </c>
      <c r="J7345" s="4">
        <f t="shared" si="805"/>
        <v>0</v>
      </c>
      <c r="K7345" s="4">
        <f t="shared" si="801"/>
        <v>0</v>
      </c>
      <c r="L7345" s="5">
        <f t="shared" si="806"/>
        <v>0</v>
      </c>
      <c r="M7345" s="137">
        <f>'PVWatts Hourly Results (1)'!L7356/1000</f>
        <v>0</v>
      </c>
      <c r="N7345" s="3">
        <f>'PVWatts Hourly Results (2)'!L7356/1000</f>
        <v>0</v>
      </c>
      <c r="O7345" s="3">
        <f>'PVWatts Hourly Results (3)'!L7356/1000</f>
        <v>0</v>
      </c>
      <c r="P7345" s="3">
        <f>'PVWatts Hourly Results (4)'!L7356/1000</f>
        <v>0</v>
      </c>
      <c r="Q7345" s="130">
        <f>'PVWatts Hourly Results (5)'!L7356/1000</f>
        <v>0</v>
      </c>
    </row>
    <row r="7346" spans="2:17" x14ac:dyDescent="0.25">
      <c r="B7346" s="8">
        <v>11</v>
      </c>
      <c r="C7346" s="9">
        <v>2</v>
      </c>
      <c r="D7346" s="134">
        <f>'PVWatts Hourly Results (1)'!C7357</f>
        <v>0</v>
      </c>
      <c r="E7346" s="127">
        <f>DATE(YEAR(Inputs!$D$5),Summary!B7346,Summary!C7346)+TIME(D7346,0,0)</f>
        <v>307</v>
      </c>
      <c r="F7346" s="4">
        <f t="shared" si="802"/>
        <v>0</v>
      </c>
      <c r="G7346" s="4">
        <f t="shared" si="800"/>
        <v>6</v>
      </c>
      <c r="H7346" s="4">
        <f t="shared" si="803"/>
        <v>1</v>
      </c>
      <c r="I7346" s="4">
        <f t="shared" si="804"/>
        <v>0</v>
      </c>
      <c r="J7346" s="4">
        <f t="shared" si="805"/>
        <v>0</v>
      </c>
      <c r="K7346" s="4">
        <f t="shared" si="801"/>
        <v>0</v>
      </c>
      <c r="L7346" s="5">
        <f t="shared" si="806"/>
        <v>0</v>
      </c>
      <c r="M7346" s="137">
        <f>'PVWatts Hourly Results (1)'!L7357/1000</f>
        <v>0</v>
      </c>
      <c r="N7346" s="3">
        <f>'PVWatts Hourly Results (2)'!L7357/1000</f>
        <v>0</v>
      </c>
      <c r="O7346" s="3">
        <f>'PVWatts Hourly Results (3)'!L7357/1000</f>
        <v>0</v>
      </c>
      <c r="P7346" s="3">
        <f>'PVWatts Hourly Results (4)'!L7357/1000</f>
        <v>0</v>
      </c>
      <c r="Q7346" s="130">
        <f>'PVWatts Hourly Results (5)'!L7357/1000</f>
        <v>0</v>
      </c>
    </row>
    <row r="7347" spans="2:17" x14ac:dyDescent="0.25">
      <c r="B7347" s="8">
        <v>11</v>
      </c>
      <c r="C7347" s="9">
        <v>2</v>
      </c>
      <c r="D7347" s="134">
        <f>'PVWatts Hourly Results (1)'!C7358</f>
        <v>0</v>
      </c>
      <c r="E7347" s="127">
        <f>DATE(YEAR(Inputs!$D$5),Summary!B7347,Summary!C7347)+TIME(D7347,0,0)</f>
        <v>307</v>
      </c>
      <c r="F7347" s="4">
        <f t="shared" si="802"/>
        <v>0</v>
      </c>
      <c r="G7347" s="4">
        <f t="shared" si="800"/>
        <v>6</v>
      </c>
      <c r="H7347" s="4">
        <f t="shared" si="803"/>
        <v>1</v>
      </c>
      <c r="I7347" s="4">
        <f t="shared" si="804"/>
        <v>0</v>
      </c>
      <c r="J7347" s="4">
        <f t="shared" si="805"/>
        <v>0</v>
      </c>
      <c r="K7347" s="4">
        <f t="shared" si="801"/>
        <v>0</v>
      </c>
      <c r="L7347" s="5">
        <f t="shared" si="806"/>
        <v>0</v>
      </c>
      <c r="M7347" s="137">
        <f>'PVWatts Hourly Results (1)'!L7358/1000</f>
        <v>0</v>
      </c>
      <c r="N7347" s="3">
        <f>'PVWatts Hourly Results (2)'!L7358/1000</f>
        <v>0</v>
      </c>
      <c r="O7347" s="3">
        <f>'PVWatts Hourly Results (3)'!L7358/1000</f>
        <v>0</v>
      </c>
      <c r="P7347" s="3">
        <f>'PVWatts Hourly Results (4)'!L7358/1000</f>
        <v>0</v>
      </c>
      <c r="Q7347" s="130">
        <f>'PVWatts Hourly Results (5)'!L7358/1000</f>
        <v>0</v>
      </c>
    </row>
    <row r="7348" spans="2:17" x14ac:dyDescent="0.25">
      <c r="B7348" s="8">
        <v>11</v>
      </c>
      <c r="C7348" s="9">
        <v>2</v>
      </c>
      <c r="D7348" s="134">
        <f>'PVWatts Hourly Results (1)'!C7359</f>
        <v>0</v>
      </c>
      <c r="E7348" s="127">
        <f>DATE(YEAR(Inputs!$D$5),Summary!B7348,Summary!C7348)+TIME(D7348,0,0)</f>
        <v>307</v>
      </c>
      <c r="F7348" s="4">
        <f t="shared" si="802"/>
        <v>0</v>
      </c>
      <c r="G7348" s="4">
        <f t="shared" si="800"/>
        <v>6</v>
      </c>
      <c r="H7348" s="4">
        <f t="shared" si="803"/>
        <v>1</v>
      </c>
      <c r="I7348" s="4">
        <f t="shared" si="804"/>
        <v>0</v>
      </c>
      <c r="J7348" s="4">
        <f t="shared" si="805"/>
        <v>0</v>
      </c>
      <c r="K7348" s="4">
        <f t="shared" si="801"/>
        <v>0</v>
      </c>
      <c r="L7348" s="5">
        <f t="shared" si="806"/>
        <v>0</v>
      </c>
      <c r="M7348" s="137">
        <f>'PVWatts Hourly Results (1)'!L7359/1000</f>
        <v>0</v>
      </c>
      <c r="N7348" s="3">
        <f>'PVWatts Hourly Results (2)'!L7359/1000</f>
        <v>0</v>
      </c>
      <c r="O7348" s="3">
        <f>'PVWatts Hourly Results (3)'!L7359/1000</f>
        <v>0</v>
      </c>
      <c r="P7348" s="3">
        <f>'PVWatts Hourly Results (4)'!L7359/1000</f>
        <v>0</v>
      </c>
      <c r="Q7348" s="130">
        <f>'PVWatts Hourly Results (5)'!L7359/1000</f>
        <v>0</v>
      </c>
    </row>
    <row r="7349" spans="2:17" x14ac:dyDescent="0.25">
      <c r="B7349" s="8">
        <v>11</v>
      </c>
      <c r="C7349" s="9">
        <v>2</v>
      </c>
      <c r="D7349" s="134">
        <f>'PVWatts Hourly Results (1)'!C7360</f>
        <v>0</v>
      </c>
      <c r="E7349" s="127">
        <f>DATE(YEAR(Inputs!$D$5),Summary!B7349,Summary!C7349)+TIME(D7349,0,0)</f>
        <v>307</v>
      </c>
      <c r="F7349" s="4">
        <f t="shared" si="802"/>
        <v>0</v>
      </c>
      <c r="G7349" s="4">
        <f t="shared" si="800"/>
        <v>6</v>
      </c>
      <c r="H7349" s="4">
        <f t="shared" si="803"/>
        <v>1</v>
      </c>
      <c r="I7349" s="4">
        <f t="shared" si="804"/>
        <v>0</v>
      </c>
      <c r="J7349" s="4">
        <f t="shared" si="805"/>
        <v>0</v>
      </c>
      <c r="K7349" s="4">
        <f t="shared" si="801"/>
        <v>0</v>
      </c>
      <c r="L7349" s="5">
        <f t="shared" si="806"/>
        <v>0</v>
      </c>
      <c r="M7349" s="137">
        <f>'PVWatts Hourly Results (1)'!L7360/1000</f>
        <v>0</v>
      </c>
      <c r="N7349" s="3">
        <f>'PVWatts Hourly Results (2)'!L7360/1000</f>
        <v>0</v>
      </c>
      <c r="O7349" s="3">
        <f>'PVWatts Hourly Results (3)'!L7360/1000</f>
        <v>0</v>
      </c>
      <c r="P7349" s="3">
        <f>'PVWatts Hourly Results (4)'!L7360/1000</f>
        <v>0</v>
      </c>
      <c r="Q7349" s="130">
        <f>'PVWatts Hourly Results (5)'!L7360/1000</f>
        <v>0</v>
      </c>
    </row>
    <row r="7350" spans="2:17" x14ac:dyDescent="0.25">
      <c r="B7350" s="8">
        <v>11</v>
      </c>
      <c r="C7350" s="9">
        <v>2</v>
      </c>
      <c r="D7350" s="134">
        <f>'PVWatts Hourly Results (1)'!C7361</f>
        <v>0</v>
      </c>
      <c r="E7350" s="127">
        <f>DATE(YEAR(Inputs!$D$5),Summary!B7350,Summary!C7350)+TIME(D7350,0,0)</f>
        <v>307</v>
      </c>
      <c r="F7350" s="4">
        <f t="shared" si="802"/>
        <v>0</v>
      </c>
      <c r="G7350" s="4">
        <f t="shared" si="800"/>
        <v>6</v>
      </c>
      <c r="H7350" s="4">
        <f t="shared" si="803"/>
        <v>1</v>
      </c>
      <c r="I7350" s="4">
        <f t="shared" si="804"/>
        <v>0</v>
      </c>
      <c r="J7350" s="4">
        <f t="shared" si="805"/>
        <v>0</v>
      </c>
      <c r="K7350" s="4">
        <f t="shared" si="801"/>
        <v>0</v>
      </c>
      <c r="L7350" s="5">
        <f t="shared" si="806"/>
        <v>0</v>
      </c>
      <c r="M7350" s="137">
        <f>'PVWatts Hourly Results (1)'!L7361/1000</f>
        <v>0</v>
      </c>
      <c r="N7350" s="3">
        <f>'PVWatts Hourly Results (2)'!L7361/1000</f>
        <v>0</v>
      </c>
      <c r="O7350" s="3">
        <f>'PVWatts Hourly Results (3)'!L7361/1000</f>
        <v>0</v>
      </c>
      <c r="P7350" s="3">
        <f>'PVWatts Hourly Results (4)'!L7361/1000</f>
        <v>0</v>
      </c>
      <c r="Q7350" s="130">
        <f>'PVWatts Hourly Results (5)'!L7361/1000</f>
        <v>0</v>
      </c>
    </row>
    <row r="7351" spans="2:17" x14ac:dyDescent="0.25">
      <c r="B7351" s="8">
        <v>11</v>
      </c>
      <c r="C7351" s="9">
        <v>2</v>
      </c>
      <c r="D7351" s="134">
        <f>'PVWatts Hourly Results (1)'!C7362</f>
        <v>0</v>
      </c>
      <c r="E7351" s="127">
        <f>DATE(YEAR(Inputs!$D$5),Summary!B7351,Summary!C7351)+TIME(D7351,0,0)</f>
        <v>307</v>
      </c>
      <c r="F7351" s="4">
        <f t="shared" si="802"/>
        <v>0</v>
      </c>
      <c r="G7351" s="4">
        <f t="shared" si="800"/>
        <v>6</v>
      </c>
      <c r="H7351" s="4">
        <f t="shared" si="803"/>
        <v>1</v>
      </c>
      <c r="I7351" s="4">
        <f t="shared" si="804"/>
        <v>0</v>
      </c>
      <c r="J7351" s="4">
        <f t="shared" si="805"/>
        <v>0</v>
      </c>
      <c r="K7351" s="4">
        <f t="shared" si="801"/>
        <v>0</v>
      </c>
      <c r="L7351" s="5">
        <f t="shared" si="806"/>
        <v>0</v>
      </c>
      <c r="M7351" s="137">
        <f>'PVWatts Hourly Results (1)'!L7362/1000</f>
        <v>0</v>
      </c>
      <c r="N7351" s="3">
        <f>'PVWatts Hourly Results (2)'!L7362/1000</f>
        <v>0</v>
      </c>
      <c r="O7351" s="3">
        <f>'PVWatts Hourly Results (3)'!L7362/1000</f>
        <v>0</v>
      </c>
      <c r="P7351" s="3">
        <f>'PVWatts Hourly Results (4)'!L7362/1000</f>
        <v>0</v>
      </c>
      <c r="Q7351" s="130">
        <f>'PVWatts Hourly Results (5)'!L7362/1000</f>
        <v>0</v>
      </c>
    </row>
    <row r="7352" spans="2:17" x14ac:dyDescent="0.25">
      <c r="B7352" s="8">
        <v>11</v>
      </c>
      <c r="C7352" s="9">
        <v>2</v>
      </c>
      <c r="D7352" s="134">
        <f>'PVWatts Hourly Results (1)'!C7363</f>
        <v>0</v>
      </c>
      <c r="E7352" s="127">
        <f>DATE(YEAR(Inputs!$D$5),Summary!B7352,Summary!C7352)+TIME(D7352,0,0)</f>
        <v>307</v>
      </c>
      <c r="F7352" s="4">
        <f t="shared" si="802"/>
        <v>0</v>
      </c>
      <c r="G7352" s="4">
        <f t="shared" si="800"/>
        <v>6</v>
      </c>
      <c r="H7352" s="4">
        <f t="shared" si="803"/>
        <v>1</v>
      </c>
      <c r="I7352" s="4">
        <f t="shared" si="804"/>
        <v>0</v>
      </c>
      <c r="J7352" s="4">
        <f t="shared" si="805"/>
        <v>0</v>
      </c>
      <c r="K7352" s="4">
        <f t="shared" si="801"/>
        <v>0</v>
      </c>
      <c r="L7352" s="5">
        <f t="shared" si="806"/>
        <v>0</v>
      </c>
      <c r="M7352" s="137">
        <f>'PVWatts Hourly Results (1)'!L7363/1000</f>
        <v>0</v>
      </c>
      <c r="N7352" s="3">
        <f>'PVWatts Hourly Results (2)'!L7363/1000</f>
        <v>0</v>
      </c>
      <c r="O7352" s="3">
        <f>'PVWatts Hourly Results (3)'!L7363/1000</f>
        <v>0</v>
      </c>
      <c r="P7352" s="3">
        <f>'PVWatts Hourly Results (4)'!L7363/1000</f>
        <v>0</v>
      </c>
      <c r="Q7352" s="130">
        <f>'PVWatts Hourly Results (5)'!L7363/1000</f>
        <v>0</v>
      </c>
    </row>
    <row r="7353" spans="2:17" x14ac:dyDescent="0.25">
      <c r="B7353" s="8">
        <v>11</v>
      </c>
      <c r="C7353" s="9">
        <v>2</v>
      </c>
      <c r="D7353" s="134">
        <f>'PVWatts Hourly Results (1)'!C7364</f>
        <v>0</v>
      </c>
      <c r="E7353" s="127">
        <f>DATE(YEAR(Inputs!$D$5),Summary!B7353,Summary!C7353)+TIME(D7353,0,0)</f>
        <v>307</v>
      </c>
      <c r="F7353" s="4">
        <f t="shared" si="802"/>
        <v>0</v>
      </c>
      <c r="G7353" s="4">
        <f t="shared" si="800"/>
        <v>6</v>
      </c>
      <c r="H7353" s="4">
        <f t="shared" si="803"/>
        <v>1</v>
      </c>
      <c r="I7353" s="4">
        <f t="shared" si="804"/>
        <v>0</v>
      </c>
      <c r="J7353" s="4">
        <f t="shared" si="805"/>
        <v>0</v>
      </c>
      <c r="K7353" s="4">
        <f t="shared" si="801"/>
        <v>0</v>
      </c>
      <c r="L7353" s="5">
        <f t="shared" si="806"/>
        <v>0</v>
      </c>
      <c r="M7353" s="137">
        <f>'PVWatts Hourly Results (1)'!L7364/1000</f>
        <v>0</v>
      </c>
      <c r="N7353" s="3">
        <f>'PVWatts Hourly Results (2)'!L7364/1000</f>
        <v>0</v>
      </c>
      <c r="O7353" s="3">
        <f>'PVWatts Hourly Results (3)'!L7364/1000</f>
        <v>0</v>
      </c>
      <c r="P7353" s="3">
        <f>'PVWatts Hourly Results (4)'!L7364/1000</f>
        <v>0</v>
      </c>
      <c r="Q7353" s="130">
        <f>'PVWatts Hourly Results (5)'!L7364/1000</f>
        <v>0</v>
      </c>
    </row>
    <row r="7354" spans="2:17" x14ac:dyDescent="0.25">
      <c r="B7354" s="8">
        <v>11</v>
      </c>
      <c r="C7354" s="9">
        <v>2</v>
      </c>
      <c r="D7354" s="134">
        <f>'PVWatts Hourly Results (1)'!C7365</f>
        <v>0</v>
      </c>
      <c r="E7354" s="127">
        <f>DATE(YEAR(Inputs!$D$5),Summary!B7354,Summary!C7354)+TIME(D7354,0,0)</f>
        <v>307</v>
      </c>
      <c r="F7354" s="4">
        <f t="shared" si="802"/>
        <v>0</v>
      </c>
      <c r="G7354" s="4">
        <f t="shared" si="800"/>
        <v>6</v>
      </c>
      <c r="H7354" s="4">
        <f t="shared" si="803"/>
        <v>1</v>
      </c>
      <c r="I7354" s="4">
        <f t="shared" si="804"/>
        <v>0</v>
      </c>
      <c r="J7354" s="4">
        <f t="shared" si="805"/>
        <v>0</v>
      </c>
      <c r="K7354" s="4">
        <f t="shared" si="801"/>
        <v>0</v>
      </c>
      <c r="L7354" s="5">
        <f t="shared" si="806"/>
        <v>0</v>
      </c>
      <c r="M7354" s="137">
        <f>'PVWatts Hourly Results (1)'!L7365/1000</f>
        <v>0</v>
      </c>
      <c r="N7354" s="3">
        <f>'PVWatts Hourly Results (2)'!L7365/1000</f>
        <v>0</v>
      </c>
      <c r="O7354" s="3">
        <f>'PVWatts Hourly Results (3)'!L7365/1000</f>
        <v>0</v>
      </c>
      <c r="P7354" s="3">
        <f>'PVWatts Hourly Results (4)'!L7365/1000</f>
        <v>0</v>
      </c>
      <c r="Q7354" s="130">
        <f>'PVWatts Hourly Results (5)'!L7365/1000</f>
        <v>0</v>
      </c>
    </row>
    <row r="7355" spans="2:17" x14ac:dyDescent="0.25">
      <c r="B7355" s="8">
        <v>11</v>
      </c>
      <c r="C7355" s="9">
        <v>2</v>
      </c>
      <c r="D7355" s="134">
        <f>'PVWatts Hourly Results (1)'!C7366</f>
        <v>0</v>
      </c>
      <c r="E7355" s="127">
        <f>DATE(YEAR(Inputs!$D$5),Summary!B7355,Summary!C7355)+TIME(D7355,0,0)</f>
        <v>307</v>
      </c>
      <c r="F7355" s="4">
        <f t="shared" si="802"/>
        <v>0</v>
      </c>
      <c r="G7355" s="4">
        <f t="shared" si="800"/>
        <v>6</v>
      </c>
      <c r="H7355" s="4">
        <f t="shared" si="803"/>
        <v>1</v>
      </c>
      <c r="I7355" s="4">
        <f t="shared" si="804"/>
        <v>0</v>
      </c>
      <c r="J7355" s="4">
        <f t="shared" si="805"/>
        <v>0</v>
      </c>
      <c r="K7355" s="4">
        <f t="shared" si="801"/>
        <v>0</v>
      </c>
      <c r="L7355" s="5">
        <f t="shared" si="806"/>
        <v>0</v>
      </c>
      <c r="M7355" s="137">
        <f>'PVWatts Hourly Results (1)'!L7366/1000</f>
        <v>0</v>
      </c>
      <c r="N7355" s="3">
        <f>'PVWatts Hourly Results (2)'!L7366/1000</f>
        <v>0</v>
      </c>
      <c r="O7355" s="3">
        <f>'PVWatts Hourly Results (3)'!L7366/1000</f>
        <v>0</v>
      </c>
      <c r="P7355" s="3">
        <f>'PVWatts Hourly Results (4)'!L7366/1000</f>
        <v>0</v>
      </c>
      <c r="Q7355" s="130">
        <f>'PVWatts Hourly Results (5)'!L7366/1000</f>
        <v>0</v>
      </c>
    </row>
    <row r="7356" spans="2:17" x14ac:dyDescent="0.25">
      <c r="B7356" s="8">
        <v>11</v>
      </c>
      <c r="C7356" s="9">
        <v>2</v>
      </c>
      <c r="D7356" s="134">
        <f>'PVWatts Hourly Results (1)'!C7367</f>
        <v>0</v>
      </c>
      <c r="E7356" s="127">
        <f>DATE(YEAR(Inputs!$D$5),Summary!B7356,Summary!C7356)+TIME(D7356,0,0)</f>
        <v>307</v>
      </c>
      <c r="F7356" s="4">
        <f t="shared" si="802"/>
        <v>0</v>
      </c>
      <c r="G7356" s="4">
        <f t="shared" si="800"/>
        <v>6</v>
      </c>
      <c r="H7356" s="4">
        <f t="shared" si="803"/>
        <v>1</v>
      </c>
      <c r="I7356" s="4">
        <f t="shared" si="804"/>
        <v>0</v>
      </c>
      <c r="J7356" s="4">
        <f t="shared" si="805"/>
        <v>0</v>
      </c>
      <c r="K7356" s="4">
        <f t="shared" si="801"/>
        <v>0</v>
      </c>
      <c r="L7356" s="5">
        <f t="shared" si="806"/>
        <v>0</v>
      </c>
      <c r="M7356" s="137">
        <f>'PVWatts Hourly Results (1)'!L7367/1000</f>
        <v>0</v>
      </c>
      <c r="N7356" s="3">
        <f>'PVWatts Hourly Results (2)'!L7367/1000</f>
        <v>0</v>
      </c>
      <c r="O7356" s="3">
        <f>'PVWatts Hourly Results (3)'!L7367/1000</f>
        <v>0</v>
      </c>
      <c r="P7356" s="3">
        <f>'PVWatts Hourly Results (4)'!L7367/1000</f>
        <v>0</v>
      </c>
      <c r="Q7356" s="130">
        <f>'PVWatts Hourly Results (5)'!L7367/1000</f>
        <v>0</v>
      </c>
    </row>
    <row r="7357" spans="2:17" x14ac:dyDescent="0.25">
      <c r="B7357" s="8">
        <v>11</v>
      </c>
      <c r="C7357" s="9">
        <v>2</v>
      </c>
      <c r="D7357" s="134">
        <f>'PVWatts Hourly Results (1)'!C7368</f>
        <v>0</v>
      </c>
      <c r="E7357" s="127">
        <f>DATE(YEAR(Inputs!$D$5),Summary!B7357,Summary!C7357)+TIME(D7357,0,0)</f>
        <v>307</v>
      </c>
      <c r="F7357" s="4">
        <f t="shared" si="802"/>
        <v>0</v>
      </c>
      <c r="G7357" s="4">
        <f t="shared" si="800"/>
        <v>6</v>
      </c>
      <c r="H7357" s="4">
        <f t="shared" si="803"/>
        <v>1</v>
      </c>
      <c r="I7357" s="4">
        <f t="shared" si="804"/>
        <v>0</v>
      </c>
      <c r="J7357" s="4">
        <f t="shared" si="805"/>
        <v>0</v>
      </c>
      <c r="K7357" s="4">
        <f t="shared" si="801"/>
        <v>0</v>
      </c>
      <c r="L7357" s="5">
        <f t="shared" si="806"/>
        <v>0</v>
      </c>
      <c r="M7357" s="137">
        <f>'PVWatts Hourly Results (1)'!L7368/1000</f>
        <v>0</v>
      </c>
      <c r="N7357" s="3">
        <f>'PVWatts Hourly Results (2)'!L7368/1000</f>
        <v>0</v>
      </c>
      <c r="O7357" s="3">
        <f>'PVWatts Hourly Results (3)'!L7368/1000</f>
        <v>0</v>
      </c>
      <c r="P7357" s="3">
        <f>'PVWatts Hourly Results (4)'!L7368/1000</f>
        <v>0</v>
      </c>
      <c r="Q7357" s="130">
        <f>'PVWatts Hourly Results (5)'!L7368/1000</f>
        <v>0</v>
      </c>
    </row>
    <row r="7358" spans="2:17" x14ac:dyDescent="0.25">
      <c r="B7358" s="8">
        <v>11</v>
      </c>
      <c r="C7358" s="9">
        <v>2</v>
      </c>
      <c r="D7358" s="134">
        <f>'PVWatts Hourly Results (1)'!C7369</f>
        <v>0</v>
      </c>
      <c r="E7358" s="127">
        <f>DATE(YEAR(Inputs!$D$5),Summary!B7358,Summary!C7358)+TIME(D7358,0,0)</f>
        <v>307</v>
      </c>
      <c r="F7358" s="4">
        <f t="shared" si="802"/>
        <v>0</v>
      </c>
      <c r="G7358" s="4">
        <f t="shared" si="800"/>
        <v>6</v>
      </c>
      <c r="H7358" s="4">
        <f t="shared" si="803"/>
        <v>1</v>
      </c>
      <c r="I7358" s="4">
        <f t="shared" si="804"/>
        <v>0</v>
      </c>
      <c r="J7358" s="4">
        <f t="shared" si="805"/>
        <v>0</v>
      </c>
      <c r="K7358" s="4">
        <f t="shared" si="801"/>
        <v>0</v>
      </c>
      <c r="L7358" s="5">
        <f t="shared" si="806"/>
        <v>0</v>
      </c>
      <c r="M7358" s="137">
        <f>'PVWatts Hourly Results (1)'!L7369/1000</f>
        <v>0</v>
      </c>
      <c r="N7358" s="3">
        <f>'PVWatts Hourly Results (2)'!L7369/1000</f>
        <v>0</v>
      </c>
      <c r="O7358" s="3">
        <f>'PVWatts Hourly Results (3)'!L7369/1000</f>
        <v>0</v>
      </c>
      <c r="P7358" s="3">
        <f>'PVWatts Hourly Results (4)'!L7369/1000</f>
        <v>0</v>
      </c>
      <c r="Q7358" s="130">
        <f>'PVWatts Hourly Results (5)'!L7369/1000</f>
        <v>0</v>
      </c>
    </row>
    <row r="7359" spans="2:17" x14ac:dyDescent="0.25">
      <c r="B7359" s="8">
        <v>11</v>
      </c>
      <c r="C7359" s="9">
        <v>2</v>
      </c>
      <c r="D7359" s="134">
        <f>'PVWatts Hourly Results (1)'!C7370</f>
        <v>0</v>
      </c>
      <c r="E7359" s="127">
        <f>DATE(YEAR(Inputs!$D$5),Summary!B7359,Summary!C7359)+TIME(D7359,0,0)</f>
        <v>307</v>
      </c>
      <c r="F7359" s="4">
        <f t="shared" si="802"/>
        <v>0</v>
      </c>
      <c r="G7359" s="4">
        <f t="shared" si="800"/>
        <v>6</v>
      </c>
      <c r="H7359" s="4">
        <f t="shared" si="803"/>
        <v>1</v>
      </c>
      <c r="I7359" s="4">
        <f t="shared" si="804"/>
        <v>0</v>
      </c>
      <c r="J7359" s="4">
        <f t="shared" si="805"/>
        <v>0</v>
      </c>
      <c r="K7359" s="4">
        <f t="shared" si="801"/>
        <v>0</v>
      </c>
      <c r="L7359" s="5">
        <f t="shared" si="806"/>
        <v>0</v>
      </c>
      <c r="M7359" s="137">
        <f>'PVWatts Hourly Results (1)'!L7370/1000</f>
        <v>0</v>
      </c>
      <c r="N7359" s="3">
        <f>'PVWatts Hourly Results (2)'!L7370/1000</f>
        <v>0</v>
      </c>
      <c r="O7359" s="3">
        <f>'PVWatts Hourly Results (3)'!L7370/1000</f>
        <v>0</v>
      </c>
      <c r="P7359" s="3">
        <f>'PVWatts Hourly Results (4)'!L7370/1000</f>
        <v>0</v>
      </c>
      <c r="Q7359" s="130">
        <f>'PVWatts Hourly Results (5)'!L7370/1000</f>
        <v>0</v>
      </c>
    </row>
    <row r="7360" spans="2:17" x14ac:dyDescent="0.25">
      <c r="B7360" s="8">
        <v>11</v>
      </c>
      <c r="C7360" s="9">
        <v>2</v>
      </c>
      <c r="D7360" s="134">
        <f>'PVWatts Hourly Results (1)'!C7371</f>
        <v>0</v>
      </c>
      <c r="E7360" s="127">
        <f>DATE(YEAR(Inputs!$D$5),Summary!B7360,Summary!C7360)+TIME(D7360,0,0)</f>
        <v>307</v>
      </c>
      <c r="F7360" s="4">
        <f t="shared" si="802"/>
        <v>0</v>
      </c>
      <c r="G7360" s="4">
        <f t="shared" si="800"/>
        <v>6</v>
      </c>
      <c r="H7360" s="4">
        <f t="shared" si="803"/>
        <v>1</v>
      </c>
      <c r="I7360" s="4">
        <f t="shared" si="804"/>
        <v>0</v>
      </c>
      <c r="J7360" s="4">
        <f t="shared" si="805"/>
        <v>0</v>
      </c>
      <c r="K7360" s="4">
        <f t="shared" si="801"/>
        <v>0</v>
      </c>
      <c r="L7360" s="5">
        <f t="shared" si="806"/>
        <v>0</v>
      </c>
      <c r="M7360" s="137">
        <f>'PVWatts Hourly Results (1)'!L7371/1000</f>
        <v>0</v>
      </c>
      <c r="N7360" s="3">
        <f>'PVWatts Hourly Results (2)'!L7371/1000</f>
        <v>0</v>
      </c>
      <c r="O7360" s="3">
        <f>'PVWatts Hourly Results (3)'!L7371/1000</f>
        <v>0</v>
      </c>
      <c r="P7360" s="3">
        <f>'PVWatts Hourly Results (4)'!L7371/1000</f>
        <v>0</v>
      </c>
      <c r="Q7360" s="130">
        <f>'PVWatts Hourly Results (5)'!L7371/1000</f>
        <v>0</v>
      </c>
    </row>
    <row r="7361" spans="2:17" x14ac:dyDescent="0.25">
      <c r="B7361" s="8">
        <v>11</v>
      </c>
      <c r="C7361" s="9">
        <v>2</v>
      </c>
      <c r="D7361" s="134">
        <f>'PVWatts Hourly Results (1)'!C7372</f>
        <v>0</v>
      </c>
      <c r="E7361" s="127">
        <f>DATE(YEAR(Inputs!$D$5),Summary!B7361,Summary!C7361)+TIME(D7361,0,0)</f>
        <v>307</v>
      </c>
      <c r="F7361" s="4">
        <f t="shared" si="802"/>
        <v>0</v>
      </c>
      <c r="G7361" s="4">
        <f t="shared" si="800"/>
        <v>6</v>
      </c>
      <c r="H7361" s="4">
        <f t="shared" si="803"/>
        <v>1</v>
      </c>
      <c r="I7361" s="4">
        <f t="shared" si="804"/>
        <v>0</v>
      </c>
      <c r="J7361" s="4">
        <f t="shared" si="805"/>
        <v>0</v>
      </c>
      <c r="K7361" s="4">
        <f t="shared" si="801"/>
        <v>0</v>
      </c>
      <c r="L7361" s="5">
        <f t="shared" si="806"/>
        <v>0</v>
      </c>
      <c r="M7361" s="137">
        <f>'PVWatts Hourly Results (1)'!L7372/1000</f>
        <v>0</v>
      </c>
      <c r="N7361" s="3">
        <f>'PVWatts Hourly Results (2)'!L7372/1000</f>
        <v>0</v>
      </c>
      <c r="O7361" s="3">
        <f>'PVWatts Hourly Results (3)'!L7372/1000</f>
        <v>0</v>
      </c>
      <c r="P7361" s="3">
        <f>'PVWatts Hourly Results (4)'!L7372/1000</f>
        <v>0</v>
      </c>
      <c r="Q7361" s="130">
        <f>'PVWatts Hourly Results (5)'!L7372/1000</f>
        <v>0</v>
      </c>
    </row>
    <row r="7362" spans="2:17" x14ac:dyDescent="0.25">
      <c r="B7362" s="8">
        <v>11</v>
      </c>
      <c r="C7362" s="9">
        <v>2</v>
      </c>
      <c r="D7362" s="134">
        <f>'PVWatts Hourly Results (1)'!C7373</f>
        <v>0</v>
      </c>
      <c r="E7362" s="127">
        <f>DATE(YEAR(Inputs!$D$5),Summary!B7362,Summary!C7362)+TIME(D7362,0,0)</f>
        <v>307</v>
      </c>
      <c r="F7362" s="4">
        <f t="shared" si="802"/>
        <v>0</v>
      </c>
      <c r="G7362" s="4">
        <f t="shared" si="800"/>
        <v>6</v>
      </c>
      <c r="H7362" s="4">
        <f t="shared" si="803"/>
        <v>1</v>
      </c>
      <c r="I7362" s="4">
        <f t="shared" si="804"/>
        <v>0</v>
      </c>
      <c r="J7362" s="4">
        <f t="shared" si="805"/>
        <v>0</v>
      </c>
      <c r="K7362" s="4">
        <f t="shared" si="801"/>
        <v>0</v>
      </c>
      <c r="L7362" s="5">
        <f t="shared" si="806"/>
        <v>0</v>
      </c>
      <c r="M7362" s="137">
        <f>'PVWatts Hourly Results (1)'!L7373/1000</f>
        <v>0</v>
      </c>
      <c r="N7362" s="3">
        <f>'PVWatts Hourly Results (2)'!L7373/1000</f>
        <v>0</v>
      </c>
      <c r="O7362" s="3">
        <f>'PVWatts Hourly Results (3)'!L7373/1000</f>
        <v>0</v>
      </c>
      <c r="P7362" s="3">
        <f>'PVWatts Hourly Results (4)'!L7373/1000</f>
        <v>0</v>
      </c>
      <c r="Q7362" s="130">
        <f>'PVWatts Hourly Results (5)'!L7373/1000</f>
        <v>0</v>
      </c>
    </row>
    <row r="7363" spans="2:17" x14ac:dyDescent="0.25">
      <c r="B7363" s="8">
        <v>11</v>
      </c>
      <c r="C7363" s="9">
        <v>2</v>
      </c>
      <c r="D7363" s="134">
        <f>'PVWatts Hourly Results (1)'!C7374</f>
        <v>0</v>
      </c>
      <c r="E7363" s="127">
        <f>DATE(YEAR(Inputs!$D$5),Summary!B7363,Summary!C7363)+TIME(D7363,0,0)</f>
        <v>307</v>
      </c>
      <c r="F7363" s="4">
        <f t="shared" si="802"/>
        <v>0</v>
      </c>
      <c r="G7363" s="4">
        <f t="shared" si="800"/>
        <v>6</v>
      </c>
      <c r="H7363" s="4">
        <f t="shared" si="803"/>
        <v>1</v>
      </c>
      <c r="I7363" s="4">
        <f t="shared" si="804"/>
        <v>0</v>
      </c>
      <c r="J7363" s="4">
        <f t="shared" si="805"/>
        <v>0</v>
      </c>
      <c r="K7363" s="4">
        <f t="shared" si="801"/>
        <v>0</v>
      </c>
      <c r="L7363" s="5">
        <f t="shared" si="806"/>
        <v>0</v>
      </c>
      <c r="M7363" s="137">
        <f>'PVWatts Hourly Results (1)'!L7374/1000</f>
        <v>0</v>
      </c>
      <c r="N7363" s="3">
        <f>'PVWatts Hourly Results (2)'!L7374/1000</f>
        <v>0</v>
      </c>
      <c r="O7363" s="3">
        <f>'PVWatts Hourly Results (3)'!L7374/1000</f>
        <v>0</v>
      </c>
      <c r="P7363" s="3">
        <f>'PVWatts Hourly Results (4)'!L7374/1000</f>
        <v>0</v>
      </c>
      <c r="Q7363" s="130">
        <f>'PVWatts Hourly Results (5)'!L7374/1000</f>
        <v>0</v>
      </c>
    </row>
    <row r="7364" spans="2:17" x14ac:dyDescent="0.25">
      <c r="B7364" s="8">
        <v>11</v>
      </c>
      <c r="C7364" s="9">
        <v>2</v>
      </c>
      <c r="D7364" s="134">
        <f>'PVWatts Hourly Results (1)'!C7375</f>
        <v>0</v>
      </c>
      <c r="E7364" s="127">
        <f>DATE(YEAR(Inputs!$D$5),Summary!B7364,Summary!C7364)+TIME(D7364,0,0)</f>
        <v>307</v>
      </c>
      <c r="F7364" s="4">
        <f t="shared" si="802"/>
        <v>0</v>
      </c>
      <c r="G7364" s="4">
        <f t="shared" si="800"/>
        <v>6</v>
      </c>
      <c r="H7364" s="4">
        <f t="shared" si="803"/>
        <v>1</v>
      </c>
      <c r="I7364" s="4">
        <f t="shared" si="804"/>
        <v>0</v>
      </c>
      <c r="J7364" s="4">
        <f t="shared" si="805"/>
        <v>0</v>
      </c>
      <c r="K7364" s="4">
        <f t="shared" si="801"/>
        <v>0</v>
      </c>
      <c r="L7364" s="5">
        <f t="shared" si="806"/>
        <v>0</v>
      </c>
      <c r="M7364" s="137">
        <f>'PVWatts Hourly Results (1)'!L7375/1000</f>
        <v>0</v>
      </c>
      <c r="N7364" s="3">
        <f>'PVWatts Hourly Results (2)'!L7375/1000</f>
        <v>0</v>
      </c>
      <c r="O7364" s="3">
        <f>'PVWatts Hourly Results (3)'!L7375/1000</f>
        <v>0</v>
      </c>
      <c r="P7364" s="3">
        <f>'PVWatts Hourly Results (4)'!L7375/1000</f>
        <v>0</v>
      </c>
      <c r="Q7364" s="130">
        <f>'PVWatts Hourly Results (5)'!L7375/1000</f>
        <v>0</v>
      </c>
    </row>
    <row r="7365" spans="2:17" x14ac:dyDescent="0.25">
      <c r="B7365" s="8">
        <v>11</v>
      </c>
      <c r="C7365" s="9">
        <v>2</v>
      </c>
      <c r="D7365" s="134">
        <f>'PVWatts Hourly Results (1)'!C7376</f>
        <v>0</v>
      </c>
      <c r="E7365" s="127">
        <f>DATE(YEAR(Inputs!$D$5),Summary!B7365,Summary!C7365)+TIME(D7365,0,0)</f>
        <v>307</v>
      </c>
      <c r="F7365" s="4">
        <f t="shared" si="802"/>
        <v>0</v>
      </c>
      <c r="G7365" s="4">
        <f t="shared" si="800"/>
        <v>6</v>
      </c>
      <c r="H7365" s="4">
        <f t="shared" si="803"/>
        <v>1</v>
      </c>
      <c r="I7365" s="4">
        <f t="shared" si="804"/>
        <v>0</v>
      </c>
      <c r="J7365" s="4">
        <f t="shared" si="805"/>
        <v>0</v>
      </c>
      <c r="K7365" s="4">
        <f t="shared" si="801"/>
        <v>0</v>
      </c>
      <c r="L7365" s="5">
        <f t="shared" si="806"/>
        <v>0</v>
      </c>
      <c r="M7365" s="137">
        <f>'PVWatts Hourly Results (1)'!L7376/1000</f>
        <v>0</v>
      </c>
      <c r="N7365" s="3">
        <f>'PVWatts Hourly Results (2)'!L7376/1000</f>
        <v>0</v>
      </c>
      <c r="O7365" s="3">
        <f>'PVWatts Hourly Results (3)'!L7376/1000</f>
        <v>0</v>
      </c>
      <c r="P7365" s="3">
        <f>'PVWatts Hourly Results (4)'!L7376/1000</f>
        <v>0</v>
      </c>
      <c r="Q7365" s="130">
        <f>'PVWatts Hourly Results (5)'!L7376/1000</f>
        <v>0</v>
      </c>
    </row>
    <row r="7366" spans="2:17" x14ac:dyDescent="0.25">
      <c r="B7366" s="8">
        <v>11</v>
      </c>
      <c r="C7366" s="9">
        <v>3</v>
      </c>
      <c r="D7366" s="134">
        <f>'PVWatts Hourly Results (1)'!C7377</f>
        <v>0</v>
      </c>
      <c r="E7366" s="127">
        <f>DATE(YEAR(Inputs!$D$5),Summary!B7366,Summary!C7366)+TIME(D7366,0,0)</f>
        <v>308</v>
      </c>
      <c r="F7366" s="4">
        <f t="shared" si="802"/>
        <v>0</v>
      </c>
      <c r="G7366" s="4">
        <f t="shared" si="800"/>
        <v>7</v>
      </c>
      <c r="H7366" s="4">
        <f t="shared" si="803"/>
        <v>0</v>
      </c>
      <c r="I7366" s="4">
        <f t="shared" si="804"/>
        <v>0</v>
      </c>
      <c r="J7366" s="4">
        <f t="shared" si="805"/>
        <v>0</v>
      </c>
      <c r="K7366" s="4">
        <f t="shared" si="801"/>
        <v>0</v>
      </c>
      <c r="L7366" s="5">
        <f t="shared" si="806"/>
        <v>0</v>
      </c>
      <c r="M7366" s="137">
        <f>'PVWatts Hourly Results (1)'!L7377/1000</f>
        <v>0</v>
      </c>
      <c r="N7366" s="3">
        <f>'PVWatts Hourly Results (2)'!L7377/1000</f>
        <v>0</v>
      </c>
      <c r="O7366" s="3">
        <f>'PVWatts Hourly Results (3)'!L7377/1000</f>
        <v>0</v>
      </c>
      <c r="P7366" s="3">
        <f>'PVWatts Hourly Results (4)'!L7377/1000</f>
        <v>0</v>
      </c>
      <c r="Q7366" s="130">
        <f>'PVWatts Hourly Results (5)'!L7377/1000</f>
        <v>0</v>
      </c>
    </row>
    <row r="7367" spans="2:17" x14ac:dyDescent="0.25">
      <c r="B7367" s="8">
        <v>11</v>
      </c>
      <c r="C7367" s="9">
        <v>3</v>
      </c>
      <c r="D7367" s="134">
        <f>'PVWatts Hourly Results (1)'!C7378</f>
        <v>0</v>
      </c>
      <c r="E7367" s="127">
        <f>DATE(YEAR(Inputs!$D$5),Summary!B7367,Summary!C7367)+TIME(D7367,0,0)</f>
        <v>308</v>
      </c>
      <c r="F7367" s="4">
        <f t="shared" si="802"/>
        <v>0</v>
      </c>
      <c r="G7367" s="4">
        <f t="shared" si="800"/>
        <v>7</v>
      </c>
      <c r="H7367" s="4">
        <f t="shared" si="803"/>
        <v>0</v>
      </c>
      <c r="I7367" s="4">
        <f t="shared" si="804"/>
        <v>0</v>
      </c>
      <c r="J7367" s="4">
        <f t="shared" si="805"/>
        <v>0</v>
      </c>
      <c r="K7367" s="4">
        <f t="shared" si="801"/>
        <v>0</v>
      </c>
      <c r="L7367" s="5">
        <f t="shared" si="806"/>
        <v>0</v>
      </c>
      <c r="M7367" s="137">
        <f>'PVWatts Hourly Results (1)'!L7378/1000</f>
        <v>0</v>
      </c>
      <c r="N7367" s="3">
        <f>'PVWatts Hourly Results (2)'!L7378/1000</f>
        <v>0</v>
      </c>
      <c r="O7367" s="3">
        <f>'PVWatts Hourly Results (3)'!L7378/1000</f>
        <v>0</v>
      </c>
      <c r="P7367" s="3">
        <f>'PVWatts Hourly Results (4)'!L7378/1000</f>
        <v>0</v>
      </c>
      <c r="Q7367" s="130">
        <f>'PVWatts Hourly Results (5)'!L7378/1000</f>
        <v>0</v>
      </c>
    </row>
    <row r="7368" spans="2:17" x14ac:dyDescent="0.25">
      <c r="B7368" s="8">
        <v>11</v>
      </c>
      <c r="C7368" s="9">
        <v>3</v>
      </c>
      <c r="D7368" s="134">
        <f>'PVWatts Hourly Results (1)'!C7379</f>
        <v>0</v>
      </c>
      <c r="E7368" s="127">
        <f>DATE(YEAR(Inputs!$D$5),Summary!B7368,Summary!C7368)+TIME(D7368,0,0)</f>
        <v>308</v>
      </c>
      <c r="F7368" s="4">
        <f t="shared" si="802"/>
        <v>0</v>
      </c>
      <c r="G7368" s="4">
        <f t="shared" si="800"/>
        <v>7</v>
      </c>
      <c r="H7368" s="4">
        <f t="shared" si="803"/>
        <v>0</v>
      </c>
      <c r="I7368" s="4">
        <f t="shared" si="804"/>
        <v>0</v>
      </c>
      <c r="J7368" s="4">
        <f t="shared" si="805"/>
        <v>0</v>
      </c>
      <c r="K7368" s="4">
        <f t="shared" si="801"/>
        <v>0</v>
      </c>
      <c r="L7368" s="5">
        <f t="shared" si="806"/>
        <v>0</v>
      </c>
      <c r="M7368" s="137">
        <f>'PVWatts Hourly Results (1)'!L7379/1000</f>
        <v>0</v>
      </c>
      <c r="N7368" s="3">
        <f>'PVWatts Hourly Results (2)'!L7379/1000</f>
        <v>0</v>
      </c>
      <c r="O7368" s="3">
        <f>'PVWatts Hourly Results (3)'!L7379/1000</f>
        <v>0</v>
      </c>
      <c r="P7368" s="3">
        <f>'PVWatts Hourly Results (4)'!L7379/1000</f>
        <v>0</v>
      </c>
      <c r="Q7368" s="130">
        <f>'PVWatts Hourly Results (5)'!L7379/1000</f>
        <v>0</v>
      </c>
    </row>
    <row r="7369" spans="2:17" x14ac:dyDescent="0.25">
      <c r="B7369" s="8">
        <v>11</v>
      </c>
      <c r="C7369" s="9">
        <v>3</v>
      </c>
      <c r="D7369" s="134">
        <f>'PVWatts Hourly Results (1)'!C7380</f>
        <v>0</v>
      </c>
      <c r="E7369" s="127">
        <f>DATE(YEAR(Inputs!$D$5),Summary!B7369,Summary!C7369)+TIME(D7369,0,0)</f>
        <v>308</v>
      </c>
      <c r="F7369" s="4">
        <f t="shared" si="802"/>
        <v>0</v>
      </c>
      <c r="G7369" s="4">
        <f t="shared" si="800"/>
        <v>7</v>
      </c>
      <c r="H7369" s="4">
        <f t="shared" si="803"/>
        <v>0</v>
      </c>
      <c r="I7369" s="4">
        <f t="shared" si="804"/>
        <v>0</v>
      </c>
      <c r="J7369" s="4">
        <f t="shared" si="805"/>
        <v>0</v>
      </c>
      <c r="K7369" s="4">
        <f t="shared" si="801"/>
        <v>0</v>
      </c>
      <c r="L7369" s="5">
        <f t="shared" si="806"/>
        <v>0</v>
      </c>
      <c r="M7369" s="137">
        <f>'PVWatts Hourly Results (1)'!L7380/1000</f>
        <v>0</v>
      </c>
      <c r="N7369" s="3">
        <f>'PVWatts Hourly Results (2)'!L7380/1000</f>
        <v>0</v>
      </c>
      <c r="O7369" s="3">
        <f>'PVWatts Hourly Results (3)'!L7380/1000</f>
        <v>0</v>
      </c>
      <c r="P7369" s="3">
        <f>'PVWatts Hourly Results (4)'!L7380/1000</f>
        <v>0</v>
      </c>
      <c r="Q7369" s="130">
        <f>'PVWatts Hourly Results (5)'!L7380/1000</f>
        <v>0</v>
      </c>
    </row>
    <row r="7370" spans="2:17" x14ac:dyDescent="0.25">
      <c r="B7370" s="8">
        <v>11</v>
      </c>
      <c r="C7370" s="9">
        <v>3</v>
      </c>
      <c r="D7370" s="134">
        <f>'PVWatts Hourly Results (1)'!C7381</f>
        <v>0</v>
      </c>
      <c r="E7370" s="127">
        <f>DATE(YEAR(Inputs!$D$5),Summary!B7370,Summary!C7370)+TIME(D7370,0,0)</f>
        <v>308</v>
      </c>
      <c r="F7370" s="4">
        <f t="shared" si="802"/>
        <v>0</v>
      </c>
      <c r="G7370" s="4">
        <f t="shared" si="800"/>
        <v>7</v>
      </c>
      <c r="H7370" s="4">
        <f t="shared" si="803"/>
        <v>0</v>
      </c>
      <c r="I7370" s="4">
        <f t="shared" si="804"/>
        <v>0</v>
      </c>
      <c r="J7370" s="4">
        <f t="shared" si="805"/>
        <v>0</v>
      </c>
      <c r="K7370" s="4">
        <f t="shared" si="801"/>
        <v>0</v>
      </c>
      <c r="L7370" s="5">
        <f t="shared" si="806"/>
        <v>0</v>
      </c>
      <c r="M7370" s="137">
        <f>'PVWatts Hourly Results (1)'!L7381/1000</f>
        <v>0</v>
      </c>
      <c r="N7370" s="3">
        <f>'PVWatts Hourly Results (2)'!L7381/1000</f>
        <v>0</v>
      </c>
      <c r="O7370" s="3">
        <f>'PVWatts Hourly Results (3)'!L7381/1000</f>
        <v>0</v>
      </c>
      <c r="P7370" s="3">
        <f>'PVWatts Hourly Results (4)'!L7381/1000</f>
        <v>0</v>
      </c>
      <c r="Q7370" s="130">
        <f>'PVWatts Hourly Results (5)'!L7381/1000</f>
        <v>0</v>
      </c>
    </row>
    <row r="7371" spans="2:17" x14ac:dyDescent="0.25">
      <c r="B7371" s="8">
        <v>11</v>
      </c>
      <c r="C7371" s="9">
        <v>3</v>
      </c>
      <c r="D7371" s="134">
        <f>'PVWatts Hourly Results (1)'!C7382</f>
        <v>0</v>
      </c>
      <c r="E7371" s="127">
        <f>DATE(YEAR(Inputs!$D$5),Summary!B7371,Summary!C7371)+TIME(D7371,0,0)</f>
        <v>308</v>
      </c>
      <c r="F7371" s="4">
        <f t="shared" si="802"/>
        <v>0</v>
      </c>
      <c r="G7371" s="4">
        <f t="shared" si="800"/>
        <v>7</v>
      </c>
      <c r="H7371" s="4">
        <f t="shared" si="803"/>
        <v>0</v>
      </c>
      <c r="I7371" s="4">
        <f t="shared" si="804"/>
        <v>0</v>
      </c>
      <c r="J7371" s="4">
        <f t="shared" si="805"/>
        <v>0</v>
      </c>
      <c r="K7371" s="4">
        <f t="shared" si="801"/>
        <v>0</v>
      </c>
      <c r="L7371" s="5">
        <f t="shared" si="806"/>
        <v>0</v>
      </c>
      <c r="M7371" s="137">
        <f>'PVWatts Hourly Results (1)'!L7382/1000</f>
        <v>0</v>
      </c>
      <c r="N7371" s="3">
        <f>'PVWatts Hourly Results (2)'!L7382/1000</f>
        <v>0</v>
      </c>
      <c r="O7371" s="3">
        <f>'PVWatts Hourly Results (3)'!L7382/1000</f>
        <v>0</v>
      </c>
      <c r="P7371" s="3">
        <f>'PVWatts Hourly Results (4)'!L7382/1000</f>
        <v>0</v>
      </c>
      <c r="Q7371" s="130">
        <f>'PVWatts Hourly Results (5)'!L7382/1000</f>
        <v>0</v>
      </c>
    </row>
    <row r="7372" spans="2:17" x14ac:dyDescent="0.25">
      <c r="B7372" s="8">
        <v>11</v>
      </c>
      <c r="C7372" s="9">
        <v>3</v>
      </c>
      <c r="D7372" s="134">
        <f>'PVWatts Hourly Results (1)'!C7383</f>
        <v>0</v>
      </c>
      <c r="E7372" s="127">
        <f>DATE(YEAR(Inputs!$D$5),Summary!B7372,Summary!C7372)+TIME(D7372,0,0)</f>
        <v>308</v>
      </c>
      <c r="F7372" s="4">
        <f t="shared" si="802"/>
        <v>0</v>
      </c>
      <c r="G7372" s="4">
        <f t="shared" si="800"/>
        <v>7</v>
      </c>
      <c r="H7372" s="4">
        <f t="shared" si="803"/>
        <v>0</v>
      </c>
      <c r="I7372" s="4">
        <f t="shared" si="804"/>
        <v>0</v>
      </c>
      <c r="J7372" s="4">
        <f t="shared" si="805"/>
        <v>0</v>
      </c>
      <c r="K7372" s="4">
        <f t="shared" si="801"/>
        <v>0</v>
      </c>
      <c r="L7372" s="5">
        <f t="shared" si="806"/>
        <v>0</v>
      </c>
      <c r="M7372" s="137">
        <f>'PVWatts Hourly Results (1)'!L7383/1000</f>
        <v>0</v>
      </c>
      <c r="N7372" s="3">
        <f>'PVWatts Hourly Results (2)'!L7383/1000</f>
        <v>0</v>
      </c>
      <c r="O7372" s="3">
        <f>'PVWatts Hourly Results (3)'!L7383/1000</f>
        <v>0</v>
      </c>
      <c r="P7372" s="3">
        <f>'PVWatts Hourly Results (4)'!L7383/1000</f>
        <v>0</v>
      </c>
      <c r="Q7372" s="130">
        <f>'PVWatts Hourly Results (5)'!L7383/1000</f>
        <v>0</v>
      </c>
    </row>
    <row r="7373" spans="2:17" x14ac:dyDescent="0.25">
      <c r="B7373" s="8">
        <v>11</v>
      </c>
      <c r="C7373" s="9">
        <v>3</v>
      </c>
      <c r="D7373" s="134">
        <f>'PVWatts Hourly Results (1)'!C7384</f>
        <v>0</v>
      </c>
      <c r="E7373" s="127">
        <f>DATE(YEAR(Inputs!$D$5),Summary!B7373,Summary!C7373)+TIME(D7373,0,0)</f>
        <v>308</v>
      </c>
      <c r="F7373" s="4">
        <f t="shared" si="802"/>
        <v>0</v>
      </c>
      <c r="G7373" s="4">
        <f t="shared" si="800"/>
        <v>7</v>
      </c>
      <c r="H7373" s="4">
        <f t="shared" si="803"/>
        <v>0</v>
      </c>
      <c r="I7373" s="4">
        <f t="shared" si="804"/>
        <v>0</v>
      </c>
      <c r="J7373" s="4">
        <f t="shared" si="805"/>
        <v>0</v>
      </c>
      <c r="K7373" s="4">
        <f t="shared" si="801"/>
        <v>0</v>
      </c>
      <c r="L7373" s="5">
        <f t="shared" si="806"/>
        <v>0</v>
      </c>
      <c r="M7373" s="137">
        <f>'PVWatts Hourly Results (1)'!L7384/1000</f>
        <v>0</v>
      </c>
      <c r="N7373" s="3">
        <f>'PVWatts Hourly Results (2)'!L7384/1000</f>
        <v>0</v>
      </c>
      <c r="O7373" s="3">
        <f>'PVWatts Hourly Results (3)'!L7384/1000</f>
        <v>0</v>
      </c>
      <c r="P7373" s="3">
        <f>'PVWatts Hourly Results (4)'!L7384/1000</f>
        <v>0</v>
      </c>
      <c r="Q7373" s="130">
        <f>'PVWatts Hourly Results (5)'!L7384/1000</f>
        <v>0</v>
      </c>
    </row>
    <row r="7374" spans="2:17" x14ac:dyDescent="0.25">
      <c r="B7374" s="8">
        <v>11</v>
      </c>
      <c r="C7374" s="9">
        <v>3</v>
      </c>
      <c r="D7374" s="134">
        <f>'PVWatts Hourly Results (1)'!C7385</f>
        <v>0</v>
      </c>
      <c r="E7374" s="127">
        <f>DATE(YEAR(Inputs!$D$5),Summary!B7374,Summary!C7374)+TIME(D7374,0,0)</f>
        <v>308</v>
      </c>
      <c r="F7374" s="4">
        <f t="shared" si="802"/>
        <v>0</v>
      </c>
      <c r="G7374" s="4">
        <f t="shared" si="800"/>
        <v>7</v>
      </c>
      <c r="H7374" s="4">
        <f t="shared" si="803"/>
        <v>0</v>
      </c>
      <c r="I7374" s="4">
        <f t="shared" si="804"/>
        <v>0</v>
      </c>
      <c r="J7374" s="4">
        <f t="shared" si="805"/>
        <v>0</v>
      </c>
      <c r="K7374" s="4">
        <f t="shared" si="801"/>
        <v>0</v>
      </c>
      <c r="L7374" s="5">
        <f t="shared" si="806"/>
        <v>0</v>
      </c>
      <c r="M7374" s="137">
        <f>'PVWatts Hourly Results (1)'!L7385/1000</f>
        <v>0</v>
      </c>
      <c r="N7374" s="3">
        <f>'PVWatts Hourly Results (2)'!L7385/1000</f>
        <v>0</v>
      </c>
      <c r="O7374" s="3">
        <f>'PVWatts Hourly Results (3)'!L7385/1000</f>
        <v>0</v>
      </c>
      <c r="P7374" s="3">
        <f>'PVWatts Hourly Results (4)'!L7385/1000</f>
        <v>0</v>
      </c>
      <c r="Q7374" s="130">
        <f>'PVWatts Hourly Results (5)'!L7385/1000</f>
        <v>0</v>
      </c>
    </row>
    <row r="7375" spans="2:17" x14ac:dyDescent="0.25">
      <c r="B7375" s="8">
        <v>11</v>
      </c>
      <c r="C7375" s="9">
        <v>3</v>
      </c>
      <c r="D7375" s="134">
        <f>'PVWatts Hourly Results (1)'!C7386</f>
        <v>0</v>
      </c>
      <c r="E7375" s="127">
        <f>DATE(YEAR(Inputs!$D$5),Summary!B7375,Summary!C7375)+TIME(D7375,0,0)</f>
        <v>308</v>
      </c>
      <c r="F7375" s="4">
        <f t="shared" si="802"/>
        <v>0</v>
      </c>
      <c r="G7375" s="4">
        <f t="shared" si="800"/>
        <v>7</v>
      </c>
      <c r="H7375" s="4">
        <f t="shared" si="803"/>
        <v>0</v>
      </c>
      <c r="I7375" s="4">
        <f t="shared" si="804"/>
        <v>0</v>
      </c>
      <c r="J7375" s="4">
        <f t="shared" si="805"/>
        <v>0</v>
      </c>
      <c r="K7375" s="4">
        <f t="shared" si="801"/>
        <v>0</v>
      </c>
      <c r="L7375" s="5">
        <f t="shared" si="806"/>
        <v>0</v>
      </c>
      <c r="M7375" s="137">
        <f>'PVWatts Hourly Results (1)'!L7386/1000</f>
        <v>0</v>
      </c>
      <c r="N7375" s="3">
        <f>'PVWatts Hourly Results (2)'!L7386/1000</f>
        <v>0</v>
      </c>
      <c r="O7375" s="3">
        <f>'PVWatts Hourly Results (3)'!L7386/1000</f>
        <v>0</v>
      </c>
      <c r="P7375" s="3">
        <f>'PVWatts Hourly Results (4)'!L7386/1000</f>
        <v>0</v>
      </c>
      <c r="Q7375" s="130">
        <f>'PVWatts Hourly Results (5)'!L7386/1000</f>
        <v>0</v>
      </c>
    </row>
    <row r="7376" spans="2:17" x14ac:dyDescent="0.25">
      <c r="B7376" s="8">
        <v>11</v>
      </c>
      <c r="C7376" s="9">
        <v>3</v>
      </c>
      <c r="D7376" s="134">
        <f>'PVWatts Hourly Results (1)'!C7387</f>
        <v>0</v>
      </c>
      <c r="E7376" s="127">
        <f>DATE(YEAR(Inputs!$D$5),Summary!B7376,Summary!C7376)+TIME(D7376,0,0)</f>
        <v>308</v>
      </c>
      <c r="F7376" s="4">
        <f t="shared" si="802"/>
        <v>0</v>
      </c>
      <c r="G7376" s="4">
        <f t="shared" si="800"/>
        <v>7</v>
      </c>
      <c r="H7376" s="4">
        <f t="shared" si="803"/>
        <v>0</v>
      </c>
      <c r="I7376" s="4">
        <f t="shared" si="804"/>
        <v>0</v>
      </c>
      <c r="J7376" s="4">
        <f t="shared" si="805"/>
        <v>0</v>
      </c>
      <c r="K7376" s="4">
        <f t="shared" si="801"/>
        <v>0</v>
      </c>
      <c r="L7376" s="5">
        <f t="shared" si="806"/>
        <v>0</v>
      </c>
      <c r="M7376" s="137">
        <f>'PVWatts Hourly Results (1)'!L7387/1000</f>
        <v>0</v>
      </c>
      <c r="N7376" s="3">
        <f>'PVWatts Hourly Results (2)'!L7387/1000</f>
        <v>0</v>
      </c>
      <c r="O7376" s="3">
        <f>'PVWatts Hourly Results (3)'!L7387/1000</f>
        <v>0</v>
      </c>
      <c r="P7376" s="3">
        <f>'PVWatts Hourly Results (4)'!L7387/1000</f>
        <v>0</v>
      </c>
      <c r="Q7376" s="130">
        <f>'PVWatts Hourly Results (5)'!L7387/1000</f>
        <v>0</v>
      </c>
    </row>
    <row r="7377" spans="2:17" x14ac:dyDescent="0.25">
      <c r="B7377" s="8">
        <v>11</v>
      </c>
      <c r="C7377" s="9">
        <v>3</v>
      </c>
      <c r="D7377" s="134">
        <f>'PVWatts Hourly Results (1)'!C7388</f>
        <v>0</v>
      </c>
      <c r="E7377" s="127">
        <f>DATE(YEAR(Inputs!$D$5),Summary!B7377,Summary!C7377)+TIME(D7377,0,0)</f>
        <v>308</v>
      </c>
      <c r="F7377" s="4">
        <f t="shared" si="802"/>
        <v>0</v>
      </c>
      <c r="G7377" s="4">
        <f t="shared" si="800"/>
        <v>7</v>
      </c>
      <c r="H7377" s="4">
        <f t="shared" si="803"/>
        <v>0</v>
      </c>
      <c r="I7377" s="4">
        <f t="shared" si="804"/>
        <v>0</v>
      </c>
      <c r="J7377" s="4">
        <f t="shared" si="805"/>
        <v>0</v>
      </c>
      <c r="K7377" s="4">
        <f t="shared" si="801"/>
        <v>0</v>
      </c>
      <c r="L7377" s="5">
        <f t="shared" si="806"/>
        <v>0</v>
      </c>
      <c r="M7377" s="137">
        <f>'PVWatts Hourly Results (1)'!L7388/1000</f>
        <v>0</v>
      </c>
      <c r="N7377" s="3">
        <f>'PVWatts Hourly Results (2)'!L7388/1000</f>
        <v>0</v>
      </c>
      <c r="O7377" s="3">
        <f>'PVWatts Hourly Results (3)'!L7388/1000</f>
        <v>0</v>
      </c>
      <c r="P7377" s="3">
        <f>'PVWatts Hourly Results (4)'!L7388/1000</f>
        <v>0</v>
      </c>
      <c r="Q7377" s="130">
        <f>'PVWatts Hourly Results (5)'!L7388/1000</f>
        <v>0</v>
      </c>
    </row>
    <row r="7378" spans="2:17" x14ac:dyDescent="0.25">
      <c r="B7378" s="8">
        <v>11</v>
      </c>
      <c r="C7378" s="9">
        <v>3</v>
      </c>
      <c r="D7378" s="134">
        <f>'PVWatts Hourly Results (1)'!C7389</f>
        <v>0</v>
      </c>
      <c r="E7378" s="127">
        <f>DATE(YEAR(Inputs!$D$5),Summary!B7378,Summary!C7378)+TIME(D7378,0,0)</f>
        <v>308</v>
      </c>
      <c r="F7378" s="4">
        <f t="shared" si="802"/>
        <v>0</v>
      </c>
      <c r="G7378" s="4">
        <f t="shared" si="800"/>
        <v>7</v>
      </c>
      <c r="H7378" s="4">
        <f t="shared" si="803"/>
        <v>0</v>
      </c>
      <c r="I7378" s="4">
        <f t="shared" si="804"/>
        <v>0</v>
      </c>
      <c r="J7378" s="4">
        <f t="shared" si="805"/>
        <v>0</v>
      </c>
      <c r="K7378" s="4">
        <f t="shared" si="801"/>
        <v>0</v>
      </c>
      <c r="L7378" s="5">
        <f t="shared" si="806"/>
        <v>0</v>
      </c>
      <c r="M7378" s="137">
        <f>'PVWatts Hourly Results (1)'!L7389/1000</f>
        <v>0</v>
      </c>
      <c r="N7378" s="3">
        <f>'PVWatts Hourly Results (2)'!L7389/1000</f>
        <v>0</v>
      </c>
      <c r="O7378" s="3">
        <f>'PVWatts Hourly Results (3)'!L7389/1000</f>
        <v>0</v>
      </c>
      <c r="P7378" s="3">
        <f>'PVWatts Hourly Results (4)'!L7389/1000</f>
        <v>0</v>
      </c>
      <c r="Q7378" s="130">
        <f>'PVWatts Hourly Results (5)'!L7389/1000</f>
        <v>0</v>
      </c>
    </row>
    <row r="7379" spans="2:17" x14ac:dyDescent="0.25">
      <c r="B7379" s="8">
        <v>11</v>
      </c>
      <c r="C7379" s="9">
        <v>3</v>
      </c>
      <c r="D7379" s="134">
        <f>'PVWatts Hourly Results (1)'!C7390</f>
        <v>0</v>
      </c>
      <c r="E7379" s="127">
        <f>DATE(YEAR(Inputs!$D$5),Summary!B7379,Summary!C7379)+TIME(D7379,0,0)</f>
        <v>308</v>
      </c>
      <c r="F7379" s="4">
        <f t="shared" si="802"/>
        <v>0</v>
      </c>
      <c r="G7379" s="4">
        <f t="shared" si="800"/>
        <v>7</v>
      </c>
      <c r="H7379" s="4">
        <f t="shared" si="803"/>
        <v>0</v>
      </c>
      <c r="I7379" s="4">
        <f t="shared" si="804"/>
        <v>0</v>
      </c>
      <c r="J7379" s="4">
        <f t="shared" si="805"/>
        <v>0</v>
      </c>
      <c r="K7379" s="4">
        <f t="shared" si="801"/>
        <v>0</v>
      </c>
      <c r="L7379" s="5">
        <f t="shared" si="806"/>
        <v>0</v>
      </c>
      <c r="M7379" s="137">
        <f>'PVWatts Hourly Results (1)'!L7390/1000</f>
        <v>0</v>
      </c>
      <c r="N7379" s="3">
        <f>'PVWatts Hourly Results (2)'!L7390/1000</f>
        <v>0</v>
      </c>
      <c r="O7379" s="3">
        <f>'PVWatts Hourly Results (3)'!L7390/1000</f>
        <v>0</v>
      </c>
      <c r="P7379" s="3">
        <f>'PVWatts Hourly Results (4)'!L7390/1000</f>
        <v>0</v>
      </c>
      <c r="Q7379" s="130">
        <f>'PVWatts Hourly Results (5)'!L7390/1000</f>
        <v>0</v>
      </c>
    </row>
    <row r="7380" spans="2:17" x14ac:dyDescent="0.25">
      <c r="B7380" s="8">
        <v>11</v>
      </c>
      <c r="C7380" s="9">
        <v>3</v>
      </c>
      <c r="D7380" s="134">
        <f>'PVWatts Hourly Results (1)'!C7391</f>
        <v>0</v>
      </c>
      <c r="E7380" s="127">
        <f>DATE(YEAR(Inputs!$D$5),Summary!B7380,Summary!C7380)+TIME(D7380,0,0)</f>
        <v>308</v>
      </c>
      <c r="F7380" s="4">
        <f t="shared" si="802"/>
        <v>0</v>
      </c>
      <c r="G7380" s="4">
        <f t="shared" si="800"/>
        <v>7</v>
      </c>
      <c r="H7380" s="4">
        <f t="shared" si="803"/>
        <v>0</v>
      </c>
      <c r="I7380" s="4">
        <f t="shared" si="804"/>
        <v>0</v>
      </c>
      <c r="J7380" s="4">
        <f t="shared" si="805"/>
        <v>0</v>
      </c>
      <c r="K7380" s="4">
        <f t="shared" si="801"/>
        <v>0</v>
      </c>
      <c r="L7380" s="5">
        <f t="shared" si="806"/>
        <v>0</v>
      </c>
      <c r="M7380" s="137">
        <f>'PVWatts Hourly Results (1)'!L7391/1000</f>
        <v>0</v>
      </c>
      <c r="N7380" s="3">
        <f>'PVWatts Hourly Results (2)'!L7391/1000</f>
        <v>0</v>
      </c>
      <c r="O7380" s="3">
        <f>'PVWatts Hourly Results (3)'!L7391/1000</f>
        <v>0</v>
      </c>
      <c r="P7380" s="3">
        <f>'PVWatts Hourly Results (4)'!L7391/1000</f>
        <v>0</v>
      </c>
      <c r="Q7380" s="130">
        <f>'PVWatts Hourly Results (5)'!L7391/1000</f>
        <v>0</v>
      </c>
    </row>
    <row r="7381" spans="2:17" x14ac:dyDescent="0.25">
      <c r="B7381" s="8">
        <v>11</v>
      </c>
      <c r="C7381" s="9">
        <v>3</v>
      </c>
      <c r="D7381" s="134">
        <f>'PVWatts Hourly Results (1)'!C7392</f>
        <v>0</v>
      </c>
      <c r="E7381" s="127">
        <f>DATE(YEAR(Inputs!$D$5),Summary!B7381,Summary!C7381)+TIME(D7381,0,0)</f>
        <v>308</v>
      </c>
      <c r="F7381" s="4">
        <f t="shared" si="802"/>
        <v>0</v>
      </c>
      <c r="G7381" s="4">
        <f t="shared" si="800"/>
        <v>7</v>
      </c>
      <c r="H7381" s="4">
        <f t="shared" si="803"/>
        <v>0</v>
      </c>
      <c r="I7381" s="4">
        <f t="shared" si="804"/>
        <v>0</v>
      </c>
      <c r="J7381" s="4">
        <f t="shared" si="805"/>
        <v>0</v>
      </c>
      <c r="K7381" s="4">
        <f t="shared" si="801"/>
        <v>0</v>
      </c>
      <c r="L7381" s="5">
        <f t="shared" si="806"/>
        <v>0</v>
      </c>
      <c r="M7381" s="137">
        <f>'PVWatts Hourly Results (1)'!L7392/1000</f>
        <v>0</v>
      </c>
      <c r="N7381" s="3">
        <f>'PVWatts Hourly Results (2)'!L7392/1000</f>
        <v>0</v>
      </c>
      <c r="O7381" s="3">
        <f>'PVWatts Hourly Results (3)'!L7392/1000</f>
        <v>0</v>
      </c>
      <c r="P7381" s="3">
        <f>'PVWatts Hourly Results (4)'!L7392/1000</f>
        <v>0</v>
      </c>
      <c r="Q7381" s="130">
        <f>'PVWatts Hourly Results (5)'!L7392/1000</f>
        <v>0</v>
      </c>
    </row>
    <row r="7382" spans="2:17" x14ac:dyDescent="0.25">
      <c r="B7382" s="8">
        <v>11</v>
      </c>
      <c r="C7382" s="9">
        <v>3</v>
      </c>
      <c r="D7382" s="134">
        <f>'PVWatts Hourly Results (1)'!C7393</f>
        <v>0</v>
      </c>
      <c r="E7382" s="127">
        <f>DATE(YEAR(Inputs!$D$5),Summary!B7382,Summary!C7382)+TIME(D7382,0,0)</f>
        <v>308</v>
      </c>
      <c r="F7382" s="4">
        <f t="shared" si="802"/>
        <v>0</v>
      </c>
      <c r="G7382" s="4">
        <f t="shared" ref="G7382:G7445" si="807">WEEKDAY(E7382)</f>
        <v>7</v>
      </c>
      <c r="H7382" s="4">
        <f t="shared" si="803"/>
        <v>0</v>
      </c>
      <c r="I7382" s="4">
        <f t="shared" si="804"/>
        <v>0</v>
      </c>
      <c r="J7382" s="4">
        <f t="shared" si="805"/>
        <v>0</v>
      </c>
      <c r="K7382" s="4">
        <f t="shared" ref="K7382:K7445" si="808">IF(OR(AND(B7382=7,C7382=4),AND(B7382=1,C7382=1)),1,0)</f>
        <v>0</v>
      </c>
      <c r="L7382" s="5">
        <f t="shared" si="806"/>
        <v>0</v>
      </c>
      <c r="M7382" s="137">
        <f>'PVWatts Hourly Results (1)'!L7393/1000</f>
        <v>0</v>
      </c>
      <c r="N7382" s="3">
        <f>'PVWatts Hourly Results (2)'!L7393/1000</f>
        <v>0</v>
      </c>
      <c r="O7382" s="3">
        <f>'PVWatts Hourly Results (3)'!L7393/1000</f>
        <v>0</v>
      </c>
      <c r="P7382" s="3">
        <f>'PVWatts Hourly Results (4)'!L7393/1000</f>
        <v>0</v>
      </c>
      <c r="Q7382" s="130">
        <f>'PVWatts Hourly Results (5)'!L7393/1000</f>
        <v>0</v>
      </c>
    </row>
    <row r="7383" spans="2:17" x14ac:dyDescent="0.25">
      <c r="B7383" s="8">
        <v>11</v>
      </c>
      <c r="C7383" s="9">
        <v>3</v>
      </c>
      <c r="D7383" s="134">
        <f>'PVWatts Hourly Results (1)'!C7394</f>
        <v>0</v>
      </c>
      <c r="E7383" s="127">
        <f>DATE(YEAR(Inputs!$D$5),Summary!B7383,Summary!C7383)+TIME(D7383,0,0)</f>
        <v>308</v>
      </c>
      <c r="F7383" s="4">
        <f t="shared" ref="F7383:F7446" si="809">IF(OR(B7383&lt;3,B7383=6,B7383=7,B7383=8),1,0)</f>
        <v>0</v>
      </c>
      <c r="G7383" s="4">
        <f t="shared" si="807"/>
        <v>7</v>
      </c>
      <c r="H7383" s="4">
        <f t="shared" ref="H7383:H7446" si="810">IF(OR(G7383=2,G7383=3,G7383=4,G7383=5,G7383=6),1,0)</f>
        <v>0</v>
      </c>
      <c r="I7383" s="4">
        <f t="shared" ref="I7383:I7446" si="811">IF(AND(B7383&gt;5,B7383&lt;9,D7383&gt;=13,D7383&lt;=16,H7383=1),1,0)</f>
        <v>0</v>
      </c>
      <c r="J7383" s="4">
        <f t="shared" ref="J7383:J7446" si="812">IF(AND(B7383&lt;3,OR(AND(D7383&gt;6,D7383&lt;9),AND(D7383&gt;17,D7383&lt;20)),H7383=1),1,0)</f>
        <v>0</v>
      </c>
      <c r="K7383" s="4">
        <f t="shared" si="808"/>
        <v>0</v>
      </c>
      <c r="L7383" s="5">
        <f t="shared" ref="L7383:L7446" si="813">IFERROR(IF(AND(F7383=1,H7383=1,OR(I7383=1,J7383=1),K7383=0),1,0),"")</f>
        <v>0</v>
      </c>
      <c r="M7383" s="137">
        <f>'PVWatts Hourly Results (1)'!L7394/1000</f>
        <v>0</v>
      </c>
      <c r="N7383" s="3">
        <f>'PVWatts Hourly Results (2)'!L7394/1000</f>
        <v>0</v>
      </c>
      <c r="O7383" s="3">
        <f>'PVWatts Hourly Results (3)'!L7394/1000</f>
        <v>0</v>
      </c>
      <c r="P7383" s="3">
        <f>'PVWatts Hourly Results (4)'!L7394/1000</f>
        <v>0</v>
      </c>
      <c r="Q7383" s="130">
        <f>'PVWatts Hourly Results (5)'!L7394/1000</f>
        <v>0</v>
      </c>
    </row>
    <row r="7384" spans="2:17" x14ac:dyDescent="0.25">
      <c r="B7384" s="8">
        <v>11</v>
      </c>
      <c r="C7384" s="9">
        <v>3</v>
      </c>
      <c r="D7384" s="134">
        <f>'PVWatts Hourly Results (1)'!C7395</f>
        <v>0</v>
      </c>
      <c r="E7384" s="127">
        <f>DATE(YEAR(Inputs!$D$5),Summary!B7384,Summary!C7384)+TIME(D7384,0,0)</f>
        <v>308</v>
      </c>
      <c r="F7384" s="4">
        <f t="shared" si="809"/>
        <v>0</v>
      </c>
      <c r="G7384" s="4">
        <f t="shared" si="807"/>
        <v>7</v>
      </c>
      <c r="H7384" s="4">
        <f t="shared" si="810"/>
        <v>0</v>
      </c>
      <c r="I7384" s="4">
        <f t="shared" si="811"/>
        <v>0</v>
      </c>
      <c r="J7384" s="4">
        <f t="shared" si="812"/>
        <v>0</v>
      </c>
      <c r="K7384" s="4">
        <f t="shared" si="808"/>
        <v>0</v>
      </c>
      <c r="L7384" s="5">
        <f t="shared" si="813"/>
        <v>0</v>
      </c>
      <c r="M7384" s="137">
        <f>'PVWatts Hourly Results (1)'!L7395/1000</f>
        <v>0</v>
      </c>
      <c r="N7384" s="3">
        <f>'PVWatts Hourly Results (2)'!L7395/1000</f>
        <v>0</v>
      </c>
      <c r="O7384" s="3">
        <f>'PVWatts Hourly Results (3)'!L7395/1000</f>
        <v>0</v>
      </c>
      <c r="P7384" s="3">
        <f>'PVWatts Hourly Results (4)'!L7395/1000</f>
        <v>0</v>
      </c>
      <c r="Q7384" s="130">
        <f>'PVWatts Hourly Results (5)'!L7395/1000</f>
        <v>0</v>
      </c>
    </row>
    <row r="7385" spans="2:17" x14ac:dyDescent="0.25">
      <c r="B7385" s="8">
        <v>11</v>
      </c>
      <c r="C7385" s="9">
        <v>3</v>
      </c>
      <c r="D7385" s="134">
        <f>'PVWatts Hourly Results (1)'!C7396</f>
        <v>0</v>
      </c>
      <c r="E7385" s="127">
        <f>DATE(YEAR(Inputs!$D$5),Summary!B7385,Summary!C7385)+TIME(D7385,0,0)</f>
        <v>308</v>
      </c>
      <c r="F7385" s="4">
        <f t="shared" si="809"/>
        <v>0</v>
      </c>
      <c r="G7385" s="4">
        <f t="shared" si="807"/>
        <v>7</v>
      </c>
      <c r="H7385" s="4">
        <f t="shared" si="810"/>
        <v>0</v>
      </c>
      <c r="I7385" s="4">
        <f t="shared" si="811"/>
        <v>0</v>
      </c>
      <c r="J7385" s="4">
        <f t="shared" si="812"/>
        <v>0</v>
      </c>
      <c r="K7385" s="4">
        <f t="shared" si="808"/>
        <v>0</v>
      </c>
      <c r="L7385" s="5">
        <f t="shared" si="813"/>
        <v>0</v>
      </c>
      <c r="M7385" s="137">
        <f>'PVWatts Hourly Results (1)'!L7396/1000</f>
        <v>0</v>
      </c>
      <c r="N7385" s="3">
        <f>'PVWatts Hourly Results (2)'!L7396/1000</f>
        <v>0</v>
      </c>
      <c r="O7385" s="3">
        <f>'PVWatts Hourly Results (3)'!L7396/1000</f>
        <v>0</v>
      </c>
      <c r="P7385" s="3">
        <f>'PVWatts Hourly Results (4)'!L7396/1000</f>
        <v>0</v>
      </c>
      <c r="Q7385" s="130">
        <f>'PVWatts Hourly Results (5)'!L7396/1000</f>
        <v>0</v>
      </c>
    </row>
    <row r="7386" spans="2:17" x14ac:dyDescent="0.25">
      <c r="B7386" s="8">
        <v>11</v>
      </c>
      <c r="C7386" s="9">
        <v>3</v>
      </c>
      <c r="D7386" s="134">
        <f>'PVWatts Hourly Results (1)'!C7397</f>
        <v>0</v>
      </c>
      <c r="E7386" s="127">
        <f>DATE(YEAR(Inputs!$D$5),Summary!B7386,Summary!C7386)+TIME(D7386,0,0)</f>
        <v>308</v>
      </c>
      <c r="F7386" s="4">
        <f t="shared" si="809"/>
        <v>0</v>
      </c>
      <c r="G7386" s="4">
        <f t="shared" si="807"/>
        <v>7</v>
      </c>
      <c r="H7386" s="4">
        <f t="shared" si="810"/>
        <v>0</v>
      </c>
      <c r="I7386" s="4">
        <f t="shared" si="811"/>
        <v>0</v>
      </c>
      <c r="J7386" s="4">
        <f t="shared" si="812"/>
        <v>0</v>
      </c>
      <c r="K7386" s="4">
        <f t="shared" si="808"/>
        <v>0</v>
      </c>
      <c r="L7386" s="5">
        <f t="shared" si="813"/>
        <v>0</v>
      </c>
      <c r="M7386" s="137">
        <f>'PVWatts Hourly Results (1)'!L7397/1000</f>
        <v>0</v>
      </c>
      <c r="N7386" s="3">
        <f>'PVWatts Hourly Results (2)'!L7397/1000</f>
        <v>0</v>
      </c>
      <c r="O7386" s="3">
        <f>'PVWatts Hourly Results (3)'!L7397/1000</f>
        <v>0</v>
      </c>
      <c r="P7386" s="3">
        <f>'PVWatts Hourly Results (4)'!L7397/1000</f>
        <v>0</v>
      </c>
      <c r="Q7386" s="130">
        <f>'PVWatts Hourly Results (5)'!L7397/1000</f>
        <v>0</v>
      </c>
    </row>
    <row r="7387" spans="2:17" x14ac:dyDescent="0.25">
      <c r="B7387" s="8">
        <v>11</v>
      </c>
      <c r="C7387" s="9">
        <v>3</v>
      </c>
      <c r="D7387" s="134">
        <f>'PVWatts Hourly Results (1)'!C7398</f>
        <v>0</v>
      </c>
      <c r="E7387" s="127">
        <f>DATE(YEAR(Inputs!$D$5),Summary!B7387,Summary!C7387)+TIME(D7387,0,0)</f>
        <v>308</v>
      </c>
      <c r="F7387" s="4">
        <f t="shared" si="809"/>
        <v>0</v>
      </c>
      <c r="G7387" s="4">
        <f t="shared" si="807"/>
        <v>7</v>
      </c>
      <c r="H7387" s="4">
        <f t="shared" si="810"/>
        <v>0</v>
      </c>
      <c r="I7387" s="4">
        <f t="shared" si="811"/>
        <v>0</v>
      </c>
      <c r="J7387" s="4">
        <f t="shared" si="812"/>
        <v>0</v>
      </c>
      <c r="K7387" s="4">
        <f t="shared" si="808"/>
        <v>0</v>
      </c>
      <c r="L7387" s="5">
        <f t="shared" si="813"/>
        <v>0</v>
      </c>
      <c r="M7387" s="137">
        <f>'PVWatts Hourly Results (1)'!L7398/1000</f>
        <v>0</v>
      </c>
      <c r="N7387" s="3">
        <f>'PVWatts Hourly Results (2)'!L7398/1000</f>
        <v>0</v>
      </c>
      <c r="O7387" s="3">
        <f>'PVWatts Hourly Results (3)'!L7398/1000</f>
        <v>0</v>
      </c>
      <c r="P7387" s="3">
        <f>'PVWatts Hourly Results (4)'!L7398/1000</f>
        <v>0</v>
      </c>
      <c r="Q7387" s="130">
        <f>'PVWatts Hourly Results (5)'!L7398/1000</f>
        <v>0</v>
      </c>
    </row>
    <row r="7388" spans="2:17" x14ac:dyDescent="0.25">
      <c r="B7388" s="8">
        <v>11</v>
      </c>
      <c r="C7388" s="9">
        <v>3</v>
      </c>
      <c r="D7388" s="134">
        <f>'PVWatts Hourly Results (1)'!C7399</f>
        <v>0</v>
      </c>
      <c r="E7388" s="127">
        <f>DATE(YEAR(Inputs!$D$5),Summary!B7388,Summary!C7388)+TIME(D7388,0,0)</f>
        <v>308</v>
      </c>
      <c r="F7388" s="4">
        <f t="shared" si="809"/>
        <v>0</v>
      </c>
      <c r="G7388" s="4">
        <f t="shared" si="807"/>
        <v>7</v>
      </c>
      <c r="H7388" s="4">
        <f t="shared" si="810"/>
        <v>0</v>
      </c>
      <c r="I7388" s="4">
        <f t="shared" si="811"/>
        <v>0</v>
      </c>
      <c r="J7388" s="4">
        <f t="shared" si="812"/>
        <v>0</v>
      </c>
      <c r="K7388" s="4">
        <f t="shared" si="808"/>
        <v>0</v>
      </c>
      <c r="L7388" s="5">
        <f t="shared" si="813"/>
        <v>0</v>
      </c>
      <c r="M7388" s="137">
        <f>'PVWatts Hourly Results (1)'!L7399/1000</f>
        <v>0</v>
      </c>
      <c r="N7388" s="3">
        <f>'PVWatts Hourly Results (2)'!L7399/1000</f>
        <v>0</v>
      </c>
      <c r="O7388" s="3">
        <f>'PVWatts Hourly Results (3)'!L7399/1000</f>
        <v>0</v>
      </c>
      <c r="P7388" s="3">
        <f>'PVWatts Hourly Results (4)'!L7399/1000</f>
        <v>0</v>
      </c>
      <c r="Q7388" s="130">
        <f>'PVWatts Hourly Results (5)'!L7399/1000</f>
        <v>0</v>
      </c>
    </row>
    <row r="7389" spans="2:17" x14ac:dyDescent="0.25">
      <c r="B7389" s="8">
        <v>11</v>
      </c>
      <c r="C7389" s="9">
        <v>3</v>
      </c>
      <c r="D7389" s="134">
        <f>'PVWatts Hourly Results (1)'!C7400</f>
        <v>0</v>
      </c>
      <c r="E7389" s="127">
        <f>DATE(YEAR(Inputs!$D$5),Summary!B7389,Summary!C7389)+TIME(D7389,0,0)</f>
        <v>308</v>
      </c>
      <c r="F7389" s="4">
        <f t="shared" si="809"/>
        <v>0</v>
      </c>
      <c r="G7389" s="4">
        <f t="shared" si="807"/>
        <v>7</v>
      </c>
      <c r="H7389" s="4">
        <f t="shared" si="810"/>
        <v>0</v>
      </c>
      <c r="I7389" s="4">
        <f t="shared" si="811"/>
        <v>0</v>
      </c>
      <c r="J7389" s="4">
        <f t="shared" si="812"/>
        <v>0</v>
      </c>
      <c r="K7389" s="4">
        <f t="shared" si="808"/>
        <v>0</v>
      </c>
      <c r="L7389" s="5">
        <f t="shared" si="813"/>
        <v>0</v>
      </c>
      <c r="M7389" s="137">
        <f>'PVWatts Hourly Results (1)'!L7400/1000</f>
        <v>0</v>
      </c>
      <c r="N7389" s="3">
        <f>'PVWatts Hourly Results (2)'!L7400/1000</f>
        <v>0</v>
      </c>
      <c r="O7389" s="3">
        <f>'PVWatts Hourly Results (3)'!L7400/1000</f>
        <v>0</v>
      </c>
      <c r="P7389" s="3">
        <f>'PVWatts Hourly Results (4)'!L7400/1000</f>
        <v>0</v>
      </c>
      <c r="Q7389" s="130">
        <f>'PVWatts Hourly Results (5)'!L7400/1000</f>
        <v>0</v>
      </c>
    </row>
    <row r="7390" spans="2:17" x14ac:dyDescent="0.25">
      <c r="B7390" s="8">
        <v>11</v>
      </c>
      <c r="C7390" s="9">
        <v>4</v>
      </c>
      <c r="D7390" s="134">
        <f>'PVWatts Hourly Results (1)'!C7401</f>
        <v>0</v>
      </c>
      <c r="E7390" s="127">
        <f>DATE(YEAR(Inputs!$D$5),Summary!B7390,Summary!C7390)+TIME(D7390,0,0)</f>
        <v>309</v>
      </c>
      <c r="F7390" s="4">
        <f t="shared" si="809"/>
        <v>0</v>
      </c>
      <c r="G7390" s="4">
        <f t="shared" si="807"/>
        <v>1</v>
      </c>
      <c r="H7390" s="4">
        <f t="shared" si="810"/>
        <v>0</v>
      </c>
      <c r="I7390" s="4">
        <f t="shared" si="811"/>
        <v>0</v>
      </c>
      <c r="J7390" s="4">
        <f t="shared" si="812"/>
        <v>0</v>
      </c>
      <c r="K7390" s="4">
        <f t="shared" si="808"/>
        <v>0</v>
      </c>
      <c r="L7390" s="5">
        <f t="shared" si="813"/>
        <v>0</v>
      </c>
      <c r="M7390" s="137">
        <f>'PVWatts Hourly Results (1)'!L7401/1000</f>
        <v>0</v>
      </c>
      <c r="N7390" s="3">
        <f>'PVWatts Hourly Results (2)'!L7401/1000</f>
        <v>0</v>
      </c>
      <c r="O7390" s="3">
        <f>'PVWatts Hourly Results (3)'!L7401/1000</f>
        <v>0</v>
      </c>
      <c r="P7390" s="3">
        <f>'PVWatts Hourly Results (4)'!L7401/1000</f>
        <v>0</v>
      </c>
      <c r="Q7390" s="130">
        <f>'PVWatts Hourly Results (5)'!L7401/1000</f>
        <v>0</v>
      </c>
    </row>
    <row r="7391" spans="2:17" x14ac:dyDescent="0.25">
      <c r="B7391" s="8">
        <v>11</v>
      </c>
      <c r="C7391" s="9">
        <v>4</v>
      </c>
      <c r="D7391" s="134">
        <f>'PVWatts Hourly Results (1)'!C7402</f>
        <v>0</v>
      </c>
      <c r="E7391" s="127">
        <f>DATE(YEAR(Inputs!$D$5),Summary!B7391,Summary!C7391)+TIME(D7391,0,0)</f>
        <v>309</v>
      </c>
      <c r="F7391" s="4">
        <f t="shared" si="809"/>
        <v>0</v>
      </c>
      <c r="G7391" s="4">
        <f t="shared" si="807"/>
        <v>1</v>
      </c>
      <c r="H7391" s="4">
        <f t="shared" si="810"/>
        <v>0</v>
      </c>
      <c r="I7391" s="4">
        <f t="shared" si="811"/>
        <v>0</v>
      </c>
      <c r="J7391" s="4">
        <f t="shared" si="812"/>
        <v>0</v>
      </c>
      <c r="K7391" s="4">
        <f t="shared" si="808"/>
        <v>0</v>
      </c>
      <c r="L7391" s="5">
        <f t="shared" si="813"/>
        <v>0</v>
      </c>
      <c r="M7391" s="137">
        <f>'PVWatts Hourly Results (1)'!L7402/1000</f>
        <v>0</v>
      </c>
      <c r="N7391" s="3">
        <f>'PVWatts Hourly Results (2)'!L7402/1000</f>
        <v>0</v>
      </c>
      <c r="O7391" s="3">
        <f>'PVWatts Hourly Results (3)'!L7402/1000</f>
        <v>0</v>
      </c>
      <c r="P7391" s="3">
        <f>'PVWatts Hourly Results (4)'!L7402/1000</f>
        <v>0</v>
      </c>
      <c r="Q7391" s="130">
        <f>'PVWatts Hourly Results (5)'!L7402/1000</f>
        <v>0</v>
      </c>
    </row>
    <row r="7392" spans="2:17" x14ac:dyDescent="0.25">
      <c r="B7392" s="8">
        <v>11</v>
      </c>
      <c r="C7392" s="9">
        <v>4</v>
      </c>
      <c r="D7392" s="134">
        <f>'PVWatts Hourly Results (1)'!C7403</f>
        <v>0</v>
      </c>
      <c r="E7392" s="127">
        <f>DATE(YEAR(Inputs!$D$5),Summary!B7392,Summary!C7392)+TIME(D7392,0,0)</f>
        <v>309</v>
      </c>
      <c r="F7392" s="4">
        <f t="shared" si="809"/>
        <v>0</v>
      </c>
      <c r="G7392" s="4">
        <f t="shared" si="807"/>
        <v>1</v>
      </c>
      <c r="H7392" s="4">
        <f t="shared" si="810"/>
        <v>0</v>
      </c>
      <c r="I7392" s="4">
        <f t="shared" si="811"/>
        <v>0</v>
      </c>
      <c r="J7392" s="4">
        <f t="shared" si="812"/>
        <v>0</v>
      </c>
      <c r="K7392" s="4">
        <f t="shared" si="808"/>
        <v>0</v>
      </c>
      <c r="L7392" s="5">
        <f t="shared" si="813"/>
        <v>0</v>
      </c>
      <c r="M7392" s="137">
        <f>'PVWatts Hourly Results (1)'!L7403/1000</f>
        <v>0</v>
      </c>
      <c r="N7392" s="3">
        <f>'PVWatts Hourly Results (2)'!L7403/1000</f>
        <v>0</v>
      </c>
      <c r="O7392" s="3">
        <f>'PVWatts Hourly Results (3)'!L7403/1000</f>
        <v>0</v>
      </c>
      <c r="P7392" s="3">
        <f>'PVWatts Hourly Results (4)'!L7403/1000</f>
        <v>0</v>
      </c>
      <c r="Q7392" s="130">
        <f>'PVWatts Hourly Results (5)'!L7403/1000</f>
        <v>0</v>
      </c>
    </row>
    <row r="7393" spans="2:17" x14ac:dyDescent="0.25">
      <c r="B7393" s="8">
        <v>11</v>
      </c>
      <c r="C7393" s="9">
        <v>4</v>
      </c>
      <c r="D7393" s="134">
        <f>'PVWatts Hourly Results (1)'!C7404</f>
        <v>0</v>
      </c>
      <c r="E7393" s="127">
        <f>DATE(YEAR(Inputs!$D$5),Summary!B7393,Summary!C7393)+TIME(D7393,0,0)</f>
        <v>309</v>
      </c>
      <c r="F7393" s="4">
        <f t="shared" si="809"/>
        <v>0</v>
      </c>
      <c r="G7393" s="4">
        <f t="shared" si="807"/>
        <v>1</v>
      </c>
      <c r="H7393" s="4">
        <f t="shared" si="810"/>
        <v>0</v>
      </c>
      <c r="I7393" s="4">
        <f t="shared" si="811"/>
        <v>0</v>
      </c>
      <c r="J7393" s="4">
        <f t="shared" si="812"/>
        <v>0</v>
      </c>
      <c r="K7393" s="4">
        <f t="shared" si="808"/>
        <v>0</v>
      </c>
      <c r="L7393" s="5">
        <f t="shared" si="813"/>
        <v>0</v>
      </c>
      <c r="M7393" s="137">
        <f>'PVWatts Hourly Results (1)'!L7404/1000</f>
        <v>0</v>
      </c>
      <c r="N7393" s="3">
        <f>'PVWatts Hourly Results (2)'!L7404/1000</f>
        <v>0</v>
      </c>
      <c r="O7393" s="3">
        <f>'PVWatts Hourly Results (3)'!L7404/1000</f>
        <v>0</v>
      </c>
      <c r="P7393" s="3">
        <f>'PVWatts Hourly Results (4)'!L7404/1000</f>
        <v>0</v>
      </c>
      <c r="Q7393" s="130">
        <f>'PVWatts Hourly Results (5)'!L7404/1000</f>
        <v>0</v>
      </c>
    </row>
    <row r="7394" spans="2:17" x14ac:dyDescent="0.25">
      <c r="B7394" s="8">
        <v>11</v>
      </c>
      <c r="C7394" s="9">
        <v>4</v>
      </c>
      <c r="D7394" s="134">
        <f>'PVWatts Hourly Results (1)'!C7405</f>
        <v>0</v>
      </c>
      <c r="E7394" s="127">
        <f>DATE(YEAR(Inputs!$D$5),Summary!B7394,Summary!C7394)+TIME(D7394,0,0)</f>
        <v>309</v>
      </c>
      <c r="F7394" s="4">
        <f t="shared" si="809"/>
        <v>0</v>
      </c>
      <c r="G7394" s="4">
        <f t="shared" si="807"/>
        <v>1</v>
      </c>
      <c r="H7394" s="4">
        <f t="shared" si="810"/>
        <v>0</v>
      </c>
      <c r="I7394" s="4">
        <f t="shared" si="811"/>
        <v>0</v>
      </c>
      <c r="J7394" s="4">
        <f t="shared" si="812"/>
        <v>0</v>
      </c>
      <c r="K7394" s="4">
        <f t="shared" si="808"/>
        <v>0</v>
      </c>
      <c r="L7394" s="5">
        <f t="shared" si="813"/>
        <v>0</v>
      </c>
      <c r="M7394" s="137">
        <f>'PVWatts Hourly Results (1)'!L7405/1000</f>
        <v>0</v>
      </c>
      <c r="N7394" s="3">
        <f>'PVWatts Hourly Results (2)'!L7405/1000</f>
        <v>0</v>
      </c>
      <c r="O7394" s="3">
        <f>'PVWatts Hourly Results (3)'!L7405/1000</f>
        <v>0</v>
      </c>
      <c r="P7394" s="3">
        <f>'PVWatts Hourly Results (4)'!L7405/1000</f>
        <v>0</v>
      </c>
      <c r="Q7394" s="130">
        <f>'PVWatts Hourly Results (5)'!L7405/1000</f>
        <v>0</v>
      </c>
    </row>
    <row r="7395" spans="2:17" x14ac:dyDescent="0.25">
      <c r="B7395" s="8">
        <v>11</v>
      </c>
      <c r="C7395" s="9">
        <v>4</v>
      </c>
      <c r="D7395" s="134">
        <f>'PVWatts Hourly Results (1)'!C7406</f>
        <v>0</v>
      </c>
      <c r="E7395" s="127">
        <f>DATE(YEAR(Inputs!$D$5),Summary!B7395,Summary!C7395)+TIME(D7395,0,0)</f>
        <v>309</v>
      </c>
      <c r="F7395" s="4">
        <f t="shared" si="809"/>
        <v>0</v>
      </c>
      <c r="G7395" s="4">
        <f t="shared" si="807"/>
        <v>1</v>
      </c>
      <c r="H7395" s="4">
        <f t="shared" si="810"/>
        <v>0</v>
      </c>
      <c r="I7395" s="4">
        <f t="shared" si="811"/>
        <v>0</v>
      </c>
      <c r="J7395" s="4">
        <f t="shared" si="812"/>
        <v>0</v>
      </c>
      <c r="K7395" s="4">
        <f t="shared" si="808"/>
        <v>0</v>
      </c>
      <c r="L7395" s="5">
        <f t="shared" si="813"/>
        <v>0</v>
      </c>
      <c r="M7395" s="137">
        <f>'PVWatts Hourly Results (1)'!L7406/1000</f>
        <v>0</v>
      </c>
      <c r="N7395" s="3">
        <f>'PVWatts Hourly Results (2)'!L7406/1000</f>
        <v>0</v>
      </c>
      <c r="O7395" s="3">
        <f>'PVWatts Hourly Results (3)'!L7406/1000</f>
        <v>0</v>
      </c>
      <c r="P7395" s="3">
        <f>'PVWatts Hourly Results (4)'!L7406/1000</f>
        <v>0</v>
      </c>
      <c r="Q7395" s="130">
        <f>'PVWatts Hourly Results (5)'!L7406/1000</f>
        <v>0</v>
      </c>
    </row>
    <row r="7396" spans="2:17" x14ac:dyDescent="0.25">
      <c r="B7396" s="8">
        <v>11</v>
      </c>
      <c r="C7396" s="9">
        <v>4</v>
      </c>
      <c r="D7396" s="134">
        <f>'PVWatts Hourly Results (1)'!C7407</f>
        <v>0</v>
      </c>
      <c r="E7396" s="127">
        <f>DATE(YEAR(Inputs!$D$5),Summary!B7396,Summary!C7396)+TIME(D7396,0,0)</f>
        <v>309</v>
      </c>
      <c r="F7396" s="4">
        <f t="shared" si="809"/>
        <v>0</v>
      </c>
      <c r="G7396" s="4">
        <f t="shared" si="807"/>
        <v>1</v>
      </c>
      <c r="H7396" s="4">
        <f t="shared" si="810"/>
        <v>0</v>
      </c>
      <c r="I7396" s="4">
        <f t="shared" si="811"/>
        <v>0</v>
      </c>
      <c r="J7396" s="4">
        <f t="shared" si="812"/>
        <v>0</v>
      </c>
      <c r="K7396" s="4">
        <f t="shared" si="808"/>
        <v>0</v>
      </c>
      <c r="L7396" s="5">
        <f t="shared" si="813"/>
        <v>0</v>
      </c>
      <c r="M7396" s="137">
        <f>'PVWatts Hourly Results (1)'!L7407/1000</f>
        <v>0</v>
      </c>
      <c r="N7396" s="3">
        <f>'PVWatts Hourly Results (2)'!L7407/1000</f>
        <v>0</v>
      </c>
      <c r="O7396" s="3">
        <f>'PVWatts Hourly Results (3)'!L7407/1000</f>
        <v>0</v>
      </c>
      <c r="P7396" s="3">
        <f>'PVWatts Hourly Results (4)'!L7407/1000</f>
        <v>0</v>
      </c>
      <c r="Q7396" s="130">
        <f>'PVWatts Hourly Results (5)'!L7407/1000</f>
        <v>0</v>
      </c>
    </row>
    <row r="7397" spans="2:17" x14ac:dyDescent="0.25">
      <c r="B7397" s="8">
        <v>11</v>
      </c>
      <c r="C7397" s="9">
        <v>4</v>
      </c>
      <c r="D7397" s="134">
        <f>'PVWatts Hourly Results (1)'!C7408</f>
        <v>0</v>
      </c>
      <c r="E7397" s="127">
        <f>DATE(YEAR(Inputs!$D$5),Summary!B7397,Summary!C7397)+TIME(D7397,0,0)</f>
        <v>309</v>
      </c>
      <c r="F7397" s="4">
        <f t="shared" si="809"/>
        <v>0</v>
      </c>
      <c r="G7397" s="4">
        <f t="shared" si="807"/>
        <v>1</v>
      </c>
      <c r="H7397" s="4">
        <f t="shared" si="810"/>
        <v>0</v>
      </c>
      <c r="I7397" s="4">
        <f t="shared" si="811"/>
        <v>0</v>
      </c>
      <c r="J7397" s="4">
        <f t="shared" si="812"/>
        <v>0</v>
      </c>
      <c r="K7397" s="4">
        <f t="shared" si="808"/>
        <v>0</v>
      </c>
      <c r="L7397" s="5">
        <f t="shared" si="813"/>
        <v>0</v>
      </c>
      <c r="M7397" s="137">
        <f>'PVWatts Hourly Results (1)'!L7408/1000</f>
        <v>0</v>
      </c>
      <c r="N7397" s="3">
        <f>'PVWatts Hourly Results (2)'!L7408/1000</f>
        <v>0</v>
      </c>
      <c r="O7397" s="3">
        <f>'PVWatts Hourly Results (3)'!L7408/1000</f>
        <v>0</v>
      </c>
      <c r="P7397" s="3">
        <f>'PVWatts Hourly Results (4)'!L7408/1000</f>
        <v>0</v>
      </c>
      <c r="Q7397" s="130">
        <f>'PVWatts Hourly Results (5)'!L7408/1000</f>
        <v>0</v>
      </c>
    </row>
    <row r="7398" spans="2:17" x14ac:dyDescent="0.25">
      <c r="B7398" s="8">
        <v>11</v>
      </c>
      <c r="C7398" s="9">
        <v>4</v>
      </c>
      <c r="D7398" s="134">
        <f>'PVWatts Hourly Results (1)'!C7409</f>
        <v>0</v>
      </c>
      <c r="E7398" s="127">
        <f>DATE(YEAR(Inputs!$D$5),Summary!B7398,Summary!C7398)+TIME(D7398,0,0)</f>
        <v>309</v>
      </c>
      <c r="F7398" s="4">
        <f t="shared" si="809"/>
        <v>0</v>
      </c>
      <c r="G7398" s="4">
        <f t="shared" si="807"/>
        <v>1</v>
      </c>
      <c r="H7398" s="4">
        <f t="shared" si="810"/>
        <v>0</v>
      </c>
      <c r="I7398" s="4">
        <f t="shared" si="811"/>
        <v>0</v>
      </c>
      <c r="J7398" s="4">
        <f t="shared" si="812"/>
        <v>0</v>
      </c>
      <c r="K7398" s="4">
        <f t="shared" si="808"/>
        <v>0</v>
      </c>
      <c r="L7398" s="5">
        <f t="shared" si="813"/>
        <v>0</v>
      </c>
      <c r="M7398" s="137">
        <f>'PVWatts Hourly Results (1)'!L7409/1000</f>
        <v>0</v>
      </c>
      <c r="N7398" s="3">
        <f>'PVWatts Hourly Results (2)'!L7409/1000</f>
        <v>0</v>
      </c>
      <c r="O7398" s="3">
        <f>'PVWatts Hourly Results (3)'!L7409/1000</f>
        <v>0</v>
      </c>
      <c r="P7398" s="3">
        <f>'PVWatts Hourly Results (4)'!L7409/1000</f>
        <v>0</v>
      </c>
      <c r="Q7398" s="130">
        <f>'PVWatts Hourly Results (5)'!L7409/1000</f>
        <v>0</v>
      </c>
    </row>
    <row r="7399" spans="2:17" x14ac:dyDescent="0.25">
      <c r="B7399" s="8">
        <v>11</v>
      </c>
      <c r="C7399" s="9">
        <v>4</v>
      </c>
      <c r="D7399" s="134">
        <f>'PVWatts Hourly Results (1)'!C7410</f>
        <v>0</v>
      </c>
      <c r="E7399" s="127">
        <f>DATE(YEAR(Inputs!$D$5),Summary!B7399,Summary!C7399)+TIME(D7399,0,0)</f>
        <v>309</v>
      </c>
      <c r="F7399" s="4">
        <f t="shared" si="809"/>
        <v>0</v>
      </c>
      <c r="G7399" s="4">
        <f t="shared" si="807"/>
        <v>1</v>
      </c>
      <c r="H7399" s="4">
        <f t="shared" si="810"/>
        <v>0</v>
      </c>
      <c r="I7399" s="4">
        <f t="shared" si="811"/>
        <v>0</v>
      </c>
      <c r="J7399" s="4">
        <f t="shared" si="812"/>
        <v>0</v>
      </c>
      <c r="K7399" s="4">
        <f t="shared" si="808"/>
        <v>0</v>
      </c>
      <c r="L7399" s="5">
        <f t="shared" si="813"/>
        <v>0</v>
      </c>
      <c r="M7399" s="137">
        <f>'PVWatts Hourly Results (1)'!L7410/1000</f>
        <v>0</v>
      </c>
      <c r="N7399" s="3">
        <f>'PVWatts Hourly Results (2)'!L7410/1000</f>
        <v>0</v>
      </c>
      <c r="O7399" s="3">
        <f>'PVWatts Hourly Results (3)'!L7410/1000</f>
        <v>0</v>
      </c>
      <c r="P7399" s="3">
        <f>'PVWatts Hourly Results (4)'!L7410/1000</f>
        <v>0</v>
      </c>
      <c r="Q7399" s="130">
        <f>'PVWatts Hourly Results (5)'!L7410/1000</f>
        <v>0</v>
      </c>
    </row>
    <row r="7400" spans="2:17" x14ac:dyDescent="0.25">
      <c r="B7400" s="8">
        <v>11</v>
      </c>
      <c r="C7400" s="9">
        <v>4</v>
      </c>
      <c r="D7400" s="134">
        <f>'PVWatts Hourly Results (1)'!C7411</f>
        <v>0</v>
      </c>
      <c r="E7400" s="127">
        <f>DATE(YEAR(Inputs!$D$5),Summary!B7400,Summary!C7400)+TIME(D7400,0,0)</f>
        <v>309</v>
      </c>
      <c r="F7400" s="4">
        <f t="shared" si="809"/>
        <v>0</v>
      </c>
      <c r="G7400" s="4">
        <f t="shared" si="807"/>
        <v>1</v>
      </c>
      <c r="H7400" s="4">
        <f t="shared" si="810"/>
        <v>0</v>
      </c>
      <c r="I7400" s="4">
        <f t="shared" si="811"/>
        <v>0</v>
      </c>
      <c r="J7400" s="4">
        <f t="shared" si="812"/>
        <v>0</v>
      </c>
      <c r="K7400" s="4">
        <f t="shared" si="808"/>
        <v>0</v>
      </c>
      <c r="L7400" s="5">
        <f t="shared" si="813"/>
        <v>0</v>
      </c>
      <c r="M7400" s="137">
        <f>'PVWatts Hourly Results (1)'!L7411/1000</f>
        <v>0</v>
      </c>
      <c r="N7400" s="3">
        <f>'PVWatts Hourly Results (2)'!L7411/1000</f>
        <v>0</v>
      </c>
      <c r="O7400" s="3">
        <f>'PVWatts Hourly Results (3)'!L7411/1000</f>
        <v>0</v>
      </c>
      <c r="P7400" s="3">
        <f>'PVWatts Hourly Results (4)'!L7411/1000</f>
        <v>0</v>
      </c>
      <c r="Q7400" s="130">
        <f>'PVWatts Hourly Results (5)'!L7411/1000</f>
        <v>0</v>
      </c>
    </row>
    <row r="7401" spans="2:17" x14ac:dyDescent="0.25">
      <c r="B7401" s="8">
        <v>11</v>
      </c>
      <c r="C7401" s="9">
        <v>4</v>
      </c>
      <c r="D7401" s="134">
        <f>'PVWatts Hourly Results (1)'!C7412</f>
        <v>0</v>
      </c>
      <c r="E7401" s="127">
        <f>DATE(YEAR(Inputs!$D$5),Summary!B7401,Summary!C7401)+TIME(D7401,0,0)</f>
        <v>309</v>
      </c>
      <c r="F7401" s="4">
        <f t="shared" si="809"/>
        <v>0</v>
      </c>
      <c r="G7401" s="4">
        <f t="shared" si="807"/>
        <v>1</v>
      </c>
      <c r="H7401" s="4">
        <f t="shared" si="810"/>
        <v>0</v>
      </c>
      <c r="I7401" s="4">
        <f t="shared" si="811"/>
        <v>0</v>
      </c>
      <c r="J7401" s="4">
        <f t="shared" si="812"/>
        <v>0</v>
      </c>
      <c r="K7401" s="4">
        <f t="shared" si="808"/>
        <v>0</v>
      </c>
      <c r="L7401" s="5">
        <f t="shared" si="813"/>
        <v>0</v>
      </c>
      <c r="M7401" s="137">
        <f>'PVWatts Hourly Results (1)'!L7412/1000</f>
        <v>0</v>
      </c>
      <c r="N7401" s="3">
        <f>'PVWatts Hourly Results (2)'!L7412/1000</f>
        <v>0</v>
      </c>
      <c r="O7401" s="3">
        <f>'PVWatts Hourly Results (3)'!L7412/1000</f>
        <v>0</v>
      </c>
      <c r="P7401" s="3">
        <f>'PVWatts Hourly Results (4)'!L7412/1000</f>
        <v>0</v>
      </c>
      <c r="Q7401" s="130">
        <f>'PVWatts Hourly Results (5)'!L7412/1000</f>
        <v>0</v>
      </c>
    </row>
    <row r="7402" spans="2:17" x14ac:dyDescent="0.25">
      <c r="B7402" s="8">
        <v>11</v>
      </c>
      <c r="C7402" s="9">
        <v>4</v>
      </c>
      <c r="D7402" s="134">
        <f>'PVWatts Hourly Results (1)'!C7413</f>
        <v>0</v>
      </c>
      <c r="E7402" s="127">
        <f>DATE(YEAR(Inputs!$D$5),Summary!B7402,Summary!C7402)+TIME(D7402,0,0)</f>
        <v>309</v>
      </c>
      <c r="F7402" s="4">
        <f t="shared" si="809"/>
        <v>0</v>
      </c>
      <c r="G7402" s="4">
        <f t="shared" si="807"/>
        <v>1</v>
      </c>
      <c r="H7402" s="4">
        <f t="shared" si="810"/>
        <v>0</v>
      </c>
      <c r="I7402" s="4">
        <f t="shared" si="811"/>
        <v>0</v>
      </c>
      <c r="J7402" s="4">
        <f t="shared" si="812"/>
        <v>0</v>
      </c>
      <c r="K7402" s="4">
        <f t="shared" si="808"/>
        <v>0</v>
      </c>
      <c r="L7402" s="5">
        <f t="shared" si="813"/>
        <v>0</v>
      </c>
      <c r="M7402" s="137">
        <f>'PVWatts Hourly Results (1)'!L7413/1000</f>
        <v>0</v>
      </c>
      <c r="N7402" s="3">
        <f>'PVWatts Hourly Results (2)'!L7413/1000</f>
        <v>0</v>
      </c>
      <c r="O7402" s="3">
        <f>'PVWatts Hourly Results (3)'!L7413/1000</f>
        <v>0</v>
      </c>
      <c r="P7402" s="3">
        <f>'PVWatts Hourly Results (4)'!L7413/1000</f>
        <v>0</v>
      </c>
      <c r="Q7402" s="130">
        <f>'PVWatts Hourly Results (5)'!L7413/1000</f>
        <v>0</v>
      </c>
    </row>
    <row r="7403" spans="2:17" x14ac:dyDescent="0.25">
      <c r="B7403" s="8">
        <v>11</v>
      </c>
      <c r="C7403" s="9">
        <v>4</v>
      </c>
      <c r="D7403" s="134">
        <f>'PVWatts Hourly Results (1)'!C7414</f>
        <v>0</v>
      </c>
      <c r="E7403" s="127">
        <f>DATE(YEAR(Inputs!$D$5),Summary!B7403,Summary!C7403)+TIME(D7403,0,0)</f>
        <v>309</v>
      </c>
      <c r="F7403" s="4">
        <f t="shared" si="809"/>
        <v>0</v>
      </c>
      <c r="G7403" s="4">
        <f t="shared" si="807"/>
        <v>1</v>
      </c>
      <c r="H7403" s="4">
        <f t="shared" si="810"/>
        <v>0</v>
      </c>
      <c r="I7403" s="4">
        <f t="shared" si="811"/>
        <v>0</v>
      </c>
      <c r="J7403" s="4">
        <f t="shared" si="812"/>
        <v>0</v>
      </c>
      <c r="K7403" s="4">
        <f t="shared" si="808"/>
        <v>0</v>
      </c>
      <c r="L7403" s="5">
        <f t="shared" si="813"/>
        <v>0</v>
      </c>
      <c r="M7403" s="137">
        <f>'PVWatts Hourly Results (1)'!L7414/1000</f>
        <v>0</v>
      </c>
      <c r="N7403" s="3">
        <f>'PVWatts Hourly Results (2)'!L7414/1000</f>
        <v>0</v>
      </c>
      <c r="O7403" s="3">
        <f>'PVWatts Hourly Results (3)'!L7414/1000</f>
        <v>0</v>
      </c>
      <c r="P7403" s="3">
        <f>'PVWatts Hourly Results (4)'!L7414/1000</f>
        <v>0</v>
      </c>
      <c r="Q7403" s="130">
        <f>'PVWatts Hourly Results (5)'!L7414/1000</f>
        <v>0</v>
      </c>
    </row>
    <row r="7404" spans="2:17" x14ac:dyDescent="0.25">
      <c r="B7404" s="8">
        <v>11</v>
      </c>
      <c r="C7404" s="9">
        <v>4</v>
      </c>
      <c r="D7404" s="134">
        <f>'PVWatts Hourly Results (1)'!C7415</f>
        <v>0</v>
      </c>
      <c r="E7404" s="127">
        <f>DATE(YEAR(Inputs!$D$5),Summary!B7404,Summary!C7404)+TIME(D7404,0,0)</f>
        <v>309</v>
      </c>
      <c r="F7404" s="4">
        <f t="shared" si="809"/>
        <v>0</v>
      </c>
      <c r="G7404" s="4">
        <f t="shared" si="807"/>
        <v>1</v>
      </c>
      <c r="H7404" s="4">
        <f t="shared" si="810"/>
        <v>0</v>
      </c>
      <c r="I7404" s="4">
        <f t="shared" si="811"/>
        <v>0</v>
      </c>
      <c r="J7404" s="4">
        <f t="shared" si="812"/>
        <v>0</v>
      </c>
      <c r="K7404" s="4">
        <f t="shared" si="808"/>
        <v>0</v>
      </c>
      <c r="L7404" s="5">
        <f t="shared" si="813"/>
        <v>0</v>
      </c>
      <c r="M7404" s="137">
        <f>'PVWatts Hourly Results (1)'!L7415/1000</f>
        <v>0</v>
      </c>
      <c r="N7404" s="3">
        <f>'PVWatts Hourly Results (2)'!L7415/1000</f>
        <v>0</v>
      </c>
      <c r="O7404" s="3">
        <f>'PVWatts Hourly Results (3)'!L7415/1000</f>
        <v>0</v>
      </c>
      <c r="P7404" s="3">
        <f>'PVWatts Hourly Results (4)'!L7415/1000</f>
        <v>0</v>
      </c>
      <c r="Q7404" s="130">
        <f>'PVWatts Hourly Results (5)'!L7415/1000</f>
        <v>0</v>
      </c>
    </row>
    <row r="7405" spans="2:17" x14ac:dyDescent="0.25">
      <c r="B7405" s="8">
        <v>11</v>
      </c>
      <c r="C7405" s="9">
        <v>4</v>
      </c>
      <c r="D7405" s="134">
        <f>'PVWatts Hourly Results (1)'!C7416</f>
        <v>0</v>
      </c>
      <c r="E7405" s="127">
        <f>DATE(YEAR(Inputs!$D$5),Summary!B7405,Summary!C7405)+TIME(D7405,0,0)</f>
        <v>309</v>
      </c>
      <c r="F7405" s="4">
        <f t="shared" si="809"/>
        <v>0</v>
      </c>
      <c r="G7405" s="4">
        <f t="shared" si="807"/>
        <v>1</v>
      </c>
      <c r="H7405" s="4">
        <f t="shared" si="810"/>
        <v>0</v>
      </c>
      <c r="I7405" s="4">
        <f t="shared" si="811"/>
        <v>0</v>
      </c>
      <c r="J7405" s="4">
        <f t="shared" si="812"/>
        <v>0</v>
      </c>
      <c r="K7405" s="4">
        <f t="shared" si="808"/>
        <v>0</v>
      </c>
      <c r="L7405" s="5">
        <f t="shared" si="813"/>
        <v>0</v>
      </c>
      <c r="M7405" s="137">
        <f>'PVWatts Hourly Results (1)'!L7416/1000</f>
        <v>0</v>
      </c>
      <c r="N7405" s="3">
        <f>'PVWatts Hourly Results (2)'!L7416/1000</f>
        <v>0</v>
      </c>
      <c r="O7405" s="3">
        <f>'PVWatts Hourly Results (3)'!L7416/1000</f>
        <v>0</v>
      </c>
      <c r="P7405" s="3">
        <f>'PVWatts Hourly Results (4)'!L7416/1000</f>
        <v>0</v>
      </c>
      <c r="Q7405" s="130">
        <f>'PVWatts Hourly Results (5)'!L7416/1000</f>
        <v>0</v>
      </c>
    </row>
    <row r="7406" spans="2:17" x14ac:dyDescent="0.25">
      <c r="B7406" s="8">
        <v>11</v>
      </c>
      <c r="C7406" s="9">
        <v>4</v>
      </c>
      <c r="D7406" s="134">
        <f>'PVWatts Hourly Results (1)'!C7417</f>
        <v>0</v>
      </c>
      <c r="E7406" s="127">
        <f>DATE(YEAR(Inputs!$D$5),Summary!B7406,Summary!C7406)+TIME(D7406,0,0)</f>
        <v>309</v>
      </c>
      <c r="F7406" s="4">
        <f t="shared" si="809"/>
        <v>0</v>
      </c>
      <c r="G7406" s="4">
        <f t="shared" si="807"/>
        <v>1</v>
      </c>
      <c r="H7406" s="4">
        <f t="shared" si="810"/>
        <v>0</v>
      </c>
      <c r="I7406" s="4">
        <f t="shared" si="811"/>
        <v>0</v>
      </c>
      <c r="J7406" s="4">
        <f t="shared" si="812"/>
        <v>0</v>
      </c>
      <c r="K7406" s="4">
        <f t="shared" si="808"/>
        <v>0</v>
      </c>
      <c r="L7406" s="5">
        <f t="shared" si="813"/>
        <v>0</v>
      </c>
      <c r="M7406" s="137">
        <f>'PVWatts Hourly Results (1)'!L7417/1000</f>
        <v>0</v>
      </c>
      <c r="N7406" s="3">
        <f>'PVWatts Hourly Results (2)'!L7417/1000</f>
        <v>0</v>
      </c>
      <c r="O7406" s="3">
        <f>'PVWatts Hourly Results (3)'!L7417/1000</f>
        <v>0</v>
      </c>
      <c r="P7406" s="3">
        <f>'PVWatts Hourly Results (4)'!L7417/1000</f>
        <v>0</v>
      </c>
      <c r="Q7406" s="130">
        <f>'PVWatts Hourly Results (5)'!L7417/1000</f>
        <v>0</v>
      </c>
    </row>
    <row r="7407" spans="2:17" x14ac:dyDescent="0.25">
      <c r="B7407" s="8">
        <v>11</v>
      </c>
      <c r="C7407" s="9">
        <v>4</v>
      </c>
      <c r="D7407" s="134">
        <f>'PVWatts Hourly Results (1)'!C7418</f>
        <v>0</v>
      </c>
      <c r="E7407" s="127">
        <f>DATE(YEAR(Inputs!$D$5),Summary!B7407,Summary!C7407)+TIME(D7407,0,0)</f>
        <v>309</v>
      </c>
      <c r="F7407" s="4">
        <f t="shared" si="809"/>
        <v>0</v>
      </c>
      <c r="G7407" s="4">
        <f t="shared" si="807"/>
        <v>1</v>
      </c>
      <c r="H7407" s="4">
        <f t="shared" si="810"/>
        <v>0</v>
      </c>
      <c r="I7407" s="4">
        <f t="shared" si="811"/>
        <v>0</v>
      </c>
      <c r="J7407" s="4">
        <f t="shared" si="812"/>
        <v>0</v>
      </c>
      <c r="K7407" s="4">
        <f t="shared" si="808"/>
        <v>0</v>
      </c>
      <c r="L7407" s="5">
        <f t="shared" si="813"/>
        <v>0</v>
      </c>
      <c r="M7407" s="137">
        <f>'PVWatts Hourly Results (1)'!L7418/1000</f>
        <v>0</v>
      </c>
      <c r="N7407" s="3">
        <f>'PVWatts Hourly Results (2)'!L7418/1000</f>
        <v>0</v>
      </c>
      <c r="O7407" s="3">
        <f>'PVWatts Hourly Results (3)'!L7418/1000</f>
        <v>0</v>
      </c>
      <c r="P7407" s="3">
        <f>'PVWatts Hourly Results (4)'!L7418/1000</f>
        <v>0</v>
      </c>
      <c r="Q7407" s="130">
        <f>'PVWatts Hourly Results (5)'!L7418/1000</f>
        <v>0</v>
      </c>
    </row>
    <row r="7408" spans="2:17" x14ac:dyDescent="0.25">
      <c r="B7408" s="8">
        <v>11</v>
      </c>
      <c r="C7408" s="9">
        <v>4</v>
      </c>
      <c r="D7408" s="134">
        <f>'PVWatts Hourly Results (1)'!C7419</f>
        <v>0</v>
      </c>
      <c r="E7408" s="127">
        <f>DATE(YEAR(Inputs!$D$5),Summary!B7408,Summary!C7408)+TIME(D7408,0,0)</f>
        <v>309</v>
      </c>
      <c r="F7408" s="4">
        <f t="shared" si="809"/>
        <v>0</v>
      </c>
      <c r="G7408" s="4">
        <f t="shared" si="807"/>
        <v>1</v>
      </c>
      <c r="H7408" s="4">
        <f t="shared" si="810"/>
        <v>0</v>
      </c>
      <c r="I7408" s="4">
        <f t="shared" si="811"/>
        <v>0</v>
      </c>
      <c r="J7408" s="4">
        <f t="shared" si="812"/>
        <v>0</v>
      </c>
      <c r="K7408" s="4">
        <f t="shared" si="808"/>
        <v>0</v>
      </c>
      <c r="L7408" s="5">
        <f t="shared" si="813"/>
        <v>0</v>
      </c>
      <c r="M7408" s="137">
        <f>'PVWatts Hourly Results (1)'!L7419/1000</f>
        <v>0</v>
      </c>
      <c r="N7408" s="3">
        <f>'PVWatts Hourly Results (2)'!L7419/1000</f>
        <v>0</v>
      </c>
      <c r="O7408" s="3">
        <f>'PVWatts Hourly Results (3)'!L7419/1000</f>
        <v>0</v>
      </c>
      <c r="P7408" s="3">
        <f>'PVWatts Hourly Results (4)'!L7419/1000</f>
        <v>0</v>
      </c>
      <c r="Q7408" s="130">
        <f>'PVWatts Hourly Results (5)'!L7419/1000</f>
        <v>0</v>
      </c>
    </row>
    <row r="7409" spans="2:17" x14ac:dyDescent="0.25">
      <c r="B7409" s="8">
        <v>11</v>
      </c>
      <c r="C7409" s="9">
        <v>4</v>
      </c>
      <c r="D7409" s="134">
        <f>'PVWatts Hourly Results (1)'!C7420</f>
        <v>0</v>
      </c>
      <c r="E7409" s="127">
        <f>DATE(YEAR(Inputs!$D$5),Summary!B7409,Summary!C7409)+TIME(D7409,0,0)</f>
        <v>309</v>
      </c>
      <c r="F7409" s="4">
        <f t="shared" si="809"/>
        <v>0</v>
      </c>
      <c r="G7409" s="4">
        <f t="shared" si="807"/>
        <v>1</v>
      </c>
      <c r="H7409" s="4">
        <f t="shared" si="810"/>
        <v>0</v>
      </c>
      <c r="I7409" s="4">
        <f t="shared" si="811"/>
        <v>0</v>
      </c>
      <c r="J7409" s="4">
        <f t="shared" si="812"/>
        <v>0</v>
      </c>
      <c r="K7409" s="4">
        <f t="shared" si="808"/>
        <v>0</v>
      </c>
      <c r="L7409" s="5">
        <f t="shared" si="813"/>
        <v>0</v>
      </c>
      <c r="M7409" s="137">
        <f>'PVWatts Hourly Results (1)'!L7420/1000</f>
        <v>0</v>
      </c>
      <c r="N7409" s="3">
        <f>'PVWatts Hourly Results (2)'!L7420/1000</f>
        <v>0</v>
      </c>
      <c r="O7409" s="3">
        <f>'PVWatts Hourly Results (3)'!L7420/1000</f>
        <v>0</v>
      </c>
      <c r="P7409" s="3">
        <f>'PVWatts Hourly Results (4)'!L7420/1000</f>
        <v>0</v>
      </c>
      <c r="Q7409" s="130">
        <f>'PVWatts Hourly Results (5)'!L7420/1000</f>
        <v>0</v>
      </c>
    </row>
    <row r="7410" spans="2:17" x14ac:dyDescent="0.25">
      <c r="B7410" s="8">
        <v>11</v>
      </c>
      <c r="C7410" s="9">
        <v>4</v>
      </c>
      <c r="D7410" s="134">
        <f>'PVWatts Hourly Results (1)'!C7421</f>
        <v>0</v>
      </c>
      <c r="E7410" s="127">
        <f>DATE(YEAR(Inputs!$D$5),Summary!B7410,Summary!C7410)+TIME(D7410,0,0)</f>
        <v>309</v>
      </c>
      <c r="F7410" s="4">
        <f t="shared" si="809"/>
        <v>0</v>
      </c>
      <c r="G7410" s="4">
        <f t="shared" si="807"/>
        <v>1</v>
      </c>
      <c r="H7410" s="4">
        <f t="shared" si="810"/>
        <v>0</v>
      </c>
      <c r="I7410" s="4">
        <f t="shared" si="811"/>
        <v>0</v>
      </c>
      <c r="J7410" s="4">
        <f t="shared" si="812"/>
        <v>0</v>
      </c>
      <c r="K7410" s="4">
        <f t="shared" si="808"/>
        <v>0</v>
      </c>
      <c r="L7410" s="5">
        <f t="shared" si="813"/>
        <v>0</v>
      </c>
      <c r="M7410" s="137">
        <f>'PVWatts Hourly Results (1)'!L7421/1000</f>
        <v>0</v>
      </c>
      <c r="N7410" s="3">
        <f>'PVWatts Hourly Results (2)'!L7421/1000</f>
        <v>0</v>
      </c>
      <c r="O7410" s="3">
        <f>'PVWatts Hourly Results (3)'!L7421/1000</f>
        <v>0</v>
      </c>
      <c r="P7410" s="3">
        <f>'PVWatts Hourly Results (4)'!L7421/1000</f>
        <v>0</v>
      </c>
      <c r="Q7410" s="130">
        <f>'PVWatts Hourly Results (5)'!L7421/1000</f>
        <v>0</v>
      </c>
    </row>
    <row r="7411" spans="2:17" x14ac:dyDescent="0.25">
      <c r="B7411" s="8">
        <v>11</v>
      </c>
      <c r="C7411" s="9">
        <v>4</v>
      </c>
      <c r="D7411" s="134">
        <f>'PVWatts Hourly Results (1)'!C7422</f>
        <v>0</v>
      </c>
      <c r="E7411" s="127">
        <f>DATE(YEAR(Inputs!$D$5),Summary!B7411,Summary!C7411)+TIME(D7411,0,0)</f>
        <v>309</v>
      </c>
      <c r="F7411" s="4">
        <f t="shared" si="809"/>
        <v>0</v>
      </c>
      <c r="G7411" s="4">
        <f t="shared" si="807"/>
        <v>1</v>
      </c>
      <c r="H7411" s="4">
        <f t="shared" si="810"/>
        <v>0</v>
      </c>
      <c r="I7411" s="4">
        <f t="shared" si="811"/>
        <v>0</v>
      </c>
      <c r="J7411" s="4">
        <f t="shared" si="812"/>
        <v>0</v>
      </c>
      <c r="K7411" s="4">
        <f t="shared" si="808"/>
        <v>0</v>
      </c>
      <c r="L7411" s="5">
        <f t="shared" si="813"/>
        <v>0</v>
      </c>
      <c r="M7411" s="137">
        <f>'PVWatts Hourly Results (1)'!L7422/1000</f>
        <v>0</v>
      </c>
      <c r="N7411" s="3">
        <f>'PVWatts Hourly Results (2)'!L7422/1000</f>
        <v>0</v>
      </c>
      <c r="O7411" s="3">
        <f>'PVWatts Hourly Results (3)'!L7422/1000</f>
        <v>0</v>
      </c>
      <c r="P7411" s="3">
        <f>'PVWatts Hourly Results (4)'!L7422/1000</f>
        <v>0</v>
      </c>
      <c r="Q7411" s="130">
        <f>'PVWatts Hourly Results (5)'!L7422/1000</f>
        <v>0</v>
      </c>
    </row>
    <row r="7412" spans="2:17" x14ac:dyDescent="0.25">
      <c r="B7412" s="8">
        <v>11</v>
      </c>
      <c r="C7412" s="9">
        <v>4</v>
      </c>
      <c r="D7412" s="134">
        <f>'PVWatts Hourly Results (1)'!C7423</f>
        <v>0</v>
      </c>
      <c r="E7412" s="127">
        <f>DATE(YEAR(Inputs!$D$5),Summary!B7412,Summary!C7412)+TIME(D7412,0,0)</f>
        <v>309</v>
      </c>
      <c r="F7412" s="4">
        <f t="shared" si="809"/>
        <v>0</v>
      </c>
      <c r="G7412" s="4">
        <f t="shared" si="807"/>
        <v>1</v>
      </c>
      <c r="H7412" s="4">
        <f t="shared" si="810"/>
        <v>0</v>
      </c>
      <c r="I7412" s="4">
        <f t="shared" si="811"/>
        <v>0</v>
      </c>
      <c r="J7412" s="4">
        <f t="shared" si="812"/>
        <v>0</v>
      </c>
      <c r="K7412" s="4">
        <f t="shared" si="808"/>
        <v>0</v>
      </c>
      <c r="L7412" s="5">
        <f t="shared" si="813"/>
        <v>0</v>
      </c>
      <c r="M7412" s="137">
        <f>'PVWatts Hourly Results (1)'!L7423/1000</f>
        <v>0</v>
      </c>
      <c r="N7412" s="3">
        <f>'PVWatts Hourly Results (2)'!L7423/1000</f>
        <v>0</v>
      </c>
      <c r="O7412" s="3">
        <f>'PVWatts Hourly Results (3)'!L7423/1000</f>
        <v>0</v>
      </c>
      <c r="P7412" s="3">
        <f>'PVWatts Hourly Results (4)'!L7423/1000</f>
        <v>0</v>
      </c>
      <c r="Q7412" s="130">
        <f>'PVWatts Hourly Results (5)'!L7423/1000</f>
        <v>0</v>
      </c>
    </row>
    <row r="7413" spans="2:17" x14ac:dyDescent="0.25">
      <c r="B7413" s="8">
        <v>11</v>
      </c>
      <c r="C7413" s="9">
        <v>4</v>
      </c>
      <c r="D7413" s="134">
        <f>'PVWatts Hourly Results (1)'!C7424</f>
        <v>0</v>
      </c>
      <c r="E7413" s="127">
        <f>DATE(YEAR(Inputs!$D$5),Summary!B7413,Summary!C7413)+TIME(D7413,0,0)</f>
        <v>309</v>
      </c>
      <c r="F7413" s="4">
        <f t="shared" si="809"/>
        <v>0</v>
      </c>
      <c r="G7413" s="4">
        <f t="shared" si="807"/>
        <v>1</v>
      </c>
      <c r="H7413" s="4">
        <f t="shared" si="810"/>
        <v>0</v>
      </c>
      <c r="I7413" s="4">
        <f t="shared" si="811"/>
        <v>0</v>
      </c>
      <c r="J7413" s="4">
        <f t="shared" si="812"/>
        <v>0</v>
      </c>
      <c r="K7413" s="4">
        <f t="shared" si="808"/>
        <v>0</v>
      </c>
      <c r="L7413" s="5">
        <f t="shared" si="813"/>
        <v>0</v>
      </c>
      <c r="M7413" s="137">
        <f>'PVWatts Hourly Results (1)'!L7424/1000</f>
        <v>0</v>
      </c>
      <c r="N7413" s="3">
        <f>'PVWatts Hourly Results (2)'!L7424/1000</f>
        <v>0</v>
      </c>
      <c r="O7413" s="3">
        <f>'PVWatts Hourly Results (3)'!L7424/1000</f>
        <v>0</v>
      </c>
      <c r="P7413" s="3">
        <f>'PVWatts Hourly Results (4)'!L7424/1000</f>
        <v>0</v>
      </c>
      <c r="Q7413" s="130">
        <f>'PVWatts Hourly Results (5)'!L7424/1000</f>
        <v>0</v>
      </c>
    </row>
    <row r="7414" spans="2:17" x14ac:dyDescent="0.25">
      <c r="B7414" s="8">
        <v>11</v>
      </c>
      <c r="C7414" s="9">
        <v>5</v>
      </c>
      <c r="D7414" s="134">
        <f>'PVWatts Hourly Results (1)'!C7425</f>
        <v>0</v>
      </c>
      <c r="E7414" s="127">
        <f>DATE(YEAR(Inputs!$D$5),Summary!B7414,Summary!C7414)+TIME(D7414,0,0)</f>
        <v>310</v>
      </c>
      <c r="F7414" s="4">
        <f t="shared" si="809"/>
        <v>0</v>
      </c>
      <c r="G7414" s="4">
        <f t="shared" si="807"/>
        <v>2</v>
      </c>
      <c r="H7414" s="4">
        <f t="shared" si="810"/>
        <v>1</v>
      </c>
      <c r="I7414" s="4">
        <f t="shared" si="811"/>
        <v>0</v>
      </c>
      <c r="J7414" s="4">
        <f t="shared" si="812"/>
        <v>0</v>
      </c>
      <c r="K7414" s="4">
        <f t="shared" si="808"/>
        <v>0</v>
      </c>
      <c r="L7414" s="5">
        <f t="shared" si="813"/>
        <v>0</v>
      </c>
      <c r="M7414" s="137">
        <f>'PVWatts Hourly Results (1)'!L7425/1000</f>
        <v>0</v>
      </c>
      <c r="N7414" s="3">
        <f>'PVWatts Hourly Results (2)'!L7425/1000</f>
        <v>0</v>
      </c>
      <c r="O7414" s="3">
        <f>'PVWatts Hourly Results (3)'!L7425/1000</f>
        <v>0</v>
      </c>
      <c r="P7414" s="3">
        <f>'PVWatts Hourly Results (4)'!L7425/1000</f>
        <v>0</v>
      </c>
      <c r="Q7414" s="130">
        <f>'PVWatts Hourly Results (5)'!L7425/1000</f>
        <v>0</v>
      </c>
    </row>
    <row r="7415" spans="2:17" x14ac:dyDescent="0.25">
      <c r="B7415" s="8">
        <v>11</v>
      </c>
      <c r="C7415" s="9">
        <v>5</v>
      </c>
      <c r="D7415" s="134">
        <f>'PVWatts Hourly Results (1)'!C7426</f>
        <v>0</v>
      </c>
      <c r="E7415" s="127">
        <f>DATE(YEAR(Inputs!$D$5),Summary!B7415,Summary!C7415)+TIME(D7415,0,0)</f>
        <v>310</v>
      </c>
      <c r="F7415" s="4">
        <f t="shared" si="809"/>
        <v>0</v>
      </c>
      <c r="G7415" s="4">
        <f t="shared" si="807"/>
        <v>2</v>
      </c>
      <c r="H7415" s="4">
        <f t="shared" si="810"/>
        <v>1</v>
      </c>
      <c r="I7415" s="4">
        <f t="shared" si="811"/>
        <v>0</v>
      </c>
      <c r="J7415" s="4">
        <f t="shared" si="812"/>
        <v>0</v>
      </c>
      <c r="K7415" s="4">
        <f t="shared" si="808"/>
        <v>0</v>
      </c>
      <c r="L7415" s="5">
        <f t="shared" si="813"/>
        <v>0</v>
      </c>
      <c r="M7415" s="137">
        <f>'PVWatts Hourly Results (1)'!L7426/1000</f>
        <v>0</v>
      </c>
      <c r="N7415" s="3">
        <f>'PVWatts Hourly Results (2)'!L7426/1000</f>
        <v>0</v>
      </c>
      <c r="O7415" s="3">
        <f>'PVWatts Hourly Results (3)'!L7426/1000</f>
        <v>0</v>
      </c>
      <c r="P7415" s="3">
        <f>'PVWatts Hourly Results (4)'!L7426/1000</f>
        <v>0</v>
      </c>
      <c r="Q7415" s="130">
        <f>'PVWatts Hourly Results (5)'!L7426/1000</f>
        <v>0</v>
      </c>
    </row>
    <row r="7416" spans="2:17" x14ac:dyDescent="0.25">
      <c r="B7416" s="8">
        <v>11</v>
      </c>
      <c r="C7416" s="9">
        <v>5</v>
      </c>
      <c r="D7416" s="134">
        <f>'PVWatts Hourly Results (1)'!C7427</f>
        <v>0</v>
      </c>
      <c r="E7416" s="127">
        <f>DATE(YEAR(Inputs!$D$5),Summary!B7416,Summary!C7416)+TIME(D7416,0,0)</f>
        <v>310</v>
      </c>
      <c r="F7416" s="4">
        <f t="shared" si="809"/>
        <v>0</v>
      </c>
      <c r="G7416" s="4">
        <f t="shared" si="807"/>
        <v>2</v>
      </c>
      <c r="H7416" s="4">
        <f t="shared" si="810"/>
        <v>1</v>
      </c>
      <c r="I7416" s="4">
        <f t="shared" si="811"/>
        <v>0</v>
      </c>
      <c r="J7416" s="4">
        <f t="shared" si="812"/>
        <v>0</v>
      </c>
      <c r="K7416" s="4">
        <f t="shared" si="808"/>
        <v>0</v>
      </c>
      <c r="L7416" s="5">
        <f t="shared" si="813"/>
        <v>0</v>
      </c>
      <c r="M7416" s="137">
        <f>'PVWatts Hourly Results (1)'!L7427/1000</f>
        <v>0</v>
      </c>
      <c r="N7416" s="3">
        <f>'PVWatts Hourly Results (2)'!L7427/1000</f>
        <v>0</v>
      </c>
      <c r="O7416" s="3">
        <f>'PVWatts Hourly Results (3)'!L7427/1000</f>
        <v>0</v>
      </c>
      <c r="P7416" s="3">
        <f>'PVWatts Hourly Results (4)'!L7427/1000</f>
        <v>0</v>
      </c>
      <c r="Q7416" s="130">
        <f>'PVWatts Hourly Results (5)'!L7427/1000</f>
        <v>0</v>
      </c>
    </row>
    <row r="7417" spans="2:17" x14ac:dyDescent="0.25">
      <c r="B7417" s="8">
        <v>11</v>
      </c>
      <c r="C7417" s="9">
        <v>5</v>
      </c>
      <c r="D7417" s="134">
        <f>'PVWatts Hourly Results (1)'!C7428</f>
        <v>0</v>
      </c>
      <c r="E7417" s="127">
        <f>DATE(YEAR(Inputs!$D$5),Summary!B7417,Summary!C7417)+TIME(D7417,0,0)</f>
        <v>310</v>
      </c>
      <c r="F7417" s="4">
        <f t="shared" si="809"/>
        <v>0</v>
      </c>
      <c r="G7417" s="4">
        <f t="shared" si="807"/>
        <v>2</v>
      </c>
      <c r="H7417" s="4">
        <f t="shared" si="810"/>
        <v>1</v>
      </c>
      <c r="I7417" s="4">
        <f t="shared" si="811"/>
        <v>0</v>
      </c>
      <c r="J7417" s="4">
        <f t="shared" si="812"/>
        <v>0</v>
      </c>
      <c r="K7417" s="4">
        <f t="shared" si="808"/>
        <v>0</v>
      </c>
      <c r="L7417" s="5">
        <f t="shared" si="813"/>
        <v>0</v>
      </c>
      <c r="M7417" s="137">
        <f>'PVWatts Hourly Results (1)'!L7428/1000</f>
        <v>0</v>
      </c>
      <c r="N7417" s="3">
        <f>'PVWatts Hourly Results (2)'!L7428/1000</f>
        <v>0</v>
      </c>
      <c r="O7417" s="3">
        <f>'PVWatts Hourly Results (3)'!L7428/1000</f>
        <v>0</v>
      </c>
      <c r="P7417" s="3">
        <f>'PVWatts Hourly Results (4)'!L7428/1000</f>
        <v>0</v>
      </c>
      <c r="Q7417" s="130">
        <f>'PVWatts Hourly Results (5)'!L7428/1000</f>
        <v>0</v>
      </c>
    </row>
    <row r="7418" spans="2:17" x14ac:dyDescent="0.25">
      <c r="B7418" s="8">
        <v>11</v>
      </c>
      <c r="C7418" s="9">
        <v>5</v>
      </c>
      <c r="D7418" s="134">
        <f>'PVWatts Hourly Results (1)'!C7429</f>
        <v>0</v>
      </c>
      <c r="E7418" s="127">
        <f>DATE(YEAR(Inputs!$D$5),Summary!B7418,Summary!C7418)+TIME(D7418,0,0)</f>
        <v>310</v>
      </c>
      <c r="F7418" s="4">
        <f t="shared" si="809"/>
        <v>0</v>
      </c>
      <c r="G7418" s="4">
        <f t="shared" si="807"/>
        <v>2</v>
      </c>
      <c r="H7418" s="4">
        <f t="shared" si="810"/>
        <v>1</v>
      </c>
      <c r="I7418" s="4">
        <f t="shared" si="811"/>
        <v>0</v>
      </c>
      <c r="J7418" s="4">
        <f t="shared" si="812"/>
        <v>0</v>
      </c>
      <c r="K7418" s="4">
        <f t="shared" si="808"/>
        <v>0</v>
      </c>
      <c r="L7418" s="5">
        <f t="shared" si="813"/>
        <v>0</v>
      </c>
      <c r="M7418" s="137">
        <f>'PVWatts Hourly Results (1)'!L7429/1000</f>
        <v>0</v>
      </c>
      <c r="N7418" s="3">
        <f>'PVWatts Hourly Results (2)'!L7429/1000</f>
        <v>0</v>
      </c>
      <c r="O7418" s="3">
        <f>'PVWatts Hourly Results (3)'!L7429/1000</f>
        <v>0</v>
      </c>
      <c r="P7418" s="3">
        <f>'PVWatts Hourly Results (4)'!L7429/1000</f>
        <v>0</v>
      </c>
      <c r="Q7418" s="130">
        <f>'PVWatts Hourly Results (5)'!L7429/1000</f>
        <v>0</v>
      </c>
    </row>
    <row r="7419" spans="2:17" x14ac:dyDescent="0.25">
      <c r="B7419" s="8">
        <v>11</v>
      </c>
      <c r="C7419" s="9">
        <v>5</v>
      </c>
      <c r="D7419" s="134">
        <f>'PVWatts Hourly Results (1)'!C7430</f>
        <v>0</v>
      </c>
      <c r="E7419" s="127">
        <f>DATE(YEAR(Inputs!$D$5),Summary!B7419,Summary!C7419)+TIME(D7419,0,0)</f>
        <v>310</v>
      </c>
      <c r="F7419" s="4">
        <f t="shared" si="809"/>
        <v>0</v>
      </c>
      <c r="G7419" s="4">
        <f t="shared" si="807"/>
        <v>2</v>
      </c>
      <c r="H7419" s="4">
        <f t="shared" si="810"/>
        <v>1</v>
      </c>
      <c r="I7419" s="4">
        <f t="shared" si="811"/>
        <v>0</v>
      </c>
      <c r="J7419" s="4">
        <f t="shared" si="812"/>
        <v>0</v>
      </c>
      <c r="K7419" s="4">
        <f t="shared" si="808"/>
        <v>0</v>
      </c>
      <c r="L7419" s="5">
        <f t="shared" si="813"/>
        <v>0</v>
      </c>
      <c r="M7419" s="137">
        <f>'PVWatts Hourly Results (1)'!L7430/1000</f>
        <v>0</v>
      </c>
      <c r="N7419" s="3">
        <f>'PVWatts Hourly Results (2)'!L7430/1000</f>
        <v>0</v>
      </c>
      <c r="O7419" s="3">
        <f>'PVWatts Hourly Results (3)'!L7430/1000</f>
        <v>0</v>
      </c>
      <c r="P7419" s="3">
        <f>'PVWatts Hourly Results (4)'!L7430/1000</f>
        <v>0</v>
      </c>
      <c r="Q7419" s="130">
        <f>'PVWatts Hourly Results (5)'!L7430/1000</f>
        <v>0</v>
      </c>
    </row>
    <row r="7420" spans="2:17" x14ac:dyDescent="0.25">
      <c r="B7420" s="8">
        <v>11</v>
      </c>
      <c r="C7420" s="9">
        <v>5</v>
      </c>
      <c r="D7420" s="134">
        <f>'PVWatts Hourly Results (1)'!C7431</f>
        <v>0</v>
      </c>
      <c r="E7420" s="127">
        <f>DATE(YEAR(Inputs!$D$5),Summary!B7420,Summary!C7420)+TIME(D7420,0,0)</f>
        <v>310</v>
      </c>
      <c r="F7420" s="4">
        <f t="shared" si="809"/>
        <v>0</v>
      </c>
      <c r="G7420" s="4">
        <f t="shared" si="807"/>
        <v>2</v>
      </c>
      <c r="H7420" s="4">
        <f t="shared" si="810"/>
        <v>1</v>
      </c>
      <c r="I7420" s="4">
        <f t="shared" si="811"/>
        <v>0</v>
      </c>
      <c r="J7420" s="4">
        <f t="shared" si="812"/>
        <v>0</v>
      </c>
      <c r="K7420" s="4">
        <f t="shared" si="808"/>
        <v>0</v>
      </c>
      <c r="L7420" s="5">
        <f t="shared" si="813"/>
        <v>0</v>
      </c>
      <c r="M7420" s="137">
        <f>'PVWatts Hourly Results (1)'!L7431/1000</f>
        <v>0</v>
      </c>
      <c r="N7420" s="3">
        <f>'PVWatts Hourly Results (2)'!L7431/1000</f>
        <v>0</v>
      </c>
      <c r="O7420" s="3">
        <f>'PVWatts Hourly Results (3)'!L7431/1000</f>
        <v>0</v>
      </c>
      <c r="P7420" s="3">
        <f>'PVWatts Hourly Results (4)'!L7431/1000</f>
        <v>0</v>
      </c>
      <c r="Q7420" s="130">
        <f>'PVWatts Hourly Results (5)'!L7431/1000</f>
        <v>0</v>
      </c>
    </row>
    <row r="7421" spans="2:17" x14ac:dyDescent="0.25">
      <c r="B7421" s="8">
        <v>11</v>
      </c>
      <c r="C7421" s="9">
        <v>5</v>
      </c>
      <c r="D7421" s="134">
        <f>'PVWatts Hourly Results (1)'!C7432</f>
        <v>0</v>
      </c>
      <c r="E7421" s="127">
        <f>DATE(YEAR(Inputs!$D$5),Summary!B7421,Summary!C7421)+TIME(D7421,0,0)</f>
        <v>310</v>
      </c>
      <c r="F7421" s="4">
        <f t="shared" si="809"/>
        <v>0</v>
      </c>
      <c r="G7421" s="4">
        <f t="shared" si="807"/>
        <v>2</v>
      </c>
      <c r="H7421" s="4">
        <f t="shared" si="810"/>
        <v>1</v>
      </c>
      <c r="I7421" s="4">
        <f t="shared" si="811"/>
        <v>0</v>
      </c>
      <c r="J7421" s="4">
        <f t="shared" si="812"/>
        <v>0</v>
      </c>
      <c r="K7421" s="4">
        <f t="shared" si="808"/>
        <v>0</v>
      </c>
      <c r="L7421" s="5">
        <f t="shared" si="813"/>
        <v>0</v>
      </c>
      <c r="M7421" s="137">
        <f>'PVWatts Hourly Results (1)'!L7432/1000</f>
        <v>0</v>
      </c>
      <c r="N7421" s="3">
        <f>'PVWatts Hourly Results (2)'!L7432/1000</f>
        <v>0</v>
      </c>
      <c r="O7421" s="3">
        <f>'PVWatts Hourly Results (3)'!L7432/1000</f>
        <v>0</v>
      </c>
      <c r="P7421" s="3">
        <f>'PVWatts Hourly Results (4)'!L7432/1000</f>
        <v>0</v>
      </c>
      <c r="Q7421" s="130">
        <f>'PVWatts Hourly Results (5)'!L7432/1000</f>
        <v>0</v>
      </c>
    </row>
    <row r="7422" spans="2:17" x14ac:dyDescent="0.25">
      <c r="B7422" s="8">
        <v>11</v>
      </c>
      <c r="C7422" s="9">
        <v>5</v>
      </c>
      <c r="D7422" s="134">
        <f>'PVWatts Hourly Results (1)'!C7433</f>
        <v>0</v>
      </c>
      <c r="E7422" s="127">
        <f>DATE(YEAR(Inputs!$D$5),Summary!B7422,Summary!C7422)+TIME(D7422,0,0)</f>
        <v>310</v>
      </c>
      <c r="F7422" s="4">
        <f t="shared" si="809"/>
        <v>0</v>
      </c>
      <c r="G7422" s="4">
        <f t="shared" si="807"/>
        <v>2</v>
      </c>
      <c r="H7422" s="4">
        <f t="shared" si="810"/>
        <v>1</v>
      </c>
      <c r="I7422" s="4">
        <f t="shared" si="811"/>
        <v>0</v>
      </c>
      <c r="J7422" s="4">
        <f t="shared" si="812"/>
        <v>0</v>
      </c>
      <c r="K7422" s="4">
        <f t="shared" si="808"/>
        <v>0</v>
      </c>
      <c r="L7422" s="5">
        <f t="shared" si="813"/>
        <v>0</v>
      </c>
      <c r="M7422" s="137">
        <f>'PVWatts Hourly Results (1)'!L7433/1000</f>
        <v>0</v>
      </c>
      <c r="N7422" s="3">
        <f>'PVWatts Hourly Results (2)'!L7433/1000</f>
        <v>0</v>
      </c>
      <c r="O7422" s="3">
        <f>'PVWatts Hourly Results (3)'!L7433/1000</f>
        <v>0</v>
      </c>
      <c r="P7422" s="3">
        <f>'PVWatts Hourly Results (4)'!L7433/1000</f>
        <v>0</v>
      </c>
      <c r="Q7422" s="130">
        <f>'PVWatts Hourly Results (5)'!L7433/1000</f>
        <v>0</v>
      </c>
    </row>
    <row r="7423" spans="2:17" x14ac:dyDescent="0.25">
      <c r="B7423" s="8">
        <v>11</v>
      </c>
      <c r="C7423" s="9">
        <v>5</v>
      </c>
      <c r="D7423" s="134">
        <f>'PVWatts Hourly Results (1)'!C7434</f>
        <v>0</v>
      </c>
      <c r="E7423" s="127">
        <f>DATE(YEAR(Inputs!$D$5),Summary!B7423,Summary!C7423)+TIME(D7423,0,0)</f>
        <v>310</v>
      </c>
      <c r="F7423" s="4">
        <f t="shared" si="809"/>
        <v>0</v>
      </c>
      <c r="G7423" s="4">
        <f t="shared" si="807"/>
        <v>2</v>
      </c>
      <c r="H7423" s="4">
        <f t="shared" si="810"/>
        <v>1</v>
      </c>
      <c r="I7423" s="4">
        <f t="shared" si="811"/>
        <v>0</v>
      </c>
      <c r="J7423" s="4">
        <f t="shared" si="812"/>
        <v>0</v>
      </c>
      <c r="K7423" s="4">
        <f t="shared" si="808"/>
        <v>0</v>
      </c>
      <c r="L7423" s="5">
        <f t="shared" si="813"/>
        <v>0</v>
      </c>
      <c r="M7423" s="137">
        <f>'PVWatts Hourly Results (1)'!L7434/1000</f>
        <v>0</v>
      </c>
      <c r="N7423" s="3">
        <f>'PVWatts Hourly Results (2)'!L7434/1000</f>
        <v>0</v>
      </c>
      <c r="O7423" s="3">
        <f>'PVWatts Hourly Results (3)'!L7434/1000</f>
        <v>0</v>
      </c>
      <c r="P7423" s="3">
        <f>'PVWatts Hourly Results (4)'!L7434/1000</f>
        <v>0</v>
      </c>
      <c r="Q7423" s="130">
        <f>'PVWatts Hourly Results (5)'!L7434/1000</f>
        <v>0</v>
      </c>
    </row>
    <row r="7424" spans="2:17" x14ac:dyDescent="0.25">
      <c r="B7424" s="8">
        <v>11</v>
      </c>
      <c r="C7424" s="9">
        <v>5</v>
      </c>
      <c r="D7424" s="134">
        <f>'PVWatts Hourly Results (1)'!C7435</f>
        <v>0</v>
      </c>
      <c r="E7424" s="127">
        <f>DATE(YEAR(Inputs!$D$5),Summary!B7424,Summary!C7424)+TIME(D7424,0,0)</f>
        <v>310</v>
      </c>
      <c r="F7424" s="4">
        <f t="shared" si="809"/>
        <v>0</v>
      </c>
      <c r="G7424" s="4">
        <f t="shared" si="807"/>
        <v>2</v>
      </c>
      <c r="H7424" s="4">
        <f t="shared" si="810"/>
        <v>1</v>
      </c>
      <c r="I7424" s="4">
        <f t="shared" si="811"/>
        <v>0</v>
      </c>
      <c r="J7424" s="4">
        <f t="shared" si="812"/>
        <v>0</v>
      </c>
      <c r="K7424" s="4">
        <f t="shared" si="808"/>
        <v>0</v>
      </c>
      <c r="L7424" s="5">
        <f t="shared" si="813"/>
        <v>0</v>
      </c>
      <c r="M7424" s="137">
        <f>'PVWatts Hourly Results (1)'!L7435/1000</f>
        <v>0</v>
      </c>
      <c r="N7424" s="3">
        <f>'PVWatts Hourly Results (2)'!L7435/1000</f>
        <v>0</v>
      </c>
      <c r="O7424" s="3">
        <f>'PVWatts Hourly Results (3)'!L7435/1000</f>
        <v>0</v>
      </c>
      <c r="P7424" s="3">
        <f>'PVWatts Hourly Results (4)'!L7435/1000</f>
        <v>0</v>
      </c>
      <c r="Q7424" s="130">
        <f>'PVWatts Hourly Results (5)'!L7435/1000</f>
        <v>0</v>
      </c>
    </row>
    <row r="7425" spans="2:17" x14ac:dyDescent="0.25">
      <c r="B7425" s="8">
        <v>11</v>
      </c>
      <c r="C7425" s="9">
        <v>5</v>
      </c>
      <c r="D7425" s="134">
        <f>'PVWatts Hourly Results (1)'!C7436</f>
        <v>0</v>
      </c>
      <c r="E7425" s="127">
        <f>DATE(YEAR(Inputs!$D$5),Summary!B7425,Summary!C7425)+TIME(D7425,0,0)</f>
        <v>310</v>
      </c>
      <c r="F7425" s="4">
        <f t="shared" si="809"/>
        <v>0</v>
      </c>
      <c r="G7425" s="4">
        <f t="shared" si="807"/>
        <v>2</v>
      </c>
      <c r="H7425" s="4">
        <f t="shared" si="810"/>
        <v>1</v>
      </c>
      <c r="I7425" s="4">
        <f t="shared" si="811"/>
        <v>0</v>
      </c>
      <c r="J7425" s="4">
        <f t="shared" si="812"/>
        <v>0</v>
      </c>
      <c r="K7425" s="4">
        <f t="shared" si="808"/>
        <v>0</v>
      </c>
      <c r="L7425" s="5">
        <f t="shared" si="813"/>
        <v>0</v>
      </c>
      <c r="M7425" s="137">
        <f>'PVWatts Hourly Results (1)'!L7436/1000</f>
        <v>0</v>
      </c>
      <c r="N7425" s="3">
        <f>'PVWatts Hourly Results (2)'!L7436/1000</f>
        <v>0</v>
      </c>
      <c r="O7425" s="3">
        <f>'PVWatts Hourly Results (3)'!L7436/1000</f>
        <v>0</v>
      </c>
      <c r="P7425" s="3">
        <f>'PVWatts Hourly Results (4)'!L7436/1000</f>
        <v>0</v>
      </c>
      <c r="Q7425" s="130">
        <f>'PVWatts Hourly Results (5)'!L7436/1000</f>
        <v>0</v>
      </c>
    </row>
    <row r="7426" spans="2:17" x14ac:dyDescent="0.25">
      <c r="B7426" s="8">
        <v>11</v>
      </c>
      <c r="C7426" s="9">
        <v>5</v>
      </c>
      <c r="D7426" s="134">
        <f>'PVWatts Hourly Results (1)'!C7437</f>
        <v>0</v>
      </c>
      <c r="E7426" s="127">
        <f>DATE(YEAR(Inputs!$D$5),Summary!B7426,Summary!C7426)+TIME(D7426,0,0)</f>
        <v>310</v>
      </c>
      <c r="F7426" s="4">
        <f t="shared" si="809"/>
        <v>0</v>
      </c>
      <c r="G7426" s="4">
        <f t="shared" si="807"/>
        <v>2</v>
      </c>
      <c r="H7426" s="4">
        <f t="shared" si="810"/>
        <v>1</v>
      </c>
      <c r="I7426" s="4">
        <f t="shared" si="811"/>
        <v>0</v>
      </c>
      <c r="J7426" s="4">
        <f t="shared" si="812"/>
        <v>0</v>
      </c>
      <c r="K7426" s="4">
        <f t="shared" si="808"/>
        <v>0</v>
      </c>
      <c r="L7426" s="5">
        <f t="shared" si="813"/>
        <v>0</v>
      </c>
      <c r="M7426" s="137">
        <f>'PVWatts Hourly Results (1)'!L7437/1000</f>
        <v>0</v>
      </c>
      <c r="N7426" s="3">
        <f>'PVWatts Hourly Results (2)'!L7437/1000</f>
        <v>0</v>
      </c>
      <c r="O7426" s="3">
        <f>'PVWatts Hourly Results (3)'!L7437/1000</f>
        <v>0</v>
      </c>
      <c r="P7426" s="3">
        <f>'PVWatts Hourly Results (4)'!L7437/1000</f>
        <v>0</v>
      </c>
      <c r="Q7426" s="130">
        <f>'PVWatts Hourly Results (5)'!L7437/1000</f>
        <v>0</v>
      </c>
    </row>
    <row r="7427" spans="2:17" x14ac:dyDescent="0.25">
      <c r="B7427" s="8">
        <v>11</v>
      </c>
      <c r="C7427" s="9">
        <v>5</v>
      </c>
      <c r="D7427" s="134">
        <f>'PVWatts Hourly Results (1)'!C7438</f>
        <v>0</v>
      </c>
      <c r="E7427" s="127">
        <f>DATE(YEAR(Inputs!$D$5),Summary!B7427,Summary!C7427)+TIME(D7427,0,0)</f>
        <v>310</v>
      </c>
      <c r="F7427" s="4">
        <f t="shared" si="809"/>
        <v>0</v>
      </c>
      <c r="G7427" s="4">
        <f t="shared" si="807"/>
        <v>2</v>
      </c>
      <c r="H7427" s="4">
        <f t="shared" si="810"/>
        <v>1</v>
      </c>
      <c r="I7427" s="4">
        <f t="shared" si="811"/>
        <v>0</v>
      </c>
      <c r="J7427" s="4">
        <f t="shared" si="812"/>
        <v>0</v>
      </c>
      <c r="K7427" s="4">
        <f t="shared" si="808"/>
        <v>0</v>
      </c>
      <c r="L7427" s="5">
        <f t="shared" si="813"/>
        <v>0</v>
      </c>
      <c r="M7427" s="137">
        <f>'PVWatts Hourly Results (1)'!L7438/1000</f>
        <v>0</v>
      </c>
      <c r="N7427" s="3">
        <f>'PVWatts Hourly Results (2)'!L7438/1000</f>
        <v>0</v>
      </c>
      <c r="O7427" s="3">
        <f>'PVWatts Hourly Results (3)'!L7438/1000</f>
        <v>0</v>
      </c>
      <c r="P7427" s="3">
        <f>'PVWatts Hourly Results (4)'!L7438/1000</f>
        <v>0</v>
      </c>
      <c r="Q7427" s="130">
        <f>'PVWatts Hourly Results (5)'!L7438/1000</f>
        <v>0</v>
      </c>
    </row>
    <row r="7428" spans="2:17" x14ac:dyDescent="0.25">
      <c r="B7428" s="8">
        <v>11</v>
      </c>
      <c r="C7428" s="9">
        <v>5</v>
      </c>
      <c r="D7428" s="134">
        <f>'PVWatts Hourly Results (1)'!C7439</f>
        <v>0</v>
      </c>
      <c r="E7428" s="127">
        <f>DATE(YEAR(Inputs!$D$5),Summary!B7428,Summary!C7428)+TIME(D7428,0,0)</f>
        <v>310</v>
      </c>
      <c r="F7428" s="4">
        <f t="shared" si="809"/>
        <v>0</v>
      </c>
      <c r="G7428" s="4">
        <f t="shared" si="807"/>
        <v>2</v>
      </c>
      <c r="H7428" s="4">
        <f t="shared" si="810"/>
        <v>1</v>
      </c>
      <c r="I7428" s="4">
        <f t="shared" si="811"/>
        <v>0</v>
      </c>
      <c r="J7428" s="4">
        <f t="shared" si="812"/>
        <v>0</v>
      </c>
      <c r="K7428" s="4">
        <f t="shared" si="808"/>
        <v>0</v>
      </c>
      <c r="L7428" s="5">
        <f t="shared" si="813"/>
        <v>0</v>
      </c>
      <c r="M7428" s="137">
        <f>'PVWatts Hourly Results (1)'!L7439/1000</f>
        <v>0</v>
      </c>
      <c r="N7428" s="3">
        <f>'PVWatts Hourly Results (2)'!L7439/1000</f>
        <v>0</v>
      </c>
      <c r="O7428" s="3">
        <f>'PVWatts Hourly Results (3)'!L7439/1000</f>
        <v>0</v>
      </c>
      <c r="P7428" s="3">
        <f>'PVWatts Hourly Results (4)'!L7439/1000</f>
        <v>0</v>
      </c>
      <c r="Q7428" s="130">
        <f>'PVWatts Hourly Results (5)'!L7439/1000</f>
        <v>0</v>
      </c>
    </row>
    <row r="7429" spans="2:17" x14ac:dyDescent="0.25">
      <c r="B7429" s="8">
        <v>11</v>
      </c>
      <c r="C7429" s="9">
        <v>5</v>
      </c>
      <c r="D7429" s="134">
        <f>'PVWatts Hourly Results (1)'!C7440</f>
        <v>0</v>
      </c>
      <c r="E7429" s="127">
        <f>DATE(YEAR(Inputs!$D$5),Summary!B7429,Summary!C7429)+TIME(D7429,0,0)</f>
        <v>310</v>
      </c>
      <c r="F7429" s="4">
        <f t="shared" si="809"/>
        <v>0</v>
      </c>
      <c r="G7429" s="4">
        <f t="shared" si="807"/>
        <v>2</v>
      </c>
      <c r="H7429" s="4">
        <f t="shared" si="810"/>
        <v>1</v>
      </c>
      <c r="I7429" s="4">
        <f t="shared" si="811"/>
        <v>0</v>
      </c>
      <c r="J7429" s="4">
        <f t="shared" si="812"/>
        <v>0</v>
      </c>
      <c r="K7429" s="4">
        <f t="shared" si="808"/>
        <v>0</v>
      </c>
      <c r="L7429" s="5">
        <f t="shared" si="813"/>
        <v>0</v>
      </c>
      <c r="M7429" s="137">
        <f>'PVWatts Hourly Results (1)'!L7440/1000</f>
        <v>0</v>
      </c>
      <c r="N7429" s="3">
        <f>'PVWatts Hourly Results (2)'!L7440/1000</f>
        <v>0</v>
      </c>
      <c r="O7429" s="3">
        <f>'PVWatts Hourly Results (3)'!L7440/1000</f>
        <v>0</v>
      </c>
      <c r="P7429" s="3">
        <f>'PVWatts Hourly Results (4)'!L7440/1000</f>
        <v>0</v>
      </c>
      <c r="Q7429" s="130">
        <f>'PVWatts Hourly Results (5)'!L7440/1000</f>
        <v>0</v>
      </c>
    </row>
    <row r="7430" spans="2:17" x14ac:dyDescent="0.25">
      <c r="B7430" s="8">
        <v>11</v>
      </c>
      <c r="C7430" s="9">
        <v>5</v>
      </c>
      <c r="D7430" s="134">
        <f>'PVWatts Hourly Results (1)'!C7441</f>
        <v>0</v>
      </c>
      <c r="E7430" s="127">
        <f>DATE(YEAR(Inputs!$D$5),Summary!B7430,Summary!C7430)+TIME(D7430,0,0)</f>
        <v>310</v>
      </c>
      <c r="F7430" s="4">
        <f t="shared" si="809"/>
        <v>0</v>
      </c>
      <c r="G7430" s="4">
        <f t="shared" si="807"/>
        <v>2</v>
      </c>
      <c r="H7430" s="4">
        <f t="shared" si="810"/>
        <v>1</v>
      </c>
      <c r="I7430" s="4">
        <f t="shared" si="811"/>
        <v>0</v>
      </c>
      <c r="J7430" s="4">
        <f t="shared" si="812"/>
        <v>0</v>
      </c>
      <c r="K7430" s="4">
        <f t="shared" si="808"/>
        <v>0</v>
      </c>
      <c r="L7430" s="5">
        <f t="shared" si="813"/>
        <v>0</v>
      </c>
      <c r="M7430" s="137">
        <f>'PVWatts Hourly Results (1)'!L7441/1000</f>
        <v>0</v>
      </c>
      <c r="N7430" s="3">
        <f>'PVWatts Hourly Results (2)'!L7441/1000</f>
        <v>0</v>
      </c>
      <c r="O7430" s="3">
        <f>'PVWatts Hourly Results (3)'!L7441/1000</f>
        <v>0</v>
      </c>
      <c r="P7430" s="3">
        <f>'PVWatts Hourly Results (4)'!L7441/1000</f>
        <v>0</v>
      </c>
      <c r="Q7430" s="130">
        <f>'PVWatts Hourly Results (5)'!L7441/1000</f>
        <v>0</v>
      </c>
    </row>
    <row r="7431" spans="2:17" x14ac:dyDescent="0.25">
      <c r="B7431" s="8">
        <v>11</v>
      </c>
      <c r="C7431" s="9">
        <v>5</v>
      </c>
      <c r="D7431" s="134">
        <f>'PVWatts Hourly Results (1)'!C7442</f>
        <v>0</v>
      </c>
      <c r="E7431" s="127">
        <f>DATE(YEAR(Inputs!$D$5),Summary!B7431,Summary!C7431)+TIME(D7431,0,0)</f>
        <v>310</v>
      </c>
      <c r="F7431" s="4">
        <f t="shared" si="809"/>
        <v>0</v>
      </c>
      <c r="G7431" s="4">
        <f t="shared" si="807"/>
        <v>2</v>
      </c>
      <c r="H7431" s="4">
        <f t="shared" si="810"/>
        <v>1</v>
      </c>
      <c r="I7431" s="4">
        <f t="shared" si="811"/>
        <v>0</v>
      </c>
      <c r="J7431" s="4">
        <f t="shared" si="812"/>
        <v>0</v>
      </c>
      <c r="K7431" s="4">
        <f t="shared" si="808"/>
        <v>0</v>
      </c>
      <c r="L7431" s="5">
        <f t="shared" si="813"/>
        <v>0</v>
      </c>
      <c r="M7431" s="137">
        <f>'PVWatts Hourly Results (1)'!L7442/1000</f>
        <v>0</v>
      </c>
      <c r="N7431" s="3">
        <f>'PVWatts Hourly Results (2)'!L7442/1000</f>
        <v>0</v>
      </c>
      <c r="O7431" s="3">
        <f>'PVWatts Hourly Results (3)'!L7442/1000</f>
        <v>0</v>
      </c>
      <c r="P7431" s="3">
        <f>'PVWatts Hourly Results (4)'!L7442/1000</f>
        <v>0</v>
      </c>
      <c r="Q7431" s="130">
        <f>'PVWatts Hourly Results (5)'!L7442/1000</f>
        <v>0</v>
      </c>
    </row>
    <row r="7432" spans="2:17" x14ac:dyDescent="0.25">
      <c r="B7432" s="8">
        <v>11</v>
      </c>
      <c r="C7432" s="9">
        <v>5</v>
      </c>
      <c r="D7432" s="134">
        <f>'PVWatts Hourly Results (1)'!C7443</f>
        <v>0</v>
      </c>
      <c r="E7432" s="127">
        <f>DATE(YEAR(Inputs!$D$5),Summary!B7432,Summary!C7432)+TIME(D7432,0,0)</f>
        <v>310</v>
      </c>
      <c r="F7432" s="4">
        <f t="shared" si="809"/>
        <v>0</v>
      </c>
      <c r="G7432" s="4">
        <f t="shared" si="807"/>
        <v>2</v>
      </c>
      <c r="H7432" s="4">
        <f t="shared" si="810"/>
        <v>1</v>
      </c>
      <c r="I7432" s="4">
        <f t="shared" si="811"/>
        <v>0</v>
      </c>
      <c r="J7432" s="4">
        <f t="shared" si="812"/>
        <v>0</v>
      </c>
      <c r="K7432" s="4">
        <f t="shared" si="808"/>
        <v>0</v>
      </c>
      <c r="L7432" s="5">
        <f t="shared" si="813"/>
        <v>0</v>
      </c>
      <c r="M7432" s="137">
        <f>'PVWatts Hourly Results (1)'!L7443/1000</f>
        <v>0</v>
      </c>
      <c r="N7432" s="3">
        <f>'PVWatts Hourly Results (2)'!L7443/1000</f>
        <v>0</v>
      </c>
      <c r="O7432" s="3">
        <f>'PVWatts Hourly Results (3)'!L7443/1000</f>
        <v>0</v>
      </c>
      <c r="P7432" s="3">
        <f>'PVWatts Hourly Results (4)'!L7443/1000</f>
        <v>0</v>
      </c>
      <c r="Q7432" s="130">
        <f>'PVWatts Hourly Results (5)'!L7443/1000</f>
        <v>0</v>
      </c>
    </row>
    <row r="7433" spans="2:17" x14ac:dyDescent="0.25">
      <c r="B7433" s="8">
        <v>11</v>
      </c>
      <c r="C7433" s="9">
        <v>5</v>
      </c>
      <c r="D7433" s="134">
        <f>'PVWatts Hourly Results (1)'!C7444</f>
        <v>0</v>
      </c>
      <c r="E7433" s="127">
        <f>DATE(YEAR(Inputs!$D$5),Summary!B7433,Summary!C7433)+TIME(D7433,0,0)</f>
        <v>310</v>
      </c>
      <c r="F7433" s="4">
        <f t="shared" si="809"/>
        <v>0</v>
      </c>
      <c r="G7433" s="4">
        <f t="shared" si="807"/>
        <v>2</v>
      </c>
      <c r="H7433" s="4">
        <f t="shared" si="810"/>
        <v>1</v>
      </c>
      <c r="I7433" s="4">
        <f t="shared" si="811"/>
        <v>0</v>
      </c>
      <c r="J7433" s="4">
        <f t="shared" si="812"/>
        <v>0</v>
      </c>
      <c r="K7433" s="4">
        <f t="shared" si="808"/>
        <v>0</v>
      </c>
      <c r="L7433" s="5">
        <f t="shared" si="813"/>
        <v>0</v>
      </c>
      <c r="M7433" s="137">
        <f>'PVWatts Hourly Results (1)'!L7444/1000</f>
        <v>0</v>
      </c>
      <c r="N7433" s="3">
        <f>'PVWatts Hourly Results (2)'!L7444/1000</f>
        <v>0</v>
      </c>
      <c r="O7433" s="3">
        <f>'PVWatts Hourly Results (3)'!L7444/1000</f>
        <v>0</v>
      </c>
      <c r="P7433" s="3">
        <f>'PVWatts Hourly Results (4)'!L7444/1000</f>
        <v>0</v>
      </c>
      <c r="Q7433" s="130">
        <f>'PVWatts Hourly Results (5)'!L7444/1000</f>
        <v>0</v>
      </c>
    </row>
    <row r="7434" spans="2:17" x14ac:dyDescent="0.25">
      <c r="B7434" s="8">
        <v>11</v>
      </c>
      <c r="C7434" s="9">
        <v>5</v>
      </c>
      <c r="D7434" s="134">
        <f>'PVWatts Hourly Results (1)'!C7445</f>
        <v>0</v>
      </c>
      <c r="E7434" s="127">
        <f>DATE(YEAR(Inputs!$D$5),Summary!B7434,Summary!C7434)+TIME(D7434,0,0)</f>
        <v>310</v>
      </c>
      <c r="F7434" s="4">
        <f t="shared" si="809"/>
        <v>0</v>
      </c>
      <c r="G7434" s="4">
        <f t="shared" si="807"/>
        <v>2</v>
      </c>
      <c r="H7434" s="4">
        <f t="shared" si="810"/>
        <v>1</v>
      </c>
      <c r="I7434" s="4">
        <f t="shared" si="811"/>
        <v>0</v>
      </c>
      <c r="J7434" s="4">
        <f t="shared" si="812"/>
        <v>0</v>
      </c>
      <c r="K7434" s="4">
        <f t="shared" si="808"/>
        <v>0</v>
      </c>
      <c r="L7434" s="5">
        <f t="shared" si="813"/>
        <v>0</v>
      </c>
      <c r="M7434" s="137">
        <f>'PVWatts Hourly Results (1)'!L7445/1000</f>
        <v>0</v>
      </c>
      <c r="N7434" s="3">
        <f>'PVWatts Hourly Results (2)'!L7445/1000</f>
        <v>0</v>
      </c>
      <c r="O7434" s="3">
        <f>'PVWatts Hourly Results (3)'!L7445/1000</f>
        <v>0</v>
      </c>
      <c r="P7434" s="3">
        <f>'PVWatts Hourly Results (4)'!L7445/1000</f>
        <v>0</v>
      </c>
      <c r="Q7434" s="130">
        <f>'PVWatts Hourly Results (5)'!L7445/1000</f>
        <v>0</v>
      </c>
    </row>
    <row r="7435" spans="2:17" x14ac:dyDescent="0.25">
      <c r="B7435" s="8">
        <v>11</v>
      </c>
      <c r="C7435" s="9">
        <v>5</v>
      </c>
      <c r="D7435" s="134">
        <f>'PVWatts Hourly Results (1)'!C7446</f>
        <v>0</v>
      </c>
      <c r="E7435" s="127">
        <f>DATE(YEAR(Inputs!$D$5),Summary!B7435,Summary!C7435)+TIME(D7435,0,0)</f>
        <v>310</v>
      </c>
      <c r="F7435" s="4">
        <f t="shared" si="809"/>
        <v>0</v>
      </c>
      <c r="G7435" s="4">
        <f t="shared" si="807"/>
        <v>2</v>
      </c>
      <c r="H7435" s="4">
        <f t="shared" si="810"/>
        <v>1</v>
      </c>
      <c r="I7435" s="4">
        <f t="shared" si="811"/>
        <v>0</v>
      </c>
      <c r="J7435" s="4">
        <f t="shared" si="812"/>
        <v>0</v>
      </c>
      <c r="K7435" s="4">
        <f t="shared" si="808"/>
        <v>0</v>
      </c>
      <c r="L7435" s="5">
        <f t="shared" si="813"/>
        <v>0</v>
      </c>
      <c r="M7435" s="137">
        <f>'PVWatts Hourly Results (1)'!L7446/1000</f>
        <v>0</v>
      </c>
      <c r="N7435" s="3">
        <f>'PVWatts Hourly Results (2)'!L7446/1000</f>
        <v>0</v>
      </c>
      <c r="O7435" s="3">
        <f>'PVWatts Hourly Results (3)'!L7446/1000</f>
        <v>0</v>
      </c>
      <c r="P7435" s="3">
        <f>'PVWatts Hourly Results (4)'!L7446/1000</f>
        <v>0</v>
      </c>
      <c r="Q7435" s="130">
        <f>'PVWatts Hourly Results (5)'!L7446/1000</f>
        <v>0</v>
      </c>
    </row>
    <row r="7436" spans="2:17" x14ac:dyDescent="0.25">
      <c r="B7436" s="8">
        <v>11</v>
      </c>
      <c r="C7436" s="9">
        <v>5</v>
      </c>
      <c r="D7436" s="134">
        <f>'PVWatts Hourly Results (1)'!C7447</f>
        <v>0</v>
      </c>
      <c r="E7436" s="127">
        <f>DATE(YEAR(Inputs!$D$5),Summary!B7436,Summary!C7436)+TIME(D7436,0,0)</f>
        <v>310</v>
      </c>
      <c r="F7436" s="4">
        <f t="shared" si="809"/>
        <v>0</v>
      </c>
      <c r="G7436" s="4">
        <f t="shared" si="807"/>
        <v>2</v>
      </c>
      <c r="H7436" s="4">
        <f t="shared" si="810"/>
        <v>1</v>
      </c>
      <c r="I7436" s="4">
        <f t="shared" si="811"/>
        <v>0</v>
      </c>
      <c r="J7436" s="4">
        <f t="shared" si="812"/>
        <v>0</v>
      </c>
      <c r="K7436" s="4">
        <f t="shared" si="808"/>
        <v>0</v>
      </c>
      <c r="L7436" s="5">
        <f t="shared" si="813"/>
        <v>0</v>
      </c>
      <c r="M7436" s="137">
        <f>'PVWatts Hourly Results (1)'!L7447/1000</f>
        <v>0</v>
      </c>
      <c r="N7436" s="3">
        <f>'PVWatts Hourly Results (2)'!L7447/1000</f>
        <v>0</v>
      </c>
      <c r="O7436" s="3">
        <f>'PVWatts Hourly Results (3)'!L7447/1000</f>
        <v>0</v>
      </c>
      <c r="P7436" s="3">
        <f>'PVWatts Hourly Results (4)'!L7447/1000</f>
        <v>0</v>
      </c>
      <c r="Q7436" s="130">
        <f>'PVWatts Hourly Results (5)'!L7447/1000</f>
        <v>0</v>
      </c>
    </row>
    <row r="7437" spans="2:17" x14ac:dyDescent="0.25">
      <c r="B7437" s="8">
        <v>11</v>
      </c>
      <c r="C7437" s="9">
        <v>5</v>
      </c>
      <c r="D7437" s="134">
        <f>'PVWatts Hourly Results (1)'!C7448</f>
        <v>0</v>
      </c>
      <c r="E7437" s="127">
        <f>DATE(YEAR(Inputs!$D$5),Summary!B7437,Summary!C7437)+TIME(D7437,0,0)</f>
        <v>310</v>
      </c>
      <c r="F7437" s="4">
        <f t="shared" si="809"/>
        <v>0</v>
      </c>
      <c r="G7437" s="4">
        <f t="shared" si="807"/>
        <v>2</v>
      </c>
      <c r="H7437" s="4">
        <f t="shared" si="810"/>
        <v>1</v>
      </c>
      <c r="I7437" s="4">
        <f t="shared" si="811"/>
        <v>0</v>
      </c>
      <c r="J7437" s="4">
        <f t="shared" si="812"/>
        <v>0</v>
      </c>
      <c r="K7437" s="4">
        <f t="shared" si="808"/>
        <v>0</v>
      </c>
      <c r="L7437" s="5">
        <f t="shared" si="813"/>
        <v>0</v>
      </c>
      <c r="M7437" s="137">
        <f>'PVWatts Hourly Results (1)'!L7448/1000</f>
        <v>0</v>
      </c>
      <c r="N7437" s="3">
        <f>'PVWatts Hourly Results (2)'!L7448/1000</f>
        <v>0</v>
      </c>
      <c r="O7437" s="3">
        <f>'PVWatts Hourly Results (3)'!L7448/1000</f>
        <v>0</v>
      </c>
      <c r="P7437" s="3">
        <f>'PVWatts Hourly Results (4)'!L7448/1000</f>
        <v>0</v>
      </c>
      <c r="Q7437" s="130">
        <f>'PVWatts Hourly Results (5)'!L7448/1000</f>
        <v>0</v>
      </c>
    </row>
    <row r="7438" spans="2:17" x14ac:dyDescent="0.25">
      <c r="B7438" s="8">
        <v>11</v>
      </c>
      <c r="C7438" s="9">
        <v>6</v>
      </c>
      <c r="D7438" s="134">
        <f>'PVWatts Hourly Results (1)'!C7449</f>
        <v>0</v>
      </c>
      <c r="E7438" s="127">
        <f>DATE(YEAR(Inputs!$D$5),Summary!B7438,Summary!C7438)+TIME(D7438,0,0)</f>
        <v>311</v>
      </c>
      <c r="F7438" s="4">
        <f t="shared" si="809"/>
        <v>0</v>
      </c>
      <c r="G7438" s="4">
        <f t="shared" si="807"/>
        <v>3</v>
      </c>
      <c r="H7438" s="4">
        <f t="shared" si="810"/>
        <v>1</v>
      </c>
      <c r="I7438" s="4">
        <f t="shared" si="811"/>
        <v>0</v>
      </c>
      <c r="J7438" s="4">
        <f t="shared" si="812"/>
        <v>0</v>
      </c>
      <c r="K7438" s="4">
        <f t="shared" si="808"/>
        <v>0</v>
      </c>
      <c r="L7438" s="5">
        <f t="shared" si="813"/>
        <v>0</v>
      </c>
      <c r="M7438" s="137">
        <f>'PVWatts Hourly Results (1)'!L7449/1000</f>
        <v>0</v>
      </c>
      <c r="N7438" s="3">
        <f>'PVWatts Hourly Results (2)'!L7449/1000</f>
        <v>0</v>
      </c>
      <c r="O7438" s="3">
        <f>'PVWatts Hourly Results (3)'!L7449/1000</f>
        <v>0</v>
      </c>
      <c r="P7438" s="3">
        <f>'PVWatts Hourly Results (4)'!L7449/1000</f>
        <v>0</v>
      </c>
      <c r="Q7438" s="130">
        <f>'PVWatts Hourly Results (5)'!L7449/1000</f>
        <v>0</v>
      </c>
    </row>
    <row r="7439" spans="2:17" x14ac:dyDescent="0.25">
      <c r="B7439" s="8">
        <v>11</v>
      </c>
      <c r="C7439" s="9">
        <v>6</v>
      </c>
      <c r="D7439" s="134">
        <f>'PVWatts Hourly Results (1)'!C7450</f>
        <v>0</v>
      </c>
      <c r="E7439" s="127">
        <f>DATE(YEAR(Inputs!$D$5),Summary!B7439,Summary!C7439)+TIME(D7439,0,0)</f>
        <v>311</v>
      </c>
      <c r="F7439" s="4">
        <f t="shared" si="809"/>
        <v>0</v>
      </c>
      <c r="G7439" s="4">
        <f t="shared" si="807"/>
        <v>3</v>
      </c>
      <c r="H7439" s="4">
        <f t="shared" si="810"/>
        <v>1</v>
      </c>
      <c r="I7439" s="4">
        <f t="shared" si="811"/>
        <v>0</v>
      </c>
      <c r="J7439" s="4">
        <f t="shared" si="812"/>
        <v>0</v>
      </c>
      <c r="K7439" s="4">
        <f t="shared" si="808"/>
        <v>0</v>
      </c>
      <c r="L7439" s="5">
        <f t="shared" si="813"/>
        <v>0</v>
      </c>
      <c r="M7439" s="137">
        <f>'PVWatts Hourly Results (1)'!L7450/1000</f>
        <v>0</v>
      </c>
      <c r="N7439" s="3">
        <f>'PVWatts Hourly Results (2)'!L7450/1000</f>
        <v>0</v>
      </c>
      <c r="O7439" s="3">
        <f>'PVWatts Hourly Results (3)'!L7450/1000</f>
        <v>0</v>
      </c>
      <c r="P7439" s="3">
        <f>'PVWatts Hourly Results (4)'!L7450/1000</f>
        <v>0</v>
      </c>
      <c r="Q7439" s="130">
        <f>'PVWatts Hourly Results (5)'!L7450/1000</f>
        <v>0</v>
      </c>
    </row>
    <row r="7440" spans="2:17" x14ac:dyDescent="0.25">
      <c r="B7440" s="8">
        <v>11</v>
      </c>
      <c r="C7440" s="9">
        <v>6</v>
      </c>
      <c r="D7440" s="134">
        <f>'PVWatts Hourly Results (1)'!C7451</f>
        <v>0</v>
      </c>
      <c r="E7440" s="127">
        <f>DATE(YEAR(Inputs!$D$5),Summary!B7440,Summary!C7440)+TIME(D7440,0,0)</f>
        <v>311</v>
      </c>
      <c r="F7440" s="4">
        <f t="shared" si="809"/>
        <v>0</v>
      </c>
      <c r="G7440" s="4">
        <f t="shared" si="807"/>
        <v>3</v>
      </c>
      <c r="H7440" s="4">
        <f t="shared" si="810"/>
        <v>1</v>
      </c>
      <c r="I7440" s="4">
        <f t="shared" si="811"/>
        <v>0</v>
      </c>
      <c r="J7440" s="4">
        <f t="shared" si="812"/>
        <v>0</v>
      </c>
      <c r="K7440" s="4">
        <f t="shared" si="808"/>
        <v>0</v>
      </c>
      <c r="L7440" s="5">
        <f t="shared" si="813"/>
        <v>0</v>
      </c>
      <c r="M7440" s="137">
        <f>'PVWatts Hourly Results (1)'!L7451/1000</f>
        <v>0</v>
      </c>
      <c r="N7440" s="3">
        <f>'PVWatts Hourly Results (2)'!L7451/1000</f>
        <v>0</v>
      </c>
      <c r="O7440" s="3">
        <f>'PVWatts Hourly Results (3)'!L7451/1000</f>
        <v>0</v>
      </c>
      <c r="P7440" s="3">
        <f>'PVWatts Hourly Results (4)'!L7451/1000</f>
        <v>0</v>
      </c>
      <c r="Q7440" s="130">
        <f>'PVWatts Hourly Results (5)'!L7451/1000</f>
        <v>0</v>
      </c>
    </row>
    <row r="7441" spans="2:17" x14ac:dyDescent="0.25">
      <c r="B7441" s="8">
        <v>11</v>
      </c>
      <c r="C7441" s="9">
        <v>6</v>
      </c>
      <c r="D7441" s="134">
        <f>'PVWatts Hourly Results (1)'!C7452</f>
        <v>0</v>
      </c>
      <c r="E7441" s="127">
        <f>DATE(YEAR(Inputs!$D$5),Summary!B7441,Summary!C7441)+TIME(D7441,0,0)</f>
        <v>311</v>
      </c>
      <c r="F7441" s="4">
        <f t="shared" si="809"/>
        <v>0</v>
      </c>
      <c r="G7441" s="4">
        <f t="shared" si="807"/>
        <v>3</v>
      </c>
      <c r="H7441" s="4">
        <f t="shared" si="810"/>
        <v>1</v>
      </c>
      <c r="I7441" s="4">
        <f t="shared" si="811"/>
        <v>0</v>
      </c>
      <c r="J7441" s="4">
        <f t="shared" si="812"/>
        <v>0</v>
      </c>
      <c r="K7441" s="4">
        <f t="shared" si="808"/>
        <v>0</v>
      </c>
      <c r="L7441" s="5">
        <f t="shared" si="813"/>
        <v>0</v>
      </c>
      <c r="M7441" s="137">
        <f>'PVWatts Hourly Results (1)'!L7452/1000</f>
        <v>0</v>
      </c>
      <c r="N7441" s="3">
        <f>'PVWatts Hourly Results (2)'!L7452/1000</f>
        <v>0</v>
      </c>
      <c r="O7441" s="3">
        <f>'PVWatts Hourly Results (3)'!L7452/1000</f>
        <v>0</v>
      </c>
      <c r="P7441" s="3">
        <f>'PVWatts Hourly Results (4)'!L7452/1000</f>
        <v>0</v>
      </c>
      <c r="Q7441" s="130">
        <f>'PVWatts Hourly Results (5)'!L7452/1000</f>
        <v>0</v>
      </c>
    </row>
    <row r="7442" spans="2:17" x14ac:dyDescent="0.25">
      <c r="B7442" s="8">
        <v>11</v>
      </c>
      <c r="C7442" s="9">
        <v>6</v>
      </c>
      <c r="D7442" s="134">
        <f>'PVWatts Hourly Results (1)'!C7453</f>
        <v>0</v>
      </c>
      <c r="E7442" s="127">
        <f>DATE(YEAR(Inputs!$D$5),Summary!B7442,Summary!C7442)+TIME(D7442,0,0)</f>
        <v>311</v>
      </c>
      <c r="F7442" s="4">
        <f t="shared" si="809"/>
        <v>0</v>
      </c>
      <c r="G7442" s="4">
        <f t="shared" si="807"/>
        <v>3</v>
      </c>
      <c r="H7442" s="4">
        <f t="shared" si="810"/>
        <v>1</v>
      </c>
      <c r="I7442" s="4">
        <f t="shared" si="811"/>
        <v>0</v>
      </c>
      <c r="J7442" s="4">
        <f t="shared" si="812"/>
        <v>0</v>
      </c>
      <c r="K7442" s="4">
        <f t="shared" si="808"/>
        <v>0</v>
      </c>
      <c r="L7442" s="5">
        <f t="shared" si="813"/>
        <v>0</v>
      </c>
      <c r="M7442" s="137">
        <f>'PVWatts Hourly Results (1)'!L7453/1000</f>
        <v>0</v>
      </c>
      <c r="N7442" s="3">
        <f>'PVWatts Hourly Results (2)'!L7453/1000</f>
        <v>0</v>
      </c>
      <c r="O7442" s="3">
        <f>'PVWatts Hourly Results (3)'!L7453/1000</f>
        <v>0</v>
      </c>
      <c r="P7442" s="3">
        <f>'PVWatts Hourly Results (4)'!L7453/1000</f>
        <v>0</v>
      </c>
      <c r="Q7442" s="130">
        <f>'PVWatts Hourly Results (5)'!L7453/1000</f>
        <v>0</v>
      </c>
    </row>
    <row r="7443" spans="2:17" x14ac:dyDescent="0.25">
      <c r="B7443" s="8">
        <v>11</v>
      </c>
      <c r="C7443" s="9">
        <v>6</v>
      </c>
      <c r="D7443" s="134">
        <f>'PVWatts Hourly Results (1)'!C7454</f>
        <v>0</v>
      </c>
      <c r="E7443" s="127">
        <f>DATE(YEAR(Inputs!$D$5),Summary!B7443,Summary!C7443)+TIME(D7443,0,0)</f>
        <v>311</v>
      </c>
      <c r="F7443" s="4">
        <f t="shared" si="809"/>
        <v>0</v>
      </c>
      <c r="G7443" s="4">
        <f t="shared" si="807"/>
        <v>3</v>
      </c>
      <c r="H7443" s="4">
        <f t="shared" si="810"/>
        <v>1</v>
      </c>
      <c r="I7443" s="4">
        <f t="shared" si="811"/>
        <v>0</v>
      </c>
      <c r="J7443" s="4">
        <f t="shared" si="812"/>
        <v>0</v>
      </c>
      <c r="K7443" s="4">
        <f t="shared" si="808"/>
        <v>0</v>
      </c>
      <c r="L7443" s="5">
        <f t="shared" si="813"/>
        <v>0</v>
      </c>
      <c r="M7443" s="137">
        <f>'PVWatts Hourly Results (1)'!L7454/1000</f>
        <v>0</v>
      </c>
      <c r="N7443" s="3">
        <f>'PVWatts Hourly Results (2)'!L7454/1000</f>
        <v>0</v>
      </c>
      <c r="O7443" s="3">
        <f>'PVWatts Hourly Results (3)'!L7454/1000</f>
        <v>0</v>
      </c>
      <c r="P7443" s="3">
        <f>'PVWatts Hourly Results (4)'!L7454/1000</f>
        <v>0</v>
      </c>
      <c r="Q7443" s="130">
        <f>'PVWatts Hourly Results (5)'!L7454/1000</f>
        <v>0</v>
      </c>
    </row>
    <row r="7444" spans="2:17" x14ac:dyDescent="0.25">
      <c r="B7444" s="8">
        <v>11</v>
      </c>
      <c r="C7444" s="9">
        <v>6</v>
      </c>
      <c r="D7444" s="134">
        <f>'PVWatts Hourly Results (1)'!C7455</f>
        <v>0</v>
      </c>
      <c r="E7444" s="127">
        <f>DATE(YEAR(Inputs!$D$5),Summary!B7444,Summary!C7444)+TIME(D7444,0,0)</f>
        <v>311</v>
      </c>
      <c r="F7444" s="4">
        <f t="shared" si="809"/>
        <v>0</v>
      </c>
      <c r="G7444" s="4">
        <f t="shared" si="807"/>
        <v>3</v>
      </c>
      <c r="H7444" s="4">
        <f t="shared" si="810"/>
        <v>1</v>
      </c>
      <c r="I7444" s="4">
        <f t="shared" si="811"/>
        <v>0</v>
      </c>
      <c r="J7444" s="4">
        <f t="shared" si="812"/>
        <v>0</v>
      </c>
      <c r="K7444" s="4">
        <f t="shared" si="808"/>
        <v>0</v>
      </c>
      <c r="L7444" s="5">
        <f t="shared" si="813"/>
        <v>0</v>
      </c>
      <c r="M7444" s="137">
        <f>'PVWatts Hourly Results (1)'!L7455/1000</f>
        <v>0</v>
      </c>
      <c r="N7444" s="3">
        <f>'PVWatts Hourly Results (2)'!L7455/1000</f>
        <v>0</v>
      </c>
      <c r="O7444" s="3">
        <f>'PVWatts Hourly Results (3)'!L7455/1000</f>
        <v>0</v>
      </c>
      <c r="P7444" s="3">
        <f>'PVWatts Hourly Results (4)'!L7455/1000</f>
        <v>0</v>
      </c>
      <c r="Q7444" s="130">
        <f>'PVWatts Hourly Results (5)'!L7455/1000</f>
        <v>0</v>
      </c>
    </row>
    <row r="7445" spans="2:17" x14ac:dyDescent="0.25">
      <c r="B7445" s="8">
        <v>11</v>
      </c>
      <c r="C7445" s="9">
        <v>6</v>
      </c>
      <c r="D7445" s="134">
        <f>'PVWatts Hourly Results (1)'!C7456</f>
        <v>0</v>
      </c>
      <c r="E7445" s="127">
        <f>DATE(YEAR(Inputs!$D$5),Summary!B7445,Summary!C7445)+TIME(D7445,0,0)</f>
        <v>311</v>
      </c>
      <c r="F7445" s="4">
        <f t="shared" si="809"/>
        <v>0</v>
      </c>
      <c r="G7445" s="4">
        <f t="shared" si="807"/>
        <v>3</v>
      </c>
      <c r="H7445" s="4">
        <f t="shared" si="810"/>
        <v>1</v>
      </c>
      <c r="I7445" s="4">
        <f t="shared" si="811"/>
        <v>0</v>
      </c>
      <c r="J7445" s="4">
        <f t="shared" si="812"/>
        <v>0</v>
      </c>
      <c r="K7445" s="4">
        <f t="shared" si="808"/>
        <v>0</v>
      </c>
      <c r="L7445" s="5">
        <f t="shared" si="813"/>
        <v>0</v>
      </c>
      <c r="M7445" s="137">
        <f>'PVWatts Hourly Results (1)'!L7456/1000</f>
        <v>0</v>
      </c>
      <c r="N7445" s="3">
        <f>'PVWatts Hourly Results (2)'!L7456/1000</f>
        <v>0</v>
      </c>
      <c r="O7445" s="3">
        <f>'PVWatts Hourly Results (3)'!L7456/1000</f>
        <v>0</v>
      </c>
      <c r="P7445" s="3">
        <f>'PVWatts Hourly Results (4)'!L7456/1000</f>
        <v>0</v>
      </c>
      <c r="Q7445" s="130">
        <f>'PVWatts Hourly Results (5)'!L7456/1000</f>
        <v>0</v>
      </c>
    </row>
    <row r="7446" spans="2:17" x14ac:dyDescent="0.25">
      <c r="B7446" s="8">
        <v>11</v>
      </c>
      <c r="C7446" s="9">
        <v>6</v>
      </c>
      <c r="D7446" s="134">
        <f>'PVWatts Hourly Results (1)'!C7457</f>
        <v>0</v>
      </c>
      <c r="E7446" s="127">
        <f>DATE(YEAR(Inputs!$D$5),Summary!B7446,Summary!C7446)+TIME(D7446,0,0)</f>
        <v>311</v>
      </c>
      <c r="F7446" s="4">
        <f t="shared" si="809"/>
        <v>0</v>
      </c>
      <c r="G7446" s="4">
        <f t="shared" ref="G7446:G7509" si="814">WEEKDAY(E7446)</f>
        <v>3</v>
      </c>
      <c r="H7446" s="4">
        <f t="shared" si="810"/>
        <v>1</v>
      </c>
      <c r="I7446" s="4">
        <f t="shared" si="811"/>
        <v>0</v>
      </c>
      <c r="J7446" s="4">
        <f t="shared" si="812"/>
        <v>0</v>
      </c>
      <c r="K7446" s="4">
        <f t="shared" ref="K7446:K7509" si="815">IF(OR(AND(B7446=7,C7446=4),AND(B7446=1,C7446=1)),1,0)</f>
        <v>0</v>
      </c>
      <c r="L7446" s="5">
        <f t="shared" si="813"/>
        <v>0</v>
      </c>
      <c r="M7446" s="137">
        <f>'PVWatts Hourly Results (1)'!L7457/1000</f>
        <v>0</v>
      </c>
      <c r="N7446" s="3">
        <f>'PVWatts Hourly Results (2)'!L7457/1000</f>
        <v>0</v>
      </c>
      <c r="O7446" s="3">
        <f>'PVWatts Hourly Results (3)'!L7457/1000</f>
        <v>0</v>
      </c>
      <c r="P7446" s="3">
        <f>'PVWatts Hourly Results (4)'!L7457/1000</f>
        <v>0</v>
      </c>
      <c r="Q7446" s="130">
        <f>'PVWatts Hourly Results (5)'!L7457/1000</f>
        <v>0</v>
      </c>
    </row>
    <row r="7447" spans="2:17" x14ac:dyDescent="0.25">
      <c r="B7447" s="8">
        <v>11</v>
      </c>
      <c r="C7447" s="9">
        <v>6</v>
      </c>
      <c r="D7447" s="134">
        <f>'PVWatts Hourly Results (1)'!C7458</f>
        <v>0</v>
      </c>
      <c r="E7447" s="127">
        <f>DATE(YEAR(Inputs!$D$5),Summary!B7447,Summary!C7447)+TIME(D7447,0,0)</f>
        <v>311</v>
      </c>
      <c r="F7447" s="4">
        <f t="shared" ref="F7447:F7510" si="816">IF(OR(B7447&lt;3,B7447=6,B7447=7,B7447=8),1,0)</f>
        <v>0</v>
      </c>
      <c r="G7447" s="4">
        <f t="shared" si="814"/>
        <v>3</v>
      </c>
      <c r="H7447" s="4">
        <f t="shared" ref="H7447:H7510" si="817">IF(OR(G7447=2,G7447=3,G7447=4,G7447=5,G7447=6),1,0)</f>
        <v>1</v>
      </c>
      <c r="I7447" s="4">
        <f t="shared" ref="I7447:I7510" si="818">IF(AND(B7447&gt;5,B7447&lt;9,D7447&gt;=13,D7447&lt;=16,H7447=1),1,0)</f>
        <v>0</v>
      </c>
      <c r="J7447" s="4">
        <f t="shared" ref="J7447:J7510" si="819">IF(AND(B7447&lt;3,OR(AND(D7447&gt;6,D7447&lt;9),AND(D7447&gt;17,D7447&lt;20)),H7447=1),1,0)</f>
        <v>0</v>
      </c>
      <c r="K7447" s="4">
        <f t="shared" si="815"/>
        <v>0</v>
      </c>
      <c r="L7447" s="5">
        <f t="shared" ref="L7447:L7510" si="820">IFERROR(IF(AND(F7447=1,H7447=1,OR(I7447=1,J7447=1),K7447=0),1,0),"")</f>
        <v>0</v>
      </c>
      <c r="M7447" s="137">
        <f>'PVWatts Hourly Results (1)'!L7458/1000</f>
        <v>0</v>
      </c>
      <c r="N7447" s="3">
        <f>'PVWatts Hourly Results (2)'!L7458/1000</f>
        <v>0</v>
      </c>
      <c r="O7447" s="3">
        <f>'PVWatts Hourly Results (3)'!L7458/1000</f>
        <v>0</v>
      </c>
      <c r="P7447" s="3">
        <f>'PVWatts Hourly Results (4)'!L7458/1000</f>
        <v>0</v>
      </c>
      <c r="Q7447" s="130">
        <f>'PVWatts Hourly Results (5)'!L7458/1000</f>
        <v>0</v>
      </c>
    </row>
    <row r="7448" spans="2:17" x14ac:dyDescent="0.25">
      <c r="B7448" s="8">
        <v>11</v>
      </c>
      <c r="C7448" s="9">
        <v>6</v>
      </c>
      <c r="D7448" s="134">
        <f>'PVWatts Hourly Results (1)'!C7459</f>
        <v>0</v>
      </c>
      <c r="E7448" s="127">
        <f>DATE(YEAR(Inputs!$D$5),Summary!B7448,Summary!C7448)+TIME(D7448,0,0)</f>
        <v>311</v>
      </c>
      <c r="F7448" s="4">
        <f t="shared" si="816"/>
        <v>0</v>
      </c>
      <c r="G7448" s="4">
        <f t="shared" si="814"/>
        <v>3</v>
      </c>
      <c r="H7448" s="4">
        <f t="shared" si="817"/>
        <v>1</v>
      </c>
      <c r="I7448" s="4">
        <f t="shared" si="818"/>
        <v>0</v>
      </c>
      <c r="J7448" s="4">
        <f t="shared" si="819"/>
        <v>0</v>
      </c>
      <c r="K7448" s="4">
        <f t="shared" si="815"/>
        <v>0</v>
      </c>
      <c r="L7448" s="5">
        <f t="shared" si="820"/>
        <v>0</v>
      </c>
      <c r="M7448" s="137">
        <f>'PVWatts Hourly Results (1)'!L7459/1000</f>
        <v>0</v>
      </c>
      <c r="N7448" s="3">
        <f>'PVWatts Hourly Results (2)'!L7459/1000</f>
        <v>0</v>
      </c>
      <c r="O7448" s="3">
        <f>'PVWatts Hourly Results (3)'!L7459/1000</f>
        <v>0</v>
      </c>
      <c r="P7448" s="3">
        <f>'PVWatts Hourly Results (4)'!L7459/1000</f>
        <v>0</v>
      </c>
      <c r="Q7448" s="130">
        <f>'PVWatts Hourly Results (5)'!L7459/1000</f>
        <v>0</v>
      </c>
    </row>
    <row r="7449" spans="2:17" x14ac:dyDescent="0.25">
      <c r="B7449" s="8">
        <v>11</v>
      </c>
      <c r="C7449" s="9">
        <v>6</v>
      </c>
      <c r="D7449" s="134">
        <f>'PVWatts Hourly Results (1)'!C7460</f>
        <v>0</v>
      </c>
      <c r="E7449" s="127">
        <f>DATE(YEAR(Inputs!$D$5),Summary!B7449,Summary!C7449)+TIME(D7449,0,0)</f>
        <v>311</v>
      </c>
      <c r="F7449" s="4">
        <f t="shared" si="816"/>
        <v>0</v>
      </c>
      <c r="G7449" s="4">
        <f t="shared" si="814"/>
        <v>3</v>
      </c>
      <c r="H7449" s="4">
        <f t="shared" si="817"/>
        <v>1</v>
      </c>
      <c r="I7449" s="4">
        <f t="shared" si="818"/>
        <v>0</v>
      </c>
      <c r="J7449" s="4">
        <f t="shared" si="819"/>
        <v>0</v>
      </c>
      <c r="K7449" s="4">
        <f t="shared" si="815"/>
        <v>0</v>
      </c>
      <c r="L7449" s="5">
        <f t="shared" si="820"/>
        <v>0</v>
      </c>
      <c r="M7449" s="137">
        <f>'PVWatts Hourly Results (1)'!L7460/1000</f>
        <v>0</v>
      </c>
      <c r="N7449" s="3">
        <f>'PVWatts Hourly Results (2)'!L7460/1000</f>
        <v>0</v>
      </c>
      <c r="O7449" s="3">
        <f>'PVWatts Hourly Results (3)'!L7460/1000</f>
        <v>0</v>
      </c>
      <c r="P7449" s="3">
        <f>'PVWatts Hourly Results (4)'!L7460/1000</f>
        <v>0</v>
      </c>
      <c r="Q7449" s="130">
        <f>'PVWatts Hourly Results (5)'!L7460/1000</f>
        <v>0</v>
      </c>
    </row>
    <row r="7450" spans="2:17" x14ac:dyDescent="0.25">
      <c r="B7450" s="8">
        <v>11</v>
      </c>
      <c r="C7450" s="9">
        <v>6</v>
      </c>
      <c r="D7450" s="134">
        <f>'PVWatts Hourly Results (1)'!C7461</f>
        <v>0</v>
      </c>
      <c r="E7450" s="127">
        <f>DATE(YEAR(Inputs!$D$5),Summary!B7450,Summary!C7450)+TIME(D7450,0,0)</f>
        <v>311</v>
      </c>
      <c r="F7450" s="4">
        <f t="shared" si="816"/>
        <v>0</v>
      </c>
      <c r="G7450" s="4">
        <f t="shared" si="814"/>
        <v>3</v>
      </c>
      <c r="H7450" s="4">
        <f t="shared" si="817"/>
        <v>1</v>
      </c>
      <c r="I7450" s="4">
        <f t="shared" si="818"/>
        <v>0</v>
      </c>
      <c r="J7450" s="4">
        <f t="shared" si="819"/>
        <v>0</v>
      </c>
      <c r="K7450" s="4">
        <f t="shared" si="815"/>
        <v>0</v>
      </c>
      <c r="L7450" s="5">
        <f t="shared" si="820"/>
        <v>0</v>
      </c>
      <c r="M7450" s="137">
        <f>'PVWatts Hourly Results (1)'!L7461/1000</f>
        <v>0</v>
      </c>
      <c r="N7450" s="3">
        <f>'PVWatts Hourly Results (2)'!L7461/1000</f>
        <v>0</v>
      </c>
      <c r="O7450" s="3">
        <f>'PVWatts Hourly Results (3)'!L7461/1000</f>
        <v>0</v>
      </c>
      <c r="P7450" s="3">
        <f>'PVWatts Hourly Results (4)'!L7461/1000</f>
        <v>0</v>
      </c>
      <c r="Q7450" s="130">
        <f>'PVWatts Hourly Results (5)'!L7461/1000</f>
        <v>0</v>
      </c>
    </row>
    <row r="7451" spans="2:17" x14ac:dyDescent="0.25">
      <c r="B7451" s="8">
        <v>11</v>
      </c>
      <c r="C7451" s="9">
        <v>6</v>
      </c>
      <c r="D7451" s="134">
        <f>'PVWatts Hourly Results (1)'!C7462</f>
        <v>0</v>
      </c>
      <c r="E7451" s="127">
        <f>DATE(YEAR(Inputs!$D$5),Summary!B7451,Summary!C7451)+TIME(D7451,0,0)</f>
        <v>311</v>
      </c>
      <c r="F7451" s="4">
        <f t="shared" si="816"/>
        <v>0</v>
      </c>
      <c r="G7451" s="4">
        <f t="shared" si="814"/>
        <v>3</v>
      </c>
      <c r="H7451" s="4">
        <f t="shared" si="817"/>
        <v>1</v>
      </c>
      <c r="I7451" s="4">
        <f t="shared" si="818"/>
        <v>0</v>
      </c>
      <c r="J7451" s="4">
        <f t="shared" si="819"/>
        <v>0</v>
      </c>
      <c r="K7451" s="4">
        <f t="shared" si="815"/>
        <v>0</v>
      </c>
      <c r="L7451" s="5">
        <f t="shared" si="820"/>
        <v>0</v>
      </c>
      <c r="M7451" s="137">
        <f>'PVWatts Hourly Results (1)'!L7462/1000</f>
        <v>0</v>
      </c>
      <c r="N7451" s="3">
        <f>'PVWatts Hourly Results (2)'!L7462/1000</f>
        <v>0</v>
      </c>
      <c r="O7451" s="3">
        <f>'PVWatts Hourly Results (3)'!L7462/1000</f>
        <v>0</v>
      </c>
      <c r="P7451" s="3">
        <f>'PVWatts Hourly Results (4)'!L7462/1000</f>
        <v>0</v>
      </c>
      <c r="Q7451" s="130">
        <f>'PVWatts Hourly Results (5)'!L7462/1000</f>
        <v>0</v>
      </c>
    </row>
    <row r="7452" spans="2:17" x14ac:dyDescent="0.25">
      <c r="B7452" s="8">
        <v>11</v>
      </c>
      <c r="C7452" s="9">
        <v>6</v>
      </c>
      <c r="D7452" s="134">
        <f>'PVWatts Hourly Results (1)'!C7463</f>
        <v>0</v>
      </c>
      <c r="E7452" s="127">
        <f>DATE(YEAR(Inputs!$D$5),Summary!B7452,Summary!C7452)+TIME(D7452,0,0)</f>
        <v>311</v>
      </c>
      <c r="F7452" s="4">
        <f t="shared" si="816"/>
        <v>0</v>
      </c>
      <c r="G7452" s="4">
        <f t="shared" si="814"/>
        <v>3</v>
      </c>
      <c r="H7452" s="4">
        <f t="shared" si="817"/>
        <v>1</v>
      </c>
      <c r="I7452" s="4">
        <f t="shared" si="818"/>
        <v>0</v>
      </c>
      <c r="J7452" s="4">
        <f t="shared" si="819"/>
        <v>0</v>
      </c>
      <c r="K7452" s="4">
        <f t="shared" si="815"/>
        <v>0</v>
      </c>
      <c r="L7452" s="5">
        <f t="shared" si="820"/>
        <v>0</v>
      </c>
      <c r="M7452" s="137">
        <f>'PVWatts Hourly Results (1)'!L7463/1000</f>
        <v>0</v>
      </c>
      <c r="N7452" s="3">
        <f>'PVWatts Hourly Results (2)'!L7463/1000</f>
        <v>0</v>
      </c>
      <c r="O7452" s="3">
        <f>'PVWatts Hourly Results (3)'!L7463/1000</f>
        <v>0</v>
      </c>
      <c r="P7452" s="3">
        <f>'PVWatts Hourly Results (4)'!L7463/1000</f>
        <v>0</v>
      </c>
      <c r="Q7452" s="130">
        <f>'PVWatts Hourly Results (5)'!L7463/1000</f>
        <v>0</v>
      </c>
    </row>
    <row r="7453" spans="2:17" x14ac:dyDescent="0.25">
      <c r="B7453" s="8">
        <v>11</v>
      </c>
      <c r="C7453" s="9">
        <v>6</v>
      </c>
      <c r="D7453" s="134">
        <f>'PVWatts Hourly Results (1)'!C7464</f>
        <v>0</v>
      </c>
      <c r="E7453" s="127">
        <f>DATE(YEAR(Inputs!$D$5),Summary!B7453,Summary!C7453)+TIME(D7453,0,0)</f>
        <v>311</v>
      </c>
      <c r="F7453" s="4">
        <f t="shared" si="816"/>
        <v>0</v>
      </c>
      <c r="G7453" s="4">
        <f t="shared" si="814"/>
        <v>3</v>
      </c>
      <c r="H7453" s="4">
        <f t="shared" si="817"/>
        <v>1</v>
      </c>
      <c r="I7453" s="4">
        <f t="shared" si="818"/>
        <v>0</v>
      </c>
      <c r="J7453" s="4">
        <f t="shared" si="819"/>
        <v>0</v>
      </c>
      <c r="K7453" s="4">
        <f t="shared" si="815"/>
        <v>0</v>
      </c>
      <c r="L7453" s="5">
        <f t="shared" si="820"/>
        <v>0</v>
      </c>
      <c r="M7453" s="137">
        <f>'PVWatts Hourly Results (1)'!L7464/1000</f>
        <v>0</v>
      </c>
      <c r="N7453" s="3">
        <f>'PVWatts Hourly Results (2)'!L7464/1000</f>
        <v>0</v>
      </c>
      <c r="O7453" s="3">
        <f>'PVWatts Hourly Results (3)'!L7464/1000</f>
        <v>0</v>
      </c>
      <c r="P7453" s="3">
        <f>'PVWatts Hourly Results (4)'!L7464/1000</f>
        <v>0</v>
      </c>
      <c r="Q7453" s="130">
        <f>'PVWatts Hourly Results (5)'!L7464/1000</f>
        <v>0</v>
      </c>
    </row>
    <row r="7454" spans="2:17" x14ac:dyDescent="0.25">
      <c r="B7454" s="8">
        <v>11</v>
      </c>
      <c r="C7454" s="9">
        <v>6</v>
      </c>
      <c r="D7454" s="134">
        <f>'PVWatts Hourly Results (1)'!C7465</f>
        <v>0</v>
      </c>
      <c r="E7454" s="127">
        <f>DATE(YEAR(Inputs!$D$5),Summary!B7454,Summary!C7454)+TIME(D7454,0,0)</f>
        <v>311</v>
      </c>
      <c r="F7454" s="4">
        <f t="shared" si="816"/>
        <v>0</v>
      </c>
      <c r="G7454" s="4">
        <f t="shared" si="814"/>
        <v>3</v>
      </c>
      <c r="H7454" s="4">
        <f t="shared" si="817"/>
        <v>1</v>
      </c>
      <c r="I7454" s="4">
        <f t="shared" si="818"/>
        <v>0</v>
      </c>
      <c r="J7454" s="4">
        <f t="shared" si="819"/>
        <v>0</v>
      </c>
      <c r="K7454" s="4">
        <f t="shared" si="815"/>
        <v>0</v>
      </c>
      <c r="L7454" s="5">
        <f t="shared" si="820"/>
        <v>0</v>
      </c>
      <c r="M7454" s="137">
        <f>'PVWatts Hourly Results (1)'!L7465/1000</f>
        <v>0</v>
      </c>
      <c r="N7454" s="3">
        <f>'PVWatts Hourly Results (2)'!L7465/1000</f>
        <v>0</v>
      </c>
      <c r="O7454" s="3">
        <f>'PVWatts Hourly Results (3)'!L7465/1000</f>
        <v>0</v>
      </c>
      <c r="P7454" s="3">
        <f>'PVWatts Hourly Results (4)'!L7465/1000</f>
        <v>0</v>
      </c>
      <c r="Q7454" s="130">
        <f>'PVWatts Hourly Results (5)'!L7465/1000</f>
        <v>0</v>
      </c>
    </row>
    <row r="7455" spans="2:17" x14ac:dyDescent="0.25">
      <c r="B7455" s="8">
        <v>11</v>
      </c>
      <c r="C7455" s="9">
        <v>6</v>
      </c>
      <c r="D7455" s="134">
        <f>'PVWatts Hourly Results (1)'!C7466</f>
        <v>0</v>
      </c>
      <c r="E7455" s="127">
        <f>DATE(YEAR(Inputs!$D$5),Summary!B7455,Summary!C7455)+TIME(D7455,0,0)</f>
        <v>311</v>
      </c>
      <c r="F7455" s="4">
        <f t="shared" si="816"/>
        <v>0</v>
      </c>
      <c r="G7455" s="4">
        <f t="shared" si="814"/>
        <v>3</v>
      </c>
      <c r="H7455" s="4">
        <f t="shared" si="817"/>
        <v>1</v>
      </c>
      <c r="I7455" s="4">
        <f t="shared" si="818"/>
        <v>0</v>
      </c>
      <c r="J7455" s="4">
        <f t="shared" si="819"/>
        <v>0</v>
      </c>
      <c r="K7455" s="4">
        <f t="shared" si="815"/>
        <v>0</v>
      </c>
      <c r="L7455" s="5">
        <f t="shared" si="820"/>
        <v>0</v>
      </c>
      <c r="M7455" s="137">
        <f>'PVWatts Hourly Results (1)'!L7466/1000</f>
        <v>0</v>
      </c>
      <c r="N7455" s="3">
        <f>'PVWatts Hourly Results (2)'!L7466/1000</f>
        <v>0</v>
      </c>
      <c r="O7455" s="3">
        <f>'PVWatts Hourly Results (3)'!L7466/1000</f>
        <v>0</v>
      </c>
      <c r="P7455" s="3">
        <f>'PVWatts Hourly Results (4)'!L7466/1000</f>
        <v>0</v>
      </c>
      <c r="Q7455" s="130">
        <f>'PVWatts Hourly Results (5)'!L7466/1000</f>
        <v>0</v>
      </c>
    </row>
    <row r="7456" spans="2:17" x14ac:dyDescent="0.25">
      <c r="B7456" s="8">
        <v>11</v>
      </c>
      <c r="C7456" s="9">
        <v>6</v>
      </c>
      <c r="D7456" s="134">
        <f>'PVWatts Hourly Results (1)'!C7467</f>
        <v>0</v>
      </c>
      <c r="E7456" s="127">
        <f>DATE(YEAR(Inputs!$D$5),Summary!B7456,Summary!C7456)+TIME(D7456,0,0)</f>
        <v>311</v>
      </c>
      <c r="F7456" s="4">
        <f t="shared" si="816"/>
        <v>0</v>
      </c>
      <c r="G7456" s="4">
        <f t="shared" si="814"/>
        <v>3</v>
      </c>
      <c r="H7456" s="4">
        <f t="shared" si="817"/>
        <v>1</v>
      </c>
      <c r="I7456" s="4">
        <f t="shared" si="818"/>
        <v>0</v>
      </c>
      <c r="J7456" s="4">
        <f t="shared" si="819"/>
        <v>0</v>
      </c>
      <c r="K7456" s="4">
        <f t="shared" si="815"/>
        <v>0</v>
      </c>
      <c r="L7456" s="5">
        <f t="shared" si="820"/>
        <v>0</v>
      </c>
      <c r="M7456" s="137">
        <f>'PVWatts Hourly Results (1)'!L7467/1000</f>
        <v>0</v>
      </c>
      <c r="N7456" s="3">
        <f>'PVWatts Hourly Results (2)'!L7467/1000</f>
        <v>0</v>
      </c>
      <c r="O7456" s="3">
        <f>'PVWatts Hourly Results (3)'!L7467/1000</f>
        <v>0</v>
      </c>
      <c r="P7456" s="3">
        <f>'PVWatts Hourly Results (4)'!L7467/1000</f>
        <v>0</v>
      </c>
      <c r="Q7456" s="130">
        <f>'PVWatts Hourly Results (5)'!L7467/1000</f>
        <v>0</v>
      </c>
    </row>
    <row r="7457" spans="2:17" x14ac:dyDescent="0.25">
      <c r="B7457" s="8">
        <v>11</v>
      </c>
      <c r="C7457" s="9">
        <v>6</v>
      </c>
      <c r="D7457" s="134">
        <f>'PVWatts Hourly Results (1)'!C7468</f>
        <v>0</v>
      </c>
      <c r="E7457" s="127">
        <f>DATE(YEAR(Inputs!$D$5),Summary!B7457,Summary!C7457)+TIME(D7457,0,0)</f>
        <v>311</v>
      </c>
      <c r="F7457" s="4">
        <f t="shared" si="816"/>
        <v>0</v>
      </c>
      <c r="G7457" s="4">
        <f t="shared" si="814"/>
        <v>3</v>
      </c>
      <c r="H7457" s="4">
        <f t="shared" si="817"/>
        <v>1</v>
      </c>
      <c r="I7457" s="4">
        <f t="shared" si="818"/>
        <v>0</v>
      </c>
      <c r="J7457" s="4">
        <f t="shared" si="819"/>
        <v>0</v>
      </c>
      <c r="K7457" s="4">
        <f t="shared" si="815"/>
        <v>0</v>
      </c>
      <c r="L7457" s="5">
        <f t="shared" si="820"/>
        <v>0</v>
      </c>
      <c r="M7457" s="137">
        <f>'PVWatts Hourly Results (1)'!L7468/1000</f>
        <v>0</v>
      </c>
      <c r="N7457" s="3">
        <f>'PVWatts Hourly Results (2)'!L7468/1000</f>
        <v>0</v>
      </c>
      <c r="O7457" s="3">
        <f>'PVWatts Hourly Results (3)'!L7468/1000</f>
        <v>0</v>
      </c>
      <c r="P7457" s="3">
        <f>'PVWatts Hourly Results (4)'!L7468/1000</f>
        <v>0</v>
      </c>
      <c r="Q7457" s="130">
        <f>'PVWatts Hourly Results (5)'!L7468/1000</f>
        <v>0</v>
      </c>
    </row>
    <row r="7458" spans="2:17" x14ac:dyDescent="0.25">
      <c r="B7458" s="8">
        <v>11</v>
      </c>
      <c r="C7458" s="9">
        <v>6</v>
      </c>
      <c r="D7458" s="134">
        <f>'PVWatts Hourly Results (1)'!C7469</f>
        <v>0</v>
      </c>
      <c r="E7458" s="127">
        <f>DATE(YEAR(Inputs!$D$5),Summary!B7458,Summary!C7458)+TIME(D7458,0,0)</f>
        <v>311</v>
      </c>
      <c r="F7458" s="4">
        <f t="shared" si="816"/>
        <v>0</v>
      </c>
      <c r="G7458" s="4">
        <f t="shared" si="814"/>
        <v>3</v>
      </c>
      <c r="H7458" s="4">
        <f t="shared" si="817"/>
        <v>1</v>
      </c>
      <c r="I7458" s="4">
        <f t="shared" si="818"/>
        <v>0</v>
      </c>
      <c r="J7458" s="4">
        <f t="shared" si="819"/>
        <v>0</v>
      </c>
      <c r="K7458" s="4">
        <f t="shared" si="815"/>
        <v>0</v>
      </c>
      <c r="L7458" s="5">
        <f t="shared" si="820"/>
        <v>0</v>
      </c>
      <c r="M7458" s="137">
        <f>'PVWatts Hourly Results (1)'!L7469/1000</f>
        <v>0</v>
      </c>
      <c r="N7458" s="3">
        <f>'PVWatts Hourly Results (2)'!L7469/1000</f>
        <v>0</v>
      </c>
      <c r="O7458" s="3">
        <f>'PVWatts Hourly Results (3)'!L7469/1000</f>
        <v>0</v>
      </c>
      <c r="P7458" s="3">
        <f>'PVWatts Hourly Results (4)'!L7469/1000</f>
        <v>0</v>
      </c>
      <c r="Q7458" s="130">
        <f>'PVWatts Hourly Results (5)'!L7469/1000</f>
        <v>0</v>
      </c>
    </row>
    <row r="7459" spans="2:17" x14ac:dyDescent="0.25">
      <c r="B7459" s="8">
        <v>11</v>
      </c>
      <c r="C7459" s="9">
        <v>6</v>
      </c>
      <c r="D7459" s="134">
        <f>'PVWatts Hourly Results (1)'!C7470</f>
        <v>0</v>
      </c>
      <c r="E7459" s="127">
        <f>DATE(YEAR(Inputs!$D$5),Summary!B7459,Summary!C7459)+TIME(D7459,0,0)</f>
        <v>311</v>
      </c>
      <c r="F7459" s="4">
        <f t="shared" si="816"/>
        <v>0</v>
      </c>
      <c r="G7459" s="4">
        <f t="shared" si="814"/>
        <v>3</v>
      </c>
      <c r="H7459" s="4">
        <f t="shared" si="817"/>
        <v>1</v>
      </c>
      <c r="I7459" s="4">
        <f t="shared" si="818"/>
        <v>0</v>
      </c>
      <c r="J7459" s="4">
        <f t="shared" si="819"/>
        <v>0</v>
      </c>
      <c r="K7459" s="4">
        <f t="shared" si="815"/>
        <v>0</v>
      </c>
      <c r="L7459" s="5">
        <f t="shared" si="820"/>
        <v>0</v>
      </c>
      <c r="M7459" s="137">
        <f>'PVWatts Hourly Results (1)'!L7470/1000</f>
        <v>0</v>
      </c>
      <c r="N7459" s="3">
        <f>'PVWatts Hourly Results (2)'!L7470/1000</f>
        <v>0</v>
      </c>
      <c r="O7459" s="3">
        <f>'PVWatts Hourly Results (3)'!L7470/1000</f>
        <v>0</v>
      </c>
      <c r="P7459" s="3">
        <f>'PVWatts Hourly Results (4)'!L7470/1000</f>
        <v>0</v>
      </c>
      <c r="Q7459" s="130">
        <f>'PVWatts Hourly Results (5)'!L7470/1000</f>
        <v>0</v>
      </c>
    </row>
    <row r="7460" spans="2:17" x14ac:dyDescent="0.25">
      <c r="B7460" s="8">
        <v>11</v>
      </c>
      <c r="C7460" s="9">
        <v>6</v>
      </c>
      <c r="D7460" s="134">
        <f>'PVWatts Hourly Results (1)'!C7471</f>
        <v>0</v>
      </c>
      <c r="E7460" s="127">
        <f>DATE(YEAR(Inputs!$D$5),Summary!B7460,Summary!C7460)+TIME(D7460,0,0)</f>
        <v>311</v>
      </c>
      <c r="F7460" s="4">
        <f t="shared" si="816"/>
        <v>0</v>
      </c>
      <c r="G7460" s="4">
        <f t="shared" si="814"/>
        <v>3</v>
      </c>
      <c r="H7460" s="4">
        <f t="shared" si="817"/>
        <v>1</v>
      </c>
      <c r="I7460" s="4">
        <f t="shared" si="818"/>
        <v>0</v>
      </c>
      <c r="J7460" s="4">
        <f t="shared" si="819"/>
        <v>0</v>
      </c>
      <c r="K7460" s="4">
        <f t="shared" si="815"/>
        <v>0</v>
      </c>
      <c r="L7460" s="5">
        <f t="shared" si="820"/>
        <v>0</v>
      </c>
      <c r="M7460" s="137">
        <f>'PVWatts Hourly Results (1)'!L7471/1000</f>
        <v>0</v>
      </c>
      <c r="N7460" s="3">
        <f>'PVWatts Hourly Results (2)'!L7471/1000</f>
        <v>0</v>
      </c>
      <c r="O7460" s="3">
        <f>'PVWatts Hourly Results (3)'!L7471/1000</f>
        <v>0</v>
      </c>
      <c r="P7460" s="3">
        <f>'PVWatts Hourly Results (4)'!L7471/1000</f>
        <v>0</v>
      </c>
      <c r="Q7460" s="130">
        <f>'PVWatts Hourly Results (5)'!L7471/1000</f>
        <v>0</v>
      </c>
    </row>
    <row r="7461" spans="2:17" x14ac:dyDescent="0.25">
      <c r="B7461" s="8">
        <v>11</v>
      </c>
      <c r="C7461" s="9">
        <v>6</v>
      </c>
      <c r="D7461" s="134">
        <f>'PVWatts Hourly Results (1)'!C7472</f>
        <v>0</v>
      </c>
      <c r="E7461" s="127">
        <f>DATE(YEAR(Inputs!$D$5),Summary!B7461,Summary!C7461)+TIME(D7461,0,0)</f>
        <v>311</v>
      </c>
      <c r="F7461" s="4">
        <f t="shared" si="816"/>
        <v>0</v>
      </c>
      <c r="G7461" s="4">
        <f t="shared" si="814"/>
        <v>3</v>
      </c>
      <c r="H7461" s="4">
        <f t="shared" si="817"/>
        <v>1</v>
      </c>
      <c r="I7461" s="4">
        <f t="shared" si="818"/>
        <v>0</v>
      </c>
      <c r="J7461" s="4">
        <f t="shared" si="819"/>
        <v>0</v>
      </c>
      <c r="K7461" s="4">
        <f t="shared" si="815"/>
        <v>0</v>
      </c>
      <c r="L7461" s="5">
        <f t="shared" si="820"/>
        <v>0</v>
      </c>
      <c r="M7461" s="137">
        <f>'PVWatts Hourly Results (1)'!L7472/1000</f>
        <v>0</v>
      </c>
      <c r="N7461" s="3">
        <f>'PVWatts Hourly Results (2)'!L7472/1000</f>
        <v>0</v>
      </c>
      <c r="O7461" s="3">
        <f>'PVWatts Hourly Results (3)'!L7472/1000</f>
        <v>0</v>
      </c>
      <c r="P7461" s="3">
        <f>'PVWatts Hourly Results (4)'!L7472/1000</f>
        <v>0</v>
      </c>
      <c r="Q7461" s="130">
        <f>'PVWatts Hourly Results (5)'!L7472/1000</f>
        <v>0</v>
      </c>
    </row>
    <row r="7462" spans="2:17" x14ac:dyDescent="0.25">
      <c r="B7462" s="8">
        <v>11</v>
      </c>
      <c r="C7462" s="9">
        <v>7</v>
      </c>
      <c r="D7462" s="134">
        <f>'PVWatts Hourly Results (1)'!C7473</f>
        <v>0</v>
      </c>
      <c r="E7462" s="127">
        <f>DATE(YEAR(Inputs!$D$5),Summary!B7462,Summary!C7462)+TIME(D7462,0,0)</f>
        <v>312</v>
      </c>
      <c r="F7462" s="4">
        <f t="shared" si="816"/>
        <v>0</v>
      </c>
      <c r="G7462" s="4">
        <f t="shared" si="814"/>
        <v>4</v>
      </c>
      <c r="H7462" s="4">
        <f t="shared" si="817"/>
        <v>1</v>
      </c>
      <c r="I7462" s="4">
        <f t="shared" si="818"/>
        <v>0</v>
      </c>
      <c r="J7462" s="4">
        <f t="shared" si="819"/>
        <v>0</v>
      </c>
      <c r="K7462" s="4">
        <f t="shared" si="815"/>
        <v>0</v>
      </c>
      <c r="L7462" s="5">
        <f t="shared" si="820"/>
        <v>0</v>
      </c>
      <c r="M7462" s="137">
        <f>'PVWatts Hourly Results (1)'!L7473/1000</f>
        <v>0</v>
      </c>
      <c r="N7462" s="3">
        <f>'PVWatts Hourly Results (2)'!L7473/1000</f>
        <v>0</v>
      </c>
      <c r="O7462" s="3">
        <f>'PVWatts Hourly Results (3)'!L7473/1000</f>
        <v>0</v>
      </c>
      <c r="P7462" s="3">
        <f>'PVWatts Hourly Results (4)'!L7473/1000</f>
        <v>0</v>
      </c>
      <c r="Q7462" s="130">
        <f>'PVWatts Hourly Results (5)'!L7473/1000</f>
        <v>0</v>
      </c>
    </row>
    <row r="7463" spans="2:17" x14ac:dyDescent="0.25">
      <c r="B7463" s="8">
        <v>11</v>
      </c>
      <c r="C7463" s="9">
        <v>7</v>
      </c>
      <c r="D7463" s="134">
        <f>'PVWatts Hourly Results (1)'!C7474</f>
        <v>0</v>
      </c>
      <c r="E7463" s="127">
        <f>DATE(YEAR(Inputs!$D$5),Summary!B7463,Summary!C7463)+TIME(D7463,0,0)</f>
        <v>312</v>
      </c>
      <c r="F7463" s="4">
        <f t="shared" si="816"/>
        <v>0</v>
      </c>
      <c r="G7463" s="4">
        <f t="shared" si="814"/>
        <v>4</v>
      </c>
      <c r="H7463" s="4">
        <f t="shared" si="817"/>
        <v>1</v>
      </c>
      <c r="I7463" s="4">
        <f t="shared" si="818"/>
        <v>0</v>
      </c>
      <c r="J7463" s="4">
        <f t="shared" si="819"/>
        <v>0</v>
      </c>
      <c r="K7463" s="4">
        <f t="shared" si="815"/>
        <v>0</v>
      </c>
      <c r="L7463" s="5">
        <f t="shared" si="820"/>
        <v>0</v>
      </c>
      <c r="M7463" s="137">
        <f>'PVWatts Hourly Results (1)'!L7474/1000</f>
        <v>0</v>
      </c>
      <c r="N7463" s="3">
        <f>'PVWatts Hourly Results (2)'!L7474/1000</f>
        <v>0</v>
      </c>
      <c r="O7463" s="3">
        <f>'PVWatts Hourly Results (3)'!L7474/1000</f>
        <v>0</v>
      </c>
      <c r="P7463" s="3">
        <f>'PVWatts Hourly Results (4)'!L7474/1000</f>
        <v>0</v>
      </c>
      <c r="Q7463" s="130">
        <f>'PVWatts Hourly Results (5)'!L7474/1000</f>
        <v>0</v>
      </c>
    </row>
    <row r="7464" spans="2:17" x14ac:dyDescent="0.25">
      <c r="B7464" s="8">
        <v>11</v>
      </c>
      <c r="C7464" s="9">
        <v>7</v>
      </c>
      <c r="D7464" s="134">
        <f>'PVWatts Hourly Results (1)'!C7475</f>
        <v>0</v>
      </c>
      <c r="E7464" s="127">
        <f>DATE(YEAR(Inputs!$D$5),Summary!B7464,Summary!C7464)+TIME(D7464,0,0)</f>
        <v>312</v>
      </c>
      <c r="F7464" s="4">
        <f t="shared" si="816"/>
        <v>0</v>
      </c>
      <c r="G7464" s="4">
        <f t="shared" si="814"/>
        <v>4</v>
      </c>
      <c r="H7464" s="4">
        <f t="shared" si="817"/>
        <v>1</v>
      </c>
      <c r="I7464" s="4">
        <f t="shared" si="818"/>
        <v>0</v>
      </c>
      <c r="J7464" s="4">
        <f t="shared" si="819"/>
        <v>0</v>
      </c>
      <c r="K7464" s="4">
        <f t="shared" si="815"/>
        <v>0</v>
      </c>
      <c r="L7464" s="5">
        <f t="shared" si="820"/>
        <v>0</v>
      </c>
      <c r="M7464" s="137">
        <f>'PVWatts Hourly Results (1)'!L7475/1000</f>
        <v>0</v>
      </c>
      <c r="N7464" s="3">
        <f>'PVWatts Hourly Results (2)'!L7475/1000</f>
        <v>0</v>
      </c>
      <c r="O7464" s="3">
        <f>'PVWatts Hourly Results (3)'!L7475/1000</f>
        <v>0</v>
      </c>
      <c r="P7464" s="3">
        <f>'PVWatts Hourly Results (4)'!L7475/1000</f>
        <v>0</v>
      </c>
      <c r="Q7464" s="130">
        <f>'PVWatts Hourly Results (5)'!L7475/1000</f>
        <v>0</v>
      </c>
    </row>
    <row r="7465" spans="2:17" x14ac:dyDescent="0.25">
      <c r="B7465" s="8">
        <v>11</v>
      </c>
      <c r="C7465" s="9">
        <v>7</v>
      </c>
      <c r="D7465" s="134">
        <f>'PVWatts Hourly Results (1)'!C7476</f>
        <v>0</v>
      </c>
      <c r="E7465" s="127">
        <f>DATE(YEAR(Inputs!$D$5),Summary!B7465,Summary!C7465)+TIME(D7465,0,0)</f>
        <v>312</v>
      </c>
      <c r="F7465" s="4">
        <f t="shared" si="816"/>
        <v>0</v>
      </c>
      <c r="G7465" s="4">
        <f t="shared" si="814"/>
        <v>4</v>
      </c>
      <c r="H7465" s="4">
        <f t="shared" si="817"/>
        <v>1</v>
      </c>
      <c r="I7465" s="4">
        <f t="shared" si="818"/>
        <v>0</v>
      </c>
      <c r="J7465" s="4">
        <f t="shared" si="819"/>
        <v>0</v>
      </c>
      <c r="K7465" s="4">
        <f t="shared" si="815"/>
        <v>0</v>
      </c>
      <c r="L7465" s="5">
        <f t="shared" si="820"/>
        <v>0</v>
      </c>
      <c r="M7465" s="137">
        <f>'PVWatts Hourly Results (1)'!L7476/1000</f>
        <v>0</v>
      </c>
      <c r="N7465" s="3">
        <f>'PVWatts Hourly Results (2)'!L7476/1000</f>
        <v>0</v>
      </c>
      <c r="O7465" s="3">
        <f>'PVWatts Hourly Results (3)'!L7476/1000</f>
        <v>0</v>
      </c>
      <c r="P7465" s="3">
        <f>'PVWatts Hourly Results (4)'!L7476/1000</f>
        <v>0</v>
      </c>
      <c r="Q7465" s="130">
        <f>'PVWatts Hourly Results (5)'!L7476/1000</f>
        <v>0</v>
      </c>
    </row>
    <row r="7466" spans="2:17" x14ac:dyDescent="0.25">
      <c r="B7466" s="8">
        <v>11</v>
      </c>
      <c r="C7466" s="9">
        <v>7</v>
      </c>
      <c r="D7466" s="134">
        <f>'PVWatts Hourly Results (1)'!C7477</f>
        <v>0</v>
      </c>
      <c r="E7466" s="127">
        <f>DATE(YEAR(Inputs!$D$5),Summary!B7466,Summary!C7466)+TIME(D7466,0,0)</f>
        <v>312</v>
      </c>
      <c r="F7466" s="4">
        <f t="shared" si="816"/>
        <v>0</v>
      </c>
      <c r="G7466" s="4">
        <f t="shared" si="814"/>
        <v>4</v>
      </c>
      <c r="H7466" s="4">
        <f t="shared" si="817"/>
        <v>1</v>
      </c>
      <c r="I7466" s="4">
        <f t="shared" si="818"/>
        <v>0</v>
      </c>
      <c r="J7466" s="4">
        <f t="shared" si="819"/>
        <v>0</v>
      </c>
      <c r="K7466" s="4">
        <f t="shared" si="815"/>
        <v>0</v>
      </c>
      <c r="L7466" s="5">
        <f t="shared" si="820"/>
        <v>0</v>
      </c>
      <c r="M7466" s="137">
        <f>'PVWatts Hourly Results (1)'!L7477/1000</f>
        <v>0</v>
      </c>
      <c r="N7466" s="3">
        <f>'PVWatts Hourly Results (2)'!L7477/1000</f>
        <v>0</v>
      </c>
      <c r="O7466" s="3">
        <f>'PVWatts Hourly Results (3)'!L7477/1000</f>
        <v>0</v>
      </c>
      <c r="P7466" s="3">
        <f>'PVWatts Hourly Results (4)'!L7477/1000</f>
        <v>0</v>
      </c>
      <c r="Q7466" s="130">
        <f>'PVWatts Hourly Results (5)'!L7477/1000</f>
        <v>0</v>
      </c>
    </row>
    <row r="7467" spans="2:17" x14ac:dyDescent="0.25">
      <c r="B7467" s="8">
        <v>11</v>
      </c>
      <c r="C7467" s="9">
        <v>7</v>
      </c>
      <c r="D7467" s="134">
        <f>'PVWatts Hourly Results (1)'!C7478</f>
        <v>0</v>
      </c>
      <c r="E7467" s="127">
        <f>DATE(YEAR(Inputs!$D$5),Summary!B7467,Summary!C7467)+TIME(D7467,0,0)</f>
        <v>312</v>
      </c>
      <c r="F7467" s="4">
        <f t="shared" si="816"/>
        <v>0</v>
      </c>
      <c r="G7467" s="4">
        <f t="shared" si="814"/>
        <v>4</v>
      </c>
      <c r="H7467" s="4">
        <f t="shared" si="817"/>
        <v>1</v>
      </c>
      <c r="I7467" s="4">
        <f t="shared" si="818"/>
        <v>0</v>
      </c>
      <c r="J7467" s="4">
        <f t="shared" si="819"/>
        <v>0</v>
      </c>
      <c r="K7467" s="4">
        <f t="shared" si="815"/>
        <v>0</v>
      </c>
      <c r="L7467" s="5">
        <f t="shared" si="820"/>
        <v>0</v>
      </c>
      <c r="M7467" s="137">
        <f>'PVWatts Hourly Results (1)'!L7478/1000</f>
        <v>0</v>
      </c>
      <c r="N7467" s="3">
        <f>'PVWatts Hourly Results (2)'!L7478/1000</f>
        <v>0</v>
      </c>
      <c r="O7467" s="3">
        <f>'PVWatts Hourly Results (3)'!L7478/1000</f>
        <v>0</v>
      </c>
      <c r="P7467" s="3">
        <f>'PVWatts Hourly Results (4)'!L7478/1000</f>
        <v>0</v>
      </c>
      <c r="Q7467" s="130">
        <f>'PVWatts Hourly Results (5)'!L7478/1000</f>
        <v>0</v>
      </c>
    </row>
    <row r="7468" spans="2:17" x14ac:dyDescent="0.25">
      <c r="B7468" s="8">
        <v>11</v>
      </c>
      <c r="C7468" s="9">
        <v>7</v>
      </c>
      <c r="D7468" s="134">
        <f>'PVWatts Hourly Results (1)'!C7479</f>
        <v>0</v>
      </c>
      <c r="E7468" s="127">
        <f>DATE(YEAR(Inputs!$D$5),Summary!B7468,Summary!C7468)+TIME(D7468,0,0)</f>
        <v>312</v>
      </c>
      <c r="F7468" s="4">
        <f t="shared" si="816"/>
        <v>0</v>
      </c>
      <c r="G7468" s="4">
        <f t="shared" si="814"/>
        <v>4</v>
      </c>
      <c r="H7468" s="4">
        <f t="shared" si="817"/>
        <v>1</v>
      </c>
      <c r="I7468" s="4">
        <f t="shared" si="818"/>
        <v>0</v>
      </c>
      <c r="J7468" s="4">
        <f t="shared" si="819"/>
        <v>0</v>
      </c>
      <c r="K7468" s="4">
        <f t="shared" si="815"/>
        <v>0</v>
      </c>
      <c r="L7468" s="5">
        <f t="shared" si="820"/>
        <v>0</v>
      </c>
      <c r="M7468" s="137">
        <f>'PVWatts Hourly Results (1)'!L7479/1000</f>
        <v>0</v>
      </c>
      <c r="N7468" s="3">
        <f>'PVWatts Hourly Results (2)'!L7479/1000</f>
        <v>0</v>
      </c>
      <c r="O7468" s="3">
        <f>'PVWatts Hourly Results (3)'!L7479/1000</f>
        <v>0</v>
      </c>
      <c r="P7468" s="3">
        <f>'PVWatts Hourly Results (4)'!L7479/1000</f>
        <v>0</v>
      </c>
      <c r="Q7468" s="130">
        <f>'PVWatts Hourly Results (5)'!L7479/1000</f>
        <v>0</v>
      </c>
    </row>
    <row r="7469" spans="2:17" x14ac:dyDescent="0.25">
      <c r="B7469" s="8">
        <v>11</v>
      </c>
      <c r="C7469" s="9">
        <v>7</v>
      </c>
      <c r="D7469" s="134">
        <f>'PVWatts Hourly Results (1)'!C7480</f>
        <v>0</v>
      </c>
      <c r="E7469" s="127">
        <f>DATE(YEAR(Inputs!$D$5),Summary!B7469,Summary!C7469)+TIME(D7469,0,0)</f>
        <v>312</v>
      </c>
      <c r="F7469" s="4">
        <f t="shared" si="816"/>
        <v>0</v>
      </c>
      <c r="G7469" s="4">
        <f t="shared" si="814"/>
        <v>4</v>
      </c>
      <c r="H7469" s="4">
        <f t="shared" si="817"/>
        <v>1</v>
      </c>
      <c r="I7469" s="4">
        <f t="shared" si="818"/>
        <v>0</v>
      </c>
      <c r="J7469" s="4">
        <f t="shared" si="819"/>
        <v>0</v>
      </c>
      <c r="K7469" s="4">
        <f t="shared" si="815"/>
        <v>0</v>
      </c>
      <c r="L7469" s="5">
        <f t="shared" si="820"/>
        <v>0</v>
      </c>
      <c r="M7469" s="137">
        <f>'PVWatts Hourly Results (1)'!L7480/1000</f>
        <v>0</v>
      </c>
      <c r="N7469" s="3">
        <f>'PVWatts Hourly Results (2)'!L7480/1000</f>
        <v>0</v>
      </c>
      <c r="O7469" s="3">
        <f>'PVWatts Hourly Results (3)'!L7480/1000</f>
        <v>0</v>
      </c>
      <c r="P7469" s="3">
        <f>'PVWatts Hourly Results (4)'!L7480/1000</f>
        <v>0</v>
      </c>
      <c r="Q7469" s="130">
        <f>'PVWatts Hourly Results (5)'!L7480/1000</f>
        <v>0</v>
      </c>
    </row>
    <row r="7470" spans="2:17" x14ac:dyDescent="0.25">
      <c r="B7470" s="8">
        <v>11</v>
      </c>
      <c r="C7470" s="9">
        <v>7</v>
      </c>
      <c r="D7470" s="134">
        <f>'PVWatts Hourly Results (1)'!C7481</f>
        <v>0</v>
      </c>
      <c r="E7470" s="127">
        <f>DATE(YEAR(Inputs!$D$5),Summary!B7470,Summary!C7470)+TIME(D7470,0,0)</f>
        <v>312</v>
      </c>
      <c r="F7470" s="4">
        <f t="shared" si="816"/>
        <v>0</v>
      </c>
      <c r="G7470" s="4">
        <f t="shared" si="814"/>
        <v>4</v>
      </c>
      <c r="H7470" s="4">
        <f t="shared" si="817"/>
        <v>1</v>
      </c>
      <c r="I7470" s="4">
        <f t="shared" si="818"/>
        <v>0</v>
      </c>
      <c r="J7470" s="4">
        <f t="shared" si="819"/>
        <v>0</v>
      </c>
      <c r="K7470" s="4">
        <f t="shared" si="815"/>
        <v>0</v>
      </c>
      <c r="L7470" s="5">
        <f t="shared" si="820"/>
        <v>0</v>
      </c>
      <c r="M7470" s="137">
        <f>'PVWatts Hourly Results (1)'!L7481/1000</f>
        <v>0</v>
      </c>
      <c r="N7470" s="3">
        <f>'PVWatts Hourly Results (2)'!L7481/1000</f>
        <v>0</v>
      </c>
      <c r="O7470" s="3">
        <f>'PVWatts Hourly Results (3)'!L7481/1000</f>
        <v>0</v>
      </c>
      <c r="P7470" s="3">
        <f>'PVWatts Hourly Results (4)'!L7481/1000</f>
        <v>0</v>
      </c>
      <c r="Q7470" s="130">
        <f>'PVWatts Hourly Results (5)'!L7481/1000</f>
        <v>0</v>
      </c>
    </row>
    <row r="7471" spans="2:17" x14ac:dyDescent="0.25">
      <c r="B7471" s="8">
        <v>11</v>
      </c>
      <c r="C7471" s="9">
        <v>7</v>
      </c>
      <c r="D7471" s="134">
        <f>'PVWatts Hourly Results (1)'!C7482</f>
        <v>0</v>
      </c>
      <c r="E7471" s="127">
        <f>DATE(YEAR(Inputs!$D$5),Summary!B7471,Summary!C7471)+TIME(D7471,0,0)</f>
        <v>312</v>
      </c>
      <c r="F7471" s="4">
        <f t="shared" si="816"/>
        <v>0</v>
      </c>
      <c r="G7471" s="4">
        <f t="shared" si="814"/>
        <v>4</v>
      </c>
      <c r="H7471" s="4">
        <f t="shared" si="817"/>
        <v>1</v>
      </c>
      <c r="I7471" s="4">
        <f t="shared" si="818"/>
        <v>0</v>
      </c>
      <c r="J7471" s="4">
        <f t="shared" si="819"/>
        <v>0</v>
      </c>
      <c r="K7471" s="4">
        <f t="shared" si="815"/>
        <v>0</v>
      </c>
      <c r="L7471" s="5">
        <f t="shared" si="820"/>
        <v>0</v>
      </c>
      <c r="M7471" s="137">
        <f>'PVWatts Hourly Results (1)'!L7482/1000</f>
        <v>0</v>
      </c>
      <c r="N7471" s="3">
        <f>'PVWatts Hourly Results (2)'!L7482/1000</f>
        <v>0</v>
      </c>
      <c r="O7471" s="3">
        <f>'PVWatts Hourly Results (3)'!L7482/1000</f>
        <v>0</v>
      </c>
      <c r="P7471" s="3">
        <f>'PVWatts Hourly Results (4)'!L7482/1000</f>
        <v>0</v>
      </c>
      <c r="Q7471" s="130">
        <f>'PVWatts Hourly Results (5)'!L7482/1000</f>
        <v>0</v>
      </c>
    </row>
    <row r="7472" spans="2:17" x14ac:dyDescent="0.25">
      <c r="B7472" s="8">
        <v>11</v>
      </c>
      <c r="C7472" s="9">
        <v>7</v>
      </c>
      <c r="D7472" s="134">
        <f>'PVWatts Hourly Results (1)'!C7483</f>
        <v>0</v>
      </c>
      <c r="E7472" s="127">
        <f>DATE(YEAR(Inputs!$D$5),Summary!B7472,Summary!C7472)+TIME(D7472,0,0)</f>
        <v>312</v>
      </c>
      <c r="F7472" s="4">
        <f t="shared" si="816"/>
        <v>0</v>
      </c>
      <c r="G7472" s="4">
        <f t="shared" si="814"/>
        <v>4</v>
      </c>
      <c r="H7472" s="4">
        <f t="shared" si="817"/>
        <v>1</v>
      </c>
      <c r="I7472" s="4">
        <f t="shared" si="818"/>
        <v>0</v>
      </c>
      <c r="J7472" s="4">
        <f t="shared" si="819"/>
        <v>0</v>
      </c>
      <c r="K7472" s="4">
        <f t="shared" si="815"/>
        <v>0</v>
      </c>
      <c r="L7472" s="5">
        <f t="shared" si="820"/>
        <v>0</v>
      </c>
      <c r="M7472" s="137">
        <f>'PVWatts Hourly Results (1)'!L7483/1000</f>
        <v>0</v>
      </c>
      <c r="N7472" s="3">
        <f>'PVWatts Hourly Results (2)'!L7483/1000</f>
        <v>0</v>
      </c>
      <c r="O7472" s="3">
        <f>'PVWatts Hourly Results (3)'!L7483/1000</f>
        <v>0</v>
      </c>
      <c r="P7472" s="3">
        <f>'PVWatts Hourly Results (4)'!L7483/1000</f>
        <v>0</v>
      </c>
      <c r="Q7472" s="130">
        <f>'PVWatts Hourly Results (5)'!L7483/1000</f>
        <v>0</v>
      </c>
    </row>
    <row r="7473" spans="2:17" x14ac:dyDescent="0.25">
      <c r="B7473" s="8">
        <v>11</v>
      </c>
      <c r="C7473" s="9">
        <v>7</v>
      </c>
      <c r="D7473" s="134">
        <f>'PVWatts Hourly Results (1)'!C7484</f>
        <v>0</v>
      </c>
      <c r="E7473" s="127">
        <f>DATE(YEAR(Inputs!$D$5),Summary!B7473,Summary!C7473)+TIME(D7473,0,0)</f>
        <v>312</v>
      </c>
      <c r="F7473" s="4">
        <f t="shared" si="816"/>
        <v>0</v>
      </c>
      <c r="G7473" s="4">
        <f t="shared" si="814"/>
        <v>4</v>
      </c>
      <c r="H7473" s="4">
        <f t="shared" si="817"/>
        <v>1</v>
      </c>
      <c r="I7473" s="4">
        <f t="shared" si="818"/>
        <v>0</v>
      </c>
      <c r="J7473" s="4">
        <f t="shared" si="819"/>
        <v>0</v>
      </c>
      <c r="K7473" s="4">
        <f t="shared" si="815"/>
        <v>0</v>
      </c>
      <c r="L7473" s="5">
        <f t="shared" si="820"/>
        <v>0</v>
      </c>
      <c r="M7473" s="137">
        <f>'PVWatts Hourly Results (1)'!L7484/1000</f>
        <v>0</v>
      </c>
      <c r="N7473" s="3">
        <f>'PVWatts Hourly Results (2)'!L7484/1000</f>
        <v>0</v>
      </c>
      <c r="O7473" s="3">
        <f>'PVWatts Hourly Results (3)'!L7484/1000</f>
        <v>0</v>
      </c>
      <c r="P7473" s="3">
        <f>'PVWatts Hourly Results (4)'!L7484/1000</f>
        <v>0</v>
      </c>
      <c r="Q7473" s="130">
        <f>'PVWatts Hourly Results (5)'!L7484/1000</f>
        <v>0</v>
      </c>
    </row>
    <row r="7474" spans="2:17" x14ac:dyDescent="0.25">
      <c r="B7474" s="8">
        <v>11</v>
      </c>
      <c r="C7474" s="9">
        <v>7</v>
      </c>
      <c r="D7474" s="134">
        <f>'PVWatts Hourly Results (1)'!C7485</f>
        <v>0</v>
      </c>
      <c r="E7474" s="127">
        <f>DATE(YEAR(Inputs!$D$5),Summary!B7474,Summary!C7474)+TIME(D7474,0,0)</f>
        <v>312</v>
      </c>
      <c r="F7474" s="4">
        <f t="shared" si="816"/>
        <v>0</v>
      </c>
      <c r="G7474" s="4">
        <f t="shared" si="814"/>
        <v>4</v>
      </c>
      <c r="H7474" s="4">
        <f t="shared" si="817"/>
        <v>1</v>
      </c>
      <c r="I7474" s="4">
        <f t="shared" si="818"/>
        <v>0</v>
      </c>
      <c r="J7474" s="4">
        <f t="shared" si="819"/>
        <v>0</v>
      </c>
      <c r="K7474" s="4">
        <f t="shared" si="815"/>
        <v>0</v>
      </c>
      <c r="L7474" s="5">
        <f t="shared" si="820"/>
        <v>0</v>
      </c>
      <c r="M7474" s="137">
        <f>'PVWatts Hourly Results (1)'!L7485/1000</f>
        <v>0</v>
      </c>
      <c r="N7474" s="3">
        <f>'PVWatts Hourly Results (2)'!L7485/1000</f>
        <v>0</v>
      </c>
      <c r="O7474" s="3">
        <f>'PVWatts Hourly Results (3)'!L7485/1000</f>
        <v>0</v>
      </c>
      <c r="P7474" s="3">
        <f>'PVWatts Hourly Results (4)'!L7485/1000</f>
        <v>0</v>
      </c>
      <c r="Q7474" s="130">
        <f>'PVWatts Hourly Results (5)'!L7485/1000</f>
        <v>0</v>
      </c>
    </row>
    <row r="7475" spans="2:17" x14ac:dyDescent="0.25">
      <c r="B7475" s="8">
        <v>11</v>
      </c>
      <c r="C7475" s="9">
        <v>7</v>
      </c>
      <c r="D7475" s="134">
        <f>'PVWatts Hourly Results (1)'!C7486</f>
        <v>0</v>
      </c>
      <c r="E7475" s="127">
        <f>DATE(YEAR(Inputs!$D$5),Summary!B7475,Summary!C7475)+TIME(D7475,0,0)</f>
        <v>312</v>
      </c>
      <c r="F7475" s="4">
        <f t="shared" si="816"/>
        <v>0</v>
      </c>
      <c r="G7475" s="4">
        <f t="shared" si="814"/>
        <v>4</v>
      </c>
      <c r="H7475" s="4">
        <f t="shared" si="817"/>
        <v>1</v>
      </c>
      <c r="I7475" s="4">
        <f t="shared" si="818"/>
        <v>0</v>
      </c>
      <c r="J7475" s="4">
        <f t="shared" si="819"/>
        <v>0</v>
      </c>
      <c r="K7475" s="4">
        <f t="shared" si="815"/>
        <v>0</v>
      </c>
      <c r="L7475" s="5">
        <f t="shared" si="820"/>
        <v>0</v>
      </c>
      <c r="M7475" s="137">
        <f>'PVWatts Hourly Results (1)'!L7486/1000</f>
        <v>0</v>
      </c>
      <c r="N7475" s="3">
        <f>'PVWatts Hourly Results (2)'!L7486/1000</f>
        <v>0</v>
      </c>
      <c r="O7475" s="3">
        <f>'PVWatts Hourly Results (3)'!L7486/1000</f>
        <v>0</v>
      </c>
      <c r="P7475" s="3">
        <f>'PVWatts Hourly Results (4)'!L7486/1000</f>
        <v>0</v>
      </c>
      <c r="Q7475" s="130">
        <f>'PVWatts Hourly Results (5)'!L7486/1000</f>
        <v>0</v>
      </c>
    </row>
    <row r="7476" spans="2:17" x14ac:dyDescent="0.25">
      <c r="B7476" s="8">
        <v>11</v>
      </c>
      <c r="C7476" s="9">
        <v>7</v>
      </c>
      <c r="D7476" s="134">
        <f>'PVWatts Hourly Results (1)'!C7487</f>
        <v>0</v>
      </c>
      <c r="E7476" s="127">
        <f>DATE(YEAR(Inputs!$D$5),Summary!B7476,Summary!C7476)+TIME(D7476,0,0)</f>
        <v>312</v>
      </c>
      <c r="F7476" s="4">
        <f t="shared" si="816"/>
        <v>0</v>
      </c>
      <c r="G7476" s="4">
        <f t="shared" si="814"/>
        <v>4</v>
      </c>
      <c r="H7476" s="4">
        <f t="shared" si="817"/>
        <v>1</v>
      </c>
      <c r="I7476" s="4">
        <f t="shared" si="818"/>
        <v>0</v>
      </c>
      <c r="J7476" s="4">
        <f t="shared" si="819"/>
        <v>0</v>
      </c>
      <c r="K7476" s="4">
        <f t="shared" si="815"/>
        <v>0</v>
      </c>
      <c r="L7476" s="5">
        <f t="shared" si="820"/>
        <v>0</v>
      </c>
      <c r="M7476" s="137">
        <f>'PVWatts Hourly Results (1)'!L7487/1000</f>
        <v>0</v>
      </c>
      <c r="N7476" s="3">
        <f>'PVWatts Hourly Results (2)'!L7487/1000</f>
        <v>0</v>
      </c>
      <c r="O7476" s="3">
        <f>'PVWatts Hourly Results (3)'!L7487/1000</f>
        <v>0</v>
      </c>
      <c r="P7476" s="3">
        <f>'PVWatts Hourly Results (4)'!L7487/1000</f>
        <v>0</v>
      </c>
      <c r="Q7476" s="130">
        <f>'PVWatts Hourly Results (5)'!L7487/1000</f>
        <v>0</v>
      </c>
    </row>
    <row r="7477" spans="2:17" x14ac:dyDescent="0.25">
      <c r="B7477" s="8">
        <v>11</v>
      </c>
      <c r="C7477" s="9">
        <v>7</v>
      </c>
      <c r="D7477" s="134">
        <f>'PVWatts Hourly Results (1)'!C7488</f>
        <v>0</v>
      </c>
      <c r="E7477" s="127">
        <f>DATE(YEAR(Inputs!$D$5),Summary!B7477,Summary!C7477)+TIME(D7477,0,0)</f>
        <v>312</v>
      </c>
      <c r="F7477" s="4">
        <f t="shared" si="816"/>
        <v>0</v>
      </c>
      <c r="G7477" s="4">
        <f t="shared" si="814"/>
        <v>4</v>
      </c>
      <c r="H7477" s="4">
        <f t="shared" si="817"/>
        <v>1</v>
      </c>
      <c r="I7477" s="4">
        <f t="shared" si="818"/>
        <v>0</v>
      </c>
      <c r="J7477" s="4">
        <f t="shared" si="819"/>
        <v>0</v>
      </c>
      <c r="K7477" s="4">
        <f t="shared" si="815"/>
        <v>0</v>
      </c>
      <c r="L7477" s="5">
        <f t="shared" si="820"/>
        <v>0</v>
      </c>
      <c r="M7477" s="137">
        <f>'PVWatts Hourly Results (1)'!L7488/1000</f>
        <v>0</v>
      </c>
      <c r="N7477" s="3">
        <f>'PVWatts Hourly Results (2)'!L7488/1000</f>
        <v>0</v>
      </c>
      <c r="O7477" s="3">
        <f>'PVWatts Hourly Results (3)'!L7488/1000</f>
        <v>0</v>
      </c>
      <c r="P7477" s="3">
        <f>'PVWatts Hourly Results (4)'!L7488/1000</f>
        <v>0</v>
      </c>
      <c r="Q7477" s="130">
        <f>'PVWatts Hourly Results (5)'!L7488/1000</f>
        <v>0</v>
      </c>
    </row>
    <row r="7478" spans="2:17" x14ac:dyDescent="0.25">
      <c r="B7478" s="8">
        <v>11</v>
      </c>
      <c r="C7478" s="9">
        <v>7</v>
      </c>
      <c r="D7478" s="134">
        <f>'PVWatts Hourly Results (1)'!C7489</f>
        <v>0</v>
      </c>
      <c r="E7478" s="127">
        <f>DATE(YEAR(Inputs!$D$5),Summary!B7478,Summary!C7478)+TIME(D7478,0,0)</f>
        <v>312</v>
      </c>
      <c r="F7478" s="4">
        <f t="shared" si="816"/>
        <v>0</v>
      </c>
      <c r="G7478" s="4">
        <f t="shared" si="814"/>
        <v>4</v>
      </c>
      <c r="H7478" s="4">
        <f t="shared" si="817"/>
        <v>1</v>
      </c>
      <c r="I7478" s="4">
        <f t="shared" si="818"/>
        <v>0</v>
      </c>
      <c r="J7478" s="4">
        <f t="shared" si="819"/>
        <v>0</v>
      </c>
      <c r="K7478" s="4">
        <f t="shared" si="815"/>
        <v>0</v>
      </c>
      <c r="L7478" s="5">
        <f t="shared" si="820"/>
        <v>0</v>
      </c>
      <c r="M7478" s="137">
        <f>'PVWatts Hourly Results (1)'!L7489/1000</f>
        <v>0</v>
      </c>
      <c r="N7478" s="3">
        <f>'PVWatts Hourly Results (2)'!L7489/1000</f>
        <v>0</v>
      </c>
      <c r="O7478" s="3">
        <f>'PVWatts Hourly Results (3)'!L7489/1000</f>
        <v>0</v>
      </c>
      <c r="P7478" s="3">
        <f>'PVWatts Hourly Results (4)'!L7489/1000</f>
        <v>0</v>
      </c>
      <c r="Q7478" s="130">
        <f>'PVWatts Hourly Results (5)'!L7489/1000</f>
        <v>0</v>
      </c>
    </row>
    <row r="7479" spans="2:17" x14ac:dyDescent="0.25">
      <c r="B7479" s="8">
        <v>11</v>
      </c>
      <c r="C7479" s="9">
        <v>7</v>
      </c>
      <c r="D7479" s="134">
        <f>'PVWatts Hourly Results (1)'!C7490</f>
        <v>0</v>
      </c>
      <c r="E7479" s="127">
        <f>DATE(YEAR(Inputs!$D$5),Summary!B7479,Summary!C7479)+TIME(D7479,0,0)</f>
        <v>312</v>
      </c>
      <c r="F7479" s="4">
        <f t="shared" si="816"/>
        <v>0</v>
      </c>
      <c r="G7479" s="4">
        <f t="shared" si="814"/>
        <v>4</v>
      </c>
      <c r="H7479" s="4">
        <f t="shared" si="817"/>
        <v>1</v>
      </c>
      <c r="I7479" s="4">
        <f t="shared" si="818"/>
        <v>0</v>
      </c>
      <c r="J7479" s="4">
        <f t="shared" si="819"/>
        <v>0</v>
      </c>
      <c r="K7479" s="4">
        <f t="shared" si="815"/>
        <v>0</v>
      </c>
      <c r="L7479" s="5">
        <f t="shared" si="820"/>
        <v>0</v>
      </c>
      <c r="M7479" s="137">
        <f>'PVWatts Hourly Results (1)'!L7490/1000</f>
        <v>0</v>
      </c>
      <c r="N7479" s="3">
        <f>'PVWatts Hourly Results (2)'!L7490/1000</f>
        <v>0</v>
      </c>
      <c r="O7479" s="3">
        <f>'PVWatts Hourly Results (3)'!L7490/1000</f>
        <v>0</v>
      </c>
      <c r="P7479" s="3">
        <f>'PVWatts Hourly Results (4)'!L7490/1000</f>
        <v>0</v>
      </c>
      <c r="Q7479" s="130">
        <f>'PVWatts Hourly Results (5)'!L7490/1000</f>
        <v>0</v>
      </c>
    </row>
    <row r="7480" spans="2:17" x14ac:dyDescent="0.25">
      <c r="B7480" s="8">
        <v>11</v>
      </c>
      <c r="C7480" s="9">
        <v>7</v>
      </c>
      <c r="D7480" s="134">
        <f>'PVWatts Hourly Results (1)'!C7491</f>
        <v>0</v>
      </c>
      <c r="E7480" s="127">
        <f>DATE(YEAR(Inputs!$D$5),Summary!B7480,Summary!C7480)+TIME(D7480,0,0)</f>
        <v>312</v>
      </c>
      <c r="F7480" s="4">
        <f t="shared" si="816"/>
        <v>0</v>
      </c>
      <c r="G7480" s="4">
        <f t="shared" si="814"/>
        <v>4</v>
      </c>
      <c r="H7480" s="4">
        <f t="shared" si="817"/>
        <v>1</v>
      </c>
      <c r="I7480" s="4">
        <f t="shared" si="818"/>
        <v>0</v>
      </c>
      <c r="J7480" s="4">
        <f t="shared" si="819"/>
        <v>0</v>
      </c>
      <c r="K7480" s="4">
        <f t="shared" si="815"/>
        <v>0</v>
      </c>
      <c r="L7480" s="5">
        <f t="shared" si="820"/>
        <v>0</v>
      </c>
      <c r="M7480" s="137">
        <f>'PVWatts Hourly Results (1)'!L7491/1000</f>
        <v>0</v>
      </c>
      <c r="N7480" s="3">
        <f>'PVWatts Hourly Results (2)'!L7491/1000</f>
        <v>0</v>
      </c>
      <c r="O7480" s="3">
        <f>'PVWatts Hourly Results (3)'!L7491/1000</f>
        <v>0</v>
      </c>
      <c r="P7480" s="3">
        <f>'PVWatts Hourly Results (4)'!L7491/1000</f>
        <v>0</v>
      </c>
      <c r="Q7480" s="130">
        <f>'PVWatts Hourly Results (5)'!L7491/1000</f>
        <v>0</v>
      </c>
    </row>
    <row r="7481" spans="2:17" x14ac:dyDescent="0.25">
      <c r="B7481" s="8">
        <v>11</v>
      </c>
      <c r="C7481" s="9">
        <v>7</v>
      </c>
      <c r="D7481" s="134">
        <f>'PVWatts Hourly Results (1)'!C7492</f>
        <v>0</v>
      </c>
      <c r="E7481" s="127">
        <f>DATE(YEAR(Inputs!$D$5),Summary!B7481,Summary!C7481)+TIME(D7481,0,0)</f>
        <v>312</v>
      </c>
      <c r="F7481" s="4">
        <f t="shared" si="816"/>
        <v>0</v>
      </c>
      <c r="G7481" s="4">
        <f t="shared" si="814"/>
        <v>4</v>
      </c>
      <c r="H7481" s="4">
        <f t="shared" si="817"/>
        <v>1</v>
      </c>
      <c r="I7481" s="4">
        <f t="shared" si="818"/>
        <v>0</v>
      </c>
      <c r="J7481" s="4">
        <f t="shared" si="819"/>
        <v>0</v>
      </c>
      <c r="K7481" s="4">
        <f t="shared" si="815"/>
        <v>0</v>
      </c>
      <c r="L7481" s="5">
        <f t="shared" si="820"/>
        <v>0</v>
      </c>
      <c r="M7481" s="137">
        <f>'PVWatts Hourly Results (1)'!L7492/1000</f>
        <v>0</v>
      </c>
      <c r="N7481" s="3">
        <f>'PVWatts Hourly Results (2)'!L7492/1000</f>
        <v>0</v>
      </c>
      <c r="O7481" s="3">
        <f>'PVWatts Hourly Results (3)'!L7492/1000</f>
        <v>0</v>
      </c>
      <c r="P7481" s="3">
        <f>'PVWatts Hourly Results (4)'!L7492/1000</f>
        <v>0</v>
      </c>
      <c r="Q7481" s="130">
        <f>'PVWatts Hourly Results (5)'!L7492/1000</f>
        <v>0</v>
      </c>
    </row>
    <row r="7482" spans="2:17" x14ac:dyDescent="0.25">
      <c r="B7482" s="8">
        <v>11</v>
      </c>
      <c r="C7482" s="9">
        <v>7</v>
      </c>
      <c r="D7482" s="134">
        <f>'PVWatts Hourly Results (1)'!C7493</f>
        <v>0</v>
      </c>
      <c r="E7482" s="127">
        <f>DATE(YEAR(Inputs!$D$5),Summary!B7482,Summary!C7482)+TIME(D7482,0,0)</f>
        <v>312</v>
      </c>
      <c r="F7482" s="4">
        <f t="shared" si="816"/>
        <v>0</v>
      </c>
      <c r="G7482" s="4">
        <f t="shared" si="814"/>
        <v>4</v>
      </c>
      <c r="H7482" s="4">
        <f t="shared" si="817"/>
        <v>1</v>
      </c>
      <c r="I7482" s="4">
        <f t="shared" si="818"/>
        <v>0</v>
      </c>
      <c r="J7482" s="4">
        <f t="shared" si="819"/>
        <v>0</v>
      </c>
      <c r="K7482" s="4">
        <f t="shared" si="815"/>
        <v>0</v>
      </c>
      <c r="L7482" s="5">
        <f t="shared" si="820"/>
        <v>0</v>
      </c>
      <c r="M7482" s="137">
        <f>'PVWatts Hourly Results (1)'!L7493/1000</f>
        <v>0</v>
      </c>
      <c r="N7482" s="3">
        <f>'PVWatts Hourly Results (2)'!L7493/1000</f>
        <v>0</v>
      </c>
      <c r="O7482" s="3">
        <f>'PVWatts Hourly Results (3)'!L7493/1000</f>
        <v>0</v>
      </c>
      <c r="P7482" s="3">
        <f>'PVWatts Hourly Results (4)'!L7493/1000</f>
        <v>0</v>
      </c>
      <c r="Q7482" s="130">
        <f>'PVWatts Hourly Results (5)'!L7493/1000</f>
        <v>0</v>
      </c>
    </row>
    <row r="7483" spans="2:17" x14ac:dyDescent="0.25">
      <c r="B7483" s="8">
        <v>11</v>
      </c>
      <c r="C7483" s="9">
        <v>7</v>
      </c>
      <c r="D7483" s="134">
        <f>'PVWatts Hourly Results (1)'!C7494</f>
        <v>0</v>
      </c>
      <c r="E7483" s="127">
        <f>DATE(YEAR(Inputs!$D$5),Summary!B7483,Summary!C7483)+TIME(D7483,0,0)</f>
        <v>312</v>
      </c>
      <c r="F7483" s="4">
        <f t="shared" si="816"/>
        <v>0</v>
      </c>
      <c r="G7483" s="4">
        <f t="shared" si="814"/>
        <v>4</v>
      </c>
      <c r="H7483" s="4">
        <f t="shared" si="817"/>
        <v>1</v>
      </c>
      <c r="I7483" s="4">
        <f t="shared" si="818"/>
        <v>0</v>
      </c>
      <c r="J7483" s="4">
        <f t="shared" si="819"/>
        <v>0</v>
      </c>
      <c r="K7483" s="4">
        <f t="shared" si="815"/>
        <v>0</v>
      </c>
      <c r="L7483" s="5">
        <f t="shared" si="820"/>
        <v>0</v>
      </c>
      <c r="M7483" s="137">
        <f>'PVWatts Hourly Results (1)'!L7494/1000</f>
        <v>0</v>
      </c>
      <c r="N7483" s="3">
        <f>'PVWatts Hourly Results (2)'!L7494/1000</f>
        <v>0</v>
      </c>
      <c r="O7483" s="3">
        <f>'PVWatts Hourly Results (3)'!L7494/1000</f>
        <v>0</v>
      </c>
      <c r="P7483" s="3">
        <f>'PVWatts Hourly Results (4)'!L7494/1000</f>
        <v>0</v>
      </c>
      <c r="Q7483" s="130">
        <f>'PVWatts Hourly Results (5)'!L7494/1000</f>
        <v>0</v>
      </c>
    </row>
    <row r="7484" spans="2:17" x14ac:dyDescent="0.25">
      <c r="B7484" s="8">
        <v>11</v>
      </c>
      <c r="C7484" s="9">
        <v>7</v>
      </c>
      <c r="D7484" s="134">
        <f>'PVWatts Hourly Results (1)'!C7495</f>
        <v>0</v>
      </c>
      <c r="E7484" s="127">
        <f>DATE(YEAR(Inputs!$D$5),Summary!B7484,Summary!C7484)+TIME(D7484,0,0)</f>
        <v>312</v>
      </c>
      <c r="F7484" s="4">
        <f t="shared" si="816"/>
        <v>0</v>
      </c>
      <c r="G7484" s="4">
        <f t="shared" si="814"/>
        <v>4</v>
      </c>
      <c r="H7484" s="4">
        <f t="shared" si="817"/>
        <v>1</v>
      </c>
      <c r="I7484" s="4">
        <f t="shared" si="818"/>
        <v>0</v>
      </c>
      <c r="J7484" s="4">
        <f t="shared" si="819"/>
        <v>0</v>
      </c>
      <c r="K7484" s="4">
        <f t="shared" si="815"/>
        <v>0</v>
      </c>
      <c r="L7484" s="5">
        <f t="shared" si="820"/>
        <v>0</v>
      </c>
      <c r="M7484" s="137">
        <f>'PVWatts Hourly Results (1)'!L7495/1000</f>
        <v>0</v>
      </c>
      <c r="N7484" s="3">
        <f>'PVWatts Hourly Results (2)'!L7495/1000</f>
        <v>0</v>
      </c>
      <c r="O7484" s="3">
        <f>'PVWatts Hourly Results (3)'!L7495/1000</f>
        <v>0</v>
      </c>
      <c r="P7484" s="3">
        <f>'PVWatts Hourly Results (4)'!L7495/1000</f>
        <v>0</v>
      </c>
      <c r="Q7484" s="130">
        <f>'PVWatts Hourly Results (5)'!L7495/1000</f>
        <v>0</v>
      </c>
    </row>
    <row r="7485" spans="2:17" x14ac:dyDescent="0.25">
      <c r="B7485" s="8">
        <v>11</v>
      </c>
      <c r="C7485" s="9">
        <v>7</v>
      </c>
      <c r="D7485" s="134">
        <f>'PVWatts Hourly Results (1)'!C7496</f>
        <v>0</v>
      </c>
      <c r="E7485" s="127">
        <f>DATE(YEAR(Inputs!$D$5),Summary!B7485,Summary!C7485)+TIME(D7485,0,0)</f>
        <v>312</v>
      </c>
      <c r="F7485" s="4">
        <f t="shared" si="816"/>
        <v>0</v>
      </c>
      <c r="G7485" s="4">
        <f t="shared" si="814"/>
        <v>4</v>
      </c>
      <c r="H7485" s="4">
        <f t="shared" si="817"/>
        <v>1</v>
      </c>
      <c r="I7485" s="4">
        <f t="shared" si="818"/>
        <v>0</v>
      </c>
      <c r="J7485" s="4">
        <f t="shared" si="819"/>
        <v>0</v>
      </c>
      <c r="K7485" s="4">
        <f t="shared" si="815"/>
        <v>0</v>
      </c>
      <c r="L7485" s="5">
        <f t="shared" si="820"/>
        <v>0</v>
      </c>
      <c r="M7485" s="137">
        <f>'PVWatts Hourly Results (1)'!L7496/1000</f>
        <v>0</v>
      </c>
      <c r="N7485" s="3">
        <f>'PVWatts Hourly Results (2)'!L7496/1000</f>
        <v>0</v>
      </c>
      <c r="O7485" s="3">
        <f>'PVWatts Hourly Results (3)'!L7496/1000</f>
        <v>0</v>
      </c>
      <c r="P7485" s="3">
        <f>'PVWatts Hourly Results (4)'!L7496/1000</f>
        <v>0</v>
      </c>
      <c r="Q7485" s="130">
        <f>'PVWatts Hourly Results (5)'!L7496/1000</f>
        <v>0</v>
      </c>
    </row>
    <row r="7486" spans="2:17" x14ac:dyDescent="0.25">
      <c r="B7486" s="8">
        <v>11</v>
      </c>
      <c r="C7486" s="9">
        <v>8</v>
      </c>
      <c r="D7486" s="134">
        <f>'PVWatts Hourly Results (1)'!C7497</f>
        <v>0</v>
      </c>
      <c r="E7486" s="127">
        <f>DATE(YEAR(Inputs!$D$5),Summary!B7486,Summary!C7486)+TIME(D7486,0,0)</f>
        <v>313</v>
      </c>
      <c r="F7486" s="4">
        <f t="shared" si="816"/>
        <v>0</v>
      </c>
      <c r="G7486" s="4">
        <f t="shared" si="814"/>
        <v>5</v>
      </c>
      <c r="H7486" s="4">
        <f t="shared" si="817"/>
        <v>1</v>
      </c>
      <c r="I7486" s="4">
        <f t="shared" si="818"/>
        <v>0</v>
      </c>
      <c r="J7486" s="4">
        <f t="shared" si="819"/>
        <v>0</v>
      </c>
      <c r="K7486" s="4">
        <f t="shared" si="815"/>
        <v>0</v>
      </c>
      <c r="L7486" s="5">
        <f t="shared" si="820"/>
        <v>0</v>
      </c>
      <c r="M7486" s="137">
        <f>'PVWatts Hourly Results (1)'!L7497/1000</f>
        <v>0</v>
      </c>
      <c r="N7486" s="3">
        <f>'PVWatts Hourly Results (2)'!L7497/1000</f>
        <v>0</v>
      </c>
      <c r="O7486" s="3">
        <f>'PVWatts Hourly Results (3)'!L7497/1000</f>
        <v>0</v>
      </c>
      <c r="P7486" s="3">
        <f>'PVWatts Hourly Results (4)'!L7497/1000</f>
        <v>0</v>
      </c>
      <c r="Q7486" s="130">
        <f>'PVWatts Hourly Results (5)'!L7497/1000</f>
        <v>0</v>
      </c>
    </row>
    <row r="7487" spans="2:17" x14ac:dyDescent="0.25">
      <c r="B7487" s="8">
        <v>11</v>
      </c>
      <c r="C7487" s="9">
        <v>8</v>
      </c>
      <c r="D7487" s="134">
        <f>'PVWatts Hourly Results (1)'!C7498</f>
        <v>0</v>
      </c>
      <c r="E7487" s="127">
        <f>DATE(YEAR(Inputs!$D$5),Summary!B7487,Summary!C7487)+TIME(D7487,0,0)</f>
        <v>313</v>
      </c>
      <c r="F7487" s="4">
        <f t="shared" si="816"/>
        <v>0</v>
      </c>
      <c r="G7487" s="4">
        <f t="shared" si="814"/>
        <v>5</v>
      </c>
      <c r="H7487" s="4">
        <f t="shared" si="817"/>
        <v>1</v>
      </c>
      <c r="I7487" s="4">
        <f t="shared" si="818"/>
        <v>0</v>
      </c>
      <c r="J7487" s="4">
        <f t="shared" si="819"/>
        <v>0</v>
      </c>
      <c r="K7487" s="4">
        <f t="shared" si="815"/>
        <v>0</v>
      </c>
      <c r="L7487" s="5">
        <f t="shared" si="820"/>
        <v>0</v>
      </c>
      <c r="M7487" s="137">
        <f>'PVWatts Hourly Results (1)'!L7498/1000</f>
        <v>0</v>
      </c>
      <c r="N7487" s="3">
        <f>'PVWatts Hourly Results (2)'!L7498/1000</f>
        <v>0</v>
      </c>
      <c r="O7487" s="3">
        <f>'PVWatts Hourly Results (3)'!L7498/1000</f>
        <v>0</v>
      </c>
      <c r="P7487" s="3">
        <f>'PVWatts Hourly Results (4)'!L7498/1000</f>
        <v>0</v>
      </c>
      <c r="Q7487" s="130">
        <f>'PVWatts Hourly Results (5)'!L7498/1000</f>
        <v>0</v>
      </c>
    </row>
    <row r="7488" spans="2:17" x14ac:dyDescent="0.25">
      <c r="B7488" s="8">
        <v>11</v>
      </c>
      <c r="C7488" s="9">
        <v>8</v>
      </c>
      <c r="D7488" s="134">
        <f>'PVWatts Hourly Results (1)'!C7499</f>
        <v>0</v>
      </c>
      <c r="E7488" s="127">
        <f>DATE(YEAR(Inputs!$D$5),Summary!B7488,Summary!C7488)+TIME(D7488,0,0)</f>
        <v>313</v>
      </c>
      <c r="F7488" s="4">
        <f t="shared" si="816"/>
        <v>0</v>
      </c>
      <c r="G7488" s="4">
        <f t="shared" si="814"/>
        <v>5</v>
      </c>
      <c r="H7488" s="4">
        <f t="shared" si="817"/>
        <v>1</v>
      </c>
      <c r="I7488" s="4">
        <f t="shared" si="818"/>
        <v>0</v>
      </c>
      <c r="J7488" s="4">
        <f t="shared" si="819"/>
        <v>0</v>
      </c>
      <c r="K7488" s="4">
        <f t="shared" si="815"/>
        <v>0</v>
      </c>
      <c r="L7488" s="5">
        <f t="shared" si="820"/>
        <v>0</v>
      </c>
      <c r="M7488" s="137">
        <f>'PVWatts Hourly Results (1)'!L7499/1000</f>
        <v>0</v>
      </c>
      <c r="N7488" s="3">
        <f>'PVWatts Hourly Results (2)'!L7499/1000</f>
        <v>0</v>
      </c>
      <c r="O7488" s="3">
        <f>'PVWatts Hourly Results (3)'!L7499/1000</f>
        <v>0</v>
      </c>
      <c r="P7488" s="3">
        <f>'PVWatts Hourly Results (4)'!L7499/1000</f>
        <v>0</v>
      </c>
      <c r="Q7488" s="130">
        <f>'PVWatts Hourly Results (5)'!L7499/1000</f>
        <v>0</v>
      </c>
    </row>
    <row r="7489" spans="2:17" x14ac:dyDescent="0.25">
      <c r="B7489" s="8">
        <v>11</v>
      </c>
      <c r="C7489" s="9">
        <v>8</v>
      </c>
      <c r="D7489" s="134">
        <f>'PVWatts Hourly Results (1)'!C7500</f>
        <v>0</v>
      </c>
      <c r="E7489" s="127">
        <f>DATE(YEAR(Inputs!$D$5),Summary!B7489,Summary!C7489)+TIME(D7489,0,0)</f>
        <v>313</v>
      </c>
      <c r="F7489" s="4">
        <f t="shared" si="816"/>
        <v>0</v>
      </c>
      <c r="G7489" s="4">
        <f t="shared" si="814"/>
        <v>5</v>
      </c>
      <c r="H7489" s="4">
        <f t="shared" si="817"/>
        <v>1</v>
      </c>
      <c r="I7489" s="4">
        <f t="shared" si="818"/>
        <v>0</v>
      </c>
      <c r="J7489" s="4">
        <f t="shared" si="819"/>
        <v>0</v>
      </c>
      <c r="K7489" s="4">
        <f t="shared" si="815"/>
        <v>0</v>
      </c>
      <c r="L7489" s="5">
        <f t="shared" si="820"/>
        <v>0</v>
      </c>
      <c r="M7489" s="137">
        <f>'PVWatts Hourly Results (1)'!L7500/1000</f>
        <v>0</v>
      </c>
      <c r="N7489" s="3">
        <f>'PVWatts Hourly Results (2)'!L7500/1000</f>
        <v>0</v>
      </c>
      <c r="O7489" s="3">
        <f>'PVWatts Hourly Results (3)'!L7500/1000</f>
        <v>0</v>
      </c>
      <c r="P7489" s="3">
        <f>'PVWatts Hourly Results (4)'!L7500/1000</f>
        <v>0</v>
      </c>
      <c r="Q7489" s="130">
        <f>'PVWatts Hourly Results (5)'!L7500/1000</f>
        <v>0</v>
      </c>
    </row>
    <row r="7490" spans="2:17" x14ac:dyDescent="0.25">
      <c r="B7490" s="8">
        <v>11</v>
      </c>
      <c r="C7490" s="9">
        <v>8</v>
      </c>
      <c r="D7490" s="134">
        <f>'PVWatts Hourly Results (1)'!C7501</f>
        <v>0</v>
      </c>
      <c r="E7490" s="127">
        <f>DATE(YEAR(Inputs!$D$5),Summary!B7490,Summary!C7490)+TIME(D7490,0,0)</f>
        <v>313</v>
      </c>
      <c r="F7490" s="4">
        <f t="shared" si="816"/>
        <v>0</v>
      </c>
      <c r="G7490" s="4">
        <f t="shared" si="814"/>
        <v>5</v>
      </c>
      <c r="H7490" s="4">
        <f t="shared" si="817"/>
        <v>1</v>
      </c>
      <c r="I7490" s="4">
        <f t="shared" si="818"/>
        <v>0</v>
      </c>
      <c r="J7490" s="4">
        <f t="shared" si="819"/>
        <v>0</v>
      </c>
      <c r="K7490" s="4">
        <f t="shared" si="815"/>
        <v>0</v>
      </c>
      <c r="L7490" s="5">
        <f t="shared" si="820"/>
        <v>0</v>
      </c>
      <c r="M7490" s="137">
        <f>'PVWatts Hourly Results (1)'!L7501/1000</f>
        <v>0</v>
      </c>
      <c r="N7490" s="3">
        <f>'PVWatts Hourly Results (2)'!L7501/1000</f>
        <v>0</v>
      </c>
      <c r="O7490" s="3">
        <f>'PVWatts Hourly Results (3)'!L7501/1000</f>
        <v>0</v>
      </c>
      <c r="P7490" s="3">
        <f>'PVWatts Hourly Results (4)'!L7501/1000</f>
        <v>0</v>
      </c>
      <c r="Q7490" s="130">
        <f>'PVWatts Hourly Results (5)'!L7501/1000</f>
        <v>0</v>
      </c>
    </row>
    <row r="7491" spans="2:17" x14ac:dyDescent="0.25">
      <c r="B7491" s="8">
        <v>11</v>
      </c>
      <c r="C7491" s="9">
        <v>8</v>
      </c>
      <c r="D7491" s="134">
        <f>'PVWatts Hourly Results (1)'!C7502</f>
        <v>0</v>
      </c>
      <c r="E7491" s="127">
        <f>DATE(YEAR(Inputs!$D$5),Summary!B7491,Summary!C7491)+TIME(D7491,0,0)</f>
        <v>313</v>
      </c>
      <c r="F7491" s="4">
        <f t="shared" si="816"/>
        <v>0</v>
      </c>
      <c r="G7491" s="4">
        <f t="shared" si="814"/>
        <v>5</v>
      </c>
      <c r="H7491" s="4">
        <f t="shared" si="817"/>
        <v>1</v>
      </c>
      <c r="I7491" s="4">
        <f t="shared" si="818"/>
        <v>0</v>
      </c>
      <c r="J7491" s="4">
        <f t="shared" si="819"/>
        <v>0</v>
      </c>
      <c r="K7491" s="4">
        <f t="shared" si="815"/>
        <v>0</v>
      </c>
      <c r="L7491" s="5">
        <f t="shared" si="820"/>
        <v>0</v>
      </c>
      <c r="M7491" s="137">
        <f>'PVWatts Hourly Results (1)'!L7502/1000</f>
        <v>0</v>
      </c>
      <c r="N7491" s="3">
        <f>'PVWatts Hourly Results (2)'!L7502/1000</f>
        <v>0</v>
      </c>
      <c r="O7491" s="3">
        <f>'PVWatts Hourly Results (3)'!L7502/1000</f>
        <v>0</v>
      </c>
      <c r="P7491" s="3">
        <f>'PVWatts Hourly Results (4)'!L7502/1000</f>
        <v>0</v>
      </c>
      <c r="Q7491" s="130">
        <f>'PVWatts Hourly Results (5)'!L7502/1000</f>
        <v>0</v>
      </c>
    </row>
    <row r="7492" spans="2:17" x14ac:dyDescent="0.25">
      <c r="B7492" s="8">
        <v>11</v>
      </c>
      <c r="C7492" s="9">
        <v>8</v>
      </c>
      <c r="D7492" s="134">
        <f>'PVWatts Hourly Results (1)'!C7503</f>
        <v>0</v>
      </c>
      <c r="E7492" s="127">
        <f>DATE(YEAR(Inputs!$D$5),Summary!B7492,Summary!C7492)+TIME(D7492,0,0)</f>
        <v>313</v>
      </c>
      <c r="F7492" s="4">
        <f t="shared" si="816"/>
        <v>0</v>
      </c>
      <c r="G7492" s="4">
        <f t="shared" si="814"/>
        <v>5</v>
      </c>
      <c r="H7492" s="4">
        <f t="shared" si="817"/>
        <v>1</v>
      </c>
      <c r="I7492" s="4">
        <f t="shared" si="818"/>
        <v>0</v>
      </c>
      <c r="J7492" s="4">
        <f t="shared" si="819"/>
        <v>0</v>
      </c>
      <c r="K7492" s="4">
        <f t="shared" si="815"/>
        <v>0</v>
      </c>
      <c r="L7492" s="5">
        <f t="shared" si="820"/>
        <v>0</v>
      </c>
      <c r="M7492" s="137">
        <f>'PVWatts Hourly Results (1)'!L7503/1000</f>
        <v>0</v>
      </c>
      <c r="N7492" s="3">
        <f>'PVWatts Hourly Results (2)'!L7503/1000</f>
        <v>0</v>
      </c>
      <c r="O7492" s="3">
        <f>'PVWatts Hourly Results (3)'!L7503/1000</f>
        <v>0</v>
      </c>
      <c r="P7492" s="3">
        <f>'PVWatts Hourly Results (4)'!L7503/1000</f>
        <v>0</v>
      </c>
      <c r="Q7492" s="130">
        <f>'PVWatts Hourly Results (5)'!L7503/1000</f>
        <v>0</v>
      </c>
    </row>
    <row r="7493" spans="2:17" x14ac:dyDescent="0.25">
      <c r="B7493" s="8">
        <v>11</v>
      </c>
      <c r="C7493" s="9">
        <v>8</v>
      </c>
      <c r="D7493" s="134">
        <f>'PVWatts Hourly Results (1)'!C7504</f>
        <v>0</v>
      </c>
      <c r="E7493" s="127">
        <f>DATE(YEAR(Inputs!$D$5),Summary!B7493,Summary!C7493)+TIME(D7493,0,0)</f>
        <v>313</v>
      </c>
      <c r="F7493" s="4">
        <f t="shared" si="816"/>
        <v>0</v>
      </c>
      <c r="G7493" s="4">
        <f t="shared" si="814"/>
        <v>5</v>
      </c>
      <c r="H7493" s="4">
        <f t="shared" si="817"/>
        <v>1</v>
      </c>
      <c r="I7493" s="4">
        <f t="shared" si="818"/>
        <v>0</v>
      </c>
      <c r="J7493" s="4">
        <f t="shared" si="819"/>
        <v>0</v>
      </c>
      <c r="K7493" s="4">
        <f t="shared" si="815"/>
        <v>0</v>
      </c>
      <c r="L7493" s="5">
        <f t="shared" si="820"/>
        <v>0</v>
      </c>
      <c r="M7493" s="137">
        <f>'PVWatts Hourly Results (1)'!L7504/1000</f>
        <v>0</v>
      </c>
      <c r="N7493" s="3">
        <f>'PVWatts Hourly Results (2)'!L7504/1000</f>
        <v>0</v>
      </c>
      <c r="O7493" s="3">
        <f>'PVWatts Hourly Results (3)'!L7504/1000</f>
        <v>0</v>
      </c>
      <c r="P7493" s="3">
        <f>'PVWatts Hourly Results (4)'!L7504/1000</f>
        <v>0</v>
      </c>
      <c r="Q7493" s="130">
        <f>'PVWatts Hourly Results (5)'!L7504/1000</f>
        <v>0</v>
      </c>
    </row>
    <row r="7494" spans="2:17" x14ac:dyDescent="0.25">
      <c r="B7494" s="8">
        <v>11</v>
      </c>
      <c r="C7494" s="9">
        <v>8</v>
      </c>
      <c r="D7494" s="134">
        <f>'PVWatts Hourly Results (1)'!C7505</f>
        <v>0</v>
      </c>
      <c r="E7494" s="127">
        <f>DATE(YEAR(Inputs!$D$5),Summary!B7494,Summary!C7494)+TIME(D7494,0,0)</f>
        <v>313</v>
      </c>
      <c r="F7494" s="4">
        <f t="shared" si="816"/>
        <v>0</v>
      </c>
      <c r="G7494" s="4">
        <f t="shared" si="814"/>
        <v>5</v>
      </c>
      <c r="H7494" s="4">
        <f t="shared" si="817"/>
        <v>1</v>
      </c>
      <c r="I7494" s="4">
        <f t="shared" si="818"/>
        <v>0</v>
      </c>
      <c r="J7494" s="4">
        <f t="shared" si="819"/>
        <v>0</v>
      </c>
      <c r="K7494" s="4">
        <f t="shared" si="815"/>
        <v>0</v>
      </c>
      <c r="L7494" s="5">
        <f t="shared" si="820"/>
        <v>0</v>
      </c>
      <c r="M7494" s="137">
        <f>'PVWatts Hourly Results (1)'!L7505/1000</f>
        <v>0</v>
      </c>
      <c r="N7494" s="3">
        <f>'PVWatts Hourly Results (2)'!L7505/1000</f>
        <v>0</v>
      </c>
      <c r="O7494" s="3">
        <f>'PVWatts Hourly Results (3)'!L7505/1000</f>
        <v>0</v>
      </c>
      <c r="P7494" s="3">
        <f>'PVWatts Hourly Results (4)'!L7505/1000</f>
        <v>0</v>
      </c>
      <c r="Q7494" s="130">
        <f>'PVWatts Hourly Results (5)'!L7505/1000</f>
        <v>0</v>
      </c>
    </row>
    <row r="7495" spans="2:17" x14ac:dyDescent="0.25">
      <c r="B7495" s="8">
        <v>11</v>
      </c>
      <c r="C7495" s="9">
        <v>8</v>
      </c>
      <c r="D7495" s="134">
        <f>'PVWatts Hourly Results (1)'!C7506</f>
        <v>0</v>
      </c>
      <c r="E7495" s="127">
        <f>DATE(YEAR(Inputs!$D$5),Summary!B7495,Summary!C7495)+TIME(D7495,0,0)</f>
        <v>313</v>
      </c>
      <c r="F7495" s="4">
        <f t="shared" si="816"/>
        <v>0</v>
      </c>
      <c r="G7495" s="4">
        <f t="shared" si="814"/>
        <v>5</v>
      </c>
      <c r="H7495" s="4">
        <f t="shared" si="817"/>
        <v>1</v>
      </c>
      <c r="I7495" s="4">
        <f t="shared" si="818"/>
        <v>0</v>
      </c>
      <c r="J7495" s="4">
        <f t="shared" si="819"/>
        <v>0</v>
      </c>
      <c r="K7495" s="4">
        <f t="shared" si="815"/>
        <v>0</v>
      </c>
      <c r="L7495" s="5">
        <f t="shared" si="820"/>
        <v>0</v>
      </c>
      <c r="M7495" s="137">
        <f>'PVWatts Hourly Results (1)'!L7506/1000</f>
        <v>0</v>
      </c>
      <c r="N7495" s="3">
        <f>'PVWatts Hourly Results (2)'!L7506/1000</f>
        <v>0</v>
      </c>
      <c r="O7495" s="3">
        <f>'PVWatts Hourly Results (3)'!L7506/1000</f>
        <v>0</v>
      </c>
      <c r="P7495" s="3">
        <f>'PVWatts Hourly Results (4)'!L7506/1000</f>
        <v>0</v>
      </c>
      <c r="Q7495" s="130">
        <f>'PVWatts Hourly Results (5)'!L7506/1000</f>
        <v>0</v>
      </c>
    </row>
    <row r="7496" spans="2:17" x14ac:dyDescent="0.25">
      <c r="B7496" s="8">
        <v>11</v>
      </c>
      <c r="C7496" s="9">
        <v>8</v>
      </c>
      <c r="D7496" s="134">
        <f>'PVWatts Hourly Results (1)'!C7507</f>
        <v>0</v>
      </c>
      <c r="E7496" s="127">
        <f>DATE(YEAR(Inputs!$D$5),Summary!B7496,Summary!C7496)+TIME(D7496,0,0)</f>
        <v>313</v>
      </c>
      <c r="F7496" s="4">
        <f t="shared" si="816"/>
        <v>0</v>
      </c>
      <c r="G7496" s="4">
        <f t="shared" si="814"/>
        <v>5</v>
      </c>
      <c r="H7496" s="4">
        <f t="shared" si="817"/>
        <v>1</v>
      </c>
      <c r="I7496" s="4">
        <f t="shared" si="818"/>
        <v>0</v>
      </c>
      <c r="J7496" s="4">
        <f t="shared" si="819"/>
        <v>0</v>
      </c>
      <c r="K7496" s="4">
        <f t="shared" si="815"/>
        <v>0</v>
      </c>
      <c r="L7496" s="5">
        <f t="shared" si="820"/>
        <v>0</v>
      </c>
      <c r="M7496" s="137">
        <f>'PVWatts Hourly Results (1)'!L7507/1000</f>
        <v>0</v>
      </c>
      <c r="N7496" s="3">
        <f>'PVWatts Hourly Results (2)'!L7507/1000</f>
        <v>0</v>
      </c>
      <c r="O7496" s="3">
        <f>'PVWatts Hourly Results (3)'!L7507/1000</f>
        <v>0</v>
      </c>
      <c r="P7496" s="3">
        <f>'PVWatts Hourly Results (4)'!L7507/1000</f>
        <v>0</v>
      </c>
      <c r="Q7496" s="130">
        <f>'PVWatts Hourly Results (5)'!L7507/1000</f>
        <v>0</v>
      </c>
    </row>
    <row r="7497" spans="2:17" x14ac:dyDescent="0.25">
      <c r="B7497" s="8">
        <v>11</v>
      </c>
      <c r="C7497" s="9">
        <v>8</v>
      </c>
      <c r="D7497" s="134">
        <f>'PVWatts Hourly Results (1)'!C7508</f>
        <v>0</v>
      </c>
      <c r="E7497" s="127">
        <f>DATE(YEAR(Inputs!$D$5),Summary!B7497,Summary!C7497)+TIME(D7497,0,0)</f>
        <v>313</v>
      </c>
      <c r="F7497" s="4">
        <f t="shared" si="816"/>
        <v>0</v>
      </c>
      <c r="G7497" s="4">
        <f t="shared" si="814"/>
        <v>5</v>
      </c>
      <c r="H7497" s="4">
        <f t="shared" si="817"/>
        <v>1</v>
      </c>
      <c r="I7497" s="4">
        <f t="shared" si="818"/>
        <v>0</v>
      </c>
      <c r="J7497" s="4">
        <f t="shared" si="819"/>
        <v>0</v>
      </c>
      <c r="K7497" s="4">
        <f t="shared" si="815"/>
        <v>0</v>
      </c>
      <c r="L7497" s="5">
        <f t="shared" si="820"/>
        <v>0</v>
      </c>
      <c r="M7497" s="137">
        <f>'PVWatts Hourly Results (1)'!L7508/1000</f>
        <v>0</v>
      </c>
      <c r="N7497" s="3">
        <f>'PVWatts Hourly Results (2)'!L7508/1000</f>
        <v>0</v>
      </c>
      <c r="O7497" s="3">
        <f>'PVWatts Hourly Results (3)'!L7508/1000</f>
        <v>0</v>
      </c>
      <c r="P7497" s="3">
        <f>'PVWatts Hourly Results (4)'!L7508/1000</f>
        <v>0</v>
      </c>
      <c r="Q7497" s="130">
        <f>'PVWatts Hourly Results (5)'!L7508/1000</f>
        <v>0</v>
      </c>
    </row>
    <row r="7498" spans="2:17" x14ac:dyDescent="0.25">
      <c r="B7498" s="8">
        <v>11</v>
      </c>
      <c r="C7498" s="9">
        <v>8</v>
      </c>
      <c r="D7498" s="134">
        <f>'PVWatts Hourly Results (1)'!C7509</f>
        <v>0</v>
      </c>
      <c r="E7498" s="127">
        <f>DATE(YEAR(Inputs!$D$5),Summary!B7498,Summary!C7498)+TIME(D7498,0,0)</f>
        <v>313</v>
      </c>
      <c r="F7498" s="4">
        <f t="shared" si="816"/>
        <v>0</v>
      </c>
      <c r="G7498" s="4">
        <f t="shared" si="814"/>
        <v>5</v>
      </c>
      <c r="H7498" s="4">
        <f t="shared" si="817"/>
        <v>1</v>
      </c>
      <c r="I7498" s="4">
        <f t="shared" si="818"/>
        <v>0</v>
      </c>
      <c r="J7498" s="4">
        <f t="shared" si="819"/>
        <v>0</v>
      </c>
      <c r="K7498" s="4">
        <f t="shared" si="815"/>
        <v>0</v>
      </c>
      <c r="L7498" s="5">
        <f t="shared" si="820"/>
        <v>0</v>
      </c>
      <c r="M7498" s="137">
        <f>'PVWatts Hourly Results (1)'!L7509/1000</f>
        <v>0</v>
      </c>
      <c r="N7498" s="3">
        <f>'PVWatts Hourly Results (2)'!L7509/1000</f>
        <v>0</v>
      </c>
      <c r="O7498" s="3">
        <f>'PVWatts Hourly Results (3)'!L7509/1000</f>
        <v>0</v>
      </c>
      <c r="P7498" s="3">
        <f>'PVWatts Hourly Results (4)'!L7509/1000</f>
        <v>0</v>
      </c>
      <c r="Q7498" s="130">
        <f>'PVWatts Hourly Results (5)'!L7509/1000</f>
        <v>0</v>
      </c>
    </row>
    <row r="7499" spans="2:17" x14ac:dyDescent="0.25">
      <c r="B7499" s="8">
        <v>11</v>
      </c>
      <c r="C7499" s="9">
        <v>8</v>
      </c>
      <c r="D7499" s="134">
        <f>'PVWatts Hourly Results (1)'!C7510</f>
        <v>0</v>
      </c>
      <c r="E7499" s="127">
        <f>DATE(YEAR(Inputs!$D$5),Summary!B7499,Summary!C7499)+TIME(D7499,0,0)</f>
        <v>313</v>
      </c>
      <c r="F7499" s="4">
        <f t="shared" si="816"/>
        <v>0</v>
      </c>
      <c r="G7499" s="4">
        <f t="shared" si="814"/>
        <v>5</v>
      </c>
      <c r="H7499" s="4">
        <f t="shared" si="817"/>
        <v>1</v>
      </c>
      <c r="I7499" s="4">
        <f t="shared" si="818"/>
        <v>0</v>
      </c>
      <c r="J7499" s="4">
        <f t="shared" si="819"/>
        <v>0</v>
      </c>
      <c r="K7499" s="4">
        <f t="shared" si="815"/>
        <v>0</v>
      </c>
      <c r="L7499" s="5">
        <f t="shared" si="820"/>
        <v>0</v>
      </c>
      <c r="M7499" s="137">
        <f>'PVWatts Hourly Results (1)'!L7510/1000</f>
        <v>0</v>
      </c>
      <c r="N7499" s="3">
        <f>'PVWatts Hourly Results (2)'!L7510/1000</f>
        <v>0</v>
      </c>
      <c r="O7499" s="3">
        <f>'PVWatts Hourly Results (3)'!L7510/1000</f>
        <v>0</v>
      </c>
      <c r="P7499" s="3">
        <f>'PVWatts Hourly Results (4)'!L7510/1000</f>
        <v>0</v>
      </c>
      <c r="Q7499" s="130">
        <f>'PVWatts Hourly Results (5)'!L7510/1000</f>
        <v>0</v>
      </c>
    </row>
    <row r="7500" spans="2:17" x14ac:dyDescent="0.25">
      <c r="B7500" s="8">
        <v>11</v>
      </c>
      <c r="C7500" s="9">
        <v>8</v>
      </c>
      <c r="D7500" s="134">
        <f>'PVWatts Hourly Results (1)'!C7511</f>
        <v>0</v>
      </c>
      <c r="E7500" s="127">
        <f>DATE(YEAR(Inputs!$D$5),Summary!B7500,Summary!C7500)+TIME(D7500,0,0)</f>
        <v>313</v>
      </c>
      <c r="F7500" s="4">
        <f t="shared" si="816"/>
        <v>0</v>
      </c>
      <c r="G7500" s="4">
        <f t="shared" si="814"/>
        <v>5</v>
      </c>
      <c r="H7500" s="4">
        <f t="shared" si="817"/>
        <v>1</v>
      </c>
      <c r="I7500" s="4">
        <f t="shared" si="818"/>
        <v>0</v>
      </c>
      <c r="J7500" s="4">
        <f t="shared" si="819"/>
        <v>0</v>
      </c>
      <c r="K7500" s="4">
        <f t="shared" si="815"/>
        <v>0</v>
      </c>
      <c r="L7500" s="5">
        <f t="shared" si="820"/>
        <v>0</v>
      </c>
      <c r="M7500" s="137">
        <f>'PVWatts Hourly Results (1)'!L7511/1000</f>
        <v>0</v>
      </c>
      <c r="N7500" s="3">
        <f>'PVWatts Hourly Results (2)'!L7511/1000</f>
        <v>0</v>
      </c>
      <c r="O7500" s="3">
        <f>'PVWatts Hourly Results (3)'!L7511/1000</f>
        <v>0</v>
      </c>
      <c r="P7500" s="3">
        <f>'PVWatts Hourly Results (4)'!L7511/1000</f>
        <v>0</v>
      </c>
      <c r="Q7500" s="130">
        <f>'PVWatts Hourly Results (5)'!L7511/1000</f>
        <v>0</v>
      </c>
    </row>
    <row r="7501" spans="2:17" x14ac:dyDescent="0.25">
      <c r="B7501" s="8">
        <v>11</v>
      </c>
      <c r="C7501" s="9">
        <v>8</v>
      </c>
      <c r="D7501" s="134">
        <f>'PVWatts Hourly Results (1)'!C7512</f>
        <v>0</v>
      </c>
      <c r="E7501" s="127">
        <f>DATE(YEAR(Inputs!$D$5),Summary!B7501,Summary!C7501)+TIME(D7501,0,0)</f>
        <v>313</v>
      </c>
      <c r="F7501" s="4">
        <f t="shared" si="816"/>
        <v>0</v>
      </c>
      <c r="G7501" s="4">
        <f t="shared" si="814"/>
        <v>5</v>
      </c>
      <c r="H7501" s="4">
        <f t="shared" si="817"/>
        <v>1</v>
      </c>
      <c r="I7501" s="4">
        <f t="shared" si="818"/>
        <v>0</v>
      </c>
      <c r="J7501" s="4">
        <f t="shared" si="819"/>
        <v>0</v>
      </c>
      <c r="K7501" s="4">
        <f t="shared" si="815"/>
        <v>0</v>
      </c>
      <c r="L7501" s="5">
        <f t="shared" si="820"/>
        <v>0</v>
      </c>
      <c r="M7501" s="137">
        <f>'PVWatts Hourly Results (1)'!L7512/1000</f>
        <v>0</v>
      </c>
      <c r="N7501" s="3">
        <f>'PVWatts Hourly Results (2)'!L7512/1000</f>
        <v>0</v>
      </c>
      <c r="O7501" s="3">
        <f>'PVWatts Hourly Results (3)'!L7512/1000</f>
        <v>0</v>
      </c>
      <c r="P7501" s="3">
        <f>'PVWatts Hourly Results (4)'!L7512/1000</f>
        <v>0</v>
      </c>
      <c r="Q7501" s="130">
        <f>'PVWatts Hourly Results (5)'!L7512/1000</f>
        <v>0</v>
      </c>
    </row>
    <row r="7502" spans="2:17" x14ac:dyDescent="0.25">
      <c r="B7502" s="8">
        <v>11</v>
      </c>
      <c r="C7502" s="9">
        <v>8</v>
      </c>
      <c r="D7502" s="134">
        <f>'PVWatts Hourly Results (1)'!C7513</f>
        <v>0</v>
      </c>
      <c r="E7502" s="127">
        <f>DATE(YEAR(Inputs!$D$5),Summary!B7502,Summary!C7502)+TIME(D7502,0,0)</f>
        <v>313</v>
      </c>
      <c r="F7502" s="4">
        <f t="shared" si="816"/>
        <v>0</v>
      </c>
      <c r="G7502" s="4">
        <f t="shared" si="814"/>
        <v>5</v>
      </c>
      <c r="H7502" s="4">
        <f t="shared" si="817"/>
        <v>1</v>
      </c>
      <c r="I7502" s="4">
        <f t="shared" si="818"/>
        <v>0</v>
      </c>
      <c r="J7502" s="4">
        <f t="shared" si="819"/>
        <v>0</v>
      </c>
      <c r="K7502" s="4">
        <f t="shared" si="815"/>
        <v>0</v>
      </c>
      <c r="L7502" s="5">
        <f t="shared" si="820"/>
        <v>0</v>
      </c>
      <c r="M7502" s="137">
        <f>'PVWatts Hourly Results (1)'!L7513/1000</f>
        <v>0</v>
      </c>
      <c r="N7502" s="3">
        <f>'PVWatts Hourly Results (2)'!L7513/1000</f>
        <v>0</v>
      </c>
      <c r="O7502" s="3">
        <f>'PVWatts Hourly Results (3)'!L7513/1000</f>
        <v>0</v>
      </c>
      <c r="P7502" s="3">
        <f>'PVWatts Hourly Results (4)'!L7513/1000</f>
        <v>0</v>
      </c>
      <c r="Q7502" s="130">
        <f>'PVWatts Hourly Results (5)'!L7513/1000</f>
        <v>0</v>
      </c>
    </row>
    <row r="7503" spans="2:17" x14ac:dyDescent="0.25">
      <c r="B7503" s="8">
        <v>11</v>
      </c>
      <c r="C7503" s="9">
        <v>8</v>
      </c>
      <c r="D7503" s="134">
        <f>'PVWatts Hourly Results (1)'!C7514</f>
        <v>0</v>
      </c>
      <c r="E7503" s="127">
        <f>DATE(YEAR(Inputs!$D$5),Summary!B7503,Summary!C7503)+TIME(D7503,0,0)</f>
        <v>313</v>
      </c>
      <c r="F7503" s="4">
        <f t="shared" si="816"/>
        <v>0</v>
      </c>
      <c r="G7503" s="4">
        <f t="shared" si="814"/>
        <v>5</v>
      </c>
      <c r="H7503" s="4">
        <f t="shared" si="817"/>
        <v>1</v>
      </c>
      <c r="I7503" s="4">
        <f t="shared" si="818"/>
        <v>0</v>
      </c>
      <c r="J7503" s="4">
        <f t="shared" si="819"/>
        <v>0</v>
      </c>
      <c r="K7503" s="4">
        <f t="shared" si="815"/>
        <v>0</v>
      </c>
      <c r="L7503" s="5">
        <f t="shared" si="820"/>
        <v>0</v>
      </c>
      <c r="M7503" s="137">
        <f>'PVWatts Hourly Results (1)'!L7514/1000</f>
        <v>0</v>
      </c>
      <c r="N7503" s="3">
        <f>'PVWatts Hourly Results (2)'!L7514/1000</f>
        <v>0</v>
      </c>
      <c r="O7503" s="3">
        <f>'PVWatts Hourly Results (3)'!L7514/1000</f>
        <v>0</v>
      </c>
      <c r="P7503" s="3">
        <f>'PVWatts Hourly Results (4)'!L7514/1000</f>
        <v>0</v>
      </c>
      <c r="Q7503" s="130">
        <f>'PVWatts Hourly Results (5)'!L7514/1000</f>
        <v>0</v>
      </c>
    </row>
    <row r="7504" spans="2:17" x14ac:dyDescent="0.25">
      <c r="B7504" s="8">
        <v>11</v>
      </c>
      <c r="C7504" s="9">
        <v>8</v>
      </c>
      <c r="D7504" s="134">
        <f>'PVWatts Hourly Results (1)'!C7515</f>
        <v>0</v>
      </c>
      <c r="E7504" s="127">
        <f>DATE(YEAR(Inputs!$D$5),Summary!B7504,Summary!C7504)+TIME(D7504,0,0)</f>
        <v>313</v>
      </c>
      <c r="F7504" s="4">
        <f t="shared" si="816"/>
        <v>0</v>
      </c>
      <c r="G7504" s="4">
        <f t="shared" si="814"/>
        <v>5</v>
      </c>
      <c r="H7504" s="4">
        <f t="shared" si="817"/>
        <v>1</v>
      </c>
      <c r="I7504" s="4">
        <f t="shared" si="818"/>
        <v>0</v>
      </c>
      <c r="J7504" s="4">
        <f t="shared" si="819"/>
        <v>0</v>
      </c>
      <c r="K7504" s="4">
        <f t="shared" si="815"/>
        <v>0</v>
      </c>
      <c r="L7504" s="5">
        <f t="shared" si="820"/>
        <v>0</v>
      </c>
      <c r="M7504" s="137">
        <f>'PVWatts Hourly Results (1)'!L7515/1000</f>
        <v>0</v>
      </c>
      <c r="N7504" s="3">
        <f>'PVWatts Hourly Results (2)'!L7515/1000</f>
        <v>0</v>
      </c>
      <c r="O7504" s="3">
        <f>'PVWatts Hourly Results (3)'!L7515/1000</f>
        <v>0</v>
      </c>
      <c r="P7504" s="3">
        <f>'PVWatts Hourly Results (4)'!L7515/1000</f>
        <v>0</v>
      </c>
      <c r="Q7504" s="130">
        <f>'PVWatts Hourly Results (5)'!L7515/1000</f>
        <v>0</v>
      </c>
    </row>
    <row r="7505" spans="2:17" x14ac:dyDescent="0.25">
      <c r="B7505" s="8">
        <v>11</v>
      </c>
      <c r="C7505" s="9">
        <v>8</v>
      </c>
      <c r="D7505" s="134">
        <f>'PVWatts Hourly Results (1)'!C7516</f>
        <v>0</v>
      </c>
      <c r="E7505" s="127">
        <f>DATE(YEAR(Inputs!$D$5),Summary!B7505,Summary!C7505)+TIME(D7505,0,0)</f>
        <v>313</v>
      </c>
      <c r="F7505" s="4">
        <f t="shared" si="816"/>
        <v>0</v>
      </c>
      <c r="G7505" s="4">
        <f t="shared" si="814"/>
        <v>5</v>
      </c>
      <c r="H7505" s="4">
        <f t="shared" si="817"/>
        <v>1</v>
      </c>
      <c r="I7505" s="4">
        <f t="shared" si="818"/>
        <v>0</v>
      </c>
      <c r="J7505" s="4">
        <f t="shared" si="819"/>
        <v>0</v>
      </c>
      <c r="K7505" s="4">
        <f t="shared" si="815"/>
        <v>0</v>
      </c>
      <c r="L7505" s="5">
        <f t="shared" si="820"/>
        <v>0</v>
      </c>
      <c r="M7505" s="137">
        <f>'PVWatts Hourly Results (1)'!L7516/1000</f>
        <v>0</v>
      </c>
      <c r="N7505" s="3">
        <f>'PVWatts Hourly Results (2)'!L7516/1000</f>
        <v>0</v>
      </c>
      <c r="O7505" s="3">
        <f>'PVWatts Hourly Results (3)'!L7516/1000</f>
        <v>0</v>
      </c>
      <c r="P7505" s="3">
        <f>'PVWatts Hourly Results (4)'!L7516/1000</f>
        <v>0</v>
      </c>
      <c r="Q7505" s="130">
        <f>'PVWatts Hourly Results (5)'!L7516/1000</f>
        <v>0</v>
      </c>
    </row>
    <row r="7506" spans="2:17" x14ac:dyDescent="0.25">
      <c r="B7506" s="8">
        <v>11</v>
      </c>
      <c r="C7506" s="9">
        <v>8</v>
      </c>
      <c r="D7506" s="134">
        <f>'PVWatts Hourly Results (1)'!C7517</f>
        <v>0</v>
      </c>
      <c r="E7506" s="127">
        <f>DATE(YEAR(Inputs!$D$5),Summary!B7506,Summary!C7506)+TIME(D7506,0,0)</f>
        <v>313</v>
      </c>
      <c r="F7506" s="4">
        <f t="shared" si="816"/>
        <v>0</v>
      </c>
      <c r="G7506" s="4">
        <f t="shared" si="814"/>
        <v>5</v>
      </c>
      <c r="H7506" s="4">
        <f t="shared" si="817"/>
        <v>1</v>
      </c>
      <c r="I7506" s="4">
        <f t="shared" si="818"/>
        <v>0</v>
      </c>
      <c r="J7506" s="4">
        <f t="shared" si="819"/>
        <v>0</v>
      </c>
      <c r="K7506" s="4">
        <f t="shared" si="815"/>
        <v>0</v>
      </c>
      <c r="L7506" s="5">
        <f t="shared" si="820"/>
        <v>0</v>
      </c>
      <c r="M7506" s="137">
        <f>'PVWatts Hourly Results (1)'!L7517/1000</f>
        <v>0</v>
      </c>
      <c r="N7506" s="3">
        <f>'PVWatts Hourly Results (2)'!L7517/1000</f>
        <v>0</v>
      </c>
      <c r="O7506" s="3">
        <f>'PVWatts Hourly Results (3)'!L7517/1000</f>
        <v>0</v>
      </c>
      <c r="P7506" s="3">
        <f>'PVWatts Hourly Results (4)'!L7517/1000</f>
        <v>0</v>
      </c>
      <c r="Q7506" s="130">
        <f>'PVWatts Hourly Results (5)'!L7517/1000</f>
        <v>0</v>
      </c>
    </row>
    <row r="7507" spans="2:17" x14ac:dyDescent="0.25">
      <c r="B7507" s="8">
        <v>11</v>
      </c>
      <c r="C7507" s="9">
        <v>8</v>
      </c>
      <c r="D7507" s="134">
        <f>'PVWatts Hourly Results (1)'!C7518</f>
        <v>0</v>
      </c>
      <c r="E7507" s="127">
        <f>DATE(YEAR(Inputs!$D$5),Summary!B7507,Summary!C7507)+TIME(D7507,0,0)</f>
        <v>313</v>
      </c>
      <c r="F7507" s="4">
        <f t="shared" si="816"/>
        <v>0</v>
      </c>
      <c r="G7507" s="4">
        <f t="shared" si="814"/>
        <v>5</v>
      </c>
      <c r="H7507" s="4">
        <f t="shared" si="817"/>
        <v>1</v>
      </c>
      <c r="I7507" s="4">
        <f t="shared" si="818"/>
        <v>0</v>
      </c>
      <c r="J7507" s="4">
        <f t="shared" si="819"/>
        <v>0</v>
      </c>
      <c r="K7507" s="4">
        <f t="shared" si="815"/>
        <v>0</v>
      </c>
      <c r="L7507" s="5">
        <f t="shared" si="820"/>
        <v>0</v>
      </c>
      <c r="M7507" s="137">
        <f>'PVWatts Hourly Results (1)'!L7518/1000</f>
        <v>0</v>
      </c>
      <c r="N7507" s="3">
        <f>'PVWatts Hourly Results (2)'!L7518/1000</f>
        <v>0</v>
      </c>
      <c r="O7507" s="3">
        <f>'PVWatts Hourly Results (3)'!L7518/1000</f>
        <v>0</v>
      </c>
      <c r="P7507" s="3">
        <f>'PVWatts Hourly Results (4)'!L7518/1000</f>
        <v>0</v>
      </c>
      <c r="Q7507" s="130">
        <f>'PVWatts Hourly Results (5)'!L7518/1000</f>
        <v>0</v>
      </c>
    </row>
    <row r="7508" spans="2:17" x14ac:dyDescent="0.25">
      <c r="B7508" s="8">
        <v>11</v>
      </c>
      <c r="C7508" s="9">
        <v>8</v>
      </c>
      <c r="D7508" s="134">
        <f>'PVWatts Hourly Results (1)'!C7519</f>
        <v>0</v>
      </c>
      <c r="E7508" s="127">
        <f>DATE(YEAR(Inputs!$D$5),Summary!B7508,Summary!C7508)+TIME(D7508,0,0)</f>
        <v>313</v>
      </c>
      <c r="F7508" s="4">
        <f t="shared" si="816"/>
        <v>0</v>
      </c>
      <c r="G7508" s="4">
        <f t="shared" si="814"/>
        <v>5</v>
      </c>
      <c r="H7508" s="4">
        <f t="shared" si="817"/>
        <v>1</v>
      </c>
      <c r="I7508" s="4">
        <f t="shared" si="818"/>
        <v>0</v>
      </c>
      <c r="J7508" s="4">
        <f t="shared" si="819"/>
        <v>0</v>
      </c>
      <c r="K7508" s="4">
        <f t="shared" si="815"/>
        <v>0</v>
      </c>
      <c r="L7508" s="5">
        <f t="shared" si="820"/>
        <v>0</v>
      </c>
      <c r="M7508" s="137">
        <f>'PVWatts Hourly Results (1)'!L7519/1000</f>
        <v>0</v>
      </c>
      <c r="N7508" s="3">
        <f>'PVWatts Hourly Results (2)'!L7519/1000</f>
        <v>0</v>
      </c>
      <c r="O7508" s="3">
        <f>'PVWatts Hourly Results (3)'!L7519/1000</f>
        <v>0</v>
      </c>
      <c r="P7508" s="3">
        <f>'PVWatts Hourly Results (4)'!L7519/1000</f>
        <v>0</v>
      </c>
      <c r="Q7508" s="130">
        <f>'PVWatts Hourly Results (5)'!L7519/1000</f>
        <v>0</v>
      </c>
    </row>
    <row r="7509" spans="2:17" x14ac:dyDescent="0.25">
      <c r="B7509" s="8">
        <v>11</v>
      </c>
      <c r="C7509" s="9">
        <v>8</v>
      </c>
      <c r="D7509" s="134">
        <f>'PVWatts Hourly Results (1)'!C7520</f>
        <v>0</v>
      </c>
      <c r="E7509" s="127">
        <f>DATE(YEAR(Inputs!$D$5),Summary!B7509,Summary!C7509)+TIME(D7509,0,0)</f>
        <v>313</v>
      </c>
      <c r="F7509" s="4">
        <f t="shared" si="816"/>
        <v>0</v>
      </c>
      <c r="G7509" s="4">
        <f t="shared" si="814"/>
        <v>5</v>
      </c>
      <c r="H7509" s="4">
        <f t="shared" si="817"/>
        <v>1</v>
      </c>
      <c r="I7509" s="4">
        <f t="shared" si="818"/>
        <v>0</v>
      </c>
      <c r="J7509" s="4">
        <f t="shared" si="819"/>
        <v>0</v>
      </c>
      <c r="K7509" s="4">
        <f t="shared" si="815"/>
        <v>0</v>
      </c>
      <c r="L7509" s="5">
        <f t="shared" si="820"/>
        <v>0</v>
      </c>
      <c r="M7509" s="137">
        <f>'PVWatts Hourly Results (1)'!L7520/1000</f>
        <v>0</v>
      </c>
      <c r="N7509" s="3">
        <f>'PVWatts Hourly Results (2)'!L7520/1000</f>
        <v>0</v>
      </c>
      <c r="O7509" s="3">
        <f>'PVWatts Hourly Results (3)'!L7520/1000</f>
        <v>0</v>
      </c>
      <c r="P7509" s="3">
        <f>'PVWatts Hourly Results (4)'!L7520/1000</f>
        <v>0</v>
      </c>
      <c r="Q7509" s="130">
        <f>'PVWatts Hourly Results (5)'!L7520/1000</f>
        <v>0</v>
      </c>
    </row>
    <row r="7510" spans="2:17" x14ac:dyDescent="0.25">
      <c r="B7510" s="8">
        <v>11</v>
      </c>
      <c r="C7510" s="9">
        <v>9</v>
      </c>
      <c r="D7510" s="134">
        <f>'PVWatts Hourly Results (1)'!C7521</f>
        <v>0</v>
      </c>
      <c r="E7510" s="127">
        <f>DATE(YEAR(Inputs!$D$5),Summary!B7510,Summary!C7510)+TIME(D7510,0,0)</f>
        <v>314</v>
      </c>
      <c r="F7510" s="4">
        <f t="shared" si="816"/>
        <v>0</v>
      </c>
      <c r="G7510" s="4">
        <f t="shared" ref="G7510:G7573" si="821">WEEKDAY(E7510)</f>
        <v>6</v>
      </c>
      <c r="H7510" s="4">
        <f t="shared" si="817"/>
        <v>1</v>
      </c>
      <c r="I7510" s="4">
        <f t="shared" si="818"/>
        <v>0</v>
      </c>
      <c r="J7510" s="4">
        <f t="shared" si="819"/>
        <v>0</v>
      </c>
      <c r="K7510" s="4">
        <f t="shared" ref="K7510:K7573" si="822">IF(OR(AND(B7510=7,C7510=4),AND(B7510=1,C7510=1)),1,0)</f>
        <v>0</v>
      </c>
      <c r="L7510" s="5">
        <f t="shared" si="820"/>
        <v>0</v>
      </c>
      <c r="M7510" s="137">
        <f>'PVWatts Hourly Results (1)'!L7521/1000</f>
        <v>0</v>
      </c>
      <c r="N7510" s="3">
        <f>'PVWatts Hourly Results (2)'!L7521/1000</f>
        <v>0</v>
      </c>
      <c r="O7510" s="3">
        <f>'PVWatts Hourly Results (3)'!L7521/1000</f>
        <v>0</v>
      </c>
      <c r="P7510" s="3">
        <f>'PVWatts Hourly Results (4)'!L7521/1000</f>
        <v>0</v>
      </c>
      <c r="Q7510" s="130">
        <f>'PVWatts Hourly Results (5)'!L7521/1000</f>
        <v>0</v>
      </c>
    </row>
    <row r="7511" spans="2:17" x14ac:dyDescent="0.25">
      <c r="B7511" s="8">
        <v>11</v>
      </c>
      <c r="C7511" s="9">
        <v>9</v>
      </c>
      <c r="D7511" s="134">
        <f>'PVWatts Hourly Results (1)'!C7522</f>
        <v>0</v>
      </c>
      <c r="E7511" s="127">
        <f>DATE(YEAR(Inputs!$D$5),Summary!B7511,Summary!C7511)+TIME(D7511,0,0)</f>
        <v>314</v>
      </c>
      <c r="F7511" s="4">
        <f t="shared" ref="F7511:F7574" si="823">IF(OR(B7511&lt;3,B7511=6,B7511=7,B7511=8),1,0)</f>
        <v>0</v>
      </c>
      <c r="G7511" s="4">
        <f t="shared" si="821"/>
        <v>6</v>
      </c>
      <c r="H7511" s="4">
        <f t="shared" ref="H7511:H7574" si="824">IF(OR(G7511=2,G7511=3,G7511=4,G7511=5,G7511=6),1,0)</f>
        <v>1</v>
      </c>
      <c r="I7511" s="4">
        <f t="shared" ref="I7511:I7574" si="825">IF(AND(B7511&gt;5,B7511&lt;9,D7511&gt;=13,D7511&lt;=16,H7511=1),1,0)</f>
        <v>0</v>
      </c>
      <c r="J7511" s="4">
        <f t="shared" ref="J7511:J7574" si="826">IF(AND(B7511&lt;3,OR(AND(D7511&gt;6,D7511&lt;9),AND(D7511&gt;17,D7511&lt;20)),H7511=1),1,0)</f>
        <v>0</v>
      </c>
      <c r="K7511" s="4">
        <f t="shared" si="822"/>
        <v>0</v>
      </c>
      <c r="L7511" s="5">
        <f t="shared" ref="L7511:L7574" si="827">IFERROR(IF(AND(F7511=1,H7511=1,OR(I7511=1,J7511=1),K7511=0),1,0),"")</f>
        <v>0</v>
      </c>
      <c r="M7511" s="137">
        <f>'PVWatts Hourly Results (1)'!L7522/1000</f>
        <v>0</v>
      </c>
      <c r="N7511" s="3">
        <f>'PVWatts Hourly Results (2)'!L7522/1000</f>
        <v>0</v>
      </c>
      <c r="O7511" s="3">
        <f>'PVWatts Hourly Results (3)'!L7522/1000</f>
        <v>0</v>
      </c>
      <c r="P7511" s="3">
        <f>'PVWatts Hourly Results (4)'!L7522/1000</f>
        <v>0</v>
      </c>
      <c r="Q7511" s="130">
        <f>'PVWatts Hourly Results (5)'!L7522/1000</f>
        <v>0</v>
      </c>
    </row>
    <row r="7512" spans="2:17" x14ac:dyDescent="0.25">
      <c r="B7512" s="8">
        <v>11</v>
      </c>
      <c r="C7512" s="9">
        <v>9</v>
      </c>
      <c r="D7512" s="134">
        <f>'PVWatts Hourly Results (1)'!C7523</f>
        <v>0</v>
      </c>
      <c r="E7512" s="127">
        <f>DATE(YEAR(Inputs!$D$5),Summary!B7512,Summary!C7512)+TIME(D7512,0,0)</f>
        <v>314</v>
      </c>
      <c r="F7512" s="4">
        <f t="shared" si="823"/>
        <v>0</v>
      </c>
      <c r="G7512" s="4">
        <f t="shared" si="821"/>
        <v>6</v>
      </c>
      <c r="H7512" s="4">
        <f t="shared" si="824"/>
        <v>1</v>
      </c>
      <c r="I7512" s="4">
        <f t="shared" si="825"/>
        <v>0</v>
      </c>
      <c r="J7512" s="4">
        <f t="shared" si="826"/>
        <v>0</v>
      </c>
      <c r="K7512" s="4">
        <f t="shared" si="822"/>
        <v>0</v>
      </c>
      <c r="L7512" s="5">
        <f t="shared" si="827"/>
        <v>0</v>
      </c>
      <c r="M7512" s="137">
        <f>'PVWatts Hourly Results (1)'!L7523/1000</f>
        <v>0</v>
      </c>
      <c r="N7512" s="3">
        <f>'PVWatts Hourly Results (2)'!L7523/1000</f>
        <v>0</v>
      </c>
      <c r="O7512" s="3">
        <f>'PVWatts Hourly Results (3)'!L7523/1000</f>
        <v>0</v>
      </c>
      <c r="P7512" s="3">
        <f>'PVWatts Hourly Results (4)'!L7523/1000</f>
        <v>0</v>
      </c>
      <c r="Q7512" s="130">
        <f>'PVWatts Hourly Results (5)'!L7523/1000</f>
        <v>0</v>
      </c>
    </row>
    <row r="7513" spans="2:17" x14ac:dyDescent="0.25">
      <c r="B7513" s="8">
        <v>11</v>
      </c>
      <c r="C7513" s="9">
        <v>9</v>
      </c>
      <c r="D7513" s="134">
        <f>'PVWatts Hourly Results (1)'!C7524</f>
        <v>0</v>
      </c>
      <c r="E7513" s="127">
        <f>DATE(YEAR(Inputs!$D$5),Summary!B7513,Summary!C7513)+TIME(D7513,0,0)</f>
        <v>314</v>
      </c>
      <c r="F7513" s="4">
        <f t="shared" si="823"/>
        <v>0</v>
      </c>
      <c r="G7513" s="4">
        <f t="shared" si="821"/>
        <v>6</v>
      </c>
      <c r="H7513" s="4">
        <f t="shared" si="824"/>
        <v>1</v>
      </c>
      <c r="I7513" s="4">
        <f t="shared" si="825"/>
        <v>0</v>
      </c>
      <c r="J7513" s="4">
        <f t="shared" si="826"/>
        <v>0</v>
      </c>
      <c r="K7513" s="4">
        <f t="shared" si="822"/>
        <v>0</v>
      </c>
      <c r="L7513" s="5">
        <f t="shared" si="827"/>
        <v>0</v>
      </c>
      <c r="M7513" s="137">
        <f>'PVWatts Hourly Results (1)'!L7524/1000</f>
        <v>0</v>
      </c>
      <c r="N7513" s="3">
        <f>'PVWatts Hourly Results (2)'!L7524/1000</f>
        <v>0</v>
      </c>
      <c r="O7513" s="3">
        <f>'PVWatts Hourly Results (3)'!L7524/1000</f>
        <v>0</v>
      </c>
      <c r="P7513" s="3">
        <f>'PVWatts Hourly Results (4)'!L7524/1000</f>
        <v>0</v>
      </c>
      <c r="Q7513" s="130">
        <f>'PVWatts Hourly Results (5)'!L7524/1000</f>
        <v>0</v>
      </c>
    </row>
    <row r="7514" spans="2:17" x14ac:dyDescent="0.25">
      <c r="B7514" s="8">
        <v>11</v>
      </c>
      <c r="C7514" s="9">
        <v>9</v>
      </c>
      <c r="D7514" s="134">
        <f>'PVWatts Hourly Results (1)'!C7525</f>
        <v>0</v>
      </c>
      <c r="E7514" s="127">
        <f>DATE(YEAR(Inputs!$D$5),Summary!B7514,Summary!C7514)+TIME(D7514,0,0)</f>
        <v>314</v>
      </c>
      <c r="F7514" s="4">
        <f t="shared" si="823"/>
        <v>0</v>
      </c>
      <c r="G7514" s="4">
        <f t="shared" si="821"/>
        <v>6</v>
      </c>
      <c r="H7514" s="4">
        <f t="shared" si="824"/>
        <v>1</v>
      </c>
      <c r="I7514" s="4">
        <f t="shared" si="825"/>
        <v>0</v>
      </c>
      <c r="J7514" s="4">
        <f t="shared" si="826"/>
        <v>0</v>
      </c>
      <c r="K7514" s="4">
        <f t="shared" si="822"/>
        <v>0</v>
      </c>
      <c r="L7514" s="5">
        <f t="shared" si="827"/>
        <v>0</v>
      </c>
      <c r="M7514" s="137">
        <f>'PVWatts Hourly Results (1)'!L7525/1000</f>
        <v>0</v>
      </c>
      <c r="N7514" s="3">
        <f>'PVWatts Hourly Results (2)'!L7525/1000</f>
        <v>0</v>
      </c>
      <c r="O7514" s="3">
        <f>'PVWatts Hourly Results (3)'!L7525/1000</f>
        <v>0</v>
      </c>
      <c r="P7514" s="3">
        <f>'PVWatts Hourly Results (4)'!L7525/1000</f>
        <v>0</v>
      </c>
      <c r="Q7514" s="130">
        <f>'PVWatts Hourly Results (5)'!L7525/1000</f>
        <v>0</v>
      </c>
    </row>
    <row r="7515" spans="2:17" x14ac:dyDescent="0.25">
      <c r="B7515" s="8">
        <v>11</v>
      </c>
      <c r="C7515" s="9">
        <v>9</v>
      </c>
      <c r="D7515" s="134">
        <f>'PVWatts Hourly Results (1)'!C7526</f>
        <v>0</v>
      </c>
      <c r="E7515" s="127">
        <f>DATE(YEAR(Inputs!$D$5),Summary!B7515,Summary!C7515)+TIME(D7515,0,0)</f>
        <v>314</v>
      </c>
      <c r="F7515" s="4">
        <f t="shared" si="823"/>
        <v>0</v>
      </c>
      <c r="G7515" s="4">
        <f t="shared" si="821"/>
        <v>6</v>
      </c>
      <c r="H7515" s="4">
        <f t="shared" si="824"/>
        <v>1</v>
      </c>
      <c r="I7515" s="4">
        <f t="shared" si="825"/>
        <v>0</v>
      </c>
      <c r="J7515" s="4">
        <f t="shared" si="826"/>
        <v>0</v>
      </c>
      <c r="K7515" s="4">
        <f t="shared" si="822"/>
        <v>0</v>
      </c>
      <c r="L7515" s="5">
        <f t="shared" si="827"/>
        <v>0</v>
      </c>
      <c r="M7515" s="137">
        <f>'PVWatts Hourly Results (1)'!L7526/1000</f>
        <v>0</v>
      </c>
      <c r="N7515" s="3">
        <f>'PVWatts Hourly Results (2)'!L7526/1000</f>
        <v>0</v>
      </c>
      <c r="O7515" s="3">
        <f>'PVWatts Hourly Results (3)'!L7526/1000</f>
        <v>0</v>
      </c>
      <c r="P7515" s="3">
        <f>'PVWatts Hourly Results (4)'!L7526/1000</f>
        <v>0</v>
      </c>
      <c r="Q7515" s="130">
        <f>'PVWatts Hourly Results (5)'!L7526/1000</f>
        <v>0</v>
      </c>
    </row>
    <row r="7516" spans="2:17" x14ac:dyDescent="0.25">
      <c r="B7516" s="8">
        <v>11</v>
      </c>
      <c r="C7516" s="9">
        <v>9</v>
      </c>
      <c r="D7516" s="134">
        <f>'PVWatts Hourly Results (1)'!C7527</f>
        <v>0</v>
      </c>
      <c r="E7516" s="127">
        <f>DATE(YEAR(Inputs!$D$5),Summary!B7516,Summary!C7516)+TIME(D7516,0,0)</f>
        <v>314</v>
      </c>
      <c r="F7516" s="4">
        <f t="shared" si="823"/>
        <v>0</v>
      </c>
      <c r="G7516" s="4">
        <f t="shared" si="821"/>
        <v>6</v>
      </c>
      <c r="H7516" s="4">
        <f t="shared" si="824"/>
        <v>1</v>
      </c>
      <c r="I7516" s="4">
        <f t="shared" si="825"/>
        <v>0</v>
      </c>
      <c r="J7516" s="4">
        <f t="shared" si="826"/>
        <v>0</v>
      </c>
      <c r="K7516" s="4">
        <f t="shared" si="822"/>
        <v>0</v>
      </c>
      <c r="L7516" s="5">
        <f t="shared" si="827"/>
        <v>0</v>
      </c>
      <c r="M7516" s="137">
        <f>'PVWatts Hourly Results (1)'!L7527/1000</f>
        <v>0</v>
      </c>
      <c r="N7516" s="3">
        <f>'PVWatts Hourly Results (2)'!L7527/1000</f>
        <v>0</v>
      </c>
      <c r="O7516" s="3">
        <f>'PVWatts Hourly Results (3)'!L7527/1000</f>
        <v>0</v>
      </c>
      <c r="P7516" s="3">
        <f>'PVWatts Hourly Results (4)'!L7527/1000</f>
        <v>0</v>
      </c>
      <c r="Q7516" s="130">
        <f>'PVWatts Hourly Results (5)'!L7527/1000</f>
        <v>0</v>
      </c>
    </row>
    <row r="7517" spans="2:17" x14ac:dyDescent="0.25">
      <c r="B7517" s="8">
        <v>11</v>
      </c>
      <c r="C7517" s="9">
        <v>9</v>
      </c>
      <c r="D7517" s="134">
        <f>'PVWatts Hourly Results (1)'!C7528</f>
        <v>0</v>
      </c>
      <c r="E7517" s="127">
        <f>DATE(YEAR(Inputs!$D$5),Summary!B7517,Summary!C7517)+TIME(D7517,0,0)</f>
        <v>314</v>
      </c>
      <c r="F7517" s="4">
        <f t="shared" si="823"/>
        <v>0</v>
      </c>
      <c r="G7517" s="4">
        <f t="shared" si="821"/>
        <v>6</v>
      </c>
      <c r="H7517" s="4">
        <f t="shared" si="824"/>
        <v>1</v>
      </c>
      <c r="I7517" s="4">
        <f t="shared" si="825"/>
        <v>0</v>
      </c>
      <c r="J7517" s="4">
        <f t="shared" si="826"/>
        <v>0</v>
      </c>
      <c r="K7517" s="4">
        <f t="shared" si="822"/>
        <v>0</v>
      </c>
      <c r="L7517" s="5">
        <f t="shared" si="827"/>
        <v>0</v>
      </c>
      <c r="M7517" s="137">
        <f>'PVWatts Hourly Results (1)'!L7528/1000</f>
        <v>0</v>
      </c>
      <c r="N7517" s="3">
        <f>'PVWatts Hourly Results (2)'!L7528/1000</f>
        <v>0</v>
      </c>
      <c r="O7517" s="3">
        <f>'PVWatts Hourly Results (3)'!L7528/1000</f>
        <v>0</v>
      </c>
      <c r="P7517" s="3">
        <f>'PVWatts Hourly Results (4)'!L7528/1000</f>
        <v>0</v>
      </c>
      <c r="Q7517" s="130">
        <f>'PVWatts Hourly Results (5)'!L7528/1000</f>
        <v>0</v>
      </c>
    </row>
    <row r="7518" spans="2:17" x14ac:dyDescent="0.25">
      <c r="B7518" s="8">
        <v>11</v>
      </c>
      <c r="C7518" s="9">
        <v>9</v>
      </c>
      <c r="D7518" s="134">
        <f>'PVWatts Hourly Results (1)'!C7529</f>
        <v>0</v>
      </c>
      <c r="E7518" s="127">
        <f>DATE(YEAR(Inputs!$D$5),Summary!B7518,Summary!C7518)+TIME(D7518,0,0)</f>
        <v>314</v>
      </c>
      <c r="F7518" s="4">
        <f t="shared" si="823"/>
        <v>0</v>
      </c>
      <c r="G7518" s="4">
        <f t="shared" si="821"/>
        <v>6</v>
      </c>
      <c r="H7518" s="4">
        <f t="shared" si="824"/>
        <v>1</v>
      </c>
      <c r="I7518" s="4">
        <f t="shared" si="825"/>
        <v>0</v>
      </c>
      <c r="J7518" s="4">
        <f t="shared" si="826"/>
        <v>0</v>
      </c>
      <c r="K7518" s="4">
        <f t="shared" si="822"/>
        <v>0</v>
      </c>
      <c r="L7518" s="5">
        <f t="shared" si="827"/>
        <v>0</v>
      </c>
      <c r="M7518" s="137">
        <f>'PVWatts Hourly Results (1)'!L7529/1000</f>
        <v>0</v>
      </c>
      <c r="N7518" s="3">
        <f>'PVWatts Hourly Results (2)'!L7529/1000</f>
        <v>0</v>
      </c>
      <c r="O7518" s="3">
        <f>'PVWatts Hourly Results (3)'!L7529/1000</f>
        <v>0</v>
      </c>
      <c r="P7518" s="3">
        <f>'PVWatts Hourly Results (4)'!L7529/1000</f>
        <v>0</v>
      </c>
      <c r="Q7518" s="130">
        <f>'PVWatts Hourly Results (5)'!L7529/1000</f>
        <v>0</v>
      </c>
    </row>
    <row r="7519" spans="2:17" x14ac:dyDescent="0.25">
      <c r="B7519" s="8">
        <v>11</v>
      </c>
      <c r="C7519" s="9">
        <v>9</v>
      </c>
      <c r="D7519" s="134">
        <f>'PVWatts Hourly Results (1)'!C7530</f>
        <v>0</v>
      </c>
      <c r="E7519" s="127">
        <f>DATE(YEAR(Inputs!$D$5),Summary!B7519,Summary!C7519)+TIME(D7519,0,0)</f>
        <v>314</v>
      </c>
      <c r="F7519" s="4">
        <f t="shared" si="823"/>
        <v>0</v>
      </c>
      <c r="G7519" s="4">
        <f t="shared" si="821"/>
        <v>6</v>
      </c>
      <c r="H7519" s="4">
        <f t="shared" si="824"/>
        <v>1</v>
      </c>
      <c r="I7519" s="4">
        <f t="shared" si="825"/>
        <v>0</v>
      </c>
      <c r="J7519" s="4">
        <f t="shared" si="826"/>
        <v>0</v>
      </c>
      <c r="K7519" s="4">
        <f t="shared" si="822"/>
        <v>0</v>
      </c>
      <c r="L7519" s="5">
        <f t="shared" si="827"/>
        <v>0</v>
      </c>
      <c r="M7519" s="137">
        <f>'PVWatts Hourly Results (1)'!L7530/1000</f>
        <v>0</v>
      </c>
      <c r="N7519" s="3">
        <f>'PVWatts Hourly Results (2)'!L7530/1000</f>
        <v>0</v>
      </c>
      <c r="O7519" s="3">
        <f>'PVWatts Hourly Results (3)'!L7530/1000</f>
        <v>0</v>
      </c>
      <c r="P7519" s="3">
        <f>'PVWatts Hourly Results (4)'!L7530/1000</f>
        <v>0</v>
      </c>
      <c r="Q7519" s="130">
        <f>'PVWatts Hourly Results (5)'!L7530/1000</f>
        <v>0</v>
      </c>
    </row>
    <row r="7520" spans="2:17" x14ac:dyDescent="0.25">
      <c r="B7520" s="8">
        <v>11</v>
      </c>
      <c r="C7520" s="9">
        <v>9</v>
      </c>
      <c r="D7520" s="134">
        <f>'PVWatts Hourly Results (1)'!C7531</f>
        <v>0</v>
      </c>
      <c r="E7520" s="127">
        <f>DATE(YEAR(Inputs!$D$5),Summary!B7520,Summary!C7520)+TIME(D7520,0,0)</f>
        <v>314</v>
      </c>
      <c r="F7520" s="4">
        <f t="shared" si="823"/>
        <v>0</v>
      </c>
      <c r="G7520" s="4">
        <f t="shared" si="821"/>
        <v>6</v>
      </c>
      <c r="H7520" s="4">
        <f t="shared" si="824"/>
        <v>1</v>
      </c>
      <c r="I7520" s="4">
        <f t="shared" si="825"/>
        <v>0</v>
      </c>
      <c r="J7520" s="4">
        <f t="shared" si="826"/>
        <v>0</v>
      </c>
      <c r="K7520" s="4">
        <f t="shared" si="822"/>
        <v>0</v>
      </c>
      <c r="L7520" s="5">
        <f t="shared" si="827"/>
        <v>0</v>
      </c>
      <c r="M7520" s="137">
        <f>'PVWatts Hourly Results (1)'!L7531/1000</f>
        <v>0</v>
      </c>
      <c r="N7520" s="3">
        <f>'PVWatts Hourly Results (2)'!L7531/1000</f>
        <v>0</v>
      </c>
      <c r="O7520" s="3">
        <f>'PVWatts Hourly Results (3)'!L7531/1000</f>
        <v>0</v>
      </c>
      <c r="P7520" s="3">
        <f>'PVWatts Hourly Results (4)'!L7531/1000</f>
        <v>0</v>
      </c>
      <c r="Q7520" s="130">
        <f>'PVWatts Hourly Results (5)'!L7531/1000</f>
        <v>0</v>
      </c>
    </row>
    <row r="7521" spans="2:17" x14ac:dyDescent="0.25">
      <c r="B7521" s="8">
        <v>11</v>
      </c>
      <c r="C7521" s="9">
        <v>9</v>
      </c>
      <c r="D7521" s="134">
        <f>'PVWatts Hourly Results (1)'!C7532</f>
        <v>0</v>
      </c>
      <c r="E7521" s="127">
        <f>DATE(YEAR(Inputs!$D$5),Summary!B7521,Summary!C7521)+TIME(D7521,0,0)</f>
        <v>314</v>
      </c>
      <c r="F7521" s="4">
        <f t="shared" si="823"/>
        <v>0</v>
      </c>
      <c r="G7521" s="4">
        <f t="shared" si="821"/>
        <v>6</v>
      </c>
      <c r="H7521" s="4">
        <f t="shared" si="824"/>
        <v>1</v>
      </c>
      <c r="I7521" s="4">
        <f t="shared" si="825"/>
        <v>0</v>
      </c>
      <c r="J7521" s="4">
        <f t="shared" si="826"/>
        <v>0</v>
      </c>
      <c r="K7521" s="4">
        <f t="shared" si="822"/>
        <v>0</v>
      </c>
      <c r="L7521" s="5">
        <f t="shared" si="827"/>
        <v>0</v>
      </c>
      <c r="M7521" s="137">
        <f>'PVWatts Hourly Results (1)'!L7532/1000</f>
        <v>0</v>
      </c>
      <c r="N7521" s="3">
        <f>'PVWatts Hourly Results (2)'!L7532/1000</f>
        <v>0</v>
      </c>
      <c r="O7521" s="3">
        <f>'PVWatts Hourly Results (3)'!L7532/1000</f>
        <v>0</v>
      </c>
      <c r="P7521" s="3">
        <f>'PVWatts Hourly Results (4)'!L7532/1000</f>
        <v>0</v>
      </c>
      <c r="Q7521" s="130">
        <f>'PVWatts Hourly Results (5)'!L7532/1000</f>
        <v>0</v>
      </c>
    </row>
    <row r="7522" spans="2:17" x14ac:dyDescent="0.25">
      <c r="B7522" s="8">
        <v>11</v>
      </c>
      <c r="C7522" s="9">
        <v>9</v>
      </c>
      <c r="D7522" s="134">
        <f>'PVWatts Hourly Results (1)'!C7533</f>
        <v>0</v>
      </c>
      <c r="E7522" s="127">
        <f>DATE(YEAR(Inputs!$D$5),Summary!B7522,Summary!C7522)+TIME(D7522,0,0)</f>
        <v>314</v>
      </c>
      <c r="F7522" s="4">
        <f t="shared" si="823"/>
        <v>0</v>
      </c>
      <c r="G7522" s="4">
        <f t="shared" si="821"/>
        <v>6</v>
      </c>
      <c r="H7522" s="4">
        <f t="shared" si="824"/>
        <v>1</v>
      </c>
      <c r="I7522" s="4">
        <f t="shared" si="825"/>
        <v>0</v>
      </c>
      <c r="J7522" s="4">
        <f t="shared" si="826"/>
        <v>0</v>
      </c>
      <c r="K7522" s="4">
        <f t="shared" si="822"/>
        <v>0</v>
      </c>
      <c r="L7522" s="5">
        <f t="shared" si="827"/>
        <v>0</v>
      </c>
      <c r="M7522" s="137">
        <f>'PVWatts Hourly Results (1)'!L7533/1000</f>
        <v>0</v>
      </c>
      <c r="N7522" s="3">
        <f>'PVWatts Hourly Results (2)'!L7533/1000</f>
        <v>0</v>
      </c>
      <c r="O7522" s="3">
        <f>'PVWatts Hourly Results (3)'!L7533/1000</f>
        <v>0</v>
      </c>
      <c r="P7522" s="3">
        <f>'PVWatts Hourly Results (4)'!L7533/1000</f>
        <v>0</v>
      </c>
      <c r="Q7522" s="130">
        <f>'PVWatts Hourly Results (5)'!L7533/1000</f>
        <v>0</v>
      </c>
    </row>
    <row r="7523" spans="2:17" x14ac:dyDescent="0.25">
      <c r="B7523" s="8">
        <v>11</v>
      </c>
      <c r="C7523" s="9">
        <v>9</v>
      </c>
      <c r="D7523" s="134">
        <f>'PVWatts Hourly Results (1)'!C7534</f>
        <v>0</v>
      </c>
      <c r="E7523" s="127">
        <f>DATE(YEAR(Inputs!$D$5),Summary!B7523,Summary!C7523)+TIME(D7523,0,0)</f>
        <v>314</v>
      </c>
      <c r="F7523" s="4">
        <f t="shared" si="823"/>
        <v>0</v>
      </c>
      <c r="G7523" s="4">
        <f t="shared" si="821"/>
        <v>6</v>
      </c>
      <c r="H7523" s="4">
        <f t="shared" si="824"/>
        <v>1</v>
      </c>
      <c r="I7523" s="4">
        <f t="shared" si="825"/>
        <v>0</v>
      </c>
      <c r="J7523" s="4">
        <f t="shared" si="826"/>
        <v>0</v>
      </c>
      <c r="K7523" s="4">
        <f t="shared" si="822"/>
        <v>0</v>
      </c>
      <c r="L7523" s="5">
        <f t="shared" si="827"/>
        <v>0</v>
      </c>
      <c r="M7523" s="137">
        <f>'PVWatts Hourly Results (1)'!L7534/1000</f>
        <v>0</v>
      </c>
      <c r="N7523" s="3">
        <f>'PVWatts Hourly Results (2)'!L7534/1000</f>
        <v>0</v>
      </c>
      <c r="O7523" s="3">
        <f>'PVWatts Hourly Results (3)'!L7534/1000</f>
        <v>0</v>
      </c>
      <c r="P7523" s="3">
        <f>'PVWatts Hourly Results (4)'!L7534/1000</f>
        <v>0</v>
      </c>
      <c r="Q7523" s="130">
        <f>'PVWatts Hourly Results (5)'!L7534/1000</f>
        <v>0</v>
      </c>
    </row>
    <row r="7524" spans="2:17" x14ac:dyDescent="0.25">
      <c r="B7524" s="8">
        <v>11</v>
      </c>
      <c r="C7524" s="9">
        <v>9</v>
      </c>
      <c r="D7524" s="134">
        <f>'PVWatts Hourly Results (1)'!C7535</f>
        <v>0</v>
      </c>
      <c r="E7524" s="127">
        <f>DATE(YEAR(Inputs!$D$5),Summary!B7524,Summary!C7524)+TIME(D7524,0,0)</f>
        <v>314</v>
      </c>
      <c r="F7524" s="4">
        <f t="shared" si="823"/>
        <v>0</v>
      </c>
      <c r="G7524" s="4">
        <f t="shared" si="821"/>
        <v>6</v>
      </c>
      <c r="H7524" s="4">
        <f t="shared" si="824"/>
        <v>1</v>
      </c>
      <c r="I7524" s="4">
        <f t="shared" si="825"/>
        <v>0</v>
      </c>
      <c r="J7524" s="4">
        <f t="shared" si="826"/>
        <v>0</v>
      </c>
      <c r="K7524" s="4">
        <f t="shared" si="822"/>
        <v>0</v>
      </c>
      <c r="L7524" s="5">
        <f t="shared" si="827"/>
        <v>0</v>
      </c>
      <c r="M7524" s="137">
        <f>'PVWatts Hourly Results (1)'!L7535/1000</f>
        <v>0</v>
      </c>
      <c r="N7524" s="3">
        <f>'PVWatts Hourly Results (2)'!L7535/1000</f>
        <v>0</v>
      </c>
      <c r="O7524" s="3">
        <f>'PVWatts Hourly Results (3)'!L7535/1000</f>
        <v>0</v>
      </c>
      <c r="P7524" s="3">
        <f>'PVWatts Hourly Results (4)'!L7535/1000</f>
        <v>0</v>
      </c>
      <c r="Q7524" s="130">
        <f>'PVWatts Hourly Results (5)'!L7535/1000</f>
        <v>0</v>
      </c>
    </row>
    <row r="7525" spans="2:17" x14ac:dyDescent="0.25">
      <c r="B7525" s="8">
        <v>11</v>
      </c>
      <c r="C7525" s="9">
        <v>9</v>
      </c>
      <c r="D7525" s="134">
        <f>'PVWatts Hourly Results (1)'!C7536</f>
        <v>0</v>
      </c>
      <c r="E7525" s="127">
        <f>DATE(YEAR(Inputs!$D$5),Summary!B7525,Summary!C7525)+TIME(D7525,0,0)</f>
        <v>314</v>
      </c>
      <c r="F7525" s="4">
        <f t="shared" si="823"/>
        <v>0</v>
      </c>
      <c r="G7525" s="4">
        <f t="shared" si="821"/>
        <v>6</v>
      </c>
      <c r="H7525" s="4">
        <f t="shared" si="824"/>
        <v>1</v>
      </c>
      <c r="I7525" s="4">
        <f t="shared" si="825"/>
        <v>0</v>
      </c>
      <c r="J7525" s="4">
        <f t="shared" si="826"/>
        <v>0</v>
      </c>
      <c r="K7525" s="4">
        <f t="shared" si="822"/>
        <v>0</v>
      </c>
      <c r="L7525" s="5">
        <f t="shared" si="827"/>
        <v>0</v>
      </c>
      <c r="M7525" s="137">
        <f>'PVWatts Hourly Results (1)'!L7536/1000</f>
        <v>0</v>
      </c>
      <c r="N7525" s="3">
        <f>'PVWatts Hourly Results (2)'!L7536/1000</f>
        <v>0</v>
      </c>
      <c r="O7525" s="3">
        <f>'PVWatts Hourly Results (3)'!L7536/1000</f>
        <v>0</v>
      </c>
      <c r="P7525" s="3">
        <f>'PVWatts Hourly Results (4)'!L7536/1000</f>
        <v>0</v>
      </c>
      <c r="Q7525" s="130">
        <f>'PVWatts Hourly Results (5)'!L7536/1000</f>
        <v>0</v>
      </c>
    </row>
    <row r="7526" spans="2:17" x14ac:dyDescent="0.25">
      <c r="B7526" s="8">
        <v>11</v>
      </c>
      <c r="C7526" s="9">
        <v>9</v>
      </c>
      <c r="D7526" s="134">
        <f>'PVWatts Hourly Results (1)'!C7537</f>
        <v>0</v>
      </c>
      <c r="E7526" s="127">
        <f>DATE(YEAR(Inputs!$D$5),Summary!B7526,Summary!C7526)+TIME(D7526,0,0)</f>
        <v>314</v>
      </c>
      <c r="F7526" s="4">
        <f t="shared" si="823"/>
        <v>0</v>
      </c>
      <c r="G7526" s="4">
        <f t="shared" si="821"/>
        <v>6</v>
      </c>
      <c r="H7526" s="4">
        <f t="shared" si="824"/>
        <v>1</v>
      </c>
      <c r="I7526" s="4">
        <f t="shared" si="825"/>
        <v>0</v>
      </c>
      <c r="J7526" s="4">
        <f t="shared" si="826"/>
        <v>0</v>
      </c>
      <c r="K7526" s="4">
        <f t="shared" si="822"/>
        <v>0</v>
      </c>
      <c r="L7526" s="5">
        <f t="shared" si="827"/>
        <v>0</v>
      </c>
      <c r="M7526" s="137">
        <f>'PVWatts Hourly Results (1)'!L7537/1000</f>
        <v>0</v>
      </c>
      <c r="N7526" s="3">
        <f>'PVWatts Hourly Results (2)'!L7537/1000</f>
        <v>0</v>
      </c>
      <c r="O7526" s="3">
        <f>'PVWatts Hourly Results (3)'!L7537/1000</f>
        <v>0</v>
      </c>
      <c r="P7526" s="3">
        <f>'PVWatts Hourly Results (4)'!L7537/1000</f>
        <v>0</v>
      </c>
      <c r="Q7526" s="130">
        <f>'PVWatts Hourly Results (5)'!L7537/1000</f>
        <v>0</v>
      </c>
    </row>
    <row r="7527" spans="2:17" x14ac:dyDescent="0.25">
      <c r="B7527" s="8">
        <v>11</v>
      </c>
      <c r="C7527" s="9">
        <v>9</v>
      </c>
      <c r="D7527" s="134">
        <f>'PVWatts Hourly Results (1)'!C7538</f>
        <v>0</v>
      </c>
      <c r="E7527" s="127">
        <f>DATE(YEAR(Inputs!$D$5),Summary!B7527,Summary!C7527)+TIME(D7527,0,0)</f>
        <v>314</v>
      </c>
      <c r="F7527" s="4">
        <f t="shared" si="823"/>
        <v>0</v>
      </c>
      <c r="G7527" s="4">
        <f t="shared" si="821"/>
        <v>6</v>
      </c>
      <c r="H7527" s="4">
        <f t="shared" si="824"/>
        <v>1</v>
      </c>
      <c r="I7527" s="4">
        <f t="shared" si="825"/>
        <v>0</v>
      </c>
      <c r="J7527" s="4">
        <f t="shared" si="826"/>
        <v>0</v>
      </c>
      <c r="K7527" s="4">
        <f t="shared" si="822"/>
        <v>0</v>
      </c>
      <c r="L7527" s="5">
        <f t="shared" si="827"/>
        <v>0</v>
      </c>
      <c r="M7527" s="137">
        <f>'PVWatts Hourly Results (1)'!L7538/1000</f>
        <v>0</v>
      </c>
      <c r="N7527" s="3">
        <f>'PVWatts Hourly Results (2)'!L7538/1000</f>
        <v>0</v>
      </c>
      <c r="O7527" s="3">
        <f>'PVWatts Hourly Results (3)'!L7538/1000</f>
        <v>0</v>
      </c>
      <c r="P7527" s="3">
        <f>'PVWatts Hourly Results (4)'!L7538/1000</f>
        <v>0</v>
      </c>
      <c r="Q7527" s="130">
        <f>'PVWatts Hourly Results (5)'!L7538/1000</f>
        <v>0</v>
      </c>
    </row>
    <row r="7528" spans="2:17" x14ac:dyDescent="0.25">
      <c r="B7528" s="8">
        <v>11</v>
      </c>
      <c r="C7528" s="9">
        <v>9</v>
      </c>
      <c r="D7528" s="134">
        <f>'PVWatts Hourly Results (1)'!C7539</f>
        <v>0</v>
      </c>
      <c r="E7528" s="127">
        <f>DATE(YEAR(Inputs!$D$5),Summary!B7528,Summary!C7528)+TIME(D7528,0,0)</f>
        <v>314</v>
      </c>
      <c r="F7528" s="4">
        <f t="shared" si="823"/>
        <v>0</v>
      </c>
      <c r="G7528" s="4">
        <f t="shared" si="821"/>
        <v>6</v>
      </c>
      <c r="H7528" s="4">
        <f t="shared" si="824"/>
        <v>1</v>
      </c>
      <c r="I7528" s="4">
        <f t="shared" si="825"/>
        <v>0</v>
      </c>
      <c r="J7528" s="4">
        <f t="shared" si="826"/>
        <v>0</v>
      </c>
      <c r="K7528" s="4">
        <f t="shared" si="822"/>
        <v>0</v>
      </c>
      <c r="L7528" s="5">
        <f t="shared" si="827"/>
        <v>0</v>
      </c>
      <c r="M7528" s="137">
        <f>'PVWatts Hourly Results (1)'!L7539/1000</f>
        <v>0</v>
      </c>
      <c r="N7528" s="3">
        <f>'PVWatts Hourly Results (2)'!L7539/1000</f>
        <v>0</v>
      </c>
      <c r="O7528" s="3">
        <f>'PVWatts Hourly Results (3)'!L7539/1000</f>
        <v>0</v>
      </c>
      <c r="P7528" s="3">
        <f>'PVWatts Hourly Results (4)'!L7539/1000</f>
        <v>0</v>
      </c>
      <c r="Q7528" s="130">
        <f>'PVWatts Hourly Results (5)'!L7539/1000</f>
        <v>0</v>
      </c>
    </row>
    <row r="7529" spans="2:17" x14ac:dyDescent="0.25">
      <c r="B7529" s="8">
        <v>11</v>
      </c>
      <c r="C7529" s="9">
        <v>9</v>
      </c>
      <c r="D7529" s="134">
        <f>'PVWatts Hourly Results (1)'!C7540</f>
        <v>0</v>
      </c>
      <c r="E7529" s="127">
        <f>DATE(YEAR(Inputs!$D$5),Summary!B7529,Summary!C7529)+TIME(D7529,0,0)</f>
        <v>314</v>
      </c>
      <c r="F7529" s="4">
        <f t="shared" si="823"/>
        <v>0</v>
      </c>
      <c r="G7529" s="4">
        <f t="shared" si="821"/>
        <v>6</v>
      </c>
      <c r="H7529" s="4">
        <f t="shared" si="824"/>
        <v>1</v>
      </c>
      <c r="I7529" s="4">
        <f t="shared" si="825"/>
        <v>0</v>
      </c>
      <c r="J7529" s="4">
        <f t="shared" si="826"/>
        <v>0</v>
      </c>
      <c r="K7529" s="4">
        <f t="shared" si="822"/>
        <v>0</v>
      </c>
      <c r="L7529" s="5">
        <f t="shared" si="827"/>
        <v>0</v>
      </c>
      <c r="M7529" s="137">
        <f>'PVWatts Hourly Results (1)'!L7540/1000</f>
        <v>0</v>
      </c>
      <c r="N7529" s="3">
        <f>'PVWatts Hourly Results (2)'!L7540/1000</f>
        <v>0</v>
      </c>
      <c r="O7529" s="3">
        <f>'PVWatts Hourly Results (3)'!L7540/1000</f>
        <v>0</v>
      </c>
      <c r="P7529" s="3">
        <f>'PVWatts Hourly Results (4)'!L7540/1000</f>
        <v>0</v>
      </c>
      <c r="Q7529" s="130">
        <f>'PVWatts Hourly Results (5)'!L7540/1000</f>
        <v>0</v>
      </c>
    </row>
    <row r="7530" spans="2:17" x14ac:dyDescent="0.25">
      <c r="B7530" s="8">
        <v>11</v>
      </c>
      <c r="C7530" s="9">
        <v>9</v>
      </c>
      <c r="D7530" s="134">
        <f>'PVWatts Hourly Results (1)'!C7541</f>
        <v>0</v>
      </c>
      <c r="E7530" s="127">
        <f>DATE(YEAR(Inputs!$D$5),Summary!B7530,Summary!C7530)+TIME(D7530,0,0)</f>
        <v>314</v>
      </c>
      <c r="F7530" s="4">
        <f t="shared" si="823"/>
        <v>0</v>
      </c>
      <c r="G7530" s="4">
        <f t="shared" si="821"/>
        <v>6</v>
      </c>
      <c r="H7530" s="4">
        <f t="shared" si="824"/>
        <v>1</v>
      </c>
      <c r="I7530" s="4">
        <f t="shared" si="825"/>
        <v>0</v>
      </c>
      <c r="J7530" s="4">
        <f t="shared" si="826"/>
        <v>0</v>
      </c>
      <c r="K7530" s="4">
        <f t="shared" si="822"/>
        <v>0</v>
      </c>
      <c r="L7530" s="5">
        <f t="shared" si="827"/>
        <v>0</v>
      </c>
      <c r="M7530" s="137">
        <f>'PVWatts Hourly Results (1)'!L7541/1000</f>
        <v>0</v>
      </c>
      <c r="N7530" s="3">
        <f>'PVWatts Hourly Results (2)'!L7541/1000</f>
        <v>0</v>
      </c>
      <c r="O7530" s="3">
        <f>'PVWatts Hourly Results (3)'!L7541/1000</f>
        <v>0</v>
      </c>
      <c r="P7530" s="3">
        <f>'PVWatts Hourly Results (4)'!L7541/1000</f>
        <v>0</v>
      </c>
      <c r="Q7530" s="130">
        <f>'PVWatts Hourly Results (5)'!L7541/1000</f>
        <v>0</v>
      </c>
    </row>
    <row r="7531" spans="2:17" x14ac:dyDescent="0.25">
      <c r="B7531" s="8">
        <v>11</v>
      </c>
      <c r="C7531" s="9">
        <v>9</v>
      </c>
      <c r="D7531" s="134">
        <f>'PVWatts Hourly Results (1)'!C7542</f>
        <v>0</v>
      </c>
      <c r="E7531" s="127">
        <f>DATE(YEAR(Inputs!$D$5),Summary!B7531,Summary!C7531)+TIME(D7531,0,0)</f>
        <v>314</v>
      </c>
      <c r="F7531" s="4">
        <f t="shared" si="823"/>
        <v>0</v>
      </c>
      <c r="G7531" s="4">
        <f t="shared" si="821"/>
        <v>6</v>
      </c>
      <c r="H7531" s="4">
        <f t="shared" si="824"/>
        <v>1</v>
      </c>
      <c r="I7531" s="4">
        <f t="shared" si="825"/>
        <v>0</v>
      </c>
      <c r="J7531" s="4">
        <f t="shared" si="826"/>
        <v>0</v>
      </c>
      <c r="K7531" s="4">
        <f t="shared" si="822"/>
        <v>0</v>
      </c>
      <c r="L7531" s="5">
        <f t="shared" si="827"/>
        <v>0</v>
      </c>
      <c r="M7531" s="137">
        <f>'PVWatts Hourly Results (1)'!L7542/1000</f>
        <v>0</v>
      </c>
      <c r="N7531" s="3">
        <f>'PVWatts Hourly Results (2)'!L7542/1000</f>
        <v>0</v>
      </c>
      <c r="O7531" s="3">
        <f>'PVWatts Hourly Results (3)'!L7542/1000</f>
        <v>0</v>
      </c>
      <c r="P7531" s="3">
        <f>'PVWatts Hourly Results (4)'!L7542/1000</f>
        <v>0</v>
      </c>
      <c r="Q7531" s="130">
        <f>'PVWatts Hourly Results (5)'!L7542/1000</f>
        <v>0</v>
      </c>
    </row>
    <row r="7532" spans="2:17" x14ac:dyDescent="0.25">
      <c r="B7532" s="8">
        <v>11</v>
      </c>
      <c r="C7532" s="9">
        <v>9</v>
      </c>
      <c r="D7532" s="134">
        <f>'PVWatts Hourly Results (1)'!C7543</f>
        <v>0</v>
      </c>
      <c r="E7532" s="127">
        <f>DATE(YEAR(Inputs!$D$5),Summary!B7532,Summary!C7532)+TIME(D7532,0,0)</f>
        <v>314</v>
      </c>
      <c r="F7532" s="4">
        <f t="shared" si="823"/>
        <v>0</v>
      </c>
      <c r="G7532" s="4">
        <f t="shared" si="821"/>
        <v>6</v>
      </c>
      <c r="H7532" s="4">
        <f t="shared" si="824"/>
        <v>1</v>
      </c>
      <c r="I7532" s="4">
        <f t="shared" si="825"/>
        <v>0</v>
      </c>
      <c r="J7532" s="4">
        <f t="shared" si="826"/>
        <v>0</v>
      </c>
      <c r="K7532" s="4">
        <f t="shared" si="822"/>
        <v>0</v>
      </c>
      <c r="L7532" s="5">
        <f t="shared" si="827"/>
        <v>0</v>
      </c>
      <c r="M7532" s="137">
        <f>'PVWatts Hourly Results (1)'!L7543/1000</f>
        <v>0</v>
      </c>
      <c r="N7532" s="3">
        <f>'PVWatts Hourly Results (2)'!L7543/1000</f>
        <v>0</v>
      </c>
      <c r="O7532" s="3">
        <f>'PVWatts Hourly Results (3)'!L7543/1000</f>
        <v>0</v>
      </c>
      <c r="P7532" s="3">
        <f>'PVWatts Hourly Results (4)'!L7543/1000</f>
        <v>0</v>
      </c>
      <c r="Q7532" s="130">
        <f>'PVWatts Hourly Results (5)'!L7543/1000</f>
        <v>0</v>
      </c>
    </row>
    <row r="7533" spans="2:17" x14ac:dyDescent="0.25">
      <c r="B7533" s="8">
        <v>11</v>
      </c>
      <c r="C7533" s="9">
        <v>9</v>
      </c>
      <c r="D7533" s="134">
        <f>'PVWatts Hourly Results (1)'!C7544</f>
        <v>0</v>
      </c>
      <c r="E7533" s="127">
        <f>DATE(YEAR(Inputs!$D$5),Summary!B7533,Summary!C7533)+TIME(D7533,0,0)</f>
        <v>314</v>
      </c>
      <c r="F7533" s="4">
        <f t="shared" si="823"/>
        <v>0</v>
      </c>
      <c r="G7533" s="4">
        <f t="shared" si="821"/>
        <v>6</v>
      </c>
      <c r="H7533" s="4">
        <f t="shared" si="824"/>
        <v>1</v>
      </c>
      <c r="I7533" s="4">
        <f t="shared" si="825"/>
        <v>0</v>
      </c>
      <c r="J7533" s="4">
        <f t="shared" si="826"/>
        <v>0</v>
      </c>
      <c r="K7533" s="4">
        <f t="shared" si="822"/>
        <v>0</v>
      </c>
      <c r="L7533" s="5">
        <f t="shared" si="827"/>
        <v>0</v>
      </c>
      <c r="M7533" s="137">
        <f>'PVWatts Hourly Results (1)'!L7544/1000</f>
        <v>0</v>
      </c>
      <c r="N7533" s="3">
        <f>'PVWatts Hourly Results (2)'!L7544/1000</f>
        <v>0</v>
      </c>
      <c r="O7533" s="3">
        <f>'PVWatts Hourly Results (3)'!L7544/1000</f>
        <v>0</v>
      </c>
      <c r="P7533" s="3">
        <f>'PVWatts Hourly Results (4)'!L7544/1000</f>
        <v>0</v>
      </c>
      <c r="Q7533" s="130">
        <f>'PVWatts Hourly Results (5)'!L7544/1000</f>
        <v>0</v>
      </c>
    </row>
    <row r="7534" spans="2:17" x14ac:dyDescent="0.25">
      <c r="B7534" s="8">
        <v>11</v>
      </c>
      <c r="C7534" s="9">
        <v>10</v>
      </c>
      <c r="D7534" s="134">
        <f>'PVWatts Hourly Results (1)'!C7545</f>
        <v>0</v>
      </c>
      <c r="E7534" s="127">
        <f>DATE(YEAR(Inputs!$D$5),Summary!B7534,Summary!C7534)+TIME(D7534,0,0)</f>
        <v>315</v>
      </c>
      <c r="F7534" s="4">
        <f t="shared" si="823"/>
        <v>0</v>
      </c>
      <c r="G7534" s="4">
        <f t="shared" si="821"/>
        <v>7</v>
      </c>
      <c r="H7534" s="4">
        <f t="shared" si="824"/>
        <v>0</v>
      </c>
      <c r="I7534" s="4">
        <f t="shared" si="825"/>
        <v>0</v>
      </c>
      <c r="J7534" s="4">
        <f t="shared" si="826"/>
        <v>0</v>
      </c>
      <c r="K7534" s="4">
        <f t="shared" si="822"/>
        <v>0</v>
      </c>
      <c r="L7534" s="5">
        <f t="shared" si="827"/>
        <v>0</v>
      </c>
      <c r="M7534" s="137">
        <f>'PVWatts Hourly Results (1)'!L7545/1000</f>
        <v>0</v>
      </c>
      <c r="N7534" s="3">
        <f>'PVWatts Hourly Results (2)'!L7545/1000</f>
        <v>0</v>
      </c>
      <c r="O7534" s="3">
        <f>'PVWatts Hourly Results (3)'!L7545/1000</f>
        <v>0</v>
      </c>
      <c r="P7534" s="3">
        <f>'PVWatts Hourly Results (4)'!L7545/1000</f>
        <v>0</v>
      </c>
      <c r="Q7534" s="130">
        <f>'PVWatts Hourly Results (5)'!L7545/1000</f>
        <v>0</v>
      </c>
    </row>
    <row r="7535" spans="2:17" x14ac:dyDescent="0.25">
      <c r="B7535" s="8">
        <v>11</v>
      </c>
      <c r="C7535" s="9">
        <v>10</v>
      </c>
      <c r="D7535" s="134">
        <f>'PVWatts Hourly Results (1)'!C7546</f>
        <v>0</v>
      </c>
      <c r="E7535" s="127">
        <f>DATE(YEAR(Inputs!$D$5),Summary!B7535,Summary!C7535)+TIME(D7535,0,0)</f>
        <v>315</v>
      </c>
      <c r="F7535" s="4">
        <f t="shared" si="823"/>
        <v>0</v>
      </c>
      <c r="G7535" s="4">
        <f t="shared" si="821"/>
        <v>7</v>
      </c>
      <c r="H7535" s="4">
        <f t="shared" si="824"/>
        <v>0</v>
      </c>
      <c r="I7535" s="4">
        <f t="shared" si="825"/>
        <v>0</v>
      </c>
      <c r="J7535" s="4">
        <f t="shared" si="826"/>
        <v>0</v>
      </c>
      <c r="K7535" s="4">
        <f t="shared" si="822"/>
        <v>0</v>
      </c>
      <c r="L7535" s="5">
        <f t="shared" si="827"/>
        <v>0</v>
      </c>
      <c r="M7535" s="137">
        <f>'PVWatts Hourly Results (1)'!L7546/1000</f>
        <v>0</v>
      </c>
      <c r="N7535" s="3">
        <f>'PVWatts Hourly Results (2)'!L7546/1000</f>
        <v>0</v>
      </c>
      <c r="O7535" s="3">
        <f>'PVWatts Hourly Results (3)'!L7546/1000</f>
        <v>0</v>
      </c>
      <c r="P7535" s="3">
        <f>'PVWatts Hourly Results (4)'!L7546/1000</f>
        <v>0</v>
      </c>
      <c r="Q7535" s="130">
        <f>'PVWatts Hourly Results (5)'!L7546/1000</f>
        <v>0</v>
      </c>
    </row>
    <row r="7536" spans="2:17" x14ac:dyDescent="0.25">
      <c r="B7536" s="8">
        <v>11</v>
      </c>
      <c r="C7536" s="9">
        <v>10</v>
      </c>
      <c r="D7536" s="134">
        <f>'PVWatts Hourly Results (1)'!C7547</f>
        <v>0</v>
      </c>
      <c r="E7536" s="127">
        <f>DATE(YEAR(Inputs!$D$5),Summary!B7536,Summary!C7536)+TIME(D7536,0,0)</f>
        <v>315</v>
      </c>
      <c r="F7536" s="4">
        <f t="shared" si="823"/>
        <v>0</v>
      </c>
      <c r="G7536" s="4">
        <f t="shared" si="821"/>
        <v>7</v>
      </c>
      <c r="H7536" s="4">
        <f t="shared" si="824"/>
        <v>0</v>
      </c>
      <c r="I7536" s="4">
        <f t="shared" si="825"/>
        <v>0</v>
      </c>
      <c r="J7536" s="4">
        <f t="shared" si="826"/>
        <v>0</v>
      </c>
      <c r="K7536" s="4">
        <f t="shared" si="822"/>
        <v>0</v>
      </c>
      <c r="L7536" s="5">
        <f t="shared" si="827"/>
        <v>0</v>
      </c>
      <c r="M7536" s="137">
        <f>'PVWatts Hourly Results (1)'!L7547/1000</f>
        <v>0</v>
      </c>
      <c r="N7536" s="3">
        <f>'PVWatts Hourly Results (2)'!L7547/1000</f>
        <v>0</v>
      </c>
      <c r="O7536" s="3">
        <f>'PVWatts Hourly Results (3)'!L7547/1000</f>
        <v>0</v>
      </c>
      <c r="P7536" s="3">
        <f>'PVWatts Hourly Results (4)'!L7547/1000</f>
        <v>0</v>
      </c>
      <c r="Q7536" s="130">
        <f>'PVWatts Hourly Results (5)'!L7547/1000</f>
        <v>0</v>
      </c>
    </row>
    <row r="7537" spans="2:17" x14ac:dyDescent="0.25">
      <c r="B7537" s="8">
        <v>11</v>
      </c>
      <c r="C7537" s="9">
        <v>10</v>
      </c>
      <c r="D7537" s="134">
        <f>'PVWatts Hourly Results (1)'!C7548</f>
        <v>0</v>
      </c>
      <c r="E7537" s="127">
        <f>DATE(YEAR(Inputs!$D$5),Summary!B7537,Summary!C7537)+TIME(D7537,0,0)</f>
        <v>315</v>
      </c>
      <c r="F7537" s="4">
        <f t="shared" si="823"/>
        <v>0</v>
      </c>
      <c r="G7537" s="4">
        <f t="shared" si="821"/>
        <v>7</v>
      </c>
      <c r="H7537" s="4">
        <f t="shared" si="824"/>
        <v>0</v>
      </c>
      <c r="I7537" s="4">
        <f t="shared" si="825"/>
        <v>0</v>
      </c>
      <c r="J7537" s="4">
        <f t="shared" si="826"/>
        <v>0</v>
      </c>
      <c r="K7537" s="4">
        <f t="shared" si="822"/>
        <v>0</v>
      </c>
      <c r="L7537" s="5">
        <f t="shared" si="827"/>
        <v>0</v>
      </c>
      <c r="M7537" s="137">
        <f>'PVWatts Hourly Results (1)'!L7548/1000</f>
        <v>0</v>
      </c>
      <c r="N7537" s="3">
        <f>'PVWatts Hourly Results (2)'!L7548/1000</f>
        <v>0</v>
      </c>
      <c r="O7537" s="3">
        <f>'PVWatts Hourly Results (3)'!L7548/1000</f>
        <v>0</v>
      </c>
      <c r="P7537" s="3">
        <f>'PVWatts Hourly Results (4)'!L7548/1000</f>
        <v>0</v>
      </c>
      <c r="Q7537" s="130">
        <f>'PVWatts Hourly Results (5)'!L7548/1000</f>
        <v>0</v>
      </c>
    </row>
    <row r="7538" spans="2:17" x14ac:dyDescent="0.25">
      <c r="B7538" s="8">
        <v>11</v>
      </c>
      <c r="C7538" s="9">
        <v>10</v>
      </c>
      <c r="D7538" s="134">
        <f>'PVWatts Hourly Results (1)'!C7549</f>
        <v>0</v>
      </c>
      <c r="E7538" s="127">
        <f>DATE(YEAR(Inputs!$D$5),Summary!B7538,Summary!C7538)+TIME(D7538,0,0)</f>
        <v>315</v>
      </c>
      <c r="F7538" s="4">
        <f t="shared" si="823"/>
        <v>0</v>
      </c>
      <c r="G7538" s="4">
        <f t="shared" si="821"/>
        <v>7</v>
      </c>
      <c r="H7538" s="4">
        <f t="shared" si="824"/>
        <v>0</v>
      </c>
      <c r="I7538" s="4">
        <f t="shared" si="825"/>
        <v>0</v>
      </c>
      <c r="J7538" s="4">
        <f t="shared" si="826"/>
        <v>0</v>
      </c>
      <c r="K7538" s="4">
        <f t="shared" si="822"/>
        <v>0</v>
      </c>
      <c r="L7538" s="5">
        <f t="shared" si="827"/>
        <v>0</v>
      </c>
      <c r="M7538" s="137">
        <f>'PVWatts Hourly Results (1)'!L7549/1000</f>
        <v>0</v>
      </c>
      <c r="N7538" s="3">
        <f>'PVWatts Hourly Results (2)'!L7549/1000</f>
        <v>0</v>
      </c>
      <c r="O7538" s="3">
        <f>'PVWatts Hourly Results (3)'!L7549/1000</f>
        <v>0</v>
      </c>
      <c r="P7538" s="3">
        <f>'PVWatts Hourly Results (4)'!L7549/1000</f>
        <v>0</v>
      </c>
      <c r="Q7538" s="130">
        <f>'PVWatts Hourly Results (5)'!L7549/1000</f>
        <v>0</v>
      </c>
    </row>
    <row r="7539" spans="2:17" x14ac:dyDescent="0.25">
      <c r="B7539" s="8">
        <v>11</v>
      </c>
      <c r="C7539" s="9">
        <v>10</v>
      </c>
      <c r="D7539" s="134">
        <f>'PVWatts Hourly Results (1)'!C7550</f>
        <v>0</v>
      </c>
      <c r="E7539" s="127">
        <f>DATE(YEAR(Inputs!$D$5),Summary!B7539,Summary!C7539)+TIME(D7539,0,0)</f>
        <v>315</v>
      </c>
      <c r="F7539" s="4">
        <f t="shared" si="823"/>
        <v>0</v>
      </c>
      <c r="G7539" s="4">
        <f t="shared" si="821"/>
        <v>7</v>
      </c>
      <c r="H7539" s="4">
        <f t="shared" si="824"/>
        <v>0</v>
      </c>
      <c r="I7539" s="4">
        <f t="shared" si="825"/>
        <v>0</v>
      </c>
      <c r="J7539" s="4">
        <f t="shared" si="826"/>
        <v>0</v>
      </c>
      <c r="K7539" s="4">
        <f t="shared" si="822"/>
        <v>0</v>
      </c>
      <c r="L7539" s="5">
        <f t="shared" si="827"/>
        <v>0</v>
      </c>
      <c r="M7539" s="137">
        <f>'PVWatts Hourly Results (1)'!L7550/1000</f>
        <v>0</v>
      </c>
      <c r="N7539" s="3">
        <f>'PVWatts Hourly Results (2)'!L7550/1000</f>
        <v>0</v>
      </c>
      <c r="O7539" s="3">
        <f>'PVWatts Hourly Results (3)'!L7550/1000</f>
        <v>0</v>
      </c>
      <c r="P7539" s="3">
        <f>'PVWatts Hourly Results (4)'!L7550/1000</f>
        <v>0</v>
      </c>
      <c r="Q7539" s="130">
        <f>'PVWatts Hourly Results (5)'!L7550/1000</f>
        <v>0</v>
      </c>
    </row>
    <row r="7540" spans="2:17" x14ac:dyDescent="0.25">
      <c r="B7540" s="8">
        <v>11</v>
      </c>
      <c r="C7540" s="9">
        <v>10</v>
      </c>
      <c r="D7540" s="134">
        <f>'PVWatts Hourly Results (1)'!C7551</f>
        <v>0</v>
      </c>
      <c r="E7540" s="127">
        <f>DATE(YEAR(Inputs!$D$5),Summary!B7540,Summary!C7540)+TIME(D7540,0,0)</f>
        <v>315</v>
      </c>
      <c r="F7540" s="4">
        <f t="shared" si="823"/>
        <v>0</v>
      </c>
      <c r="G7540" s="4">
        <f t="shared" si="821"/>
        <v>7</v>
      </c>
      <c r="H7540" s="4">
        <f t="shared" si="824"/>
        <v>0</v>
      </c>
      <c r="I7540" s="4">
        <f t="shared" si="825"/>
        <v>0</v>
      </c>
      <c r="J7540" s="4">
        <f t="shared" si="826"/>
        <v>0</v>
      </c>
      <c r="K7540" s="4">
        <f t="shared" si="822"/>
        <v>0</v>
      </c>
      <c r="L7540" s="5">
        <f t="shared" si="827"/>
        <v>0</v>
      </c>
      <c r="M7540" s="137">
        <f>'PVWatts Hourly Results (1)'!L7551/1000</f>
        <v>0</v>
      </c>
      <c r="N7540" s="3">
        <f>'PVWatts Hourly Results (2)'!L7551/1000</f>
        <v>0</v>
      </c>
      <c r="O7540" s="3">
        <f>'PVWatts Hourly Results (3)'!L7551/1000</f>
        <v>0</v>
      </c>
      <c r="P7540" s="3">
        <f>'PVWatts Hourly Results (4)'!L7551/1000</f>
        <v>0</v>
      </c>
      <c r="Q7540" s="130">
        <f>'PVWatts Hourly Results (5)'!L7551/1000</f>
        <v>0</v>
      </c>
    </row>
    <row r="7541" spans="2:17" x14ac:dyDescent="0.25">
      <c r="B7541" s="8">
        <v>11</v>
      </c>
      <c r="C7541" s="9">
        <v>10</v>
      </c>
      <c r="D7541" s="134">
        <f>'PVWatts Hourly Results (1)'!C7552</f>
        <v>0</v>
      </c>
      <c r="E7541" s="127">
        <f>DATE(YEAR(Inputs!$D$5),Summary!B7541,Summary!C7541)+TIME(D7541,0,0)</f>
        <v>315</v>
      </c>
      <c r="F7541" s="4">
        <f t="shared" si="823"/>
        <v>0</v>
      </c>
      <c r="G7541" s="4">
        <f t="shared" si="821"/>
        <v>7</v>
      </c>
      <c r="H7541" s="4">
        <f t="shared" si="824"/>
        <v>0</v>
      </c>
      <c r="I7541" s="4">
        <f t="shared" si="825"/>
        <v>0</v>
      </c>
      <c r="J7541" s="4">
        <f t="shared" si="826"/>
        <v>0</v>
      </c>
      <c r="K7541" s="4">
        <f t="shared" si="822"/>
        <v>0</v>
      </c>
      <c r="L7541" s="5">
        <f t="shared" si="827"/>
        <v>0</v>
      </c>
      <c r="M7541" s="137">
        <f>'PVWatts Hourly Results (1)'!L7552/1000</f>
        <v>0</v>
      </c>
      <c r="N7541" s="3">
        <f>'PVWatts Hourly Results (2)'!L7552/1000</f>
        <v>0</v>
      </c>
      <c r="O7541" s="3">
        <f>'PVWatts Hourly Results (3)'!L7552/1000</f>
        <v>0</v>
      </c>
      <c r="P7541" s="3">
        <f>'PVWatts Hourly Results (4)'!L7552/1000</f>
        <v>0</v>
      </c>
      <c r="Q7541" s="130">
        <f>'PVWatts Hourly Results (5)'!L7552/1000</f>
        <v>0</v>
      </c>
    </row>
    <row r="7542" spans="2:17" x14ac:dyDescent="0.25">
      <c r="B7542" s="8">
        <v>11</v>
      </c>
      <c r="C7542" s="9">
        <v>10</v>
      </c>
      <c r="D7542" s="134">
        <f>'PVWatts Hourly Results (1)'!C7553</f>
        <v>0</v>
      </c>
      <c r="E7542" s="127">
        <f>DATE(YEAR(Inputs!$D$5),Summary!B7542,Summary!C7542)+TIME(D7542,0,0)</f>
        <v>315</v>
      </c>
      <c r="F7542" s="4">
        <f t="shared" si="823"/>
        <v>0</v>
      </c>
      <c r="G7542" s="4">
        <f t="shared" si="821"/>
        <v>7</v>
      </c>
      <c r="H7542" s="4">
        <f t="shared" si="824"/>
        <v>0</v>
      </c>
      <c r="I7542" s="4">
        <f t="shared" si="825"/>
        <v>0</v>
      </c>
      <c r="J7542" s="4">
        <f t="shared" si="826"/>
        <v>0</v>
      </c>
      <c r="K7542" s="4">
        <f t="shared" si="822"/>
        <v>0</v>
      </c>
      <c r="L7542" s="5">
        <f t="shared" si="827"/>
        <v>0</v>
      </c>
      <c r="M7542" s="137">
        <f>'PVWatts Hourly Results (1)'!L7553/1000</f>
        <v>0</v>
      </c>
      <c r="N7542" s="3">
        <f>'PVWatts Hourly Results (2)'!L7553/1000</f>
        <v>0</v>
      </c>
      <c r="O7542" s="3">
        <f>'PVWatts Hourly Results (3)'!L7553/1000</f>
        <v>0</v>
      </c>
      <c r="P7542" s="3">
        <f>'PVWatts Hourly Results (4)'!L7553/1000</f>
        <v>0</v>
      </c>
      <c r="Q7542" s="130">
        <f>'PVWatts Hourly Results (5)'!L7553/1000</f>
        <v>0</v>
      </c>
    </row>
    <row r="7543" spans="2:17" x14ac:dyDescent="0.25">
      <c r="B7543" s="8">
        <v>11</v>
      </c>
      <c r="C7543" s="9">
        <v>10</v>
      </c>
      <c r="D7543" s="134">
        <f>'PVWatts Hourly Results (1)'!C7554</f>
        <v>0</v>
      </c>
      <c r="E7543" s="127">
        <f>DATE(YEAR(Inputs!$D$5),Summary!B7543,Summary!C7543)+TIME(D7543,0,0)</f>
        <v>315</v>
      </c>
      <c r="F7543" s="4">
        <f t="shared" si="823"/>
        <v>0</v>
      </c>
      <c r="G7543" s="4">
        <f t="shared" si="821"/>
        <v>7</v>
      </c>
      <c r="H7543" s="4">
        <f t="shared" si="824"/>
        <v>0</v>
      </c>
      <c r="I7543" s="4">
        <f t="shared" si="825"/>
        <v>0</v>
      </c>
      <c r="J7543" s="4">
        <f t="shared" si="826"/>
        <v>0</v>
      </c>
      <c r="K7543" s="4">
        <f t="shared" si="822"/>
        <v>0</v>
      </c>
      <c r="L7543" s="5">
        <f t="shared" si="827"/>
        <v>0</v>
      </c>
      <c r="M7543" s="137">
        <f>'PVWatts Hourly Results (1)'!L7554/1000</f>
        <v>0</v>
      </c>
      <c r="N7543" s="3">
        <f>'PVWatts Hourly Results (2)'!L7554/1000</f>
        <v>0</v>
      </c>
      <c r="O7543" s="3">
        <f>'PVWatts Hourly Results (3)'!L7554/1000</f>
        <v>0</v>
      </c>
      <c r="P7543" s="3">
        <f>'PVWatts Hourly Results (4)'!L7554/1000</f>
        <v>0</v>
      </c>
      <c r="Q7543" s="130">
        <f>'PVWatts Hourly Results (5)'!L7554/1000</f>
        <v>0</v>
      </c>
    </row>
    <row r="7544" spans="2:17" x14ac:dyDescent="0.25">
      <c r="B7544" s="8">
        <v>11</v>
      </c>
      <c r="C7544" s="9">
        <v>10</v>
      </c>
      <c r="D7544" s="134">
        <f>'PVWatts Hourly Results (1)'!C7555</f>
        <v>0</v>
      </c>
      <c r="E7544" s="127">
        <f>DATE(YEAR(Inputs!$D$5),Summary!B7544,Summary!C7544)+TIME(D7544,0,0)</f>
        <v>315</v>
      </c>
      <c r="F7544" s="4">
        <f t="shared" si="823"/>
        <v>0</v>
      </c>
      <c r="G7544" s="4">
        <f t="shared" si="821"/>
        <v>7</v>
      </c>
      <c r="H7544" s="4">
        <f t="shared" si="824"/>
        <v>0</v>
      </c>
      <c r="I7544" s="4">
        <f t="shared" si="825"/>
        <v>0</v>
      </c>
      <c r="J7544" s="4">
        <f t="shared" si="826"/>
        <v>0</v>
      </c>
      <c r="K7544" s="4">
        <f t="shared" si="822"/>
        <v>0</v>
      </c>
      <c r="L7544" s="5">
        <f t="shared" si="827"/>
        <v>0</v>
      </c>
      <c r="M7544" s="137">
        <f>'PVWatts Hourly Results (1)'!L7555/1000</f>
        <v>0</v>
      </c>
      <c r="N7544" s="3">
        <f>'PVWatts Hourly Results (2)'!L7555/1000</f>
        <v>0</v>
      </c>
      <c r="O7544" s="3">
        <f>'PVWatts Hourly Results (3)'!L7555/1000</f>
        <v>0</v>
      </c>
      <c r="P7544" s="3">
        <f>'PVWatts Hourly Results (4)'!L7555/1000</f>
        <v>0</v>
      </c>
      <c r="Q7544" s="130">
        <f>'PVWatts Hourly Results (5)'!L7555/1000</f>
        <v>0</v>
      </c>
    </row>
    <row r="7545" spans="2:17" x14ac:dyDescent="0.25">
      <c r="B7545" s="8">
        <v>11</v>
      </c>
      <c r="C7545" s="9">
        <v>10</v>
      </c>
      <c r="D7545" s="134">
        <f>'PVWatts Hourly Results (1)'!C7556</f>
        <v>0</v>
      </c>
      <c r="E7545" s="127">
        <f>DATE(YEAR(Inputs!$D$5),Summary!B7545,Summary!C7545)+TIME(D7545,0,0)</f>
        <v>315</v>
      </c>
      <c r="F7545" s="4">
        <f t="shared" si="823"/>
        <v>0</v>
      </c>
      <c r="G7545" s="4">
        <f t="shared" si="821"/>
        <v>7</v>
      </c>
      <c r="H7545" s="4">
        <f t="shared" si="824"/>
        <v>0</v>
      </c>
      <c r="I7545" s="4">
        <f t="shared" si="825"/>
        <v>0</v>
      </c>
      <c r="J7545" s="4">
        <f t="shared" si="826"/>
        <v>0</v>
      </c>
      <c r="K7545" s="4">
        <f t="shared" si="822"/>
        <v>0</v>
      </c>
      <c r="L7545" s="5">
        <f t="shared" si="827"/>
        <v>0</v>
      </c>
      <c r="M7545" s="137">
        <f>'PVWatts Hourly Results (1)'!L7556/1000</f>
        <v>0</v>
      </c>
      <c r="N7545" s="3">
        <f>'PVWatts Hourly Results (2)'!L7556/1000</f>
        <v>0</v>
      </c>
      <c r="O7545" s="3">
        <f>'PVWatts Hourly Results (3)'!L7556/1000</f>
        <v>0</v>
      </c>
      <c r="P7545" s="3">
        <f>'PVWatts Hourly Results (4)'!L7556/1000</f>
        <v>0</v>
      </c>
      <c r="Q7545" s="130">
        <f>'PVWatts Hourly Results (5)'!L7556/1000</f>
        <v>0</v>
      </c>
    </row>
    <row r="7546" spans="2:17" x14ac:dyDescent="0.25">
      <c r="B7546" s="8">
        <v>11</v>
      </c>
      <c r="C7546" s="9">
        <v>10</v>
      </c>
      <c r="D7546" s="134">
        <f>'PVWatts Hourly Results (1)'!C7557</f>
        <v>0</v>
      </c>
      <c r="E7546" s="127">
        <f>DATE(YEAR(Inputs!$D$5),Summary!B7546,Summary!C7546)+TIME(D7546,0,0)</f>
        <v>315</v>
      </c>
      <c r="F7546" s="4">
        <f t="shared" si="823"/>
        <v>0</v>
      </c>
      <c r="G7546" s="4">
        <f t="shared" si="821"/>
        <v>7</v>
      </c>
      <c r="H7546" s="4">
        <f t="shared" si="824"/>
        <v>0</v>
      </c>
      <c r="I7546" s="4">
        <f t="shared" si="825"/>
        <v>0</v>
      </c>
      <c r="J7546" s="4">
        <f t="shared" si="826"/>
        <v>0</v>
      </c>
      <c r="K7546" s="4">
        <f t="shared" si="822"/>
        <v>0</v>
      </c>
      <c r="L7546" s="5">
        <f t="shared" si="827"/>
        <v>0</v>
      </c>
      <c r="M7546" s="137">
        <f>'PVWatts Hourly Results (1)'!L7557/1000</f>
        <v>0</v>
      </c>
      <c r="N7546" s="3">
        <f>'PVWatts Hourly Results (2)'!L7557/1000</f>
        <v>0</v>
      </c>
      <c r="O7546" s="3">
        <f>'PVWatts Hourly Results (3)'!L7557/1000</f>
        <v>0</v>
      </c>
      <c r="P7546" s="3">
        <f>'PVWatts Hourly Results (4)'!L7557/1000</f>
        <v>0</v>
      </c>
      <c r="Q7546" s="130">
        <f>'PVWatts Hourly Results (5)'!L7557/1000</f>
        <v>0</v>
      </c>
    </row>
    <row r="7547" spans="2:17" x14ac:dyDescent="0.25">
      <c r="B7547" s="8">
        <v>11</v>
      </c>
      <c r="C7547" s="9">
        <v>10</v>
      </c>
      <c r="D7547" s="134">
        <f>'PVWatts Hourly Results (1)'!C7558</f>
        <v>0</v>
      </c>
      <c r="E7547" s="127">
        <f>DATE(YEAR(Inputs!$D$5),Summary!B7547,Summary!C7547)+TIME(D7547,0,0)</f>
        <v>315</v>
      </c>
      <c r="F7547" s="4">
        <f t="shared" si="823"/>
        <v>0</v>
      </c>
      <c r="G7547" s="4">
        <f t="shared" si="821"/>
        <v>7</v>
      </c>
      <c r="H7547" s="4">
        <f t="shared" si="824"/>
        <v>0</v>
      </c>
      <c r="I7547" s="4">
        <f t="shared" si="825"/>
        <v>0</v>
      </c>
      <c r="J7547" s="4">
        <f t="shared" si="826"/>
        <v>0</v>
      </c>
      <c r="K7547" s="4">
        <f t="shared" si="822"/>
        <v>0</v>
      </c>
      <c r="L7547" s="5">
        <f t="shared" si="827"/>
        <v>0</v>
      </c>
      <c r="M7547" s="137">
        <f>'PVWatts Hourly Results (1)'!L7558/1000</f>
        <v>0</v>
      </c>
      <c r="N7547" s="3">
        <f>'PVWatts Hourly Results (2)'!L7558/1000</f>
        <v>0</v>
      </c>
      <c r="O7547" s="3">
        <f>'PVWatts Hourly Results (3)'!L7558/1000</f>
        <v>0</v>
      </c>
      <c r="P7547" s="3">
        <f>'PVWatts Hourly Results (4)'!L7558/1000</f>
        <v>0</v>
      </c>
      <c r="Q7547" s="130">
        <f>'PVWatts Hourly Results (5)'!L7558/1000</f>
        <v>0</v>
      </c>
    </row>
    <row r="7548" spans="2:17" x14ac:dyDescent="0.25">
      <c r="B7548" s="8">
        <v>11</v>
      </c>
      <c r="C7548" s="9">
        <v>10</v>
      </c>
      <c r="D7548" s="134">
        <f>'PVWatts Hourly Results (1)'!C7559</f>
        <v>0</v>
      </c>
      <c r="E7548" s="127">
        <f>DATE(YEAR(Inputs!$D$5),Summary!B7548,Summary!C7548)+TIME(D7548,0,0)</f>
        <v>315</v>
      </c>
      <c r="F7548" s="4">
        <f t="shared" si="823"/>
        <v>0</v>
      </c>
      <c r="G7548" s="4">
        <f t="shared" si="821"/>
        <v>7</v>
      </c>
      <c r="H7548" s="4">
        <f t="shared" si="824"/>
        <v>0</v>
      </c>
      <c r="I7548" s="4">
        <f t="shared" si="825"/>
        <v>0</v>
      </c>
      <c r="J7548" s="4">
        <f t="shared" si="826"/>
        <v>0</v>
      </c>
      <c r="K7548" s="4">
        <f t="shared" si="822"/>
        <v>0</v>
      </c>
      <c r="L7548" s="5">
        <f t="shared" si="827"/>
        <v>0</v>
      </c>
      <c r="M7548" s="137">
        <f>'PVWatts Hourly Results (1)'!L7559/1000</f>
        <v>0</v>
      </c>
      <c r="N7548" s="3">
        <f>'PVWatts Hourly Results (2)'!L7559/1000</f>
        <v>0</v>
      </c>
      <c r="O7548" s="3">
        <f>'PVWatts Hourly Results (3)'!L7559/1000</f>
        <v>0</v>
      </c>
      <c r="P7548" s="3">
        <f>'PVWatts Hourly Results (4)'!L7559/1000</f>
        <v>0</v>
      </c>
      <c r="Q7548" s="130">
        <f>'PVWatts Hourly Results (5)'!L7559/1000</f>
        <v>0</v>
      </c>
    </row>
    <row r="7549" spans="2:17" x14ac:dyDescent="0.25">
      <c r="B7549" s="8">
        <v>11</v>
      </c>
      <c r="C7549" s="9">
        <v>10</v>
      </c>
      <c r="D7549" s="134">
        <f>'PVWatts Hourly Results (1)'!C7560</f>
        <v>0</v>
      </c>
      <c r="E7549" s="127">
        <f>DATE(YEAR(Inputs!$D$5),Summary!B7549,Summary!C7549)+TIME(D7549,0,0)</f>
        <v>315</v>
      </c>
      <c r="F7549" s="4">
        <f t="shared" si="823"/>
        <v>0</v>
      </c>
      <c r="G7549" s="4">
        <f t="shared" si="821"/>
        <v>7</v>
      </c>
      <c r="H7549" s="4">
        <f t="shared" si="824"/>
        <v>0</v>
      </c>
      <c r="I7549" s="4">
        <f t="shared" si="825"/>
        <v>0</v>
      </c>
      <c r="J7549" s="4">
        <f t="shared" si="826"/>
        <v>0</v>
      </c>
      <c r="K7549" s="4">
        <f t="shared" si="822"/>
        <v>0</v>
      </c>
      <c r="L7549" s="5">
        <f t="shared" si="827"/>
        <v>0</v>
      </c>
      <c r="M7549" s="137">
        <f>'PVWatts Hourly Results (1)'!L7560/1000</f>
        <v>0</v>
      </c>
      <c r="N7549" s="3">
        <f>'PVWatts Hourly Results (2)'!L7560/1000</f>
        <v>0</v>
      </c>
      <c r="O7549" s="3">
        <f>'PVWatts Hourly Results (3)'!L7560/1000</f>
        <v>0</v>
      </c>
      <c r="P7549" s="3">
        <f>'PVWatts Hourly Results (4)'!L7560/1000</f>
        <v>0</v>
      </c>
      <c r="Q7549" s="130">
        <f>'PVWatts Hourly Results (5)'!L7560/1000</f>
        <v>0</v>
      </c>
    </row>
    <row r="7550" spans="2:17" x14ac:dyDescent="0.25">
      <c r="B7550" s="8">
        <v>11</v>
      </c>
      <c r="C7550" s="9">
        <v>10</v>
      </c>
      <c r="D7550" s="134">
        <f>'PVWatts Hourly Results (1)'!C7561</f>
        <v>0</v>
      </c>
      <c r="E7550" s="127">
        <f>DATE(YEAR(Inputs!$D$5),Summary!B7550,Summary!C7550)+TIME(D7550,0,0)</f>
        <v>315</v>
      </c>
      <c r="F7550" s="4">
        <f t="shared" si="823"/>
        <v>0</v>
      </c>
      <c r="G7550" s="4">
        <f t="shared" si="821"/>
        <v>7</v>
      </c>
      <c r="H7550" s="4">
        <f t="shared" si="824"/>
        <v>0</v>
      </c>
      <c r="I7550" s="4">
        <f t="shared" si="825"/>
        <v>0</v>
      </c>
      <c r="J7550" s="4">
        <f t="shared" si="826"/>
        <v>0</v>
      </c>
      <c r="K7550" s="4">
        <f t="shared" si="822"/>
        <v>0</v>
      </c>
      <c r="L7550" s="5">
        <f t="shared" si="827"/>
        <v>0</v>
      </c>
      <c r="M7550" s="137">
        <f>'PVWatts Hourly Results (1)'!L7561/1000</f>
        <v>0</v>
      </c>
      <c r="N7550" s="3">
        <f>'PVWatts Hourly Results (2)'!L7561/1000</f>
        <v>0</v>
      </c>
      <c r="O7550" s="3">
        <f>'PVWatts Hourly Results (3)'!L7561/1000</f>
        <v>0</v>
      </c>
      <c r="P7550" s="3">
        <f>'PVWatts Hourly Results (4)'!L7561/1000</f>
        <v>0</v>
      </c>
      <c r="Q7550" s="130">
        <f>'PVWatts Hourly Results (5)'!L7561/1000</f>
        <v>0</v>
      </c>
    </row>
    <row r="7551" spans="2:17" x14ac:dyDescent="0.25">
      <c r="B7551" s="8">
        <v>11</v>
      </c>
      <c r="C7551" s="9">
        <v>10</v>
      </c>
      <c r="D7551" s="134">
        <f>'PVWatts Hourly Results (1)'!C7562</f>
        <v>0</v>
      </c>
      <c r="E7551" s="127">
        <f>DATE(YEAR(Inputs!$D$5),Summary!B7551,Summary!C7551)+TIME(D7551,0,0)</f>
        <v>315</v>
      </c>
      <c r="F7551" s="4">
        <f t="shared" si="823"/>
        <v>0</v>
      </c>
      <c r="G7551" s="4">
        <f t="shared" si="821"/>
        <v>7</v>
      </c>
      <c r="H7551" s="4">
        <f t="shared" si="824"/>
        <v>0</v>
      </c>
      <c r="I7551" s="4">
        <f t="shared" si="825"/>
        <v>0</v>
      </c>
      <c r="J7551" s="4">
        <f t="shared" si="826"/>
        <v>0</v>
      </c>
      <c r="K7551" s="4">
        <f t="shared" si="822"/>
        <v>0</v>
      </c>
      <c r="L7551" s="5">
        <f t="shared" si="827"/>
        <v>0</v>
      </c>
      <c r="M7551" s="137">
        <f>'PVWatts Hourly Results (1)'!L7562/1000</f>
        <v>0</v>
      </c>
      <c r="N7551" s="3">
        <f>'PVWatts Hourly Results (2)'!L7562/1000</f>
        <v>0</v>
      </c>
      <c r="O7551" s="3">
        <f>'PVWatts Hourly Results (3)'!L7562/1000</f>
        <v>0</v>
      </c>
      <c r="P7551" s="3">
        <f>'PVWatts Hourly Results (4)'!L7562/1000</f>
        <v>0</v>
      </c>
      <c r="Q7551" s="130">
        <f>'PVWatts Hourly Results (5)'!L7562/1000</f>
        <v>0</v>
      </c>
    </row>
    <row r="7552" spans="2:17" x14ac:dyDescent="0.25">
      <c r="B7552" s="8">
        <v>11</v>
      </c>
      <c r="C7552" s="9">
        <v>10</v>
      </c>
      <c r="D7552" s="134">
        <f>'PVWatts Hourly Results (1)'!C7563</f>
        <v>0</v>
      </c>
      <c r="E7552" s="127">
        <f>DATE(YEAR(Inputs!$D$5),Summary!B7552,Summary!C7552)+TIME(D7552,0,0)</f>
        <v>315</v>
      </c>
      <c r="F7552" s="4">
        <f t="shared" si="823"/>
        <v>0</v>
      </c>
      <c r="G7552" s="4">
        <f t="shared" si="821"/>
        <v>7</v>
      </c>
      <c r="H7552" s="4">
        <f t="shared" si="824"/>
        <v>0</v>
      </c>
      <c r="I7552" s="4">
        <f t="shared" si="825"/>
        <v>0</v>
      </c>
      <c r="J7552" s="4">
        <f t="shared" si="826"/>
        <v>0</v>
      </c>
      <c r="K7552" s="4">
        <f t="shared" si="822"/>
        <v>0</v>
      </c>
      <c r="L7552" s="5">
        <f t="shared" si="827"/>
        <v>0</v>
      </c>
      <c r="M7552" s="137">
        <f>'PVWatts Hourly Results (1)'!L7563/1000</f>
        <v>0</v>
      </c>
      <c r="N7552" s="3">
        <f>'PVWatts Hourly Results (2)'!L7563/1000</f>
        <v>0</v>
      </c>
      <c r="O7552" s="3">
        <f>'PVWatts Hourly Results (3)'!L7563/1000</f>
        <v>0</v>
      </c>
      <c r="P7552" s="3">
        <f>'PVWatts Hourly Results (4)'!L7563/1000</f>
        <v>0</v>
      </c>
      <c r="Q7552" s="130">
        <f>'PVWatts Hourly Results (5)'!L7563/1000</f>
        <v>0</v>
      </c>
    </row>
    <row r="7553" spans="2:17" x14ac:dyDescent="0.25">
      <c r="B7553" s="8">
        <v>11</v>
      </c>
      <c r="C7553" s="9">
        <v>10</v>
      </c>
      <c r="D7553" s="134">
        <f>'PVWatts Hourly Results (1)'!C7564</f>
        <v>0</v>
      </c>
      <c r="E7553" s="127">
        <f>DATE(YEAR(Inputs!$D$5),Summary!B7553,Summary!C7553)+TIME(D7553,0,0)</f>
        <v>315</v>
      </c>
      <c r="F7553" s="4">
        <f t="shared" si="823"/>
        <v>0</v>
      </c>
      <c r="G7553" s="4">
        <f t="shared" si="821"/>
        <v>7</v>
      </c>
      <c r="H7553" s="4">
        <f t="shared" si="824"/>
        <v>0</v>
      </c>
      <c r="I7553" s="4">
        <f t="shared" si="825"/>
        <v>0</v>
      </c>
      <c r="J7553" s="4">
        <f t="shared" si="826"/>
        <v>0</v>
      </c>
      <c r="K7553" s="4">
        <f t="shared" si="822"/>
        <v>0</v>
      </c>
      <c r="L7553" s="5">
        <f t="shared" si="827"/>
        <v>0</v>
      </c>
      <c r="M7553" s="137">
        <f>'PVWatts Hourly Results (1)'!L7564/1000</f>
        <v>0</v>
      </c>
      <c r="N7553" s="3">
        <f>'PVWatts Hourly Results (2)'!L7564/1000</f>
        <v>0</v>
      </c>
      <c r="O7553" s="3">
        <f>'PVWatts Hourly Results (3)'!L7564/1000</f>
        <v>0</v>
      </c>
      <c r="P7553" s="3">
        <f>'PVWatts Hourly Results (4)'!L7564/1000</f>
        <v>0</v>
      </c>
      <c r="Q7553" s="130">
        <f>'PVWatts Hourly Results (5)'!L7564/1000</f>
        <v>0</v>
      </c>
    </row>
    <row r="7554" spans="2:17" x14ac:dyDescent="0.25">
      <c r="B7554" s="8">
        <v>11</v>
      </c>
      <c r="C7554" s="9">
        <v>10</v>
      </c>
      <c r="D7554" s="134">
        <f>'PVWatts Hourly Results (1)'!C7565</f>
        <v>0</v>
      </c>
      <c r="E7554" s="127">
        <f>DATE(YEAR(Inputs!$D$5),Summary!B7554,Summary!C7554)+TIME(D7554,0,0)</f>
        <v>315</v>
      </c>
      <c r="F7554" s="4">
        <f t="shared" si="823"/>
        <v>0</v>
      </c>
      <c r="G7554" s="4">
        <f t="shared" si="821"/>
        <v>7</v>
      </c>
      <c r="H7554" s="4">
        <f t="shared" si="824"/>
        <v>0</v>
      </c>
      <c r="I7554" s="4">
        <f t="shared" si="825"/>
        <v>0</v>
      </c>
      <c r="J7554" s="4">
        <f t="shared" si="826"/>
        <v>0</v>
      </c>
      <c r="K7554" s="4">
        <f t="shared" si="822"/>
        <v>0</v>
      </c>
      <c r="L7554" s="5">
        <f t="shared" si="827"/>
        <v>0</v>
      </c>
      <c r="M7554" s="137">
        <f>'PVWatts Hourly Results (1)'!L7565/1000</f>
        <v>0</v>
      </c>
      <c r="N7554" s="3">
        <f>'PVWatts Hourly Results (2)'!L7565/1000</f>
        <v>0</v>
      </c>
      <c r="O7554" s="3">
        <f>'PVWatts Hourly Results (3)'!L7565/1000</f>
        <v>0</v>
      </c>
      <c r="P7554" s="3">
        <f>'PVWatts Hourly Results (4)'!L7565/1000</f>
        <v>0</v>
      </c>
      <c r="Q7554" s="130">
        <f>'PVWatts Hourly Results (5)'!L7565/1000</f>
        <v>0</v>
      </c>
    </row>
    <row r="7555" spans="2:17" x14ac:dyDescent="0.25">
      <c r="B7555" s="8">
        <v>11</v>
      </c>
      <c r="C7555" s="9">
        <v>10</v>
      </c>
      <c r="D7555" s="134">
        <f>'PVWatts Hourly Results (1)'!C7566</f>
        <v>0</v>
      </c>
      <c r="E7555" s="127">
        <f>DATE(YEAR(Inputs!$D$5),Summary!B7555,Summary!C7555)+TIME(D7555,0,0)</f>
        <v>315</v>
      </c>
      <c r="F7555" s="4">
        <f t="shared" si="823"/>
        <v>0</v>
      </c>
      <c r="G7555" s="4">
        <f t="shared" si="821"/>
        <v>7</v>
      </c>
      <c r="H7555" s="4">
        <f t="shared" si="824"/>
        <v>0</v>
      </c>
      <c r="I7555" s="4">
        <f t="shared" si="825"/>
        <v>0</v>
      </c>
      <c r="J7555" s="4">
        <f t="shared" si="826"/>
        <v>0</v>
      </c>
      <c r="K7555" s="4">
        <f t="shared" si="822"/>
        <v>0</v>
      </c>
      <c r="L7555" s="5">
        <f t="shared" si="827"/>
        <v>0</v>
      </c>
      <c r="M7555" s="137">
        <f>'PVWatts Hourly Results (1)'!L7566/1000</f>
        <v>0</v>
      </c>
      <c r="N7555" s="3">
        <f>'PVWatts Hourly Results (2)'!L7566/1000</f>
        <v>0</v>
      </c>
      <c r="O7555" s="3">
        <f>'PVWatts Hourly Results (3)'!L7566/1000</f>
        <v>0</v>
      </c>
      <c r="P7555" s="3">
        <f>'PVWatts Hourly Results (4)'!L7566/1000</f>
        <v>0</v>
      </c>
      <c r="Q7555" s="130">
        <f>'PVWatts Hourly Results (5)'!L7566/1000</f>
        <v>0</v>
      </c>
    </row>
    <row r="7556" spans="2:17" x14ac:dyDescent="0.25">
      <c r="B7556" s="8">
        <v>11</v>
      </c>
      <c r="C7556" s="9">
        <v>10</v>
      </c>
      <c r="D7556" s="134">
        <f>'PVWatts Hourly Results (1)'!C7567</f>
        <v>0</v>
      </c>
      <c r="E7556" s="127">
        <f>DATE(YEAR(Inputs!$D$5),Summary!B7556,Summary!C7556)+TIME(D7556,0,0)</f>
        <v>315</v>
      </c>
      <c r="F7556" s="4">
        <f t="shared" si="823"/>
        <v>0</v>
      </c>
      <c r="G7556" s="4">
        <f t="shared" si="821"/>
        <v>7</v>
      </c>
      <c r="H7556" s="4">
        <f t="shared" si="824"/>
        <v>0</v>
      </c>
      <c r="I7556" s="4">
        <f t="shared" si="825"/>
        <v>0</v>
      </c>
      <c r="J7556" s="4">
        <f t="shared" si="826"/>
        <v>0</v>
      </c>
      <c r="K7556" s="4">
        <f t="shared" si="822"/>
        <v>0</v>
      </c>
      <c r="L7556" s="5">
        <f t="shared" si="827"/>
        <v>0</v>
      </c>
      <c r="M7556" s="137">
        <f>'PVWatts Hourly Results (1)'!L7567/1000</f>
        <v>0</v>
      </c>
      <c r="N7556" s="3">
        <f>'PVWatts Hourly Results (2)'!L7567/1000</f>
        <v>0</v>
      </c>
      <c r="O7556" s="3">
        <f>'PVWatts Hourly Results (3)'!L7567/1000</f>
        <v>0</v>
      </c>
      <c r="P7556" s="3">
        <f>'PVWatts Hourly Results (4)'!L7567/1000</f>
        <v>0</v>
      </c>
      <c r="Q7556" s="130">
        <f>'PVWatts Hourly Results (5)'!L7567/1000</f>
        <v>0</v>
      </c>
    </row>
    <row r="7557" spans="2:17" x14ac:dyDescent="0.25">
      <c r="B7557" s="8">
        <v>11</v>
      </c>
      <c r="C7557" s="9">
        <v>10</v>
      </c>
      <c r="D7557" s="134">
        <f>'PVWatts Hourly Results (1)'!C7568</f>
        <v>0</v>
      </c>
      <c r="E7557" s="127">
        <f>DATE(YEAR(Inputs!$D$5),Summary!B7557,Summary!C7557)+TIME(D7557,0,0)</f>
        <v>315</v>
      </c>
      <c r="F7557" s="4">
        <f t="shared" si="823"/>
        <v>0</v>
      </c>
      <c r="G7557" s="4">
        <f t="shared" si="821"/>
        <v>7</v>
      </c>
      <c r="H7557" s="4">
        <f t="shared" si="824"/>
        <v>0</v>
      </c>
      <c r="I7557" s="4">
        <f t="shared" si="825"/>
        <v>0</v>
      </c>
      <c r="J7557" s="4">
        <f t="shared" si="826"/>
        <v>0</v>
      </c>
      <c r="K7557" s="4">
        <f t="shared" si="822"/>
        <v>0</v>
      </c>
      <c r="L7557" s="5">
        <f t="shared" si="827"/>
        <v>0</v>
      </c>
      <c r="M7557" s="137">
        <f>'PVWatts Hourly Results (1)'!L7568/1000</f>
        <v>0</v>
      </c>
      <c r="N7557" s="3">
        <f>'PVWatts Hourly Results (2)'!L7568/1000</f>
        <v>0</v>
      </c>
      <c r="O7557" s="3">
        <f>'PVWatts Hourly Results (3)'!L7568/1000</f>
        <v>0</v>
      </c>
      <c r="P7557" s="3">
        <f>'PVWatts Hourly Results (4)'!L7568/1000</f>
        <v>0</v>
      </c>
      <c r="Q7557" s="130">
        <f>'PVWatts Hourly Results (5)'!L7568/1000</f>
        <v>0</v>
      </c>
    </row>
    <row r="7558" spans="2:17" x14ac:dyDescent="0.25">
      <c r="B7558" s="8">
        <v>11</v>
      </c>
      <c r="C7558" s="9">
        <v>11</v>
      </c>
      <c r="D7558" s="134">
        <f>'PVWatts Hourly Results (1)'!C7569</f>
        <v>0</v>
      </c>
      <c r="E7558" s="127">
        <f>DATE(YEAR(Inputs!$D$5),Summary!B7558,Summary!C7558)+TIME(D7558,0,0)</f>
        <v>316</v>
      </c>
      <c r="F7558" s="4">
        <f t="shared" si="823"/>
        <v>0</v>
      </c>
      <c r="G7558" s="4">
        <f t="shared" si="821"/>
        <v>1</v>
      </c>
      <c r="H7558" s="4">
        <f t="shared" si="824"/>
        <v>0</v>
      </c>
      <c r="I7558" s="4">
        <f t="shared" si="825"/>
        <v>0</v>
      </c>
      <c r="J7558" s="4">
        <f t="shared" si="826"/>
        <v>0</v>
      </c>
      <c r="K7558" s="4">
        <f t="shared" si="822"/>
        <v>0</v>
      </c>
      <c r="L7558" s="5">
        <f t="shared" si="827"/>
        <v>0</v>
      </c>
      <c r="M7558" s="137">
        <f>'PVWatts Hourly Results (1)'!L7569/1000</f>
        <v>0</v>
      </c>
      <c r="N7558" s="3">
        <f>'PVWatts Hourly Results (2)'!L7569/1000</f>
        <v>0</v>
      </c>
      <c r="O7558" s="3">
        <f>'PVWatts Hourly Results (3)'!L7569/1000</f>
        <v>0</v>
      </c>
      <c r="P7558" s="3">
        <f>'PVWatts Hourly Results (4)'!L7569/1000</f>
        <v>0</v>
      </c>
      <c r="Q7558" s="130">
        <f>'PVWatts Hourly Results (5)'!L7569/1000</f>
        <v>0</v>
      </c>
    </row>
    <row r="7559" spans="2:17" x14ac:dyDescent="0.25">
      <c r="B7559" s="8">
        <v>11</v>
      </c>
      <c r="C7559" s="9">
        <v>11</v>
      </c>
      <c r="D7559" s="134">
        <f>'PVWatts Hourly Results (1)'!C7570</f>
        <v>0</v>
      </c>
      <c r="E7559" s="127">
        <f>DATE(YEAR(Inputs!$D$5),Summary!B7559,Summary!C7559)+TIME(D7559,0,0)</f>
        <v>316</v>
      </c>
      <c r="F7559" s="4">
        <f t="shared" si="823"/>
        <v>0</v>
      </c>
      <c r="G7559" s="4">
        <f t="shared" si="821"/>
        <v>1</v>
      </c>
      <c r="H7559" s="4">
        <f t="shared" si="824"/>
        <v>0</v>
      </c>
      <c r="I7559" s="4">
        <f t="shared" si="825"/>
        <v>0</v>
      </c>
      <c r="J7559" s="4">
        <f t="shared" si="826"/>
        <v>0</v>
      </c>
      <c r="K7559" s="4">
        <f t="shared" si="822"/>
        <v>0</v>
      </c>
      <c r="L7559" s="5">
        <f t="shared" si="827"/>
        <v>0</v>
      </c>
      <c r="M7559" s="137">
        <f>'PVWatts Hourly Results (1)'!L7570/1000</f>
        <v>0</v>
      </c>
      <c r="N7559" s="3">
        <f>'PVWatts Hourly Results (2)'!L7570/1000</f>
        <v>0</v>
      </c>
      <c r="O7559" s="3">
        <f>'PVWatts Hourly Results (3)'!L7570/1000</f>
        <v>0</v>
      </c>
      <c r="P7559" s="3">
        <f>'PVWatts Hourly Results (4)'!L7570/1000</f>
        <v>0</v>
      </c>
      <c r="Q7559" s="130">
        <f>'PVWatts Hourly Results (5)'!L7570/1000</f>
        <v>0</v>
      </c>
    </row>
    <row r="7560" spans="2:17" x14ac:dyDescent="0.25">
      <c r="B7560" s="8">
        <v>11</v>
      </c>
      <c r="C7560" s="9">
        <v>11</v>
      </c>
      <c r="D7560" s="134">
        <f>'PVWatts Hourly Results (1)'!C7571</f>
        <v>0</v>
      </c>
      <c r="E7560" s="127">
        <f>DATE(YEAR(Inputs!$D$5),Summary!B7560,Summary!C7560)+TIME(D7560,0,0)</f>
        <v>316</v>
      </c>
      <c r="F7560" s="4">
        <f t="shared" si="823"/>
        <v>0</v>
      </c>
      <c r="G7560" s="4">
        <f t="shared" si="821"/>
        <v>1</v>
      </c>
      <c r="H7560" s="4">
        <f t="shared" si="824"/>
        <v>0</v>
      </c>
      <c r="I7560" s="4">
        <f t="shared" si="825"/>
        <v>0</v>
      </c>
      <c r="J7560" s="4">
        <f t="shared" si="826"/>
        <v>0</v>
      </c>
      <c r="K7560" s="4">
        <f t="shared" si="822"/>
        <v>0</v>
      </c>
      <c r="L7560" s="5">
        <f t="shared" si="827"/>
        <v>0</v>
      </c>
      <c r="M7560" s="137">
        <f>'PVWatts Hourly Results (1)'!L7571/1000</f>
        <v>0</v>
      </c>
      <c r="N7560" s="3">
        <f>'PVWatts Hourly Results (2)'!L7571/1000</f>
        <v>0</v>
      </c>
      <c r="O7560" s="3">
        <f>'PVWatts Hourly Results (3)'!L7571/1000</f>
        <v>0</v>
      </c>
      <c r="P7560" s="3">
        <f>'PVWatts Hourly Results (4)'!L7571/1000</f>
        <v>0</v>
      </c>
      <c r="Q7560" s="130">
        <f>'PVWatts Hourly Results (5)'!L7571/1000</f>
        <v>0</v>
      </c>
    </row>
    <row r="7561" spans="2:17" x14ac:dyDescent="0.25">
      <c r="B7561" s="8">
        <v>11</v>
      </c>
      <c r="C7561" s="9">
        <v>11</v>
      </c>
      <c r="D7561" s="134">
        <f>'PVWatts Hourly Results (1)'!C7572</f>
        <v>0</v>
      </c>
      <c r="E7561" s="127">
        <f>DATE(YEAR(Inputs!$D$5),Summary!B7561,Summary!C7561)+TIME(D7561,0,0)</f>
        <v>316</v>
      </c>
      <c r="F7561" s="4">
        <f t="shared" si="823"/>
        <v>0</v>
      </c>
      <c r="G7561" s="4">
        <f t="shared" si="821"/>
        <v>1</v>
      </c>
      <c r="H7561" s="4">
        <f t="shared" si="824"/>
        <v>0</v>
      </c>
      <c r="I7561" s="4">
        <f t="shared" si="825"/>
        <v>0</v>
      </c>
      <c r="J7561" s="4">
        <f t="shared" si="826"/>
        <v>0</v>
      </c>
      <c r="K7561" s="4">
        <f t="shared" si="822"/>
        <v>0</v>
      </c>
      <c r="L7561" s="5">
        <f t="shared" si="827"/>
        <v>0</v>
      </c>
      <c r="M7561" s="137">
        <f>'PVWatts Hourly Results (1)'!L7572/1000</f>
        <v>0</v>
      </c>
      <c r="N7561" s="3">
        <f>'PVWatts Hourly Results (2)'!L7572/1000</f>
        <v>0</v>
      </c>
      <c r="O7561" s="3">
        <f>'PVWatts Hourly Results (3)'!L7572/1000</f>
        <v>0</v>
      </c>
      <c r="P7561" s="3">
        <f>'PVWatts Hourly Results (4)'!L7572/1000</f>
        <v>0</v>
      </c>
      <c r="Q7561" s="130">
        <f>'PVWatts Hourly Results (5)'!L7572/1000</f>
        <v>0</v>
      </c>
    </row>
    <row r="7562" spans="2:17" x14ac:dyDescent="0.25">
      <c r="B7562" s="8">
        <v>11</v>
      </c>
      <c r="C7562" s="9">
        <v>11</v>
      </c>
      <c r="D7562" s="134">
        <f>'PVWatts Hourly Results (1)'!C7573</f>
        <v>0</v>
      </c>
      <c r="E7562" s="127">
        <f>DATE(YEAR(Inputs!$D$5),Summary!B7562,Summary!C7562)+TIME(D7562,0,0)</f>
        <v>316</v>
      </c>
      <c r="F7562" s="4">
        <f t="shared" si="823"/>
        <v>0</v>
      </c>
      <c r="G7562" s="4">
        <f t="shared" si="821"/>
        <v>1</v>
      </c>
      <c r="H7562" s="4">
        <f t="shared" si="824"/>
        <v>0</v>
      </c>
      <c r="I7562" s="4">
        <f t="shared" si="825"/>
        <v>0</v>
      </c>
      <c r="J7562" s="4">
        <f t="shared" si="826"/>
        <v>0</v>
      </c>
      <c r="K7562" s="4">
        <f t="shared" si="822"/>
        <v>0</v>
      </c>
      <c r="L7562" s="5">
        <f t="shared" si="827"/>
        <v>0</v>
      </c>
      <c r="M7562" s="137">
        <f>'PVWatts Hourly Results (1)'!L7573/1000</f>
        <v>0</v>
      </c>
      <c r="N7562" s="3">
        <f>'PVWatts Hourly Results (2)'!L7573/1000</f>
        <v>0</v>
      </c>
      <c r="O7562" s="3">
        <f>'PVWatts Hourly Results (3)'!L7573/1000</f>
        <v>0</v>
      </c>
      <c r="P7562" s="3">
        <f>'PVWatts Hourly Results (4)'!L7573/1000</f>
        <v>0</v>
      </c>
      <c r="Q7562" s="130">
        <f>'PVWatts Hourly Results (5)'!L7573/1000</f>
        <v>0</v>
      </c>
    </row>
    <row r="7563" spans="2:17" x14ac:dyDescent="0.25">
      <c r="B7563" s="8">
        <v>11</v>
      </c>
      <c r="C7563" s="9">
        <v>11</v>
      </c>
      <c r="D7563" s="134">
        <f>'PVWatts Hourly Results (1)'!C7574</f>
        <v>0</v>
      </c>
      <c r="E7563" s="127">
        <f>DATE(YEAR(Inputs!$D$5),Summary!B7563,Summary!C7563)+TIME(D7563,0,0)</f>
        <v>316</v>
      </c>
      <c r="F7563" s="4">
        <f t="shared" si="823"/>
        <v>0</v>
      </c>
      <c r="G7563" s="4">
        <f t="shared" si="821"/>
        <v>1</v>
      </c>
      <c r="H7563" s="4">
        <f t="shared" si="824"/>
        <v>0</v>
      </c>
      <c r="I7563" s="4">
        <f t="shared" si="825"/>
        <v>0</v>
      </c>
      <c r="J7563" s="4">
        <f t="shared" si="826"/>
        <v>0</v>
      </c>
      <c r="K7563" s="4">
        <f t="shared" si="822"/>
        <v>0</v>
      </c>
      <c r="L7563" s="5">
        <f t="shared" si="827"/>
        <v>0</v>
      </c>
      <c r="M7563" s="137">
        <f>'PVWatts Hourly Results (1)'!L7574/1000</f>
        <v>0</v>
      </c>
      <c r="N7563" s="3">
        <f>'PVWatts Hourly Results (2)'!L7574/1000</f>
        <v>0</v>
      </c>
      <c r="O7563" s="3">
        <f>'PVWatts Hourly Results (3)'!L7574/1000</f>
        <v>0</v>
      </c>
      <c r="P7563" s="3">
        <f>'PVWatts Hourly Results (4)'!L7574/1000</f>
        <v>0</v>
      </c>
      <c r="Q7563" s="130">
        <f>'PVWatts Hourly Results (5)'!L7574/1000</f>
        <v>0</v>
      </c>
    </row>
    <row r="7564" spans="2:17" x14ac:dyDescent="0.25">
      <c r="B7564" s="8">
        <v>11</v>
      </c>
      <c r="C7564" s="9">
        <v>11</v>
      </c>
      <c r="D7564" s="134">
        <f>'PVWatts Hourly Results (1)'!C7575</f>
        <v>0</v>
      </c>
      <c r="E7564" s="127">
        <f>DATE(YEAR(Inputs!$D$5),Summary!B7564,Summary!C7564)+TIME(D7564,0,0)</f>
        <v>316</v>
      </c>
      <c r="F7564" s="4">
        <f t="shared" si="823"/>
        <v>0</v>
      </c>
      <c r="G7564" s="4">
        <f t="shared" si="821"/>
        <v>1</v>
      </c>
      <c r="H7564" s="4">
        <f t="shared" si="824"/>
        <v>0</v>
      </c>
      <c r="I7564" s="4">
        <f t="shared" si="825"/>
        <v>0</v>
      </c>
      <c r="J7564" s="4">
        <f t="shared" si="826"/>
        <v>0</v>
      </c>
      <c r="K7564" s="4">
        <f t="shared" si="822"/>
        <v>0</v>
      </c>
      <c r="L7564" s="5">
        <f t="shared" si="827"/>
        <v>0</v>
      </c>
      <c r="M7564" s="137">
        <f>'PVWatts Hourly Results (1)'!L7575/1000</f>
        <v>0</v>
      </c>
      <c r="N7564" s="3">
        <f>'PVWatts Hourly Results (2)'!L7575/1000</f>
        <v>0</v>
      </c>
      <c r="O7564" s="3">
        <f>'PVWatts Hourly Results (3)'!L7575/1000</f>
        <v>0</v>
      </c>
      <c r="P7564" s="3">
        <f>'PVWatts Hourly Results (4)'!L7575/1000</f>
        <v>0</v>
      </c>
      <c r="Q7564" s="130">
        <f>'PVWatts Hourly Results (5)'!L7575/1000</f>
        <v>0</v>
      </c>
    </row>
    <row r="7565" spans="2:17" x14ac:dyDescent="0.25">
      <c r="B7565" s="8">
        <v>11</v>
      </c>
      <c r="C7565" s="9">
        <v>11</v>
      </c>
      <c r="D7565" s="134">
        <f>'PVWatts Hourly Results (1)'!C7576</f>
        <v>0</v>
      </c>
      <c r="E7565" s="127">
        <f>DATE(YEAR(Inputs!$D$5),Summary!B7565,Summary!C7565)+TIME(D7565,0,0)</f>
        <v>316</v>
      </c>
      <c r="F7565" s="4">
        <f t="shared" si="823"/>
        <v>0</v>
      </c>
      <c r="G7565" s="4">
        <f t="shared" si="821"/>
        <v>1</v>
      </c>
      <c r="H7565" s="4">
        <f t="shared" si="824"/>
        <v>0</v>
      </c>
      <c r="I7565" s="4">
        <f t="shared" si="825"/>
        <v>0</v>
      </c>
      <c r="J7565" s="4">
        <f t="shared" si="826"/>
        <v>0</v>
      </c>
      <c r="K7565" s="4">
        <f t="shared" si="822"/>
        <v>0</v>
      </c>
      <c r="L7565" s="5">
        <f t="shared" si="827"/>
        <v>0</v>
      </c>
      <c r="M7565" s="137">
        <f>'PVWatts Hourly Results (1)'!L7576/1000</f>
        <v>0</v>
      </c>
      <c r="N7565" s="3">
        <f>'PVWatts Hourly Results (2)'!L7576/1000</f>
        <v>0</v>
      </c>
      <c r="O7565" s="3">
        <f>'PVWatts Hourly Results (3)'!L7576/1000</f>
        <v>0</v>
      </c>
      <c r="P7565" s="3">
        <f>'PVWatts Hourly Results (4)'!L7576/1000</f>
        <v>0</v>
      </c>
      <c r="Q7565" s="130">
        <f>'PVWatts Hourly Results (5)'!L7576/1000</f>
        <v>0</v>
      </c>
    </row>
    <row r="7566" spans="2:17" x14ac:dyDescent="0.25">
      <c r="B7566" s="8">
        <v>11</v>
      </c>
      <c r="C7566" s="9">
        <v>11</v>
      </c>
      <c r="D7566" s="134">
        <f>'PVWatts Hourly Results (1)'!C7577</f>
        <v>0</v>
      </c>
      <c r="E7566" s="127">
        <f>DATE(YEAR(Inputs!$D$5),Summary!B7566,Summary!C7566)+TIME(D7566,0,0)</f>
        <v>316</v>
      </c>
      <c r="F7566" s="4">
        <f t="shared" si="823"/>
        <v>0</v>
      </c>
      <c r="G7566" s="4">
        <f t="shared" si="821"/>
        <v>1</v>
      </c>
      <c r="H7566" s="4">
        <f t="shared" si="824"/>
        <v>0</v>
      </c>
      <c r="I7566" s="4">
        <f t="shared" si="825"/>
        <v>0</v>
      </c>
      <c r="J7566" s="4">
        <f t="shared" si="826"/>
        <v>0</v>
      </c>
      <c r="K7566" s="4">
        <f t="shared" si="822"/>
        <v>0</v>
      </c>
      <c r="L7566" s="5">
        <f t="shared" si="827"/>
        <v>0</v>
      </c>
      <c r="M7566" s="137">
        <f>'PVWatts Hourly Results (1)'!L7577/1000</f>
        <v>0</v>
      </c>
      <c r="N7566" s="3">
        <f>'PVWatts Hourly Results (2)'!L7577/1000</f>
        <v>0</v>
      </c>
      <c r="O7566" s="3">
        <f>'PVWatts Hourly Results (3)'!L7577/1000</f>
        <v>0</v>
      </c>
      <c r="P7566" s="3">
        <f>'PVWatts Hourly Results (4)'!L7577/1000</f>
        <v>0</v>
      </c>
      <c r="Q7566" s="130">
        <f>'PVWatts Hourly Results (5)'!L7577/1000</f>
        <v>0</v>
      </c>
    </row>
    <row r="7567" spans="2:17" x14ac:dyDescent="0.25">
      <c r="B7567" s="8">
        <v>11</v>
      </c>
      <c r="C7567" s="9">
        <v>11</v>
      </c>
      <c r="D7567" s="134">
        <f>'PVWatts Hourly Results (1)'!C7578</f>
        <v>0</v>
      </c>
      <c r="E7567" s="127">
        <f>DATE(YEAR(Inputs!$D$5),Summary!B7567,Summary!C7567)+TIME(D7567,0,0)</f>
        <v>316</v>
      </c>
      <c r="F7567" s="4">
        <f t="shared" si="823"/>
        <v>0</v>
      </c>
      <c r="G7567" s="4">
        <f t="shared" si="821"/>
        <v>1</v>
      </c>
      <c r="H7567" s="4">
        <f t="shared" si="824"/>
        <v>0</v>
      </c>
      <c r="I7567" s="4">
        <f t="shared" si="825"/>
        <v>0</v>
      </c>
      <c r="J7567" s="4">
        <f t="shared" si="826"/>
        <v>0</v>
      </c>
      <c r="K7567" s="4">
        <f t="shared" si="822"/>
        <v>0</v>
      </c>
      <c r="L7567" s="5">
        <f t="shared" si="827"/>
        <v>0</v>
      </c>
      <c r="M7567" s="137">
        <f>'PVWatts Hourly Results (1)'!L7578/1000</f>
        <v>0</v>
      </c>
      <c r="N7567" s="3">
        <f>'PVWatts Hourly Results (2)'!L7578/1000</f>
        <v>0</v>
      </c>
      <c r="O7567" s="3">
        <f>'PVWatts Hourly Results (3)'!L7578/1000</f>
        <v>0</v>
      </c>
      <c r="P7567" s="3">
        <f>'PVWatts Hourly Results (4)'!L7578/1000</f>
        <v>0</v>
      </c>
      <c r="Q7567" s="130">
        <f>'PVWatts Hourly Results (5)'!L7578/1000</f>
        <v>0</v>
      </c>
    </row>
    <row r="7568" spans="2:17" x14ac:dyDescent="0.25">
      <c r="B7568" s="8">
        <v>11</v>
      </c>
      <c r="C7568" s="9">
        <v>11</v>
      </c>
      <c r="D7568" s="134">
        <f>'PVWatts Hourly Results (1)'!C7579</f>
        <v>0</v>
      </c>
      <c r="E7568" s="127">
        <f>DATE(YEAR(Inputs!$D$5),Summary!B7568,Summary!C7568)+TIME(D7568,0,0)</f>
        <v>316</v>
      </c>
      <c r="F7568" s="4">
        <f t="shared" si="823"/>
        <v>0</v>
      </c>
      <c r="G7568" s="4">
        <f t="shared" si="821"/>
        <v>1</v>
      </c>
      <c r="H7568" s="4">
        <f t="shared" si="824"/>
        <v>0</v>
      </c>
      <c r="I7568" s="4">
        <f t="shared" si="825"/>
        <v>0</v>
      </c>
      <c r="J7568" s="4">
        <f t="shared" si="826"/>
        <v>0</v>
      </c>
      <c r="K7568" s="4">
        <f t="shared" si="822"/>
        <v>0</v>
      </c>
      <c r="L7568" s="5">
        <f t="shared" si="827"/>
        <v>0</v>
      </c>
      <c r="M7568" s="137">
        <f>'PVWatts Hourly Results (1)'!L7579/1000</f>
        <v>0</v>
      </c>
      <c r="N7568" s="3">
        <f>'PVWatts Hourly Results (2)'!L7579/1000</f>
        <v>0</v>
      </c>
      <c r="O7568" s="3">
        <f>'PVWatts Hourly Results (3)'!L7579/1000</f>
        <v>0</v>
      </c>
      <c r="P7568" s="3">
        <f>'PVWatts Hourly Results (4)'!L7579/1000</f>
        <v>0</v>
      </c>
      <c r="Q7568" s="130">
        <f>'PVWatts Hourly Results (5)'!L7579/1000</f>
        <v>0</v>
      </c>
    </row>
    <row r="7569" spans="2:17" x14ac:dyDescent="0.25">
      <c r="B7569" s="8">
        <v>11</v>
      </c>
      <c r="C7569" s="9">
        <v>11</v>
      </c>
      <c r="D7569" s="134">
        <f>'PVWatts Hourly Results (1)'!C7580</f>
        <v>0</v>
      </c>
      <c r="E7569" s="127">
        <f>DATE(YEAR(Inputs!$D$5),Summary!B7569,Summary!C7569)+TIME(D7569,0,0)</f>
        <v>316</v>
      </c>
      <c r="F7569" s="4">
        <f t="shared" si="823"/>
        <v>0</v>
      </c>
      <c r="G7569" s="4">
        <f t="shared" si="821"/>
        <v>1</v>
      </c>
      <c r="H7569" s="4">
        <f t="shared" si="824"/>
        <v>0</v>
      </c>
      <c r="I7569" s="4">
        <f t="shared" si="825"/>
        <v>0</v>
      </c>
      <c r="J7569" s="4">
        <f t="shared" si="826"/>
        <v>0</v>
      </c>
      <c r="K7569" s="4">
        <f t="shared" si="822"/>
        <v>0</v>
      </c>
      <c r="L7569" s="5">
        <f t="shared" si="827"/>
        <v>0</v>
      </c>
      <c r="M7569" s="137">
        <f>'PVWatts Hourly Results (1)'!L7580/1000</f>
        <v>0</v>
      </c>
      <c r="N7569" s="3">
        <f>'PVWatts Hourly Results (2)'!L7580/1000</f>
        <v>0</v>
      </c>
      <c r="O7569" s="3">
        <f>'PVWatts Hourly Results (3)'!L7580/1000</f>
        <v>0</v>
      </c>
      <c r="P7569" s="3">
        <f>'PVWatts Hourly Results (4)'!L7580/1000</f>
        <v>0</v>
      </c>
      <c r="Q7569" s="130">
        <f>'PVWatts Hourly Results (5)'!L7580/1000</f>
        <v>0</v>
      </c>
    </row>
    <row r="7570" spans="2:17" x14ac:dyDescent="0.25">
      <c r="B7570" s="8">
        <v>11</v>
      </c>
      <c r="C7570" s="9">
        <v>11</v>
      </c>
      <c r="D7570" s="134">
        <f>'PVWatts Hourly Results (1)'!C7581</f>
        <v>0</v>
      </c>
      <c r="E7570" s="127">
        <f>DATE(YEAR(Inputs!$D$5),Summary!B7570,Summary!C7570)+TIME(D7570,0,0)</f>
        <v>316</v>
      </c>
      <c r="F7570" s="4">
        <f t="shared" si="823"/>
        <v>0</v>
      </c>
      <c r="G7570" s="4">
        <f t="shared" si="821"/>
        <v>1</v>
      </c>
      <c r="H7570" s="4">
        <f t="shared" si="824"/>
        <v>0</v>
      </c>
      <c r="I7570" s="4">
        <f t="shared" si="825"/>
        <v>0</v>
      </c>
      <c r="J7570" s="4">
        <f t="shared" si="826"/>
        <v>0</v>
      </c>
      <c r="K7570" s="4">
        <f t="shared" si="822"/>
        <v>0</v>
      </c>
      <c r="L7570" s="5">
        <f t="shared" si="827"/>
        <v>0</v>
      </c>
      <c r="M7570" s="137">
        <f>'PVWatts Hourly Results (1)'!L7581/1000</f>
        <v>0</v>
      </c>
      <c r="N7570" s="3">
        <f>'PVWatts Hourly Results (2)'!L7581/1000</f>
        <v>0</v>
      </c>
      <c r="O7570" s="3">
        <f>'PVWatts Hourly Results (3)'!L7581/1000</f>
        <v>0</v>
      </c>
      <c r="P7570" s="3">
        <f>'PVWatts Hourly Results (4)'!L7581/1000</f>
        <v>0</v>
      </c>
      <c r="Q7570" s="130">
        <f>'PVWatts Hourly Results (5)'!L7581/1000</f>
        <v>0</v>
      </c>
    </row>
    <row r="7571" spans="2:17" x14ac:dyDescent="0.25">
      <c r="B7571" s="8">
        <v>11</v>
      </c>
      <c r="C7571" s="9">
        <v>11</v>
      </c>
      <c r="D7571" s="134">
        <f>'PVWatts Hourly Results (1)'!C7582</f>
        <v>0</v>
      </c>
      <c r="E7571" s="127">
        <f>DATE(YEAR(Inputs!$D$5),Summary!B7571,Summary!C7571)+TIME(D7571,0,0)</f>
        <v>316</v>
      </c>
      <c r="F7571" s="4">
        <f t="shared" si="823"/>
        <v>0</v>
      </c>
      <c r="G7571" s="4">
        <f t="shared" si="821"/>
        <v>1</v>
      </c>
      <c r="H7571" s="4">
        <f t="shared" si="824"/>
        <v>0</v>
      </c>
      <c r="I7571" s="4">
        <f t="shared" si="825"/>
        <v>0</v>
      </c>
      <c r="J7571" s="4">
        <f t="shared" si="826"/>
        <v>0</v>
      </c>
      <c r="K7571" s="4">
        <f t="shared" si="822"/>
        <v>0</v>
      </c>
      <c r="L7571" s="5">
        <f t="shared" si="827"/>
        <v>0</v>
      </c>
      <c r="M7571" s="137">
        <f>'PVWatts Hourly Results (1)'!L7582/1000</f>
        <v>0</v>
      </c>
      <c r="N7571" s="3">
        <f>'PVWatts Hourly Results (2)'!L7582/1000</f>
        <v>0</v>
      </c>
      <c r="O7571" s="3">
        <f>'PVWatts Hourly Results (3)'!L7582/1000</f>
        <v>0</v>
      </c>
      <c r="P7571" s="3">
        <f>'PVWatts Hourly Results (4)'!L7582/1000</f>
        <v>0</v>
      </c>
      <c r="Q7571" s="130">
        <f>'PVWatts Hourly Results (5)'!L7582/1000</f>
        <v>0</v>
      </c>
    </row>
    <row r="7572" spans="2:17" x14ac:dyDescent="0.25">
      <c r="B7572" s="8">
        <v>11</v>
      </c>
      <c r="C7572" s="9">
        <v>11</v>
      </c>
      <c r="D7572" s="134">
        <f>'PVWatts Hourly Results (1)'!C7583</f>
        <v>0</v>
      </c>
      <c r="E7572" s="127">
        <f>DATE(YEAR(Inputs!$D$5),Summary!B7572,Summary!C7572)+TIME(D7572,0,0)</f>
        <v>316</v>
      </c>
      <c r="F7572" s="4">
        <f t="shared" si="823"/>
        <v>0</v>
      </c>
      <c r="G7572" s="4">
        <f t="shared" si="821"/>
        <v>1</v>
      </c>
      <c r="H7572" s="4">
        <f t="shared" si="824"/>
        <v>0</v>
      </c>
      <c r="I7572" s="4">
        <f t="shared" si="825"/>
        <v>0</v>
      </c>
      <c r="J7572" s="4">
        <f t="shared" si="826"/>
        <v>0</v>
      </c>
      <c r="K7572" s="4">
        <f t="shared" si="822"/>
        <v>0</v>
      </c>
      <c r="L7572" s="5">
        <f t="shared" si="827"/>
        <v>0</v>
      </c>
      <c r="M7572" s="137">
        <f>'PVWatts Hourly Results (1)'!L7583/1000</f>
        <v>0</v>
      </c>
      <c r="N7572" s="3">
        <f>'PVWatts Hourly Results (2)'!L7583/1000</f>
        <v>0</v>
      </c>
      <c r="O7572" s="3">
        <f>'PVWatts Hourly Results (3)'!L7583/1000</f>
        <v>0</v>
      </c>
      <c r="P7572" s="3">
        <f>'PVWatts Hourly Results (4)'!L7583/1000</f>
        <v>0</v>
      </c>
      <c r="Q7572" s="130">
        <f>'PVWatts Hourly Results (5)'!L7583/1000</f>
        <v>0</v>
      </c>
    </row>
    <row r="7573" spans="2:17" x14ac:dyDescent="0.25">
      <c r="B7573" s="8">
        <v>11</v>
      </c>
      <c r="C7573" s="9">
        <v>11</v>
      </c>
      <c r="D7573" s="134">
        <f>'PVWatts Hourly Results (1)'!C7584</f>
        <v>0</v>
      </c>
      <c r="E7573" s="127">
        <f>DATE(YEAR(Inputs!$D$5),Summary!B7573,Summary!C7573)+TIME(D7573,0,0)</f>
        <v>316</v>
      </c>
      <c r="F7573" s="4">
        <f t="shared" si="823"/>
        <v>0</v>
      </c>
      <c r="G7573" s="4">
        <f t="shared" si="821"/>
        <v>1</v>
      </c>
      <c r="H7573" s="4">
        <f t="shared" si="824"/>
        <v>0</v>
      </c>
      <c r="I7573" s="4">
        <f t="shared" si="825"/>
        <v>0</v>
      </c>
      <c r="J7573" s="4">
        <f t="shared" si="826"/>
        <v>0</v>
      </c>
      <c r="K7573" s="4">
        <f t="shared" si="822"/>
        <v>0</v>
      </c>
      <c r="L7573" s="5">
        <f t="shared" si="827"/>
        <v>0</v>
      </c>
      <c r="M7573" s="137">
        <f>'PVWatts Hourly Results (1)'!L7584/1000</f>
        <v>0</v>
      </c>
      <c r="N7573" s="3">
        <f>'PVWatts Hourly Results (2)'!L7584/1000</f>
        <v>0</v>
      </c>
      <c r="O7573" s="3">
        <f>'PVWatts Hourly Results (3)'!L7584/1000</f>
        <v>0</v>
      </c>
      <c r="P7573" s="3">
        <f>'PVWatts Hourly Results (4)'!L7584/1000</f>
        <v>0</v>
      </c>
      <c r="Q7573" s="130">
        <f>'PVWatts Hourly Results (5)'!L7584/1000</f>
        <v>0</v>
      </c>
    </row>
    <row r="7574" spans="2:17" x14ac:dyDescent="0.25">
      <c r="B7574" s="8">
        <v>11</v>
      </c>
      <c r="C7574" s="9">
        <v>11</v>
      </c>
      <c r="D7574" s="134">
        <f>'PVWatts Hourly Results (1)'!C7585</f>
        <v>0</v>
      </c>
      <c r="E7574" s="127">
        <f>DATE(YEAR(Inputs!$D$5),Summary!B7574,Summary!C7574)+TIME(D7574,0,0)</f>
        <v>316</v>
      </c>
      <c r="F7574" s="4">
        <f t="shared" si="823"/>
        <v>0</v>
      </c>
      <c r="G7574" s="4">
        <f t="shared" ref="G7574:G7637" si="828">WEEKDAY(E7574)</f>
        <v>1</v>
      </c>
      <c r="H7574" s="4">
        <f t="shared" si="824"/>
        <v>0</v>
      </c>
      <c r="I7574" s="4">
        <f t="shared" si="825"/>
        <v>0</v>
      </c>
      <c r="J7574" s="4">
        <f t="shared" si="826"/>
        <v>0</v>
      </c>
      <c r="K7574" s="4">
        <f t="shared" ref="K7574:K7637" si="829">IF(OR(AND(B7574=7,C7574=4),AND(B7574=1,C7574=1)),1,0)</f>
        <v>0</v>
      </c>
      <c r="L7574" s="5">
        <f t="shared" si="827"/>
        <v>0</v>
      </c>
      <c r="M7574" s="137">
        <f>'PVWatts Hourly Results (1)'!L7585/1000</f>
        <v>0</v>
      </c>
      <c r="N7574" s="3">
        <f>'PVWatts Hourly Results (2)'!L7585/1000</f>
        <v>0</v>
      </c>
      <c r="O7574" s="3">
        <f>'PVWatts Hourly Results (3)'!L7585/1000</f>
        <v>0</v>
      </c>
      <c r="P7574" s="3">
        <f>'PVWatts Hourly Results (4)'!L7585/1000</f>
        <v>0</v>
      </c>
      <c r="Q7574" s="130">
        <f>'PVWatts Hourly Results (5)'!L7585/1000</f>
        <v>0</v>
      </c>
    </row>
    <row r="7575" spans="2:17" x14ac:dyDescent="0.25">
      <c r="B7575" s="8">
        <v>11</v>
      </c>
      <c r="C7575" s="9">
        <v>11</v>
      </c>
      <c r="D7575" s="134">
        <f>'PVWatts Hourly Results (1)'!C7586</f>
        <v>0</v>
      </c>
      <c r="E7575" s="127">
        <f>DATE(YEAR(Inputs!$D$5),Summary!B7575,Summary!C7575)+TIME(D7575,0,0)</f>
        <v>316</v>
      </c>
      <c r="F7575" s="4">
        <f t="shared" ref="F7575:F7638" si="830">IF(OR(B7575&lt;3,B7575=6,B7575=7,B7575=8),1,0)</f>
        <v>0</v>
      </c>
      <c r="G7575" s="4">
        <f t="shared" si="828"/>
        <v>1</v>
      </c>
      <c r="H7575" s="4">
        <f t="shared" ref="H7575:H7638" si="831">IF(OR(G7575=2,G7575=3,G7575=4,G7575=5,G7575=6),1,0)</f>
        <v>0</v>
      </c>
      <c r="I7575" s="4">
        <f t="shared" ref="I7575:I7638" si="832">IF(AND(B7575&gt;5,B7575&lt;9,D7575&gt;=13,D7575&lt;=16,H7575=1),1,0)</f>
        <v>0</v>
      </c>
      <c r="J7575" s="4">
        <f t="shared" ref="J7575:J7638" si="833">IF(AND(B7575&lt;3,OR(AND(D7575&gt;6,D7575&lt;9),AND(D7575&gt;17,D7575&lt;20)),H7575=1),1,0)</f>
        <v>0</v>
      </c>
      <c r="K7575" s="4">
        <f t="shared" si="829"/>
        <v>0</v>
      </c>
      <c r="L7575" s="5">
        <f t="shared" ref="L7575:L7638" si="834">IFERROR(IF(AND(F7575=1,H7575=1,OR(I7575=1,J7575=1),K7575=0),1,0),"")</f>
        <v>0</v>
      </c>
      <c r="M7575" s="137">
        <f>'PVWatts Hourly Results (1)'!L7586/1000</f>
        <v>0</v>
      </c>
      <c r="N7575" s="3">
        <f>'PVWatts Hourly Results (2)'!L7586/1000</f>
        <v>0</v>
      </c>
      <c r="O7575" s="3">
        <f>'PVWatts Hourly Results (3)'!L7586/1000</f>
        <v>0</v>
      </c>
      <c r="P7575" s="3">
        <f>'PVWatts Hourly Results (4)'!L7586/1000</f>
        <v>0</v>
      </c>
      <c r="Q7575" s="130">
        <f>'PVWatts Hourly Results (5)'!L7586/1000</f>
        <v>0</v>
      </c>
    </row>
    <row r="7576" spans="2:17" x14ac:dyDescent="0.25">
      <c r="B7576" s="8">
        <v>11</v>
      </c>
      <c r="C7576" s="9">
        <v>11</v>
      </c>
      <c r="D7576" s="134">
        <f>'PVWatts Hourly Results (1)'!C7587</f>
        <v>0</v>
      </c>
      <c r="E7576" s="127">
        <f>DATE(YEAR(Inputs!$D$5),Summary!B7576,Summary!C7576)+TIME(D7576,0,0)</f>
        <v>316</v>
      </c>
      <c r="F7576" s="4">
        <f t="shared" si="830"/>
        <v>0</v>
      </c>
      <c r="G7576" s="4">
        <f t="shared" si="828"/>
        <v>1</v>
      </c>
      <c r="H7576" s="4">
        <f t="shared" si="831"/>
        <v>0</v>
      </c>
      <c r="I7576" s="4">
        <f t="shared" si="832"/>
        <v>0</v>
      </c>
      <c r="J7576" s="4">
        <f t="shared" si="833"/>
        <v>0</v>
      </c>
      <c r="K7576" s="4">
        <f t="shared" si="829"/>
        <v>0</v>
      </c>
      <c r="L7576" s="5">
        <f t="shared" si="834"/>
        <v>0</v>
      </c>
      <c r="M7576" s="137">
        <f>'PVWatts Hourly Results (1)'!L7587/1000</f>
        <v>0</v>
      </c>
      <c r="N7576" s="3">
        <f>'PVWatts Hourly Results (2)'!L7587/1000</f>
        <v>0</v>
      </c>
      <c r="O7576" s="3">
        <f>'PVWatts Hourly Results (3)'!L7587/1000</f>
        <v>0</v>
      </c>
      <c r="P7576" s="3">
        <f>'PVWatts Hourly Results (4)'!L7587/1000</f>
        <v>0</v>
      </c>
      <c r="Q7576" s="130">
        <f>'PVWatts Hourly Results (5)'!L7587/1000</f>
        <v>0</v>
      </c>
    </row>
    <row r="7577" spans="2:17" x14ac:dyDescent="0.25">
      <c r="B7577" s="8">
        <v>11</v>
      </c>
      <c r="C7577" s="9">
        <v>11</v>
      </c>
      <c r="D7577" s="134">
        <f>'PVWatts Hourly Results (1)'!C7588</f>
        <v>0</v>
      </c>
      <c r="E7577" s="127">
        <f>DATE(YEAR(Inputs!$D$5),Summary!B7577,Summary!C7577)+TIME(D7577,0,0)</f>
        <v>316</v>
      </c>
      <c r="F7577" s="4">
        <f t="shared" si="830"/>
        <v>0</v>
      </c>
      <c r="G7577" s="4">
        <f t="shared" si="828"/>
        <v>1</v>
      </c>
      <c r="H7577" s="4">
        <f t="shared" si="831"/>
        <v>0</v>
      </c>
      <c r="I7577" s="4">
        <f t="shared" si="832"/>
        <v>0</v>
      </c>
      <c r="J7577" s="4">
        <f t="shared" si="833"/>
        <v>0</v>
      </c>
      <c r="K7577" s="4">
        <f t="shared" si="829"/>
        <v>0</v>
      </c>
      <c r="L7577" s="5">
        <f t="shared" si="834"/>
        <v>0</v>
      </c>
      <c r="M7577" s="137">
        <f>'PVWatts Hourly Results (1)'!L7588/1000</f>
        <v>0</v>
      </c>
      <c r="N7577" s="3">
        <f>'PVWatts Hourly Results (2)'!L7588/1000</f>
        <v>0</v>
      </c>
      <c r="O7577" s="3">
        <f>'PVWatts Hourly Results (3)'!L7588/1000</f>
        <v>0</v>
      </c>
      <c r="P7577" s="3">
        <f>'PVWatts Hourly Results (4)'!L7588/1000</f>
        <v>0</v>
      </c>
      <c r="Q7577" s="130">
        <f>'PVWatts Hourly Results (5)'!L7588/1000</f>
        <v>0</v>
      </c>
    </row>
    <row r="7578" spans="2:17" x14ac:dyDescent="0.25">
      <c r="B7578" s="8">
        <v>11</v>
      </c>
      <c r="C7578" s="9">
        <v>11</v>
      </c>
      <c r="D7578" s="134">
        <f>'PVWatts Hourly Results (1)'!C7589</f>
        <v>0</v>
      </c>
      <c r="E7578" s="127">
        <f>DATE(YEAR(Inputs!$D$5),Summary!B7578,Summary!C7578)+TIME(D7578,0,0)</f>
        <v>316</v>
      </c>
      <c r="F7578" s="4">
        <f t="shared" si="830"/>
        <v>0</v>
      </c>
      <c r="G7578" s="4">
        <f t="shared" si="828"/>
        <v>1</v>
      </c>
      <c r="H7578" s="4">
        <f t="shared" si="831"/>
        <v>0</v>
      </c>
      <c r="I7578" s="4">
        <f t="shared" si="832"/>
        <v>0</v>
      </c>
      <c r="J7578" s="4">
        <f t="shared" si="833"/>
        <v>0</v>
      </c>
      <c r="K7578" s="4">
        <f t="shared" si="829"/>
        <v>0</v>
      </c>
      <c r="L7578" s="5">
        <f t="shared" si="834"/>
        <v>0</v>
      </c>
      <c r="M7578" s="137">
        <f>'PVWatts Hourly Results (1)'!L7589/1000</f>
        <v>0</v>
      </c>
      <c r="N7578" s="3">
        <f>'PVWatts Hourly Results (2)'!L7589/1000</f>
        <v>0</v>
      </c>
      <c r="O7578" s="3">
        <f>'PVWatts Hourly Results (3)'!L7589/1000</f>
        <v>0</v>
      </c>
      <c r="P7578" s="3">
        <f>'PVWatts Hourly Results (4)'!L7589/1000</f>
        <v>0</v>
      </c>
      <c r="Q7578" s="130">
        <f>'PVWatts Hourly Results (5)'!L7589/1000</f>
        <v>0</v>
      </c>
    </row>
    <row r="7579" spans="2:17" x14ac:dyDescent="0.25">
      <c r="B7579" s="8">
        <v>11</v>
      </c>
      <c r="C7579" s="9">
        <v>11</v>
      </c>
      <c r="D7579" s="134">
        <f>'PVWatts Hourly Results (1)'!C7590</f>
        <v>0</v>
      </c>
      <c r="E7579" s="127">
        <f>DATE(YEAR(Inputs!$D$5),Summary!B7579,Summary!C7579)+TIME(D7579,0,0)</f>
        <v>316</v>
      </c>
      <c r="F7579" s="4">
        <f t="shared" si="830"/>
        <v>0</v>
      </c>
      <c r="G7579" s="4">
        <f t="shared" si="828"/>
        <v>1</v>
      </c>
      <c r="H7579" s="4">
        <f t="shared" si="831"/>
        <v>0</v>
      </c>
      <c r="I7579" s="4">
        <f t="shared" si="832"/>
        <v>0</v>
      </c>
      <c r="J7579" s="4">
        <f t="shared" si="833"/>
        <v>0</v>
      </c>
      <c r="K7579" s="4">
        <f t="shared" si="829"/>
        <v>0</v>
      </c>
      <c r="L7579" s="5">
        <f t="shared" si="834"/>
        <v>0</v>
      </c>
      <c r="M7579" s="137">
        <f>'PVWatts Hourly Results (1)'!L7590/1000</f>
        <v>0</v>
      </c>
      <c r="N7579" s="3">
        <f>'PVWatts Hourly Results (2)'!L7590/1000</f>
        <v>0</v>
      </c>
      <c r="O7579" s="3">
        <f>'PVWatts Hourly Results (3)'!L7590/1000</f>
        <v>0</v>
      </c>
      <c r="P7579" s="3">
        <f>'PVWatts Hourly Results (4)'!L7590/1000</f>
        <v>0</v>
      </c>
      <c r="Q7579" s="130">
        <f>'PVWatts Hourly Results (5)'!L7590/1000</f>
        <v>0</v>
      </c>
    </row>
    <row r="7580" spans="2:17" x14ac:dyDescent="0.25">
      <c r="B7580" s="8">
        <v>11</v>
      </c>
      <c r="C7580" s="9">
        <v>11</v>
      </c>
      <c r="D7580" s="134">
        <f>'PVWatts Hourly Results (1)'!C7591</f>
        <v>0</v>
      </c>
      <c r="E7580" s="127">
        <f>DATE(YEAR(Inputs!$D$5),Summary!B7580,Summary!C7580)+TIME(D7580,0,0)</f>
        <v>316</v>
      </c>
      <c r="F7580" s="4">
        <f t="shared" si="830"/>
        <v>0</v>
      </c>
      <c r="G7580" s="4">
        <f t="shared" si="828"/>
        <v>1</v>
      </c>
      <c r="H7580" s="4">
        <f t="shared" si="831"/>
        <v>0</v>
      </c>
      <c r="I7580" s="4">
        <f t="shared" si="832"/>
        <v>0</v>
      </c>
      <c r="J7580" s="4">
        <f t="shared" si="833"/>
        <v>0</v>
      </c>
      <c r="K7580" s="4">
        <f t="shared" si="829"/>
        <v>0</v>
      </c>
      <c r="L7580" s="5">
        <f t="shared" si="834"/>
        <v>0</v>
      </c>
      <c r="M7580" s="137">
        <f>'PVWatts Hourly Results (1)'!L7591/1000</f>
        <v>0</v>
      </c>
      <c r="N7580" s="3">
        <f>'PVWatts Hourly Results (2)'!L7591/1000</f>
        <v>0</v>
      </c>
      <c r="O7580" s="3">
        <f>'PVWatts Hourly Results (3)'!L7591/1000</f>
        <v>0</v>
      </c>
      <c r="P7580" s="3">
        <f>'PVWatts Hourly Results (4)'!L7591/1000</f>
        <v>0</v>
      </c>
      <c r="Q7580" s="130">
        <f>'PVWatts Hourly Results (5)'!L7591/1000</f>
        <v>0</v>
      </c>
    </row>
    <row r="7581" spans="2:17" x14ac:dyDescent="0.25">
      <c r="B7581" s="8">
        <v>11</v>
      </c>
      <c r="C7581" s="9">
        <v>11</v>
      </c>
      <c r="D7581" s="134">
        <f>'PVWatts Hourly Results (1)'!C7592</f>
        <v>0</v>
      </c>
      <c r="E7581" s="127">
        <f>DATE(YEAR(Inputs!$D$5),Summary!B7581,Summary!C7581)+TIME(D7581,0,0)</f>
        <v>316</v>
      </c>
      <c r="F7581" s="4">
        <f t="shared" si="830"/>
        <v>0</v>
      </c>
      <c r="G7581" s="4">
        <f t="shared" si="828"/>
        <v>1</v>
      </c>
      <c r="H7581" s="4">
        <f t="shared" si="831"/>
        <v>0</v>
      </c>
      <c r="I7581" s="4">
        <f t="shared" si="832"/>
        <v>0</v>
      </c>
      <c r="J7581" s="4">
        <f t="shared" si="833"/>
        <v>0</v>
      </c>
      <c r="K7581" s="4">
        <f t="shared" si="829"/>
        <v>0</v>
      </c>
      <c r="L7581" s="5">
        <f t="shared" si="834"/>
        <v>0</v>
      </c>
      <c r="M7581" s="137">
        <f>'PVWatts Hourly Results (1)'!L7592/1000</f>
        <v>0</v>
      </c>
      <c r="N7581" s="3">
        <f>'PVWatts Hourly Results (2)'!L7592/1000</f>
        <v>0</v>
      </c>
      <c r="O7581" s="3">
        <f>'PVWatts Hourly Results (3)'!L7592/1000</f>
        <v>0</v>
      </c>
      <c r="P7581" s="3">
        <f>'PVWatts Hourly Results (4)'!L7592/1000</f>
        <v>0</v>
      </c>
      <c r="Q7581" s="130">
        <f>'PVWatts Hourly Results (5)'!L7592/1000</f>
        <v>0</v>
      </c>
    </row>
    <row r="7582" spans="2:17" x14ac:dyDescent="0.25">
      <c r="B7582" s="8">
        <v>11</v>
      </c>
      <c r="C7582" s="9">
        <v>12</v>
      </c>
      <c r="D7582" s="134">
        <f>'PVWatts Hourly Results (1)'!C7593</f>
        <v>0</v>
      </c>
      <c r="E7582" s="127">
        <f>DATE(YEAR(Inputs!$D$5),Summary!B7582,Summary!C7582)+TIME(D7582,0,0)</f>
        <v>317</v>
      </c>
      <c r="F7582" s="4">
        <f t="shared" si="830"/>
        <v>0</v>
      </c>
      <c r="G7582" s="4">
        <f t="shared" si="828"/>
        <v>2</v>
      </c>
      <c r="H7582" s="4">
        <f t="shared" si="831"/>
        <v>1</v>
      </c>
      <c r="I7582" s="4">
        <f t="shared" si="832"/>
        <v>0</v>
      </c>
      <c r="J7582" s="4">
        <f t="shared" si="833"/>
        <v>0</v>
      </c>
      <c r="K7582" s="4">
        <f t="shared" si="829"/>
        <v>0</v>
      </c>
      <c r="L7582" s="5">
        <f t="shared" si="834"/>
        <v>0</v>
      </c>
      <c r="M7582" s="137">
        <f>'PVWatts Hourly Results (1)'!L7593/1000</f>
        <v>0</v>
      </c>
      <c r="N7582" s="3">
        <f>'PVWatts Hourly Results (2)'!L7593/1000</f>
        <v>0</v>
      </c>
      <c r="O7582" s="3">
        <f>'PVWatts Hourly Results (3)'!L7593/1000</f>
        <v>0</v>
      </c>
      <c r="P7582" s="3">
        <f>'PVWatts Hourly Results (4)'!L7593/1000</f>
        <v>0</v>
      </c>
      <c r="Q7582" s="130">
        <f>'PVWatts Hourly Results (5)'!L7593/1000</f>
        <v>0</v>
      </c>
    </row>
    <row r="7583" spans="2:17" x14ac:dyDescent="0.25">
      <c r="B7583" s="8">
        <v>11</v>
      </c>
      <c r="C7583" s="9">
        <v>12</v>
      </c>
      <c r="D7583" s="134">
        <f>'PVWatts Hourly Results (1)'!C7594</f>
        <v>0</v>
      </c>
      <c r="E7583" s="127">
        <f>DATE(YEAR(Inputs!$D$5),Summary!B7583,Summary!C7583)+TIME(D7583,0,0)</f>
        <v>317</v>
      </c>
      <c r="F7583" s="4">
        <f t="shared" si="830"/>
        <v>0</v>
      </c>
      <c r="G7583" s="4">
        <f t="shared" si="828"/>
        <v>2</v>
      </c>
      <c r="H7583" s="4">
        <f t="shared" si="831"/>
        <v>1</v>
      </c>
      <c r="I7583" s="4">
        <f t="shared" si="832"/>
        <v>0</v>
      </c>
      <c r="J7583" s="4">
        <f t="shared" si="833"/>
        <v>0</v>
      </c>
      <c r="K7583" s="4">
        <f t="shared" si="829"/>
        <v>0</v>
      </c>
      <c r="L7583" s="5">
        <f t="shared" si="834"/>
        <v>0</v>
      </c>
      <c r="M7583" s="137">
        <f>'PVWatts Hourly Results (1)'!L7594/1000</f>
        <v>0</v>
      </c>
      <c r="N7583" s="3">
        <f>'PVWatts Hourly Results (2)'!L7594/1000</f>
        <v>0</v>
      </c>
      <c r="O7583" s="3">
        <f>'PVWatts Hourly Results (3)'!L7594/1000</f>
        <v>0</v>
      </c>
      <c r="P7583" s="3">
        <f>'PVWatts Hourly Results (4)'!L7594/1000</f>
        <v>0</v>
      </c>
      <c r="Q7583" s="130">
        <f>'PVWatts Hourly Results (5)'!L7594/1000</f>
        <v>0</v>
      </c>
    </row>
    <row r="7584" spans="2:17" x14ac:dyDescent="0.25">
      <c r="B7584" s="8">
        <v>11</v>
      </c>
      <c r="C7584" s="9">
        <v>12</v>
      </c>
      <c r="D7584" s="134">
        <f>'PVWatts Hourly Results (1)'!C7595</f>
        <v>0</v>
      </c>
      <c r="E7584" s="127">
        <f>DATE(YEAR(Inputs!$D$5),Summary!B7584,Summary!C7584)+TIME(D7584,0,0)</f>
        <v>317</v>
      </c>
      <c r="F7584" s="4">
        <f t="shared" si="830"/>
        <v>0</v>
      </c>
      <c r="G7584" s="4">
        <f t="shared" si="828"/>
        <v>2</v>
      </c>
      <c r="H7584" s="4">
        <f t="shared" si="831"/>
        <v>1</v>
      </c>
      <c r="I7584" s="4">
        <f t="shared" si="832"/>
        <v>0</v>
      </c>
      <c r="J7584" s="4">
        <f t="shared" si="833"/>
        <v>0</v>
      </c>
      <c r="K7584" s="4">
        <f t="shared" si="829"/>
        <v>0</v>
      </c>
      <c r="L7584" s="5">
        <f t="shared" si="834"/>
        <v>0</v>
      </c>
      <c r="M7584" s="137">
        <f>'PVWatts Hourly Results (1)'!L7595/1000</f>
        <v>0</v>
      </c>
      <c r="N7584" s="3">
        <f>'PVWatts Hourly Results (2)'!L7595/1000</f>
        <v>0</v>
      </c>
      <c r="O7584" s="3">
        <f>'PVWatts Hourly Results (3)'!L7595/1000</f>
        <v>0</v>
      </c>
      <c r="P7584" s="3">
        <f>'PVWatts Hourly Results (4)'!L7595/1000</f>
        <v>0</v>
      </c>
      <c r="Q7584" s="130">
        <f>'PVWatts Hourly Results (5)'!L7595/1000</f>
        <v>0</v>
      </c>
    </row>
    <row r="7585" spans="2:17" x14ac:dyDescent="0.25">
      <c r="B7585" s="8">
        <v>11</v>
      </c>
      <c r="C7585" s="9">
        <v>12</v>
      </c>
      <c r="D7585" s="134">
        <f>'PVWatts Hourly Results (1)'!C7596</f>
        <v>0</v>
      </c>
      <c r="E7585" s="127">
        <f>DATE(YEAR(Inputs!$D$5),Summary!B7585,Summary!C7585)+TIME(D7585,0,0)</f>
        <v>317</v>
      </c>
      <c r="F7585" s="4">
        <f t="shared" si="830"/>
        <v>0</v>
      </c>
      <c r="G7585" s="4">
        <f t="shared" si="828"/>
        <v>2</v>
      </c>
      <c r="H7585" s="4">
        <f t="shared" si="831"/>
        <v>1</v>
      </c>
      <c r="I7585" s="4">
        <f t="shared" si="832"/>
        <v>0</v>
      </c>
      <c r="J7585" s="4">
        <f t="shared" si="833"/>
        <v>0</v>
      </c>
      <c r="K7585" s="4">
        <f t="shared" si="829"/>
        <v>0</v>
      </c>
      <c r="L7585" s="5">
        <f t="shared" si="834"/>
        <v>0</v>
      </c>
      <c r="M7585" s="137">
        <f>'PVWatts Hourly Results (1)'!L7596/1000</f>
        <v>0</v>
      </c>
      <c r="N7585" s="3">
        <f>'PVWatts Hourly Results (2)'!L7596/1000</f>
        <v>0</v>
      </c>
      <c r="O7585" s="3">
        <f>'PVWatts Hourly Results (3)'!L7596/1000</f>
        <v>0</v>
      </c>
      <c r="P7585" s="3">
        <f>'PVWatts Hourly Results (4)'!L7596/1000</f>
        <v>0</v>
      </c>
      <c r="Q7585" s="130">
        <f>'PVWatts Hourly Results (5)'!L7596/1000</f>
        <v>0</v>
      </c>
    </row>
    <row r="7586" spans="2:17" x14ac:dyDescent="0.25">
      <c r="B7586" s="8">
        <v>11</v>
      </c>
      <c r="C7586" s="9">
        <v>12</v>
      </c>
      <c r="D7586" s="134">
        <f>'PVWatts Hourly Results (1)'!C7597</f>
        <v>0</v>
      </c>
      <c r="E7586" s="127">
        <f>DATE(YEAR(Inputs!$D$5),Summary!B7586,Summary!C7586)+TIME(D7586,0,0)</f>
        <v>317</v>
      </c>
      <c r="F7586" s="4">
        <f t="shared" si="830"/>
        <v>0</v>
      </c>
      <c r="G7586" s="4">
        <f t="shared" si="828"/>
        <v>2</v>
      </c>
      <c r="H7586" s="4">
        <f t="shared" si="831"/>
        <v>1</v>
      </c>
      <c r="I7586" s="4">
        <f t="shared" si="832"/>
        <v>0</v>
      </c>
      <c r="J7586" s="4">
        <f t="shared" si="833"/>
        <v>0</v>
      </c>
      <c r="K7586" s="4">
        <f t="shared" si="829"/>
        <v>0</v>
      </c>
      <c r="L7586" s="5">
        <f t="shared" si="834"/>
        <v>0</v>
      </c>
      <c r="M7586" s="137">
        <f>'PVWatts Hourly Results (1)'!L7597/1000</f>
        <v>0</v>
      </c>
      <c r="N7586" s="3">
        <f>'PVWatts Hourly Results (2)'!L7597/1000</f>
        <v>0</v>
      </c>
      <c r="O7586" s="3">
        <f>'PVWatts Hourly Results (3)'!L7597/1000</f>
        <v>0</v>
      </c>
      <c r="P7586" s="3">
        <f>'PVWatts Hourly Results (4)'!L7597/1000</f>
        <v>0</v>
      </c>
      <c r="Q7586" s="130">
        <f>'PVWatts Hourly Results (5)'!L7597/1000</f>
        <v>0</v>
      </c>
    </row>
    <row r="7587" spans="2:17" x14ac:dyDescent="0.25">
      <c r="B7587" s="8">
        <v>11</v>
      </c>
      <c r="C7587" s="9">
        <v>12</v>
      </c>
      <c r="D7587" s="134">
        <f>'PVWatts Hourly Results (1)'!C7598</f>
        <v>0</v>
      </c>
      <c r="E7587" s="127">
        <f>DATE(YEAR(Inputs!$D$5),Summary!B7587,Summary!C7587)+TIME(D7587,0,0)</f>
        <v>317</v>
      </c>
      <c r="F7587" s="4">
        <f t="shared" si="830"/>
        <v>0</v>
      </c>
      <c r="G7587" s="4">
        <f t="shared" si="828"/>
        <v>2</v>
      </c>
      <c r="H7587" s="4">
        <f t="shared" si="831"/>
        <v>1</v>
      </c>
      <c r="I7587" s="4">
        <f t="shared" si="832"/>
        <v>0</v>
      </c>
      <c r="J7587" s="4">
        <f t="shared" si="833"/>
        <v>0</v>
      </c>
      <c r="K7587" s="4">
        <f t="shared" si="829"/>
        <v>0</v>
      </c>
      <c r="L7587" s="5">
        <f t="shared" si="834"/>
        <v>0</v>
      </c>
      <c r="M7587" s="137">
        <f>'PVWatts Hourly Results (1)'!L7598/1000</f>
        <v>0</v>
      </c>
      <c r="N7587" s="3">
        <f>'PVWatts Hourly Results (2)'!L7598/1000</f>
        <v>0</v>
      </c>
      <c r="O7587" s="3">
        <f>'PVWatts Hourly Results (3)'!L7598/1000</f>
        <v>0</v>
      </c>
      <c r="P7587" s="3">
        <f>'PVWatts Hourly Results (4)'!L7598/1000</f>
        <v>0</v>
      </c>
      <c r="Q7587" s="130">
        <f>'PVWatts Hourly Results (5)'!L7598/1000</f>
        <v>0</v>
      </c>
    </row>
    <row r="7588" spans="2:17" x14ac:dyDescent="0.25">
      <c r="B7588" s="8">
        <v>11</v>
      </c>
      <c r="C7588" s="9">
        <v>12</v>
      </c>
      <c r="D7588" s="134">
        <f>'PVWatts Hourly Results (1)'!C7599</f>
        <v>0</v>
      </c>
      <c r="E7588" s="127">
        <f>DATE(YEAR(Inputs!$D$5),Summary!B7588,Summary!C7588)+TIME(D7588,0,0)</f>
        <v>317</v>
      </c>
      <c r="F7588" s="4">
        <f t="shared" si="830"/>
        <v>0</v>
      </c>
      <c r="G7588" s="4">
        <f t="shared" si="828"/>
        <v>2</v>
      </c>
      <c r="H7588" s="4">
        <f t="shared" si="831"/>
        <v>1</v>
      </c>
      <c r="I7588" s="4">
        <f t="shared" si="832"/>
        <v>0</v>
      </c>
      <c r="J7588" s="4">
        <f t="shared" si="833"/>
        <v>0</v>
      </c>
      <c r="K7588" s="4">
        <f t="shared" si="829"/>
        <v>0</v>
      </c>
      <c r="L7588" s="5">
        <f t="shared" si="834"/>
        <v>0</v>
      </c>
      <c r="M7588" s="137">
        <f>'PVWatts Hourly Results (1)'!L7599/1000</f>
        <v>0</v>
      </c>
      <c r="N7588" s="3">
        <f>'PVWatts Hourly Results (2)'!L7599/1000</f>
        <v>0</v>
      </c>
      <c r="O7588" s="3">
        <f>'PVWatts Hourly Results (3)'!L7599/1000</f>
        <v>0</v>
      </c>
      <c r="P7588" s="3">
        <f>'PVWatts Hourly Results (4)'!L7599/1000</f>
        <v>0</v>
      </c>
      <c r="Q7588" s="130">
        <f>'PVWatts Hourly Results (5)'!L7599/1000</f>
        <v>0</v>
      </c>
    </row>
    <row r="7589" spans="2:17" x14ac:dyDescent="0.25">
      <c r="B7589" s="8">
        <v>11</v>
      </c>
      <c r="C7589" s="9">
        <v>12</v>
      </c>
      <c r="D7589" s="134">
        <f>'PVWatts Hourly Results (1)'!C7600</f>
        <v>0</v>
      </c>
      <c r="E7589" s="127">
        <f>DATE(YEAR(Inputs!$D$5),Summary!B7589,Summary!C7589)+TIME(D7589,0,0)</f>
        <v>317</v>
      </c>
      <c r="F7589" s="4">
        <f t="shared" si="830"/>
        <v>0</v>
      </c>
      <c r="G7589" s="4">
        <f t="shared" si="828"/>
        <v>2</v>
      </c>
      <c r="H7589" s="4">
        <f t="shared" si="831"/>
        <v>1</v>
      </c>
      <c r="I7589" s="4">
        <f t="shared" si="832"/>
        <v>0</v>
      </c>
      <c r="J7589" s="4">
        <f t="shared" si="833"/>
        <v>0</v>
      </c>
      <c r="K7589" s="4">
        <f t="shared" si="829"/>
        <v>0</v>
      </c>
      <c r="L7589" s="5">
        <f t="shared" si="834"/>
        <v>0</v>
      </c>
      <c r="M7589" s="137">
        <f>'PVWatts Hourly Results (1)'!L7600/1000</f>
        <v>0</v>
      </c>
      <c r="N7589" s="3">
        <f>'PVWatts Hourly Results (2)'!L7600/1000</f>
        <v>0</v>
      </c>
      <c r="O7589" s="3">
        <f>'PVWatts Hourly Results (3)'!L7600/1000</f>
        <v>0</v>
      </c>
      <c r="P7589" s="3">
        <f>'PVWatts Hourly Results (4)'!L7600/1000</f>
        <v>0</v>
      </c>
      <c r="Q7589" s="130">
        <f>'PVWatts Hourly Results (5)'!L7600/1000</f>
        <v>0</v>
      </c>
    </row>
    <row r="7590" spans="2:17" x14ac:dyDescent="0.25">
      <c r="B7590" s="8">
        <v>11</v>
      </c>
      <c r="C7590" s="9">
        <v>12</v>
      </c>
      <c r="D7590" s="134">
        <f>'PVWatts Hourly Results (1)'!C7601</f>
        <v>0</v>
      </c>
      <c r="E7590" s="127">
        <f>DATE(YEAR(Inputs!$D$5),Summary!B7590,Summary!C7590)+TIME(D7590,0,0)</f>
        <v>317</v>
      </c>
      <c r="F7590" s="4">
        <f t="shared" si="830"/>
        <v>0</v>
      </c>
      <c r="G7590" s="4">
        <f t="shared" si="828"/>
        <v>2</v>
      </c>
      <c r="H7590" s="4">
        <f t="shared" si="831"/>
        <v>1</v>
      </c>
      <c r="I7590" s="4">
        <f t="shared" si="832"/>
        <v>0</v>
      </c>
      <c r="J7590" s="4">
        <f t="shared" si="833"/>
        <v>0</v>
      </c>
      <c r="K7590" s="4">
        <f t="shared" si="829"/>
        <v>0</v>
      </c>
      <c r="L7590" s="5">
        <f t="shared" si="834"/>
        <v>0</v>
      </c>
      <c r="M7590" s="137">
        <f>'PVWatts Hourly Results (1)'!L7601/1000</f>
        <v>0</v>
      </c>
      <c r="N7590" s="3">
        <f>'PVWatts Hourly Results (2)'!L7601/1000</f>
        <v>0</v>
      </c>
      <c r="O7590" s="3">
        <f>'PVWatts Hourly Results (3)'!L7601/1000</f>
        <v>0</v>
      </c>
      <c r="P7590" s="3">
        <f>'PVWatts Hourly Results (4)'!L7601/1000</f>
        <v>0</v>
      </c>
      <c r="Q7590" s="130">
        <f>'PVWatts Hourly Results (5)'!L7601/1000</f>
        <v>0</v>
      </c>
    </row>
    <row r="7591" spans="2:17" x14ac:dyDescent="0.25">
      <c r="B7591" s="8">
        <v>11</v>
      </c>
      <c r="C7591" s="9">
        <v>12</v>
      </c>
      <c r="D7591" s="134">
        <f>'PVWatts Hourly Results (1)'!C7602</f>
        <v>0</v>
      </c>
      <c r="E7591" s="127">
        <f>DATE(YEAR(Inputs!$D$5),Summary!B7591,Summary!C7591)+TIME(D7591,0,0)</f>
        <v>317</v>
      </c>
      <c r="F7591" s="4">
        <f t="shared" si="830"/>
        <v>0</v>
      </c>
      <c r="G7591" s="4">
        <f t="shared" si="828"/>
        <v>2</v>
      </c>
      <c r="H7591" s="4">
        <f t="shared" si="831"/>
        <v>1</v>
      </c>
      <c r="I7591" s="4">
        <f t="shared" si="832"/>
        <v>0</v>
      </c>
      <c r="J7591" s="4">
        <f t="shared" si="833"/>
        <v>0</v>
      </c>
      <c r="K7591" s="4">
        <f t="shared" si="829"/>
        <v>0</v>
      </c>
      <c r="L7591" s="5">
        <f t="shared" si="834"/>
        <v>0</v>
      </c>
      <c r="M7591" s="137">
        <f>'PVWatts Hourly Results (1)'!L7602/1000</f>
        <v>0</v>
      </c>
      <c r="N7591" s="3">
        <f>'PVWatts Hourly Results (2)'!L7602/1000</f>
        <v>0</v>
      </c>
      <c r="O7591" s="3">
        <f>'PVWatts Hourly Results (3)'!L7602/1000</f>
        <v>0</v>
      </c>
      <c r="P7591" s="3">
        <f>'PVWatts Hourly Results (4)'!L7602/1000</f>
        <v>0</v>
      </c>
      <c r="Q7591" s="130">
        <f>'PVWatts Hourly Results (5)'!L7602/1000</f>
        <v>0</v>
      </c>
    </row>
    <row r="7592" spans="2:17" x14ac:dyDescent="0.25">
      <c r="B7592" s="8">
        <v>11</v>
      </c>
      <c r="C7592" s="9">
        <v>12</v>
      </c>
      <c r="D7592" s="134">
        <f>'PVWatts Hourly Results (1)'!C7603</f>
        <v>0</v>
      </c>
      <c r="E7592" s="127">
        <f>DATE(YEAR(Inputs!$D$5),Summary!B7592,Summary!C7592)+TIME(D7592,0,0)</f>
        <v>317</v>
      </c>
      <c r="F7592" s="4">
        <f t="shared" si="830"/>
        <v>0</v>
      </c>
      <c r="G7592" s="4">
        <f t="shared" si="828"/>
        <v>2</v>
      </c>
      <c r="H7592" s="4">
        <f t="shared" si="831"/>
        <v>1</v>
      </c>
      <c r="I7592" s="4">
        <f t="shared" si="832"/>
        <v>0</v>
      </c>
      <c r="J7592" s="4">
        <f t="shared" si="833"/>
        <v>0</v>
      </c>
      <c r="K7592" s="4">
        <f t="shared" si="829"/>
        <v>0</v>
      </c>
      <c r="L7592" s="5">
        <f t="shared" si="834"/>
        <v>0</v>
      </c>
      <c r="M7592" s="137">
        <f>'PVWatts Hourly Results (1)'!L7603/1000</f>
        <v>0</v>
      </c>
      <c r="N7592" s="3">
        <f>'PVWatts Hourly Results (2)'!L7603/1000</f>
        <v>0</v>
      </c>
      <c r="O7592" s="3">
        <f>'PVWatts Hourly Results (3)'!L7603/1000</f>
        <v>0</v>
      </c>
      <c r="P7592" s="3">
        <f>'PVWatts Hourly Results (4)'!L7603/1000</f>
        <v>0</v>
      </c>
      <c r="Q7592" s="130">
        <f>'PVWatts Hourly Results (5)'!L7603/1000</f>
        <v>0</v>
      </c>
    </row>
    <row r="7593" spans="2:17" x14ac:dyDescent="0.25">
      <c r="B7593" s="8">
        <v>11</v>
      </c>
      <c r="C7593" s="9">
        <v>12</v>
      </c>
      <c r="D7593" s="134">
        <f>'PVWatts Hourly Results (1)'!C7604</f>
        <v>0</v>
      </c>
      <c r="E7593" s="127">
        <f>DATE(YEAR(Inputs!$D$5),Summary!B7593,Summary!C7593)+TIME(D7593,0,0)</f>
        <v>317</v>
      </c>
      <c r="F7593" s="4">
        <f t="shared" si="830"/>
        <v>0</v>
      </c>
      <c r="G7593" s="4">
        <f t="shared" si="828"/>
        <v>2</v>
      </c>
      <c r="H7593" s="4">
        <f t="shared" si="831"/>
        <v>1</v>
      </c>
      <c r="I7593" s="4">
        <f t="shared" si="832"/>
        <v>0</v>
      </c>
      <c r="J7593" s="4">
        <f t="shared" si="833"/>
        <v>0</v>
      </c>
      <c r="K7593" s="4">
        <f t="shared" si="829"/>
        <v>0</v>
      </c>
      <c r="L7593" s="5">
        <f t="shared" si="834"/>
        <v>0</v>
      </c>
      <c r="M7593" s="137">
        <f>'PVWatts Hourly Results (1)'!L7604/1000</f>
        <v>0</v>
      </c>
      <c r="N7593" s="3">
        <f>'PVWatts Hourly Results (2)'!L7604/1000</f>
        <v>0</v>
      </c>
      <c r="O7593" s="3">
        <f>'PVWatts Hourly Results (3)'!L7604/1000</f>
        <v>0</v>
      </c>
      <c r="P7593" s="3">
        <f>'PVWatts Hourly Results (4)'!L7604/1000</f>
        <v>0</v>
      </c>
      <c r="Q7593" s="130">
        <f>'PVWatts Hourly Results (5)'!L7604/1000</f>
        <v>0</v>
      </c>
    </row>
    <row r="7594" spans="2:17" x14ac:dyDescent="0.25">
      <c r="B7594" s="8">
        <v>11</v>
      </c>
      <c r="C7594" s="9">
        <v>12</v>
      </c>
      <c r="D7594" s="134">
        <f>'PVWatts Hourly Results (1)'!C7605</f>
        <v>0</v>
      </c>
      <c r="E7594" s="127">
        <f>DATE(YEAR(Inputs!$D$5),Summary!B7594,Summary!C7594)+TIME(D7594,0,0)</f>
        <v>317</v>
      </c>
      <c r="F7594" s="4">
        <f t="shared" si="830"/>
        <v>0</v>
      </c>
      <c r="G7594" s="4">
        <f t="shared" si="828"/>
        <v>2</v>
      </c>
      <c r="H7594" s="4">
        <f t="shared" si="831"/>
        <v>1</v>
      </c>
      <c r="I7594" s="4">
        <f t="shared" si="832"/>
        <v>0</v>
      </c>
      <c r="J7594" s="4">
        <f t="shared" si="833"/>
        <v>0</v>
      </c>
      <c r="K7594" s="4">
        <f t="shared" si="829"/>
        <v>0</v>
      </c>
      <c r="L7594" s="5">
        <f t="shared" si="834"/>
        <v>0</v>
      </c>
      <c r="M7594" s="137">
        <f>'PVWatts Hourly Results (1)'!L7605/1000</f>
        <v>0</v>
      </c>
      <c r="N7594" s="3">
        <f>'PVWatts Hourly Results (2)'!L7605/1000</f>
        <v>0</v>
      </c>
      <c r="O7594" s="3">
        <f>'PVWatts Hourly Results (3)'!L7605/1000</f>
        <v>0</v>
      </c>
      <c r="P7594" s="3">
        <f>'PVWatts Hourly Results (4)'!L7605/1000</f>
        <v>0</v>
      </c>
      <c r="Q7594" s="130">
        <f>'PVWatts Hourly Results (5)'!L7605/1000</f>
        <v>0</v>
      </c>
    </row>
    <row r="7595" spans="2:17" x14ac:dyDescent="0.25">
      <c r="B7595" s="8">
        <v>11</v>
      </c>
      <c r="C7595" s="9">
        <v>12</v>
      </c>
      <c r="D7595" s="134">
        <f>'PVWatts Hourly Results (1)'!C7606</f>
        <v>0</v>
      </c>
      <c r="E7595" s="127">
        <f>DATE(YEAR(Inputs!$D$5),Summary!B7595,Summary!C7595)+TIME(D7595,0,0)</f>
        <v>317</v>
      </c>
      <c r="F7595" s="4">
        <f t="shared" si="830"/>
        <v>0</v>
      </c>
      <c r="G7595" s="4">
        <f t="shared" si="828"/>
        <v>2</v>
      </c>
      <c r="H7595" s="4">
        <f t="shared" si="831"/>
        <v>1</v>
      </c>
      <c r="I7595" s="4">
        <f t="shared" si="832"/>
        <v>0</v>
      </c>
      <c r="J7595" s="4">
        <f t="shared" si="833"/>
        <v>0</v>
      </c>
      <c r="K7595" s="4">
        <f t="shared" si="829"/>
        <v>0</v>
      </c>
      <c r="L7595" s="5">
        <f t="shared" si="834"/>
        <v>0</v>
      </c>
      <c r="M7595" s="137">
        <f>'PVWatts Hourly Results (1)'!L7606/1000</f>
        <v>0</v>
      </c>
      <c r="N7595" s="3">
        <f>'PVWatts Hourly Results (2)'!L7606/1000</f>
        <v>0</v>
      </c>
      <c r="O7595" s="3">
        <f>'PVWatts Hourly Results (3)'!L7606/1000</f>
        <v>0</v>
      </c>
      <c r="P7595" s="3">
        <f>'PVWatts Hourly Results (4)'!L7606/1000</f>
        <v>0</v>
      </c>
      <c r="Q7595" s="130">
        <f>'PVWatts Hourly Results (5)'!L7606/1000</f>
        <v>0</v>
      </c>
    </row>
    <row r="7596" spans="2:17" x14ac:dyDescent="0.25">
      <c r="B7596" s="8">
        <v>11</v>
      </c>
      <c r="C7596" s="9">
        <v>12</v>
      </c>
      <c r="D7596" s="134">
        <f>'PVWatts Hourly Results (1)'!C7607</f>
        <v>0</v>
      </c>
      <c r="E7596" s="127">
        <f>DATE(YEAR(Inputs!$D$5),Summary!B7596,Summary!C7596)+TIME(D7596,0,0)</f>
        <v>317</v>
      </c>
      <c r="F7596" s="4">
        <f t="shared" si="830"/>
        <v>0</v>
      </c>
      <c r="G7596" s="4">
        <f t="shared" si="828"/>
        <v>2</v>
      </c>
      <c r="H7596" s="4">
        <f t="shared" si="831"/>
        <v>1</v>
      </c>
      <c r="I7596" s="4">
        <f t="shared" si="832"/>
        <v>0</v>
      </c>
      <c r="J7596" s="4">
        <f t="shared" si="833"/>
        <v>0</v>
      </c>
      <c r="K7596" s="4">
        <f t="shared" si="829"/>
        <v>0</v>
      </c>
      <c r="L7596" s="5">
        <f t="shared" si="834"/>
        <v>0</v>
      </c>
      <c r="M7596" s="137">
        <f>'PVWatts Hourly Results (1)'!L7607/1000</f>
        <v>0</v>
      </c>
      <c r="N7596" s="3">
        <f>'PVWatts Hourly Results (2)'!L7607/1000</f>
        <v>0</v>
      </c>
      <c r="O7596" s="3">
        <f>'PVWatts Hourly Results (3)'!L7607/1000</f>
        <v>0</v>
      </c>
      <c r="P7596" s="3">
        <f>'PVWatts Hourly Results (4)'!L7607/1000</f>
        <v>0</v>
      </c>
      <c r="Q7596" s="130">
        <f>'PVWatts Hourly Results (5)'!L7607/1000</f>
        <v>0</v>
      </c>
    </row>
    <row r="7597" spans="2:17" x14ac:dyDescent="0.25">
      <c r="B7597" s="8">
        <v>11</v>
      </c>
      <c r="C7597" s="9">
        <v>12</v>
      </c>
      <c r="D7597" s="134">
        <f>'PVWatts Hourly Results (1)'!C7608</f>
        <v>0</v>
      </c>
      <c r="E7597" s="127">
        <f>DATE(YEAR(Inputs!$D$5),Summary!B7597,Summary!C7597)+TIME(D7597,0,0)</f>
        <v>317</v>
      </c>
      <c r="F7597" s="4">
        <f t="shared" si="830"/>
        <v>0</v>
      </c>
      <c r="G7597" s="4">
        <f t="shared" si="828"/>
        <v>2</v>
      </c>
      <c r="H7597" s="4">
        <f t="shared" si="831"/>
        <v>1</v>
      </c>
      <c r="I7597" s="4">
        <f t="shared" si="832"/>
        <v>0</v>
      </c>
      <c r="J7597" s="4">
        <f t="shared" si="833"/>
        <v>0</v>
      </c>
      <c r="K7597" s="4">
        <f t="shared" si="829"/>
        <v>0</v>
      </c>
      <c r="L7597" s="5">
        <f t="shared" si="834"/>
        <v>0</v>
      </c>
      <c r="M7597" s="137">
        <f>'PVWatts Hourly Results (1)'!L7608/1000</f>
        <v>0</v>
      </c>
      <c r="N7597" s="3">
        <f>'PVWatts Hourly Results (2)'!L7608/1000</f>
        <v>0</v>
      </c>
      <c r="O7597" s="3">
        <f>'PVWatts Hourly Results (3)'!L7608/1000</f>
        <v>0</v>
      </c>
      <c r="P7597" s="3">
        <f>'PVWatts Hourly Results (4)'!L7608/1000</f>
        <v>0</v>
      </c>
      <c r="Q7597" s="130">
        <f>'PVWatts Hourly Results (5)'!L7608/1000</f>
        <v>0</v>
      </c>
    </row>
    <row r="7598" spans="2:17" x14ac:dyDescent="0.25">
      <c r="B7598" s="8">
        <v>11</v>
      </c>
      <c r="C7598" s="9">
        <v>12</v>
      </c>
      <c r="D7598" s="134">
        <f>'PVWatts Hourly Results (1)'!C7609</f>
        <v>0</v>
      </c>
      <c r="E7598" s="127">
        <f>DATE(YEAR(Inputs!$D$5),Summary!B7598,Summary!C7598)+TIME(D7598,0,0)</f>
        <v>317</v>
      </c>
      <c r="F7598" s="4">
        <f t="shared" si="830"/>
        <v>0</v>
      </c>
      <c r="G7598" s="4">
        <f t="shared" si="828"/>
        <v>2</v>
      </c>
      <c r="H7598" s="4">
        <f t="shared" si="831"/>
        <v>1</v>
      </c>
      <c r="I7598" s="4">
        <f t="shared" si="832"/>
        <v>0</v>
      </c>
      <c r="J7598" s="4">
        <f t="shared" si="833"/>
        <v>0</v>
      </c>
      <c r="K7598" s="4">
        <f t="shared" si="829"/>
        <v>0</v>
      </c>
      <c r="L7598" s="5">
        <f t="shared" si="834"/>
        <v>0</v>
      </c>
      <c r="M7598" s="137">
        <f>'PVWatts Hourly Results (1)'!L7609/1000</f>
        <v>0</v>
      </c>
      <c r="N7598" s="3">
        <f>'PVWatts Hourly Results (2)'!L7609/1000</f>
        <v>0</v>
      </c>
      <c r="O7598" s="3">
        <f>'PVWatts Hourly Results (3)'!L7609/1000</f>
        <v>0</v>
      </c>
      <c r="P7598" s="3">
        <f>'PVWatts Hourly Results (4)'!L7609/1000</f>
        <v>0</v>
      </c>
      <c r="Q7598" s="130">
        <f>'PVWatts Hourly Results (5)'!L7609/1000</f>
        <v>0</v>
      </c>
    </row>
    <row r="7599" spans="2:17" x14ac:dyDescent="0.25">
      <c r="B7599" s="8">
        <v>11</v>
      </c>
      <c r="C7599" s="9">
        <v>12</v>
      </c>
      <c r="D7599" s="134">
        <f>'PVWatts Hourly Results (1)'!C7610</f>
        <v>0</v>
      </c>
      <c r="E7599" s="127">
        <f>DATE(YEAR(Inputs!$D$5),Summary!B7599,Summary!C7599)+TIME(D7599,0,0)</f>
        <v>317</v>
      </c>
      <c r="F7599" s="4">
        <f t="shared" si="830"/>
        <v>0</v>
      </c>
      <c r="G7599" s="4">
        <f t="shared" si="828"/>
        <v>2</v>
      </c>
      <c r="H7599" s="4">
        <f t="shared" si="831"/>
        <v>1</v>
      </c>
      <c r="I7599" s="4">
        <f t="shared" si="832"/>
        <v>0</v>
      </c>
      <c r="J7599" s="4">
        <f t="shared" si="833"/>
        <v>0</v>
      </c>
      <c r="K7599" s="4">
        <f t="shared" si="829"/>
        <v>0</v>
      </c>
      <c r="L7599" s="5">
        <f t="shared" si="834"/>
        <v>0</v>
      </c>
      <c r="M7599" s="137">
        <f>'PVWatts Hourly Results (1)'!L7610/1000</f>
        <v>0</v>
      </c>
      <c r="N7599" s="3">
        <f>'PVWatts Hourly Results (2)'!L7610/1000</f>
        <v>0</v>
      </c>
      <c r="O7599" s="3">
        <f>'PVWatts Hourly Results (3)'!L7610/1000</f>
        <v>0</v>
      </c>
      <c r="P7599" s="3">
        <f>'PVWatts Hourly Results (4)'!L7610/1000</f>
        <v>0</v>
      </c>
      <c r="Q7599" s="130">
        <f>'PVWatts Hourly Results (5)'!L7610/1000</f>
        <v>0</v>
      </c>
    </row>
    <row r="7600" spans="2:17" x14ac:dyDescent="0.25">
      <c r="B7600" s="8">
        <v>11</v>
      </c>
      <c r="C7600" s="9">
        <v>12</v>
      </c>
      <c r="D7600" s="134">
        <f>'PVWatts Hourly Results (1)'!C7611</f>
        <v>0</v>
      </c>
      <c r="E7600" s="127">
        <f>DATE(YEAR(Inputs!$D$5),Summary!B7600,Summary!C7600)+TIME(D7600,0,0)</f>
        <v>317</v>
      </c>
      <c r="F7600" s="4">
        <f t="shared" si="830"/>
        <v>0</v>
      </c>
      <c r="G7600" s="4">
        <f t="shared" si="828"/>
        <v>2</v>
      </c>
      <c r="H7600" s="4">
        <f t="shared" si="831"/>
        <v>1</v>
      </c>
      <c r="I7600" s="4">
        <f t="shared" si="832"/>
        <v>0</v>
      </c>
      <c r="J7600" s="4">
        <f t="shared" si="833"/>
        <v>0</v>
      </c>
      <c r="K7600" s="4">
        <f t="shared" si="829"/>
        <v>0</v>
      </c>
      <c r="L7600" s="5">
        <f t="shared" si="834"/>
        <v>0</v>
      </c>
      <c r="M7600" s="137">
        <f>'PVWatts Hourly Results (1)'!L7611/1000</f>
        <v>0</v>
      </c>
      <c r="N7600" s="3">
        <f>'PVWatts Hourly Results (2)'!L7611/1000</f>
        <v>0</v>
      </c>
      <c r="O7600" s="3">
        <f>'PVWatts Hourly Results (3)'!L7611/1000</f>
        <v>0</v>
      </c>
      <c r="P7600" s="3">
        <f>'PVWatts Hourly Results (4)'!L7611/1000</f>
        <v>0</v>
      </c>
      <c r="Q7600" s="130">
        <f>'PVWatts Hourly Results (5)'!L7611/1000</f>
        <v>0</v>
      </c>
    </row>
    <row r="7601" spans="2:17" x14ac:dyDescent="0.25">
      <c r="B7601" s="8">
        <v>11</v>
      </c>
      <c r="C7601" s="9">
        <v>12</v>
      </c>
      <c r="D7601" s="134">
        <f>'PVWatts Hourly Results (1)'!C7612</f>
        <v>0</v>
      </c>
      <c r="E7601" s="127">
        <f>DATE(YEAR(Inputs!$D$5),Summary!B7601,Summary!C7601)+TIME(D7601,0,0)</f>
        <v>317</v>
      </c>
      <c r="F7601" s="4">
        <f t="shared" si="830"/>
        <v>0</v>
      </c>
      <c r="G7601" s="4">
        <f t="shared" si="828"/>
        <v>2</v>
      </c>
      <c r="H7601" s="4">
        <f t="shared" si="831"/>
        <v>1</v>
      </c>
      <c r="I7601" s="4">
        <f t="shared" si="832"/>
        <v>0</v>
      </c>
      <c r="J7601" s="4">
        <f t="shared" si="833"/>
        <v>0</v>
      </c>
      <c r="K7601" s="4">
        <f t="shared" si="829"/>
        <v>0</v>
      </c>
      <c r="L7601" s="5">
        <f t="shared" si="834"/>
        <v>0</v>
      </c>
      <c r="M7601" s="137">
        <f>'PVWatts Hourly Results (1)'!L7612/1000</f>
        <v>0</v>
      </c>
      <c r="N7601" s="3">
        <f>'PVWatts Hourly Results (2)'!L7612/1000</f>
        <v>0</v>
      </c>
      <c r="O7601" s="3">
        <f>'PVWatts Hourly Results (3)'!L7612/1000</f>
        <v>0</v>
      </c>
      <c r="P7601" s="3">
        <f>'PVWatts Hourly Results (4)'!L7612/1000</f>
        <v>0</v>
      </c>
      <c r="Q7601" s="130">
        <f>'PVWatts Hourly Results (5)'!L7612/1000</f>
        <v>0</v>
      </c>
    </row>
    <row r="7602" spans="2:17" x14ac:dyDescent="0.25">
      <c r="B7602" s="8">
        <v>11</v>
      </c>
      <c r="C7602" s="9">
        <v>12</v>
      </c>
      <c r="D7602" s="134">
        <f>'PVWatts Hourly Results (1)'!C7613</f>
        <v>0</v>
      </c>
      <c r="E7602" s="127">
        <f>DATE(YEAR(Inputs!$D$5),Summary!B7602,Summary!C7602)+TIME(D7602,0,0)</f>
        <v>317</v>
      </c>
      <c r="F7602" s="4">
        <f t="shared" si="830"/>
        <v>0</v>
      </c>
      <c r="G7602" s="4">
        <f t="shared" si="828"/>
        <v>2</v>
      </c>
      <c r="H7602" s="4">
        <f t="shared" si="831"/>
        <v>1</v>
      </c>
      <c r="I7602" s="4">
        <f t="shared" si="832"/>
        <v>0</v>
      </c>
      <c r="J7602" s="4">
        <f t="shared" si="833"/>
        <v>0</v>
      </c>
      <c r="K7602" s="4">
        <f t="shared" si="829"/>
        <v>0</v>
      </c>
      <c r="L7602" s="5">
        <f t="shared" si="834"/>
        <v>0</v>
      </c>
      <c r="M7602" s="137">
        <f>'PVWatts Hourly Results (1)'!L7613/1000</f>
        <v>0</v>
      </c>
      <c r="N7602" s="3">
        <f>'PVWatts Hourly Results (2)'!L7613/1000</f>
        <v>0</v>
      </c>
      <c r="O7602" s="3">
        <f>'PVWatts Hourly Results (3)'!L7613/1000</f>
        <v>0</v>
      </c>
      <c r="P7602" s="3">
        <f>'PVWatts Hourly Results (4)'!L7613/1000</f>
        <v>0</v>
      </c>
      <c r="Q7602" s="130">
        <f>'PVWatts Hourly Results (5)'!L7613/1000</f>
        <v>0</v>
      </c>
    </row>
    <row r="7603" spans="2:17" x14ac:dyDescent="0.25">
      <c r="B7603" s="8">
        <v>11</v>
      </c>
      <c r="C7603" s="9">
        <v>12</v>
      </c>
      <c r="D7603" s="134">
        <f>'PVWatts Hourly Results (1)'!C7614</f>
        <v>0</v>
      </c>
      <c r="E7603" s="127">
        <f>DATE(YEAR(Inputs!$D$5),Summary!B7603,Summary!C7603)+TIME(D7603,0,0)</f>
        <v>317</v>
      </c>
      <c r="F7603" s="4">
        <f t="shared" si="830"/>
        <v>0</v>
      </c>
      <c r="G7603" s="4">
        <f t="shared" si="828"/>
        <v>2</v>
      </c>
      <c r="H7603" s="4">
        <f t="shared" si="831"/>
        <v>1</v>
      </c>
      <c r="I7603" s="4">
        <f t="shared" si="832"/>
        <v>0</v>
      </c>
      <c r="J7603" s="4">
        <f t="shared" si="833"/>
        <v>0</v>
      </c>
      <c r="K7603" s="4">
        <f t="shared" si="829"/>
        <v>0</v>
      </c>
      <c r="L7603" s="5">
        <f t="shared" si="834"/>
        <v>0</v>
      </c>
      <c r="M7603" s="137">
        <f>'PVWatts Hourly Results (1)'!L7614/1000</f>
        <v>0</v>
      </c>
      <c r="N7603" s="3">
        <f>'PVWatts Hourly Results (2)'!L7614/1000</f>
        <v>0</v>
      </c>
      <c r="O7603" s="3">
        <f>'PVWatts Hourly Results (3)'!L7614/1000</f>
        <v>0</v>
      </c>
      <c r="P7603" s="3">
        <f>'PVWatts Hourly Results (4)'!L7614/1000</f>
        <v>0</v>
      </c>
      <c r="Q7603" s="130">
        <f>'PVWatts Hourly Results (5)'!L7614/1000</f>
        <v>0</v>
      </c>
    </row>
    <row r="7604" spans="2:17" x14ac:dyDescent="0.25">
      <c r="B7604" s="8">
        <v>11</v>
      </c>
      <c r="C7604" s="9">
        <v>12</v>
      </c>
      <c r="D7604" s="134">
        <f>'PVWatts Hourly Results (1)'!C7615</f>
        <v>0</v>
      </c>
      <c r="E7604" s="127">
        <f>DATE(YEAR(Inputs!$D$5),Summary!B7604,Summary!C7604)+TIME(D7604,0,0)</f>
        <v>317</v>
      </c>
      <c r="F7604" s="4">
        <f t="shared" si="830"/>
        <v>0</v>
      </c>
      <c r="G7604" s="4">
        <f t="shared" si="828"/>
        <v>2</v>
      </c>
      <c r="H7604" s="4">
        <f t="shared" si="831"/>
        <v>1</v>
      </c>
      <c r="I7604" s="4">
        <f t="shared" si="832"/>
        <v>0</v>
      </c>
      <c r="J7604" s="4">
        <f t="shared" si="833"/>
        <v>0</v>
      </c>
      <c r="K7604" s="4">
        <f t="shared" si="829"/>
        <v>0</v>
      </c>
      <c r="L7604" s="5">
        <f t="shared" si="834"/>
        <v>0</v>
      </c>
      <c r="M7604" s="137">
        <f>'PVWatts Hourly Results (1)'!L7615/1000</f>
        <v>0</v>
      </c>
      <c r="N7604" s="3">
        <f>'PVWatts Hourly Results (2)'!L7615/1000</f>
        <v>0</v>
      </c>
      <c r="O7604" s="3">
        <f>'PVWatts Hourly Results (3)'!L7615/1000</f>
        <v>0</v>
      </c>
      <c r="P7604" s="3">
        <f>'PVWatts Hourly Results (4)'!L7615/1000</f>
        <v>0</v>
      </c>
      <c r="Q7604" s="130">
        <f>'PVWatts Hourly Results (5)'!L7615/1000</f>
        <v>0</v>
      </c>
    </row>
    <row r="7605" spans="2:17" x14ac:dyDescent="0.25">
      <c r="B7605" s="8">
        <v>11</v>
      </c>
      <c r="C7605" s="9">
        <v>12</v>
      </c>
      <c r="D7605" s="134">
        <f>'PVWatts Hourly Results (1)'!C7616</f>
        <v>0</v>
      </c>
      <c r="E7605" s="127">
        <f>DATE(YEAR(Inputs!$D$5),Summary!B7605,Summary!C7605)+TIME(D7605,0,0)</f>
        <v>317</v>
      </c>
      <c r="F7605" s="4">
        <f t="shared" si="830"/>
        <v>0</v>
      </c>
      <c r="G7605" s="4">
        <f t="shared" si="828"/>
        <v>2</v>
      </c>
      <c r="H7605" s="4">
        <f t="shared" si="831"/>
        <v>1</v>
      </c>
      <c r="I7605" s="4">
        <f t="shared" si="832"/>
        <v>0</v>
      </c>
      <c r="J7605" s="4">
        <f t="shared" si="833"/>
        <v>0</v>
      </c>
      <c r="K7605" s="4">
        <f t="shared" si="829"/>
        <v>0</v>
      </c>
      <c r="L7605" s="5">
        <f t="shared" si="834"/>
        <v>0</v>
      </c>
      <c r="M7605" s="137">
        <f>'PVWatts Hourly Results (1)'!L7616/1000</f>
        <v>0</v>
      </c>
      <c r="N7605" s="3">
        <f>'PVWatts Hourly Results (2)'!L7616/1000</f>
        <v>0</v>
      </c>
      <c r="O7605" s="3">
        <f>'PVWatts Hourly Results (3)'!L7616/1000</f>
        <v>0</v>
      </c>
      <c r="P7605" s="3">
        <f>'PVWatts Hourly Results (4)'!L7616/1000</f>
        <v>0</v>
      </c>
      <c r="Q7605" s="130">
        <f>'PVWatts Hourly Results (5)'!L7616/1000</f>
        <v>0</v>
      </c>
    </row>
    <row r="7606" spans="2:17" x14ac:dyDescent="0.25">
      <c r="B7606" s="8">
        <v>11</v>
      </c>
      <c r="C7606" s="9">
        <v>13</v>
      </c>
      <c r="D7606" s="134">
        <f>'PVWatts Hourly Results (1)'!C7617</f>
        <v>0</v>
      </c>
      <c r="E7606" s="127">
        <f>DATE(YEAR(Inputs!$D$5),Summary!B7606,Summary!C7606)+TIME(D7606,0,0)</f>
        <v>318</v>
      </c>
      <c r="F7606" s="4">
        <f t="shared" si="830"/>
        <v>0</v>
      </c>
      <c r="G7606" s="4">
        <f t="shared" si="828"/>
        <v>3</v>
      </c>
      <c r="H7606" s="4">
        <f t="shared" si="831"/>
        <v>1</v>
      </c>
      <c r="I7606" s="4">
        <f t="shared" si="832"/>
        <v>0</v>
      </c>
      <c r="J7606" s="4">
        <f t="shared" si="833"/>
        <v>0</v>
      </c>
      <c r="K7606" s="4">
        <f t="shared" si="829"/>
        <v>0</v>
      </c>
      <c r="L7606" s="5">
        <f t="shared" si="834"/>
        <v>0</v>
      </c>
      <c r="M7606" s="137">
        <f>'PVWatts Hourly Results (1)'!L7617/1000</f>
        <v>0</v>
      </c>
      <c r="N7606" s="3">
        <f>'PVWatts Hourly Results (2)'!L7617/1000</f>
        <v>0</v>
      </c>
      <c r="O7606" s="3">
        <f>'PVWatts Hourly Results (3)'!L7617/1000</f>
        <v>0</v>
      </c>
      <c r="P7606" s="3">
        <f>'PVWatts Hourly Results (4)'!L7617/1000</f>
        <v>0</v>
      </c>
      <c r="Q7606" s="130">
        <f>'PVWatts Hourly Results (5)'!L7617/1000</f>
        <v>0</v>
      </c>
    </row>
    <row r="7607" spans="2:17" x14ac:dyDescent="0.25">
      <c r="B7607" s="8">
        <v>11</v>
      </c>
      <c r="C7607" s="9">
        <v>13</v>
      </c>
      <c r="D7607" s="134">
        <f>'PVWatts Hourly Results (1)'!C7618</f>
        <v>0</v>
      </c>
      <c r="E7607" s="127">
        <f>DATE(YEAR(Inputs!$D$5),Summary!B7607,Summary!C7607)+TIME(D7607,0,0)</f>
        <v>318</v>
      </c>
      <c r="F7607" s="4">
        <f t="shared" si="830"/>
        <v>0</v>
      </c>
      <c r="G7607" s="4">
        <f t="shared" si="828"/>
        <v>3</v>
      </c>
      <c r="H7607" s="4">
        <f t="shared" si="831"/>
        <v>1</v>
      </c>
      <c r="I7607" s="4">
        <f t="shared" si="832"/>
        <v>0</v>
      </c>
      <c r="J7607" s="4">
        <f t="shared" si="833"/>
        <v>0</v>
      </c>
      <c r="K7607" s="4">
        <f t="shared" si="829"/>
        <v>0</v>
      </c>
      <c r="L7607" s="5">
        <f t="shared" si="834"/>
        <v>0</v>
      </c>
      <c r="M7607" s="137">
        <f>'PVWatts Hourly Results (1)'!L7618/1000</f>
        <v>0</v>
      </c>
      <c r="N7607" s="3">
        <f>'PVWatts Hourly Results (2)'!L7618/1000</f>
        <v>0</v>
      </c>
      <c r="O7607" s="3">
        <f>'PVWatts Hourly Results (3)'!L7618/1000</f>
        <v>0</v>
      </c>
      <c r="P7607" s="3">
        <f>'PVWatts Hourly Results (4)'!L7618/1000</f>
        <v>0</v>
      </c>
      <c r="Q7607" s="130">
        <f>'PVWatts Hourly Results (5)'!L7618/1000</f>
        <v>0</v>
      </c>
    </row>
    <row r="7608" spans="2:17" x14ac:dyDescent="0.25">
      <c r="B7608" s="8">
        <v>11</v>
      </c>
      <c r="C7608" s="9">
        <v>13</v>
      </c>
      <c r="D7608" s="134">
        <f>'PVWatts Hourly Results (1)'!C7619</f>
        <v>0</v>
      </c>
      <c r="E7608" s="127">
        <f>DATE(YEAR(Inputs!$D$5),Summary!B7608,Summary!C7608)+TIME(D7608,0,0)</f>
        <v>318</v>
      </c>
      <c r="F7608" s="4">
        <f t="shared" si="830"/>
        <v>0</v>
      </c>
      <c r="G7608" s="4">
        <f t="shared" si="828"/>
        <v>3</v>
      </c>
      <c r="H7608" s="4">
        <f t="shared" si="831"/>
        <v>1</v>
      </c>
      <c r="I7608" s="4">
        <f t="shared" si="832"/>
        <v>0</v>
      </c>
      <c r="J7608" s="4">
        <f t="shared" si="833"/>
        <v>0</v>
      </c>
      <c r="K7608" s="4">
        <f t="shared" si="829"/>
        <v>0</v>
      </c>
      <c r="L7608" s="5">
        <f t="shared" si="834"/>
        <v>0</v>
      </c>
      <c r="M7608" s="137">
        <f>'PVWatts Hourly Results (1)'!L7619/1000</f>
        <v>0</v>
      </c>
      <c r="N7608" s="3">
        <f>'PVWatts Hourly Results (2)'!L7619/1000</f>
        <v>0</v>
      </c>
      <c r="O7608" s="3">
        <f>'PVWatts Hourly Results (3)'!L7619/1000</f>
        <v>0</v>
      </c>
      <c r="P7608" s="3">
        <f>'PVWatts Hourly Results (4)'!L7619/1000</f>
        <v>0</v>
      </c>
      <c r="Q7608" s="130">
        <f>'PVWatts Hourly Results (5)'!L7619/1000</f>
        <v>0</v>
      </c>
    </row>
    <row r="7609" spans="2:17" x14ac:dyDescent="0.25">
      <c r="B7609" s="8">
        <v>11</v>
      </c>
      <c r="C7609" s="9">
        <v>13</v>
      </c>
      <c r="D7609" s="134">
        <f>'PVWatts Hourly Results (1)'!C7620</f>
        <v>0</v>
      </c>
      <c r="E7609" s="127">
        <f>DATE(YEAR(Inputs!$D$5),Summary!B7609,Summary!C7609)+TIME(D7609,0,0)</f>
        <v>318</v>
      </c>
      <c r="F7609" s="4">
        <f t="shared" si="830"/>
        <v>0</v>
      </c>
      <c r="G7609" s="4">
        <f t="shared" si="828"/>
        <v>3</v>
      </c>
      <c r="H7609" s="4">
        <f t="shared" si="831"/>
        <v>1</v>
      </c>
      <c r="I7609" s="4">
        <f t="shared" si="832"/>
        <v>0</v>
      </c>
      <c r="J7609" s="4">
        <f t="shared" si="833"/>
        <v>0</v>
      </c>
      <c r="K7609" s="4">
        <f t="shared" si="829"/>
        <v>0</v>
      </c>
      <c r="L7609" s="5">
        <f t="shared" si="834"/>
        <v>0</v>
      </c>
      <c r="M7609" s="137">
        <f>'PVWatts Hourly Results (1)'!L7620/1000</f>
        <v>0</v>
      </c>
      <c r="N7609" s="3">
        <f>'PVWatts Hourly Results (2)'!L7620/1000</f>
        <v>0</v>
      </c>
      <c r="O7609" s="3">
        <f>'PVWatts Hourly Results (3)'!L7620/1000</f>
        <v>0</v>
      </c>
      <c r="P7609" s="3">
        <f>'PVWatts Hourly Results (4)'!L7620/1000</f>
        <v>0</v>
      </c>
      <c r="Q7609" s="130">
        <f>'PVWatts Hourly Results (5)'!L7620/1000</f>
        <v>0</v>
      </c>
    </row>
    <row r="7610" spans="2:17" x14ac:dyDescent="0.25">
      <c r="B7610" s="8">
        <v>11</v>
      </c>
      <c r="C7610" s="9">
        <v>13</v>
      </c>
      <c r="D7610" s="134">
        <f>'PVWatts Hourly Results (1)'!C7621</f>
        <v>0</v>
      </c>
      <c r="E7610" s="127">
        <f>DATE(YEAR(Inputs!$D$5),Summary!B7610,Summary!C7610)+TIME(D7610,0,0)</f>
        <v>318</v>
      </c>
      <c r="F7610" s="4">
        <f t="shared" si="830"/>
        <v>0</v>
      </c>
      <c r="G7610" s="4">
        <f t="shared" si="828"/>
        <v>3</v>
      </c>
      <c r="H7610" s="4">
        <f t="shared" si="831"/>
        <v>1</v>
      </c>
      <c r="I7610" s="4">
        <f t="shared" si="832"/>
        <v>0</v>
      </c>
      <c r="J7610" s="4">
        <f t="shared" si="833"/>
        <v>0</v>
      </c>
      <c r="K7610" s="4">
        <f t="shared" si="829"/>
        <v>0</v>
      </c>
      <c r="L7610" s="5">
        <f t="shared" si="834"/>
        <v>0</v>
      </c>
      <c r="M7610" s="137">
        <f>'PVWatts Hourly Results (1)'!L7621/1000</f>
        <v>0</v>
      </c>
      <c r="N7610" s="3">
        <f>'PVWatts Hourly Results (2)'!L7621/1000</f>
        <v>0</v>
      </c>
      <c r="O7610" s="3">
        <f>'PVWatts Hourly Results (3)'!L7621/1000</f>
        <v>0</v>
      </c>
      <c r="P7610" s="3">
        <f>'PVWatts Hourly Results (4)'!L7621/1000</f>
        <v>0</v>
      </c>
      <c r="Q7610" s="130">
        <f>'PVWatts Hourly Results (5)'!L7621/1000</f>
        <v>0</v>
      </c>
    </row>
    <row r="7611" spans="2:17" x14ac:dyDescent="0.25">
      <c r="B7611" s="8">
        <v>11</v>
      </c>
      <c r="C7611" s="9">
        <v>13</v>
      </c>
      <c r="D7611" s="134">
        <f>'PVWatts Hourly Results (1)'!C7622</f>
        <v>0</v>
      </c>
      <c r="E7611" s="127">
        <f>DATE(YEAR(Inputs!$D$5),Summary!B7611,Summary!C7611)+TIME(D7611,0,0)</f>
        <v>318</v>
      </c>
      <c r="F7611" s="4">
        <f t="shared" si="830"/>
        <v>0</v>
      </c>
      <c r="G7611" s="4">
        <f t="shared" si="828"/>
        <v>3</v>
      </c>
      <c r="H7611" s="4">
        <f t="shared" si="831"/>
        <v>1</v>
      </c>
      <c r="I7611" s="4">
        <f t="shared" si="832"/>
        <v>0</v>
      </c>
      <c r="J7611" s="4">
        <f t="shared" si="833"/>
        <v>0</v>
      </c>
      <c r="K7611" s="4">
        <f t="shared" si="829"/>
        <v>0</v>
      </c>
      <c r="L7611" s="5">
        <f t="shared" si="834"/>
        <v>0</v>
      </c>
      <c r="M7611" s="137">
        <f>'PVWatts Hourly Results (1)'!L7622/1000</f>
        <v>0</v>
      </c>
      <c r="N7611" s="3">
        <f>'PVWatts Hourly Results (2)'!L7622/1000</f>
        <v>0</v>
      </c>
      <c r="O7611" s="3">
        <f>'PVWatts Hourly Results (3)'!L7622/1000</f>
        <v>0</v>
      </c>
      <c r="P7611" s="3">
        <f>'PVWatts Hourly Results (4)'!L7622/1000</f>
        <v>0</v>
      </c>
      <c r="Q7611" s="130">
        <f>'PVWatts Hourly Results (5)'!L7622/1000</f>
        <v>0</v>
      </c>
    </row>
    <row r="7612" spans="2:17" x14ac:dyDescent="0.25">
      <c r="B7612" s="8">
        <v>11</v>
      </c>
      <c r="C7612" s="9">
        <v>13</v>
      </c>
      <c r="D7612" s="134">
        <f>'PVWatts Hourly Results (1)'!C7623</f>
        <v>0</v>
      </c>
      <c r="E7612" s="127">
        <f>DATE(YEAR(Inputs!$D$5),Summary!B7612,Summary!C7612)+TIME(D7612,0,0)</f>
        <v>318</v>
      </c>
      <c r="F7612" s="4">
        <f t="shared" si="830"/>
        <v>0</v>
      </c>
      <c r="G7612" s="4">
        <f t="shared" si="828"/>
        <v>3</v>
      </c>
      <c r="H7612" s="4">
        <f t="shared" si="831"/>
        <v>1</v>
      </c>
      <c r="I7612" s="4">
        <f t="shared" si="832"/>
        <v>0</v>
      </c>
      <c r="J7612" s="4">
        <f t="shared" si="833"/>
        <v>0</v>
      </c>
      <c r="K7612" s="4">
        <f t="shared" si="829"/>
        <v>0</v>
      </c>
      <c r="L7612" s="5">
        <f t="shared" si="834"/>
        <v>0</v>
      </c>
      <c r="M7612" s="137">
        <f>'PVWatts Hourly Results (1)'!L7623/1000</f>
        <v>0</v>
      </c>
      <c r="N7612" s="3">
        <f>'PVWatts Hourly Results (2)'!L7623/1000</f>
        <v>0</v>
      </c>
      <c r="O7612" s="3">
        <f>'PVWatts Hourly Results (3)'!L7623/1000</f>
        <v>0</v>
      </c>
      <c r="P7612" s="3">
        <f>'PVWatts Hourly Results (4)'!L7623/1000</f>
        <v>0</v>
      </c>
      <c r="Q7612" s="130">
        <f>'PVWatts Hourly Results (5)'!L7623/1000</f>
        <v>0</v>
      </c>
    </row>
    <row r="7613" spans="2:17" x14ac:dyDescent="0.25">
      <c r="B7613" s="8">
        <v>11</v>
      </c>
      <c r="C7613" s="9">
        <v>13</v>
      </c>
      <c r="D7613" s="134">
        <f>'PVWatts Hourly Results (1)'!C7624</f>
        <v>0</v>
      </c>
      <c r="E7613" s="127">
        <f>DATE(YEAR(Inputs!$D$5),Summary!B7613,Summary!C7613)+TIME(D7613,0,0)</f>
        <v>318</v>
      </c>
      <c r="F7613" s="4">
        <f t="shared" si="830"/>
        <v>0</v>
      </c>
      <c r="G7613" s="4">
        <f t="shared" si="828"/>
        <v>3</v>
      </c>
      <c r="H7613" s="4">
        <f t="shared" si="831"/>
        <v>1</v>
      </c>
      <c r="I7613" s="4">
        <f t="shared" si="832"/>
        <v>0</v>
      </c>
      <c r="J7613" s="4">
        <f t="shared" si="833"/>
        <v>0</v>
      </c>
      <c r="K7613" s="4">
        <f t="shared" si="829"/>
        <v>0</v>
      </c>
      <c r="L7613" s="5">
        <f t="shared" si="834"/>
        <v>0</v>
      </c>
      <c r="M7613" s="137">
        <f>'PVWatts Hourly Results (1)'!L7624/1000</f>
        <v>0</v>
      </c>
      <c r="N7613" s="3">
        <f>'PVWatts Hourly Results (2)'!L7624/1000</f>
        <v>0</v>
      </c>
      <c r="O7613" s="3">
        <f>'PVWatts Hourly Results (3)'!L7624/1000</f>
        <v>0</v>
      </c>
      <c r="P7613" s="3">
        <f>'PVWatts Hourly Results (4)'!L7624/1000</f>
        <v>0</v>
      </c>
      <c r="Q7613" s="130">
        <f>'PVWatts Hourly Results (5)'!L7624/1000</f>
        <v>0</v>
      </c>
    </row>
    <row r="7614" spans="2:17" x14ac:dyDescent="0.25">
      <c r="B7614" s="8">
        <v>11</v>
      </c>
      <c r="C7614" s="9">
        <v>13</v>
      </c>
      <c r="D7614" s="134">
        <f>'PVWatts Hourly Results (1)'!C7625</f>
        <v>0</v>
      </c>
      <c r="E7614" s="127">
        <f>DATE(YEAR(Inputs!$D$5),Summary!B7614,Summary!C7614)+TIME(D7614,0,0)</f>
        <v>318</v>
      </c>
      <c r="F7614" s="4">
        <f t="shared" si="830"/>
        <v>0</v>
      </c>
      <c r="G7614" s="4">
        <f t="shared" si="828"/>
        <v>3</v>
      </c>
      <c r="H7614" s="4">
        <f t="shared" si="831"/>
        <v>1</v>
      </c>
      <c r="I7614" s="4">
        <f t="shared" si="832"/>
        <v>0</v>
      </c>
      <c r="J7614" s="4">
        <f t="shared" si="833"/>
        <v>0</v>
      </c>
      <c r="K7614" s="4">
        <f t="shared" si="829"/>
        <v>0</v>
      </c>
      <c r="L7614" s="5">
        <f t="shared" si="834"/>
        <v>0</v>
      </c>
      <c r="M7614" s="137">
        <f>'PVWatts Hourly Results (1)'!L7625/1000</f>
        <v>0</v>
      </c>
      <c r="N7614" s="3">
        <f>'PVWatts Hourly Results (2)'!L7625/1000</f>
        <v>0</v>
      </c>
      <c r="O7614" s="3">
        <f>'PVWatts Hourly Results (3)'!L7625/1000</f>
        <v>0</v>
      </c>
      <c r="P7614" s="3">
        <f>'PVWatts Hourly Results (4)'!L7625/1000</f>
        <v>0</v>
      </c>
      <c r="Q7614" s="130">
        <f>'PVWatts Hourly Results (5)'!L7625/1000</f>
        <v>0</v>
      </c>
    </row>
    <row r="7615" spans="2:17" x14ac:dyDescent="0.25">
      <c r="B7615" s="8">
        <v>11</v>
      </c>
      <c r="C7615" s="9">
        <v>13</v>
      </c>
      <c r="D7615" s="134">
        <f>'PVWatts Hourly Results (1)'!C7626</f>
        <v>0</v>
      </c>
      <c r="E7615" s="127">
        <f>DATE(YEAR(Inputs!$D$5),Summary!B7615,Summary!C7615)+TIME(D7615,0,0)</f>
        <v>318</v>
      </c>
      <c r="F7615" s="4">
        <f t="shared" si="830"/>
        <v>0</v>
      </c>
      <c r="G7615" s="4">
        <f t="shared" si="828"/>
        <v>3</v>
      </c>
      <c r="H7615" s="4">
        <f t="shared" si="831"/>
        <v>1</v>
      </c>
      <c r="I7615" s="4">
        <f t="shared" si="832"/>
        <v>0</v>
      </c>
      <c r="J7615" s="4">
        <f t="shared" si="833"/>
        <v>0</v>
      </c>
      <c r="K7615" s="4">
        <f t="shared" si="829"/>
        <v>0</v>
      </c>
      <c r="L7615" s="5">
        <f t="shared" si="834"/>
        <v>0</v>
      </c>
      <c r="M7615" s="137">
        <f>'PVWatts Hourly Results (1)'!L7626/1000</f>
        <v>0</v>
      </c>
      <c r="N7615" s="3">
        <f>'PVWatts Hourly Results (2)'!L7626/1000</f>
        <v>0</v>
      </c>
      <c r="O7615" s="3">
        <f>'PVWatts Hourly Results (3)'!L7626/1000</f>
        <v>0</v>
      </c>
      <c r="P7615" s="3">
        <f>'PVWatts Hourly Results (4)'!L7626/1000</f>
        <v>0</v>
      </c>
      <c r="Q7615" s="130">
        <f>'PVWatts Hourly Results (5)'!L7626/1000</f>
        <v>0</v>
      </c>
    </row>
    <row r="7616" spans="2:17" x14ac:dyDescent="0.25">
      <c r="B7616" s="8">
        <v>11</v>
      </c>
      <c r="C7616" s="9">
        <v>13</v>
      </c>
      <c r="D7616" s="134">
        <f>'PVWatts Hourly Results (1)'!C7627</f>
        <v>0</v>
      </c>
      <c r="E7616" s="127">
        <f>DATE(YEAR(Inputs!$D$5),Summary!B7616,Summary!C7616)+TIME(D7616,0,0)</f>
        <v>318</v>
      </c>
      <c r="F7616" s="4">
        <f t="shared" si="830"/>
        <v>0</v>
      </c>
      <c r="G7616" s="4">
        <f t="shared" si="828"/>
        <v>3</v>
      </c>
      <c r="H7616" s="4">
        <f t="shared" si="831"/>
        <v>1</v>
      </c>
      <c r="I7616" s="4">
        <f t="shared" si="832"/>
        <v>0</v>
      </c>
      <c r="J7616" s="4">
        <f t="shared" si="833"/>
        <v>0</v>
      </c>
      <c r="K7616" s="4">
        <f t="shared" si="829"/>
        <v>0</v>
      </c>
      <c r="L7616" s="5">
        <f t="shared" si="834"/>
        <v>0</v>
      </c>
      <c r="M7616" s="137">
        <f>'PVWatts Hourly Results (1)'!L7627/1000</f>
        <v>0</v>
      </c>
      <c r="N7616" s="3">
        <f>'PVWatts Hourly Results (2)'!L7627/1000</f>
        <v>0</v>
      </c>
      <c r="O7616" s="3">
        <f>'PVWatts Hourly Results (3)'!L7627/1000</f>
        <v>0</v>
      </c>
      <c r="P7616" s="3">
        <f>'PVWatts Hourly Results (4)'!L7627/1000</f>
        <v>0</v>
      </c>
      <c r="Q7616" s="130">
        <f>'PVWatts Hourly Results (5)'!L7627/1000</f>
        <v>0</v>
      </c>
    </row>
    <row r="7617" spans="2:17" x14ac:dyDescent="0.25">
      <c r="B7617" s="8">
        <v>11</v>
      </c>
      <c r="C7617" s="9">
        <v>13</v>
      </c>
      <c r="D7617" s="134">
        <f>'PVWatts Hourly Results (1)'!C7628</f>
        <v>0</v>
      </c>
      <c r="E7617" s="127">
        <f>DATE(YEAR(Inputs!$D$5),Summary!B7617,Summary!C7617)+TIME(D7617,0,0)</f>
        <v>318</v>
      </c>
      <c r="F7617" s="4">
        <f t="shared" si="830"/>
        <v>0</v>
      </c>
      <c r="G7617" s="4">
        <f t="shared" si="828"/>
        <v>3</v>
      </c>
      <c r="H7617" s="4">
        <f t="shared" si="831"/>
        <v>1</v>
      </c>
      <c r="I7617" s="4">
        <f t="shared" si="832"/>
        <v>0</v>
      </c>
      <c r="J7617" s="4">
        <f t="shared" si="833"/>
        <v>0</v>
      </c>
      <c r="K7617" s="4">
        <f t="shared" si="829"/>
        <v>0</v>
      </c>
      <c r="L7617" s="5">
        <f t="shared" si="834"/>
        <v>0</v>
      </c>
      <c r="M7617" s="137">
        <f>'PVWatts Hourly Results (1)'!L7628/1000</f>
        <v>0</v>
      </c>
      <c r="N7617" s="3">
        <f>'PVWatts Hourly Results (2)'!L7628/1000</f>
        <v>0</v>
      </c>
      <c r="O7617" s="3">
        <f>'PVWatts Hourly Results (3)'!L7628/1000</f>
        <v>0</v>
      </c>
      <c r="P7617" s="3">
        <f>'PVWatts Hourly Results (4)'!L7628/1000</f>
        <v>0</v>
      </c>
      <c r="Q7617" s="130">
        <f>'PVWatts Hourly Results (5)'!L7628/1000</f>
        <v>0</v>
      </c>
    </row>
    <row r="7618" spans="2:17" x14ac:dyDescent="0.25">
      <c r="B7618" s="8">
        <v>11</v>
      </c>
      <c r="C7618" s="9">
        <v>13</v>
      </c>
      <c r="D7618" s="134">
        <f>'PVWatts Hourly Results (1)'!C7629</f>
        <v>0</v>
      </c>
      <c r="E7618" s="127">
        <f>DATE(YEAR(Inputs!$D$5),Summary!B7618,Summary!C7618)+TIME(D7618,0,0)</f>
        <v>318</v>
      </c>
      <c r="F7618" s="4">
        <f t="shared" si="830"/>
        <v>0</v>
      </c>
      <c r="G7618" s="4">
        <f t="shared" si="828"/>
        <v>3</v>
      </c>
      <c r="H7618" s="4">
        <f t="shared" si="831"/>
        <v>1</v>
      </c>
      <c r="I7618" s="4">
        <f t="shared" si="832"/>
        <v>0</v>
      </c>
      <c r="J7618" s="4">
        <f t="shared" si="833"/>
        <v>0</v>
      </c>
      <c r="K7618" s="4">
        <f t="shared" si="829"/>
        <v>0</v>
      </c>
      <c r="L7618" s="5">
        <f t="shared" si="834"/>
        <v>0</v>
      </c>
      <c r="M7618" s="137">
        <f>'PVWatts Hourly Results (1)'!L7629/1000</f>
        <v>0</v>
      </c>
      <c r="N7618" s="3">
        <f>'PVWatts Hourly Results (2)'!L7629/1000</f>
        <v>0</v>
      </c>
      <c r="O7618" s="3">
        <f>'PVWatts Hourly Results (3)'!L7629/1000</f>
        <v>0</v>
      </c>
      <c r="P7618" s="3">
        <f>'PVWatts Hourly Results (4)'!L7629/1000</f>
        <v>0</v>
      </c>
      <c r="Q7618" s="130">
        <f>'PVWatts Hourly Results (5)'!L7629/1000</f>
        <v>0</v>
      </c>
    </row>
    <row r="7619" spans="2:17" x14ac:dyDescent="0.25">
      <c r="B7619" s="8">
        <v>11</v>
      </c>
      <c r="C7619" s="9">
        <v>13</v>
      </c>
      <c r="D7619" s="134">
        <f>'PVWatts Hourly Results (1)'!C7630</f>
        <v>0</v>
      </c>
      <c r="E7619" s="127">
        <f>DATE(YEAR(Inputs!$D$5),Summary!B7619,Summary!C7619)+TIME(D7619,0,0)</f>
        <v>318</v>
      </c>
      <c r="F7619" s="4">
        <f t="shared" si="830"/>
        <v>0</v>
      </c>
      <c r="G7619" s="4">
        <f t="shared" si="828"/>
        <v>3</v>
      </c>
      <c r="H7619" s="4">
        <f t="shared" si="831"/>
        <v>1</v>
      </c>
      <c r="I7619" s="4">
        <f t="shared" si="832"/>
        <v>0</v>
      </c>
      <c r="J7619" s="4">
        <f t="shared" si="833"/>
        <v>0</v>
      </c>
      <c r="K7619" s="4">
        <f t="shared" si="829"/>
        <v>0</v>
      </c>
      <c r="L7619" s="5">
        <f t="shared" si="834"/>
        <v>0</v>
      </c>
      <c r="M7619" s="137">
        <f>'PVWatts Hourly Results (1)'!L7630/1000</f>
        <v>0</v>
      </c>
      <c r="N7619" s="3">
        <f>'PVWatts Hourly Results (2)'!L7630/1000</f>
        <v>0</v>
      </c>
      <c r="O7619" s="3">
        <f>'PVWatts Hourly Results (3)'!L7630/1000</f>
        <v>0</v>
      </c>
      <c r="P7619" s="3">
        <f>'PVWatts Hourly Results (4)'!L7630/1000</f>
        <v>0</v>
      </c>
      <c r="Q7619" s="130">
        <f>'PVWatts Hourly Results (5)'!L7630/1000</f>
        <v>0</v>
      </c>
    </row>
    <row r="7620" spans="2:17" x14ac:dyDescent="0.25">
      <c r="B7620" s="8">
        <v>11</v>
      </c>
      <c r="C7620" s="9">
        <v>13</v>
      </c>
      <c r="D7620" s="134">
        <f>'PVWatts Hourly Results (1)'!C7631</f>
        <v>0</v>
      </c>
      <c r="E7620" s="127">
        <f>DATE(YEAR(Inputs!$D$5),Summary!B7620,Summary!C7620)+TIME(D7620,0,0)</f>
        <v>318</v>
      </c>
      <c r="F7620" s="4">
        <f t="shared" si="830"/>
        <v>0</v>
      </c>
      <c r="G7620" s="4">
        <f t="shared" si="828"/>
        <v>3</v>
      </c>
      <c r="H7620" s="4">
        <f t="shared" si="831"/>
        <v>1</v>
      </c>
      <c r="I7620" s="4">
        <f t="shared" si="832"/>
        <v>0</v>
      </c>
      <c r="J7620" s="4">
        <f t="shared" si="833"/>
        <v>0</v>
      </c>
      <c r="K7620" s="4">
        <f t="shared" si="829"/>
        <v>0</v>
      </c>
      <c r="L7620" s="5">
        <f t="shared" si="834"/>
        <v>0</v>
      </c>
      <c r="M7620" s="137">
        <f>'PVWatts Hourly Results (1)'!L7631/1000</f>
        <v>0</v>
      </c>
      <c r="N7620" s="3">
        <f>'PVWatts Hourly Results (2)'!L7631/1000</f>
        <v>0</v>
      </c>
      <c r="O7620" s="3">
        <f>'PVWatts Hourly Results (3)'!L7631/1000</f>
        <v>0</v>
      </c>
      <c r="P7620" s="3">
        <f>'PVWatts Hourly Results (4)'!L7631/1000</f>
        <v>0</v>
      </c>
      <c r="Q7620" s="130">
        <f>'PVWatts Hourly Results (5)'!L7631/1000</f>
        <v>0</v>
      </c>
    </row>
    <row r="7621" spans="2:17" x14ac:dyDescent="0.25">
      <c r="B7621" s="8">
        <v>11</v>
      </c>
      <c r="C7621" s="9">
        <v>13</v>
      </c>
      <c r="D7621" s="134">
        <f>'PVWatts Hourly Results (1)'!C7632</f>
        <v>0</v>
      </c>
      <c r="E7621" s="127">
        <f>DATE(YEAR(Inputs!$D$5),Summary!B7621,Summary!C7621)+TIME(D7621,0,0)</f>
        <v>318</v>
      </c>
      <c r="F7621" s="4">
        <f t="shared" si="830"/>
        <v>0</v>
      </c>
      <c r="G7621" s="4">
        <f t="shared" si="828"/>
        <v>3</v>
      </c>
      <c r="H7621" s="4">
        <f t="shared" si="831"/>
        <v>1</v>
      </c>
      <c r="I7621" s="4">
        <f t="shared" si="832"/>
        <v>0</v>
      </c>
      <c r="J7621" s="4">
        <f t="shared" si="833"/>
        <v>0</v>
      </c>
      <c r="K7621" s="4">
        <f t="shared" si="829"/>
        <v>0</v>
      </c>
      <c r="L7621" s="5">
        <f t="shared" si="834"/>
        <v>0</v>
      </c>
      <c r="M7621" s="137">
        <f>'PVWatts Hourly Results (1)'!L7632/1000</f>
        <v>0</v>
      </c>
      <c r="N7621" s="3">
        <f>'PVWatts Hourly Results (2)'!L7632/1000</f>
        <v>0</v>
      </c>
      <c r="O7621" s="3">
        <f>'PVWatts Hourly Results (3)'!L7632/1000</f>
        <v>0</v>
      </c>
      <c r="P7621" s="3">
        <f>'PVWatts Hourly Results (4)'!L7632/1000</f>
        <v>0</v>
      </c>
      <c r="Q7621" s="130">
        <f>'PVWatts Hourly Results (5)'!L7632/1000</f>
        <v>0</v>
      </c>
    </row>
    <row r="7622" spans="2:17" x14ac:dyDescent="0.25">
      <c r="B7622" s="8">
        <v>11</v>
      </c>
      <c r="C7622" s="9">
        <v>13</v>
      </c>
      <c r="D7622" s="134">
        <f>'PVWatts Hourly Results (1)'!C7633</f>
        <v>0</v>
      </c>
      <c r="E7622" s="127">
        <f>DATE(YEAR(Inputs!$D$5),Summary!B7622,Summary!C7622)+TIME(D7622,0,0)</f>
        <v>318</v>
      </c>
      <c r="F7622" s="4">
        <f t="shared" si="830"/>
        <v>0</v>
      </c>
      <c r="G7622" s="4">
        <f t="shared" si="828"/>
        <v>3</v>
      </c>
      <c r="H7622" s="4">
        <f t="shared" si="831"/>
        <v>1</v>
      </c>
      <c r="I7622" s="4">
        <f t="shared" si="832"/>
        <v>0</v>
      </c>
      <c r="J7622" s="4">
        <f t="shared" si="833"/>
        <v>0</v>
      </c>
      <c r="K7622" s="4">
        <f t="shared" si="829"/>
        <v>0</v>
      </c>
      <c r="L7622" s="5">
        <f t="shared" si="834"/>
        <v>0</v>
      </c>
      <c r="M7622" s="137">
        <f>'PVWatts Hourly Results (1)'!L7633/1000</f>
        <v>0</v>
      </c>
      <c r="N7622" s="3">
        <f>'PVWatts Hourly Results (2)'!L7633/1000</f>
        <v>0</v>
      </c>
      <c r="O7622" s="3">
        <f>'PVWatts Hourly Results (3)'!L7633/1000</f>
        <v>0</v>
      </c>
      <c r="P7622" s="3">
        <f>'PVWatts Hourly Results (4)'!L7633/1000</f>
        <v>0</v>
      </c>
      <c r="Q7622" s="130">
        <f>'PVWatts Hourly Results (5)'!L7633/1000</f>
        <v>0</v>
      </c>
    </row>
    <row r="7623" spans="2:17" x14ac:dyDescent="0.25">
      <c r="B7623" s="8">
        <v>11</v>
      </c>
      <c r="C7623" s="9">
        <v>13</v>
      </c>
      <c r="D7623" s="134">
        <f>'PVWatts Hourly Results (1)'!C7634</f>
        <v>0</v>
      </c>
      <c r="E7623" s="127">
        <f>DATE(YEAR(Inputs!$D$5),Summary!B7623,Summary!C7623)+TIME(D7623,0,0)</f>
        <v>318</v>
      </c>
      <c r="F7623" s="4">
        <f t="shared" si="830"/>
        <v>0</v>
      </c>
      <c r="G7623" s="4">
        <f t="shared" si="828"/>
        <v>3</v>
      </c>
      <c r="H7623" s="4">
        <f t="shared" si="831"/>
        <v>1</v>
      </c>
      <c r="I7623" s="4">
        <f t="shared" si="832"/>
        <v>0</v>
      </c>
      <c r="J7623" s="4">
        <f t="shared" si="833"/>
        <v>0</v>
      </c>
      <c r="K7623" s="4">
        <f t="shared" si="829"/>
        <v>0</v>
      </c>
      <c r="L7623" s="5">
        <f t="shared" si="834"/>
        <v>0</v>
      </c>
      <c r="M7623" s="137">
        <f>'PVWatts Hourly Results (1)'!L7634/1000</f>
        <v>0</v>
      </c>
      <c r="N7623" s="3">
        <f>'PVWatts Hourly Results (2)'!L7634/1000</f>
        <v>0</v>
      </c>
      <c r="O7623" s="3">
        <f>'PVWatts Hourly Results (3)'!L7634/1000</f>
        <v>0</v>
      </c>
      <c r="P7623" s="3">
        <f>'PVWatts Hourly Results (4)'!L7634/1000</f>
        <v>0</v>
      </c>
      <c r="Q7623" s="130">
        <f>'PVWatts Hourly Results (5)'!L7634/1000</f>
        <v>0</v>
      </c>
    </row>
    <row r="7624" spans="2:17" x14ac:dyDescent="0.25">
      <c r="B7624" s="8">
        <v>11</v>
      </c>
      <c r="C7624" s="9">
        <v>13</v>
      </c>
      <c r="D7624" s="134">
        <f>'PVWatts Hourly Results (1)'!C7635</f>
        <v>0</v>
      </c>
      <c r="E7624" s="127">
        <f>DATE(YEAR(Inputs!$D$5),Summary!B7624,Summary!C7624)+TIME(D7624,0,0)</f>
        <v>318</v>
      </c>
      <c r="F7624" s="4">
        <f t="shared" si="830"/>
        <v>0</v>
      </c>
      <c r="G7624" s="4">
        <f t="shared" si="828"/>
        <v>3</v>
      </c>
      <c r="H7624" s="4">
        <f t="shared" si="831"/>
        <v>1</v>
      </c>
      <c r="I7624" s="4">
        <f t="shared" si="832"/>
        <v>0</v>
      </c>
      <c r="J7624" s="4">
        <f t="shared" si="833"/>
        <v>0</v>
      </c>
      <c r="K7624" s="4">
        <f t="shared" si="829"/>
        <v>0</v>
      </c>
      <c r="L7624" s="5">
        <f t="shared" si="834"/>
        <v>0</v>
      </c>
      <c r="M7624" s="137">
        <f>'PVWatts Hourly Results (1)'!L7635/1000</f>
        <v>0</v>
      </c>
      <c r="N7624" s="3">
        <f>'PVWatts Hourly Results (2)'!L7635/1000</f>
        <v>0</v>
      </c>
      <c r="O7624" s="3">
        <f>'PVWatts Hourly Results (3)'!L7635/1000</f>
        <v>0</v>
      </c>
      <c r="P7624" s="3">
        <f>'PVWatts Hourly Results (4)'!L7635/1000</f>
        <v>0</v>
      </c>
      <c r="Q7624" s="130">
        <f>'PVWatts Hourly Results (5)'!L7635/1000</f>
        <v>0</v>
      </c>
    </row>
    <row r="7625" spans="2:17" x14ac:dyDescent="0.25">
      <c r="B7625" s="8">
        <v>11</v>
      </c>
      <c r="C7625" s="9">
        <v>13</v>
      </c>
      <c r="D7625" s="134">
        <f>'PVWatts Hourly Results (1)'!C7636</f>
        <v>0</v>
      </c>
      <c r="E7625" s="127">
        <f>DATE(YEAR(Inputs!$D$5),Summary!B7625,Summary!C7625)+TIME(D7625,0,0)</f>
        <v>318</v>
      </c>
      <c r="F7625" s="4">
        <f t="shared" si="830"/>
        <v>0</v>
      </c>
      <c r="G7625" s="4">
        <f t="shared" si="828"/>
        <v>3</v>
      </c>
      <c r="H7625" s="4">
        <f t="shared" si="831"/>
        <v>1</v>
      </c>
      <c r="I7625" s="4">
        <f t="shared" si="832"/>
        <v>0</v>
      </c>
      <c r="J7625" s="4">
        <f t="shared" si="833"/>
        <v>0</v>
      </c>
      <c r="K7625" s="4">
        <f t="shared" si="829"/>
        <v>0</v>
      </c>
      <c r="L7625" s="5">
        <f t="shared" si="834"/>
        <v>0</v>
      </c>
      <c r="M7625" s="137">
        <f>'PVWatts Hourly Results (1)'!L7636/1000</f>
        <v>0</v>
      </c>
      <c r="N7625" s="3">
        <f>'PVWatts Hourly Results (2)'!L7636/1000</f>
        <v>0</v>
      </c>
      <c r="O7625" s="3">
        <f>'PVWatts Hourly Results (3)'!L7636/1000</f>
        <v>0</v>
      </c>
      <c r="P7625" s="3">
        <f>'PVWatts Hourly Results (4)'!L7636/1000</f>
        <v>0</v>
      </c>
      <c r="Q7625" s="130">
        <f>'PVWatts Hourly Results (5)'!L7636/1000</f>
        <v>0</v>
      </c>
    </row>
    <row r="7626" spans="2:17" x14ac:dyDescent="0.25">
      <c r="B7626" s="8">
        <v>11</v>
      </c>
      <c r="C7626" s="9">
        <v>13</v>
      </c>
      <c r="D7626" s="134">
        <f>'PVWatts Hourly Results (1)'!C7637</f>
        <v>0</v>
      </c>
      <c r="E7626" s="127">
        <f>DATE(YEAR(Inputs!$D$5),Summary!B7626,Summary!C7626)+TIME(D7626,0,0)</f>
        <v>318</v>
      </c>
      <c r="F7626" s="4">
        <f t="shared" si="830"/>
        <v>0</v>
      </c>
      <c r="G7626" s="4">
        <f t="shared" si="828"/>
        <v>3</v>
      </c>
      <c r="H7626" s="4">
        <f t="shared" si="831"/>
        <v>1</v>
      </c>
      <c r="I7626" s="4">
        <f t="shared" si="832"/>
        <v>0</v>
      </c>
      <c r="J7626" s="4">
        <f t="shared" si="833"/>
        <v>0</v>
      </c>
      <c r="K7626" s="4">
        <f t="shared" si="829"/>
        <v>0</v>
      </c>
      <c r="L7626" s="5">
        <f t="shared" si="834"/>
        <v>0</v>
      </c>
      <c r="M7626" s="137">
        <f>'PVWatts Hourly Results (1)'!L7637/1000</f>
        <v>0</v>
      </c>
      <c r="N7626" s="3">
        <f>'PVWatts Hourly Results (2)'!L7637/1000</f>
        <v>0</v>
      </c>
      <c r="O7626" s="3">
        <f>'PVWatts Hourly Results (3)'!L7637/1000</f>
        <v>0</v>
      </c>
      <c r="P7626" s="3">
        <f>'PVWatts Hourly Results (4)'!L7637/1000</f>
        <v>0</v>
      </c>
      <c r="Q7626" s="130">
        <f>'PVWatts Hourly Results (5)'!L7637/1000</f>
        <v>0</v>
      </c>
    </row>
    <row r="7627" spans="2:17" x14ac:dyDescent="0.25">
      <c r="B7627" s="8">
        <v>11</v>
      </c>
      <c r="C7627" s="9">
        <v>13</v>
      </c>
      <c r="D7627" s="134">
        <f>'PVWatts Hourly Results (1)'!C7638</f>
        <v>0</v>
      </c>
      <c r="E7627" s="127">
        <f>DATE(YEAR(Inputs!$D$5),Summary!B7627,Summary!C7627)+TIME(D7627,0,0)</f>
        <v>318</v>
      </c>
      <c r="F7627" s="4">
        <f t="shared" si="830"/>
        <v>0</v>
      </c>
      <c r="G7627" s="4">
        <f t="shared" si="828"/>
        <v>3</v>
      </c>
      <c r="H7627" s="4">
        <f t="shared" si="831"/>
        <v>1</v>
      </c>
      <c r="I7627" s="4">
        <f t="shared" si="832"/>
        <v>0</v>
      </c>
      <c r="J7627" s="4">
        <f t="shared" si="833"/>
        <v>0</v>
      </c>
      <c r="K7627" s="4">
        <f t="shared" si="829"/>
        <v>0</v>
      </c>
      <c r="L7627" s="5">
        <f t="shared" si="834"/>
        <v>0</v>
      </c>
      <c r="M7627" s="137">
        <f>'PVWatts Hourly Results (1)'!L7638/1000</f>
        <v>0</v>
      </c>
      <c r="N7627" s="3">
        <f>'PVWatts Hourly Results (2)'!L7638/1000</f>
        <v>0</v>
      </c>
      <c r="O7627" s="3">
        <f>'PVWatts Hourly Results (3)'!L7638/1000</f>
        <v>0</v>
      </c>
      <c r="P7627" s="3">
        <f>'PVWatts Hourly Results (4)'!L7638/1000</f>
        <v>0</v>
      </c>
      <c r="Q7627" s="130">
        <f>'PVWatts Hourly Results (5)'!L7638/1000</f>
        <v>0</v>
      </c>
    </row>
    <row r="7628" spans="2:17" x14ac:dyDescent="0.25">
      <c r="B7628" s="8">
        <v>11</v>
      </c>
      <c r="C7628" s="9">
        <v>13</v>
      </c>
      <c r="D7628" s="134">
        <f>'PVWatts Hourly Results (1)'!C7639</f>
        <v>0</v>
      </c>
      <c r="E7628" s="127">
        <f>DATE(YEAR(Inputs!$D$5),Summary!B7628,Summary!C7628)+TIME(D7628,0,0)</f>
        <v>318</v>
      </c>
      <c r="F7628" s="4">
        <f t="shared" si="830"/>
        <v>0</v>
      </c>
      <c r="G7628" s="4">
        <f t="shared" si="828"/>
        <v>3</v>
      </c>
      <c r="H7628" s="4">
        <f t="shared" si="831"/>
        <v>1</v>
      </c>
      <c r="I7628" s="4">
        <f t="shared" si="832"/>
        <v>0</v>
      </c>
      <c r="J7628" s="4">
        <f t="shared" si="833"/>
        <v>0</v>
      </c>
      <c r="K7628" s="4">
        <f t="shared" si="829"/>
        <v>0</v>
      </c>
      <c r="L7628" s="5">
        <f t="shared" si="834"/>
        <v>0</v>
      </c>
      <c r="M7628" s="137">
        <f>'PVWatts Hourly Results (1)'!L7639/1000</f>
        <v>0</v>
      </c>
      <c r="N7628" s="3">
        <f>'PVWatts Hourly Results (2)'!L7639/1000</f>
        <v>0</v>
      </c>
      <c r="O7628" s="3">
        <f>'PVWatts Hourly Results (3)'!L7639/1000</f>
        <v>0</v>
      </c>
      <c r="P7628" s="3">
        <f>'PVWatts Hourly Results (4)'!L7639/1000</f>
        <v>0</v>
      </c>
      <c r="Q7628" s="130">
        <f>'PVWatts Hourly Results (5)'!L7639/1000</f>
        <v>0</v>
      </c>
    </row>
    <row r="7629" spans="2:17" x14ac:dyDescent="0.25">
      <c r="B7629" s="8">
        <v>11</v>
      </c>
      <c r="C7629" s="9">
        <v>13</v>
      </c>
      <c r="D7629" s="134">
        <f>'PVWatts Hourly Results (1)'!C7640</f>
        <v>0</v>
      </c>
      <c r="E7629" s="127">
        <f>DATE(YEAR(Inputs!$D$5),Summary!B7629,Summary!C7629)+TIME(D7629,0,0)</f>
        <v>318</v>
      </c>
      <c r="F7629" s="4">
        <f t="shared" si="830"/>
        <v>0</v>
      </c>
      <c r="G7629" s="4">
        <f t="shared" si="828"/>
        <v>3</v>
      </c>
      <c r="H7629" s="4">
        <f t="shared" si="831"/>
        <v>1</v>
      </c>
      <c r="I7629" s="4">
        <f t="shared" si="832"/>
        <v>0</v>
      </c>
      <c r="J7629" s="4">
        <f t="shared" si="833"/>
        <v>0</v>
      </c>
      <c r="K7629" s="4">
        <f t="shared" si="829"/>
        <v>0</v>
      </c>
      <c r="L7629" s="5">
        <f t="shared" si="834"/>
        <v>0</v>
      </c>
      <c r="M7629" s="137">
        <f>'PVWatts Hourly Results (1)'!L7640/1000</f>
        <v>0</v>
      </c>
      <c r="N7629" s="3">
        <f>'PVWatts Hourly Results (2)'!L7640/1000</f>
        <v>0</v>
      </c>
      <c r="O7629" s="3">
        <f>'PVWatts Hourly Results (3)'!L7640/1000</f>
        <v>0</v>
      </c>
      <c r="P7629" s="3">
        <f>'PVWatts Hourly Results (4)'!L7640/1000</f>
        <v>0</v>
      </c>
      <c r="Q7629" s="130">
        <f>'PVWatts Hourly Results (5)'!L7640/1000</f>
        <v>0</v>
      </c>
    </row>
    <row r="7630" spans="2:17" x14ac:dyDescent="0.25">
      <c r="B7630" s="8">
        <v>11</v>
      </c>
      <c r="C7630" s="9">
        <v>14</v>
      </c>
      <c r="D7630" s="134">
        <f>'PVWatts Hourly Results (1)'!C7641</f>
        <v>0</v>
      </c>
      <c r="E7630" s="127">
        <f>DATE(YEAR(Inputs!$D$5),Summary!B7630,Summary!C7630)+TIME(D7630,0,0)</f>
        <v>319</v>
      </c>
      <c r="F7630" s="4">
        <f t="shared" si="830"/>
        <v>0</v>
      </c>
      <c r="G7630" s="4">
        <f t="shared" si="828"/>
        <v>4</v>
      </c>
      <c r="H7630" s="4">
        <f t="shared" si="831"/>
        <v>1</v>
      </c>
      <c r="I7630" s="4">
        <f t="shared" si="832"/>
        <v>0</v>
      </c>
      <c r="J7630" s="4">
        <f t="shared" si="833"/>
        <v>0</v>
      </c>
      <c r="K7630" s="4">
        <f t="shared" si="829"/>
        <v>0</v>
      </c>
      <c r="L7630" s="5">
        <f t="shared" si="834"/>
        <v>0</v>
      </c>
      <c r="M7630" s="137">
        <f>'PVWatts Hourly Results (1)'!L7641/1000</f>
        <v>0</v>
      </c>
      <c r="N7630" s="3">
        <f>'PVWatts Hourly Results (2)'!L7641/1000</f>
        <v>0</v>
      </c>
      <c r="O7630" s="3">
        <f>'PVWatts Hourly Results (3)'!L7641/1000</f>
        <v>0</v>
      </c>
      <c r="P7630" s="3">
        <f>'PVWatts Hourly Results (4)'!L7641/1000</f>
        <v>0</v>
      </c>
      <c r="Q7630" s="130">
        <f>'PVWatts Hourly Results (5)'!L7641/1000</f>
        <v>0</v>
      </c>
    </row>
    <row r="7631" spans="2:17" x14ac:dyDescent="0.25">
      <c r="B7631" s="8">
        <v>11</v>
      </c>
      <c r="C7631" s="9">
        <v>14</v>
      </c>
      <c r="D7631" s="134">
        <f>'PVWatts Hourly Results (1)'!C7642</f>
        <v>0</v>
      </c>
      <c r="E7631" s="127">
        <f>DATE(YEAR(Inputs!$D$5),Summary!B7631,Summary!C7631)+TIME(D7631,0,0)</f>
        <v>319</v>
      </c>
      <c r="F7631" s="4">
        <f t="shared" si="830"/>
        <v>0</v>
      </c>
      <c r="G7631" s="4">
        <f t="shared" si="828"/>
        <v>4</v>
      </c>
      <c r="H7631" s="4">
        <f t="shared" si="831"/>
        <v>1</v>
      </c>
      <c r="I7631" s="4">
        <f t="shared" si="832"/>
        <v>0</v>
      </c>
      <c r="J7631" s="4">
        <f t="shared" si="833"/>
        <v>0</v>
      </c>
      <c r="K7631" s="4">
        <f t="shared" si="829"/>
        <v>0</v>
      </c>
      <c r="L7631" s="5">
        <f t="shared" si="834"/>
        <v>0</v>
      </c>
      <c r="M7631" s="137">
        <f>'PVWatts Hourly Results (1)'!L7642/1000</f>
        <v>0</v>
      </c>
      <c r="N7631" s="3">
        <f>'PVWatts Hourly Results (2)'!L7642/1000</f>
        <v>0</v>
      </c>
      <c r="O7631" s="3">
        <f>'PVWatts Hourly Results (3)'!L7642/1000</f>
        <v>0</v>
      </c>
      <c r="P7631" s="3">
        <f>'PVWatts Hourly Results (4)'!L7642/1000</f>
        <v>0</v>
      </c>
      <c r="Q7631" s="130">
        <f>'PVWatts Hourly Results (5)'!L7642/1000</f>
        <v>0</v>
      </c>
    </row>
    <row r="7632" spans="2:17" x14ac:dyDescent="0.25">
      <c r="B7632" s="8">
        <v>11</v>
      </c>
      <c r="C7632" s="9">
        <v>14</v>
      </c>
      <c r="D7632" s="134">
        <f>'PVWatts Hourly Results (1)'!C7643</f>
        <v>0</v>
      </c>
      <c r="E7632" s="127">
        <f>DATE(YEAR(Inputs!$D$5),Summary!B7632,Summary!C7632)+TIME(D7632,0,0)</f>
        <v>319</v>
      </c>
      <c r="F7632" s="4">
        <f t="shared" si="830"/>
        <v>0</v>
      </c>
      <c r="G7632" s="4">
        <f t="shared" si="828"/>
        <v>4</v>
      </c>
      <c r="H7632" s="4">
        <f t="shared" si="831"/>
        <v>1</v>
      </c>
      <c r="I7632" s="4">
        <f t="shared" si="832"/>
        <v>0</v>
      </c>
      <c r="J7632" s="4">
        <f t="shared" si="833"/>
        <v>0</v>
      </c>
      <c r="K7632" s="4">
        <f t="shared" si="829"/>
        <v>0</v>
      </c>
      <c r="L7632" s="5">
        <f t="shared" si="834"/>
        <v>0</v>
      </c>
      <c r="M7632" s="137">
        <f>'PVWatts Hourly Results (1)'!L7643/1000</f>
        <v>0</v>
      </c>
      <c r="N7632" s="3">
        <f>'PVWatts Hourly Results (2)'!L7643/1000</f>
        <v>0</v>
      </c>
      <c r="O7632" s="3">
        <f>'PVWatts Hourly Results (3)'!L7643/1000</f>
        <v>0</v>
      </c>
      <c r="P7632" s="3">
        <f>'PVWatts Hourly Results (4)'!L7643/1000</f>
        <v>0</v>
      </c>
      <c r="Q7632" s="130">
        <f>'PVWatts Hourly Results (5)'!L7643/1000</f>
        <v>0</v>
      </c>
    </row>
    <row r="7633" spans="2:17" x14ac:dyDescent="0.25">
      <c r="B7633" s="8">
        <v>11</v>
      </c>
      <c r="C7633" s="9">
        <v>14</v>
      </c>
      <c r="D7633" s="134">
        <f>'PVWatts Hourly Results (1)'!C7644</f>
        <v>0</v>
      </c>
      <c r="E7633" s="127">
        <f>DATE(YEAR(Inputs!$D$5),Summary!B7633,Summary!C7633)+TIME(D7633,0,0)</f>
        <v>319</v>
      </c>
      <c r="F7633" s="4">
        <f t="shared" si="830"/>
        <v>0</v>
      </c>
      <c r="G7633" s="4">
        <f t="shared" si="828"/>
        <v>4</v>
      </c>
      <c r="H7633" s="4">
        <f t="shared" si="831"/>
        <v>1</v>
      </c>
      <c r="I7633" s="4">
        <f t="shared" si="832"/>
        <v>0</v>
      </c>
      <c r="J7633" s="4">
        <f t="shared" si="833"/>
        <v>0</v>
      </c>
      <c r="K7633" s="4">
        <f t="shared" si="829"/>
        <v>0</v>
      </c>
      <c r="L7633" s="5">
        <f t="shared" si="834"/>
        <v>0</v>
      </c>
      <c r="M7633" s="137">
        <f>'PVWatts Hourly Results (1)'!L7644/1000</f>
        <v>0</v>
      </c>
      <c r="N7633" s="3">
        <f>'PVWatts Hourly Results (2)'!L7644/1000</f>
        <v>0</v>
      </c>
      <c r="O7633" s="3">
        <f>'PVWatts Hourly Results (3)'!L7644/1000</f>
        <v>0</v>
      </c>
      <c r="P7633" s="3">
        <f>'PVWatts Hourly Results (4)'!L7644/1000</f>
        <v>0</v>
      </c>
      <c r="Q7633" s="130">
        <f>'PVWatts Hourly Results (5)'!L7644/1000</f>
        <v>0</v>
      </c>
    </row>
    <row r="7634" spans="2:17" x14ac:dyDescent="0.25">
      <c r="B7634" s="8">
        <v>11</v>
      </c>
      <c r="C7634" s="9">
        <v>14</v>
      </c>
      <c r="D7634" s="134">
        <f>'PVWatts Hourly Results (1)'!C7645</f>
        <v>0</v>
      </c>
      <c r="E7634" s="127">
        <f>DATE(YEAR(Inputs!$D$5),Summary!B7634,Summary!C7634)+TIME(D7634,0,0)</f>
        <v>319</v>
      </c>
      <c r="F7634" s="4">
        <f t="shared" si="830"/>
        <v>0</v>
      </c>
      <c r="G7634" s="4">
        <f t="shared" si="828"/>
        <v>4</v>
      </c>
      <c r="H7634" s="4">
        <f t="shared" si="831"/>
        <v>1</v>
      </c>
      <c r="I7634" s="4">
        <f t="shared" si="832"/>
        <v>0</v>
      </c>
      <c r="J7634" s="4">
        <f t="shared" si="833"/>
        <v>0</v>
      </c>
      <c r="K7634" s="4">
        <f t="shared" si="829"/>
        <v>0</v>
      </c>
      <c r="L7634" s="5">
        <f t="shared" si="834"/>
        <v>0</v>
      </c>
      <c r="M7634" s="137">
        <f>'PVWatts Hourly Results (1)'!L7645/1000</f>
        <v>0</v>
      </c>
      <c r="N7634" s="3">
        <f>'PVWatts Hourly Results (2)'!L7645/1000</f>
        <v>0</v>
      </c>
      <c r="O7634" s="3">
        <f>'PVWatts Hourly Results (3)'!L7645/1000</f>
        <v>0</v>
      </c>
      <c r="P7634" s="3">
        <f>'PVWatts Hourly Results (4)'!L7645/1000</f>
        <v>0</v>
      </c>
      <c r="Q7634" s="130">
        <f>'PVWatts Hourly Results (5)'!L7645/1000</f>
        <v>0</v>
      </c>
    </row>
    <row r="7635" spans="2:17" x14ac:dyDescent="0.25">
      <c r="B7635" s="8">
        <v>11</v>
      </c>
      <c r="C7635" s="9">
        <v>14</v>
      </c>
      <c r="D7635" s="134">
        <f>'PVWatts Hourly Results (1)'!C7646</f>
        <v>0</v>
      </c>
      <c r="E7635" s="127">
        <f>DATE(YEAR(Inputs!$D$5),Summary!B7635,Summary!C7635)+TIME(D7635,0,0)</f>
        <v>319</v>
      </c>
      <c r="F7635" s="4">
        <f t="shared" si="830"/>
        <v>0</v>
      </c>
      <c r="G7635" s="4">
        <f t="shared" si="828"/>
        <v>4</v>
      </c>
      <c r="H7635" s="4">
        <f t="shared" si="831"/>
        <v>1</v>
      </c>
      <c r="I7635" s="4">
        <f t="shared" si="832"/>
        <v>0</v>
      </c>
      <c r="J7635" s="4">
        <f t="shared" si="833"/>
        <v>0</v>
      </c>
      <c r="K7635" s="4">
        <f t="shared" si="829"/>
        <v>0</v>
      </c>
      <c r="L7635" s="5">
        <f t="shared" si="834"/>
        <v>0</v>
      </c>
      <c r="M7635" s="137">
        <f>'PVWatts Hourly Results (1)'!L7646/1000</f>
        <v>0</v>
      </c>
      <c r="N7635" s="3">
        <f>'PVWatts Hourly Results (2)'!L7646/1000</f>
        <v>0</v>
      </c>
      <c r="O7635" s="3">
        <f>'PVWatts Hourly Results (3)'!L7646/1000</f>
        <v>0</v>
      </c>
      <c r="P7635" s="3">
        <f>'PVWatts Hourly Results (4)'!L7646/1000</f>
        <v>0</v>
      </c>
      <c r="Q7635" s="130">
        <f>'PVWatts Hourly Results (5)'!L7646/1000</f>
        <v>0</v>
      </c>
    </row>
    <row r="7636" spans="2:17" x14ac:dyDescent="0.25">
      <c r="B7636" s="8">
        <v>11</v>
      </c>
      <c r="C7636" s="9">
        <v>14</v>
      </c>
      <c r="D7636" s="134">
        <f>'PVWatts Hourly Results (1)'!C7647</f>
        <v>0</v>
      </c>
      <c r="E7636" s="127">
        <f>DATE(YEAR(Inputs!$D$5),Summary!B7636,Summary!C7636)+TIME(D7636,0,0)</f>
        <v>319</v>
      </c>
      <c r="F7636" s="4">
        <f t="shared" si="830"/>
        <v>0</v>
      </c>
      <c r="G7636" s="4">
        <f t="shared" si="828"/>
        <v>4</v>
      </c>
      <c r="H7636" s="4">
        <f t="shared" si="831"/>
        <v>1</v>
      </c>
      <c r="I7636" s="4">
        <f t="shared" si="832"/>
        <v>0</v>
      </c>
      <c r="J7636" s="4">
        <f t="shared" si="833"/>
        <v>0</v>
      </c>
      <c r="K7636" s="4">
        <f t="shared" si="829"/>
        <v>0</v>
      </c>
      <c r="L7636" s="5">
        <f t="shared" si="834"/>
        <v>0</v>
      </c>
      <c r="M7636" s="137">
        <f>'PVWatts Hourly Results (1)'!L7647/1000</f>
        <v>0</v>
      </c>
      <c r="N7636" s="3">
        <f>'PVWatts Hourly Results (2)'!L7647/1000</f>
        <v>0</v>
      </c>
      <c r="O7636" s="3">
        <f>'PVWatts Hourly Results (3)'!L7647/1000</f>
        <v>0</v>
      </c>
      <c r="P7636" s="3">
        <f>'PVWatts Hourly Results (4)'!L7647/1000</f>
        <v>0</v>
      </c>
      <c r="Q7636" s="130">
        <f>'PVWatts Hourly Results (5)'!L7647/1000</f>
        <v>0</v>
      </c>
    </row>
    <row r="7637" spans="2:17" x14ac:dyDescent="0.25">
      <c r="B7637" s="8">
        <v>11</v>
      </c>
      <c r="C7637" s="9">
        <v>14</v>
      </c>
      <c r="D7637" s="134">
        <f>'PVWatts Hourly Results (1)'!C7648</f>
        <v>0</v>
      </c>
      <c r="E7637" s="127">
        <f>DATE(YEAR(Inputs!$D$5),Summary!B7637,Summary!C7637)+TIME(D7637,0,0)</f>
        <v>319</v>
      </c>
      <c r="F7637" s="4">
        <f t="shared" si="830"/>
        <v>0</v>
      </c>
      <c r="G7637" s="4">
        <f t="shared" si="828"/>
        <v>4</v>
      </c>
      <c r="H7637" s="4">
        <f t="shared" si="831"/>
        <v>1</v>
      </c>
      <c r="I7637" s="4">
        <f t="shared" si="832"/>
        <v>0</v>
      </c>
      <c r="J7637" s="4">
        <f t="shared" si="833"/>
        <v>0</v>
      </c>
      <c r="K7637" s="4">
        <f t="shared" si="829"/>
        <v>0</v>
      </c>
      <c r="L7637" s="5">
        <f t="shared" si="834"/>
        <v>0</v>
      </c>
      <c r="M7637" s="137">
        <f>'PVWatts Hourly Results (1)'!L7648/1000</f>
        <v>0</v>
      </c>
      <c r="N7637" s="3">
        <f>'PVWatts Hourly Results (2)'!L7648/1000</f>
        <v>0</v>
      </c>
      <c r="O7637" s="3">
        <f>'PVWatts Hourly Results (3)'!L7648/1000</f>
        <v>0</v>
      </c>
      <c r="P7637" s="3">
        <f>'PVWatts Hourly Results (4)'!L7648/1000</f>
        <v>0</v>
      </c>
      <c r="Q7637" s="130">
        <f>'PVWatts Hourly Results (5)'!L7648/1000</f>
        <v>0</v>
      </c>
    </row>
    <row r="7638" spans="2:17" x14ac:dyDescent="0.25">
      <c r="B7638" s="8">
        <v>11</v>
      </c>
      <c r="C7638" s="9">
        <v>14</v>
      </c>
      <c r="D7638" s="134">
        <f>'PVWatts Hourly Results (1)'!C7649</f>
        <v>0</v>
      </c>
      <c r="E7638" s="127">
        <f>DATE(YEAR(Inputs!$D$5),Summary!B7638,Summary!C7638)+TIME(D7638,0,0)</f>
        <v>319</v>
      </c>
      <c r="F7638" s="4">
        <f t="shared" si="830"/>
        <v>0</v>
      </c>
      <c r="G7638" s="4">
        <f t="shared" ref="G7638:G7701" si="835">WEEKDAY(E7638)</f>
        <v>4</v>
      </c>
      <c r="H7638" s="4">
        <f t="shared" si="831"/>
        <v>1</v>
      </c>
      <c r="I7638" s="4">
        <f t="shared" si="832"/>
        <v>0</v>
      </c>
      <c r="J7638" s="4">
        <f t="shared" si="833"/>
        <v>0</v>
      </c>
      <c r="K7638" s="4">
        <f t="shared" ref="K7638:K7701" si="836">IF(OR(AND(B7638=7,C7638=4),AND(B7638=1,C7638=1)),1,0)</f>
        <v>0</v>
      </c>
      <c r="L7638" s="5">
        <f t="shared" si="834"/>
        <v>0</v>
      </c>
      <c r="M7638" s="137">
        <f>'PVWatts Hourly Results (1)'!L7649/1000</f>
        <v>0</v>
      </c>
      <c r="N7638" s="3">
        <f>'PVWatts Hourly Results (2)'!L7649/1000</f>
        <v>0</v>
      </c>
      <c r="O7638" s="3">
        <f>'PVWatts Hourly Results (3)'!L7649/1000</f>
        <v>0</v>
      </c>
      <c r="P7638" s="3">
        <f>'PVWatts Hourly Results (4)'!L7649/1000</f>
        <v>0</v>
      </c>
      <c r="Q7638" s="130">
        <f>'PVWatts Hourly Results (5)'!L7649/1000</f>
        <v>0</v>
      </c>
    </row>
    <row r="7639" spans="2:17" x14ac:dyDescent="0.25">
      <c r="B7639" s="8">
        <v>11</v>
      </c>
      <c r="C7639" s="9">
        <v>14</v>
      </c>
      <c r="D7639" s="134">
        <f>'PVWatts Hourly Results (1)'!C7650</f>
        <v>0</v>
      </c>
      <c r="E7639" s="127">
        <f>DATE(YEAR(Inputs!$D$5),Summary!B7639,Summary!C7639)+TIME(D7639,0,0)</f>
        <v>319</v>
      </c>
      <c r="F7639" s="4">
        <f t="shared" ref="F7639:F7702" si="837">IF(OR(B7639&lt;3,B7639=6,B7639=7,B7639=8),1,0)</f>
        <v>0</v>
      </c>
      <c r="G7639" s="4">
        <f t="shared" si="835"/>
        <v>4</v>
      </c>
      <c r="H7639" s="4">
        <f t="shared" ref="H7639:H7702" si="838">IF(OR(G7639=2,G7639=3,G7639=4,G7639=5,G7639=6),1,0)</f>
        <v>1</v>
      </c>
      <c r="I7639" s="4">
        <f t="shared" ref="I7639:I7702" si="839">IF(AND(B7639&gt;5,B7639&lt;9,D7639&gt;=13,D7639&lt;=16,H7639=1),1,0)</f>
        <v>0</v>
      </c>
      <c r="J7639" s="4">
        <f t="shared" ref="J7639:J7702" si="840">IF(AND(B7639&lt;3,OR(AND(D7639&gt;6,D7639&lt;9),AND(D7639&gt;17,D7639&lt;20)),H7639=1),1,0)</f>
        <v>0</v>
      </c>
      <c r="K7639" s="4">
        <f t="shared" si="836"/>
        <v>0</v>
      </c>
      <c r="L7639" s="5">
        <f t="shared" ref="L7639:L7702" si="841">IFERROR(IF(AND(F7639=1,H7639=1,OR(I7639=1,J7639=1),K7639=0),1,0),"")</f>
        <v>0</v>
      </c>
      <c r="M7639" s="137">
        <f>'PVWatts Hourly Results (1)'!L7650/1000</f>
        <v>0</v>
      </c>
      <c r="N7639" s="3">
        <f>'PVWatts Hourly Results (2)'!L7650/1000</f>
        <v>0</v>
      </c>
      <c r="O7639" s="3">
        <f>'PVWatts Hourly Results (3)'!L7650/1000</f>
        <v>0</v>
      </c>
      <c r="P7639" s="3">
        <f>'PVWatts Hourly Results (4)'!L7650/1000</f>
        <v>0</v>
      </c>
      <c r="Q7639" s="130">
        <f>'PVWatts Hourly Results (5)'!L7650/1000</f>
        <v>0</v>
      </c>
    </row>
    <row r="7640" spans="2:17" x14ac:dyDescent="0.25">
      <c r="B7640" s="8">
        <v>11</v>
      </c>
      <c r="C7640" s="9">
        <v>14</v>
      </c>
      <c r="D7640" s="134">
        <f>'PVWatts Hourly Results (1)'!C7651</f>
        <v>0</v>
      </c>
      <c r="E7640" s="127">
        <f>DATE(YEAR(Inputs!$D$5),Summary!B7640,Summary!C7640)+TIME(D7640,0,0)</f>
        <v>319</v>
      </c>
      <c r="F7640" s="4">
        <f t="shared" si="837"/>
        <v>0</v>
      </c>
      <c r="G7640" s="4">
        <f t="shared" si="835"/>
        <v>4</v>
      </c>
      <c r="H7640" s="4">
        <f t="shared" si="838"/>
        <v>1</v>
      </c>
      <c r="I7640" s="4">
        <f t="shared" si="839"/>
        <v>0</v>
      </c>
      <c r="J7640" s="4">
        <f t="shared" si="840"/>
        <v>0</v>
      </c>
      <c r="K7640" s="4">
        <f t="shared" si="836"/>
        <v>0</v>
      </c>
      <c r="L7640" s="5">
        <f t="shared" si="841"/>
        <v>0</v>
      </c>
      <c r="M7640" s="137">
        <f>'PVWatts Hourly Results (1)'!L7651/1000</f>
        <v>0</v>
      </c>
      <c r="N7640" s="3">
        <f>'PVWatts Hourly Results (2)'!L7651/1000</f>
        <v>0</v>
      </c>
      <c r="O7640" s="3">
        <f>'PVWatts Hourly Results (3)'!L7651/1000</f>
        <v>0</v>
      </c>
      <c r="P7640" s="3">
        <f>'PVWatts Hourly Results (4)'!L7651/1000</f>
        <v>0</v>
      </c>
      <c r="Q7640" s="130">
        <f>'PVWatts Hourly Results (5)'!L7651/1000</f>
        <v>0</v>
      </c>
    </row>
    <row r="7641" spans="2:17" x14ac:dyDescent="0.25">
      <c r="B7641" s="8">
        <v>11</v>
      </c>
      <c r="C7641" s="9">
        <v>14</v>
      </c>
      <c r="D7641" s="134">
        <f>'PVWatts Hourly Results (1)'!C7652</f>
        <v>0</v>
      </c>
      <c r="E7641" s="127">
        <f>DATE(YEAR(Inputs!$D$5),Summary!B7641,Summary!C7641)+TIME(D7641,0,0)</f>
        <v>319</v>
      </c>
      <c r="F7641" s="4">
        <f t="shared" si="837"/>
        <v>0</v>
      </c>
      <c r="G7641" s="4">
        <f t="shared" si="835"/>
        <v>4</v>
      </c>
      <c r="H7641" s="4">
        <f t="shared" si="838"/>
        <v>1</v>
      </c>
      <c r="I7641" s="4">
        <f t="shared" si="839"/>
        <v>0</v>
      </c>
      <c r="J7641" s="4">
        <f t="shared" si="840"/>
        <v>0</v>
      </c>
      <c r="K7641" s="4">
        <f t="shared" si="836"/>
        <v>0</v>
      </c>
      <c r="L7641" s="5">
        <f t="shared" si="841"/>
        <v>0</v>
      </c>
      <c r="M7641" s="137">
        <f>'PVWatts Hourly Results (1)'!L7652/1000</f>
        <v>0</v>
      </c>
      <c r="N7641" s="3">
        <f>'PVWatts Hourly Results (2)'!L7652/1000</f>
        <v>0</v>
      </c>
      <c r="O7641" s="3">
        <f>'PVWatts Hourly Results (3)'!L7652/1000</f>
        <v>0</v>
      </c>
      <c r="P7641" s="3">
        <f>'PVWatts Hourly Results (4)'!L7652/1000</f>
        <v>0</v>
      </c>
      <c r="Q7641" s="130">
        <f>'PVWatts Hourly Results (5)'!L7652/1000</f>
        <v>0</v>
      </c>
    </row>
    <row r="7642" spans="2:17" x14ac:dyDescent="0.25">
      <c r="B7642" s="8">
        <v>11</v>
      </c>
      <c r="C7642" s="9">
        <v>14</v>
      </c>
      <c r="D7642" s="134">
        <f>'PVWatts Hourly Results (1)'!C7653</f>
        <v>0</v>
      </c>
      <c r="E7642" s="127">
        <f>DATE(YEAR(Inputs!$D$5),Summary!B7642,Summary!C7642)+TIME(D7642,0,0)</f>
        <v>319</v>
      </c>
      <c r="F7642" s="4">
        <f t="shared" si="837"/>
        <v>0</v>
      </c>
      <c r="G7642" s="4">
        <f t="shared" si="835"/>
        <v>4</v>
      </c>
      <c r="H7642" s="4">
        <f t="shared" si="838"/>
        <v>1</v>
      </c>
      <c r="I7642" s="4">
        <f t="shared" si="839"/>
        <v>0</v>
      </c>
      <c r="J7642" s="4">
        <f t="shared" si="840"/>
        <v>0</v>
      </c>
      <c r="K7642" s="4">
        <f t="shared" si="836"/>
        <v>0</v>
      </c>
      <c r="L7642" s="5">
        <f t="shared" si="841"/>
        <v>0</v>
      </c>
      <c r="M7642" s="137">
        <f>'PVWatts Hourly Results (1)'!L7653/1000</f>
        <v>0</v>
      </c>
      <c r="N7642" s="3">
        <f>'PVWatts Hourly Results (2)'!L7653/1000</f>
        <v>0</v>
      </c>
      <c r="O7642" s="3">
        <f>'PVWatts Hourly Results (3)'!L7653/1000</f>
        <v>0</v>
      </c>
      <c r="P7642" s="3">
        <f>'PVWatts Hourly Results (4)'!L7653/1000</f>
        <v>0</v>
      </c>
      <c r="Q7642" s="130">
        <f>'PVWatts Hourly Results (5)'!L7653/1000</f>
        <v>0</v>
      </c>
    </row>
    <row r="7643" spans="2:17" x14ac:dyDescent="0.25">
      <c r="B7643" s="8">
        <v>11</v>
      </c>
      <c r="C7643" s="9">
        <v>14</v>
      </c>
      <c r="D7643" s="134">
        <f>'PVWatts Hourly Results (1)'!C7654</f>
        <v>0</v>
      </c>
      <c r="E7643" s="127">
        <f>DATE(YEAR(Inputs!$D$5),Summary!B7643,Summary!C7643)+TIME(D7643,0,0)</f>
        <v>319</v>
      </c>
      <c r="F7643" s="4">
        <f t="shared" si="837"/>
        <v>0</v>
      </c>
      <c r="G7643" s="4">
        <f t="shared" si="835"/>
        <v>4</v>
      </c>
      <c r="H7643" s="4">
        <f t="shared" si="838"/>
        <v>1</v>
      </c>
      <c r="I7643" s="4">
        <f t="shared" si="839"/>
        <v>0</v>
      </c>
      <c r="J7643" s="4">
        <f t="shared" si="840"/>
        <v>0</v>
      </c>
      <c r="K7643" s="4">
        <f t="shared" si="836"/>
        <v>0</v>
      </c>
      <c r="L7643" s="5">
        <f t="shared" si="841"/>
        <v>0</v>
      </c>
      <c r="M7643" s="137">
        <f>'PVWatts Hourly Results (1)'!L7654/1000</f>
        <v>0</v>
      </c>
      <c r="N7643" s="3">
        <f>'PVWatts Hourly Results (2)'!L7654/1000</f>
        <v>0</v>
      </c>
      <c r="O7643" s="3">
        <f>'PVWatts Hourly Results (3)'!L7654/1000</f>
        <v>0</v>
      </c>
      <c r="P7643" s="3">
        <f>'PVWatts Hourly Results (4)'!L7654/1000</f>
        <v>0</v>
      </c>
      <c r="Q7643" s="130">
        <f>'PVWatts Hourly Results (5)'!L7654/1000</f>
        <v>0</v>
      </c>
    </row>
    <row r="7644" spans="2:17" x14ac:dyDescent="0.25">
      <c r="B7644" s="8">
        <v>11</v>
      </c>
      <c r="C7644" s="9">
        <v>14</v>
      </c>
      <c r="D7644" s="134">
        <f>'PVWatts Hourly Results (1)'!C7655</f>
        <v>0</v>
      </c>
      <c r="E7644" s="127">
        <f>DATE(YEAR(Inputs!$D$5),Summary!B7644,Summary!C7644)+TIME(D7644,0,0)</f>
        <v>319</v>
      </c>
      <c r="F7644" s="4">
        <f t="shared" si="837"/>
        <v>0</v>
      </c>
      <c r="G7644" s="4">
        <f t="shared" si="835"/>
        <v>4</v>
      </c>
      <c r="H7644" s="4">
        <f t="shared" si="838"/>
        <v>1</v>
      </c>
      <c r="I7644" s="4">
        <f t="shared" si="839"/>
        <v>0</v>
      </c>
      <c r="J7644" s="4">
        <f t="shared" si="840"/>
        <v>0</v>
      </c>
      <c r="K7644" s="4">
        <f t="shared" si="836"/>
        <v>0</v>
      </c>
      <c r="L7644" s="5">
        <f t="shared" si="841"/>
        <v>0</v>
      </c>
      <c r="M7644" s="137">
        <f>'PVWatts Hourly Results (1)'!L7655/1000</f>
        <v>0</v>
      </c>
      <c r="N7644" s="3">
        <f>'PVWatts Hourly Results (2)'!L7655/1000</f>
        <v>0</v>
      </c>
      <c r="O7644" s="3">
        <f>'PVWatts Hourly Results (3)'!L7655/1000</f>
        <v>0</v>
      </c>
      <c r="P7644" s="3">
        <f>'PVWatts Hourly Results (4)'!L7655/1000</f>
        <v>0</v>
      </c>
      <c r="Q7644" s="130">
        <f>'PVWatts Hourly Results (5)'!L7655/1000</f>
        <v>0</v>
      </c>
    </row>
    <row r="7645" spans="2:17" x14ac:dyDescent="0.25">
      <c r="B7645" s="8">
        <v>11</v>
      </c>
      <c r="C7645" s="9">
        <v>14</v>
      </c>
      <c r="D7645" s="134">
        <f>'PVWatts Hourly Results (1)'!C7656</f>
        <v>0</v>
      </c>
      <c r="E7645" s="127">
        <f>DATE(YEAR(Inputs!$D$5),Summary!B7645,Summary!C7645)+TIME(D7645,0,0)</f>
        <v>319</v>
      </c>
      <c r="F7645" s="4">
        <f t="shared" si="837"/>
        <v>0</v>
      </c>
      <c r="G7645" s="4">
        <f t="shared" si="835"/>
        <v>4</v>
      </c>
      <c r="H7645" s="4">
        <f t="shared" si="838"/>
        <v>1</v>
      </c>
      <c r="I7645" s="4">
        <f t="shared" si="839"/>
        <v>0</v>
      </c>
      <c r="J7645" s="4">
        <f t="shared" si="840"/>
        <v>0</v>
      </c>
      <c r="K7645" s="4">
        <f t="shared" si="836"/>
        <v>0</v>
      </c>
      <c r="L7645" s="5">
        <f t="shared" si="841"/>
        <v>0</v>
      </c>
      <c r="M7645" s="137">
        <f>'PVWatts Hourly Results (1)'!L7656/1000</f>
        <v>0</v>
      </c>
      <c r="N7645" s="3">
        <f>'PVWatts Hourly Results (2)'!L7656/1000</f>
        <v>0</v>
      </c>
      <c r="O7645" s="3">
        <f>'PVWatts Hourly Results (3)'!L7656/1000</f>
        <v>0</v>
      </c>
      <c r="P7645" s="3">
        <f>'PVWatts Hourly Results (4)'!L7656/1000</f>
        <v>0</v>
      </c>
      <c r="Q7645" s="130">
        <f>'PVWatts Hourly Results (5)'!L7656/1000</f>
        <v>0</v>
      </c>
    </row>
    <row r="7646" spans="2:17" x14ac:dyDescent="0.25">
      <c r="B7646" s="8">
        <v>11</v>
      </c>
      <c r="C7646" s="9">
        <v>14</v>
      </c>
      <c r="D7646" s="134">
        <f>'PVWatts Hourly Results (1)'!C7657</f>
        <v>0</v>
      </c>
      <c r="E7646" s="127">
        <f>DATE(YEAR(Inputs!$D$5),Summary!B7646,Summary!C7646)+TIME(D7646,0,0)</f>
        <v>319</v>
      </c>
      <c r="F7646" s="4">
        <f t="shared" si="837"/>
        <v>0</v>
      </c>
      <c r="G7646" s="4">
        <f t="shared" si="835"/>
        <v>4</v>
      </c>
      <c r="H7646" s="4">
        <f t="shared" si="838"/>
        <v>1</v>
      </c>
      <c r="I7646" s="4">
        <f t="shared" si="839"/>
        <v>0</v>
      </c>
      <c r="J7646" s="4">
        <f t="shared" si="840"/>
        <v>0</v>
      </c>
      <c r="K7646" s="4">
        <f t="shared" si="836"/>
        <v>0</v>
      </c>
      <c r="L7646" s="5">
        <f t="shared" si="841"/>
        <v>0</v>
      </c>
      <c r="M7646" s="137">
        <f>'PVWatts Hourly Results (1)'!L7657/1000</f>
        <v>0</v>
      </c>
      <c r="N7646" s="3">
        <f>'PVWatts Hourly Results (2)'!L7657/1000</f>
        <v>0</v>
      </c>
      <c r="O7646" s="3">
        <f>'PVWatts Hourly Results (3)'!L7657/1000</f>
        <v>0</v>
      </c>
      <c r="P7646" s="3">
        <f>'PVWatts Hourly Results (4)'!L7657/1000</f>
        <v>0</v>
      </c>
      <c r="Q7646" s="130">
        <f>'PVWatts Hourly Results (5)'!L7657/1000</f>
        <v>0</v>
      </c>
    </row>
    <row r="7647" spans="2:17" x14ac:dyDescent="0.25">
      <c r="B7647" s="8">
        <v>11</v>
      </c>
      <c r="C7647" s="9">
        <v>14</v>
      </c>
      <c r="D7647" s="134">
        <f>'PVWatts Hourly Results (1)'!C7658</f>
        <v>0</v>
      </c>
      <c r="E7647" s="127">
        <f>DATE(YEAR(Inputs!$D$5),Summary!B7647,Summary!C7647)+TIME(D7647,0,0)</f>
        <v>319</v>
      </c>
      <c r="F7647" s="4">
        <f t="shared" si="837"/>
        <v>0</v>
      </c>
      <c r="G7647" s="4">
        <f t="shared" si="835"/>
        <v>4</v>
      </c>
      <c r="H7647" s="4">
        <f t="shared" si="838"/>
        <v>1</v>
      </c>
      <c r="I7647" s="4">
        <f t="shared" si="839"/>
        <v>0</v>
      </c>
      <c r="J7647" s="4">
        <f t="shared" si="840"/>
        <v>0</v>
      </c>
      <c r="K7647" s="4">
        <f t="shared" si="836"/>
        <v>0</v>
      </c>
      <c r="L7647" s="5">
        <f t="shared" si="841"/>
        <v>0</v>
      </c>
      <c r="M7647" s="137">
        <f>'PVWatts Hourly Results (1)'!L7658/1000</f>
        <v>0</v>
      </c>
      <c r="N7647" s="3">
        <f>'PVWatts Hourly Results (2)'!L7658/1000</f>
        <v>0</v>
      </c>
      <c r="O7647" s="3">
        <f>'PVWatts Hourly Results (3)'!L7658/1000</f>
        <v>0</v>
      </c>
      <c r="P7647" s="3">
        <f>'PVWatts Hourly Results (4)'!L7658/1000</f>
        <v>0</v>
      </c>
      <c r="Q7647" s="130">
        <f>'PVWatts Hourly Results (5)'!L7658/1000</f>
        <v>0</v>
      </c>
    </row>
    <row r="7648" spans="2:17" x14ac:dyDescent="0.25">
      <c r="B7648" s="8">
        <v>11</v>
      </c>
      <c r="C7648" s="9">
        <v>14</v>
      </c>
      <c r="D7648" s="134">
        <f>'PVWatts Hourly Results (1)'!C7659</f>
        <v>0</v>
      </c>
      <c r="E7648" s="127">
        <f>DATE(YEAR(Inputs!$D$5),Summary!B7648,Summary!C7648)+TIME(D7648,0,0)</f>
        <v>319</v>
      </c>
      <c r="F7648" s="4">
        <f t="shared" si="837"/>
        <v>0</v>
      </c>
      <c r="G7648" s="4">
        <f t="shared" si="835"/>
        <v>4</v>
      </c>
      <c r="H7648" s="4">
        <f t="shared" si="838"/>
        <v>1</v>
      </c>
      <c r="I7648" s="4">
        <f t="shared" si="839"/>
        <v>0</v>
      </c>
      <c r="J7648" s="4">
        <f t="shared" si="840"/>
        <v>0</v>
      </c>
      <c r="K7648" s="4">
        <f t="shared" si="836"/>
        <v>0</v>
      </c>
      <c r="L7648" s="5">
        <f t="shared" si="841"/>
        <v>0</v>
      </c>
      <c r="M7648" s="137">
        <f>'PVWatts Hourly Results (1)'!L7659/1000</f>
        <v>0</v>
      </c>
      <c r="N7648" s="3">
        <f>'PVWatts Hourly Results (2)'!L7659/1000</f>
        <v>0</v>
      </c>
      <c r="O7648" s="3">
        <f>'PVWatts Hourly Results (3)'!L7659/1000</f>
        <v>0</v>
      </c>
      <c r="P7648" s="3">
        <f>'PVWatts Hourly Results (4)'!L7659/1000</f>
        <v>0</v>
      </c>
      <c r="Q7648" s="130">
        <f>'PVWatts Hourly Results (5)'!L7659/1000</f>
        <v>0</v>
      </c>
    </row>
    <row r="7649" spans="2:17" x14ac:dyDescent="0.25">
      <c r="B7649" s="8">
        <v>11</v>
      </c>
      <c r="C7649" s="9">
        <v>14</v>
      </c>
      <c r="D7649" s="134">
        <f>'PVWatts Hourly Results (1)'!C7660</f>
        <v>0</v>
      </c>
      <c r="E7649" s="127">
        <f>DATE(YEAR(Inputs!$D$5),Summary!B7649,Summary!C7649)+TIME(D7649,0,0)</f>
        <v>319</v>
      </c>
      <c r="F7649" s="4">
        <f t="shared" si="837"/>
        <v>0</v>
      </c>
      <c r="G7649" s="4">
        <f t="shared" si="835"/>
        <v>4</v>
      </c>
      <c r="H7649" s="4">
        <f t="shared" si="838"/>
        <v>1</v>
      </c>
      <c r="I7649" s="4">
        <f t="shared" si="839"/>
        <v>0</v>
      </c>
      <c r="J7649" s="4">
        <f t="shared" si="840"/>
        <v>0</v>
      </c>
      <c r="K7649" s="4">
        <f t="shared" si="836"/>
        <v>0</v>
      </c>
      <c r="L7649" s="5">
        <f t="shared" si="841"/>
        <v>0</v>
      </c>
      <c r="M7649" s="137">
        <f>'PVWatts Hourly Results (1)'!L7660/1000</f>
        <v>0</v>
      </c>
      <c r="N7649" s="3">
        <f>'PVWatts Hourly Results (2)'!L7660/1000</f>
        <v>0</v>
      </c>
      <c r="O7649" s="3">
        <f>'PVWatts Hourly Results (3)'!L7660/1000</f>
        <v>0</v>
      </c>
      <c r="P7649" s="3">
        <f>'PVWatts Hourly Results (4)'!L7660/1000</f>
        <v>0</v>
      </c>
      <c r="Q7649" s="130">
        <f>'PVWatts Hourly Results (5)'!L7660/1000</f>
        <v>0</v>
      </c>
    </row>
    <row r="7650" spans="2:17" x14ac:dyDescent="0.25">
      <c r="B7650" s="8">
        <v>11</v>
      </c>
      <c r="C7650" s="9">
        <v>14</v>
      </c>
      <c r="D7650" s="134">
        <f>'PVWatts Hourly Results (1)'!C7661</f>
        <v>0</v>
      </c>
      <c r="E7650" s="127">
        <f>DATE(YEAR(Inputs!$D$5),Summary!B7650,Summary!C7650)+TIME(D7650,0,0)</f>
        <v>319</v>
      </c>
      <c r="F7650" s="4">
        <f t="shared" si="837"/>
        <v>0</v>
      </c>
      <c r="G7650" s="4">
        <f t="shared" si="835"/>
        <v>4</v>
      </c>
      <c r="H7650" s="4">
        <f t="shared" si="838"/>
        <v>1</v>
      </c>
      <c r="I7650" s="4">
        <f t="shared" si="839"/>
        <v>0</v>
      </c>
      <c r="J7650" s="4">
        <f t="shared" si="840"/>
        <v>0</v>
      </c>
      <c r="K7650" s="4">
        <f t="shared" si="836"/>
        <v>0</v>
      </c>
      <c r="L7650" s="5">
        <f t="shared" si="841"/>
        <v>0</v>
      </c>
      <c r="M7650" s="137">
        <f>'PVWatts Hourly Results (1)'!L7661/1000</f>
        <v>0</v>
      </c>
      <c r="N7650" s="3">
        <f>'PVWatts Hourly Results (2)'!L7661/1000</f>
        <v>0</v>
      </c>
      <c r="O7650" s="3">
        <f>'PVWatts Hourly Results (3)'!L7661/1000</f>
        <v>0</v>
      </c>
      <c r="P7650" s="3">
        <f>'PVWatts Hourly Results (4)'!L7661/1000</f>
        <v>0</v>
      </c>
      <c r="Q7650" s="130">
        <f>'PVWatts Hourly Results (5)'!L7661/1000</f>
        <v>0</v>
      </c>
    </row>
    <row r="7651" spans="2:17" x14ac:dyDescent="0.25">
      <c r="B7651" s="8">
        <v>11</v>
      </c>
      <c r="C7651" s="9">
        <v>14</v>
      </c>
      <c r="D7651" s="134">
        <f>'PVWatts Hourly Results (1)'!C7662</f>
        <v>0</v>
      </c>
      <c r="E7651" s="127">
        <f>DATE(YEAR(Inputs!$D$5),Summary!B7651,Summary!C7651)+TIME(D7651,0,0)</f>
        <v>319</v>
      </c>
      <c r="F7651" s="4">
        <f t="shared" si="837"/>
        <v>0</v>
      </c>
      <c r="G7651" s="4">
        <f t="shared" si="835"/>
        <v>4</v>
      </c>
      <c r="H7651" s="4">
        <f t="shared" si="838"/>
        <v>1</v>
      </c>
      <c r="I7651" s="4">
        <f t="shared" si="839"/>
        <v>0</v>
      </c>
      <c r="J7651" s="4">
        <f t="shared" si="840"/>
        <v>0</v>
      </c>
      <c r="K7651" s="4">
        <f t="shared" si="836"/>
        <v>0</v>
      </c>
      <c r="L7651" s="5">
        <f t="shared" si="841"/>
        <v>0</v>
      </c>
      <c r="M7651" s="137">
        <f>'PVWatts Hourly Results (1)'!L7662/1000</f>
        <v>0</v>
      </c>
      <c r="N7651" s="3">
        <f>'PVWatts Hourly Results (2)'!L7662/1000</f>
        <v>0</v>
      </c>
      <c r="O7651" s="3">
        <f>'PVWatts Hourly Results (3)'!L7662/1000</f>
        <v>0</v>
      </c>
      <c r="P7651" s="3">
        <f>'PVWatts Hourly Results (4)'!L7662/1000</f>
        <v>0</v>
      </c>
      <c r="Q7651" s="130">
        <f>'PVWatts Hourly Results (5)'!L7662/1000</f>
        <v>0</v>
      </c>
    </row>
    <row r="7652" spans="2:17" x14ac:dyDescent="0.25">
      <c r="B7652" s="8">
        <v>11</v>
      </c>
      <c r="C7652" s="9">
        <v>14</v>
      </c>
      <c r="D7652" s="134">
        <f>'PVWatts Hourly Results (1)'!C7663</f>
        <v>0</v>
      </c>
      <c r="E7652" s="127">
        <f>DATE(YEAR(Inputs!$D$5),Summary!B7652,Summary!C7652)+TIME(D7652,0,0)</f>
        <v>319</v>
      </c>
      <c r="F7652" s="4">
        <f t="shared" si="837"/>
        <v>0</v>
      </c>
      <c r="G7652" s="4">
        <f t="shared" si="835"/>
        <v>4</v>
      </c>
      <c r="H7652" s="4">
        <f t="shared" si="838"/>
        <v>1</v>
      </c>
      <c r="I7652" s="4">
        <f t="shared" si="839"/>
        <v>0</v>
      </c>
      <c r="J7652" s="4">
        <f t="shared" si="840"/>
        <v>0</v>
      </c>
      <c r="K7652" s="4">
        <f t="shared" si="836"/>
        <v>0</v>
      </c>
      <c r="L7652" s="5">
        <f t="shared" si="841"/>
        <v>0</v>
      </c>
      <c r="M7652" s="137">
        <f>'PVWatts Hourly Results (1)'!L7663/1000</f>
        <v>0</v>
      </c>
      <c r="N7652" s="3">
        <f>'PVWatts Hourly Results (2)'!L7663/1000</f>
        <v>0</v>
      </c>
      <c r="O7652" s="3">
        <f>'PVWatts Hourly Results (3)'!L7663/1000</f>
        <v>0</v>
      </c>
      <c r="P7652" s="3">
        <f>'PVWatts Hourly Results (4)'!L7663/1000</f>
        <v>0</v>
      </c>
      <c r="Q7652" s="130">
        <f>'PVWatts Hourly Results (5)'!L7663/1000</f>
        <v>0</v>
      </c>
    </row>
    <row r="7653" spans="2:17" x14ac:dyDescent="0.25">
      <c r="B7653" s="8">
        <v>11</v>
      </c>
      <c r="C7653" s="9">
        <v>14</v>
      </c>
      <c r="D7653" s="134">
        <f>'PVWatts Hourly Results (1)'!C7664</f>
        <v>0</v>
      </c>
      <c r="E7653" s="127">
        <f>DATE(YEAR(Inputs!$D$5),Summary!B7653,Summary!C7653)+TIME(D7653,0,0)</f>
        <v>319</v>
      </c>
      <c r="F7653" s="4">
        <f t="shared" si="837"/>
        <v>0</v>
      </c>
      <c r="G7653" s="4">
        <f t="shared" si="835"/>
        <v>4</v>
      </c>
      <c r="H7653" s="4">
        <f t="shared" si="838"/>
        <v>1</v>
      </c>
      <c r="I7653" s="4">
        <f t="shared" si="839"/>
        <v>0</v>
      </c>
      <c r="J7653" s="4">
        <f t="shared" si="840"/>
        <v>0</v>
      </c>
      <c r="K7653" s="4">
        <f t="shared" si="836"/>
        <v>0</v>
      </c>
      <c r="L7653" s="5">
        <f t="shared" si="841"/>
        <v>0</v>
      </c>
      <c r="M7653" s="137">
        <f>'PVWatts Hourly Results (1)'!L7664/1000</f>
        <v>0</v>
      </c>
      <c r="N7653" s="3">
        <f>'PVWatts Hourly Results (2)'!L7664/1000</f>
        <v>0</v>
      </c>
      <c r="O7653" s="3">
        <f>'PVWatts Hourly Results (3)'!L7664/1000</f>
        <v>0</v>
      </c>
      <c r="P7653" s="3">
        <f>'PVWatts Hourly Results (4)'!L7664/1000</f>
        <v>0</v>
      </c>
      <c r="Q7653" s="130">
        <f>'PVWatts Hourly Results (5)'!L7664/1000</f>
        <v>0</v>
      </c>
    </row>
    <row r="7654" spans="2:17" x14ac:dyDescent="0.25">
      <c r="B7654" s="8">
        <v>11</v>
      </c>
      <c r="C7654" s="9">
        <v>15</v>
      </c>
      <c r="D7654" s="134">
        <f>'PVWatts Hourly Results (1)'!C7665</f>
        <v>0</v>
      </c>
      <c r="E7654" s="127">
        <f>DATE(YEAR(Inputs!$D$5),Summary!B7654,Summary!C7654)+TIME(D7654,0,0)</f>
        <v>320</v>
      </c>
      <c r="F7654" s="4">
        <f t="shared" si="837"/>
        <v>0</v>
      </c>
      <c r="G7654" s="4">
        <f t="shared" si="835"/>
        <v>5</v>
      </c>
      <c r="H7654" s="4">
        <f t="shared" si="838"/>
        <v>1</v>
      </c>
      <c r="I7654" s="4">
        <f t="shared" si="839"/>
        <v>0</v>
      </c>
      <c r="J7654" s="4">
        <f t="shared" si="840"/>
        <v>0</v>
      </c>
      <c r="K7654" s="4">
        <f t="shared" si="836"/>
        <v>0</v>
      </c>
      <c r="L7654" s="5">
        <f t="shared" si="841"/>
        <v>0</v>
      </c>
      <c r="M7654" s="137">
        <f>'PVWatts Hourly Results (1)'!L7665/1000</f>
        <v>0</v>
      </c>
      <c r="N7654" s="3">
        <f>'PVWatts Hourly Results (2)'!L7665/1000</f>
        <v>0</v>
      </c>
      <c r="O7654" s="3">
        <f>'PVWatts Hourly Results (3)'!L7665/1000</f>
        <v>0</v>
      </c>
      <c r="P7654" s="3">
        <f>'PVWatts Hourly Results (4)'!L7665/1000</f>
        <v>0</v>
      </c>
      <c r="Q7654" s="130">
        <f>'PVWatts Hourly Results (5)'!L7665/1000</f>
        <v>0</v>
      </c>
    </row>
    <row r="7655" spans="2:17" x14ac:dyDescent="0.25">
      <c r="B7655" s="8">
        <v>11</v>
      </c>
      <c r="C7655" s="9">
        <v>15</v>
      </c>
      <c r="D7655" s="134">
        <f>'PVWatts Hourly Results (1)'!C7666</f>
        <v>0</v>
      </c>
      <c r="E7655" s="127">
        <f>DATE(YEAR(Inputs!$D$5),Summary!B7655,Summary!C7655)+TIME(D7655,0,0)</f>
        <v>320</v>
      </c>
      <c r="F7655" s="4">
        <f t="shared" si="837"/>
        <v>0</v>
      </c>
      <c r="G7655" s="4">
        <f t="shared" si="835"/>
        <v>5</v>
      </c>
      <c r="H7655" s="4">
        <f t="shared" si="838"/>
        <v>1</v>
      </c>
      <c r="I7655" s="4">
        <f t="shared" si="839"/>
        <v>0</v>
      </c>
      <c r="J7655" s="4">
        <f t="shared" si="840"/>
        <v>0</v>
      </c>
      <c r="K7655" s="4">
        <f t="shared" si="836"/>
        <v>0</v>
      </c>
      <c r="L7655" s="5">
        <f t="shared" si="841"/>
        <v>0</v>
      </c>
      <c r="M7655" s="137">
        <f>'PVWatts Hourly Results (1)'!L7666/1000</f>
        <v>0</v>
      </c>
      <c r="N7655" s="3">
        <f>'PVWatts Hourly Results (2)'!L7666/1000</f>
        <v>0</v>
      </c>
      <c r="O7655" s="3">
        <f>'PVWatts Hourly Results (3)'!L7666/1000</f>
        <v>0</v>
      </c>
      <c r="P7655" s="3">
        <f>'PVWatts Hourly Results (4)'!L7666/1000</f>
        <v>0</v>
      </c>
      <c r="Q7655" s="130">
        <f>'PVWatts Hourly Results (5)'!L7666/1000</f>
        <v>0</v>
      </c>
    </row>
    <row r="7656" spans="2:17" x14ac:dyDescent="0.25">
      <c r="B7656" s="8">
        <v>11</v>
      </c>
      <c r="C7656" s="9">
        <v>15</v>
      </c>
      <c r="D7656" s="134">
        <f>'PVWatts Hourly Results (1)'!C7667</f>
        <v>0</v>
      </c>
      <c r="E7656" s="127">
        <f>DATE(YEAR(Inputs!$D$5),Summary!B7656,Summary!C7656)+TIME(D7656,0,0)</f>
        <v>320</v>
      </c>
      <c r="F7656" s="4">
        <f t="shared" si="837"/>
        <v>0</v>
      </c>
      <c r="G7656" s="4">
        <f t="shared" si="835"/>
        <v>5</v>
      </c>
      <c r="H7656" s="4">
        <f t="shared" si="838"/>
        <v>1</v>
      </c>
      <c r="I7656" s="4">
        <f t="shared" si="839"/>
        <v>0</v>
      </c>
      <c r="J7656" s="4">
        <f t="shared" si="840"/>
        <v>0</v>
      </c>
      <c r="K7656" s="4">
        <f t="shared" si="836"/>
        <v>0</v>
      </c>
      <c r="L7656" s="5">
        <f t="shared" si="841"/>
        <v>0</v>
      </c>
      <c r="M7656" s="137">
        <f>'PVWatts Hourly Results (1)'!L7667/1000</f>
        <v>0</v>
      </c>
      <c r="N7656" s="3">
        <f>'PVWatts Hourly Results (2)'!L7667/1000</f>
        <v>0</v>
      </c>
      <c r="O7656" s="3">
        <f>'PVWatts Hourly Results (3)'!L7667/1000</f>
        <v>0</v>
      </c>
      <c r="P7656" s="3">
        <f>'PVWatts Hourly Results (4)'!L7667/1000</f>
        <v>0</v>
      </c>
      <c r="Q7656" s="130">
        <f>'PVWatts Hourly Results (5)'!L7667/1000</f>
        <v>0</v>
      </c>
    </row>
    <row r="7657" spans="2:17" x14ac:dyDescent="0.25">
      <c r="B7657" s="8">
        <v>11</v>
      </c>
      <c r="C7657" s="9">
        <v>15</v>
      </c>
      <c r="D7657" s="134">
        <f>'PVWatts Hourly Results (1)'!C7668</f>
        <v>0</v>
      </c>
      <c r="E7657" s="127">
        <f>DATE(YEAR(Inputs!$D$5),Summary!B7657,Summary!C7657)+TIME(D7657,0,0)</f>
        <v>320</v>
      </c>
      <c r="F7657" s="4">
        <f t="shared" si="837"/>
        <v>0</v>
      </c>
      <c r="G7657" s="4">
        <f t="shared" si="835"/>
        <v>5</v>
      </c>
      <c r="H7657" s="4">
        <f t="shared" si="838"/>
        <v>1</v>
      </c>
      <c r="I7657" s="4">
        <f t="shared" si="839"/>
        <v>0</v>
      </c>
      <c r="J7657" s="4">
        <f t="shared" si="840"/>
        <v>0</v>
      </c>
      <c r="K7657" s="4">
        <f t="shared" si="836"/>
        <v>0</v>
      </c>
      <c r="L7657" s="5">
        <f t="shared" si="841"/>
        <v>0</v>
      </c>
      <c r="M7657" s="137">
        <f>'PVWatts Hourly Results (1)'!L7668/1000</f>
        <v>0</v>
      </c>
      <c r="N7657" s="3">
        <f>'PVWatts Hourly Results (2)'!L7668/1000</f>
        <v>0</v>
      </c>
      <c r="O7657" s="3">
        <f>'PVWatts Hourly Results (3)'!L7668/1000</f>
        <v>0</v>
      </c>
      <c r="P7657" s="3">
        <f>'PVWatts Hourly Results (4)'!L7668/1000</f>
        <v>0</v>
      </c>
      <c r="Q7657" s="130">
        <f>'PVWatts Hourly Results (5)'!L7668/1000</f>
        <v>0</v>
      </c>
    </row>
    <row r="7658" spans="2:17" x14ac:dyDescent="0.25">
      <c r="B7658" s="8">
        <v>11</v>
      </c>
      <c r="C7658" s="9">
        <v>15</v>
      </c>
      <c r="D7658" s="134">
        <f>'PVWatts Hourly Results (1)'!C7669</f>
        <v>0</v>
      </c>
      <c r="E7658" s="127">
        <f>DATE(YEAR(Inputs!$D$5),Summary!B7658,Summary!C7658)+TIME(D7658,0,0)</f>
        <v>320</v>
      </c>
      <c r="F7658" s="4">
        <f t="shared" si="837"/>
        <v>0</v>
      </c>
      <c r="G7658" s="4">
        <f t="shared" si="835"/>
        <v>5</v>
      </c>
      <c r="H7658" s="4">
        <f t="shared" si="838"/>
        <v>1</v>
      </c>
      <c r="I7658" s="4">
        <f t="shared" si="839"/>
        <v>0</v>
      </c>
      <c r="J7658" s="4">
        <f t="shared" si="840"/>
        <v>0</v>
      </c>
      <c r="K7658" s="4">
        <f t="shared" si="836"/>
        <v>0</v>
      </c>
      <c r="L7658" s="5">
        <f t="shared" si="841"/>
        <v>0</v>
      </c>
      <c r="M7658" s="137">
        <f>'PVWatts Hourly Results (1)'!L7669/1000</f>
        <v>0</v>
      </c>
      <c r="N7658" s="3">
        <f>'PVWatts Hourly Results (2)'!L7669/1000</f>
        <v>0</v>
      </c>
      <c r="O7658" s="3">
        <f>'PVWatts Hourly Results (3)'!L7669/1000</f>
        <v>0</v>
      </c>
      <c r="P7658" s="3">
        <f>'PVWatts Hourly Results (4)'!L7669/1000</f>
        <v>0</v>
      </c>
      <c r="Q7658" s="130">
        <f>'PVWatts Hourly Results (5)'!L7669/1000</f>
        <v>0</v>
      </c>
    </row>
    <row r="7659" spans="2:17" x14ac:dyDescent="0.25">
      <c r="B7659" s="8">
        <v>11</v>
      </c>
      <c r="C7659" s="9">
        <v>15</v>
      </c>
      <c r="D7659" s="134">
        <f>'PVWatts Hourly Results (1)'!C7670</f>
        <v>0</v>
      </c>
      <c r="E7659" s="127">
        <f>DATE(YEAR(Inputs!$D$5),Summary!B7659,Summary!C7659)+TIME(D7659,0,0)</f>
        <v>320</v>
      </c>
      <c r="F7659" s="4">
        <f t="shared" si="837"/>
        <v>0</v>
      </c>
      <c r="G7659" s="4">
        <f t="shared" si="835"/>
        <v>5</v>
      </c>
      <c r="H7659" s="4">
        <f t="shared" si="838"/>
        <v>1</v>
      </c>
      <c r="I7659" s="4">
        <f t="shared" si="839"/>
        <v>0</v>
      </c>
      <c r="J7659" s="4">
        <f t="shared" si="840"/>
        <v>0</v>
      </c>
      <c r="K7659" s="4">
        <f t="shared" si="836"/>
        <v>0</v>
      </c>
      <c r="L7659" s="5">
        <f t="shared" si="841"/>
        <v>0</v>
      </c>
      <c r="M7659" s="137">
        <f>'PVWatts Hourly Results (1)'!L7670/1000</f>
        <v>0</v>
      </c>
      <c r="N7659" s="3">
        <f>'PVWatts Hourly Results (2)'!L7670/1000</f>
        <v>0</v>
      </c>
      <c r="O7659" s="3">
        <f>'PVWatts Hourly Results (3)'!L7670/1000</f>
        <v>0</v>
      </c>
      <c r="P7659" s="3">
        <f>'PVWatts Hourly Results (4)'!L7670/1000</f>
        <v>0</v>
      </c>
      <c r="Q7659" s="130">
        <f>'PVWatts Hourly Results (5)'!L7670/1000</f>
        <v>0</v>
      </c>
    </row>
    <row r="7660" spans="2:17" x14ac:dyDescent="0.25">
      <c r="B7660" s="8">
        <v>11</v>
      </c>
      <c r="C7660" s="9">
        <v>15</v>
      </c>
      <c r="D7660" s="134">
        <f>'PVWatts Hourly Results (1)'!C7671</f>
        <v>0</v>
      </c>
      <c r="E7660" s="127">
        <f>DATE(YEAR(Inputs!$D$5),Summary!B7660,Summary!C7660)+TIME(D7660,0,0)</f>
        <v>320</v>
      </c>
      <c r="F7660" s="4">
        <f t="shared" si="837"/>
        <v>0</v>
      </c>
      <c r="G7660" s="4">
        <f t="shared" si="835"/>
        <v>5</v>
      </c>
      <c r="H7660" s="4">
        <f t="shared" si="838"/>
        <v>1</v>
      </c>
      <c r="I7660" s="4">
        <f t="shared" si="839"/>
        <v>0</v>
      </c>
      <c r="J7660" s="4">
        <f t="shared" si="840"/>
        <v>0</v>
      </c>
      <c r="K7660" s="4">
        <f t="shared" si="836"/>
        <v>0</v>
      </c>
      <c r="L7660" s="5">
        <f t="shared" si="841"/>
        <v>0</v>
      </c>
      <c r="M7660" s="137">
        <f>'PVWatts Hourly Results (1)'!L7671/1000</f>
        <v>0</v>
      </c>
      <c r="N7660" s="3">
        <f>'PVWatts Hourly Results (2)'!L7671/1000</f>
        <v>0</v>
      </c>
      <c r="O7660" s="3">
        <f>'PVWatts Hourly Results (3)'!L7671/1000</f>
        <v>0</v>
      </c>
      <c r="P7660" s="3">
        <f>'PVWatts Hourly Results (4)'!L7671/1000</f>
        <v>0</v>
      </c>
      <c r="Q7660" s="130">
        <f>'PVWatts Hourly Results (5)'!L7671/1000</f>
        <v>0</v>
      </c>
    </row>
    <row r="7661" spans="2:17" x14ac:dyDescent="0.25">
      <c r="B7661" s="8">
        <v>11</v>
      </c>
      <c r="C7661" s="9">
        <v>15</v>
      </c>
      <c r="D7661" s="134">
        <f>'PVWatts Hourly Results (1)'!C7672</f>
        <v>0</v>
      </c>
      <c r="E7661" s="127">
        <f>DATE(YEAR(Inputs!$D$5),Summary!B7661,Summary!C7661)+TIME(D7661,0,0)</f>
        <v>320</v>
      </c>
      <c r="F7661" s="4">
        <f t="shared" si="837"/>
        <v>0</v>
      </c>
      <c r="G7661" s="4">
        <f t="shared" si="835"/>
        <v>5</v>
      </c>
      <c r="H7661" s="4">
        <f t="shared" si="838"/>
        <v>1</v>
      </c>
      <c r="I7661" s="4">
        <f t="shared" si="839"/>
        <v>0</v>
      </c>
      <c r="J7661" s="4">
        <f t="shared" si="840"/>
        <v>0</v>
      </c>
      <c r="K7661" s="4">
        <f t="shared" si="836"/>
        <v>0</v>
      </c>
      <c r="L7661" s="5">
        <f t="shared" si="841"/>
        <v>0</v>
      </c>
      <c r="M7661" s="137">
        <f>'PVWatts Hourly Results (1)'!L7672/1000</f>
        <v>0</v>
      </c>
      <c r="N7661" s="3">
        <f>'PVWatts Hourly Results (2)'!L7672/1000</f>
        <v>0</v>
      </c>
      <c r="O7661" s="3">
        <f>'PVWatts Hourly Results (3)'!L7672/1000</f>
        <v>0</v>
      </c>
      <c r="P7661" s="3">
        <f>'PVWatts Hourly Results (4)'!L7672/1000</f>
        <v>0</v>
      </c>
      <c r="Q7661" s="130">
        <f>'PVWatts Hourly Results (5)'!L7672/1000</f>
        <v>0</v>
      </c>
    </row>
    <row r="7662" spans="2:17" x14ac:dyDescent="0.25">
      <c r="B7662" s="8">
        <v>11</v>
      </c>
      <c r="C7662" s="9">
        <v>15</v>
      </c>
      <c r="D7662" s="134">
        <f>'PVWatts Hourly Results (1)'!C7673</f>
        <v>0</v>
      </c>
      <c r="E7662" s="127">
        <f>DATE(YEAR(Inputs!$D$5),Summary!B7662,Summary!C7662)+TIME(D7662,0,0)</f>
        <v>320</v>
      </c>
      <c r="F7662" s="4">
        <f t="shared" si="837"/>
        <v>0</v>
      </c>
      <c r="G7662" s="4">
        <f t="shared" si="835"/>
        <v>5</v>
      </c>
      <c r="H7662" s="4">
        <f t="shared" si="838"/>
        <v>1</v>
      </c>
      <c r="I7662" s="4">
        <f t="shared" si="839"/>
        <v>0</v>
      </c>
      <c r="J7662" s="4">
        <f t="shared" si="840"/>
        <v>0</v>
      </c>
      <c r="K7662" s="4">
        <f t="shared" si="836"/>
        <v>0</v>
      </c>
      <c r="L7662" s="5">
        <f t="shared" si="841"/>
        <v>0</v>
      </c>
      <c r="M7662" s="137">
        <f>'PVWatts Hourly Results (1)'!L7673/1000</f>
        <v>0</v>
      </c>
      <c r="N7662" s="3">
        <f>'PVWatts Hourly Results (2)'!L7673/1000</f>
        <v>0</v>
      </c>
      <c r="O7662" s="3">
        <f>'PVWatts Hourly Results (3)'!L7673/1000</f>
        <v>0</v>
      </c>
      <c r="P7662" s="3">
        <f>'PVWatts Hourly Results (4)'!L7673/1000</f>
        <v>0</v>
      </c>
      <c r="Q7662" s="130">
        <f>'PVWatts Hourly Results (5)'!L7673/1000</f>
        <v>0</v>
      </c>
    </row>
    <row r="7663" spans="2:17" x14ac:dyDescent="0.25">
      <c r="B7663" s="8">
        <v>11</v>
      </c>
      <c r="C7663" s="9">
        <v>15</v>
      </c>
      <c r="D7663" s="134">
        <f>'PVWatts Hourly Results (1)'!C7674</f>
        <v>0</v>
      </c>
      <c r="E7663" s="127">
        <f>DATE(YEAR(Inputs!$D$5),Summary!B7663,Summary!C7663)+TIME(D7663,0,0)</f>
        <v>320</v>
      </c>
      <c r="F7663" s="4">
        <f t="shared" si="837"/>
        <v>0</v>
      </c>
      <c r="G7663" s="4">
        <f t="shared" si="835"/>
        <v>5</v>
      </c>
      <c r="H7663" s="4">
        <f t="shared" si="838"/>
        <v>1</v>
      </c>
      <c r="I7663" s="4">
        <f t="shared" si="839"/>
        <v>0</v>
      </c>
      <c r="J7663" s="4">
        <f t="shared" si="840"/>
        <v>0</v>
      </c>
      <c r="K7663" s="4">
        <f t="shared" si="836"/>
        <v>0</v>
      </c>
      <c r="L7663" s="5">
        <f t="shared" si="841"/>
        <v>0</v>
      </c>
      <c r="M7663" s="137">
        <f>'PVWatts Hourly Results (1)'!L7674/1000</f>
        <v>0</v>
      </c>
      <c r="N7663" s="3">
        <f>'PVWatts Hourly Results (2)'!L7674/1000</f>
        <v>0</v>
      </c>
      <c r="O7663" s="3">
        <f>'PVWatts Hourly Results (3)'!L7674/1000</f>
        <v>0</v>
      </c>
      <c r="P7663" s="3">
        <f>'PVWatts Hourly Results (4)'!L7674/1000</f>
        <v>0</v>
      </c>
      <c r="Q7663" s="130">
        <f>'PVWatts Hourly Results (5)'!L7674/1000</f>
        <v>0</v>
      </c>
    </row>
    <row r="7664" spans="2:17" x14ac:dyDescent="0.25">
      <c r="B7664" s="8">
        <v>11</v>
      </c>
      <c r="C7664" s="9">
        <v>15</v>
      </c>
      <c r="D7664" s="134">
        <f>'PVWatts Hourly Results (1)'!C7675</f>
        <v>0</v>
      </c>
      <c r="E7664" s="127">
        <f>DATE(YEAR(Inputs!$D$5),Summary!B7664,Summary!C7664)+TIME(D7664,0,0)</f>
        <v>320</v>
      </c>
      <c r="F7664" s="4">
        <f t="shared" si="837"/>
        <v>0</v>
      </c>
      <c r="G7664" s="4">
        <f t="shared" si="835"/>
        <v>5</v>
      </c>
      <c r="H7664" s="4">
        <f t="shared" si="838"/>
        <v>1</v>
      </c>
      <c r="I7664" s="4">
        <f t="shared" si="839"/>
        <v>0</v>
      </c>
      <c r="J7664" s="4">
        <f t="shared" si="840"/>
        <v>0</v>
      </c>
      <c r="K7664" s="4">
        <f t="shared" si="836"/>
        <v>0</v>
      </c>
      <c r="L7664" s="5">
        <f t="shared" si="841"/>
        <v>0</v>
      </c>
      <c r="M7664" s="137">
        <f>'PVWatts Hourly Results (1)'!L7675/1000</f>
        <v>0</v>
      </c>
      <c r="N7664" s="3">
        <f>'PVWatts Hourly Results (2)'!L7675/1000</f>
        <v>0</v>
      </c>
      <c r="O7664" s="3">
        <f>'PVWatts Hourly Results (3)'!L7675/1000</f>
        <v>0</v>
      </c>
      <c r="P7664" s="3">
        <f>'PVWatts Hourly Results (4)'!L7675/1000</f>
        <v>0</v>
      </c>
      <c r="Q7664" s="130">
        <f>'PVWatts Hourly Results (5)'!L7675/1000</f>
        <v>0</v>
      </c>
    </row>
    <row r="7665" spans="2:17" x14ac:dyDescent="0.25">
      <c r="B7665" s="8">
        <v>11</v>
      </c>
      <c r="C7665" s="9">
        <v>15</v>
      </c>
      <c r="D7665" s="134">
        <f>'PVWatts Hourly Results (1)'!C7676</f>
        <v>0</v>
      </c>
      <c r="E7665" s="127">
        <f>DATE(YEAR(Inputs!$D$5),Summary!B7665,Summary!C7665)+TIME(D7665,0,0)</f>
        <v>320</v>
      </c>
      <c r="F7665" s="4">
        <f t="shared" si="837"/>
        <v>0</v>
      </c>
      <c r="G7665" s="4">
        <f t="shared" si="835"/>
        <v>5</v>
      </c>
      <c r="H7665" s="4">
        <f t="shared" si="838"/>
        <v>1</v>
      </c>
      <c r="I7665" s="4">
        <f t="shared" si="839"/>
        <v>0</v>
      </c>
      <c r="J7665" s="4">
        <f t="shared" si="840"/>
        <v>0</v>
      </c>
      <c r="K7665" s="4">
        <f t="shared" si="836"/>
        <v>0</v>
      </c>
      <c r="L7665" s="5">
        <f t="shared" si="841"/>
        <v>0</v>
      </c>
      <c r="M7665" s="137">
        <f>'PVWatts Hourly Results (1)'!L7676/1000</f>
        <v>0</v>
      </c>
      <c r="N7665" s="3">
        <f>'PVWatts Hourly Results (2)'!L7676/1000</f>
        <v>0</v>
      </c>
      <c r="O7665" s="3">
        <f>'PVWatts Hourly Results (3)'!L7676/1000</f>
        <v>0</v>
      </c>
      <c r="P7665" s="3">
        <f>'PVWatts Hourly Results (4)'!L7676/1000</f>
        <v>0</v>
      </c>
      <c r="Q7665" s="130">
        <f>'PVWatts Hourly Results (5)'!L7676/1000</f>
        <v>0</v>
      </c>
    </row>
    <row r="7666" spans="2:17" x14ac:dyDescent="0.25">
      <c r="B7666" s="8">
        <v>11</v>
      </c>
      <c r="C7666" s="9">
        <v>15</v>
      </c>
      <c r="D7666" s="134">
        <f>'PVWatts Hourly Results (1)'!C7677</f>
        <v>0</v>
      </c>
      <c r="E7666" s="127">
        <f>DATE(YEAR(Inputs!$D$5),Summary!B7666,Summary!C7666)+TIME(D7666,0,0)</f>
        <v>320</v>
      </c>
      <c r="F7666" s="4">
        <f t="shared" si="837"/>
        <v>0</v>
      </c>
      <c r="G7666" s="4">
        <f t="shared" si="835"/>
        <v>5</v>
      </c>
      <c r="H7666" s="4">
        <f t="shared" si="838"/>
        <v>1</v>
      </c>
      <c r="I7666" s="4">
        <f t="shared" si="839"/>
        <v>0</v>
      </c>
      <c r="J7666" s="4">
        <f t="shared" si="840"/>
        <v>0</v>
      </c>
      <c r="K7666" s="4">
        <f t="shared" si="836"/>
        <v>0</v>
      </c>
      <c r="L7666" s="5">
        <f t="shared" si="841"/>
        <v>0</v>
      </c>
      <c r="M7666" s="137">
        <f>'PVWatts Hourly Results (1)'!L7677/1000</f>
        <v>0</v>
      </c>
      <c r="N7666" s="3">
        <f>'PVWatts Hourly Results (2)'!L7677/1000</f>
        <v>0</v>
      </c>
      <c r="O7666" s="3">
        <f>'PVWatts Hourly Results (3)'!L7677/1000</f>
        <v>0</v>
      </c>
      <c r="P7666" s="3">
        <f>'PVWatts Hourly Results (4)'!L7677/1000</f>
        <v>0</v>
      </c>
      <c r="Q7666" s="130">
        <f>'PVWatts Hourly Results (5)'!L7677/1000</f>
        <v>0</v>
      </c>
    </row>
    <row r="7667" spans="2:17" x14ac:dyDescent="0.25">
      <c r="B7667" s="8">
        <v>11</v>
      </c>
      <c r="C7667" s="9">
        <v>15</v>
      </c>
      <c r="D7667" s="134">
        <f>'PVWatts Hourly Results (1)'!C7678</f>
        <v>0</v>
      </c>
      <c r="E7667" s="127">
        <f>DATE(YEAR(Inputs!$D$5),Summary!B7667,Summary!C7667)+TIME(D7667,0,0)</f>
        <v>320</v>
      </c>
      <c r="F7667" s="4">
        <f t="shared" si="837"/>
        <v>0</v>
      </c>
      <c r="G7667" s="4">
        <f t="shared" si="835"/>
        <v>5</v>
      </c>
      <c r="H7667" s="4">
        <f t="shared" si="838"/>
        <v>1</v>
      </c>
      <c r="I7667" s="4">
        <f t="shared" si="839"/>
        <v>0</v>
      </c>
      <c r="J7667" s="4">
        <f t="shared" si="840"/>
        <v>0</v>
      </c>
      <c r="K7667" s="4">
        <f t="shared" si="836"/>
        <v>0</v>
      </c>
      <c r="L7667" s="5">
        <f t="shared" si="841"/>
        <v>0</v>
      </c>
      <c r="M7667" s="137">
        <f>'PVWatts Hourly Results (1)'!L7678/1000</f>
        <v>0</v>
      </c>
      <c r="N7667" s="3">
        <f>'PVWatts Hourly Results (2)'!L7678/1000</f>
        <v>0</v>
      </c>
      <c r="O7667" s="3">
        <f>'PVWatts Hourly Results (3)'!L7678/1000</f>
        <v>0</v>
      </c>
      <c r="P7667" s="3">
        <f>'PVWatts Hourly Results (4)'!L7678/1000</f>
        <v>0</v>
      </c>
      <c r="Q7667" s="130">
        <f>'PVWatts Hourly Results (5)'!L7678/1000</f>
        <v>0</v>
      </c>
    </row>
    <row r="7668" spans="2:17" x14ac:dyDescent="0.25">
      <c r="B7668" s="8">
        <v>11</v>
      </c>
      <c r="C7668" s="9">
        <v>15</v>
      </c>
      <c r="D7668" s="134">
        <f>'PVWatts Hourly Results (1)'!C7679</f>
        <v>0</v>
      </c>
      <c r="E7668" s="127">
        <f>DATE(YEAR(Inputs!$D$5),Summary!B7668,Summary!C7668)+TIME(D7668,0,0)</f>
        <v>320</v>
      </c>
      <c r="F7668" s="4">
        <f t="shared" si="837"/>
        <v>0</v>
      </c>
      <c r="G7668" s="4">
        <f t="shared" si="835"/>
        <v>5</v>
      </c>
      <c r="H7668" s="4">
        <f t="shared" si="838"/>
        <v>1</v>
      </c>
      <c r="I7668" s="4">
        <f t="shared" si="839"/>
        <v>0</v>
      </c>
      <c r="J7668" s="4">
        <f t="shared" si="840"/>
        <v>0</v>
      </c>
      <c r="K7668" s="4">
        <f t="shared" si="836"/>
        <v>0</v>
      </c>
      <c r="L7668" s="5">
        <f t="shared" si="841"/>
        <v>0</v>
      </c>
      <c r="M7668" s="137">
        <f>'PVWatts Hourly Results (1)'!L7679/1000</f>
        <v>0</v>
      </c>
      <c r="N7668" s="3">
        <f>'PVWatts Hourly Results (2)'!L7679/1000</f>
        <v>0</v>
      </c>
      <c r="O7668" s="3">
        <f>'PVWatts Hourly Results (3)'!L7679/1000</f>
        <v>0</v>
      </c>
      <c r="P7668" s="3">
        <f>'PVWatts Hourly Results (4)'!L7679/1000</f>
        <v>0</v>
      </c>
      <c r="Q7668" s="130">
        <f>'PVWatts Hourly Results (5)'!L7679/1000</f>
        <v>0</v>
      </c>
    </row>
    <row r="7669" spans="2:17" x14ac:dyDescent="0.25">
      <c r="B7669" s="8">
        <v>11</v>
      </c>
      <c r="C7669" s="9">
        <v>15</v>
      </c>
      <c r="D7669" s="134">
        <f>'PVWatts Hourly Results (1)'!C7680</f>
        <v>0</v>
      </c>
      <c r="E7669" s="127">
        <f>DATE(YEAR(Inputs!$D$5),Summary!B7669,Summary!C7669)+TIME(D7669,0,0)</f>
        <v>320</v>
      </c>
      <c r="F7669" s="4">
        <f t="shared" si="837"/>
        <v>0</v>
      </c>
      <c r="G7669" s="4">
        <f t="shared" si="835"/>
        <v>5</v>
      </c>
      <c r="H7669" s="4">
        <f t="shared" si="838"/>
        <v>1</v>
      </c>
      <c r="I7669" s="4">
        <f t="shared" si="839"/>
        <v>0</v>
      </c>
      <c r="J7669" s="4">
        <f t="shared" si="840"/>
        <v>0</v>
      </c>
      <c r="K7669" s="4">
        <f t="shared" si="836"/>
        <v>0</v>
      </c>
      <c r="L7669" s="5">
        <f t="shared" si="841"/>
        <v>0</v>
      </c>
      <c r="M7669" s="137">
        <f>'PVWatts Hourly Results (1)'!L7680/1000</f>
        <v>0</v>
      </c>
      <c r="N7669" s="3">
        <f>'PVWatts Hourly Results (2)'!L7680/1000</f>
        <v>0</v>
      </c>
      <c r="O7669" s="3">
        <f>'PVWatts Hourly Results (3)'!L7680/1000</f>
        <v>0</v>
      </c>
      <c r="P7669" s="3">
        <f>'PVWatts Hourly Results (4)'!L7680/1000</f>
        <v>0</v>
      </c>
      <c r="Q7669" s="130">
        <f>'PVWatts Hourly Results (5)'!L7680/1000</f>
        <v>0</v>
      </c>
    </row>
    <row r="7670" spans="2:17" x14ac:dyDescent="0.25">
      <c r="B7670" s="8">
        <v>11</v>
      </c>
      <c r="C7670" s="9">
        <v>15</v>
      </c>
      <c r="D7670" s="134">
        <f>'PVWatts Hourly Results (1)'!C7681</f>
        <v>0</v>
      </c>
      <c r="E7670" s="127">
        <f>DATE(YEAR(Inputs!$D$5),Summary!B7670,Summary!C7670)+TIME(D7670,0,0)</f>
        <v>320</v>
      </c>
      <c r="F7670" s="4">
        <f t="shared" si="837"/>
        <v>0</v>
      </c>
      <c r="G7670" s="4">
        <f t="shared" si="835"/>
        <v>5</v>
      </c>
      <c r="H7670" s="4">
        <f t="shared" si="838"/>
        <v>1</v>
      </c>
      <c r="I7670" s="4">
        <f t="shared" si="839"/>
        <v>0</v>
      </c>
      <c r="J7670" s="4">
        <f t="shared" si="840"/>
        <v>0</v>
      </c>
      <c r="K7670" s="4">
        <f t="shared" si="836"/>
        <v>0</v>
      </c>
      <c r="L7670" s="5">
        <f t="shared" si="841"/>
        <v>0</v>
      </c>
      <c r="M7670" s="137">
        <f>'PVWatts Hourly Results (1)'!L7681/1000</f>
        <v>0</v>
      </c>
      <c r="N7670" s="3">
        <f>'PVWatts Hourly Results (2)'!L7681/1000</f>
        <v>0</v>
      </c>
      <c r="O7670" s="3">
        <f>'PVWatts Hourly Results (3)'!L7681/1000</f>
        <v>0</v>
      </c>
      <c r="P7670" s="3">
        <f>'PVWatts Hourly Results (4)'!L7681/1000</f>
        <v>0</v>
      </c>
      <c r="Q7670" s="130">
        <f>'PVWatts Hourly Results (5)'!L7681/1000</f>
        <v>0</v>
      </c>
    </row>
    <row r="7671" spans="2:17" x14ac:dyDescent="0.25">
      <c r="B7671" s="8">
        <v>11</v>
      </c>
      <c r="C7671" s="9">
        <v>15</v>
      </c>
      <c r="D7671" s="134">
        <f>'PVWatts Hourly Results (1)'!C7682</f>
        <v>0</v>
      </c>
      <c r="E7671" s="127">
        <f>DATE(YEAR(Inputs!$D$5),Summary!B7671,Summary!C7671)+TIME(D7671,0,0)</f>
        <v>320</v>
      </c>
      <c r="F7671" s="4">
        <f t="shared" si="837"/>
        <v>0</v>
      </c>
      <c r="G7671" s="4">
        <f t="shared" si="835"/>
        <v>5</v>
      </c>
      <c r="H7671" s="4">
        <f t="shared" si="838"/>
        <v>1</v>
      </c>
      <c r="I7671" s="4">
        <f t="shared" si="839"/>
        <v>0</v>
      </c>
      <c r="J7671" s="4">
        <f t="shared" si="840"/>
        <v>0</v>
      </c>
      <c r="K7671" s="4">
        <f t="shared" si="836"/>
        <v>0</v>
      </c>
      <c r="L7671" s="5">
        <f t="shared" si="841"/>
        <v>0</v>
      </c>
      <c r="M7671" s="137">
        <f>'PVWatts Hourly Results (1)'!L7682/1000</f>
        <v>0</v>
      </c>
      <c r="N7671" s="3">
        <f>'PVWatts Hourly Results (2)'!L7682/1000</f>
        <v>0</v>
      </c>
      <c r="O7671" s="3">
        <f>'PVWatts Hourly Results (3)'!L7682/1000</f>
        <v>0</v>
      </c>
      <c r="P7671" s="3">
        <f>'PVWatts Hourly Results (4)'!L7682/1000</f>
        <v>0</v>
      </c>
      <c r="Q7671" s="130">
        <f>'PVWatts Hourly Results (5)'!L7682/1000</f>
        <v>0</v>
      </c>
    </row>
    <row r="7672" spans="2:17" x14ac:dyDescent="0.25">
      <c r="B7672" s="8">
        <v>11</v>
      </c>
      <c r="C7672" s="9">
        <v>15</v>
      </c>
      <c r="D7672" s="134">
        <f>'PVWatts Hourly Results (1)'!C7683</f>
        <v>0</v>
      </c>
      <c r="E7672" s="127">
        <f>DATE(YEAR(Inputs!$D$5),Summary!B7672,Summary!C7672)+TIME(D7672,0,0)</f>
        <v>320</v>
      </c>
      <c r="F7672" s="4">
        <f t="shared" si="837"/>
        <v>0</v>
      </c>
      <c r="G7672" s="4">
        <f t="shared" si="835"/>
        <v>5</v>
      </c>
      <c r="H7672" s="4">
        <f t="shared" si="838"/>
        <v>1</v>
      </c>
      <c r="I7672" s="4">
        <f t="shared" si="839"/>
        <v>0</v>
      </c>
      <c r="J7672" s="4">
        <f t="shared" si="840"/>
        <v>0</v>
      </c>
      <c r="K7672" s="4">
        <f t="shared" si="836"/>
        <v>0</v>
      </c>
      <c r="L7672" s="5">
        <f t="shared" si="841"/>
        <v>0</v>
      </c>
      <c r="M7672" s="137">
        <f>'PVWatts Hourly Results (1)'!L7683/1000</f>
        <v>0</v>
      </c>
      <c r="N7672" s="3">
        <f>'PVWatts Hourly Results (2)'!L7683/1000</f>
        <v>0</v>
      </c>
      <c r="O7672" s="3">
        <f>'PVWatts Hourly Results (3)'!L7683/1000</f>
        <v>0</v>
      </c>
      <c r="P7672" s="3">
        <f>'PVWatts Hourly Results (4)'!L7683/1000</f>
        <v>0</v>
      </c>
      <c r="Q7672" s="130">
        <f>'PVWatts Hourly Results (5)'!L7683/1000</f>
        <v>0</v>
      </c>
    </row>
    <row r="7673" spans="2:17" x14ac:dyDescent="0.25">
      <c r="B7673" s="8">
        <v>11</v>
      </c>
      <c r="C7673" s="9">
        <v>15</v>
      </c>
      <c r="D7673" s="134">
        <f>'PVWatts Hourly Results (1)'!C7684</f>
        <v>0</v>
      </c>
      <c r="E7673" s="127">
        <f>DATE(YEAR(Inputs!$D$5),Summary!B7673,Summary!C7673)+TIME(D7673,0,0)</f>
        <v>320</v>
      </c>
      <c r="F7673" s="4">
        <f t="shared" si="837"/>
        <v>0</v>
      </c>
      <c r="G7673" s="4">
        <f t="shared" si="835"/>
        <v>5</v>
      </c>
      <c r="H7673" s="4">
        <f t="shared" si="838"/>
        <v>1</v>
      </c>
      <c r="I7673" s="4">
        <f t="shared" si="839"/>
        <v>0</v>
      </c>
      <c r="J7673" s="4">
        <f t="shared" si="840"/>
        <v>0</v>
      </c>
      <c r="K7673" s="4">
        <f t="shared" si="836"/>
        <v>0</v>
      </c>
      <c r="L7673" s="5">
        <f t="shared" si="841"/>
        <v>0</v>
      </c>
      <c r="M7673" s="137">
        <f>'PVWatts Hourly Results (1)'!L7684/1000</f>
        <v>0</v>
      </c>
      <c r="N7673" s="3">
        <f>'PVWatts Hourly Results (2)'!L7684/1000</f>
        <v>0</v>
      </c>
      <c r="O7673" s="3">
        <f>'PVWatts Hourly Results (3)'!L7684/1000</f>
        <v>0</v>
      </c>
      <c r="P7673" s="3">
        <f>'PVWatts Hourly Results (4)'!L7684/1000</f>
        <v>0</v>
      </c>
      <c r="Q7673" s="130">
        <f>'PVWatts Hourly Results (5)'!L7684/1000</f>
        <v>0</v>
      </c>
    </row>
    <row r="7674" spans="2:17" x14ac:dyDescent="0.25">
      <c r="B7674" s="8">
        <v>11</v>
      </c>
      <c r="C7674" s="9">
        <v>15</v>
      </c>
      <c r="D7674" s="134">
        <f>'PVWatts Hourly Results (1)'!C7685</f>
        <v>0</v>
      </c>
      <c r="E7674" s="127">
        <f>DATE(YEAR(Inputs!$D$5),Summary!B7674,Summary!C7674)+TIME(D7674,0,0)</f>
        <v>320</v>
      </c>
      <c r="F7674" s="4">
        <f t="shared" si="837"/>
        <v>0</v>
      </c>
      <c r="G7674" s="4">
        <f t="shared" si="835"/>
        <v>5</v>
      </c>
      <c r="H7674" s="4">
        <f t="shared" si="838"/>
        <v>1</v>
      </c>
      <c r="I7674" s="4">
        <f t="shared" si="839"/>
        <v>0</v>
      </c>
      <c r="J7674" s="4">
        <f t="shared" si="840"/>
        <v>0</v>
      </c>
      <c r="K7674" s="4">
        <f t="shared" si="836"/>
        <v>0</v>
      </c>
      <c r="L7674" s="5">
        <f t="shared" si="841"/>
        <v>0</v>
      </c>
      <c r="M7674" s="137">
        <f>'PVWatts Hourly Results (1)'!L7685/1000</f>
        <v>0</v>
      </c>
      <c r="N7674" s="3">
        <f>'PVWatts Hourly Results (2)'!L7685/1000</f>
        <v>0</v>
      </c>
      <c r="O7674" s="3">
        <f>'PVWatts Hourly Results (3)'!L7685/1000</f>
        <v>0</v>
      </c>
      <c r="P7674" s="3">
        <f>'PVWatts Hourly Results (4)'!L7685/1000</f>
        <v>0</v>
      </c>
      <c r="Q7674" s="130">
        <f>'PVWatts Hourly Results (5)'!L7685/1000</f>
        <v>0</v>
      </c>
    </row>
    <row r="7675" spans="2:17" x14ac:dyDescent="0.25">
      <c r="B7675" s="8">
        <v>11</v>
      </c>
      <c r="C7675" s="9">
        <v>15</v>
      </c>
      <c r="D7675" s="134">
        <f>'PVWatts Hourly Results (1)'!C7686</f>
        <v>0</v>
      </c>
      <c r="E7675" s="127">
        <f>DATE(YEAR(Inputs!$D$5),Summary!B7675,Summary!C7675)+TIME(D7675,0,0)</f>
        <v>320</v>
      </c>
      <c r="F7675" s="4">
        <f t="shared" si="837"/>
        <v>0</v>
      </c>
      <c r="G7675" s="4">
        <f t="shared" si="835"/>
        <v>5</v>
      </c>
      <c r="H7675" s="4">
        <f t="shared" si="838"/>
        <v>1</v>
      </c>
      <c r="I7675" s="4">
        <f t="shared" si="839"/>
        <v>0</v>
      </c>
      <c r="J7675" s="4">
        <f t="shared" si="840"/>
        <v>0</v>
      </c>
      <c r="K7675" s="4">
        <f t="shared" si="836"/>
        <v>0</v>
      </c>
      <c r="L7675" s="5">
        <f t="shared" si="841"/>
        <v>0</v>
      </c>
      <c r="M7675" s="137">
        <f>'PVWatts Hourly Results (1)'!L7686/1000</f>
        <v>0</v>
      </c>
      <c r="N7675" s="3">
        <f>'PVWatts Hourly Results (2)'!L7686/1000</f>
        <v>0</v>
      </c>
      <c r="O7675" s="3">
        <f>'PVWatts Hourly Results (3)'!L7686/1000</f>
        <v>0</v>
      </c>
      <c r="P7675" s="3">
        <f>'PVWatts Hourly Results (4)'!L7686/1000</f>
        <v>0</v>
      </c>
      <c r="Q7675" s="130">
        <f>'PVWatts Hourly Results (5)'!L7686/1000</f>
        <v>0</v>
      </c>
    </row>
    <row r="7676" spans="2:17" x14ac:dyDescent="0.25">
      <c r="B7676" s="8">
        <v>11</v>
      </c>
      <c r="C7676" s="9">
        <v>15</v>
      </c>
      <c r="D7676" s="134">
        <f>'PVWatts Hourly Results (1)'!C7687</f>
        <v>0</v>
      </c>
      <c r="E7676" s="127">
        <f>DATE(YEAR(Inputs!$D$5),Summary!B7676,Summary!C7676)+TIME(D7676,0,0)</f>
        <v>320</v>
      </c>
      <c r="F7676" s="4">
        <f t="shared" si="837"/>
        <v>0</v>
      </c>
      <c r="G7676" s="4">
        <f t="shared" si="835"/>
        <v>5</v>
      </c>
      <c r="H7676" s="4">
        <f t="shared" si="838"/>
        <v>1</v>
      </c>
      <c r="I7676" s="4">
        <f t="shared" si="839"/>
        <v>0</v>
      </c>
      <c r="J7676" s="4">
        <f t="shared" si="840"/>
        <v>0</v>
      </c>
      <c r="K7676" s="4">
        <f t="shared" si="836"/>
        <v>0</v>
      </c>
      <c r="L7676" s="5">
        <f t="shared" si="841"/>
        <v>0</v>
      </c>
      <c r="M7676" s="137">
        <f>'PVWatts Hourly Results (1)'!L7687/1000</f>
        <v>0</v>
      </c>
      <c r="N7676" s="3">
        <f>'PVWatts Hourly Results (2)'!L7687/1000</f>
        <v>0</v>
      </c>
      <c r="O7676" s="3">
        <f>'PVWatts Hourly Results (3)'!L7687/1000</f>
        <v>0</v>
      </c>
      <c r="P7676" s="3">
        <f>'PVWatts Hourly Results (4)'!L7687/1000</f>
        <v>0</v>
      </c>
      <c r="Q7676" s="130">
        <f>'PVWatts Hourly Results (5)'!L7687/1000</f>
        <v>0</v>
      </c>
    </row>
    <row r="7677" spans="2:17" x14ac:dyDescent="0.25">
      <c r="B7677" s="8">
        <v>11</v>
      </c>
      <c r="C7677" s="9">
        <v>15</v>
      </c>
      <c r="D7677" s="134">
        <f>'PVWatts Hourly Results (1)'!C7688</f>
        <v>0</v>
      </c>
      <c r="E7677" s="127">
        <f>DATE(YEAR(Inputs!$D$5),Summary!B7677,Summary!C7677)+TIME(D7677,0,0)</f>
        <v>320</v>
      </c>
      <c r="F7677" s="4">
        <f t="shared" si="837"/>
        <v>0</v>
      </c>
      <c r="G7677" s="4">
        <f t="shared" si="835"/>
        <v>5</v>
      </c>
      <c r="H7677" s="4">
        <f t="shared" si="838"/>
        <v>1</v>
      </c>
      <c r="I7677" s="4">
        <f t="shared" si="839"/>
        <v>0</v>
      </c>
      <c r="J7677" s="4">
        <f t="shared" si="840"/>
        <v>0</v>
      </c>
      <c r="K7677" s="4">
        <f t="shared" si="836"/>
        <v>0</v>
      </c>
      <c r="L7677" s="5">
        <f t="shared" si="841"/>
        <v>0</v>
      </c>
      <c r="M7677" s="137">
        <f>'PVWatts Hourly Results (1)'!L7688/1000</f>
        <v>0</v>
      </c>
      <c r="N7677" s="3">
        <f>'PVWatts Hourly Results (2)'!L7688/1000</f>
        <v>0</v>
      </c>
      <c r="O7677" s="3">
        <f>'PVWatts Hourly Results (3)'!L7688/1000</f>
        <v>0</v>
      </c>
      <c r="P7677" s="3">
        <f>'PVWatts Hourly Results (4)'!L7688/1000</f>
        <v>0</v>
      </c>
      <c r="Q7677" s="130">
        <f>'PVWatts Hourly Results (5)'!L7688/1000</f>
        <v>0</v>
      </c>
    </row>
    <row r="7678" spans="2:17" x14ac:dyDescent="0.25">
      <c r="B7678" s="8">
        <v>11</v>
      </c>
      <c r="C7678" s="9">
        <v>16</v>
      </c>
      <c r="D7678" s="134">
        <f>'PVWatts Hourly Results (1)'!C7689</f>
        <v>0</v>
      </c>
      <c r="E7678" s="127">
        <f>DATE(YEAR(Inputs!$D$5),Summary!B7678,Summary!C7678)+TIME(D7678,0,0)</f>
        <v>321</v>
      </c>
      <c r="F7678" s="4">
        <f t="shared" si="837"/>
        <v>0</v>
      </c>
      <c r="G7678" s="4">
        <f t="shared" si="835"/>
        <v>6</v>
      </c>
      <c r="H7678" s="4">
        <f t="shared" si="838"/>
        <v>1</v>
      </c>
      <c r="I7678" s="4">
        <f t="shared" si="839"/>
        <v>0</v>
      </c>
      <c r="J7678" s="4">
        <f t="shared" si="840"/>
        <v>0</v>
      </c>
      <c r="K7678" s="4">
        <f t="shared" si="836"/>
        <v>0</v>
      </c>
      <c r="L7678" s="5">
        <f t="shared" si="841"/>
        <v>0</v>
      </c>
      <c r="M7678" s="137">
        <f>'PVWatts Hourly Results (1)'!L7689/1000</f>
        <v>0</v>
      </c>
      <c r="N7678" s="3">
        <f>'PVWatts Hourly Results (2)'!L7689/1000</f>
        <v>0</v>
      </c>
      <c r="O7678" s="3">
        <f>'PVWatts Hourly Results (3)'!L7689/1000</f>
        <v>0</v>
      </c>
      <c r="P7678" s="3">
        <f>'PVWatts Hourly Results (4)'!L7689/1000</f>
        <v>0</v>
      </c>
      <c r="Q7678" s="130">
        <f>'PVWatts Hourly Results (5)'!L7689/1000</f>
        <v>0</v>
      </c>
    </row>
    <row r="7679" spans="2:17" x14ac:dyDescent="0.25">
      <c r="B7679" s="8">
        <v>11</v>
      </c>
      <c r="C7679" s="9">
        <v>16</v>
      </c>
      <c r="D7679" s="134">
        <f>'PVWatts Hourly Results (1)'!C7690</f>
        <v>0</v>
      </c>
      <c r="E7679" s="127">
        <f>DATE(YEAR(Inputs!$D$5),Summary!B7679,Summary!C7679)+TIME(D7679,0,0)</f>
        <v>321</v>
      </c>
      <c r="F7679" s="4">
        <f t="shared" si="837"/>
        <v>0</v>
      </c>
      <c r="G7679" s="4">
        <f t="shared" si="835"/>
        <v>6</v>
      </c>
      <c r="H7679" s="4">
        <f t="shared" si="838"/>
        <v>1</v>
      </c>
      <c r="I7679" s="4">
        <f t="shared" si="839"/>
        <v>0</v>
      </c>
      <c r="J7679" s="4">
        <f t="shared" si="840"/>
        <v>0</v>
      </c>
      <c r="K7679" s="4">
        <f t="shared" si="836"/>
        <v>0</v>
      </c>
      <c r="L7679" s="5">
        <f t="shared" si="841"/>
        <v>0</v>
      </c>
      <c r="M7679" s="137">
        <f>'PVWatts Hourly Results (1)'!L7690/1000</f>
        <v>0</v>
      </c>
      <c r="N7679" s="3">
        <f>'PVWatts Hourly Results (2)'!L7690/1000</f>
        <v>0</v>
      </c>
      <c r="O7679" s="3">
        <f>'PVWatts Hourly Results (3)'!L7690/1000</f>
        <v>0</v>
      </c>
      <c r="P7679" s="3">
        <f>'PVWatts Hourly Results (4)'!L7690/1000</f>
        <v>0</v>
      </c>
      <c r="Q7679" s="130">
        <f>'PVWatts Hourly Results (5)'!L7690/1000</f>
        <v>0</v>
      </c>
    </row>
    <row r="7680" spans="2:17" x14ac:dyDescent="0.25">
      <c r="B7680" s="8">
        <v>11</v>
      </c>
      <c r="C7680" s="9">
        <v>16</v>
      </c>
      <c r="D7680" s="134">
        <f>'PVWatts Hourly Results (1)'!C7691</f>
        <v>0</v>
      </c>
      <c r="E7680" s="127">
        <f>DATE(YEAR(Inputs!$D$5),Summary!B7680,Summary!C7680)+TIME(D7680,0,0)</f>
        <v>321</v>
      </c>
      <c r="F7680" s="4">
        <f t="shared" si="837"/>
        <v>0</v>
      </c>
      <c r="G7680" s="4">
        <f t="shared" si="835"/>
        <v>6</v>
      </c>
      <c r="H7680" s="4">
        <f t="shared" si="838"/>
        <v>1</v>
      </c>
      <c r="I7680" s="4">
        <f t="shared" si="839"/>
        <v>0</v>
      </c>
      <c r="J7680" s="4">
        <f t="shared" si="840"/>
        <v>0</v>
      </c>
      <c r="K7680" s="4">
        <f t="shared" si="836"/>
        <v>0</v>
      </c>
      <c r="L7680" s="5">
        <f t="shared" si="841"/>
        <v>0</v>
      </c>
      <c r="M7680" s="137">
        <f>'PVWatts Hourly Results (1)'!L7691/1000</f>
        <v>0</v>
      </c>
      <c r="N7680" s="3">
        <f>'PVWatts Hourly Results (2)'!L7691/1000</f>
        <v>0</v>
      </c>
      <c r="O7680" s="3">
        <f>'PVWatts Hourly Results (3)'!L7691/1000</f>
        <v>0</v>
      </c>
      <c r="P7680" s="3">
        <f>'PVWatts Hourly Results (4)'!L7691/1000</f>
        <v>0</v>
      </c>
      <c r="Q7680" s="130">
        <f>'PVWatts Hourly Results (5)'!L7691/1000</f>
        <v>0</v>
      </c>
    </row>
    <row r="7681" spans="2:17" x14ac:dyDescent="0.25">
      <c r="B7681" s="8">
        <v>11</v>
      </c>
      <c r="C7681" s="9">
        <v>16</v>
      </c>
      <c r="D7681" s="134">
        <f>'PVWatts Hourly Results (1)'!C7692</f>
        <v>0</v>
      </c>
      <c r="E7681" s="127">
        <f>DATE(YEAR(Inputs!$D$5),Summary!B7681,Summary!C7681)+TIME(D7681,0,0)</f>
        <v>321</v>
      </c>
      <c r="F7681" s="4">
        <f t="shared" si="837"/>
        <v>0</v>
      </c>
      <c r="G7681" s="4">
        <f t="shared" si="835"/>
        <v>6</v>
      </c>
      <c r="H7681" s="4">
        <f t="shared" si="838"/>
        <v>1</v>
      </c>
      <c r="I7681" s="4">
        <f t="shared" si="839"/>
        <v>0</v>
      </c>
      <c r="J7681" s="4">
        <f t="shared" si="840"/>
        <v>0</v>
      </c>
      <c r="K7681" s="4">
        <f t="shared" si="836"/>
        <v>0</v>
      </c>
      <c r="L7681" s="5">
        <f t="shared" si="841"/>
        <v>0</v>
      </c>
      <c r="M7681" s="137">
        <f>'PVWatts Hourly Results (1)'!L7692/1000</f>
        <v>0</v>
      </c>
      <c r="N7681" s="3">
        <f>'PVWatts Hourly Results (2)'!L7692/1000</f>
        <v>0</v>
      </c>
      <c r="O7681" s="3">
        <f>'PVWatts Hourly Results (3)'!L7692/1000</f>
        <v>0</v>
      </c>
      <c r="P7681" s="3">
        <f>'PVWatts Hourly Results (4)'!L7692/1000</f>
        <v>0</v>
      </c>
      <c r="Q7681" s="130">
        <f>'PVWatts Hourly Results (5)'!L7692/1000</f>
        <v>0</v>
      </c>
    </row>
    <row r="7682" spans="2:17" x14ac:dyDescent="0.25">
      <c r="B7682" s="8">
        <v>11</v>
      </c>
      <c r="C7682" s="9">
        <v>16</v>
      </c>
      <c r="D7682" s="134">
        <f>'PVWatts Hourly Results (1)'!C7693</f>
        <v>0</v>
      </c>
      <c r="E7682" s="127">
        <f>DATE(YEAR(Inputs!$D$5),Summary!B7682,Summary!C7682)+TIME(D7682,0,0)</f>
        <v>321</v>
      </c>
      <c r="F7682" s="4">
        <f t="shared" si="837"/>
        <v>0</v>
      </c>
      <c r="G7682" s="4">
        <f t="shared" si="835"/>
        <v>6</v>
      </c>
      <c r="H7682" s="4">
        <f t="shared" si="838"/>
        <v>1</v>
      </c>
      <c r="I7682" s="4">
        <f t="shared" si="839"/>
        <v>0</v>
      </c>
      <c r="J7682" s="4">
        <f t="shared" si="840"/>
        <v>0</v>
      </c>
      <c r="K7682" s="4">
        <f t="shared" si="836"/>
        <v>0</v>
      </c>
      <c r="L7682" s="5">
        <f t="shared" si="841"/>
        <v>0</v>
      </c>
      <c r="M7682" s="137">
        <f>'PVWatts Hourly Results (1)'!L7693/1000</f>
        <v>0</v>
      </c>
      <c r="N7682" s="3">
        <f>'PVWatts Hourly Results (2)'!L7693/1000</f>
        <v>0</v>
      </c>
      <c r="O7682" s="3">
        <f>'PVWatts Hourly Results (3)'!L7693/1000</f>
        <v>0</v>
      </c>
      <c r="P7682" s="3">
        <f>'PVWatts Hourly Results (4)'!L7693/1000</f>
        <v>0</v>
      </c>
      <c r="Q7682" s="130">
        <f>'PVWatts Hourly Results (5)'!L7693/1000</f>
        <v>0</v>
      </c>
    </row>
    <row r="7683" spans="2:17" x14ac:dyDescent="0.25">
      <c r="B7683" s="8">
        <v>11</v>
      </c>
      <c r="C7683" s="9">
        <v>16</v>
      </c>
      <c r="D7683" s="134">
        <f>'PVWatts Hourly Results (1)'!C7694</f>
        <v>0</v>
      </c>
      <c r="E7683" s="127">
        <f>DATE(YEAR(Inputs!$D$5),Summary!B7683,Summary!C7683)+TIME(D7683,0,0)</f>
        <v>321</v>
      </c>
      <c r="F7683" s="4">
        <f t="shared" si="837"/>
        <v>0</v>
      </c>
      <c r="G7683" s="4">
        <f t="shared" si="835"/>
        <v>6</v>
      </c>
      <c r="H7683" s="4">
        <f t="shared" si="838"/>
        <v>1</v>
      </c>
      <c r="I7683" s="4">
        <f t="shared" si="839"/>
        <v>0</v>
      </c>
      <c r="J7683" s="4">
        <f t="shared" si="840"/>
        <v>0</v>
      </c>
      <c r="K7683" s="4">
        <f t="shared" si="836"/>
        <v>0</v>
      </c>
      <c r="L7683" s="5">
        <f t="shared" si="841"/>
        <v>0</v>
      </c>
      <c r="M7683" s="137">
        <f>'PVWatts Hourly Results (1)'!L7694/1000</f>
        <v>0</v>
      </c>
      <c r="N7683" s="3">
        <f>'PVWatts Hourly Results (2)'!L7694/1000</f>
        <v>0</v>
      </c>
      <c r="O7683" s="3">
        <f>'PVWatts Hourly Results (3)'!L7694/1000</f>
        <v>0</v>
      </c>
      <c r="P7683" s="3">
        <f>'PVWatts Hourly Results (4)'!L7694/1000</f>
        <v>0</v>
      </c>
      <c r="Q7683" s="130">
        <f>'PVWatts Hourly Results (5)'!L7694/1000</f>
        <v>0</v>
      </c>
    </row>
    <row r="7684" spans="2:17" x14ac:dyDescent="0.25">
      <c r="B7684" s="8">
        <v>11</v>
      </c>
      <c r="C7684" s="9">
        <v>16</v>
      </c>
      <c r="D7684" s="134">
        <f>'PVWatts Hourly Results (1)'!C7695</f>
        <v>0</v>
      </c>
      <c r="E7684" s="127">
        <f>DATE(YEAR(Inputs!$D$5),Summary!B7684,Summary!C7684)+TIME(D7684,0,0)</f>
        <v>321</v>
      </c>
      <c r="F7684" s="4">
        <f t="shared" si="837"/>
        <v>0</v>
      </c>
      <c r="G7684" s="4">
        <f t="shared" si="835"/>
        <v>6</v>
      </c>
      <c r="H7684" s="4">
        <f t="shared" si="838"/>
        <v>1</v>
      </c>
      <c r="I7684" s="4">
        <f t="shared" si="839"/>
        <v>0</v>
      </c>
      <c r="J7684" s="4">
        <f t="shared" si="840"/>
        <v>0</v>
      </c>
      <c r="K7684" s="4">
        <f t="shared" si="836"/>
        <v>0</v>
      </c>
      <c r="L7684" s="5">
        <f t="shared" si="841"/>
        <v>0</v>
      </c>
      <c r="M7684" s="137">
        <f>'PVWatts Hourly Results (1)'!L7695/1000</f>
        <v>0</v>
      </c>
      <c r="N7684" s="3">
        <f>'PVWatts Hourly Results (2)'!L7695/1000</f>
        <v>0</v>
      </c>
      <c r="O7684" s="3">
        <f>'PVWatts Hourly Results (3)'!L7695/1000</f>
        <v>0</v>
      </c>
      <c r="P7684" s="3">
        <f>'PVWatts Hourly Results (4)'!L7695/1000</f>
        <v>0</v>
      </c>
      <c r="Q7684" s="130">
        <f>'PVWatts Hourly Results (5)'!L7695/1000</f>
        <v>0</v>
      </c>
    </row>
    <row r="7685" spans="2:17" x14ac:dyDescent="0.25">
      <c r="B7685" s="8">
        <v>11</v>
      </c>
      <c r="C7685" s="9">
        <v>16</v>
      </c>
      <c r="D7685" s="134">
        <f>'PVWatts Hourly Results (1)'!C7696</f>
        <v>0</v>
      </c>
      <c r="E7685" s="127">
        <f>DATE(YEAR(Inputs!$D$5),Summary!B7685,Summary!C7685)+TIME(D7685,0,0)</f>
        <v>321</v>
      </c>
      <c r="F7685" s="4">
        <f t="shared" si="837"/>
        <v>0</v>
      </c>
      <c r="G7685" s="4">
        <f t="shared" si="835"/>
        <v>6</v>
      </c>
      <c r="H7685" s="4">
        <f t="shared" si="838"/>
        <v>1</v>
      </c>
      <c r="I7685" s="4">
        <f t="shared" si="839"/>
        <v>0</v>
      </c>
      <c r="J7685" s="4">
        <f t="shared" si="840"/>
        <v>0</v>
      </c>
      <c r="K7685" s="4">
        <f t="shared" si="836"/>
        <v>0</v>
      </c>
      <c r="L7685" s="5">
        <f t="shared" si="841"/>
        <v>0</v>
      </c>
      <c r="M7685" s="137">
        <f>'PVWatts Hourly Results (1)'!L7696/1000</f>
        <v>0</v>
      </c>
      <c r="N7685" s="3">
        <f>'PVWatts Hourly Results (2)'!L7696/1000</f>
        <v>0</v>
      </c>
      <c r="O7685" s="3">
        <f>'PVWatts Hourly Results (3)'!L7696/1000</f>
        <v>0</v>
      </c>
      <c r="P7685" s="3">
        <f>'PVWatts Hourly Results (4)'!L7696/1000</f>
        <v>0</v>
      </c>
      <c r="Q7685" s="130">
        <f>'PVWatts Hourly Results (5)'!L7696/1000</f>
        <v>0</v>
      </c>
    </row>
    <row r="7686" spans="2:17" x14ac:dyDescent="0.25">
      <c r="B7686" s="8">
        <v>11</v>
      </c>
      <c r="C7686" s="9">
        <v>16</v>
      </c>
      <c r="D7686" s="134">
        <f>'PVWatts Hourly Results (1)'!C7697</f>
        <v>0</v>
      </c>
      <c r="E7686" s="127">
        <f>DATE(YEAR(Inputs!$D$5),Summary!B7686,Summary!C7686)+TIME(D7686,0,0)</f>
        <v>321</v>
      </c>
      <c r="F7686" s="4">
        <f t="shared" si="837"/>
        <v>0</v>
      </c>
      <c r="G7686" s="4">
        <f t="shared" si="835"/>
        <v>6</v>
      </c>
      <c r="H7686" s="4">
        <f t="shared" si="838"/>
        <v>1</v>
      </c>
      <c r="I7686" s="4">
        <f t="shared" si="839"/>
        <v>0</v>
      </c>
      <c r="J7686" s="4">
        <f t="shared" si="840"/>
        <v>0</v>
      </c>
      <c r="K7686" s="4">
        <f t="shared" si="836"/>
        <v>0</v>
      </c>
      <c r="L7686" s="5">
        <f t="shared" si="841"/>
        <v>0</v>
      </c>
      <c r="M7686" s="137">
        <f>'PVWatts Hourly Results (1)'!L7697/1000</f>
        <v>0</v>
      </c>
      <c r="N7686" s="3">
        <f>'PVWatts Hourly Results (2)'!L7697/1000</f>
        <v>0</v>
      </c>
      <c r="O7686" s="3">
        <f>'PVWatts Hourly Results (3)'!L7697/1000</f>
        <v>0</v>
      </c>
      <c r="P7686" s="3">
        <f>'PVWatts Hourly Results (4)'!L7697/1000</f>
        <v>0</v>
      </c>
      <c r="Q7686" s="130">
        <f>'PVWatts Hourly Results (5)'!L7697/1000</f>
        <v>0</v>
      </c>
    </row>
    <row r="7687" spans="2:17" x14ac:dyDescent="0.25">
      <c r="B7687" s="8">
        <v>11</v>
      </c>
      <c r="C7687" s="9">
        <v>16</v>
      </c>
      <c r="D7687" s="134">
        <f>'PVWatts Hourly Results (1)'!C7698</f>
        <v>0</v>
      </c>
      <c r="E7687" s="127">
        <f>DATE(YEAR(Inputs!$D$5),Summary!B7687,Summary!C7687)+TIME(D7687,0,0)</f>
        <v>321</v>
      </c>
      <c r="F7687" s="4">
        <f t="shared" si="837"/>
        <v>0</v>
      </c>
      <c r="G7687" s="4">
        <f t="shared" si="835"/>
        <v>6</v>
      </c>
      <c r="H7687" s="4">
        <f t="shared" si="838"/>
        <v>1</v>
      </c>
      <c r="I7687" s="4">
        <f t="shared" si="839"/>
        <v>0</v>
      </c>
      <c r="J7687" s="4">
        <f t="shared" si="840"/>
        <v>0</v>
      </c>
      <c r="K7687" s="4">
        <f t="shared" si="836"/>
        <v>0</v>
      </c>
      <c r="L7687" s="5">
        <f t="shared" si="841"/>
        <v>0</v>
      </c>
      <c r="M7687" s="137">
        <f>'PVWatts Hourly Results (1)'!L7698/1000</f>
        <v>0</v>
      </c>
      <c r="N7687" s="3">
        <f>'PVWatts Hourly Results (2)'!L7698/1000</f>
        <v>0</v>
      </c>
      <c r="O7687" s="3">
        <f>'PVWatts Hourly Results (3)'!L7698/1000</f>
        <v>0</v>
      </c>
      <c r="P7687" s="3">
        <f>'PVWatts Hourly Results (4)'!L7698/1000</f>
        <v>0</v>
      </c>
      <c r="Q7687" s="130">
        <f>'PVWatts Hourly Results (5)'!L7698/1000</f>
        <v>0</v>
      </c>
    </row>
    <row r="7688" spans="2:17" x14ac:dyDescent="0.25">
      <c r="B7688" s="8">
        <v>11</v>
      </c>
      <c r="C7688" s="9">
        <v>16</v>
      </c>
      <c r="D7688" s="134">
        <f>'PVWatts Hourly Results (1)'!C7699</f>
        <v>0</v>
      </c>
      <c r="E7688" s="127">
        <f>DATE(YEAR(Inputs!$D$5),Summary!B7688,Summary!C7688)+TIME(D7688,0,0)</f>
        <v>321</v>
      </c>
      <c r="F7688" s="4">
        <f t="shared" si="837"/>
        <v>0</v>
      </c>
      <c r="G7688" s="4">
        <f t="shared" si="835"/>
        <v>6</v>
      </c>
      <c r="H7688" s="4">
        <f t="shared" si="838"/>
        <v>1</v>
      </c>
      <c r="I7688" s="4">
        <f t="shared" si="839"/>
        <v>0</v>
      </c>
      <c r="J7688" s="4">
        <f t="shared" si="840"/>
        <v>0</v>
      </c>
      <c r="K7688" s="4">
        <f t="shared" si="836"/>
        <v>0</v>
      </c>
      <c r="L7688" s="5">
        <f t="shared" si="841"/>
        <v>0</v>
      </c>
      <c r="M7688" s="137">
        <f>'PVWatts Hourly Results (1)'!L7699/1000</f>
        <v>0</v>
      </c>
      <c r="N7688" s="3">
        <f>'PVWatts Hourly Results (2)'!L7699/1000</f>
        <v>0</v>
      </c>
      <c r="O7688" s="3">
        <f>'PVWatts Hourly Results (3)'!L7699/1000</f>
        <v>0</v>
      </c>
      <c r="P7688" s="3">
        <f>'PVWatts Hourly Results (4)'!L7699/1000</f>
        <v>0</v>
      </c>
      <c r="Q7688" s="130">
        <f>'PVWatts Hourly Results (5)'!L7699/1000</f>
        <v>0</v>
      </c>
    </row>
    <row r="7689" spans="2:17" x14ac:dyDescent="0.25">
      <c r="B7689" s="8">
        <v>11</v>
      </c>
      <c r="C7689" s="9">
        <v>16</v>
      </c>
      <c r="D7689" s="134">
        <f>'PVWatts Hourly Results (1)'!C7700</f>
        <v>0</v>
      </c>
      <c r="E7689" s="127">
        <f>DATE(YEAR(Inputs!$D$5),Summary!B7689,Summary!C7689)+TIME(D7689,0,0)</f>
        <v>321</v>
      </c>
      <c r="F7689" s="4">
        <f t="shared" si="837"/>
        <v>0</v>
      </c>
      <c r="G7689" s="4">
        <f t="shared" si="835"/>
        <v>6</v>
      </c>
      <c r="H7689" s="4">
        <f t="shared" si="838"/>
        <v>1</v>
      </c>
      <c r="I7689" s="4">
        <f t="shared" si="839"/>
        <v>0</v>
      </c>
      <c r="J7689" s="4">
        <f t="shared" si="840"/>
        <v>0</v>
      </c>
      <c r="K7689" s="4">
        <f t="shared" si="836"/>
        <v>0</v>
      </c>
      <c r="L7689" s="5">
        <f t="shared" si="841"/>
        <v>0</v>
      </c>
      <c r="M7689" s="137">
        <f>'PVWatts Hourly Results (1)'!L7700/1000</f>
        <v>0</v>
      </c>
      <c r="N7689" s="3">
        <f>'PVWatts Hourly Results (2)'!L7700/1000</f>
        <v>0</v>
      </c>
      <c r="O7689" s="3">
        <f>'PVWatts Hourly Results (3)'!L7700/1000</f>
        <v>0</v>
      </c>
      <c r="P7689" s="3">
        <f>'PVWatts Hourly Results (4)'!L7700/1000</f>
        <v>0</v>
      </c>
      <c r="Q7689" s="130">
        <f>'PVWatts Hourly Results (5)'!L7700/1000</f>
        <v>0</v>
      </c>
    </row>
    <row r="7690" spans="2:17" x14ac:dyDescent="0.25">
      <c r="B7690" s="8">
        <v>11</v>
      </c>
      <c r="C7690" s="9">
        <v>16</v>
      </c>
      <c r="D7690" s="134">
        <f>'PVWatts Hourly Results (1)'!C7701</f>
        <v>0</v>
      </c>
      <c r="E7690" s="127">
        <f>DATE(YEAR(Inputs!$D$5),Summary!B7690,Summary!C7690)+TIME(D7690,0,0)</f>
        <v>321</v>
      </c>
      <c r="F7690" s="4">
        <f t="shared" si="837"/>
        <v>0</v>
      </c>
      <c r="G7690" s="4">
        <f t="shared" si="835"/>
        <v>6</v>
      </c>
      <c r="H7690" s="4">
        <f t="shared" si="838"/>
        <v>1</v>
      </c>
      <c r="I7690" s="4">
        <f t="shared" si="839"/>
        <v>0</v>
      </c>
      <c r="J7690" s="4">
        <f t="shared" si="840"/>
        <v>0</v>
      </c>
      <c r="K7690" s="4">
        <f t="shared" si="836"/>
        <v>0</v>
      </c>
      <c r="L7690" s="5">
        <f t="shared" si="841"/>
        <v>0</v>
      </c>
      <c r="M7690" s="137">
        <f>'PVWatts Hourly Results (1)'!L7701/1000</f>
        <v>0</v>
      </c>
      <c r="N7690" s="3">
        <f>'PVWatts Hourly Results (2)'!L7701/1000</f>
        <v>0</v>
      </c>
      <c r="O7690" s="3">
        <f>'PVWatts Hourly Results (3)'!L7701/1000</f>
        <v>0</v>
      </c>
      <c r="P7690" s="3">
        <f>'PVWatts Hourly Results (4)'!L7701/1000</f>
        <v>0</v>
      </c>
      <c r="Q7690" s="130">
        <f>'PVWatts Hourly Results (5)'!L7701/1000</f>
        <v>0</v>
      </c>
    </row>
    <row r="7691" spans="2:17" x14ac:dyDescent="0.25">
      <c r="B7691" s="8">
        <v>11</v>
      </c>
      <c r="C7691" s="9">
        <v>16</v>
      </c>
      <c r="D7691" s="134">
        <f>'PVWatts Hourly Results (1)'!C7702</f>
        <v>0</v>
      </c>
      <c r="E7691" s="127">
        <f>DATE(YEAR(Inputs!$D$5),Summary!B7691,Summary!C7691)+TIME(D7691,0,0)</f>
        <v>321</v>
      </c>
      <c r="F7691" s="4">
        <f t="shared" si="837"/>
        <v>0</v>
      </c>
      <c r="G7691" s="4">
        <f t="shared" si="835"/>
        <v>6</v>
      </c>
      <c r="H7691" s="4">
        <f t="shared" si="838"/>
        <v>1</v>
      </c>
      <c r="I7691" s="4">
        <f t="shared" si="839"/>
        <v>0</v>
      </c>
      <c r="J7691" s="4">
        <f t="shared" si="840"/>
        <v>0</v>
      </c>
      <c r="K7691" s="4">
        <f t="shared" si="836"/>
        <v>0</v>
      </c>
      <c r="L7691" s="5">
        <f t="shared" si="841"/>
        <v>0</v>
      </c>
      <c r="M7691" s="137">
        <f>'PVWatts Hourly Results (1)'!L7702/1000</f>
        <v>0</v>
      </c>
      <c r="N7691" s="3">
        <f>'PVWatts Hourly Results (2)'!L7702/1000</f>
        <v>0</v>
      </c>
      <c r="O7691" s="3">
        <f>'PVWatts Hourly Results (3)'!L7702/1000</f>
        <v>0</v>
      </c>
      <c r="P7691" s="3">
        <f>'PVWatts Hourly Results (4)'!L7702/1000</f>
        <v>0</v>
      </c>
      <c r="Q7691" s="130">
        <f>'PVWatts Hourly Results (5)'!L7702/1000</f>
        <v>0</v>
      </c>
    </row>
    <row r="7692" spans="2:17" x14ac:dyDescent="0.25">
      <c r="B7692" s="8">
        <v>11</v>
      </c>
      <c r="C7692" s="9">
        <v>16</v>
      </c>
      <c r="D7692" s="134">
        <f>'PVWatts Hourly Results (1)'!C7703</f>
        <v>0</v>
      </c>
      <c r="E7692" s="127">
        <f>DATE(YEAR(Inputs!$D$5),Summary!B7692,Summary!C7692)+TIME(D7692,0,0)</f>
        <v>321</v>
      </c>
      <c r="F7692" s="4">
        <f t="shared" si="837"/>
        <v>0</v>
      </c>
      <c r="G7692" s="4">
        <f t="shared" si="835"/>
        <v>6</v>
      </c>
      <c r="H7692" s="4">
        <f t="shared" si="838"/>
        <v>1</v>
      </c>
      <c r="I7692" s="4">
        <f t="shared" si="839"/>
        <v>0</v>
      </c>
      <c r="J7692" s="4">
        <f t="shared" si="840"/>
        <v>0</v>
      </c>
      <c r="K7692" s="4">
        <f t="shared" si="836"/>
        <v>0</v>
      </c>
      <c r="L7692" s="5">
        <f t="shared" si="841"/>
        <v>0</v>
      </c>
      <c r="M7692" s="137">
        <f>'PVWatts Hourly Results (1)'!L7703/1000</f>
        <v>0</v>
      </c>
      <c r="N7692" s="3">
        <f>'PVWatts Hourly Results (2)'!L7703/1000</f>
        <v>0</v>
      </c>
      <c r="O7692" s="3">
        <f>'PVWatts Hourly Results (3)'!L7703/1000</f>
        <v>0</v>
      </c>
      <c r="P7692" s="3">
        <f>'PVWatts Hourly Results (4)'!L7703/1000</f>
        <v>0</v>
      </c>
      <c r="Q7692" s="130">
        <f>'PVWatts Hourly Results (5)'!L7703/1000</f>
        <v>0</v>
      </c>
    </row>
    <row r="7693" spans="2:17" x14ac:dyDescent="0.25">
      <c r="B7693" s="8">
        <v>11</v>
      </c>
      <c r="C7693" s="9">
        <v>16</v>
      </c>
      <c r="D7693" s="134">
        <f>'PVWatts Hourly Results (1)'!C7704</f>
        <v>0</v>
      </c>
      <c r="E7693" s="127">
        <f>DATE(YEAR(Inputs!$D$5),Summary!B7693,Summary!C7693)+TIME(D7693,0,0)</f>
        <v>321</v>
      </c>
      <c r="F7693" s="4">
        <f t="shared" si="837"/>
        <v>0</v>
      </c>
      <c r="G7693" s="4">
        <f t="shared" si="835"/>
        <v>6</v>
      </c>
      <c r="H7693" s="4">
        <f t="shared" si="838"/>
        <v>1</v>
      </c>
      <c r="I7693" s="4">
        <f t="shared" si="839"/>
        <v>0</v>
      </c>
      <c r="J7693" s="4">
        <f t="shared" si="840"/>
        <v>0</v>
      </c>
      <c r="K7693" s="4">
        <f t="shared" si="836"/>
        <v>0</v>
      </c>
      <c r="L7693" s="5">
        <f t="shared" si="841"/>
        <v>0</v>
      </c>
      <c r="M7693" s="137">
        <f>'PVWatts Hourly Results (1)'!L7704/1000</f>
        <v>0</v>
      </c>
      <c r="N7693" s="3">
        <f>'PVWatts Hourly Results (2)'!L7704/1000</f>
        <v>0</v>
      </c>
      <c r="O7693" s="3">
        <f>'PVWatts Hourly Results (3)'!L7704/1000</f>
        <v>0</v>
      </c>
      <c r="P7693" s="3">
        <f>'PVWatts Hourly Results (4)'!L7704/1000</f>
        <v>0</v>
      </c>
      <c r="Q7693" s="130">
        <f>'PVWatts Hourly Results (5)'!L7704/1000</f>
        <v>0</v>
      </c>
    </row>
    <row r="7694" spans="2:17" x14ac:dyDescent="0.25">
      <c r="B7694" s="8">
        <v>11</v>
      </c>
      <c r="C7694" s="9">
        <v>16</v>
      </c>
      <c r="D7694" s="134">
        <f>'PVWatts Hourly Results (1)'!C7705</f>
        <v>0</v>
      </c>
      <c r="E7694" s="127">
        <f>DATE(YEAR(Inputs!$D$5),Summary!B7694,Summary!C7694)+TIME(D7694,0,0)</f>
        <v>321</v>
      </c>
      <c r="F7694" s="4">
        <f t="shared" si="837"/>
        <v>0</v>
      </c>
      <c r="G7694" s="4">
        <f t="shared" si="835"/>
        <v>6</v>
      </c>
      <c r="H7694" s="4">
        <f t="shared" si="838"/>
        <v>1</v>
      </c>
      <c r="I7694" s="4">
        <f t="shared" si="839"/>
        <v>0</v>
      </c>
      <c r="J7694" s="4">
        <f t="shared" si="840"/>
        <v>0</v>
      </c>
      <c r="K7694" s="4">
        <f t="shared" si="836"/>
        <v>0</v>
      </c>
      <c r="L7694" s="5">
        <f t="shared" si="841"/>
        <v>0</v>
      </c>
      <c r="M7694" s="137">
        <f>'PVWatts Hourly Results (1)'!L7705/1000</f>
        <v>0</v>
      </c>
      <c r="N7694" s="3">
        <f>'PVWatts Hourly Results (2)'!L7705/1000</f>
        <v>0</v>
      </c>
      <c r="O7694" s="3">
        <f>'PVWatts Hourly Results (3)'!L7705/1000</f>
        <v>0</v>
      </c>
      <c r="P7694" s="3">
        <f>'PVWatts Hourly Results (4)'!L7705/1000</f>
        <v>0</v>
      </c>
      <c r="Q7694" s="130">
        <f>'PVWatts Hourly Results (5)'!L7705/1000</f>
        <v>0</v>
      </c>
    </row>
    <row r="7695" spans="2:17" x14ac:dyDescent="0.25">
      <c r="B7695" s="8">
        <v>11</v>
      </c>
      <c r="C7695" s="9">
        <v>16</v>
      </c>
      <c r="D7695" s="134">
        <f>'PVWatts Hourly Results (1)'!C7706</f>
        <v>0</v>
      </c>
      <c r="E7695" s="127">
        <f>DATE(YEAR(Inputs!$D$5),Summary!B7695,Summary!C7695)+TIME(D7695,0,0)</f>
        <v>321</v>
      </c>
      <c r="F7695" s="4">
        <f t="shared" si="837"/>
        <v>0</v>
      </c>
      <c r="G7695" s="4">
        <f t="shared" si="835"/>
        <v>6</v>
      </c>
      <c r="H7695" s="4">
        <f t="shared" si="838"/>
        <v>1</v>
      </c>
      <c r="I7695" s="4">
        <f t="shared" si="839"/>
        <v>0</v>
      </c>
      <c r="J7695" s="4">
        <f t="shared" si="840"/>
        <v>0</v>
      </c>
      <c r="K7695" s="4">
        <f t="shared" si="836"/>
        <v>0</v>
      </c>
      <c r="L7695" s="5">
        <f t="shared" si="841"/>
        <v>0</v>
      </c>
      <c r="M7695" s="137">
        <f>'PVWatts Hourly Results (1)'!L7706/1000</f>
        <v>0</v>
      </c>
      <c r="N7695" s="3">
        <f>'PVWatts Hourly Results (2)'!L7706/1000</f>
        <v>0</v>
      </c>
      <c r="O7695" s="3">
        <f>'PVWatts Hourly Results (3)'!L7706/1000</f>
        <v>0</v>
      </c>
      <c r="P7695" s="3">
        <f>'PVWatts Hourly Results (4)'!L7706/1000</f>
        <v>0</v>
      </c>
      <c r="Q7695" s="130">
        <f>'PVWatts Hourly Results (5)'!L7706/1000</f>
        <v>0</v>
      </c>
    </row>
    <row r="7696" spans="2:17" x14ac:dyDescent="0.25">
      <c r="B7696" s="8">
        <v>11</v>
      </c>
      <c r="C7696" s="9">
        <v>16</v>
      </c>
      <c r="D7696" s="134">
        <f>'PVWatts Hourly Results (1)'!C7707</f>
        <v>0</v>
      </c>
      <c r="E7696" s="127">
        <f>DATE(YEAR(Inputs!$D$5),Summary!B7696,Summary!C7696)+TIME(D7696,0,0)</f>
        <v>321</v>
      </c>
      <c r="F7696" s="4">
        <f t="shared" si="837"/>
        <v>0</v>
      </c>
      <c r="G7696" s="4">
        <f t="shared" si="835"/>
        <v>6</v>
      </c>
      <c r="H7696" s="4">
        <f t="shared" si="838"/>
        <v>1</v>
      </c>
      <c r="I7696" s="4">
        <f t="shared" si="839"/>
        <v>0</v>
      </c>
      <c r="J7696" s="4">
        <f t="shared" si="840"/>
        <v>0</v>
      </c>
      <c r="K7696" s="4">
        <f t="shared" si="836"/>
        <v>0</v>
      </c>
      <c r="L7696" s="5">
        <f t="shared" si="841"/>
        <v>0</v>
      </c>
      <c r="M7696" s="137">
        <f>'PVWatts Hourly Results (1)'!L7707/1000</f>
        <v>0</v>
      </c>
      <c r="N7696" s="3">
        <f>'PVWatts Hourly Results (2)'!L7707/1000</f>
        <v>0</v>
      </c>
      <c r="O7696" s="3">
        <f>'PVWatts Hourly Results (3)'!L7707/1000</f>
        <v>0</v>
      </c>
      <c r="P7696" s="3">
        <f>'PVWatts Hourly Results (4)'!L7707/1000</f>
        <v>0</v>
      </c>
      <c r="Q7696" s="130">
        <f>'PVWatts Hourly Results (5)'!L7707/1000</f>
        <v>0</v>
      </c>
    </row>
    <row r="7697" spans="2:17" x14ac:dyDescent="0.25">
      <c r="B7697" s="8">
        <v>11</v>
      </c>
      <c r="C7697" s="9">
        <v>16</v>
      </c>
      <c r="D7697" s="134">
        <f>'PVWatts Hourly Results (1)'!C7708</f>
        <v>0</v>
      </c>
      <c r="E7697" s="127">
        <f>DATE(YEAR(Inputs!$D$5),Summary!B7697,Summary!C7697)+TIME(D7697,0,0)</f>
        <v>321</v>
      </c>
      <c r="F7697" s="4">
        <f t="shared" si="837"/>
        <v>0</v>
      </c>
      <c r="G7697" s="4">
        <f t="shared" si="835"/>
        <v>6</v>
      </c>
      <c r="H7697" s="4">
        <f t="shared" si="838"/>
        <v>1</v>
      </c>
      <c r="I7697" s="4">
        <f t="shared" si="839"/>
        <v>0</v>
      </c>
      <c r="J7697" s="4">
        <f t="shared" si="840"/>
        <v>0</v>
      </c>
      <c r="K7697" s="4">
        <f t="shared" si="836"/>
        <v>0</v>
      </c>
      <c r="L7697" s="5">
        <f t="shared" si="841"/>
        <v>0</v>
      </c>
      <c r="M7697" s="137">
        <f>'PVWatts Hourly Results (1)'!L7708/1000</f>
        <v>0</v>
      </c>
      <c r="N7697" s="3">
        <f>'PVWatts Hourly Results (2)'!L7708/1000</f>
        <v>0</v>
      </c>
      <c r="O7697" s="3">
        <f>'PVWatts Hourly Results (3)'!L7708/1000</f>
        <v>0</v>
      </c>
      <c r="P7697" s="3">
        <f>'PVWatts Hourly Results (4)'!L7708/1000</f>
        <v>0</v>
      </c>
      <c r="Q7697" s="130">
        <f>'PVWatts Hourly Results (5)'!L7708/1000</f>
        <v>0</v>
      </c>
    </row>
    <row r="7698" spans="2:17" x14ac:dyDescent="0.25">
      <c r="B7698" s="8">
        <v>11</v>
      </c>
      <c r="C7698" s="9">
        <v>16</v>
      </c>
      <c r="D7698" s="134">
        <f>'PVWatts Hourly Results (1)'!C7709</f>
        <v>0</v>
      </c>
      <c r="E7698" s="127">
        <f>DATE(YEAR(Inputs!$D$5),Summary!B7698,Summary!C7698)+TIME(D7698,0,0)</f>
        <v>321</v>
      </c>
      <c r="F7698" s="4">
        <f t="shared" si="837"/>
        <v>0</v>
      </c>
      <c r="G7698" s="4">
        <f t="shared" si="835"/>
        <v>6</v>
      </c>
      <c r="H7698" s="4">
        <f t="shared" si="838"/>
        <v>1</v>
      </c>
      <c r="I7698" s="4">
        <f t="shared" si="839"/>
        <v>0</v>
      </c>
      <c r="J7698" s="4">
        <f t="shared" si="840"/>
        <v>0</v>
      </c>
      <c r="K7698" s="4">
        <f t="shared" si="836"/>
        <v>0</v>
      </c>
      <c r="L7698" s="5">
        <f t="shared" si="841"/>
        <v>0</v>
      </c>
      <c r="M7698" s="137">
        <f>'PVWatts Hourly Results (1)'!L7709/1000</f>
        <v>0</v>
      </c>
      <c r="N7698" s="3">
        <f>'PVWatts Hourly Results (2)'!L7709/1000</f>
        <v>0</v>
      </c>
      <c r="O7698" s="3">
        <f>'PVWatts Hourly Results (3)'!L7709/1000</f>
        <v>0</v>
      </c>
      <c r="P7698" s="3">
        <f>'PVWatts Hourly Results (4)'!L7709/1000</f>
        <v>0</v>
      </c>
      <c r="Q7698" s="130">
        <f>'PVWatts Hourly Results (5)'!L7709/1000</f>
        <v>0</v>
      </c>
    </row>
    <row r="7699" spans="2:17" x14ac:dyDescent="0.25">
      <c r="B7699" s="8">
        <v>11</v>
      </c>
      <c r="C7699" s="9">
        <v>16</v>
      </c>
      <c r="D7699" s="134">
        <f>'PVWatts Hourly Results (1)'!C7710</f>
        <v>0</v>
      </c>
      <c r="E7699" s="127">
        <f>DATE(YEAR(Inputs!$D$5),Summary!B7699,Summary!C7699)+TIME(D7699,0,0)</f>
        <v>321</v>
      </c>
      <c r="F7699" s="4">
        <f t="shared" si="837"/>
        <v>0</v>
      </c>
      <c r="G7699" s="4">
        <f t="shared" si="835"/>
        <v>6</v>
      </c>
      <c r="H7699" s="4">
        <f t="shared" si="838"/>
        <v>1</v>
      </c>
      <c r="I7699" s="4">
        <f t="shared" si="839"/>
        <v>0</v>
      </c>
      <c r="J7699" s="4">
        <f t="shared" si="840"/>
        <v>0</v>
      </c>
      <c r="K7699" s="4">
        <f t="shared" si="836"/>
        <v>0</v>
      </c>
      <c r="L7699" s="5">
        <f t="shared" si="841"/>
        <v>0</v>
      </c>
      <c r="M7699" s="137">
        <f>'PVWatts Hourly Results (1)'!L7710/1000</f>
        <v>0</v>
      </c>
      <c r="N7699" s="3">
        <f>'PVWatts Hourly Results (2)'!L7710/1000</f>
        <v>0</v>
      </c>
      <c r="O7699" s="3">
        <f>'PVWatts Hourly Results (3)'!L7710/1000</f>
        <v>0</v>
      </c>
      <c r="P7699" s="3">
        <f>'PVWatts Hourly Results (4)'!L7710/1000</f>
        <v>0</v>
      </c>
      <c r="Q7699" s="130">
        <f>'PVWatts Hourly Results (5)'!L7710/1000</f>
        <v>0</v>
      </c>
    </row>
    <row r="7700" spans="2:17" x14ac:dyDescent="0.25">
      <c r="B7700" s="8">
        <v>11</v>
      </c>
      <c r="C7700" s="9">
        <v>16</v>
      </c>
      <c r="D7700" s="134">
        <f>'PVWatts Hourly Results (1)'!C7711</f>
        <v>0</v>
      </c>
      <c r="E7700" s="127">
        <f>DATE(YEAR(Inputs!$D$5),Summary!B7700,Summary!C7700)+TIME(D7700,0,0)</f>
        <v>321</v>
      </c>
      <c r="F7700" s="4">
        <f t="shared" si="837"/>
        <v>0</v>
      </c>
      <c r="G7700" s="4">
        <f t="shared" si="835"/>
        <v>6</v>
      </c>
      <c r="H7700" s="4">
        <f t="shared" si="838"/>
        <v>1</v>
      </c>
      <c r="I7700" s="4">
        <f t="shared" si="839"/>
        <v>0</v>
      </c>
      <c r="J7700" s="4">
        <f t="shared" si="840"/>
        <v>0</v>
      </c>
      <c r="K7700" s="4">
        <f t="shared" si="836"/>
        <v>0</v>
      </c>
      <c r="L7700" s="5">
        <f t="shared" si="841"/>
        <v>0</v>
      </c>
      <c r="M7700" s="137">
        <f>'PVWatts Hourly Results (1)'!L7711/1000</f>
        <v>0</v>
      </c>
      <c r="N7700" s="3">
        <f>'PVWatts Hourly Results (2)'!L7711/1000</f>
        <v>0</v>
      </c>
      <c r="O7700" s="3">
        <f>'PVWatts Hourly Results (3)'!L7711/1000</f>
        <v>0</v>
      </c>
      <c r="P7700" s="3">
        <f>'PVWatts Hourly Results (4)'!L7711/1000</f>
        <v>0</v>
      </c>
      <c r="Q7700" s="130">
        <f>'PVWatts Hourly Results (5)'!L7711/1000</f>
        <v>0</v>
      </c>
    </row>
    <row r="7701" spans="2:17" x14ac:dyDescent="0.25">
      <c r="B7701" s="8">
        <v>11</v>
      </c>
      <c r="C7701" s="9">
        <v>16</v>
      </c>
      <c r="D7701" s="134">
        <f>'PVWatts Hourly Results (1)'!C7712</f>
        <v>0</v>
      </c>
      <c r="E7701" s="127">
        <f>DATE(YEAR(Inputs!$D$5),Summary!B7701,Summary!C7701)+TIME(D7701,0,0)</f>
        <v>321</v>
      </c>
      <c r="F7701" s="4">
        <f t="shared" si="837"/>
        <v>0</v>
      </c>
      <c r="G7701" s="4">
        <f t="shared" si="835"/>
        <v>6</v>
      </c>
      <c r="H7701" s="4">
        <f t="shared" si="838"/>
        <v>1</v>
      </c>
      <c r="I7701" s="4">
        <f t="shared" si="839"/>
        <v>0</v>
      </c>
      <c r="J7701" s="4">
        <f t="shared" si="840"/>
        <v>0</v>
      </c>
      <c r="K7701" s="4">
        <f t="shared" si="836"/>
        <v>0</v>
      </c>
      <c r="L7701" s="5">
        <f t="shared" si="841"/>
        <v>0</v>
      </c>
      <c r="M7701" s="137">
        <f>'PVWatts Hourly Results (1)'!L7712/1000</f>
        <v>0</v>
      </c>
      <c r="N7701" s="3">
        <f>'PVWatts Hourly Results (2)'!L7712/1000</f>
        <v>0</v>
      </c>
      <c r="O7701" s="3">
        <f>'PVWatts Hourly Results (3)'!L7712/1000</f>
        <v>0</v>
      </c>
      <c r="P7701" s="3">
        <f>'PVWatts Hourly Results (4)'!L7712/1000</f>
        <v>0</v>
      </c>
      <c r="Q7701" s="130">
        <f>'PVWatts Hourly Results (5)'!L7712/1000</f>
        <v>0</v>
      </c>
    </row>
    <row r="7702" spans="2:17" x14ac:dyDescent="0.25">
      <c r="B7702" s="8">
        <v>11</v>
      </c>
      <c r="C7702" s="9">
        <v>17</v>
      </c>
      <c r="D7702" s="134">
        <f>'PVWatts Hourly Results (1)'!C7713</f>
        <v>0</v>
      </c>
      <c r="E7702" s="127">
        <f>DATE(YEAR(Inputs!$D$5),Summary!B7702,Summary!C7702)+TIME(D7702,0,0)</f>
        <v>322</v>
      </c>
      <c r="F7702" s="4">
        <f t="shared" si="837"/>
        <v>0</v>
      </c>
      <c r="G7702" s="4">
        <f t="shared" ref="G7702:G7765" si="842">WEEKDAY(E7702)</f>
        <v>7</v>
      </c>
      <c r="H7702" s="4">
        <f t="shared" si="838"/>
        <v>0</v>
      </c>
      <c r="I7702" s="4">
        <f t="shared" si="839"/>
        <v>0</v>
      </c>
      <c r="J7702" s="4">
        <f t="shared" si="840"/>
        <v>0</v>
      </c>
      <c r="K7702" s="4">
        <f t="shared" ref="K7702:K7765" si="843">IF(OR(AND(B7702=7,C7702=4),AND(B7702=1,C7702=1)),1,0)</f>
        <v>0</v>
      </c>
      <c r="L7702" s="5">
        <f t="shared" si="841"/>
        <v>0</v>
      </c>
      <c r="M7702" s="137">
        <f>'PVWatts Hourly Results (1)'!L7713/1000</f>
        <v>0</v>
      </c>
      <c r="N7702" s="3">
        <f>'PVWatts Hourly Results (2)'!L7713/1000</f>
        <v>0</v>
      </c>
      <c r="O7702" s="3">
        <f>'PVWatts Hourly Results (3)'!L7713/1000</f>
        <v>0</v>
      </c>
      <c r="P7702" s="3">
        <f>'PVWatts Hourly Results (4)'!L7713/1000</f>
        <v>0</v>
      </c>
      <c r="Q7702" s="130">
        <f>'PVWatts Hourly Results (5)'!L7713/1000</f>
        <v>0</v>
      </c>
    </row>
    <row r="7703" spans="2:17" x14ac:dyDescent="0.25">
      <c r="B7703" s="8">
        <v>11</v>
      </c>
      <c r="C7703" s="9">
        <v>17</v>
      </c>
      <c r="D7703" s="134">
        <f>'PVWatts Hourly Results (1)'!C7714</f>
        <v>0</v>
      </c>
      <c r="E7703" s="127">
        <f>DATE(YEAR(Inputs!$D$5),Summary!B7703,Summary!C7703)+TIME(D7703,0,0)</f>
        <v>322</v>
      </c>
      <c r="F7703" s="4">
        <f t="shared" ref="F7703:F7766" si="844">IF(OR(B7703&lt;3,B7703=6,B7703=7,B7703=8),1,0)</f>
        <v>0</v>
      </c>
      <c r="G7703" s="4">
        <f t="shared" si="842"/>
        <v>7</v>
      </c>
      <c r="H7703" s="4">
        <f t="shared" ref="H7703:H7766" si="845">IF(OR(G7703=2,G7703=3,G7703=4,G7703=5,G7703=6),1,0)</f>
        <v>0</v>
      </c>
      <c r="I7703" s="4">
        <f t="shared" ref="I7703:I7766" si="846">IF(AND(B7703&gt;5,B7703&lt;9,D7703&gt;=13,D7703&lt;=16,H7703=1),1,0)</f>
        <v>0</v>
      </c>
      <c r="J7703" s="4">
        <f t="shared" ref="J7703:J7766" si="847">IF(AND(B7703&lt;3,OR(AND(D7703&gt;6,D7703&lt;9),AND(D7703&gt;17,D7703&lt;20)),H7703=1),1,0)</f>
        <v>0</v>
      </c>
      <c r="K7703" s="4">
        <f t="shared" si="843"/>
        <v>0</v>
      </c>
      <c r="L7703" s="5">
        <f t="shared" ref="L7703:L7766" si="848">IFERROR(IF(AND(F7703=1,H7703=1,OR(I7703=1,J7703=1),K7703=0),1,0),"")</f>
        <v>0</v>
      </c>
      <c r="M7703" s="137">
        <f>'PVWatts Hourly Results (1)'!L7714/1000</f>
        <v>0</v>
      </c>
      <c r="N7703" s="3">
        <f>'PVWatts Hourly Results (2)'!L7714/1000</f>
        <v>0</v>
      </c>
      <c r="O7703" s="3">
        <f>'PVWatts Hourly Results (3)'!L7714/1000</f>
        <v>0</v>
      </c>
      <c r="P7703" s="3">
        <f>'PVWatts Hourly Results (4)'!L7714/1000</f>
        <v>0</v>
      </c>
      <c r="Q7703" s="130">
        <f>'PVWatts Hourly Results (5)'!L7714/1000</f>
        <v>0</v>
      </c>
    </row>
    <row r="7704" spans="2:17" x14ac:dyDescent="0.25">
      <c r="B7704" s="8">
        <v>11</v>
      </c>
      <c r="C7704" s="9">
        <v>17</v>
      </c>
      <c r="D7704" s="134">
        <f>'PVWatts Hourly Results (1)'!C7715</f>
        <v>0</v>
      </c>
      <c r="E7704" s="127">
        <f>DATE(YEAR(Inputs!$D$5),Summary!B7704,Summary!C7704)+TIME(D7704,0,0)</f>
        <v>322</v>
      </c>
      <c r="F7704" s="4">
        <f t="shared" si="844"/>
        <v>0</v>
      </c>
      <c r="G7704" s="4">
        <f t="shared" si="842"/>
        <v>7</v>
      </c>
      <c r="H7704" s="4">
        <f t="shared" si="845"/>
        <v>0</v>
      </c>
      <c r="I7704" s="4">
        <f t="shared" si="846"/>
        <v>0</v>
      </c>
      <c r="J7704" s="4">
        <f t="shared" si="847"/>
        <v>0</v>
      </c>
      <c r="K7704" s="4">
        <f t="shared" si="843"/>
        <v>0</v>
      </c>
      <c r="L7704" s="5">
        <f t="shared" si="848"/>
        <v>0</v>
      </c>
      <c r="M7704" s="137">
        <f>'PVWatts Hourly Results (1)'!L7715/1000</f>
        <v>0</v>
      </c>
      <c r="N7704" s="3">
        <f>'PVWatts Hourly Results (2)'!L7715/1000</f>
        <v>0</v>
      </c>
      <c r="O7704" s="3">
        <f>'PVWatts Hourly Results (3)'!L7715/1000</f>
        <v>0</v>
      </c>
      <c r="P7704" s="3">
        <f>'PVWatts Hourly Results (4)'!L7715/1000</f>
        <v>0</v>
      </c>
      <c r="Q7704" s="130">
        <f>'PVWatts Hourly Results (5)'!L7715/1000</f>
        <v>0</v>
      </c>
    </row>
    <row r="7705" spans="2:17" x14ac:dyDescent="0.25">
      <c r="B7705" s="8">
        <v>11</v>
      </c>
      <c r="C7705" s="9">
        <v>17</v>
      </c>
      <c r="D7705" s="134">
        <f>'PVWatts Hourly Results (1)'!C7716</f>
        <v>0</v>
      </c>
      <c r="E7705" s="127">
        <f>DATE(YEAR(Inputs!$D$5),Summary!B7705,Summary!C7705)+TIME(D7705,0,0)</f>
        <v>322</v>
      </c>
      <c r="F7705" s="4">
        <f t="shared" si="844"/>
        <v>0</v>
      </c>
      <c r="G7705" s="4">
        <f t="shared" si="842"/>
        <v>7</v>
      </c>
      <c r="H7705" s="4">
        <f t="shared" si="845"/>
        <v>0</v>
      </c>
      <c r="I7705" s="4">
        <f t="shared" si="846"/>
        <v>0</v>
      </c>
      <c r="J7705" s="4">
        <f t="shared" si="847"/>
        <v>0</v>
      </c>
      <c r="K7705" s="4">
        <f t="shared" si="843"/>
        <v>0</v>
      </c>
      <c r="L7705" s="5">
        <f t="shared" si="848"/>
        <v>0</v>
      </c>
      <c r="M7705" s="137">
        <f>'PVWatts Hourly Results (1)'!L7716/1000</f>
        <v>0</v>
      </c>
      <c r="N7705" s="3">
        <f>'PVWatts Hourly Results (2)'!L7716/1000</f>
        <v>0</v>
      </c>
      <c r="O7705" s="3">
        <f>'PVWatts Hourly Results (3)'!L7716/1000</f>
        <v>0</v>
      </c>
      <c r="P7705" s="3">
        <f>'PVWatts Hourly Results (4)'!L7716/1000</f>
        <v>0</v>
      </c>
      <c r="Q7705" s="130">
        <f>'PVWatts Hourly Results (5)'!L7716/1000</f>
        <v>0</v>
      </c>
    </row>
    <row r="7706" spans="2:17" x14ac:dyDescent="0.25">
      <c r="B7706" s="8">
        <v>11</v>
      </c>
      <c r="C7706" s="9">
        <v>17</v>
      </c>
      <c r="D7706" s="134">
        <f>'PVWatts Hourly Results (1)'!C7717</f>
        <v>0</v>
      </c>
      <c r="E7706" s="127">
        <f>DATE(YEAR(Inputs!$D$5),Summary!B7706,Summary!C7706)+TIME(D7706,0,0)</f>
        <v>322</v>
      </c>
      <c r="F7706" s="4">
        <f t="shared" si="844"/>
        <v>0</v>
      </c>
      <c r="G7706" s="4">
        <f t="shared" si="842"/>
        <v>7</v>
      </c>
      <c r="H7706" s="4">
        <f t="shared" si="845"/>
        <v>0</v>
      </c>
      <c r="I7706" s="4">
        <f t="shared" si="846"/>
        <v>0</v>
      </c>
      <c r="J7706" s="4">
        <f t="shared" si="847"/>
        <v>0</v>
      </c>
      <c r="K7706" s="4">
        <f t="shared" si="843"/>
        <v>0</v>
      </c>
      <c r="L7706" s="5">
        <f t="shared" si="848"/>
        <v>0</v>
      </c>
      <c r="M7706" s="137">
        <f>'PVWatts Hourly Results (1)'!L7717/1000</f>
        <v>0</v>
      </c>
      <c r="N7706" s="3">
        <f>'PVWatts Hourly Results (2)'!L7717/1000</f>
        <v>0</v>
      </c>
      <c r="O7706" s="3">
        <f>'PVWatts Hourly Results (3)'!L7717/1000</f>
        <v>0</v>
      </c>
      <c r="P7706" s="3">
        <f>'PVWatts Hourly Results (4)'!L7717/1000</f>
        <v>0</v>
      </c>
      <c r="Q7706" s="130">
        <f>'PVWatts Hourly Results (5)'!L7717/1000</f>
        <v>0</v>
      </c>
    </row>
    <row r="7707" spans="2:17" x14ac:dyDescent="0.25">
      <c r="B7707" s="8">
        <v>11</v>
      </c>
      <c r="C7707" s="9">
        <v>17</v>
      </c>
      <c r="D7707" s="134">
        <f>'PVWatts Hourly Results (1)'!C7718</f>
        <v>0</v>
      </c>
      <c r="E7707" s="127">
        <f>DATE(YEAR(Inputs!$D$5),Summary!B7707,Summary!C7707)+TIME(D7707,0,0)</f>
        <v>322</v>
      </c>
      <c r="F7707" s="4">
        <f t="shared" si="844"/>
        <v>0</v>
      </c>
      <c r="G7707" s="4">
        <f t="shared" si="842"/>
        <v>7</v>
      </c>
      <c r="H7707" s="4">
        <f t="shared" si="845"/>
        <v>0</v>
      </c>
      <c r="I7707" s="4">
        <f t="shared" si="846"/>
        <v>0</v>
      </c>
      <c r="J7707" s="4">
        <f t="shared" si="847"/>
        <v>0</v>
      </c>
      <c r="K7707" s="4">
        <f t="shared" si="843"/>
        <v>0</v>
      </c>
      <c r="L7707" s="5">
        <f t="shared" si="848"/>
        <v>0</v>
      </c>
      <c r="M7707" s="137">
        <f>'PVWatts Hourly Results (1)'!L7718/1000</f>
        <v>0</v>
      </c>
      <c r="N7707" s="3">
        <f>'PVWatts Hourly Results (2)'!L7718/1000</f>
        <v>0</v>
      </c>
      <c r="O7707" s="3">
        <f>'PVWatts Hourly Results (3)'!L7718/1000</f>
        <v>0</v>
      </c>
      <c r="P7707" s="3">
        <f>'PVWatts Hourly Results (4)'!L7718/1000</f>
        <v>0</v>
      </c>
      <c r="Q7707" s="130">
        <f>'PVWatts Hourly Results (5)'!L7718/1000</f>
        <v>0</v>
      </c>
    </row>
    <row r="7708" spans="2:17" x14ac:dyDescent="0.25">
      <c r="B7708" s="8">
        <v>11</v>
      </c>
      <c r="C7708" s="9">
        <v>17</v>
      </c>
      <c r="D7708" s="134">
        <f>'PVWatts Hourly Results (1)'!C7719</f>
        <v>0</v>
      </c>
      <c r="E7708" s="127">
        <f>DATE(YEAR(Inputs!$D$5),Summary!B7708,Summary!C7708)+TIME(D7708,0,0)</f>
        <v>322</v>
      </c>
      <c r="F7708" s="4">
        <f t="shared" si="844"/>
        <v>0</v>
      </c>
      <c r="G7708" s="4">
        <f t="shared" si="842"/>
        <v>7</v>
      </c>
      <c r="H7708" s="4">
        <f t="shared" si="845"/>
        <v>0</v>
      </c>
      <c r="I7708" s="4">
        <f t="shared" si="846"/>
        <v>0</v>
      </c>
      <c r="J7708" s="4">
        <f t="shared" si="847"/>
        <v>0</v>
      </c>
      <c r="K7708" s="4">
        <f t="shared" si="843"/>
        <v>0</v>
      </c>
      <c r="L7708" s="5">
        <f t="shared" si="848"/>
        <v>0</v>
      </c>
      <c r="M7708" s="137">
        <f>'PVWatts Hourly Results (1)'!L7719/1000</f>
        <v>0</v>
      </c>
      <c r="N7708" s="3">
        <f>'PVWatts Hourly Results (2)'!L7719/1000</f>
        <v>0</v>
      </c>
      <c r="O7708" s="3">
        <f>'PVWatts Hourly Results (3)'!L7719/1000</f>
        <v>0</v>
      </c>
      <c r="P7708" s="3">
        <f>'PVWatts Hourly Results (4)'!L7719/1000</f>
        <v>0</v>
      </c>
      <c r="Q7708" s="130">
        <f>'PVWatts Hourly Results (5)'!L7719/1000</f>
        <v>0</v>
      </c>
    </row>
    <row r="7709" spans="2:17" x14ac:dyDescent="0.25">
      <c r="B7709" s="8">
        <v>11</v>
      </c>
      <c r="C7709" s="9">
        <v>17</v>
      </c>
      <c r="D7709" s="134">
        <f>'PVWatts Hourly Results (1)'!C7720</f>
        <v>0</v>
      </c>
      <c r="E7709" s="127">
        <f>DATE(YEAR(Inputs!$D$5),Summary!B7709,Summary!C7709)+TIME(D7709,0,0)</f>
        <v>322</v>
      </c>
      <c r="F7709" s="4">
        <f t="shared" si="844"/>
        <v>0</v>
      </c>
      <c r="G7709" s="4">
        <f t="shared" si="842"/>
        <v>7</v>
      </c>
      <c r="H7709" s="4">
        <f t="shared" si="845"/>
        <v>0</v>
      </c>
      <c r="I7709" s="4">
        <f t="shared" si="846"/>
        <v>0</v>
      </c>
      <c r="J7709" s="4">
        <f t="shared" si="847"/>
        <v>0</v>
      </c>
      <c r="K7709" s="4">
        <f t="shared" si="843"/>
        <v>0</v>
      </c>
      <c r="L7709" s="5">
        <f t="shared" si="848"/>
        <v>0</v>
      </c>
      <c r="M7709" s="137">
        <f>'PVWatts Hourly Results (1)'!L7720/1000</f>
        <v>0</v>
      </c>
      <c r="N7709" s="3">
        <f>'PVWatts Hourly Results (2)'!L7720/1000</f>
        <v>0</v>
      </c>
      <c r="O7709" s="3">
        <f>'PVWatts Hourly Results (3)'!L7720/1000</f>
        <v>0</v>
      </c>
      <c r="P7709" s="3">
        <f>'PVWatts Hourly Results (4)'!L7720/1000</f>
        <v>0</v>
      </c>
      <c r="Q7709" s="130">
        <f>'PVWatts Hourly Results (5)'!L7720/1000</f>
        <v>0</v>
      </c>
    </row>
    <row r="7710" spans="2:17" x14ac:dyDescent="0.25">
      <c r="B7710" s="8">
        <v>11</v>
      </c>
      <c r="C7710" s="9">
        <v>17</v>
      </c>
      <c r="D7710" s="134">
        <f>'PVWatts Hourly Results (1)'!C7721</f>
        <v>0</v>
      </c>
      <c r="E7710" s="127">
        <f>DATE(YEAR(Inputs!$D$5),Summary!B7710,Summary!C7710)+TIME(D7710,0,0)</f>
        <v>322</v>
      </c>
      <c r="F7710" s="4">
        <f t="shared" si="844"/>
        <v>0</v>
      </c>
      <c r="G7710" s="4">
        <f t="shared" si="842"/>
        <v>7</v>
      </c>
      <c r="H7710" s="4">
        <f t="shared" si="845"/>
        <v>0</v>
      </c>
      <c r="I7710" s="4">
        <f t="shared" si="846"/>
        <v>0</v>
      </c>
      <c r="J7710" s="4">
        <f t="shared" si="847"/>
        <v>0</v>
      </c>
      <c r="K7710" s="4">
        <f t="shared" si="843"/>
        <v>0</v>
      </c>
      <c r="L7710" s="5">
        <f t="shared" si="848"/>
        <v>0</v>
      </c>
      <c r="M7710" s="137">
        <f>'PVWatts Hourly Results (1)'!L7721/1000</f>
        <v>0</v>
      </c>
      <c r="N7710" s="3">
        <f>'PVWatts Hourly Results (2)'!L7721/1000</f>
        <v>0</v>
      </c>
      <c r="O7710" s="3">
        <f>'PVWatts Hourly Results (3)'!L7721/1000</f>
        <v>0</v>
      </c>
      <c r="P7710" s="3">
        <f>'PVWatts Hourly Results (4)'!L7721/1000</f>
        <v>0</v>
      </c>
      <c r="Q7710" s="130">
        <f>'PVWatts Hourly Results (5)'!L7721/1000</f>
        <v>0</v>
      </c>
    </row>
    <row r="7711" spans="2:17" x14ac:dyDescent="0.25">
      <c r="B7711" s="8">
        <v>11</v>
      </c>
      <c r="C7711" s="9">
        <v>17</v>
      </c>
      <c r="D7711" s="134">
        <f>'PVWatts Hourly Results (1)'!C7722</f>
        <v>0</v>
      </c>
      <c r="E7711" s="127">
        <f>DATE(YEAR(Inputs!$D$5),Summary!B7711,Summary!C7711)+TIME(D7711,0,0)</f>
        <v>322</v>
      </c>
      <c r="F7711" s="4">
        <f t="shared" si="844"/>
        <v>0</v>
      </c>
      <c r="G7711" s="4">
        <f t="shared" si="842"/>
        <v>7</v>
      </c>
      <c r="H7711" s="4">
        <f t="shared" si="845"/>
        <v>0</v>
      </c>
      <c r="I7711" s="4">
        <f t="shared" si="846"/>
        <v>0</v>
      </c>
      <c r="J7711" s="4">
        <f t="shared" si="847"/>
        <v>0</v>
      </c>
      <c r="K7711" s="4">
        <f t="shared" si="843"/>
        <v>0</v>
      </c>
      <c r="L7711" s="5">
        <f t="shared" si="848"/>
        <v>0</v>
      </c>
      <c r="M7711" s="137">
        <f>'PVWatts Hourly Results (1)'!L7722/1000</f>
        <v>0</v>
      </c>
      <c r="N7711" s="3">
        <f>'PVWatts Hourly Results (2)'!L7722/1000</f>
        <v>0</v>
      </c>
      <c r="O7711" s="3">
        <f>'PVWatts Hourly Results (3)'!L7722/1000</f>
        <v>0</v>
      </c>
      <c r="P7711" s="3">
        <f>'PVWatts Hourly Results (4)'!L7722/1000</f>
        <v>0</v>
      </c>
      <c r="Q7711" s="130">
        <f>'PVWatts Hourly Results (5)'!L7722/1000</f>
        <v>0</v>
      </c>
    </row>
    <row r="7712" spans="2:17" x14ac:dyDescent="0.25">
      <c r="B7712" s="8">
        <v>11</v>
      </c>
      <c r="C7712" s="9">
        <v>17</v>
      </c>
      <c r="D7712" s="134">
        <f>'PVWatts Hourly Results (1)'!C7723</f>
        <v>0</v>
      </c>
      <c r="E7712" s="127">
        <f>DATE(YEAR(Inputs!$D$5),Summary!B7712,Summary!C7712)+TIME(D7712,0,0)</f>
        <v>322</v>
      </c>
      <c r="F7712" s="4">
        <f t="shared" si="844"/>
        <v>0</v>
      </c>
      <c r="G7712" s="4">
        <f t="shared" si="842"/>
        <v>7</v>
      </c>
      <c r="H7712" s="4">
        <f t="shared" si="845"/>
        <v>0</v>
      </c>
      <c r="I7712" s="4">
        <f t="shared" si="846"/>
        <v>0</v>
      </c>
      <c r="J7712" s="4">
        <f t="shared" si="847"/>
        <v>0</v>
      </c>
      <c r="K7712" s="4">
        <f t="shared" si="843"/>
        <v>0</v>
      </c>
      <c r="L7712" s="5">
        <f t="shared" si="848"/>
        <v>0</v>
      </c>
      <c r="M7712" s="137">
        <f>'PVWatts Hourly Results (1)'!L7723/1000</f>
        <v>0</v>
      </c>
      <c r="N7712" s="3">
        <f>'PVWatts Hourly Results (2)'!L7723/1000</f>
        <v>0</v>
      </c>
      <c r="O7712" s="3">
        <f>'PVWatts Hourly Results (3)'!L7723/1000</f>
        <v>0</v>
      </c>
      <c r="P7712" s="3">
        <f>'PVWatts Hourly Results (4)'!L7723/1000</f>
        <v>0</v>
      </c>
      <c r="Q7712" s="130">
        <f>'PVWatts Hourly Results (5)'!L7723/1000</f>
        <v>0</v>
      </c>
    </row>
    <row r="7713" spans="2:17" x14ac:dyDescent="0.25">
      <c r="B7713" s="8">
        <v>11</v>
      </c>
      <c r="C7713" s="9">
        <v>17</v>
      </c>
      <c r="D7713" s="134">
        <f>'PVWatts Hourly Results (1)'!C7724</f>
        <v>0</v>
      </c>
      <c r="E7713" s="127">
        <f>DATE(YEAR(Inputs!$D$5),Summary!B7713,Summary!C7713)+TIME(D7713,0,0)</f>
        <v>322</v>
      </c>
      <c r="F7713" s="4">
        <f t="shared" si="844"/>
        <v>0</v>
      </c>
      <c r="G7713" s="4">
        <f t="shared" si="842"/>
        <v>7</v>
      </c>
      <c r="H7713" s="4">
        <f t="shared" si="845"/>
        <v>0</v>
      </c>
      <c r="I7713" s="4">
        <f t="shared" si="846"/>
        <v>0</v>
      </c>
      <c r="J7713" s="4">
        <f t="shared" si="847"/>
        <v>0</v>
      </c>
      <c r="K7713" s="4">
        <f t="shared" si="843"/>
        <v>0</v>
      </c>
      <c r="L7713" s="5">
        <f t="shared" si="848"/>
        <v>0</v>
      </c>
      <c r="M7713" s="137">
        <f>'PVWatts Hourly Results (1)'!L7724/1000</f>
        <v>0</v>
      </c>
      <c r="N7713" s="3">
        <f>'PVWatts Hourly Results (2)'!L7724/1000</f>
        <v>0</v>
      </c>
      <c r="O7713" s="3">
        <f>'PVWatts Hourly Results (3)'!L7724/1000</f>
        <v>0</v>
      </c>
      <c r="P7713" s="3">
        <f>'PVWatts Hourly Results (4)'!L7724/1000</f>
        <v>0</v>
      </c>
      <c r="Q7713" s="130">
        <f>'PVWatts Hourly Results (5)'!L7724/1000</f>
        <v>0</v>
      </c>
    </row>
    <row r="7714" spans="2:17" x14ac:dyDescent="0.25">
      <c r="B7714" s="8">
        <v>11</v>
      </c>
      <c r="C7714" s="9">
        <v>17</v>
      </c>
      <c r="D7714" s="134">
        <f>'PVWatts Hourly Results (1)'!C7725</f>
        <v>0</v>
      </c>
      <c r="E7714" s="127">
        <f>DATE(YEAR(Inputs!$D$5),Summary!B7714,Summary!C7714)+TIME(D7714,0,0)</f>
        <v>322</v>
      </c>
      <c r="F7714" s="4">
        <f t="shared" si="844"/>
        <v>0</v>
      </c>
      <c r="G7714" s="4">
        <f t="shared" si="842"/>
        <v>7</v>
      </c>
      <c r="H7714" s="4">
        <f t="shared" si="845"/>
        <v>0</v>
      </c>
      <c r="I7714" s="4">
        <f t="shared" si="846"/>
        <v>0</v>
      </c>
      <c r="J7714" s="4">
        <f t="shared" si="847"/>
        <v>0</v>
      </c>
      <c r="K7714" s="4">
        <f t="shared" si="843"/>
        <v>0</v>
      </c>
      <c r="L7714" s="5">
        <f t="shared" si="848"/>
        <v>0</v>
      </c>
      <c r="M7714" s="137">
        <f>'PVWatts Hourly Results (1)'!L7725/1000</f>
        <v>0</v>
      </c>
      <c r="N7714" s="3">
        <f>'PVWatts Hourly Results (2)'!L7725/1000</f>
        <v>0</v>
      </c>
      <c r="O7714" s="3">
        <f>'PVWatts Hourly Results (3)'!L7725/1000</f>
        <v>0</v>
      </c>
      <c r="P7714" s="3">
        <f>'PVWatts Hourly Results (4)'!L7725/1000</f>
        <v>0</v>
      </c>
      <c r="Q7714" s="130">
        <f>'PVWatts Hourly Results (5)'!L7725/1000</f>
        <v>0</v>
      </c>
    </row>
    <row r="7715" spans="2:17" x14ac:dyDescent="0.25">
      <c r="B7715" s="8">
        <v>11</v>
      </c>
      <c r="C7715" s="9">
        <v>17</v>
      </c>
      <c r="D7715" s="134">
        <f>'PVWatts Hourly Results (1)'!C7726</f>
        <v>0</v>
      </c>
      <c r="E7715" s="127">
        <f>DATE(YEAR(Inputs!$D$5),Summary!B7715,Summary!C7715)+TIME(D7715,0,0)</f>
        <v>322</v>
      </c>
      <c r="F7715" s="4">
        <f t="shared" si="844"/>
        <v>0</v>
      </c>
      <c r="G7715" s="4">
        <f t="shared" si="842"/>
        <v>7</v>
      </c>
      <c r="H7715" s="4">
        <f t="shared" si="845"/>
        <v>0</v>
      </c>
      <c r="I7715" s="4">
        <f t="shared" si="846"/>
        <v>0</v>
      </c>
      <c r="J7715" s="4">
        <f t="shared" si="847"/>
        <v>0</v>
      </c>
      <c r="K7715" s="4">
        <f t="shared" si="843"/>
        <v>0</v>
      </c>
      <c r="L7715" s="5">
        <f t="shared" si="848"/>
        <v>0</v>
      </c>
      <c r="M7715" s="137">
        <f>'PVWatts Hourly Results (1)'!L7726/1000</f>
        <v>0</v>
      </c>
      <c r="N7715" s="3">
        <f>'PVWatts Hourly Results (2)'!L7726/1000</f>
        <v>0</v>
      </c>
      <c r="O7715" s="3">
        <f>'PVWatts Hourly Results (3)'!L7726/1000</f>
        <v>0</v>
      </c>
      <c r="P7715" s="3">
        <f>'PVWatts Hourly Results (4)'!L7726/1000</f>
        <v>0</v>
      </c>
      <c r="Q7715" s="130">
        <f>'PVWatts Hourly Results (5)'!L7726/1000</f>
        <v>0</v>
      </c>
    </row>
    <row r="7716" spans="2:17" x14ac:dyDescent="0.25">
      <c r="B7716" s="8">
        <v>11</v>
      </c>
      <c r="C7716" s="9">
        <v>17</v>
      </c>
      <c r="D7716" s="134">
        <f>'PVWatts Hourly Results (1)'!C7727</f>
        <v>0</v>
      </c>
      <c r="E7716" s="127">
        <f>DATE(YEAR(Inputs!$D$5),Summary!B7716,Summary!C7716)+TIME(D7716,0,0)</f>
        <v>322</v>
      </c>
      <c r="F7716" s="4">
        <f t="shared" si="844"/>
        <v>0</v>
      </c>
      <c r="G7716" s="4">
        <f t="shared" si="842"/>
        <v>7</v>
      </c>
      <c r="H7716" s="4">
        <f t="shared" si="845"/>
        <v>0</v>
      </c>
      <c r="I7716" s="4">
        <f t="shared" si="846"/>
        <v>0</v>
      </c>
      <c r="J7716" s="4">
        <f t="shared" si="847"/>
        <v>0</v>
      </c>
      <c r="K7716" s="4">
        <f t="shared" si="843"/>
        <v>0</v>
      </c>
      <c r="L7716" s="5">
        <f t="shared" si="848"/>
        <v>0</v>
      </c>
      <c r="M7716" s="137">
        <f>'PVWatts Hourly Results (1)'!L7727/1000</f>
        <v>0</v>
      </c>
      <c r="N7716" s="3">
        <f>'PVWatts Hourly Results (2)'!L7727/1000</f>
        <v>0</v>
      </c>
      <c r="O7716" s="3">
        <f>'PVWatts Hourly Results (3)'!L7727/1000</f>
        <v>0</v>
      </c>
      <c r="P7716" s="3">
        <f>'PVWatts Hourly Results (4)'!L7727/1000</f>
        <v>0</v>
      </c>
      <c r="Q7716" s="130">
        <f>'PVWatts Hourly Results (5)'!L7727/1000</f>
        <v>0</v>
      </c>
    </row>
    <row r="7717" spans="2:17" x14ac:dyDescent="0.25">
      <c r="B7717" s="8">
        <v>11</v>
      </c>
      <c r="C7717" s="9">
        <v>17</v>
      </c>
      <c r="D7717" s="134">
        <f>'PVWatts Hourly Results (1)'!C7728</f>
        <v>0</v>
      </c>
      <c r="E7717" s="127">
        <f>DATE(YEAR(Inputs!$D$5),Summary!B7717,Summary!C7717)+TIME(D7717,0,0)</f>
        <v>322</v>
      </c>
      <c r="F7717" s="4">
        <f t="shared" si="844"/>
        <v>0</v>
      </c>
      <c r="G7717" s="4">
        <f t="shared" si="842"/>
        <v>7</v>
      </c>
      <c r="H7717" s="4">
        <f t="shared" si="845"/>
        <v>0</v>
      </c>
      <c r="I7717" s="4">
        <f t="shared" si="846"/>
        <v>0</v>
      </c>
      <c r="J7717" s="4">
        <f t="shared" si="847"/>
        <v>0</v>
      </c>
      <c r="K7717" s="4">
        <f t="shared" si="843"/>
        <v>0</v>
      </c>
      <c r="L7717" s="5">
        <f t="shared" si="848"/>
        <v>0</v>
      </c>
      <c r="M7717" s="137">
        <f>'PVWatts Hourly Results (1)'!L7728/1000</f>
        <v>0</v>
      </c>
      <c r="N7717" s="3">
        <f>'PVWatts Hourly Results (2)'!L7728/1000</f>
        <v>0</v>
      </c>
      <c r="O7717" s="3">
        <f>'PVWatts Hourly Results (3)'!L7728/1000</f>
        <v>0</v>
      </c>
      <c r="P7717" s="3">
        <f>'PVWatts Hourly Results (4)'!L7728/1000</f>
        <v>0</v>
      </c>
      <c r="Q7717" s="130">
        <f>'PVWatts Hourly Results (5)'!L7728/1000</f>
        <v>0</v>
      </c>
    </row>
    <row r="7718" spans="2:17" x14ac:dyDescent="0.25">
      <c r="B7718" s="8">
        <v>11</v>
      </c>
      <c r="C7718" s="9">
        <v>17</v>
      </c>
      <c r="D7718" s="134">
        <f>'PVWatts Hourly Results (1)'!C7729</f>
        <v>0</v>
      </c>
      <c r="E7718" s="127">
        <f>DATE(YEAR(Inputs!$D$5),Summary!B7718,Summary!C7718)+TIME(D7718,0,0)</f>
        <v>322</v>
      </c>
      <c r="F7718" s="4">
        <f t="shared" si="844"/>
        <v>0</v>
      </c>
      <c r="G7718" s="4">
        <f t="shared" si="842"/>
        <v>7</v>
      </c>
      <c r="H7718" s="4">
        <f t="shared" si="845"/>
        <v>0</v>
      </c>
      <c r="I7718" s="4">
        <f t="shared" si="846"/>
        <v>0</v>
      </c>
      <c r="J7718" s="4">
        <f t="shared" si="847"/>
        <v>0</v>
      </c>
      <c r="K7718" s="4">
        <f t="shared" si="843"/>
        <v>0</v>
      </c>
      <c r="L7718" s="5">
        <f t="shared" si="848"/>
        <v>0</v>
      </c>
      <c r="M7718" s="137">
        <f>'PVWatts Hourly Results (1)'!L7729/1000</f>
        <v>0</v>
      </c>
      <c r="N7718" s="3">
        <f>'PVWatts Hourly Results (2)'!L7729/1000</f>
        <v>0</v>
      </c>
      <c r="O7718" s="3">
        <f>'PVWatts Hourly Results (3)'!L7729/1000</f>
        <v>0</v>
      </c>
      <c r="P7718" s="3">
        <f>'PVWatts Hourly Results (4)'!L7729/1000</f>
        <v>0</v>
      </c>
      <c r="Q7718" s="130">
        <f>'PVWatts Hourly Results (5)'!L7729/1000</f>
        <v>0</v>
      </c>
    </row>
    <row r="7719" spans="2:17" x14ac:dyDescent="0.25">
      <c r="B7719" s="8">
        <v>11</v>
      </c>
      <c r="C7719" s="9">
        <v>17</v>
      </c>
      <c r="D7719" s="134">
        <f>'PVWatts Hourly Results (1)'!C7730</f>
        <v>0</v>
      </c>
      <c r="E7719" s="127">
        <f>DATE(YEAR(Inputs!$D$5),Summary!B7719,Summary!C7719)+TIME(D7719,0,0)</f>
        <v>322</v>
      </c>
      <c r="F7719" s="4">
        <f t="shared" si="844"/>
        <v>0</v>
      </c>
      <c r="G7719" s="4">
        <f t="shared" si="842"/>
        <v>7</v>
      </c>
      <c r="H7719" s="4">
        <f t="shared" si="845"/>
        <v>0</v>
      </c>
      <c r="I7719" s="4">
        <f t="shared" si="846"/>
        <v>0</v>
      </c>
      <c r="J7719" s="4">
        <f t="shared" si="847"/>
        <v>0</v>
      </c>
      <c r="K7719" s="4">
        <f t="shared" si="843"/>
        <v>0</v>
      </c>
      <c r="L7719" s="5">
        <f t="shared" si="848"/>
        <v>0</v>
      </c>
      <c r="M7719" s="137">
        <f>'PVWatts Hourly Results (1)'!L7730/1000</f>
        <v>0</v>
      </c>
      <c r="N7719" s="3">
        <f>'PVWatts Hourly Results (2)'!L7730/1000</f>
        <v>0</v>
      </c>
      <c r="O7719" s="3">
        <f>'PVWatts Hourly Results (3)'!L7730/1000</f>
        <v>0</v>
      </c>
      <c r="P7719" s="3">
        <f>'PVWatts Hourly Results (4)'!L7730/1000</f>
        <v>0</v>
      </c>
      <c r="Q7719" s="130">
        <f>'PVWatts Hourly Results (5)'!L7730/1000</f>
        <v>0</v>
      </c>
    </row>
    <row r="7720" spans="2:17" x14ac:dyDescent="0.25">
      <c r="B7720" s="8">
        <v>11</v>
      </c>
      <c r="C7720" s="9">
        <v>17</v>
      </c>
      <c r="D7720" s="134">
        <f>'PVWatts Hourly Results (1)'!C7731</f>
        <v>0</v>
      </c>
      <c r="E7720" s="127">
        <f>DATE(YEAR(Inputs!$D$5),Summary!B7720,Summary!C7720)+TIME(D7720,0,0)</f>
        <v>322</v>
      </c>
      <c r="F7720" s="4">
        <f t="shared" si="844"/>
        <v>0</v>
      </c>
      <c r="G7720" s="4">
        <f t="shared" si="842"/>
        <v>7</v>
      </c>
      <c r="H7720" s="4">
        <f t="shared" si="845"/>
        <v>0</v>
      </c>
      <c r="I7720" s="4">
        <f t="shared" si="846"/>
        <v>0</v>
      </c>
      <c r="J7720" s="4">
        <f t="shared" si="847"/>
        <v>0</v>
      </c>
      <c r="K7720" s="4">
        <f t="shared" si="843"/>
        <v>0</v>
      </c>
      <c r="L7720" s="5">
        <f t="shared" si="848"/>
        <v>0</v>
      </c>
      <c r="M7720" s="137">
        <f>'PVWatts Hourly Results (1)'!L7731/1000</f>
        <v>0</v>
      </c>
      <c r="N7720" s="3">
        <f>'PVWatts Hourly Results (2)'!L7731/1000</f>
        <v>0</v>
      </c>
      <c r="O7720" s="3">
        <f>'PVWatts Hourly Results (3)'!L7731/1000</f>
        <v>0</v>
      </c>
      <c r="P7720" s="3">
        <f>'PVWatts Hourly Results (4)'!L7731/1000</f>
        <v>0</v>
      </c>
      <c r="Q7720" s="130">
        <f>'PVWatts Hourly Results (5)'!L7731/1000</f>
        <v>0</v>
      </c>
    </row>
    <row r="7721" spans="2:17" x14ac:dyDescent="0.25">
      <c r="B7721" s="8">
        <v>11</v>
      </c>
      <c r="C7721" s="9">
        <v>17</v>
      </c>
      <c r="D7721" s="134">
        <f>'PVWatts Hourly Results (1)'!C7732</f>
        <v>0</v>
      </c>
      <c r="E7721" s="127">
        <f>DATE(YEAR(Inputs!$D$5),Summary!B7721,Summary!C7721)+TIME(D7721,0,0)</f>
        <v>322</v>
      </c>
      <c r="F7721" s="4">
        <f t="shared" si="844"/>
        <v>0</v>
      </c>
      <c r="G7721" s="4">
        <f t="shared" si="842"/>
        <v>7</v>
      </c>
      <c r="H7721" s="4">
        <f t="shared" si="845"/>
        <v>0</v>
      </c>
      <c r="I7721" s="4">
        <f t="shared" si="846"/>
        <v>0</v>
      </c>
      <c r="J7721" s="4">
        <f t="shared" si="847"/>
        <v>0</v>
      </c>
      <c r="K7721" s="4">
        <f t="shared" si="843"/>
        <v>0</v>
      </c>
      <c r="L7721" s="5">
        <f t="shared" si="848"/>
        <v>0</v>
      </c>
      <c r="M7721" s="137">
        <f>'PVWatts Hourly Results (1)'!L7732/1000</f>
        <v>0</v>
      </c>
      <c r="N7721" s="3">
        <f>'PVWatts Hourly Results (2)'!L7732/1000</f>
        <v>0</v>
      </c>
      <c r="O7721" s="3">
        <f>'PVWatts Hourly Results (3)'!L7732/1000</f>
        <v>0</v>
      </c>
      <c r="P7721" s="3">
        <f>'PVWatts Hourly Results (4)'!L7732/1000</f>
        <v>0</v>
      </c>
      <c r="Q7721" s="130">
        <f>'PVWatts Hourly Results (5)'!L7732/1000</f>
        <v>0</v>
      </c>
    </row>
    <row r="7722" spans="2:17" x14ac:dyDescent="0.25">
      <c r="B7722" s="8">
        <v>11</v>
      </c>
      <c r="C7722" s="9">
        <v>17</v>
      </c>
      <c r="D7722" s="134">
        <f>'PVWatts Hourly Results (1)'!C7733</f>
        <v>0</v>
      </c>
      <c r="E7722" s="127">
        <f>DATE(YEAR(Inputs!$D$5),Summary!B7722,Summary!C7722)+TIME(D7722,0,0)</f>
        <v>322</v>
      </c>
      <c r="F7722" s="4">
        <f t="shared" si="844"/>
        <v>0</v>
      </c>
      <c r="G7722" s="4">
        <f t="shared" si="842"/>
        <v>7</v>
      </c>
      <c r="H7722" s="4">
        <f t="shared" si="845"/>
        <v>0</v>
      </c>
      <c r="I7722" s="4">
        <f t="shared" si="846"/>
        <v>0</v>
      </c>
      <c r="J7722" s="4">
        <f t="shared" si="847"/>
        <v>0</v>
      </c>
      <c r="K7722" s="4">
        <f t="shared" si="843"/>
        <v>0</v>
      </c>
      <c r="L7722" s="5">
        <f t="shared" si="848"/>
        <v>0</v>
      </c>
      <c r="M7722" s="137">
        <f>'PVWatts Hourly Results (1)'!L7733/1000</f>
        <v>0</v>
      </c>
      <c r="N7722" s="3">
        <f>'PVWatts Hourly Results (2)'!L7733/1000</f>
        <v>0</v>
      </c>
      <c r="O7722" s="3">
        <f>'PVWatts Hourly Results (3)'!L7733/1000</f>
        <v>0</v>
      </c>
      <c r="P7722" s="3">
        <f>'PVWatts Hourly Results (4)'!L7733/1000</f>
        <v>0</v>
      </c>
      <c r="Q7722" s="130">
        <f>'PVWatts Hourly Results (5)'!L7733/1000</f>
        <v>0</v>
      </c>
    </row>
    <row r="7723" spans="2:17" x14ac:dyDescent="0.25">
      <c r="B7723" s="8">
        <v>11</v>
      </c>
      <c r="C7723" s="9">
        <v>17</v>
      </c>
      <c r="D7723" s="134">
        <f>'PVWatts Hourly Results (1)'!C7734</f>
        <v>0</v>
      </c>
      <c r="E7723" s="127">
        <f>DATE(YEAR(Inputs!$D$5),Summary!B7723,Summary!C7723)+TIME(D7723,0,0)</f>
        <v>322</v>
      </c>
      <c r="F7723" s="4">
        <f t="shared" si="844"/>
        <v>0</v>
      </c>
      <c r="G7723" s="4">
        <f t="shared" si="842"/>
        <v>7</v>
      </c>
      <c r="H7723" s="4">
        <f t="shared" si="845"/>
        <v>0</v>
      </c>
      <c r="I7723" s="4">
        <f t="shared" si="846"/>
        <v>0</v>
      </c>
      <c r="J7723" s="4">
        <f t="shared" si="847"/>
        <v>0</v>
      </c>
      <c r="K7723" s="4">
        <f t="shared" si="843"/>
        <v>0</v>
      </c>
      <c r="L7723" s="5">
        <f t="shared" si="848"/>
        <v>0</v>
      </c>
      <c r="M7723" s="137">
        <f>'PVWatts Hourly Results (1)'!L7734/1000</f>
        <v>0</v>
      </c>
      <c r="N7723" s="3">
        <f>'PVWatts Hourly Results (2)'!L7734/1000</f>
        <v>0</v>
      </c>
      <c r="O7723" s="3">
        <f>'PVWatts Hourly Results (3)'!L7734/1000</f>
        <v>0</v>
      </c>
      <c r="P7723" s="3">
        <f>'PVWatts Hourly Results (4)'!L7734/1000</f>
        <v>0</v>
      </c>
      <c r="Q7723" s="130">
        <f>'PVWatts Hourly Results (5)'!L7734/1000</f>
        <v>0</v>
      </c>
    </row>
    <row r="7724" spans="2:17" x14ac:dyDescent="0.25">
      <c r="B7724" s="8">
        <v>11</v>
      </c>
      <c r="C7724" s="9">
        <v>17</v>
      </c>
      <c r="D7724" s="134">
        <f>'PVWatts Hourly Results (1)'!C7735</f>
        <v>0</v>
      </c>
      <c r="E7724" s="127">
        <f>DATE(YEAR(Inputs!$D$5),Summary!B7724,Summary!C7724)+TIME(D7724,0,0)</f>
        <v>322</v>
      </c>
      <c r="F7724" s="4">
        <f t="shared" si="844"/>
        <v>0</v>
      </c>
      <c r="G7724" s="4">
        <f t="shared" si="842"/>
        <v>7</v>
      </c>
      <c r="H7724" s="4">
        <f t="shared" si="845"/>
        <v>0</v>
      </c>
      <c r="I7724" s="4">
        <f t="shared" si="846"/>
        <v>0</v>
      </c>
      <c r="J7724" s="4">
        <f t="shared" si="847"/>
        <v>0</v>
      </c>
      <c r="K7724" s="4">
        <f t="shared" si="843"/>
        <v>0</v>
      </c>
      <c r="L7724" s="5">
        <f t="shared" si="848"/>
        <v>0</v>
      </c>
      <c r="M7724" s="137">
        <f>'PVWatts Hourly Results (1)'!L7735/1000</f>
        <v>0</v>
      </c>
      <c r="N7724" s="3">
        <f>'PVWatts Hourly Results (2)'!L7735/1000</f>
        <v>0</v>
      </c>
      <c r="O7724" s="3">
        <f>'PVWatts Hourly Results (3)'!L7735/1000</f>
        <v>0</v>
      </c>
      <c r="P7724" s="3">
        <f>'PVWatts Hourly Results (4)'!L7735/1000</f>
        <v>0</v>
      </c>
      <c r="Q7724" s="130">
        <f>'PVWatts Hourly Results (5)'!L7735/1000</f>
        <v>0</v>
      </c>
    </row>
    <row r="7725" spans="2:17" x14ac:dyDescent="0.25">
      <c r="B7725" s="8">
        <v>11</v>
      </c>
      <c r="C7725" s="9">
        <v>17</v>
      </c>
      <c r="D7725" s="134">
        <f>'PVWatts Hourly Results (1)'!C7736</f>
        <v>0</v>
      </c>
      <c r="E7725" s="127">
        <f>DATE(YEAR(Inputs!$D$5),Summary!B7725,Summary!C7725)+TIME(D7725,0,0)</f>
        <v>322</v>
      </c>
      <c r="F7725" s="4">
        <f t="shared" si="844"/>
        <v>0</v>
      </c>
      <c r="G7725" s="4">
        <f t="shared" si="842"/>
        <v>7</v>
      </c>
      <c r="H7725" s="4">
        <f t="shared" si="845"/>
        <v>0</v>
      </c>
      <c r="I7725" s="4">
        <f t="shared" si="846"/>
        <v>0</v>
      </c>
      <c r="J7725" s="4">
        <f t="shared" si="847"/>
        <v>0</v>
      </c>
      <c r="K7725" s="4">
        <f t="shared" si="843"/>
        <v>0</v>
      </c>
      <c r="L7725" s="5">
        <f t="shared" si="848"/>
        <v>0</v>
      </c>
      <c r="M7725" s="137">
        <f>'PVWatts Hourly Results (1)'!L7736/1000</f>
        <v>0</v>
      </c>
      <c r="N7725" s="3">
        <f>'PVWatts Hourly Results (2)'!L7736/1000</f>
        <v>0</v>
      </c>
      <c r="O7725" s="3">
        <f>'PVWatts Hourly Results (3)'!L7736/1000</f>
        <v>0</v>
      </c>
      <c r="P7725" s="3">
        <f>'PVWatts Hourly Results (4)'!L7736/1000</f>
        <v>0</v>
      </c>
      <c r="Q7725" s="130">
        <f>'PVWatts Hourly Results (5)'!L7736/1000</f>
        <v>0</v>
      </c>
    </row>
    <row r="7726" spans="2:17" x14ac:dyDescent="0.25">
      <c r="B7726" s="8">
        <v>11</v>
      </c>
      <c r="C7726" s="9">
        <v>18</v>
      </c>
      <c r="D7726" s="134">
        <f>'PVWatts Hourly Results (1)'!C7737</f>
        <v>0</v>
      </c>
      <c r="E7726" s="127">
        <f>DATE(YEAR(Inputs!$D$5),Summary!B7726,Summary!C7726)+TIME(D7726,0,0)</f>
        <v>323</v>
      </c>
      <c r="F7726" s="4">
        <f t="shared" si="844"/>
        <v>0</v>
      </c>
      <c r="G7726" s="4">
        <f t="shared" si="842"/>
        <v>1</v>
      </c>
      <c r="H7726" s="4">
        <f t="shared" si="845"/>
        <v>0</v>
      </c>
      <c r="I7726" s="4">
        <f t="shared" si="846"/>
        <v>0</v>
      </c>
      <c r="J7726" s="4">
        <f t="shared" si="847"/>
        <v>0</v>
      </c>
      <c r="K7726" s="4">
        <f t="shared" si="843"/>
        <v>0</v>
      </c>
      <c r="L7726" s="5">
        <f t="shared" si="848"/>
        <v>0</v>
      </c>
      <c r="M7726" s="137">
        <f>'PVWatts Hourly Results (1)'!L7737/1000</f>
        <v>0</v>
      </c>
      <c r="N7726" s="3">
        <f>'PVWatts Hourly Results (2)'!L7737/1000</f>
        <v>0</v>
      </c>
      <c r="O7726" s="3">
        <f>'PVWatts Hourly Results (3)'!L7737/1000</f>
        <v>0</v>
      </c>
      <c r="P7726" s="3">
        <f>'PVWatts Hourly Results (4)'!L7737/1000</f>
        <v>0</v>
      </c>
      <c r="Q7726" s="130">
        <f>'PVWatts Hourly Results (5)'!L7737/1000</f>
        <v>0</v>
      </c>
    </row>
    <row r="7727" spans="2:17" x14ac:dyDescent="0.25">
      <c r="B7727" s="8">
        <v>11</v>
      </c>
      <c r="C7727" s="9">
        <v>18</v>
      </c>
      <c r="D7727" s="134">
        <f>'PVWatts Hourly Results (1)'!C7738</f>
        <v>0</v>
      </c>
      <c r="E7727" s="127">
        <f>DATE(YEAR(Inputs!$D$5),Summary!B7727,Summary!C7727)+TIME(D7727,0,0)</f>
        <v>323</v>
      </c>
      <c r="F7727" s="4">
        <f t="shared" si="844"/>
        <v>0</v>
      </c>
      <c r="G7727" s="4">
        <f t="shared" si="842"/>
        <v>1</v>
      </c>
      <c r="H7727" s="4">
        <f t="shared" si="845"/>
        <v>0</v>
      </c>
      <c r="I7727" s="4">
        <f t="shared" si="846"/>
        <v>0</v>
      </c>
      <c r="J7727" s="4">
        <f t="shared" si="847"/>
        <v>0</v>
      </c>
      <c r="K7727" s="4">
        <f t="shared" si="843"/>
        <v>0</v>
      </c>
      <c r="L7727" s="5">
        <f t="shared" si="848"/>
        <v>0</v>
      </c>
      <c r="M7727" s="137">
        <f>'PVWatts Hourly Results (1)'!L7738/1000</f>
        <v>0</v>
      </c>
      <c r="N7727" s="3">
        <f>'PVWatts Hourly Results (2)'!L7738/1000</f>
        <v>0</v>
      </c>
      <c r="O7727" s="3">
        <f>'PVWatts Hourly Results (3)'!L7738/1000</f>
        <v>0</v>
      </c>
      <c r="P7727" s="3">
        <f>'PVWatts Hourly Results (4)'!L7738/1000</f>
        <v>0</v>
      </c>
      <c r="Q7727" s="130">
        <f>'PVWatts Hourly Results (5)'!L7738/1000</f>
        <v>0</v>
      </c>
    </row>
    <row r="7728" spans="2:17" x14ac:dyDescent="0.25">
      <c r="B7728" s="8">
        <v>11</v>
      </c>
      <c r="C7728" s="9">
        <v>18</v>
      </c>
      <c r="D7728" s="134">
        <f>'PVWatts Hourly Results (1)'!C7739</f>
        <v>0</v>
      </c>
      <c r="E7728" s="127">
        <f>DATE(YEAR(Inputs!$D$5),Summary!B7728,Summary!C7728)+TIME(D7728,0,0)</f>
        <v>323</v>
      </c>
      <c r="F7728" s="4">
        <f t="shared" si="844"/>
        <v>0</v>
      </c>
      <c r="G7728" s="4">
        <f t="shared" si="842"/>
        <v>1</v>
      </c>
      <c r="H7728" s="4">
        <f t="shared" si="845"/>
        <v>0</v>
      </c>
      <c r="I7728" s="4">
        <f t="shared" si="846"/>
        <v>0</v>
      </c>
      <c r="J7728" s="4">
        <f t="shared" si="847"/>
        <v>0</v>
      </c>
      <c r="K7728" s="4">
        <f t="shared" si="843"/>
        <v>0</v>
      </c>
      <c r="L7728" s="5">
        <f t="shared" si="848"/>
        <v>0</v>
      </c>
      <c r="M7728" s="137">
        <f>'PVWatts Hourly Results (1)'!L7739/1000</f>
        <v>0</v>
      </c>
      <c r="N7728" s="3">
        <f>'PVWatts Hourly Results (2)'!L7739/1000</f>
        <v>0</v>
      </c>
      <c r="O7728" s="3">
        <f>'PVWatts Hourly Results (3)'!L7739/1000</f>
        <v>0</v>
      </c>
      <c r="P7728" s="3">
        <f>'PVWatts Hourly Results (4)'!L7739/1000</f>
        <v>0</v>
      </c>
      <c r="Q7728" s="130">
        <f>'PVWatts Hourly Results (5)'!L7739/1000</f>
        <v>0</v>
      </c>
    </row>
    <row r="7729" spans="2:17" x14ac:dyDescent="0.25">
      <c r="B7729" s="8">
        <v>11</v>
      </c>
      <c r="C7729" s="9">
        <v>18</v>
      </c>
      <c r="D7729" s="134">
        <f>'PVWatts Hourly Results (1)'!C7740</f>
        <v>0</v>
      </c>
      <c r="E7729" s="127">
        <f>DATE(YEAR(Inputs!$D$5),Summary!B7729,Summary!C7729)+TIME(D7729,0,0)</f>
        <v>323</v>
      </c>
      <c r="F7729" s="4">
        <f t="shared" si="844"/>
        <v>0</v>
      </c>
      <c r="G7729" s="4">
        <f t="shared" si="842"/>
        <v>1</v>
      </c>
      <c r="H7729" s="4">
        <f t="shared" si="845"/>
        <v>0</v>
      </c>
      <c r="I7729" s="4">
        <f t="shared" si="846"/>
        <v>0</v>
      </c>
      <c r="J7729" s="4">
        <f t="shared" si="847"/>
        <v>0</v>
      </c>
      <c r="K7729" s="4">
        <f t="shared" si="843"/>
        <v>0</v>
      </c>
      <c r="L7729" s="5">
        <f t="shared" si="848"/>
        <v>0</v>
      </c>
      <c r="M7729" s="137">
        <f>'PVWatts Hourly Results (1)'!L7740/1000</f>
        <v>0</v>
      </c>
      <c r="N7729" s="3">
        <f>'PVWatts Hourly Results (2)'!L7740/1000</f>
        <v>0</v>
      </c>
      <c r="O7729" s="3">
        <f>'PVWatts Hourly Results (3)'!L7740/1000</f>
        <v>0</v>
      </c>
      <c r="P7729" s="3">
        <f>'PVWatts Hourly Results (4)'!L7740/1000</f>
        <v>0</v>
      </c>
      <c r="Q7729" s="130">
        <f>'PVWatts Hourly Results (5)'!L7740/1000</f>
        <v>0</v>
      </c>
    </row>
    <row r="7730" spans="2:17" x14ac:dyDescent="0.25">
      <c r="B7730" s="8">
        <v>11</v>
      </c>
      <c r="C7730" s="9">
        <v>18</v>
      </c>
      <c r="D7730" s="134">
        <f>'PVWatts Hourly Results (1)'!C7741</f>
        <v>0</v>
      </c>
      <c r="E7730" s="127">
        <f>DATE(YEAR(Inputs!$D$5),Summary!B7730,Summary!C7730)+TIME(D7730,0,0)</f>
        <v>323</v>
      </c>
      <c r="F7730" s="4">
        <f t="shared" si="844"/>
        <v>0</v>
      </c>
      <c r="G7730" s="4">
        <f t="shared" si="842"/>
        <v>1</v>
      </c>
      <c r="H7730" s="4">
        <f t="shared" si="845"/>
        <v>0</v>
      </c>
      <c r="I7730" s="4">
        <f t="shared" si="846"/>
        <v>0</v>
      </c>
      <c r="J7730" s="4">
        <f t="shared" si="847"/>
        <v>0</v>
      </c>
      <c r="K7730" s="4">
        <f t="shared" si="843"/>
        <v>0</v>
      </c>
      <c r="L7730" s="5">
        <f t="shared" si="848"/>
        <v>0</v>
      </c>
      <c r="M7730" s="137">
        <f>'PVWatts Hourly Results (1)'!L7741/1000</f>
        <v>0</v>
      </c>
      <c r="N7730" s="3">
        <f>'PVWatts Hourly Results (2)'!L7741/1000</f>
        <v>0</v>
      </c>
      <c r="O7730" s="3">
        <f>'PVWatts Hourly Results (3)'!L7741/1000</f>
        <v>0</v>
      </c>
      <c r="P7730" s="3">
        <f>'PVWatts Hourly Results (4)'!L7741/1000</f>
        <v>0</v>
      </c>
      <c r="Q7730" s="130">
        <f>'PVWatts Hourly Results (5)'!L7741/1000</f>
        <v>0</v>
      </c>
    </row>
    <row r="7731" spans="2:17" x14ac:dyDescent="0.25">
      <c r="B7731" s="8">
        <v>11</v>
      </c>
      <c r="C7731" s="9">
        <v>18</v>
      </c>
      <c r="D7731" s="134">
        <f>'PVWatts Hourly Results (1)'!C7742</f>
        <v>0</v>
      </c>
      <c r="E7731" s="127">
        <f>DATE(YEAR(Inputs!$D$5),Summary!B7731,Summary!C7731)+TIME(D7731,0,0)</f>
        <v>323</v>
      </c>
      <c r="F7731" s="4">
        <f t="shared" si="844"/>
        <v>0</v>
      </c>
      <c r="G7731" s="4">
        <f t="shared" si="842"/>
        <v>1</v>
      </c>
      <c r="H7731" s="4">
        <f t="shared" si="845"/>
        <v>0</v>
      </c>
      <c r="I7731" s="4">
        <f t="shared" si="846"/>
        <v>0</v>
      </c>
      <c r="J7731" s="4">
        <f t="shared" si="847"/>
        <v>0</v>
      </c>
      <c r="K7731" s="4">
        <f t="shared" si="843"/>
        <v>0</v>
      </c>
      <c r="L7731" s="5">
        <f t="shared" si="848"/>
        <v>0</v>
      </c>
      <c r="M7731" s="137">
        <f>'PVWatts Hourly Results (1)'!L7742/1000</f>
        <v>0</v>
      </c>
      <c r="N7731" s="3">
        <f>'PVWatts Hourly Results (2)'!L7742/1000</f>
        <v>0</v>
      </c>
      <c r="O7731" s="3">
        <f>'PVWatts Hourly Results (3)'!L7742/1000</f>
        <v>0</v>
      </c>
      <c r="P7731" s="3">
        <f>'PVWatts Hourly Results (4)'!L7742/1000</f>
        <v>0</v>
      </c>
      <c r="Q7731" s="130">
        <f>'PVWatts Hourly Results (5)'!L7742/1000</f>
        <v>0</v>
      </c>
    </row>
    <row r="7732" spans="2:17" x14ac:dyDescent="0.25">
      <c r="B7732" s="8">
        <v>11</v>
      </c>
      <c r="C7732" s="9">
        <v>18</v>
      </c>
      <c r="D7732" s="134">
        <f>'PVWatts Hourly Results (1)'!C7743</f>
        <v>0</v>
      </c>
      <c r="E7732" s="127">
        <f>DATE(YEAR(Inputs!$D$5),Summary!B7732,Summary!C7732)+TIME(D7732,0,0)</f>
        <v>323</v>
      </c>
      <c r="F7732" s="4">
        <f t="shared" si="844"/>
        <v>0</v>
      </c>
      <c r="G7732" s="4">
        <f t="shared" si="842"/>
        <v>1</v>
      </c>
      <c r="H7732" s="4">
        <f t="shared" si="845"/>
        <v>0</v>
      </c>
      <c r="I7732" s="4">
        <f t="shared" si="846"/>
        <v>0</v>
      </c>
      <c r="J7732" s="4">
        <f t="shared" si="847"/>
        <v>0</v>
      </c>
      <c r="K7732" s="4">
        <f t="shared" si="843"/>
        <v>0</v>
      </c>
      <c r="L7732" s="5">
        <f t="shared" si="848"/>
        <v>0</v>
      </c>
      <c r="M7732" s="137">
        <f>'PVWatts Hourly Results (1)'!L7743/1000</f>
        <v>0</v>
      </c>
      <c r="N7732" s="3">
        <f>'PVWatts Hourly Results (2)'!L7743/1000</f>
        <v>0</v>
      </c>
      <c r="O7732" s="3">
        <f>'PVWatts Hourly Results (3)'!L7743/1000</f>
        <v>0</v>
      </c>
      <c r="P7732" s="3">
        <f>'PVWatts Hourly Results (4)'!L7743/1000</f>
        <v>0</v>
      </c>
      <c r="Q7732" s="130">
        <f>'PVWatts Hourly Results (5)'!L7743/1000</f>
        <v>0</v>
      </c>
    </row>
    <row r="7733" spans="2:17" x14ac:dyDescent="0.25">
      <c r="B7733" s="8">
        <v>11</v>
      </c>
      <c r="C7733" s="9">
        <v>18</v>
      </c>
      <c r="D7733" s="134">
        <f>'PVWatts Hourly Results (1)'!C7744</f>
        <v>0</v>
      </c>
      <c r="E7733" s="127">
        <f>DATE(YEAR(Inputs!$D$5),Summary!B7733,Summary!C7733)+TIME(D7733,0,0)</f>
        <v>323</v>
      </c>
      <c r="F7733" s="4">
        <f t="shared" si="844"/>
        <v>0</v>
      </c>
      <c r="G7733" s="4">
        <f t="shared" si="842"/>
        <v>1</v>
      </c>
      <c r="H7733" s="4">
        <f t="shared" si="845"/>
        <v>0</v>
      </c>
      <c r="I7733" s="4">
        <f t="shared" si="846"/>
        <v>0</v>
      </c>
      <c r="J7733" s="4">
        <f t="shared" si="847"/>
        <v>0</v>
      </c>
      <c r="K7733" s="4">
        <f t="shared" si="843"/>
        <v>0</v>
      </c>
      <c r="L7733" s="5">
        <f t="shared" si="848"/>
        <v>0</v>
      </c>
      <c r="M7733" s="137">
        <f>'PVWatts Hourly Results (1)'!L7744/1000</f>
        <v>0</v>
      </c>
      <c r="N7733" s="3">
        <f>'PVWatts Hourly Results (2)'!L7744/1000</f>
        <v>0</v>
      </c>
      <c r="O7733" s="3">
        <f>'PVWatts Hourly Results (3)'!L7744/1000</f>
        <v>0</v>
      </c>
      <c r="P7733" s="3">
        <f>'PVWatts Hourly Results (4)'!L7744/1000</f>
        <v>0</v>
      </c>
      <c r="Q7733" s="130">
        <f>'PVWatts Hourly Results (5)'!L7744/1000</f>
        <v>0</v>
      </c>
    </row>
    <row r="7734" spans="2:17" x14ac:dyDescent="0.25">
      <c r="B7734" s="8">
        <v>11</v>
      </c>
      <c r="C7734" s="9">
        <v>18</v>
      </c>
      <c r="D7734" s="134">
        <f>'PVWatts Hourly Results (1)'!C7745</f>
        <v>0</v>
      </c>
      <c r="E7734" s="127">
        <f>DATE(YEAR(Inputs!$D$5),Summary!B7734,Summary!C7734)+TIME(D7734,0,0)</f>
        <v>323</v>
      </c>
      <c r="F7734" s="4">
        <f t="shared" si="844"/>
        <v>0</v>
      </c>
      <c r="G7734" s="4">
        <f t="shared" si="842"/>
        <v>1</v>
      </c>
      <c r="H7734" s="4">
        <f t="shared" si="845"/>
        <v>0</v>
      </c>
      <c r="I7734" s="4">
        <f t="shared" si="846"/>
        <v>0</v>
      </c>
      <c r="J7734" s="4">
        <f t="shared" si="847"/>
        <v>0</v>
      </c>
      <c r="K7734" s="4">
        <f t="shared" si="843"/>
        <v>0</v>
      </c>
      <c r="L7734" s="5">
        <f t="shared" si="848"/>
        <v>0</v>
      </c>
      <c r="M7734" s="137">
        <f>'PVWatts Hourly Results (1)'!L7745/1000</f>
        <v>0</v>
      </c>
      <c r="N7734" s="3">
        <f>'PVWatts Hourly Results (2)'!L7745/1000</f>
        <v>0</v>
      </c>
      <c r="O7734" s="3">
        <f>'PVWatts Hourly Results (3)'!L7745/1000</f>
        <v>0</v>
      </c>
      <c r="P7734" s="3">
        <f>'PVWatts Hourly Results (4)'!L7745/1000</f>
        <v>0</v>
      </c>
      <c r="Q7734" s="130">
        <f>'PVWatts Hourly Results (5)'!L7745/1000</f>
        <v>0</v>
      </c>
    </row>
    <row r="7735" spans="2:17" x14ac:dyDescent="0.25">
      <c r="B7735" s="8">
        <v>11</v>
      </c>
      <c r="C7735" s="9">
        <v>18</v>
      </c>
      <c r="D7735" s="134">
        <f>'PVWatts Hourly Results (1)'!C7746</f>
        <v>0</v>
      </c>
      <c r="E7735" s="127">
        <f>DATE(YEAR(Inputs!$D$5),Summary!B7735,Summary!C7735)+TIME(D7735,0,0)</f>
        <v>323</v>
      </c>
      <c r="F7735" s="4">
        <f t="shared" si="844"/>
        <v>0</v>
      </c>
      <c r="G7735" s="4">
        <f t="shared" si="842"/>
        <v>1</v>
      </c>
      <c r="H7735" s="4">
        <f t="shared" si="845"/>
        <v>0</v>
      </c>
      <c r="I7735" s="4">
        <f t="shared" si="846"/>
        <v>0</v>
      </c>
      <c r="J7735" s="4">
        <f t="shared" si="847"/>
        <v>0</v>
      </c>
      <c r="K7735" s="4">
        <f t="shared" si="843"/>
        <v>0</v>
      </c>
      <c r="L7735" s="5">
        <f t="shared" si="848"/>
        <v>0</v>
      </c>
      <c r="M7735" s="137">
        <f>'PVWatts Hourly Results (1)'!L7746/1000</f>
        <v>0</v>
      </c>
      <c r="N7735" s="3">
        <f>'PVWatts Hourly Results (2)'!L7746/1000</f>
        <v>0</v>
      </c>
      <c r="O7735" s="3">
        <f>'PVWatts Hourly Results (3)'!L7746/1000</f>
        <v>0</v>
      </c>
      <c r="P7735" s="3">
        <f>'PVWatts Hourly Results (4)'!L7746/1000</f>
        <v>0</v>
      </c>
      <c r="Q7735" s="130">
        <f>'PVWatts Hourly Results (5)'!L7746/1000</f>
        <v>0</v>
      </c>
    </row>
    <row r="7736" spans="2:17" x14ac:dyDescent="0.25">
      <c r="B7736" s="8">
        <v>11</v>
      </c>
      <c r="C7736" s="9">
        <v>18</v>
      </c>
      <c r="D7736" s="134">
        <f>'PVWatts Hourly Results (1)'!C7747</f>
        <v>0</v>
      </c>
      <c r="E7736" s="127">
        <f>DATE(YEAR(Inputs!$D$5),Summary!B7736,Summary!C7736)+TIME(D7736,0,0)</f>
        <v>323</v>
      </c>
      <c r="F7736" s="4">
        <f t="shared" si="844"/>
        <v>0</v>
      </c>
      <c r="G7736" s="4">
        <f t="shared" si="842"/>
        <v>1</v>
      </c>
      <c r="H7736" s="4">
        <f t="shared" si="845"/>
        <v>0</v>
      </c>
      <c r="I7736" s="4">
        <f t="shared" si="846"/>
        <v>0</v>
      </c>
      <c r="J7736" s="4">
        <f t="shared" si="847"/>
        <v>0</v>
      </c>
      <c r="K7736" s="4">
        <f t="shared" si="843"/>
        <v>0</v>
      </c>
      <c r="L7736" s="5">
        <f t="shared" si="848"/>
        <v>0</v>
      </c>
      <c r="M7736" s="137">
        <f>'PVWatts Hourly Results (1)'!L7747/1000</f>
        <v>0</v>
      </c>
      <c r="N7736" s="3">
        <f>'PVWatts Hourly Results (2)'!L7747/1000</f>
        <v>0</v>
      </c>
      <c r="O7736" s="3">
        <f>'PVWatts Hourly Results (3)'!L7747/1000</f>
        <v>0</v>
      </c>
      <c r="P7736" s="3">
        <f>'PVWatts Hourly Results (4)'!L7747/1000</f>
        <v>0</v>
      </c>
      <c r="Q7736" s="130">
        <f>'PVWatts Hourly Results (5)'!L7747/1000</f>
        <v>0</v>
      </c>
    </row>
    <row r="7737" spans="2:17" x14ac:dyDescent="0.25">
      <c r="B7737" s="8">
        <v>11</v>
      </c>
      <c r="C7737" s="9">
        <v>18</v>
      </c>
      <c r="D7737" s="134">
        <f>'PVWatts Hourly Results (1)'!C7748</f>
        <v>0</v>
      </c>
      <c r="E7737" s="127">
        <f>DATE(YEAR(Inputs!$D$5),Summary!B7737,Summary!C7737)+TIME(D7737,0,0)</f>
        <v>323</v>
      </c>
      <c r="F7737" s="4">
        <f t="shared" si="844"/>
        <v>0</v>
      </c>
      <c r="G7737" s="4">
        <f t="shared" si="842"/>
        <v>1</v>
      </c>
      <c r="H7737" s="4">
        <f t="shared" si="845"/>
        <v>0</v>
      </c>
      <c r="I7737" s="4">
        <f t="shared" si="846"/>
        <v>0</v>
      </c>
      <c r="J7737" s="4">
        <f t="shared" si="847"/>
        <v>0</v>
      </c>
      <c r="K7737" s="4">
        <f t="shared" si="843"/>
        <v>0</v>
      </c>
      <c r="L7737" s="5">
        <f t="shared" si="848"/>
        <v>0</v>
      </c>
      <c r="M7737" s="137">
        <f>'PVWatts Hourly Results (1)'!L7748/1000</f>
        <v>0</v>
      </c>
      <c r="N7737" s="3">
        <f>'PVWatts Hourly Results (2)'!L7748/1000</f>
        <v>0</v>
      </c>
      <c r="O7737" s="3">
        <f>'PVWatts Hourly Results (3)'!L7748/1000</f>
        <v>0</v>
      </c>
      <c r="P7737" s="3">
        <f>'PVWatts Hourly Results (4)'!L7748/1000</f>
        <v>0</v>
      </c>
      <c r="Q7737" s="130">
        <f>'PVWatts Hourly Results (5)'!L7748/1000</f>
        <v>0</v>
      </c>
    </row>
    <row r="7738" spans="2:17" x14ac:dyDescent="0.25">
      <c r="B7738" s="8">
        <v>11</v>
      </c>
      <c r="C7738" s="9">
        <v>18</v>
      </c>
      <c r="D7738" s="134">
        <f>'PVWatts Hourly Results (1)'!C7749</f>
        <v>0</v>
      </c>
      <c r="E7738" s="127">
        <f>DATE(YEAR(Inputs!$D$5),Summary!B7738,Summary!C7738)+TIME(D7738,0,0)</f>
        <v>323</v>
      </c>
      <c r="F7738" s="4">
        <f t="shared" si="844"/>
        <v>0</v>
      </c>
      <c r="G7738" s="4">
        <f t="shared" si="842"/>
        <v>1</v>
      </c>
      <c r="H7738" s="4">
        <f t="shared" si="845"/>
        <v>0</v>
      </c>
      <c r="I7738" s="4">
        <f t="shared" si="846"/>
        <v>0</v>
      </c>
      <c r="J7738" s="4">
        <f t="shared" si="847"/>
        <v>0</v>
      </c>
      <c r="K7738" s="4">
        <f t="shared" si="843"/>
        <v>0</v>
      </c>
      <c r="L7738" s="5">
        <f t="shared" si="848"/>
        <v>0</v>
      </c>
      <c r="M7738" s="137">
        <f>'PVWatts Hourly Results (1)'!L7749/1000</f>
        <v>0</v>
      </c>
      <c r="N7738" s="3">
        <f>'PVWatts Hourly Results (2)'!L7749/1000</f>
        <v>0</v>
      </c>
      <c r="O7738" s="3">
        <f>'PVWatts Hourly Results (3)'!L7749/1000</f>
        <v>0</v>
      </c>
      <c r="P7738" s="3">
        <f>'PVWatts Hourly Results (4)'!L7749/1000</f>
        <v>0</v>
      </c>
      <c r="Q7738" s="130">
        <f>'PVWatts Hourly Results (5)'!L7749/1000</f>
        <v>0</v>
      </c>
    </row>
    <row r="7739" spans="2:17" x14ac:dyDescent="0.25">
      <c r="B7739" s="8">
        <v>11</v>
      </c>
      <c r="C7739" s="9">
        <v>18</v>
      </c>
      <c r="D7739" s="134">
        <f>'PVWatts Hourly Results (1)'!C7750</f>
        <v>0</v>
      </c>
      <c r="E7739" s="127">
        <f>DATE(YEAR(Inputs!$D$5),Summary!B7739,Summary!C7739)+TIME(D7739,0,0)</f>
        <v>323</v>
      </c>
      <c r="F7739" s="4">
        <f t="shared" si="844"/>
        <v>0</v>
      </c>
      <c r="G7739" s="4">
        <f t="shared" si="842"/>
        <v>1</v>
      </c>
      <c r="H7739" s="4">
        <f t="shared" si="845"/>
        <v>0</v>
      </c>
      <c r="I7739" s="4">
        <f t="shared" si="846"/>
        <v>0</v>
      </c>
      <c r="J7739" s="4">
        <f t="shared" si="847"/>
        <v>0</v>
      </c>
      <c r="K7739" s="4">
        <f t="shared" si="843"/>
        <v>0</v>
      </c>
      <c r="L7739" s="5">
        <f t="shared" si="848"/>
        <v>0</v>
      </c>
      <c r="M7739" s="137">
        <f>'PVWatts Hourly Results (1)'!L7750/1000</f>
        <v>0</v>
      </c>
      <c r="N7739" s="3">
        <f>'PVWatts Hourly Results (2)'!L7750/1000</f>
        <v>0</v>
      </c>
      <c r="O7739" s="3">
        <f>'PVWatts Hourly Results (3)'!L7750/1000</f>
        <v>0</v>
      </c>
      <c r="P7739" s="3">
        <f>'PVWatts Hourly Results (4)'!L7750/1000</f>
        <v>0</v>
      </c>
      <c r="Q7739" s="130">
        <f>'PVWatts Hourly Results (5)'!L7750/1000</f>
        <v>0</v>
      </c>
    </row>
    <row r="7740" spans="2:17" x14ac:dyDescent="0.25">
      <c r="B7740" s="8">
        <v>11</v>
      </c>
      <c r="C7740" s="9">
        <v>18</v>
      </c>
      <c r="D7740" s="134">
        <f>'PVWatts Hourly Results (1)'!C7751</f>
        <v>0</v>
      </c>
      <c r="E7740" s="127">
        <f>DATE(YEAR(Inputs!$D$5),Summary!B7740,Summary!C7740)+TIME(D7740,0,0)</f>
        <v>323</v>
      </c>
      <c r="F7740" s="4">
        <f t="shared" si="844"/>
        <v>0</v>
      </c>
      <c r="G7740" s="4">
        <f t="shared" si="842"/>
        <v>1</v>
      </c>
      <c r="H7740" s="4">
        <f t="shared" si="845"/>
        <v>0</v>
      </c>
      <c r="I7740" s="4">
        <f t="shared" si="846"/>
        <v>0</v>
      </c>
      <c r="J7740" s="4">
        <f t="shared" si="847"/>
        <v>0</v>
      </c>
      <c r="K7740" s="4">
        <f t="shared" si="843"/>
        <v>0</v>
      </c>
      <c r="L7740" s="5">
        <f t="shared" si="848"/>
        <v>0</v>
      </c>
      <c r="M7740" s="137">
        <f>'PVWatts Hourly Results (1)'!L7751/1000</f>
        <v>0</v>
      </c>
      <c r="N7740" s="3">
        <f>'PVWatts Hourly Results (2)'!L7751/1000</f>
        <v>0</v>
      </c>
      <c r="O7740" s="3">
        <f>'PVWatts Hourly Results (3)'!L7751/1000</f>
        <v>0</v>
      </c>
      <c r="P7740" s="3">
        <f>'PVWatts Hourly Results (4)'!L7751/1000</f>
        <v>0</v>
      </c>
      <c r="Q7740" s="130">
        <f>'PVWatts Hourly Results (5)'!L7751/1000</f>
        <v>0</v>
      </c>
    </row>
    <row r="7741" spans="2:17" x14ac:dyDescent="0.25">
      <c r="B7741" s="8">
        <v>11</v>
      </c>
      <c r="C7741" s="9">
        <v>18</v>
      </c>
      <c r="D7741" s="134">
        <f>'PVWatts Hourly Results (1)'!C7752</f>
        <v>0</v>
      </c>
      <c r="E7741" s="127">
        <f>DATE(YEAR(Inputs!$D$5),Summary!B7741,Summary!C7741)+TIME(D7741,0,0)</f>
        <v>323</v>
      </c>
      <c r="F7741" s="4">
        <f t="shared" si="844"/>
        <v>0</v>
      </c>
      <c r="G7741" s="4">
        <f t="shared" si="842"/>
        <v>1</v>
      </c>
      <c r="H7741" s="4">
        <f t="shared" si="845"/>
        <v>0</v>
      </c>
      <c r="I7741" s="4">
        <f t="shared" si="846"/>
        <v>0</v>
      </c>
      <c r="J7741" s="4">
        <f t="shared" si="847"/>
        <v>0</v>
      </c>
      <c r="K7741" s="4">
        <f t="shared" si="843"/>
        <v>0</v>
      </c>
      <c r="L7741" s="5">
        <f t="shared" si="848"/>
        <v>0</v>
      </c>
      <c r="M7741" s="137">
        <f>'PVWatts Hourly Results (1)'!L7752/1000</f>
        <v>0</v>
      </c>
      <c r="N7741" s="3">
        <f>'PVWatts Hourly Results (2)'!L7752/1000</f>
        <v>0</v>
      </c>
      <c r="O7741" s="3">
        <f>'PVWatts Hourly Results (3)'!L7752/1000</f>
        <v>0</v>
      </c>
      <c r="P7741" s="3">
        <f>'PVWatts Hourly Results (4)'!L7752/1000</f>
        <v>0</v>
      </c>
      <c r="Q7741" s="130">
        <f>'PVWatts Hourly Results (5)'!L7752/1000</f>
        <v>0</v>
      </c>
    </row>
    <row r="7742" spans="2:17" x14ac:dyDescent="0.25">
      <c r="B7742" s="8">
        <v>11</v>
      </c>
      <c r="C7742" s="9">
        <v>18</v>
      </c>
      <c r="D7742" s="134">
        <f>'PVWatts Hourly Results (1)'!C7753</f>
        <v>0</v>
      </c>
      <c r="E7742" s="127">
        <f>DATE(YEAR(Inputs!$D$5),Summary!B7742,Summary!C7742)+TIME(D7742,0,0)</f>
        <v>323</v>
      </c>
      <c r="F7742" s="4">
        <f t="shared" si="844"/>
        <v>0</v>
      </c>
      <c r="G7742" s="4">
        <f t="shared" si="842"/>
        <v>1</v>
      </c>
      <c r="H7742" s="4">
        <f t="shared" si="845"/>
        <v>0</v>
      </c>
      <c r="I7742" s="4">
        <f t="shared" si="846"/>
        <v>0</v>
      </c>
      <c r="J7742" s="4">
        <f t="shared" si="847"/>
        <v>0</v>
      </c>
      <c r="K7742" s="4">
        <f t="shared" si="843"/>
        <v>0</v>
      </c>
      <c r="L7742" s="5">
        <f t="shared" si="848"/>
        <v>0</v>
      </c>
      <c r="M7742" s="137">
        <f>'PVWatts Hourly Results (1)'!L7753/1000</f>
        <v>0</v>
      </c>
      <c r="N7742" s="3">
        <f>'PVWatts Hourly Results (2)'!L7753/1000</f>
        <v>0</v>
      </c>
      <c r="O7742" s="3">
        <f>'PVWatts Hourly Results (3)'!L7753/1000</f>
        <v>0</v>
      </c>
      <c r="P7742" s="3">
        <f>'PVWatts Hourly Results (4)'!L7753/1000</f>
        <v>0</v>
      </c>
      <c r="Q7742" s="130">
        <f>'PVWatts Hourly Results (5)'!L7753/1000</f>
        <v>0</v>
      </c>
    </row>
    <row r="7743" spans="2:17" x14ac:dyDescent="0.25">
      <c r="B7743" s="8">
        <v>11</v>
      </c>
      <c r="C7743" s="9">
        <v>18</v>
      </c>
      <c r="D7743" s="134">
        <f>'PVWatts Hourly Results (1)'!C7754</f>
        <v>0</v>
      </c>
      <c r="E7743" s="127">
        <f>DATE(YEAR(Inputs!$D$5),Summary!B7743,Summary!C7743)+TIME(D7743,0,0)</f>
        <v>323</v>
      </c>
      <c r="F7743" s="4">
        <f t="shared" si="844"/>
        <v>0</v>
      </c>
      <c r="G7743" s="4">
        <f t="shared" si="842"/>
        <v>1</v>
      </c>
      <c r="H7743" s="4">
        <f t="shared" si="845"/>
        <v>0</v>
      </c>
      <c r="I7743" s="4">
        <f t="shared" si="846"/>
        <v>0</v>
      </c>
      <c r="J7743" s="4">
        <f t="shared" si="847"/>
        <v>0</v>
      </c>
      <c r="K7743" s="4">
        <f t="shared" si="843"/>
        <v>0</v>
      </c>
      <c r="L7743" s="5">
        <f t="shared" si="848"/>
        <v>0</v>
      </c>
      <c r="M7743" s="137">
        <f>'PVWatts Hourly Results (1)'!L7754/1000</f>
        <v>0</v>
      </c>
      <c r="N7743" s="3">
        <f>'PVWatts Hourly Results (2)'!L7754/1000</f>
        <v>0</v>
      </c>
      <c r="O7743" s="3">
        <f>'PVWatts Hourly Results (3)'!L7754/1000</f>
        <v>0</v>
      </c>
      <c r="P7743" s="3">
        <f>'PVWatts Hourly Results (4)'!L7754/1000</f>
        <v>0</v>
      </c>
      <c r="Q7743" s="130">
        <f>'PVWatts Hourly Results (5)'!L7754/1000</f>
        <v>0</v>
      </c>
    </row>
    <row r="7744" spans="2:17" x14ac:dyDescent="0.25">
      <c r="B7744" s="8">
        <v>11</v>
      </c>
      <c r="C7744" s="9">
        <v>18</v>
      </c>
      <c r="D7744" s="134">
        <f>'PVWatts Hourly Results (1)'!C7755</f>
        <v>0</v>
      </c>
      <c r="E7744" s="127">
        <f>DATE(YEAR(Inputs!$D$5),Summary!B7744,Summary!C7744)+TIME(D7744,0,0)</f>
        <v>323</v>
      </c>
      <c r="F7744" s="4">
        <f t="shared" si="844"/>
        <v>0</v>
      </c>
      <c r="G7744" s="4">
        <f t="shared" si="842"/>
        <v>1</v>
      </c>
      <c r="H7744" s="4">
        <f t="shared" si="845"/>
        <v>0</v>
      </c>
      <c r="I7744" s="4">
        <f t="shared" si="846"/>
        <v>0</v>
      </c>
      <c r="J7744" s="4">
        <f t="shared" si="847"/>
        <v>0</v>
      </c>
      <c r="K7744" s="4">
        <f t="shared" si="843"/>
        <v>0</v>
      </c>
      <c r="L7744" s="5">
        <f t="shared" si="848"/>
        <v>0</v>
      </c>
      <c r="M7744" s="137">
        <f>'PVWatts Hourly Results (1)'!L7755/1000</f>
        <v>0</v>
      </c>
      <c r="N7744" s="3">
        <f>'PVWatts Hourly Results (2)'!L7755/1000</f>
        <v>0</v>
      </c>
      <c r="O7744" s="3">
        <f>'PVWatts Hourly Results (3)'!L7755/1000</f>
        <v>0</v>
      </c>
      <c r="P7744" s="3">
        <f>'PVWatts Hourly Results (4)'!L7755/1000</f>
        <v>0</v>
      </c>
      <c r="Q7744" s="130">
        <f>'PVWatts Hourly Results (5)'!L7755/1000</f>
        <v>0</v>
      </c>
    </row>
    <row r="7745" spans="2:17" x14ac:dyDescent="0.25">
      <c r="B7745" s="8">
        <v>11</v>
      </c>
      <c r="C7745" s="9">
        <v>18</v>
      </c>
      <c r="D7745" s="134">
        <f>'PVWatts Hourly Results (1)'!C7756</f>
        <v>0</v>
      </c>
      <c r="E7745" s="127">
        <f>DATE(YEAR(Inputs!$D$5),Summary!B7745,Summary!C7745)+TIME(D7745,0,0)</f>
        <v>323</v>
      </c>
      <c r="F7745" s="4">
        <f t="shared" si="844"/>
        <v>0</v>
      </c>
      <c r="G7745" s="4">
        <f t="shared" si="842"/>
        <v>1</v>
      </c>
      <c r="H7745" s="4">
        <f t="shared" si="845"/>
        <v>0</v>
      </c>
      <c r="I7745" s="4">
        <f t="shared" si="846"/>
        <v>0</v>
      </c>
      <c r="J7745" s="4">
        <f t="shared" si="847"/>
        <v>0</v>
      </c>
      <c r="K7745" s="4">
        <f t="shared" si="843"/>
        <v>0</v>
      </c>
      <c r="L7745" s="5">
        <f t="shared" si="848"/>
        <v>0</v>
      </c>
      <c r="M7745" s="137">
        <f>'PVWatts Hourly Results (1)'!L7756/1000</f>
        <v>0</v>
      </c>
      <c r="N7745" s="3">
        <f>'PVWatts Hourly Results (2)'!L7756/1000</f>
        <v>0</v>
      </c>
      <c r="O7745" s="3">
        <f>'PVWatts Hourly Results (3)'!L7756/1000</f>
        <v>0</v>
      </c>
      <c r="P7745" s="3">
        <f>'PVWatts Hourly Results (4)'!L7756/1000</f>
        <v>0</v>
      </c>
      <c r="Q7745" s="130">
        <f>'PVWatts Hourly Results (5)'!L7756/1000</f>
        <v>0</v>
      </c>
    </row>
    <row r="7746" spans="2:17" x14ac:dyDescent="0.25">
      <c r="B7746" s="8">
        <v>11</v>
      </c>
      <c r="C7746" s="9">
        <v>18</v>
      </c>
      <c r="D7746" s="134">
        <f>'PVWatts Hourly Results (1)'!C7757</f>
        <v>0</v>
      </c>
      <c r="E7746" s="127">
        <f>DATE(YEAR(Inputs!$D$5),Summary!B7746,Summary!C7746)+TIME(D7746,0,0)</f>
        <v>323</v>
      </c>
      <c r="F7746" s="4">
        <f t="shared" si="844"/>
        <v>0</v>
      </c>
      <c r="G7746" s="4">
        <f t="shared" si="842"/>
        <v>1</v>
      </c>
      <c r="H7746" s="4">
        <f t="shared" si="845"/>
        <v>0</v>
      </c>
      <c r="I7746" s="4">
        <f t="shared" si="846"/>
        <v>0</v>
      </c>
      <c r="J7746" s="4">
        <f t="shared" si="847"/>
        <v>0</v>
      </c>
      <c r="K7746" s="4">
        <f t="shared" si="843"/>
        <v>0</v>
      </c>
      <c r="L7746" s="5">
        <f t="shared" si="848"/>
        <v>0</v>
      </c>
      <c r="M7746" s="137">
        <f>'PVWatts Hourly Results (1)'!L7757/1000</f>
        <v>0</v>
      </c>
      <c r="N7746" s="3">
        <f>'PVWatts Hourly Results (2)'!L7757/1000</f>
        <v>0</v>
      </c>
      <c r="O7746" s="3">
        <f>'PVWatts Hourly Results (3)'!L7757/1000</f>
        <v>0</v>
      </c>
      <c r="P7746" s="3">
        <f>'PVWatts Hourly Results (4)'!L7757/1000</f>
        <v>0</v>
      </c>
      <c r="Q7746" s="130">
        <f>'PVWatts Hourly Results (5)'!L7757/1000</f>
        <v>0</v>
      </c>
    </row>
    <row r="7747" spans="2:17" x14ac:dyDescent="0.25">
      <c r="B7747" s="8">
        <v>11</v>
      </c>
      <c r="C7747" s="9">
        <v>18</v>
      </c>
      <c r="D7747" s="134">
        <f>'PVWatts Hourly Results (1)'!C7758</f>
        <v>0</v>
      </c>
      <c r="E7747" s="127">
        <f>DATE(YEAR(Inputs!$D$5),Summary!B7747,Summary!C7747)+TIME(D7747,0,0)</f>
        <v>323</v>
      </c>
      <c r="F7747" s="4">
        <f t="shared" si="844"/>
        <v>0</v>
      </c>
      <c r="G7747" s="4">
        <f t="shared" si="842"/>
        <v>1</v>
      </c>
      <c r="H7747" s="4">
        <f t="shared" si="845"/>
        <v>0</v>
      </c>
      <c r="I7747" s="4">
        <f t="shared" si="846"/>
        <v>0</v>
      </c>
      <c r="J7747" s="4">
        <f t="shared" si="847"/>
        <v>0</v>
      </c>
      <c r="K7747" s="4">
        <f t="shared" si="843"/>
        <v>0</v>
      </c>
      <c r="L7747" s="5">
        <f t="shared" si="848"/>
        <v>0</v>
      </c>
      <c r="M7747" s="137">
        <f>'PVWatts Hourly Results (1)'!L7758/1000</f>
        <v>0</v>
      </c>
      <c r="N7747" s="3">
        <f>'PVWatts Hourly Results (2)'!L7758/1000</f>
        <v>0</v>
      </c>
      <c r="O7747" s="3">
        <f>'PVWatts Hourly Results (3)'!L7758/1000</f>
        <v>0</v>
      </c>
      <c r="P7747" s="3">
        <f>'PVWatts Hourly Results (4)'!L7758/1000</f>
        <v>0</v>
      </c>
      <c r="Q7747" s="130">
        <f>'PVWatts Hourly Results (5)'!L7758/1000</f>
        <v>0</v>
      </c>
    </row>
    <row r="7748" spans="2:17" x14ac:dyDescent="0.25">
      <c r="B7748" s="8">
        <v>11</v>
      </c>
      <c r="C7748" s="9">
        <v>18</v>
      </c>
      <c r="D7748" s="134">
        <f>'PVWatts Hourly Results (1)'!C7759</f>
        <v>0</v>
      </c>
      <c r="E7748" s="127">
        <f>DATE(YEAR(Inputs!$D$5),Summary!B7748,Summary!C7748)+TIME(D7748,0,0)</f>
        <v>323</v>
      </c>
      <c r="F7748" s="4">
        <f t="shared" si="844"/>
        <v>0</v>
      </c>
      <c r="G7748" s="4">
        <f t="shared" si="842"/>
        <v>1</v>
      </c>
      <c r="H7748" s="4">
        <f t="shared" si="845"/>
        <v>0</v>
      </c>
      <c r="I7748" s="4">
        <f t="shared" si="846"/>
        <v>0</v>
      </c>
      <c r="J7748" s="4">
        <f t="shared" si="847"/>
        <v>0</v>
      </c>
      <c r="K7748" s="4">
        <f t="shared" si="843"/>
        <v>0</v>
      </c>
      <c r="L7748" s="5">
        <f t="shared" si="848"/>
        <v>0</v>
      </c>
      <c r="M7748" s="137">
        <f>'PVWatts Hourly Results (1)'!L7759/1000</f>
        <v>0</v>
      </c>
      <c r="N7748" s="3">
        <f>'PVWatts Hourly Results (2)'!L7759/1000</f>
        <v>0</v>
      </c>
      <c r="O7748" s="3">
        <f>'PVWatts Hourly Results (3)'!L7759/1000</f>
        <v>0</v>
      </c>
      <c r="P7748" s="3">
        <f>'PVWatts Hourly Results (4)'!L7759/1000</f>
        <v>0</v>
      </c>
      <c r="Q7748" s="130">
        <f>'PVWatts Hourly Results (5)'!L7759/1000</f>
        <v>0</v>
      </c>
    </row>
    <row r="7749" spans="2:17" x14ac:dyDescent="0.25">
      <c r="B7749" s="8">
        <v>11</v>
      </c>
      <c r="C7749" s="9">
        <v>18</v>
      </c>
      <c r="D7749" s="134">
        <f>'PVWatts Hourly Results (1)'!C7760</f>
        <v>0</v>
      </c>
      <c r="E7749" s="127">
        <f>DATE(YEAR(Inputs!$D$5),Summary!B7749,Summary!C7749)+TIME(D7749,0,0)</f>
        <v>323</v>
      </c>
      <c r="F7749" s="4">
        <f t="shared" si="844"/>
        <v>0</v>
      </c>
      <c r="G7749" s="4">
        <f t="shared" si="842"/>
        <v>1</v>
      </c>
      <c r="H7749" s="4">
        <f t="shared" si="845"/>
        <v>0</v>
      </c>
      <c r="I7749" s="4">
        <f t="shared" si="846"/>
        <v>0</v>
      </c>
      <c r="J7749" s="4">
        <f t="shared" si="847"/>
        <v>0</v>
      </c>
      <c r="K7749" s="4">
        <f t="shared" si="843"/>
        <v>0</v>
      </c>
      <c r="L7749" s="5">
        <f t="shared" si="848"/>
        <v>0</v>
      </c>
      <c r="M7749" s="137">
        <f>'PVWatts Hourly Results (1)'!L7760/1000</f>
        <v>0</v>
      </c>
      <c r="N7749" s="3">
        <f>'PVWatts Hourly Results (2)'!L7760/1000</f>
        <v>0</v>
      </c>
      <c r="O7749" s="3">
        <f>'PVWatts Hourly Results (3)'!L7760/1000</f>
        <v>0</v>
      </c>
      <c r="P7749" s="3">
        <f>'PVWatts Hourly Results (4)'!L7760/1000</f>
        <v>0</v>
      </c>
      <c r="Q7749" s="130">
        <f>'PVWatts Hourly Results (5)'!L7760/1000</f>
        <v>0</v>
      </c>
    </row>
    <row r="7750" spans="2:17" x14ac:dyDescent="0.25">
      <c r="B7750" s="8">
        <v>11</v>
      </c>
      <c r="C7750" s="9">
        <v>19</v>
      </c>
      <c r="D7750" s="134">
        <f>'PVWatts Hourly Results (1)'!C7761</f>
        <v>0</v>
      </c>
      <c r="E7750" s="127">
        <f>DATE(YEAR(Inputs!$D$5),Summary!B7750,Summary!C7750)+TIME(D7750,0,0)</f>
        <v>324</v>
      </c>
      <c r="F7750" s="4">
        <f t="shared" si="844"/>
        <v>0</v>
      </c>
      <c r="G7750" s="4">
        <f t="shared" si="842"/>
        <v>2</v>
      </c>
      <c r="H7750" s="4">
        <f t="shared" si="845"/>
        <v>1</v>
      </c>
      <c r="I7750" s="4">
        <f t="shared" si="846"/>
        <v>0</v>
      </c>
      <c r="J7750" s="4">
        <f t="shared" si="847"/>
        <v>0</v>
      </c>
      <c r="K7750" s="4">
        <f t="shared" si="843"/>
        <v>0</v>
      </c>
      <c r="L7750" s="5">
        <f t="shared" si="848"/>
        <v>0</v>
      </c>
      <c r="M7750" s="137">
        <f>'PVWatts Hourly Results (1)'!L7761/1000</f>
        <v>0</v>
      </c>
      <c r="N7750" s="3">
        <f>'PVWatts Hourly Results (2)'!L7761/1000</f>
        <v>0</v>
      </c>
      <c r="O7750" s="3">
        <f>'PVWatts Hourly Results (3)'!L7761/1000</f>
        <v>0</v>
      </c>
      <c r="P7750" s="3">
        <f>'PVWatts Hourly Results (4)'!L7761/1000</f>
        <v>0</v>
      </c>
      <c r="Q7750" s="130">
        <f>'PVWatts Hourly Results (5)'!L7761/1000</f>
        <v>0</v>
      </c>
    </row>
    <row r="7751" spans="2:17" x14ac:dyDescent="0.25">
      <c r="B7751" s="8">
        <v>11</v>
      </c>
      <c r="C7751" s="9">
        <v>19</v>
      </c>
      <c r="D7751" s="134">
        <f>'PVWatts Hourly Results (1)'!C7762</f>
        <v>0</v>
      </c>
      <c r="E7751" s="127">
        <f>DATE(YEAR(Inputs!$D$5),Summary!B7751,Summary!C7751)+TIME(D7751,0,0)</f>
        <v>324</v>
      </c>
      <c r="F7751" s="4">
        <f t="shared" si="844"/>
        <v>0</v>
      </c>
      <c r="G7751" s="4">
        <f t="shared" si="842"/>
        <v>2</v>
      </c>
      <c r="H7751" s="4">
        <f t="shared" si="845"/>
        <v>1</v>
      </c>
      <c r="I7751" s="4">
        <f t="shared" si="846"/>
        <v>0</v>
      </c>
      <c r="J7751" s="4">
        <f t="shared" si="847"/>
        <v>0</v>
      </c>
      <c r="K7751" s="4">
        <f t="shared" si="843"/>
        <v>0</v>
      </c>
      <c r="L7751" s="5">
        <f t="shared" si="848"/>
        <v>0</v>
      </c>
      <c r="M7751" s="137">
        <f>'PVWatts Hourly Results (1)'!L7762/1000</f>
        <v>0</v>
      </c>
      <c r="N7751" s="3">
        <f>'PVWatts Hourly Results (2)'!L7762/1000</f>
        <v>0</v>
      </c>
      <c r="O7751" s="3">
        <f>'PVWatts Hourly Results (3)'!L7762/1000</f>
        <v>0</v>
      </c>
      <c r="P7751" s="3">
        <f>'PVWatts Hourly Results (4)'!L7762/1000</f>
        <v>0</v>
      </c>
      <c r="Q7751" s="130">
        <f>'PVWatts Hourly Results (5)'!L7762/1000</f>
        <v>0</v>
      </c>
    </row>
    <row r="7752" spans="2:17" x14ac:dyDescent="0.25">
      <c r="B7752" s="8">
        <v>11</v>
      </c>
      <c r="C7752" s="9">
        <v>19</v>
      </c>
      <c r="D7752" s="134">
        <f>'PVWatts Hourly Results (1)'!C7763</f>
        <v>0</v>
      </c>
      <c r="E7752" s="127">
        <f>DATE(YEAR(Inputs!$D$5),Summary!B7752,Summary!C7752)+TIME(D7752,0,0)</f>
        <v>324</v>
      </c>
      <c r="F7752" s="4">
        <f t="shared" si="844"/>
        <v>0</v>
      </c>
      <c r="G7752" s="4">
        <f t="shared" si="842"/>
        <v>2</v>
      </c>
      <c r="H7752" s="4">
        <f t="shared" si="845"/>
        <v>1</v>
      </c>
      <c r="I7752" s="4">
        <f t="shared" si="846"/>
        <v>0</v>
      </c>
      <c r="J7752" s="4">
        <f t="shared" si="847"/>
        <v>0</v>
      </c>
      <c r="K7752" s="4">
        <f t="shared" si="843"/>
        <v>0</v>
      </c>
      <c r="L7752" s="5">
        <f t="shared" si="848"/>
        <v>0</v>
      </c>
      <c r="M7752" s="137">
        <f>'PVWatts Hourly Results (1)'!L7763/1000</f>
        <v>0</v>
      </c>
      <c r="N7752" s="3">
        <f>'PVWatts Hourly Results (2)'!L7763/1000</f>
        <v>0</v>
      </c>
      <c r="O7752" s="3">
        <f>'PVWatts Hourly Results (3)'!L7763/1000</f>
        <v>0</v>
      </c>
      <c r="P7752" s="3">
        <f>'PVWatts Hourly Results (4)'!L7763/1000</f>
        <v>0</v>
      </c>
      <c r="Q7752" s="130">
        <f>'PVWatts Hourly Results (5)'!L7763/1000</f>
        <v>0</v>
      </c>
    </row>
    <row r="7753" spans="2:17" x14ac:dyDescent="0.25">
      <c r="B7753" s="8">
        <v>11</v>
      </c>
      <c r="C7753" s="9">
        <v>19</v>
      </c>
      <c r="D7753" s="134">
        <f>'PVWatts Hourly Results (1)'!C7764</f>
        <v>0</v>
      </c>
      <c r="E7753" s="127">
        <f>DATE(YEAR(Inputs!$D$5),Summary!B7753,Summary!C7753)+TIME(D7753,0,0)</f>
        <v>324</v>
      </c>
      <c r="F7753" s="4">
        <f t="shared" si="844"/>
        <v>0</v>
      </c>
      <c r="G7753" s="4">
        <f t="shared" si="842"/>
        <v>2</v>
      </c>
      <c r="H7753" s="4">
        <f t="shared" si="845"/>
        <v>1</v>
      </c>
      <c r="I7753" s="4">
        <f t="shared" si="846"/>
        <v>0</v>
      </c>
      <c r="J7753" s="4">
        <f t="shared" si="847"/>
        <v>0</v>
      </c>
      <c r="K7753" s="4">
        <f t="shared" si="843"/>
        <v>0</v>
      </c>
      <c r="L7753" s="5">
        <f t="shared" si="848"/>
        <v>0</v>
      </c>
      <c r="M7753" s="137">
        <f>'PVWatts Hourly Results (1)'!L7764/1000</f>
        <v>0</v>
      </c>
      <c r="N7753" s="3">
        <f>'PVWatts Hourly Results (2)'!L7764/1000</f>
        <v>0</v>
      </c>
      <c r="O7753" s="3">
        <f>'PVWatts Hourly Results (3)'!L7764/1000</f>
        <v>0</v>
      </c>
      <c r="P7753" s="3">
        <f>'PVWatts Hourly Results (4)'!L7764/1000</f>
        <v>0</v>
      </c>
      <c r="Q7753" s="130">
        <f>'PVWatts Hourly Results (5)'!L7764/1000</f>
        <v>0</v>
      </c>
    </row>
    <row r="7754" spans="2:17" x14ac:dyDescent="0.25">
      <c r="B7754" s="8">
        <v>11</v>
      </c>
      <c r="C7754" s="9">
        <v>19</v>
      </c>
      <c r="D7754" s="134">
        <f>'PVWatts Hourly Results (1)'!C7765</f>
        <v>0</v>
      </c>
      <c r="E7754" s="127">
        <f>DATE(YEAR(Inputs!$D$5),Summary!B7754,Summary!C7754)+TIME(D7754,0,0)</f>
        <v>324</v>
      </c>
      <c r="F7754" s="4">
        <f t="shared" si="844"/>
        <v>0</v>
      </c>
      <c r="G7754" s="4">
        <f t="shared" si="842"/>
        <v>2</v>
      </c>
      <c r="H7754" s="4">
        <f t="shared" si="845"/>
        <v>1</v>
      </c>
      <c r="I7754" s="4">
        <f t="shared" si="846"/>
        <v>0</v>
      </c>
      <c r="J7754" s="4">
        <f t="shared" si="847"/>
        <v>0</v>
      </c>
      <c r="K7754" s="4">
        <f t="shared" si="843"/>
        <v>0</v>
      </c>
      <c r="L7754" s="5">
        <f t="shared" si="848"/>
        <v>0</v>
      </c>
      <c r="M7754" s="137">
        <f>'PVWatts Hourly Results (1)'!L7765/1000</f>
        <v>0</v>
      </c>
      <c r="N7754" s="3">
        <f>'PVWatts Hourly Results (2)'!L7765/1000</f>
        <v>0</v>
      </c>
      <c r="O7754" s="3">
        <f>'PVWatts Hourly Results (3)'!L7765/1000</f>
        <v>0</v>
      </c>
      <c r="P7754" s="3">
        <f>'PVWatts Hourly Results (4)'!L7765/1000</f>
        <v>0</v>
      </c>
      <c r="Q7754" s="130">
        <f>'PVWatts Hourly Results (5)'!L7765/1000</f>
        <v>0</v>
      </c>
    </row>
    <row r="7755" spans="2:17" x14ac:dyDescent="0.25">
      <c r="B7755" s="8">
        <v>11</v>
      </c>
      <c r="C7755" s="9">
        <v>19</v>
      </c>
      <c r="D7755" s="134">
        <f>'PVWatts Hourly Results (1)'!C7766</f>
        <v>0</v>
      </c>
      <c r="E7755" s="127">
        <f>DATE(YEAR(Inputs!$D$5),Summary!B7755,Summary!C7755)+TIME(D7755,0,0)</f>
        <v>324</v>
      </c>
      <c r="F7755" s="4">
        <f t="shared" si="844"/>
        <v>0</v>
      </c>
      <c r="G7755" s="4">
        <f t="shared" si="842"/>
        <v>2</v>
      </c>
      <c r="H7755" s="4">
        <f t="shared" si="845"/>
        <v>1</v>
      </c>
      <c r="I7755" s="4">
        <f t="shared" si="846"/>
        <v>0</v>
      </c>
      <c r="J7755" s="4">
        <f t="shared" si="847"/>
        <v>0</v>
      </c>
      <c r="K7755" s="4">
        <f t="shared" si="843"/>
        <v>0</v>
      </c>
      <c r="L7755" s="5">
        <f t="shared" si="848"/>
        <v>0</v>
      </c>
      <c r="M7755" s="137">
        <f>'PVWatts Hourly Results (1)'!L7766/1000</f>
        <v>0</v>
      </c>
      <c r="N7755" s="3">
        <f>'PVWatts Hourly Results (2)'!L7766/1000</f>
        <v>0</v>
      </c>
      <c r="O7755" s="3">
        <f>'PVWatts Hourly Results (3)'!L7766/1000</f>
        <v>0</v>
      </c>
      <c r="P7755" s="3">
        <f>'PVWatts Hourly Results (4)'!L7766/1000</f>
        <v>0</v>
      </c>
      <c r="Q7755" s="130">
        <f>'PVWatts Hourly Results (5)'!L7766/1000</f>
        <v>0</v>
      </c>
    </row>
    <row r="7756" spans="2:17" x14ac:dyDescent="0.25">
      <c r="B7756" s="8">
        <v>11</v>
      </c>
      <c r="C7756" s="9">
        <v>19</v>
      </c>
      <c r="D7756" s="134">
        <f>'PVWatts Hourly Results (1)'!C7767</f>
        <v>0</v>
      </c>
      <c r="E7756" s="127">
        <f>DATE(YEAR(Inputs!$D$5),Summary!B7756,Summary!C7756)+TIME(D7756,0,0)</f>
        <v>324</v>
      </c>
      <c r="F7756" s="4">
        <f t="shared" si="844"/>
        <v>0</v>
      </c>
      <c r="G7756" s="4">
        <f t="shared" si="842"/>
        <v>2</v>
      </c>
      <c r="H7756" s="4">
        <f t="shared" si="845"/>
        <v>1</v>
      </c>
      <c r="I7756" s="4">
        <f t="shared" si="846"/>
        <v>0</v>
      </c>
      <c r="J7756" s="4">
        <f t="shared" si="847"/>
        <v>0</v>
      </c>
      <c r="K7756" s="4">
        <f t="shared" si="843"/>
        <v>0</v>
      </c>
      <c r="L7756" s="5">
        <f t="shared" si="848"/>
        <v>0</v>
      </c>
      <c r="M7756" s="137">
        <f>'PVWatts Hourly Results (1)'!L7767/1000</f>
        <v>0</v>
      </c>
      <c r="N7756" s="3">
        <f>'PVWatts Hourly Results (2)'!L7767/1000</f>
        <v>0</v>
      </c>
      <c r="O7756" s="3">
        <f>'PVWatts Hourly Results (3)'!L7767/1000</f>
        <v>0</v>
      </c>
      <c r="P7756" s="3">
        <f>'PVWatts Hourly Results (4)'!L7767/1000</f>
        <v>0</v>
      </c>
      <c r="Q7756" s="130">
        <f>'PVWatts Hourly Results (5)'!L7767/1000</f>
        <v>0</v>
      </c>
    </row>
    <row r="7757" spans="2:17" x14ac:dyDescent="0.25">
      <c r="B7757" s="8">
        <v>11</v>
      </c>
      <c r="C7757" s="9">
        <v>19</v>
      </c>
      <c r="D7757" s="134">
        <f>'PVWatts Hourly Results (1)'!C7768</f>
        <v>0</v>
      </c>
      <c r="E7757" s="127">
        <f>DATE(YEAR(Inputs!$D$5),Summary!B7757,Summary!C7757)+TIME(D7757,0,0)</f>
        <v>324</v>
      </c>
      <c r="F7757" s="4">
        <f t="shared" si="844"/>
        <v>0</v>
      </c>
      <c r="G7757" s="4">
        <f t="shared" si="842"/>
        <v>2</v>
      </c>
      <c r="H7757" s="4">
        <f t="shared" si="845"/>
        <v>1</v>
      </c>
      <c r="I7757" s="4">
        <f t="shared" si="846"/>
        <v>0</v>
      </c>
      <c r="J7757" s="4">
        <f t="shared" si="847"/>
        <v>0</v>
      </c>
      <c r="K7757" s="4">
        <f t="shared" si="843"/>
        <v>0</v>
      </c>
      <c r="L7757" s="5">
        <f t="shared" si="848"/>
        <v>0</v>
      </c>
      <c r="M7757" s="137">
        <f>'PVWatts Hourly Results (1)'!L7768/1000</f>
        <v>0</v>
      </c>
      <c r="N7757" s="3">
        <f>'PVWatts Hourly Results (2)'!L7768/1000</f>
        <v>0</v>
      </c>
      <c r="O7757" s="3">
        <f>'PVWatts Hourly Results (3)'!L7768/1000</f>
        <v>0</v>
      </c>
      <c r="P7757" s="3">
        <f>'PVWatts Hourly Results (4)'!L7768/1000</f>
        <v>0</v>
      </c>
      <c r="Q7757" s="130">
        <f>'PVWatts Hourly Results (5)'!L7768/1000</f>
        <v>0</v>
      </c>
    </row>
    <row r="7758" spans="2:17" x14ac:dyDescent="0.25">
      <c r="B7758" s="8">
        <v>11</v>
      </c>
      <c r="C7758" s="9">
        <v>19</v>
      </c>
      <c r="D7758" s="134">
        <f>'PVWatts Hourly Results (1)'!C7769</f>
        <v>0</v>
      </c>
      <c r="E7758" s="127">
        <f>DATE(YEAR(Inputs!$D$5),Summary!B7758,Summary!C7758)+TIME(D7758,0,0)</f>
        <v>324</v>
      </c>
      <c r="F7758" s="4">
        <f t="shared" si="844"/>
        <v>0</v>
      </c>
      <c r="G7758" s="4">
        <f t="shared" si="842"/>
        <v>2</v>
      </c>
      <c r="H7758" s="4">
        <f t="shared" si="845"/>
        <v>1</v>
      </c>
      <c r="I7758" s="4">
        <f t="shared" si="846"/>
        <v>0</v>
      </c>
      <c r="J7758" s="4">
        <f t="shared" si="847"/>
        <v>0</v>
      </c>
      <c r="K7758" s="4">
        <f t="shared" si="843"/>
        <v>0</v>
      </c>
      <c r="L7758" s="5">
        <f t="shared" si="848"/>
        <v>0</v>
      </c>
      <c r="M7758" s="137">
        <f>'PVWatts Hourly Results (1)'!L7769/1000</f>
        <v>0</v>
      </c>
      <c r="N7758" s="3">
        <f>'PVWatts Hourly Results (2)'!L7769/1000</f>
        <v>0</v>
      </c>
      <c r="O7758" s="3">
        <f>'PVWatts Hourly Results (3)'!L7769/1000</f>
        <v>0</v>
      </c>
      <c r="P7758" s="3">
        <f>'PVWatts Hourly Results (4)'!L7769/1000</f>
        <v>0</v>
      </c>
      <c r="Q7758" s="130">
        <f>'PVWatts Hourly Results (5)'!L7769/1000</f>
        <v>0</v>
      </c>
    </row>
    <row r="7759" spans="2:17" x14ac:dyDescent="0.25">
      <c r="B7759" s="8">
        <v>11</v>
      </c>
      <c r="C7759" s="9">
        <v>19</v>
      </c>
      <c r="D7759" s="134">
        <f>'PVWatts Hourly Results (1)'!C7770</f>
        <v>0</v>
      </c>
      <c r="E7759" s="127">
        <f>DATE(YEAR(Inputs!$D$5),Summary!B7759,Summary!C7759)+TIME(D7759,0,0)</f>
        <v>324</v>
      </c>
      <c r="F7759" s="4">
        <f t="shared" si="844"/>
        <v>0</v>
      </c>
      <c r="G7759" s="4">
        <f t="shared" si="842"/>
        <v>2</v>
      </c>
      <c r="H7759" s="4">
        <f t="shared" si="845"/>
        <v>1</v>
      </c>
      <c r="I7759" s="4">
        <f t="shared" si="846"/>
        <v>0</v>
      </c>
      <c r="J7759" s="4">
        <f t="shared" si="847"/>
        <v>0</v>
      </c>
      <c r="K7759" s="4">
        <f t="shared" si="843"/>
        <v>0</v>
      </c>
      <c r="L7759" s="5">
        <f t="shared" si="848"/>
        <v>0</v>
      </c>
      <c r="M7759" s="137">
        <f>'PVWatts Hourly Results (1)'!L7770/1000</f>
        <v>0</v>
      </c>
      <c r="N7759" s="3">
        <f>'PVWatts Hourly Results (2)'!L7770/1000</f>
        <v>0</v>
      </c>
      <c r="O7759" s="3">
        <f>'PVWatts Hourly Results (3)'!L7770/1000</f>
        <v>0</v>
      </c>
      <c r="P7759" s="3">
        <f>'PVWatts Hourly Results (4)'!L7770/1000</f>
        <v>0</v>
      </c>
      <c r="Q7759" s="130">
        <f>'PVWatts Hourly Results (5)'!L7770/1000</f>
        <v>0</v>
      </c>
    </row>
    <row r="7760" spans="2:17" x14ac:dyDescent="0.25">
      <c r="B7760" s="8">
        <v>11</v>
      </c>
      <c r="C7760" s="9">
        <v>19</v>
      </c>
      <c r="D7760" s="134">
        <f>'PVWatts Hourly Results (1)'!C7771</f>
        <v>0</v>
      </c>
      <c r="E7760" s="127">
        <f>DATE(YEAR(Inputs!$D$5),Summary!B7760,Summary!C7760)+TIME(D7760,0,0)</f>
        <v>324</v>
      </c>
      <c r="F7760" s="4">
        <f t="shared" si="844"/>
        <v>0</v>
      </c>
      <c r="G7760" s="4">
        <f t="shared" si="842"/>
        <v>2</v>
      </c>
      <c r="H7760" s="4">
        <f t="shared" si="845"/>
        <v>1</v>
      </c>
      <c r="I7760" s="4">
        <f t="shared" si="846"/>
        <v>0</v>
      </c>
      <c r="J7760" s="4">
        <f t="shared" si="847"/>
        <v>0</v>
      </c>
      <c r="K7760" s="4">
        <f t="shared" si="843"/>
        <v>0</v>
      </c>
      <c r="L7760" s="5">
        <f t="shared" si="848"/>
        <v>0</v>
      </c>
      <c r="M7760" s="137">
        <f>'PVWatts Hourly Results (1)'!L7771/1000</f>
        <v>0</v>
      </c>
      <c r="N7760" s="3">
        <f>'PVWatts Hourly Results (2)'!L7771/1000</f>
        <v>0</v>
      </c>
      <c r="O7760" s="3">
        <f>'PVWatts Hourly Results (3)'!L7771/1000</f>
        <v>0</v>
      </c>
      <c r="P7760" s="3">
        <f>'PVWatts Hourly Results (4)'!L7771/1000</f>
        <v>0</v>
      </c>
      <c r="Q7760" s="130">
        <f>'PVWatts Hourly Results (5)'!L7771/1000</f>
        <v>0</v>
      </c>
    </row>
    <row r="7761" spans="2:17" x14ac:dyDescent="0.25">
      <c r="B7761" s="8">
        <v>11</v>
      </c>
      <c r="C7761" s="9">
        <v>19</v>
      </c>
      <c r="D7761" s="134">
        <f>'PVWatts Hourly Results (1)'!C7772</f>
        <v>0</v>
      </c>
      <c r="E7761" s="127">
        <f>DATE(YEAR(Inputs!$D$5),Summary!B7761,Summary!C7761)+TIME(D7761,0,0)</f>
        <v>324</v>
      </c>
      <c r="F7761" s="4">
        <f t="shared" si="844"/>
        <v>0</v>
      </c>
      <c r="G7761" s="4">
        <f t="shared" si="842"/>
        <v>2</v>
      </c>
      <c r="H7761" s="4">
        <f t="shared" si="845"/>
        <v>1</v>
      </c>
      <c r="I7761" s="4">
        <f t="shared" si="846"/>
        <v>0</v>
      </c>
      <c r="J7761" s="4">
        <f t="shared" si="847"/>
        <v>0</v>
      </c>
      <c r="K7761" s="4">
        <f t="shared" si="843"/>
        <v>0</v>
      </c>
      <c r="L7761" s="5">
        <f t="shared" si="848"/>
        <v>0</v>
      </c>
      <c r="M7761" s="137">
        <f>'PVWatts Hourly Results (1)'!L7772/1000</f>
        <v>0</v>
      </c>
      <c r="N7761" s="3">
        <f>'PVWatts Hourly Results (2)'!L7772/1000</f>
        <v>0</v>
      </c>
      <c r="O7761" s="3">
        <f>'PVWatts Hourly Results (3)'!L7772/1000</f>
        <v>0</v>
      </c>
      <c r="P7761" s="3">
        <f>'PVWatts Hourly Results (4)'!L7772/1000</f>
        <v>0</v>
      </c>
      <c r="Q7761" s="130">
        <f>'PVWatts Hourly Results (5)'!L7772/1000</f>
        <v>0</v>
      </c>
    </row>
    <row r="7762" spans="2:17" x14ac:dyDescent="0.25">
      <c r="B7762" s="8">
        <v>11</v>
      </c>
      <c r="C7762" s="9">
        <v>19</v>
      </c>
      <c r="D7762" s="134">
        <f>'PVWatts Hourly Results (1)'!C7773</f>
        <v>0</v>
      </c>
      <c r="E7762" s="127">
        <f>DATE(YEAR(Inputs!$D$5),Summary!B7762,Summary!C7762)+TIME(D7762,0,0)</f>
        <v>324</v>
      </c>
      <c r="F7762" s="4">
        <f t="shared" si="844"/>
        <v>0</v>
      </c>
      <c r="G7762" s="4">
        <f t="shared" si="842"/>
        <v>2</v>
      </c>
      <c r="H7762" s="4">
        <f t="shared" si="845"/>
        <v>1</v>
      </c>
      <c r="I7762" s="4">
        <f t="shared" si="846"/>
        <v>0</v>
      </c>
      <c r="J7762" s="4">
        <f t="shared" si="847"/>
        <v>0</v>
      </c>
      <c r="K7762" s="4">
        <f t="shared" si="843"/>
        <v>0</v>
      </c>
      <c r="L7762" s="5">
        <f t="shared" si="848"/>
        <v>0</v>
      </c>
      <c r="M7762" s="137">
        <f>'PVWatts Hourly Results (1)'!L7773/1000</f>
        <v>0</v>
      </c>
      <c r="N7762" s="3">
        <f>'PVWatts Hourly Results (2)'!L7773/1000</f>
        <v>0</v>
      </c>
      <c r="O7762" s="3">
        <f>'PVWatts Hourly Results (3)'!L7773/1000</f>
        <v>0</v>
      </c>
      <c r="P7762" s="3">
        <f>'PVWatts Hourly Results (4)'!L7773/1000</f>
        <v>0</v>
      </c>
      <c r="Q7762" s="130">
        <f>'PVWatts Hourly Results (5)'!L7773/1000</f>
        <v>0</v>
      </c>
    </row>
    <row r="7763" spans="2:17" x14ac:dyDescent="0.25">
      <c r="B7763" s="8">
        <v>11</v>
      </c>
      <c r="C7763" s="9">
        <v>19</v>
      </c>
      <c r="D7763" s="134">
        <f>'PVWatts Hourly Results (1)'!C7774</f>
        <v>0</v>
      </c>
      <c r="E7763" s="127">
        <f>DATE(YEAR(Inputs!$D$5),Summary!B7763,Summary!C7763)+TIME(D7763,0,0)</f>
        <v>324</v>
      </c>
      <c r="F7763" s="4">
        <f t="shared" si="844"/>
        <v>0</v>
      </c>
      <c r="G7763" s="4">
        <f t="shared" si="842"/>
        <v>2</v>
      </c>
      <c r="H7763" s="4">
        <f t="shared" si="845"/>
        <v>1</v>
      </c>
      <c r="I7763" s="4">
        <f t="shared" si="846"/>
        <v>0</v>
      </c>
      <c r="J7763" s="4">
        <f t="shared" si="847"/>
        <v>0</v>
      </c>
      <c r="K7763" s="4">
        <f t="shared" si="843"/>
        <v>0</v>
      </c>
      <c r="L7763" s="5">
        <f t="shared" si="848"/>
        <v>0</v>
      </c>
      <c r="M7763" s="137">
        <f>'PVWatts Hourly Results (1)'!L7774/1000</f>
        <v>0</v>
      </c>
      <c r="N7763" s="3">
        <f>'PVWatts Hourly Results (2)'!L7774/1000</f>
        <v>0</v>
      </c>
      <c r="O7763" s="3">
        <f>'PVWatts Hourly Results (3)'!L7774/1000</f>
        <v>0</v>
      </c>
      <c r="P7763" s="3">
        <f>'PVWatts Hourly Results (4)'!L7774/1000</f>
        <v>0</v>
      </c>
      <c r="Q7763" s="130">
        <f>'PVWatts Hourly Results (5)'!L7774/1000</f>
        <v>0</v>
      </c>
    </row>
    <row r="7764" spans="2:17" x14ac:dyDescent="0.25">
      <c r="B7764" s="8">
        <v>11</v>
      </c>
      <c r="C7764" s="9">
        <v>19</v>
      </c>
      <c r="D7764" s="134">
        <f>'PVWatts Hourly Results (1)'!C7775</f>
        <v>0</v>
      </c>
      <c r="E7764" s="127">
        <f>DATE(YEAR(Inputs!$D$5),Summary!B7764,Summary!C7764)+TIME(D7764,0,0)</f>
        <v>324</v>
      </c>
      <c r="F7764" s="4">
        <f t="shared" si="844"/>
        <v>0</v>
      </c>
      <c r="G7764" s="4">
        <f t="shared" si="842"/>
        <v>2</v>
      </c>
      <c r="H7764" s="4">
        <f t="shared" si="845"/>
        <v>1</v>
      </c>
      <c r="I7764" s="4">
        <f t="shared" si="846"/>
        <v>0</v>
      </c>
      <c r="J7764" s="4">
        <f t="shared" si="847"/>
        <v>0</v>
      </c>
      <c r="K7764" s="4">
        <f t="shared" si="843"/>
        <v>0</v>
      </c>
      <c r="L7764" s="5">
        <f t="shared" si="848"/>
        <v>0</v>
      </c>
      <c r="M7764" s="137">
        <f>'PVWatts Hourly Results (1)'!L7775/1000</f>
        <v>0</v>
      </c>
      <c r="N7764" s="3">
        <f>'PVWatts Hourly Results (2)'!L7775/1000</f>
        <v>0</v>
      </c>
      <c r="O7764" s="3">
        <f>'PVWatts Hourly Results (3)'!L7775/1000</f>
        <v>0</v>
      </c>
      <c r="P7764" s="3">
        <f>'PVWatts Hourly Results (4)'!L7775/1000</f>
        <v>0</v>
      </c>
      <c r="Q7764" s="130">
        <f>'PVWatts Hourly Results (5)'!L7775/1000</f>
        <v>0</v>
      </c>
    </row>
    <row r="7765" spans="2:17" x14ac:dyDescent="0.25">
      <c r="B7765" s="8">
        <v>11</v>
      </c>
      <c r="C7765" s="9">
        <v>19</v>
      </c>
      <c r="D7765" s="134">
        <f>'PVWatts Hourly Results (1)'!C7776</f>
        <v>0</v>
      </c>
      <c r="E7765" s="127">
        <f>DATE(YEAR(Inputs!$D$5),Summary!B7765,Summary!C7765)+TIME(D7765,0,0)</f>
        <v>324</v>
      </c>
      <c r="F7765" s="4">
        <f t="shared" si="844"/>
        <v>0</v>
      </c>
      <c r="G7765" s="4">
        <f t="shared" si="842"/>
        <v>2</v>
      </c>
      <c r="H7765" s="4">
        <f t="shared" si="845"/>
        <v>1</v>
      </c>
      <c r="I7765" s="4">
        <f t="shared" si="846"/>
        <v>0</v>
      </c>
      <c r="J7765" s="4">
        <f t="shared" si="847"/>
        <v>0</v>
      </c>
      <c r="K7765" s="4">
        <f t="shared" si="843"/>
        <v>0</v>
      </c>
      <c r="L7765" s="5">
        <f t="shared" si="848"/>
        <v>0</v>
      </c>
      <c r="M7765" s="137">
        <f>'PVWatts Hourly Results (1)'!L7776/1000</f>
        <v>0</v>
      </c>
      <c r="N7765" s="3">
        <f>'PVWatts Hourly Results (2)'!L7776/1000</f>
        <v>0</v>
      </c>
      <c r="O7765" s="3">
        <f>'PVWatts Hourly Results (3)'!L7776/1000</f>
        <v>0</v>
      </c>
      <c r="P7765" s="3">
        <f>'PVWatts Hourly Results (4)'!L7776/1000</f>
        <v>0</v>
      </c>
      <c r="Q7765" s="130">
        <f>'PVWatts Hourly Results (5)'!L7776/1000</f>
        <v>0</v>
      </c>
    </row>
    <row r="7766" spans="2:17" x14ac:dyDescent="0.25">
      <c r="B7766" s="8">
        <v>11</v>
      </c>
      <c r="C7766" s="9">
        <v>19</v>
      </c>
      <c r="D7766" s="134">
        <f>'PVWatts Hourly Results (1)'!C7777</f>
        <v>0</v>
      </c>
      <c r="E7766" s="127">
        <f>DATE(YEAR(Inputs!$D$5),Summary!B7766,Summary!C7766)+TIME(D7766,0,0)</f>
        <v>324</v>
      </c>
      <c r="F7766" s="4">
        <f t="shared" si="844"/>
        <v>0</v>
      </c>
      <c r="G7766" s="4">
        <f t="shared" ref="G7766:G7829" si="849">WEEKDAY(E7766)</f>
        <v>2</v>
      </c>
      <c r="H7766" s="4">
        <f t="shared" si="845"/>
        <v>1</v>
      </c>
      <c r="I7766" s="4">
        <f t="shared" si="846"/>
        <v>0</v>
      </c>
      <c r="J7766" s="4">
        <f t="shared" si="847"/>
        <v>0</v>
      </c>
      <c r="K7766" s="4">
        <f t="shared" ref="K7766:K7829" si="850">IF(OR(AND(B7766=7,C7766=4),AND(B7766=1,C7766=1)),1,0)</f>
        <v>0</v>
      </c>
      <c r="L7766" s="5">
        <f t="shared" si="848"/>
        <v>0</v>
      </c>
      <c r="M7766" s="137">
        <f>'PVWatts Hourly Results (1)'!L7777/1000</f>
        <v>0</v>
      </c>
      <c r="N7766" s="3">
        <f>'PVWatts Hourly Results (2)'!L7777/1000</f>
        <v>0</v>
      </c>
      <c r="O7766" s="3">
        <f>'PVWatts Hourly Results (3)'!L7777/1000</f>
        <v>0</v>
      </c>
      <c r="P7766" s="3">
        <f>'PVWatts Hourly Results (4)'!L7777/1000</f>
        <v>0</v>
      </c>
      <c r="Q7766" s="130">
        <f>'PVWatts Hourly Results (5)'!L7777/1000</f>
        <v>0</v>
      </c>
    </row>
    <row r="7767" spans="2:17" x14ac:dyDescent="0.25">
      <c r="B7767" s="8">
        <v>11</v>
      </c>
      <c r="C7767" s="9">
        <v>19</v>
      </c>
      <c r="D7767" s="134">
        <f>'PVWatts Hourly Results (1)'!C7778</f>
        <v>0</v>
      </c>
      <c r="E7767" s="127">
        <f>DATE(YEAR(Inputs!$D$5),Summary!B7767,Summary!C7767)+TIME(D7767,0,0)</f>
        <v>324</v>
      </c>
      <c r="F7767" s="4">
        <f t="shared" ref="F7767:F7830" si="851">IF(OR(B7767&lt;3,B7767=6,B7767=7,B7767=8),1,0)</f>
        <v>0</v>
      </c>
      <c r="G7767" s="4">
        <f t="shared" si="849"/>
        <v>2</v>
      </c>
      <c r="H7767" s="4">
        <f t="shared" ref="H7767:H7830" si="852">IF(OR(G7767=2,G7767=3,G7767=4,G7767=5,G7767=6),1,0)</f>
        <v>1</v>
      </c>
      <c r="I7767" s="4">
        <f t="shared" ref="I7767:I7830" si="853">IF(AND(B7767&gt;5,B7767&lt;9,D7767&gt;=13,D7767&lt;=16,H7767=1),1,0)</f>
        <v>0</v>
      </c>
      <c r="J7767" s="4">
        <f t="shared" ref="J7767:J7830" si="854">IF(AND(B7767&lt;3,OR(AND(D7767&gt;6,D7767&lt;9),AND(D7767&gt;17,D7767&lt;20)),H7767=1),1,0)</f>
        <v>0</v>
      </c>
      <c r="K7767" s="4">
        <f t="shared" si="850"/>
        <v>0</v>
      </c>
      <c r="L7767" s="5">
        <f t="shared" ref="L7767:L7830" si="855">IFERROR(IF(AND(F7767=1,H7767=1,OR(I7767=1,J7767=1),K7767=0),1,0),"")</f>
        <v>0</v>
      </c>
      <c r="M7767" s="137">
        <f>'PVWatts Hourly Results (1)'!L7778/1000</f>
        <v>0</v>
      </c>
      <c r="N7767" s="3">
        <f>'PVWatts Hourly Results (2)'!L7778/1000</f>
        <v>0</v>
      </c>
      <c r="O7767" s="3">
        <f>'PVWatts Hourly Results (3)'!L7778/1000</f>
        <v>0</v>
      </c>
      <c r="P7767" s="3">
        <f>'PVWatts Hourly Results (4)'!L7778/1000</f>
        <v>0</v>
      </c>
      <c r="Q7767" s="130">
        <f>'PVWatts Hourly Results (5)'!L7778/1000</f>
        <v>0</v>
      </c>
    </row>
    <row r="7768" spans="2:17" x14ac:dyDescent="0.25">
      <c r="B7768" s="8">
        <v>11</v>
      </c>
      <c r="C7768" s="9">
        <v>19</v>
      </c>
      <c r="D7768" s="134">
        <f>'PVWatts Hourly Results (1)'!C7779</f>
        <v>0</v>
      </c>
      <c r="E7768" s="127">
        <f>DATE(YEAR(Inputs!$D$5),Summary!B7768,Summary!C7768)+TIME(D7768,0,0)</f>
        <v>324</v>
      </c>
      <c r="F7768" s="4">
        <f t="shared" si="851"/>
        <v>0</v>
      </c>
      <c r="G7768" s="4">
        <f t="shared" si="849"/>
        <v>2</v>
      </c>
      <c r="H7768" s="4">
        <f t="shared" si="852"/>
        <v>1</v>
      </c>
      <c r="I7768" s="4">
        <f t="shared" si="853"/>
        <v>0</v>
      </c>
      <c r="J7768" s="4">
        <f t="shared" si="854"/>
        <v>0</v>
      </c>
      <c r="K7768" s="4">
        <f t="shared" si="850"/>
        <v>0</v>
      </c>
      <c r="L7768" s="5">
        <f t="shared" si="855"/>
        <v>0</v>
      </c>
      <c r="M7768" s="137">
        <f>'PVWatts Hourly Results (1)'!L7779/1000</f>
        <v>0</v>
      </c>
      <c r="N7768" s="3">
        <f>'PVWatts Hourly Results (2)'!L7779/1000</f>
        <v>0</v>
      </c>
      <c r="O7768" s="3">
        <f>'PVWatts Hourly Results (3)'!L7779/1000</f>
        <v>0</v>
      </c>
      <c r="P7768" s="3">
        <f>'PVWatts Hourly Results (4)'!L7779/1000</f>
        <v>0</v>
      </c>
      <c r="Q7768" s="130">
        <f>'PVWatts Hourly Results (5)'!L7779/1000</f>
        <v>0</v>
      </c>
    </row>
    <row r="7769" spans="2:17" x14ac:dyDescent="0.25">
      <c r="B7769" s="8">
        <v>11</v>
      </c>
      <c r="C7769" s="9">
        <v>19</v>
      </c>
      <c r="D7769" s="134">
        <f>'PVWatts Hourly Results (1)'!C7780</f>
        <v>0</v>
      </c>
      <c r="E7769" s="127">
        <f>DATE(YEAR(Inputs!$D$5),Summary!B7769,Summary!C7769)+TIME(D7769,0,0)</f>
        <v>324</v>
      </c>
      <c r="F7769" s="4">
        <f t="shared" si="851"/>
        <v>0</v>
      </c>
      <c r="G7769" s="4">
        <f t="shared" si="849"/>
        <v>2</v>
      </c>
      <c r="H7769" s="4">
        <f t="shared" si="852"/>
        <v>1</v>
      </c>
      <c r="I7769" s="4">
        <f t="shared" si="853"/>
        <v>0</v>
      </c>
      <c r="J7769" s="4">
        <f t="shared" si="854"/>
        <v>0</v>
      </c>
      <c r="K7769" s="4">
        <f t="shared" si="850"/>
        <v>0</v>
      </c>
      <c r="L7769" s="5">
        <f t="shared" si="855"/>
        <v>0</v>
      </c>
      <c r="M7769" s="137">
        <f>'PVWatts Hourly Results (1)'!L7780/1000</f>
        <v>0</v>
      </c>
      <c r="N7769" s="3">
        <f>'PVWatts Hourly Results (2)'!L7780/1000</f>
        <v>0</v>
      </c>
      <c r="O7769" s="3">
        <f>'PVWatts Hourly Results (3)'!L7780/1000</f>
        <v>0</v>
      </c>
      <c r="P7769" s="3">
        <f>'PVWatts Hourly Results (4)'!L7780/1000</f>
        <v>0</v>
      </c>
      <c r="Q7769" s="130">
        <f>'PVWatts Hourly Results (5)'!L7780/1000</f>
        <v>0</v>
      </c>
    </row>
    <row r="7770" spans="2:17" x14ac:dyDescent="0.25">
      <c r="B7770" s="8">
        <v>11</v>
      </c>
      <c r="C7770" s="9">
        <v>19</v>
      </c>
      <c r="D7770" s="134">
        <f>'PVWatts Hourly Results (1)'!C7781</f>
        <v>0</v>
      </c>
      <c r="E7770" s="127">
        <f>DATE(YEAR(Inputs!$D$5),Summary!B7770,Summary!C7770)+TIME(D7770,0,0)</f>
        <v>324</v>
      </c>
      <c r="F7770" s="4">
        <f t="shared" si="851"/>
        <v>0</v>
      </c>
      <c r="G7770" s="4">
        <f t="shared" si="849"/>
        <v>2</v>
      </c>
      <c r="H7770" s="4">
        <f t="shared" si="852"/>
        <v>1</v>
      </c>
      <c r="I7770" s="4">
        <f t="shared" si="853"/>
        <v>0</v>
      </c>
      <c r="J7770" s="4">
        <f t="shared" si="854"/>
        <v>0</v>
      </c>
      <c r="K7770" s="4">
        <f t="shared" si="850"/>
        <v>0</v>
      </c>
      <c r="L7770" s="5">
        <f t="shared" si="855"/>
        <v>0</v>
      </c>
      <c r="M7770" s="137">
        <f>'PVWatts Hourly Results (1)'!L7781/1000</f>
        <v>0</v>
      </c>
      <c r="N7770" s="3">
        <f>'PVWatts Hourly Results (2)'!L7781/1000</f>
        <v>0</v>
      </c>
      <c r="O7770" s="3">
        <f>'PVWatts Hourly Results (3)'!L7781/1000</f>
        <v>0</v>
      </c>
      <c r="P7770" s="3">
        <f>'PVWatts Hourly Results (4)'!L7781/1000</f>
        <v>0</v>
      </c>
      <c r="Q7770" s="130">
        <f>'PVWatts Hourly Results (5)'!L7781/1000</f>
        <v>0</v>
      </c>
    </row>
    <row r="7771" spans="2:17" x14ac:dyDescent="0.25">
      <c r="B7771" s="8">
        <v>11</v>
      </c>
      <c r="C7771" s="9">
        <v>19</v>
      </c>
      <c r="D7771" s="134">
        <f>'PVWatts Hourly Results (1)'!C7782</f>
        <v>0</v>
      </c>
      <c r="E7771" s="127">
        <f>DATE(YEAR(Inputs!$D$5),Summary!B7771,Summary!C7771)+TIME(D7771,0,0)</f>
        <v>324</v>
      </c>
      <c r="F7771" s="4">
        <f t="shared" si="851"/>
        <v>0</v>
      </c>
      <c r="G7771" s="4">
        <f t="shared" si="849"/>
        <v>2</v>
      </c>
      <c r="H7771" s="4">
        <f t="shared" si="852"/>
        <v>1</v>
      </c>
      <c r="I7771" s="4">
        <f t="shared" si="853"/>
        <v>0</v>
      </c>
      <c r="J7771" s="4">
        <f t="shared" si="854"/>
        <v>0</v>
      </c>
      <c r="K7771" s="4">
        <f t="shared" si="850"/>
        <v>0</v>
      </c>
      <c r="L7771" s="5">
        <f t="shared" si="855"/>
        <v>0</v>
      </c>
      <c r="M7771" s="137">
        <f>'PVWatts Hourly Results (1)'!L7782/1000</f>
        <v>0</v>
      </c>
      <c r="N7771" s="3">
        <f>'PVWatts Hourly Results (2)'!L7782/1000</f>
        <v>0</v>
      </c>
      <c r="O7771" s="3">
        <f>'PVWatts Hourly Results (3)'!L7782/1000</f>
        <v>0</v>
      </c>
      <c r="P7771" s="3">
        <f>'PVWatts Hourly Results (4)'!L7782/1000</f>
        <v>0</v>
      </c>
      <c r="Q7771" s="130">
        <f>'PVWatts Hourly Results (5)'!L7782/1000</f>
        <v>0</v>
      </c>
    </row>
    <row r="7772" spans="2:17" x14ac:dyDescent="0.25">
      <c r="B7772" s="8">
        <v>11</v>
      </c>
      <c r="C7772" s="9">
        <v>19</v>
      </c>
      <c r="D7772" s="134">
        <f>'PVWatts Hourly Results (1)'!C7783</f>
        <v>0</v>
      </c>
      <c r="E7772" s="127">
        <f>DATE(YEAR(Inputs!$D$5),Summary!B7772,Summary!C7772)+TIME(D7772,0,0)</f>
        <v>324</v>
      </c>
      <c r="F7772" s="4">
        <f t="shared" si="851"/>
        <v>0</v>
      </c>
      <c r="G7772" s="4">
        <f t="shared" si="849"/>
        <v>2</v>
      </c>
      <c r="H7772" s="4">
        <f t="shared" si="852"/>
        <v>1</v>
      </c>
      <c r="I7772" s="4">
        <f t="shared" si="853"/>
        <v>0</v>
      </c>
      <c r="J7772" s="4">
        <f t="shared" si="854"/>
        <v>0</v>
      </c>
      <c r="K7772" s="4">
        <f t="shared" si="850"/>
        <v>0</v>
      </c>
      <c r="L7772" s="5">
        <f t="shared" si="855"/>
        <v>0</v>
      </c>
      <c r="M7772" s="137">
        <f>'PVWatts Hourly Results (1)'!L7783/1000</f>
        <v>0</v>
      </c>
      <c r="N7772" s="3">
        <f>'PVWatts Hourly Results (2)'!L7783/1000</f>
        <v>0</v>
      </c>
      <c r="O7772" s="3">
        <f>'PVWatts Hourly Results (3)'!L7783/1000</f>
        <v>0</v>
      </c>
      <c r="P7772" s="3">
        <f>'PVWatts Hourly Results (4)'!L7783/1000</f>
        <v>0</v>
      </c>
      <c r="Q7772" s="130">
        <f>'PVWatts Hourly Results (5)'!L7783/1000</f>
        <v>0</v>
      </c>
    </row>
    <row r="7773" spans="2:17" x14ac:dyDescent="0.25">
      <c r="B7773" s="8">
        <v>11</v>
      </c>
      <c r="C7773" s="9">
        <v>19</v>
      </c>
      <c r="D7773" s="134">
        <f>'PVWatts Hourly Results (1)'!C7784</f>
        <v>0</v>
      </c>
      <c r="E7773" s="127">
        <f>DATE(YEAR(Inputs!$D$5),Summary!B7773,Summary!C7773)+TIME(D7773,0,0)</f>
        <v>324</v>
      </c>
      <c r="F7773" s="4">
        <f t="shared" si="851"/>
        <v>0</v>
      </c>
      <c r="G7773" s="4">
        <f t="shared" si="849"/>
        <v>2</v>
      </c>
      <c r="H7773" s="4">
        <f t="shared" si="852"/>
        <v>1</v>
      </c>
      <c r="I7773" s="4">
        <f t="shared" si="853"/>
        <v>0</v>
      </c>
      <c r="J7773" s="4">
        <f t="shared" si="854"/>
        <v>0</v>
      </c>
      <c r="K7773" s="4">
        <f t="shared" si="850"/>
        <v>0</v>
      </c>
      <c r="L7773" s="5">
        <f t="shared" si="855"/>
        <v>0</v>
      </c>
      <c r="M7773" s="137">
        <f>'PVWatts Hourly Results (1)'!L7784/1000</f>
        <v>0</v>
      </c>
      <c r="N7773" s="3">
        <f>'PVWatts Hourly Results (2)'!L7784/1000</f>
        <v>0</v>
      </c>
      <c r="O7773" s="3">
        <f>'PVWatts Hourly Results (3)'!L7784/1000</f>
        <v>0</v>
      </c>
      <c r="P7773" s="3">
        <f>'PVWatts Hourly Results (4)'!L7784/1000</f>
        <v>0</v>
      </c>
      <c r="Q7773" s="130">
        <f>'PVWatts Hourly Results (5)'!L7784/1000</f>
        <v>0</v>
      </c>
    </row>
    <row r="7774" spans="2:17" x14ac:dyDescent="0.25">
      <c r="B7774" s="8">
        <v>11</v>
      </c>
      <c r="C7774" s="9">
        <v>20</v>
      </c>
      <c r="D7774" s="134">
        <f>'PVWatts Hourly Results (1)'!C7785</f>
        <v>0</v>
      </c>
      <c r="E7774" s="127">
        <f>DATE(YEAR(Inputs!$D$5),Summary!B7774,Summary!C7774)+TIME(D7774,0,0)</f>
        <v>325</v>
      </c>
      <c r="F7774" s="4">
        <f t="shared" si="851"/>
        <v>0</v>
      </c>
      <c r="G7774" s="4">
        <f t="shared" si="849"/>
        <v>3</v>
      </c>
      <c r="H7774" s="4">
        <f t="shared" si="852"/>
        <v>1</v>
      </c>
      <c r="I7774" s="4">
        <f t="shared" si="853"/>
        <v>0</v>
      </c>
      <c r="J7774" s="4">
        <f t="shared" si="854"/>
        <v>0</v>
      </c>
      <c r="K7774" s="4">
        <f t="shared" si="850"/>
        <v>0</v>
      </c>
      <c r="L7774" s="5">
        <f t="shared" si="855"/>
        <v>0</v>
      </c>
      <c r="M7774" s="137">
        <f>'PVWatts Hourly Results (1)'!L7785/1000</f>
        <v>0</v>
      </c>
      <c r="N7774" s="3">
        <f>'PVWatts Hourly Results (2)'!L7785/1000</f>
        <v>0</v>
      </c>
      <c r="O7774" s="3">
        <f>'PVWatts Hourly Results (3)'!L7785/1000</f>
        <v>0</v>
      </c>
      <c r="P7774" s="3">
        <f>'PVWatts Hourly Results (4)'!L7785/1000</f>
        <v>0</v>
      </c>
      <c r="Q7774" s="130">
        <f>'PVWatts Hourly Results (5)'!L7785/1000</f>
        <v>0</v>
      </c>
    </row>
    <row r="7775" spans="2:17" x14ac:dyDescent="0.25">
      <c r="B7775" s="8">
        <v>11</v>
      </c>
      <c r="C7775" s="9">
        <v>20</v>
      </c>
      <c r="D7775" s="134">
        <f>'PVWatts Hourly Results (1)'!C7786</f>
        <v>0</v>
      </c>
      <c r="E7775" s="127">
        <f>DATE(YEAR(Inputs!$D$5),Summary!B7775,Summary!C7775)+TIME(D7775,0,0)</f>
        <v>325</v>
      </c>
      <c r="F7775" s="4">
        <f t="shared" si="851"/>
        <v>0</v>
      </c>
      <c r="G7775" s="4">
        <f t="shared" si="849"/>
        <v>3</v>
      </c>
      <c r="H7775" s="4">
        <f t="shared" si="852"/>
        <v>1</v>
      </c>
      <c r="I7775" s="4">
        <f t="shared" si="853"/>
        <v>0</v>
      </c>
      <c r="J7775" s="4">
        <f t="shared" si="854"/>
        <v>0</v>
      </c>
      <c r="K7775" s="4">
        <f t="shared" si="850"/>
        <v>0</v>
      </c>
      <c r="L7775" s="5">
        <f t="shared" si="855"/>
        <v>0</v>
      </c>
      <c r="M7775" s="137">
        <f>'PVWatts Hourly Results (1)'!L7786/1000</f>
        <v>0</v>
      </c>
      <c r="N7775" s="3">
        <f>'PVWatts Hourly Results (2)'!L7786/1000</f>
        <v>0</v>
      </c>
      <c r="O7775" s="3">
        <f>'PVWatts Hourly Results (3)'!L7786/1000</f>
        <v>0</v>
      </c>
      <c r="P7775" s="3">
        <f>'PVWatts Hourly Results (4)'!L7786/1000</f>
        <v>0</v>
      </c>
      <c r="Q7775" s="130">
        <f>'PVWatts Hourly Results (5)'!L7786/1000</f>
        <v>0</v>
      </c>
    </row>
    <row r="7776" spans="2:17" x14ac:dyDescent="0.25">
      <c r="B7776" s="8">
        <v>11</v>
      </c>
      <c r="C7776" s="9">
        <v>20</v>
      </c>
      <c r="D7776" s="134">
        <f>'PVWatts Hourly Results (1)'!C7787</f>
        <v>0</v>
      </c>
      <c r="E7776" s="127">
        <f>DATE(YEAR(Inputs!$D$5),Summary!B7776,Summary!C7776)+TIME(D7776,0,0)</f>
        <v>325</v>
      </c>
      <c r="F7776" s="4">
        <f t="shared" si="851"/>
        <v>0</v>
      </c>
      <c r="G7776" s="4">
        <f t="shared" si="849"/>
        <v>3</v>
      </c>
      <c r="H7776" s="4">
        <f t="shared" si="852"/>
        <v>1</v>
      </c>
      <c r="I7776" s="4">
        <f t="shared" si="853"/>
        <v>0</v>
      </c>
      <c r="J7776" s="4">
        <f t="shared" si="854"/>
        <v>0</v>
      </c>
      <c r="K7776" s="4">
        <f t="shared" si="850"/>
        <v>0</v>
      </c>
      <c r="L7776" s="5">
        <f t="shared" si="855"/>
        <v>0</v>
      </c>
      <c r="M7776" s="137">
        <f>'PVWatts Hourly Results (1)'!L7787/1000</f>
        <v>0</v>
      </c>
      <c r="N7776" s="3">
        <f>'PVWatts Hourly Results (2)'!L7787/1000</f>
        <v>0</v>
      </c>
      <c r="O7776" s="3">
        <f>'PVWatts Hourly Results (3)'!L7787/1000</f>
        <v>0</v>
      </c>
      <c r="P7776" s="3">
        <f>'PVWatts Hourly Results (4)'!L7787/1000</f>
        <v>0</v>
      </c>
      <c r="Q7776" s="130">
        <f>'PVWatts Hourly Results (5)'!L7787/1000</f>
        <v>0</v>
      </c>
    </row>
    <row r="7777" spans="2:17" x14ac:dyDescent="0.25">
      <c r="B7777" s="8">
        <v>11</v>
      </c>
      <c r="C7777" s="9">
        <v>20</v>
      </c>
      <c r="D7777" s="134">
        <f>'PVWatts Hourly Results (1)'!C7788</f>
        <v>0</v>
      </c>
      <c r="E7777" s="127">
        <f>DATE(YEAR(Inputs!$D$5),Summary!B7777,Summary!C7777)+TIME(D7777,0,0)</f>
        <v>325</v>
      </c>
      <c r="F7777" s="4">
        <f t="shared" si="851"/>
        <v>0</v>
      </c>
      <c r="G7777" s="4">
        <f t="shared" si="849"/>
        <v>3</v>
      </c>
      <c r="H7777" s="4">
        <f t="shared" si="852"/>
        <v>1</v>
      </c>
      <c r="I7777" s="4">
        <f t="shared" si="853"/>
        <v>0</v>
      </c>
      <c r="J7777" s="4">
        <f t="shared" si="854"/>
        <v>0</v>
      </c>
      <c r="K7777" s="4">
        <f t="shared" si="850"/>
        <v>0</v>
      </c>
      <c r="L7777" s="5">
        <f t="shared" si="855"/>
        <v>0</v>
      </c>
      <c r="M7777" s="137">
        <f>'PVWatts Hourly Results (1)'!L7788/1000</f>
        <v>0</v>
      </c>
      <c r="N7777" s="3">
        <f>'PVWatts Hourly Results (2)'!L7788/1000</f>
        <v>0</v>
      </c>
      <c r="O7777" s="3">
        <f>'PVWatts Hourly Results (3)'!L7788/1000</f>
        <v>0</v>
      </c>
      <c r="P7777" s="3">
        <f>'PVWatts Hourly Results (4)'!L7788/1000</f>
        <v>0</v>
      </c>
      <c r="Q7777" s="130">
        <f>'PVWatts Hourly Results (5)'!L7788/1000</f>
        <v>0</v>
      </c>
    </row>
    <row r="7778" spans="2:17" x14ac:dyDescent="0.25">
      <c r="B7778" s="8">
        <v>11</v>
      </c>
      <c r="C7778" s="9">
        <v>20</v>
      </c>
      <c r="D7778" s="134">
        <f>'PVWatts Hourly Results (1)'!C7789</f>
        <v>0</v>
      </c>
      <c r="E7778" s="127">
        <f>DATE(YEAR(Inputs!$D$5),Summary!B7778,Summary!C7778)+TIME(D7778,0,0)</f>
        <v>325</v>
      </c>
      <c r="F7778" s="4">
        <f t="shared" si="851"/>
        <v>0</v>
      </c>
      <c r="G7778" s="4">
        <f t="shared" si="849"/>
        <v>3</v>
      </c>
      <c r="H7778" s="4">
        <f t="shared" si="852"/>
        <v>1</v>
      </c>
      <c r="I7778" s="4">
        <f t="shared" si="853"/>
        <v>0</v>
      </c>
      <c r="J7778" s="4">
        <f t="shared" si="854"/>
        <v>0</v>
      </c>
      <c r="K7778" s="4">
        <f t="shared" si="850"/>
        <v>0</v>
      </c>
      <c r="L7778" s="5">
        <f t="shared" si="855"/>
        <v>0</v>
      </c>
      <c r="M7778" s="137">
        <f>'PVWatts Hourly Results (1)'!L7789/1000</f>
        <v>0</v>
      </c>
      <c r="N7778" s="3">
        <f>'PVWatts Hourly Results (2)'!L7789/1000</f>
        <v>0</v>
      </c>
      <c r="O7778" s="3">
        <f>'PVWatts Hourly Results (3)'!L7789/1000</f>
        <v>0</v>
      </c>
      <c r="P7778" s="3">
        <f>'PVWatts Hourly Results (4)'!L7789/1000</f>
        <v>0</v>
      </c>
      <c r="Q7778" s="130">
        <f>'PVWatts Hourly Results (5)'!L7789/1000</f>
        <v>0</v>
      </c>
    </row>
    <row r="7779" spans="2:17" x14ac:dyDescent="0.25">
      <c r="B7779" s="8">
        <v>11</v>
      </c>
      <c r="C7779" s="9">
        <v>20</v>
      </c>
      <c r="D7779" s="134">
        <f>'PVWatts Hourly Results (1)'!C7790</f>
        <v>0</v>
      </c>
      <c r="E7779" s="127">
        <f>DATE(YEAR(Inputs!$D$5),Summary!B7779,Summary!C7779)+TIME(D7779,0,0)</f>
        <v>325</v>
      </c>
      <c r="F7779" s="4">
        <f t="shared" si="851"/>
        <v>0</v>
      </c>
      <c r="G7779" s="4">
        <f t="shared" si="849"/>
        <v>3</v>
      </c>
      <c r="H7779" s="4">
        <f t="shared" si="852"/>
        <v>1</v>
      </c>
      <c r="I7779" s="4">
        <f t="shared" si="853"/>
        <v>0</v>
      </c>
      <c r="J7779" s="4">
        <f t="shared" si="854"/>
        <v>0</v>
      </c>
      <c r="K7779" s="4">
        <f t="shared" si="850"/>
        <v>0</v>
      </c>
      <c r="L7779" s="5">
        <f t="shared" si="855"/>
        <v>0</v>
      </c>
      <c r="M7779" s="137">
        <f>'PVWatts Hourly Results (1)'!L7790/1000</f>
        <v>0</v>
      </c>
      <c r="N7779" s="3">
        <f>'PVWatts Hourly Results (2)'!L7790/1000</f>
        <v>0</v>
      </c>
      <c r="O7779" s="3">
        <f>'PVWatts Hourly Results (3)'!L7790/1000</f>
        <v>0</v>
      </c>
      <c r="P7779" s="3">
        <f>'PVWatts Hourly Results (4)'!L7790/1000</f>
        <v>0</v>
      </c>
      <c r="Q7779" s="130">
        <f>'PVWatts Hourly Results (5)'!L7790/1000</f>
        <v>0</v>
      </c>
    </row>
    <row r="7780" spans="2:17" x14ac:dyDescent="0.25">
      <c r="B7780" s="8">
        <v>11</v>
      </c>
      <c r="C7780" s="9">
        <v>20</v>
      </c>
      <c r="D7780" s="134">
        <f>'PVWatts Hourly Results (1)'!C7791</f>
        <v>0</v>
      </c>
      <c r="E7780" s="127">
        <f>DATE(YEAR(Inputs!$D$5),Summary!B7780,Summary!C7780)+TIME(D7780,0,0)</f>
        <v>325</v>
      </c>
      <c r="F7780" s="4">
        <f t="shared" si="851"/>
        <v>0</v>
      </c>
      <c r="G7780" s="4">
        <f t="shared" si="849"/>
        <v>3</v>
      </c>
      <c r="H7780" s="4">
        <f t="shared" si="852"/>
        <v>1</v>
      </c>
      <c r="I7780" s="4">
        <f t="shared" si="853"/>
        <v>0</v>
      </c>
      <c r="J7780" s="4">
        <f t="shared" si="854"/>
        <v>0</v>
      </c>
      <c r="K7780" s="4">
        <f t="shared" si="850"/>
        <v>0</v>
      </c>
      <c r="L7780" s="5">
        <f t="shared" si="855"/>
        <v>0</v>
      </c>
      <c r="M7780" s="137">
        <f>'PVWatts Hourly Results (1)'!L7791/1000</f>
        <v>0</v>
      </c>
      <c r="N7780" s="3">
        <f>'PVWatts Hourly Results (2)'!L7791/1000</f>
        <v>0</v>
      </c>
      <c r="O7780" s="3">
        <f>'PVWatts Hourly Results (3)'!L7791/1000</f>
        <v>0</v>
      </c>
      <c r="P7780" s="3">
        <f>'PVWatts Hourly Results (4)'!L7791/1000</f>
        <v>0</v>
      </c>
      <c r="Q7780" s="130">
        <f>'PVWatts Hourly Results (5)'!L7791/1000</f>
        <v>0</v>
      </c>
    </row>
    <row r="7781" spans="2:17" x14ac:dyDescent="0.25">
      <c r="B7781" s="8">
        <v>11</v>
      </c>
      <c r="C7781" s="9">
        <v>20</v>
      </c>
      <c r="D7781" s="134">
        <f>'PVWatts Hourly Results (1)'!C7792</f>
        <v>0</v>
      </c>
      <c r="E7781" s="127">
        <f>DATE(YEAR(Inputs!$D$5),Summary!B7781,Summary!C7781)+TIME(D7781,0,0)</f>
        <v>325</v>
      </c>
      <c r="F7781" s="4">
        <f t="shared" si="851"/>
        <v>0</v>
      </c>
      <c r="G7781" s="4">
        <f t="shared" si="849"/>
        <v>3</v>
      </c>
      <c r="H7781" s="4">
        <f t="shared" si="852"/>
        <v>1</v>
      </c>
      <c r="I7781" s="4">
        <f t="shared" si="853"/>
        <v>0</v>
      </c>
      <c r="J7781" s="4">
        <f t="shared" si="854"/>
        <v>0</v>
      </c>
      <c r="K7781" s="4">
        <f t="shared" si="850"/>
        <v>0</v>
      </c>
      <c r="L7781" s="5">
        <f t="shared" si="855"/>
        <v>0</v>
      </c>
      <c r="M7781" s="137">
        <f>'PVWatts Hourly Results (1)'!L7792/1000</f>
        <v>0</v>
      </c>
      <c r="N7781" s="3">
        <f>'PVWatts Hourly Results (2)'!L7792/1000</f>
        <v>0</v>
      </c>
      <c r="O7781" s="3">
        <f>'PVWatts Hourly Results (3)'!L7792/1000</f>
        <v>0</v>
      </c>
      <c r="P7781" s="3">
        <f>'PVWatts Hourly Results (4)'!L7792/1000</f>
        <v>0</v>
      </c>
      <c r="Q7781" s="130">
        <f>'PVWatts Hourly Results (5)'!L7792/1000</f>
        <v>0</v>
      </c>
    </row>
    <row r="7782" spans="2:17" x14ac:dyDescent="0.25">
      <c r="B7782" s="8">
        <v>11</v>
      </c>
      <c r="C7782" s="9">
        <v>20</v>
      </c>
      <c r="D7782" s="134">
        <f>'PVWatts Hourly Results (1)'!C7793</f>
        <v>0</v>
      </c>
      <c r="E7782" s="127">
        <f>DATE(YEAR(Inputs!$D$5),Summary!B7782,Summary!C7782)+TIME(D7782,0,0)</f>
        <v>325</v>
      </c>
      <c r="F7782" s="4">
        <f t="shared" si="851"/>
        <v>0</v>
      </c>
      <c r="G7782" s="4">
        <f t="shared" si="849"/>
        <v>3</v>
      </c>
      <c r="H7782" s="4">
        <f t="shared" si="852"/>
        <v>1</v>
      </c>
      <c r="I7782" s="4">
        <f t="shared" si="853"/>
        <v>0</v>
      </c>
      <c r="J7782" s="4">
        <f t="shared" si="854"/>
        <v>0</v>
      </c>
      <c r="K7782" s="4">
        <f t="shared" si="850"/>
        <v>0</v>
      </c>
      <c r="L7782" s="5">
        <f t="shared" si="855"/>
        <v>0</v>
      </c>
      <c r="M7782" s="137">
        <f>'PVWatts Hourly Results (1)'!L7793/1000</f>
        <v>0</v>
      </c>
      <c r="N7782" s="3">
        <f>'PVWatts Hourly Results (2)'!L7793/1000</f>
        <v>0</v>
      </c>
      <c r="O7782" s="3">
        <f>'PVWatts Hourly Results (3)'!L7793/1000</f>
        <v>0</v>
      </c>
      <c r="P7782" s="3">
        <f>'PVWatts Hourly Results (4)'!L7793/1000</f>
        <v>0</v>
      </c>
      <c r="Q7782" s="130">
        <f>'PVWatts Hourly Results (5)'!L7793/1000</f>
        <v>0</v>
      </c>
    </row>
    <row r="7783" spans="2:17" x14ac:dyDescent="0.25">
      <c r="B7783" s="8">
        <v>11</v>
      </c>
      <c r="C7783" s="9">
        <v>20</v>
      </c>
      <c r="D7783" s="134">
        <f>'PVWatts Hourly Results (1)'!C7794</f>
        <v>0</v>
      </c>
      <c r="E7783" s="127">
        <f>DATE(YEAR(Inputs!$D$5),Summary!B7783,Summary!C7783)+TIME(D7783,0,0)</f>
        <v>325</v>
      </c>
      <c r="F7783" s="4">
        <f t="shared" si="851"/>
        <v>0</v>
      </c>
      <c r="G7783" s="4">
        <f t="shared" si="849"/>
        <v>3</v>
      </c>
      <c r="H7783" s="4">
        <f t="shared" si="852"/>
        <v>1</v>
      </c>
      <c r="I7783" s="4">
        <f t="shared" si="853"/>
        <v>0</v>
      </c>
      <c r="J7783" s="4">
        <f t="shared" si="854"/>
        <v>0</v>
      </c>
      <c r="K7783" s="4">
        <f t="shared" si="850"/>
        <v>0</v>
      </c>
      <c r="L7783" s="5">
        <f t="shared" si="855"/>
        <v>0</v>
      </c>
      <c r="M7783" s="137">
        <f>'PVWatts Hourly Results (1)'!L7794/1000</f>
        <v>0</v>
      </c>
      <c r="N7783" s="3">
        <f>'PVWatts Hourly Results (2)'!L7794/1000</f>
        <v>0</v>
      </c>
      <c r="O7783" s="3">
        <f>'PVWatts Hourly Results (3)'!L7794/1000</f>
        <v>0</v>
      </c>
      <c r="P7783" s="3">
        <f>'PVWatts Hourly Results (4)'!L7794/1000</f>
        <v>0</v>
      </c>
      <c r="Q7783" s="130">
        <f>'PVWatts Hourly Results (5)'!L7794/1000</f>
        <v>0</v>
      </c>
    </row>
    <row r="7784" spans="2:17" x14ac:dyDescent="0.25">
      <c r="B7784" s="8">
        <v>11</v>
      </c>
      <c r="C7784" s="9">
        <v>20</v>
      </c>
      <c r="D7784" s="134">
        <f>'PVWatts Hourly Results (1)'!C7795</f>
        <v>0</v>
      </c>
      <c r="E7784" s="127">
        <f>DATE(YEAR(Inputs!$D$5),Summary!B7784,Summary!C7784)+TIME(D7784,0,0)</f>
        <v>325</v>
      </c>
      <c r="F7784" s="4">
        <f t="shared" si="851"/>
        <v>0</v>
      </c>
      <c r="G7784" s="4">
        <f t="shared" si="849"/>
        <v>3</v>
      </c>
      <c r="H7784" s="4">
        <f t="shared" si="852"/>
        <v>1</v>
      </c>
      <c r="I7784" s="4">
        <f t="shared" si="853"/>
        <v>0</v>
      </c>
      <c r="J7784" s="4">
        <f t="shared" si="854"/>
        <v>0</v>
      </c>
      <c r="K7784" s="4">
        <f t="shared" si="850"/>
        <v>0</v>
      </c>
      <c r="L7784" s="5">
        <f t="shared" si="855"/>
        <v>0</v>
      </c>
      <c r="M7784" s="137">
        <f>'PVWatts Hourly Results (1)'!L7795/1000</f>
        <v>0</v>
      </c>
      <c r="N7784" s="3">
        <f>'PVWatts Hourly Results (2)'!L7795/1000</f>
        <v>0</v>
      </c>
      <c r="O7784" s="3">
        <f>'PVWatts Hourly Results (3)'!L7795/1000</f>
        <v>0</v>
      </c>
      <c r="P7784" s="3">
        <f>'PVWatts Hourly Results (4)'!L7795/1000</f>
        <v>0</v>
      </c>
      <c r="Q7784" s="130">
        <f>'PVWatts Hourly Results (5)'!L7795/1000</f>
        <v>0</v>
      </c>
    </row>
    <row r="7785" spans="2:17" x14ac:dyDescent="0.25">
      <c r="B7785" s="8">
        <v>11</v>
      </c>
      <c r="C7785" s="9">
        <v>20</v>
      </c>
      <c r="D7785" s="134">
        <f>'PVWatts Hourly Results (1)'!C7796</f>
        <v>0</v>
      </c>
      <c r="E7785" s="127">
        <f>DATE(YEAR(Inputs!$D$5),Summary!B7785,Summary!C7785)+TIME(D7785,0,0)</f>
        <v>325</v>
      </c>
      <c r="F7785" s="4">
        <f t="shared" si="851"/>
        <v>0</v>
      </c>
      <c r="G7785" s="4">
        <f t="shared" si="849"/>
        <v>3</v>
      </c>
      <c r="H7785" s="4">
        <f t="shared" si="852"/>
        <v>1</v>
      </c>
      <c r="I7785" s="4">
        <f t="shared" si="853"/>
        <v>0</v>
      </c>
      <c r="J7785" s="4">
        <f t="shared" si="854"/>
        <v>0</v>
      </c>
      <c r="K7785" s="4">
        <f t="shared" si="850"/>
        <v>0</v>
      </c>
      <c r="L7785" s="5">
        <f t="shared" si="855"/>
        <v>0</v>
      </c>
      <c r="M7785" s="137">
        <f>'PVWatts Hourly Results (1)'!L7796/1000</f>
        <v>0</v>
      </c>
      <c r="N7785" s="3">
        <f>'PVWatts Hourly Results (2)'!L7796/1000</f>
        <v>0</v>
      </c>
      <c r="O7785" s="3">
        <f>'PVWatts Hourly Results (3)'!L7796/1000</f>
        <v>0</v>
      </c>
      <c r="P7785" s="3">
        <f>'PVWatts Hourly Results (4)'!L7796/1000</f>
        <v>0</v>
      </c>
      <c r="Q7785" s="130">
        <f>'PVWatts Hourly Results (5)'!L7796/1000</f>
        <v>0</v>
      </c>
    </row>
    <row r="7786" spans="2:17" x14ac:dyDescent="0.25">
      <c r="B7786" s="8">
        <v>11</v>
      </c>
      <c r="C7786" s="9">
        <v>20</v>
      </c>
      <c r="D7786" s="134">
        <f>'PVWatts Hourly Results (1)'!C7797</f>
        <v>0</v>
      </c>
      <c r="E7786" s="127">
        <f>DATE(YEAR(Inputs!$D$5),Summary!B7786,Summary!C7786)+TIME(D7786,0,0)</f>
        <v>325</v>
      </c>
      <c r="F7786" s="4">
        <f t="shared" si="851"/>
        <v>0</v>
      </c>
      <c r="G7786" s="4">
        <f t="shared" si="849"/>
        <v>3</v>
      </c>
      <c r="H7786" s="4">
        <f t="shared" si="852"/>
        <v>1</v>
      </c>
      <c r="I7786" s="4">
        <f t="shared" si="853"/>
        <v>0</v>
      </c>
      <c r="J7786" s="4">
        <f t="shared" si="854"/>
        <v>0</v>
      </c>
      <c r="K7786" s="4">
        <f t="shared" si="850"/>
        <v>0</v>
      </c>
      <c r="L7786" s="5">
        <f t="shared" si="855"/>
        <v>0</v>
      </c>
      <c r="M7786" s="137">
        <f>'PVWatts Hourly Results (1)'!L7797/1000</f>
        <v>0</v>
      </c>
      <c r="N7786" s="3">
        <f>'PVWatts Hourly Results (2)'!L7797/1000</f>
        <v>0</v>
      </c>
      <c r="O7786" s="3">
        <f>'PVWatts Hourly Results (3)'!L7797/1000</f>
        <v>0</v>
      </c>
      <c r="P7786" s="3">
        <f>'PVWatts Hourly Results (4)'!L7797/1000</f>
        <v>0</v>
      </c>
      <c r="Q7786" s="130">
        <f>'PVWatts Hourly Results (5)'!L7797/1000</f>
        <v>0</v>
      </c>
    </row>
    <row r="7787" spans="2:17" x14ac:dyDescent="0.25">
      <c r="B7787" s="8">
        <v>11</v>
      </c>
      <c r="C7787" s="9">
        <v>20</v>
      </c>
      <c r="D7787" s="134">
        <f>'PVWatts Hourly Results (1)'!C7798</f>
        <v>0</v>
      </c>
      <c r="E7787" s="127">
        <f>DATE(YEAR(Inputs!$D$5),Summary!B7787,Summary!C7787)+TIME(D7787,0,0)</f>
        <v>325</v>
      </c>
      <c r="F7787" s="4">
        <f t="shared" si="851"/>
        <v>0</v>
      </c>
      <c r="G7787" s="4">
        <f t="shared" si="849"/>
        <v>3</v>
      </c>
      <c r="H7787" s="4">
        <f t="shared" si="852"/>
        <v>1</v>
      </c>
      <c r="I7787" s="4">
        <f t="shared" si="853"/>
        <v>0</v>
      </c>
      <c r="J7787" s="4">
        <f t="shared" si="854"/>
        <v>0</v>
      </c>
      <c r="K7787" s="4">
        <f t="shared" si="850"/>
        <v>0</v>
      </c>
      <c r="L7787" s="5">
        <f t="shared" si="855"/>
        <v>0</v>
      </c>
      <c r="M7787" s="137">
        <f>'PVWatts Hourly Results (1)'!L7798/1000</f>
        <v>0</v>
      </c>
      <c r="N7787" s="3">
        <f>'PVWatts Hourly Results (2)'!L7798/1000</f>
        <v>0</v>
      </c>
      <c r="O7787" s="3">
        <f>'PVWatts Hourly Results (3)'!L7798/1000</f>
        <v>0</v>
      </c>
      <c r="P7787" s="3">
        <f>'PVWatts Hourly Results (4)'!L7798/1000</f>
        <v>0</v>
      </c>
      <c r="Q7787" s="130">
        <f>'PVWatts Hourly Results (5)'!L7798/1000</f>
        <v>0</v>
      </c>
    </row>
    <row r="7788" spans="2:17" x14ac:dyDescent="0.25">
      <c r="B7788" s="8">
        <v>11</v>
      </c>
      <c r="C7788" s="9">
        <v>20</v>
      </c>
      <c r="D7788" s="134">
        <f>'PVWatts Hourly Results (1)'!C7799</f>
        <v>0</v>
      </c>
      <c r="E7788" s="127">
        <f>DATE(YEAR(Inputs!$D$5),Summary!B7788,Summary!C7788)+TIME(D7788,0,0)</f>
        <v>325</v>
      </c>
      <c r="F7788" s="4">
        <f t="shared" si="851"/>
        <v>0</v>
      </c>
      <c r="G7788" s="4">
        <f t="shared" si="849"/>
        <v>3</v>
      </c>
      <c r="H7788" s="4">
        <f t="shared" si="852"/>
        <v>1</v>
      </c>
      <c r="I7788" s="4">
        <f t="shared" si="853"/>
        <v>0</v>
      </c>
      <c r="J7788" s="4">
        <f t="shared" si="854"/>
        <v>0</v>
      </c>
      <c r="K7788" s="4">
        <f t="shared" si="850"/>
        <v>0</v>
      </c>
      <c r="L7788" s="5">
        <f t="shared" si="855"/>
        <v>0</v>
      </c>
      <c r="M7788" s="137">
        <f>'PVWatts Hourly Results (1)'!L7799/1000</f>
        <v>0</v>
      </c>
      <c r="N7788" s="3">
        <f>'PVWatts Hourly Results (2)'!L7799/1000</f>
        <v>0</v>
      </c>
      <c r="O7788" s="3">
        <f>'PVWatts Hourly Results (3)'!L7799/1000</f>
        <v>0</v>
      </c>
      <c r="P7788" s="3">
        <f>'PVWatts Hourly Results (4)'!L7799/1000</f>
        <v>0</v>
      </c>
      <c r="Q7788" s="130">
        <f>'PVWatts Hourly Results (5)'!L7799/1000</f>
        <v>0</v>
      </c>
    </row>
    <row r="7789" spans="2:17" x14ac:dyDescent="0.25">
      <c r="B7789" s="8">
        <v>11</v>
      </c>
      <c r="C7789" s="9">
        <v>20</v>
      </c>
      <c r="D7789" s="134">
        <f>'PVWatts Hourly Results (1)'!C7800</f>
        <v>0</v>
      </c>
      <c r="E7789" s="127">
        <f>DATE(YEAR(Inputs!$D$5),Summary!B7789,Summary!C7789)+TIME(D7789,0,0)</f>
        <v>325</v>
      </c>
      <c r="F7789" s="4">
        <f t="shared" si="851"/>
        <v>0</v>
      </c>
      <c r="G7789" s="4">
        <f t="shared" si="849"/>
        <v>3</v>
      </c>
      <c r="H7789" s="4">
        <f t="shared" si="852"/>
        <v>1</v>
      </c>
      <c r="I7789" s="4">
        <f t="shared" si="853"/>
        <v>0</v>
      </c>
      <c r="J7789" s="4">
        <f t="shared" si="854"/>
        <v>0</v>
      </c>
      <c r="K7789" s="4">
        <f t="shared" si="850"/>
        <v>0</v>
      </c>
      <c r="L7789" s="5">
        <f t="shared" si="855"/>
        <v>0</v>
      </c>
      <c r="M7789" s="137">
        <f>'PVWatts Hourly Results (1)'!L7800/1000</f>
        <v>0</v>
      </c>
      <c r="N7789" s="3">
        <f>'PVWatts Hourly Results (2)'!L7800/1000</f>
        <v>0</v>
      </c>
      <c r="O7789" s="3">
        <f>'PVWatts Hourly Results (3)'!L7800/1000</f>
        <v>0</v>
      </c>
      <c r="P7789" s="3">
        <f>'PVWatts Hourly Results (4)'!L7800/1000</f>
        <v>0</v>
      </c>
      <c r="Q7789" s="130">
        <f>'PVWatts Hourly Results (5)'!L7800/1000</f>
        <v>0</v>
      </c>
    </row>
    <row r="7790" spans="2:17" x14ac:dyDescent="0.25">
      <c r="B7790" s="8">
        <v>11</v>
      </c>
      <c r="C7790" s="9">
        <v>20</v>
      </c>
      <c r="D7790" s="134">
        <f>'PVWatts Hourly Results (1)'!C7801</f>
        <v>0</v>
      </c>
      <c r="E7790" s="127">
        <f>DATE(YEAR(Inputs!$D$5),Summary!B7790,Summary!C7790)+TIME(D7790,0,0)</f>
        <v>325</v>
      </c>
      <c r="F7790" s="4">
        <f t="shared" si="851"/>
        <v>0</v>
      </c>
      <c r="G7790" s="4">
        <f t="shared" si="849"/>
        <v>3</v>
      </c>
      <c r="H7790" s="4">
        <f t="shared" si="852"/>
        <v>1</v>
      </c>
      <c r="I7790" s="4">
        <f t="shared" si="853"/>
        <v>0</v>
      </c>
      <c r="J7790" s="4">
        <f t="shared" si="854"/>
        <v>0</v>
      </c>
      <c r="K7790" s="4">
        <f t="shared" si="850"/>
        <v>0</v>
      </c>
      <c r="L7790" s="5">
        <f t="shared" si="855"/>
        <v>0</v>
      </c>
      <c r="M7790" s="137">
        <f>'PVWatts Hourly Results (1)'!L7801/1000</f>
        <v>0</v>
      </c>
      <c r="N7790" s="3">
        <f>'PVWatts Hourly Results (2)'!L7801/1000</f>
        <v>0</v>
      </c>
      <c r="O7790" s="3">
        <f>'PVWatts Hourly Results (3)'!L7801/1000</f>
        <v>0</v>
      </c>
      <c r="P7790" s="3">
        <f>'PVWatts Hourly Results (4)'!L7801/1000</f>
        <v>0</v>
      </c>
      <c r="Q7790" s="130">
        <f>'PVWatts Hourly Results (5)'!L7801/1000</f>
        <v>0</v>
      </c>
    </row>
    <row r="7791" spans="2:17" x14ac:dyDescent="0.25">
      <c r="B7791" s="8">
        <v>11</v>
      </c>
      <c r="C7791" s="9">
        <v>20</v>
      </c>
      <c r="D7791" s="134">
        <f>'PVWatts Hourly Results (1)'!C7802</f>
        <v>0</v>
      </c>
      <c r="E7791" s="127">
        <f>DATE(YEAR(Inputs!$D$5),Summary!B7791,Summary!C7791)+TIME(D7791,0,0)</f>
        <v>325</v>
      </c>
      <c r="F7791" s="4">
        <f t="shared" si="851"/>
        <v>0</v>
      </c>
      <c r="G7791" s="4">
        <f t="shared" si="849"/>
        <v>3</v>
      </c>
      <c r="H7791" s="4">
        <f t="shared" si="852"/>
        <v>1</v>
      </c>
      <c r="I7791" s="4">
        <f t="shared" si="853"/>
        <v>0</v>
      </c>
      <c r="J7791" s="4">
        <f t="shared" si="854"/>
        <v>0</v>
      </c>
      <c r="K7791" s="4">
        <f t="shared" si="850"/>
        <v>0</v>
      </c>
      <c r="L7791" s="5">
        <f t="shared" si="855"/>
        <v>0</v>
      </c>
      <c r="M7791" s="137">
        <f>'PVWatts Hourly Results (1)'!L7802/1000</f>
        <v>0</v>
      </c>
      <c r="N7791" s="3">
        <f>'PVWatts Hourly Results (2)'!L7802/1000</f>
        <v>0</v>
      </c>
      <c r="O7791" s="3">
        <f>'PVWatts Hourly Results (3)'!L7802/1000</f>
        <v>0</v>
      </c>
      <c r="P7791" s="3">
        <f>'PVWatts Hourly Results (4)'!L7802/1000</f>
        <v>0</v>
      </c>
      <c r="Q7791" s="130">
        <f>'PVWatts Hourly Results (5)'!L7802/1000</f>
        <v>0</v>
      </c>
    </row>
    <row r="7792" spans="2:17" x14ac:dyDescent="0.25">
      <c r="B7792" s="8">
        <v>11</v>
      </c>
      <c r="C7792" s="9">
        <v>20</v>
      </c>
      <c r="D7792" s="134">
        <f>'PVWatts Hourly Results (1)'!C7803</f>
        <v>0</v>
      </c>
      <c r="E7792" s="127">
        <f>DATE(YEAR(Inputs!$D$5),Summary!B7792,Summary!C7792)+TIME(D7792,0,0)</f>
        <v>325</v>
      </c>
      <c r="F7792" s="4">
        <f t="shared" si="851"/>
        <v>0</v>
      </c>
      <c r="G7792" s="4">
        <f t="shared" si="849"/>
        <v>3</v>
      </c>
      <c r="H7792" s="4">
        <f t="shared" si="852"/>
        <v>1</v>
      </c>
      <c r="I7792" s="4">
        <f t="shared" si="853"/>
        <v>0</v>
      </c>
      <c r="J7792" s="4">
        <f t="shared" si="854"/>
        <v>0</v>
      </c>
      <c r="K7792" s="4">
        <f t="shared" si="850"/>
        <v>0</v>
      </c>
      <c r="L7792" s="5">
        <f t="shared" si="855"/>
        <v>0</v>
      </c>
      <c r="M7792" s="137">
        <f>'PVWatts Hourly Results (1)'!L7803/1000</f>
        <v>0</v>
      </c>
      <c r="N7792" s="3">
        <f>'PVWatts Hourly Results (2)'!L7803/1000</f>
        <v>0</v>
      </c>
      <c r="O7792" s="3">
        <f>'PVWatts Hourly Results (3)'!L7803/1000</f>
        <v>0</v>
      </c>
      <c r="P7792" s="3">
        <f>'PVWatts Hourly Results (4)'!L7803/1000</f>
        <v>0</v>
      </c>
      <c r="Q7792" s="130">
        <f>'PVWatts Hourly Results (5)'!L7803/1000</f>
        <v>0</v>
      </c>
    </row>
    <row r="7793" spans="2:17" x14ac:dyDescent="0.25">
      <c r="B7793" s="8">
        <v>11</v>
      </c>
      <c r="C7793" s="9">
        <v>20</v>
      </c>
      <c r="D7793" s="134">
        <f>'PVWatts Hourly Results (1)'!C7804</f>
        <v>0</v>
      </c>
      <c r="E7793" s="127">
        <f>DATE(YEAR(Inputs!$D$5),Summary!B7793,Summary!C7793)+TIME(D7793,0,0)</f>
        <v>325</v>
      </c>
      <c r="F7793" s="4">
        <f t="shared" si="851"/>
        <v>0</v>
      </c>
      <c r="G7793" s="4">
        <f t="shared" si="849"/>
        <v>3</v>
      </c>
      <c r="H7793" s="4">
        <f t="shared" si="852"/>
        <v>1</v>
      </c>
      <c r="I7793" s="4">
        <f t="shared" si="853"/>
        <v>0</v>
      </c>
      <c r="J7793" s="4">
        <f t="shared" si="854"/>
        <v>0</v>
      </c>
      <c r="K7793" s="4">
        <f t="shared" si="850"/>
        <v>0</v>
      </c>
      <c r="L7793" s="5">
        <f t="shared" si="855"/>
        <v>0</v>
      </c>
      <c r="M7793" s="137">
        <f>'PVWatts Hourly Results (1)'!L7804/1000</f>
        <v>0</v>
      </c>
      <c r="N7793" s="3">
        <f>'PVWatts Hourly Results (2)'!L7804/1000</f>
        <v>0</v>
      </c>
      <c r="O7793" s="3">
        <f>'PVWatts Hourly Results (3)'!L7804/1000</f>
        <v>0</v>
      </c>
      <c r="P7793" s="3">
        <f>'PVWatts Hourly Results (4)'!L7804/1000</f>
        <v>0</v>
      </c>
      <c r="Q7793" s="130">
        <f>'PVWatts Hourly Results (5)'!L7804/1000</f>
        <v>0</v>
      </c>
    </row>
    <row r="7794" spans="2:17" x14ac:dyDescent="0.25">
      <c r="B7794" s="8">
        <v>11</v>
      </c>
      <c r="C7794" s="9">
        <v>20</v>
      </c>
      <c r="D7794" s="134">
        <f>'PVWatts Hourly Results (1)'!C7805</f>
        <v>0</v>
      </c>
      <c r="E7794" s="127">
        <f>DATE(YEAR(Inputs!$D$5),Summary!B7794,Summary!C7794)+TIME(D7794,0,0)</f>
        <v>325</v>
      </c>
      <c r="F7794" s="4">
        <f t="shared" si="851"/>
        <v>0</v>
      </c>
      <c r="G7794" s="4">
        <f t="shared" si="849"/>
        <v>3</v>
      </c>
      <c r="H7794" s="4">
        <f t="shared" si="852"/>
        <v>1</v>
      </c>
      <c r="I7794" s="4">
        <f t="shared" si="853"/>
        <v>0</v>
      </c>
      <c r="J7794" s="4">
        <f t="shared" si="854"/>
        <v>0</v>
      </c>
      <c r="K7794" s="4">
        <f t="shared" si="850"/>
        <v>0</v>
      </c>
      <c r="L7794" s="5">
        <f t="shared" si="855"/>
        <v>0</v>
      </c>
      <c r="M7794" s="137">
        <f>'PVWatts Hourly Results (1)'!L7805/1000</f>
        <v>0</v>
      </c>
      <c r="N7794" s="3">
        <f>'PVWatts Hourly Results (2)'!L7805/1000</f>
        <v>0</v>
      </c>
      <c r="O7794" s="3">
        <f>'PVWatts Hourly Results (3)'!L7805/1000</f>
        <v>0</v>
      </c>
      <c r="P7794" s="3">
        <f>'PVWatts Hourly Results (4)'!L7805/1000</f>
        <v>0</v>
      </c>
      <c r="Q7794" s="130">
        <f>'PVWatts Hourly Results (5)'!L7805/1000</f>
        <v>0</v>
      </c>
    </row>
    <row r="7795" spans="2:17" x14ac:dyDescent="0.25">
      <c r="B7795" s="8">
        <v>11</v>
      </c>
      <c r="C7795" s="9">
        <v>20</v>
      </c>
      <c r="D7795" s="134">
        <f>'PVWatts Hourly Results (1)'!C7806</f>
        <v>0</v>
      </c>
      <c r="E7795" s="127">
        <f>DATE(YEAR(Inputs!$D$5),Summary!B7795,Summary!C7795)+TIME(D7795,0,0)</f>
        <v>325</v>
      </c>
      <c r="F7795" s="4">
        <f t="shared" si="851"/>
        <v>0</v>
      </c>
      <c r="G7795" s="4">
        <f t="shared" si="849"/>
        <v>3</v>
      </c>
      <c r="H7795" s="4">
        <f t="shared" si="852"/>
        <v>1</v>
      </c>
      <c r="I7795" s="4">
        <f t="shared" si="853"/>
        <v>0</v>
      </c>
      <c r="J7795" s="4">
        <f t="shared" si="854"/>
        <v>0</v>
      </c>
      <c r="K7795" s="4">
        <f t="shared" si="850"/>
        <v>0</v>
      </c>
      <c r="L7795" s="5">
        <f t="shared" si="855"/>
        <v>0</v>
      </c>
      <c r="M7795" s="137">
        <f>'PVWatts Hourly Results (1)'!L7806/1000</f>
        <v>0</v>
      </c>
      <c r="N7795" s="3">
        <f>'PVWatts Hourly Results (2)'!L7806/1000</f>
        <v>0</v>
      </c>
      <c r="O7795" s="3">
        <f>'PVWatts Hourly Results (3)'!L7806/1000</f>
        <v>0</v>
      </c>
      <c r="P7795" s="3">
        <f>'PVWatts Hourly Results (4)'!L7806/1000</f>
        <v>0</v>
      </c>
      <c r="Q7795" s="130">
        <f>'PVWatts Hourly Results (5)'!L7806/1000</f>
        <v>0</v>
      </c>
    </row>
    <row r="7796" spans="2:17" x14ac:dyDescent="0.25">
      <c r="B7796" s="8">
        <v>11</v>
      </c>
      <c r="C7796" s="9">
        <v>20</v>
      </c>
      <c r="D7796" s="134">
        <f>'PVWatts Hourly Results (1)'!C7807</f>
        <v>0</v>
      </c>
      <c r="E7796" s="127">
        <f>DATE(YEAR(Inputs!$D$5),Summary!B7796,Summary!C7796)+TIME(D7796,0,0)</f>
        <v>325</v>
      </c>
      <c r="F7796" s="4">
        <f t="shared" si="851"/>
        <v>0</v>
      </c>
      <c r="G7796" s="4">
        <f t="shared" si="849"/>
        <v>3</v>
      </c>
      <c r="H7796" s="4">
        <f t="shared" si="852"/>
        <v>1</v>
      </c>
      <c r="I7796" s="4">
        <f t="shared" si="853"/>
        <v>0</v>
      </c>
      <c r="J7796" s="4">
        <f t="shared" si="854"/>
        <v>0</v>
      </c>
      <c r="K7796" s="4">
        <f t="shared" si="850"/>
        <v>0</v>
      </c>
      <c r="L7796" s="5">
        <f t="shared" si="855"/>
        <v>0</v>
      </c>
      <c r="M7796" s="137">
        <f>'PVWatts Hourly Results (1)'!L7807/1000</f>
        <v>0</v>
      </c>
      <c r="N7796" s="3">
        <f>'PVWatts Hourly Results (2)'!L7807/1000</f>
        <v>0</v>
      </c>
      <c r="O7796" s="3">
        <f>'PVWatts Hourly Results (3)'!L7807/1000</f>
        <v>0</v>
      </c>
      <c r="P7796" s="3">
        <f>'PVWatts Hourly Results (4)'!L7807/1000</f>
        <v>0</v>
      </c>
      <c r="Q7796" s="130">
        <f>'PVWatts Hourly Results (5)'!L7807/1000</f>
        <v>0</v>
      </c>
    </row>
    <row r="7797" spans="2:17" x14ac:dyDescent="0.25">
      <c r="B7797" s="8">
        <v>11</v>
      </c>
      <c r="C7797" s="9">
        <v>20</v>
      </c>
      <c r="D7797" s="134">
        <f>'PVWatts Hourly Results (1)'!C7808</f>
        <v>0</v>
      </c>
      <c r="E7797" s="127">
        <f>DATE(YEAR(Inputs!$D$5),Summary!B7797,Summary!C7797)+TIME(D7797,0,0)</f>
        <v>325</v>
      </c>
      <c r="F7797" s="4">
        <f t="shared" si="851"/>
        <v>0</v>
      </c>
      <c r="G7797" s="4">
        <f t="shared" si="849"/>
        <v>3</v>
      </c>
      <c r="H7797" s="4">
        <f t="shared" si="852"/>
        <v>1</v>
      </c>
      <c r="I7797" s="4">
        <f t="shared" si="853"/>
        <v>0</v>
      </c>
      <c r="J7797" s="4">
        <f t="shared" si="854"/>
        <v>0</v>
      </c>
      <c r="K7797" s="4">
        <f t="shared" si="850"/>
        <v>0</v>
      </c>
      <c r="L7797" s="5">
        <f t="shared" si="855"/>
        <v>0</v>
      </c>
      <c r="M7797" s="137">
        <f>'PVWatts Hourly Results (1)'!L7808/1000</f>
        <v>0</v>
      </c>
      <c r="N7797" s="3">
        <f>'PVWatts Hourly Results (2)'!L7808/1000</f>
        <v>0</v>
      </c>
      <c r="O7797" s="3">
        <f>'PVWatts Hourly Results (3)'!L7808/1000</f>
        <v>0</v>
      </c>
      <c r="P7797" s="3">
        <f>'PVWatts Hourly Results (4)'!L7808/1000</f>
        <v>0</v>
      </c>
      <c r="Q7797" s="130">
        <f>'PVWatts Hourly Results (5)'!L7808/1000</f>
        <v>0</v>
      </c>
    </row>
    <row r="7798" spans="2:17" x14ac:dyDescent="0.25">
      <c r="B7798" s="8">
        <v>11</v>
      </c>
      <c r="C7798" s="9">
        <v>21</v>
      </c>
      <c r="D7798" s="134">
        <f>'PVWatts Hourly Results (1)'!C7809</f>
        <v>0</v>
      </c>
      <c r="E7798" s="127">
        <f>DATE(YEAR(Inputs!$D$5),Summary!B7798,Summary!C7798)+TIME(D7798,0,0)</f>
        <v>326</v>
      </c>
      <c r="F7798" s="4">
        <f t="shared" si="851"/>
        <v>0</v>
      </c>
      <c r="G7798" s="4">
        <f t="shared" si="849"/>
        <v>4</v>
      </c>
      <c r="H7798" s="4">
        <f t="shared" si="852"/>
        <v>1</v>
      </c>
      <c r="I7798" s="4">
        <f t="shared" si="853"/>
        <v>0</v>
      </c>
      <c r="J7798" s="4">
        <f t="shared" si="854"/>
        <v>0</v>
      </c>
      <c r="K7798" s="4">
        <f t="shared" si="850"/>
        <v>0</v>
      </c>
      <c r="L7798" s="5">
        <f t="shared" si="855"/>
        <v>0</v>
      </c>
      <c r="M7798" s="137">
        <f>'PVWatts Hourly Results (1)'!L7809/1000</f>
        <v>0</v>
      </c>
      <c r="N7798" s="3">
        <f>'PVWatts Hourly Results (2)'!L7809/1000</f>
        <v>0</v>
      </c>
      <c r="O7798" s="3">
        <f>'PVWatts Hourly Results (3)'!L7809/1000</f>
        <v>0</v>
      </c>
      <c r="P7798" s="3">
        <f>'PVWatts Hourly Results (4)'!L7809/1000</f>
        <v>0</v>
      </c>
      <c r="Q7798" s="130">
        <f>'PVWatts Hourly Results (5)'!L7809/1000</f>
        <v>0</v>
      </c>
    </row>
    <row r="7799" spans="2:17" x14ac:dyDescent="0.25">
      <c r="B7799" s="8">
        <v>11</v>
      </c>
      <c r="C7799" s="9">
        <v>21</v>
      </c>
      <c r="D7799" s="134">
        <f>'PVWatts Hourly Results (1)'!C7810</f>
        <v>0</v>
      </c>
      <c r="E7799" s="127">
        <f>DATE(YEAR(Inputs!$D$5),Summary!B7799,Summary!C7799)+TIME(D7799,0,0)</f>
        <v>326</v>
      </c>
      <c r="F7799" s="4">
        <f t="shared" si="851"/>
        <v>0</v>
      </c>
      <c r="G7799" s="4">
        <f t="shared" si="849"/>
        <v>4</v>
      </c>
      <c r="H7799" s="4">
        <f t="shared" si="852"/>
        <v>1</v>
      </c>
      <c r="I7799" s="4">
        <f t="shared" si="853"/>
        <v>0</v>
      </c>
      <c r="J7799" s="4">
        <f t="shared" si="854"/>
        <v>0</v>
      </c>
      <c r="K7799" s="4">
        <f t="shared" si="850"/>
        <v>0</v>
      </c>
      <c r="L7799" s="5">
        <f t="shared" si="855"/>
        <v>0</v>
      </c>
      <c r="M7799" s="137">
        <f>'PVWatts Hourly Results (1)'!L7810/1000</f>
        <v>0</v>
      </c>
      <c r="N7799" s="3">
        <f>'PVWatts Hourly Results (2)'!L7810/1000</f>
        <v>0</v>
      </c>
      <c r="O7799" s="3">
        <f>'PVWatts Hourly Results (3)'!L7810/1000</f>
        <v>0</v>
      </c>
      <c r="P7799" s="3">
        <f>'PVWatts Hourly Results (4)'!L7810/1000</f>
        <v>0</v>
      </c>
      <c r="Q7799" s="130">
        <f>'PVWatts Hourly Results (5)'!L7810/1000</f>
        <v>0</v>
      </c>
    </row>
    <row r="7800" spans="2:17" x14ac:dyDescent="0.25">
      <c r="B7800" s="8">
        <v>11</v>
      </c>
      <c r="C7800" s="9">
        <v>21</v>
      </c>
      <c r="D7800" s="134">
        <f>'PVWatts Hourly Results (1)'!C7811</f>
        <v>0</v>
      </c>
      <c r="E7800" s="127">
        <f>DATE(YEAR(Inputs!$D$5),Summary!B7800,Summary!C7800)+TIME(D7800,0,0)</f>
        <v>326</v>
      </c>
      <c r="F7800" s="4">
        <f t="shared" si="851"/>
        <v>0</v>
      </c>
      <c r="G7800" s="4">
        <f t="shared" si="849"/>
        <v>4</v>
      </c>
      <c r="H7800" s="4">
        <f t="shared" si="852"/>
        <v>1</v>
      </c>
      <c r="I7800" s="4">
        <f t="shared" si="853"/>
        <v>0</v>
      </c>
      <c r="J7800" s="4">
        <f t="shared" si="854"/>
        <v>0</v>
      </c>
      <c r="K7800" s="4">
        <f t="shared" si="850"/>
        <v>0</v>
      </c>
      <c r="L7800" s="5">
        <f t="shared" si="855"/>
        <v>0</v>
      </c>
      <c r="M7800" s="137">
        <f>'PVWatts Hourly Results (1)'!L7811/1000</f>
        <v>0</v>
      </c>
      <c r="N7800" s="3">
        <f>'PVWatts Hourly Results (2)'!L7811/1000</f>
        <v>0</v>
      </c>
      <c r="O7800" s="3">
        <f>'PVWatts Hourly Results (3)'!L7811/1000</f>
        <v>0</v>
      </c>
      <c r="P7800" s="3">
        <f>'PVWatts Hourly Results (4)'!L7811/1000</f>
        <v>0</v>
      </c>
      <c r="Q7800" s="130">
        <f>'PVWatts Hourly Results (5)'!L7811/1000</f>
        <v>0</v>
      </c>
    </row>
    <row r="7801" spans="2:17" x14ac:dyDescent="0.25">
      <c r="B7801" s="8">
        <v>11</v>
      </c>
      <c r="C7801" s="9">
        <v>21</v>
      </c>
      <c r="D7801" s="134">
        <f>'PVWatts Hourly Results (1)'!C7812</f>
        <v>0</v>
      </c>
      <c r="E7801" s="127">
        <f>DATE(YEAR(Inputs!$D$5),Summary!B7801,Summary!C7801)+TIME(D7801,0,0)</f>
        <v>326</v>
      </c>
      <c r="F7801" s="4">
        <f t="shared" si="851"/>
        <v>0</v>
      </c>
      <c r="G7801" s="4">
        <f t="shared" si="849"/>
        <v>4</v>
      </c>
      <c r="H7801" s="4">
        <f t="shared" si="852"/>
        <v>1</v>
      </c>
      <c r="I7801" s="4">
        <f t="shared" si="853"/>
        <v>0</v>
      </c>
      <c r="J7801" s="4">
        <f t="shared" si="854"/>
        <v>0</v>
      </c>
      <c r="K7801" s="4">
        <f t="shared" si="850"/>
        <v>0</v>
      </c>
      <c r="L7801" s="5">
        <f t="shared" si="855"/>
        <v>0</v>
      </c>
      <c r="M7801" s="137">
        <f>'PVWatts Hourly Results (1)'!L7812/1000</f>
        <v>0</v>
      </c>
      <c r="N7801" s="3">
        <f>'PVWatts Hourly Results (2)'!L7812/1000</f>
        <v>0</v>
      </c>
      <c r="O7801" s="3">
        <f>'PVWatts Hourly Results (3)'!L7812/1000</f>
        <v>0</v>
      </c>
      <c r="P7801" s="3">
        <f>'PVWatts Hourly Results (4)'!L7812/1000</f>
        <v>0</v>
      </c>
      <c r="Q7801" s="130">
        <f>'PVWatts Hourly Results (5)'!L7812/1000</f>
        <v>0</v>
      </c>
    </row>
    <row r="7802" spans="2:17" x14ac:dyDescent="0.25">
      <c r="B7802" s="8">
        <v>11</v>
      </c>
      <c r="C7802" s="9">
        <v>21</v>
      </c>
      <c r="D7802" s="134">
        <f>'PVWatts Hourly Results (1)'!C7813</f>
        <v>0</v>
      </c>
      <c r="E7802" s="127">
        <f>DATE(YEAR(Inputs!$D$5),Summary!B7802,Summary!C7802)+TIME(D7802,0,0)</f>
        <v>326</v>
      </c>
      <c r="F7802" s="4">
        <f t="shared" si="851"/>
        <v>0</v>
      </c>
      <c r="G7802" s="4">
        <f t="shared" si="849"/>
        <v>4</v>
      </c>
      <c r="H7802" s="4">
        <f t="shared" si="852"/>
        <v>1</v>
      </c>
      <c r="I7802" s="4">
        <f t="shared" si="853"/>
        <v>0</v>
      </c>
      <c r="J7802" s="4">
        <f t="shared" si="854"/>
        <v>0</v>
      </c>
      <c r="K7802" s="4">
        <f t="shared" si="850"/>
        <v>0</v>
      </c>
      <c r="L7802" s="5">
        <f t="shared" si="855"/>
        <v>0</v>
      </c>
      <c r="M7802" s="137">
        <f>'PVWatts Hourly Results (1)'!L7813/1000</f>
        <v>0</v>
      </c>
      <c r="N7802" s="3">
        <f>'PVWatts Hourly Results (2)'!L7813/1000</f>
        <v>0</v>
      </c>
      <c r="O7802" s="3">
        <f>'PVWatts Hourly Results (3)'!L7813/1000</f>
        <v>0</v>
      </c>
      <c r="P7802" s="3">
        <f>'PVWatts Hourly Results (4)'!L7813/1000</f>
        <v>0</v>
      </c>
      <c r="Q7802" s="130">
        <f>'PVWatts Hourly Results (5)'!L7813/1000</f>
        <v>0</v>
      </c>
    </row>
    <row r="7803" spans="2:17" x14ac:dyDescent="0.25">
      <c r="B7803" s="8">
        <v>11</v>
      </c>
      <c r="C7803" s="9">
        <v>21</v>
      </c>
      <c r="D7803" s="134">
        <f>'PVWatts Hourly Results (1)'!C7814</f>
        <v>0</v>
      </c>
      <c r="E7803" s="127">
        <f>DATE(YEAR(Inputs!$D$5),Summary!B7803,Summary!C7803)+TIME(D7803,0,0)</f>
        <v>326</v>
      </c>
      <c r="F7803" s="4">
        <f t="shared" si="851"/>
        <v>0</v>
      </c>
      <c r="G7803" s="4">
        <f t="shared" si="849"/>
        <v>4</v>
      </c>
      <c r="H7803" s="4">
        <f t="shared" si="852"/>
        <v>1</v>
      </c>
      <c r="I7803" s="4">
        <f t="shared" si="853"/>
        <v>0</v>
      </c>
      <c r="J7803" s="4">
        <f t="shared" si="854"/>
        <v>0</v>
      </c>
      <c r="K7803" s="4">
        <f t="shared" si="850"/>
        <v>0</v>
      </c>
      <c r="L7803" s="5">
        <f t="shared" si="855"/>
        <v>0</v>
      </c>
      <c r="M7803" s="137">
        <f>'PVWatts Hourly Results (1)'!L7814/1000</f>
        <v>0</v>
      </c>
      <c r="N7803" s="3">
        <f>'PVWatts Hourly Results (2)'!L7814/1000</f>
        <v>0</v>
      </c>
      <c r="O7803" s="3">
        <f>'PVWatts Hourly Results (3)'!L7814/1000</f>
        <v>0</v>
      </c>
      <c r="P7803" s="3">
        <f>'PVWatts Hourly Results (4)'!L7814/1000</f>
        <v>0</v>
      </c>
      <c r="Q7803" s="130">
        <f>'PVWatts Hourly Results (5)'!L7814/1000</f>
        <v>0</v>
      </c>
    </row>
    <row r="7804" spans="2:17" x14ac:dyDescent="0.25">
      <c r="B7804" s="8">
        <v>11</v>
      </c>
      <c r="C7804" s="9">
        <v>21</v>
      </c>
      <c r="D7804" s="134">
        <f>'PVWatts Hourly Results (1)'!C7815</f>
        <v>0</v>
      </c>
      <c r="E7804" s="127">
        <f>DATE(YEAR(Inputs!$D$5),Summary!B7804,Summary!C7804)+TIME(D7804,0,0)</f>
        <v>326</v>
      </c>
      <c r="F7804" s="4">
        <f t="shared" si="851"/>
        <v>0</v>
      </c>
      <c r="G7804" s="4">
        <f t="shared" si="849"/>
        <v>4</v>
      </c>
      <c r="H7804" s="4">
        <f t="shared" si="852"/>
        <v>1</v>
      </c>
      <c r="I7804" s="4">
        <f t="shared" si="853"/>
        <v>0</v>
      </c>
      <c r="J7804" s="4">
        <f t="shared" si="854"/>
        <v>0</v>
      </c>
      <c r="K7804" s="4">
        <f t="shared" si="850"/>
        <v>0</v>
      </c>
      <c r="L7804" s="5">
        <f t="shared" si="855"/>
        <v>0</v>
      </c>
      <c r="M7804" s="137">
        <f>'PVWatts Hourly Results (1)'!L7815/1000</f>
        <v>0</v>
      </c>
      <c r="N7804" s="3">
        <f>'PVWatts Hourly Results (2)'!L7815/1000</f>
        <v>0</v>
      </c>
      <c r="O7804" s="3">
        <f>'PVWatts Hourly Results (3)'!L7815/1000</f>
        <v>0</v>
      </c>
      <c r="P7804" s="3">
        <f>'PVWatts Hourly Results (4)'!L7815/1000</f>
        <v>0</v>
      </c>
      <c r="Q7804" s="130">
        <f>'PVWatts Hourly Results (5)'!L7815/1000</f>
        <v>0</v>
      </c>
    </row>
    <row r="7805" spans="2:17" x14ac:dyDescent="0.25">
      <c r="B7805" s="8">
        <v>11</v>
      </c>
      <c r="C7805" s="9">
        <v>21</v>
      </c>
      <c r="D7805" s="134">
        <f>'PVWatts Hourly Results (1)'!C7816</f>
        <v>0</v>
      </c>
      <c r="E7805" s="127">
        <f>DATE(YEAR(Inputs!$D$5),Summary!B7805,Summary!C7805)+TIME(D7805,0,0)</f>
        <v>326</v>
      </c>
      <c r="F7805" s="4">
        <f t="shared" si="851"/>
        <v>0</v>
      </c>
      <c r="G7805" s="4">
        <f t="shared" si="849"/>
        <v>4</v>
      </c>
      <c r="H7805" s="4">
        <f t="shared" si="852"/>
        <v>1</v>
      </c>
      <c r="I7805" s="4">
        <f t="shared" si="853"/>
        <v>0</v>
      </c>
      <c r="J7805" s="4">
        <f t="shared" si="854"/>
        <v>0</v>
      </c>
      <c r="K7805" s="4">
        <f t="shared" si="850"/>
        <v>0</v>
      </c>
      <c r="L7805" s="5">
        <f t="shared" si="855"/>
        <v>0</v>
      </c>
      <c r="M7805" s="137">
        <f>'PVWatts Hourly Results (1)'!L7816/1000</f>
        <v>0</v>
      </c>
      <c r="N7805" s="3">
        <f>'PVWatts Hourly Results (2)'!L7816/1000</f>
        <v>0</v>
      </c>
      <c r="O7805" s="3">
        <f>'PVWatts Hourly Results (3)'!L7816/1000</f>
        <v>0</v>
      </c>
      <c r="P7805" s="3">
        <f>'PVWatts Hourly Results (4)'!L7816/1000</f>
        <v>0</v>
      </c>
      <c r="Q7805" s="130">
        <f>'PVWatts Hourly Results (5)'!L7816/1000</f>
        <v>0</v>
      </c>
    </row>
    <row r="7806" spans="2:17" x14ac:dyDescent="0.25">
      <c r="B7806" s="8">
        <v>11</v>
      </c>
      <c r="C7806" s="9">
        <v>21</v>
      </c>
      <c r="D7806" s="134">
        <f>'PVWatts Hourly Results (1)'!C7817</f>
        <v>0</v>
      </c>
      <c r="E7806" s="127">
        <f>DATE(YEAR(Inputs!$D$5),Summary!B7806,Summary!C7806)+TIME(D7806,0,0)</f>
        <v>326</v>
      </c>
      <c r="F7806" s="4">
        <f t="shared" si="851"/>
        <v>0</v>
      </c>
      <c r="G7806" s="4">
        <f t="shared" si="849"/>
        <v>4</v>
      </c>
      <c r="H7806" s="4">
        <f t="shared" si="852"/>
        <v>1</v>
      </c>
      <c r="I7806" s="4">
        <f t="shared" si="853"/>
        <v>0</v>
      </c>
      <c r="J7806" s="4">
        <f t="shared" si="854"/>
        <v>0</v>
      </c>
      <c r="K7806" s="4">
        <f t="shared" si="850"/>
        <v>0</v>
      </c>
      <c r="L7806" s="5">
        <f t="shared" si="855"/>
        <v>0</v>
      </c>
      <c r="M7806" s="137">
        <f>'PVWatts Hourly Results (1)'!L7817/1000</f>
        <v>0</v>
      </c>
      <c r="N7806" s="3">
        <f>'PVWatts Hourly Results (2)'!L7817/1000</f>
        <v>0</v>
      </c>
      <c r="O7806" s="3">
        <f>'PVWatts Hourly Results (3)'!L7817/1000</f>
        <v>0</v>
      </c>
      <c r="P7806" s="3">
        <f>'PVWatts Hourly Results (4)'!L7817/1000</f>
        <v>0</v>
      </c>
      <c r="Q7806" s="130">
        <f>'PVWatts Hourly Results (5)'!L7817/1000</f>
        <v>0</v>
      </c>
    </row>
    <row r="7807" spans="2:17" x14ac:dyDescent="0.25">
      <c r="B7807" s="8">
        <v>11</v>
      </c>
      <c r="C7807" s="9">
        <v>21</v>
      </c>
      <c r="D7807" s="134">
        <f>'PVWatts Hourly Results (1)'!C7818</f>
        <v>0</v>
      </c>
      <c r="E7807" s="127">
        <f>DATE(YEAR(Inputs!$D$5),Summary!B7807,Summary!C7807)+TIME(D7807,0,0)</f>
        <v>326</v>
      </c>
      <c r="F7807" s="4">
        <f t="shared" si="851"/>
        <v>0</v>
      </c>
      <c r="G7807" s="4">
        <f t="shared" si="849"/>
        <v>4</v>
      </c>
      <c r="H7807" s="4">
        <f t="shared" si="852"/>
        <v>1</v>
      </c>
      <c r="I7807" s="4">
        <f t="shared" si="853"/>
        <v>0</v>
      </c>
      <c r="J7807" s="4">
        <f t="shared" si="854"/>
        <v>0</v>
      </c>
      <c r="K7807" s="4">
        <f t="shared" si="850"/>
        <v>0</v>
      </c>
      <c r="L7807" s="5">
        <f t="shared" si="855"/>
        <v>0</v>
      </c>
      <c r="M7807" s="137">
        <f>'PVWatts Hourly Results (1)'!L7818/1000</f>
        <v>0</v>
      </c>
      <c r="N7807" s="3">
        <f>'PVWatts Hourly Results (2)'!L7818/1000</f>
        <v>0</v>
      </c>
      <c r="O7807" s="3">
        <f>'PVWatts Hourly Results (3)'!L7818/1000</f>
        <v>0</v>
      </c>
      <c r="P7807" s="3">
        <f>'PVWatts Hourly Results (4)'!L7818/1000</f>
        <v>0</v>
      </c>
      <c r="Q7807" s="130">
        <f>'PVWatts Hourly Results (5)'!L7818/1000</f>
        <v>0</v>
      </c>
    </row>
    <row r="7808" spans="2:17" x14ac:dyDescent="0.25">
      <c r="B7808" s="8">
        <v>11</v>
      </c>
      <c r="C7808" s="9">
        <v>21</v>
      </c>
      <c r="D7808" s="134">
        <f>'PVWatts Hourly Results (1)'!C7819</f>
        <v>0</v>
      </c>
      <c r="E7808" s="127">
        <f>DATE(YEAR(Inputs!$D$5),Summary!B7808,Summary!C7808)+TIME(D7808,0,0)</f>
        <v>326</v>
      </c>
      <c r="F7808" s="4">
        <f t="shared" si="851"/>
        <v>0</v>
      </c>
      <c r="G7808" s="4">
        <f t="shared" si="849"/>
        <v>4</v>
      </c>
      <c r="H7808" s="4">
        <f t="shared" si="852"/>
        <v>1</v>
      </c>
      <c r="I7808" s="4">
        <f t="shared" si="853"/>
        <v>0</v>
      </c>
      <c r="J7808" s="4">
        <f t="shared" si="854"/>
        <v>0</v>
      </c>
      <c r="K7808" s="4">
        <f t="shared" si="850"/>
        <v>0</v>
      </c>
      <c r="L7808" s="5">
        <f t="shared" si="855"/>
        <v>0</v>
      </c>
      <c r="M7808" s="137">
        <f>'PVWatts Hourly Results (1)'!L7819/1000</f>
        <v>0</v>
      </c>
      <c r="N7808" s="3">
        <f>'PVWatts Hourly Results (2)'!L7819/1000</f>
        <v>0</v>
      </c>
      <c r="O7808" s="3">
        <f>'PVWatts Hourly Results (3)'!L7819/1000</f>
        <v>0</v>
      </c>
      <c r="P7808" s="3">
        <f>'PVWatts Hourly Results (4)'!L7819/1000</f>
        <v>0</v>
      </c>
      <c r="Q7808" s="130">
        <f>'PVWatts Hourly Results (5)'!L7819/1000</f>
        <v>0</v>
      </c>
    </row>
    <row r="7809" spans="2:17" x14ac:dyDescent="0.25">
      <c r="B7809" s="8">
        <v>11</v>
      </c>
      <c r="C7809" s="9">
        <v>21</v>
      </c>
      <c r="D7809" s="134">
        <f>'PVWatts Hourly Results (1)'!C7820</f>
        <v>0</v>
      </c>
      <c r="E7809" s="127">
        <f>DATE(YEAR(Inputs!$D$5),Summary!B7809,Summary!C7809)+TIME(D7809,0,0)</f>
        <v>326</v>
      </c>
      <c r="F7809" s="4">
        <f t="shared" si="851"/>
        <v>0</v>
      </c>
      <c r="G7809" s="4">
        <f t="shared" si="849"/>
        <v>4</v>
      </c>
      <c r="H7809" s="4">
        <f t="shared" si="852"/>
        <v>1</v>
      </c>
      <c r="I7809" s="4">
        <f t="shared" si="853"/>
        <v>0</v>
      </c>
      <c r="J7809" s="4">
        <f t="shared" si="854"/>
        <v>0</v>
      </c>
      <c r="K7809" s="4">
        <f t="shared" si="850"/>
        <v>0</v>
      </c>
      <c r="L7809" s="5">
        <f t="shared" si="855"/>
        <v>0</v>
      </c>
      <c r="M7809" s="137">
        <f>'PVWatts Hourly Results (1)'!L7820/1000</f>
        <v>0</v>
      </c>
      <c r="N7809" s="3">
        <f>'PVWatts Hourly Results (2)'!L7820/1000</f>
        <v>0</v>
      </c>
      <c r="O7809" s="3">
        <f>'PVWatts Hourly Results (3)'!L7820/1000</f>
        <v>0</v>
      </c>
      <c r="P7809" s="3">
        <f>'PVWatts Hourly Results (4)'!L7820/1000</f>
        <v>0</v>
      </c>
      <c r="Q7809" s="130">
        <f>'PVWatts Hourly Results (5)'!L7820/1000</f>
        <v>0</v>
      </c>
    </row>
    <row r="7810" spans="2:17" x14ac:dyDescent="0.25">
      <c r="B7810" s="8">
        <v>11</v>
      </c>
      <c r="C7810" s="9">
        <v>21</v>
      </c>
      <c r="D7810" s="134">
        <f>'PVWatts Hourly Results (1)'!C7821</f>
        <v>0</v>
      </c>
      <c r="E7810" s="127">
        <f>DATE(YEAR(Inputs!$D$5),Summary!B7810,Summary!C7810)+TIME(D7810,0,0)</f>
        <v>326</v>
      </c>
      <c r="F7810" s="4">
        <f t="shared" si="851"/>
        <v>0</v>
      </c>
      <c r="G7810" s="4">
        <f t="shared" si="849"/>
        <v>4</v>
      </c>
      <c r="H7810" s="4">
        <f t="shared" si="852"/>
        <v>1</v>
      </c>
      <c r="I7810" s="4">
        <f t="shared" si="853"/>
        <v>0</v>
      </c>
      <c r="J7810" s="4">
        <f t="shared" si="854"/>
        <v>0</v>
      </c>
      <c r="K7810" s="4">
        <f t="shared" si="850"/>
        <v>0</v>
      </c>
      <c r="L7810" s="5">
        <f t="shared" si="855"/>
        <v>0</v>
      </c>
      <c r="M7810" s="137">
        <f>'PVWatts Hourly Results (1)'!L7821/1000</f>
        <v>0</v>
      </c>
      <c r="N7810" s="3">
        <f>'PVWatts Hourly Results (2)'!L7821/1000</f>
        <v>0</v>
      </c>
      <c r="O7810" s="3">
        <f>'PVWatts Hourly Results (3)'!L7821/1000</f>
        <v>0</v>
      </c>
      <c r="P7810" s="3">
        <f>'PVWatts Hourly Results (4)'!L7821/1000</f>
        <v>0</v>
      </c>
      <c r="Q7810" s="130">
        <f>'PVWatts Hourly Results (5)'!L7821/1000</f>
        <v>0</v>
      </c>
    </row>
    <row r="7811" spans="2:17" x14ac:dyDescent="0.25">
      <c r="B7811" s="8">
        <v>11</v>
      </c>
      <c r="C7811" s="9">
        <v>21</v>
      </c>
      <c r="D7811" s="134">
        <f>'PVWatts Hourly Results (1)'!C7822</f>
        <v>0</v>
      </c>
      <c r="E7811" s="127">
        <f>DATE(YEAR(Inputs!$D$5),Summary!B7811,Summary!C7811)+TIME(D7811,0,0)</f>
        <v>326</v>
      </c>
      <c r="F7811" s="4">
        <f t="shared" si="851"/>
        <v>0</v>
      </c>
      <c r="G7811" s="4">
        <f t="shared" si="849"/>
        <v>4</v>
      </c>
      <c r="H7811" s="4">
        <f t="shared" si="852"/>
        <v>1</v>
      </c>
      <c r="I7811" s="4">
        <f t="shared" si="853"/>
        <v>0</v>
      </c>
      <c r="J7811" s="4">
        <f t="shared" si="854"/>
        <v>0</v>
      </c>
      <c r="K7811" s="4">
        <f t="shared" si="850"/>
        <v>0</v>
      </c>
      <c r="L7811" s="5">
        <f t="shared" si="855"/>
        <v>0</v>
      </c>
      <c r="M7811" s="137">
        <f>'PVWatts Hourly Results (1)'!L7822/1000</f>
        <v>0</v>
      </c>
      <c r="N7811" s="3">
        <f>'PVWatts Hourly Results (2)'!L7822/1000</f>
        <v>0</v>
      </c>
      <c r="O7811" s="3">
        <f>'PVWatts Hourly Results (3)'!L7822/1000</f>
        <v>0</v>
      </c>
      <c r="P7811" s="3">
        <f>'PVWatts Hourly Results (4)'!L7822/1000</f>
        <v>0</v>
      </c>
      <c r="Q7811" s="130">
        <f>'PVWatts Hourly Results (5)'!L7822/1000</f>
        <v>0</v>
      </c>
    </row>
    <row r="7812" spans="2:17" x14ac:dyDescent="0.25">
      <c r="B7812" s="8">
        <v>11</v>
      </c>
      <c r="C7812" s="9">
        <v>21</v>
      </c>
      <c r="D7812" s="134">
        <f>'PVWatts Hourly Results (1)'!C7823</f>
        <v>0</v>
      </c>
      <c r="E7812" s="127">
        <f>DATE(YEAR(Inputs!$D$5),Summary!B7812,Summary!C7812)+TIME(D7812,0,0)</f>
        <v>326</v>
      </c>
      <c r="F7812" s="4">
        <f t="shared" si="851"/>
        <v>0</v>
      </c>
      <c r="G7812" s="4">
        <f t="shared" si="849"/>
        <v>4</v>
      </c>
      <c r="H7812" s="4">
        <f t="shared" si="852"/>
        <v>1</v>
      </c>
      <c r="I7812" s="4">
        <f t="shared" si="853"/>
        <v>0</v>
      </c>
      <c r="J7812" s="4">
        <f t="shared" si="854"/>
        <v>0</v>
      </c>
      <c r="K7812" s="4">
        <f t="shared" si="850"/>
        <v>0</v>
      </c>
      <c r="L7812" s="5">
        <f t="shared" si="855"/>
        <v>0</v>
      </c>
      <c r="M7812" s="137">
        <f>'PVWatts Hourly Results (1)'!L7823/1000</f>
        <v>0</v>
      </c>
      <c r="N7812" s="3">
        <f>'PVWatts Hourly Results (2)'!L7823/1000</f>
        <v>0</v>
      </c>
      <c r="O7812" s="3">
        <f>'PVWatts Hourly Results (3)'!L7823/1000</f>
        <v>0</v>
      </c>
      <c r="P7812" s="3">
        <f>'PVWatts Hourly Results (4)'!L7823/1000</f>
        <v>0</v>
      </c>
      <c r="Q7812" s="130">
        <f>'PVWatts Hourly Results (5)'!L7823/1000</f>
        <v>0</v>
      </c>
    </row>
    <row r="7813" spans="2:17" x14ac:dyDescent="0.25">
      <c r="B7813" s="8">
        <v>11</v>
      </c>
      <c r="C7813" s="9">
        <v>21</v>
      </c>
      <c r="D7813" s="134">
        <f>'PVWatts Hourly Results (1)'!C7824</f>
        <v>0</v>
      </c>
      <c r="E7813" s="127">
        <f>DATE(YEAR(Inputs!$D$5),Summary!B7813,Summary!C7813)+TIME(D7813,0,0)</f>
        <v>326</v>
      </c>
      <c r="F7813" s="4">
        <f t="shared" si="851"/>
        <v>0</v>
      </c>
      <c r="G7813" s="4">
        <f t="shared" si="849"/>
        <v>4</v>
      </c>
      <c r="H7813" s="4">
        <f t="shared" si="852"/>
        <v>1</v>
      </c>
      <c r="I7813" s="4">
        <f t="shared" si="853"/>
        <v>0</v>
      </c>
      <c r="J7813" s="4">
        <f t="shared" si="854"/>
        <v>0</v>
      </c>
      <c r="K7813" s="4">
        <f t="shared" si="850"/>
        <v>0</v>
      </c>
      <c r="L7813" s="5">
        <f t="shared" si="855"/>
        <v>0</v>
      </c>
      <c r="M7813" s="137">
        <f>'PVWatts Hourly Results (1)'!L7824/1000</f>
        <v>0</v>
      </c>
      <c r="N7813" s="3">
        <f>'PVWatts Hourly Results (2)'!L7824/1000</f>
        <v>0</v>
      </c>
      <c r="O7813" s="3">
        <f>'PVWatts Hourly Results (3)'!L7824/1000</f>
        <v>0</v>
      </c>
      <c r="P7813" s="3">
        <f>'PVWatts Hourly Results (4)'!L7824/1000</f>
        <v>0</v>
      </c>
      <c r="Q7813" s="130">
        <f>'PVWatts Hourly Results (5)'!L7824/1000</f>
        <v>0</v>
      </c>
    </row>
    <row r="7814" spans="2:17" x14ac:dyDescent="0.25">
      <c r="B7814" s="8">
        <v>11</v>
      </c>
      <c r="C7814" s="9">
        <v>21</v>
      </c>
      <c r="D7814" s="134">
        <f>'PVWatts Hourly Results (1)'!C7825</f>
        <v>0</v>
      </c>
      <c r="E7814" s="127">
        <f>DATE(YEAR(Inputs!$D$5),Summary!B7814,Summary!C7814)+TIME(D7814,0,0)</f>
        <v>326</v>
      </c>
      <c r="F7814" s="4">
        <f t="shared" si="851"/>
        <v>0</v>
      </c>
      <c r="G7814" s="4">
        <f t="shared" si="849"/>
        <v>4</v>
      </c>
      <c r="H7814" s="4">
        <f t="shared" si="852"/>
        <v>1</v>
      </c>
      <c r="I7814" s="4">
        <f t="shared" si="853"/>
        <v>0</v>
      </c>
      <c r="J7814" s="4">
        <f t="shared" si="854"/>
        <v>0</v>
      </c>
      <c r="K7814" s="4">
        <f t="shared" si="850"/>
        <v>0</v>
      </c>
      <c r="L7814" s="5">
        <f t="shared" si="855"/>
        <v>0</v>
      </c>
      <c r="M7814" s="137">
        <f>'PVWatts Hourly Results (1)'!L7825/1000</f>
        <v>0</v>
      </c>
      <c r="N7814" s="3">
        <f>'PVWatts Hourly Results (2)'!L7825/1000</f>
        <v>0</v>
      </c>
      <c r="O7814" s="3">
        <f>'PVWatts Hourly Results (3)'!L7825/1000</f>
        <v>0</v>
      </c>
      <c r="P7814" s="3">
        <f>'PVWatts Hourly Results (4)'!L7825/1000</f>
        <v>0</v>
      </c>
      <c r="Q7814" s="130">
        <f>'PVWatts Hourly Results (5)'!L7825/1000</f>
        <v>0</v>
      </c>
    </row>
    <row r="7815" spans="2:17" x14ac:dyDescent="0.25">
      <c r="B7815" s="8">
        <v>11</v>
      </c>
      <c r="C7815" s="9">
        <v>21</v>
      </c>
      <c r="D7815" s="134">
        <f>'PVWatts Hourly Results (1)'!C7826</f>
        <v>0</v>
      </c>
      <c r="E7815" s="127">
        <f>DATE(YEAR(Inputs!$D$5),Summary!B7815,Summary!C7815)+TIME(D7815,0,0)</f>
        <v>326</v>
      </c>
      <c r="F7815" s="4">
        <f t="shared" si="851"/>
        <v>0</v>
      </c>
      <c r="G7815" s="4">
        <f t="shared" si="849"/>
        <v>4</v>
      </c>
      <c r="H7815" s="4">
        <f t="shared" si="852"/>
        <v>1</v>
      </c>
      <c r="I7815" s="4">
        <f t="shared" si="853"/>
        <v>0</v>
      </c>
      <c r="J7815" s="4">
        <f t="shared" si="854"/>
        <v>0</v>
      </c>
      <c r="K7815" s="4">
        <f t="shared" si="850"/>
        <v>0</v>
      </c>
      <c r="L7815" s="5">
        <f t="shared" si="855"/>
        <v>0</v>
      </c>
      <c r="M7815" s="137">
        <f>'PVWatts Hourly Results (1)'!L7826/1000</f>
        <v>0</v>
      </c>
      <c r="N7815" s="3">
        <f>'PVWatts Hourly Results (2)'!L7826/1000</f>
        <v>0</v>
      </c>
      <c r="O7815" s="3">
        <f>'PVWatts Hourly Results (3)'!L7826/1000</f>
        <v>0</v>
      </c>
      <c r="P7815" s="3">
        <f>'PVWatts Hourly Results (4)'!L7826/1000</f>
        <v>0</v>
      </c>
      <c r="Q7815" s="130">
        <f>'PVWatts Hourly Results (5)'!L7826/1000</f>
        <v>0</v>
      </c>
    </row>
    <row r="7816" spans="2:17" x14ac:dyDescent="0.25">
      <c r="B7816" s="8">
        <v>11</v>
      </c>
      <c r="C7816" s="9">
        <v>21</v>
      </c>
      <c r="D7816" s="134">
        <f>'PVWatts Hourly Results (1)'!C7827</f>
        <v>0</v>
      </c>
      <c r="E7816" s="127">
        <f>DATE(YEAR(Inputs!$D$5),Summary!B7816,Summary!C7816)+TIME(D7816,0,0)</f>
        <v>326</v>
      </c>
      <c r="F7816" s="4">
        <f t="shared" si="851"/>
        <v>0</v>
      </c>
      <c r="G7816" s="4">
        <f t="shared" si="849"/>
        <v>4</v>
      </c>
      <c r="H7816" s="4">
        <f t="shared" si="852"/>
        <v>1</v>
      </c>
      <c r="I7816" s="4">
        <f t="shared" si="853"/>
        <v>0</v>
      </c>
      <c r="J7816" s="4">
        <f t="shared" si="854"/>
        <v>0</v>
      </c>
      <c r="K7816" s="4">
        <f t="shared" si="850"/>
        <v>0</v>
      </c>
      <c r="L7816" s="5">
        <f t="shared" si="855"/>
        <v>0</v>
      </c>
      <c r="M7816" s="137">
        <f>'PVWatts Hourly Results (1)'!L7827/1000</f>
        <v>0</v>
      </c>
      <c r="N7816" s="3">
        <f>'PVWatts Hourly Results (2)'!L7827/1000</f>
        <v>0</v>
      </c>
      <c r="O7816" s="3">
        <f>'PVWatts Hourly Results (3)'!L7827/1000</f>
        <v>0</v>
      </c>
      <c r="P7816" s="3">
        <f>'PVWatts Hourly Results (4)'!L7827/1000</f>
        <v>0</v>
      </c>
      <c r="Q7816" s="130">
        <f>'PVWatts Hourly Results (5)'!L7827/1000</f>
        <v>0</v>
      </c>
    </row>
    <row r="7817" spans="2:17" x14ac:dyDescent="0.25">
      <c r="B7817" s="8">
        <v>11</v>
      </c>
      <c r="C7817" s="9">
        <v>21</v>
      </c>
      <c r="D7817" s="134">
        <f>'PVWatts Hourly Results (1)'!C7828</f>
        <v>0</v>
      </c>
      <c r="E7817" s="127">
        <f>DATE(YEAR(Inputs!$D$5),Summary!B7817,Summary!C7817)+TIME(D7817,0,0)</f>
        <v>326</v>
      </c>
      <c r="F7817" s="4">
        <f t="shared" si="851"/>
        <v>0</v>
      </c>
      <c r="G7817" s="4">
        <f t="shared" si="849"/>
        <v>4</v>
      </c>
      <c r="H7817" s="4">
        <f t="shared" si="852"/>
        <v>1</v>
      </c>
      <c r="I7817" s="4">
        <f t="shared" si="853"/>
        <v>0</v>
      </c>
      <c r="J7817" s="4">
        <f t="shared" si="854"/>
        <v>0</v>
      </c>
      <c r="K7817" s="4">
        <f t="shared" si="850"/>
        <v>0</v>
      </c>
      <c r="L7817" s="5">
        <f t="shared" si="855"/>
        <v>0</v>
      </c>
      <c r="M7817" s="137">
        <f>'PVWatts Hourly Results (1)'!L7828/1000</f>
        <v>0</v>
      </c>
      <c r="N7817" s="3">
        <f>'PVWatts Hourly Results (2)'!L7828/1000</f>
        <v>0</v>
      </c>
      <c r="O7817" s="3">
        <f>'PVWatts Hourly Results (3)'!L7828/1000</f>
        <v>0</v>
      </c>
      <c r="P7817" s="3">
        <f>'PVWatts Hourly Results (4)'!L7828/1000</f>
        <v>0</v>
      </c>
      <c r="Q7817" s="130">
        <f>'PVWatts Hourly Results (5)'!L7828/1000</f>
        <v>0</v>
      </c>
    </row>
    <row r="7818" spans="2:17" x14ac:dyDescent="0.25">
      <c r="B7818" s="8">
        <v>11</v>
      </c>
      <c r="C7818" s="9">
        <v>21</v>
      </c>
      <c r="D7818" s="134">
        <f>'PVWatts Hourly Results (1)'!C7829</f>
        <v>0</v>
      </c>
      <c r="E7818" s="127">
        <f>DATE(YEAR(Inputs!$D$5),Summary!B7818,Summary!C7818)+TIME(D7818,0,0)</f>
        <v>326</v>
      </c>
      <c r="F7818" s="4">
        <f t="shared" si="851"/>
        <v>0</v>
      </c>
      <c r="G7818" s="4">
        <f t="shared" si="849"/>
        <v>4</v>
      </c>
      <c r="H7818" s="4">
        <f t="shared" si="852"/>
        <v>1</v>
      </c>
      <c r="I7818" s="4">
        <f t="shared" si="853"/>
        <v>0</v>
      </c>
      <c r="J7818" s="4">
        <f t="shared" si="854"/>
        <v>0</v>
      </c>
      <c r="K7818" s="4">
        <f t="shared" si="850"/>
        <v>0</v>
      </c>
      <c r="L7818" s="5">
        <f t="shared" si="855"/>
        <v>0</v>
      </c>
      <c r="M7818" s="137">
        <f>'PVWatts Hourly Results (1)'!L7829/1000</f>
        <v>0</v>
      </c>
      <c r="N7818" s="3">
        <f>'PVWatts Hourly Results (2)'!L7829/1000</f>
        <v>0</v>
      </c>
      <c r="O7818" s="3">
        <f>'PVWatts Hourly Results (3)'!L7829/1000</f>
        <v>0</v>
      </c>
      <c r="P7818" s="3">
        <f>'PVWatts Hourly Results (4)'!L7829/1000</f>
        <v>0</v>
      </c>
      <c r="Q7818" s="130">
        <f>'PVWatts Hourly Results (5)'!L7829/1000</f>
        <v>0</v>
      </c>
    </row>
    <row r="7819" spans="2:17" x14ac:dyDescent="0.25">
      <c r="B7819" s="8">
        <v>11</v>
      </c>
      <c r="C7819" s="9">
        <v>21</v>
      </c>
      <c r="D7819" s="134">
        <f>'PVWatts Hourly Results (1)'!C7830</f>
        <v>0</v>
      </c>
      <c r="E7819" s="127">
        <f>DATE(YEAR(Inputs!$D$5),Summary!B7819,Summary!C7819)+TIME(D7819,0,0)</f>
        <v>326</v>
      </c>
      <c r="F7819" s="4">
        <f t="shared" si="851"/>
        <v>0</v>
      </c>
      <c r="G7819" s="4">
        <f t="shared" si="849"/>
        <v>4</v>
      </c>
      <c r="H7819" s="4">
        <f t="shared" si="852"/>
        <v>1</v>
      </c>
      <c r="I7819" s="4">
        <f t="shared" si="853"/>
        <v>0</v>
      </c>
      <c r="J7819" s="4">
        <f t="shared" si="854"/>
        <v>0</v>
      </c>
      <c r="K7819" s="4">
        <f t="shared" si="850"/>
        <v>0</v>
      </c>
      <c r="L7819" s="5">
        <f t="shared" si="855"/>
        <v>0</v>
      </c>
      <c r="M7819" s="137">
        <f>'PVWatts Hourly Results (1)'!L7830/1000</f>
        <v>0</v>
      </c>
      <c r="N7819" s="3">
        <f>'PVWatts Hourly Results (2)'!L7830/1000</f>
        <v>0</v>
      </c>
      <c r="O7819" s="3">
        <f>'PVWatts Hourly Results (3)'!L7830/1000</f>
        <v>0</v>
      </c>
      <c r="P7819" s="3">
        <f>'PVWatts Hourly Results (4)'!L7830/1000</f>
        <v>0</v>
      </c>
      <c r="Q7819" s="130">
        <f>'PVWatts Hourly Results (5)'!L7830/1000</f>
        <v>0</v>
      </c>
    </row>
    <row r="7820" spans="2:17" x14ac:dyDescent="0.25">
      <c r="B7820" s="8">
        <v>11</v>
      </c>
      <c r="C7820" s="9">
        <v>21</v>
      </c>
      <c r="D7820" s="134">
        <f>'PVWatts Hourly Results (1)'!C7831</f>
        <v>0</v>
      </c>
      <c r="E7820" s="127">
        <f>DATE(YEAR(Inputs!$D$5),Summary!B7820,Summary!C7820)+TIME(D7820,0,0)</f>
        <v>326</v>
      </c>
      <c r="F7820" s="4">
        <f t="shared" si="851"/>
        <v>0</v>
      </c>
      <c r="G7820" s="4">
        <f t="shared" si="849"/>
        <v>4</v>
      </c>
      <c r="H7820" s="4">
        <f t="shared" si="852"/>
        <v>1</v>
      </c>
      <c r="I7820" s="4">
        <f t="shared" si="853"/>
        <v>0</v>
      </c>
      <c r="J7820" s="4">
        <f t="shared" si="854"/>
        <v>0</v>
      </c>
      <c r="K7820" s="4">
        <f t="shared" si="850"/>
        <v>0</v>
      </c>
      <c r="L7820" s="5">
        <f t="shared" si="855"/>
        <v>0</v>
      </c>
      <c r="M7820" s="137">
        <f>'PVWatts Hourly Results (1)'!L7831/1000</f>
        <v>0</v>
      </c>
      <c r="N7820" s="3">
        <f>'PVWatts Hourly Results (2)'!L7831/1000</f>
        <v>0</v>
      </c>
      <c r="O7820" s="3">
        <f>'PVWatts Hourly Results (3)'!L7831/1000</f>
        <v>0</v>
      </c>
      <c r="P7820" s="3">
        <f>'PVWatts Hourly Results (4)'!L7831/1000</f>
        <v>0</v>
      </c>
      <c r="Q7820" s="130">
        <f>'PVWatts Hourly Results (5)'!L7831/1000</f>
        <v>0</v>
      </c>
    </row>
    <row r="7821" spans="2:17" x14ac:dyDescent="0.25">
      <c r="B7821" s="8">
        <v>11</v>
      </c>
      <c r="C7821" s="9">
        <v>21</v>
      </c>
      <c r="D7821" s="134">
        <f>'PVWatts Hourly Results (1)'!C7832</f>
        <v>0</v>
      </c>
      <c r="E7821" s="127">
        <f>DATE(YEAR(Inputs!$D$5),Summary!B7821,Summary!C7821)+TIME(D7821,0,0)</f>
        <v>326</v>
      </c>
      <c r="F7821" s="4">
        <f t="shared" si="851"/>
        <v>0</v>
      </c>
      <c r="G7821" s="4">
        <f t="shared" si="849"/>
        <v>4</v>
      </c>
      <c r="H7821" s="4">
        <f t="shared" si="852"/>
        <v>1</v>
      </c>
      <c r="I7821" s="4">
        <f t="shared" si="853"/>
        <v>0</v>
      </c>
      <c r="J7821" s="4">
        <f t="shared" si="854"/>
        <v>0</v>
      </c>
      <c r="K7821" s="4">
        <f t="shared" si="850"/>
        <v>0</v>
      </c>
      <c r="L7821" s="5">
        <f t="shared" si="855"/>
        <v>0</v>
      </c>
      <c r="M7821" s="137">
        <f>'PVWatts Hourly Results (1)'!L7832/1000</f>
        <v>0</v>
      </c>
      <c r="N7821" s="3">
        <f>'PVWatts Hourly Results (2)'!L7832/1000</f>
        <v>0</v>
      </c>
      <c r="O7821" s="3">
        <f>'PVWatts Hourly Results (3)'!L7832/1000</f>
        <v>0</v>
      </c>
      <c r="P7821" s="3">
        <f>'PVWatts Hourly Results (4)'!L7832/1000</f>
        <v>0</v>
      </c>
      <c r="Q7821" s="130">
        <f>'PVWatts Hourly Results (5)'!L7832/1000</f>
        <v>0</v>
      </c>
    </row>
    <row r="7822" spans="2:17" x14ac:dyDescent="0.25">
      <c r="B7822" s="8">
        <v>11</v>
      </c>
      <c r="C7822" s="9">
        <v>22</v>
      </c>
      <c r="D7822" s="134">
        <f>'PVWatts Hourly Results (1)'!C7833</f>
        <v>0</v>
      </c>
      <c r="E7822" s="127">
        <f>DATE(YEAR(Inputs!$D$5),Summary!B7822,Summary!C7822)+TIME(D7822,0,0)</f>
        <v>327</v>
      </c>
      <c r="F7822" s="4">
        <f t="shared" si="851"/>
        <v>0</v>
      </c>
      <c r="G7822" s="4">
        <f t="shared" si="849"/>
        <v>5</v>
      </c>
      <c r="H7822" s="4">
        <f t="shared" si="852"/>
        <v>1</v>
      </c>
      <c r="I7822" s="4">
        <f t="shared" si="853"/>
        <v>0</v>
      </c>
      <c r="J7822" s="4">
        <f t="shared" si="854"/>
        <v>0</v>
      </c>
      <c r="K7822" s="4">
        <f t="shared" si="850"/>
        <v>0</v>
      </c>
      <c r="L7822" s="5">
        <f t="shared" si="855"/>
        <v>0</v>
      </c>
      <c r="M7822" s="137">
        <f>'PVWatts Hourly Results (1)'!L7833/1000</f>
        <v>0</v>
      </c>
      <c r="N7822" s="3">
        <f>'PVWatts Hourly Results (2)'!L7833/1000</f>
        <v>0</v>
      </c>
      <c r="O7822" s="3">
        <f>'PVWatts Hourly Results (3)'!L7833/1000</f>
        <v>0</v>
      </c>
      <c r="P7822" s="3">
        <f>'PVWatts Hourly Results (4)'!L7833/1000</f>
        <v>0</v>
      </c>
      <c r="Q7822" s="130">
        <f>'PVWatts Hourly Results (5)'!L7833/1000</f>
        <v>0</v>
      </c>
    </row>
    <row r="7823" spans="2:17" x14ac:dyDescent="0.25">
      <c r="B7823" s="8">
        <v>11</v>
      </c>
      <c r="C7823" s="9">
        <v>22</v>
      </c>
      <c r="D7823" s="134">
        <f>'PVWatts Hourly Results (1)'!C7834</f>
        <v>0</v>
      </c>
      <c r="E7823" s="127">
        <f>DATE(YEAR(Inputs!$D$5),Summary!B7823,Summary!C7823)+TIME(D7823,0,0)</f>
        <v>327</v>
      </c>
      <c r="F7823" s="4">
        <f t="shared" si="851"/>
        <v>0</v>
      </c>
      <c r="G7823" s="4">
        <f t="shared" si="849"/>
        <v>5</v>
      </c>
      <c r="H7823" s="4">
        <f t="shared" si="852"/>
        <v>1</v>
      </c>
      <c r="I7823" s="4">
        <f t="shared" si="853"/>
        <v>0</v>
      </c>
      <c r="J7823" s="4">
        <f t="shared" si="854"/>
        <v>0</v>
      </c>
      <c r="K7823" s="4">
        <f t="shared" si="850"/>
        <v>0</v>
      </c>
      <c r="L7823" s="5">
        <f t="shared" si="855"/>
        <v>0</v>
      </c>
      <c r="M7823" s="137">
        <f>'PVWatts Hourly Results (1)'!L7834/1000</f>
        <v>0</v>
      </c>
      <c r="N7823" s="3">
        <f>'PVWatts Hourly Results (2)'!L7834/1000</f>
        <v>0</v>
      </c>
      <c r="O7823" s="3">
        <f>'PVWatts Hourly Results (3)'!L7834/1000</f>
        <v>0</v>
      </c>
      <c r="P7823" s="3">
        <f>'PVWatts Hourly Results (4)'!L7834/1000</f>
        <v>0</v>
      </c>
      <c r="Q7823" s="130">
        <f>'PVWatts Hourly Results (5)'!L7834/1000</f>
        <v>0</v>
      </c>
    </row>
    <row r="7824" spans="2:17" x14ac:dyDescent="0.25">
      <c r="B7824" s="8">
        <v>11</v>
      </c>
      <c r="C7824" s="9">
        <v>22</v>
      </c>
      <c r="D7824" s="134">
        <f>'PVWatts Hourly Results (1)'!C7835</f>
        <v>0</v>
      </c>
      <c r="E7824" s="127">
        <f>DATE(YEAR(Inputs!$D$5),Summary!B7824,Summary!C7824)+TIME(D7824,0,0)</f>
        <v>327</v>
      </c>
      <c r="F7824" s="4">
        <f t="shared" si="851"/>
        <v>0</v>
      </c>
      <c r="G7824" s="4">
        <f t="shared" si="849"/>
        <v>5</v>
      </c>
      <c r="H7824" s="4">
        <f t="shared" si="852"/>
        <v>1</v>
      </c>
      <c r="I7824" s="4">
        <f t="shared" si="853"/>
        <v>0</v>
      </c>
      <c r="J7824" s="4">
        <f t="shared" si="854"/>
        <v>0</v>
      </c>
      <c r="K7824" s="4">
        <f t="shared" si="850"/>
        <v>0</v>
      </c>
      <c r="L7824" s="5">
        <f t="shared" si="855"/>
        <v>0</v>
      </c>
      <c r="M7824" s="137">
        <f>'PVWatts Hourly Results (1)'!L7835/1000</f>
        <v>0</v>
      </c>
      <c r="N7824" s="3">
        <f>'PVWatts Hourly Results (2)'!L7835/1000</f>
        <v>0</v>
      </c>
      <c r="O7824" s="3">
        <f>'PVWatts Hourly Results (3)'!L7835/1000</f>
        <v>0</v>
      </c>
      <c r="P7824" s="3">
        <f>'PVWatts Hourly Results (4)'!L7835/1000</f>
        <v>0</v>
      </c>
      <c r="Q7824" s="130">
        <f>'PVWatts Hourly Results (5)'!L7835/1000</f>
        <v>0</v>
      </c>
    </row>
    <row r="7825" spans="2:17" x14ac:dyDescent="0.25">
      <c r="B7825" s="8">
        <v>11</v>
      </c>
      <c r="C7825" s="9">
        <v>22</v>
      </c>
      <c r="D7825" s="134">
        <f>'PVWatts Hourly Results (1)'!C7836</f>
        <v>0</v>
      </c>
      <c r="E7825" s="127">
        <f>DATE(YEAR(Inputs!$D$5),Summary!B7825,Summary!C7825)+TIME(D7825,0,0)</f>
        <v>327</v>
      </c>
      <c r="F7825" s="4">
        <f t="shared" si="851"/>
        <v>0</v>
      </c>
      <c r="G7825" s="4">
        <f t="shared" si="849"/>
        <v>5</v>
      </c>
      <c r="H7825" s="4">
        <f t="shared" si="852"/>
        <v>1</v>
      </c>
      <c r="I7825" s="4">
        <f t="shared" si="853"/>
        <v>0</v>
      </c>
      <c r="J7825" s="4">
        <f t="shared" si="854"/>
        <v>0</v>
      </c>
      <c r="K7825" s="4">
        <f t="shared" si="850"/>
        <v>0</v>
      </c>
      <c r="L7825" s="5">
        <f t="shared" si="855"/>
        <v>0</v>
      </c>
      <c r="M7825" s="137">
        <f>'PVWatts Hourly Results (1)'!L7836/1000</f>
        <v>0</v>
      </c>
      <c r="N7825" s="3">
        <f>'PVWatts Hourly Results (2)'!L7836/1000</f>
        <v>0</v>
      </c>
      <c r="O7825" s="3">
        <f>'PVWatts Hourly Results (3)'!L7836/1000</f>
        <v>0</v>
      </c>
      <c r="P7825" s="3">
        <f>'PVWatts Hourly Results (4)'!L7836/1000</f>
        <v>0</v>
      </c>
      <c r="Q7825" s="130">
        <f>'PVWatts Hourly Results (5)'!L7836/1000</f>
        <v>0</v>
      </c>
    </row>
    <row r="7826" spans="2:17" x14ac:dyDescent="0.25">
      <c r="B7826" s="8">
        <v>11</v>
      </c>
      <c r="C7826" s="9">
        <v>22</v>
      </c>
      <c r="D7826" s="134">
        <f>'PVWatts Hourly Results (1)'!C7837</f>
        <v>0</v>
      </c>
      <c r="E7826" s="127">
        <f>DATE(YEAR(Inputs!$D$5),Summary!B7826,Summary!C7826)+TIME(D7826,0,0)</f>
        <v>327</v>
      </c>
      <c r="F7826" s="4">
        <f t="shared" si="851"/>
        <v>0</v>
      </c>
      <c r="G7826" s="4">
        <f t="shared" si="849"/>
        <v>5</v>
      </c>
      <c r="H7826" s="4">
        <f t="shared" si="852"/>
        <v>1</v>
      </c>
      <c r="I7826" s="4">
        <f t="shared" si="853"/>
        <v>0</v>
      </c>
      <c r="J7826" s="4">
        <f t="shared" si="854"/>
        <v>0</v>
      </c>
      <c r="K7826" s="4">
        <f t="shared" si="850"/>
        <v>0</v>
      </c>
      <c r="L7826" s="5">
        <f t="shared" si="855"/>
        <v>0</v>
      </c>
      <c r="M7826" s="137">
        <f>'PVWatts Hourly Results (1)'!L7837/1000</f>
        <v>0</v>
      </c>
      <c r="N7826" s="3">
        <f>'PVWatts Hourly Results (2)'!L7837/1000</f>
        <v>0</v>
      </c>
      <c r="O7826" s="3">
        <f>'PVWatts Hourly Results (3)'!L7837/1000</f>
        <v>0</v>
      </c>
      <c r="P7826" s="3">
        <f>'PVWatts Hourly Results (4)'!L7837/1000</f>
        <v>0</v>
      </c>
      <c r="Q7826" s="130">
        <f>'PVWatts Hourly Results (5)'!L7837/1000</f>
        <v>0</v>
      </c>
    </row>
    <row r="7827" spans="2:17" x14ac:dyDescent="0.25">
      <c r="B7827" s="8">
        <v>11</v>
      </c>
      <c r="C7827" s="9">
        <v>22</v>
      </c>
      <c r="D7827" s="134">
        <f>'PVWatts Hourly Results (1)'!C7838</f>
        <v>0</v>
      </c>
      <c r="E7827" s="127">
        <f>DATE(YEAR(Inputs!$D$5),Summary!B7827,Summary!C7827)+TIME(D7827,0,0)</f>
        <v>327</v>
      </c>
      <c r="F7827" s="4">
        <f t="shared" si="851"/>
        <v>0</v>
      </c>
      <c r="G7827" s="4">
        <f t="shared" si="849"/>
        <v>5</v>
      </c>
      <c r="H7827" s="4">
        <f t="shared" si="852"/>
        <v>1</v>
      </c>
      <c r="I7827" s="4">
        <f t="shared" si="853"/>
        <v>0</v>
      </c>
      <c r="J7827" s="4">
        <f t="shared" si="854"/>
        <v>0</v>
      </c>
      <c r="K7827" s="4">
        <f t="shared" si="850"/>
        <v>0</v>
      </c>
      <c r="L7827" s="5">
        <f t="shared" si="855"/>
        <v>0</v>
      </c>
      <c r="M7827" s="137">
        <f>'PVWatts Hourly Results (1)'!L7838/1000</f>
        <v>0</v>
      </c>
      <c r="N7827" s="3">
        <f>'PVWatts Hourly Results (2)'!L7838/1000</f>
        <v>0</v>
      </c>
      <c r="O7827" s="3">
        <f>'PVWatts Hourly Results (3)'!L7838/1000</f>
        <v>0</v>
      </c>
      <c r="P7827" s="3">
        <f>'PVWatts Hourly Results (4)'!L7838/1000</f>
        <v>0</v>
      </c>
      <c r="Q7827" s="130">
        <f>'PVWatts Hourly Results (5)'!L7838/1000</f>
        <v>0</v>
      </c>
    </row>
    <row r="7828" spans="2:17" x14ac:dyDescent="0.25">
      <c r="B7828" s="8">
        <v>11</v>
      </c>
      <c r="C7828" s="9">
        <v>22</v>
      </c>
      <c r="D7828" s="134">
        <f>'PVWatts Hourly Results (1)'!C7839</f>
        <v>0</v>
      </c>
      <c r="E7828" s="127">
        <f>DATE(YEAR(Inputs!$D$5),Summary!B7828,Summary!C7828)+TIME(D7828,0,0)</f>
        <v>327</v>
      </c>
      <c r="F7828" s="4">
        <f t="shared" si="851"/>
        <v>0</v>
      </c>
      <c r="G7828" s="4">
        <f t="shared" si="849"/>
        <v>5</v>
      </c>
      <c r="H7828" s="4">
        <f t="shared" si="852"/>
        <v>1</v>
      </c>
      <c r="I7828" s="4">
        <f t="shared" si="853"/>
        <v>0</v>
      </c>
      <c r="J7828" s="4">
        <f t="shared" si="854"/>
        <v>0</v>
      </c>
      <c r="K7828" s="4">
        <f t="shared" si="850"/>
        <v>0</v>
      </c>
      <c r="L7828" s="5">
        <f t="shared" si="855"/>
        <v>0</v>
      </c>
      <c r="M7828" s="137">
        <f>'PVWatts Hourly Results (1)'!L7839/1000</f>
        <v>0</v>
      </c>
      <c r="N7828" s="3">
        <f>'PVWatts Hourly Results (2)'!L7839/1000</f>
        <v>0</v>
      </c>
      <c r="O7828" s="3">
        <f>'PVWatts Hourly Results (3)'!L7839/1000</f>
        <v>0</v>
      </c>
      <c r="P7828" s="3">
        <f>'PVWatts Hourly Results (4)'!L7839/1000</f>
        <v>0</v>
      </c>
      <c r="Q7828" s="130">
        <f>'PVWatts Hourly Results (5)'!L7839/1000</f>
        <v>0</v>
      </c>
    </row>
    <row r="7829" spans="2:17" x14ac:dyDescent="0.25">
      <c r="B7829" s="8">
        <v>11</v>
      </c>
      <c r="C7829" s="9">
        <v>22</v>
      </c>
      <c r="D7829" s="134">
        <f>'PVWatts Hourly Results (1)'!C7840</f>
        <v>0</v>
      </c>
      <c r="E7829" s="127">
        <f>DATE(YEAR(Inputs!$D$5),Summary!B7829,Summary!C7829)+TIME(D7829,0,0)</f>
        <v>327</v>
      </c>
      <c r="F7829" s="4">
        <f t="shared" si="851"/>
        <v>0</v>
      </c>
      <c r="G7829" s="4">
        <f t="shared" si="849"/>
        <v>5</v>
      </c>
      <c r="H7829" s="4">
        <f t="shared" si="852"/>
        <v>1</v>
      </c>
      <c r="I7829" s="4">
        <f t="shared" si="853"/>
        <v>0</v>
      </c>
      <c r="J7829" s="4">
        <f t="shared" si="854"/>
        <v>0</v>
      </c>
      <c r="K7829" s="4">
        <f t="shared" si="850"/>
        <v>0</v>
      </c>
      <c r="L7829" s="5">
        <f t="shared" si="855"/>
        <v>0</v>
      </c>
      <c r="M7829" s="137">
        <f>'PVWatts Hourly Results (1)'!L7840/1000</f>
        <v>0</v>
      </c>
      <c r="N7829" s="3">
        <f>'PVWatts Hourly Results (2)'!L7840/1000</f>
        <v>0</v>
      </c>
      <c r="O7829" s="3">
        <f>'PVWatts Hourly Results (3)'!L7840/1000</f>
        <v>0</v>
      </c>
      <c r="P7829" s="3">
        <f>'PVWatts Hourly Results (4)'!L7840/1000</f>
        <v>0</v>
      </c>
      <c r="Q7829" s="130">
        <f>'PVWatts Hourly Results (5)'!L7840/1000</f>
        <v>0</v>
      </c>
    </row>
    <row r="7830" spans="2:17" x14ac:dyDescent="0.25">
      <c r="B7830" s="8">
        <v>11</v>
      </c>
      <c r="C7830" s="9">
        <v>22</v>
      </c>
      <c r="D7830" s="134">
        <f>'PVWatts Hourly Results (1)'!C7841</f>
        <v>0</v>
      </c>
      <c r="E7830" s="127">
        <f>DATE(YEAR(Inputs!$D$5),Summary!B7830,Summary!C7830)+TIME(D7830,0,0)</f>
        <v>327</v>
      </c>
      <c r="F7830" s="4">
        <f t="shared" si="851"/>
        <v>0</v>
      </c>
      <c r="G7830" s="4">
        <f t="shared" ref="G7830:G7893" si="856">WEEKDAY(E7830)</f>
        <v>5</v>
      </c>
      <c r="H7830" s="4">
        <f t="shared" si="852"/>
        <v>1</v>
      </c>
      <c r="I7830" s="4">
        <f t="shared" si="853"/>
        <v>0</v>
      </c>
      <c r="J7830" s="4">
        <f t="shared" si="854"/>
        <v>0</v>
      </c>
      <c r="K7830" s="4">
        <f t="shared" ref="K7830:K7893" si="857">IF(OR(AND(B7830=7,C7830=4),AND(B7830=1,C7830=1)),1,0)</f>
        <v>0</v>
      </c>
      <c r="L7830" s="5">
        <f t="shared" si="855"/>
        <v>0</v>
      </c>
      <c r="M7830" s="137">
        <f>'PVWatts Hourly Results (1)'!L7841/1000</f>
        <v>0</v>
      </c>
      <c r="N7830" s="3">
        <f>'PVWatts Hourly Results (2)'!L7841/1000</f>
        <v>0</v>
      </c>
      <c r="O7830" s="3">
        <f>'PVWatts Hourly Results (3)'!L7841/1000</f>
        <v>0</v>
      </c>
      <c r="P7830" s="3">
        <f>'PVWatts Hourly Results (4)'!L7841/1000</f>
        <v>0</v>
      </c>
      <c r="Q7830" s="130">
        <f>'PVWatts Hourly Results (5)'!L7841/1000</f>
        <v>0</v>
      </c>
    </row>
    <row r="7831" spans="2:17" x14ac:dyDescent="0.25">
      <c r="B7831" s="8">
        <v>11</v>
      </c>
      <c r="C7831" s="9">
        <v>22</v>
      </c>
      <c r="D7831" s="134">
        <f>'PVWatts Hourly Results (1)'!C7842</f>
        <v>0</v>
      </c>
      <c r="E7831" s="127">
        <f>DATE(YEAR(Inputs!$D$5),Summary!B7831,Summary!C7831)+TIME(D7831,0,0)</f>
        <v>327</v>
      </c>
      <c r="F7831" s="4">
        <f t="shared" ref="F7831:F7894" si="858">IF(OR(B7831&lt;3,B7831=6,B7831=7,B7831=8),1,0)</f>
        <v>0</v>
      </c>
      <c r="G7831" s="4">
        <f t="shared" si="856"/>
        <v>5</v>
      </c>
      <c r="H7831" s="4">
        <f t="shared" ref="H7831:H7894" si="859">IF(OR(G7831=2,G7831=3,G7831=4,G7831=5,G7831=6),1,0)</f>
        <v>1</v>
      </c>
      <c r="I7831" s="4">
        <f t="shared" ref="I7831:I7894" si="860">IF(AND(B7831&gt;5,B7831&lt;9,D7831&gt;=13,D7831&lt;=16,H7831=1),1,0)</f>
        <v>0</v>
      </c>
      <c r="J7831" s="4">
        <f t="shared" ref="J7831:J7894" si="861">IF(AND(B7831&lt;3,OR(AND(D7831&gt;6,D7831&lt;9),AND(D7831&gt;17,D7831&lt;20)),H7831=1),1,0)</f>
        <v>0</v>
      </c>
      <c r="K7831" s="4">
        <f t="shared" si="857"/>
        <v>0</v>
      </c>
      <c r="L7831" s="5">
        <f t="shared" ref="L7831:L7894" si="862">IFERROR(IF(AND(F7831=1,H7831=1,OR(I7831=1,J7831=1),K7831=0),1,0),"")</f>
        <v>0</v>
      </c>
      <c r="M7831" s="137">
        <f>'PVWatts Hourly Results (1)'!L7842/1000</f>
        <v>0</v>
      </c>
      <c r="N7831" s="3">
        <f>'PVWatts Hourly Results (2)'!L7842/1000</f>
        <v>0</v>
      </c>
      <c r="O7831" s="3">
        <f>'PVWatts Hourly Results (3)'!L7842/1000</f>
        <v>0</v>
      </c>
      <c r="P7831" s="3">
        <f>'PVWatts Hourly Results (4)'!L7842/1000</f>
        <v>0</v>
      </c>
      <c r="Q7831" s="130">
        <f>'PVWatts Hourly Results (5)'!L7842/1000</f>
        <v>0</v>
      </c>
    </row>
    <row r="7832" spans="2:17" x14ac:dyDescent="0.25">
      <c r="B7832" s="8">
        <v>11</v>
      </c>
      <c r="C7832" s="9">
        <v>22</v>
      </c>
      <c r="D7832" s="134">
        <f>'PVWatts Hourly Results (1)'!C7843</f>
        <v>0</v>
      </c>
      <c r="E7832" s="127">
        <f>DATE(YEAR(Inputs!$D$5),Summary!B7832,Summary!C7832)+TIME(D7832,0,0)</f>
        <v>327</v>
      </c>
      <c r="F7832" s="4">
        <f t="shared" si="858"/>
        <v>0</v>
      </c>
      <c r="G7832" s="4">
        <f t="shared" si="856"/>
        <v>5</v>
      </c>
      <c r="H7832" s="4">
        <f t="shared" si="859"/>
        <v>1</v>
      </c>
      <c r="I7832" s="4">
        <f t="shared" si="860"/>
        <v>0</v>
      </c>
      <c r="J7832" s="4">
        <f t="shared" si="861"/>
        <v>0</v>
      </c>
      <c r="K7832" s="4">
        <f t="shared" si="857"/>
        <v>0</v>
      </c>
      <c r="L7832" s="5">
        <f t="shared" si="862"/>
        <v>0</v>
      </c>
      <c r="M7832" s="137">
        <f>'PVWatts Hourly Results (1)'!L7843/1000</f>
        <v>0</v>
      </c>
      <c r="N7832" s="3">
        <f>'PVWatts Hourly Results (2)'!L7843/1000</f>
        <v>0</v>
      </c>
      <c r="O7832" s="3">
        <f>'PVWatts Hourly Results (3)'!L7843/1000</f>
        <v>0</v>
      </c>
      <c r="P7832" s="3">
        <f>'PVWatts Hourly Results (4)'!L7843/1000</f>
        <v>0</v>
      </c>
      <c r="Q7832" s="130">
        <f>'PVWatts Hourly Results (5)'!L7843/1000</f>
        <v>0</v>
      </c>
    </row>
    <row r="7833" spans="2:17" x14ac:dyDescent="0.25">
      <c r="B7833" s="8">
        <v>11</v>
      </c>
      <c r="C7833" s="9">
        <v>22</v>
      </c>
      <c r="D7833" s="134">
        <f>'PVWatts Hourly Results (1)'!C7844</f>
        <v>0</v>
      </c>
      <c r="E7833" s="127">
        <f>DATE(YEAR(Inputs!$D$5),Summary!B7833,Summary!C7833)+TIME(D7833,0,0)</f>
        <v>327</v>
      </c>
      <c r="F7833" s="4">
        <f t="shared" si="858"/>
        <v>0</v>
      </c>
      <c r="G7833" s="4">
        <f t="shared" si="856"/>
        <v>5</v>
      </c>
      <c r="H7833" s="4">
        <f t="shared" si="859"/>
        <v>1</v>
      </c>
      <c r="I7833" s="4">
        <f t="shared" si="860"/>
        <v>0</v>
      </c>
      <c r="J7833" s="4">
        <f t="shared" si="861"/>
        <v>0</v>
      </c>
      <c r="K7833" s="4">
        <f t="shared" si="857"/>
        <v>0</v>
      </c>
      <c r="L7833" s="5">
        <f t="shared" si="862"/>
        <v>0</v>
      </c>
      <c r="M7833" s="137">
        <f>'PVWatts Hourly Results (1)'!L7844/1000</f>
        <v>0</v>
      </c>
      <c r="N7833" s="3">
        <f>'PVWatts Hourly Results (2)'!L7844/1000</f>
        <v>0</v>
      </c>
      <c r="O7833" s="3">
        <f>'PVWatts Hourly Results (3)'!L7844/1000</f>
        <v>0</v>
      </c>
      <c r="P7833" s="3">
        <f>'PVWatts Hourly Results (4)'!L7844/1000</f>
        <v>0</v>
      </c>
      <c r="Q7833" s="130">
        <f>'PVWatts Hourly Results (5)'!L7844/1000</f>
        <v>0</v>
      </c>
    </row>
    <row r="7834" spans="2:17" x14ac:dyDescent="0.25">
      <c r="B7834" s="8">
        <v>11</v>
      </c>
      <c r="C7834" s="9">
        <v>22</v>
      </c>
      <c r="D7834" s="134">
        <f>'PVWatts Hourly Results (1)'!C7845</f>
        <v>0</v>
      </c>
      <c r="E7834" s="127">
        <f>DATE(YEAR(Inputs!$D$5),Summary!B7834,Summary!C7834)+TIME(D7834,0,0)</f>
        <v>327</v>
      </c>
      <c r="F7834" s="4">
        <f t="shared" si="858"/>
        <v>0</v>
      </c>
      <c r="G7834" s="4">
        <f t="shared" si="856"/>
        <v>5</v>
      </c>
      <c r="H7834" s="4">
        <f t="shared" si="859"/>
        <v>1</v>
      </c>
      <c r="I7834" s="4">
        <f t="shared" si="860"/>
        <v>0</v>
      </c>
      <c r="J7834" s="4">
        <f t="shared" si="861"/>
        <v>0</v>
      </c>
      <c r="K7834" s="4">
        <f t="shared" si="857"/>
        <v>0</v>
      </c>
      <c r="L7834" s="5">
        <f t="shared" si="862"/>
        <v>0</v>
      </c>
      <c r="M7834" s="137">
        <f>'PVWatts Hourly Results (1)'!L7845/1000</f>
        <v>0</v>
      </c>
      <c r="N7834" s="3">
        <f>'PVWatts Hourly Results (2)'!L7845/1000</f>
        <v>0</v>
      </c>
      <c r="O7834" s="3">
        <f>'PVWatts Hourly Results (3)'!L7845/1000</f>
        <v>0</v>
      </c>
      <c r="P7834" s="3">
        <f>'PVWatts Hourly Results (4)'!L7845/1000</f>
        <v>0</v>
      </c>
      <c r="Q7834" s="130">
        <f>'PVWatts Hourly Results (5)'!L7845/1000</f>
        <v>0</v>
      </c>
    </row>
    <row r="7835" spans="2:17" x14ac:dyDescent="0.25">
      <c r="B7835" s="8">
        <v>11</v>
      </c>
      <c r="C7835" s="9">
        <v>22</v>
      </c>
      <c r="D7835" s="134">
        <f>'PVWatts Hourly Results (1)'!C7846</f>
        <v>0</v>
      </c>
      <c r="E7835" s="127">
        <f>DATE(YEAR(Inputs!$D$5),Summary!B7835,Summary!C7835)+TIME(D7835,0,0)</f>
        <v>327</v>
      </c>
      <c r="F7835" s="4">
        <f t="shared" si="858"/>
        <v>0</v>
      </c>
      <c r="G7835" s="4">
        <f t="shared" si="856"/>
        <v>5</v>
      </c>
      <c r="H7835" s="4">
        <f t="shared" si="859"/>
        <v>1</v>
      </c>
      <c r="I7835" s="4">
        <f t="shared" si="860"/>
        <v>0</v>
      </c>
      <c r="J7835" s="4">
        <f t="shared" si="861"/>
        <v>0</v>
      </c>
      <c r="K7835" s="4">
        <f t="shared" si="857"/>
        <v>0</v>
      </c>
      <c r="L7835" s="5">
        <f t="shared" si="862"/>
        <v>0</v>
      </c>
      <c r="M7835" s="137">
        <f>'PVWatts Hourly Results (1)'!L7846/1000</f>
        <v>0</v>
      </c>
      <c r="N7835" s="3">
        <f>'PVWatts Hourly Results (2)'!L7846/1000</f>
        <v>0</v>
      </c>
      <c r="O7835" s="3">
        <f>'PVWatts Hourly Results (3)'!L7846/1000</f>
        <v>0</v>
      </c>
      <c r="P7835" s="3">
        <f>'PVWatts Hourly Results (4)'!L7846/1000</f>
        <v>0</v>
      </c>
      <c r="Q7835" s="130">
        <f>'PVWatts Hourly Results (5)'!L7846/1000</f>
        <v>0</v>
      </c>
    </row>
    <row r="7836" spans="2:17" x14ac:dyDescent="0.25">
      <c r="B7836" s="8">
        <v>11</v>
      </c>
      <c r="C7836" s="9">
        <v>22</v>
      </c>
      <c r="D7836" s="134">
        <f>'PVWatts Hourly Results (1)'!C7847</f>
        <v>0</v>
      </c>
      <c r="E7836" s="127">
        <f>DATE(YEAR(Inputs!$D$5),Summary!B7836,Summary!C7836)+TIME(D7836,0,0)</f>
        <v>327</v>
      </c>
      <c r="F7836" s="4">
        <f t="shared" si="858"/>
        <v>0</v>
      </c>
      <c r="G7836" s="4">
        <f t="shared" si="856"/>
        <v>5</v>
      </c>
      <c r="H7836" s="4">
        <f t="shared" si="859"/>
        <v>1</v>
      </c>
      <c r="I7836" s="4">
        <f t="shared" si="860"/>
        <v>0</v>
      </c>
      <c r="J7836" s="4">
        <f t="shared" si="861"/>
        <v>0</v>
      </c>
      <c r="K7836" s="4">
        <f t="shared" si="857"/>
        <v>0</v>
      </c>
      <c r="L7836" s="5">
        <f t="shared" si="862"/>
        <v>0</v>
      </c>
      <c r="M7836" s="137">
        <f>'PVWatts Hourly Results (1)'!L7847/1000</f>
        <v>0</v>
      </c>
      <c r="N7836" s="3">
        <f>'PVWatts Hourly Results (2)'!L7847/1000</f>
        <v>0</v>
      </c>
      <c r="O7836" s="3">
        <f>'PVWatts Hourly Results (3)'!L7847/1000</f>
        <v>0</v>
      </c>
      <c r="P7836" s="3">
        <f>'PVWatts Hourly Results (4)'!L7847/1000</f>
        <v>0</v>
      </c>
      <c r="Q7836" s="130">
        <f>'PVWatts Hourly Results (5)'!L7847/1000</f>
        <v>0</v>
      </c>
    </row>
    <row r="7837" spans="2:17" x14ac:dyDescent="0.25">
      <c r="B7837" s="8">
        <v>11</v>
      </c>
      <c r="C7837" s="9">
        <v>22</v>
      </c>
      <c r="D7837" s="134">
        <f>'PVWatts Hourly Results (1)'!C7848</f>
        <v>0</v>
      </c>
      <c r="E7837" s="127">
        <f>DATE(YEAR(Inputs!$D$5),Summary!B7837,Summary!C7837)+TIME(D7837,0,0)</f>
        <v>327</v>
      </c>
      <c r="F7837" s="4">
        <f t="shared" si="858"/>
        <v>0</v>
      </c>
      <c r="G7837" s="4">
        <f t="shared" si="856"/>
        <v>5</v>
      </c>
      <c r="H7837" s="4">
        <f t="shared" si="859"/>
        <v>1</v>
      </c>
      <c r="I7837" s="4">
        <f t="shared" si="860"/>
        <v>0</v>
      </c>
      <c r="J7837" s="4">
        <f t="shared" si="861"/>
        <v>0</v>
      </c>
      <c r="K7837" s="4">
        <f t="shared" si="857"/>
        <v>0</v>
      </c>
      <c r="L7837" s="5">
        <f t="shared" si="862"/>
        <v>0</v>
      </c>
      <c r="M7837" s="137">
        <f>'PVWatts Hourly Results (1)'!L7848/1000</f>
        <v>0</v>
      </c>
      <c r="N7837" s="3">
        <f>'PVWatts Hourly Results (2)'!L7848/1000</f>
        <v>0</v>
      </c>
      <c r="O7837" s="3">
        <f>'PVWatts Hourly Results (3)'!L7848/1000</f>
        <v>0</v>
      </c>
      <c r="P7837" s="3">
        <f>'PVWatts Hourly Results (4)'!L7848/1000</f>
        <v>0</v>
      </c>
      <c r="Q7837" s="130">
        <f>'PVWatts Hourly Results (5)'!L7848/1000</f>
        <v>0</v>
      </c>
    </row>
    <row r="7838" spans="2:17" x14ac:dyDescent="0.25">
      <c r="B7838" s="8">
        <v>11</v>
      </c>
      <c r="C7838" s="9">
        <v>22</v>
      </c>
      <c r="D7838" s="134">
        <f>'PVWatts Hourly Results (1)'!C7849</f>
        <v>0</v>
      </c>
      <c r="E7838" s="127">
        <f>DATE(YEAR(Inputs!$D$5),Summary!B7838,Summary!C7838)+TIME(D7838,0,0)</f>
        <v>327</v>
      </c>
      <c r="F7838" s="4">
        <f t="shared" si="858"/>
        <v>0</v>
      </c>
      <c r="G7838" s="4">
        <f t="shared" si="856"/>
        <v>5</v>
      </c>
      <c r="H7838" s="4">
        <f t="shared" si="859"/>
        <v>1</v>
      </c>
      <c r="I7838" s="4">
        <f t="shared" si="860"/>
        <v>0</v>
      </c>
      <c r="J7838" s="4">
        <f t="shared" si="861"/>
        <v>0</v>
      </c>
      <c r="K7838" s="4">
        <f t="shared" si="857"/>
        <v>0</v>
      </c>
      <c r="L7838" s="5">
        <f t="shared" si="862"/>
        <v>0</v>
      </c>
      <c r="M7838" s="137">
        <f>'PVWatts Hourly Results (1)'!L7849/1000</f>
        <v>0</v>
      </c>
      <c r="N7838" s="3">
        <f>'PVWatts Hourly Results (2)'!L7849/1000</f>
        <v>0</v>
      </c>
      <c r="O7838" s="3">
        <f>'PVWatts Hourly Results (3)'!L7849/1000</f>
        <v>0</v>
      </c>
      <c r="P7838" s="3">
        <f>'PVWatts Hourly Results (4)'!L7849/1000</f>
        <v>0</v>
      </c>
      <c r="Q7838" s="130">
        <f>'PVWatts Hourly Results (5)'!L7849/1000</f>
        <v>0</v>
      </c>
    </row>
    <row r="7839" spans="2:17" x14ac:dyDescent="0.25">
      <c r="B7839" s="8">
        <v>11</v>
      </c>
      <c r="C7839" s="9">
        <v>22</v>
      </c>
      <c r="D7839" s="134">
        <f>'PVWatts Hourly Results (1)'!C7850</f>
        <v>0</v>
      </c>
      <c r="E7839" s="127">
        <f>DATE(YEAR(Inputs!$D$5),Summary!B7839,Summary!C7839)+TIME(D7839,0,0)</f>
        <v>327</v>
      </c>
      <c r="F7839" s="4">
        <f t="shared" si="858"/>
        <v>0</v>
      </c>
      <c r="G7839" s="4">
        <f t="shared" si="856"/>
        <v>5</v>
      </c>
      <c r="H7839" s="4">
        <f t="shared" si="859"/>
        <v>1</v>
      </c>
      <c r="I7839" s="4">
        <f t="shared" si="860"/>
        <v>0</v>
      </c>
      <c r="J7839" s="4">
        <f t="shared" si="861"/>
        <v>0</v>
      </c>
      <c r="K7839" s="4">
        <f t="shared" si="857"/>
        <v>0</v>
      </c>
      <c r="L7839" s="5">
        <f t="shared" si="862"/>
        <v>0</v>
      </c>
      <c r="M7839" s="137">
        <f>'PVWatts Hourly Results (1)'!L7850/1000</f>
        <v>0</v>
      </c>
      <c r="N7839" s="3">
        <f>'PVWatts Hourly Results (2)'!L7850/1000</f>
        <v>0</v>
      </c>
      <c r="O7839" s="3">
        <f>'PVWatts Hourly Results (3)'!L7850/1000</f>
        <v>0</v>
      </c>
      <c r="P7839" s="3">
        <f>'PVWatts Hourly Results (4)'!L7850/1000</f>
        <v>0</v>
      </c>
      <c r="Q7839" s="130">
        <f>'PVWatts Hourly Results (5)'!L7850/1000</f>
        <v>0</v>
      </c>
    </row>
    <row r="7840" spans="2:17" x14ac:dyDescent="0.25">
      <c r="B7840" s="8">
        <v>11</v>
      </c>
      <c r="C7840" s="9">
        <v>22</v>
      </c>
      <c r="D7840" s="134">
        <f>'PVWatts Hourly Results (1)'!C7851</f>
        <v>0</v>
      </c>
      <c r="E7840" s="127">
        <f>DATE(YEAR(Inputs!$D$5),Summary!B7840,Summary!C7840)+TIME(D7840,0,0)</f>
        <v>327</v>
      </c>
      <c r="F7840" s="4">
        <f t="shared" si="858"/>
        <v>0</v>
      </c>
      <c r="G7840" s="4">
        <f t="shared" si="856"/>
        <v>5</v>
      </c>
      <c r="H7840" s="4">
        <f t="shared" si="859"/>
        <v>1</v>
      </c>
      <c r="I7840" s="4">
        <f t="shared" si="860"/>
        <v>0</v>
      </c>
      <c r="J7840" s="4">
        <f t="shared" si="861"/>
        <v>0</v>
      </c>
      <c r="K7840" s="4">
        <f t="shared" si="857"/>
        <v>0</v>
      </c>
      <c r="L7840" s="5">
        <f t="shared" si="862"/>
        <v>0</v>
      </c>
      <c r="M7840" s="137">
        <f>'PVWatts Hourly Results (1)'!L7851/1000</f>
        <v>0</v>
      </c>
      <c r="N7840" s="3">
        <f>'PVWatts Hourly Results (2)'!L7851/1000</f>
        <v>0</v>
      </c>
      <c r="O7840" s="3">
        <f>'PVWatts Hourly Results (3)'!L7851/1000</f>
        <v>0</v>
      </c>
      <c r="P7840" s="3">
        <f>'PVWatts Hourly Results (4)'!L7851/1000</f>
        <v>0</v>
      </c>
      <c r="Q7840" s="130">
        <f>'PVWatts Hourly Results (5)'!L7851/1000</f>
        <v>0</v>
      </c>
    </row>
    <row r="7841" spans="2:17" x14ac:dyDescent="0.25">
      <c r="B7841" s="8">
        <v>11</v>
      </c>
      <c r="C7841" s="9">
        <v>22</v>
      </c>
      <c r="D7841" s="134">
        <f>'PVWatts Hourly Results (1)'!C7852</f>
        <v>0</v>
      </c>
      <c r="E7841" s="127">
        <f>DATE(YEAR(Inputs!$D$5),Summary!B7841,Summary!C7841)+TIME(D7841,0,0)</f>
        <v>327</v>
      </c>
      <c r="F7841" s="4">
        <f t="shared" si="858"/>
        <v>0</v>
      </c>
      <c r="G7841" s="4">
        <f t="shared" si="856"/>
        <v>5</v>
      </c>
      <c r="H7841" s="4">
        <f t="shared" si="859"/>
        <v>1</v>
      </c>
      <c r="I7841" s="4">
        <f t="shared" si="860"/>
        <v>0</v>
      </c>
      <c r="J7841" s="4">
        <f t="shared" si="861"/>
        <v>0</v>
      </c>
      <c r="K7841" s="4">
        <f t="shared" si="857"/>
        <v>0</v>
      </c>
      <c r="L7841" s="5">
        <f t="shared" si="862"/>
        <v>0</v>
      </c>
      <c r="M7841" s="137">
        <f>'PVWatts Hourly Results (1)'!L7852/1000</f>
        <v>0</v>
      </c>
      <c r="N7841" s="3">
        <f>'PVWatts Hourly Results (2)'!L7852/1000</f>
        <v>0</v>
      </c>
      <c r="O7841" s="3">
        <f>'PVWatts Hourly Results (3)'!L7852/1000</f>
        <v>0</v>
      </c>
      <c r="P7841" s="3">
        <f>'PVWatts Hourly Results (4)'!L7852/1000</f>
        <v>0</v>
      </c>
      <c r="Q7841" s="130">
        <f>'PVWatts Hourly Results (5)'!L7852/1000</f>
        <v>0</v>
      </c>
    </row>
    <row r="7842" spans="2:17" x14ac:dyDescent="0.25">
      <c r="B7842" s="8">
        <v>11</v>
      </c>
      <c r="C7842" s="9">
        <v>22</v>
      </c>
      <c r="D7842" s="134">
        <f>'PVWatts Hourly Results (1)'!C7853</f>
        <v>0</v>
      </c>
      <c r="E7842" s="127">
        <f>DATE(YEAR(Inputs!$D$5),Summary!B7842,Summary!C7842)+TIME(D7842,0,0)</f>
        <v>327</v>
      </c>
      <c r="F7842" s="4">
        <f t="shared" si="858"/>
        <v>0</v>
      </c>
      <c r="G7842" s="4">
        <f t="shared" si="856"/>
        <v>5</v>
      </c>
      <c r="H7842" s="4">
        <f t="shared" si="859"/>
        <v>1</v>
      </c>
      <c r="I7842" s="4">
        <f t="shared" si="860"/>
        <v>0</v>
      </c>
      <c r="J7842" s="4">
        <f t="shared" si="861"/>
        <v>0</v>
      </c>
      <c r="K7842" s="4">
        <f t="shared" si="857"/>
        <v>0</v>
      </c>
      <c r="L7842" s="5">
        <f t="shared" si="862"/>
        <v>0</v>
      </c>
      <c r="M7842" s="137">
        <f>'PVWatts Hourly Results (1)'!L7853/1000</f>
        <v>0</v>
      </c>
      <c r="N7842" s="3">
        <f>'PVWatts Hourly Results (2)'!L7853/1000</f>
        <v>0</v>
      </c>
      <c r="O7842" s="3">
        <f>'PVWatts Hourly Results (3)'!L7853/1000</f>
        <v>0</v>
      </c>
      <c r="P7842" s="3">
        <f>'PVWatts Hourly Results (4)'!L7853/1000</f>
        <v>0</v>
      </c>
      <c r="Q7842" s="130">
        <f>'PVWatts Hourly Results (5)'!L7853/1000</f>
        <v>0</v>
      </c>
    </row>
    <row r="7843" spans="2:17" x14ac:dyDescent="0.25">
      <c r="B7843" s="8">
        <v>11</v>
      </c>
      <c r="C7843" s="9">
        <v>22</v>
      </c>
      <c r="D7843" s="134">
        <f>'PVWatts Hourly Results (1)'!C7854</f>
        <v>0</v>
      </c>
      <c r="E7843" s="127">
        <f>DATE(YEAR(Inputs!$D$5),Summary!B7843,Summary!C7843)+TIME(D7843,0,0)</f>
        <v>327</v>
      </c>
      <c r="F7843" s="4">
        <f t="shared" si="858"/>
        <v>0</v>
      </c>
      <c r="G7843" s="4">
        <f t="shared" si="856"/>
        <v>5</v>
      </c>
      <c r="H7843" s="4">
        <f t="shared" si="859"/>
        <v>1</v>
      </c>
      <c r="I7843" s="4">
        <f t="shared" si="860"/>
        <v>0</v>
      </c>
      <c r="J7843" s="4">
        <f t="shared" si="861"/>
        <v>0</v>
      </c>
      <c r="K7843" s="4">
        <f t="shared" si="857"/>
        <v>0</v>
      </c>
      <c r="L7843" s="5">
        <f t="shared" si="862"/>
        <v>0</v>
      </c>
      <c r="M7843" s="137">
        <f>'PVWatts Hourly Results (1)'!L7854/1000</f>
        <v>0</v>
      </c>
      <c r="N7843" s="3">
        <f>'PVWatts Hourly Results (2)'!L7854/1000</f>
        <v>0</v>
      </c>
      <c r="O7843" s="3">
        <f>'PVWatts Hourly Results (3)'!L7854/1000</f>
        <v>0</v>
      </c>
      <c r="P7843" s="3">
        <f>'PVWatts Hourly Results (4)'!L7854/1000</f>
        <v>0</v>
      </c>
      <c r="Q7843" s="130">
        <f>'PVWatts Hourly Results (5)'!L7854/1000</f>
        <v>0</v>
      </c>
    </row>
    <row r="7844" spans="2:17" x14ac:dyDescent="0.25">
      <c r="B7844" s="8">
        <v>11</v>
      </c>
      <c r="C7844" s="9">
        <v>22</v>
      </c>
      <c r="D7844" s="134">
        <f>'PVWatts Hourly Results (1)'!C7855</f>
        <v>0</v>
      </c>
      <c r="E7844" s="127">
        <f>DATE(YEAR(Inputs!$D$5),Summary!B7844,Summary!C7844)+TIME(D7844,0,0)</f>
        <v>327</v>
      </c>
      <c r="F7844" s="4">
        <f t="shared" si="858"/>
        <v>0</v>
      </c>
      <c r="G7844" s="4">
        <f t="shared" si="856"/>
        <v>5</v>
      </c>
      <c r="H7844" s="4">
        <f t="shared" si="859"/>
        <v>1</v>
      </c>
      <c r="I7844" s="4">
        <f t="shared" si="860"/>
        <v>0</v>
      </c>
      <c r="J7844" s="4">
        <f t="shared" si="861"/>
        <v>0</v>
      </c>
      <c r="K7844" s="4">
        <f t="shared" si="857"/>
        <v>0</v>
      </c>
      <c r="L7844" s="5">
        <f t="shared" si="862"/>
        <v>0</v>
      </c>
      <c r="M7844" s="137">
        <f>'PVWatts Hourly Results (1)'!L7855/1000</f>
        <v>0</v>
      </c>
      <c r="N7844" s="3">
        <f>'PVWatts Hourly Results (2)'!L7855/1000</f>
        <v>0</v>
      </c>
      <c r="O7844" s="3">
        <f>'PVWatts Hourly Results (3)'!L7855/1000</f>
        <v>0</v>
      </c>
      <c r="P7844" s="3">
        <f>'PVWatts Hourly Results (4)'!L7855/1000</f>
        <v>0</v>
      </c>
      <c r="Q7844" s="130">
        <f>'PVWatts Hourly Results (5)'!L7855/1000</f>
        <v>0</v>
      </c>
    </row>
    <row r="7845" spans="2:17" x14ac:dyDescent="0.25">
      <c r="B7845" s="8">
        <v>11</v>
      </c>
      <c r="C7845" s="9">
        <v>22</v>
      </c>
      <c r="D7845" s="134">
        <f>'PVWatts Hourly Results (1)'!C7856</f>
        <v>0</v>
      </c>
      <c r="E7845" s="127">
        <f>DATE(YEAR(Inputs!$D$5),Summary!B7845,Summary!C7845)+TIME(D7845,0,0)</f>
        <v>327</v>
      </c>
      <c r="F7845" s="4">
        <f t="shared" si="858"/>
        <v>0</v>
      </c>
      <c r="G7845" s="4">
        <f t="shared" si="856"/>
        <v>5</v>
      </c>
      <c r="H7845" s="4">
        <f t="shared" si="859"/>
        <v>1</v>
      </c>
      <c r="I7845" s="4">
        <f t="shared" si="860"/>
        <v>0</v>
      </c>
      <c r="J7845" s="4">
        <f t="shared" si="861"/>
        <v>0</v>
      </c>
      <c r="K7845" s="4">
        <f t="shared" si="857"/>
        <v>0</v>
      </c>
      <c r="L7845" s="5">
        <f t="shared" si="862"/>
        <v>0</v>
      </c>
      <c r="M7845" s="137">
        <f>'PVWatts Hourly Results (1)'!L7856/1000</f>
        <v>0</v>
      </c>
      <c r="N7845" s="3">
        <f>'PVWatts Hourly Results (2)'!L7856/1000</f>
        <v>0</v>
      </c>
      <c r="O7845" s="3">
        <f>'PVWatts Hourly Results (3)'!L7856/1000</f>
        <v>0</v>
      </c>
      <c r="P7845" s="3">
        <f>'PVWatts Hourly Results (4)'!L7856/1000</f>
        <v>0</v>
      </c>
      <c r="Q7845" s="130">
        <f>'PVWatts Hourly Results (5)'!L7856/1000</f>
        <v>0</v>
      </c>
    </row>
    <row r="7846" spans="2:17" x14ac:dyDescent="0.25">
      <c r="B7846" s="8">
        <v>11</v>
      </c>
      <c r="C7846" s="9">
        <v>23</v>
      </c>
      <c r="D7846" s="134">
        <f>'PVWatts Hourly Results (1)'!C7857</f>
        <v>0</v>
      </c>
      <c r="E7846" s="127">
        <f>DATE(YEAR(Inputs!$D$5),Summary!B7846,Summary!C7846)+TIME(D7846,0,0)</f>
        <v>328</v>
      </c>
      <c r="F7846" s="4">
        <f t="shared" si="858"/>
        <v>0</v>
      </c>
      <c r="G7846" s="4">
        <f t="shared" si="856"/>
        <v>6</v>
      </c>
      <c r="H7846" s="4">
        <f t="shared" si="859"/>
        <v>1</v>
      </c>
      <c r="I7846" s="4">
        <f t="shared" si="860"/>
        <v>0</v>
      </c>
      <c r="J7846" s="4">
        <f t="shared" si="861"/>
        <v>0</v>
      </c>
      <c r="K7846" s="4">
        <f t="shared" si="857"/>
        <v>0</v>
      </c>
      <c r="L7846" s="5">
        <f t="shared" si="862"/>
        <v>0</v>
      </c>
      <c r="M7846" s="137">
        <f>'PVWatts Hourly Results (1)'!L7857/1000</f>
        <v>0</v>
      </c>
      <c r="N7846" s="3">
        <f>'PVWatts Hourly Results (2)'!L7857/1000</f>
        <v>0</v>
      </c>
      <c r="O7846" s="3">
        <f>'PVWatts Hourly Results (3)'!L7857/1000</f>
        <v>0</v>
      </c>
      <c r="P7846" s="3">
        <f>'PVWatts Hourly Results (4)'!L7857/1000</f>
        <v>0</v>
      </c>
      <c r="Q7846" s="130">
        <f>'PVWatts Hourly Results (5)'!L7857/1000</f>
        <v>0</v>
      </c>
    </row>
    <row r="7847" spans="2:17" x14ac:dyDescent="0.25">
      <c r="B7847" s="8">
        <v>11</v>
      </c>
      <c r="C7847" s="9">
        <v>23</v>
      </c>
      <c r="D7847" s="134">
        <f>'PVWatts Hourly Results (1)'!C7858</f>
        <v>0</v>
      </c>
      <c r="E7847" s="127">
        <f>DATE(YEAR(Inputs!$D$5),Summary!B7847,Summary!C7847)+TIME(D7847,0,0)</f>
        <v>328</v>
      </c>
      <c r="F7847" s="4">
        <f t="shared" si="858"/>
        <v>0</v>
      </c>
      <c r="G7847" s="4">
        <f t="shared" si="856"/>
        <v>6</v>
      </c>
      <c r="H7847" s="4">
        <f t="shared" si="859"/>
        <v>1</v>
      </c>
      <c r="I7847" s="4">
        <f t="shared" si="860"/>
        <v>0</v>
      </c>
      <c r="J7847" s="4">
        <f t="shared" si="861"/>
        <v>0</v>
      </c>
      <c r="K7847" s="4">
        <f t="shared" si="857"/>
        <v>0</v>
      </c>
      <c r="L7847" s="5">
        <f t="shared" si="862"/>
        <v>0</v>
      </c>
      <c r="M7847" s="137">
        <f>'PVWatts Hourly Results (1)'!L7858/1000</f>
        <v>0</v>
      </c>
      <c r="N7847" s="3">
        <f>'PVWatts Hourly Results (2)'!L7858/1000</f>
        <v>0</v>
      </c>
      <c r="O7847" s="3">
        <f>'PVWatts Hourly Results (3)'!L7858/1000</f>
        <v>0</v>
      </c>
      <c r="P7847" s="3">
        <f>'PVWatts Hourly Results (4)'!L7858/1000</f>
        <v>0</v>
      </c>
      <c r="Q7847" s="130">
        <f>'PVWatts Hourly Results (5)'!L7858/1000</f>
        <v>0</v>
      </c>
    </row>
    <row r="7848" spans="2:17" x14ac:dyDescent="0.25">
      <c r="B7848" s="8">
        <v>11</v>
      </c>
      <c r="C7848" s="9">
        <v>23</v>
      </c>
      <c r="D7848" s="134">
        <f>'PVWatts Hourly Results (1)'!C7859</f>
        <v>0</v>
      </c>
      <c r="E7848" s="127">
        <f>DATE(YEAR(Inputs!$D$5),Summary!B7848,Summary!C7848)+TIME(D7848,0,0)</f>
        <v>328</v>
      </c>
      <c r="F7848" s="4">
        <f t="shared" si="858"/>
        <v>0</v>
      </c>
      <c r="G7848" s="4">
        <f t="shared" si="856"/>
        <v>6</v>
      </c>
      <c r="H7848" s="4">
        <f t="shared" si="859"/>
        <v>1</v>
      </c>
      <c r="I7848" s="4">
        <f t="shared" si="860"/>
        <v>0</v>
      </c>
      <c r="J7848" s="4">
        <f t="shared" si="861"/>
        <v>0</v>
      </c>
      <c r="K7848" s="4">
        <f t="shared" si="857"/>
        <v>0</v>
      </c>
      <c r="L7848" s="5">
        <f t="shared" si="862"/>
        <v>0</v>
      </c>
      <c r="M7848" s="137">
        <f>'PVWatts Hourly Results (1)'!L7859/1000</f>
        <v>0</v>
      </c>
      <c r="N7848" s="3">
        <f>'PVWatts Hourly Results (2)'!L7859/1000</f>
        <v>0</v>
      </c>
      <c r="O7848" s="3">
        <f>'PVWatts Hourly Results (3)'!L7859/1000</f>
        <v>0</v>
      </c>
      <c r="P7848" s="3">
        <f>'PVWatts Hourly Results (4)'!L7859/1000</f>
        <v>0</v>
      </c>
      <c r="Q7848" s="130">
        <f>'PVWatts Hourly Results (5)'!L7859/1000</f>
        <v>0</v>
      </c>
    </row>
    <row r="7849" spans="2:17" x14ac:dyDescent="0.25">
      <c r="B7849" s="8">
        <v>11</v>
      </c>
      <c r="C7849" s="9">
        <v>23</v>
      </c>
      <c r="D7849" s="134">
        <f>'PVWatts Hourly Results (1)'!C7860</f>
        <v>0</v>
      </c>
      <c r="E7849" s="127">
        <f>DATE(YEAR(Inputs!$D$5),Summary!B7849,Summary!C7849)+TIME(D7849,0,0)</f>
        <v>328</v>
      </c>
      <c r="F7849" s="4">
        <f t="shared" si="858"/>
        <v>0</v>
      </c>
      <c r="G7849" s="4">
        <f t="shared" si="856"/>
        <v>6</v>
      </c>
      <c r="H7849" s="4">
        <f t="shared" si="859"/>
        <v>1</v>
      </c>
      <c r="I7849" s="4">
        <f t="shared" si="860"/>
        <v>0</v>
      </c>
      <c r="J7849" s="4">
        <f t="shared" si="861"/>
        <v>0</v>
      </c>
      <c r="K7849" s="4">
        <f t="shared" si="857"/>
        <v>0</v>
      </c>
      <c r="L7849" s="5">
        <f t="shared" si="862"/>
        <v>0</v>
      </c>
      <c r="M7849" s="137">
        <f>'PVWatts Hourly Results (1)'!L7860/1000</f>
        <v>0</v>
      </c>
      <c r="N7849" s="3">
        <f>'PVWatts Hourly Results (2)'!L7860/1000</f>
        <v>0</v>
      </c>
      <c r="O7849" s="3">
        <f>'PVWatts Hourly Results (3)'!L7860/1000</f>
        <v>0</v>
      </c>
      <c r="P7849" s="3">
        <f>'PVWatts Hourly Results (4)'!L7860/1000</f>
        <v>0</v>
      </c>
      <c r="Q7849" s="130">
        <f>'PVWatts Hourly Results (5)'!L7860/1000</f>
        <v>0</v>
      </c>
    </row>
    <row r="7850" spans="2:17" x14ac:dyDescent="0.25">
      <c r="B7850" s="8">
        <v>11</v>
      </c>
      <c r="C7850" s="9">
        <v>23</v>
      </c>
      <c r="D7850" s="134">
        <f>'PVWatts Hourly Results (1)'!C7861</f>
        <v>0</v>
      </c>
      <c r="E7850" s="127">
        <f>DATE(YEAR(Inputs!$D$5),Summary!B7850,Summary!C7850)+TIME(D7850,0,0)</f>
        <v>328</v>
      </c>
      <c r="F7850" s="4">
        <f t="shared" si="858"/>
        <v>0</v>
      </c>
      <c r="G7850" s="4">
        <f t="shared" si="856"/>
        <v>6</v>
      </c>
      <c r="H7850" s="4">
        <f t="shared" si="859"/>
        <v>1</v>
      </c>
      <c r="I7850" s="4">
        <f t="shared" si="860"/>
        <v>0</v>
      </c>
      <c r="J7850" s="4">
        <f t="shared" si="861"/>
        <v>0</v>
      </c>
      <c r="K7850" s="4">
        <f t="shared" si="857"/>
        <v>0</v>
      </c>
      <c r="L7850" s="5">
        <f t="shared" si="862"/>
        <v>0</v>
      </c>
      <c r="M7850" s="137">
        <f>'PVWatts Hourly Results (1)'!L7861/1000</f>
        <v>0</v>
      </c>
      <c r="N7850" s="3">
        <f>'PVWatts Hourly Results (2)'!L7861/1000</f>
        <v>0</v>
      </c>
      <c r="O7850" s="3">
        <f>'PVWatts Hourly Results (3)'!L7861/1000</f>
        <v>0</v>
      </c>
      <c r="P7850" s="3">
        <f>'PVWatts Hourly Results (4)'!L7861/1000</f>
        <v>0</v>
      </c>
      <c r="Q7850" s="130">
        <f>'PVWatts Hourly Results (5)'!L7861/1000</f>
        <v>0</v>
      </c>
    </row>
    <row r="7851" spans="2:17" x14ac:dyDescent="0.25">
      <c r="B7851" s="8">
        <v>11</v>
      </c>
      <c r="C7851" s="9">
        <v>23</v>
      </c>
      <c r="D7851" s="134">
        <f>'PVWatts Hourly Results (1)'!C7862</f>
        <v>0</v>
      </c>
      <c r="E7851" s="127">
        <f>DATE(YEAR(Inputs!$D$5),Summary!B7851,Summary!C7851)+TIME(D7851,0,0)</f>
        <v>328</v>
      </c>
      <c r="F7851" s="4">
        <f t="shared" si="858"/>
        <v>0</v>
      </c>
      <c r="G7851" s="4">
        <f t="shared" si="856"/>
        <v>6</v>
      </c>
      <c r="H7851" s="4">
        <f t="shared" si="859"/>
        <v>1</v>
      </c>
      <c r="I7851" s="4">
        <f t="shared" si="860"/>
        <v>0</v>
      </c>
      <c r="J7851" s="4">
        <f t="shared" si="861"/>
        <v>0</v>
      </c>
      <c r="K7851" s="4">
        <f t="shared" si="857"/>
        <v>0</v>
      </c>
      <c r="L7851" s="5">
        <f t="shared" si="862"/>
        <v>0</v>
      </c>
      <c r="M7851" s="137">
        <f>'PVWatts Hourly Results (1)'!L7862/1000</f>
        <v>0</v>
      </c>
      <c r="N7851" s="3">
        <f>'PVWatts Hourly Results (2)'!L7862/1000</f>
        <v>0</v>
      </c>
      <c r="O7851" s="3">
        <f>'PVWatts Hourly Results (3)'!L7862/1000</f>
        <v>0</v>
      </c>
      <c r="P7851" s="3">
        <f>'PVWatts Hourly Results (4)'!L7862/1000</f>
        <v>0</v>
      </c>
      <c r="Q7851" s="130">
        <f>'PVWatts Hourly Results (5)'!L7862/1000</f>
        <v>0</v>
      </c>
    </row>
    <row r="7852" spans="2:17" x14ac:dyDescent="0.25">
      <c r="B7852" s="8">
        <v>11</v>
      </c>
      <c r="C7852" s="9">
        <v>23</v>
      </c>
      <c r="D7852" s="134">
        <f>'PVWatts Hourly Results (1)'!C7863</f>
        <v>0</v>
      </c>
      <c r="E7852" s="127">
        <f>DATE(YEAR(Inputs!$D$5),Summary!B7852,Summary!C7852)+TIME(D7852,0,0)</f>
        <v>328</v>
      </c>
      <c r="F7852" s="4">
        <f t="shared" si="858"/>
        <v>0</v>
      </c>
      <c r="G7852" s="4">
        <f t="shared" si="856"/>
        <v>6</v>
      </c>
      <c r="H7852" s="4">
        <f t="shared" si="859"/>
        <v>1</v>
      </c>
      <c r="I7852" s="4">
        <f t="shared" si="860"/>
        <v>0</v>
      </c>
      <c r="J7852" s="4">
        <f t="shared" si="861"/>
        <v>0</v>
      </c>
      <c r="K7852" s="4">
        <f t="shared" si="857"/>
        <v>0</v>
      </c>
      <c r="L7852" s="5">
        <f t="shared" si="862"/>
        <v>0</v>
      </c>
      <c r="M7852" s="137">
        <f>'PVWatts Hourly Results (1)'!L7863/1000</f>
        <v>0</v>
      </c>
      <c r="N7852" s="3">
        <f>'PVWatts Hourly Results (2)'!L7863/1000</f>
        <v>0</v>
      </c>
      <c r="O7852" s="3">
        <f>'PVWatts Hourly Results (3)'!L7863/1000</f>
        <v>0</v>
      </c>
      <c r="P7852" s="3">
        <f>'PVWatts Hourly Results (4)'!L7863/1000</f>
        <v>0</v>
      </c>
      <c r="Q7852" s="130">
        <f>'PVWatts Hourly Results (5)'!L7863/1000</f>
        <v>0</v>
      </c>
    </row>
    <row r="7853" spans="2:17" x14ac:dyDescent="0.25">
      <c r="B7853" s="8">
        <v>11</v>
      </c>
      <c r="C7853" s="9">
        <v>23</v>
      </c>
      <c r="D7853" s="134">
        <f>'PVWatts Hourly Results (1)'!C7864</f>
        <v>0</v>
      </c>
      <c r="E7853" s="127">
        <f>DATE(YEAR(Inputs!$D$5),Summary!B7853,Summary!C7853)+TIME(D7853,0,0)</f>
        <v>328</v>
      </c>
      <c r="F7853" s="4">
        <f t="shared" si="858"/>
        <v>0</v>
      </c>
      <c r="G7853" s="4">
        <f t="shared" si="856"/>
        <v>6</v>
      </c>
      <c r="H7853" s="4">
        <f t="shared" si="859"/>
        <v>1</v>
      </c>
      <c r="I7853" s="4">
        <f t="shared" si="860"/>
        <v>0</v>
      </c>
      <c r="J7853" s="4">
        <f t="shared" si="861"/>
        <v>0</v>
      </c>
      <c r="K7853" s="4">
        <f t="shared" si="857"/>
        <v>0</v>
      </c>
      <c r="L7853" s="5">
        <f t="shared" si="862"/>
        <v>0</v>
      </c>
      <c r="M7853" s="137">
        <f>'PVWatts Hourly Results (1)'!L7864/1000</f>
        <v>0</v>
      </c>
      <c r="N7853" s="3">
        <f>'PVWatts Hourly Results (2)'!L7864/1000</f>
        <v>0</v>
      </c>
      <c r="O7853" s="3">
        <f>'PVWatts Hourly Results (3)'!L7864/1000</f>
        <v>0</v>
      </c>
      <c r="P7853" s="3">
        <f>'PVWatts Hourly Results (4)'!L7864/1000</f>
        <v>0</v>
      </c>
      <c r="Q7853" s="130">
        <f>'PVWatts Hourly Results (5)'!L7864/1000</f>
        <v>0</v>
      </c>
    </row>
    <row r="7854" spans="2:17" x14ac:dyDescent="0.25">
      <c r="B7854" s="8">
        <v>11</v>
      </c>
      <c r="C7854" s="9">
        <v>23</v>
      </c>
      <c r="D7854" s="134">
        <f>'PVWatts Hourly Results (1)'!C7865</f>
        <v>0</v>
      </c>
      <c r="E7854" s="127">
        <f>DATE(YEAR(Inputs!$D$5),Summary!B7854,Summary!C7854)+TIME(D7854,0,0)</f>
        <v>328</v>
      </c>
      <c r="F7854" s="4">
        <f t="shared" si="858"/>
        <v>0</v>
      </c>
      <c r="G7854" s="4">
        <f t="shared" si="856"/>
        <v>6</v>
      </c>
      <c r="H7854" s="4">
        <f t="shared" si="859"/>
        <v>1</v>
      </c>
      <c r="I7854" s="4">
        <f t="shared" si="860"/>
        <v>0</v>
      </c>
      <c r="J7854" s="4">
        <f t="shared" si="861"/>
        <v>0</v>
      </c>
      <c r="K7854" s="4">
        <f t="shared" si="857"/>
        <v>0</v>
      </c>
      <c r="L7854" s="5">
        <f t="shared" si="862"/>
        <v>0</v>
      </c>
      <c r="M7854" s="137">
        <f>'PVWatts Hourly Results (1)'!L7865/1000</f>
        <v>0</v>
      </c>
      <c r="N7854" s="3">
        <f>'PVWatts Hourly Results (2)'!L7865/1000</f>
        <v>0</v>
      </c>
      <c r="O7854" s="3">
        <f>'PVWatts Hourly Results (3)'!L7865/1000</f>
        <v>0</v>
      </c>
      <c r="P7854" s="3">
        <f>'PVWatts Hourly Results (4)'!L7865/1000</f>
        <v>0</v>
      </c>
      <c r="Q7854" s="130">
        <f>'PVWatts Hourly Results (5)'!L7865/1000</f>
        <v>0</v>
      </c>
    </row>
    <row r="7855" spans="2:17" x14ac:dyDescent="0.25">
      <c r="B7855" s="8">
        <v>11</v>
      </c>
      <c r="C7855" s="9">
        <v>23</v>
      </c>
      <c r="D7855" s="134">
        <f>'PVWatts Hourly Results (1)'!C7866</f>
        <v>0</v>
      </c>
      <c r="E7855" s="127">
        <f>DATE(YEAR(Inputs!$D$5),Summary!B7855,Summary!C7855)+TIME(D7855,0,0)</f>
        <v>328</v>
      </c>
      <c r="F7855" s="4">
        <f t="shared" si="858"/>
        <v>0</v>
      </c>
      <c r="G7855" s="4">
        <f t="shared" si="856"/>
        <v>6</v>
      </c>
      <c r="H7855" s="4">
        <f t="shared" si="859"/>
        <v>1</v>
      </c>
      <c r="I7855" s="4">
        <f t="shared" si="860"/>
        <v>0</v>
      </c>
      <c r="J7855" s="4">
        <f t="shared" si="861"/>
        <v>0</v>
      </c>
      <c r="K7855" s="4">
        <f t="shared" si="857"/>
        <v>0</v>
      </c>
      <c r="L7855" s="5">
        <f t="shared" si="862"/>
        <v>0</v>
      </c>
      <c r="M7855" s="137">
        <f>'PVWatts Hourly Results (1)'!L7866/1000</f>
        <v>0</v>
      </c>
      <c r="N7855" s="3">
        <f>'PVWatts Hourly Results (2)'!L7866/1000</f>
        <v>0</v>
      </c>
      <c r="O7855" s="3">
        <f>'PVWatts Hourly Results (3)'!L7866/1000</f>
        <v>0</v>
      </c>
      <c r="P7855" s="3">
        <f>'PVWatts Hourly Results (4)'!L7866/1000</f>
        <v>0</v>
      </c>
      <c r="Q7855" s="130">
        <f>'PVWatts Hourly Results (5)'!L7866/1000</f>
        <v>0</v>
      </c>
    </row>
    <row r="7856" spans="2:17" x14ac:dyDescent="0.25">
      <c r="B7856" s="8">
        <v>11</v>
      </c>
      <c r="C7856" s="9">
        <v>23</v>
      </c>
      <c r="D7856" s="134">
        <f>'PVWatts Hourly Results (1)'!C7867</f>
        <v>0</v>
      </c>
      <c r="E7856" s="127">
        <f>DATE(YEAR(Inputs!$D$5),Summary!B7856,Summary!C7856)+TIME(D7856,0,0)</f>
        <v>328</v>
      </c>
      <c r="F7856" s="4">
        <f t="shared" si="858"/>
        <v>0</v>
      </c>
      <c r="G7856" s="4">
        <f t="shared" si="856"/>
        <v>6</v>
      </c>
      <c r="H7856" s="4">
        <f t="shared" si="859"/>
        <v>1</v>
      </c>
      <c r="I7856" s="4">
        <f t="shared" si="860"/>
        <v>0</v>
      </c>
      <c r="J7856" s="4">
        <f t="shared" si="861"/>
        <v>0</v>
      </c>
      <c r="K7856" s="4">
        <f t="shared" si="857"/>
        <v>0</v>
      </c>
      <c r="L7856" s="5">
        <f t="shared" si="862"/>
        <v>0</v>
      </c>
      <c r="M7856" s="137">
        <f>'PVWatts Hourly Results (1)'!L7867/1000</f>
        <v>0</v>
      </c>
      <c r="N7856" s="3">
        <f>'PVWatts Hourly Results (2)'!L7867/1000</f>
        <v>0</v>
      </c>
      <c r="O7856" s="3">
        <f>'PVWatts Hourly Results (3)'!L7867/1000</f>
        <v>0</v>
      </c>
      <c r="P7856" s="3">
        <f>'PVWatts Hourly Results (4)'!L7867/1000</f>
        <v>0</v>
      </c>
      <c r="Q7856" s="130">
        <f>'PVWatts Hourly Results (5)'!L7867/1000</f>
        <v>0</v>
      </c>
    </row>
    <row r="7857" spans="2:17" x14ac:dyDescent="0.25">
      <c r="B7857" s="8">
        <v>11</v>
      </c>
      <c r="C7857" s="9">
        <v>23</v>
      </c>
      <c r="D7857" s="134">
        <f>'PVWatts Hourly Results (1)'!C7868</f>
        <v>0</v>
      </c>
      <c r="E7857" s="127">
        <f>DATE(YEAR(Inputs!$D$5),Summary!B7857,Summary!C7857)+TIME(D7857,0,0)</f>
        <v>328</v>
      </c>
      <c r="F7857" s="4">
        <f t="shared" si="858"/>
        <v>0</v>
      </c>
      <c r="G7857" s="4">
        <f t="shared" si="856"/>
        <v>6</v>
      </c>
      <c r="H7857" s="4">
        <f t="shared" si="859"/>
        <v>1</v>
      </c>
      <c r="I7857" s="4">
        <f t="shared" si="860"/>
        <v>0</v>
      </c>
      <c r="J7857" s="4">
        <f t="shared" si="861"/>
        <v>0</v>
      </c>
      <c r="K7857" s="4">
        <f t="shared" si="857"/>
        <v>0</v>
      </c>
      <c r="L7857" s="5">
        <f t="shared" si="862"/>
        <v>0</v>
      </c>
      <c r="M7857" s="137">
        <f>'PVWatts Hourly Results (1)'!L7868/1000</f>
        <v>0</v>
      </c>
      <c r="N7857" s="3">
        <f>'PVWatts Hourly Results (2)'!L7868/1000</f>
        <v>0</v>
      </c>
      <c r="O7857" s="3">
        <f>'PVWatts Hourly Results (3)'!L7868/1000</f>
        <v>0</v>
      </c>
      <c r="P7857" s="3">
        <f>'PVWatts Hourly Results (4)'!L7868/1000</f>
        <v>0</v>
      </c>
      <c r="Q7857" s="130">
        <f>'PVWatts Hourly Results (5)'!L7868/1000</f>
        <v>0</v>
      </c>
    </row>
    <row r="7858" spans="2:17" x14ac:dyDescent="0.25">
      <c r="B7858" s="8">
        <v>11</v>
      </c>
      <c r="C7858" s="9">
        <v>23</v>
      </c>
      <c r="D7858" s="134">
        <f>'PVWatts Hourly Results (1)'!C7869</f>
        <v>0</v>
      </c>
      <c r="E7858" s="127">
        <f>DATE(YEAR(Inputs!$D$5),Summary!B7858,Summary!C7858)+TIME(D7858,0,0)</f>
        <v>328</v>
      </c>
      <c r="F7858" s="4">
        <f t="shared" si="858"/>
        <v>0</v>
      </c>
      <c r="G7858" s="4">
        <f t="shared" si="856"/>
        <v>6</v>
      </c>
      <c r="H7858" s="4">
        <f t="shared" si="859"/>
        <v>1</v>
      </c>
      <c r="I7858" s="4">
        <f t="shared" si="860"/>
        <v>0</v>
      </c>
      <c r="J7858" s="4">
        <f t="shared" si="861"/>
        <v>0</v>
      </c>
      <c r="K7858" s="4">
        <f t="shared" si="857"/>
        <v>0</v>
      </c>
      <c r="L7858" s="5">
        <f t="shared" si="862"/>
        <v>0</v>
      </c>
      <c r="M7858" s="137">
        <f>'PVWatts Hourly Results (1)'!L7869/1000</f>
        <v>0</v>
      </c>
      <c r="N7858" s="3">
        <f>'PVWatts Hourly Results (2)'!L7869/1000</f>
        <v>0</v>
      </c>
      <c r="O7858" s="3">
        <f>'PVWatts Hourly Results (3)'!L7869/1000</f>
        <v>0</v>
      </c>
      <c r="P7858" s="3">
        <f>'PVWatts Hourly Results (4)'!L7869/1000</f>
        <v>0</v>
      </c>
      <c r="Q7858" s="130">
        <f>'PVWatts Hourly Results (5)'!L7869/1000</f>
        <v>0</v>
      </c>
    </row>
    <row r="7859" spans="2:17" x14ac:dyDescent="0.25">
      <c r="B7859" s="8">
        <v>11</v>
      </c>
      <c r="C7859" s="9">
        <v>23</v>
      </c>
      <c r="D7859" s="134">
        <f>'PVWatts Hourly Results (1)'!C7870</f>
        <v>0</v>
      </c>
      <c r="E7859" s="127">
        <f>DATE(YEAR(Inputs!$D$5),Summary!B7859,Summary!C7859)+TIME(D7859,0,0)</f>
        <v>328</v>
      </c>
      <c r="F7859" s="4">
        <f t="shared" si="858"/>
        <v>0</v>
      </c>
      <c r="G7859" s="4">
        <f t="shared" si="856"/>
        <v>6</v>
      </c>
      <c r="H7859" s="4">
        <f t="shared" si="859"/>
        <v>1</v>
      </c>
      <c r="I7859" s="4">
        <f t="shared" si="860"/>
        <v>0</v>
      </c>
      <c r="J7859" s="4">
        <f t="shared" si="861"/>
        <v>0</v>
      </c>
      <c r="K7859" s="4">
        <f t="shared" si="857"/>
        <v>0</v>
      </c>
      <c r="L7859" s="5">
        <f t="shared" si="862"/>
        <v>0</v>
      </c>
      <c r="M7859" s="137">
        <f>'PVWatts Hourly Results (1)'!L7870/1000</f>
        <v>0</v>
      </c>
      <c r="N7859" s="3">
        <f>'PVWatts Hourly Results (2)'!L7870/1000</f>
        <v>0</v>
      </c>
      <c r="O7859" s="3">
        <f>'PVWatts Hourly Results (3)'!L7870/1000</f>
        <v>0</v>
      </c>
      <c r="P7859" s="3">
        <f>'PVWatts Hourly Results (4)'!L7870/1000</f>
        <v>0</v>
      </c>
      <c r="Q7859" s="130">
        <f>'PVWatts Hourly Results (5)'!L7870/1000</f>
        <v>0</v>
      </c>
    </row>
    <row r="7860" spans="2:17" x14ac:dyDescent="0.25">
      <c r="B7860" s="8">
        <v>11</v>
      </c>
      <c r="C7860" s="9">
        <v>23</v>
      </c>
      <c r="D7860" s="134">
        <f>'PVWatts Hourly Results (1)'!C7871</f>
        <v>0</v>
      </c>
      <c r="E7860" s="127">
        <f>DATE(YEAR(Inputs!$D$5),Summary!B7860,Summary!C7860)+TIME(D7860,0,0)</f>
        <v>328</v>
      </c>
      <c r="F7860" s="4">
        <f t="shared" si="858"/>
        <v>0</v>
      </c>
      <c r="G7860" s="4">
        <f t="shared" si="856"/>
        <v>6</v>
      </c>
      <c r="H7860" s="4">
        <f t="shared" si="859"/>
        <v>1</v>
      </c>
      <c r="I7860" s="4">
        <f t="shared" si="860"/>
        <v>0</v>
      </c>
      <c r="J7860" s="4">
        <f t="shared" si="861"/>
        <v>0</v>
      </c>
      <c r="K7860" s="4">
        <f t="shared" si="857"/>
        <v>0</v>
      </c>
      <c r="L7860" s="5">
        <f t="shared" si="862"/>
        <v>0</v>
      </c>
      <c r="M7860" s="137">
        <f>'PVWatts Hourly Results (1)'!L7871/1000</f>
        <v>0</v>
      </c>
      <c r="N7860" s="3">
        <f>'PVWatts Hourly Results (2)'!L7871/1000</f>
        <v>0</v>
      </c>
      <c r="O7860" s="3">
        <f>'PVWatts Hourly Results (3)'!L7871/1000</f>
        <v>0</v>
      </c>
      <c r="P7860" s="3">
        <f>'PVWatts Hourly Results (4)'!L7871/1000</f>
        <v>0</v>
      </c>
      <c r="Q7860" s="130">
        <f>'PVWatts Hourly Results (5)'!L7871/1000</f>
        <v>0</v>
      </c>
    </row>
    <row r="7861" spans="2:17" x14ac:dyDescent="0.25">
      <c r="B7861" s="8">
        <v>11</v>
      </c>
      <c r="C7861" s="9">
        <v>23</v>
      </c>
      <c r="D7861" s="134">
        <f>'PVWatts Hourly Results (1)'!C7872</f>
        <v>0</v>
      </c>
      <c r="E7861" s="127">
        <f>DATE(YEAR(Inputs!$D$5),Summary!B7861,Summary!C7861)+TIME(D7861,0,0)</f>
        <v>328</v>
      </c>
      <c r="F7861" s="4">
        <f t="shared" si="858"/>
        <v>0</v>
      </c>
      <c r="G7861" s="4">
        <f t="shared" si="856"/>
        <v>6</v>
      </c>
      <c r="H7861" s="4">
        <f t="shared" si="859"/>
        <v>1</v>
      </c>
      <c r="I7861" s="4">
        <f t="shared" si="860"/>
        <v>0</v>
      </c>
      <c r="J7861" s="4">
        <f t="shared" si="861"/>
        <v>0</v>
      </c>
      <c r="K7861" s="4">
        <f t="shared" si="857"/>
        <v>0</v>
      </c>
      <c r="L7861" s="5">
        <f t="shared" si="862"/>
        <v>0</v>
      </c>
      <c r="M7861" s="137">
        <f>'PVWatts Hourly Results (1)'!L7872/1000</f>
        <v>0</v>
      </c>
      <c r="N7861" s="3">
        <f>'PVWatts Hourly Results (2)'!L7872/1000</f>
        <v>0</v>
      </c>
      <c r="O7861" s="3">
        <f>'PVWatts Hourly Results (3)'!L7872/1000</f>
        <v>0</v>
      </c>
      <c r="P7861" s="3">
        <f>'PVWatts Hourly Results (4)'!L7872/1000</f>
        <v>0</v>
      </c>
      <c r="Q7861" s="130">
        <f>'PVWatts Hourly Results (5)'!L7872/1000</f>
        <v>0</v>
      </c>
    </row>
    <row r="7862" spans="2:17" x14ac:dyDescent="0.25">
      <c r="B7862" s="8">
        <v>11</v>
      </c>
      <c r="C7862" s="9">
        <v>23</v>
      </c>
      <c r="D7862" s="134">
        <f>'PVWatts Hourly Results (1)'!C7873</f>
        <v>0</v>
      </c>
      <c r="E7862" s="127">
        <f>DATE(YEAR(Inputs!$D$5),Summary!B7862,Summary!C7862)+TIME(D7862,0,0)</f>
        <v>328</v>
      </c>
      <c r="F7862" s="4">
        <f t="shared" si="858"/>
        <v>0</v>
      </c>
      <c r="G7862" s="4">
        <f t="shared" si="856"/>
        <v>6</v>
      </c>
      <c r="H7862" s="4">
        <f t="shared" si="859"/>
        <v>1</v>
      </c>
      <c r="I7862" s="4">
        <f t="shared" si="860"/>
        <v>0</v>
      </c>
      <c r="J7862" s="4">
        <f t="shared" si="861"/>
        <v>0</v>
      </c>
      <c r="K7862" s="4">
        <f t="shared" si="857"/>
        <v>0</v>
      </c>
      <c r="L7862" s="5">
        <f t="shared" si="862"/>
        <v>0</v>
      </c>
      <c r="M7862" s="137">
        <f>'PVWatts Hourly Results (1)'!L7873/1000</f>
        <v>0</v>
      </c>
      <c r="N7862" s="3">
        <f>'PVWatts Hourly Results (2)'!L7873/1000</f>
        <v>0</v>
      </c>
      <c r="O7862" s="3">
        <f>'PVWatts Hourly Results (3)'!L7873/1000</f>
        <v>0</v>
      </c>
      <c r="P7862" s="3">
        <f>'PVWatts Hourly Results (4)'!L7873/1000</f>
        <v>0</v>
      </c>
      <c r="Q7862" s="130">
        <f>'PVWatts Hourly Results (5)'!L7873/1000</f>
        <v>0</v>
      </c>
    </row>
    <row r="7863" spans="2:17" x14ac:dyDescent="0.25">
      <c r="B7863" s="8">
        <v>11</v>
      </c>
      <c r="C7863" s="9">
        <v>23</v>
      </c>
      <c r="D7863" s="134">
        <f>'PVWatts Hourly Results (1)'!C7874</f>
        <v>0</v>
      </c>
      <c r="E7863" s="127">
        <f>DATE(YEAR(Inputs!$D$5),Summary!B7863,Summary!C7863)+TIME(D7863,0,0)</f>
        <v>328</v>
      </c>
      <c r="F7863" s="4">
        <f t="shared" si="858"/>
        <v>0</v>
      </c>
      <c r="G7863" s="4">
        <f t="shared" si="856"/>
        <v>6</v>
      </c>
      <c r="H7863" s="4">
        <f t="shared" si="859"/>
        <v>1</v>
      </c>
      <c r="I7863" s="4">
        <f t="shared" si="860"/>
        <v>0</v>
      </c>
      <c r="J7863" s="4">
        <f t="shared" si="861"/>
        <v>0</v>
      </c>
      <c r="K7863" s="4">
        <f t="shared" si="857"/>
        <v>0</v>
      </c>
      <c r="L7863" s="5">
        <f t="shared" si="862"/>
        <v>0</v>
      </c>
      <c r="M7863" s="137">
        <f>'PVWatts Hourly Results (1)'!L7874/1000</f>
        <v>0</v>
      </c>
      <c r="N7863" s="3">
        <f>'PVWatts Hourly Results (2)'!L7874/1000</f>
        <v>0</v>
      </c>
      <c r="O7863" s="3">
        <f>'PVWatts Hourly Results (3)'!L7874/1000</f>
        <v>0</v>
      </c>
      <c r="P7863" s="3">
        <f>'PVWatts Hourly Results (4)'!L7874/1000</f>
        <v>0</v>
      </c>
      <c r="Q7863" s="130">
        <f>'PVWatts Hourly Results (5)'!L7874/1000</f>
        <v>0</v>
      </c>
    </row>
    <row r="7864" spans="2:17" x14ac:dyDescent="0.25">
      <c r="B7864" s="8">
        <v>11</v>
      </c>
      <c r="C7864" s="9">
        <v>23</v>
      </c>
      <c r="D7864" s="134">
        <f>'PVWatts Hourly Results (1)'!C7875</f>
        <v>0</v>
      </c>
      <c r="E7864" s="127">
        <f>DATE(YEAR(Inputs!$D$5),Summary!B7864,Summary!C7864)+TIME(D7864,0,0)</f>
        <v>328</v>
      </c>
      <c r="F7864" s="4">
        <f t="shared" si="858"/>
        <v>0</v>
      </c>
      <c r="G7864" s="4">
        <f t="shared" si="856"/>
        <v>6</v>
      </c>
      <c r="H7864" s="4">
        <f t="shared" si="859"/>
        <v>1</v>
      </c>
      <c r="I7864" s="4">
        <f t="shared" si="860"/>
        <v>0</v>
      </c>
      <c r="J7864" s="4">
        <f t="shared" si="861"/>
        <v>0</v>
      </c>
      <c r="K7864" s="4">
        <f t="shared" si="857"/>
        <v>0</v>
      </c>
      <c r="L7864" s="5">
        <f t="shared" si="862"/>
        <v>0</v>
      </c>
      <c r="M7864" s="137">
        <f>'PVWatts Hourly Results (1)'!L7875/1000</f>
        <v>0</v>
      </c>
      <c r="N7864" s="3">
        <f>'PVWatts Hourly Results (2)'!L7875/1000</f>
        <v>0</v>
      </c>
      <c r="O7864" s="3">
        <f>'PVWatts Hourly Results (3)'!L7875/1000</f>
        <v>0</v>
      </c>
      <c r="P7864" s="3">
        <f>'PVWatts Hourly Results (4)'!L7875/1000</f>
        <v>0</v>
      </c>
      <c r="Q7864" s="130">
        <f>'PVWatts Hourly Results (5)'!L7875/1000</f>
        <v>0</v>
      </c>
    </row>
    <row r="7865" spans="2:17" x14ac:dyDescent="0.25">
      <c r="B7865" s="8">
        <v>11</v>
      </c>
      <c r="C7865" s="9">
        <v>23</v>
      </c>
      <c r="D7865" s="134">
        <f>'PVWatts Hourly Results (1)'!C7876</f>
        <v>0</v>
      </c>
      <c r="E7865" s="127">
        <f>DATE(YEAR(Inputs!$D$5),Summary!B7865,Summary!C7865)+TIME(D7865,0,0)</f>
        <v>328</v>
      </c>
      <c r="F7865" s="4">
        <f t="shared" si="858"/>
        <v>0</v>
      </c>
      <c r="G7865" s="4">
        <f t="shared" si="856"/>
        <v>6</v>
      </c>
      <c r="H7865" s="4">
        <f t="shared" si="859"/>
        <v>1</v>
      </c>
      <c r="I7865" s="4">
        <f t="shared" si="860"/>
        <v>0</v>
      </c>
      <c r="J7865" s="4">
        <f t="shared" si="861"/>
        <v>0</v>
      </c>
      <c r="K7865" s="4">
        <f t="shared" si="857"/>
        <v>0</v>
      </c>
      <c r="L7865" s="5">
        <f t="shared" si="862"/>
        <v>0</v>
      </c>
      <c r="M7865" s="137">
        <f>'PVWatts Hourly Results (1)'!L7876/1000</f>
        <v>0</v>
      </c>
      <c r="N7865" s="3">
        <f>'PVWatts Hourly Results (2)'!L7876/1000</f>
        <v>0</v>
      </c>
      <c r="O7865" s="3">
        <f>'PVWatts Hourly Results (3)'!L7876/1000</f>
        <v>0</v>
      </c>
      <c r="P7865" s="3">
        <f>'PVWatts Hourly Results (4)'!L7876/1000</f>
        <v>0</v>
      </c>
      <c r="Q7865" s="130">
        <f>'PVWatts Hourly Results (5)'!L7876/1000</f>
        <v>0</v>
      </c>
    </row>
    <row r="7866" spans="2:17" x14ac:dyDescent="0.25">
      <c r="B7866" s="8">
        <v>11</v>
      </c>
      <c r="C7866" s="9">
        <v>23</v>
      </c>
      <c r="D7866" s="134">
        <f>'PVWatts Hourly Results (1)'!C7877</f>
        <v>0</v>
      </c>
      <c r="E7866" s="127">
        <f>DATE(YEAR(Inputs!$D$5),Summary!B7866,Summary!C7866)+TIME(D7866,0,0)</f>
        <v>328</v>
      </c>
      <c r="F7866" s="4">
        <f t="shared" si="858"/>
        <v>0</v>
      </c>
      <c r="G7866" s="4">
        <f t="shared" si="856"/>
        <v>6</v>
      </c>
      <c r="H7866" s="4">
        <f t="shared" si="859"/>
        <v>1</v>
      </c>
      <c r="I7866" s="4">
        <f t="shared" si="860"/>
        <v>0</v>
      </c>
      <c r="J7866" s="4">
        <f t="shared" si="861"/>
        <v>0</v>
      </c>
      <c r="K7866" s="4">
        <f t="shared" si="857"/>
        <v>0</v>
      </c>
      <c r="L7866" s="5">
        <f t="shared" si="862"/>
        <v>0</v>
      </c>
      <c r="M7866" s="137">
        <f>'PVWatts Hourly Results (1)'!L7877/1000</f>
        <v>0</v>
      </c>
      <c r="N7866" s="3">
        <f>'PVWatts Hourly Results (2)'!L7877/1000</f>
        <v>0</v>
      </c>
      <c r="O7866" s="3">
        <f>'PVWatts Hourly Results (3)'!L7877/1000</f>
        <v>0</v>
      </c>
      <c r="P7866" s="3">
        <f>'PVWatts Hourly Results (4)'!L7877/1000</f>
        <v>0</v>
      </c>
      <c r="Q7866" s="130">
        <f>'PVWatts Hourly Results (5)'!L7877/1000</f>
        <v>0</v>
      </c>
    </row>
    <row r="7867" spans="2:17" x14ac:dyDescent="0.25">
      <c r="B7867" s="8">
        <v>11</v>
      </c>
      <c r="C7867" s="9">
        <v>23</v>
      </c>
      <c r="D7867" s="134">
        <f>'PVWatts Hourly Results (1)'!C7878</f>
        <v>0</v>
      </c>
      <c r="E7867" s="127">
        <f>DATE(YEAR(Inputs!$D$5),Summary!B7867,Summary!C7867)+TIME(D7867,0,0)</f>
        <v>328</v>
      </c>
      <c r="F7867" s="4">
        <f t="shared" si="858"/>
        <v>0</v>
      </c>
      <c r="G7867" s="4">
        <f t="shared" si="856"/>
        <v>6</v>
      </c>
      <c r="H7867" s="4">
        <f t="shared" si="859"/>
        <v>1</v>
      </c>
      <c r="I7867" s="4">
        <f t="shared" si="860"/>
        <v>0</v>
      </c>
      <c r="J7867" s="4">
        <f t="shared" si="861"/>
        <v>0</v>
      </c>
      <c r="K7867" s="4">
        <f t="shared" si="857"/>
        <v>0</v>
      </c>
      <c r="L7867" s="5">
        <f t="shared" si="862"/>
        <v>0</v>
      </c>
      <c r="M7867" s="137">
        <f>'PVWatts Hourly Results (1)'!L7878/1000</f>
        <v>0</v>
      </c>
      <c r="N7867" s="3">
        <f>'PVWatts Hourly Results (2)'!L7878/1000</f>
        <v>0</v>
      </c>
      <c r="O7867" s="3">
        <f>'PVWatts Hourly Results (3)'!L7878/1000</f>
        <v>0</v>
      </c>
      <c r="P7867" s="3">
        <f>'PVWatts Hourly Results (4)'!L7878/1000</f>
        <v>0</v>
      </c>
      <c r="Q7867" s="130">
        <f>'PVWatts Hourly Results (5)'!L7878/1000</f>
        <v>0</v>
      </c>
    </row>
    <row r="7868" spans="2:17" x14ac:dyDescent="0.25">
      <c r="B7868" s="8">
        <v>11</v>
      </c>
      <c r="C7868" s="9">
        <v>23</v>
      </c>
      <c r="D7868" s="134">
        <f>'PVWatts Hourly Results (1)'!C7879</f>
        <v>0</v>
      </c>
      <c r="E7868" s="127">
        <f>DATE(YEAR(Inputs!$D$5),Summary!B7868,Summary!C7868)+TIME(D7868,0,0)</f>
        <v>328</v>
      </c>
      <c r="F7868" s="4">
        <f t="shared" si="858"/>
        <v>0</v>
      </c>
      <c r="G7868" s="4">
        <f t="shared" si="856"/>
        <v>6</v>
      </c>
      <c r="H7868" s="4">
        <f t="shared" si="859"/>
        <v>1</v>
      </c>
      <c r="I7868" s="4">
        <f t="shared" si="860"/>
        <v>0</v>
      </c>
      <c r="J7868" s="4">
        <f t="shared" si="861"/>
        <v>0</v>
      </c>
      <c r="K7868" s="4">
        <f t="shared" si="857"/>
        <v>0</v>
      </c>
      <c r="L7868" s="5">
        <f t="shared" si="862"/>
        <v>0</v>
      </c>
      <c r="M7868" s="137">
        <f>'PVWatts Hourly Results (1)'!L7879/1000</f>
        <v>0</v>
      </c>
      <c r="N7868" s="3">
        <f>'PVWatts Hourly Results (2)'!L7879/1000</f>
        <v>0</v>
      </c>
      <c r="O7868" s="3">
        <f>'PVWatts Hourly Results (3)'!L7879/1000</f>
        <v>0</v>
      </c>
      <c r="P7868" s="3">
        <f>'PVWatts Hourly Results (4)'!L7879/1000</f>
        <v>0</v>
      </c>
      <c r="Q7868" s="130">
        <f>'PVWatts Hourly Results (5)'!L7879/1000</f>
        <v>0</v>
      </c>
    </row>
    <row r="7869" spans="2:17" x14ac:dyDescent="0.25">
      <c r="B7869" s="8">
        <v>11</v>
      </c>
      <c r="C7869" s="9">
        <v>23</v>
      </c>
      <c r="D7869" s="134">
        <f>'PVWatts Hourly Results (1)'!C7880</f>
        <v>0</v>
      </c>
      <c r="E7869" s="127">
        <f>DATE(YEAR(Inputs!$D$5),Summary!B7869,Summary!C7869)+TIME(D7869,0,0)</f>
        <v>328</v>
      </c>
      <c r="F7869" s="4">
        <f t="shared" si="858"/>
        <v>0</v>
      </c>
      <c r="G7869" s="4">
        <f t="shared" si="856"/>
        <v>6</v>
      </c>
      <c r="H7869" s="4">
        <f t="shared" si="859"/>
        <v>1</v>
      </c>
      <c r="I7869" s="4">
        <f t="shared" si="860"/>
        <v>0</v>
      </c>
      <c r="J7869" s="4">
        <f t="shared" si="861"/>
        <v>0</v>
      </c>
      <c r="K7869" s="4">
        <f t="shared" si="857"/>
        <v>0</v>
      </c>
      <c r="L7869" s="5">
        <f t="shared" si="862"/>
        <v>0</v>
      </c>
      <c r="M7869" s="137">
        <f>'PVWatts Hourly Results (1)'!L7880/1000</f>
        <v>0</v>
      </c>
      <c r="N7869" s="3">
        <f>'PVWatts Hourly Results (2)'!L7880/1000</f>
        <v>0</v>
      </c>
      <c r="O7869" s="3">
        <f>'PVWatts Hourly Results (3)'!L7880/1000</f>
        <v>0</v>
      </c>
      <c r="P7869" s="3">
        <f>'PVWatts Hourly Results (4)'!L7880/1000</f>
        <v>0</v>
      </c>
      <c r="Q7869" s="130">
        <f>'PVWatts Hourly Results (5)'!L7880/1000</f>
        <v>0</v>
      </c>
    </row>
    <row r="7870" spans="2:17" x14ac:dyDescent="0.25">
      <c r="B7870" s="8">
        <v>11</v>
      </c>
      <c r="C7870" s="9">
        <v>24</v>
      </c>
      <c r="D7870" s="134">
        <f>'PVWatts Hourly Results (1)'!C7881</f>
        <v>0</v>
      </c>
      <c r="E7870" s="127">
        <f>DATE(YEAR(Inputs!$D$5),Summary!B7870,Summary!C7870)+TIME(D7870,0,0)</f>
        <v>329</v>
      </c>
      <c r="F7870" s="4">
        <f t="shared" si="858"/>
        <v>0</v>
      </c>
      <c r="G7870" s="4">
        <f t="shared" si="856"/>
        <v>7</v>
      </c>
      <c r="H7870" s="4">
        <f t="shared" si="859"/>
        <v>0</v>
      </c>
      <c r="I7870" s="4">
        <f t="shared" si="860"/>
        <v>0</v>
      </c>
      <c r="J7870" s="4">
        <f t="shared" si="861"/>
        <v>0</v>
      </c>
      <c r="K7870" s="4">
        <f t="shared" si="857"/>
        <v>0</v>
      </c>
      <c r="L7870" s="5">
        <f t="shared" si="862"/>
        <v>0</v>
      </c>
      <c r="M7870" s="137">
        <f>'PVWatts Hourly Results (1)'!L7881/1000</f>
        <v>0</v>
      </c>
      <c r="N7870" s="3">
        <f>'PVWatts Hourly Results (2)'!L7881/1000</f>
        <v>0</v>
      </c>
      <c r="O7870" s="3">
        <f>'PVWatts Hourly Results (3)'!L7881/1000</f>
        <v>0</v>
      </c>
      <c r="P7870" s="3">
        <f>'PVWatts Hourly Results (4)'!L7881/1000</f>
        <v>0</v>
      </c>
      <c r="Q7870" s="130">
        <f>'PVWatts Hourly Results (5)'!L7881/1000</f>
        <v>0</v>
      </c>
    </row>
    <row r="7871" spans="2:17" x14ac:dyDescent="0.25">
      <c r="B7871" s="8">
        <v>11</v>
      </c>
      <c r="C7871" s="9">
        <v>24</v>
      </c>
      <c r="D7871" s="134">
        <f>'PVWatts Hourly Results (1)'!C7882</f>
        <v>0</v>
      </c>
      <c r="E7871" s="127">
        <f>DATE(YEAR(Inputs!$D$5),Summary!B7871,Summary!C7871)+TIME(D7871,0,0)</f>
        <v>329</v>
      </c>
      <c r="F7871" s="4">
        <f t="shared" si="858"/>
        <v>0</v>
      </c>
      <c r="G7871" s="4">
        <f t="shared" si="856"/>
        <v>7</v>
      </c>
      <c r="H7871" s="4">
        <f t="shared" si="859"/>
        <v>0</v>
      </c>
      <c r="I7871" s="4">
        <f t="shared" si="860"/>
        <v>0</v>
      </c>
      <c r="J7871" s="4">
        <f t="shared" si="861"/>
        <v>0</v>
      </c>
      <c r="K7871" s="4">
        <f t="shared" si="857"/>
        <v>0</v>
      </c>
      <c r="L7871" s="5">
        <f t="shared" si="862"/>
        <v>0</v>
      </c>
      <c r="M7871" s="137">
        <f>'PVWatts Hourly Results (1)'!L7882/1000</f>
        <v>0</v>
      </c>
      <c r="N7871" s="3">
        <f>'PVWatts Hourly Results (2)'!L7882/1000</f>
        <v>0</v>
      </c>
      <c r="O7871" s="3">
        <f>'PVWatts Hourly Results (3)'!L7882/1000</f>
        <v>0</v>
      </c>
      <c r="P7871" s="3">
        <f>'PVWatts Hourly Results (4)'!L7882/1000</f>
        <v>0</v>
      </c>
      <c r="Q7871" s="130">
        <f>'PVWatts Hourly Results (5)'!L7882/1000</f>
        <v>0</v>
      </c>
    </row>
    <row r="7872" spans="2:17" x14ac:dyDescent="0.25">
      <c r="B7872" s="8">
        <v>11</v>
      </c>
      <c r="C7872" s="9">
        <v>24</v>
      </c>
      <c r="D7872" s="134">
        <f>'PVWatts Hourly Results (1)'!C7883</f>
        <v>0</v>
      </c>
      <c r="E7872" s="127">
        <f>DATE(YEAR(Inputs!$D$5),Summary!B7872,Summary!C7872)+TIME(D7872,0,0)</f>
        <v>329</v>
      </c>
      <c r="F7872" s="4">
        <f t="shared" si="858"/>
        <v>0</v>
      </c>
      <c r="G7872" s="4">
        <f t="shared" si="856"/>
        <v>7</v>
      </c>
      <c r="H7872" s="4">
        <f t="shared" si="859"/>
        <v>0</v>
      </c>
      <c r="I7872" s="4">
        <f t="shared" si="860"/>
        <v>0</v>
      </c>
      <c r="J7872" s="4">
        <f t="shared" si="861"/>
        <v>0</v>
      </c>
      <c r="K7872" s="4">
        <f t="shared" si="857"/>
        <v>0</v>
      </c>
      <c r="L7872" s="5">
        <f t="shared" si="862"/>
        <v>0</v>
      </c>
      <c r="M7872" s="137">
        <f>'PVWatts Hourly Results (1)'!L7883/1000</f>
        <v>0</v>
      </c>
      <c r="N7872" s="3">
        <f>'PVWatts Hourly Results (2)'!L7883/1000</f>
        <v>0</v>
      </c>
      <c r="O7872" s="3">
        <f>'PVWatts Hourly Results (3)'!L7883/1000</f>
        <v>0</v>
      </c>
      <c r="P7872" s="3">
        <f>'PVWatts Hourly Results (4)'!L7883/1000</f>
        <v>0</v>
      </c>
      <c r="Q7872" s="130">
        <f>'PVWatts Hourly Results (5)'!L7883/1000</f>
        <v>0</v>
      </c>
    </row>
    <row r="7873" spans="2:17" x14ac:dyDescent="0.25">
      <c r="B7873" s="8">
        <v>11</v>
      </c>
      <c r="C7873" s="9">
        <v>24</v>
      </c>
      <c r="D7873" s="134">
        <f>'PVWatts Hourly Results (1)'!C7884</f>
        <v>0</v>
      </c>
      <c r="E7873" s="127">
        <f>DATE(YEAR(Inputs!$D$5),Summary!B7873,Summary!C7873)+TIME(D7873,0,0)</f>
        <v>329</v>
      </c>
      <c r="F7873" s="4">
        <f t="shared" si="858"/>
        <v>0</v>
      </c>
      <c r="G7873" s="4">
        <f t="shared" si="856"/>
        <v>7</v>
      </c>
      <c r="H7873" s="4">
        <f t="shared" si="859"/>
        <v>0</v>
      </c>
      <c r="I7873" s="4">
        <f t="shared" si="860"/>
        <v>0</v>
      </c>
      <c r="J7873" s="4">
        <f t="shared" si="861"/>
        <v>0</v>
      </c>
      <c r="K7873" s="4">
        <f t="shared" si="857"/>
        <v>0</v>
      </c>
      <c r="L7873" s="5">
        <f t="shared" si="862"/>
        <v>0</v>
      </c>
      <c r="M7873" s="137">
        <f>'PVWatts Hourly Results (1)'!L7884/1000</f>
        <v>0</v>
      </c>
      <c r="N7873" s="3">
        <f>'PVWatts Hourly Results (2)'!L7884/1000</f>
        <v>0</v>
      </c>
      <c r="O7873" s="3">
        <f>'PVWatts Hourly Results (3)'!L7884/1000</f>
        <v>0</v>
      </c>
      <c r="P7873" s="3">
        <f>'PVWatts Hourly Results (4)'!L7884/1000</f>
        <v>0</v>
      </c>
      <c r="Q7873" s="130">
        <f>'PVWatts Hourly Results (5)'!L7884/1000</f>
        <v>0</v>
      </c>
    </row>
    <row r="7874" spans="2:17" x14ac:dyDescent="0.25">
      <c r="B7874" s="8">
        <v>11</v>
      </c>
      <c r="C7874" s="9">
        <v>24</v>
      </c>
      <c r="D7874" s="134">
        <f>'PVWatts Hourly Results (1)'!C7885</f>
        <v>0</v>
      </c>
      <c r="E7874" s="127">
        <f>DATE(YEAR(Inputs!$D$5),Summary!B7874,Summary!C7874)+TIME(D7874,0,0)</f>
        <v>329</v>
      </c>
      <c r="F7874" s="4">
        <f t="shared" si="858"/>
        <v>0</v>
      </c>
      <c r="G7874" s="4">
        <f t="shared" si="856"/>
        <v>7</v>
      </c>
      <c r="H7874" s="4">
        <f t="shared" si="859"/>
        <v>0</v>
      </c>
      <c r="I7874" s="4">
        <f t="shared" si="860"/>
        <v>0</v>
      </c>
      <c r="J7874" s="4">
        <f t="shared" si="861"/>
        <v>0</v>
      </c>
      <c r="K7874" s="4">
        <f t="shared" si="857"/>
        <v>0</v>
      </c>
      <c r="L7874" s="5">
        <f t="shared" si="862"/>
        <v>0</v>
      </c>
      <c r="M7874" s="137">
        <f>'PVWatts Hourly Results (1)'!L7885/1000</f>
        <v>0</v>
      </c>
      <c r="N7874" s="3">
        <f>'PVWatts Hourly Results (2)'!L7885/1000</f>
        <v>0</v>
      </c>
      <c r="O7874" s="3">
        <f>'PVWatts Hourly Results (3)'!L7885/1000</f>
        <v>0</v>
      </c>
      <c r="P7874" s="3">
        <f>'PVWatts Hourly Results (4)'!L7885/1000</f>
        <v>0</v>
      </c>
      <c r="Q7874" s="130">
        <f>'PVWatts Hourly Results (5)'!L7885/1000</f>
        <v>0</v>
      </c>
    </row>
    <row r="7875" spans="2:17" x14ac:dyDescent="0.25">
      <c r="B7875" s="8">
        <v>11</v>
      </c>
      <c r="C7875" s="9">
        <v>24</v>
      </c>
      <c r="D7875" s="134">
        <f>'PVWatts Hourly Results (1)'!C7886</f>
        <v>0</v>
      </c>
      <c r="E7875" s="127">
        <f>DATE(YEAR(Inputs!$D$5),Summary!B7875,Summary!C7875)+TIME(D7875,0,0)</f>
        <v>329</v>
      </c>
      <c r="F7875" s="4">
        <f t="shared" si="858"/>
        <v>0</v>
      </c>
      <c r="G7875" s="4">
        <f t="shared" si="856"/>
        <v>7</v>
      </c>
      <c r="H7875" s="4">
        <f t="shared" si="859"/>
        <v>0</v>
      </c>
      <c r="I7875" s="4">
        <f t="shared" si="860"/>
        <v>0</v>
      </c>
      <c r="J7875" s="4">
        <f t="shared" si="861"/>
        <v>0</v>
      </c>
      <c r="K7875" s="4">
        <f t="shared" si="857"/>
        <v>0</v>
      </c>
      <c r="L7875" s="5">
        <f t="shared" si="862"/>
        <v>0</v>
      </c>
      <c r="M7875" s="137">
        <f>'PVWatts Hourly Results (1)'!L7886/1000</f>
        <v>0</v>
      </c>
      <c r="N7875" s="3">
        <f>'PVWatts Hourly Results (2)'!L7886/1000</f>
        <v>0</v>
      </c>
      <c r="O7875" s="3">
        <f>'PVWatts Hourly Results (3)'!L7886/1000</f>
        <v>0</v>
      </c>
      <c r="P7875" s="3">
        <f>'PVWatts Hourly Results (4)'!L7886/1000</f>
        <v>0</v>
      </c>
      <c r="Q7875" s="130">
        <f>'PVWatts Hourly Results (5)'!L7886/1000</f>
        <v>0</v>
      </c>
    </row>
    <row r="7876" spans="2:17" x14ac:dyDescent="0.25">
      <c r="B7876" s="8">
        <v>11</v>
      </c>
      <c r="C7876" s="9">
        <v>24</v>
      </c>
      <c r="D7876" s="134">
        <f>'PVWatts Hourly Results (1)'!C7887</f>
        <v>0</v>
      </c>
      <c r="E7876" s="127">
        <f>DATE(YEAR(Inputs!$D$5),Summary!B7876,Summary!C7876)+TIME(D7876,0,0)</f>
        <v>329</v>
      </c>
      <c r="F7876" s="4">
        <f t="shared" si="858"/>
        <v>0</v>
      </c>
      <c r="G7876" s="4">
        <f t="shared" si="856"/>
        <v>7</v>
      </c>
      <c r="H7876" s="4">
        <f t="shared" si="859"/>
        <v>0</v>
      </c>
      <c r="I7876" s="4">
        <f t="shared" si="860"/>
        <v>0</v>
      </c>
      <c r="J7876" s="4">
        <f t="shared" si="861"/>
        <v>0</v>
      </c>
      <c r="K7876" s="4">
        <f t="shared" si="857"/>
        <v>0</v>
      </c>
      <c r="L7876" s="5">
        <f t="shared" si="862"/>
        <v>0</v>
      </c>
      <c r="M7876" s="137">
        <f>'PVWatts Hourly Results (1)'!L7887/1000</f>
        <v>0</v>
      </c>
      <c r="N7876" s="3">
        <f>'PVWatts Hourly Results (2)'!L7887/1000</f>
        <v>0</v>
      </c>
      <c r="O7876" s="3">
        <f>'PVWatts Hourly Results (3)'!L7887/1000</f>
        <v>0</v>
      </c>
      <c r="P7876" s="3">
        <f>'PVWatts Hourly Results (4)'!L7887/1000</f>
        <v>0</v>
      </c>
      <c r="Q7876" s="130">
        <f>'PVWatts Hourly Results (5)'!L7887/1000</f>
        <v>0</v>
      </c>
    </row>
    <row r="7877" spans="2:17" x14ac:dyDescent="0.25">
      <c r="B7877" s="8">
        <v>11</v>
      </c>
      <c r="C7877" s="9">
        <v>24</v>
      </c>
      <c r="D7877" s="134">
        <f>'PVWatts Hourly Results (1)'!C7888</f>
        <v>0</v>
      </c>
      <c r="E7877" s="127">
        <f>DATE(YEAR(Inputs!$D$5),Summary!B7877,Summary!C7877)+TIME(D7877,0,0)</f>
        <v>329</v>
      </c>
      <c r="F7877" s="4">
        <f t="shared" si="858"/>
        <v>0</v>
      </c>
      <c r="G7877" s="4">
        <f t="shared" si="856"/>
        <v>7</v>
      </c>
      <c r="H7877" s="4">
        <f t="shared" si="859"/>
        <v>0</v>
      </c>
      <c r="I7877" s="4">
        <f t="shared" si="860"/>
        <v>0</v>
      </c>
      <c r="J7877" s="4">
        <f t="shared" si="861"/>
        <v>0</v>
      </c>
      <c r="K7877" s="4">
        <f t="shared" si="857"/>
        <v>0</v>
      </c>
      <c r="L7877" s="5">
        <f t="shared" si="862"/>
        <v>0</v>
      </c>
      <c r="M7877" s="137">
        <f>'PVWatts Hourly Results (1)'!L7888/1000</f>
        <v>0</v>
      </c>
      <c r="N7877" s="3">
        <f>'PVWatts Hourly Results (2)'!L7888/1000</f>
        <v>0</v>
      </c>
      <c r="O7877" s="3">
        <f>'PVWatts Hourly Results (3)'!L7888/1000</f>
        <v>0</v>
      </c>
      <c r="P7877" s="3">
        <f>'PVWatts Hourly Results (4)'!L7888/1000</f>
        <v>0</v>
      </c>
      <c r="Q7877" s="130">
        <f>'PVWatts Hourly Results (5)'!L7888/1000</f>
        <v>0</v>
      </c>
    </row>
    <row r="7878" spans="2:17" x14ac:dyDescent="0.25">
      <c r="B7878" s="8">
        <v>11</v>
      </c>
      <c r="C7878" s="9">
        <v>24</v>
      </c>
      <c r="D7878" s="134">
        <f>'PVWatts Hourly Results (1)'!C7889</f>
        <v>0</v>
      </c>
      <c r="E7878" s="127">
        <f>DATE(YEAR(Inputs!$D$5),Summary!B7878,Summary!C7878)+TIME(D7878,0,0)</f>
        <v>329</v>
      </c>
      <c r="F7878" s="4">
        <f t="shared" si="858"/>
        <v>0</v>
      </c>
      <c r="G7878" s="4">
        <f t="shared" si="856"/>
        <v>7</v>
      </c>
      <c r="H7878" s="4">
        <f t="shared" si="859"/>
        <v>0</v>
      </c>
      <c r="I7878" s="4">
        <f t="shared" si="860"/>
        <v>0</v>
      </c>
      <c r="J7878" s="4">
        <f t="shared" si="861"/>
        <v>0</v>
      </c>
      <c r="K7878" s="4">
        <f t="shared" si="857"/>
        <v>0</v>
      </c>
      <c r="L7878" s="5">
        <f t="shared" si="862"/>
        <v>0</v>
      </c>
      <c r="M7878" s="137">
        <f>'PVWatts Hourly Results (1)'!L7889/1000</f>
        <v>0</v>
      </c>
      <c r="N7878" s="3">
        <f>'PVWatts Hourly Results (2)'!L7889/1000</f>
        <v>0</v>
      </c>
      <c r="O7878" s="3">
        <f>'PVWatts Hourly Results (3)'!L7889/1000</f>
        <v>0</v>
      </c>
      <c r="P7878" s="3">
        <f>'PVWatts Hourly Results (4)'!L7889/1000</f>
        <v>0</v>
      </c>
      <c r="Q7878" s="130">
        <f>'PVWatts Hourly Results (5)'!L7889/1000</f>
        <v>0</v>
      </c>
    </row>
    <row r="7879" spans="2:17" x14ac:dyDescent="0.25">
      <c r="B7879" s="8">
        <v>11</v>
      </c>
      <c r="C7879" s="9">
        <v>24</v>
      </c>
      <c r="D7879" s="134">
        <f>'PVWatts Hourly Results (1)'!C7890</f>
        <v>0</v>
      </c>
      <c r="E7879" s="127">
        <f>DATE(YEAR(Inputs!$D$5),Summary!B7879,Summary!C7879)+TIME(D7879,0,0)</f>
        <v>329</v>
      </c>
      <c r="F7879" s="4">
        <f t="shared" si="858"/>
        <v>0</v>
      </c>
      <c r="G7879" s="4">
        <f t="shared" si="856"/>
        <v>7</v>
      </c>
      <c r="H7879" s="4">
        <f t="shared" si="859"/>
        <v>0</v>
      </c>
      <c r="I7879" s="4">
        <f t="shared" si="860"/>
        <v>0</v>
      </c>
      <c r="J7879" s="4">
        <f t="shared" si="861"/>
        <v>0</v>
      </c>
      <c r="K7879" s="4">
        <f t="shared" si="857"/>
        <v>0</v>
      </c>
      <c r="L7879" s="5">
        <f t="shared" si="862"/>
        <v>0</v>
      </c>
      <c r="M7879" s="137">
        <f>'PVWatts Hourly Results (1)'!L7890/1000</f>
        <v>0</v>
      </c>
      <c r="N7879" s="3">
        <f>'PVWatts Hourly Results (2)'!L7890/1000</f>
        <v>0</v>
      </c>
      <c r="O7879" s="3">
        <f>'PVWatts Hourly Results (3)'!L7890/1000</f>
        <v>0</v>
      </c>
      <c r="P7879" s="3">
        <f>'PVWatts Hourly Results (4)'!L7890/1000</f>
        <v>0</v>
      </c>
      <c r="Q7879" s="130">
        <f>'PVWatts Hourly Results (5)'!L7890/1000</f>
        <v>0</v>
      </c>
    </row>
    <row r="7880" spans="2:17" x14ac:dyDescent="0.25">
      <c r="B7880" s="8">
        <v>11</v>
      </c>
      <c r="C7880" s="9">
        <v>24</v>
      </c>
      <c r="D7880" s="134">
        <f>'PVWatts Hourly Results (1)'!C7891</f>
        <v>0</v>
      </c>
      <c r="E7880" s="127">
        <f>DATE(YEAR(Inputs!$D$5),Summary!B7880,Summary!C7880)+TIME(D7880,0,0)</f>
        <v>329</v>
      </c>
      <c r="F7880" s="4">
        <f t="shared" si="858"/>
        <v>0</v>
      </c>
      <c r="G7880" s="4">
        <f t="shared" si="856"/>
        <v>7</v>
      </c>
      <c r="H7880" s="4">
        <f t="shared" si="859"/>
        <v>0</v>
      </c>
      <c r="I7880" s="4">
        <f t="shared" si="860"/>
        <v>0</v>
      </c>
      <c r="J7880" s="4">
        <f t="shared" si="861"/>
        <v>0</v>
      </c>
      <c r="K7880" s="4">
        <f t="shared" si="857"/>
        <v>0</v>
      </c>
      <c r="L7880" s="5">
        <f t="shared" si="862"/>
        <v>0</v>
      </c>
      <c r="M7880" s="137">
        <f>'PVWatts Hourly Results (1)'!L7891/1000</f>
        <v>0</v>
      </c>
      <c r="N7880" s="3">
        <f>'PVWatts Hourly Results (2)'!L7891/1000</f>
        <v>0</v>
      </c>
      <c r="O7880" s="3">
        <f>'PVWatts Hourly Results (3)'!L7891/1000</f>
        <v>0</v>
      </c>
      <c r="P7880" s="3">
        <f>'PVWatts Hourly Results (4)'!L7891/1000</f>
        <v>0</v>
      </c>
      <c r="Q7880" s="130">
        <f>'PVWatts Hourly Results (5)'!L7891/1000</f>
        <v>0</v>
      </c>
    </row>
    <row r="7881" spans="2:17" x14ac:dyDescent="0.25">
      <c r="B7881" s="8">
        <v>11</v>
      </c>
      <c r="C7881" s="9">
        <v>24</v>
      </c>
      <c r="D7881" s="134">
        <f>'PVWatts Hourly Results (1)'!C7892</f>
        <v>0</v>
      </c>
      <c r="E7881" s="127">
        <f>DATE(YEAR(Inputs!$D$5),Summary!B7881,Summary!C7881)+TIME(D7881,0,0)</f>
        <v>329</v>
      </c>
      <c r="F7881" s="4">
        <f t="shared" si="858"/>
        <v>0</v>
      </c>
      <c r="G7881" s="4">
        <f t="shared" si="856"/>
        <v>7</v>
      </c>
      <c r="H7881" s="4">
        <f t="shared" si="859"/>
        <v>0</v>
      </c>
      <c r="I7881" s="4">
        <f t="shared" si="860"/>
        <v>0</v>
      </c>
      <c r="J7881" s="4">
        <f t="shared" si="861"/>
        <v>0</v>
      </c>
      <c r="K7881" s="4">
        <f t="shared" si="857"/>
        <v>0</v>
      </c>
      <c r="L7881" s="5">
        <f t="shared" si="862"/>
        <v>0</v>
      </c>
      <c r="M7881" s="137">
        <f>'PVWatts Hourly Results (1)'!L7892/1000</f>
        <v>0</v>
      </c>
      <c r="N7881" s="3">
        <f>'PVWatts Hourly Results (2)'!L7892/1000</f>
        <v>0</v>
      </c>
      <c r="O7881" s="3">
        <f>'PVWatts Hourly Results (3)'!L7892/1000</f>
        <v>0</v>
      </c>
      <c r="P7881" s="3">
        <f>'PVWatts Hourly Results (4)'!L7892/1000</f>
        <v>0</v>
      </c>
      <c r="Q7881" s="130">
        <f>'PVWatts Hourly Results (5)'!L7892/1000</f>
        <v>0</v>
      </c>
    </row>
    <row r="7882" spans="2:17" x14ac:dyDescent="0.25">
      <c r="B7882" s="8">
        <v>11</v>
      </c>
      <c r="C7882" s="9">
        <v>24</v>
      </c>
      <c r="D7882" s="134">
        <f>'PVWatts Hourly Results (1)'!C7893</f>
        <v>0</v>
      </c>
      <c r="E7882" s="127">
        <f>DATE(YEAR(Inputs!$D$5),Summary!B7882,Summary!C7882)+TIME(D7882,0,0)</f>
        <v>329</v>
      </c>
      <c r="F7882" s="4">
        <f t="shared" si="858"/>
        <v>0</v>
      </c>
      <c r="G7882" s="4">
        <f t="shared" si="856"/>
        <v>7</v>
      </c>
      <c r="H7882" s="4">
        <f t="shared" si="859"/>
        <v>0</v>
      </c>
      <c r="I7882" s="4">
        <f t="shared" si="860"/>
        <v>0</v>
      </c>
      <c r="J7882" s="4">
        <f t="shared" si="861"/>
        <v>0</v>
      </c>
      <c r="K7882" s="4">
        <f t="shared" si="857"/>
        <v>0</v>
      </c>
      <c r="L7882" s="5">
        <f t="shared" si="862"/>
        <v>0</v>
      </c>
      <c r="M7882" s="137">
        <f>'PVWatts Hourly Results (1)'!L7893/1000</f>
        <v>0</v>
      </c>
      <c r="N7882" s="3">
        <f>'PVWatts Hourly Results (2)'!L7893/1000</f>
        <v>0</v>
      </c>
      <c r="O7882" s="3">
        <f>'PVWatts Hourly Results (3)'!L7893/1000</f>
        <v>0</v>
      </c>
      <c r="P7882" s="3">
        <f>'PVWatts Hourly Results (4)'!L7893/1000</f>
        <v>0</v>
      </c>
      <c r="Q7882" s="130">
        <f>'PVWatts Hourly Results (5)'!L7893/1000</f>
        <v>0</v>
      </c>
    </row>
    <row r="7883" spans="2:17" x14ac:dyDescent="0.25">
      <c r="B7883" s="8">
        <v>11</v>
      </c>
      <c r="C7883" s="9">
        <v>24</v>
      </c>
      <c r="D7883" s="134">
        <f>'PVWatts Hourly Results (1)'!C7894</f>
        <v>0</v>
      </c>
      <c r="E7883" s="127">
        <f>DATE(YEAR(Inputs!$D$5),Summary!B7883,Summary!C7883)+TIME(D7883,0,0)</f>
        <v>329</v>
      </c>
      <c r="F7883" s="4">
        <f t="shared" si="858"/>
        <v>0</v>
      </c>
      <c r="G7883" s="4">
        <f t="shared" si="856"/>
        <v>7</v>
      </c>
      <c r="H7883" s="4">
        <f t="shared" si="859"/>
        <v>0</v>
      </c>
      <c r="I7883" s="4">
        <f t="shared" si="860"/>
        <v>0</v>
      </c>
      <c r="J7883" s="4">
        <f t="shared" si="861"/>
        <v>0</v>
      </c>
      <c r="K7883" s="4">
        <f t="shared" si="857"/>
        <v>0</v>
      </c>
      <c r="L7883" s="5">
        <f t="shared" si="862"/>
        <v>0</v>
      </c>
      <c r="M7883" s="137">
        <f>'PVWatts Hourly Results (1)'!L7894/1000</f>
        <v>0</v>
      </c>
      <c r="N7883" s="3">
        <f>'PVWatts Hourly Results (2)'!L7894/1000</f>
        <v>0</v>
      </c>
      <c r="O7883" s="3">
        <f>'PVWatts Hourly Results (3)'!L7894/1000</f>
        <v>0</v>
      </c>
      <c r="P7883" s="3">
        <f>'PVWatts Hourly Results (4)'!L7894/1000</f>
        <v>0</v>
      </c>
      <c r="Q7883" s="130">
        <f>'PVWatts Hourly Results (5)'!L7894/1000</f>
        <v>0</v>
      </c>
    </row>
    <row r="7884" spans="2:17" x14ac:dyDescent="0.25">
      <c r="B7884" s="8">
        <v>11</v>
      </c>
      <c r="C7884" s="9">
        <v>24</v>
      </c>
      <c r="D7884" s="134">
        <f>'PVWatts Hourly Results (1)'!C7895</f>
        <v>0</v>
      </c>
      <c r="E7884" s="127">
        <f>DATE(YEAR(Inputs!$D$5),Summary!B7884,Summary!C7884)+TIME(D7884,0,0)</f>
        <v>329</v>
      </c>
      <c r="F7884" s="4">
        <f t="shared" si="858"/>
        <v>0</v>
      </c>
      <c r="G7884" s="4">
        <f t="shared" si="856"/>
        <v>7</v>
      </c>
      <c r="H7884" s="4">
        <f t="shared" si="859"/>
        <v>0</v>
      </c>
      <c r="I7884" s="4">
        <f t="shared" si="860"/>
        <v>0</v>
      </c>
      <c r="J7884" s="4">
        <f t="shared" si="861"/>
        <v>0</v>
      </c>
      <c r="K7884" s="4">
        <f t="shared" si="857"/>
        <v>0</v>
      </c>
      <c r="L7884" s="5">
        <f t="shared" si="862"/>
        <v>0</v>
      </c>
      <c r="M7884" s="137">
        <f>'PVWatts Hourly Results (1)'!L7895/1000</f>
        <v>0</v>
      </c>
      <c r="N7884" s="3">
        <f>'PVWatts Hourly Results (2)'!L7895/1000</f>
        <v>0</v>
      </c>
      <c r="O7884" s="3">
        <f>'PVWatts Hourly Results (3)'!L7895/1000</f>
        <v>0</v>
      </c>
      <c r="P7884" s="3">
        <f>'PVWatts Hourly Results (4)'!L7895/1000</f>
        <v>0</v>
      </c>
      <c r="Q7884" s="130">
        <f>'PVWatts Hourly Results (5)'!L7895/1000</f>
        <v>0</v>
      </c>
    </row>
    <row r="7885" spans="2:17" x14ac:dyDescent="0.25">
      <c r="B7885" s="8">
        <v>11</v>
      </c>
      <c r="C7885" s="9">
        <v>24</v>
      </c>
      <c r="D7885" s="134">
        <f>'PVWatts Hourly Results (1)'!C7896</f>
        <v>0</v>
      </c>
      <c r="E7885" s="127">
        <f>DATE(YEAR(Inputs!$D$5),Summary!B7885,Summary!C7885)+TIME(D7885,0,0)</f>
        <v>329</v>
      </c>
      <c r="F7885" s="4">
        <f t="shared" si="858"/>
        <v>0</v>
      </c>
      <c r="G7885" s="4">
        <f t="shared" si="856"/>
        <v>7</v>
      </c>
      <c r="H7885" s="4">
        <f t="shared" si="859"/>
        <v>0</v>
      </c>
      <c r="I7885" s="4">
        <f t="shared" si="860"/>
        <v>0</v>
      </c>
      <c r="J7885" s="4">
        <f t="shared" si="861"/>
        <v>0</v>
      </c>
      <c r="K7885" s="4">
        <f t="shared" si="857"/>
        <v>0</v>
      </c>
      <c r="L7885" s="5">
        <f t="shared" si="862"/>
        <v>0</v>
      </c>
      <c r="M7885" s="137">
        <f>'PVWatts Hourly Results (1)'!L7896/1000</f>
        <v>0</v>
      </c>
      <c r="N7885" s="3">
        <f>'PVWatts Hourly Results (2)'!L7896/1000</f>
        <v>0</v>
      </c>
      <c r="O7885" s="3">
        <f>'PVWatts Hourly Results (3)'!L7896/1000</f>
        <v>0</v>
      </c>
      <c r="P7885" s="3">
        <f>'PVWatts Hourly Results (4)'!L7896/1000</f>
        <v>0</v>
      </c>
      <c r="Q7885" s="130">
        <f>'PVWatts Hourly Results (5)'!L7896/1000</f>
        <v>0</v>
      </c>
    </row>
    <row r="7886" spans="2:17" x14ac:dyDescent="0.25">
      <c r="B7886" s="8">
        <v>11</v>
      </c>
      <c r="C7886" s="9">
        <v>24</v>
      </c>
      <c r="D7886" s="134">
        <f>'PVWatts Hourly Results (1)'!C7897</f>
        <v>0</v>
      </c>
      <c r="E7886" s="127">
        <f>DATE(YEAR(Inputs!$D$5),Summary!B7886,Summary!C7886)+TIME(D7886,0,0)</f>
        <v>329</v>
      </c>
      <c r="F7886" s="4">
        <f t="shared" si="858"/>
        <v>0</v>
      </c>
      <c r="G7886" s="4">
        <f t="shared" si="856"/>
        <v>7</v>
      </c>
      <c r="H7886" s="4">
        <f t="shared" si="859"/>
        <v>0</v>
      </c>
      <c r="I7886" s="4">
        <f t="shared" si="860"/>
        <v>0</v>
      </c>
      <c r="J7886" s="4">
        <f t="shared" si="861"/>
        <v>0</v>
      </c>
      <c r="K7886" s="4">
        <f t="shared" si="857"/>
        <v>0</v>
      </c>
      <c r="L7886" s="5">
        <f t="shared" si="862"/>
        <v>0</v>
      </c>
      <c r="M7886" s="137">
        <f>'PVWatts Hourly Results (1)'!L7897/1000</f>
        <v>0</v>
      </c>
      <c r="N7886" s="3">
        <f>'PVWatts Hourly Results (2)'!L7897/1000</f>
        <v>0</v>
      </c>
      <c r="O7886" s="3">
        <f>'PVWatts Hourly Results (3)'!L7897/1000</f>
        <v>0</v>
      </c>
      <c r="P7886" s="3">
        <f>'PVWatts Hourly Results (4)'!L7897/1000</f>
        <v>0</v>
      </c>
      <c r="Q7886" s="130">
        <f>'PVWatts Hourly Results (5)'!L7897/1000</f>
        <v>0</v>
      </c>
    </row>
    <row r="7887" spans="2:17" x14ac:dyDescent="0.25">
      <c r="B7887" s="8">
        <v>11</v>
      </c>
      <c r="C7887" s="9">
        <v>24</v>
      </c>
      <c r="D7887" s="134">
        <f>'PVWatts Hourly Results (1)'!C7898</f>
        <v>0</v>
      </c>
      <c r="E7887" s="127">
        <f>DATE(YEAR(Inputs!$D$5),Summary!B7887,Summary!C7887)+TIME(D7887,0,0)</f>
        <v>329</v>
      </c>
      <c r="F7887" s="4">
        <f t="shared" si="858"/>
        <v>0</v>
      </c>
      <c r="G7887" s="4">
        <f t="shared" si="856"/>
        <v>7</v>
      </c>
      <c r="H7887" s="4">
        <f t="shared" si="859"/>
        <v>0</v>
      </c>
      <c r="I7887" s="4">
        <f t="shared" si="860"/>
        <v>0</v>
      </c>
      <c r="J7887" s="4">
        <f t="shared" si="861"/>
        <v>0</v>
      </c>
      <c r="K7887" s="4">
        <f t="shared" si="857"/>
        <v>0</v>
      </c>
      <c r="L7887" s="5">
        <f t="shared" si="862"/>
        <v>0</v>
      </c>
      <c r="M7887" s="137">
        <f>'PVWatts Hourly Results (1)'!L7898/1000</f>
        <v>0</v>
      </c>
      <c r="N7887" s="3">
        <f>'PVWatts Hourly Results (2)'!L7898/1000</f>
        <v>0</v>
      </c>
      <c r="O7887" s="3">
        <f>'PVWatts Hourly Results (3)'!L7898/1000</f>
        <v>0</v>
      </c>
      <c r="P7887" s="3">
        <f>'PVWatts Hourly Results (4)'!L7898/1000</f>
        <v>0</v>
      </c>
      <c r="Q7887" s="130">
        <f>'PVWatts Hourly Results (5)'!L7898/1000</f>
        <v>0</v>
      </c>
    </row>
    <row r="7888" spans="2:17" x14ac:dyDescent="0.25">
      <c r="B7888" s="8">
        <v>11</v>
      </c>
      <c r="C7888" s="9">
        <v>24</v>
      </c>
      <c r="D7888" s="134">
        <f>'PVWatts Hourly Results (1)'!C7899</f>
        <v>0</v>
      </c>
      <c r="E7888" s="127">
        <f>DATE(YEAR(Inputs!$D$5),Summary!B7888,Summary!C7888)+TIME(D7888,0,0)</f>
        <v>329</v>
      </c>
      <c r="F7888" s="4">
        <f t="shared" si="858"/>
        <v>0</v>
      </c>
      <c r="G7888" s="4">
        <f t="shared" si="856"/>
        <v>7</v>
      </c>
      <c r="H7888" s="4">
        <f t="shared" si="859"/>
        <v>0</v>
      </c>
      <c r="I7888" s="4">
        <f t="shared" si="860"/>
        <v>0</v>
      </c>
      <c r="J7888" s="4">
        <f t="shared" si="861"/>
        <v>0</v>
      </c>
      <c r="K7888" s="4">
        <f t="shared" si="857"/>
        <v>0</v>
      </c>
      <c r="L7888" s="5">
        <f t="shared" si="862"/>
        <v>0</v>
      </c>
      <c r="M7888" s="137">
        <f>'PVWatts Hourly Results (1)'!L7899/1000</f>
        <v>0</v>
      </c>
      <c r="N7888" s="3">
        <f>'PVWatts Hourly Results (2)'!L7899/1000</f>
        <v>0</v>
      </c>
      <c r="O7888" s="3">
        <f>'PVWatts Hourly Results (3)'!L7899/1000</f>
        <v>0</v>
      </c>
      <c r="P7888" s="3">
        <f>'PVWatts Hourly Results (4)'!L7899/1000</f>
        <v>0</v>
      </c>
      <c r="Q7888" s="130">
        <f>'PVWatts Hourly Results (5)'!L7899/1000</f>
        <v>0</v>
      </c>
    </row>
    <row r="7889" spans="2:17" x14ac:dyDescent="0.25">
      <c r="B7889" s="8">
        <v>11</v>
      </c>
      <c r="C7889" s="9">
        <v>24</v>
      </c>
      <c r="D7889" s="134">
        <f>'PVWatts Hourly Results (1)'!C7900</f>
        <v>0</v>
      </c>
      <c r="E7889" s="127">
        <f>DATE(YEAR(Inputs!$D$5),Summary!B7889,Summary!C7889)+TIME(D7889,0,0)</f>
        <v>329</v>
      </c>
      <c r="F7889" s="4">
        <f t="shared" si="858"/>
        <v>0</v>
      </c>
      <c r="G7889" s="4">
        <f t="shared" si="856"/>
        <v>7</v>
      </c>
      <c r="H7889" s="4">
        <f t="shared" si="859"/>
        <v>0</v>
      </c>
      <c r="I7889" s="4">
        <f t="shared" si="860"/>
        <v>0</v>
      </c>
      <c r="J7889" s="4">
        <f t="shared" si="861"/>
        <v>0</v>
      </c>
      <c r="K7889" s="4">
        <f t="shared" si="857"/>
        <v>0</v>
      </c>
      <c r="L7889" s="5">
        <f t="shared" si="862"/>
        <v>0</v>
      </c>
      <c r="M7889" s="137">
        <f>'PVWatts Hourly Results (1)'!L7900/1000</f>
        <v>0</v>
      </c>
      <c r="N7889" s="3">
        <f>'PVWatts Hourly Results (2)'!L7900/1000</f>
        <v>0</v>
      </c>
      <c r="O7889" s="3">
        <f>'PVWatts Hourly Results (3)'!L7900/1000</f>
        <v>0</v>
      </c>
      <c r="P7889" s="3">
        <f>'PVWatts Hourly Results (4)'!L7900/1000</f>
        <v>0</v>
      </c>
      <c r="Q7889" s="130">
        <f>'PVWatts Hourly Results (5)'!L7900/1000</f>
        <v>0</v>
      </c>
    </row>
    <row r="7890" spans="2:17" x14ac:dyDescent="0.25">
      <c r="B7890" s="8">
        <v>11</v>
      </c>
      <c r="C7890" s="9">
        <v>24</v>
      </c>
      <c r="D7890" s="134">
        <f>'PVWatts Hourly Results (1)'!C7901</f>
        <v>0</v>
      </c>
      <c r="E7890" s="127">
        <f>DATE(YEAR(Inputs!$D$5),Summary!B7890,Summary!C7890)+TIME(D7890,0,0)</f>
        <v>329</v>
      </c>
      <c r="F7890" s="4">
        <f t="shared" si="858"/>
        <v>0</v>
      </c>
      <c r="G7890" s="4">
        <f t="shared" si="856"/>
        <v>7</v>
      </c>
      <c r="H7890" s="4">
        <f t="shared" si="859"/>
        <v>0</v>
      </c>
      <c r="I7890" s="4">
        <f t="shared" si="860"/>
        <v>0</v>
      </c>
      <c r="J7890" s="4">
        <f t="shared" si="861"/>
        <v>0</v>
      </c>
      <c r="K7890" s="4">
        <f t="shared" si="857"/>
        <v>0</v>
      </c>
      <c r="L7890" s="5">
        <f t="shared" si="862"/>
        <v>0</v>
      </c>
      <c r="M7890" s="137">
        <f>'PVWatts Hourly Results (1)'!L7901/1000</f>
        <v>0</v>
      </c>
      <c r="N7890" s="3">
        <f>'PVWatts Hourly Results (2)'!L7901/1000</f>
        <v>0</v>
      </c>
      <c r="O7890" s="3">
        <f>'PVWatts Hourly Results (3)'!L7901/1000</f>
        <v>0</v>
      </c>
      <c r="P7890" s="3">
        <f>'PVWatts Hourly Results (4)'!L7901/1000</f>
        <v>0</v>
      </c>
      <c r="Q7890" s="130">
        <f>'PVWatts Hourly Results (5)'!L7901/1000</f>
        <v>0</v>
      </c>
    </row>
    <row r="7891" spans="2:17" x14ac:dyDescent="0.25">
      <c r="B7891" s="8">
        <v>11</v>
      </c>
      <c r="C7891" s="9">
        <v>24</v>
      </c>
      <c r="D7891" s="134">
        <f>'PVWatts Hourly Results (1)'!C7902</f>
        <v>0</v>
      </c>
      <c r="E7891" s="127">
        <f>DATE(YEAR(Inputs!$D$5),Summary!B7891,Summary!C7891)+TIME(D7891,0,0)</f>
        <v>329</v>
      </c>
      <c r="F7891" s="4">
        <f t="shared" si="858"/>
        <v>0</v>
      </c>
      <c r="G7891" s="4">
        <f t="shared" si="856"/>
        <v>7</v>
      </c>
      <c r="H7891" s="4">
        <f t="shared" si="859"/>
        <v>0</v>
      </c>
      <c r="I7891" s="4">
        <f t="shared" si="860"/>
        <v>0</v>
      </c>
      <c r="J7891" s="4">
        <f t="shared" si="861"/>
        <v>0</v>
      </c>
      <c r="K7891" s="4">
        <f t="shared" si="857"/>
        <v>0</v>
      </c>
      <c r="L7891" s="5">
        <f t="shared" si="862"/>
        <v>0</v>
      </c>
      <c r="M7891" s="137">
        <f>'PVWatts Hourly Results (1)'!L7902/1000</f>
        <v>0</v>
      </c>
      <c r="N7891" s="3">
        <f>'PVWatts Hourly Results (2)'!L7902/1000</f>
        <v>0</v>
      </c>
      <c r="O7891" s="3">
        <f>'PVWatts Hourly Results (3)'!L7902/1000</f>
        <v>0</v>
      </c>
      <c r="P7891" s="3">
        <f>'PVWatts Hourly Results (4)'!L7902/1000</f>
        <v>0</v>
      </c>
      <c r="Q7891" s="130">
        <f>'PVWatts Hourly Results (5)'!L7902/1000</f>
        <v>0</v>
      </c>
    </row>
    <row r="7892" spans="2:17" x14ac:dyDescent="0.25">
      <c r="B7892" s="8">
        <v>11</v>
      </c>
      <c r="C7892" s="9">
        <v>24</v>
      </c>
      <c r="D7892" s="134">
        <f>'PVWatts Hourly Results (1)'!C7903</f>
        <v>0</v>
      </c>
      <c r="E7892" s="127">
        <f>DATE(YEAR(Inputs!$D$5),Summary!B7892,Summary!C7892)+TIME(D7892,0,0)</f>
        <v>329</v>
      </c>
      <c r="F7892" s="4">
        <f t="shared" si="858"/>
        <v>0</v>
      </c>
      <c r="G7892" s="4">
        <f t="shared" si="856"/>
        <v>7</v>
      </c>
      <c r="H7892" s="4">
        <f t="shared" si="859"/>
        <v>0</v>
      </c>
      <c r="I7892" s="4">
        <f t="shared" si="860"/>
        <v>0</v>
      </c>
      <c r="J7892" s="4">
        <f t="shared" si="861"/>
        <v>0</v>
      </c>
      <c r="K7892" s="4">
        <f t="shared" si="857"/>
        <v>0</v>
      </c>
      <c r="L7892" s="5">
        <f t="shared" si="862"/>
        <v>0</v>
      </c>
      <c r="M7892" s="137">
        <f>'PVWatts Hourly Results (1)'!L7903/1000</f>
        <v>0</v>
      </c>
      <c r="N7892" s="3">
        <f>'PVWatts Hourly Results (2)'!L7903/1000</f>
        <v>0</v>
      </c>
      <c r="O7892" s="3">
        <f>'PVWatts Hourly Results (3)'!L7903/1000</f>
        <v>0</v>
      </c>
      <c r="P7892" s="3">
        <f>'PVWatts Hourly Results (4)'!L7903/1000</f>
        <v>0</v>
      </c>
      <c r="Q7892" s="130">
        <f>'PVWatts Hourly Results (5)'!L7903/1000</f>
        <v>0</v>
      </c>
    </row>
    <row r="7893" spans="2:17" x14ac:dyDescent="0.25">
      <c r="B7893" s="8">
        <v>11</v>
      </c>
      <c r="C7893" s="9">
        <v>24</v>
      </c>
      <c r="D7893" s="134">
        <f>'PVWatts Hourly Results (1)'!C7904</f>
        <v>0</v>
      </c>
      <c r="E7893" s="127">
        <f>DATE(YEAR(Inputs!$D$5),Summary!B7893,Summary!C7893)+TIME(D7893,0,0)</f>
        <v>329</v>
      </c>
      <c r="F7893" s="4">
        <f t="shared" si="858"/>
        <v>0</v>
      </c>
      <c r="G7893" s="4">
        <f t="shared" si="856"/>
        <v>7</v>
      </c>
      <c r="H7893" s="4">
        <f t="shared" si="859"/>
        <v>0</v>
      </c>
      <c r="I7893" s="4">
        <f t="shared" si="860"/>
        <v>0</v>
      </c>
      <c r="J7893" s="4">
        <f t="shared" si="861"/>
        <v>0</v>
      </c>
      <c r="K7893" s="4">
        <f t="shared" si="857"/>
        <v>0</v>
      </c>
      <c r="L7893" s="5">
        <f t="shared" si="862"/>
        <v>0</v>
      </c>
      <c r="M7893" s="137">
        <f>'PVWatts Hourly Results (1)'!L7904/1000</f>
        <v>0</v>
      </c>
      <c r="N7893" s="3">
        <f>'PVWatts Hourly Results (2)'!L7904/1000</f>
        <v>0</v>
      </c>
      <c r="O7893" s="3">
        <f>'PVWatts Hourly Results (3)'!L7904/1000</f>
        <v>0</v>
      </c>
      <c r="P7893" s="3">
        <f>'PVWatts Hourly Results (4)'!L7904/1000</f>
        <v>0</v>
      </c>
      <c r="Q7893" s="130">
        <f>'PVWatts Hourly Results (5)'!L7904/1000</f>
        <v>0</v>
      </c>
    </row>
    <row r="7894" spans="2:17" x14ac:dyDescent="0.25">
      <c r="B7894" s="8">
        <v>11</v>
      </c>
      <c r="C7894" s="9">
        <v>25</v>
      </c>
      <c r="D7894" s="134">
        <f>'PVWatts Hourly Results (1)'!C7905</f>
        <v>0</v>
      </c>
      <c r="E7894" s="127">
        <f>DATE(YEAR(Inputs!$D$5),Summary!B7894,Summary!C7894)+TIME(D7894,0,0)</f>
        <v>330</v>
      </c>
      <c r="F7894" s="4">
        <f t="shared" si="858"/>
        <v>0</v>
      </c>
      <c r="G7894" s="4">
        <f t="shared" ref="G7894:G7957" si="863">WEEKDAY(E7894)</f>
        <v>1</v>
      </c>
      <c r="H7894" s="4">
        <f t="shared" si="859"/>
        <v>0</v>
      </c>
      <c r="I7894" s="4">
        <f t="shared" si="860"/>
        <v>0</v>
      </c>
      <c r="J7894" s="4">
        <f t="shared" si="861"/>
        <v>0</v>
      </c>
      <c r="K7894" s="4">
        <f t="shared" ref="K7894:K7957" si="864">IF(OR(AND(B7894=7,C7894=4),AND(B7894=1,C7894=1)),1,0)</f>
        <v>0</v>
      </c>
      <c r="L7894" s="5">
        <f t="shared" si="862"/>
        <v>0</v>
      </c>
      <c r="M7894" s="137">
        <f>'PVWatts Hourly Results (1)'!L7905/1000</f>
        <v>0</v>
      </c>
      <c r="N7894" s="3">
        <f>'PVWatts Hourly Results (2)'!L7905/1000</f>
        <v>0</v>
      </c>
      <c r="O7894" s="3">
        <f>'PVWatts Hourly Results (3)'!L7905/1000</f>
        <v>0</v>
      </c>
      <c r="P7894" s="3">
        <f>'PVWatts Hourly Results (4)'!L7905/1000</f>
        <v>0</v>
      </c>
      <c r="Q7894" s="130">
        <f>'PVWatts Hourly Results (5)'!L7905/1000</f>
        <v>0</v>
      </c>
    </row>
    <row r="7895" spans="2:17" x14ac:dyDescent="0.25">
      <c r="B7895" s="8">
        <v>11</v>
      </c>
      <c r="C7895" s="9">
        <v>25</v>
      </c>
      <c r="D7895" s="134">
        <f>'PVWatts Hourly Results (1)'!C7906</f>
        <v>0</v>
      </c>
      <c r="E7895" s="127">
        <f>DATE(YEAR(Inputs!$D$5),Summary!B7895,Summary!C7895)+TIME(D7895,0,0)</f>
        <v>330</v>
      </c>
      <c r="F7895" s="4">
        <f t="shared" ref="F7895:F7958" si="865">IF(OR(B7895&lt;3,B7895=6,B7895=7,B7895=8),1,0)</f>
        <v>0</v>
      </c>
      <c r="G7895" s="4">
        <f t="shared" si="863"/>
        <v>1</v>
      </c>
      <c r="H7895" s="4">
        <f t="shared" ref="H7895:H7958" si="866">IF(OR(G7895=2,G7895=3,G7895=4,G7895=5,G7895=6),1,0)</f>
        <v>0</v>
      </c>
      <c r="I7895" s="4">
        <f t="shared" ref="I7895:I7958" si="867">IF(AND(B7895&gt;5,B7895&lt;9,D7895&gt;=13,D7895&lt;=16,H7895=1),1,0)</f>
        <v>0</v>
      </c>
      <c r="J7895" s="4">
        <f t="shared" ref="J7895:J7958" si="868">IF(AND(B7895&lt;3,OR(AND(D7895&gt;6,D7895&lt;9),AND(D7895&gt;17,D7895&lt;20)),H7895=1),1,0)</f>
        <v>0</v>
      </c>
      <c r="K7895" s="4">
        <f t="shared" si="864"/>
        <v>0</v>
      </c>
      <c r="L7895" s="5">
        <f t="shared" ref="L7895:L7958" si="869">IFERROR(IF(AND(F7895=1,H7895=1,OR(I7895=1,J7895=1),K7895=0),1,0),"")</f>
        <v>0</v>
      </c>
      <c r="M7895" s="137">
        <f>'PVWatts Hourly Results (1)'!L7906/1000</f>
        <v>0</v>
      </c>
      <c r="N7895" s="3">
        <f>'PVWatts Hourly Results (2)'!L7906/1000</f>
        <v>0</v>
      </c>
      <c r="O7895" s="3">
        <f>'PVWatts Hourly Results (3)'!L7906/1000</f>
        <v>0</v>
      </c>
      <c r="P7895" s="3">
        <f>'PVWatts Hourly Results (4)'!L7906/1000</f>
        <v>0</v>
      </c>
      <c r="Q7895" s="130">
        <f>'PVWatts Hourly Results (5)'!L7906/1000</f>
        <v>0</v>
      </c>
    </row>
    <row r="7896" spans="2:17" x14ac:dyDescent="0.25">
      <c r="B7896" s="8">
        <v>11</v>
      </c>
      <c r="C7896" s="9">
        <v>25</v>
      </c>
      <c r="D7896" s="134">
        <f>'PVWatts Hourly Results (1)'!C7907</f>
        <v>0</v>
      </c>
      <c r="E7896" s="127">
        <f>DATE(YEAR(Inputs!$D$5),Summary!B7896,Summary!C7896)+TIME(D7896,0,0)</f>
        <v>330</v>
      </c>
      <c r="F7896" s="4">
        <f t="shared" si="865"/>
        <v>0</v>
      </c>
      <c r="G7896" s="4">
        <f t="shared" si="863"/>
        <v>1</v>
      </c>
      <c r="H7896" s="4">
        <f t="shared" si="866"/>
        <v>0</v>
      </c>
      <c r="I7896" s="4">
        <f t="shared" si="867"/>
        <v>0</v>
      </c>
      <c r="J7896" s="4">
        <f t="shared" si="868"/>
        <v>0</v>
      </c>
      <c r="K7896" s="4">
        <f t="shared" si="864"/>
        <v>0</v>
      </c>
      <c r="L7896" s="5">
        <f t="shared" si="869"/>
        <v>0</v>
      </c>
      <c r="M7896" s="137">
        <f>'PVWatts Hourly Results (1)'!L7907/1000</f>
        <v>0</v>
      </c>
      <c r="N7896" s="3">
        <f>'PVWatts Hourly Results (2)'!L7907/1000</f>
        <v>0</v>
      </c>
      <c r="O7896" s="3">
        <f>'PVWatts Hourly Results (3)'!L7907/1000</f>
        <v>0</v>
      </c>
      <c r="P7896" s="3">
        <f>'PVWatts Hourly Results (4)'!L7907/1000</f>
        <v>0</v>
      </c>
      <c r="Q7896" s="130">
        <f>'PVWatts Hourly Results (5)'!L7907/1000</f>
        <v>0</v>
      </c>
    </row>
    <row r="7897" spans="2:17" x14ac:dyDescent="0.25">
      <c r="B7897" s="8">
        <v>11</v>
      </c>
      <c r="C7897" s="9">
        <v>25</v>
      </c>
      <c r="D7897" s="134">
        <f>'PVWatts Hourly Results (1)'!C7908</f>
        <v>0</v>
      </c>
      <c r="E7897" s="127">
        <f>DATE(YEAR(Inputs!$D$5),Summary!B7897,Summary!C7897)+TIME(D7897,0,0)</f>
        <v>330</v>
      </c>
      <c r="F7897" s="4">
        <f t="shared" si="865"/>
        <v>0</v>
      </c>
      <c r="G7897" s="4">
        <f t="shared" si="863"/>
        <v>1</v>
      </c>
      <c r="H7897" s="4">
        <f t="shared" si="866"/>
        <v>0</v>
      </c>
      <c r="I7897" s="4">
        <f t="shared" si="867"/>
        <v>0</v>
      </c>
      <c r="J7897" s="4">
        <f t="shared" si="868"/>
        <v>0</v>
      </c>
      <c r="K7897" s="4">
        <f t="shared" si="864"/>
        <v>0</v>
      </c>
      <c r="L7897" s="5">
        <f t="shared" si="869"/>
        <v>0</v>
      </c>
      <c r="M7897" s="137">
        <f>'PVWatts Hourly Results (1)'!L7908/1000</f>
        <v>0</v>
      </c>
      <c r="N7897" s="3">
        <f>'PVWatts Hourly Results (2)'!L7908/1000</f>
        <v>0</v>
      </c>
      <c r="O7897" s="3">
        <f>'PVWatts Hourly Results (3)'!L7908/1000</f>
        <v>0</v>
      </c>
      <c r="P7897" s="3">
        <f>'PVWatts Hourly Results (4)'!L7908/1000</f>
        <v>0</v>
      </c>
      <c r="Q7897" s="130">
        <f>'PVWatts Hourly Results (5)'!L7908/1000</f>
        <v>0</v>
      </c>
    </row>
    <row r="7898" spans="2:17" x14ac:dyDescent="0.25">
      <c r="B7898" s="8">
        <v>11</v>
      </c>
      <c r="C7898" s="9">
        <v>25</v>
      </c>
      <c r="D7898" s="134">
        <f>'PVWatts Hourly Results (1)'!C7909</f>
        <v>0</v>
      </c>
      <c r="E7898" s="127">
        <f>DATE(YEAR(Inputs!$D$5),Summary!B7898,Summary!C7898)+TIME(D7898,0,0)</f>
        <v>330</v>
      </c>
      <c r="F7898" s="4">
        <f t="shared" si="865"/>
        <v>0</v>
      </c>
      <c r="G7898" s="4">
        <f t="shared" si="863"/>
        <v>1</v>
      </c>
      <c r="H7898" s="4">
        <f t="shared" si="866"/>
        <v>0</v>
      </c>
      <c r="I7898" s="4">
        <f t="shared" si="867"/>
        <v>0</v>
      </c>
      <c r="J7898" s="4">
        <f t="shared" si="868"/>
        <v>0</v>
      </c>
      <c r="K7898" s="4">
        <f t="shared" si="864"/>
        <v>0</v>
      </c>
      <c r="L7898" s="5">
        <f t="shared" si="869"/>
        <v>0</v>
      </c>
      <c r="M7898" s="137">
        <f>'PVWatts Hourly Results (1)'!L7909/1000</f>
        <v>0</v>
      </c>
      <c r="N7898" s="3">
        <f>'PVWatts Hourly Results (2)'!L7909/1000</f>
        <v>0</v>
      </c>
      <c r="O7898" s="3">
        <f>'PVWatts Hourly Results (3)'!L7909/1000</f>
        <v>0</v>
      </c>
      <c r="P7898" s="3">
        <f>'PVWatts Hourly Results (4)'!L7909/1000</f>
        <v>0</v>
      </c>
      <c r="Q7898" s="130">
        <f>'PVWatts Hourly Results (5)'!L7909/1000</f>
        <v>0</v>
      </c>
    </row>
    <row r="7899" spans="2:17" x14ac:dyDescent="0.25">
      <c r="B7899" s="8">
        <v>11</v>
      </c>
      <c r="C7899" s="9">
        <v>25</v>
      </c>
      <c r="D7899" s="134">
        <f>'PVWatts Hourly Results (1)'!C7910</f>
        <v>0</v>
      </c>
      <c r="E7899" s="127">
        <f>DATE(YEAR(Inputs!$D$5),Summary!B7899,Summary!C7899)+TIME(D7899,0,0)</f>
        <v>330</v>
      </c>
      <c r="F7899" s="4">
        <f t="shared" si="865"/>
        <v>0</v>
      </c>
      <c r="G7899" s="4">
        <f t="shared" si="863"/>
        <v>1</v>
      </c>
      <c r="H7899" s="4">
        <f t="shared" si="866"/>
        <v>0</v>
      </c>
      <c r="I7899" s="4">
        <f t="shared" si="867"/>
        <v>0</v>
      </c>
      <c r="J7899" s="4">
        <f t="shared" si="868"/>
        <v>0</v>
      </c>
      <c r="K7899" s="4">
        <f t="shared" si="864"/>
        <v>0</v>
      </c>
      <c r="L7899" s="5">
        <f t="shared" si="869"/>
        <v>0</v>
      </c>
      <c r="M7899" s="137">
        <f>'PVWatts Hourly Results (1)'!L7910/1000</f>
        <v>0</v>
      </c>
      <c r="N7899" s="3">
        <f>'PVWatts Hourly Results (2)'!L7910/1000</f>
        <v>0</v>
      </c>
      <c r="O7899" s="3">
        <f>'PVWatts Hourly Results (3)'!L7910/1000</f>
        <v>0</v>
      </c>
      <c r="P7899" s="3">
        <f>'PVWatts Hourly Results (4)'!L7910/1000</f>
        <v>0</v>
      </c>
      <c r="Q7899" s="130">
        <f>'PVWatts Hourly Results (5)'!L7910/1000</f>
        <v>0</v>
      </c>
    </row>
    <row r="7900" spans="2:17" x14ac:dyDescent="0.25">
      <c r="B7900" s="8">
        <v>11</v>
      </c>
      <c r="C7900" s="9">
        <v>25</v>
      </c>
      <c r="D7900" s="134">
        <f>'PVWatts Hourly Results (1)'!C7911</f>
        <v>0</v>
      </c>
      <c r="E7900" s="127">
        <f>DATE(YEAR(Inputs!$D$5),Summary!B7900,Summary!C7900)+TIME(D7900,0,0)</f>
        <v>330</v>
      </c>
      <c r="F7900" s="4">
        <f t="shared" si="865"/>
        <v>0</v>
      </c>
      <c r="G7900" s="4">
        <f t="shared" si="863"/>
        <v>1</v>
      </c>
      <c r="H7900" s="4">
        <f t="shared" si="866"/>
        <v>0</v>
      </c>
      <c r="I7900" s="4">
        <f t="shared" si="867"/>
        <v>0</v>
      </c>
      <c r="J7900" s="4">
        <f t="shared" si="868"/>
        <v>0</v>
      </c>
      <c r="K7900" s="4">
        <f t="shared" si="864"/>
        <v>0</v>
      </c>
      <c r="L7900" s="5">
        <f t="shared" si="869"/>
        <v>0</v>
      </c>
      <c r="M7900" s="137">
        <f>'PVWatts Hourly Results (1)'!L7911/1000</f>
        <v>0</v>
      </c>
      <c r="N7900" s="3">
        <f>'PVWatts Hourly Results (2)'!L7911/1000</f>
        <v>0</v>
      </c>
      <c r="O7900" s="3">
        <f>'PVWatts Hourly Results (3)'!L7911/1000</f>
        <v>0</v>
      </c>
      <c r="P7900" s="3">
        <f>'PVWatts Hourly Results (4)'!L7911/1000</f>
        <v>0</v>
      </c>
      <c r="Q7900" s="130">
        <f>'PVWatts Hourly Results (5)'!L7911/1000</f>
        <v>0</v>
      </c>
    </row>
    <row r="7901" spans="2:17" x14ac:dyDescent="0.25">
      <c r="B7901" s="8">
        <v>11</v>
      </c>
      <c r="C7901" s="9">
        <v>25</v>
      </c>
      <c r="D7901" s="134">
        <f>'PVWatts Hourly Results (1)'!C7912</f>
        <v>0</v>
      </c>
      <c r="E7901" s="127">
        <f>DATE(YEAR(Inputs!$D$5),Summary!B7901,Summary!C7901)+TIME(D7901,0,0)</f>
        <v>330</v>
      </c>
      <c r="F7901" s="4">
        <f t="shared" si="865"/>
        <v>0</v>
      </c>
      <c r="G7901" s="4">
        <f t="shared" si="863"/>
        <v>1</v>
      </c>
      <c r="H7901" s="4">
        <f t="shared" si="866"/>
        <v>0</v>
      </c>
      <c r="I7901" s="4">
        <f t="shared" si="867"/>
        <v>0</v>
      </c>
      <c r="J7901" s="4">
        <f t="shared" si="868"/>
        <v>0</v>
      </c>
      <c r="K7901" s="4">
        <f t="shared" si="864"/>
        <v>0</v>
      </c>
      <c r="L7901" s="5">
        <f t="shared" si="869"/>
        <v>0</v>
      </c>
      <c r="M7901" s="137">
        <f>'PVWatts Hourly Results (1)'!L7912/1000</f>
        <v>0</v>
      </c>
      <c r="N7901" s="3">
        <f>'PVWatts Hourly Results (2)'!L7912/1000</f>
        <v>0</v>
      </c>
      <c r="O7901" s="3">
        <f>'PVWatts Hourly Results (3)'!L7912/1000</f>
        <v>0</v>
      </c>
      <c r="P7901" s="3">
        <f>'PVWatts Hourly Results (4)'!L7912/1000</f>
        <v>0</v>
      </c>
      <c r="Q7901" s="130">
        <f>'PVWatts Hourly Results (5)'!L7912/1000</f>
        <v>0</v>
      </c>
    </row>
    <row r="7902" spans="2:17" x14ac:dyDescent="0.25">
      <c r="B7902" s="8">
        <v>11</v>
      </c>
      <c r="C7902" s="9">
        <v>25</v>
      </c>
      <c r="D7902" s="134">
        <f>'PVWatts Hourly Results (1)'!C7913</f>
        <v>0</v>
      </c>
      <c r="E7902" s="127">
        <f>DATE(YEAR(Inputs!$D$5),Summary!B7902,Summary!C7902)+TIME(D7902,0,0)</f>
        <v>330</v>
      </c>
      <c r="F7902" s="4">
        <f t="shared" si="865"/>
        <v>0</v>
      </c>
      <c r="G7902" s="4">
        <f t="shared" si="863"/>
        <v>1</v>
      </c>
      <c r="H7902" s="4">
        <f t="shared" si="866"/>
        <v>0</v>
      </c>
      <c r="I7902" s="4">
        <f t="shared" si="867"/>
        <v>0</v>
      </c>
      <c r="J7902" s="4">
        <f t="shared" si="868"/>
        <v>0</v>
      </c>
      <c r="K7902" s="4">
        <f t="shared" si="864"/>
        <v>0</v>
      </c>
      <c r="L7902" s="5">
        <f t="shared" si="869"/>
        <v>0</v>
      </c>
      <c r="M7902" s="137">
        <f>'PVWatts Hourly Results (1)'!L7913/1000</f>
        <v>0</v>
      </c>
      <c r="N7902" s="3">
        <f>'PVWatts Hourly Results (2)'!L7913/1000</f>
        <v>0</v>
      </c>
      <c r="O7902" s="3">
        <f>'PVWatts Hourly Results (3)'!L7913/1000</f>
        <v>0</v>
      </c>
      <c r="P7902" s="3">
        <f>'PVWatts Hourly Results (4)'!L7913/1000</f>
        <v>0</v>
      </c>
      <c r="Q7902" s="130">
        <f>'PVWatts Hourly Results (5)'!L7913/1000</f>
        <v>0</v>
      </c>
    </row>
    <row r="7903" spans="2:17" x14ac:dyDescent="0.25">
      <c r="B7903" s="8">
        <v>11</v>
      </c>
      <c r="C7903" s="9">
        <v>25</v>
      </c>
      <c r="D7903" s="134">
        <f>'PVWatts Hourly Results (1)'!C7914</f>
        <v>0</v>
      </c>
      <c r="E7903" s="127">
        <f>DATE(YEAR(Inputs!$D$5),Summary!B7903,Summary!C7903)+TIME(D7903,0,0)</f>
        <v>330</v>
      </c>
      <c r="F7903" s="4">
        <f t="shared" si="865"/>
        <v>0</v>
      </c>
      <c r="G7903" s="4">
        <f t="shared" si="863"/>
        <v>1</v>
      </c>
      <c r="H7903" s="4">
        <f t="shared" si="866"/>
        <v>0</v>
      </c>
      <c r="I7903" s="4">
        <f t="shared" si="867"/>
        <v>0</v>
      </c>
      <c r="J7903" s="4">
        <f t="shared" si="868"/>
        <v>0</v>
      </c>
      <c r="K7903" s="4">
        <f t="shared" si="864"/>
        <v>0</v>
      </c>
      <c r="L7903" s="5">
        <f t="shared" si="869"/>
        <v>0</v>
      </c>
      <c r="M7903" s="137">
        <f>'PVWatts Hourly Results (1)'!L7914/1000</f>
        <v>0</v>
      </c>
      <c r="N7903" s="3">
        <f>'PVWatts Hourly Results (2)'!L7914/1000</f>
        <v>0</v>
      </c>
      <c r="O7903" s="3">
        <f>'PVWatts Hourly Results (3)'!L7914/1000</f>
        <v>0</v>
      </c>
      <c r="P7903" s="3">
        <f>'PVWatts Hourly Results (4)'!L7914/1000</f>
        <v>0</v>
      </c>
      <c r="Q7903" s="130">
        <f>'PVWatts Hourly Results (5)'!L7914/1000</f>
        <v>0</v>
      </c>
    </row>
    <row r="7904" spans="2:17" x14ac:dyDescent="0.25">
      <c r="B7904" s="8">
        <v>11</v>
      </c>
      <c r="C7904" s="9">
        <v>25</v>
      </c>
      <c r="D7904" s="134">
        <f>'PVWatts Hourly Results (1)'!C7915</f>
        <v>0</v>
      </c>
      <c r="E7904" s="127">
        <f>DATE(YEAR(Inputs!$D$5),Summary!B7904,Summary!C7904)+TIME(D7904,0,0)</f>
        <v>330</v>
      </c>
      <c r="F7904" s="4">
        <f t="shared" si="865"/>
        <v>0</v>
      </c>
      <c r="G7904" s="4">
        <f t="shared" si="863"/>
        <v>1</v>
      </c>
      <c r="H7904" s="4">
        <f t="shared" si="866"/>
        <v>0</v>
      </c>
      <c r="I7904" s="4">
        <f t="shared" si="867"/>
        <v>0</v>
      </c>
      <c r="J7904" s="4">
        <f t="shared" si="868"/>
        <v>0</v>
      </c>
      <c r="K7904" s="4">
        <f t="shared" si="864"/>
        <v>0</v>
      </c>
      <c r="L7904" s="5">
        <f t="shared" si="869"/>
        <v>0</v>
      </c>
      <c r="M7904" s="137">
        <f>'PVWatts Hourly Results (1)'!L7915/1000</f>
        <v>0</v>
      </c>
      <c r="N7904" s="3">
        <f>'PVWatts Hourly Results (2)'!L7915/1000</f>
        <v>0</v>
      </c>
      <c r="O7904" s="3">
        <f>'PVWatts Hourly Results (3)'!L7915/1000</f>
        <v>0</v>
      </c>
      <c r="P7904" s="3">
        <f>'PVWatts Hourly Results (4)'!L7915/1000</f>
        <v>0</v>
      </c>
      <c r="Q7904" s="130">
        <f>'PVWatts Hourly Results (5)'!L7915/1000</f>
        <v>0</v>
      </c>
    </row>
    <row r="7905" spans="2:17" x14ac:dyDescent="0.25">
      <c r="B7905" s="8">
        <v>11</v>
      </c>
      <c r="C7905" s="9">
        <v>25</v>
      </c>
      <c r="D7905" s="134">
        <f>'PVWatts Hourly Results (1)'!C7916</f>
        <v>0</v>
      </c>
      <c r="E7905" s="127">
        <f>DATE(YEAR(Inputs!$D$5),Summary!B7905,Summary!C7905)+TIME(D7905,0,0)</f>
        <v>330</v>
      </c>
      <c r="F7905" s="4">
        <f t="shared" si="865"/>
        <v>0</v>
      </c>
      <c r="G7905" s="4">
        <f t="shared" si="863"/>
        <v>1</v>
      </c>
      <c r="H7905" s="4">
        <f t="shared" si="866"/>
        <v>0</v>
      </c>
      <c r="I7905" s="4">
        <f t="shared" si="867"/>
        <v>0</v>
      </c>
      <c r="J7905" s="4">
        <f t="shared" si="868"/>
        <v>0</v>
      </c>
      <c r="K7905" s="4">
        <f t="shared" si="864"/>
        <v>0</v>
      </c>
      <c r="L7905" s="5">
        <f t="shared" si="869"/>
        <v>0</v>
      </c>
      <c r="M7905" s="137">
        <f>'PVWatts Hourly Results (1)'!L7916/1000</f>
        <v>0</v>
      </c>
      <c r="N7905" s="3">
        <f>'PVWatts Hourly Results (2)'!L7916/1000</f>
        <v>0</v>
      </c>
      <c r="O7905" s="3">
        <f>'PVWatts Hourly Results (3)'!L7916/1000</f>
        <v>0</v>
      </c>
      <c r="P7905" s="3">
        <f>'PVWatts Hourly Results (4)'!L7916/1000</f>
        <v>0</v>
      </c>
      <c r="Q7905" s="130">
        <f>'PVWatts Hourly Results (5)'!L7916/1000</f>
        <v>0</v>
      </c>
    </row>
    <row r="7906" spans="2:17" x14ac:dyDescent="0.25">
      <c r="B7906" s="8">
        <v>11</v>
      </c>
      <c r="C7906" s="9">
        <v>25</v>
      </c>
      <c r="D7906" s="134">
        <f>'PVWatts Hourly Results (1)'!C7917</f>
        <v>0</v>
      </c>
      <c r="E7906" s="127">
        <f>DATE(YEAR(Inputs!$D$5),Summary!B7906,Summary!C7906)+TIME(D7906,0,0)</f>
        <v>330</v>
      </c>
      <c r="F7906" s="4">
        <f t="shared" si="865"/>
        <v>0</v>
      </c>
      <c r="G7906" s="4">
        <f t="shared" si="863"/>
        <v>1</v>
      </c>
      <c r="H7906" s="4">
        <f t="shared" si="866"/>
        <v>0</v>
      </c>
      <c r="I7906" s="4">
        <f t="shared" si="867"/>
        <v>0</v>
      </c>
      <c r="J7906" s="4">
        <f t="shared" si="868"/>
        <v>0</v>
      </c>
      <c r="K7906" s="4">
        <f t="shared" si="864"/>
        <v>0</v>
      </c>
      <c r="L7906" s="5">
        <f t="shared" si="869"/>
        <v>0</v>
      </c>
      <c r="M7906" s="137">
        <f>'PVWatts Hourly Results (1)'!L7917/1000</f>
        <v>0</v>
      </c>
      <c r="N7906" s="3">
        <f>'PVWatts Hourly Results (2)'!L7917/1000</f>
        <v>0</v>
      </c>
      <c r="O7906" s="3">
        <f>'PVWatts Hourly Results (3)'!L7917/1000</f>
        <v>0</v>
      </c>
      <c r="P7906" s="3">
        <f>'PVWatts Hourly Results (4)'!L7917/1000</f>
        <v>0</v>
      </c>
      <c r="Q7906" s="130">
        <f>'PVWatts Hourly Results (5)'!L7917/1000</f>
        <v>0</v>
      </c>
    </row>
    <row r="7907" spans="2:17" x14ac:dyDescent="0.25">
      <c r="B7907" s="8">
        <v>11</v>
      </c>
      <c r="C7907" s="9">
        <v>25</v>
      </c>
      <c r="D7907" s="134">
        <f>'PVWatts Hourly Results (1)'!C7918</f>
        <v>0</v>
      </c>
      <c r="E7907" s="127">
        <f>DATE(YEAR(Inputs!$D$5),Summary!B7907,Summary!C7907)+TIME(D7907,0,0)</f>
        <v>330</v>
      </c>
      <c r="F7907" s="4">
        <f t="shared" si="865"/>
        <v>0</v>
      </c>
      <c r="G7907" s="4">
        <f t="shared" si="863"/>
        <v>1</v>
      </c>
      <c r="H7907" s="4">
        <f t="shared" si="866"/>
        <v>0</v>
      </c>
      <c r="I7907" s="4">
        <f t="shared" si="867"/>
        <v>0</v>
      </c>
      <c r="J7907" s="4">
        <f t="shared" si="868"/>
        <v>0</v>
      </c>
      <c r="K7907" s="4">
        <f t="shared" si="864"/>
        <v>0</v>
      </c>
      <c r="L7907" s="5">
        <f t="shared" si="869"/>
        <v>0</v>
      </c>
      <c r="M7907" s="137">
        <f>'PVWatts Hourly Results (1)'!L7918/1000</f>
        <v>0</v>
      </c>
      <c r="N7907" s="3">
        <f>'PVWatts Hourly Results (2)'!L7918/1000</f>
        <v>0</v>
      </c>
      <c r="O7907" s="3">
        <f>'PVWatts Hourly Results (3)'!L7918/1000</f>
        <v>0</v>
      </c>
      <c r="P7907" s="3">
        <f>'PVWatts Hourly Results (4)'!L7918/1000</f>
        <v>0</v>
      </c>
      <c r="Q7907" s="130">
        <f>'PVWatts Hourly Results (5)'!L7918/1000</f>
        <v>0</v>
      </c>
    </row>
    <row r="7908" spans="2:17" x14ac:dyDescent="0.25">
      <c r="B7908" s="8">
        <v>11</v>
      </c>
      <c r="C7908" s="9">
        <v>25</v>
      </c>
      <c r="D7908" s="134">
        <f>'PVWatts Hourly Results (1)'!C7919</f>
        <v>0</v>
      </c>
      <c r="E7908" s="127">
        <f>DATE(YEAR(Inputs!$D$5),Summary!B7908,Summary!C7908)+TIME(D7908,0,0)</f>
        <v>330</v>
      </c>
      <c r="F7908" s="4">
        <f t="shared" si="865"/>
        <v>0</v>
      </c>
      <c r="G7908" s="4">
        <f t="shared" si="863"/>
        <v>1</v>
      </c>
      <c r="H7908" s="4">
        <f t="shared" si="866"/>
        <v>0</v>
      </c>
      <c r="I7908" s="4">
        <f t="shared" si="867"/>
        <v>0</v>
      </c>
      <c r="J7908" s="4">
        <f t="shared" si="868"/>
        <v>0</v>
      </c>
      <c r="K7908" s="4">
        <f t="shared" si="864"/>
        <v>0</v>
      </c>
      <c r="L7908" s="5">
        <f t="shared" si="869"/>
        <v>0</v>
      </c>
      <c r="M7908" s="137">
        <f>'PVWatts Hourly Results (1)'!L7919/1000</f>
        <v>0</v>
      </c>
      <c r="N7908" s="3">
        <f>'PVWatts Hourly Results (2)'!L7919/1000</f>
        <v>0</v>
      </c>
      <c r="O7908" s="3">
        <f>'PVWatts Hourly Results (3)'!L7919/1000</f>
        <v>0</v>
      </c>
      <c r="P7908" s="3">
        <f>'PVWatts Hourly Results (4)'!L7919/1000</f>
        <v>0</v>
      </c>
      <c r="Q7908" s="130">
        <f>'PVWatts Hourly Results (5)'!L7919/1000</f>
        <v>0</v>
      </c>
    </row>
    <row r="7909" spans="2:17" x14ac:dyDescent="0.25">
      <c r="B7909" s="8">
        <v>11</v>
      </c>
      <c r="C7909" s="9">
        <v>25</v>
      </c>
      <c r="D7909" s="134">
        <f>'PVWatts Hourly Results (1)'!C7920</f>
        <v>0</v>
      </c>
      <c r="E7909" s="127">
        <f>DATE(YEAR(Inputs!$D$5),Summary!B7909,Summary!C7909)+TIME(D7909,0,0)</f>
        <v>330</v>
      </c>
      <c r="F7909" s="4">
        <f t="shared" si="865"/>
        <v>0</v>
      </c>
      <c r="G7909" s="4">
        <f t="shared" si="863"/>
        <v>1</v>
      </c>
      <c r="H7909" s="4">
        <f t="shared" si="866"/>
        <v>0</v>
      </c>
      <c r="I7909" s="4">
        <f t="shared" si="867"/>
        <v>0</v>
      </c>
      <c r="J7909" s="4">
        <f t="shared" si="868"/>
        <v>0</v>
      </c>
      <c r="K7909" s="4">
        <f t="shared" si="864"/>
        <v>0</v>
      </c>
      <c r="L7909" s="5">
        <f t="shared" si="869"/>
        <v>0</v>
      </c>
      <c r="M7909" s="137">
        <f>'PVWatts Hourly Results (1)'!L7920/1000</f>
        <v>0</v>
      </c>
      <c r="N7909" s="3">
        <f>'PVWatts Hourly Results (2)'!L7920/1000</f>
        <v>0</v>
      </c>
      <c r="O7909" s="3">
        <f>'PVWatts Hourly Results (3)'!L7920/1000</f>
        <v>0</v>
      </c>
      <c r="P7909" s="3">
        <f>'PVWatts Hourly Results (4)'!L7920/1000</f>
        <v>0</v>
      </c>
      <c r="Q7909" s="130">
        <f>'PVWatts Hourly Results (5)'!L7920/1000</f>
        <v>0</v>
      </c>
    </row>
    <row r="7910" spans="2:17" x14ac:dyDescent="0.25">
      <c r="B7910" s="8">
        <v>11</v>
      </c>
      <c r="C7910" s="9">
        <v>25</v>
      </c>
      <c r="D7910" s="134">
        <f>'PVWatts Hourly Results (1)'!C7921</f>
        <v>0</v>
      </c>
      <c r="E7910" s="127">
        <f>DATE(YEAR(Inputs!$D$5),Summary!B7910,Summary!C7910)+TIME(D7910,0,0)</f>
        <v>330</v>
      </c>
      <c r="F7910" s="4">
        <f t="shared" si="865"/>
        <v>0</v>
      </c>
      <c r="G7910" s="4">
        <f t="shared" si="863"/>
        <v>1</v>
      </c>
      <c r="H7910" s="4">
        <f t="shared" si="866"/>
        <v>0</v>
      </c>
      <c r="I7910" s="4">
        <f t="shared" si="867"/>
        <v>0</v>
      </c>
      <c r="J7910" s="4">
        <f t="shared" si="868"/>
        <v>0</v>
      </c>
      <c r="K7910" s="4">
        <f t="shared" si="864"/>
        <v>0</v>
      </c>
      <c r="L7910" s="5">
        <f t="shared" si="869"/>
        <v>0</v>
      </c>
      <c r="M7910" s="137">
        <f>'PVWatts Hourly Results (1)'!L7921/1000</f>
        <v>0</v>
      </c>
      <c r="N7910" s="3">
        <f>'PVWatts Hourly Results (2)'!L7921/1000</f>
        <v>0</v>
      </c>
      <c r="O7910" s="3">
        <f>'PVWatts Hourly Results (3)'!L7921/1000</f>
        <v>0</v>
      </c>
      <c r="P7910" s="3">
        <f>'PVWatts Hourly Results (4)'!L7921/1000</f>
        <v>0</v>
      </c>
      <c r="Q7910" s="130">
        <f>'PVWatts Hourly Results (5)'!L7921/1000</f>
        <v>0</v>
      </c>
    </row>
    <row r="7911" spans="2:17" x14ac:dyDescent="0.25">
      <c r="B7911" s="8">
        <v>11</v>
      </c>
      <c r="C7911" s="9">
        <v>25</v>
      </c>
      <c r="D7911" s="134">
        <f>'PVWatts Hourly Results (1)'!C7922</f>
        <v>0</v>
      </c>
      <c r="E7911" s="127">
        <f>DATE(YEAR(Inputs!$D$5),Summary!B7911,Summary!C7911)+TIME(D7911,0,0)</f>
        <v>330</v>
      </c>
      <c r="F7911" s="4">
        <f t="shared" si="865"/>
        <v>0</v>
      </c>
      <c r="G7911" s="4">
        <f t="shared" si="863"/>
        <v>1</v>
      </c>
      <c r="H7911" s="4">
        <f t="shared" si="866"/>
        <v>0</v>
      </c>
      <c r="I7911" s="4">
        <f t="shared" si="867"/>
        <v>0</v>
      </c>
      <c r="J7911" s="4">
        <f t="shared" si="868"/>
        <v>0</v>
      </c>
      <c r="K7911" s="4">
        <f t="shared" si="864"/>
        <v>0</v>
      </c>
      <c r="L7911" s="5">
        <f t="shared" si="869"/>
        <v>0</v>
      </c>
      <c r="M7911" s="137">
        <f>'PVWatts Hourly Results (1)'!L7922/1000</f>
        <v>0</v>
      </c>
      <c r="N7911" s="3">
        <f>'PVWatts Hourly Results (2)'!L7922/1000</f>
        <v>0</v>
      </c>
      <c r="O7911" s="3">
        <f>'PVWatts Hourly Results (3)'!L7922/1000</f>
        <v>0</v>
      </c>
      <c r="P7911" s="3">
        <f>'PVWatts Hourly Results (4)'!L7922/1000</f>
        <v>0</v>
      </c>
      <c r="Q7911" s="130">
        <f>'PVWatts Hourly Results (5)'!L7922/1000</f>
        <v>0</v>
      </c>
    </row>
    <row r="7912" spans="2:17" x14ac:dyDescent="0.25">
      <c r="B7912" s="8">
        <v>11</v>
      </c>
      <c r="C7912" s="9">
        <v>25</v>
      </c>
      <c r="D7912" s="134">
        <f>'PVWatts Hourly Results (1)'!C7923</f>
        <v>0</v>
      </c>
      <c r="E7912" s="127">
        <f>DATE(YEAR(Inputs!$D$5),Summary!B7912,Summary!C7912)+TIME(D7912,0,0)</f>
        <v>330</v>
      </c>
      <c r="F7912" s="4">
        <f t="shared" si="865"/>
        <v>0</v>
      </c>
      <c r="G7912" s="4">
        <f t="shared" si="863"/>
        <v>1</v>
      </c>
      <c r="H7912" s="4">
        <f t="shared" si="866"/>
        <v>0</v>
      </c>
      <c r="I7912" s="4">
        <f t="shared" si="867"/>
        <v>0</v>
      </c>
      <c r="J7912" s="4">
        <f t="shared" si="868"/>
        <v>0</v>
      </c>
      <c r="K7912" s="4">
        <f t="shared" si="864"/>
        <v>0</v>
      </c>
      <c r="L7912" s="5">
        <f t="shared" si="869"/>
        <v>0</v>
      </c>
      <c r="M7912" s="137">
        <f>'PVWatts Hourly Results (1)'!L7923/1000</f>
        <v>0</v>
      </c>
      <c r="N7912" s="3">
        <f>'PVWatts Hourly Results (2)'!L7923/1000</f>
        <v>0</v>
      </c>
      <c r="O7912" s="3">
        <f>'PVWatts Hourly Results (3)'!L7923/1000</f>
        <v>0</v>
      </c>
      <c r="P7912" s="3">
        <f>'PVWatts Hourly Results (4)'!L7923/1000</f>
        <v>0</v>
      </c>
      <c r="Q7912" s="130">
        <f>'PVWatts Hourly Results (5)'!L7923/1000</f>
        <v>0</v>
      </c>
    </row>
    <row r="7913" spans="2:17" x14ac:dyDescent="0.25">
      <c r="B7913" s="8">
        <v>11</v>
      </c>
      <c r="C7913" s="9">
        <v>25</v>
      </c>
      <c r="D7913" s="134">
        <f>'PVWatts Hourly Results (1)'!C7924</f>
        <v>0</v>
      </c>
      <c r="E7913" s="127">
        <f>DATE(YEAR(Inputs!$D$5),Summary!B7913,Summary!C7913)+TIME(D7913,0,0)</f>
        <v>330</v>
      </c>
      <c r="F7913" s="4">
        <f t="shared" si="865"/>
        <v>0</v>
      </c>
      <c r="G7913" s="4">
        <f t="shared" si="863"/>
        <v>1</v>
      </c>
      <c r="H7913" s="4">
        <f t="shared" si="866"/>
        <v>0</v>
      </c>
      <c r="I7913" s="4">
        <f t="shared" si="867"/>
        <v>0</v>
      </c>
      <c r="J7913" s="4">
        <f t="shared" si="868"/>
        <v>0</v>
      </c>
      <c r="K7913" s="4">
        <f t="shared" si="864"/>
        <v>0</v>
      </c>
      <c r="L7913" s="5">
        <f t="shared" si="869"/>
        <v>0</v>
      </c>
      <c r="M7913" s="137">
        <f>'PVWatts Hourly Results (1)'!L7924/1000</f>
        <v>0</v>
      </c>
      <c r="N7913" s="3">
        <f>'PVWatts Hourly Results (2)'!L7924/1000</f>
        <v>0</v>
      </c>
      <c r="O7913" s="3">
        <f>'PVWatts Hourly Results (3)'!L7924/1000</f>
        <v>0</v>
      </c>
      <c r="P7913" s="3">
        <f>'PVWatts Hourly Results (4)'!L7924/1000</f>
        <v>0</v>
      </c>
      <c r="Q7913" s="130">
        <f>'PVWatts Hourly Results (5)'!L7924/1000</f>
        <v>0</v>
      </c>
    </row>
    <row r="7914" spans="2:17" x14ac:dyDescent="0.25">
      <c r="B7914" s="8">
        <v>11</v>
      </c>
      <c r="C7914" s="9">
        <v>25</v>
      </c>
      <c r="D7914" s="134">
        <f>'PVWatts Hourly Results (1)'!C7925</f>
        <v>0</v>
      </c>
      <c r="E7914" s="127">
        <f>DATE(YEAR(Inputs!$D$5),Summary!B7914,Summary!C7914)+TIME(D7914,0,0)</f>
        <v>330</v>
      </c>
      <c r="F7914" s="4">
        <f t="shared" si="865"/>
        <v>0</v>
      </c>
      <c r="G7914" s="4">
        <f t="shared" si="863"/>
        <v>1</v>
      </c>
      <c r="H7914" s="4">
        <f t="shared" si="866"/>
        <v>0</v>
      </c>
      <c r="I7914" s="4">
        <f t="shared" si="867"/>
        <v>0</v>
      </c>
      <c r="J7914" s="4">
        <f t="shared" si="868"/>
        <v>0</v>
      </c>
      <c r="K7914" s="4">
        <f t="shared" si="864"/>
        <v>0</v>
      </c>
      <c r="L7914" s="5">
        <f t="shared" si="869"/>
        <v>0</v>
      </c>
      <c r="M7914" s="137">
        <f>'PVWatts Hourly Results (1)'!L7925/1000</f>
        <v>0</v>
      </c>
      <c r="N7914" s="3">
        <f>'PVWatts Hourly Results (2)'!L7925/1000</f>
        <v>0</v>
      </c>
      <c r="O7914" s="3">
        <f>'PVWatts Hourly Results (3)'!L7925/1000</f>
        <v>0</v>
      </c>
      <c r="P7914" s="3">
        <f>'PVWatts Hourly Results (4)'!L7925/1000</f>
        <v>0</v>
      </c>
      <c r="Q7914" s="130">
        <f>'PVWatts Hourly Results (5)'!L7925/1000</f>
        <v>0</v>
      </c>
    </row>
    <row r="7915" spans="2:17" x14ac:dyDescent="0.25">
      <c r="B7915" s="8">
        <v>11</v>
      </c>
      <c r="C7915" s="9">
        <v>25</v>
      </c>
      <c r="D7915" s="134">
        <f>'PVWatts Hourly Results (1)'!C7926</f>
        <v>0</v>
      </c>
      <c r="E7915" s="127">
        <f>DATE(YEAR(Inputs!$D$5),Summary!B7915,Summary!C7915)+TIME(D7915,0,0)</f>
        <v>330</v>
      </c>
      <c r="F7915" s="4">
        <f t="shared" si="865"/>
        <v>0</v>
      </c>
      <c r="G7915" s="4">
        <f t="shared" si="863"/>
        <v>1</v>
      </c>
      <c r="H7915" s="4">
        <f t="shared" si="866"/>
        <v>0</v>
      </c>
      <c r="I7915" s="4">
        <f t="shared" si="867"/>
        <v>0</v>
      </c>
      <c r="J7915" s="4">
        <f t="shared" si="868"/>
        <v>0</v>
      </c>
      <c r="K7915" s="4">
        <f t="shared" si="864"/>
        <v>0</v>
      </c>
      <c r="L7915" s="5">
        <f t="shared" si="869"/>
        <v>0</v>
      </c>
      <c r="M7915" s="137">
        <f>'PVWatts Hourly Results (1)'!L7926/1000</f>
        <v>0</v>
      </c>
      <c r="N7915" s="3">
        <f>'PVWatts Hourly Results (2)'!L7926/1000</f>
        <v>0</v>
      </c>
      <c r="O7915" s="3">
        <f>'PVWatts Hourly Results (3)'!L7926/1000</f>
        <v>0</v>
      </c>
      <c r="P7915" s="3">
        <f>'PVWatts Hourly Results (4)'!L7926/1000</f>
        <v>0</v>
      </c>
      <c r="Q7915" s="130">
        <f>'PVWatts Hourly Results (5)'!L7926/1000</f>
        <v>0</v>
      </c>
    </row>
    <row r="7916" spans="2:17" x14ac:dyDescent="0.25">
      <c r="B7916" s="8">
        <v>11</v>
      </c>
      <c r="C7916" s="9">
        <v>25</v>
      </c>
      <c r="D7916" s="134">
        <f>'PVWatts Hourly Results (1)'!C7927</f>
        <v>0</v>
      </c>
      <c r="E7916" s="127">
        <f>DATE(YEAR(Inputs!$D$5),Summary!B7916,Summary!C7916)+TIME(D7916,0,0)</f>
        <v>330</v>
      </c>
      <c r="F7916" s="4">
        <f t="shared" si="865"/>
        <v>0</v>
      </c>
      <c r="G7916" s="4">
        <f t="shared" si="863"/>
        <v>1</v>
      </c>
      <c r="H7916" s="4">
        <f t="shared" si="866"/>
        <v>0</v>
      </c>
      <c r="I7916" s="4">
        <f t="shared" si="867"/>
        <v>0</v>
      </c>
      <c r="J7916" s="4">
        <f t="shared" si="868"/>
        <v>0</v>
      </c>
      <c r="K7916" s="4">
        <f t="shared" si="864"/>
        <v>0</v>
      </c>
      <c r="L7916" s="5">
        <f t="shared" si="869"/>
        <v>0</v>
      </c>
      <c r="M7916" s="137">
        <f>'PVWatts Hourly Results (1)'!L7927/1000</f>
        <v>0</v>
      </c>
      <c r="N7916" s="3">
        <f>'PVWatts Hourly Results (2)'!L7927/1000</f>
        <v>0</v>
      </c>
      <c r="O7916" s="3">
        <f>'PVWatts Hourly Results (3)'!L7927/1000</f>
        <v>0</v>
      </c>
      <c r="P7916" s="3">
        <f>'PVWatts Hourly Results (4)'!L7927/1000</f>
        <v>0</v>
      </c>
      <c r="Q7916" s="130">
        <f>'PVWatts Hourly Results (5)'!L7927/1000</f>
        <v>0</v>
      </c>
    </row>
    <row r="7917" spans="2:17" x14ac:dyDescent="0.25">
      <c r="B7917" s="8">
        <v>11</v>
      </c>
      <c r="C7917" s="9">
        <v>25</v>
      </c>
      <c r="D7917" s="134">
        <f>'PVWatts Hourly Results (1)'!C7928</f>
        <v>0</v>
      </c>
      <c r="E7917" s="127">
        <f>DATE(YEAR(Inputs!$D$5),Summary!B7917,Summary!C7917)+TIME(D7917,0,0)</f>
        <v>330</v>
      </c>
      <c r="F7917" s="4">
        <f t="shared" si="865"/>
        <v>0</v>
      </c>
      <c r="G7917" s="4">
        <f t="shared" si="863"/>
        <v>1</v>
      </c>
      <c r="H7917" s="4">
        <f t="shared" si="866"/>
        <v>0</v>
      </c>
      <c r="I7917" s="4">
        <f t="shared" si="867"/>
        <v>0</v>
      </c>
      <c r="J7917" s="4">
        <f t="shared" si="868"/>
        <v>0</v>
      </c>
      <c r="K7917" s="4">
        <f t="shared" si="864"/>
        <v>0</v>
      </c>
      <c r="L7917" s="5">
        <f t="shared" si="869"/>
        <v>0</v>
      </c>
      <c r="M7917" s="137">
        <f>'PVWatts Hourly Results (1)'!L7928/1000</f>
        <v>0</v>
      </c>
      <c r="N7917" s="3">
        <f>'PVWatts Hourly Results (2)'!L7928/1000</f>
        <v>0</v>
      </c>
      <c r="O7917" s="3">
        <f>'PVWatts Hourly Results (3)'!L7928/1000</f>
        <v>0</v>
      </c>
      <c r="P7917" s="3">
        <f>'PVWatts Hourly Results (4)'!L7928/1000</f>
        <v>0</v>
      </c>
      <c r="Q7917" s="130">
        <f>'PVWatts Hourly Results (5)'!L7928/1000</f>
        <v>0</v>
      </c>
    </row>
    <row r="7918" spans="2:17" x14ac:dyDescent="0.25">
      <c r="B7918" s="8">
        <v>11</v>
      </c>
      <c r="C7918" s="9">
        <v>26</v>
      </c>
      <c r="D7918" s="134">
        <f>'PVWatts Hourly Results (1)'!C7929</f>
        <v>0</v>
      </c>
      <c r="E7918" s="127">
        <f>DATE(YEAR(Inputs!$D$5),Summary!B7918,Summary!C7918)+TIME(D7918,0,0)</f>
        <v>331</v>
      </c>
      <c r="F7918" s="4">
        <f t="shared" si="865"/>
        <v>0</v>
      </c>
      <c r="G7918" s="4">
        <f t="shared" si="863"/>
        <v>2</v>
      </c>
      <c r="H7918" s="4">
        <f t="shared" si="866"/>
        <v>1</v>
      </c>
      <c r="I7918" s="4">
        <f t="shared" si="867"/>
        <v>0</v>
      </c>
      <c r="J7918" s="4">
        <f t="shared" si="868"/>
        <v>0</v>
      </c>
      <c r="K7918" s="4">
        <f t="shared" si="864"/>
        <v>0</v>
      </c>
      <c r="L7918" s="5">
        <f t="shared" si="869"/>
        <v>0</v>
      </c>
      <c r="M7918" s="137">
        <f>'PVWatts Hourly Results (1)'!L7929/1000</f>
        <v>0</v>
      </c>
      <c r="N7918" s="3">
        <f>'PVWatts Hourly Results (2)'!L7929/1000</f>
        <v>0</v>
      </c>
      <c r="O7918" s="3">
        <f>'PVWatts Hourly Results (3)'!L7929/1000</f>
        <v>0</v>
      </c>
      <c r="P7918" s="3">
        <f>'PVWatts Hourly Results (4)'!L7929/1000</f>
        <v>0</v>
      </c>
      <c r="Q7918" s="130">
        <f>'PVWatts Hourly Results (5)'!L7929/1000</f>
        <v>0</v>
      </c>
    </row>
    <row r="7919" spans="2:17" x14ac:dyDescent="0.25">
      <c r="B7919" s="8">
        <v>11</v>
      </c>
      <c r="C7919" s="9">
        <v>26</v>
      </c>
      <c r="D7919" s="134">
        <f>'PVWatts Hourly Results (1)'!C7930</f>
        <v>0</v>
      </c>
      <c r="E7919" s="127">
        <f>DATE(YEAR(Inputs!$D$5),Summary!B7919,Summary!C7919)+TIME(D7919,0,0)</f>
        <v>331</v>
      </c>
      <c r="F7919" s="4">
        <f t="shared" si="865"/>
        <v>0</v>
      </c>
      <c r="G7919" s="4">
        <f t="shared" si="863"/>
        <v>2</v>
      </c>
      <c r="H7919" s="4">
        <f t="shared" si="866"/>
        <v>1</v>
      </c>
      <c r="I7919" s="4">
        <f t="shared" si="867"/>
        <v>0</v>
      </c>
      <c r="J7919" s="4">
        <f t="shared" si="868"/>
        <v>0</v>
      </c>
      <c r="K7919" s="4">
        <f t="shared" si="864"/>
        <v>0</v>
      </c>
      <c r="L7919" s="5">
        <f t="shared" si="869"/>
        <v>0</v>
      </c>
      <c r="M7919" s="137">
        <f>'PVWatts Hourly Results (1)'!L7930/1000</f>
        <v>0</v>
      </c>
      <c r="N7919" s="3">
        <f>'PVWatts Hourly Results (2)'!L7930/1000</f>
        <v>0</v>
      </c>
      <c r="O7919" s="3">
        <f>'PVWatts Hourly Results (3)'!L7930/1000</f>
        <v>0</v>
      </c>
      <c r="P7919" s="3">
        <f>'PVWatts Hourly Results (4)'!L7930/1000</f>
        <v>0</v>
      </c>
      <c r="Q7919" s="130">
        <f>'PVWatts Hourly Results (5)'!L7930/1000</f>
        <v>0</v>
      </c>
    </row>
    <row r="7920" spans="2:17" x14ac:dyDescent="0.25">
      <c r="B7920" s="8">
        <v>11</v>
      </c>
      <c r="C7920" s="9">
        <v>26</v>
      </c>
      <c r="D7920" s="134">
        <f>'PVWatts Hourly Results (1)'!C7931</f>
        <v>0</v>
      </c>
      <c r="E7920" s="127">
        <f>DATE(YEAR(Inputs!$D$5),Summary!B7920,Summary!C7920)+TIME(D7920,0,0)</f>
        <v>331</v>
      </c>
      <c r="F7920" s="4">
        <f t="shared" si="865"/>
        <v>0</v>
      </c>
      <c r="G7920" s="4">
        <f t="shared" si="863"/>
        <v>2</v>
      </c>
      <c r="H7920" s="4">
        <f t="shared" si="866"/>
        <v>1</v>
      </c>
      <c r="I7920" s="4">
        <f t="shared" si="867"/>
        <v>0</v>
      </c>
      <c r="J7920" s="4">
        <f t="shared" si="868"/>
        <v>0</v>
      </c>
      <c r="K7920" s="4">
        <f t="shared" si="864"/>
        <v>0</v>
      </c>
      <c r="L7920" s="5">
        <f t="shared" si="869"/>
        <v>0</v>
      </c>
      <c r="M7920" s="137">
        <f>'PVWatts Hourly Results (1)'!L7931/1000</f>
        <v>0</v>
      </c>
      <c r="N7920" s="3">
        <f>'PVWatts Hourly Results (2)'!L7931/1000</f>
        <v>0</v>
      </c>
      <c r="O7920" s="3">
        <f>'PVWatts Hourly Results (3)'!L7931/1000</f>
        <v>0</v>
      </c>
      <c r="P7920" s="3">
        <f>'PVWatts Hourly Results (4)'!L7931/1000</f>
        <v>0</v>
      </c>
      <c r="Q7920" s="130">
        <f>'PVWatts Hourly Results (5)'!L7931/1000</f>
        <v>0</v>
      </c>
    </row>
    <row r="7921" spans="2:17" x14ac:dyDescent="0.25">
      <c r="B7921" s="8">
        <v>11</v>
      </c>
      <c r="C7921" s="9">
        <v>26</v>
      </c>
      <c r="D7921" s="134">
        <f>'PVWatts Hourly Results (1)'!C7932</f>
        <v>0</v>
      </c>
      <c r="E7921" s="127">
        <f>DATE(YEAR(Inputs!$D$5),Summary!B7921,Summary!C7921)+TIME(D7921,0,0)</f>
        <v>331</v>
      </c>
      <c r="F7921" s="4">
        <f t="shared" si="865"/>
        <v>0</v>
      </c>
      <c r="G7921" s="4">
        <f t="shared" si="863"/>
        <v>2</v>
      </c>
      <c r="H7921" s="4">
        <f t="shared" si="866"/>
        <v>1</v>
      </c>
      <c r="I7921" s="4">
        <f t="shared" si="867"/>
        <v>0</v>
      </c>
      <c r="J7921" s="4">
        <f t="shared" si="868"/>
        <v>0</v>
      </c>
      <c r="K7921" s="4">
        <f t="shared" si="864"/>
        <v>0</v>
      </c>
      <c r="L7921" s="5">
        <f t="shared" si="869"/>
        <v>0</v>
      </c>
      <c r="M7921" s="137">
        <f>'PVWatts Hourly Results (1)'!L7932/1000</f>
        <v>0</v>
      </c>
      <c r="N7921" s="3">
        <f>'PVWatts Hourly Results (2)'!L7932/1000</f>
        <v>0</v>
      </c>
      <c r="O7921" s="3">
        <f>'PVWatts Hourly Results (3)'!L7932/1000</f>
        <v>0</v>
      </c>
      <c r="P7921" s="3">
        <f>'PVWatts Hourly Results (4)'!L7932/1000</f>
        <v>0</v>
      </c>
      <c r="Q7921" s="130">
        <f>'PVWatts Hourly Results (5)'!L7932/1000</f>
        <v>0</v>
      </c>
    </row>
    <row r="7922" spans="2:17" x14ac:dyDescent="0.25">
      <c r="B7922" s="8">
        <v>11</v>
      </c>
      <c r="C7922" s="9">
        <v>26</v>
      </c>
      <c r="D7922" s="134">
        <f>'PVWatts Hourly Results (1)'!C7933</f>
        <v>0</v>
      </c>
      <c r="E7922" s="127">
        <f>DATE(YEAR(Inputs!$D$5),Summary!B7922,Summary!C7922)+TIME(D7922,0,0)</f>
        <v>331</v>
      </c>
      <c r="F7922" s="4">
        <f t="shared" si="865"/>
        <v>0</v>
      </c>
      <c r="G7922" s="4">
        <f t="shared" si="863"/>
        <v>2</v>
      </c>
      <c r="H7922" s="4">
        <f t="shared" si="866"/>
        <v>1</v>
      </c>
      <c r="I7922" s="4">
        <f t="shared" si="867"/>
        <v>0</v>
      </c>
      <c r="J7922" s="4">
        <f t="shared" si="868"/>
        <v>0</v>
      </c>
      <c r="K7922" s="4">
        <f t="shared" si="864"/>
        <v>0</v>
      </c>
      <c r="L7922" s="5">
        <f t="shared" si="869"/>
        <v>0</v>
      </c>
      <c r="M7922" s="137">
        <f>'PVWatts Hourly Results (1)'!L7933/1000</f>
        <v>0</v>
      </c>
      <c r="N7922" s="3">
        <f>'PVWatts Hourly Results (2)'!L7933/1000</f>
        <v>0</v>
      </c>
      <c r="O7922" s="3">
        <f>'PVWatts Hourly Results (3)'!L7933/1000</f>
        <v>0</v>
      </c>
      <c r="P7922" s="3">
        <f>'PVWatts Hourly Results (4)'!L7933/1000</f>
        <v>0</v>
      </c>
      <c r="Q7922" s="130">
        <f>'PVWatts Hourly Results (5)'!L7933/1000</f>
        <v>0</v>
      </c>
    </row>
    <row r="7923" spans="2:17" x14ac:dyDescent="0.25">
      <c r="B7923" s="8">
        <v>11</v>
      </c>
      <c r="C7923" s="9">
        <v>26</v>
      </c>
      <c r="D7923" s="134">
        <f>'PVWatts Hourly Results (1)'!C7934</f>
        <v>0</v>
      </c>
      <c r="E7923" s="127">
        <f>DATE(YEAR(Inputs!$D$5),Summary!B7923,Summary!C7923)+TIME(D7923,0,0)</f>
        <v>331</v>
      </c>
      <c r="F7923" s="4">
        <f t="shared" si="865"/>
        <v>0</v>
      </c>
      <c r="G7923" s="4">
        <f t="shared" si="863"/>
        <v>2</v>
      </c>
      <c r="H7923" s="4">
        <f t="shared" si="866"/>
        <v>1</v>
      </c>
      <c r="I7923" s="4">
        <f t="shared" si="867"/>
        <v>0</v>
      </c>
      <c r="J7923" s="4">
        <f t="shared" si="868"/>
        <v>0</v>
      </c>
      <c r="K7923" s="4">
        <f t="shared" si="864"/>
        <v>0</v>
      </c>
      <c r="L7923" s="5">
        <f t="shared" si="869"/>
        <v>0</v>
      </c>
      <c r="M7923" s="137">
        <f>'PVWatts Hourly Results (1)'!L7934/1000</f>
        <v>0</v>
      </c>
      <c r="N7923" s="3">
        <f>'PVWatts Hourly Results (2)'!L7934/1000</f>
        <v>0</v>
      </c>
      <c r="O7923" s="3">
        <f>'PVWatts Hourly Results (3)'!L7934/1000</f>
        <v>0</v>
      </c>
      <c r="P7923" s="3">
        <f>'PVWatts Hourly Results (4)'!L7934/1000</f>
        <v>0</v>
      </c>
      <c r="Q7923" s="130">
        <f>'PVWatts Hourly Results (5)'!L7934/1000</f>
        <v>0</v>
      </c>
    </row>
    <row r="7924" spans="2:17" x14ac:dyDescent="0.25">
      <c r="B7924" s="8">
        <v>11</v>
      </c>
      <c r="C7924" s="9">
        <v>26</v>
      </c>
      <c r="D7924" s="134">
        <f>'PVWatts Hourly Results (1)'!C7935</f>
        <v>0</v>
      </c>
      <c r="E7924" s="127">
        <f>DATE(YEAR(Inputs!$D$5),Summary!B7924,Summary!C7924)+TIME(D7924,0,0)</f>
        <v>331</v>
      </c>
      <c r="F7924" s="4">
        <f t="shared" si="865"/>
        <v>0</v>
      </c>
      <c r="G7924" s="4">
        <f t="shared" si="863"/>
        <v>2</v>
      </c>
      <c r="H7924" s="4">
        <f t="shared" si="866"/>
        <v>1</v>
      </c>
      <c r="I7924" s="4">
        <f t="shared" si="867"/>
        <v>0</v>
      </c>
      <c r="J7924" s="4">
        <f t="shared" si="868"/>
        <v>0</v>
      </c>
      <c r="K7924" s="4">
        <f t="shared" si="864"/>
        <v>0</v>
      </c>
      <c r="L7924" s="5">
        <f t="shared" si="869"/>
        <v>0</v>
      </c>
      <c r="M7924" s="137">
        <f>'PVWatts Hourly Results (1)'!L7935/1000</f>
        <v>0</v>
      </c>
      <c r="N7924" s="3">
        <f>'PVWatts Hourly Results (2)'!L7935/1000</f>
        <v>0</v>
      </c>
      <c r="O7924" s="3">
        <f>'PVWatts Hourly Results (3)'!L7935/1000</f>
        <v>0</v>
      </c>
      <c r="P7924" s="3">
        <f>'PVWatts Hourly Results (4)'!L7935/1000</f>
        <v>0</v>
      </c>
      <c r="Q7924" s="130">
        <f>'PVWatts Hourly Results (5)'!L7935/1000</f>
        <v>0</v>
      </c>
    </row>
    <row r="7925" spans="2:17" x14ac:dyDescent="0.25">
      <c r="B7925" s="8">
        <v>11</v>
      </c>
      <c r="C7925" s="9">
        <v>26</v>
      </c>
      <c r="D7925" s="134">
        <f>'PVWatts Hourly Results (1)'!C7936</f>
        <v>0</v>
      </c>
      <c r="E7925" s="127">
        <f>DATE(YEAR(Inputs!$D$5),Summary!B7925,Summary!C7925)+TIME(D7925,0,0)</f>
        <v>331</v>
      </c>
      <c r="F7925" s="4">
        <f t="shared" si="865"/>
        <v>0</v>
      </c>
      <c r="G7925" s="4">
        <f t="shared" si="863"/>
        <v>2</v>
      </c>
      <c r="H7925" s="4">
        <f t="shared" si="866"/>
        <v>1</v>
      </c>
      <c r="I7925" s="4">
        <f t="shared" si="867"/>
        <v>0</v>
      </c>
      <c r="J7925" s="4">
        <f t="shared" si="868"/>
        <v>0</v>
      </c>
      <c r="K7925" s="4">
        <f t="shared" si="864"/>
        <v>0</v>
      </c>
      <c r="L7925" s="5">
        <f t="shared" si="869"/>
        <v>0</v>
      </c>
      <c r="M7925" s="137">
        <f>'PVWatts Hourly Results (1)'!L7936/1000</f>
        <v>0</v>
      </c>
      <c r="N7925" s="3">
        <f>'PVWatts Hourly Results (2)'!L7936/1000</f>
        <v>0</v>
      </c>
      <c r="O7925" s="3">
        <f>'PVWatts Hourly Results (3)'!L7936/1000</f>
        <v>0</v>
      </c>
      <c r="P7925" s="3">
        <f>'PVWatts Hourly Results (4)'!L7936/1000</f>
        <v>0</v>
      </c>
      <c r="Q7925" s="130">
        <f>'PVWatts Hourly Results (5)'!L7936/1000</f>
        <v>0</v>
      </c>
    </row>
    <row r="7926" spans="2:17" x14ac:dyDescent="0.25">
      <c r="B7926" s="8">
        <v>11</v>
      </c>
      <c r="C7926" s="9">
        <v>26</v>
      </c>
      <c r="D7926" s="134">
        <f>'PVWatts Hourly Results (1)'!C7937</f>
        <v>0</v>
      </c>
      <c r="E7926" s="127">
        <f>DATE(YEAR(Inputs!$D$5),Summary!B7926,Summary!C7926)+TIME(D7926,0,0)</f>
        <v>331</v>
      </c>
      <c r="F7926" s="4">
        <f t="shared" si="865"/>
        <v>0</v>
      </c>
      <c r="G7926" s="4">
        <f t="shared" si="863"/>
        <v>2</v>
      </c>
      <c r="H7926" s="4">
        <f t="shared" si="866"/>
        <v>1</v>
      </c>
      <c r="I7926" s="4">
        <f t="shared" si="867"/>
        <v>0</v>
      </c>
      <c r="J7926" s="4">
        <f t="shared" si="868"/>
        <v>0</v>
      </c>
      <c r="K7926" s="4">
        <f t="shared" si="864"/>
        <v>0</v>
      </c>
      <c r="L7926" s="5">
        <f t="shared" si="869"/>
        <v>0</v>
      </c>
      <c r="M7926" s="137">
        <f>'PVWatts Hourly Results (1)'!L7937/1000</f>
        <v>0</v>
      </c>
      <c r="N7926" s="3">
        <f>'PVWatts Hourly Results (2)'!L7937/1000</f>
        <v>0</v>
      </c>
      <c r="O7926" s="3">
        <f>'PVWatts Hourly Results (3)'!L7937/1000</f>
        <v>0</v>
      </c>
      <c r="P7926" s="3">
        <f>'PVWatts Hourly Results (4)'!L7937/1000</f>
        <v>0</v>
      </c>
      <c r="Q7926" s="130">
        <f>'PVWatts Hourly Results (5)'!L7937/1000</f>
        <v>0</v>
      </c>
    </row>
    <row r="7927" spans="2:17" x14ac:dyDescent="0.25">
      <c r="B7927" s="8">
        <v>11</v>
      </c>
      <c r="C7927" s="9">
        <v>26</v>
      </c>
      <c r="D7927" s="134">
        <f>'PVWatts Hourly Results (1)'!C7938</f>
        <v>0</v>
      </c>
      <c r="E7927" s="127">
        <f>DATE(YEAR(Inputs!$D$5),Summary!B7927,Summary!C7927)+TIME(D7927,0,0)</f>
        <v>331</v>
      </c>
      <c r="F7927" s="4">
        <f t="shared" si="865"/>
        <v>0</v>
      </c>
      <c r="G7927" s="4">
        <f t="shared" si="863"/>
        <v>2</v>
      </c>
      <c r="H7927" s="4">
        <f t="shared" si="866"/>
        <v>1</v>
      </c>
      <c r="I7927" s="4">
        <f t="shared" si="867"/>
        <v>0</v>
      </c>
      <c r="J7927" s="4">
        <f t="shared" si="868"/>
        <v>0</v>
      </c>
      <c r="K7927" s="4">
        <f t="shared" si="864"/>
        <v>0</v>
      </c>
      <c r="L7927" s="5">
        <f t="shared" si="869"/>
        <v>0</v>
      </c>
      <c r="M7927" s="137">
        <f>'PVWatts Hourly Results (1)'!L7938/1000</f>
        <v>0</v>
      </c>
      <c r="N7927" s="3">
        <f>'PVWatts Hourly Results (2)'!L7938/1000</f>
        <v>0</v>
      </c>
      <c r="O7927" s="3">
        <f>'PVWatts Hourly Results (3)'!L7938/1000</f>
        <v>0</v>
      </c>
      <c r="P7927" s="3">
        <f>'PVWatts Hourly Results (4)'!L7938/1000</f>
        <v>0</v>
      </c>
      <c r="Q7927" s="130">
        <f>'PVWatts Hourly Results (5)'!L7938/1000</f>
        <v>0</v>
      </c>
    </row>
    <row r="7928" spans="2:17" x14ac:dyDescent="0.25">
      <c r="B7928" s="8">
        <v>11</v>
      </c>
      <c r="C7928" s="9">
        <v>26</v>
      </c>
      <c r="D7928" s="134">
        <f>'PVWatts Hourly Results (1)'!C7939</f>
        <v>0</v>
      </c>
      <c r="E7928" s="127">
        <f>DATE(YEAR(Inputs!$D$5),Summary!B7928,Summary!C7928)+TIME(D7928,0,0)</f>
        <v>331</v>
      </c>
      <c r="F7928" s="4">
        <f t="shared" si="865"/>
        <v>0</v>
      </c>
      <c r="G7928" s="4">
        <f t="shared" si="863"/>
        <v>2</v>
      </c>
      <c r="H7928" s="4">
        <f t="shared" si="866"/>
        <v>1</v>
      </c>
      <c r="I7928" s="4">
        <f t="shared" si="867"/>
        <v>0</v>
      </c>
      <c r="J7928" s="4">
        <f t="shared" si="868"/>
        <v>0</v>
      </c>
      <c r="K7928" s="4">
        <f t="shared" si="864"/>
        <v>0</v>
      </c>
      <c r="L7928" s="5">
        <f t="shared" si="869"/>
        <v>0</v>
      </c>
      <c r="M7928" s="137">
        <f>'PVWatts Hourly Results (1)'!L7939/1000</f>
        <v>0</v>
      </c>
      <c r="N7928" s="3">
        <f>'PVWatts Hourly Results (2)'!L7939/1000</f>
        <v>0</v>
      </c>
      <c r="O7928" s="3">
        <f>'PVWatts Hourly Results (3)'!L7939/1000</f>
        <v>0</v>
      </c>
      <c r="P7928" s="3">
        <f>'PVWatts Hourly Results (4)'!L7939/1000</f>
        <v>0</v>
      </c>
      <c r="Q7928" s="130">
        <f>'PVWatts Hourly Results (5)'!L7939/1000</f>
        <v>0</v>
      </c>
    </row>
    <row r="7929" spans="2:17" x14ac:dyDescent="0.25">
      <c r="B7929" s="8">
        <v>11</v>
      </c>
      <c r="C7929" s="9">
        <v>26</v>
      </c>
      <c r="D7929" s="134">
        <f>'PVWatts Hourly Results (1)'!C7940</f>
        <v>0</v>
      </c>
      <c r="E7929" s="127">
        <f>DATE(YEAR(Inputs!$D$5),Summary!B7929,Summary!C7929)+TIME(D7929,0,0)</f>
        <v>331</v>
      </c>
      <c r="F7929" s="4">
        <f t="shared" si="865"/>
        <v>0</v>
      </c>
      <c r="G7929" s="4">
        <f t="shared" si="863"/>
        <v>2</v>
      </c>
      <c r="H7929" s="4">
        <f t="shared" si="866"/>
        <v>1</v>
      </c>
      <c r="I7929" s="4">
        <f t="shared" si="867"/>
        <v>0</v>
      </c>
      <c r="J7929" s="4">
        <f t="shared" si="868"/>
        <v>0</v>
      </c>
      <c r="K7929" s="4">
        <f t="shared" si="864"/>
        <v>0</v>
      </c>
      <c r="L7929" s="5">
        <f t="shared" si="869"/>
        <v>0</v>
      </c>
      <c r="M7929" s="137">
        <f>'PVWatts Hourly Results (1)'!L7940/1000</f>
        <v>0</v>
      </c>
      <c r="N7929" s="3">
        <f>'PVWatts Hourly Results (2)'!L7940/1000</f>
        <v>0</v>
      </c>
      <c r="O7929" s="3">
        <f>'PVWatts Hourly Results (3)'!L7940/1000</f>
        <v>0</v>
      </c>
      <c r="P7929" s="3">
        <f>'PVWatts Hourly Results (4)'!L7940/1000</f>
        <v>0</v>
      </c>
      <c r="Q7929" s="130">
        <f>'PVWatts Hourly Results (5)'!L7940/1000</f>
        <v>0</v>
      </c>
    </row>
    <row r="7930" spans="2:17" x14ac:dyDescent="0.25">
      <c r="B7930" s="8">
        <v>11</v>
      </c>
      <c r="C7930" s="9">
        <v>26</v>
      </c>
      <c r="D7930" s="134">
        <f>'PVWatts Hourly Results (1)'!C7941</f>
        <v>0</v>
      </c>
      <c r="E7930" s="127">
        <f>DATE(YEAR(Inputs!$D$5),Summary!B7930,Summary!C7930)+TIME(D7930,0,0)</f>
        <v>331</v>
      </c>
      <c r="F7930" s="4">
        <f t="shared" si="865"/>
        <v>0</v>
      </c>
      <c r="G7930" s="4">
        <f t="shared" si="863"/>
        <v>2</v>
      </c>
      <c r="H7930" s="4">
        <f t="shared" si="866"/>
        <v>1</v>
      </c>
      <c r="I7930" s="4">
        <f t="shared" si="867"/>
        <v>0</v>
      </c>
      <c r="J7930" s="4">
        <f t="shared" si="868"/>
        <v>0</v>
      </c>
      <c r="K7930" s="4">
        <f t="shared" si="864"/>
        <v>0</v>
      </c>
      <c r="L7930" s="5">
        <f t="shared" si="869"/>
        <v>0</v>
      </c>
      <c r="M7930" s="137">
        <f>'PVWatts Hourly Results (1)'!L7941/1000</f>
        <v>0</v>
      </c>
      <c r="N7930" s="3">
        <f>'PVWatts Hourly Results (2)'!L7941/1000</f>
        <v>0</v>
      </c>
      <c r="O7930" s="3">
        <f>'PVWatts Hourly Results (3)'!L7941/1000</f>
        <v>0</v>
      </c>
      <c r="P7930" s="3">
        <f>'PVWatts Hourly Results (4)'!L7941/1000</f>
        <v>0</v>
      </c>
      <c r="Q7930" s="130">
        <f>'PVWatts Hourly Results (5)'!L7941/1000</f>
        <v>0</v>
      </c>
    </row>
    <row r="7931" spans="2:17" x14ac:dyDescent="0.25">
      <c r="B7931" s="8">
        <v>11</v>
      </c>
      <c r="C7931" s="9">
        <v>26</v>
      </c>
      <c r="D7931" s="134">
        <f>'PVWatts Hourly Results (1)'!C7942</f>
        <v>0</v>
      </c>
      <c r="E7931" s="127">
        <f>DATE(YEAR(Inputs!$D$5),Summary!B7931,Summary!C7931)+TIME(D7931,0,0)</f>
        <v>331</v>
      </c>
      <c r="F7931" s="4">
        <f t="shared" si="865"/>
        <v>0</v>
      </c>
      <c r="G7931" s="4">
        <f t="shared" si="863"/>
        <v>2</v>
      </c>
      <c r="H7931" s="4">
        <f t="shared" si="866"/>
        <v>1</v>
      </c>
      <c r="I7931" s="4">
        <f t="shared" si="867"/>
        <v>0</v>
      </c>
      <c r="J7931" s="4">
        <f t="shared" si="868"/>
        <v>0</v>
      </c>
      <c r="K7931" s="4">
        <f t="shared" si="864"/>
        <v>0</v>
      </c>
      <c r="L7931" s="5">
        <f t="shared" si="869"/>
        <v>0</v>
      </c>
      <c r="M7931" s="137">
        <f>'PVWatts Hourly Results (1)'!L7942/1000</f>
        <v>0</v>
      </c>
      <c r="N7931" s="3">
        <f>'PVWatts Hourly Results (2)'!L7942/1000</f>
        <v>0</v>
      </c>
      <c r="O7931" s="3">
        <f>'PVWatts Hourly Results (3)'!L7942/1000</f>
        <v>0</v>
      </c>
      <c r="P7931" s="3">
        <f>'PVWatts Hourly Results (4)'!L7942/1000</f>
        <v>0</v>
      </c>
      <c r="Q7931" s="130">
        <f>'PVWatts Hourly Results (5)'!L7942/1000</f>
        <v>0</v>
      </c>
    </row>
    <row r="7932" spans="2:17" x14ac:dyDescent="0.25">
      <c r="B7932" s="8">
        <v>11</v>
      </c>
      <c r="C7932" s="9">
        <v>26</v>
      </c>
      <c r="D7932" s="134">
        <f>'PVWatts Hourly Results (1)'!C7943</f>
        <v>0</v>
      </c>
      <c r="E7932" s="127">
        <f>DATE(YEAR(Inputs!$D$5),Summary!B7932,Summary!C7932)+TIME(D7932,0,0)</f>
        <v>331</v>
      </c>
      <c r="F7932" s="4">
        <f t="shared" si="865"/>
        <v>0</v>
      </c>
      <c r="G7932" s="4">
        <f t="shared" si="863"/>
        <v>2</v>
      </c>
      <c r="H7932" s="4">
        <f t="shared" si="866"/>
        <v>1</v>
      </c>
      <c r="I7932" s="4">
        <f t="shared" si="867"/>
        <v>0</v>
      </c>
      <c r="J7932" s="4">
        <f t="shared" si="868"/>
        <v>0</v>
      </c>
      <c r="K7932" s="4">
        <f t="shared" si="864"/>
        <v>0</v>
      </c>
      <c r="L7932" s="5">
        <f t="shared" si="869"/>
        <v>0</v>
      </c>
      <c r="M7932" s="137">
        <f>'PVWatts Hourly Results (1)'!L7943/1000</f>
        <v>0</v>
      </c>
      <c r="N7932" s="3">
        <f>'PVWatts Hourly Results (2)'!L7943/1000</f>
        <v>0</v>
      </c>
      <c r="O7932" s="3">
        <f>'PVWatts Hourly Results (3)'!L7943/1000</f>
        <v>0</v>
      </c>
      <c r="P7932" s="3">
        <f>'PVWatts Hourly Results (4)'!L7943/1000</f>
        <v>0</v>
      </c>
      <c r="Q7932" s="130">
        <f>'PVWatts Hourly Results (5)'!L7943/1000</f>
        <v>0</v>
      </c>
    </row>
    <row r="7933" spans="2:17" x14ac:dyDescent="0.25">
      <c r="B7933" s="8">
        <v>11</v>
      </c>
      <c r="C7933" s="9">
        <v>26</v>
      </c>
      <c r="D7933" s="134">
        <f>'PVWatts Hourly Results (1)'!C7944</f>
        <v>0</v>
      </c>
      <c r="E7933" s="127">
        <f>DATE(YEAR(Inputs!$D$5),Summary!B7933,Summary!C7933)+TIME(D7933,0,0)</f>
        <v>331</v>
      </c>
      <c r="F7933" s="4">
        <f t="shared" si="865"/>
        <v>0</v>
      </c>
      <c r="G7933" s="4">
        <f t="shared" si="863"/>
        <v>2</v>
      </c>
      <c r="H7933" s="4">
        <f t="shared" si="866"/>
        <v>1</v>
      </c>
      <c r="I7933" s="4">
        <f t="shared" si="867"/>
        <v>0</v>
      </c>
      <c r="J7933" s="4">
        <f t="shared" si="868"/>
        <v>0</v>
      </c>
      <c r="K7933" s="4">
        <f t="shared" si="864"/>
        <v>0</v>
      </c>
      <c r="L7933" s="5">
        <f t="shared" si="869"/>
        <v>0</v>
      </c>
      <c r="M7933" s="137">
        <f>'PVWatts Hourly Results (1)'!L7944/1000</f>
        <v>0</v>
      </c>
      <c r="N7933" s="3">
        <f>'PVWatts Hourly Results (2)'!L7944/1000</f>
        <v>0</v>
      </c>
      <c r="O7933" s="3">
        <f>'PVWatts Hourly Results (3)'!L7944/1000</f>
        <v>0</v>
      </c>
      <c r="P7933" s="3">
        <f>'PVWatts Hourly Results (4)'!L7944/1000</f>
        <v>0</v>
      </c>
      <c r="Q7933" s="130">
        <f>'PVWatts Hourly Results (5)'!L7944/1000</f>
        <v>0</v>
      </c>
    </row>
    <row r="7934" spans="2:17" x14ac:dyDescent="0.25">
      <c r="B7934" s="8">
        <v>11</v>
      </c>
      <c r="C7934" s="9">
        <v>26</v>
      </c>
      <c r="D7934" s="134">
        <f>'PVWatts Hourly Results (1)'!C7945</f>
        <v>0</v>
      </c>
      <c r="E7934" s="127">
        <f>DATE(YEAR(Inputs!$D$5),Summary!B7934,Summary!C7934)+TIME(D7934,0,0)</f>
        <v>331</v>
      </c>
      <c r="F7934" s="4">
        <f t="shared" si="865"/>
        <v>0</v>
      </c>
      <c r="G7934" s="4">
        <f t="shared" si="863"/>
        <v>2</v>
      </c>
      <c r="H7934" s="4">
        <f t="shared" si="866"/>
        <v>1</v>
      </c>
      <c r="I7934" s="4">
        <f t="shared" si="867"/>
        <v>0</v>
      </c>
      <c r="J7934" s="4">
        <f t="shared" si="868"/>
        <v>0</v>
      </c>
      <c r="K7934" s="4">
        <f t="shared" si="864"/>
        <v>0</v>
      </c>
      <c r="L7934" s="5">
        <f t="shared" si="869"/>
        <v>0</v>
      </c>
      <c r="M7934" s="137">
        <f>'PVWatts Hourly Results (1)'!L7945/1000</f>
        <v>0</v>
      </c>
      <c r="N7934" s="3">
        <f>'PVWatts Hourly Results (2)'!L7945/1000</f>
        <v>0</v>
      </c>
      <c r="O7934" s="3">
        <f>'PVWatts Hourly Results (3)'!L7945/1000</f>
        <v>0</v>
      </c>
      <c r="P7934" s="3">
        <f>'PVWatts Hourly Results (4)'!L7945/1000</f>
        <v>0</v>
      </c>
      <c r="Q7934" s="130">
        <f>'PVWatts Hourly Results (5)'!L7945/1000</f>
        <v>0</v>
      </c>
    </row>
    <row r="7935" spans="2:17" x14ac:dyDescent="0.25">
      <c r="B7935" s="8">
        <v>11</v>
      </c>
      <c r="C7935" s="9">
        <v>26</v>
      </c>
      <c r="D7935" s="134">
        <f>'PVWatts Hourly Results (1)'!C7946</f>
        <v>0</v>
      </c>
      <c r="E7935" s="127">
        <f>DATE(YEAR(Inputs!$D$5),Summary!B7935,Summary!C7935)+TIME(D7935,0,0)</f>
        <v>331</v>
      </c>
      <c r="F7935" s="4">
        <f t="shared" si="865"/>
        <v>0</v>
      </c>
      <c r="G7935" s="4">
        <f t="shared" si="863"/>
        <v>2</v>
      </c>
      <c r="H7935" s="4">
        <f t="shared" si="866"/>
        <v>1</v>
      </c>
      <c r="I7935" s="4">
        <f t="shared" si="867"/>
        <v>0</v>
      </c>
      <c r="J7935" s="4">
        <f t="shared" si="868"/>
        <v>0</v>
      </c>
      <c r="K7935" s="4">
        <f t="shared" si="864"/>
        <v>0</v>
      </c>
      <c r="L7935" s="5">
        <f t="shared" si="869"/>
        <v>0</v>
      </c>
      <c r="M7935" s="137">
        <f>'PVWatts Hourly Results (1)'!L7946/1000</f>
        <v>0</v>
      </c>
      <c r="N7935" s="3">
        <f>'PVWatts Hourly Results (2)'!L7946/1000</f>
        <v>0</v>
      </c>
      <c r="O7935" s="3">
        <f>'PVWatts Hourly Results (3)'!L7946/1000</f>
        <v>0</v>
      </c>
      <c r="P7935" s="3">
        <f>'PVWatts Hourly Results (4)'!L7946/1000</f>
        <v>0</v>
      </c>
      <c r="Q7935" s="130">
        <f>'PVWatts Hourly Results (5)'!L7946/1000</f>
        <v>0</v>
      </c>
    </row>
    <row r="7936" spans="2:17" x14ac:dyDescent="0.25">
      <c r="B7936" s="8">
        <v>11</v>
      </c>
      <c r="C7936" s="9">
        <v>26</v>
      </c>
      <c r="D7936" s="134">
        <f>'PVWatts Hourly Results (1)'!C7947</f>
        <v>0</v>
      </c>
      <c r="E7936" s="127">
        <f>DATE(YEAR(Inputs!$D$5),Summary!B7936,Summary!C7936)+TIME(D7936,0,0)</f>
        <v>331</v>
      </c>
      <c r="F7936" s="4">
        <f t="shared" si="865"/>
        <v>0</v>
      </c>
      <c r="G7936" s="4">
        <f t="shared" si="863"/>
        <v>2</v>
      </c>
      <c r="H7936" s="4">
        <f t="shared" si="866"/>
        <v>1</v>
      </c>
      <c r="I7936" s="4">
        <f t="shared" si="867"/>
        <v>0</v>
      </c>
      <c r="J7936" s="4">
        <f t="shared" si="868"/>
        <v>0</v>
      </c>
      <c r="K7936" s="4">
        <f t="shared" si="864"/>
        <v>0</v>
      </c>
      <c r="L7936" s="5">
        <f t="shared" si="869"/>
        <v>0</v>
      </c>
      <c r="M7936" s="137">
        <f>'PVWatts Hourly Results (1)'!L7947/1000</f>
        <v>0</v>
      </c>
      <c r="N7936" s="3">
        <f>'PVWatts Hourly Results (2)'!L7947/1000</f>
        <v>0</v>
      </c>
      <c r="O7936" s="3">
        <f>'PVWatts Hourly Results (3)'!L7947/1000</f>
        <v>0</v>
      </c>
      <c r="P7936" s="3">
        <f>'PVWatts Hourly Results (4)'!L7947/1000</f>
        <v>0</v>
      </c>
      <c r="Q7936" s="130">
        <f>'PVWatts Hourly Results (5)'!L7947/1000</f>
        <v>0</v>
      </c>
    </row>
    <row r="7937" spans="2:17" x14ac:dyDescent="0.25">
      <c r="B7937" s="8">
        <v>11</v>
      </c>
      <c r="C7937" s="9">
        <v>26</v>
      </c>
      <c r="D7937" s="134">
        <f>'PVWatts Hourly Results (1)'!C7948</f>
        <v>0</v>
      </c>
      <c r="E7937" s="127">
        <f>DATE(YEAR(Inputs!$D$5),Summary!B7937,Summary!C7937)+TIME(D7937,0,0)</f>
        <v>331</v>
      </c>
      <c r="F7937" s="4">
        <f t="shared" si="865"/>
        <v>0</v>
      </c>
      <c r="G7937" s="4">
        <f t="shared" si="863"/>
        <v>2</v>
      </c>
      <c r="H7937" s="4">
        <f t="shared" si="866"/>
        <v>1</v>
      </c>
      <c r="I7937" s="4">
        <f t="shared" si="867"/>
        <v>0</v>
      </c>
      <c r="J7937" s="4">
        <f t="shared" si="868"/>
        <v>0</v>
      </c>
      <c r="K7937" s="4">
        <f t="shared" si="864"/>
        <v>0</v>
      </c>
      <c r="L7937" s="5">
        <f t="shared" si="869"/>
        <v>0</v>
      </c>
      <c r="M7937" s="137">
        <f>'PVWatts Hourly Results (1)'!L7948/1000</f>
        <v>0</v>
      </c>
      <c r="N7937" s="3">
        <f>'PVWatts Hourly Results (2)'!L7948/1000</f>
        <v>0</v>
      </c>
      <c r="O7937" s="3">
        <f>'PVWatts Hourly Results (3)'!L7948/1000</f>
        <v>0</v>
      </c>
      <c r="P7937" s="3">
        <f>'PVWatts Hourly Results (4)'!L7948/1000</f>
        <v>0</v>
      </c>
      <c r="Q7937" s="130">
        <f>'PVWatts Hourly Results (5)'!L7948/1000</f>
        <v>0</v>
      </c>
    </row>
    <row r="7938" spans="2:17" x14ac:dyDescent="0.25">
      <c r="B7938" s="8">
        <v>11</v>
      </c>
      <c r="C7938" s="9">
        <v>26</v>
      </c>
      <c r="D7938" s="134">
        <f>'PVWatts Hourly Results (1)'!C7949</f>
        <v>0</v>
      </c>
      <c r="E7938" s="127">
        <f>DATE(YEAR(Inputs!$D$5),Summary!B7938,Summary!C7938)+TIME(D7938,0,0)</f>
        <v>331</v>
      </c>
      <c r="F7938" s="4">
        <f t="shared" si="865"/>
        <v>0</v>
      </c>
      <c r="G7938" s="4">
        <f t="shared" si="863"/>
        <v>2</v>
      </c>
      <c r="H7938" s="4">
        <f t="shared" si="866"/>
        <v>1</v>
      </c>
      <c r="I7938" s="4">
        <f t="shared" si="867"/>
        <v>0</v>
      </c>
      <c r="J7938" s="4">
        <f t="shared" si="868"/>
        <v>0</v>
      </c>
      <c r="K7938" s="4">
        <f t="shared" si="864"/>
        <v>0</v>
      </c>
      <c r="L7938" s="5">
        <f t="shared" si="869"/>
        <v>0</v>
      </c>
      <c r="M7938" s="137">
        <f>'PVWatts Hourly Results (1)'!L7949/1000</f>
        <v>0</v>
      </c>
      <c r="N7938" s="3">
        <f>'PVWatts Hourly Results (2)'!L7949/1000</f>
        <v>0</v>
      </c>
      <c r="O7938" s="3">
        <f>'PVWatts Hourly Results (3)'!L7949/1000</f>
        <v>0</v>
      </c>
      <c r="P7938" s="3">
        <f>'PVWatts Hourly Results (4)'!L7949/1000</f>
        <v>0</v>
      </c>
      <c r="Q7938" s="130">
        <f>'PVWatts Hourly Results (5)'!L7949/1000</f>
        <v>0</v>
      </c>
    </row>
    <row r="7939" spans="2:17" x14ac:dyDescent="0.25">
      <c r="B7939" s="8">
        <v>11</v>
      </c>
      <c r="C7939" s="9">
        <v>26</v>
      </c>
      <c r="D7939" s="134">
        <f>'PVWatts Hourly Results (1)'!C7950</f>
        <v>0</v>
      </c>
      <c r="E7939" s="127">
        <f>DATE(YEAR(Inputs!$D$5),Summary!B7939,Summary!C7939)+TIME(D7939,0,0)</f>
        <v>331</v>
      </c>
      <c r="F7939" s="4">
        <f t="shared" si="865"/>
        <v>0</v>
      </c>
      <c r="G7939" s="4">
        <f t="shared" si="863"/>
        <v>2</v>
      </c>
      <c r="H7939" s="4">
        <f t="shared" si="866"/>
        <v>1</v>
      </c>
      <c r="I7939" s="4">
        <f t="shared" si="867"/>
        <v>0</v>
      </c>
      <c r="J7939" s="4">
        <f t="shared" si="868"/>
        <v>0</v>
      </c>
      <c r="K7939" s="4">
        <f t="shared" si="864"/>
        <v>0</v>
      </c>
      <c r="L7939" s="5">
        <f t="shared" si="869"/>
        <v>0</v>
      </c>
      <c r="M7939" s="137">
        <f>'PVWatts Hourly Results (1)'!L7950/1000</f>
        <v>0</v>
      </c>
      <c r="N7939" s="3">
        <f>'PVWatts Hourly Results (2)'!L7950/1000</f>
        <v>0</v>
      </c>
      <c r="O7939" s="3">
        <f>'PVWatts Hourly Results (3)'!L7950/1000</f>
        <v>0</v>
      </c>
      <c r="P7939" s="3">
        <f>'PVWatts Hourly Results (4)'!L7950/1000</f>
        <v>0</v>
      </c>
      <c r="Q7939" s="130">
        <f>'PVWatts Hourly Results (5)'!L7950/1000</f>
        <v>0</v>
      </c>
    </row>
    <row r="7940" spans="2:17" x14ac:dyDescent="0.25">
      <c r="B7940" s="8">
        <v>11</v>
      </c>
      <c r="C7940" s="9">
        <v>26</v>
      </c>
      <c r="D7940" s="134">
        <f>'PVWatts Hourly Results (1)'!C7951</f>
        <v>0</v>
      </c>
      <c r="E7940" s="127">
        <f>DATE(YEAR(Inputs!$D$5),Summary!B7940,Summary!C7940)+TIME(D7940,0,0)</f>
        <v>331</v>
      </c>
      <c r="F7940" s="4">
        <f t="shared" si="865"/>
        <v>0</v>
      </c>
      <c r="G7940" s="4">
        <f t="shared" si="863"/>
        <v>2</v>
      </c>
      <c r="H7940" s="4">
        <f t="shared" si="866"/>
        <v>1</v>
      </c>
      <c r="I7940" s="4">
        <f t="shared" si="867"/>
        <v>0</v>
      </c>
      <c r="J7940" s="4">
        <f t="shared" si="868"/>
        <v>0</v>
      </c>
      <c r="K7940" s="4">
        <f t="shared" si="864"/>
        <v>0</v>
      </c>
      <c r="L7940" s="5">
        <f t="shared" si="869"/>
        <v>0</v>
      </c>
      <c r="M7940" s="137">
        <f>'PVWatts Hourly Results (1)'!L7951/1000</f>
        <v>0</v>
      </c>
      <c r="N7940" s="3">
        <f>'PVWatts Hourly Results (2)'!L7951/1000</f>
        <v>0</v>
      </c>
      <c r="O7940" s="3">
        <f>'PVWatts Hourly Results (3)'!L7951/1000</f>
        <v>0</v>
      </c>
      <c r="P7940" s="3">
        <f>'PVWatts Hourly Results (4)'!L7951/1000</f>
        <v>0</v>
      </c>
      <c r="Q7940" s="130">
        <f>'PVWatts Hourly Results (5)'!L7951/1000</f>
        <v>0</v>
      </c>
    </row>
    <row r="7941" spans="2:17" x14ac:dyDescent="0.25">
      <c r="B7941" s="8">
        <v>11</v>
      </c>
      <c r="C7941" s="9">
        <v>26</v>
      </c>
      <c r="D7941" s="134">
        <f>'PVWatts Hourly Results (1)'!C7952</f>
        <v>0</v>
      </c>
      <c r="E7941" s="127">
        <f>DATE(YEAR(Inputs!$D$5),Summary!B7941,Summary!C7941)+TIME(D7941,0,0)</f>
        <v>331</v>
      </c>
      <c r="F7941" s="4">
        <f t="shared" si="865"/>
        <v>0</v>
      </c>
      <c r="G7941" s="4">
        <f t="shared" si="863"/>
        <v>2</v>
      </c>
      <c r="H7941" s="4">
        <f t="shared" si="866"/>
        <v>1</v>
      </c>
      <c r="I7941" s="4">
        <f t="shared" si="867"/>
        <v>0</v>
      </c>
      <c r="J7941" s="4">
        <f t="shared" si="868"/>
        <v>0</v>
      </c>
      <c r="K7941" s="4">
        <f t="shared" si="864"/>
        <v>0</v>
      </c>
      <c r="L7941" s="5">
        <f t="shared" si="869"/>
        <v>0</v>
      </c>
      <c r="M7941" s="137">
        <f>'PVWatts Hourly Results (1)'!L7952/1000</f>
        <v>0</v>
      </c>
      <c r="N7941" s="3">
        <f>'PVWatts Hourly Results (2)'!L7952/1000</f>
        <v>0</v>
      </c>
      <c r="O7941" s="3">
        <f>'PVWatts Hourly Results (3)'!L7952/1000</f>
        <v>0</v>
      </c>
      <c r="P7941" s="3">
        <f>'PVWatts Hourly Results (4)'!L7952/1000</f>
        <v>0</v>
      </c>
      <c r="Q7941" s="130">
        <f>'PVWatts Hourly Results (5)'!L7952/1000</f>
        <v>0</v>
      </c>
    </row>
    <row r="7942" spans="2:17" x14ac:dyDescent="0.25">
      <c r="B7942" s="8">
        <v>11</v>
      </c>
      <c r="C7942" s="9">
        <v>27</v>
      </c>
      <c r="D7942" s="134">
        <f>'PVWatts Hourly Results (1)'!C7953</f>
        <v>0</v>
      </c>
      <c r="E7942" s="127">
        <f>DATE(YEAR(Inputs!$D$5),Summary!B7942,Summary!C7942)+TIME(D7942,0,0)</f>
        <v>332</v>
      </c>
      <c r="F7942" s="4">
        <f t="shared" si="865"/>
        <v>0</v>
      </c>
      <c r="G7942" s="4">
        <f t="shared" si="863"/>
        <v>3</v>
      </c>
      <c r="H7942" s="4">
        <f t="shared" si="866"/>
        <v>1</v>
      </c>
      <c r="I7942" s="4">
        <f t="shared" si="867"/>
        <v>0</v>
      </c>
      <c r="J7942" s="4">
        <f t="shared" si="868"/>
        <v>0</v>
      </c>
      <c r="K7942" s="4">
        <f t="shared" si="864"/>
        <v>0</v>
      </c>
      <c r="L7942" s="5">
        <f t="shared" si="869"/>
        <v>0</v>
      </c>
      <c r="M7942" s="137">
        <f>'PVWatts Hourly Results (1)'!L7953/1000</f>
        <v>0</v>
      </c>
      <c r="N7942" s="3">
        <f>'PVWatts Hourly Results (2)'!L7953/1000</f>
        <v>0</v>
      </c>
      <c r="O7942" s="3">
        <f>'PVWatts Hourly Results (3)'!L7953/1000</f>
        <v>0</v>
      </c>
      <c r="P7942" s="3">
        <f>'PVWatts Hourly Results (4)'!L7953/1000</f>
        <v>0</v>
      </c>
      <c r="Q7942" s="130">
        <f>'PVWatts Hourly Results (5)'!L7953/1000</f>
        <v>0</v>
      </c>
    </row>
    <row r="7943" spans="2:17" x14ac:dyDescent="0.25">
      <c r="B7943" s="8">
        <v>11</v>
      </c>
      <c r="C7943" s="9">
        <v>27</v>
      </c>
      <c r="D7943" s="134">
        <f>'PVWatts Hourly Results (1)'!C7954</f>
        <v>0</v>
      </c>
      <c r="E7943" s="127">
        <f>DATE(YEAR(Inputs!$D$5),Summary!B7943,Summary!C7943)+TIME(D7943,0,0)</f>
        <v>332</v>
      </c>
      <c r="F7943" s="4">
        <f t="shared" si="865"/>
        <v>0</v>
      </c>
      <c r="G7943" s="4">
        <f t="shared" si="863"/>
        <v>3</v>
      </c>
      <c r="H7943" s="4">
        <f t="shared" si="866"/>
        <v>1</v>
      </c>
      <c r="I7943" s="4">
        <f t="shared" si="867"/>
        <v>0</v>
      </c>
      <c r="J7943" s="4">
        <f t="shared" si="868"/>
        <v>0</v>
      </c>
      <c r="K7943" s="4">
        <f t="shared" si="864"/>
        <v>0</v>
      </c>
      <c r="L7943" s="5">
        <f t="shared" si="869"/>
        <v>0</v>
      </c>
      <c r="M7943" s="137">
        <f>'PVWatts Hourly Results (1)'!L7954/1000</f>
        <v>0</v>
      </c>
      <c r="N7943" s="3">
        <f>'PVWatts Hourly Results (2)'!L7954/1000</f>
        <v>0</v>
      </c>
      <c r="O7943" s="3">
        <f>'PVWatts Hourly Results (3)'!L7954/1000</f>
        <v>0</v>
      </c>
      <c r="P7943" s="3">
        <f>'PVWatts Hourly Results (4)'!L7954/1000</f>
        <v>0</v>
      </c>
      <c r="Q7943" s="130">
        <f>'PVWatts Hourly Results (5)'!L7954/1000</f>
        <v>0</v>
      </c>
    </row>
    <row r="7944" spans="2:17" x14ac:dyDescent="0.25">
      <c r="B7944" s="8">
        <v>11</v>
      </c>
      <c r="C7944" s="9">
        <v>27</v>
      </c>
      <c r="D7944" s="134">
        <f>'PVWatts Hourly Results (1)'!C7955</f>
        <v>0</v>
      </c>
      <c r="E7944" s="127">
        <f>DATE(YEAR(Inputs!$D$5),Summary!B7944,Summary!C7944)+TIME(D7944,0,0)</f>
        <v>332</v>
      </c>
      <c r="F7944" s="4">
        <f t="shared" si="865"/>
        <v>0</v>
      </c>
      <c r="G7944" s="4">
        <f t="shared" si="863"/>
        <v>3</v>
      </c>
      <c r="H7944" s="4">
        <f t="shared" si="866"/>
        <v>1</v>
      </c>
      <c r="I7944" s="4">
        <f t="shared" si="867"/>
        <v>0</v>
      </c>
      <c r="J7944" s="4">
        <f t="shared" si="868"/>
        <v>0</v>
      </c>
      <c r="K7944" s="4">
        <f t="shared" si="864"/>
        <v>0</v>
      </c>
      <c r="L7944" s="5">
        <f t="shared" si="869"/>
        <v>0</v>
      </c>
      <c r="M7944" s="137">
        <f>'PVWatts Hourly Results (1)'!L7955/1000</f>
        <v>0</v>
      </c>
      <c r="N7944" s="3">
        <f>'PVWatts Hourly Results (2)'!L7955/1000</f>
        <v>0</v>
      </c>
      <c r="O7944" s="3">
        <f>'PVWatts Hourly Results (3)'!L7955/1000</f>
        <v>0</v>
      </c>
      <c r="P7944" s="3">
        <f>'PVWatts Hourly Results (4)'!L7955/1000</f>
        <v>0</v>
      </c>
      <c r="Q7944" s="130">
        <f>'PVWatts Hourly Results (5)'!L7955/1000</f>
        <v>0</v>
      </c>
    </row>
    <row r="7945" spans="2:17" x14ac:dyDescent="0.25">
      <c r="B7945" s="8">
        <v>11</v>
      </c>
      <c r="C7945" s="9">
        <v>27</v>
      </c>
      <c r="D7945" s="134">
        <f>'PVWatts Hourly Results (1)'!C7956</f>
        <v>0</v>
      </c>
      <c r="E7945" s="127">
        <f>DATE(YEAR(Inputs!$D$5),Summary!B7945,Summary!C7945)+TIME(D7945,0,0)</f>
        <v>332</v>
      </c>
      <c r="F7945" s="4">
        <f t="shared" si="865"/>
        <v>0</v>
      </c>
      <c r="G7945" s="4">
        <f t="shared" si="863"/>
        <v>3</v>
      </c>
      <c r="H7945" s="4">
        <f t="shared" si="866"/>
        <v>1</v>
      </c>
      <c r="I7945" s="4">
        <f t="shared" si="867"/>
        <v>0</v>
      </c>
      <c r="J7945" s="4">
        <f t="shared" si="868"/>
        <v>0</v>
      </c>
      <c r="K7945" s="4">
        <f t="shared" si="864"/>
        <v>0</v>
      </c>
      <c r="L7945" s="5">
        <f t="shared" si="869"/>
        <v>0</v>
      </c>
      <c r="M7945" s="137">
        <f>'PVWatts Hourly Results (1)'!L7956/1000</f>
        <v>0</v>
      </c>
      <c r="N7945" s="3">
        <f>'PVWatts Hourly Results (2)'!L7956/1000</f>
        <v>0</v>
      </c>
      <c r="O7945" s="3">
        <f>'PVWatts Hourly Results (3)'!L7956/1000</f>
        <v>0</v>
      </c>
      <c r="P7945" s="3">
        <f>'PVWatts Hourly Results (4)'!L7956/1000</f>
        <v>0</v>
      </c>
      <c r="Q7945" s="130">
        <f>'PVWatts Hourly Results (5)'!L7956/1000</f>
        <v>0</v>
      </c>
    </row>
    <row r="7946" spans="2:17" x14ac:dyDescent="0.25">
      <c r="B7946" s="8">
        <v>11</v>
      </c>
      <c r="C7946" s="9">
        <v>27</v>
      </c>
      <c r="D7946" s="134">
        <f>'PVWatts Hourly Results (1)'!C7957</f>
        <v>0</v>
      </c>
      <c r="E7946" s="127">
        <f>DATE(YEAR(Inputs!$D$5),Summary!B7946,Summary!C7946)+TIME(D7946,0,0)</f>
        <v>332</v>
      </c>
      <c r="F7946" s="4">
        <f t="shared" si="865"/>
        <v>0</v>
      </c>
      <c r="G7946" s="4">
        <f t="shared" si="863"/>
        <v>3</v>
      </c>
      <c r="H7946" s="4">
        <f t="shared" si="866"/>
        <v>1</v>
      </c>
      <c r="I7946" s="4">
        <f t="shared" si="867"/>
        <v>0</v>
      </c>
      <c r="J7946" s="4">
        <f t="shared" si="868"/>
        <v>0</v>
      </c>
      <c r="K7946" s="4">
        <f t="shared" si="864"/>
        <v>0</v>
      </c>
      <c r="L7946" s="5">
        <f t="shared" si="869"/>
        <v>0</v>
      </c>
      <c r="M7946" s="137">
        <f>'PVWatts Hourly Results (1)'!L7957/1000</f>
        <v>0</v>
      </c>
      <c r="N7946" s="3">
        <f>'PVWatts Hourly Results (2)'!L7957/1000</f>
        <v>0</v>
      </c>
      <c r="O7946" s="3">
        <f>'PVWatts Hourly Results (3)'!L7957/1000</f>
        <v>0</v>
      </c>
      <c r="P7946" s="3">
        <f>'PVWatts Hourly Results (4)'!L7957/1000</f>
        <v>0</v>
      </c>
      <c r="Q7946" s="130">
        <f>'PVWatts Hourly Results (5)'!L7957/1000</f>
        <v>0</v>
      </c>
    </row>
    <row r="7947" spans="2:17" x14ac:dyDescent="0.25">
      <c r="B7947" s="8">
        <v>11</v>
      </c>
      <c r="C7947" s="9">
        <v>27</v>
      </c>
      <c r="D7947" s="134">
        <f>'PVWatts Hourly Results (1)'!C7958</f>
        <v>0</v>
      </c>
      <c r="E7947" s="127">
        <f>DATE(YEAR(Inputs!$D$5),Summary!B7947,Summary!C7947)+TIME(D7947,0,0)</f>
        <v>332</v>
      </c>
      <c r="F7947" s="4">
        <f t="shared" si="865"/>
        <v>0</v>
      </c>
      <c r="G7947" s="4">
        <f t="shared" si="863"/>
        <v>3</v>
      </c>
      <c r="H7947" s="4">
        <f t="shared" si="866"/>
        <v>1</v>
      </c>
      <c r="I7947" s="4">
        <f t="shared" si="867"/>
        <v>0</v>
      </c>
      <c r="J7947" s="4">
        <f t="shared" si="868"/>
        <v>0</v>
      </c>
      <c r="K7947" s="4">
        <f t="shared" si="864"/>
        <v>0</v>
      </c>
      <c r="L7947" s="5">
        <f t="shared" si="869"/>
        <v>0</v>
      </c>
      <c r="M7947" s="137">
        <f>'PVWatts Hourly Results (1)'!L7958/1000</f>
        <v>0</v>
      </c>
      <c r="N7947" s="3">
        <f>'PVWatts Hourly Results (2)'!L7958/1000</f>
        <v>0</v>
      </c>
      <c r="O7947" s="3">
        <f>'PVWatts Hourly Results (3)'!L7958/1000</f>
        <v>0</v>
      </c>
      <c r="P7947" s="3">
        <f>'PVWatts Hourly Results (4)'!L7958/1000</f>
        <v>0</v>
      </c>
      <c r="Q7947" s="130">
        <f>'PVWatts Hourly Results (5)'!L7958/1000</f>
        <v>0</v>
      </c>
    </row>
    <row r="7948" spans="2:17" x14ac:dyDescent="0.25">
      <c r="B7948" s="8">
        <v>11</v>
      </c>
      <c r="C7948" s="9">
        <v>27</v>
      </c>
      <c r="D7948" s="134">
        <f>'PVWatts Hourly Results (1)'!C7959</f>
        <v>0</v>
      </c>
      <c r="E7948" s="127">
        <f>DATE(YEAR(Inputs!$D$5),Summary!B7948,Summary!C7948)+TIME(D7948,0,0)</f>
        <v>332</v>
      </c>
      <c r="F7948" s="4">
        <f t="shared" si="865"/>
        <v>0</v>
      </c>
      <c r="G7948" s="4">
        <f t="shared" si="863"/>
        <v>3</v>
      </c>
      <c r="H7948" s="4">
        <f t="shared" si="866"/>
        <v>1</v>
      </c>
      <c r="I7948" s="4">
        <f t="shared" si="867"/>
        <v>0</v>
      </c>
      <c r="J7948" s="4">
        <f t="shared" si="868"/>
        <v>0</v>
      </c>
      <c r="K7948" s="4">
        <f t="shared" si="864"/>
        <v>0</v>
      </c>
      <c r="L7948" s="5">
        <f t="shared" si="869"/>
        <v>0</v>
      </c>
      <c r="M7948" s="137">
        <f>'PVWatts Hourly Results (1)'!L7959/1000</f>
        <v>0</v>
      </c>
      <c r="N7948" s="3">
        <f>'PVWatts Hourly Results (2)'!L7959/1000</f>
        <v>0</v>
      </c>
      <c r="O7948" s="3">
        <f>'PVWatts Hourly Results (3)'!L7959/1000</f>
        <v>0</v>
      </c>
      <c r="P7948" s="3">
        <f>'PVWatts Hourly Results (4)'!L7959/1000</f>
        <v>0</v>
      </c>
      <c r="Q7948" s="130">
        <f>'PVWatts Hourly Results (5)'!L7959/1000</f>
        <v>0</v>
      </c>
    </row>
    <row r="7949" spans="2:17" x14ac:dyDescent="0.25">
      <c r="B7949" s="8">
        <v>11</v>
      </c>
      <c r="C7949" s="9">
        <v>27</v>
      </c>
      <c r="D7949" s="134">
        <f>'PVWatts Hourly Results (1)'!C7960</f>
        <v>0</v>
      </c>
      <c r="E7949" s="127">
        <f>DATE(YEAR(Inputs!$D$5),Summary!B7949,Summary!C7949)+TIME(D7949,0,0)</f>
        <v>332</v>
      </c>
      <c r="F7949" s="4">
        <f t="shared" si="865"/>
        <v>0</v>
      </c>
      <c r="G7949" s="4">
        <f t="shared" si="863"/>
        <v>3</v>
      </c>
      <c r="H7949" s="4">
        <f t="shared" si="866"/>
        <v>1</v>
      </c>
      <c r="I7949" s="4">
        <f t="shared" si="867"/>
        <v>0</v>
      </c>
      <c r="J7949" s="4">
        <f t="shared" si="868"/>
        <v>0</v>
      </c>
      <c r="K7949" s="4">
        <f t="shared" si="864"/>
        <v>0</v>
      </c>
      <c r="L7949" s="5">
        <f t="shared" si="869"/>
        <v>0</v>
      </c>
      <c r="M7949" s="137">
        <f>'PVWatts Hourly Results (1)'!L7960/1000</f>
        <v>0</v>
      </c>
      <c r="N7949" s="3">
        <f>'PVWatts Hourly Results (2)'!L7960/1000</f>
        <v>0</v>
      </c>
      <c r="O7949" s="3">
        <f>'PVWatts Hourly Results (3)'!L7960/1000</f>
        <v>0</v>
      </c>
      <c r="P7949" s="3">
        <f>'PVWatts Hourly Results (4)'!L7960/1000</f>
        <v>0</v>
      </c>
      <c r="Q7949" s="130">
        <f>'PVWatts Hourly Results (5)'!L7960/1000</f>
        <v>0</v>
      </c>
    </row>
    <row r="7950" spans="2:17" x14ac:dyDescent="0.25">
      <c r="B7950" s="8">
        <v>11</v>
      </c>
      <c r="C7950" s="9">
        <v>27</v>
      </c>
      <c r="D7950" s="134">
        <f>'PVWatts Hourly Results (1)'!C7961</f>
        <v>0</v>
      </c>
      <c r="E7950" s="127">
        <f>DATE(YEAR(Inputs!$D$5),Summary!B7950,Summary!C7950)+TIME(D7950,0,0)</f>
        <v>332</v>
      </c>
      <c r="F7950" s="4">
        <f t="shared" si="865"/>
        <v>0</v>
      </c>
      <c r="G7950" s="4">
        <f t="shared" si="863"/>
        <v>3</v>
      </c>
      <c r="H7950" s="4">
        <f t="shared" si="866"/>
        <v>1</v>
      </c>
      <c r="I7950" s="4">
        <f t="shared" si="867"/>
        <v>0</v>
      </c>
      <c r="J7950" s="4">
        <f t="shared" si="868"/>
        <v>0</v>
      </c>
      <c r="K7950" s="4">
        <f t="shared" si="864"/>
        <v>0</v>
      </c>
      <c r="L7950" s="5">
        <f t="shared" si="869"/>
        <v>0</v>
      </c>
      <c r="M7950" s="137">
        <f>'PVWatts Hourly Results (1)'!L7961/1000</f>
        <v>0</v>
      </c>
      <c r="N7950" s="3">
        <f>'PVWatts Hourly Results (2)'!L7961/1000</f>
        <v>0</v>
      </c>
      <c r="O7950" s="3">
        <f>'PVWatts Hourly Results (3)'!L7961/1000</f>
        <v>0</v>
      </c>
      <c r="P7950" s="3">
        <f>'PVWatts Hourly Results (4)'!L7961/1000</f>
        <v>0</v>
      </c>
      <c r="Q7950" s="130">
        <f>'PVWatts Hourly Results (5)'!L7961/1000</f>
        <v>0</v>
      </c>
    </row>
    <row r="7951" spans="2:17" x14ac:dyDescent="0.25">
      <c r="B7951" s="8">
        <v>11</v>
      </c>
      <c r="C7951" s="9">
        <v>27</v>
      </c>
      <c r="D7951" s="134">
        <f>'PVWatts Hourly Results (1)'!C7962</f>
        <v>0</v>
      </c>
      <c r="E7951" s="127">
        <f>DATE(YEAR(Inputs!$D$5),Summary!B7951,Summary!C7951)+TIME(D7951,0,0)</f>
        <v>332</v>
      </c>
      <c r="F7951" s="4">
        <f t="shared" si="865"/>
        <v>0</v>
      </c>
      <c r="G7951" s="4">
        <f t="shared" si="863"/>
        <v>3</v>
      </c>
      <c r="H7951" s="4">
        <f t="shared" si="866"/>
        <v>1</v>
      </c>
      <c r="I7951" s="4">
        <f t="shared" si="867"/>
        <v>0</v>
      </c>
      <c r="J7951" s="4">
        <f t="shared" si="868"/>
        <v>0</v>
      </c>
      <c r="K7951" s="4">
        <f t="shared" si="864"/>
        <v>0</v>
      </c>
      <c r="L7951" s="5">
        <f t="shared" si="869"/>
        <v>0</v>
      </c>
      <c r="M7951" s="137">
        <f>'PVWatts Hourly Results (1)'!L7962/1000</f>
        <v>0</v>
      </c>
      <c r="N7951" s="3">
        <f>'PVWatts Hourly Results (2)'!L7962/1000</f>
        <v>0</v>
      </c>
      <c r="O7951" s="3">
        <f>'PVWatts Hourly Results (3)'!L7962/1000</f>
        <v>0</v>
      </c>
      <c r="P7951" s="3">
        <f>'PVWatts Hourly Results (4)'!L7962/1000</f>
        <v>0</v>
      </c>
      <c r="Q7951" s="130">
        <f>'PVWatts Hourly Results (5)'!L7962/1000</f>
        <v>0</v>
      </c>
    </row>
    <row r="7952" spans="2:17" x14ac:dyDescent="0.25">
      <c r="B7952" s="8">
        <v>11</v>
      </c>
      <c r="C7952" s="9">
        <v>27</v>
      </c>
      <c r="D7952" s="134">
        <f>'PVWatts Hourly Results (1)'!C7963</f>
        <v>0</v>
      </c>
      <c r="E7952" s="127">
        <f>DATE(YEAR(Inputs!$D$5),Summary!B7952,Summary!C7952)+TIME(D7952,0,0)</f>
        <v>332</v>
      </c>
      <c r="F7952" s="4">
        <f t="shared" si="865"/>
        <v>0</v>
      </c>
      <c r="G7952" s="4">
        <f t="shared" si="863"/>
        <v>3</v>
      </c>
      <c r="H7952" s="4">
        <f t="shared" si="866"/>
        <v>1</v>
      </c>
      <c r="I7952" s="4">
        <f t="shared" si="867"/>
        <v>0</v>
      </c>
      <c r="J7952" s="4">
        <f t="shared" si="868"/>
        <v>0</v>
      </c>
      <c r="K7952" s="4">
        <f t="shared" si="864"/>
        <v>0</v>
      </c>
      <c r="L7952" s="5">
        <f t="shared" si="869"/>
        <v>0</v>
      </c>
      <c r="M7952" s="137">
        <f>'PVWatts Hourly Results (1)'!L7963/1000</f>
        <v>0</v>
      </c>
      <c r="N7952" s="3">
        <f>'PVWatts Hourly Results (2)'!L7963/1000</f>
        <v>0</v>
      </c>
      <c r="O7952" s="3">
        <f>'PVWatts Hourly Results (3)'!L7963/1000</f>
        <v>0</v>
      </c>
      <c r="P7952" s="3">
        <f>'PVWatts Hourly Results (4)'!L7963/1000</f>
        <v>0</v>
      </c>
      <c r="Q7952" s="130">
        <f>'PVWatts Hourly Results (5)'!L7963/1000</f>
        <v>0</v>
      </c>
    </row>
    <row r="7953" spans="2:17" x14ac:dyDescent="0.25">
      <c r="B7953" s="8">
        <v>11</v>
      </c>
      <c r="C7953" s="9">
        <v>27</v>
      </c>
      <c r="D7953" s="134">
        <f>'PVWatts Hourly Results (1)'!C7964</f>
        <v>0</v>
      </c>
      <c r="E7953" s="127">
        <f>DATE(YEAR(Inputs!$D$5),Summary!B7953,Summary!C7953)+TIME(D7953,0,0)</f>
        <v>332</v>
      </c>
      <c r="F7953" s="4">
        <f t="shared" si="865"/>
        <v>0</v>
      </c>
      <c r="G7953" s="4">
        <f t="shared" si="863"/>
        <v>3</v>
      </c>
      <c r="H7953" s="4">
        <f t="shared" si="866"/>
        <v>1</v>
      </c>
      <c r="I7953" s="4">
        <f t="shared" si="867"/>
        <v>0</v>
      </c>
      <c r="J7953" s="4">
        <f t="shared" si="868"/>
        <v>0</v>
      </c>
      <c r="K7953" s="4">
        <f t="shared" si="864"/>
        <v>0</v>
      </c>
      <c r="L7953" s="5">
        <f t="shared" si="869"/>
        <v>0</v>
      </c>
      <c r="M7953" s="137">
        <f>'PVWatts Hourly Results (1)'!L7964/1000</f>
        <v>0</v>
      </c>
      <c r="N7953" s="3">
        <f>'PVWatts Hourly Results (2)'!L7964/1000</f>
        <v>0</v>
      </c>
      <c r="O7953" s="3">
        <f>'PVWatts Hourly Results (3)'!L7964/1000</f>
        <v>0</v>
      </c>
      <c r="P7953" s="3">
        <f>'PVWatts Hourly Results (4)'!L7964/1000</f>
        <v>0</v>
      </c>
      <c r="Q7953" s="130">
        <f>'PVWatts Hourly Results (5)'!L7964/1000</f>
        <v>0</v>
      </c>
    </row>
    <row r="7954" spans="2:17" x14ac:dyDescent="0.25">
      <c r="B7954" s="8">
        <v>11</v>
      </c>
      <c r="C7954" s="9">
        <v>27</v>
      </c>
      <c r="D7954" s="134">
        <f>'PVWatts Hourly Results (1)'!C7965</f>
        <v>0</v>
      </c>
      <c r="E7954" s="127">
        <f>DATE(YEAR(Inputs!$D$5),Summary!B7954,Summary!C7954)+TIME(D7954,0,0)</f>
        <v>332</v>
      </c>
      <c r="F7954" s="4">
        <f t="shared" si="865"/>
        <v>0</v>
      </c>
      <c r="G7954" s="4">
        <f t="shared" si="863"/>
        <v>3</v>
      </c>
      <c r="H7954" s="4">
        <f t="shared" si="866"/>
        <v>1</v>
      </c>
      <c r="I7954" s="4">
        <f t="shared" si="867"/>
        <v>0</v>
      </c>
      <c r="J7954" s="4">
        <f t="shared" si="868"/>
        <v>0</v>
      </c>
      <c r="K7954" s="4">
        <f t="shared" si="864"/>
        <v>0</v>
      </c>
      <c r="L7954" s="5">
        <f t="shared" si="869"/>
        <v>0</v>
      </c>
      <c r="M7954" s="137">
        <f>'PVWatts Hourly Results (1)'!L7965/1000</f>
        <v>0</v>
      </c>
      <c r="N7954" s="3">
        <f>'PVWatts Hourly Results (2)'!L7965/1000</f>
        <v>0</v>
      </c>
      <c r="O7954" s="3">
        <f>'PVWatts Hourly Results (3)'!L7965/1000</f>
        <v>0</v>
      </c>
      <c r="P7954" s="3">
        <f>'PVWatts Hourly Results (4)'!L7965/1000</f>
        <v>0</v>
      </c>
      <c r="Q7954" s="130">
        <f>'PVWatts Hourly Results (5)'!L7965/1000</f>
        <v>0</v>
      </c>
    </row>
    <row r="7955" spans="2:17" x14ac:dyDescent="0.25">
      <c r="B7955" s="8">
        <v>11</v>
      </c>
      <c r="C7955" s="9">
        <v>27</v>
      </c>
      <c r="D7955" s="134">
        <f>'PVWatts Hourly Results (1)'!C7966</f>
        <v>0</v>
      </c>
      <c r="E7955" s="127">
        <f>DATE(YEAR(Inputs!$D$5),Summary!B7955,Summary!C7955)+TIME(D7955,0,0)</f>
        <v>332</v>
      </c>
      <c r="F7955" s="4">
        <f t="shared" si="865"/>
        <v>0</v>
      </c>
      <c r="G7955" s="4">
        <f t="shared" si="863"/>
        <v>3</v>
      </c>
      <c r="H7955" s="4">
        <f t="shared" si="866"/>
        <v>1</v>
      </c>
      <c r="I7955" s="4">
        <f t="shared" si="867"/>
        <v>0</v>
      </c>
      <c r="J7955" s="4">
        <f t="shared" si="868"/>
        <v>0</v>
      </c>
      <c r="K7955" s="4">
        <f t="shared" si="864"/>
        <v>0</v>
      </c>
      <c r="L7955" s="5">
        <f t="shared" si="869"/>
        <v>0</v>
      </c>
      <c r="M7955" s="137">
        <f>'PVWatts Hourly Results (1)'!L7966/1000</f>
        <v>0</v>
      </c>
      <c r="N7955" s="3">
        <f>'PVWatts Hourly Results (2)'!L7966/1000</f>
        <v>0</v>
      </c>
      <c r="O7955" s="3">
        <f>'PVWatts Hourly Results (3)'!L7966/1000</f>
        <v>0</v>
      </c>
      <c r="P7955" s="3">
        <f>'PVWatts Hourly Results (4)'!L7966/1000</f>
        <v>0</v>
      </c>
      <c r="Q7955" s="130">
        <f>'PVWatts Hourly Results (5)'!L7966/1000</f>
        <v>0</v>
      </c>
    </row>
    <row r="7956" spans="2:17" x14ac:dyDescent="0.25">
      <c r="B7956" s="8">
        <v>11</v>
      </c>
      <c r="C7956" s="9">
        <v>27</v>
      </c>
      <c r="D7956" s="134">
        <f>'PVWatts Hourly Results (1)'!C7967</f>
        <v>0</v>
      </c>
      <c r="E7956" s="127">
        <f>DATE(YEAR(Inputs!$D$5),Summary!B7956,Summary!C7956)+TIME(D7956,0,0)</f>
        <v>332</v>
      </c>
      <c r="F7956" s="4">
        <f t="shared" si="865"/>
        <v>0</v>
      </c>
      <c r="G7956" s="4">
        <f t="shared" si="863"/>
        <v>3</v>
      </c>
      <c r="H7956" s="4">
        <f t="shared" si="866"/>
        <v>1</v>
      </c>
      <c r="I7956" s="4">
        <f t="shared" si="867"/>
        <v>0</v>
      </c>
      <c r="J7956" s="4">
        <f t="shared" si="868"/>
        <v>0</v>
      </c>
      <c r="K7956" s="4">
        <f t="shared" si="864"/>
        <v>0</v>
      </c>
      <c r="L7956" s="5">
        <f t="shared" si="869"/>
        <v>0</v>
      </c>
      <c r="M7956" s="137">
        <f>'PVWatts Hourly Results (1)'!L7967/1000</f>
        <v>0</v>
      </c>
      <c r="N7956" s="3">
        <f>'PVWatts Hourly Results (2)'!L7967/1000</f>
        <v>0</v>
      </c>
      <c r="O7956" s="3">
        <f>'PVWatts Hourly Results (3)'!L7967/1000</f>
        <v>0</v>
      </c>
      <c r="P7956" s="3">
        <f>'PVWatts Hourly Results (4)'!L7967/1000</f>
        <v>0</v>
      </c>
      <c r="Q7956" s="130">
        <f>'PVWatts Hourly Results (5)'!L7967/1000</f>
        <v>0</v>
      </c>
    </row>
    <row r="7957" spans="2:17" x14ac:dyDescent="0.25">
      <c r="B7957" s="8">
        <v>11</v>
      </c>
      <c r="C7957" s="9">
        <v>27</v>
      </c>
      <c r="D7957" s="134">
        <f>'PVWatts Hourly Results (1)'!C7968</f>
        <v>0</v>
      </c>
      <c r="E7957" s="127">
        <f>DATE(YEAR(Inputs!$D$5),Summary!B7957,Summary!C7957)+TIME(D7957,0,0)</f>
        <v>332</v>
      </c>
      <c r="F7957" s="4">
        <f t="shared" si="865"/>
        <v>0</v>
      </c>
      <c r="G7957" s="4">
        <f t="shared" si="863"/>
        <v>3</v>
      </c>
      <c r="H7957" s="4">
        <f t="shared" si="866"/>
        <v>1</v>
      </c>
      <c r="I7957" s="4">
        <f t="shared" si="867"/>
        <v>0</v>
      </c>
      <c r="J7957" s="4">
        <f t="shared" si="868"/>
        <v>0</v>
      </c>
      <c r="K7957" s="4">
        <f t="shared" si="864"/>
        <v>0</v>
      </c>
      <c r="L7957" s="5">
        <f t="shared" si="869"/>
        <v>0</v>
      </c>
      <c r="M7957" s="137">
        <f>'PVWatts Hourly Results (1)'!L7968/1000</f>
        <v>0</v>
      </c>
      <c r="N7957" s="3">
        <f>'PVWatts Hourly Results (2)'!L7968/1000</f>
        <v>0</v>
      </c>
      <c r="O7957" s="3">
        <f>'PVWatts Hourly Results (3)'!L7968/1000</f>
        <v>0</v>
      </c>
      <c r="P7957" s="3">
        <f>'PVWatts Hourly Results (4)'!L7968/1000</f>
        <v>0</v>
      </c>
      <c r="Q7957" s="130">
        <f>'PVWatts Hourly Results (5)'!L7968/1000</f>
        <v>0</v>
      </c>
    </row>
    <row r="7958" spans="2:17" x14ac:dyDescent="0.25">
      <c r="B7958" s="8">
        <v>11</v>
      </c>
      <c r="C7958" s="9">
        <v>27</v>
      </c>
      <c r="D7958" s="134">
        <f>'PVWatts Hourly Results (1)'!C7969</f>
        <v>0</v>
      </c>
      <c r="E7958" s="127">
        <f>DATE(YEAR(Inputs!$D$5),Summary!B7958,Summary!C7958)+TIME(D7958,0,0)</f>
        <v>332</v>
      </c>
      <c r="F7958" s="4">
        <f t="shared" si="865"/>
        <v>0</v>
      </c>
      <c r="G7958" s="4">
        <f t="shared" ref="G7958:G8021" si="870">WEEKDAY(E7958)</f>
        <v>3</v>
      </c>
      <c r="H7958" s="4">
        <f t="shared" si="866"/>
        <v>1</v>
      </c>
      <c r="I7958" s="4">
        <f t="shared" si="867"/>
        <v>0</v>
      </c>
      <c r="J7958" s="4">
        <f t="shared" si="868"/>
        <v>0</v>
      </c>
      <c r="K7958" s="4">
        <f t="shared" ref="K7958:K8021" si="871">IF(OR(AND(B7958=7,C7958=4),AND(B7958=1,C7958=1)),1,0)</f>
        <v>0</v>
      </c>
      <c r="L7958" s="5">
        <f t="shared" si="869"/>
        <v>0</v>
      </c>
      <c r="M7958" s="137">
        <f>'PVWatts Hourly Results (1)'!L7969/1000</f>
        <v>0</v>
      </c>
      <c r="N7958" s="3">
        <f>'PVWatts Hourly Results (2)'!L7969/1000</f>
        <v>0</v>
      </c>
      <c r="O7958" s="3">
        <f>'PVWatts Hourly Results (3)'!L7969/1000</f>
        <v>0</v>
      </c>
      <c r="P7958" s="3">
        <f>'PVWatts Hourly Results (4)'!L7969/1000</f>
        <v>0</v>
      </c>
      <c r="Q7958" s="130">
        <f>'PVWatts Hourly Results (5)'!L7969/1000</f>
        <v>0</v>
      </c>
    </row>
    <row r="7959" spans="2:17" x14ac:dyDescent="0.25">
      <c r="B7959" s="8">
        <v>11</v>
      </c>
      <c r="C7959" s="9">
        <v>27</v>
      </c>
      <c r="D7959" s="134">
        <f>'PVWatts Hourly Results (1)'!C7970</f>
        <v>0</v>
      </c>
      <c r="E7959" s="127">
        <f>DATE(YEAR(Inputs!$D$5),Summary!B7959,Summary!C7959)+TIME(D7959,0,0)</f>
        <v>332</v>
      </c>
      <c r="F7959" s="4">
        <f t="shared" ref="F7959:F8022" si="872">IF(OR(B7959&lt;3,B7959=6,B7959=7,B7959=8),1,0)</f>
        <v>0</v>
      </c>
      <c r="G7959" s="4">
        <f t="shared" si="870"/>
        <v>3</v>
      </c>
      <c r="H7959" s="4">
        <f t="shared" ref="H7959:H8022" si="873">IF(OR(G7959=2,G7959=3,G7959=4,G7959=5,G7959=6),1,0)</f>
        <v>1</v>
      </c>
      <c r="I7959" s="4">
        <f t="shared" ref="I7959:I8022" si="874">IF(AND(B7959&gt;5,B7959&lt;9,D7959&gt;=13,D7959&lt;=16,H7959=1),1,0)</f>
        <v>0</v>
      </c>
      <c r="J7959" s="4">
        <f t="shared" ref="J7959:J8022" si="875">IF(AND(B7959&lt;3,OR(AND(D7959&gt;6,D7959&lt;9),AND(D7959&gt;17,D7959&lt;20)),H7959=1),1,0)</f>
        <v>0</v>
      </c>
      <c r="K7959" s="4">
        <f t="shared" si="871"/>
        <v>0</v>
      </c>
      <c r="L7959" s="5">
        <f t="shared" ref="L7959:L8022" si="876">IFERROR(IF(AND(F7959=1,H7959=1,OR(I7959=1,J7959=1),K7959=0),1,0),"")</f>
        <v>0</v>
      </c>
      <c r="M7959" s="137">
        <f>'PVWatts Hourly Results (1)'!L7970/1000</f>
        <v>0</v>
      </c>
      <c r="N7959" s="3">
        <f>'PVWatts Hourly Results (2)'!L7970/1000</f>
        <v>0</v>
      </c>
      <c r="O7959" s="3">
        <f>'PVWatts Hourly Results (3)'!L7970/1000</f>
        <v>0</v>
      </c>
      <c r="P7959" s="3">
        <f>'PVWatts Hourly Results (4)'!L7970/1000</f>
        <v>0</v>
      </c>
      <c r="Q7959" s="130">
        <f>'PVWatts Hourly Results (5)'!L7970/1000</f>
        <v>0</v>
      </c>
    </row>
    <row r="7960" spans="2:17" x14ac:dyDescent="0.25">
      <c r="B7960" s="8">
        <v>11</v>
      </c>
      <c r="C7960" s="9">
        <v>27</v>
      </c>
      <c r="D7960" s="134">
        <f>'PVWatts Hourly Results (1)'!C7971</f>
        <v>0</v>
      </c>
      <c r="E7960" s="127">
        <f>DATE(YEAR(Inputs!$D$5),Summary!B7960,Summary!C7960)+TIME(D7960,0,0)</f>
        <v>332</v>
      </c>
      <c r="F7960" s="4">
        <f t="shared" si="872"/>
        <v>0</v>
      </c>
      <c r="G7960" s="4">
        <f t="shared" si="870"/>
        <v>3</v>
      </c>
      <c r="H7960" s="4">
        <f t="shared" si="873"/>
        <v>1</v>
      </c>
      <c r="I7960" s="4">
        <f t="shared" si="874"/>
        <v>0</v>
      </c>
      <c r="J7960" s="4">
        <f t="shared" si="875"/>
        <v>0</v>
      </c>
      <c r="K7960" s="4">
        <f t="shared" si="871"/>
        <v>0</v>
      </c>
      <c r="L7960" s="5">
        <f t="shared" si="876"/>
        <v>0</v>
      </c>
      <c r="M7960" s="137">
        <f>'PVWatts Hourly Results (1)'!L7971/1000</f>
        <v>0</v>
      </c>
      <c r="N7960" s="3">
        <f>'PVWatts Hourly Results (2)'!L7971/1000</f>
        <v>0</v>
      </c>
      <c r="O7960" s="3">
        <f>'PVWatts Hourly Results (3)'!L7971/1000</f>
        <v>0</v>
      </c>
      <c r="P7960" s="3">
        <f>'PVWatts Hourly Results (4)'!L7971/1000</f>
        <v>0</v>
      </c>
      <c r="Q7960" s="130">
        <f>'PVWatts Hourly Results (5)'!L7971/1000</f>
        <v>0</v>
      </c>
    </row>
    <row r="7961" spans="2:17" x14ac:dyDescent="0.25">
      <c r="B7961" s="8">
        <v>11</v>
      </c>
      <c r="C7961" s="9">
        <v>27</v>
      </c>
      <c r="D7961" s="134">
        <f>'PVWatts Hourly Results (1)'!C7972</f>
        <v>0</v>
      </c>
      <c r="E7961" s="127">
        <f>DATE(YEAR(Inputs!$D$5),Summary!B7961,Summary!C7961)+TIME(D7961,0,0)</f>
        <v>332</v>
      </c>
      <c r="F7961" s="4">
        <f t="shared" si="872"/>
        <v>0</v>
      </c>
      <c r="G7961" s="4">
        <f t="shared" si="870"/>
        <v>3</v>
      </c>
      <c r="H7961" s="4">
        <f t="shared" si="873"/>
        <v>1</v>
      </c>
      <c r="I7961" s="4">
        <f t="shared" si="874"/>
        <v>0</v>
      </c>
      <c r="J7961" s="4">
        <f t="shared" si="875"/>
        <v>0</v>
      </c>
      <c r="K7961" s="4">
        <f t="shared" si="871"/>
        <v>0</v>
      </c>
      <c r="L7961" s="5">
        <f t="shared" si="876"/>
        <v>0</v>
      </c>
      <c r="M7961" s="137">
        <f>'PVWatts Hourly Results (1)'!L7972/1000</f>
        <v>0</v>
      </c>
      <c r="N7961" s="3">
        <f>'PVWatts Hourly Results (2)'!L7972/1000</f>
        <v>0</v>
      </c>
      <c r="O7961" s="3">
        <f>'PVWatts Hourly Results (3)'!L7972/1000</f>
        <v>0</v>
      </c>
      <c r="P7961" s="3">
        <f>'PVWatts Hourly Results (4)'!L7972/1000</f>
        <v>0</v>
      </c>
      <c r="Q7961" s="130">
        <f>'PVWatts Hourly Results (5)'!L7972/1000</f>
        <v>0</v>
      </c>
    </row>
    <row r="7962" spans="2:17" x14ac:dyDescent="0.25">
      <c r="B7962" s="8">
        <v>11</v>
      </c>
      <c r="C7962" s="9">
        <v>27</v>
      </c>
      <c r="D7962" s="134">
        <f>'PVWatts Hourly Results (1)'!C7973</f>
        <v>0</v>
      </c>
      <c r="E7962" s="127">
        <f>DATE(YEAR(Inputs!$D$5),Summary!B7962,Summary!C7962)+TIME(D7962,0,0)</f>
        <v>332</v>
      </c>
      <c r="F7962" s="4">
        <f t="shared" si="872"/>
        <v>0</v>
      </c>
      <c r="G7962" s="4">
        <f t="shared" si="870"/>
        <v>3</v>
      </c>
      <c r="H7962" s="4">
        <f t="shared" si="873"/>
        <v>1</v>
      </c>
      <c r="I7962" s="4">
        <f t="shared" si="874"/>
        <v>0</v>
      </c>
      <c r="J7962" s="4">
        <f t="shared" si="875"/>
        <v>0</v>
      </c>
      <c r="K7962" s="4">
        <f t="shared" si="871"/>
        <v>0</v>
      </c>
      <c r="L7962" s="5">
        <f t="shared" si="876"/>
        <v>0</v>
      </c>
      <c r="M7962" s="137">
        <f>'PVWatts Hourly Results (1)'!L7973/1000</f>
        <v>0</v>
      </c>
      <c r="N7962" s="3">
        <f>'PVWatts Hourly Results (2)'!L7973/1000</f>
        <v>0</v>
      </c>
      <c r="O7962" s="3">
        <f>'PVWatts Hourly Results (3)'!L7973/1000</f>
        <v>0</v>
      </c>
      <c r="P7962" s="3">
        <f>'PVWatts Hourly Results (4)'!L7973/1000</f>
        <v>0</v>
      </c>
      <c r="Q7962" s="130">
        <f>'PVWatts Hourly Results (5)'!L7973/1000</f>
        <v>0</v>
      </c>
    </row>
    <row r="7963" spans="2:17" x14ac:dyDescent="0.25">
      <c r="B7963" s="8">
        <v>11</v>
      </c>
      <c r="C7963" s="9">
        <v>27</v>
      </c>
      <c r="D7963" s="134">
        <f>'PVWatts Hourly Results (1)'!C7974</f>
        <v>0</v>
      </c>
      <c r="E7963" s="127">
        <f>DATE(YEAR(Inputs!$D$5),Summary!B7963,Summary!C7963)+TIME(D7963,0,0)</f>
        <v>332</v>
      </c>
      <c r="F7963" s="4">
        <f t="shared" si="872"/>
        <v>0</v>
      </c>
      <c r="G7963" s="4">
        <f t="shared" si="870"/>
        <v>3</v>
      </c>
      <c r="H7963" s="4">
        <f t="shared" si="873"/>
        <v>1</v>
      </c>
      <c r="I7963" s="4">
        <f t="shared" si="874"/>
        <v>0</v>
      </c>
      <c r="J7963" s="4">
        <f t="shared" si="875"/>
        <v>0</v>
      </c>
      <c r="K7963" s="4">
        <f t="shared" si="871"/>
        <v>0</v>
      </c>
      <c r="L7963" s="5">
        <f t="shared" si="876"/>
        <v>0</v>
      </c>
      <c r="M7963" s="137">
        <f>'PVWatts Hourly Results (1)'!L7974/1000</f>
        <v>0</v>
      </c>
      <c r="N7963" s="3">
        <f>'PVWatts Hourly Results (2)'!L7974/1000</f>
        <v>0</v>
      </c>
      <c r="O7963" s="3">
        <f>'PVWatts Hourly Results (3)'!L7974/1000</f>
        <v>0</v>
      </c>
      <c r="P7963" s="3">
        <f>'PVWatts Hourly Results (4)'!L7974/1000</f>
        <v>0</v>
      </c>
      <c r="Q7963" s="130">
        <f>'PVWatts Hourly Results (5)'!L7974/1000</f>
        <v>0</v>
      </c>
    </row>
    <row r="7964" spans="2:17" x14ac:dyDescent="0.25">
      <c r="B7964" s="8">
        <v>11</v>
      </c>
      <c r="C7964" s="9">
        <v>27</v>
      </c>
      <c r="D7964" s="134">
        <f>'PVWatts Hourly Results (1)'!C7975</f>
        <v>0</v>
      </c>
      <c r="E7964" s="127">
        <f>DATE(YEAR(Inputs!$D$5),Summary!B7964,Summary!C7964)+TIME(D7964,0,0)</f>
        <v>332</v>
      </c>
      <c r="F7964" s="4">
        <f t="shared" si="872"/>
        <v>0</v>
      </c>
      <c r="G7964" s="4">
        <f t="shared" si="870"/>
        <v>3</v>
      </c>
      <c r="H7964" s="4">
        <f t="shared" si="873"/>
        <v>1</v>
      </c>
      <c r="I7964" s="4">
        <f t="shared" si="874"/>
        <v>0</v>
      </c>
      <c r="J7964" s="4">
        <f t="shared" si="875"/>
        <v>0</v>
      </c>
      <c r="K7964" s="4">
        <f t="shared" si="871"/>
        <v>0</v>
      </c>
      <c r="L7964" s="5">
        <f t="shared" si="876"/>
        <v>0</v>
      </c>
      <c r="M7964" s="137">
        <f>'PVWatts Hourly Results (1)'!L7975/1000</f>
        <v>0</v>
      </c>
      <c r="N7964" s="3">
        <f>'PVWatts Hourly Results (2)'!L7975/1000</f>
        <v>0</v>
      </c>
      <c r="O7964" s="3">
        <f>'PVWatts Hourly Results (3)'!L7975/1000</f>
        <v>0</v>
      </c>
      <c r="P7964" s="3">
        <f>'PVWatts Hourly Results (4)'!L7975/1000</f>
        <v>0</v>
      </c>
      <c r="Q7964" s="130">
        <f>'PVWatts Hourly Results (5)'!L7975/1000</f>
        <v>0</v>
      </c>
    </row>
    <row r="7965" spans="2:17" x14ac:dyDescent="0.25">
      <c r="B7965" s="8">
        <v>11</v>
      </c>
      <c r="C7965" s="9">
        <v>27</v>
      </c>
      <c r="D7965" s="134">
        <f>'PVWatts Hourly Results (1)'!C7976</f>
        <v>0</v>
      </c>
      <c r="E7965" s="127">
        <f>DATE(YEAR(Inputs!$D$5),Summary!B7965,Summary!C7965)+TIME(D7965,0,0)</f>
        <v>332</v>
      </c>
      <c r="F7965" s="4">
        <f t="shared" si="872"/>
        <v>0</v>
      </c>
      <c r="G7965" s="4">
        <f t="shared" si="870"/>
        <v>3</v>
      </c>
      <c r="H7965" s="4">
        <f t="shared" si="873"/>
        <v>1</v>
      </c>
      <c r="I7965" s="4">
        <f t="shared" si="874"/>
        <v>0</v>
      </c>
      <c r="J7965" s="4">
        <f t="shared" si="875"/>
        <v>0</v>
      </c>
      <c r="K7965" s="4">
        <f t="shared" si="871"/>
        <v>0</v>
      </c>
      <c r="L7965" s="5">
        <f t="shared" si="876"/>
        <v>0</v>
      </c>
      <c r="M7965" s="137">
        <f>'PVWatts Hourly Results (1)'!L7976/1000</f>
        <v>0</v>
      </c>
      <c r="N7965" s="3">
        <f>'PVWatts Hourly Results (2)'!L7976/1000</f>
        <v>0</v>
      </c>
      <c r="O7965" s="3">
        <f>'PVWatts Hourly Results (3)'!L7976/1000</f>
        <v>0</v>
      </c>
      <c r="P7965" s="3">
        <f>'PVWatts Hourly Results (4)'!L7976/1000</f>
        <v>0</v>
      </c>
      <c r="Q7965" s="130">
        <f>'PVWatts Hourly Results (5)'!L7976/1000</f>
        <v>0</v>
      </c>
    </row>
    <row r="7966" spans="2:17" x14ac:dyDescent="0.25">
      <c r="B7966" s="8">
        <v>11</v>
      </c>
      <c r="C7966" s="9">
        <v>28</v>
      </c>
      <c r="D7966" s="134">
        <f>'PVWatts Hourly Results (1)'!C7977</f>
        <v>0</v>
      </c>
      <c r="E7966" s="127">
        <f>DATE(YEAR(Inputs!$D$5),Summary!B7966,Summary!C7966)+TIME(D7966,0,0)</f>
        <v>333</v>
      </c>
      <c r="F7966" s="4">
        <f t="shared" si="872"/>
        <v>0</v>
      </c>
      <c r="G7966" s="4">
        <f t="shared" si="870"/>
        <v>4</v>
      </c>
      <c r="H7966" s="4">
        <f t="shared" si="873"/>
        <v>1</v>
      </c>
      <c r="I7966" s="4">
        <f t="shared" si="874"/>
        <v>0</v>
      </c>
      <c r="J7966" s="4">
        <f t="shared" si="875"/>
        <v>0</v>
      </c>
      <c r="K7966" s="4">
        <f t="shared" si="871"/>
        <v>0</v>
      </c>
      <c r="L7966" s="5">
        <f t="shared" si="876"/>
        <v>0</v>
      </c>
      <c r="M7966" s="137">
        <f>'PVWatts Hourly Results (1)'!L7977/1000</f>
        <v>0</v>
      </c>
      <c r="N7966" s="3">
        <f>'PVWatts Hourly Results (2)'!L7977/1000</f>
        <v>0</v>
      </c>
      <c r="O7966" s="3">
        <f>'PVWatts Hourly Results (3)'!L7977/1000</f>
        <v>0</v>
      </c>
      <c r="P7966" s="3">
        <f>'PVWatts Hourly Results (4)'!L7977/1000</f>
        <v>0</v>
      </c>
      <c r="Q7966" s="130">
        <f>'PVWatts Hourly Results (5)'!L7977/1000</f>
        <v>0</v>
      </c>
    </row>
    <row r="7967" spans="2:17" x14ac:dyDescent="0.25">
      <c r="B7967" s="8">
        <v>11</v>
      </c>
      <c r="C7967" s="9">
        <v>28</v>
      </c>
      <c r="D7967" s="134">
        <f>'PVWatts Hourly Results (1)'!C7978</f>
        <v>0</v>
      </c>
      <c r="E7967" s="127">
        <f>DATE(YEAR(Inputs!$D$5),Summary!B7967,Summary!C7967)+TIME(D7967,0,0)</f>
        <v>333</v>
      </c>
      <c r="F7967" s="4">
        <f t="shared" si="872"/>
        <v>0</v>
      </c>
      <c r="G7967" s="4">
        <f t="shared" si="870"/>
        <v>4</v>
      </c>
      <c r="H7967" s="4">
        <f t="shared" si="873"/>
        <v>1</v>
      </c>
      <c r="I7967" s="4">
        <f t="shared" si="874"/>
        <v>0</v>
      </c>
      <c r="J7967" s="4">
        <f t="shared" si="875"/>
        <v>0</v>
      </c>
      <c r="K7967" s="4">
        <f t="shared" si="871"/>
        <v>0</v>
      </c>
      <c r="L7967" s="5">
        <f t="shared" si="876"/>
        <v>0</v>
      </c>
      <c r="M7967" s="137">
        <f>'PVWatts Hourly Results (1)'!L7978/1000</f>
        <v>0</v>
      </c>
      <c r="N7967" s="3">
        <f>'PVWatts Hourly Results (2)'!L7978/1000</f>
        <v>0</v>
      </c>
      <c r="O7967" s="3">
        <f>'PVWatts Hourly Results (3)'!L7978/1000</f>
        <v>0</v>
      </c>
      <c r="P7967" s="3">
        <f>'PVWatts Hourly Results (4)'!L7978/1000</f>
        <v>0</v>
      </c>
      <c r="Q7967" s="130">
        <f>'PVWatts Hourly Results (5)'!L7978/1000</f>
        <v>0</v>
      </c>
    </row>
    <row r="7968" spans="2:17" x14ac:dyDescent="0.25">
      <c r="B7968" s="8">
        <v>11</v>
      </c>
      <c r="C7968" s="9">
        <v>28</v>
      </c>
      <c r="D7968" s="134">
        <f>'PVWatts Hourly Results (1)'!C7979</f>
        <v>0</v>
      </c>
      <c r="E7968" s="127">
        <f>DATE(YEAR(Inputs!$D$5),Summary!B7968,Summary!C7968)+TIME(D7968,0,0)</f>
        <v>333</v>
      </c>
      <c r="F7968" s="4">
        <f t="shared" si="872"/>
        <v>0</v>
      </c>
      <c r="G7968" s="4">
        <f t="shared" si="870"/>
        <v>4</v>
      </c>
      <c r="H7968" s="4">
        <f t="shared" si="873"/>
        <v>1</v>
      </c>
      <c r="I7968" s="4">
        <f t="shared" si="874"/>
        <v>0</v>
      </c>
      <c r="J7968" s="4">
        <f t="shared" si="875"/>
        <v>0</v>
      </c>
      <c r="K7968" s="4">
        <f t="shared" si="871"/>
        <v>0</v>
      </c>
      <c r="L7968" s="5">
        <f t="shared" si="876"/>
        <v>0</v>
      </c>
      <c r="M7968" s="137">
        <f>'PVWatts Hourly Results (1)'!L7979/1000</f>
        <v>0</v>
      </c>
      <c r="N7968" s="3">
        <f>'PVWatts Hourly Results (2)'!L7979/1000</f>
        <v>0</v>
      </c>
      <c r="O7968" s="3">
        <f>'PVWatts Hourly Results (3)'!L7979/1000</f>
        <v>0</v>
      </c>
      <c r="P7968" s="3">
        <f>'PVWatts Hourly Results (4)'!L7979/1000</f>
        <v>0</v>
      </c>
      <c r="Q7968" s="130">
        <f>'PVWatts Hourly Results (5)'!L7979/1000</f>
        <v>0</v>
      </c>
    </row>
    <row r="7969" spans="2:17" x14ac:dyDescent="0.25">
      <c r="B7969" s="8">
        <v>11</v>
      </c>
      <c r="C7969" s="9">
        <v>28</v>
      </c>
      <c r="D7969" s="134">
        <f>'PVWatts Hourly Results (1)'!C7980</f>
        <v>0</v>
      </c>
      <c r="E7969" s="127">
        <f>DATE(YEAR(Inputs!$D$5),Summary!B7969,Summary!C7969)+TIME(D7969,0,0)</f>
        <v>333</v>
      </c>
      <c r="F7969" s="4">
        <f t="shared" si="872"/>
        <v>0</v>
      </c>
      <c r="G7969" s="4">
        <f t="shared" si="870"/>
        <v>4</v>
      </c>
      <c r="H7969" s="4">
        <f t="shared" si="873"/>
        <v>1</v>
      </c>
      <c r="I7969" s="4">
        <f t="shared" si="874"/>
        <v>0</v>
      </c>
      <c r="J7969" s="4">
        <f t="shared" si="875"/>
        <v>0</v>
      </c>
      <c r="K7969" s="4">
        <f t="shared" si="871"/>
        <v>0</v>
      </c>
      <c r="L7969" s="5">
        <f t="shared" si="876"/>
        <v>0</v>
      </c>
      <c r="M7969" s="137">
        <f>'PVWatts Hourly Results (1)'!L7980/1000</f>
        <v>0</v>
      </c>
      <c r="N7969" s="3">
        <f>'PVWatts Hourly Results (2)'!L7980/1000</f>
        <v>0</v>
      </c>
      <c r="O7969" s="3">
        <f>'PVWatts Hourly Results (3)'!L7980/1000</f>
        <v>0</v>
      </c>
      <c r="P7969" s="3">
        <f>'PVWatts Hourly Results (4)'!L7980/1000</f>
        <v>0</v>
      </c>
      <c r="Q7969" s="130">
        <f>'PVWatts Hourly Results (5)'!L7980/1000</f>
        <v>0</v>
      </c>
    </row>
    <row r="7970" spans="2:17" x14ac:dyDescent="0.25">
      <c r="B7970" s="8">
        <v>11</v>
      </c>
      <c r="C7970" s="9">
        <v>28</v>
      </c>
      <c r="D7970" s="134">
        <f>'PVWatts Hourly Results (1)'!C7981</f>
        <v>0</v>
      </c>
      <c r="E7970" s="127">
        <f>DATE(YEAR(Inputs!$D$5),Summary!B7970,Summary!C7970)+TIME(D7970,0,0)</f>
        <v>333</v>
      </c>
      <c r="F7970" s="4">
        <f t="shared" si="872"/>
        <v>0</v>
      </c>
      <c r="G7970" s="4">
        <f t="shared" si="870"/>
        <v>4</v>
      </c>
      <c r="H7970" s="4">
        <f t="shared" si="873"/>
        <v>1</v>
      </c>
      <c r="I7970" s="4">
        <f t="shared" si="874"/>
        <v>0</v>
      </c>
      <c r="J7970" s="4">
        <f t="shared" si="875"/>
        <v>0</v>
      </c>
      <c r="K7970" s="4">
        <f t="shared" si="871"/>
        <v>0</v>
      </c>
      <c r="L7970" s="5">
        <f t="shared" si="876"/>
        <v>0</v>
      </c>
      <c r="M7970" s="137">
        <f>'PVWatts Hourly Results (1)'!L7981/1000</f>
        <v>0</v>
      </c>
      <c r="N7970" s="3">
        <f>'PVWatts Hourly Results (2)'!L7981/1000</f>
        <v>0</v>
      </c>
      <c r="O7970" s="3">
        <f>'PVWatts Hourly Results (3)'!L7981/1000</f>
        <v>0</v>
      </c>
      <c r="P7970" s="3">
        <f>'PVWatts Hourly Results (4)'!L7981/1000</f>
        <v>0</v>
      </c>
      <c r="Q7970" s="130">
        <f>'PVWatts Hourly Results (5)'!L7981/1000</f>
        <v>0</v>
      </c>
    </row>
    <row r="7971" spans="2:17" x14ac:dyDescent="0.25">
      <c r="B7971" s="8">
        <v>11</v>
      </c>
      <c r="C7971" s="9">
        <v>28</v>
      </c>
      <c r="D7971" s="134">
        <f>'PVWatts Hourly Results (1)'!C7982</f>
        <v>0</v>
      </c>
      <c r="E7971" s="127">
        <f>DATE(YEAR(Inputs!$D$5),Summary!B7971,Summary!C7971)+TIME(D7971,0,0)</f>
        <v>333</v>
      </c>
      <c r="F7971" s="4">
        <f t="shared" si="872"/>
        <v>0</v>
      </c>
      <c r="G7971" s="4">
        <f t="shared" si="870"/>
        <v>4</v>
      </c>
      <c r="H7971" s="4">
        <f t="shared" si="873"/>
        <v>1</v>
      </c>
      <c r="I7971" s="4">
        <f t="shared" si="874"/>
        <v>0</v>
      </c>
      <c r="J7971" s="4">
        <f t="shared" si="875"/>
        <v>0</v>
      </c>
      <c r="K7971" s="4">
        <f t="shared" si="871"/>
        <v>0</v>
      </c>
      <c r="L7971" s="5">
        <f t="shared" si="876"/>
        <v>0</v>
      </c>
      <c r="M7971" s="137">
        <f>'PVWatts Hourly Results (1)'!L7982/1000</f>
        <v>0</v>
      </c>
      <c r="N7971" s="3">
        <f>'PVWatts Hourly Results (2)'!L7982/1000</f>
        <v>0</v>
      </c>
      <c r="O7971" s="3">
        <f>'PVWatts Hourly Results (3)'!L7982/1000</f>
        <v>0</v>
      </c>
      <c r="P7971" s="3">
        <f>'PVWatts Hourly Results (4)'!L7982/1000</f>
        <v>0</v>
      </c>
      <c r="Q7971" s="130">
        <f>'PVWatts Hourly Results (5)'!L7982/1000</f>
        <v>0</v>
      </c>
    </row>
    <row r="7972" spans="2:17" x14ac:dyDescent="0.25">
      <c r="B7972" s="8">
        <v>11</v>
      </c>
      <c r="C7972" s="9">
        <v>28</v>
      </c>
      <c r="D7972" s="134">
        <f>'PVWatts Hourly Results (1)'!C7983</f>
        <v>0</v>
      </c>
      <c r="E7972" s="127">
        <f>DATE(YEAR(Inputs!$D$5),Summary!B7972,Summary!C7972)+TIME(D7972,0,0)</f>
        <v>333</v>
      </c>
      <c r="F7972" s="4">
        <f t="shared" si="872"/>
        <v>0</v>
      </c>
      <c r="G7972" s="4">
        <f t="shared" si="870"/>
        <v>4</v>
      </c>
      <c r="H7972" s="4">
        <f t="shared" si="873"/>
        <v>1</v>
      </c>
      <c r="I7972" s="4">
        <f t="shared" si="874"/>
        <v>0</v>
      </c>
      <c r="J7972" s="4">
        <f t="shared" si="875"/>
        <v>0</v>
      </c>
      <c r="K7972" s="4">
        <f t="shared" si="871"/>
        <v>0</v>
      </c>
      <c r="L7972" s="5">
        <f t="shared" si="876"/>
        <v>0</v>
      </c>
      <c r="M7972" s="137">
        <f>'PVWatts Hourly Results (1)'!L7983/1000</f>
        <v>0</v>
      </c>
      <c r="N7972" s="3">
        <f>'PVWatts Hourly Results (2)'!L7983/1000</f>
        <v>0</v>
      </c>
      <c r="O7972" s="3">
        <f>'PVWatts Hourly Results (3)'!L7983/1000</f>
        <v>0</v>
      </c>
      <c r="P7972" s="3">
        <f>'PVWatts Hourly Results (4)'!L7983/1000</f>
        <v>0</v>
      </c>
      <c r="Q7972" s="130">
        <f>'PVWatts Hourly Results (5)'!L7983/1000</f>
        <v>0</v>
      </c>
    </row>
    <row r="7973" spans="2:17" x14ac:dyDescent="0.25">
      <c r="B7973" s="8">
        <v>11</v>
      </c>
      <c r="C7973" s="9">
        <v>28</v>
      </c>
      <c r="D7973" s="134">
        <f>'PVWatts Hourly Results (1)'!C7984</f>
        <v>0</v>
      </c>
      <c r="E7973" s="127">
        <f>DATE(YEAR(Inputs!$D$5),Summary!B7973,Summary!C7973)+TIME(D7973,0,0)</f>
        <v>333</v>
      </c>
      <c r="F7973" s="4">
        <f t="shared" si="872"/>
        <v>0</v>
      </c>
      <c r="G7973" s="4">
        <f t="shared" si="870"/>
        <v>4</v>
      </c>
      <c r="H7973" s="4">
        <f t="shared" si="873"/>
        <v>1</v>
      </c>
      <c r="I7973" s="4">
        <f t="shared" si="874"/>
        <v>0</v>
      </c>
      <c r="J7973" s="4">
        <f t="shared" si="875"/>
        <v>0</v>
      </c>
      <c r="K7973" s="4">
        <f t="shared" si="871"/>
        <v>0</v>
      </c>
      <c r="L7973" s="5">
        <f t="shared" si="876"/>
        <v>0</v>
      </c>
      <c r="M7973" s="137">
        <f>'PVWatts Hourly Results (1)'!L7984/1000</f>
        <v>0</v>
      </c>
      <c r="N7973" s="3">
        <f>'PVWatts Hourly Results (2)'!L7984/1000</f>
        <v>0</v>
      </c>
      <c r="O7973" s="3">
        <f>'PVWatts Hourly Results (3)'!L7984/1000</f>
        <v>0</v>
      </c>
      <c r="P7973" s="3">
        <f>'PVWatts Hourly Results (4)'!L7984/1000</f>
        <v>0</v>
      </c>
      <c r="Q7973" s="130">
        <f>'PVWatts Hourly Results (5)'!L7984/1000</f>
        <v>0</v>
      </c>
    </row>
    <row r="7974" spans="2:17" x14ac:dyDescent="0.25">
      <c r="B7974" s="8">
        <v>11</v>
      </c>
      <c r="C7974" s="9">
        <v>28</v>
      </c>
      <c r="D7974" s="134">
        <f>'PVWatts Hourly Results (1)'!C7985</f>
        <v>0</v>
      </c>
      <c r="E7974" s="127">
        <f>DATE(YEAR(Inputs!$D$5),Summary!B7974,Summary!C7974)+TIME(D7974,0,0)</f>
        <v>333</v>
      </c>
      <c r="F7974" s="4">
        <f t="shared" si="872"/>
        <v>0</v>
      </c>
      <c r="G7974" s="4">
        <f t="shared" si="870"/>
        <v>4</v>
      </c>
      <c r="H7974" s="4">
        <f t="shared" si="873"/>
        <v>1</v>
      </c>
      <c r="I7974" s="4">
        <f t="shared" si="874"/>
        <v>0</v>
      </c>
      <c r="J7974" s="4">
        <f t="shared" si="875"/>
        <v>0</v>
      </c>
      <c r="K7974" s="4">
        <f t="shared" si="871"/>
        <v>0</v>
      </c>
      <c r="L7974" s="5">
        <f t="shared" si="876"/>
        <v>0</v>
      </c>
      <c r="M7974" s="137">
        <f>'PVWatts Hourly Results (1)'!L7985/1000</f>
        <v>0</v>
      </c>
      <c r="N7974" s="3">
        <f>'PVWatts Hourly Results (2)'!L7985/1000</f>
        <v>0</v>
      </c>
      <c r="O7974" s="3">
        <f>'PVWatts Hourly Results (3)'!L7985/1000</f>
        <v>0</v>
      </c>
      <c r="P7974" s="3">
        <f>'PVWatts Hourly Results (4)'!L7985/1000</f>
        <v>0</v>
      </c>
      <c r="Q7974" s="130">
        <f>'PVWatts Hourly Results (5)'!L7985/1000</f>
        <v>0</v>
      </c>
    </row>
    <row r="7975" spans="2:17" x14ac:dyDescent="0.25">
      <c r="B7975" s="8">
        <v>11</v>
      </c>
      <c r="C7975" s="9">
        <v>28</v>
      </c>
      <c r="D7975" s="134">
        <f>'PVWatts Hourly Results (1)'!C7986</f>
        <v>0</v>
      </c>
      <c r="E7975" s="127">
        <f>DATE(YEAR(Inputs!$D$5),Summary!B7975,Summary!C7975)+TIME(D7975,0,0)</f>
        <v>333</v>
      </c>
      <c r="F7975" s="4">
        <f t="shared" si="872"/>
        <v>0</v>
      </c>
      <c r="G7975" s="4">
        <f t="shared" si="870"/>
        <v>4</v>
      </c>
      <c r="H7975" s="4">
        <f t="shared" si="873"/>
        <v>1</v>
      </c>
      <c r="I7975" s="4">
        <f t="shared" si="874"/>
        <v>0</v>
      </c>
      <c r="J7975" s="4">
        <f t="shared" si="875"/>
        <v>0</v>
      </c>
      <c r="K7975" s="4">
        <f t="shared" si="871"/>
        <v>0</v>
      </c>
      <c r="L7975" s="5">
        <f t="shared" si="876"/>
        <v>0</v>
      </c>
      <c r="M7975" s="137">
        <f>'PVWatts Hourly Results (1)'!L7986/1000</f>
        <v>0</v>
      </c>
      <c r="N7975" s="3">
        <f>'PVWatts Hourly Results (2)'!L7986/1000</f>
        <v>0</v>
      </c>
      <c r="O7975" s="3">
        <f>'PVWatts Hourly Results (3)'!L7986/1000</f>
        <v>0</v>
      </c>
      <c r="P7975" s="3">
        <f>'PVWatts Hourly Results (4)'!L7986/1000</f>
        <v>0</v>
      </c>
      <c r="Q7975" s="130">
        <f>'PVWatts Hourly Results (5)'!L7986/1000</f>
        <v>0</v>
      </c>
    </row>
    <row r="7976" spans="2:17" x14ac:dyDescent="0.25">
      <c r="B7976" s="8">
        <v>11</v>
      </c>
      <c r="C7976" s="9">
        <v>28</v>
      </c>
      <c r="D7976" s="134">
        <f>'PVWatts Hourly Results (1)'!C7987</f>
        <v>0</v>
      </c>
      <c r="E7976" s="127">
        <f>DATE(YEAR(Inputs!$D$5),Summary!B7976,Summary!C7976)+TIME(D7976,0,0)</f>
        <v>333</v>
      </c>
      <c r="F7976" s="4">
        <f t="shared" si="872"/>
        <v>0</v>
      </c>
      <c r="G7976" s="4">
        <f t="shared" si="870"/>
        <v>4</v>
      </c>
      <c r="H7976" s="4">
        <f t="shared" si="873"/>
        <v>1</v>
      </c>
      <c r="I7976" s="4">
        <f t="shared" si="874"/>
        <v>0</v>
      </c>
      <c r="J7976" s="4">
        <f t="shared" si="875"/>
        <v>0</v>
      </c>
      <c r="K7976" s="4">
        <f t="shared" si="871"/>
        <v>0</v>
      </c>
      <c r="L7976" s="5">
        <f t="shared" si="876"/>
        <v>0</v>
      </c>
      <c r="M7976" s="137">
        <f>'PVWatts Hourly Results (1)'!L7987/1000</f>
        <v>0</v>
      </c>
      <c r="N7976" s="3">
        <f>'PVWatts Hourly Results (2)'!L7987/1000</f>
        <v>0</v>
      </c>
      <c r="O7976" s="3">
        <f>'PVWatts Hourly Results (3)'!L7987/1000</f>
        <v>0</v>
      </c>
      <c r="P7976" s="3">
        <f>'PVWatts Hourly Results (4)'!L7987/1000</f>
        <v>0</v>
      </c>
      <c r="Q7976" s="130">
        <f>'PVWatts Hourly Results (5)'!L7987/1000</f>
        <v>0</v>
      </c>
    </row>
    <row r="7977" spans="2:17" x14ac:dyDescent="0.25">
      <c r="B7977" s="8">
        <v>11</v>
      </c>
      <c r="C7977" s="9">
        <v>28</v>
      </c>
      <c r="D7977" s="134">
        <f>'PVWatts Hourly Results (1)'!C7988</f>
        <v>0</v>
      </c>
      <c r="E7977" s="127">
        <f>DATE(YEAR(Inputs!$D$5),Summary!B7977,Summary!C7977)+TIME(D7977,0,0)</f>
        <v>333</v>
      </c>
      <c r="F7977" s="4">
        <f t="shared" si="872"/>
        <v>0</v>
      </c>
      <c r="G7977" s="4">
        <f t="shared" si="870"/>
        <v>4</v>
      </c>
      <c r="H7977" s="4">
        <f t="shared" si="873"/>
        <v>1</v>
      </c>
      <c r="I7977" s="4">
        <f t="shared" si="874"/>
        <v>0</v>
      </c>
      <c r="J7977" s="4">
        <f t="shared" si="875"/>
        <v>0</v>
      </c>
      <c r="K7977" s="4">
        <f t="shared" si="871"/>
        <v>0</v>
      </c>
      <c r="L7977" s="5">
        <f t="shared" si="876"/>
        <v>0</v>
      </c>
      <c r="M7977" s="137">
        <f>'PVWatts Hourly Results (1)'!L7988/1000</f>
        <v>0</v>
      </c>
      <c r="N7977" s="3">
        <f>'PVWatts Hourly Results (2)'!L7988/1000</f>
        <v>0</v>
      </c>
      <c r="O7977" s="3">
        <f>'PVWatts Hourly Results (3)'!L7988/1000</f>
        <v>0</v>
      </c>
      <c r="P7977" s="3">
        <f>'PVWatts Hourly Results (4)'!L7988/1000</f>
        <v>0</v>
      </c>
      <c r="Q7977" s="130">
        <f>'PVWatts Hourly Results (5)'!L7988/1000</f>
        <v>0</v>
      </c>
    </row>
    <row r="7978" spans="2:17" x14ac:dyDescent="0.25">
      <c r="B7978" s="8">
        <v>11</v>
      </c>
      <c r="C7978" s="9">
        <v>28</v>
      </c>
      <c r="D7978" s="134">
        <f>'PVWatts Hourly Results (1)'!C7989</f>
        <v>0</v>
      </c>
      <c r="E7978" s="127">
        <f>DATE(YEAR(Inputs!$D$5),Summary!B7978,Summary!C7978)+TIME(D7978,0,0)</f>
        <v>333</v>
      </c>
      <c r="F7978" s="4">
        <f t="shared" si="872"/>
        <v>0</v>
      </c>
      <c r="G7978" s="4">
        <f t="shared" si="870"/>
        <v>4</v>
      </c>
      <c r="H7978" s="4">
        <f t="shared" si="873"/>
        <v>1</v>
      </c>
      <c r="I7978" s="4">
        <f t="shared" si="874"/>
        <v>0</v>
      </c>
      <c r="J7978" s="4">
        <f t="shared" si="875"/>
        <v>0</v>
      </c>
      <c r="K7978" s="4">
        <f t="shared" si="871"/>
        <v>0</v>
      </c>
      <c r="L7978" s="5">
        <f t="shared" si="876"/>
        <v>0</v>
      </c>
      <c r="M7978" s="137">
        <f>'PVWatts Hourly Results (1)'!L7989/1000</f>
        <v>0</v>
      </c>
      <c r="N7978" s="3">
        <f>'PVWatts Hourly Results (2)'!L7989/1000</f>
        <v>0</v>
      </c>
      <c r="O7978" s="3">
        <f>'PVWatts Hourly Results (3)'!L7989/1000</f>
        <v>0</v>
      </c>
      <c r="P7978" s="3">
        <f>'PVWatts Hourly Results (4)'!L7989/1000</f>
        <v>0</v>
      </c>
      <c r="Q7978" s="130">
        <f>'PVWatts Hourly Results (5)'!L7989/1000</f>
        <v>0</v>
      </c>
    </row>
    <row r="7979" spans="2:17" x14ac:dyDescent="0.25">
      <c r="B7979" s="8">
        <v>11</v>
      </c>
      <c r="C7979" s="9">
        <v>28</v>
      </c>
      <c r="D7979" s="134">
        <f>'PVWatts Hourly Results (1)'!C7990</f>
        <v>0</v>
      </c>
      <c r="E7979" s="127">
        <f>DATE(YEAR(Inputs!$D$5),Summary!B7979,Summary!C7979)+TIME(D7979,0,0)</f>
        <v>333</v>
      </c>
      <c r="F7979" s="4">
        <f t="shared" si="872"/>
        <v>0</v>
      </c>
      <c r="G7979" s="4">
        <f t="shared" si="870"/>
        <v>4</v>
      </c>
      <c r="H7979" s="4">
        <f t="shared" si="873"/>
        <v>1</v>
      </c>
      <c r="I7979" s="4">
        <f t="shared" si="874"/>
        <v>0</v>
      </c>
      <c r="J7979" s="4">
        <f t="shared" si="875"/>
        <v>0</v>
      </c>
      <c r="K7979" s="4">
        <f t="shared" si="871"/>
        <v>0</v>
      </c>
      <c r="L7979" s="5">
        <f t="shared" si="876"/>
        <v>0</v>
      </c>
      <c r="M7979" s="137">
        <f>'PVWatts Hourly Results (1)'!L7990/1000</f>
        <v>0</v>
      </c>
      <c r="N7979" s="3">
        <f>'PVWatts Hourly Results (2)'!L7990/1000</f>
        <v>0</v>
      </c>
      <c r="O7979" s="3">
        <f>'PVWatts Hourly Results (3)'!L7990/1000</f>
        <v>0</v>
      </c>
      <c r="P7979" s="3">
        <f>'PVWatts Hourly Results (4)'!L7990/1000</f>
        <v>0</v>
      </c>
      <c r="Q7979" s="130">
        <f>'PVWatts Hourly Results (5)'!L7990/1000</f>
        <v>0</v>
      </c>
    </row>
    <row r="7980" spans="2:17" x14ac:dyDescent="0.25">
      <c r="B7980" s="8">
        <v>11</v>
      </c>
      <c r="C7980" s="9">
        <v>28</v>
      </c>
      <c r="D7980" s="134">
        <f>'PVWatts Hourly Results (1)'!C7991</f>
        <v>0</v>
      </c>
      <c r="E7980" s="127">
        <f>DATE(YEAR(Inputs!$D$5),Summary!B7980,Summary!C7980)+TIME(D7980,0,0)</f>
        <v>333</v>
      </c>
      <c r="F7980" s="4">
        <f t="shared" si="872"/>
        <v>0</v>
      </c>
      <c r="G7980" s="4">
        <f t="shared" si="870"/>
        <v>4</v>
      </c>
      <c r="H7980" s="4">
        <f t="shared" si="873"/>
        <v>1</v>
      </c>
      <c r="I7980" s="4">
        <f t="shared" si="874"/>
        <v>0</v>
      </c>
      <c r="J7980" s="4">
        <f t="shared" si="875"/>
        <v>0</v>
      </c>
      <c r="K7980" s="4">
        <f t="shared" si="871"/>
        <v>0</v>
      </c>
      <c r="L7980" s="5">
        <f t="shared" si="876"/>
        <v>0</v>
      </c>
      <c r="M7980" s="137">
        <f>'PVWatts Hourly Results (1)'!L7991/1000</f>
        <v>0</v>
      </c>
      <c r="N7980" s="3">
        <f>'PVWatts Hourly Results (2)'!L7991/1000</f>
        <v>0</v>
      </c>
      <c r="O7980" s="3">
        <f>'PVWatts Hourly Results (3)'!L7991/1000</f>
        <v>0</v>
      </c>
      <c r="P7980" s="3">
        <f>'PVWatts Hourly Results (4)'!L7991/1000</f>
        <v>0</v>
      </c>
      <c r="Q7980" s="130">
        <f>'PVWatts Hourly Results (5)'!L7991/1000</f>
        <v>0</v>
      </c>
    </row>
    <row r="7981" spans="2:17" x14ac:dyDescent="0.25">
      <c r="B7981" s="8">
        <v>11</v>
      </c>
      <c r="C7981" s="9">
        <v>28</v>
      </c>
      <c r="D7981" s="134">
        <f>'PVWatts Hourly Results (1)'!C7992</f>
        <v>0</v>
      </c>
      <c r="E7981" s="127">
        <f>DATE(YEAR(Inputs!$D$5),Summary!B7981,Summary!C7981)+TIME(D7981,0,0)</f>
        <v>333</v>
      </c>
      <c r="F7981" s="4">
        <f t="shared" si="872"/>
        <v>0</v>
      </c>
      <c r="G7981" s="4">
        <f t="shared" si="870"/>
        <v>4</v>
      </c>
      <c r="H7981" s="4">
        <f t="shared" si="873"/>
        <v>1</v>
      </c>
      <c r="I7981" s="4">
        <f t="shared" si="874"/>
        <v>0</v>
      </c>
      <c r="J7981" s="4">
        <f t="shared" si="875"/>
        <v>0</v>
      </c>
      <c r="K7981" s="4">
        <f t="shared" si="871"/>
        <v>0</v>
      </c>
      <c r="L7981" s="5">
        <f t="shared" si="876"/>
        <v>0</v>
      </c>
      <c r="M7981" s="137">
        <f>'PVWatts Hourly Results (1)'!L7992/1000</f>
        <v>0</v>
      </c>
      <c r="N7981" s="3">
        <f>'PVWatts Hourly Results (2)'!L7992/1000</f>
        <v>0</v>
      </c>
      <c r="O7981" s="3">
        <f>'PVWatts Hourly Results (3)'!L7992/1000</f>
        <v>0</v>
      </c>
      <c r="P7981" s="3">
        <f>'PVWatts Hourly Results (4)'!L7992/1000</f>
        <v>0</v>
      </c>
      <c r="Q7981" s="130">
        <f>'PVWatts Hourly Results (5)'!L7992/1000</f>
        <v>0</v>
      </c>
    </row>
    <row r="7982" spans="2:17" x14ac:dyDescent="0.25">
      <c r="B7982" s="8">
        <v>11</v>
      </c>
      <c r="C7982" s="9">
        <v>28</v>
      </c>
      <c r="D7982" s="134">
        <f>'PVWatts Hourly Results (1)'!C7993</f>
        <v>0</v>
      </c>
      <c r="E7982" s="127">
        <f>DATE(YEAR(Inputs!$D$5),Summary!B7982,Summary!C7982)+TIME(D7982,0,0)</f>
        <v>333</v>
      </c>
      <c r="F7982" s="4">
        <f t="shared" si="872"/>
        <v>0</v>
      </c>
      <c r="G7982" s="4">
        <f t="shared" si="870"/>
        <v>4</v>
      </c>
      <c r="H7982" s="4">
        <f t="shared" si="873"/>
        <v>1</v>
      </c>
      <c r="I7982" s="4">
        <f t="shared" si="874"/>
        <v>0</v>
      </c>
      <c r="J7982" s="4">
        <f t="shared" si="875"/>
        <v>0</v>
      </c>
      <c r="K7982" s="4">
        <f t="shared" si="871"/>
        <v>0</v>
      </c>
      <c r="L7982" s="5">
        <f t="shared" si="876"/>
        <v>0</v>
      </c>
      <c r="M7982" s="137">
        <f>'PVWatts Hourly Results (1)'!L7993/1000</f>
        <v>0</v>
      </c>
      <c r="N7982" s="3">
        <f>'PVWatts Hourly Results (2)'!L7993/1000</f>
        <v>0</v>
      </c>
      <c r="O7982" s="3">
        <f>'PVWatts Hourly Results (3)'!L7993/1000</f>
        <v>0</v>
      </c>
      <c r="P7982" s="3">
        <f>'PVWatts Hourly Results (4)'!L7993/1000</f>
        <v>0</v>
      </c>
      <c r="Q7982" s="130">
        <f>'PVWatts Hourly Results (5)'!L7993/1000</f>
        <v>0</v>
      </c>
    </row>
    <row r="7983" spans="2:17" x14ac:dyDescent="0.25">
      <c r="B7983" s="8">
        <v>11</v>
      </c>
      <c r="C7983" s="9">
        <v>28</v>
      </c>
      <c r="D7983" s="134">
        <f>'PVWatts Hourly Results (1)'!C7994</f>
        <v>0</v>
      </c>
      <c r="E7983" s="127">
        <f>DATE(YEAR(Inputs!$D$5),Summary!B7983,Summary!C7983)+TIME(D7983,0,0)</f>
        <v>333</v>
      </c>
      <c r="F7983" s="4">
        <f t="shared" si="872"/>
        <v>0</v>
      </c>
      <c r="G7983" s="4">
        <f t="shared" si="870"/>
        <v>4</v>
      </c>
      <c r="H7983" s="4">
        <f t="shared" si="873"/>
        <v>1</v>
      </c>
      <c r="I7983" s="4">
        <f t="shared" si="874"/>
        <v>0</v>
      </c>
      <c r="J7983" s="4">
        <f t="shared" si="875"/>
        <v>0</v>
      </c>
      <c r="K7983" s="4">
        <f t="shared" si="871"/>
        <v>0</v>
      </c>
      <c r="L7983" s="5">
        <f t="shared" si="876"/>
        <v>0</v>
      </c>
      <c r="M7983" s="137">
        <f>'PVWatts Hourly Results (1)'!L7994/1000</f>
        <v>0</v>
      </c>
      <c r="N7983" s="3">
        <f>'PVWatts Hourly Results (2)'!L7994/1000</f>
        <v>0</v>
      </c>
      <c r="O7983" s="3">
        <f>'PVWatts Hourly Results (3)'!L7994/1000</f>
        <v>0</v>
      </c>
      <c r="P7983" s="3">
        <f>'PVWatts Hourly Results (4)'!L7994/1000</f>
        <v>0</v>
      </c>
      <c r="Q7983" s="130">
        <f>'PVWatts Hourly Results (5)'!L7994/1000</f>
        <v>0</v>
      </c>
    </row>
    <row r="7984" spans="2:17" x14ac:dyDescent="0.25">
      <c r="B7984" s="8">
        <v>11</v>
      </c>
      <c r="C7984" s="9">
        <v>28</v>
      </c>
      <c r="D7984" s="134">
        <f>'PVWatts Hourly Results (1)'!C7995</f>
        <v>0</v>
      </c>
      <c r="E7984" s="127">
        <f>DATE(YEAR(Inputs!$D$5),Summary!B7984,Summary!C7984)+TIME(D7984,0,0)</f>
        <v>333</v>
      </c>
      <c r="F7984" s="4">
        <f t="shared" si="872"/>
        <v>0</v>
      </c>
      <c r="G7984" s="4">
        <f t="shared" si="870"/>
        <v>4</v>
      </c>
      <c r="H7984" s="4">
        <f t="shared" si="873"/>
        <v>1</v>
      </c>
      <c r="I7984" s="4">
        <f t="shared" si="874"/>
        <v>0</v>
      </c>
      <c r="J7984" s="4">
        <f t="shared" si="875"/>
        <v>0</v>
      </c>
      <c r="K7984" s="4">
        <f t="shared" si="871"/>
        <v>0</v>
      </c>
      <c r="L7984" s="5">
        <f t="shared" si="876"/>
        <v>0</v>
      </c>
      <c r="M7984" s="137">
        <f>'PVWatts Hourly Results (1)'!L7995/1000</f>
        <v>0</v>
      </c>
      <c r="N7984" s="3">
        <f>'PVWatts Hourly Results (2)'!L7995/1000</f>
        <v>0</v>
      </c>
      <c r="O7984" s="3">
        <f>'PVWatts Hourly Results (3)'!L7995/1000</f>
        <v>0</v>
      </c>
      <c r="P7984" s="3">
        <f>'PVWatts Hourly Results (4)'!L7995/1000</f>
        <v>0</v>
      </c>
      <c r="Q7984" s="130">
        <f>'PVWatts Hourly Results (5)'!L7995/1000</f>
        <v>0</v>
      </c>
    </row>
    <row r="7985" spans="2:17" x14ac:dyDescent="0.25">
      <c r="B7985" s="8">
        <v>11</v>
      </c>
      <c r="C7985" s="9">
        <v>28</v>
      </c>
      <c r="D7985" s="134">
        <f>'PVWatts Hourly Results (1)'!C7996</f>
        <v>0</v>
      </c>
      <c r="E7985" s="127">
        <f>DATE(YEAR(Inputs!$D$5),Summary!B7985,Summary!C7985)+TIME(D7985,0,0)</f>
        <v>333</v>
      </c>
      <c r="F7985" s="4">
        <f t="shared" si="872"/>
        <v>0</v>
      </c>
      <c r="G7985" s="4">
        <f t="shared" si="870"/>
        <v>4</v>
      </c>
      <c r="H7985" s="4">
        <f t="shared" si="873"/>
        <v>1</v>
      </c>
      <c r="I7985" s="4">
        <f t="shared" si="874"/>
        <v>0</v>
      </c>
      <c r="J7985" s="4">
        <f t="shared" si="875"/>
        <v>0</v>
      </c>
      <c r="K7985" s="4">
        <f t="shared" si="871"/>
        <v>0</v>
      </c>
      <c r="L7985" s="5">
        <f t="shared" si="876"/>
        <v>0</v>
      </c>
      <c r="M7985" s="137">
        <f>'PVWatts Hourly Results (1)'!L7996/1000</f>
        <v>0</v>
      </c>
      <c r="N7985" s="3">
        <f>'PVWatts Hourly Results (2)'!L7996/1000</f>
        <v>0</v>
      </c>
      <c r="O7985" s="3">
        <f>'PVWatts Hourly Results (3)'!L7996/1000</f>
        <v>0</v>
      </c>
      <c r="P7985" s="3">
        <f>'PVWatts Hourly Results (4)'!L7996/1000</f>
        <v>0</v>
      </c>
      <c r="Q7985" s="130">
        <f>'PVWatts Hourly Results (5)'!L7996/1000</f>
        <v>0</v>
      </c>
    </row>
    <row r="7986" spans="2:17" x14ac:dyDescent="0.25">
      <c r="B7986" s="8">
        <v>11</v>
      </c>
      <c r="C7986" s="9">
        <v>28</v>
      </c>
      <c r="D7986" s="134">
        <f>'PVWatts Hourly Results (1)'!C7997</f>
        <v>0</v>
      </c>
      <c r="E7986" s="127">
        <f>DATE(YEAR(Inputs!$D$5),Summary!B7986,Summary!C7986)+TIME(D7986,0,0)</f>
        <v>333</v>
      </c>
      <c r="F7986" s="4">
        <f t="shared" si="872"/>
        <v>0</v>
      </c>
      <c r="G7986" s="4">
        <f t="shared" si="870"/>
        <v>4</v>
      </c>
      <c r="H7986" s="4">
        <f t="shared" si="873"/>
        <v>1</v>
      </c>
      <c r="I7986" s="4">
        <f t="shared" si="874"/>
        <v>0</v>
      </c>
      <c r="J7986" s="4">
        <f t="shared" si="875"/>
        <v>0</v>
      </c>
      <c r="K7986" s="4">
        <f t="shared" si="871"/>
        <v>0</v>
      </c>
      <c r="L7986" s="5">
        <f t="shared" si="876"/>
        <v>0</v>
      </c>
      <c r="M7986" s="137">
        <f>'PVWatts Hourly Results (1)'!L7997/1000</f>
        <v>0</v>
      </c>
      <c r="N7986" s="3">
        <f>'PVWatts Hourly Results (2)'!L7997/1000</f>
        <v>0</v>
      </c>
      <c r="O7986" s="3">
        <f>'PVWatts Hourly Results (3)'!L7997/1000</f>
        <v>0</v>
      </c>
      <c r="P7986" s="3">
        <f>'PVWatts Hourly Results (4)'!L7997/1000</f>
        <v>0</v>
      </c>
      <c r="Q7986" s="130">
        <f>'PVWatts Hourly Results (5)'!L7997/1000</f>
        <v>0</v>
      </c>
    </row>
    <row r="7987" spans="2:17" x14ac:dyDescent="0.25">
      <c r="B7987" s="8">
        <v>11</v>
      </c>
      <c r="C7987" s="9">
        <v>28</v>
      </c>
      <c r="D7987" s="134">
        <f>'PVWatts Hourly Results (1)'!C7998</f>
        <v>0</v>
      </c>
      <c r="E7987" s="127">
        <f>DATE(YEAR(Inputs!$D$5),Summary!B7987,Summary!C7987)+TIME(D7987,0,0)</f>
        <v>333</v>
      </c>
      <c r="F7987" s="4">
        <f t="shared" si="872"/>
        <v>0</v>
      </c>
      <c r="G7987" s="4">
        <f t="shared" si="870"/>
        <v>4</v>
      </c>
      <c r="H7987" s="4">
        <f t="shared" si="873"/>
        <v>1</v>
      </c>
      <c r="I7987" s="4">
        <f t="shared" si="874"/>
        <v>0</v>
      </c>
      <c r="J7987" s="4">
        <f t="shared" si="875"/>
        <v>0</v>
      </c>
      <c r="K7987" s="4">
        <f t="shared" si="871"/>
        <v>0</v>
      </c>
      <c r="L7987" s="5">
        <f t="shared" si="876"/>
        <v>0</v>
      </c>
      <c r="M7987" s="137">
        <f>'PVWatts Hourly Results (1)'!L7998/1000</f>
        <v>0</v>
      </c>
      <c r="N7987" s="3">
        <f>'PVWatts Hourly Results (2)'!L7998/1000</f>
        <v>0</v>
      </c>
      <c r="O7987" s="3">
        <f>'PVWatts Hourly Results (3)'!L7998/1000</f>
        <v>0</v>
      </c>
      <c r="P7987" s="3">
        <f>'PVWatts Hourly Results (4)'!L7998/1000</f>
        <v>0</v>
      </c>
      <c r="Q7987" s="130">
        <f>'PVWatts Hourly Results (5)'!L7998/1000</f>
        <v>0</v>
      </c>
    </row>
    <row r="7988" spans="2:17" x14ac:dyDescent="0.25">
      <c r="B7988" s="8">
        <v>11</v>
      </c>
      <c r="C7988" s="9">
        <v>28</v>
      </c>
      <c r="D7988" s="134">
        <f>'PVWatts Hourly Results (1)'!C7999</f>
        <v>0</v>
      </c>
      <c r="E7988" s="127">
        <f>DATE(YEAR(Inputs!$D$5),Summary!B7988,Summary!C7988)+TIME(D7988,0,0)</f>
        <v>333</v>
      </c>
      <c r="F7988" s="4">
        <f t="shared" si="872"/>
        <v>0</v>
      </c>
      <c r="G7988" s="4">
        <f t="shared" si="870"/>
        <v>4</v>
      </c>
      <c r="H7988" s="4">
        <f t="shared" si="873"/>
        <v>1</v>
      </c>
      <c r="I7988" s="4">
        <f t="shared" si="874"/>
        <v>0</v>
      </c>
      <c r="J7988" s="4">
        <f t="shared" si="875"/>
        <v>0</v>
      </c>
      <c r="K7988" s="4">
        <f t="shared" si="871"/>
        <v>0</v>
      </c>
      <c r="L7988" s="5">
        <f t="shared" si="876"/>
        <v>0</v>
      </c>
      <c r="M7988" s="137">
        <f>'PVWatts Hourly Results (1)'!L7999/1000</f>
        <v>0</v>
      </c>
      <c r="N7988" s="3">
        <f>'PVWatts Hourly Results (2)'!L7999/1000</f>
        <v>0</v>
      </c>
      <c r="O7988" s="3">
        <f>'PVWatts Hourly Results (3)'!L7999/1000</f>
        <v>0</v>
      </c>
      <c r="P7988" s="3">
        <f>'PVWatts Hourly Results (4)'!L7999/1000</f>
        <v>0</v>
      </c>
      <c r="Q7988" s="130">
        <f>'PVWatts Hourly Results (5)'!L7999/1000</f>
        <v>0</v>
      </c>
    </row>
    <row r="7989" spans="2:17" x14ac:dyDescent="0.25">
      <c r="B7989" s="8">
        <v>11</v>
      </c>
      <c r="C7989" s="9">
        <v>28</v>
      </c>
      <c r="D7989" s="134">
        <f>'PVWatts Hourly Results (1)'!C8000</f>
        <v>0</v>
      </c>
      <c r="E7989" s="127">
        <f>DATE(YEAR(Inputs!$D$5),Summary!B7989,Summary!C7989)+TIME(D7989,0,0)</f>
        <v>333</v>
      </c>
      <c r="F7989" s="4">
        <f t="shared" si="872"/>
        <v>0</v>
      </c>
      <c r="G7989" s="4">
        <f t="shared" si="870"/>
        <v>4</v>
      </c>
      <c r="H7989" s="4">
        <f t="shared" si="873"/>
        <v>1</v>
      </c>
      <c r="I7989" s="4">
        <f t="shared" si="874"/>
        <v>0</v>
      </c>
      <c r="J7989" s="4">
        <f t="shared" si="875"/>
        <v>0</v>
      </c>
      <c r="K7989" s="4">
        <f t="shared" si="871"/>
        <v>0</v>
      </c>
      <c r="L7989" s="5">
        <f t="shared" si="876"/>
        <v>0</v>
      </c>
      <c r="M7989" s="137">
        <f>'PVWatts Hourly Results (1)'!L8000/1000</f>
        <v>0</v>
      </c>
      <c r="N7989" s="3">
        <f>'PVWatts Hourly Results (2)'!L8000/1000</f>
        <v>0</v>
      </c>
      <c r="O7989" s="3">
        <f>'PVWatts Hourly Results (3)'!L8000/1000</f>
        <v>0</v>
      </c>
      <c r="P7989" s="3">
        <f>'PVWatts Hourly Results (4)'!L8000/1000</f>
        <v>0</v>
      </c>
      <c r="Q7989" s="130">
        <f>'PVWatts Hourly Results (5)'!L8000/1000</f>
        <v>0</v>
      </c>
    </row>
    <row r="7990" spans="2:17" x14ac:dyDescent="0.25">
      <c r="B7990" s="8">
        <v>11</v>
      </c>
      <c r="C7990" s="9">
        <v>29</v>
      </c>
      <c r="D7990" s="134">
        <f>'PVWatts Hourly Results (1)'!C8001</f>
        <v>0</v>
      </c>
      <c r="E7990" s="127">
        <f>DATE(YEAR(Inputs!$D$5),Summary!B7990,Summary!C7990)+TIME(D7990,0,0)</f>
        <v>334</v>
      </c>
      <c r="F7990" s="4">
        <f t="shared" si="872"/>
        <v>0</v>
      </c>
      <c r="G7990" s="4">
        <f t="shared" si="870"/>
        <v>5</v>
      </c>
      <c r="H7990" s="4">
        <f t="shared" si="873"/>
        <v>1</v>
      </c>
      <c r="I7990" s="4">
        <f t="shared" si="874"/>
        <v>0</v>
      </c>
      <c r="J7990" s="4">
        <f t="shared" si="875"/>
        <v>0</v>
      </c>
      <c r="K7990" s="4">
        <f t="shared" si="871"/>
        <v>0</v>
      </c>
      <c r="L7990" s="5">
        <f t="shared" si="876"/>
        <v>0</v>
      </c>
      <c r="M7990" s="137">
        <f>'PVWatts Hourly Results (1)'!L8001/1000</f>
        <v>0</v>
      </c>
      <c r="N7990" s="3">
        <f>'PVWatts Hourly Results (2)'!L8001/1000</f>
        <v>0</v>
      </c>
      <c r="O7990" s="3">
        <f>'PVWatts Hourly Results (3)'!L8001/1000</f>
        <v>0</v>
      </c>
      <c r="P7990" s="3">
        <f>'PVWatts Hourly Results (4)'!L8001/1000</f>
        <v>0</v>
      </c>
      <c r="Q7990" s="130">
        <f>'PVWatts Hourly Results (5)'!L8001/1000</f>
        <v>0</v>
      </c>
    </row>
    <row r="7991" spans="2:17" x14ac:dyDescent="0.25">
      <c r="B7991" s="8">
        <v>11</v>
      </c>
      <c r="C7991" s="9">
        <v>29</v>
      </c>
      <c r="D7991" s="134">
        <f>'PVWatts Hourly Results (1)'!C8002</f>
        <v>0</v>
      </c>
      <c r="E7991" s="127">
        <f>DATE(YEAR(Inputs!$D$5),Summary!B7991,Summary!C7991)+TIME(D7991,0,0)</f>
        <v>334</v>
      </c>
      <c r="F7991" s="4">
        <f t="shared" si="872"/>
        <v>0</v>
      </c>
      <c r="G7991" s="4">
        <f t="shared" si="870"/>
        <v>5</v>
      </c>
      <c r="H7991" s="4">
        <f t="shared" si="873"/>
        <v>1</v>
      </c>
      <c r="I7991" s="4">
        <f t="shared" si="874"/>
        <v>0</v>
      </c>
      <c r="J7991" s="4">
        <f t="shared" si="875"/>
        <v>0</v>
      </c>
      <c r="K7991" s="4">
        <f t="shared" si="871"/>
        <v>0</v>
      </c>
      <c r="L7991" s="5">
        <f t="shared" si="876"/>
        <v>0</v>
      </c>
      <c r="M7991" s="137">
        <f>'PVWatts Hourly Results (1)'!L8002/1000</f>
        <v>0</v>
      </c>
      <c r="N7991" s="3">
        <f>'PVWatts Hourly Results (2)'!L8002/1000</f>
        <v>0</v>
      </c>
      <c r="O7991" s="3">
        <f>'PVWatts Hourly Results (3)'!L8002/1000</f>
        <v>0</v>
      </c>
      <c r="P7991" s="3">
        <f>'PVWatts Hourly Results (4)'!L8002/1000</f>
        <v>0</v>
      </c>
      <c r="Q7991" s="130">
        <f>'PVWatts Hourly Results (5)'!L8002/1000</f>
        <v>0</v>
      </c>
    </row>
    <row r="7992" spans="2:17" x14ac:dyDescent="0.25">
      <c r="B7992" s="8">
        <v>11</v>
      </c>
      <c r="C7992" s="9">
        <v>29</v>
      </c>
      <c r="D7992" s="134">
        <f>'PVWatts Hourly Results (1)'!C8003</f>
        <v>0</v>
      </c>
      <c r="E7992" s="127">
        <f>DATE(YEAR(Inputs!$D$5),Summary!B7992,Summary!C7992)+TIME(D7992,0,0)</f>
        <v>334</v>
      </c>
      <c r="F7992" s="4">
        <f t="shared" si="872"/>
        <v>0</v>
      </c>
      <c r="G7992" s="4">
        <f t="shared" si="870"/>
        <v>5</v>
      </c>
      <c r="H7992" s="4">
        <f t="shared" si="873"/>
        <v>1</v>
      </c>
      <c r="I7992" s="4">
        <f t="shared" si="874"/>
        <v>0</v>
      </c>
      <c r="J7992" s="4">
        <f t="shared" si="875"/>
        <v>0</v>
      </c>
      <c r="K7992" s="4">
        <f t="shared" si="871"/>
        <v>0</v>
      </c>
      <c r="L7992" s="5">
        <f t="shared" si="876"/>
        <v>0</v>
      </c>
      <c r="M7992" s="137">
        <f>'PVWatts Hourly Results (1)'!L8003/1000</f>
        <v>0</v>
      </c>
      <c r="N7992" s="3">
        <f>'PVWatts Hourly Results (2)'!L8003/1000</f>
        <v>0</v>
      </c>
      <c r="O7992" s="3">
        <f>'PVWatts Hourly Results (3)'!L8003/1000</f>
        <v>0</v>
      </c>
      <c r="P7992" s="3">
        <f>'PVWatts Hourly Results (4)'!L8003/1000</f>
        <v>0</v>
      </c>
      <c r="Q7992" s="130">
        <f>'PVWatts Hourly Results (5)'!L8003/1000</f>
        <v>0</v>
      </c>
    </row>
    <row r="7993" spans="2:17" x14ac:dyDescent="0.25">
      <c r="B7993" s="8">
        <v>11</v>
      </c>
      <c r="C7993" s="9">
        <v>29</v>
      </c>
      <c r="D7993" s="134">
        <f>'PVWatts Hourly Results (1)'!C8004</f>
        <v>0</v>
      </c>
      <c r="E7993" s="127">
        <f>DATE(YEAR(Inputs!$D$5),Summary!B7993,Summary!C7993)+TIME(D7993,0,0)</f>
        <v>334</v>
      </c>
      <c r="F7993" s="4">
        <f t="shared" si="872"/>
        <v>0</v>
      </c>
      <c r="G7993" s="4">
        <f t="shared" si="870"/>
        <v>5</v>
      </c>
      <c r="H7993" s="4">
        <f t="shared" si="873"/>
        <v>1</v>
      </c>
      <c r="I7993" s="4">
        <f t="shared" si="874"/>
        <v>0</v>
      </c>
      <c r="J7993" s="4">
        <f t="shared" si="875"/>
        <v>0</v>
      </c>
      <c r="K7993" s="4">
        <f t="shared" si="871"/>
        <v>0</v>
      </c>
      <c r="L7993" s="5">
        <f t="shared" si="876"/>
        <v>0</v>
      </c>
      <c r="M7993" s="137">
        <f>'PVWatts Hourly Results (1)'!L8004/1000</f>
        <v>0</v>
      </c>
      <c r="N7993" s="3">
        <f>'PVWatts Hourly Results (2)'!L8004/1000</f>
        <v>0</v>
      </c>
      <c r="O7993" s="3">
        <f>'PVWatts Hourly Results (3)'!L8004/1000</f>
        <v>0</v>
      </c>
      <c r="P7993" s="3">
        <f>'PVWatts Hourly Results (4)'!L8004/1000</f>
        <v>0</v>
      </c>
      <c r="Q7993" s="130">
        <f>'PVWatts Hourly Results (5)'!L8004/1000</f>
        <v>0</v>
      </c>
    </row>
    <row r="7994" spans="2:17" x14ac:dyDescent="0.25">
      <c r="B7994" s="8">
        <v>11</v>
      </c>
      <c r="C7994" s="9">
        <v>29</v>
      </c>
      <c r="D7994" s="134">
        <f>'PVWatts Hourly Results (1)'!C8005</f>
        <v>0</v>
      </c>
      <c r="E7994" s="127">
        <f>DATE(YEAR(Inputs!$D$5),Summary!B7994,Summary!C7994)+TIME(D7994,0,0)</f>
        <v>334</v>
      </c>
      <c r="F7994" s="4">
        <f t="shared" si="872"/>
        <v>0</v>
      </c>
      <c r="G7994" s="4">
        <f t="shared" si="870"/>
        <v>5</v>
      </c>
      <c r="H7994" s="4">
        <f t="shared" si="873"/>
        <v>1</v>
      </c>
      <c r="I7994" s="4">
        <f t="shared" si="874"/>
        <v>0</v>
      </c>
      <c r="J7994" s="4">
        <f t="shared" si="875"/>
        <v>0</v>
      </c>
      <c r="K7994" s="4">
        <f t="shared" si="871"/>
        <v>0</v>
      </c>
      <c r="L7994" s="5">
        <f t="shared" si="876"/>
        <v>0</v>
      </c>
      <c r="M7994" s="137">
        <f>'PVWatts Hourly Results (1)'!L8005/1000</f>
        <v>0</v>
      </c>
      <c r="N7994" s="3">
        <f>'PVWatts Hourly Results (2)'!L8005/1000</f>
        <v>0</v>
      </c>
      <c r="O7994" s="3">
        <f>'PVWatts Hourly Results (3)'!L8005/1000</f>
        <v>0</v>
      </c>
      <c r="P7994" s="3">
        <f>'PVWatts Hourly Results (4)'!L8005/1000</f>
        <v>0</v>
      </c>
      <c r="Q7994" s="130">
        <f>'PVWatts Hourly Results (5)'!L8005/1000</f>
        <v>0</v>
      </c>
    </row>
    <row r="7995" spans="2:17" x14ac:dyDescent="0.25">
      <c r="B7995" s="8">
        <v>11</v>
      </c>
      <c r="C7995" s="9">
        <v>29</v>
      </c>
      <c r="D7995" s="134">
        <f>'PVWatts Hourly Results (1)'!C8006</f>
        <v>0</v>
      </c>
      <c r="E7995" s="127">
        <f>DATE(YEAR(Inputs!$D$5),Summary!B7995,Summary!C7995)+TIME(D7995,0,0)</f>
        <v>334</v>
      </c>
      <c r="F7995" s="4">
        <f t="shared" si="872"/>
        <v>0</v>
      </c>
      <c r="G7995" s="4">
        <f t="shared" si="870"/>
        <v>5</v>
      </c>
      <c r="H7995" s="4">
        <f t="shared" si="873"/>
        <v>1</v>
      </c>
      <c r="I7995" s="4">
        <f t="shared" si="874"/>
        <v>0</v>
      </c>
      <c r="J7995" s="4">
        <f t="shared" si="875"/>
        <v>0</v>
      </c>
      <c r="K7995" s="4">
        <f t="shared" si="871"/>
        <v>0</v>
      </c>
      <c r="L7995" s="5">
        <f t="shared" si="876"/>
        <v>0</v>
      </c>
      <c r="M7995" s="137">
        <f>'PVWatts Hourly Results (1)'!L8006/1000</f>
        <v>0</v>
      </c>
      <c r="N7995" s="3">
        <f>'PVWatts Hourly Results (2)'!L8006/1000</f>
        <v>0</v>
      </c>
      <c r="O7995" s="3">
        <f>'PVWatts Hourly Results (3)'!L8006/1000</f>
        <v>0</v>
      </c>
      <c r="P7995" s="3">
        <f>'PVWatts Hourly Results (4)'!L8006/1000</f>
        <v>0</v>
      </c>
      <c r="Q7995" s="130">
        <f>'PVWatts Hourly Results (5)'!L8006/1000</f>
        <v>0</v>
      </c>
    </row>
    <row r="7996" spans="2:17" x14ac:dyDescent="0.25">
      <c r="B7996" s="8">
        <v>11</v>
      </c>
      <c r="C7996" s="9">
        <v>29</v>
      </c>
      <c r="D7996" s="134">
        <f>'PVWatts Hourly Results (1)'!C8007</f>
        <v>0</v>
      </c>
      <c r="E7996" s="127">
        <f>DATE(YEAR(Inputs!$D$5),Summary!B7996,Summary!C7996)+TIME(D7996,0,0)</f>
        <v>334</v>
      </c>
      <c r="F7996" s="4">
        <f t="shared" si="872"/>
        <v>0</v>
      </c>
      <c r="G7996" s="4">
        <f t="shared" si="870"/>
        <v>5</v>
      </c>
      <c r="H7996" s="4">
        <f t="shared" si="873"/>
        <v>1</v>
      </c>
      <c r="I7996" s="4">
        <f t="shared" si="874"/>
        <v>0</v>
      </c>
      <c r="J7996" s="4">
        <f t="shared" si="875"/>
        <v>0</v>
      </c>
      <c r="K7996" s="4">
        <f t="shared" si="871"/>
        <v>0</v>
      </c>
      <c r="L7996" s="5">
        <f t="shared" si="876"/>
        <v>0</v>
      </c>
      <c r="M7996" s="137">
        <f>'PVWatts Hourly Results (1)'!L8007/1000</f>
        <v>0</v>
      </c>
      <c r="N7996" s="3">
        <f>'PVWatts Hourly Results (2)'!L8007/1000</f>
        <v>0</v>
      </c>
      <c r="O7996" s="3">
        <f>'PVWatts Hourly Results (3)'!L8007/1000</f>
        <v>0</v>
      </c>
      <c r="P7996" s="3">
        <f>'PVWatts Hourly Results (4)'!L8007/1000</f>
        <v>0</v>
      </c>
      <c r="Q7996" s="130">
        <f>'PVWatts Hourly Results (5)'!L8007/1000</f>
        <v>0</v>
      </c>
    </row>
    <row r="7997" spans="2:17" x14ac:dyDescent="0.25">
      <c r="B7997" s="8">
        <v>11</v>
      </c>
      <c r="C7997" s="9">
        <v>29</v>
      </c>
      <c r="D7997" s="134">
        <f>'PVWatts Hourly Results (1)'!C8008</f>
        <v>0</v>
      </c>
      <c r="E7997" s="127">
        <f>DATE(YEAR(Inputs!$D$5),Summary!B7997,Summary!C7997)+TIME(D7997,0,0)</f>
        <v>334</v>
      </c>
      <c r="F7997" s="4">
        <f t="shared" si="872"/>
        <v>0</v>
      </c>
      <c r="G7997" s="4">
        <f t="shared" si="870"/>
        <v>5</v>
      </c>
      <c r="H7997" s="4">
        <f t="shared" si="873"/>
        <v>1</v>
      </c>
      <c r="I7997" s="4">
        <f t="shared" si="874"/>
        <v>0</v>
      </c>
      <c r="J7997" s="4">
        <f t="shared" si="875"/>
        <v>0</v>
      </c>
      <c r="K7997" s="4">
        <f t="shared" si="871"/>
        <v>0</v>
      </c>
      <c r="L7997" s="5">
        <f t="shared" si="876"/>
        <v>0</v>
      </c>
      <c r="M7997" s="137">
        <f>'PVWatts Hourly Results (1)'!L8008/1000</f>
        <v>0</v>
      </c>
      <c r="N7997" s="3">
        <f>'PVWatts Hourly Results (2)'!L8008/1000</f>
        <v>0</v>
      </c>
      <c r="O7997" s="3">
        <f>'PVWatts Hourly Results (3)'!L8008/1000</f>
        <v>0</v>
      </c>
      <c r="P7997" s="3">
        <f>'PVWatts Hourly Results (4)'!L8008/1000</f>
        <v>0</v>
      </c>
      <c r="Q7997" s="130">
        <f>'PVWatts Hourly Results (5)'!L8008/1000</f>
        <v>0</v>
      </c>
    </row>
    <row r="7998" spans="2:17" x14ac:dyDescent="0.25">
      <c r="B7998" s="8">
        <v>11</v>
      </c>
      <c r="C7998" s="9">
        <v>29</v>
      </c>
      <c r="D7998" s="134">
        <f>'PVWatts Hourly Results (1)'!C8009</f>
        <v>0</v>
      </c>
      <c r="E7998" s="127">
        <f>DATE(YEAR(Inputs!$D$5),Summary!B7998,Summary!C7998)+TIME(D7998,0,0)</f>
        <v>334</v>
      </c>
      <c r="F7998" s="4">
        <f t="shared" si="872"/>
        <v>0</v>
      </c>
      <c r="G7998" s="4">
        <f t="shared" si="870"/>
        <v>5</v>
      </c>
      <c r="H7998" s="4">
        <f t="shared" si="873"/>
        <v>1</v>
      </c>
      <c r="I7998" s="4">
        <f t="shared" si="874"/>
        <v>0</v>
      </c>
      <c r="J7998" s="4">
        <f t="shared" si="875"/>
        <v>0</v>
      </c>
      <c r="K7998" s="4">
        <f t="shared" si="871"/>
        <v>0</v>
      </c>
      <c r="L7998" s="5">
        <f t="shared" si="876"/>
        <v>0</v>
      </c>
      <c r="M7998" s="137">
        <f>'PVWatts Hourly Results (1)'!L8009/1000</f>
        <v>0</v>
      </c>
      <c r="N7998" s="3">
        <f>'PVWatts Hourly Results (2)'!L8009/1000</f>
        <v>0</v>
      </c>
      <c r="O7998" s="3">
        <f>'PVWatts Hourly Results (3)'!L8009/1000</f>
        <v>0</v>
      </c>
      <c r="P7998" s="3">
        <f>'PVWatts Hourly Results (4)'!L8009/1000</f>
        <v>0</v>
      </c>
      <c r="Q7998" s="130">
        <f>'PVWatts Hourly Results (5)'!L8009/1000</f>
        <v>0</v>
      </c>
    </row>
    <row r="7999" spans="2:17" x14ac:dyDescent="0.25">
      <c r="B7999" s="8">
        <v>11</v>
      </c>
      <c r="C7999" s="9">
        <v>29</v>
      </c>
      <c r="D7999" s="134">
        <f>'PVWatts Hourly Results (1)'!C8010</f>
        <v>0</v>
      </c>
      <c r="E7999" s="127">
        <f>DATE(YEAR(Inputs!$D$5),Summary!B7999,Summary!C7999)+TIME(D7999,0,0)</f>
        <v>334</v>
      </c>
      <c r="F7999" s="4">
        <f t="shared" si="872"/>
        <v>0</v>
      </c>
      <c r="G7999" s="4">
        <f t="shared" si="870"/>
        <v>5</v>
      </c>
      <c r="H7999" s="4">
        <f t="shared" si="873"/>
        <v>1</v>
      </c>
      <c r="I7999" s="4">
        <f t="shared" si="874"/>
        <v>0</v>
      </c>
      <c r="J7999" s="4">
        <f t="shared" si="875"/>
        <v>0</v>
      </c>
      <c r="K7999" s="4">
        <f t="shared" si="871"/>
        <v>0</v>
      </c>
      <c r="L7999" s="5">
        <f t="shared" si="876"/>
        <v>0</v>
      </c>
      <c r="M7999" s="137">
        <f>'PVWatts Hourly Results (1)'!L8010/1000</f>
        <v>0</v>
      </c>
      <c r="N7999" s="3">
        <f>'PVWatts Hourly Results (2)'!L8010/1000</f>
        <v>0</v>
      </c>
      <c r="O7999" s="3">
        <f>'PVWatts Hourly Results (3)'!L8010/1000</f>
        <v>0</v>
      </c>
      <c r="P7999" s="3">
        <f>'PVWatts Hourly Results (4)'!L8010/1000</f>
        <v>0</v>
      </c>
      <c r="Q7999" s="130">
        <f>'PVWatts Hourly Results (5)'!L8010/1000</f>
        <v>0</v>
      </c>
    </row>
    <row r="8000" spans="2:17" x14ac:dyDescent="0.25">
      <c r="B8000" s="8">
        <v>11</v>
      </c>
      <c r="C8000" s="9">
        <v>29</v>
      </c>
      <c r="D8000" s="134">
        <f>'PVWatts Hourly Results (1)'!C8011</f>
        <v>0</v>
      </c>
      <c r="E8000" s="127">
        <f>DATE(YEAR(Inputs!$D$5),Summary!B8000,Summary!C8000)+TIME(D8000,0,0)</f>
        <v>334</v>
      </c>
      <c r="F8000" s="4">
        <f t="shared" si="872"/>
        <v>0</v>
      </c>
      <c r="G8000" s="4">
        <f t="shared" si="870"/>
        <v>5</v>
      </c>
      <c r="H8000" s="4">
        <f t="shared" si="873"/>
        <v>1</v>
      </c>
      <c r="I8000" s="4">
        <f t="shared" si="874"/>
        <v>0</v>
      </c>
      <c r="J8000" s="4">
        <f t="shared" si="875"/>
        <v>0</v>
      </c>
      <c r="K8000" s="4">
        <f t="shared" si="871"/>
        <v>0</v>
      </c>
      <c r="L8000" s="5">
        <f t="shared" si="876"/>
        <v>0</v>
      </c>
      <c r="M8000" s="137">
        <f>'PVWatts Hourly Results (1)'!L8011/1000</f>
        <v>0</v>
      </c>
      <c r="N8000" s="3">
        <f>'PVWatts Hourly Results (2)'!L8011/1000</f>
        <v>0</v>
      </c>
      <c r="O8000" s="3">
        <f>'PVWatts Hourly Results (3)'!L8011/1000</f>
        <v>0</v>
      </c>
      <c r="P8000" s="3">
        <f>'PVWatts Hourly Results (4)'!L8011/1000</f>
        <v>0</v>
      </c>
      <c r="Q8000" s="130">
        <f>'PVWatts Hourly Results (5)'!L8011/1000</f>
        <v>0</v>
      </c>
    </row>
    <row r="8001" spans="2:17" x14ac:dyDescent="0.25">
      <c r="B8001" s="8">
        <v>11</v>
      </c>
      <c r="C8001" s="9">
        <v>29</v>
      </c>
      <c r="D8001" s="134">
        <f>'PVWatts Hourly Results (1)'!C8012</f>
        <v>0</v>
      </c>
      <c r="E8001" s="127">
        <f>DATE(YEAR(Inputs!$D$5),Summary!B8001,Summary!C8001)+TIME(D8001,0,0)</f>
        <v>334</v>
      </c>
      <c r="F8001" s="4">
        <f t="shared" si="872"/>
        <v>0</v>
      </c>
      <c r="G8001" s="4">
        <f t="shared" si="870"/>
        <v>5</v>
      </c>
      <c r="H8001" s="4">
        <f t="shared" si="873"/>
        <v>1</v>
      </c>
      <c r="I8001" s="4">
        <f t="shared" si="874"/>
        <v>0</v>
      </c>
      <c r="J8001" s="4">
        <f t="shared" si="875"/>
        <v>0</v>
      </c>
      <c r="K8001" s="4">
        <f t="shared" si="871"/>
        <v>0</v>
      </c>
      <c r="L8001" s="5">
        <f t="shared" si="876"/>
        <v>0</v>
      </c>
      <c r="M8001" s="137">
        <f>'PVWatts Hourly Results (1)'!L8012/1000</f>
        <v>0</v>
      </c>
      <c r="N8001" s="3">
        <f>'PVWatts Hourly Results (2)'!L8012/1000</f>
        <v>0</v>
      </c>
      <c r="O8001" s="3">
        <f>'PVWatts Hourly Results (3)'!L8012/1000</f>
        <v>0</v>
      </c>
      <c r="P8001" s="3">
        <f>'PVWatts Hourly Results (4)'!L8012/1000</f>
        <v>0</v>
      </c>
      <c r="Q8001" s="130">
        <f>'PVWatts Hourly Results (5)'!L8012/1000</f>
        <v>0</v>
      </c>
    </row>
    <row r="8002" spans="2:17" x14ac:dyDescent="0.25">
      <c r="B8002" s="8">
        <v>11</v>
      </c>
      <c r="C8002" s="9">
        <v>29</v>
      </c>
      <c r="D8002" s="134">
        <f>'PVWatts Hourly Results (1)'!C8013</f>
        <v>0</v>
      </c>
      <c r="E8002" s="127">
        <f>DATE(YEAR(Inputs!$D$5),Summary!B8002,Summary!C8002)+TIME(D8002,0,0)</f>
        <v>334</v>
      </c>
      <c r="F8002" s="4">
        <f t="shared" si="872"/>
        <v>0</v>
      </c>
      <c r="G8002" s="4">
        <f t="shared" si="870"/>
        <v>5</v>
      </c>
      <c r="H8002" s="4">
        <f t="shared" si="873"/>
        <v>1</v>
      </c>
      <c r="I8002" s="4">
        <f t="shared" si="874"/>
        <v>0</v>
      </c>
      <c r="J8002" s="4">
        <f t="shared" si="875"/>
        <v>0</v>
      </c>
      <c r="K8002" s="4">
        <f t="shared" si="871"/>
        <v>0</v>
      </c>
      <c r="L8002" s="5">
        <f t="shared" si="876"/>
        <v>0</v>
      </c>
      <c r="M8002" s="137">
        <f>'PVWatts Hourly Results (1)'!L8013/1000</f>
        <v>0</v>
      </c>
      <c r="N8002" s="3">
        <f>'PVWatts Hourly Results (2)'!L8013/1000</f>
        <v>0</v>
      </c>
      <c r="O8002" s="3">
        <f>'PVWatts Hourly Results (3)'!L8013/1000</f>
        <v>0</v>
      </c>
      <c r="P8002" s="3">
        <f>'PVWatts Hourly Results (4)'!L8013/1000</f>
        <v>0</v>
      </c>
      <c r="Q8002" s="130">
        <f>'PVWatts Hourly Results (5)'!L8013/1000</f>
        <v>0</v>
      </c>
    </row>
    <row r="8003" spans="2:17" x14ac:dyDescent="0.25">
      <c r="B8003" s="8">
        <v>11</v>
      </c>
      <c r="C8003" s="9">
        <v>29</v>
      </c>
      <c r="D8003" s="134">
        <f>'PVWatts Hourly Results (1)'!C8014</f>
        <v>0</v>
      </c>
      <c r="E8003" s="127">
        <f>DATE(YEAR(Inputs!$D$5),Summary!B8003,Summary!C8003)+TIME(D8003,0,0)</f>
        <v>334</v>
      </c>
      <c r="F8003" s="4">
        <f t="shared" si="872"/>
        <v>0</v>
      </c>
      <c r="G8003" s="4">
        <f t="shared" si="870"/>
        <v>5</v>
      </c>
      <c r="H8003" s="4">
        <f t="shared" si="873"/>
        <v>1</v>
      </c>
      <c r="I8003" s="4">
        <f t="shared" si="874"/>
        <v>0</v>
      </c>
      <c r="J8003" s="4">
        <f t="shared" si="875"/>
        <v>0</v>
      </c>
      <c r="K8003" s="4">
        <f t="shared" si="871"/>
        <v>0</v>
      </c>
      <c r="L8003" s="5">
        <f t="shared" si="876"/>
        <v>0</v>
      </c>
      <c r="M8003" s="137">
        <f>'PVWatts Hourly Results (1)'!L8014/1000</f>
        <v>0</v>
      </c>
      <c r="N8003" s="3">
        <f>'PVWatts Hourly Results (2)'!L8014/1000</f>
        <v>0</v>
      </c>
      <c r="O8003" s="3">
        <f>'PVWatts Hourly Results (3)'!L8014/1000</f>
        <v>0</v>
      </c>
      <c r="P8003" s="3">
        <f>'PVWatts Hourly Results (4)'!L8014/1000</f>
        <v>0</v>
      </c>
      <c r="Q8003" s="130">
        <f>'PVWatts Hourly Results (5)'!L8014/1000</f>
        <v>0</v>
      </c>
    </row>
    <row r="8004" spans="2:17" x14ac:dyDescent="0.25">
      <c r="B8004" s="8">
        <v>11</v>
      </c>
      <c r="C8004" s="9">
        <v>29</v>
      </c>
      <c r="D8004" s="134">
        <f>'PVWatts Hourly Results (1)'!C8015</f>
        <v>0</v>
      </c>
      <c r="E8004" s="127">
        <f>DATE(YEAR(Inputs!$D$5),Summary!B8004,Summary!C8004)+TIME(D8004,0,0)</f>
        <v>334</v>
      </c>
      <c r="F8004" s="4">
        <f t="shared" si="872"/>
        <v>0</v>
      </c>
      <c r="G8004" s="4">
        <f t="shared" si="870"/>
        <v>5</v>
      </c>
      <c r="H8004" s="4">
        <f t="shared" si="873"/>
        <v>1</v>
      </c>
      <c r="I8004" s="4">
        <f t="shared" si="874"/>
        <v>0</v>
      </c>
      <c r="J8004" s="4">
        <f t="shared" si="875"/>
        <v>0</v>
      </c>
      <c r="K8004" s="4">
        <f t="shared" si="871"/>
        <v>0</v>
      </c>
      <c r="L8004" s="5">
        <f t="shared" si="876"/>
        <v>0</v>
      </c>
      <c r="M8004" s="137">
        <f>'PVWatts Hourly Results (1)'!L8015/1000</f>
        <v>0</v>
      </c>
      <c r="N8004" s="3">
        <f>'PVWatts Hourly Results (2)'!L8015/1000</f>
        <v>0</v>
      </c>
      <c r="O8004" s="3">
        <f>'PVWatts Hourly Results (3)'!L8015/1000</f>
        <v>0</v>
      </c>
      <c r="P8004" s="3">
        <f>'PVWatts Hourly Results (4)'!L8015/1000</f>
        <v>0</v>
      </c>
      <c r="Q8004" s="130">
        <f>'PVWatts Hourly Results (5)'!L8015/1000</f>
        <v>0</v>
      </c>
    </row>
    <row r="8005" spans="2:17" x14ac:dyDescent="0.25">
      <c r="B8005" s="8">
        <v>11</v>
      </c>
      <c r="C8005" s="9">
        <v>29</v>
      </c>
      <c r="D8005" s="134">
        <f>'PVWatts Hourly Results (1)'!C8016</f>
        <v>0</v>
      </c>
      <c r="E8005" s="127">
        <f>DATE(YEAR(Inputs!$D$5),Summary!B8005,Summary!C8005)+TIME(D8005,0,0)</f>
        <v>334</v>
      </c>
      <c r="F8005" s="4">
        <f t="shared" si="872"/>
        <v>0</v>
      </c>
      <c r="G8005" s="4">
        <f t="shared" si="870"/>
        <v>5</v>
      </c>
      <c r="H8005" s="4">
        <f t="shared" si="873"/>
        <v>1</v>
      </c>
      <c r="I8005" s="4">
        <f t="shared" si="874"/>
        <v>0</v>
      </c>
      <c r="J8005" s="4">
        <f t="shared" si="875"/>
        <v>0</v>
      </c>
      <c r="K8005" s="4">
        <f t="shared" si="871"/>
        <v>0</v>
      </c>
      <c r="L8005" s="5">
        <f t="shared" si="876"/>
        <v>0</v>
      </c>
      <c r="M8005" s="137">
        <f>'PVWatts Hourly Results (1)'!L8016/1000</f>
        <v>0</v>
      </c>
      <c r="N8005" s="3">
        <f>'PVWatts Hourly Results (2)'!L8016/1000</f>
        <v>0</v>
      </c>
      <c r="O8005" s="3">
        <f>'PVWatts Hourly Results (3)'!L8016/1000</f>
        <v>0</v>
      </c>
      <c r="P8005" s="3">
        <f>'PVWatts Hourly Results (4)'!L8016/1000</f>
        <v>0</v>
      </c>
      <c r="Q8005" s="130">
        <f>'PVWatts Hourly Results (5)'!L8016/1000</f>
        <v>0</v>
      </c>
    </row>
    <row r="8006" spans="2:17" x14ac:dyDescent="0.25">
      <c r="B8006" s="8">
        <v>11</v>
      </c>
      <c r="C8006" s="9">
        <v>29</v>
      </c>
      <c r="D8006" s="134">
        <f>'PVWatts Hourly Results (1)'!C8017</f>
        <v>0</v>
      </c>
      <c r="E8006" s="127">
        <f>DATE(YEAR(Inputs!$D$5),Summary!B8006,Summary!C8006)+TIME(D8006,0,0)</f>
        <v>334</v>
      </c>
      <c r="F8006" s="4">
        <f t="shared" si="872"/>
        <v>0</v>
      </c>
      <c r="G8006" s="4">
        <f t="shared" si="870"/>
        <v>5</v>
      </c>
      <c r="H8006" s="4">
        <f t="shared" si="873"/>
        <v>1</v>
      </c>
      <c r="I8006" s="4">
        <f t="shared" si="874"/>
        <v>0</v>
      </c>
      <c r="J8006" s="4">
        <f t="shared" si="875"/>
        <v>0</v>
      </c>
      <c r="K8006" s="4">
        <f t="shared" si="871"/>
        <v>0</v>
      </c>
      <c r="L8006" s="5">
        <f t="shared" si="876"/>
        <v>0</v>
      </c>
      <c r="M8006" s="137">
        <f>'PVWatts Hourly Results (1)'!L8017/1000</f>
        <v>0</v>
      </c>
      <c r="N8006" s="3">
        <f>'PVWatts Hourly Results (2)'!L8017/1000</f>
        <v>0</v>
      </c>
      <c r="O8006" s="3">
        <f>'PVWatts Hourly Results (3)'!L8017/1000</f>
        <v>0</v>
      </c>
      <c r="P8006" s="3">
        <f>'PVWatts Hourly Results (4)'!L8017/1000</f>
        <v>0</v>
      </c>
      <c r="Q8006" s="130">
        <f>'PVWatts Hourly Results (5)'!L8017/1000</f>
        <v>0</v>
      </c>
    </row>
    <row r="8007" spans="2:17" x14ac:dyDescent="0.25">
      <c r="B8007" s="8">
        <v>11</v>
      </c>
      <c r="C8007" s="9">
        <v>29</v>
      </c>
      <c r="D8007" s="134">
        <f>'PVWatts Hourly Results (1)'!C8018</f>
        <v>0</v>
      </c>
      <c r="E8007" s="127">
        <f>DATE(YEAR(Inputs!$D$5),Summary!B8007,Summary!C8007)+TIME(D8007,0,0)</f>
        <v>334</v>
      </c>
      <c r="F8007" s="4">
        <f t="shared" si="872"/>
        <v>0</v>
      </c>
      <c r="G8007" s="4">
        <f t="shared" si="870"/>
        <v>5</v>
      </c>
      <c r="H8007" s="4">
        <f t="shared" si="873"/>
        <v>1</v>
      </c>
      <c r="I8007" s="4">
        <f t="shared" si="874"/>
        <v>0</v>
      </c>
      <c r="J8007" s="4">
        <f t="shared" si="875"/>
        <v>0</v>
      </c>
      <c r="K8007" s="4">
        <f t="shared" si="871"/>
        <v>0</v>
      </c>
      <c r="L8007" s="5">
        <f t="shared" si="876"/>
        <v>0</v>
      </c>
      <c r="M8007" s="137">
        <f>'PVWatts Hourly Results (1)'!L8018/1000</f>
        <v>0</v>
      </c>
      <c r="N8007" s="3">
        <f>'PVWatts Hourly Results (2)'!L8018/1000</f>
        <v>0</v>
      </c>
      <c r="O8007" s="3">
        <f>'PVWatts Hourly Results (3)'!L8018/1000</f>
        <v>0</v>
      </c>
      <c r="P8007" s="3">
        <f>'PVWatts Hourly Results (4)'!L8018/1000</f>
        <v>0</v>
      </c>
      <c r="Q8007" s="130">
        <f>'PVWatts Hourly Results (5)'!L8018/1000</f>
        <v>0</v>
      </c>
    </row>
    <row r="8008" spans="2:17" x14ac:dyDescent="0.25">
      <c r="B8008" s="8">
        <v>11</v>
      </c>
      <c r="C8008" s="9">
        <v>29</v>
      </c>
      <c r="D8008" s="134">
        <f>'PVWatts Hourly Results (1)'!C8019</f>
        <v>0</v>
      </c>
      <c r="E8008" s="127">
        <f>DATE(YEAR(Inputs!$D$5),Summary!B8008,Summary!C8008)+TIME(D8008,0,0)</f>
        <v>334</v>
      </c>
      <c r="F8008" s="4">
        <f t="shared" si="872"/>
        <v>0</v>
      </c>
      <c r="G8008" s="4">
        <f t="shared" si="870"/>
        <v>5</v>
      </c>
      <c r="H8008" s="4">
        <f t="shared" si="873"/>
        <v>1</v>
      </c>
      <c r="I8008" s="4">
        <f t="shared" si="874"/>
        <v>0</v>
      </c>
      <c r="J8008" s="4">
        <f t="shared" si="875"/>
        <v>0</v>
      </c>
      <c r="K8008" s="4">
        <f t="shared" si="871"/>
        <v>0</v>
      </c>
      <c r="L8008" s="5">
        <f t="shared" si="876"/>
        <v>0</v>
      </c>
      <c r="M8008" s="137">
        <f>'PVWatts Hourly Results (1)'!L8019/1000</f>
        <v>0</v>
      </c>
      <c r="N8008" s="3">
        <f>'PVWatts Hourly Results (2)'!L8019/1000</f>
        <v>0</v>
      </c>
      <c r="O8008" s="3">
        <f>'PVWatts Hourly Results (3)'!L8019/1000</f>
        <v>0</v>
      </c>
      <c r="P8008" s="3">
        <f>'PVWatts Hourly Results (4)'!L8019/1000</f>
        <v>0</v>
      </c>
      <c r="Q8008" s="130">
        <f>'PVWatts Hourly Results (5)'!L8019/1000</f>
        <v>0</v>
      </c>
    </row>
    <row r="8009" spans="2:17" x14ac:dyDescent="0.25">
      <c r="B8009" s="8">
        <v>11</v>
      </c>
      <c r="C8009" s="9">
        <v>29</v>
      </c>
      <c r="D8009" s="134">
        <f>'PVWatts Hourly Results (1)'!C8020</f>
        <v>0</v>
      </c>
      <c r="E8009" s="127">
        <f>DATE(YEAR(Inputs!$D$5),Summary!B8009,Summary!C8009)+TIME(D8009,0,0)</f>
        <v>334</v>
      </c>
      <c r="F8009" s="4">
        <f t="shared" si="872"/>
        <v>0</v>
      </c>
      <c r="G8009" s="4">
        <f t="shared" si="870"/>
        <v>5</v>
      </c>
      <c r="H8009" s="4">
        <f t="shared" si="873"/>
        <v>1</v>
      </c>
      <c r="I8009" s="4">
        <f t="shared" si="874"/>
        <v>0</v>
      </c>
      <c r="J8009" s="4">
        <f t="shared" si="875"/>
        <v>0</v>
      </c>
      <c r="K8009" s="4">
        <f t="shared" si="871"/>
        <v>0</v>
      </c>
      <c r="L8009" s="5">
        <f t="shared" si="876"/>
        <v>0</v>
      </c>
      <c r="M8009" s="137">
        <f>'PVWatts Hourly Results (1)'!L8020/1000</f>
        <v>0</v>
      </c>
      <c r="N8009" s="3">
        <f>'PVWatts Hourly Results (2)'!L8020/1000</f>
        <v>0</v>
      </c>
      <c r="O8009" s="3">
        <f>'PVWatts Hourly Results (3)'!L8020/1000</f>
        <v>0</v>
      </c>
      <c r="P8009" s="3">
        <f>'PVWatts Hourly Results (4)'!L8020/1000</f>
        <v>0</v>
      </c>
      <c r="Q8009" s="130">
        <f>'PVWatts Hourly Results (5)'!L8020/1000</f>
        <v>0</v>
      </c>
    </row>
    <row r="8010" spans="2:17" x14ac:dyDescent="0.25">
      <c r="B8010" s="8">
        <v>11</v>
      </c>
      <c r="C8010" s="9">
        <v>29</v>
      </c>
      <c r="D8010" s="134">
        <f>'PVWatts Hourly Results (1)'!C8021</f>
        <v>0</v>
      </c>
      <c r="E8010" s="127">
        <f>DATE(YEAR(Inputs!$D$5),Summary!B8010,Summary!C8010)+TIME(D8010,0,0)</f>
        <v>334</v>
      </c>
      <c r="F8010" s="4">
        <f t="shared" si="872"/>
        <v>0</v>
      </c>
      <c r="G8010" s="4">
        <f t="shared" si="870"/>
        <v>5</v>
      </c>
      <c r="H8010" s="4">
        <f t="shared" si="873"/>
        <v>1</v>
      </c>
      <c r="I8010" s="4">
        <f t="shared" si="874"/>
        <v>0</v>
      </c>
      <c r="J8010" s="4">
        <f t="shared" si="875"/>
        <v>0</v>
      </c>
      <c r="K8010" s="4">
        <f t="shared" si="871"/>
        <v>0</v>
      </c>
      <c r="L8010" s="5">
        <f t="shared" si="876"/>
        <v>0</v>
      </c>
      <c r="M8010" s="137">
        <f>'PVWatts Hourly Results (1)'!L8021/1000</f>
        <v>0</v>
      </c>
      <c r="N8010" s="3">
        <f>'PVWatts Hourly Results (2)'!L8021/1000</f>
        <v>0</v>
      </c>
      <c r="O8010" s="3">
        <f>'PVWatts Hourly Results (3)'!L8021/1000</f>
        <v>0</v>
      </c>
      <c r="P8010" s="3">
        <f>'PVWatts Hourly Results (4)'!L8021/1000</f>
        <v>0</v>
      </c>
      <c r="Q8010" s="130">
        <f>'PVWatts Hourly Results (5)'!L8021/1000</f>
        <v>0</v>
      </c>
    </row>
    <row r="8011" spans="2:17" x14ac:dyDescent="0.25">
      <c r="B8011" s="8">
        <v>11</v>
      </c>
      <c r="C8011" s="9">
        <v>29</v>
      </c>
      <c r="D8011" s="134">
        <f>'PVWatts Hourly Results (1)'!C8022</f>
        <v>0</v>
      </c>
      <c r="E8011" s="127">
        <f>DATE(YEAR(Inputs!$D$5),Summary!B8011,Summary!C8011)+TIME(D8011,0,0)</f>
        <v>334</v>
      </c>
      <c r="F8011" s="4">
        <f t="shared" si="872"/>
        <v>0</v>
      </c>
      <c r="G8011" s="4">
        <f t="shared" si="870"/>
        <v>5</v>
      </c>
      <c r="H8011" s="4">
        <f t="shared" si="873"/>
        <v>1</v>
      </c>
      <c r="I8011" s="4">
        <f t="shared" si="874"/>
        <v>0</v>
      </c>
      <c r="J8011" s="4">
        <f t="shared" si="875"/>
        <v>0</v>
      </c>
      <c r="K8011" s="4">
        <f t="shared" si="871"/>
        <v>0</v>
      </c>
      <c r="L8011" s="5">
        <f t="shared" si="876"/>
        <v>0</v>
      </c>
      <c r="M8011" s="137">
        <f>'PVWatts Hourly Results (1)'!L8022/1000</f>
        <v>0</v>
      </c>
      <c r="N8011" s="3">
        <f>'PVWatts Hourly Results (2)'!L8022/1000</f>
        <v>0</v>
      </c>
      <c r="O8011" s="3">
        <f>'PVWatts Hourly Results (3)'!L8022/1000</f>
        <v>0</v>
      </c>
      <c r="P8011" s="3">
        <f>'PVWatts Hourly Results (4)'!L8022/1000</f>
        <v>0</v>
      </c>
      <c r="Q8011" s="130">
        <f>'PVWatts Hourly Results (5)'!L8022/1000</f>
        <v>0</v>
      </c>
    </row>
    <row r="8012" spans="2:17" x14ac:dyDescent="0.25">
      <c r="B8012" s="8">
        <v>11</v>
      </c>
      <c r="C8012" s="9">
        <v>29</v>
      </c>
      <c r="D8012" s="134">
        <f>'PVWatts Hourly Results (1)'!C8023</f>
        <v>0</v>
      </c>
      <c r="E8012" s="127">
        <f>DATE(YEAR(Inputs!$D$5),Summary!B8012,Summary!C8012)+TIME(D8012,0,0)</f>
        <v>334</v>
      </c>
      <c r="F8012" s="4">
        <f t="shared" si="872"/>
        <v>0</v>
      </c>
      <c r="G8012" s="4">
        <f t="shared" si="870"/>
        <v>5</v>
      </c>
      <c r="H8012" s="4">
        <f t="shared" si="873"/>
        <v>1</v>
      </c>
      <c r="I8012" s="4">
        <f t="shared" si="874"/>
        <v>0</v>
      </c>
      <c r="J8012" s="4">
        <f t="shared" si="875"/>
        <v>0</v>
      </c>
      <c r="K8012" s="4">
        <f t="shared" si="871"/>
        <v>0</v>
      </c>
      <c r="L8012" s="5">
        <f t="shared" si="876"/>
        <v>0</v>
      </c>
      <c r="M8012" s="137">
        <f>'PVWatts Hourly Results (1)'!L8023/1000</f>
        <v>0</v>
      </c>
      <c r="N8012" s="3">
        <f>'PVWatts Hourly Results (2)'!L8023/1000</f>
        <v>0</v>
      </c>
      <c r="O8012" s="3">
        <f>'PVWatts Hourly Results (3)'!L8023/1000</f>
        <v>0</v>
      </c>
      <c r="P8012" s="3">
        <f>'PVWatts Hourly Results (4)'!L8023/1000</f>
        <v>0</v>
      </c>
      <c r="Q8012" s="130">
        <f>'PVWatts Hourly Results (5)'!L8023/1000</f>
        <v>0</v>
      </c>
    </row>
    <row r="8013" spans="2:17" x14ac:dyDescent="0.25">
      <c r="B8013" s="8">
        <v>11</v>
      </c>
      <c r="C8013" s="9">
        <v>29</v>
      </c>
      <c r="D8013" s="134">
        <f>'PVWatts Hourly Results (1)'!C8024</f>
        <v>0</v>
      </c>
      <c r="E8013" s="127">
        <f>DATE(YEAR(Inputs!$D$5),Summary!B8013,Summary!C8013)+TIME(D8013,0,0)</f>
        <v>334</v>
      </c>
      <c r="F8013" s="4">
        <f t="shared" si="872"/>
        <v>0</v>
      </c>
      <c r="G8013" s="4">
        <f t="shared" si="870"/>
        <v>5</v>
      </c>
      <c r="H8013" s="4">
        <f t="shared" si="873"/>
        <v>1</v>
      </c>
      <c r="I8013" s="4">
        <f t="shared" si="874"/>
        <v>0</v>
      </c>
      <c r="J8013" s="4">
        <f t="shared" si="875"/>
        <v>0</v>
      </c>
      <c r="K8013" s="4">
        <f t="shared" si="871"/>
        <v>0</v>
      </c>
      <c r="L8013" s="5">
        <f t="shared" si="876"/>
        <v>0</v>
      </c>
      <c r="M8013" s="137">
        <f>'PVWatts Hourly Results (1)'!L8024/1000</f>
        <v>0</v>
      </c>
      <c r="N8013" s="3">
        <f>'PVWatts Hourly Results (2)'!L8024/1000</f>
        <v>0</v>
      </c>
      <c r="O8013" s="3">
        <f>'PVWatts Hourly Results (3)'!L8024/1000</f>
        <v>0</v>
      </c>
      <c r="P8013" s="3">
        <f>'PVWatts Hourly Results (4)'!L8024/1000</f>
        <v>0</v>
      </c>
      <c r="Q8013" s="130">
        <f>'PVWatts Hourly Results (5)'!L8024/1000</f>
        <v>0</v>
      </c>
    </row>
    <row r="8014" spans="2:17" x14ac:dyDescent="0.25">
      <c r="B8014" s="8">
        <v>11</v>
      </c>
      <c r="C8014" s="9">
        <v>30</v>
      </c>
      <c r="D8014" s="134">
        <f>'PVWatts Hourly Results (1)'!C8025</f>
        <v>0</v>
      </c>
      <c r="E8014" s="127">
        <f>DATE(YEAR(Inputs!$D$5),Summary!B8014,Summary!C8014)+TIME(D8014,0,0)</f>
        <v>335</v>
      </c>
      <c r="F8014" s="4">
        <f t="shared" si="872"/>
        <v>0</v>
      </c>
      <c r="G8014" s="4">
        <f t="shared" si="870"/>
        <v>6</v>
      </c>
      <c r="H8014" s="4">
        <f t="shared" si="873"/>
        <v>1</v>
      </c>
      <c r="I8014" s="4">
        <f t="shared" si="874"/>
        <v>0</v>
      </c>
      <c r="J8014" s="4">
        <f t="shared" si="875"/>
        <v>0</v>
      </c>
      <c r="K8014" s="4">
        <f t="shared" si="871"/>
        <v>0</v>
      </c>
      <c r="L8014" s="5">
        <f t="shared" si="876"/>
        <v>0</v>
      </c>
      <c r="M8014" s="137">
        <f>'PVWatts Hourly Results (1)'!L8025/1000</f>
        <v>0</v>
      </c>
      <c r="N8014" s="3">
        <f>'PVWatts Hourly Results (2)'!L8025/1000</f>
        <v>0</v>
      </c>
      <c r="O8014" s="3">
        <f>'PVWatts Hourly Results (3)'!L8025/1000</f>
        <v>0</v>
      </c>
      <c r="P8014" s="3">
        <f>'PVWatts Hourly Results (4)'!L8025/1000</f>
        <v>0</v>
      </c>
      <c r="Q8014" s="130">
        <f>'PVWatts Hourly Results (5)'!L8025/1000</f>
        <v>0</v>
      </c>
    </row>
    <row r="8015" spans="2:17" x14ac:dyDescent="0.25">
      <c r="B8015" s="8">
        <v>11</v>
      </c>
      <c r="C8015" s="9">
        <v>30</v>
      </c>
      <c r="D8015" s="134">
        <f>'PVWatts Hourly Results (1)'!C8026</f>
        <v>0</v>
      </c>
      <c r="E8015" s="127">
        <f>DATE(YEAR(Inputs!$D$5),Summary!B8015,Summary!C8015)+TIME(D8015,0,0)</f>
        <v>335</v>
      </c>
      <c r="F8015" s="4">
        <f t="shared" si="872"/>
        <v>0</v>
      </c>
      <c r="G8015" s="4">
        <f t="shared" si="870"/>
        <v>6</v>
      </c>
      <c r="H8015" s="4">
        <f t="shared" si="873"/>
        <v>1</v>
      </c>
      <c r="I8015" s="4">
        <f t="shared" si="874"/>
        <v>0</v>
      </c>
      <c r="J8015" s="4">
        <f t="shared" si="875"/>
        <v>0</v>
      </c>
      <c r="K8015" s="4">
        <f t="shared" si="871"/>
        <v>0</v>
      </c>
      <c r="L8015" s="5">
        <f t="shared" si="876"/>
        <v>0</v>
      </c>
      <c r="M8015" s="137">
        <f>'PVWatts Hourly Results (1)'!L8026/1000</f>
        <v>0</v>
      </c>
      <c r="N8015" s="3">
        <f>'PVWatts Hourly Results (2)'!L8026/1000</f>
        <v>0</v>
      </c>
      <c r="O8015" s="3">
        <f>'PVWatts Hourly Results (3)'!L8026/1000</f>
        <v>0</v>
      </c>
      <c r="P8015" s="3">
        <f>'PVWatts Hourly Results (4)'!L8026/1000</f>
        <v>0</v>
      </c>
      <c r="Q8015" s="130">
        <f>'PVWatts Hourly Results (5)'!L8026/1000</f>
        <v>0</v>
      </c>
    </row>
    <row r="8016" spans="2:17" x14ac:dyDescent="0.25">
      <c r="B8016" s="8">
        <v>11</v>
      </c>
      <c r="C8016" s="9">
        <v>30</v>
      </c>
      <c r="D8016" s="134">
        <f>'PVWatts Hourly Results (1)'!C8027</f>
        <v>0</v>
      </c>
      <c r="E8016" s="127">
        <f>DATE(YEAR(Inputs!$D$5),Summary!B8016,Summary!C8016)+TIME(D8016,0,0)</f>
        <v>335</v>
      </c>
      <c r="F8016" s="4">
        <f t="shared" si="872"/>
        <v>0</v>
      </c>
      <c r="G8016" s="4">
        <f t="shared" si="870"/>
        <v>6</v>
      </c>
      <c r="H8016" s="4">
        <f t="shared" si="873"/>
        <v>1</v>
      </c>
      <c r="I8016" s="4">
        <f t="shared" si="874"/>
        <v>0</v>
      </c>
      <c r="J8016" s="4">
        <f t="shared" si="875"/>
        <v>0</v>
      </c>
      <c r="K8016" s="4">
        <f t="shared" si="871"/>
        <v>0</v>
      </c>
      <c r="L8016" s="5">
        <f t="shared" si="876"/>
        <v>0</v>
      </c>
      <c r="M8016" s="137">
        <f>'PVWatts Hourly Results (1)'!L8027/1000</f>
        <v>0</v>
      </c>
      <c r="N8016" s="3">
        <f>'PVWatts Hourly Results (2)'!L8027/1000</f>
        <v>0</v>
      </c>
      <c r="O8016" s="3">
        <f>'PVWatts Hourly Results (3)'!L8027/1000</f>
        <v>0</v>
      </c>
      <c r="P8016" s="3">
        <f>'PVWatts Hourly Results (4)'!L8027/1000</f>
        <v>0</v>
      </c>
      <c r="Q8016" s="130">
        <f>'PVWatts Hourly Results (5)'!L8027/1000</f>
        <v>0</v>
      </c>
    </row>
    <row r="8017" spans="2:17" x14ac:dyDescent="0.25">
      <c r="B8017" s="8">
        <v>11</v>
      </c>
      <c r="C8017" s="9">
        <v>30</v>
      </c>
      <c r="D8017" s="134">
        <f>'PVWatts Hourly Results (1)'!C8028</f>
        <v>0</v>
      </c>
      <c r="E8017" s="127">
        <f>DATE(YEAR(Inputs!$D$5),Summary!B8017,Summary!C8017)+TIME(D8017,0,0)</f>
        <v>335</v>
      </c>
      <c r="F8017" s="4">
        <f t="shared" si="872"/>
        <v>0</v>
      </c>
      <c r="G8017" s="4">
        <f t="shared" si="870"/>
        <v>6</v>
      </c>
      <c r="H8017" s="4">
        <f t="shared" si="873"/>
        <v>1</v>
      </c>
      <c r="I8017" s="4">
        <f t="shared" si="874"/>
        <v>0</v>
      </c>
      <c r="J8017" s="4">
        <f t="shared" si="875"/>
        <v>0</v>
      </c>
      <c r="K8017" s="4">
        <f t="shared" si="871"/>
        <v>0</v>
      </c>
      <c r="L8017" s="5">
        <f t="shared" si="876"/>
        <v>0</v>
      </c>
      <c r="M8017" s="137">
        <f>'PVWatts Hourly Results (1)'!L8028/1000</f>
        <v>0</v>
      </c>
      <c r="N8017" s="3">
        <f>'PVWatts Hourly Results (2)'!L8028/1000</f>
        <v>0</v>
      </c>
      <c r="O8017" s="3">
        <f>'PVWatts Hourly Results (3)'!L8028/1000</f>
        <v>0</v>
      </c>
      <c r="P8017" s="3">
        <f>'PVWatts Hourly Results (4)'!L8028/1000</f>
        <v>0</v>
      </c>
      <c r="Q8017" s="130">
        <f>'PVWatts Hourly Results (5)'!L8028/1000</f>
        <v>0</v>
      </c>
    </row>
    <row r="8018" spans="2:17" x14ac:dyDescent="0.25">
      <c r="B8018" s="8">
        <v>11</v>
      </c>
      <c r="C8018" s="9">
        <v>30</v>
      </c>
      <c r="D8018" s="134">
        <f>'PVWatts Hourly Results (1)'!C8029</f>
        <v>0</v>
      </c>
      <c r="E8018" s="127">
        <f>DATE(YEAR(Inputs!$D$5),Summary!B8018,Summary!C8018)+TIME(D8018,0,0)</f>
        <v>335</v>
      </c>
      <c r="F8018" s="4">
        <f t="shared" si="872"/>
        <v>0</v>
      </c>
      <c r="G8018" s="4">
        <f t="shared" si="870"/>
        <v>6</v>
      </c>
      <c r="H8018" s="4">
        <f t="shared" si="873"/>
        <v>1</v>
      </c>
      <c r="I8018" s="4">
        <f t="shared" si="874"/>
        <v>0</v>
      </c>
      <c r="J8018" s="4">
        <f t="shared" si="875"/>
        <v>0</v>
      </c>
      <c r="K8018" s="4">
        <f t="shared" si="871"/>
        <v>0</v>
      </c>
      <c r="L8018" s="5">
        <f t="shared" si="876"/>
        <v>0</v>
      </c>
      <c r="M8018" s="137">
        <f>'PVWatts Hourly Results (1)'!L8029/1000</f>
        <v>0</v>
      </c>
      <c r="N8018" s="3">
        <f>'PVWatts Hourly Results (2)'!L8029/1000</f>
        <v>0</v>
      </c>
      <c r="O8018" s="3">
        <f>'PVWatts Hourly Results (3)'!L8029/1000</f>
        <v>0</v>
      </c>
      <c r="P8018" s="3">
        <f>'PVWatts Hourly Results (4)'!L8029/1000</f>
        <v>0</v>
      </c>
      <c r="Q8018" s="130">
        <f>'PVWatts Hourly Results (5)'!L8029/1000</f>
        <v>0</v>
      </c>
    </row>
    <row r="8019" spans="2:17" x14ac:dyDescent="0.25">
      <c r="B8019" s="8">
        <v>11</v>
      </c>
      <c r="C8019" s="9">
        <v>30</v>
      </c>
      <c r="D8019" s="134">
        <f>'PVWatts Hourly Results (1)'!C8030</f>
        <v>0</v>
      </c>
      <c r="E8019" s="127">
        <f>DATE(YEAR(Inputs!$D$5),Summary!B8019,Summary!C8019)+TIME(D8019,0,0)</f>
        <v>335</v>
      </c>
      <c r="F8019" s="4">
        <f t="shared" si="872"/>
        <v>0</v>
      </c>
      <c r="G8019" s="4">
        <f t="shared" si="870"/>
        <v>6</v>
      </c>
      <c r="H8019" s="4">
        <f t="shared" si="873"/>
        <v>1</v>
      </c>
      <c r="I8019" s="4">
        <f t="shared" si="874"/>
        <v>0</v>
      </c>
      <c r="J8019" s="4">
        <f t="shared" si="875"/>
        <v>0</v>
      </c>
      <c r="K8019" s="4">
        <f t="shared" si="871"/>
        <v>0</v>
      </c>
      <c r="L8019" s="5">
        <f t="shared" si="876"/>
        <v>0</v>
      </c>
      <c r="M8019" s="137">
        <f>'PVWatts Hourly Results (1)'!L8030/1000</f>
        <v>0</v>
      </c>
      <c r="N8019" s="3">
        <f>'PVWatts Hourly Results (2)'!L8030/1000</f>
        <v>0</v>
      </c>
      <c r="O8019" s="3">
        <f>'PVWatts Hourly Results (3)'!L8030/1000</f>
        <v>0</v>
      </c>
      <c r="P8019" s="3">
        <f>'PVWatts Hourly Results (4)'!L8030/1000</f>
        <v>0</v>
      </c>
      <c r="Q8019" s="130">
        <f>'PVWatts Hourly Results (5)'!L8030/1000</f>
        <v>0</v>
      </c>
    </row>
    <row r="8020" spans="2:17" x14ac:dyDescent="0.25">
      <c r="B8020" s="8">
        <v>11</v>
      </c>
      <c r="C8020" s="9">
        <v>30</v>
      </c>
      <c r="D8020" s="134">
        <f>'PVWatts Hourly Results (1)'!C8031</f>
        <v>0</v>
      </c>
      <c r="E8020" s="127">
        <f>DATE(YEAR(Inputs!$D$5),Summary!B8020,Summary!C8020)+TIME(D8020,0,0)</f>
        <v>335</v>
      </c>
      <c r="F8020" s="4">
        <f t="shared" si="872"/>
        <v>0</v>
      </c>
      <c r="G8020" s="4">
        <f t="shared" si="870"/>
        <v>6</v>
      </c>
      <c r="H8020" s="4">
        <f t="shared" si="873"/>
        <v>1</v>
      </c>
      <c r="I8020" s="4">
        <f t="shared" si="874"/>
        <v>0</v>
      </c>
      <c r="J8020" s="4">
        <f t="shared" si="875"/>
        <v>0</v>
      </c>
      <c r="K8020" s="4">
        <f t="shared" si="871"/>
        <v>0</v>
      </c>
      <c r="L8020" s="5">
        <f t="shared" si="876"/>
        <v>0</v>
      </c>
      <c r="M8020" s="137">
        <f>'PVWatts Hourly Results (1)'!L8031/1000</f>
        <v>0</v>
      </c>
      <c r="N8020" s="3">
        <f>'PVWatts Hourly Results (2)'!L8031/1000</f>
        <v>0</v>
      </c>
      <c r="O8020" s="3">
        <f>'PVWatts Hourly Results (3)'!L8031/1000</f>
        <v>0</v>
      </c>
      <c r="P8020" s="3">
        <f>'PVWatts Hourly Results (4)'!L8031/1000</f>
        <v>0</v>
      </c>
      <c r="Q8020" s="130">
        <f>'PVWatts Hourly Results (5)'!L8031/1000</f>
        <v>0</v>
      </c>
    </row>
    <row r="8021" spans="2:17" x14ac:dyDescent="0.25">
      <c r="B8021" s="8">
        <v>11</v>
      </c>
      <c r="C8021" s="9">
        <v>30</v>
      </c>
      <c r="D8021" s="134">
        <f>'PVWatts Hourly Results (1)'!C8032</f>
        <v>0</v>
      </c>
      <c r="E8021" s="127">
        <f>DATE(YEAR(Inputs!$D$5),Summary!B8021,Summary!C8021)+TIME(D8021,0,0)</f>
        <v>335</v>
      </c>
      <c r="F8021" s="4">
        <f t="shared" si="872"/>
        <v>0</v>
      </c>
      <c r="G8021" s="4">
        <f t="shared" si="870"/>
        <v>6</v>
      </c>
      <c r="H8021" s="4">
        <f t="shared" si="873"/>
        <v>1</v>
      </c>
      <c r="I8021" s="4">
        <f t="shared" si="874"/>
        <v>0</v>
      </c>
      <c r="J8021" s="4">
        <f t="shared" si="875"/>
        <v>0</v>
      </c>
      <c r="K8021" s="4">
        <f t="shared" si="871"/>
        <v>0</v>
      </c>
      <c r="L8021" s="5">
        <f t="shared" si="876"/>
        <v>0</v>
      </c>
      <c r="M8021" s="137">
        <f>'PVWatts Hourly Results (1)'!L8032/1000</f>
        <v>0</v>
      </c>
      <c r="N8021" s="3">
        <f>'PVWatts Hourly Results (2)'!L8032/1000</f>
        <v>0</v>
      </c>
      <c r="O8021" s="3">
        <f>'PVWatts Hourly Results (3)'!L8032/1000</f>
        <v>0</v>
      </c>
      <c r="P8021" s="3">
        <f>'PVWatts Hourly Results (4)'!L8032/1000</f>
        <v>0</v>
      </c>
      <c r="Q8021" s="130">
        <f>'PVWatts Hourly Results (5)'!L8032/1000</f>
        <v>0</v>
      </c>
    </row>
    <row r="8022" spans="2:17" x14ac:dyDescent="0.25">
      <c r="B8022" s="8">
        <v>11</v>
      </c>
      <c r="C8022" s="9">
        <v>30</v>
      </c>
      <c r="D8022" s="134">
        <f>'PVWatts Hourly Results (1)'!C8033</f>
        <v>0</v>
      </c>
      <c r="E8022" s="127">
        <f>DATE(YEAR(Inputs!$D$5),Summary!B8022,Summary!C8022)+TIME(D8022,0,0)</f>
        <v>335</v>
      </c>
      <c r="F8022" s="4">
        <f t="shared" si="872"/>
        <v>0</v>
      </c>
      <c r="G8022" s="4">
        <f t="shared" ref="G8022:G8085" si="877">WEEKDAY(E8022)</f>
        <v>6</v>
      </c>
      <c r="H8022" s="4">
        <f t="shared" si="873"/>
        <v>1</v>
      </c>
      <c r="I8022" s="4">
        <f t="shared" si="874"/>
        <v>0</v>
      </c>
      <c r="J8022" s="4">
        <f t="shared" si="875"/>
        <v>0</v>
      </c>
      <c r="K8022" s="4">
        <f t="shared" ref="K8022:K8085" si="878">IF(OR(AND(B8022=7,C8022=4),AND(B8022=1,C8022=1)),1,0)</f>
        <v>0</v>
      </c>
      <c r="L8022" s="5">
        <f t="shared" si="876"/>
        <v>0</v>
      </c>
      <c r="M8022" s="137">
        <f>'PVWatts Hourly Results (1)'!L8033/1000</f>
        <v>0</v>
      </c>
      <c r="N8022" s="3">
        <f>'PVWatts Hourly Results (2)'!L8033/1000</f>
        <v>0</v>
      </c>
      <c r="O8022" s="3">
        <f>'PVWatts Hourly Results (3)'!L8033/1000</f>
        <v>0</v>
      </c>
      <c r="P8022" s="3">
        <f>'PVWatts Hourly Results (4)'!L8033/1000</f>
        <v>0</v>
      </c>
      <c r="Q8022" s="130">
        <f>'PVWatts Hourly Results (5)'!L8033/1000</f>
        <v>0</v>
      </c>
    </row>
    <row r="8023" spans="2:17" x14ac:dyDescent="0.25">
      <c r="B8023" s="8">
        <v>11</v>
      </c>
      <c r="C8023" s="9">
        <v>30</v>
      </c>
      <c r="D8023" s="134">
        <f>'PVWatts Hourly Results (1)'!C8034</f>
        <v>0</v>
      </c>
      <c r="E8023" s="127">
        <f>DATE(YEAR(Inputs!$D$5),Summary!B8023,Summary!C8023)+TIME(D8023,0,0)</f>
        <v>335</v>
      </c>
      <c r="F8023" s="4">
        <f t="shared" ref="F8023:F8086" si="879">IF(OR(B8023&lt;3,B8023=6,B8023=7,B8023=8),1,0)</f>
        <v>0</v>
      </c>
      <c r="G8023" s="4">
        <f t="shared" si="877"/>
        <v>6</v>
      </c>
      <c r="H8023" s="4">
        <f t="shared" ref="H8023:H8086" si="880">IF(OR(G8023=2,G8023=3,G8023=4,G8023=5,G8023=6),1,0)</f>
        <v>1</v>
      </c>
      <c r="I8023" s="4">
        <f t="shared" ref="I8023:I8086" si="881">IF(AND(B8023&gt;5,B8023&lt;9,D8023&gt;=13,D8023&lt;=16,H8023=1),1,0)</f>
        <v>0</v>
      </c>
      <c r="J8023" s="4">
        <f t="shared" ref="J8023:J8086" si="882">IF(AND(B8023&lt;3,OR(AND(D8023&gt;6,D8023&lt;9),AND(D8023&gt;17,D8023&lt;20)),H8023=1),1,0)</f>
        <v>0</v>
      </c>
      <c r="K8023" s="4">
        <f t="shared" si="878"/>
        <v>0</v>
      </c>
      <c r="L8023" s="5">
        <f t="shared" ref="L8023:L8086" si="883">IFERROR(IF(AND(F8023=1,H8023=1,OR(I8023=1,J8023=1),K8023=0),1,0),"")</f>
        <v>0</v>
      </c>
      <c r="M8023" s="137">
        <f>'PVWatts Hourly Results (1)'!L8034/1000</f>
        <v>0</v>
      </c>
      <c r="N8023" s="3">
        <f>'PVWatts Hourly Results (2)'!L8034/1000</f>
        <v>0</v>
      </c>
      <c r="O8023" s="3">
        <f>'PVWatts Hourly Results (3)'!L8034/1000</f>
        <v>0</v>
      </c>
      <c r="P8023" s="3">
        <f>'PVWatts Hourly Results (4)'!L8034/1000</f>
        <v>0</v>
      </c>
      <c r="Q8023" s="130">
        <f>'PVWatts Hourly Results (5)'!L8034/1000</f>
        <v>0</v>
      </c>
    </row>
    <row r="8024" spans="2:17" x14ac:dyDescent="0.25">
      <c r="B8024" s="8">
        <v>11</v>
      </c>
      <c r="C8024" s="9">
        <v>30</v>
      </c>
      <c r="D8024" s="134">
        <f>'PVWatts Hourly Results (1)'!C8035</f>
        <v>0</v>
      </c>
      <c r="E8024" s="127">
        <f>DATE(YEAR(Inputs!$D$5),Summary!B8024,Summary!C8024)+TIME(D8024,0,0)</f>
        <v>335</v>
      </c>
      <c r="F8024" s="4">
        <f t="shared" si="879"/>
        <v>0</v>
      </c>
      <c r="G8024" s="4">
        <f t="shared" si="877"/>
        <v>6</v>
      </c>
      <c r="H8024" s="4">
        <f t="shared" si="880"/>
        <v>1</v>
      </c>
      <c r="I8024" s="4">
        <f t="shared" si="881"/>
        <v>0</v>
      </c>
      <c r="J8024" s="4">
        <f t="shared" si="882"/>
        <v>0</v>
      </c>
      <c r="K8024" s="4">
        <f t="shared" si="878"/>
        <v>0</v>
      </c>
      <c r="L8024" s="5">
        <f t="shared" si="883"/>
        <v>0</v>
      </c>
      <c r="M8024" s="137">
        <f>'PVWatts Hourly Results (1)'!L8035/1000</f>
        <v>0</v>
      </c>
      <c r="N8024" s="3">
        <f>'PVWatts Hourly Results (2)'!L8035/1000</f>
        <v>0</v>
      </c>
      <c r="O8024" s="3">
        <f>'PVWatts Hourly Results (3)'!L8035/1000</f>
        <v>0</v>
      </c>
      <c r="P8024" s="3">
        <f>'PVWatts Hourly Results (4)'!L8035/1000</f>
        <v>0</v>
      </c>
      <c r="Q8024" s="130">
        <f>'PVWatts Hourly Results (5)'!L8035/1000</f>
        <v>0</v>
      </c>
    </row>
    <row r="8025" spans="2:17" x14ac:dyDescent="0.25">
      <c r="B8025" s="8">
        <v>11</v>
      </c>
      <c r="C8025" s="9">
        <v>30</v>
      </c>
      <c r="D8025" s="134">
        <f>'PVWatts Hourly Results (1)'!C8036</f>
        <v>0</v>
      </c>
      <c r="E8025" s="127">
        <f>DATE(YEAR(Inputs!$D$5),Summary!B8025,Summary!C8025)+TIME(D8025,0,0)</f>
        <v>335</v>
      </c>
      <c r="F8025" s="4">
        <f t="shared" si="879"/>
        <v>0</v>
      </c>
      <c r="G8025" s="4">
        <f t="shared" si="877"/>
        <v>6</v>
      </c>
      <c r="H8025" s="4">
        <f t="shared" si="880"/>
        <v>1</v>
      </c>
      <c r="I8025" s="4">
        <f t="shared" si="881"/>
        <v>0</v>
      </c>
      <c r="J8025" s="4">
        <f t="shared" si="882"/>
        <v>0</v>
      </c>
      <c r="K8025" s="4">
        <f t="shared" si="878"/>
        <v>0</v>
      </c>
      <c r="L8025" s="5">
        <f t="shared" si="883"/>
        <v>0</v>
      </c>
      <c r="M8025" s="137">
        <f>'PVWatts Hourly Results (1)'!L8036/1000</f>
        <v>0</v>
      </c>
      <c r="N8025" s="3">
        <f>'PVWatts Hourly Results (2)'!L8036/1000</f>
        <v>0</v>
      </c>
      <c r="O8025" s="3">
        <f>'PVWatts Hourly Results (3)'!L8036/1000</f>
        <v>0</v>
      </c>
      <c r="P8025" s="3">
        <f>'PVWatts Hourly Results (4)'!L8036/1000</f>
        <v>0</v>
      </c>
      <c r="Q8025" s="130">
        <f>'PVWatts Hourly Results (5)'!L8036/1000</f>
        <v>0</v>
      </c>
    </row>
    <row r="8026" spans="2:17" x14ac:dyDescent="0.25">
      <c r="B8026" s="8">
        <v>11</v>
      </c>
      <c r="C8026" s="9">
        <v>30</v>
      </c>
      <c r="D8026" s="134">
        <f>'PVWatts Hourly Results (1)'!C8037</f>
        <v>0</v>
      </c>
      <c r="E8026" s="127">
        <f>DATE(YEAR(Inputs!$D$5),Summary!B8026,Summary!C8026)+TIME(D8026,0,0)</f>
        <v>335</v>
      </c>
      <c r="F8026" s="4">
        <f t="shared" si="879"/>
        <v>0</v>
      </c>
      <c r="G8026" s="4">
        <f t="shared" si="877"/>
        <v>6</v>
      </c>
      <c r="H8026" s="4">
        <f t="shared" si="880"/>
        <v>1</v>
      </c>
      <c r="I8026" s="4">
        <f t="shared" si="881"/>
        <v>0</v>
      </c>
      <c r="J8026" s="4">
        <f t="shared" si="882"/>
        <v>0</v>
      </c>
      <c r="K8026" s="4">
        <f t="shared" si="878"/>
        <v>0</v>
      </c>
      <c r="L8026" s="5">
        <f t="shared" si="883"/>
        <v>0</v>
      </c>
      <c r="M8026" s="137">
        <f>'PVWatts Hourly Results (1)'!L8037/1000</f>
        <v>0</v>
      </c>
      <c r="N8026" s="3">
        <f>'PVWatts Hourly Results (2)'!L8037/1000</f>
        <v>0</v>
      </c>
      <c r="O8026" s="3">
        <f>'PVWatts Hourly Results (3)'!L8037/1000</f>
        <v>0</v>
      </c>
      <c r="P8026" s="3">
        <f>'PVWatts Hourly Results (4)'!L8037/1000</f>
        <v>0</v>
      </c>
      <c r="Q8026" s="130">
        <f>'PVWatts Hourly Results (5)'!L8037/1000</f>
        <v>0</v>
      </c>
    </row>
    <row r="8027" spans="2:17" x14ac:dyDescent="0.25">
      <c r="B8027" s="8">
        <v>11</v>
      </c>
      <c r="C8027" s="9">
        <v>30</v>
      </c>
      <c r="D8027" s="134">
        <f>'PVWatts Hourly Results (1)'!C8038</f>
        <v>0</v>
      </c>
      <c r="E8027" s="127">
        <f>DATE(YEAR(Inputs!$D$5),Summary!B8027,Summary!C8027)+TIME(D8027,0,0)</f>
        <v>335</v>
      </c>
      <c r="F8027" s="4">
        <f t="shared" si="879"/>
        <v>0</v>
      </c>
      <c r="G8027" s="4">
        <f t="shared" si="877"/>
        <v>6</v>
      </c>
      <c r="H8027" s="4">
        <f t="shared" si="880"/>
        <v>1</v>
      </c>
      <c r="I8027" s="4">
        <f t="shared" si="881"/>
        <v>0</v>
      </c>
      <c r="J8027" s="4">
        <f t="shared" si="882"/>
        <v>0</v>
      </c>
      <c r="K8027" s="4">
        <f t="shared" si="878"/>
        <v>0</v>
      </c>
      <c r="L8027" s="5">
        <f t="shared" si="883"/>
        <v>0</v>
      </c>
      <c r="M8027" s="137">
        <f>'PVWatts Hourly Results (1)'!L8038/1000</f>
        <v>0</v>
      </c>
      <c r="N8027" s="3">
        <f>'PVWatts Hourly Results (2)'!L8038/1000</f>
        <v>0</v>
      </c>
      <c r="O8027" s="3">
        <f>'PVWatts Hourly Results (3)'!L8038/1000</f>
        <v>0</v>
      </c>
      <c r="P8027" s="3">
        <f>'PVWatts Hourly Results (4)'!L8038/1000</f>
        <v>0</v>
      </c>
      <c r="Q8027" s="130">
        <f>'PVWatts Hourly Results (5)'!L8038/1000</f>
        <v>0</v>
      </c>
    </row>
    <row r="8028" spans="2:17" x14ac:dyDescent="0.25">
      <c r="B8028" s="8">
        <v>11</v>
      </c>
      <c r="C8028" s="9">
        <v>30</v>
      </c>
      <c r="D8028" s="134">
        <f>'PVWatts Hourly Results (1)'!C8039</f>
        <v>0</v>
      </c>
      <c r="E8028" s="127">
        <f>DATE(YEAR(Inputs!$D$5),Summary!B8028,Summary!C8028)+TIME(D8028,0,0)</f>
        <v>335</v>
      </c>
      <c r="F8028" s="4">
        <f t="shared" si="879"/>
        <v>0</v>
      </c>
      <c r="G8028" s="4">
        <f t="shared" si="877"/>
        <v>6</v>
      </c>
      <c r="H8028" s="4">
        <f t="shared" si="880"/>
        <v>1</v>
      </c>
      <c r="I8028" s="4">
        <f t="shared" si="881"/>
        <v>0</v>
      </c>
      <c r="J8028" s="4">
        <f t="shared" si="882"/>
        <v>0</v>
      </c>
      <c r="K8028" s="4">
        <f t="shared" si="878"/>
        <v>0</v>
      </c>
      <c r="L8028" s="5">
        <f t="shared" si="883"/>
        <v>0</v>
      </c>
      <c r="M8028" s="137">
        <f>'PVWatts Hourly Results (1)'!L8039/1000</f>
        <v>0</v>
      </c>
      <c r="N8028" s="3">
        <f>'PVWatts Hourly Results (2)'!L8039/1000</f>
        <v>0</v>
      </c>
      <c r="O8028" s="3">
        <f>'PVWatts Hourly Results (3)'!L8039/1000</f>
        <v>0</v>
      </c>
      <c r="P8028" s="3">
        <f>'PVWatts Hourly Results (4)'!L8039/1000</f>
        <v>0</v>
      </c>
      <c r="Q8028" s="130">
        <f>'PVWatts Hourly Results (5)'!L8039/1000</f>
        <v>0</v>
      </c>
    </row>
    <row r="8029" spans="2:17" x14ac:dyDescent="0.25">
      <c r="B8029" s="8">
        <v>11</v>
      </c>
      <c r="C8029" s="9">
        <v>30</v>
      </c>
      <c r="D8029" s="134">
        <f>'PVWatts Hourly Results (1)'!C8040</f>
        <v>0</v>
      </c>
      <c r="E8029" s="127">
        <f>DATE(YEAR(Inputs!$D$5),Summary!B8029,Summary!C8029)+TIME(D8029,0,0)</f>
        <v>335</v>
      </c>
      <c r="F8029" s="4">
        <f t="shared" si="879"/>
        <v>0</v>
      </c>
      <c r="G8029" s="4">
        <f t="shared" si="877"/>
        <v>6</v>
      </c>
      <c r="H8029" s="4">
        <f t="shared" si="880"/>
        <v>1</v>
      </c>
      <c r="I8029" s="4">
        <f t="shared" si="881"/>
        <v>0</v>
      </c>
      <c r="J8029" s="4">
        <f t="shared" si="882"/>
        <v>0</v>
      </c>
      <c r="K8029" s="4">
        <f t="shared" si="878"/>
        <v>0</v>
      </c>
      <c r="L8029" s="5">
        <f t="shared" si="883"/>
        <v>0</v>
      </c>
      <c r="M8029" s="137">
        <f>'PVWatts Hourly Results (1)'!L8040/1000</f>
        <v>0</v>
      </c>
      <c r="N8029" s="3">
        <f>'PVWatts Hourly Results (2)'!L8040/1000</f>
        <v>0</v>
      </c>
      <c r="O8029" s="3">
        <f>'PVWatts Hourly Results (3)'!L8040/1000</f>
        <v>0</v>
      </c>
      <c r="P8029" s="3">
        <f>'PVWatts Hourly Results (4)'!L8040/1000</f>
        <v>0</v>
      </c>
      <c r="Q8029" s="130">
        <f>'PVWatts Hourly Results (5)'!L8040/1000</f>
        <v>0</v>
      </c>
    </row>
    <row r="8030" spans="2:17" x14ac:dyDescent="0.25">
      <c r="B8030" s="8">
        <v>11</v>
      </c>
      <c r="C8030" s="9">
        <v>30</v>
      </c>
      <c r="D8030" s="134">
        <f>'PVWatts Hourly Results (1)'!C8041</f>
        <v>0</v>
      </c>
      <c r="E8030" s="127">
        <f>DATE(YEAR(Inputs!$D$5),Summary!B8030,Summary!C8030)+TIME(D8030,0,0)</f>
        <v>335</v>
      </c>
      <c r="F8030" s="4">
        <f t="shared" si="879"/>
        <v>0</v>
      </c>
      <c r="G8030" s="4">
        <f t="shared" si="877"/>
        <v>6</v>
      </c>
      <c r="H8030" s="4">
        <f t="shared" si="880"/>
        <v>1</v>
      </c>
      <c r="I8030" s="4">
        <f t="shared" si="881"/>
        <v>0</v>
      </c>
      <c r="J8030" s="4">
        <f t="shared" si="882"/>
        <v>0</v>
      </c>
      <c r="K8030" s="4">
        <f t="shared" si="878"/>
        <v>0</v>
      </c>
      <c r="L8030" s="5">
        <f t="shared" si="883"/>
        <v>0</v>
      </c>
      <c r="M8030" s="137">
        <f>'PVWatts Hourly Results (1)'!L8041/1000</f>
        <v>0</v>
      </c>
      <c r="N8030" s="3">
        <f>'PVWatts Hourly Results (2)'!L8041/1000</f>
        <v>0</v>
      </c>
      <c r="O8030" s="3">
        <f>'PVWatts Hourly Results (3)'!L8041/1000</f>
        <v>0</v>
      </c>
      <c r="P8030" s="3">
        <f>'PVWatts Hourly Results (4)'!L8041/1000</f>
        <v>0</v>
      </c>
      <c r="Q8030" s="130">
        <f>'PVWatts Hourly Results (5)'!L8041/1000</f>
        <v>0</v>
      </c>
    </row>
    <row r="8031" spans="2:17" x14ac:dyDescent="0.25">
      <c r="B8031" s="8">
        <v>11</v>
      </c>
      <c r="C8031" s="9">
        <v>30</v>
      </c>
      <c r="D8031" s="134">
        <f>'PVWatts Hourly Results (1)'!C8042</f>
        <v>0</v>
      </c>
      <c r="E8031" s="127">
        <f>DATE(YEAR(Inputs!$D$5),Summary!B8031,Summary!C8031)+TIME(D8031,0,0)</f>
        <v>335</v>
      </c>
      <c r="F8031" s="4">
        <f t="shared" si="879"/>
        <v>0</v>
      </c>
      <c r="G8031" s="4">
        <f t="shared" si="877"/>
        <v>6</v>
      </c>
      <c r="H8031" s="4">
        <f t="shared" si="880"/>
        <v>1</v>
      </c>
      <c r="I8031" s="4">
        <f t="shared" si="881"/>
        <v>0</v>
      </c>
      <c r="J8031" s="4">
        <f t="shared" si="882"/>
        <v>0</v>
      </c>
      <c r="K8031" s="4">
        <f t="shared" si="878"/>
        <v>0</v>
      </c>
      <c r="L8031" s="5">
        <f t="shared" si="883"/>
        <v>0</v>
      </c>
      <c r="M8031" s="137">
        <f>'PVWatts Hourly Results (1)'!L8042/1000</f>
        <v>0</v>
      </c>
      <c r="N8031" s="3">
        <f>'PVWatts Hourly Results (2)'!L8042/1000</f>
        <v>0</v>
      </c>
      <c r="O8031" s="3">
        <f>'PVWatts Hourly Results (3)'!L8042/1000</f>
        <v>0</v>
      </c>
      <c r="P8031" s="3">
        <f>'PVWatts Hourly Results (4)'!L8042/1000</f>
        <v>0</v>
      </c>
      <c r="Q8031" s="130">
        <f>'PVWatts Hourly Results (5)'!L8042/1000</f>
        <v>0</v>
      </c>
    </row>
    <row r="8032" spans="2:17" x14ac:dyDescent="0.25">
      <c r="B8032" s="8">
        <v>11</v>
      </c>
      <c r="C8032" s="9">
        <v>30</v>
      </c>
      <c r="D8032" s="134">
        <f>'PVWatts Hourly Results (1)'!C8043</f>
        <v>0</v>
      </c>
      <c r="E8032" s="127">
        <f>DATE(YEAR(Inputs!$D$5),Summary!B8032,Summary!C8032)+TIME(D8032,0,0)</f>
        <v>335</v>
      </c>
      <c r="F8032" s="4">
        <f t="shared" si="879"/>
        <v>0</v>
      </c>
      <c r="G8032" s="4">
        <f t="shared" si="877"/>
        <v>6</v>
      </c>
      <c r="H8032" s="4">
        <f t="shared" si="880"/>
        <v>1</v>
      </c>
      <c r="I8032" s="4">
        <f t="shared" si="881"/>
        <v>0</v>
      </c>
      <c r="J8032" s="4">
        <f t="shared" si="882"/>
        <v>0</v>
      </c>
      <c r="K8032" s="4">
        <f t="shared" si="878"/>
        <v>0</v>
      </c>
      <c r="L8032" s="5">
        <f t="shared" si="883"/>
        <v>0</v>
      </c>
      <c r="M8032" s="137">
        <f>'PVWatts Hourly Results (1)'!L8043/1000</f>
        <v>0</v>
      </c>
      <c r="N8032" s="3">
        <f>'PVWatts Hourly Results (2)'!L8043/1000</f>
        <v>0</v>
      </c>
      <c r="O8032" s="3">
        <f>'PVWatts Hourly Results (3)'!L8043/1000</f>
        <v>0</v>
      </c>
      <c r="P8032" s="3">
        <f>'PVWatts Hourly Results (4)'!L8043/1000</f>
        <v>0</v>
      </c>
      <c r="Q8032" s="130">
        <f>'PVWatts Hourly Results (5)'!L8043/1000</f>
        <v>0</v>
      </c>
    </row>
    <row r="8033" spans="2:17" x14ac:dyDescent="0.25">
      <c r="B8033" s="8">
        <v>11</v>
      </c>
      <c r="C8033" s="9">
        <v>30</v>
      </c>
      <c r="D8033" s="134">
        <f>'PVWatts Hourly Results (1)'!C8044</f>
        <v>0</v>
      </c>
      <c r="E8033" s="127">
        <f>DATE(YEAR(Inputs!$D$5),Summary!B8033,Summary!C8033)+TIME(D8033,0,0)</f>
        <v>335</v>
      </c>
      <c r="F8033" s="4">
        <f t="shared" si="879"/>
        <v>0</v>
      </c>
      <c r="G8033" s="4">
        <f t="shared" si="877"/>
        <v>6</v>
      </c>
      <c r="H8033" s="4">
        <f t="shared" si="880"/>
        <v>1</v>
      </c>
      <c r="I8033" s="4">
        <f t="shared" si="881"/>
        <v>0</v>
      </c>
      <c r="J8033" s="4">
        <f t="shared" si="882"/>
        <v>0</v>
      </c>
      <c r="K8033" s="4">
        <f t="shared" si="878"/>
        <v>0</v>
      </c>
      <c r="L8033" s="5">
        <f t="shared" si="883"/>
        <v>0</v>
      </c>
      <c r="M8033" s="137">
        <f>'PVWatts Hourly Results (1)'!L8044/1000</f>
        <v>0</v>
      </c>
      <c r="N8033" s="3">
        <f>'PVWatts Hourly Results (2)'!L8044/1000</f>
        <v>0</v>
      </c>
      <c r="O8033" s="3">
        <f>'PVWatts Hourly Results (3)'!L8044/1000</f>
        <v>0</v>
      </c>
      <c r="P8033" s="3">
        <f>'PVWatts Hourly Results (4)'!L8044/1000</f>
        <v>0</v>
      </c>
      <c r="Q8033" s="130">
        <f>'PVWatts Hourly Results (5)'!L8044/1000</f>
        <v>0</v>
      </c>
    </row>
    <row r="8034" spans="2:17" x14ac:dyDescent="0.25">
      <c r="B8034" s="8">
        <v>11</v>
      </c>
      <c r="C8034" s="9">
        <v>30</v>
      </c>
      <c r="D8034" s="134">
        <f>'PVWatts Hourly Results (1)'!C8045</f>
        <v>0</v>
      </c>
      <c r="E8034" s="127">
        <f>DATE(YEAR(Inputs!$D$5),Summary!B8034,Summary!C8034)+TIME(D8034,0,0)</f>
        <v>335</v>
      </c>
      <c r="F8034" s="4">
        <f t="shared" si="879"/>
        <v>0</v>
      </c>
      <c r="G8034" s="4">
        <f t="shared" si="877"/>
        <v>6</v>
      </c>
      <c r="H8034" s="4">
        <f t="shared" si="880"/>
        <v>1</v>
      </c>
      <c r="I8034" s="4">
        <f t="shared" si="881"/>
        <v>0</v>
      </c>
      <c r="J8034" s="4">
        <f t="shared" si="882"/>
        <v>0</v>
      </c>
      <c r="K8034" s="4">
        <f t="shared" si="878"/>
        <v>0</v>
      </c>
      <c r="L8034" s="5">
        <f t="shared" si="883"/>
        <v>0</v>
      </c>
      <c r="M8034" s="137">
        <f>'PVWatts Hourly Results (1)'!L8045/1000</f>
        <v>0</v>
      </c>
      <c r="N8034" s="3">
        <f>'PVWatts Hourly Results (2)'!L8045/1000</f>
        <v>0</v>
      </c>
      <c r="O8034" s="3">
        <f>'PVWatts Hourly Results (3)'!L8045/1000</f>
        <v>0</v>
      </c>
      <c r="P8034" s="3">
        <f>'PVWatts Hourly Results (4)'!L8045/1000</f>
        <v>0</v>
      </c>
      <c r="Q8034" s="130">
        <f>'PVWatts Hourly Results (5)'!L8045/1000</f>
        <v>0</v>
      </c>
    </row>
    <row r="8035" spans="2:17" x14ac:dyDescent="0.25">
      <c r="B8035" s="8">
        <v>11</v>
      </c>
      <c r="C8035" s="9">
        <v>30</v>
      </c>
      <c r="D8035" s="134">
        <f>'PVWatts Hourly Results (1)'!C8046</f>
        <v>0</v>
      </c>
      <c r="E8035" s="127">
        <f>DATE(YEAR(Inputs!$D$5),Summary!B8035,Summary!C8035)+TIME(D8035,0,0)</f>
        <v>335</v>
      </c>
      <c r="F8035" s="4">
        <f t="shared" si="879"/>
        <v>0</v>
      </c>
      <c r="G8035" s="4">
        <f t="shared" si="877"/>
        <v>6</v>
      </c>
      <c r="H8035" s="4">
        <f t="shared" si="880"/>
        <v>1</v>
      </c>
      <c r="I8035" s="4">
        <f t="shared" si="881"/>
        <v>0</v>
      </c>
      <c r="J8035" s="4">
        <f t="shared" si="882"/>
        <v>0</v>
      </c>
      <c r="K8035" s="4">
        <f t="shared" si="878"/>
        <v>0</v>
      </c>
      <c r="L8035" s="5">
        <f t="shared" si="883"/>
        <v>0</v>
      </c>
      <c r="M8035" s="137">
        <f>'PVWatts Hourly Results (1)'!L8046/1000</f>
        <v>0</v>
      </c>
      <c r="N8035" s="3">
        <f>'PVWatts Hourly Results (2)'!L8046/1000</f>
        <v>0</v>
      </c>
      <c r="O8035" s="3">
        <f>'PVWatts Hourly Results (3)'!L8046/1000</f>
        <v>0</v>
      </c>
      <c r="P8035" s="3">
        <f>'PVWatts Hourly Results (4)'!L8046/1000</f>
        <v>0</v>
      </c>
      <c r="Q8035" s="130">
        <f>'PVWatts Hourly Results (5)'!L8046/1000</f>
        <v>0</v>
      </c>
    </row>
    <row r="8036" spans="2:17" x14ac:dyDescent="0.25">
      <c r="B8036" s="8">
        <v>11</v>
      </c>
      <c r="C8036" s="9">
        <v>30</v>
      </c>
      <c r="D8036" s="134">
        <f>'PVWatts Hourly Results (1)'!C8047</f>
        <v>0</v>
      </c>
      <c r="E8036" s="127">
        <f>DATE(YEAR(Inputs!$D$5),Summary!B8036,Summary!C8036)+TIME(D8036,0,0)</f>
        <v>335</v>
      </c>
      <c r="F8036" s="4">
        <f t="shared" si="879"/>
        <v>0</v>
      </c>
      <c r="G8036" s="4">
        <f t="shared" si="877"/>
        <v>6</v>
      </c>
      <c r="H8036" s="4">
        <f t="shared" si="880"/>
        <v>1</v>
      </c>
      <c r="I8036" s="4">
        <f t="shared" si="881"/>
        <v>0</v>
      </c>
      <c r="J8036" s="4">
        <f t="shared" si="882"/>
        <v>0</v>
      </c>
      <c r="K8036" s="4">
        <f t="shared" si="878"/>
        <v>0</v>
      </c>
      <c r="L8036" s="5">
        <f t="shared" si="883"/>
        <v>0</v>
      </c>
      <c r="M8036" s="137">
        <f>'PVWatts Hourly Results (1)'!L8047/1000</f>
        <v>0</v>
      </c>
      <c r="N8036" s="3">
        <f>'PVWatts Hourly Results (2)'!L8047/1000</f>
        <v>0</v>
      </c>
      <c r="O8036" s="3">
        <f>'PVWatts Hourly Results (3)'!L8047/1000</f>
        <v>0</v>
      </c>
      <c r="P8036" s="3">
        <f>'PVWatts Hourly Results (4)'!L8047/1000</f>
        <v>0</v>
      </c>
      <c r="Q8036" s="130">
        <f>'PVWatts Hourly Results (5)'!L8047/1000</f>
        <v>0</v>
      </c>
    </row>
    <row r="8037" spans="2:17" x14ac:dyDescent="0.25">
      <c r="B8037" s="8">
        <v>11</v>
      </c>
      <c r="C8037" s="9">
        <v>30</v>
      </c>
      <c r="D8037" s="134">
        <f>'PVWatts Hourly Results (1)'!C8048</f>
        <v>0</v>
      </c>
      <c r="E8037" s="127">
        <f>DATE(YEAR(Inputs!$D$5),Summary!B8037,Summary!C8037)+TIME(D8037,0,0)</f>
        <v>335</v>
      </c>
      <c r="F8037" s="4">
        <f t="shared" si="879"/>
        <v>0</v>
      </c>
      <c r="G8037" s="4">
        <f t="shared" si="877"/>
        <v>6</v>
      </c>
      <c r="H8037" s="4">
        <f t="shared" si="880"/>
        <v>1</v>
      </c>
      <c r="I8037" s="4">
        <f t="shared" si="881"/>
        <v>0</v>
      </c>
      <c r="J8037" s="4">
        <f t="shared" si="882"/>
        <v>0</v>
      </c>
      <c r="K8037" s="4">
        <f t="shared" si="878"/>
        <v>0</v>
      </c>
      <c r="L8037" s="5">
        <f t="shared" si="883"/>
        <v>0</v>
      </c>
      <c r="M8037" s="137">
        <f>'PVWatts Hourly Results (1)'!L8048/1000</f>
        <v>0</v>
      </c>
      <c r="N8037" s="3">
        <f>'PVWatts Hourly Results (2)'!L8048/1000</f>
        <v>0</v>
      </c>
      <c r="O8037" s="3">
        <f>'PVWatts Hourly Results (3)'!L8048/1000</f>
        <v>0</v>
      </c>
      <c r="P8037" s="3">
        <f>'PVWatts Hourly Results (4)'!L8048/1000</f>
        <v>0</v>
      </c>
      <c r="Q8037" s="130">
        <f>'PVWatts Hourly Results (5)'!L8048/1000</f>
        <v>0</v>
      </c>
    </row>
    <row r="8038" spans="2:17" x14ac:dyDescent="0.25">
      <c r="B8038" s="8">
        <v>12</v>
      </c>
      <c r="C8038" s="9">
        <v>1</v>
      </c>
      <c r="D8038" s="134">
        <f>'PVWatts Hourly Results (1)'!C8049</f>
        <v>0</v>
      </c>
      <c r="E8038" s="127">
        <f>DATE(YEAR(Inputs!$D$5),Summary!B8038,Summary!C8038)+TIME(D8038,0,0)</f>
        <v>336</v>
      </c>
      <c r="F8038" s="4">
        <f t="shared" si="879"/>
        <v>0</v>
      </c>
      <c r="G8038" s="4">
        <f t="shared" si="877"/>
        <v>7</v>
      </c>
      <c r="H8038" s="4">
        <f t="shared" si="880"/>
        <v>0</v>
      </c>
      <c r="I8038" s="4">
        <f t="shared" si="881"/>
        <v>0</v>
      </c>
      <c r="J8038" s="4">
        <f t="shared" si="882"/>
        <v>0</v>
      </c>
      <c r="K8038" s="4">
        <f t="shared" si="878"/>
        <v>0</v>
      </c>
      <c r="L8038" s="5">
        <f t="shared" si="883"/>
        <v>0</v>
      </c>
      <c r="M8038" s="137">
        <f>'PVWatts Hourly Results (1)'!L8049/1000</f>
        <v>0</v>
      </c>
      <c r="N8038" s="3">
        <f>'PVWatts Hourly Results (2)'!L8049/1000</f>
        <v>0</v>
      </c>
      <c r="O8038" s="3">
        <f>'PVWatts Hourly Results (3)'!L8049/1000</f>
        <v>0</v>
      </c>
      <c r="P8038" s="3">
        <f>'PVWatts Hourly Results (4)'!L8049/1000</f>
        <v>0</v>
      </c>
      <c r="Q8038" s="130">
        <f>'PVWatts Hourly Results (5)'!L8049/1000</f>
        <v>0</v>
      </c>
    </row>
    <row r="8039" spans="2:17" x14ac:dyDescent="0.25">
      <c r="B8039" s="8">
        <v>12</v>
      </c>
      <c r="C8039" s="9">
        <v>1</v>
      </c>
      <c r="D8039" s="134">
        <f>'PVWatts Hourly Results (1)'!C8050</f>
        <v>0</v>
      </c>
      <c r="E8039" s="127">
        <f>DATE(YEAR(Inputs!$D$5),Summary!B8039,Summary!C8039)+TIME(D8039,0,0)</f>
        <v>336</v>
      </c>
      <c r="F8039" s="4">
        <f t="shared" si="879"/>
        <v>0</v>
      </c>
      <c r="G8039" s="4">
        <f t="shared" si="877"/>
        <v>7</v>
      </c>
      <c r="H8039" s="4">
        <f t="shared" si="880"/>
        <v>0</v>
      </c>
      <c r="I8039" s="4">
        <f t="shared" si="881"/>
        <v>0</v>
      </c>
      <c r="J8039" s="4">
        <f t="shared" si="882"/>
        <v>0</v>
      </c>
      <c r="K8039" s="4">
        <f t="shared" si="878"/>
        <v>0</v>
      </c>
      <c r="L8039" s="5">
        <f t="shared" si="883"/>
        <v>0</v>
      </c>
      <c r="M8039" s="137">
        <f>'PVWatts Hourly Results (1)'!L8050/1000</f>
        <v>0</v>
      </c>
      <c r="N8039" s="3">
        <f>'PVWatts Hourly Results (2)'!L8050/1000</f>
        <v>0</v>
      </c>
      <c r="O8039" s="3">
        <f>'PVWatts Hourly Results (3)'!L8050/1000</f>
        <v>0</v>
      </c>
      <c r="P8039" s="3">
        <f>'PVWatts Hourly Results (4)'!L8050/1000</f>
        <v>0</v>
      </c>
      <c r="Q8039" s="130">
        <f>'PVWatts Hourly Results (5)'!L8050/1000</f>
        <v>0</v>
      </c>
    </row>
    <row r="8040" spans="2:17" x14ac:dyDescent="0.25">
      <c r="B8040" s="8">
        <v>12</v>
      </c>
      <c r="C8040" s="9">
        <v>1</v>
      </c>
      <c r="D8040" s="134">
        <f>'PVWatts Hourly Results (1)'!C8051</f>
        <v>0</v>
      </c>
      <c r="E8040" s="127">
        <f>DATE(YEAR(Inputs!$D$5),Summary!B8040,Summary!C8040)+TIME(D8040,0,0)</f>
        <v>336</v>
      </c>
      <c r="F8040" s="4">
        <f t="shared" si="879"/>
        <v>0</v>
      </c>
      <c r="G8040" s="4">
        <f t="shared" si="877"/>
        <v>7</v>
      </c>
      <c r="H8040" s="4">
        <f t="shared" si="880"/>
        <v>0</v>
      </c>
      <c r="I8040" s="4">
        <f t="shared" si="881"/>
        <v>0</v>
      </c>
      <c r="J8040" s="4">
        <f t="shared" si="882"/>
        <v>0</v>
      </c>
      <c r="K8040" s="4">
        <f t="shared" si="878"/>
        <v>0</v>
      </c>
      <c r="L8040" s="5">
        <f t="shared" si="883"/>
        <v>0</v>
      </c>
      <c r="M8040" s="137">
        <f>'PVWatts Hourly Results (1)'!L8051/1000</f>
        <v>0</v>
      </c>
      <c r="N8040" s="3">
        <f>'PVWatts Hourly Results (2)'!L8051/1000</f>
        <v>0</v>
      </c>
      <c r="O8040" s="3">
        <f>'PVWatts Hourly Results (3)'!L8051/1000</f>
        <v>0</v>
      </c>
      <c r="P8040" s="3">
        <f>'PVWatts Hourly Results (4)'!L8051/1000</f>
        <v>0</v>
      </c>
      <c r="Q8040" s="130">
        <f>'PVWatts Hourly Results (5)'!L8051/1000</f>
        <v>0</v>
      </c>
    </row>
    <row r="8041" spans="2:17" x14ac:dyDescent="0.25">
      <c r="B8041" s="8">
        <v>12</v>
      </c>
      <c r="C8041" s="9">
        <v>1</v>
      </c>
      <c r="D8041" s="134">
        <f>'PVWatts Hourly Results (1)'!C8052</f>
        <v>0</v>
      </c>
      <c r="E8041" s="127">
        <f>DATE(YEAR(Inputs!$D$5),Summary!B8041,Summary!C8041)+TIME(D8041,0,0)</f>
        <v>336</v>
      </c>
      <c r="F8041" s="4">
        <f t="shared" si="879"/>
        <v>0</v>
      </c>
      <c r="G8041" s="4">
        <f t="shared" si="877"/>
        <v>7</v>
      </c>
      <c r="H8041" s="4">
        <f t="shared" si="880"/>
        <v>0</v>
      </c>
      <c r="I8041" s="4">
        <f t="shared" si="881"/>
        <v>0</v>
      </c>
      <c r="J8041" s="4">
        <f t="shared" si="882"/>
        <v>0</v>
      </c>
      <c r="K8041" s="4">
        <f t="shared" si="878"/>
        <v>0</v>
      </c>
      <c r="L8041" s="5">
        <f t="shared" si="883"/>
        <v>0</v>
      </c>
      <c r="M8041" s="137">
        <f>'PVWatts Hourly Results (1)'!L8052/1000</f>
        <v>0</v>
      </c>
      <c r="N8041" s="3">
        <f>'PVWatts Hourly Results (2)'!L8052/1000</f>
        <v>0</v>
      </c>
      <c r="O8041" s="3">
        <f>'PVWatts Hourly Results (3)'!L8052/1000</f>
        <v>0</v>
      </c>
      <c r="P8041" s="3">
        <f>'PVWatts Hourly Results (4)'!L8052/1000</f>
        <v>0</v>
      </c>
      <c r="Q8041" s="130">
        <f>'PVWatts Hourly Results (5)'!L8052/1000</f>
        <v>0</v>
      </c>
    </row>
    <row r="8042" spans="2:17" x14ac:dyDescent="0.25">
      <c r="B8042" s="8">
        <v>12</v>
      </c>
      <c r="C8042" s="9">
        <v>1</v>
      </c>
      <c r="D8042" s="134">
        <f>'PVWatts Hourly Results (1)'!C8053</f>
        <v>0</v>
      </c>
      <c r="E8042" s="127">
        <f>DATE(YEAR(Inputs!$D$5),Summary!B8042,Summary!C8042)+TIME(D8042,0,0)</f>
        <v>336</v>
      </c>
      <c r="F8042" s="4">
        <f t="shared" si="879"/>
        <v>0</v>
      </c>
      <c r="G8042" s="4">
        <f t="shared" si="877"/>
        <v>7</v>
      </c>
      <c r="H8042" s="4">
        <f t="shared" si="880"/>
        <v>0</v>
      </c>
      <c r="I8042" s="4">
        <f t="shared" si="881"/>
        <v>0</v>
      </c>
      <c r="J8042" s="4">
        <f t="shared" si="882"/>
        <v>0</v>
      </c>
      <c r="K8042" s="4">
        <f t="shared" si="878"/>
        <v>0</v>
      </c>
      <c r="L8042" s="5">
        <f t="shared" si="883"/>
        <v>0</v>
      </c>
      <c r="M8042" s="137">
        <f>'PVWatts Hourly Results (1)'!L8053/1000</f>
        <v>0</v>
      </c>
      <c r="N8042" s="3">
        <f>'PVWatts Hourly Results (2)'!L8053/1000</f>
        <v>0</v>
      </c>
      <c r="O8042" s="3">
        <f>'PVWatts Hourly Results (3)'!L8053/1000</f>
        <v>0</v>
      </c>
      <c r="P8042" s="3">
        <f>'PVWatts Hourly Results (4)'!L8053/1000</f>
        <v>0</v>
      </c>
      <c r="Q8042" s="130">
        <f>'PVWatts Hourly Results (5)'!L8053/1000</f>
        <v>0</v>
      </c>
    </row>
    <row r="8043" spans="2:17" x14ac:dyDescent="0.25">
      <c r="B8043" s="8">
        <v>12</v>
      </c>
      <c r="C8043" s="9">
        <v>1</v>
      </c>
      <c r="D8043" s="134">
        <f>'PVWatts Hourly Results (1)'!C8054</f>
        <v>0</v>
      </c>
      <c r="E8043" s="127">
        <f>DATE(YEAR(Inputs!$D$5),Summary!B8043,Summary!C8043)+TIME(D8043,0,0)</f>
        <v>336</v>
      </c>
      <c r="F8043" s="4">
        <f t="shared" si="879"/>
        <v>0</v>
      </c>
      <c r="G8043" s="4">
        <f t="shared" si="877"/>
        <v>7</v>
      </c>
      <c r="H8043" s="4">
        <f t="shared" si="880"/>
        <v>0</v>
      </c>
      <c r="I8043" s="4">
        <f t="shared" si="881"/>
        <v>0</v>
      </c>
      <c r="J8043" s="4">
        <f t="shared" si="882"/>
        <v>0</v>
      </c>
      <c r="K8043" s="4">
        <f t="shared" si="878"/>
        <v>0</v>
      </c>
      <c r="L8043" s="5">
        <f t="shared" si="883"/>
        <v>0</v>
      </c>
      <c r="M8043" s="137">
        <f>'PVWatts Hourly Results (1)'!L8054/1000</f>
        <v>0</v>
      </c>
      <c r="N8043" s="3">
        <f>'PVWatts Hourly Results (2)'!L8054/1000</f>
        <v>0</v>
      </c>
      <c r="O8043" s="3">
        <f>'PVWatts Hourly Results (3)'!L8054/1000</f>
        <v>0</v>
      </c>
      <c r="P8043" s="3">
        <f>'PVWatts Hourly Results (4)'!L8054/1000</f>
        <v>0</v>
      </c>
      <c r="Q8043" s="130">
        <f>'PVWatts Hourly Results (5)'!L8054/1000</f>
        <v>0</v>
      </c>
    </row>
    <row r="8044" spans="2:17" x14ac:dyDescent="0.25">
      <c r="B8044" s="8">
        <v>12</v>
      </c>
      <c r="C8044" s="9">
        <v>1</v>
      </c>
      <c r="D8044" s="134">
        <f>'PVWatts Hourly Results (1)'!C8055</f>
        <v>0</v>
      </c>
      <c r="E8044" s="127">
        <f>DATE(YEAR(Inputs!$D$5),Summary!B8044,Summary!C8044)+TIME(D8044,0,0)</f>
        <v>336</v>
      </c>
      <c r="F8044" s="4">
        <f t="shared" si="879"/>
        <v>0</v>
      </c>
      <c r="G8044" s="4">
        <f t="shared" si="877"/>
        <v>7</v>
      </c>
      <c r="H8044" s="4">
        <f t="shared" si="880"/>
        <v>0</v>
      </c>
      <c r="I8044" s="4">
        <f t="shared" si="881"/>
        <v>0</v>
      </c>
      <c r="J8044" s="4">
        <f t="shared" si="882"/>
        <v>0</v>
      </c>
      <c r="K8044" s="4">
        <f t="shared" si="878"/>
        <v>0</v>
      </c>
      <c r="L8044" s="5">
        <f t="shared" si="883"/>
        <v>0</v>
      </c>
      <c r="M8044" s="137">
        <f>'PVWatts Hourly Results (1)'!L8055/1000</f>
        <v>0</v>
      </c>
      <c r="N8044" s="3">
        <f>'PVWatts Hourly Results (2)'!L8055/1000</f>
        <v>0</v>
      </c>
      <c r="O8044" s="3">
        <f>'PVWatts Hourly Results (3)'!L8055/1000</f>
        <v>0</v>
      </c>
      <c r="P8044" s="3">
        <f>'PVWatts Hourly Results (4)'!L8055/1000</f>
        <v>0</v>
      </c>
      <c r="Q8044" s="130">
        <f>'PVWatts Hourly Results (5)'!L8055/1000</f>
        <v>0</v>
      </c>
    </row>
    <row r="8045" spans="2:17" x14ac:dyDescent="0.25">
      <c r="B8045" s="8">
        <v>12</v>
      </c>
      <c r="C8045" s="9">
        <v>1</v>
      </c>
      <c r="D8045" s="134">
        <f>'PVWatts Hourly Results (1)'!C8056</f>
        <v>0</v>
      </c>
      <c r="E8045" s="127">
        <f>DATE(YEAR(Inputs!$D$5),Summary!B8045,Summary!C8045)+TIME(D8045,0,0)</f>
        <v>336</v>
      </c>
      <c r="F8045" s="4">
        <f t="shared" si="879"/>
        <v>0</v>
      </c>
      <c r="G8045" s="4">
        <f t="shared" si="877"/>
        <v>7</v>
      </c>
      <c r="H8045" s="4">
        <f t="shared" si="880"/>
        <v>0</v>
      </c>
      <c r="I8045" s="4">
        <f t="shared" si="881"/>
        <v>0</v>
      </c>
      <c r="J8045" s="4">
        <f t="shared" si="882"/>
        <v>0</v>
      </c>
      <c r="K8045" s="4">
        <f t="shared" si="878"/>
        <v>0</v>
      </c>
      <c r="L8045" s="5">
        <f t="shared" si="883"/>
        <v>0</v>
      </c>
      <c r="M8045" s="137">
        <f>'PVWatts Hourly Results (1)'!L8056/1000</f>
        <v>0</v>
      </c>
      <c r="N8045" s="3">
        <f>'PVWatts Hourly Results (2)'!L8056/1000</f>
        <v>0</v>
      </c>
      <c r="O8045" s="3">
        <f>'PVWatts Hourly Results (3)'!L8056/1000</f>
        <v>0</v>
      </c>
      <c r="P8045" s="3">
        <f>'PVWatts Hourly Results (4)'!L8056/1000</f>
        <v>0</v>
      </c>
      <c r="Q8045" s="130">
        <f>'PVWatts Hourly Results (5)'!L8056/1000</f>
        <v>0</v>
      </c>
    </row>
    <row r="8046" spans="2:17" x14ac:dyDescent="0.25">
      <c r="B8046" s="8">
        <v>12</v>
      </c>
      <c r="C8046" s="9">
        <v>1</v>
      </c>
      <c r="D8046" s="134">
        <f>'PVWatts Hourly Results (1)'!C8057</f>
        <v>0</v>
      </c>
      <c r="E8046" s="127">
        <f>DATE(YEAR(Inputs!$D$5),Summary!B8046,Summary!C8046)+TIME(D8046,0,0)</f>
        <v>336</v>
      </c>
      <c r="F8046" s="4">
        <f t="shared" si="879"/>
        <v>0</v>
      </c>
      <c r="G8046" s="4">
        <f t="shared" si="877"/>
        <v>7</v>
      </c>
      <c r="H8046" s="4">
        <f t="shared" si="880"/>
        <v>0</v>
      </c>
      <c r="I8046" s="4">
        <f t="shared" si="881"/>
        <v>0</v>
      </c>
      <c r="J8046" s="4">
        <f t="shared" si="882"/>
        <v>0</v>
      </c>
      <c r="K8046" s="4">
        <f t="shared" si="878"/>
        <v>0</v>
      </c>
      <c r="L8046" s="5">
        <f t="shared" si="883"/>
        <v>0</v>
      </c>
      <c r="M8046" s="137">
        <f>'PVWatts Hourly Results (1)'!L8057/1000</f>
        <v>0</v>
      </c>
      <c r="N8046" s="3">
        <f>'PVWatts Hourly Results (2)'!L8057/1000</f>
        <v>0</v>
      </c>
      <c r="O8046" s="3">
        <f>'PVWatts Hourly Results (3)'!L8057/1000</f>
        <v>0</v>
      </c>
      <c r="P8046" s="3">
        <f>'PVWatts Hourly Results (4)'!L8057/1000</f>
        <v>0</v>
      </c>
      <c r="Q8046" s="130">
        <f>'PVWatts Hourly Results (5)'!L8057/1000</f>
        <v>0</v>
      </c>
    </row>
    <row r="8047" spans="2:17" x14ac:dyDescent="0.25">
      <c r="B8047" s="8">
        <v>12</v>
      </c>
      <c r="C8047" s="9">
        <v>1</v>
      </c>
      <c r="D8047" s="134">
        <f>'PVWatts Hourly Results (1)'!C8058</f>
        <v>0</v>
      </c>
      <c r="E8047" s="127">
        <f>DATE(YEAR(Inputs!$D$5),Summary!B8047,Summary!C8047)+TIME(D8047,0,0)</f>
        <v>336</v>
      </c>
      <c r="F8047" s="4">
        <f t="shared" si="879"/>
        <v>0</v>
      </c>
      <c r="G8047" s="4">
        <f t="shared" si="877"/>
        <v>7</v>
      </c>
      <c r="H8047" s="4">
        <f t="shared" si="880"/>
        <v>0</v>
      </c>
      <c r="I8047" s="4">
        <f t="shared" si="881"/>
        <v>0</v>
      </c>
      <c r="J8047" s="4">
        <f t="shared" si="882"/>
        <v>0</v>
      </c>
      <c r="K8047" s="4">
        <f t="shared" si="878"/>
        <v>0</v>
      </c>
      <c r="L8047" s="5">
        <f t="shared" si="883"/>
        <v>0</v>
      </c>
      <c r="M8047" s="137">
        <f>'PVWatts Hourly Results (1)'!L8058/1000</f>
        <v>0</v>
      </c>
      <c r="N8047" s="3">
        <f>'PVWatts Hourly Results (2)'!L8058/1000</f>
        <v>0</v>
      </c>
      <c r="O8047" s="3">
        <f>'PVWatts Hourly Results (3)'!L8058/1000</f>
        <v>0</v>
      </c>
      <c r="P8047" s="3">
        <f>'PVWatts Hourly Results (4)'!L8058/1000</f>
        <v>0</v>
      </c>
      <c r="Q8047" s="130">
        <f>'PVWatts Hourly Results (5)'!L8058/1000</f>
        <v>0</v>
      </c>
    </row>
    <row r="8048" spans="2:17" x14ac:dyDescent="0.25">
      <c r="B8048" s="8">
        <v>12</v>
      </c>
      <c r="C8048" s="9">
        <v>1</v>
      </c>
      <c r="D8048" s="134">
        <f>'PVWatts Hourly Results (1)'!C8059</f>
        <v>0</v>
      </c>
      <c r="E8048" s="127">
        <f>DATE(YEAR(Inputs!$D$5),Summary!B8048,Summary!C8048)+TIME(D8048,0,0)</f>
        <v>336</v>
      </c>
      <c r="F8048" s="4">
        <f t="shared" si="879"/>
        <v>0</v>
      </c>
      <c r="G8048" s="4">
        <f t="shared" si="877"/>
        <v>7</v>
      </c>
      <c r="H8048" s="4">
        <f t="shared" si="880"/>
        <v>0</v>
      </c>
      <c r="I8048" s="4">
        <f t="shared" si="881"/>
        <v>0</v>
      </c>
      <c r="J8048" s="4">
        <f t="shared" si="882"/>
        <v>0</v>
      </c>
      <c r="K8048" s="4">
        <f t="shared" si="878"/>
        <v>0</v>
      </c>
      <c r="L8048" s="5">
        <f t="shared" si="883"/>
        <v>0</v>
      </c>
      <c r="M8048" s="137">
        <f>'PVWatts Hourly Results (1)'!L8059/1000</f>
        <v>0</v>
      </c>
      <c r="N8048" s="3">
        <f>'PVWatts Hourly Results (2)'!L8059/1000</f>
        <v>0</v>
      </c>
      <c r="O8048" s="3">
        <f>'PVWatts Hourly Results (3)'!L8059/1000</f>
        <v>0</v>
      </c>
      <c r="P8048" s="3">
        <f>'PVWatts Hourly Results (4)'!L8059/1000</f>
        <v>0</v>
      </c>
      <c r="Q8048" s="130">
        <f>'PVWatts Hourly Results (5)'!L8059/1000</f>
        <v>0</v>
      </c>
    </row>
    <row r="8049" spans="2:17" x14ac:dyDescent="0.25">
      <c r="B8049" s="8">
        <v>12</v>
      </c>
      <c r="C8049" s="9">
        <v>1</v>
      </c>
      <c r="D8049" s="134">
        <f>'PVWatts Hourly Results (1)'!C8060</f>
        <v>0</v>
      </c>
      <c r="E8049" s="127">
        <f>DATE(YEAR(Inputs!$D$5),Summary!B8049,Summary!C8049)+TIME(D8049,0,0)</f>
        <v>336</v>
      </c>
      <c r="F8049" s="4">
        <f t="shared" si="879"/>
        <v>0</v>
      </c>
      <c r="G8049" s="4">
        <f t="shared" si="877"/>
        <v>7</v>
      </c>
      <c r="H8049" s="4">
        <f t="shared" si="880"/>
        <v>0</v>
      </c>
      <c r="I8049" s="4">
        <f t="shared" si="881"/>
        <v>0</v>
      </c>
      <c r="J8049" s="4">
        <f t="shared" si="882"/>
        <v>0</v>
      </c>
      <c r="K8049" s="4">
        <f t="shared" si="878"/>
        <v>0</v>
      </c>
      <c r="L8049" s="5">
        <f t="shared" si="883"/>
        <v>0</v>
      </c>
      <c r="M8049" s="137">
        <f>'PVWatts Hourly Results (1)'!L8060/1000</f>
        <v>0</v>
      </c>
      <c r="N8049" s="3">
        <f>'PVWatts Hourly Results (2)'!L8060/1000</f>
        <v>0</v>
      </c>
      <c r="O8049" s="3">
        <f>'PVWatts Hourly Results (3)'!L8060/1000</f>
        <v>0</v>
      </c>
      <c r="P8049" s="3">
        <f>'PVWatts Hourly Results (4)'!L8060/1000</f>
        <v>0</v>
      </c>
      <c r="Q8049" s="130">
        <f>'PVWatts Hourly Results (5)'!L8060/1000</f>
        <v>0</v>
      </c>
    </row>
    <row r="8050" spans="2:17" x14ac:dyDescent="0.25">
      <c r="B8050" s="8">
        <v>12</v>
      </c>
      <c r="C8050" s="9">
        <v>1</v>
      </c>
      <c r="D8050" s="134">
        <f>'PVWatts Hourly Results (1)'!C8061</f>
        <v>0</v>
      </c>
      <c r="E8050" s="127">
        <f>DATE(YEAR(Inputs!$D$5),Summary!B8050,Summary!C8050)+TIME(D8050,0,0)</f>
        <v>336</v>
      </c>
      <c r="F8050" s="4">
        <f t="shared" si="879"/>
        <v>0</v>
      </c>
      <c r="G8050" s="4">
        <f t="shared" si="877"/>
        <v>7</v>
      </c>
      <c r="H8050" s="4">
        <f t="shared" si="880"/>
        <v>0</v>
      </c>
      <c r="I8050" s="4">
        <f t="shared" si="881"/>
        <v>0</v>
      </c>
      <c r="J8050" s="4">
        <f t="shared" si="882"/>
        <v>0</v>
      </c>
      <c r="K8050" s="4">
        <f t="shared" si="878"/>
        <v>0</v>
      </c>
      <c r="L8050" s="5">
        <f t="shared" si="883"/>
        <v>0</v>
      </c>
      <c r="M8050" s="137">
        <f>'PVWatts Hourly Results (1)'!L8061/1000</f>
        <v>0</v>
      </c>
      <c r="N8050" s="3">
        <f>'PVWatts Hourly Results (2)'!L8061/1000</f>
        <v>0</v>
      </c>
      <c r="O8050" s="3">
        <f>'PVWatts Hourly Results (3)'!L8061/1000</f>
        <v>0</v>
      </c>
      <c r="P8050" s="3">
        <f>'PVWatts Hourly Results (4)'!L8061/1000</f>
        <v>0</v>
      </c>
      <c r="Q8050" s="130">
        <f>'PVWatts Hourly Results (5)'!L8061/1000</f>
        <v>0</v>
      </c>
    </row>
    <row r="8051" spans="2:17" x14ac:dyDescent="0.25">
      <c r="B8051" s="8">
        <v>12</v>
      </c>
      <c r="C8051" s="9">
        <v>1</v>
      </c>
      <c r="D8051" s="134">
        <f>'PVWatts Hourly Results (1)'!C8062</f>
        <v>0</v>
      </c>
      <c r="E8051" s="127">
        <f>DATE(YEAR(Inputs!$D$5),Summary!B8051,Summary!C8051)+TIME(D8051,0,0)</f>
        <v>336</v>
      </c>
      <c r="F8051" s="4">
        <f t="shared" si="879"/>
        <v>0</v>
      </c>
      <c r="G8051" s="4">
        <f t="shared" si="877"/>
        <v>7</v>
      </c>
      <c r="H8051" s="4">
        <f t="shared" si="880"/>
        <v>0</v>
      </c>
      <c r="I8051" s="4">
        <f t="shared" si="881"/>
        <v>0</v>
      </c>
      <c r="J8051" s="4">
        <f t="shared" si="882"/>
        <v>0</v>
      </c>
      <c r="K8051" s="4">
        <f t="shared" si="878"/>
        <v>0</v>
      </c>
      <c r="L8051" s="5">
        <f t="shared" si="883"/>
        <v>0</v>
      </c>
      <c r="M8051" s="137">
        <f>'PVWatts Hourly Results (1)'!L8062/1000</f>
        <v>0</v>
      </c>
      <c r="N8051" s="3">
        <f>'PVWatts Hourly Results (2)'!L8062/1000</f>
        <v>0</v>
      </c>
      <c r="O8051" s="3">
        <f>'PVWatts Hourly Results (3)'!L8062/1000</f>
        <v>0</v>
      </c>
      <c r="P8051" s="3">
        <f>'PVWatts Hourly Results (4)'!L8062/1000</f>
        <v>0</v>
      </c>
      <c r="Q8051" s="130">
        <f>'PVWatts Hourly Results (5)'!L8062/1000</f>
        <v>0</v>
      </c>
    </row>
    <row r="8052" spans="2:17" x14ac:dyDescent="0.25">
      <c r="B8052" s="8">
        <v>12</v>
      </c>
      <c r="C8052" s="9">
        <v>1</v>
      </c>
      <c r="D8052" s="134">
        <f>'PVWatts Hourly Results (1)'!C8063</f>
        <v>0</v>
      </c>
      <c r="E8052" s="127">
        <f>DATE(YEAR(Inputs!$D$5),Summary!B8052,Summary!C8052)+TIME(D8052,0,0)</f>
        <v>336</v>
      </c>
      <c r="F8052" s="4">
        <f t="shared" si="879"/>
        <v>0</v>
      </c>
      <c r="G8052" s="4">
        <f t="shared" si="877"/>
        <v>7</v>
      </c>
      <c r="H8052" s="4">
        <f t="shared" si="880"/>
        <v>0</v>
      </c>
      <c r="I8052" s="4">
        <f t="shared" si="881"/>
        <v>0</v>
      </c>
      <c r="J8052" s="4">
        <f t="shared" si="882"/>
        <v>0</v>
      </c>
      <c r="K8052" s="4">
        <f t="shared" si="878"/>
        <v>0</v>
      </c>
      <c r="L8052" s="5">
        <f t="shared" si="883"/>
        <v>0</v>
      </c>
      <c r="M8052" s="137">
        <f>'PVWatts Hourly Results (1)'!L8063/1000</f>
        <v>0</v>
      </c>
      <c r="N8052" s="3">
        <f>'PVWatts Hourly Results (2)'!L8063/1000</f>
        <v>0</v>
      </c>
      <c r="O8052" s="3">
        <f>'PVWatts Hourly Results (3)'!L8063/1000</f>
        <v>0</v>
      </c>
      <c r="P8052" s="3">
        <f>'PVWatts Hourly Results (4)'!L8063/1000</f>
        <v>0</v>
      </c>
      <c r="Q8052" s="130">
        <f>'PVWatts Hourly Results (5)'!L8063/1000</f>
        <v>0</v>
      </c>
    </row>
    <row r="8053" spans="2:17" x14ac:dyDescent="0.25">
      <c r="B8053" s="8">
        <v>12</v>
      </c>
      <c r="C8053" s="9">
        <v>1</v>
      </c>
      <c r="D8053" s="134">
        <f>'PVWatts Hourly Results (1)'!C8064</f>
        <v>0</v>
      </c>
      <c r="E8053" s="127">
        <f>DATE(YEAR(Inputs!$D$5),Summary!B8053,Summary!C8053)+TIME(D8053,0,0)</f>
        <v>336</v>
      </c>
      <c r="F8053" s="4">
        <f t="shared" si="879"/>
        <v>0</v>
      </c>
      <c r="G8053" s="4">
        <f t="shared" si="877"/>
        <v>7</v>
      </c>
      <c r="H8053" s="4">
        <f t="shared" si="880"/>
        <v>0</v>
      </c>
      <c r="I8053" s="4">
        <f t="shared" si="881"/>
        <v>0</v>
      </c>
      <c r="J8053" s="4">
        <f t="shared" si="882"/>
        <v>0</v>
      </c>
      <c r="K8053" s="4">
        <f t="shared" si="878"/>
        <v>0</v>
      </c>
      <c r="L8053" s="5">
        <f t="shared" si="883"/>
        <v>0</v>
      </c>
      <c r="M8053" s="137">
        <f>'PVWatts Hourly Results (1)'!L8064/1000</f>
        <v>0</v>
      </c>
      <c r="N8053" s="3">
        <f>'PVWatts Hourly Results (2)'!L8064/1000</f>
        <v>0</v>
      </c>
      <c r="O8053" s="3">
        <f>'PVWatts Hourly Results (3)'!L8064/1000</f>
        <v>0</v>
      </c>
      <c r="P8053" s="3">
        <f>'PVWatts Hourly Results (4)'!L8064/1000</f>
        <v>0</v>
      </c>
      <c r="Q8053" s="130">
        <f>'PVWatts Hourly Results (5)'!L8064/1000</f>
        <v>0</v>
      </c>
    </row>
    <row r="8054" spans="2:17" x14ac:dyDescent="0.25">
      <c r="B8054" s="8">
        <v>12</v>
      </c>
      <c r="C8054" s="9">
        <v>1</v>
      </c>
      <c r="D8054" s="134">
        <f>'PVWatts Hourly Results (1)'!C8065</f>
        <v>0</v>
      </c>
      <c r="E8054" s="127">
        <f>DATE(YEAR(Inputs!$D$5),Summary!B8054,Summary!C8054)+TIME(D8054,0,0)</f>
        <v>336</v>
      </c>
      <c r="F8054" s="4">
        <f t="shared" si="879"/>
        <v>0</v>
      </c>
      <c r="G8054" s="4">
        <f t="shared" si="877"/>
        <v>7</v>
      </c>
      <c r="H8054" s="4">
        <f t="shared" si="880"/>
        <v>0</v>
      </c>
      <c r="I8054" s="4">
        <f t="shared" si="881"/>
        <v>0</v>
      </c>
      <c r="J8054" s="4">
        <f t="shared" si="882"/>
        <v>0</v>
      </c>
      <c r="K8054" s="4">
        <f t="shared" si="878"/>
        <v>0</v>
      </c>
      <c r="L8054" s="5">
        <f t="shared" si="883"/>
        <v>0</v>
      </c>
      <c r="M8054" s="137">
        <f>'PVWatts Hourly Results (1)'!L8065/1000</f>
        <v>0</v>
      </c>
      <c r="N8054" s="3">
        <f>'PVWatts Hourly Results (2)'!L8065/1000</f>
        <v>0</v>
      </c>
      <c r="O8054" s="3">
        <f>'PVWatts Hourly Results (3)'!L8065/1000</f>
        <v>0</v>
      </c>
      <c r="P8054" s="3">
        <f>'PVWatts Hourly Results (4)'!L8065/1000</f>
        <v>0</v>
      </c>
      <c r="Q8054" s="130">
        <f>'PVWatts Hourly Results (5)'!L8065/1000</f>
        <v>0</v>
      </c>
    </row>
    <row r="8055" spans="2:17" x14ac:dyDescent="0.25">
      <c r="B8055" s="8">
        <v>12</v>
      </c>
      <c r="C8055" s="9">
        <v>1</v>
      </c>
      <c r="D8055" s="134">
        <f>'PVWatts Hourly Results (1)'!C8066</f>
        <v>0</v>
      </c>
      <c r="E8055" s="127">
        <f>DATE(YEAR(Inputs!$D$5),Summary!B8055,Summary!C8055)+TIME(D8055,0,0)</f>
        <v>336</v>
      </c>
      <c r="F8055" s="4">
        <f t="shared" si="879"/>
        <v>0</v>
      </c>
      <c r="G8055" s="4">
        <f t="shared" si="877"/>
        <v>7</v>
      </c>
      <c r="H8055" s="4">
        <f t="shared" si="880"/>
        <v>0</v>
      </c>
      <c r="I8055" s="4">
        <f t="shared" si="881"/>
        <v>0</v>
      </c>
      <c r="J8055" s="4">
        <f t="shared" si="882"/>
        <v>0</v>
      </c>
      <c r="K8055" s="4">
        <f t="shared" si="878"/>
        <v>0</v>
      </c>
      <c r="L8055" s="5">
        <f t="shared" si="883"/>
        <v>0</v>
      </c>
      <c r="M8055" s="137">
        <f>'PVWatts Hourly Results (1)'!L8066/1000</f>
        <v>0</v>
      </c>
      <c r="N8055" s="3">
        <f>'PVWatts Hourly Results (2)'!L8066/1000</f>
        <v>0</v>
      </c>
      <c r="O8055" s="3">
        <f>'PVWatts Hourly Results (3)'!L8066/1000</f>
        <v>0</v>
      </c>
      <c r="P8055" s="3">
        <f>'PVWatts Hourly Results (4)'!L8066/1000</f>
        <v>0</v>
      </c>
      <c r="Q8055" s="130">
        <f>'PVWatts Hourly Results (5)'!L8066/1000</f>
        <v>0</v>
      </c>
    </row>
    <row r="8056" spans="2:17" x14ac:dyDescent="0.25">
      <c r="B8056" s="8">
        <v>12</v>
      </c>
      <c r="C8056" s="9">
        <v>1</v>
      </c>
      <c r="D8056" s="134">
        <f>'PVWatts Hourly Results (1)'!C8067</f>
        <v>0</v>
      </c>
      <c r="E8056" s="127">
        <f>DATE(YEAR(Inputs!$D$5),Summary!B8056,Summary!C8056)+TIME(D8056,0,0)</f>
        <v>336</v>
      </c>
      <c r="F8056" s="4">
        <f t="shared" si="879"/>
        <v>0</v>
      </c>
      <c r="G8056" s="4">
        <f t="shared" si="877"/>
        <v>7</v>
      </c>
      <c r="H8056" s="4">
        <f t="shared" si="880"/>
        <v>0</v>
      </c>
      <c r="I8056" s="4">
        <f t="shared" si="881"/>
        <v>0</v>
      </c>
      <c r="J8056" s="4">
        <f t="shared" si="882"/>
        <v>0</v>
      </c>
      <c r="K8056" s="4">
        <f t="shared" si="878"/>
        <v>0</v>
      </c>
      <c r="L8056" s="5">
        <f t="shared" si="883"/>
        <v>0</v>
      </c>
      <c r="M8056" s="137">
        <f>'PVWatts Hourly Results (1)'!L8067/1000</f>
        <v>0</v>
      </c>
      <c r="N8056" s="3">
        <f>'PVWatts Hourly Results (2)'!L8067/1000</f>
        <v>0</v>
      </c>
      <c r="O8056" s="3">
        <f>'PVWatts Hourly Results (3)'!L8067/1000</f>
        <v>0</v>
      </c>
      <c r="P8056" s="3">
        <f>'PVWatts Hourly Results (4)'!L8067/1000</f>
        <v>0</v>
      </c>
      <c r="Q8056" s="130">
        <f>'PVWatts Hourly Results (5)'!L8067/1000</f>
        <v>0</v>
      </c>
    </row>
    <row r="8057" spans="2:17" x14ac:dyDescent="0.25">
      <c r="B8057" s="8">
        <v>12</v>
      </c>
      <c r="C8057" s="9">
        <v>1</v>
      </c>
      <c r="D8057" s="134">
        <f>'PVWatts Hourly Results (1)'!C8068</f>
        <v>0</v>
      </c>
      <c r="E8057" s="127">
        <f>DATE(YEAR(Inputs!$D$5),Summary!B8057,Summary!C8057)+TIME(D8057,0,0)</f>
        <v>336</v>
      </c>
      <c r="F8057" s="4">
        <f t="shared" si="879"/>
        <v>0</v>
      </c>
      <c r="G8057" s="4">
        <f t="shared" si="877"/>
        <v>7</v>
      </c>
      <c r="H8057" s="4">
        <f t="shared" si="880"/>
        <v>0</v>
      </c>
      <c r="I8057" s="4">
        <f t="shared" si="881"/>
        <v>0</v>
      </c>
      <c r="J8057" s="4">
        <f t="shared" si="882"/>
        <v>0</v>
      </c>
      <c r="K8057" s="4">
        <f t="shared" si="878"/>
        <v>0</v>
      </c>
      <c r="L8057" s="5">
        <f t="shared" si="883"/>
        <v>0</v>
      </c>
      <c r="M8057" s="137">
        <f>'PVWatts Hourly Results (1)'!L8068/1000</f>
        <v>0</v>
      </c>
      <c r="N8057" s="3">
        <f>'PVWatts Hourly Results (2)'!L8068/1000</f>
        <v>0</v>
      </c>
      <c r="O8057" s="3">
        <f>'PVWatts Hourly Results (3)'!L8068/1000</f>
        <v>0</v>
      </c>
      <c r="P8057" s="3">
        <f>'PVWatts Hourly Results (4)'!L8068/1000</f>
        <v>0</v>
      </c>
      <c r="Q8057" s="130">
        <f>'PVWatts Hourly Results (5)'!L8068/1000</f>
        <v>0</v>
      </c>
    </row>
    <row r="8058" spans="2:17" x14ac:dyDescent="0.25">
      <c r="B8058" s="8">
        <v>12</v>
      </c>
      <c r="C8058" s="9">
        <v>1</v>
      </c>
      <c r="D8058" s="134">
        <f>'PVWatts Hourly Results (1)'!C8069</f>
        <v>0</v>
      </c>
      <c r="E8058" s="127">
        <f>DATE(YEAR(Inputs!$D$5),Summary!B8058,Summary!C8058)+TIME(D8058,0,0)</f>
        <v>336</v>
      </c>
      <c r="F8058" s="4">
        <f t="shared" si="879"/>
        <v>0</v>
      </c>
      <c r="G8058" s="4">
        <f t="shared" si="877"/>
        <v>7</v>
      </c>
      <c r="H8058" s="4">
        <f t="shared" si="880"/>
        <v>0</v>
      </c>
      <c r="I8058" s="4">
        <f t="shared" si="881"/>
        <v>0</v>
      </c>
      <c r="J8058" s="4">
        <f t="shared" si="882"/>
        <v>0</v>
      </c>
      <c r="K8058" s="4">
        <f t="shared" si="878"/>
        <v>0</v>
      </c>
      <c r="L8058" s="5">
        <f t="shared" si="883"/>
        <v>0</v>
      </c>
      <c r="M8058" s="137">
        <f>'PVWatts Hourly Results (1)'!L8069/1000</f>
        <v>0</v>
      </c>
      <c r="N8058" s="3">
        <f>'PVWatts Hourly Results (2)'!L8069/1000</f>
        <v>0</v>
      </c>
      <c r="O8058" s="3">
        <f>'PVWatts Hourly Results (3)'!L8069/1000</f>
        <v>0</v>
      </c>
      <c r="P8058" s="3">
        <f>'PVWatts Hourly Results (4)'!L8069/1000</f>
        <v>0</v>
      </c>
      <c r="Q8058" s="130">
        <f>'PVWatts Hourly Results (5)'!L8069/1000</f>
        <v>0</v>
      </c>
    </row>
    <row r="8059" spans="2:17" x14ac:dyDescent="0.25">
      <c r="B8059" s="8">
        <v>12</v>
      </c>
      <c r="C8059" s="9">
        <v>1</v>
      </c>
      <c r="D8059" s="134">
        <f>'PVWatts Hourly Results (1)'!C8070</f>
        <v>0</v>
      </c>
      <c r="E8059" s="127">
        <f>DATE(YEAR(Inputs!$D$5),Summary!B8059,Summary!C8059)+TIME(D8059,0,0)</f>
        <v>336</v>
      </c>
      <c r="F8059" s="4">
        <f t="shared" si="879"/>
        <v>0</v>
      </c>
      <c r="G8059" s="4">
        <f t="shared" si="877"/>
        <v>7</v>
      </c>
      <c r="H8059" s="4">
        <f t="shared" si="880"/>
        <v>0</v>
      </c>
      <c r="I8059" s="4">
        <f t="shared" si="881"/>
        <v>0</v>
      </c>
      <c r="J8059" s="4">
        <f t="shared" si="882"/>
        <v>0</v>
      </c>
      <c r="K8059" s="4">
        <f t="shared" si="878"/>
        <v>0</v>
      </c>
      <c r="L8059" s="5">
        <f t="shared" si="883"/>
        <v>0</v>
      </c>
      <c r="M8059" s="137">
        <f>'PVWatts Hourly Results (1)'!L8070/1000</f>
        <v>0</v>
      </c>
      <c r="N8059" s="3">
        <f>'PVWatts Hourly Results (2)'!L8070/1000</f>
        <v>0</v>
      </c>
      <c r="O8059" s="3">
        <f>'PVWatts Hourly Results (3)'!L8070/1000</f>
        <v>0</v>
      </c>
      <c r="P8059" s="3">
        <f>'PVWatts Hourly Results (4)'!L8070/1000</f>
        <v>0</v>
      </c>
      <c r="Q8059" s="130">
        <f>'PVWatts Hourly Results (5)'!L8070/1000</f>
        <v>0</v>
      </c>
    </row>
    <row r="8060" spans="2:17" x14ac:dyDescent="0.25">
      <c r="B8060" s="8">
        <v>12</v>
      </c>
      <c r="C8060" s="9">
        <v>1</v>
      </c>
      <c r="D8060" s="134">
        <f>'PVWatts Hourly Results (1)'!C8071</f>
        <v>0</v>
      </c>
      <c r="E8060" s="127">
        <f>DATE(YEAR(Inputs!$D$5),Summary!B8060,Summary!C8060)+TIME(D8060,0,0)</f>
        <v>336</v>
      </c>
      <c r="F8060" s="4">
        <f t="shared" si="879"/>
        <v>0</v>
      </c>
      <c r="G8060" s="4">
        <f t="shared" si="877"/>
        <v>7</v>
      </c>
      <c r="H8060" s="4">
        <f t="shared" si="880"/>
        <v>0</v>
      </c>
      <c r="I8060" s="4">
        <f t="shared" si="881"/>
        <v>0</v>
      </c>
      <c r="J8060" s="4">
        <f t="shared" si="882"/>
        <v>0</v>
      </c>
      <c r="K8060" s="4">
        <f t="shared" si="878"/>
        <v>0</v>
      </c>
      <c r="L8060" s="5">
        <f t="shared" si="883"/>
        <v>0</v>
      </c>
      <c r="M8060" s="137">
        <f>'PVWatts Hourly Results (1)'!L8071/1000</f>
        <v>0</v>
      </c>
      <c r="N8060" s="3">
        <f>'PVWatts Hourly Results (2)'!L8071/1000</f>
        <v>0</v>
      </c>
      <c r="O8060" s="3">
        <f>'PVWatts Hourly Results (3)'!L8071/1000</f>
        <v>0</v>
      </c>
      <c r="P8060" s="3">
        <f>'PVWatts Hourly Results (4)'!L8071/1000</f>
        <v>0</v>
      </c>
      <c r="Q8060" s="130">
        <f>'PVWatts Hourly Results (5)'!L8071/1000</f>
        <v>0</v>
      </c>
    </row>
    <row r="8061" spans="2:17" x14ac:dyDescent="0.25">
      <c r="B8061" s="8">
        <v>12</v>
      </c>
      <c r="C8061" s="9">
        <v>1</v>
      </c>
      <c r="D8061" s="134">
        <f>'PVWatts Hourly Results (1)'!C8072</f>
        <v>0</v>
      </c>
      <c r="E8061" s="127">
        <f>DATE(YEAR(Inputs!$D$5),Summary!B8061,Summary!C8061)+TIME(D8061,0,0)</f>
        <v>336</v>
      </c>
      <c r="F8061" s="4">
        <f t="shared" si="879"/>
        <v>0</v>
      </c>
      <c r="G8061" s="4">
        <f t="shared" si="877"/>
        <v>7</v>
      </c>
      <c r="H8061" s="4">
        <f t="shared" si="880"/>
        <v>0</v>
      </c>
      <c r="I8061" s="4">
        <f t="shared" si="881"/>
        <v>0</v>
      </c>
      <c r="J8061" s="4">
        <f t="shared" si="882"/>
        <v>0</v>
      </c>
      <c r="K8061" s="4">
        <f t="shared" si="878"/>
        <v>0</v>
      </c>
      <c r="L8061" s="5">
        <f t="shared" si="883"/>
        <v>0</v>
      </c>
      <c r="M8061" s="137">
        <f>'PVWatts Hourly Results (1)'!L8072/1000</f>
        <v>0</v>
      </c>
      <c r="N8061" s="3">
        <f>'PVWatts Hourly Results (2)'!L8072/1000</f>
        <v>0</v>
      </c>
      <c r="O8061" s="3">
        <f>'PVWatts Hourly Results (3)'!L8072/1000</f>
        <v>0</v>
      </c>
      <c r="P8061" s="3">
        <f>'PVWatts Hourly Results (4)'!L8072/1000</f>
        <v>0</v>
      </c>
      <c r="Q8061" s="130">
        <f>'PVWatts Hourly Results (5)'!L8072/1000</f>
        <v>0</v>
      </c>
    </row>
    <row r="8062" spans="2:17" x14ac:dyDescent="0.25">
      <c r="B8062" s="8">
        <v>12</v>
      </c>
      <c r="C8062" s="9">
        <v>2</v>
      </c>
      <c r="D8062" s="134">
        <f>'PVWatts Hourly Results (1)'!C8073</f>
        <v>0</v>
      </c>
      <c r="E8062" s="127">
        <f>DATE(YEAR(Inputs!$D$5),Summary!B8062,Summary!C8062)+TIME(D8062,0,0)</f>
        <v>337</v>
      </c>
      <c r="F8062" s="4">
        <f t="shared" si="879"/>
        <v>0</v>
      </c>
      <c r="G8062" s="4">
        <f t="shared" si="877"/>
        <v>1</v>
      </c>
      <c r="H8062" s="4">
        <f t="shared" si="880"/>
        <v>0</v>
      </c>
      <c r="I8062" s="4">
        <f t="shared" si="881"/>
        <v>0</v>
      </c>
      <c r="J8062" s="4">
        <f t="shared" si="882"/>
        <v>0</v>
      </c>
      <c r="K8062" s="4">
        <f t="shared" si="878"/>
        <v>0</v>
      </c>
      <c r="L8062" s="5">
        <f t="shared" si="883"/>
        <v>0</v>
      </c>
      <c r="M8062" s="137">
        <f>'PVWatts Hourly Results (1)'!L8073/1000</f>
        <v>0</v>
      </c>
      <c r="N8062" s="3">
        <f>'PVWatts Hourly Results (2)'!L8073/1000</f>
        <v>0</v>
      </c>
      <c r="O8062" s="3">
        <f>'PVWatts Hourly Results (3)'!L8073/1000</f>
        <v>0</v>
      </c>
      <c r="P8062" s="3">
        <f>'PVWatts Hourly Results (4)'!L8073/1000</f>
        <v>0</v>
      </c>
      <c r="Q8062" s="130">
        <f>'PVWatts Hourly Results (5)'!L8073/1000</f>
        <v>0</v>
      </c>
    </row>
    <row r="8063" spans="2:17" x14ac:dyDescent="0.25">
      <c r="B8063" s="8">
        <v>12</v>
      </c>
      <c r="C8063" s="9">
        <v>2</v>
      </c>
      <c r="D8063" s="134">
        <f>'PVWatts Hourly Results (1)'!C8074</f>
        <v>0</v>
      </c>
      <c r="E8063" s="127">
        <f>DATE(YEAR(Inputs!$D$5),Summary!B8063,Summary!C8063)+TIME(D8063,0,0)</f>
        <v>337</v>
      </c>
      <c r="F8063" s="4">
        <f t="shared" si="879"/>
        <v>0</v>
      </c>
      <c r="G8063" s="4">
        <f t="shared" si="877"/>
        <v>1</v>
      </c>
      <c r="H8063" s="4">
        <f t="shared" si="880"/>
        <v>0</v>
      </c>
      <c r="I8063" s="4">
        <f t="shared" si="881"/>
        <v>0</v>
      </c>
      <c r="J8063" s="4">
        <f t="shared" si="882"/>
        <v>0</v>
      </c>
      <c r="K8063" s="4">
        <f t="shared" si="878"/>
        <v>0</v>
      </c>
      <c r="L8063" s="5">
        <f t="shared" si="883"/>
        <v>0</v>
      </c>
      <c r="M8063" s="137">
        <f>'PVWatts Hourly Results (1)'!L8074/1000</f>
        <v>0</v>
      </c>
      <c r="N8063" s="3">
        <f>'PVWatts Hourly Results (2)'!L8074/1000</f>
        <v>0</v>
      </c>
      <c r="O8063" s="3">
        <f>'PVWatts Hourly Results (3)'!L8074/1000</f>
        <v>0</v>
      </c>
      <c r="P8063" s="3">
        <f>'PVWatts Hourly Results (4)'!L8074/1000</f>
        <v>0</v>
      </c>
      <c r="Q8063" s="130">
        <f>'PVWatts Hourly Results (5)'!L8074/1000</f>
        <v>0</v>
      </c>
    </row>
    <row r="8064" spans="2:17" x14ac:dyDescent="0.25">
      <c r="B8064" s="8">
        <v>12</v>
      </c>
      <c r="C8064" s="9">
        <v>2</v>
      </c>
      <c r="D8064" s="134">
        <f>'PVWatts Hourly Results (1)'!C8075</f>
        <v>0</v>
      </c>
      <c r="E8064" s="127">
        <f>DATE(YEAR(Inputs!$D$5),Summary!B8064,Summary!C8064)+TIME(D8064,0,0)</f>
        <v>337</v>
      </c>
      <c r="F8064" s="4">
        <f t="shared" si="879"/>
        <v>0</v>
      </c>
      <c r="G8064" s="4">
        <f t="shared" si="877"/>
        <v>1</v>
      </c>
      <c r="H8064" s="4">
        <f t="shared" si="880"/>
        <v>0</v>
      </c>
      <c r="I8064" s="4">
        <f t="shared" si="881"/>
        <v>0</v>
      </c>
      <c r="J8064" s="4">
        <f t="shared" si="882"/>
        <v>0</v>
      </c>
      <c r="K8064" s="4">
        <f t="shared" si="878"/>
        <v>0</v>
      </c>
      <c r="L8064" s="5">
        <f t="shared" si="883"/>
        <v>0</v>
      </c>
      <c r="M8064" s="137">
        <f>'PVWatts Hourly Results (1)'!L8075/1000</f>
        <v>0</v>
      </c>
      <c r="N8064" s="3">
        <f>'PVWatts Hourly Results (2)'!L8075/1000</f>
        <v>0</v>
      </c>
      <c r="O8064" s="3">
        <f>'PVWatts Hourly Results (3)'!L8075/1000</f>
        <v>0</v>
      </c>
      <c r="P8064" s="3">
        <f>'PVWatts Hourly Results (4)'!L8075/1000</f>
        <v>0</v>
      </c>
      <c r="Q8064" s="130">
        <f>'PVWatts Hourly Results (5)'!L8075/1000</f>
        <v>0</v>
      </c>
    </row>
    <row r="8065" spans="2:17" x14ac:dyDescent="0.25">
      <c r="B8065" s="8">
        <v>12</v>
      </c>
      <c r="C8065" s="9">
        <v>2</v>
      </c>
      <c r="D8065" s="134">
        <f>'PVWatts Hourly Results (1)'!C8076</f>
        <v>0</v>
      </c>
      <c r="E8065" s="127">
        <f>DATE(YEAR(Inputs!$D$5),Summary!B8065,Summary!C8065)+TIME(D8065,0,0)</f>
        <v>337</v>
      </c>
      <c r="F8065" s="4">
        <f t="shared" si="879"/>
        <v>0</v>
      </c>
      <c r="G8065" s="4">
        <f t="shared" si="877"/>
        <v>1</v>
      </c>
      <c r="H8065" s="4">
        <f t="shared" si="880"/>
        <v>0</v>
      </c>
      <c r="I8065" s="4">
        <f t="shared" si="881"/>
        <v>0</v>
      </c>
      <c r="J8065" s="4">
        <f t="shared" si="882"/>
        <v>0</v>
      </c>
      <c r="K8065" s="4">
        <f t="shared" si="878"/>
        <v>0</v>
      </c>
      <c r="L8065" s="5">
        <f t="shared" si="883"/>
        <v>0</v>
      </c>
      <c r="M8065" s="137">
        <f>'PVWatts Hourly Results (1)'!L8076/1000</f>
        <v>0</v>
      </c>
      <c r="N8065" s="3">
        <f>'PVWatts Hourly Results (2)'!L8076/1000</f>
        <v>0</v>
      </c>
      <c r="O8065" s="3">
        <f>'PVWatts Hourly Results (3)'!L8076/1000</f>
        <v>0</v>
      </c>
      <c r="P8065" s="3">
        <f>'PVWatts Hourly Results (4)'!L8076/1000</f>
        <v>0</v>
      </c>
      <c r="Q8065" s="130">
        <f>'PVWatts Hourly Results (5)'!L8076/1000</f>
        <v>0</v>
      </c>
    </row>
    <row r="8066" spans="2:17" x14ac:dyDescent="0.25">
      <c r="B8066" s="8">
        <v>12</v>
      </c>
      <c r="C8066" s="9">
        <v>2</v>
      </c>
      <c r="D8066" s="134">
        <f>'PVWatts Hourly Results (1)'!C8077</f>
        <v>0</v>
      </c>
      <c r="E8066" s="127">
        <f>DATE(YEAR(Inputs!$D$5),Summary!B8066,Summary!C8066)+TIME(D8066,0,0)</f>
        <v>337</v>
      </c>
      <c r="F8066" s="4">
        <f t="shared" si="879"/>
        <v>0</v>
      </c>
      <c r="G8066" s="4">
        <f t="shared" si="877"/>
        <v>1</v>
      </c>
      <c r="H8066" s="4">
        <f t="shared" si="880"/>
        <v>0</v>
      </c>
      <c r="I8066" s="4">
        <f t="shared" si="881"/>
        <v>0</v>
      </c>
      <c r="J8066" s="4">
        <f t="shared" si="882"/>
        <v>0</v>
      </c>
      <c r="K8066" s="4">
        <f t="shared" si="878"/>
        <v>0</v>
      </c>
      <c r="L8066" s="5">
        <f t="shared" si="883"/>
        <v>0</v>
      </c>
      <c r="M8066" s="137">
        <f>'PVWatts Hourly Results (1)'!L8077/1000</f>
        <v>0</v>
      </c>
      <c r="N8066" s="3">
        <f>'PVWatts Hourly Results (2)'!L8077/1000</f>
        <v>0</v>
      </c>
      <c r="O8066" s="3">
        <f>'PVWatts Hourly Results (3)'!L8077/1000</f>
        <v>0</v>
      </c>
      <c r="P8066" s="3">
        <f>'PVWatts Hourly Results (4)'!L8077/1000</f>
        <v>0</v>
      </c>
      <c r="Q8066" s="130">
        <f>'PVWatts Hourly Results (5)'!L8077/1000</f>
        <v>0</v>
      </c>
    </row>
    <row r="8067" spans="2:17" x14ac:dyDescent="0.25">
      <c r="B8067" s="8">
        <v>12</v>
      </c>
      <c r="C8067" s="9">
        <v>2</v>
      </c>
      <c r="D8067" s="134">
        <f>'PVWatts Hourly Results (1)'!C8078</f>
        <v>0</v>
      </c>
      <c r="E8067" s="127">
        <f>DATE(YEAR(Inputs!$D$5),Summary!B8067,Summary!C8067)+TIME(D8067,0,0)</f>
        <v>337</v>
      </c>
      <c r="F8067" s="4">
        <f t="shared" si="879"/>
        <v>0</v>
      </c>
      <c r="G8067" s="4">
        <f t="shared" si="877"/>
        <v>1</v>
      </c>
      <c r="H8067" s="4">
        <f t="shared" si="880"/>
        <v>0</v>
      </c>
      <c r="I8067" s="4">
        <f t="shared" si="881"/>
        <v>0</v>
      </c>
      <c r="J8067" s="4">
        <f t="shared" si="882"/>
        <v>0</v>
      </c>
      <c r="K8067" s="4">
        <f t="shared" si="878"/>
        <v>0</v>
      </c>
      <c r="L8067" s="5">
        <f t="shared" si="883"/>
        <v>0</v>
      </c>
      <c r="M8067" s="137">
        <f>'PVWatts Hourly Results (1)'!L8078/1000</f>
        <v>0</v>
      </c>
      <c r="N8067" s="3">
        <f>'PVWatts Hourly Results (2)'!L8078/1000</f>
        <v>0</v>
      </c>
      <c r="O8067" s="3">
        <f>'PVWatts Hourly Results (3)'!L8078/1000</f>
        <v>0</v>
      </c>
      <c r="P8067" s="3">
        <f>'PVWatts Hourly Results (4)'!L8078/1000</f>
        <v>0</v>
      </c>
      <c r="Q8067" s="130">
        <f>'PVWatts Hourly Results (5)'!L8078/1000</f>
        <v>0</v>
      </c>
    </row>
    <row r="8068" spans="2:17" x14ac:dyDescent="0.25">
      <c r="B8068" s="8">
        <v>12</v>
      </c>
      <c r="C8068" s="9">
        <v>2</v>
      </c>
      <c r="D8068" s="134">
        <f>'PVWatts Hourly Results (1)'!C8079</f>
        <v>0</v>
      </c>
      <c r="E8068" s="127">
        <f>DATE(YEAR(Inputs!$D$5),Summary!B8068,Summary!C8068)+TIME(D8068,0,0)</f>
        <v>337</v>
      </c>
      <c r="F8068" s="4">
        <f t="shared" si="879"/>
        <v>0</v>
      </c>
      <c r="G8068" s="4">
        <f t="shared" si="877"/>
        <v>1</v>
      </c>
      <c r="H8068" s="4">
        <f t="shared" si="880"/>
        <v>0</v>
      </c>
      <c r="I8068" s="4">
        <f t="shared" si="881"/>
        <v>0</v>
      </c>
      <c r="J8068" s="4">
        <f t="shared" si="882"/>
        <v>0</v>
      </c>
      <c r="K8068" s="4">
        <f t="shared" si="878"/>
        <v>0</v>
      </c>
      <c r="L8068" s="5">
        <f t="shared" si="883"/>
        <v>0</v>
      </c>
      <c r="M8068" s="137">
        <f>'PVWatts Hourly Results (1)'!L8079/1000</f>
        <v>0</v>
      </c>
      <c r="N8068" s="3">
        <f>'PVWatts Hourly Results (2)'!L8079/1000</f>
        <v>0</v>
      </c>
      <c r="O8068" s="3">
        <f>'PVWatts Hourly Results (3)'!L8079/1000</f>
        <v>0</v>
      </c>
      <c r="P8068" s="3">
        <f>'PVWatts Hourly Results (4)'!L8079/1000</f>
        <v>0</v>
      </c>
      <c r="Q8068" s="130">
        <f>'PVWatts Hourly Results (5)'!L8079/1000</f>
        <v>0</v>
      </c>
    </row>
    <row r="8069" spans="2:17" x14ac:dyDescent="0.25">
      <c r="B8069" s="8">
        <v>12</v>
      </c>
      <c r="C8069" s="9">
        <v>2</v>
      </c>
      <c r="D8069" s="134">
        <f>'PVWatts Hourly Results (1)'!C8080</f>
        <v>0</v>
      </c>
      <c r="E8069" s="127">
        <f>DATE(YEAR(Inputs!$D$5),Summary!B8069,Summary!C8069)+TIME(D8069,0,0)</f>
        <v>337</v>
      </c>
      <c r="F8069" s="4">
        <f t="shared" si="879"/>
        <v>0</v>
      </c>
      <c r="G8069" s="4">
        <f t="shared" si="877"/>
        <v>1</v>
      </c>
      <c r="H8069" s="4">
        <f t="shared" si="880"/>
        <v>0</v>
      </c>
      <c r="I8069" s="4">
        <f t="shared" si="881"/>
        <v>0</v>
      </c>
      <c r="J8069" s="4">
        <f t="shared" si="882"/>
        <v>0</v>
      </c>
      <c r="K8069" s="4">
        <f t="shared" si="878"/>
        <v>0</v>
      </c>
      <c r="L8069" s="5">
        <f t="shared" si="883"/>
        <v>0</v>
      </c>
      <c r="M8069" s="137">
        <f>'PVWatts Hourly Results (1)'!L8080/1000</f>
        <v>0</v>
      </c>
      <c r="N8069" s="3">
        <f>'PVWatts Hourly Results (2)'!L8080/1000</f>
        <v>0</v>
      </c>
      <c r="O8069" s="3">
        <f>'PVWatts Hourly Results (3)'!L8080/1000</f>
        <v>0</v>
      </c>
      <c r="P8069" s="3">
        <f>'PVWatts Hourly Results (4)'!L8080/1000</f>
        <v>0</v>
      </c>
      <c r="Q8069" s="130">
        <f>'PVWatts Hourly Results (5)'!L8080/1000</f>
        <v>0</v>
      </c>
    </row>
    <row r="8070" spans="2:17" x14ac:dyDescent="0.25">
      <c r="B8070" s="8">
        <v>12</v>
      </c>
      <c r="C8070" s="9">
        <v>2</v>
      </c>
      <c r="D8070" s="134">
        <f>'PVWatts Hourly Results (1)'!C8081</f>
        <v>0</v>
      </c>
      <c r="E8070" s="127">
        <f>DATE(YEAR(Inputs!$D$5),Summary!B8070,Summary!C8070)+TIME(D8070,0,0)</f>
        <v>337</v>
      </c>
      <c r="F8070" s="4">
        <f t="shared" si="879"/>
        <v>0</v>
      </c>
      <c r="G8070" s="4">
        <f t="shared" si="877"/>
        <v>1</v>
      </c>
      <c r="H8070" s="4">
        <f t="shared" si="880"/>
        <v>0</v>
      </c>
      <c r="I8070" s="4">
        <f t="shared" si="881"/>
        <v>0</v>
      </c>
      <c r="J8070" s="4">
        <f t="shared" si="882"/>
        <v>0</v>
      </c>
      <c r="K8070" s="4">
        <f t="shared" si="878"/>
        <v>0</v>
      </c>
      <c r="L8070" s="5">
        <f t="shared" si="883"/>
        <v>0</v>
      </c>
      <c r="M8070" s="137">
        <f>'PVWatts Hourly Results (1)'!L8081/1000</f>
        <v>0</v>
      </c>
      <c r="N8070" s="3">
        <f>'PVWatts Hourly Results (2)'!L8081/1000</f>
        <v>0</v>
      </c>
      <c r="O8070" s="3">
        <f>'PVWatts Hourly Results (3)'!L8081/1000</f>
        <v>0</v>
      </c>
      <c r="P8070" s="3">
        <f>'PVWatts Hourly Results (4)'!L8081/1000</f>
        <v>0</v>
      </c>
      <c r="Q8070" s="130">
        <f>'PVWatts Hourly Results (5)'!L8081/1000</f>
        <v>0</v>
      </c>
    </row>
    <row r="8071" spans="2:17" x14ac:dyDescent="0.25">
      <c r="B8071" s="8">
        <v>12</v>
      </c>
      <c r="C8071" s="9">
        <v>2</v>
      </c>
      <c r="D8071" s="134">
        <f>'PVWatts Hourly Results (1)'!C8082</f>
        <v>0</v>
      </c>
      <c r="E8071" s="127">
        <f>DATE(YEAR(Inputs!$D$5),Summary!B8071,Summary!C8071)+TIME(D8071,0,0)</f>
        <v>337</v>
      </c>
      <c r="F8071" s="4">
        <f t="shared" si="879"/>
        <v>0</v>
      </c>
      <c r="G8071" s="4">
        <f t="shared" si="877"/>
        <v>1</v>
      </c>
      <c r="H8071" s="4">
        <f t="shared" si="880"/>
        <v>0</v>
      </c>
      <c r="I8071" s="4">
        <f t="shared" si="881"/>
        <v>0</v>
      </c>
      <c r="J8071" s="4">
        <f t="shared" si="882"/>
        <v>0</v>
      </c>
      <c r="K8071" s="4">
        <f t="shared" si="878"/>
        <v>0</v>
      </c>
      <c r="L8071" s="5">
        <f t="shared" si="883"/>
        <v>0</v>
      </c>
      <c r="M8071" s="137">
        <f>'PVWatts Hourly Results (1)'!L8082/1000</f>
        <v>0</v>
      </c>
      <c r="N8071" s="3">
        <f>'PVWatts Hourly Results (2)'!L8082/1000</f>
        <v>0</v>
      </c>
      <c r="O8071" s="3">
        <f>'PVWatts Hourly Results (3)'!L8082/1000</f>
        <v>0</v>
      </c>
      <c r="P8071" s="3">
        <f>'PVWatts Hourly Results (4)'!L8082/1000</f>
        <v>0</v>
      </c>
      <c r="Q8071" s="130">
        <f>'PVWatts Hourly Results (5)'!L8082/1000</f>
        <v>0</v>
      </c>
    </row>
    <row r="8072" spans="2:17" x14ac:dyDescent="0.25">
      <c r="B8072" s="8">
        <v>12</v>
      </c>
      <c r="C8072" s="9">
        <v>2</v>
      </c>
      <c r="D8072" s="134">
        <f>'PVWatts Hourly Results (1)'!C8083</f>
        <v>0</v>
      </c>
      <c r="E8072" s="127">
        <f>DATE(YEAR(Inputs!$D$5),Summary!B8072,Summary!C8072)+TIME(D8072,0,0)</f>
        <v>337</v>
      </c>
      <c r="F8072" s="4">
        <f t="shared" si="879"/>
        <v>0</v>
      </c>
      <c r="G8072" s="4">
        <f t="shared" si="877"/>
        <v>1</v>
      </c>
      <c r="H8072" s="4">
        <f t="shared" si="880"/>
        <v>0</v>
      </c>
      <c r="I8072" s="4">
        <f t="shared" si="881"/>
        <v>0</v>
      </c>
      <c r="J8072" s="4">
        <f t="shared" si="882"/>
        <v>0</v>
      </c>
      <c r="K8072" s="4">
        <f t="shared" si="878"/>
        <v>0</v>
      </c>
      <c r="L8072" s="5">
        <f t="shared" si="883"/>
        <v>0</v>
      </c>
      <c r="M8072" s="137">
        <f>'PVWatts Hourly Results (1)'!L8083/1000</f>
        <v>0</v>
      </c>
      <c r="N8072" s="3">
        <f>'PVWatts Hourly Results (2)'!L8083/1000</f>
        <v>0</v>
      </c>
      <c r="O8072" s="3">
        <f>'PVWatts Hourly Results (3)'!L8083/1000</f>
        <v>0</v>
      </c>
      <c r="P8072" s="3">
        <f>'PVWatts Hourly Results (4)'!L8083/1000</f>
        <v>0</v>
      </c>
      <c r="Q8072" s="130">
        <f>'PVWatts Hourly Results (5)'!L8083/1000</f>
        <v>0</v>
      </c>
    </row>
    <row r="8073" spans="2:17" x14ac:dyDescent="0.25">
      <c r="B8073" s="8">
        <v>12</v>
      </c>
      <c r="C8073" s="9">
        <v>2</v>
      </c>
      <c r="D8073" s="134">
        <f>'PVWatts Hourly Results (1)'!C8084</f>
        <v>0</v>
      </c>
      <c r="E8073" s="127">
        <f>DATE(YEAR(Inputs!$D$5),Summary!B8073,Summary!C8073)+TIME(D8073,0,0)</f>
        <v>337</v>
      </c>
      <c r="F8073" s="4">
        <f t="shared" si="879"/>
        <v>0</v>
      </c>
      <c r="G8073" s="4">
        <f t="shared" si="877"/>
        <v>1</v>
      </c>
      <c r="H8073" s="4">
        <f t="shared" si="880"/>
        <v>0</v>
      </c>
      <c r="I8073" s="4">
        <f t="shared" si="881"/>
        <v>0</v>
      </c>
      <c r="J8073" s="4">
        <f t="shared" si="882"/>
        <v>0</v>
      </c>
      <c r="K8073" s="4">
        <f t="shared" si="878"/>
        <v>0</v>
      </c>
      <c r="L8073" s="5">
        <f t="shared" si="883"/>
        <v>0</v>
      </c>
      <c r="M8073" s="137">
        <f>'PVWatts Hourly Results (1)'!L8084/1000</f>
        <v>0</v>
      </c>
      <c r="N8073" s="3">
        <f>'PVWatts Hourly Results (2)'!L8084/1000</f>
        <v>0</v>
      </c>
      <c r="O8073" s="3">
        <f>'PVWatts Hourly Results (3)'!L8084/1000</f>
        <v>0</v>
      </c>
      <c r="P8073" s="3">
        <f>'PVWatts Hourly Results (4)'!L8084/1000</f>
        <v>0</v>
      </c>
      <c r="Q8073" s="130">
        <f>'PVWatts Hourly Results (5)'!L8084/1000</f>
        <v>0</v>
      </c>
    </row>
    <row r="8074" spans="2:17" x14ac:dyDescent="0.25">
      <c r="B8074" s="8">
        <v>12</v>
      </c>
      <c r="C8074" s="9">
        <v>2</v>
      </c>
      <c r="D8074" s="134">
        <f>'PVWatts Hourly Results (1)'!C8085</f>
        <v>0</v>
      </c>
      <c r="E8074" s="127">
        <f>DATE(YEAR(Inputs!$D$5),Summary!B8074,Summary!C8074)+TIME(D8074,0,0)</f>
        <v>337</v>
      </c>
      <c r="F8074" s="4">
        <f t="shared" si="879"/>
        <v>0</v>
      </c>
      <c r="G8074" s="4">
        <f t="shared" si="877"/>
        <v>1</v>
      </c>
      <c r="H8074" s="4">
        <f t="shared" si="880"/>
        <v>0</v>
      </c>
      <c r="I8074" s="4">
        <f t="shared" si="881"/>
        <v>0</v>
      </c>
      <c r="J8074" s="4">
        <f t="shared" si="882"/>
        <v>0</v>
      </c>
      <c r="K8074" s="4">
        <f t="shared" si="878"/>
        <v>0</v>
      </c>
      <c r="L8074" s="5">
        <f t="shared" si="883"/>
        <v>0</v>
      </c>
      <c r="M8074" s="137">
        <f>'PVWatts Hourly Results (1)'!L8085/1000</f>
        <v>0</v>
      </c>
      <c r="N8074" s="3">
        <f>'PVWatts Hourly Results (2)'!L8085/1000</f>
        <v>0</v>
      </c>
      <c r="O8074" s="3">
        <f>'PVWatts Hourly Results (3)'!L8085/1000</f>
        <v>0</v>
      </c>
      <c r="P8074" s="3">
        <f>'PVWatts Hourly Results (4)'!L8085/1000</f>
        <v>0</v>
      </c>
      <c r="Q8074" s="130">
        <f>'PVWatts Hourly Results (5)'!L8085/1000</f>
        <v>0</v>
      </c>
    </row>
    <row r="8075" spans="2:17" x14ac:dyDescent="0.25">
      <c r="B8075" s="8">
        <v>12</v>
      </c>
      <c r="C8075" s="9">
        <v>2</v>
      </c>
      <c r="D8075" s="134">
        <f>'PVWatts Hourly Results (1)'!C8086</f>
        <v>0</v>
      </c>
      <c r="E8075" s="127">
        <f>DATE(YEAR(Inputs!$D$5),Summary!B8075,Summary!C8075)+TIME(D8075,0,0)</f>
        <v>337</v>
      </c>
      <c r="F8075" s="4">
        <f t="shared" si="879"/>
        <v>0</v>
      </c>
      <c r="G8075" s="4">
        <f t="shared" si="877"/>
        <v>1</v>
      </c>
      <c r="H8075" s="4">
        <f t="shared" si="880"/>
        <v>0</v>
      </c>
      <c r="I8075" s="4">
        <f t="shared" si="881"/>
        <v>0</v>
      </c>
      <c r="J8075" s="4">
        <f t="shared" si="882"/>
        <v>0</v>
      </c>
      <c r="K8075" s="4">
        <f t="shared" si="878"/>
        <v>0</v>
      </c>
      <c r="L8075" s="5">
        <f t="shared" si="883"/>
        <v>0</v>
      </c>
      <c r="M8075" s="137">
        <f>'PVWatts Hourly Results (1)'!L8086/1000</f>
        <v>0</v>
      </c>
      <c r="N8075" s="3">
        <f>'PVWatts Hourly Results (2)'!L8086/1000</f>
        <v>0</v>
      </c>
      <c r="O8075" s="3">
        <f>'PVWatts Hourly Results (3)'!L8086/1000</f>
        <v>0</v>
      </c>
      <c r="P8075" s="3">
        <f>'PVWatts Hourly Results (4)'!L8086/1000</f>
        <v>0</v>
      </c>
      <c r="Q8075" s="130">
        <f>'PVWatts Hourly Results (5)'!L8086/1000</f>
        <v>0</v>
      </c>
    </row>
    <row r="8076" spans="2:17" x14ac:dyDescent="0.25">
      <c r="B8076" s="8">
        <v>12</v>
      </c>
      <c r="C8076" s="9">
        <v>2</v>
      </c>
      <c r="D8076" s="134">
        <f>'PVWatts Hourly Results (1)'!C8087</f>
        <v>0</v>
      </c>
      <c r="E8076" s="127">
        <f>DATE(YEAR(Inputs!$D$5),Summary!B8076,Summary!C8076)+TIME(D8076,0,0)</f>
        <v>337</v>
      </c>
      <c r="F8076" s="4">
        <f t="shared" si="879"/>
        <v>0</v>
      </c>
      <c r="G8076" s="4">
        <f t="shared" si="877"/>
        <v>1</v>
      </c>
      <c r="H8076" s="4">
        <f t="shared" si="880"/>
        <v>0</v>
      </c>
      <c r="I8076" s="4">
        <f t="shared" si="881"/>
        <v>0</v>
      </c>
      <c r="J8076" s="4">
        <f t="shared" si="882"/>
        <v>0</v>
      </c>
      <c r="K8076" s="4">
        <f t="shared" si="878"/>
        <v>0</v>
      </c>
      <c r="L8076" s="5">
        <f t="shared" si="883"/>
        <v>0</v>
      </c>
      <c r="M8076" s="137">
        <f>'PVWatts Hourly Results (1)'!L8087/1000</f>
        <v>0</v>
      </c>
      <c r="N8076" s="3">
        <f>'PVWatts Hourly Results (2)'!L8087/1000</f>
        <v>0</v>
      </c>
      <c r="O8076" s="3">
        <f>'PVWatts Hourly Results (3)'!L8087/1000</f>
        <v>0</v>
      </c>
      <c r="P8076" s="3">
        <f>'PVWatts Hourly Results (4)'!L8087/1000</f>
        <v>0</v>
      </c>
      <c r="Q8076" s="130">
        <f>'PVWatts Hourly Results (5)'!L8087/1000</f>
        <v>0</v>
      </c>
    </row>
    <row r="8077" spans="2:17" x14ac:dyDescent="0.25">
      <c r="B8077" s="8">
        <v>12</v>
      </c>
      <c r="C8077" s="9">
        <v>2</v>
      </c>
      <c r="D8077" s="134">
        <f>'PVWatts Hourly Results (1)'!C8088</f>
        <v>0</v>
      </c>
      <c r="E8077" s="127">
        <f>DATE(YEAR(Inputs!$D$5),Summary!B8077,Summary!C8077)+TIME(D8077,0,0)</f>
        <v>337</v>
      </c>
      <c r="F8077" s="4">
        <f t="shared" si="879"/>
        <v>0</v>
      </c>
      <c r="G8077" s="4">
        <f t="shared" si="877"/>
        <v>1</v>
      </c>
      <c r="H8077" s="4">
        <f t="shared" si="880"/>
        <v>0</v>
      </c>
      <c r="I8077" s="4">
        <f t="shared" si="881"/>
        <v>0</v>
      </c>
      <c r="J8077" s="4">
        <f t="shared" si="882"/>
        <v>0</v>
      </c>
      <c r="K8077" s="4">
        <f t="shared" si="878"/>
        <v>0</v>
      </c>
      <c r="L8077" s="5">
        <f t="shared" si="883"/>
        <v>0</v>
      </c>
      <c r="M8077" s="137">
        <f>'PVWatts Hourly Results (1)'!L8088/1000</f>
        <v>0</v>
      </c>
      <c r="N8077" s="3">
        <f>'PVWatts Hourly Results (2)'!L8088/1000</f>
        <v>0</v>
      </c>
      <c r="O8077" s="3">
        <f>'PVWatts Hourly Results (3)'!L8088/1000</f>
        <v>0</v>
      </c>
      <c r="P8077" s="3">
        <f>'PVWatts Hourly Results (4)'!L8088/1000</f>
        <v>0</v>
      </c>
      <c r="Q8077" s="130">
        <f>'PVWatts Hourly Results (5)'!L8088/1000</f>
        <v>0</v>
      </c>
    </row>
    <row r="8078" spans="2:17" x14ac:dyDescent="0.25">
      <c r="B8078" s="8">
        <v>12</v>
      </c>
      <c r="C8078" s="9">
        <v>2</v>
      </c>
      <c r="D8078" s="134">
        <f>'PVWatts Hourly Results (1)'!C8089</f>
        <v>0</v>
      </c>
      <c r="E8078" s="127">
        <f>DATE(YEAR(Inputs!$D$5),Summary!B8078,Summary!C8078)+TIME(D8078,0,0)</f>
        <v>337</v>
      </c>
      <c r="F8078" s="4">
        <f t="shared" si="879"/>
        <v>0</v>
      </c>
      <c r="G8078" s="4">
        <f t="shared" si="877"/>
        <v>1</v>
      </c>
      <c r="H8078" s="4">
        <f t="shared" si="880"/>
        <v>0</v>
      </c>
      <c r="I8078" s="4">
        <f t="shared" si="881"/>
        <v>0</v>
      </c>
      <c r="J8078" s="4">
        <f t="shared" si="882"/>
        <v>0</v>
      </c>
      <c r="K8078" s="4">
        <f t="shared" si="878"/>
        <v>0</v>
      </c>
      <c r="L8078" s="5">
        <f t="shared" si="883"/>
        <v>0</v>
      </c>
      <c r="M8078" s="137">
        <f>'PVWatts Hourly Results (1)'!L8089/1000</f>
        <v>0</v>
      </c>
      <c r="N8078" s="3">
        <f>'PVWatts Hourly Results (2)'!L8089/1000</f>
        <v>0</v>
      </c>
      <c r="O8078" s="3">
        <f>'PVWatts Hourly Results (3)'!L8089/1000</f>
        <v>0</v>
      </c>
      <c r="P8078" s="3">
        <f>'PVWatts Hourly Results (4)'!L8089/1000</f>
        <v>0</v>
      </c>
      <c r="Q8078" s="130">
        <f>'PVWatts Hourly Results (5)'!L8089/1000</f>
        <v>0</v>
      </c>
    </row>
    <row r="8079" spans="2:17" x14ac:dyDescent="0.25">
      <c r="B8079" s="8">
        <v>12</v>
      </c>
      <c r="C8079" s="9">
        <v>2</v>
      </c>
      <c r="D8079" s="134">
        <f>'PVWatts Hourly Results (1)'!C8090</f>
        <v>0</v>
      </c>
      <c r="E8079" s="127">
        <f>DATE(YEAR(Inputs!$D$5),Summary!B8079,Summary!C8079)+TIME(D8079,0,0)</f>
        <v>337</v>
      </c>
      <c r="F8079" s="4">
        <f t="shared" si="879"/>
        <v>0</v>
      </c>
      <c r="G8079" s="4">
        <f t="shared" si="877"/>
        <v>1</v>
      </c>
      <c r="H8079" s="4">
        <f t="shared" si="880"/>
        <v>0</v>
      </c>
      <c r="I8079" s="4">
        <f t="shared" si="881"/>
        <v>0</v>
      </c>
      <c r="J8079" s="4">
        <f t="shared" si="882"/>
        <v>0</v>
      </c>
      <c r="K8079" s="4">
        <f t="shared" si="878"/>
        <v>0</v>
      </c>
      <c r="L8079" s="5">
        <f t="shared" si="883"/>
        <v>0</v>
      </c>
      <c r="M8079" s="137">
        <f>'PVWatts Hourly Results (1)'!L8090/1000</f>
        <v>0</v>
      </c>
      <c r="N8079" s="3">
        <f>'PVWatts Hourly Results (2)'!L8090/1000</f>
        <v>0</v>
      </c>
      <c r="O8079" s="3">
        <f>'PVWatts Hourly Results (3)'!L8090/1000</f>
        <v>0</v>
      </c>
      <c r="P8079" s="3">
        <f>'PVWatts Hourly Results (4)'!L8090/1000</f>
        <v>0</v>
      </c>
      <c r="Q8079" s="130">
        <f>'PVWatts Hourly Results (5)'!L8090/1000</f>
        <v>0</v>
      </c>
    </row>
    <row r="8080" spans="2:17" x14ac:dyDescent="0.25">
      <c r="B8080" s="8">
        <v>12</v>
      </c>
      <c r="C8080" s="9">
        <v>2</v>
      </c>
      <c r="D8080" s="134">
        <f>'PVWatts Hourly Results (1)'!C8091</f>
        <v>0</v>
      </c>
      <c r="E8080" s="127">
        <f>DATE(YEAR(Inputs!$D$5),Summary!B8080,Summary!C8080)+TIME(D8080,0,0)</f>
        <v>337</v>
      </c>
      <c r="F8080" s="4">
        <f t="shared" si="879"/>
        <v>0</v>
      </c>
      <c r="G8080" s="4">
        <f t="shared" si="877"/>
        <v>1</v>
      </c>
      <c r="H8080" s="4">
        <f t="shared" si="880"/>
        <v>0</v>
      </c>
      <c r="I8080" s="4">
        <f t="shared" si="881"/>
        <v>0</v>
      </c>
      <c r="J8080" s="4">
        <f t="shared" si="882"/>
        <v>0</v>
      </c>
      <c r="K8080" s="4">
        <f t="shared" si="878"/>
        <v>0</v>
      </c>
      <c r="L8080" s="5">
        <f t="shared" si="883"/>
        <v>0</v>
      </c>
      <c r="M8080" s="137">
        <f>'PVWatts Hourly Results (1)'!L8091/1000</f>
        <v>0</v>
      </c>
      <c r="N8080" s="3">
        <f>'PVWatts Hourly Results (2)'!L8091/1000</f>
        <v>0</v>
      </c>
      <c r="O8080" s="3">
        <f>'PVWatts Hourly Results (3)'!L8091/1000</f>
        <v>0</v>
      </c>
      <c r="P8080" s="3">
        <f>'PVWatts Hourly Results (4)'!L8091/1000</f>
        <v>0</v>
      </c>
      <c r="Q8080" s="130">
        <f>'PVWatts Hourly Results (5)'!L8091/1000</f>
        <v>0</v>
      </c>
    </row>
    <row r="8081" spans="2:17" x14ac:dyDescent="0.25">
      <c r="B8081" s="8">
        <v>12</v>
      </c>
      <c r="C8081" s="9">
        <v>2</v>
      </c>
      <c r="D8081" s="134">
        <f>'PVWatts Hourly Results (1)'!C8092</f>
        <v>0</v>
      </c>
      <c r="E8081" s="127">
        <f>DATE(YEAR(Inputs!$D$5),Summary!B8081,Summary!C8081)+TIME(D8081,0,0)</f>
        <v>337</v>
      </c>
      <c r="F8081" s="4">
        <f t="shared" si="879"/>
        <v>0</v>
      </c>
      <c r="G8081" s="4">
        <f t="shared" si="877"/>
        <v>1</v>
      </c>
      <c r="H8081" s="4">
        <f t="shared" si="880"/>
        <v>0</v>
      </c>
      <c r="I8081" s="4">
        <f t="shared" si="881"/>
        <v>0</v>
      </c>
      <c r="J8081" s="4">
        <f t="shared" si="882"/>
        <v>0</v>
      </c>
      <c r="K8081" s="4">
        <f t="shared" si="878"/>
        <v>0</v>
      </c>
      <c r="L8081" s="5">
        <f t="shared" si="883"/>
        <v>0</v>
      </c>
      <c r="M8081" s="137">
        <f>'PVWatts Hourly Results (1)'!L8092/1000</f>
        <v>0</v>
      </c>
      <c r="N8081" s="3">
        <f>'PVWatts Hourly Results (2)'!L8092/1000</f>
        <v>0</v>
      </c>
      <c r="O8081" s="3">
        <f>'PVWatts Hourly Results (3)'!L8092/1000</f>
        <v>0</v>
      </c>
      <c r="P8081" s="3">
        <f>'PVWatts Hourly Results (4)'!L8092/1000</f>
        <v>0</v>
      </c>
      <c r="Q8081" s="130">
        <f>'PVWatts Hourly Results (5)'!L8092/1000</f>
        <v>0</v>
      </c>
    </row>
    <row r="8082" spans="2:17" x14ac:dyDescent="0.25">
      <c r="B8082" s="8">
        <v>12</v>
      </c>
      <c r="C8082" s="9">
        <v>2</v>
      </c>
      <c r="D8082" s="134">
        <f>'PVWatts Hourly Results (1)'!C8093</f>
        <v>0</v>
      </c>
      <c r="E8082" s="127">
        <f>DATE(YEAR(Inputs!$D$5),Summary!B8082,Summary!C8082)+TIME(D8082,0,0)</f>
        <v>337</v>
      </c>
      <c r="F8082" s="4">
        <f t="shared" si="879"/>
        <v>0</v>
      </c>
      <c r="G8082" s="4">
        <f t="shared" si="877"/>
        <v>1</v>
      </c>
      <c r="H8082" s="4">
        <f t="shared" si="880"/>
        <v>0</v>
      </c>
      <c r="I8082" s="4">
        <f t="shared" si="881"/>
        <v>0</v>
      </c>
      <c r="J8082" s="4">
        <f t="shared" si="882"/>
        <v>0</v>
      </c>
      <c r="K8082" s="4">
        <f t="shared" si="878"/>
        <v>0</v>
      </c>
      <c r="L8082" s="5">
        <f t="shared" si="883"/>
        <v>0</v>
      </c>
      <c r="M8082" s="137">
        <f>'PVWatts Hourly Results (1)'!L8093/1000</f>
        <v>0</v>
      </c>
      <c r="N8082" s="3">
        <f>'PVWatts Hourly Results (2)'!L8093/1000</f>
        <v>0</v>
      </c>
      <c r="O8082" s="3">
        <f>'PVWatts Hourly Results (3)'!L8093/1000</f>
        <v>0</v>
      </c>
      <c r="P8082" s="3">
        <f>'PVWatts Hourly Results (4)'!L8093/1000</f>
        <v>0</v>
      </c>
      <c r="Q8082" s="130">
        <f>'PVWatts Hourly Results (5)'!L8093/1000</f>
        <v>0</v>
      </c>
    </row>
    <row r="8083" spans="2:17" x14ac:dyDescent="0.25">
      <c r="B8083" s="8">
        <v>12</v>
      </c>
      <c r="C8083" s="9">
        <v>2</v>
      </c>
      <c r="D8083" s="134">
        <f>'PVWatts Hourly Results (1)'!C8094</f>
        <v>0</v>
      </c>
      <c r="E8083" s="127">
        <f>DATE(YEAR(Inputs!$D$5),Summary!B8083,Summary!C8083)+TIME(D8083,0,0)</f>
        <v>337</v>
      </c>
      <c r="F8083" s="4">
        <f t="shared" si="879"/>
        <v>0</v>
      </c>
      <c r="G8083" s="4">
        <f t="shared" si="877"/>
        <v>1</v>
      </c>
      <c r="H8083" s="4">
        <f t="shared" si="880"/>
        <v>0</v>
      </c>
      <c r="I8083" s="4">
        <f t="shared" si="881"/>
        <v>0</v>
      </c>
      <c r="J8083" s="4">
        <f t="shared" si="882"/>
        <v>0</v>
      </c>
      <c r="K8083" s="4">
        <f t="shared" si="878"/>
        <v>0</v>
      </c>
      <c r="L8083" s="5">
        <f t="shared" si="883"/>
        <v>0</v>
      </c>
      <c r="M8083" s="137">
        <f>'PVWatts Hourly Results (1)'!L8094/1000</f>
        <v>0</v>
      </c>
      <c r="N8083" s="3">
        <f>'PVWatts Hourly Results (2)'!L8094/1000</f>
        <v>0</v>
      </c>
      <c r="O8083" s="3">
        <f>'PVWatts Hourly Results (3)'!L8094/1000</f>
        <v>0</v>
      </c>
      <c r="P8083" s="3">
        <f>'PVWatts Hourly Results (4)'!L8094/1000</f>
        <v>0</v>
      </c>
      <c r="Q8083" s="130">
        <f>'PVWatts Hourly Results (5)'!L8094/1000</f>
        <v>0</v>
      </c>
    </row>
    <row r="8084" spans="2:17" x14ac:dyDescent="0.25">
      <c r="B8084" s="8">
        <v>12</v>
      </c>
      <c r="C8084" s="9">
        <v>2</v>
      </c>
      <c r="D8084" s="134">
        <f>'PVWatts Hourly Results (1)'!C8095</f>
        <v>0</v>
      </c>
      <c r="E8084" s="127">
        <f>DATE(YEAR(Inputs!$D$5),Summary!B8084,Summary!C8084)+TIME(D8084,0,0)</f>
        <v>337</v>
      </c>
      <c r="F8084" s="4">
        <f t="shared" si="879"/>
        <v>0</v>
      </c>
      <c r="G8084" s="4">
        <f t="shared" si="877"/>
        <v>1</v>
      </c>
      <c r="H8084" s="4">
        <f t="shared" si="880"/>
        <v>0</v>
      </c>
      <c r="I8084" s="4">
        <f t="shared" si="881"/>
        <v>0</v>
      </c>
      <c r="J8084" s="4">
        <f t="shared" si="882"/>
        <v>0</v>
      </c>
      <c r="K8084" s="4">
        <f t="shared" si="878"/>
        <v>0</v>
      </c>
      <c r="L8084" s="5">
        <f t="shared" si="883"/>
        <v>0</v>
      </c>
      <c r="M8084" s="137">
        <f>'PVWatts Hourly Results (1)'!L8095/1000</f>
        <v>0</v>
      </c>
      <c r="N8084" s="3">
        <f>'PVWatts Hourly Results (2)'!L8095/1000</f>
        <v>0</v>
      </c>
      <c r="O8084" s="3">
        <f>'PVWatts Hourly Results (3)'!L8095/1000</f>
        <v>0</v>
      </c>
      <c r="P8084" s="3">
        <f>'PVWatts Hourly Results (4)'!L8095/1000</f>
        <v>0</v>
      </c>
      <c r="Q8084" s="130">
        <f>'PVWatts Hourly Results (5)'!L8095/1000</f>
        <v>0</v>
      </c>
    </row>
    <row r="8085" spans="2:17" x14ac:dyDescent="0.25">
      <c r="B8085" s="8">
        <v>12</v>
      </c>
      <c r="C8085" s="9">
        <v>2</v>
      </c>
      <c r="D8085" s="134">
        <f>'PVWatts Hourly Results (1)'!C8096</f>
        <v>0</v>
      </c>
      <c r="E8085" s="127">
        <f>DATE(YEAR(Inputs!$D$5),Summary!B8085,Summary!C8085)+TIME(D8085,0,0)</f>
        <v>337</v>
      </c>
      <c r="F8085" s="4">
        <f t="shared" si="879"/>
        <v>0</v>
      </c>
      <c r="G8085" s="4">
        <f t="shared" si="877"/>
        <v>1</v>
      </c>
      <c r="H8085" s="4">
        <f t="shared" si="880"/>
        <v>0</v>
      </c>
      <c r="I8085" s="4">
        <f t="shared" si="881"/>
        <v>0</v>
      </c>
      <c r="J8085" s="4">
        <f t="shared" si="882"/>
        <v>0</v>
      </c>
      <c r="K8085" s="4">
        <f t="shared" si="878"/>
        <v>0</v>
      </c>
      <c r="L8085" s="5">
        <f t="shared" si="883"/>
        <v>0</v>
      </c>
      <c r="M8085" s="137">
        <f>'PVWatts Hourly Results (1)'!L8096/1000</f>
        <v>0</v>
      </c>
      <c r="N8085" s="3">
        <f>'PVWatts Hourly Results (2)'!L8096/1000</f>
        <v>0</v>
      </c>
      <c r="O8085" s="3">
        <f>'PVWatts Hourly Results (3)'!L8096/1000</f>
        <v>0</v>
      </c>
      <c r="P8085" s="3">
        <f>'PVWatts Hourly Results (4)'!L8096/1000</f>
        <v>0</v>
      </c>
      <c r="Q8085" s="130">
        <f>'PVWatts Hourly Results (5)'!L8096/1000</f>
        <v>0</v>
      </c>
    </row>
    <row r="8086" spans="2:17" x14ac:dyDescent="0.25">
      <c r="B8086" s="8">
        <v>12</v>
      </c>
      <c r="C8086" s="9">
        <v>3</v>
      </c>
      <c r="D8086" s="134">
        <f>'PVWatts Hourly Results (1)'!C8097</f>
        <v>0</v>
      </c>
      <c r="E8086" s="127">
        <f>DATE(YEAR(Inputs!$D$5),Summary!B8086,Summary!C8086)+TIME(D8086,0,0)</f>
        <v>338</v>
      </c>
      <c r="F8086" s="4">
        <f t="shared" si="879"/>
        <v>0</v>
      </c>
      <c r="G8086" s="4">
        <f t="shared" ref="G8086:G8149" si="884">WEEKDAY(E8086)</f>
        <v>2</v>
      </c>
      <c r="H8086" s="4">
        <f t="shared" si="880"/>
        <v>1</v>
      </c>
      <c r="I8086" s="4">
        <f t="shared" si="881"/>
        <v>0</v>
      </c>
      <c r="J8086" s="4">
        <f t="shared" si="882"/>
        <v>0</v>
      </c>
      <c r="K8086" s="4">
        <f t="shared" ref="K8086:K8149" si="885">IF(OR(AND(B8086=7,C8086=4),AND(B8086=1,C8086=1)),1,0)</f>
        <v>0</v>
      </c>
      <c r="L8086" s="5">
        <f t="shared" si="883"/>
        <v>0</v>
      </c>
      <c r="M8086" s="137">
        <f>'PVWatts Hourly Results (1)'!L8097/1000</f>
        <v>0</v>
      </c>
      <c r="N8086" s="3">
        <f>'PVWatts Hourly Results (2)'!L8097/1000</f>
        <v>0</v>
      </c>
      <c r="O8086" s="3">
        <f>'PVWatts Hourly Results (3)'!L8097/1000</f>
        <v>0</v>
      </c>
      <c r="P8086" s="3">
        <f>'PVWatts Hourly Results (4)'!L8097/1000</f>
        <v>0</v>
      </c>
      <c r="Q8086" s="130">
        <f>'PVWatts Hourly Results (5)'!L8097/1000</f>
        <v>0</v>
      </c>
    </row>
    <row r="8087" spans="2:17" x14ac:dyDescent="0.25">
      <c r="B8087" s="8">
        <v>12</v>
      </c>
      <c r="C8087" s="9">
        <v>3</v>
      </c>
      <c r="D8087" s="134">
        <f>'PVWatts Hourly Results (1)'!C8098</f>
        <v>0</v>
      </c>
      <c r="E8087" s="127">
        <f>DATE(YEAR(Inputs!$D$5),Summary!B8087,Summary!C8087)+TIME(D8087,0,0)</f>
        <v>338</v>
      </c>
      <c r="F8087" s="4">
        <f t="shared" ref="F8087:F8150" si="886">IF(OR(B8087&lt;3,B8087=6,B8087=7,B8087=8),1,0)</f>
        <v>0</v>
      </c>
      <c r="G8087" s="4">
        <f t="shared" si="884"/>
        <v>2</v>
      </c>
      <c r="H8087" s="4">
        <f t="shared" ref="H8087:H8150" si="887">IF(OR(G8087=2,G8087=3,G8087=4,G8087=5,G8087=6),1,0)</f>
        <v>1</v>
      </c>
      <c r="I8087" s="4">
        <f t="shared" ref="I8087:I8150" si="888">IF(AND(B8087&gt;5,B8087&lt;9,D8087&gt;=13,D8087&lt;=16,H8087=1),1,0)</f>
        <v>0</v>
      </c>
      <c r="J8087" s="4">
        <f t="shared" ref="J8087:J8150" si="889">IF(AND(B8087&lt;3,OR(AND(D8087&gt;6,D8087&lt;9),AND(D8087&gt;17,D8087&lt;20)),H8087=1),1,0)</f>
        <v>0</v>
      </c>
      <c r="K8087" s="4">
        <f t="shared" si="885"/>
        <v>0</v>
      </c>
      <c r="L8087" s="5">
        <f t="shared" ref="L8087:L8150" si="890">IFERROR(IF(AND(F8087=1,H8087=1,OR(I8087=1,J8087=1),K8087=0),1,0),"")</f>
        <v>0</v>
      </c>
      <c r="M8087" s="137">
        <f>'PVWatts Hourly Results (1)'!L8098/1000</f>
        <v>0</v>
      </c>
      <c r="N8087" s="3">
        <f>'PVWatts Hourly Results (2)'!L8098/1000</f>
        <v>0</v>
      </c>
      <c r="O8087" s="3">
        <f>'PVWatts Hourly Results (3)'!L8098/1000</f>
        <v>0</v>
      </c>
      <c r="P8087" s="3">
        <f>'PVWatts Hourly Results (4)'!L8098/1000</f>
        <v>0</v>
      </c>
      <c r="Q8087" s="130">
        <f>'PVWatts Hourly Results (5)'!L8098/1000</f>
        <v>0</v>
      </c>
    </row>
    <row r="8088" spans="2:17" x14ac:dyDescent="0.25">
      <c r="B8088" s="8">
        <v>12</v>
      </c>
      <c r="C8088" s="9">
        <v>3</v>
      </c>
      <c r="D8088" s="134">
        <f>'PVWatts Hourly Results (1)'!C8099</f>
        <v>0</v>
      </c>
      <c r="E8088" s="127">
        <f>DATE(YEAR(Inputs!$D$5),Summary!B8088,Summary!C8088)+TIME(D8088,0,0)</f>
        <v>338</v>
      </c>
      <c r="F8088" s="4">
        <f t="shared" si="886"/>
        <v>0</v>
      </c>
      <c r="G8088" s="4">
        <f t="shared" si="884"/>
        <v>2</v>
      </c>
      <c r="H8088" s="4">
        <f t="shared" si="887"/>
        <v>1</v>
      </c>
      <c r="I8088" s="4">
        <f t="shared" si="888"/>
        <v>0</v>
      </c>
      <c r="J8088" s="4">
        <f t="shared" si="889"/>
        <v>0</v>
      </c>
      <c r="K8088" s="4">
        <f t="shared" si="885"/>
        <v>0</v>
      </c>
      <c r="L8088" s="5">
        <f t="shared" si="890"/>
        <v>0</v>
      </c>
      <c r="M8088" s="137">
        <f>'PVWatts Hourly Results (1)'!L8099/1000</f>
        <v>0</v>
      </c>
      <c r="N8088" s="3">
        <f>'PVWatts Hourly Results (2)'!L8099/1000</f>
        <v>0</v>
      </c>
      <c r="O8088" s="3">
        <f>'PVWatts Hourly Results (3)'!L8099/1000</f>
        <v>0</v>
      </c>
      <c r="P8088" s="3">
        <f>'PVWatts Hourly Results (4)'!L8099/1000</f>
        <v>0</v>
      </c>
      <c r="Q8088" s="130">
        <f>'PVWatts Hourly Results (5)'!L8099/1000</f>
        <v>0</v>
      </c>
    </row>
    <row r="8089" spans="2:17" x14ac:dyDescent="0.25">
      <c r="B8089" s="8">
        <v>12</v>
      </c>
      <c r="C8089" s="9">
        <v>3</v>
      </c>
      <c r="D8089" s="134">
        <f>'PVWatts Hourly Results (1)'!C8100</f>
        <v>0</v>
      </c>
      <c r="E8089" s="127">
        <f>DATE(YEAR(Inputs!$D$5),Summary!B8089,Summary!C8089)+TIME(D8089,0,0)</f>
        <v>338</v>
      </c>
      <c r="F8089" s="4">
        <f t="shared" si="886"/>
        <v>0</v>
      </c>
      <c r="G8089" s="4">
        <f t="shared" si="884"/>
        <v>2</v>
      </c>
      <c r="H8089" s="4">
        <f t="shared" si="887"/>
        <v>1</v>
      </c>
      <c r="I8089" s="4">
        <f t="shared" si="888"/>
        <v>0</v>
      </c>
      <c r="J8089" s="4">
        <f t="shared" si="889"/>
        <v>0</v>
      </c>
      <c r="K8089" s="4">
        <f t="shared" si="885"/>
        <v>0</v>
      </c>
      <c r="L8089" s="5">
        <f t="shared" si="890"/>
        <v>0</v>
      </c>
      <c r="M8089" s="137">
        <f>'PVWatts Hourly Results (1)'!L8100/1000</f>
        <v>0</v>
      </c>
      <c r="N8089" s="3">
        <f>'PVWatts Hourly Results (2)'!L8100/1000</f>
        <v>0</v>
      </c>
      <c r="O8089" s="3">
        <f>'PVWatts Hourly Results (3)'!L8100/1000</f>
        <v>0</v>
      </c>
      <c r="P8089" s="3">
        <f>'PVWatts Hourly Results (4)'!L8100/1000</f>
        <v>0</v>
      </c>
      <c r="Q8089" s="130">
        <f>'PVWatts Hourly Results (5)'!L8100/1000</f>
        <v>0</v>
      </c>
    </row>
    <row r="8090" spans="2:17" x14ac:dyDescent="0.25">
      <c r="B8090" s="8">
        <v>12</v>
      </c>
      <c r="C8090" s="9">
        <v>3</v>
      </c>
      <c r="D8090" s="134">
        <f>'PVWatts Hourly Results (1)'!C8101</f>
        <v>0</v>
      </c>
      <c r="E8090" s="127">
        <f>DATE(YEAR(Inputs!$D$5),Summary!B8090,Summary!C8090)+TIME(D8090,0,0)</f>
        <v>338</v>
      </c>
      <c r="F8090" s="4">
        <f t="shared" si="886"/>
        <v>0</v>
      </c>
      <c r="G8090" s="4">
        <f t="shared" si="884"/>
        <v>2</v>
      </c>
      <c r="H8090" s="4">
        <f t="shared" si="887"/>
        <v>1</v>
      </c>
      <c r="I8090" s="4">
        <f t="shared" si="888"/>
        <v>0</v>
      </c>
      <c r="J8090" s="4">
        <f t="shared" si="889"/>
        <v>0</v>
      </c>
      <c r="K8090" s="4">
        <f t="shared" si="885"/>
        <v>0</v>
      </c>
      <c r="L8090" s="5">
        <f t="shared" si="890"/>
        <v>0</v>
      </c>
      <c r="M8090" s="137">
        <f>'PVWatts Hourly Results (1)'!L8101/1000</f>
        <v>0</v>
      </c>
      <c r="N8090" s="3">
        <f>'PVWatts Hourly Results (2)'!L8101/1000</f>
        <v>0</v>
      </c>
      <c r="O8090" s="3">
        <f>'PVWatts Hourly Results (3)'!L8101/1000</f>
        <v>0</v>
      </c>
      <c r="P8090" s="3">
        <f>'PVWatts Hourly Results (4)'!L8101/1000</f>
        <v>0</v>
      </c>
      <c r="Q8090" s="130">
        <f>'PVWatts Hourly Results (5)'!L8101/1000</f>
        <v>0</v>
      </c>
    </row>
    <row r="8091" spans="2:17" x14ac:dyDescent="0.25">
      <c r="B8091" s="8">
        <v>12</v>
      </c>
      <c r="C8091" s="9">
        <v>3</v>
      </c>
      <c r="D8091" s="134">
        <f>'PVWatts Hourly Results (1)'!C8102</f>
        <v>0</v>
      </c>
      <c r="E8091" s="127">
        <f>DATE(YEAR(Inputs!$D$5),Summary!B8091,Summary!C8091)+TIME(D8091,0,0)</f>
        <v>338</v>
      </c>
      <c r="F8091" s="4">
        <f t="shared" si="886"/>
        <v>0</v>
      </c>
      <c r="G8091" s="4">
        <f t="shared" si="884"/>
        <v>2</v>
      </c>
      <c r="H8091" s="4">
        <f t="shared" si="887"/>
        <v>1</v>
      </c>
      <c r="I8091" s="4">
        <f t="shared" si="888"/>
        <v>0</v>
      </c>
      <c r="J8091" s="4">
        <f t="shared" si="889"/>
        <v>0</v>
      </c>
      <c r="K8091" s="4">
        <f t="shared" si="885"/>
        <v>0</v>
      </c>
      <c r="L8091" s="5">
        <f t="shared" si="890"/>
        <v>0</v>
      </c>
      <c r="M8091" s="137">
        <f>'PVWatts Hourly Results (1)'!L8102/1000</f>
        <v>0</v>
      </c>
      <c r="N8091" s="3">
        <f>'PVWatts Hourly Results (2)'!L8102/1000</f>
        <v>0</v>
      </c>
      <c r="O8091" s="3">
        <f>'PVWatts Hourly Results (3)'!L8102/1000</f>
        <v>0</v>
      </c>
      <c r="P8091" s="3">
        <f>'PVWatts Hourly Results (4)'!L8102/1000</f>
        <v>0</v>
      </c>
      <c r="Q8091" s="130">
        <f>'PVWatts Hourly Results (5)'!L8102/1000</f>
        <v>0</v>
      </c>
    </row>
    <row r="8092" spans="2:17" x14ac:dyDescent="0.25">
      <c r="B8092" s="8">
        <v>12</v>
      </c>
      <c r="C8092" s="9">
        <v>3</v>
      </c>
      <c r="D8092" s="134">
        <f>'PVWatts Hourly Results (1)'!C8103</f>
        <v>0</v>
      </c>
      <c r="E8092" s="127">
        <f>DATE(YEAR(Inputs!$D$5),Summary!B8092,Summary!C8092)+TIME(D8092,0,0)</f>
        <v>338</v>
      </c>
      <c r="F8092" s="4">
        <f t="shared" si="886"/>
        <v>0</v>
      </c>
      <c r="G8092" s="4">
        <f t="shared" si="884"/>
        <v>2</v>
      </c>
      <c r="H8092" s="4">
        <f t="shared" si="887"/>
        <v>1</v>
      </c>
      <c r="I8092" s="4">
        <f t="shared" si="888"/>
        <v>0</v>
      </c>
      <c r="J8092" s="4">
        <f t="shared" si="889"/>
        <v>0</v>
      </c>
      <c r="K8092" s="4">
        <f t="shared" si="885"/>
        <v>0</v>
      </c>
      <c r="L8092" s="5">
        <f t="shared" si="890"/>
        <v>0</v>
      </c>
      <c r="M8092" s="137">
        <f>'PVWatts Hourly Results (1)'!L8103/1000</f>
        <v>0</v>
      </c>
      <c r="N8092" s="3">
        <f>'PVWatts Hourly Results (2)'!L8103/1000</f>
        <v>0</v>
      </c>
      <c r="O8092" s="3">
        <f>'PVWatts Hourly Results (3)'!L8103/1000</f>
        <v>0</v>
      </c>
      <c r="P8092" s="3">
        <f>'PVWatts Hourly Results (4)'!L8103/1000</f>
        <v>0</v>
      </c>
      <c r="Q8092" s="130">
        <f>'PVWatts Hourly Results (5)'!L8103/1000</f>
        <v>0</v>
      </c>
    </row>
    <row r="8093" spans="2:17" x14ac:dyDescent="0.25">
      <c r="B8093" s="8">
        <v>12</v>
      </c>
      <c r="C8093" s="9">
        <v>3</v>
      </c>
      <c r="D8093" s="134">
        <f>'PVWatts Hourly Results (1)'!C8104</f>
        <v>0</v>
      </c>
      <c r="E8093" s="127">
        <f>DATE(YEAR(Inputs!$D$5),Summary!B8093,Summary!C8093)+TIME(D8093,0,0)</f>
        <v>338</v>
      </c>
      <c r="F8093" s="4">
        <f t="shared" si="886"/>
        <v>0</v>
      </c>
      <c r="G8093" s="4">
        <f t="shared" si="884"/>
        <v>2</v>
      </c>
      <c r="H8093" s="4">
        <f t="shared" si="887"/>
        <v>1</v>
      </c>
      <c r="I8093" s="4">
        <f t="shared" si="888"/>
        <v>0</v>
      </c>
      <c r="J8093" s="4">
        <f t="shared" si="889"/>
        <v>0</v>
      </c>
      <c r="K8093" s="4">
        <f t="shared" si="885"/>
        <v>0</v>
      </c>
      <c r="L8093" s="5">
        <f t="shared" si="890"/>
        <v>0</v>
      </c>
      <c r="M8093" s="137">
        <f>'PVWatts Hourly Results (1)'!L8104/1000</f>
        <v>0</v>
      </c>
      <c r="N8093" s="3">
        <f>'PVWatts Hourly Results (2)'!L8104/1000</f>
        <v>0</v>
      </c>
      <c r="O8093" s="3">
        <f>'PVWatts Hourly Results (3)'!L8104/1000</f>
        <v>0</v>
      </c>
      <c r="P8093" s="3">
        <f>'PVWatts Hourly Results (4)'!L8104/1000</f>
        <v>0</v>
      </c>
      <c r="Q8093" s="130">
        <f>'PVWatts Hourly Results (5)'!L8104/1000</f>
        <v>0</v>
      </c>
    </row>
    <row r="8094" spans="2:17" x14ac:dyDescent="0.25">
      <c r="B8094" s="8">
        <v>12</v>
      </c>
      <c r="C8094" s="9">
        <v>3</v>
      </c>
      <c r="D8094" s="134">
        <f>'PVWatts Hourly Results (1)'!C8105</f>
        <v>0</v>
      </c>
      <c r="E8094" s="127">
        <f>DATE(YEAR(Inputs!$D$5),Summary!B8094,Summary!C8094)+TIME(D8094,0,0)</f>
        <v>338</v>
      </c>
      <c r="F8094" s="4">
        <f t="shared" si="886"/>
        <v>0</v>
      </c>
      <c r="G8094" s="4">
        <f t="shared" si="884"/>
        <v>2</v>
      </c>
      <c r="H8094" s="4">
        <f t="shared" si="887"/>
        <v>1</v>
      </c>
      <c r="I8094" s="4">
        <f t="shared" si="888"/>
        <v>0</v>
      </c>
      <c r="J8094" s="4">
        <f t="shared" si="889"/>
        <v>0</v>
      </c>
      <c r="K8094" s="4">
        <f t="shared" si="885"/>
        <v>0</v>
      </c>
      <c r="L8094" s="5">
        <f t="shared" si="890"/>
        <v>0</v>
      </c>
      <c r="M8094" s="137">
        <f>'PVWatts Hourly Results (1)'!L8105/1000</f>
        <v>0</v>
      </c>
      <c r="N8094" s="3">
        <f>'PVWatts Hourly Results (2)'!L8105/1000</f>
        <v>0</v>
      </c>
      <c r="O8094" s="3">
        <f>'PVWatts Hourly Results (3)'!L8105/1000</f>
        <v>0</v>
      </c>
      <c r="P8094" s="3">
        <f>'PVWatts Hourly Results (4)'!L8105/1000</f>
        <v>0</v>
      </c>
      <c r="Q8094" s="130">
        <f>'PVWatts Hourly Results (5)'!L8105/1000</f>
        <v>0</v>
      </c>
    </row>
    <row r="8095" spans="2:17" x14ac:dyDescent="0.25">
      <c r="B8095" s="8">
        <v>12</v>
      </c>
      <c r="C8095" s="9">
        <v>3</v>
      </c>
      <c r="D8095" s="134">
        <f>'PVWatts Hourly Results (1)'!C8106</f>
        <v>0</v>
      </c>
      <c r="E8095" s="127">
        <f>DATE(YEAR(Inputs!$D$5),Summary!B8095,Summary!C8095)+TIME(D8095,0,0)</f>
        <v>338</v>
      </c>
      <c r="F8095" s="4">
        <f t="shared" si="886"/>
        <v>0</v>
      </c>
      <c r="G8095" s="4">
        <f t="shared" si="884"/>
        <v>2</v>
      </c>
      <c r="H8095" s="4">
        <f t="shared" si="887"/>
        <v>1</v>
      </c>
      <c r="I8095" s="4">
        <f t="shared" si="888"/>
        <v>0</v>
      </c>
      <c r="J8095" s="4">
        <f t="shared" si="889"/>
        <v>0</v>
      </c>
      <c r="K8095" s="4">
        <f t="shared" si="885"/>
        <v>0</v>
      </c>
      <c r="L8095" s="5">
        <f t="shared" si="890"/>
        <v>0</v>
      </c>
      <c r="M8095" s="137">
        <f>'PVWatts Hourly Results (1)'!L8106/1000</f>
        <v>0</v>
      </c>
      <c r="N8095" s="3">
        <f>'PVWatts Hourly Results (2)'!L8106/1000</f>
        <v>0</v>
      </c>
      <c r="O8095" s="3">
        <f>'PVWatts Hourly Results (3)'!L8106/1000</f>
        <v>0</v>
      </c>
      <c r="P8095" s="3">
        <f>'PVWatts Hourly Results (4)'!L8106/1000</f>
        <v>0</v>
      </c>
      <c r="Q8095" s="130">
        <f>'PVWatts Hourly Results (5)'!L8106/1000</f>
        <v>0</v>
      </c>
    </row>
    <row r="8096" spans="2:17" x14ac:dyDescent="0.25">
      <c r="B8096" s="8">
        <v>12</v>
      </c>
      <c r="C8096" s="9">
        <v>3</v>
      </c>
      <c r="D8096" s="134">
        <f>'PVWatts Hourly Results (1)'!C8107</f>
        <v>0</v>
      </c>
      <c r="E8096" s="127">
        <f>DATE(YEAR(Inputs!$D$5),Summary!B8096,Summary!C8096)+TIME(D8096,0,0)</f>
        <v>338</v>
      </c>
      <c r="F8096" s="4">
        <f t="shared" si="886"/>
        <v>0</v>
      </c>
      <c r="G8096" s="4">
        <f t="shared" si="884"/>
        <v>2</v>
      </c>
      <c r="H8096" s="4">
        <f t="shared" si="887"/>
        <v>1</v>
      </c>
      <c r="I8096" s="4">
        <f t="shared" si="888"/>
        <v>0</v>
      </c>
      <c r="J8096" s="4">
        <f t="shared" si="889"/>
        <v>0</v>
      </c>
      <c r="K8096" s="4">
        <f t="shared" si="885"/>
        <v>0</v>
      </c>
      <c r="L8096" s="5">
        <f t="shared" si="890"/>
        <v>0</v>
      </c>
      <c r="M8096" s="137">
        <f>'PVWatts Hourly Results (1)'!L8107/1000</f>
        <v>0</v>
      </c>
      <c r="N8096" s="3">
        <f>'PVWatts Hourly Results (2)'!L8107/1000</f>
        <v>0</v>
      </c>
      <c r="O8096" s="3">
        <f>'PVWatts Hourly Results (3)'!L8107/1000</f>
        <v>0</v>
      </c>
      <c r="P8096" s="3">
        <f>'PVWatts Hourly Results (4)'!L8107/1000</f>
        <v>0</v>
      </c>
      <c r="Q8096" s="130">
        <f>'PVWatts Hourly Results (5)'!L8107/1000</f>
        <v>0</v>
      </c>
    </row>
    <row r="8097" spans="2:17" x14ac:dyDescent="0.25">
      <c r="B8097" s="8">
        <v>12</v>
      </c>
      <c r="C8097" s="9">
        <v>3</v>
      </c>
      <c r="D8097" s="134">
        <f>'PVWatts Hourly Results (1)'!C8108</f>
        <v>0</v>
      </c>
      <c r="E8097" s="127">
        <f>DATE(YEAR(Inputs!$D$5),Summary!B8097,Summary!C8097)+TIME(D8097,0,0)</f>
        <v>338</v>
      </c>
      <c r="F8097" s="4">
        <f t="shared" si="886"/>
        <v>0</v>
      </c>
      <c r="G8097" s="4">
        <f t="shared" si="884"/>
        <v>2</v>
      </c>
      <c r="H8097" s="4">
        <f t="shared" si="887"/>
        <v>1</v>
      </c>
      <c r="I8097" s="4">
        <f t="shared" si="888"/>
        <v>0</v>
      </c>
      <c r="J8097" s="4">
        <f t="shared" si="889"/>
        <v>0</v>
      </c>
      <c r="K8097" s="4">
        <f t="shared" si="885"/>
        <v>0</v>
      </c>
      <c r="L8097" s="5">
        <f t="shared" si="890"/>
        <v>0</v>
      </c>
      <c r="M8097" s="137">
        <f>'PVWatts Hourly Results (1)'!L8108/1000</f>
        <v>0</v>
      </c>
      <c r="N8097" s="3">
        <f>'PVWatts Hourly Results (2)'!L8108/1000</f>
        <v>0</v>
      </c>
      <c r="O8097" s="3">
        <f>'PVWatts Hourly Results (3)'!L8108/1000</f>
        <v>0</v>
      </c>
      <c r="P8097" s="3">
        <f>'PVWatts Hourly Results (4)'!L8108/1000</f>
        <v>0</v>
      </c>
      <c r="Q8097" s="130">
        <f>'PVWatts Hourly Results (5)'!L8108/1000</f>
        <v>0</v>
      </c>
    </row>
    <row r="8098" spans="2:17" x14ac:dyDescent="0.25">
      <c r="B8098" s="8">
        <v>12</v>
      </c>
      <c r="C8098" s="9">
        <v>3</v>
      </c>
      <c r="D8098" s="134">
        <f>'PVWatts Hourly Results (1)'!C8109</f>
        <v>0</v>
      </c>
      <c r="E8098" s="127">
        <f>DATE(YEAR(Inputs!$D$5),Summary!B8098,Summary!C8098)+TIME(D8098,0,0)</f>
        <v>338</v>
      </c>
      <c r="F8098" s="4">
        <f t="shared" si="886"/>
        <v>0</v>
      </c>
      <c r="G8098" s="4">
        <f t="shared" si="884"/>
        <v>2</v>
      </c>
      <c r="H8098" s="4">
        <f t="shared" si="887"/>
        <v>1</v>
      </c>
      <c r="I8098" s="4">
        <f t="shared" si="888"/>
        <v>0</v>
      </c>
      <c r="J8098" s="4">
        <f t="shared" si="889"/>
        <v>0</v>
      </c>
      <c r="K8098" s="4">
        <f t="shared" si="885"/>
        <v>0</v>
      </c>
      <c r="L8098" s="5">
        <f t="shared" si="890"/>
        <v>0</v>
      </c>
      <c r="M8098" s="137">
        <f>'PVWatts Hourly Results (1)'!L8109/1000</f>
        <v>0</v>
      </c>
      <c r="N8098" s="3">
        <f>'PVWatts Hourly Results (2)'!L8109/1000</f>
        <v>0</v>
      </c>
      <c r="O8098" s="3">
        <f>'PVWatts Hourly Results (3)'!L8109/1000</f>
        <v>0</v>
      </c>
      <c r="P8098" s="3">
        <f>'PVWatts Hourly Results (4)'!L8109/1000</f>
        <v>0</v>
      </c>
      <c r="Q8098" s="130">
        <f>'PVWatts Hourly Results (5)'!L8109/1000</f>
        <v>0</v>
      </c>
    </row>
    <row r="8099" spans="2:17" x14ac:dyDescent="0.25">
      <c r="B8099" s="8">
        <v>12</v>
      </c>
      <c r="C8099" s="9">
        <v>3</v>
      </c>
      <c r="D8099" s="134">
        <f>'PVWatts Hourly Results (1)'!C8110</f>
        <v>0</v>
      </c>
      <c r="E8099" s="127">
        <f>DATE(YEAR(Inputs!$D$5),Summary!B8099,Summary!C8099)+TIME(D8099,0,0)</f>
        <v>338</v>
      </c>
      <c r="F8099" s="4">
        <f t="shared" si="886"/>
        <v>0</v>
      </c>
      <c r="G8099" s="4">
        <f t="shared" si="884"/>
        <v>2</v>
      </c>
      <c r="H8099" s="4">
        <f t="shared" si="887"/>
        <v>1</v>
      </c>
      <c r="I8099" s="4">
        <f t="shared" si="888"/>
        <v>0</v>
      </c>
      <c r="J8099" s="4">
        <f t="shared" si="889"/>
        <v>0</v>
      </c>
      <c r="K8099" s="4">
        <f t="shared" si="885"/>
        <v>0</v>
      </c>
      <c r="L8099" s="5">
        <f t="shared" si="890"/>
        <v>0</v>
      </c>
      <c r="M8099" s="137">
        <f>'PVWatts Hourly Results (1)'!L8110/1000</f>
        <v>0</v>
      </c>
      <c r="N8099" s="3">
        <f>'PVWatts Hourly Results (2)'!L8110/1000</f>
        <v>0</v>
      </c>
      <c r="O8099" s="3">
        <f>'PVWatts Hourly Results (3)'!L8110/1000</f>
        <v>0</v>
      </c>
      <c r="P8099" s="3">
        <f>'PVWatts Hourly Results (4)'!L8110/1000</f>
        <v>0</v>
      </c>
      <c r="Q8099" s="130">
        <f>'PVWatts Hourly Results (5)'!L8110/1000</f>
        <v>0</v>
      </c>
    </row>
    <row r="8100" spans="2:17" x14ac:dyDescent="0.25">
      <c r="B8100" s="8">
        <v>12</v>
      </c>
      <c r="C8100" s="9">
        <v>3</v>
      </c>
      <c r="D8100" s="134">
        <f>'PVWatts Hourly Results (1)'!C8111</f>
        <v>0</v>
      </c>
      <c r="E8100" s="127">
        <f>DATE(YEAR(Inputs!$D$5),Summary!B8100,Summary!C8100)+TIME(D8100,0,0)</f>
        <v>338</v>
      </c>
      <c r="F8100" s="4">
        <f t="shared" si="886"/>
        <v>0</v>
      </c>
      <c r="G8100" s="4">
        <f t="shared" si="884"/>
        <v>2</v>
      </c>
      <c r="H8100" s="4">
        <f t="shared" si="887"/>
        <v>1</v>
      </c>
      <c r="I8100" s="4">
        <f t="shared" si="888"/>
        <v>0</v>
      </c>
      <c r="J8100" s="4">
        <f t="shared" si="889"/>
        <v>0</v>
      </c>
      <c r="K8100" s="4">
        <f t="shared" si="885"/>
        <v>0</v>
      </c>
      <c r="L8100" s="5">
        <f t="shared" si="890"/>
        <v>0</v>
      </c>
      <c r="M8100" s="137">
        <f>'PVWatts Hourly Results (1)'!L8111/1000</f>
        <v>0</v>
      </c>
      <c r="N8100" s="3">
        <f>'PVWatts Hourly Results (2)'!L8111/1000</f>
        <v>0</v>
      </c>
      <c r="O8100" s="3">
        <f>'PVWatts Hourly Results (3)'!L8111/1000</f>
        <v>0</v>
      </c>
      <c r="P8100" s="3">
        <f>'PVWatts Hourly Results (4)'!L8111/1000</f>
        <v>0</v>
      </c>
      <c r="Q8100" s="130">
        <f>'PVWatts Hourly Results (5)'!L8111/1000</f>
        <v>0</v>
      </c>
    </row>
    <row r="8101" spans="2:17" x14ac:dyDescent="0.25">
      <c r="B8101" s="8">
        <v>12</v>
      </c>
      <c r="C8101" s="9">
        <v>3</v>
      </c>
      <c r="D8101" s="134">
        <f>'PVWatts Hourly Results (1)'!C8112</f>
        <v>0</v>
      </c>
      <c r="E8101" s="127">
        <f>DATE(YEAR(Inputs!$D$5),Summary!B8101,Summary!C8101)+TIME(D8101,0,0)</f>
        <v>338</v>
      </c>
      <c r="F8101" s="4">
        <f t="shared" si="886"/>
        <v>0</v>
      </c>
      <c r="G8101" s="4">
        <f t="shared" si="884"/>
        <v>2</v>
      </c>
      <c r="H8101" s="4">
        <f t="shared" si="887"/>
        <v>1</v>
      </c>
      <c r="I8101" s="4">
        <f t="shared" si="888"/>
        <v>0</v>
      </c>
      <c r="J8101" s="4">
        <f t="shared" si="889"/>
        <v>0</v>
      </c>
      <c r="K8101" s="4">
        <f t="shared" si="885"/>
        <v>0</v>
      </c>
      <c r="L8101" s="5">
        <f t="shared" si="890"/>
        <v>0</v>
      </c>
      <c r="M8101" s="137">
        <f>'PVWatts Hourly Results (1)'!L8112/1000</f>
        <v>0</v>
      </c>
      <c r="N8101" s="3">
        <f>'PVWatts Hourly Results (2)'!L8112/1000</f>
        <v>0</v>
      </c>
      <c r="O8101" s="3">
        <f>'PVWatts Hourly Results (3)'!L8112/1000</f>
        <v>0</v>
      </c>
      <c r="P8101" s="3">
        <f>'PVWatts Hourly Results (4)'!L8112/1000</f>
        <v>0</v>
      </c>
      <c r="Q8101" s="130">
        <f>'PVWatts Hourly Results (5)'!L8112/1000</f>
        <v>0</v>
      </c>
    </row>
    <row r="8102" spans="2:17" x14ac:dyDescent="0.25">
      <c r="B8102" s="8">
        <v>12</v>
      </c>
      <c r="C8102" s="9">
        <v>3</v>
      </c>
      <c r="D8102" s="134">
        <f>'PVWatts Hourly Results (1)'!C8113</f>
        <v>0</v>
      </c>
      <c r="E8102" s="127">
        <f>DATE(YEAR(Inputs!$D$5),Summary!B8102,Summary!C8102)+TIME(D8102,0,0)</f>
        <v>338</v>
      </c>
      <c r="F8102" s="4">
        <f t="shared" si="886"/>
        <v>0</v>
      </c>
      <c r="G8102" s="4">
        <f t="shared" si="884"/>
        <v>2</v>
      </c>
      <c r="H8102" s="4">
        <f t="shared" si="887"/>
        <v>1</v>
      </c>
      <c r="I8102" s="4">
        <f t="shared" si="888"/>
        <v>0</v>
      </c>
      <c r="J8102" s="4">
        <f t="shared" si="889"/>
        <v>0</v>
      </c>
      <c r="K8102" s="4">
        <f t="shared" si="885"/>
        <v>0</v>
      </c>
      <c r="L8102" s="5">
        <f t="shared" si="890"/>
        <v>0</v>
      </c>
      <c r="M8102" s="137">
        <f>'PVWatts Hourly Results (1)'!L8113/1000</f>
        <v>0</v>
      </c>
      <c r="N8102" s="3">
        <f>'PVWatts Hourly Results (2)'!L8113/1000</f>
        <v>0</v>
      </c>
      <c r="O8102" s="3">
        <f>'PVWatts Hourly Results (3)'!L8113/1000</f>
        <v>0</v>
      </c>
      <c r="P8102" s="3">
        <f>'PVWatts Hourly Results (4)'!L8113/1000</f>
        <v>0</v>
      </c>
      <c r="Q8102" s="130">
        <f>'PVWatts Hourly Results (5)'!L8113/1000</f>
        <v>0</v>
      </c>
    </row>
    <row r="8103" spans="2:17" x14ac:dyDescent="0.25">
      <c r="B8103" s="8">
        <v>12</v>
      </c>
      <c r="C8103" s="9">
        <v>3</v>
      </c>
      <c r="D8103" s="134">
        <f>'PVWatts Hourly Results (1)'!C8114</f>
        <v>0</v>
      </c>
      <c r="E8103" s="127">
        <f>DATE(YEAR(Inputs!$D$5),Summary!B8103,Summary!C8103)+TIME(D8103,0,0)</f>
        <v>338</v>
      </c>
      <c r="F8103" s="4">
        <f t="shared" si="886"/>
        <v>0</v>
      </c>
      <c r="G8103" s="4">
        <f t="shared" si="884"/>
        <v>2</v>
      </c>
      <c r="H8103" s="4">
        <f t="shared" si="887"/>
        <v>1</v>
      </c>
      <c r="I8103" s="4">
        <f t="shared" si="888"/>
        <v>0</v>
      </c>
      <c r="J8103" s="4">
        <f t="shared" si="889"/>
        <v>0</v>
      </c>
      <c r="K8103" s="4">
        <f t="shared" si="885"/>
        <v>0</v>
      </c>
      <c r="L8103" s="5">
        <f t="shared" si="890"/>
        <v>0</v>
      </c>
      <c r="M8103" s="137">
        <f>'PVWatts Hourly Results (1)'!L8114/1000</f>
        <v>0</v>
      </c>
      <c r="N8103" s="3">
        <f>'PVWatts Hourly Results (2)'!L8114/1000</f>
        <v>0</v>
      </c>
      <c r="O8103" s="3">
        <f>'PVWatts Hourly Results (3)'!L8114/1000</f>
        <v>0</v>
      </c>
      <c r="P8103" s="3">
        <f>'PVWatts Hourly Results (4)'!L8114/1000</f>
        <v>0</v>
      </c>
      <c r="Q8103" s="130">
        <f>'PVWatts Hourly Results (5)'!L8114/1000</f>
        <v>0</v>
      </c>
    </row>
    <row r="8104" spans="2:17" x14ac:dyDescent="0.25">
      <c r="B8104" s="8">
        <v>12</v>
      </c>
      <c r="C8104" s="9">
        <v>3</v>
      </c>
      <c r="D8104" s="134">
        <f>'PVWatts Hourly Results (1)'!C8115</f>
        <v>0</v>
      </c>
      <c r="E8104" s="127">
        <f>DATE(YEAR(Inputs!$D$5),Summary!B8104,Summary!C8104)+TIME(D8104,0,0)</f>
        <v>338</v>
      </c>
      <c r="F8104" s="4">
        <f t="shared" si="886"/>
        <v>0</v>
      </c>
      <c r="G8104" s="4">
        <f t="shared" si="884"/>
        <v>2</v>
      </c>
      <c r="H8104" s="4">
        <f t="shared" si="887"/>
        <v>1</v>
      </c>
      <c r="I8104" s="4">
        <f t="shared" si="888"/>
        <v>0</v>
      </c>
      <c r="J8104" s="4">
        <f t="shared" si="889"/>
        <v>0</v>
      </c>
      <c r="K8104" s="4">
        <f t="shared" si="885"/>
        <v>0</v>
      </c>
      <c r="L8104" s="5">
        <f t="shared" si="890"/>
        <v>0</v>
      </c>
      <c r="M8104" s="137">
        <f>'PVWatts Hourly Results (1)'!L8115/1000</f>
        <v>0</v>
      </c>
      <c r="N8104" s="3">
        <f>'PVWatts Hourly Results (2)'!L8115/1000</f>
        <v>0</v>
      </c>
      <c r="O8104" s="3">
        <f>'PVWatts Hourly Results (3)'!L8115/1000</f>
        <v>0</v>
      </c>
      <c r="P8104" s="3">
        <f>'PVWatts Hourly Results (4)'!L8115/1000</f>
        <v>0</v>
      </c>
      <c r="Q8104" s="130">
        <f>'PVWatts Hourly Results (5)'!L8115/1000</f>
        <v>0</v>
      </c>
    </row>
    <row r="8105" spans="2:17" x14ac:dyDescent="0.25">
      <c r="B8105" s="8">
        <v>12</v>
      </c>
      <c r="C8105" s="9">
        <v>3</v>
      </c>
      <c r="D8105" s="134">
        <f>'PVWatts Hourly Results (1)'!C8116</f>
        <v>0</v>
      </c>
      <c r="E8105" s="127">
        <f>DATE(YEAR(Inputs!$D$5),Summary!B8105,Summary!C8105)+TIME(D8105,0,0)</f>
        <v>338</v>
      </c>
      <c r="F8105" s="4">
        <f t="shared" si="886"/>
        <v>0</v>
      </c>
      <c r="G8105" s="4">
        <f t="shared" si="884"/>
        <v>2</v>
      </c>
      <c r="H8105" s="4">
        <f t="shared" si="887"/>
        <v>1</v>
      </c>
      <c r="I8105" s="4">
        <f t="shared" si="888"/>
        <v>0</v>
      </c>
      <c r="J8105" s="4">
        <f t="shared" si="889"/>
        <v>0</v>
      </c>
      <c r="K8105" s="4">
        <f t="shared" si="885"/>
        <v>0</v>
      </c>
      <c r="L8105" s="5">
        <f t="shared" si="890"/>
        <v>0</v>
      </c>
      <c r="M8105" s="137">
        <f>'PVWatts Hourly Results (1)'!L8116/1000</f>
        <v>0</v>
      </c>
      <c r="N8105" s="3">
        <f>'PVWatts Hourly Results (2)'!L8116/1000</f>
        <v>0</v>
      </c>
      <c r="O8105" s="3">
        <f>'PVWatts Hourly Results (3)'!L8116/1000</f>
        <v>0</v>
      </c>
      <c r="P8105" s="3">
        <f>'PVWatts Hourly Results (4)'!L8116/1000</f>
        <v>0</v>
      </c>
      <c r="Q8105" s="130">
        <f>'PVWatts Hourly Results (5)'!L8116/1000</f>
        <v>0</v>
      </c>
    </row>
    <row r="8106" spans="2:17" x14ac:dyDescent="0.25">
      <c r="B8106" s="8">
        <v>12</v>
      </c>
      <c r="C8106" s="9">
        <v>3</v>
      </c>
      <c r="D8106" s="134">
        <f>'PVWatts Hourly Results (1)'!C8117</f>
        <v>0</v>
      </c>
      <c r="E8106" s="127">
        <f>DATE(YEAR(Inputs!$D$5),Summary!B8106,Summary!C8106)+TIME(D8106,0,0)</f>
        <v>338</v>
      </c>
      <c r="F8106" s="4">
        <f t="shared" si="886"/>
        <v>0</v>
      </c>
      <c r="G8106" s="4">
        <f t="shared" si="884"/>
        <v>2</v>
      </c>
      <c r="H8106" s="4">
        <f t="shared" si="887"/>
        <v>1</v>
      </c>
      <c r="I8106" s="4">
        <f t="shared" si="888"/>
        <v>0</v>
      </c>
      <c r="J8106" s="4">
        <f t="shared" si="889"/>
        <v>0</v>
      </c>
      <c r="K8106" s="4">
        <f t="shared" si="885"/>
        <v>0</v>
      </c>
      <c r="L8106" s="5">
        <f t="shared" si="890"/>
        <v>0</v>
      </c>
      <c r="M8106" s="137">
        <f>'PVWatts Hourly Results (1)'!L8117/1000</f>
        <v>0</v>
      </c>
      <c r="N8106" s="3">
        <f>'PVWatts Hourly Results (2)'!L8117/1000</f>
        <v>0</v>
      </c>
      <c r="O8106" s="3">
        <f>'PVWatts Hourly Results (3)'!L8117/1000</f>
        <v>0</v>
      </c>
      <c r="P8106" s="3">
        <f>'PVWatts Hourly Results (4)'!L8117/1000</f>
        <v>0</v>
      </c>
      <c r="Q8106" s="130">
        <f>'PVWatts Hourly Results (5)'!L8117/1000</f>
        <v>0</v>
      </c>
    </row>
    <row r="8107" spans="2:17" x14ac:dyDescent="0.25">
      <c r="B8107" s="8">
        <v>12</v>
      </c>
      <c r="C8107" s="9">
        <v>3</v>
      </c>
      <c r="D8107" s="134">
        <f>'PVWatts Hourly Results (1)'!C8118</f>
        <v>0</v>
      </c>
      <c r="E8107" s="127">
        <f>DATE(YEAR(Inputs!$D$5),Summary!B8107,Summary!C8107)+TIME(D8107,0,0)</f>
        <v>338</v>
      </c>
      <c r="F8107" s="4">
        <f t="shared" si="886"/>
        <v>0</v>
      </c>
      <c r="G8107" s="4">
        <f t="shared" si="884"/>
        <v>2</v>
      </c>
      <c r="H8107" s="4">
        <f t="shared" si="887"/>
        <v>1</v>
      </c>
      <c r="I8107" s="4">
        <f t="shared" si="888"/>
        <v>0</v>
      </c>
      <c r="J8107" s="4">
        <f t="shared" si="889"/>
        <v>0</v>
      </c>
      <c r="K8107" s="4">
        <f t="shared" si="885"/>
        <v>0</v>
      </c>
      <c r="L8107" s="5">
        <f t="shared" si="890"/>
        <v>0</v>
      </c>
      <c r="M8107" s="137">
        <f>'PVWatts Hourly Results (1)'!L8118/1000</f>
        <v>0</v>
      </c>
      <c r="N8107" s="3">
        <f>'PVWatts Hourly Results (2)'!L8118/1000</f>
        <v>0</v>
      </c>
      <c r="O8107" s="3">
        <f>'PVWatts Hourly Results (3)'!L8118/1000</f>
        <v>0</v>
      </c>
      <c r="P8107" s="3">
        <f>'PVWatts Hourly Results (4)'!L8118/1000</f>
        <v>0</v>
      </c>
      <c r="Q8107" s="130">
        <f>'PVWatts Hourly Results (5)'!L8118/1000</f>
        <v>0</v>
      </c>
    </row>
    <row r="8108" spans="2:17" x14ac:dyDescent="0.25">
      <c r="B8108" s="8">
        <v>12</v>
      </c>
      <c r="C8108" s="9">
        <v>3</v>
      </c>
      <c r="D8108" s="134">
        <f>'PVWatts Hourly Results (1)'!C8119</f>
        <v>0</v>
      </c>
      <c r="E8108" s="127">
        <f>DATE(YEAR(Inputs!$D$5),Summary!B8108,Summary!C8108)+TIME(D8108,0,0)</f>
        <v>338</v>
      </c>
      <c r="F8108" s="4">
        <f t="shared" si="886"/>
        <v>0</v>
      </c>
      <c r="G8108" s="4">
        <f t="shared" si="884"/>
        <v>2</v>
      </c>
      <c r="H8108" s="4">
        <f t="shared" si="887"/>
        <v>1</v>
      </c>
      <c r="I8108" s="4">
        <f t="shared" si="888"/>
        <v>0</v>
      </c>
      <c r="J8108" s="4">
        <f t="shared" si="889"/>
        <v>0</v>
      </c>
      <c r="K8108" s="4">
        <f t="shared" si="885"/>
        <v>0</v>
      </c>
      <c r="L8108" s="5">
        <f t="shared" si="890"/>
        <v>0</v>
      </c>
      <c r="M8108" s="137">
        <f>'PVWatts Hourly Results (1)'!L8119/1000</f>
        <v>0</v>
      </c>
      <c r="N8108" s="3">
        <f>'PVWatts Hourly Results (2)'!L8119/1000</f>
        <v>0</v>
      </c>
      <c r="O8108" s="3">
        <f>'PVWatts Hourly Results (3)'!L8119/1000</f>
        <v>0</v>
      </c>
      <c r="P8108" s="3">
        <f>'PVWatts Hourly Results (4)'!L8119/1000</f>
        <v>0</v>
      </c>
      <c r="Q8108" s="130">
        <f>'PVWatts Hourly Results (5)'!L8119/1000</f>
        <v>0</v>
      </c>
    </row>
    <row r="8109" spans="2:17" x14ac:dyDescent="0.25">
      <c r="B8109" s="8">
        <v>12</v>
      </c>
      <c r="C8109" s="9">
        <v>3</v>
      </c>
      <c r="D8109" s="134">
        <f>'PVWatts Hourly Results (1)'!C8120</f>
        <v>0</v>
      </c>
      <c r="E8109" s="127">
        <f>DATE(YEAR(Inputs!$D$5),Summary!B8109,Summary!C8109)+TIME(D8109,0,0)</f>
        <v>338</v>
      </c>
      <c r="F8109" s="4">
        <f t="shared" si="886"/>
        <v>0</v>
      </c>
      <c r="G8109" s="4">
        <f t="shared" si="884"/>
        <v>2</v>
      </c>
      <c r="H8109" s="4">
        <f t="shared" si="887"/>
        <v>1</v>
      </c>
      <c r="I8109" s="4">
        <f t="shared" si="888"/>
        <v>0</v>
      </c>
      <c r="J8109" s="4">
        <f t="shared" si="889"/>
        <v>0</v>
      </c>
      <c r="K8109" s="4">
        <f t="shared" si="885"/>
        <v>0</v>
      </c>
      <c r="L8109" s="5">
        <f t="shared" si="890"/>
        <v>0</v>
      </c>
      <c r="M8109" s="137">
        <f>'PVWatts Hourly Results (1)'!L8120/1000</f>
        <v>0</v>
      </c>
      <c r="N8109" s="3">
        <f>'PVWatts Hourly Results (2)'!L8120/1000</f>
        <v>0</v>
      </c>
      <c r="O8109" s="3">
        <f>'PVWatts Hourly Results (3)'!L8120/1000</f>
        <v>0</v>
      </c>
      <c r="P8109" s="3">
        <f>'PVWatts Hourly Results (4)'!L8120/1000</f>
        <v>0</v>
      </c>
      <c r="Q8109" s="130">
        <f>'PVWatts Hourly Results (5)'!L8120/1000</f>
        <v>0</v>
      </c>
    </row>
    <row r="8110" spans="2:17" x14ac:dyDescent="0.25">
      <c r="B8110" s="8">
        <v>12</v>
      </c>
      <c r="C8110" s="9">
        <v>4</v>
      </c>
      <c r="D8110" s="134">
        <f>'PVWatts Hourly Results (1)'!C8121</f>
        <v>0</v>
      </c>
      <c r="E8110" s="127">
        <f>DATE(YEAR(Inputs!$D$5),Summary!B8110,Summary!C8110)+TIME(D8110,0,0)</f>
        <v>339</v>
      </c>
      <c r="F8110" s="4">
        <f t="shared" si="886"/>
        <v>0</v>
      </c>
      <c r="G8110" s="4">
        <f t="shared" si="884"/>
        <v>3</v>
      </c>
      <c r="H8110" s="4">
        <f t="shared" si="887"/>
        <v>1</v>
      </c>
      <c r="I8110" s="4">
        <f t="shared" si="888"/>
        <v>0</v>
      </c>
      <c r="J8110" s="4">
        <f t="shared" si="889"/>
        <v>0</v>
      </c>
      <c r="K8110" s="4">
        <f t="shared" si="885"/>
        <v>0</v>
      </c>
      <c r="L8110" s="5">
        <f t="shared" si="890"/>
        <v>0</v>
      </c>
      <c r="M8110" s="137">
        <f>'PVWatts Hourly Results (1)'!L8121/1000</f>
        <v>0</v>
      </c>
      <c r="N8110" s="3">
        <f>'PVWatts Hourly Results (2)'!L8121/1000</f>
        <v>0</v>
      </c>
      <c r="O8110" s="3">
        <f>'PVWatts Hourly Results (3)'!L8121/1000</f>
        <v>0</v>
      </c>
      <c r="P8110" s="3">
        <f>'PVWatts Hourly Results (4)'!L8121/1000</f>
        <v>0</v>
      </c>
      <c r="Q8110" s="130">
        <f>'PVWatts Hourly Results (5)'!L8121/1000</f>
        <v>0</v>
      </c>
    </row>
    <row r="8111" spans="2:17" x14ac:dyDescent="0.25">
      <c r="B8111" s="8">
        <v>12</v>
      </c>
      <c r="C8111" s="9">
        <v>4</v>
      </c>
      <c r="D8111" s="134">
        <f>'PVWatts Hourly Results (1)'!C8122</f>
        <v>0</v>
      </c>
      <c r="E8111" s="127">
        <f>DATE(YEAR(Inputs!$D$5),Summary!B8111,Summary!C8111)+TIME(D8111,0,0)</f>
        <v>339</v>
      </c>
      <c r="F8111" s="4">
        <f t="shared" si="886"/>
        <v>0</v>
      </c>
      <c r="G8111" s="4">
        <f t="shared" si="884"/>
        <v>3</v>
      </c>
      <c r="H8111" s="4">
        <f t="shared" si="887"/>
        <v>1</v>
      </c>
      <c r="I8111" s="4">
        <f t="shared" si="888"/>
        <v>0</v>
      </c>
      <c r="J8111" s="4">
        <f t="shared" si="889"/>
        <v>0</v>
      </c>
      <c r="K8111" s="4">
        <f t="shared" si="885"/>
        <v>0</v>
      </c>
      <c r="L8111" s="5">
        <f t="shared" si="890"/>
        <v>0</v>
      </c>
      <c r="M8111" s="137">
        <f>'PVWatts Hourly Results (1)'!L8122/1000</f>
        <v>0</v>
      </c>
      <c r="N8111" s="3">
        <f>'PVWatts Hourly Results (2)'!L8122/1000</f>
        <v>0</v>
      </c>
      <c r="O8111" s="3">
        <f>'PVWatts Hourly Results (3)'!L8122/1000</f>
        <v>0</v>
      </c>
      <c r="P8111" s="3">
        <f>'PVWatts Hourly Results (4)'!L8122/1000</f>
        <v>0</v>
      </c>
      <c r="Q8111" s="130">
        <f>'PVWatts Hourly Results (5)'!L8122/1000</f>
        <v>0</v>
      </c>
    </row>
    <row r="8112" spans="2:17" x14ac:dyDescent="0.25">
      <c r="B8112" s="8">
        <v>12</v>
      </c>
      <c r="C8112" s="9">
        <v>4</v>
      </c>
      <c r="D8112" s="134">
        <f>'PVWatts Hourly Results (1)'!C8123</f>
        <v>0</v>
      </c>
      <c r="E8112" s="127">
        <f>DATE(YEAR(Inputs!$D$5),Summary!B8112,Summary!C8112)+TIME(D8112,0,0)</f>
        <v>339</v>
      </c>
      <c r="F8112" s="4">
        <f t="shared" si="886"/>
        <v>0</v>
      </c>
      <c r="G8112" s="4">
        <f t="shared" si="884"/>
        <v>3</v>
      </c>
      <c r="H8112" s="4">
        <f t="shared" si="887"/>
        <v>1</v>
      </c>
      <c r="I8112" s="4">
        <f t="shared" si="888"/>
        <v>0</v>
      </c>
      <c r="J8112" s="4">
        <f t="shared" si="889"/>
        <v>0</v>
      </c>
      <c r="K8112" s="4">
        <f t="shared" si="885"/>
        <v>0</v>
      </c>
      <c r="L8112" s="5">
        <f t="shared" si="890"/>
        <v>0</v>
      </c>
      <c r="M8112" s="137">
        <f>'PVWatts Hourly Results (1)'!L8123/1000</f>
        <v>0</v>
      </c>
      <c r="N8112" s="3">
        <f>'PVWatts Hourly Results (2)'!L8123/1000</f>
        <v>0</v>
      </c>
      <c r="O8112" s="3">
        <f>'PVWatts Hourly Results (3)'!L8123/1000</f>
        <v>0</v>
      </c>
      <c r="P8112" s="3">
        <f>'PVWatts Hourly Results (4)'!L8123/1000</f>
        <v>0</v>
      </c>
      <c r="Q8112" s="130">
        <f>'PVWatts Hourly Results (5)'!L8123/1000</f>
        <v>0</v>
      </c>
    </row>
    <row r="8113" spans="2:17" x14ac:dyDescent="0.25">
      <c r="B8113" s="8">
        <v>12</v>
      </c>
      <c r="C8113" s="9">
        <v>4</v>
      </c>
      <c r="D8113" s="134">
        <f>'PVWatts Hourly Results (1)'!C8124</f>
        <v>0</v>
      </c>
      <c r="E8113" s="127">
        <f>DATE(YEAR(Inputs!$D$5),Summary!B8113,Summary!C8113)+TIME(D8113,0,0)</f>
        <v>339</v>
      </c>
      <c r="F8113" s="4">
        <f t="shared" si="886"/>
        <v>0</v>
      </c>
      <c r="G8113" s="4">
        <f t="shared" si="884"/>
        <v>3</v>
      </c>
      <c r="H8113" s="4">
        <f t="shared" si="887"/>
        <v>1</v>
      </c>
      <c r="I8113" s="4">
        <f t="shared" si="888"/>
        <v>0</v>
      </c>
      <c r="J8113" s="4">
        <f t="shared" si="889"/>
        <v>0</v>
      </c>
      <c r="K8113" s="4">
        <f t="shared" si="885"/>
        <v>0</v>
      </c>
      <c r="L8113" s="5">
        <f t="shared" si="890"/>
        <v>0</v>
      </c>
      <c r="M8113" s="137">
        <f>'PVWatts Hourly Results (1)'!L8124/1000</f>
        <v>0</v>
      </c>
      <c r="N8113" s="3">
        <f>'PVWatts Hourly Results (2)'!L8124/1000</f>
        <v>0</v>
      </c>
      <c r="O8113" s="3">
        <f>'PVWatts Hourly Results (3)'!L8124/1000</f>
        <v>0</v>
      </c>
      <c r="P8113" s="3">
        <f>'PVWatts Hourly Results (4)'!L8124/1000</f>
        <v>0</v>
      </c>
      <c r="Q8113" s="130">
        <f>'PVWatts Hourly Results (5)'!L8124/1000</f>
        <v>0</v>
      </c>
    </row>
    <row r="8114" spans="2:17" x14ac:dyDescent="0.25">
      <c r="B8114" s="8">
        <v>12</v>
      </c>
      <c r="C8114" s="9">
        <v>4</v>
      </c>
      <c r="D8114" s="134">
        <f>'PVWatts Hourly Results (1)'!C8125</f>
        <v>0</v>
      </c>
      <c r="E8114" s="127">
        <f>DATE(YEAR(Inputs!$D$5),Summary!B8114,Summary!C8114)+TIME(D8114,0,0)</f>
        <v>339</v>
      </c>
      <c r="F8114" s="4">
        <f t="shared" si="886"/>
        <v>0</v>
      </c>
      <c r="G8114" s="4">
        <f t="shared" si="884"/>
        <v>3</v>
      </c>
      <c r="H8114" s="4">
        <f t="shared" si="887"/>
        <v>1</v>
      </c>
      <c r="I8114" s="4">
        <f t="shared" si="888"/>
        <v>0</v>
      </c>
      <c r="J8114" s="4">
        <f t="shared" si="889"/>
        <v>0</v>
      </c>
      <c r="K8114" s="4">
        <f t="shared" si="885"/>
        <v>0</v>
      </c>
      <c r="L8114" s="5">
        <f t="shared" si="890"/>
        <v>0</v>
      </c>
      <c r="M8114" s="137">
        <f>'PVWatts Hourly Results (1)'!L8125/1000</f>
        <v>0</v>
      </c>
      <c r="N8114" s="3">
        <f>'PVWatts Hourly Results (2)'!L8125/1000</f>
        <v>0</v>
      </c>
      <c r="O8114" s="3">
        <f>'PVWatts Hourly Results (3)'!L8125/1000</f>
        <v>0</v>
      </c>
      <c r="P8114" s="3">
        <f>'PVWatts Hourly Results (4)'!L8125/1000</f>
        <v>0</v>
      </c>
      <c r="Q8114" s="130">
        <f>'PVWatts Hourly Results (5)'!L8125/1000</f>
        <v>0</v>
      </c>
    </row>
    <row r="8115" spans="2:17" x14ac:dyDescent="0.25">
      <c r="B8115" s="8">
        <v>12</v>
      </c>
      <c r="C8115" s="9">
        <v>4</v>
      </c>
      <c r="D8115" s="134">
        <f>'PVWatts Hourly Results (1)'!C8126</f>
        <v>0</v>
      </c>
      <c r="E8115" s="127">
        <f>DATE(YEAR(Inputs!$D$5),Summary!B8115,Summary!C8115)+TIME(D8115,0,0)</f>
        <v>339</v>
      </c>
      <c r="F8115" s="4">
        <f t="shared" si="886"/>
        <v>0</v>
      </c>
      <c r="G8115" s="4">
        <f t="shared" si="884"/>
        <v>3</v>
      </c>
      <c r="H8115" s="4">
        <f t="shared" si="887"/>
        <v>1</v>
      </c>
      <c r="I8115" s="4">
        <f t="shared" si="888"/>
        <v>0</v>
      </c>
      <c r="J8115" s="4">
        <f t="shared" si="889"/>
        <v>0</v>
      </c>
      <c r="K8115" s="4">
        <f t="shared" si="885"/>
        <v>0</v>
      </c>
      <c r="L8115" s="5">
        <f t="shared" si="890"/>
        <v>0</v>
      </c>
      <c r="M8115" s="137">
        <f>'PVWatts Hourly Results (1)'!L8126/1000</f>
        <v>0</v>
      </c>
      <c r="N8115" s="3">
        <f>'PVWatts Hourly Results (2)'!L8126/1000</f>
        <v>0</v>
      </c>
      <c r="O8115" s="3">
        <f>'PVWatts Hourly Results (3)'!L8126/1000</f>
        <v>0</v>
      </c>
      <c r="P8115" s="3">
        <f>'PVWatts Hourly Results (4)'!L8126/1000</f>
        <v>0</v>
      </c>
      <c r="Q8115" s="130">
        <f>'PVWatts Hourly Results (5)'!L8126/1000</f>
        <v>0</v>
      </c>
    </row>
    <row r="8116" spans="2:17" x14ac:dyDescent="0.25">
      <c r="B8116" s="8">
        <v>12</v>
      </c>
      <c r="C8116" s="9">
        <v>4</v>
      </c>
      <c r="D8116" s="134">
        <f>'PVWatts Hourly Results (1)'!C8127</f>
        <v>0</v>
      </c>
      <c r="E8116" s="127">
        <f>DATE(YEAR(Inputs!$D$5),Summary!B8116,Summary!C8116)+TIME(D8116,0,0)</f>
        <v>339</v>
      </c>
      <c r="F8116" s="4">
        <f t="shared" si="886"/>
        <v>0</v>
      </c>
      <c r="G8116" s="4">
        <f t="shared" si="884"/>
        <v>3</v>
      </c>
      <c r="H8116" s="4">
        <f t="shared" si="887"/>
        <v>1</v>
      </c>
      <c r="I8116" s="4">
        <f t="shared" si="888"/>
        <v>0</v>
      </c>
      <c r="J8116" s="4">
        <f t="shared" si="889"/>
        <v>0</v>
      </c>
      <c r="K8116" s="4">
        <f t="shared" si="885"/>
        <v>0</v>
      </c>
      <c r="L8116" s="5">
        <f t="shared" si="890"/>
        <v>0</v>
      </c>
      <c r="M8116" s="137">
        <f>'PVWatts Hourly Results (1)'!L8127/1000</f>
        <v>0</v>
      </c>
      <c r="N8116" s="3">
        <f>'PVWatts Hourly Results (2)'!L8127/1000</f>
        <v>0</v>
      </c>
      <c r="O8116" s="3">
        <f>'PVWatts Hourly Results (3)'!L8127/1000</f>
        <v>0</v>
      </c>
      <c r="P8116" s="3">
        <f>'PVWatts Hourly Results (4)'!L8127/1000</f>
        <v>0</v>
      </c>
      <c r="Q8116" s="130">
        <f>'PVWatts Hourly Results (5)'!L8127/1000</f>
        <v>0</v>
      </c>
    </row>
    <row r="8117" spans="2:17" x14ac:dyDescent="0.25">
      <c r="B8117" s="8">
        <v>12</v>
      </c>
      <c r="C8117" s="9">
        <v>4</v>
      </c>
      <c r="D8117" s="134">
        <f>'PVWatts Hourly Results (1)'!C8128</f>
        <v>0</v>
      </c>
      <c r="E8117" s="127">
        <f>DATE(YEAR(Inputs!$D$5),Summary!B8117,Summary!C8117)+TIME(D8117,0,0)</f>
        <v>339</v>
      </c>
      <c r="F8117" s="4">
        <f t="shared" si="886"/>
        <v>0</v>
      </c>
      <c r="G8117" s="4">
        <f t="shared" si="884"/>
        <v>3</v>
      </c>
      <c r="H8117" s="4">
        <f t="shared" si="887"/>
        <v>1</v>
      </c>
      <c r="I8117" s="4">
        <f t="shared" si="888"/>
        <v>0</v>
      </c>
      <c r="J8117" s="4">
        <f t="shared" si="889"/>
        <v>0</v>
      </c>
      <c r="K8117" s="4">
        <f t="shared" si="885"/>
        <v>0</v>
      </c>
      <c r="L8117" s="5">
        <f t="shared" si="890"/>
        <v>0</v>
      </c>
      <c r="M8117" s="137">
        <f>'PVWatts Hourly Results (1)'!L8128/1000</f>
        <v>0</v>
      </c>
      <c r="N8117" s="3">
        <f>'PVWatts Hourly Results (2)'!L8128/1000</f>
        <v>0</v>
      </c>
      <c r="O8117" s="3">
        <f>'PVWatts Hourly Results (3)'!L8128/1000</f>
        <v>0</v>
      </c>
      <c r="P8117" s="3">
        <f>'PVWatts Hourly Results (4)'!L8128/1000</f>
        <v>0</v>
      </c>
      <c r="Q8117" s="130">
        <f>'PVWatts Hourly Results (5)'!L8128/1000</f>
        <v>0</v>
      </c>
    </row>
    <row r="8118" spans="2:17" x14ac:dyDescent="0.25">
      <c r="B8118" s="8">
        <v>12</v>
      </c>
      <c r="C8118" s="9">
        <v>4</v>
      </c>
      <c r="D8118" s="134">
        <f>'PVWatts Hourly Results (1)'!C8129</f>
        <v>0</v>
      </c>
      <c r="E8118" s="127">
        <f>DATE(YEAR(Inputs!$D$5),Summary!B8118,Summary!C8118)+TIME(D8118,0,0)</f>
        <v>339</v>
      </c>
      <c r="F8118" s="4">
        <f t="shared" si="886"/>
        <v>0</v>
      </c>
      <c r="G8118" s="4">
        <f t="shared" si="884"/>
        <v>3</v>
      </c>
      <c r="H8118" s="4">
        <f t="shared" si="887"/>
        <v>1</v>
      </c>
      <c r="I8118" s="4">
        <f t="shared" si="888"/>
        <v>0</v>
      </c>
      <c r="J8118" s="4">
        <f t="shared" si="889"/>
        <v>0</v>
      </c>
      <c r="K8118" s="4">
        <f t="shared" si="885"/>
        <v>0</v>
      </c>
      <c r="L8118" s="5">
        <f t="shared" si="890"/>
        <v>0</v>
      </c>
      <c r="M8118" s="137">
        <f>'PVWatts Hourly Results (1)'!L8129/1000</f>
        <v>0</v>
      </c>
      <c r="N8118" s="3">
        <f>'PVWatts Hourly Results (2)'!L8129/1000</f>
        <v>0</v>
      </c>
      <c r="O8118" s="3">
        <f>'PVWatts Hourly Results (3)'!L8129/1000</f>
        <v>0</v>
      </c>
      <c r="P8118" s="3">
        <f>'PVWatts Hourly Results (4)'!L8129/1000</f>
        <v>0</v>
      </c>
      <c r="Q8118" s="130">
        <f>'PVWatts Hourly Results (5)'!L8129/1000</f>
        <v>0</v>
      </c>
    </row>
    <row r="8119" spans="2:17" x14ac:dyDescent="0.25">
      <c r="B8119" s="8">
        <v>12</v>
      </c>
      <c r="C8119" s="9">
        <v>4</v>
      </c>
      <c r="D8119" s="134">
        <f>'PVWatts Hourly Results (1)'!C8130</f>
        <v>0</v>
      </c>
      <c r="E8119" s="127">
        <f>DATE(YEAR(Inputs!$D$5),Summary!B8119,Summary!C8119)+TIME(D8119,0,0)</f>
        <v>339</v>
      </c>
      <c r="F8119" s="4">
        <f t="shared" si="886"/>
        <v>0</v>
      </c>
      <c r="G8119" s="4">
        <f t="shared" si="884"/>
        <v>3</v>
      </c>
      <c r="H8119" s="4">
        <f t="shared" si="887"/>
        <v>1</v>
      </c>
      <c r="I8119" s="4">
        <f t="shared" si="888"/>
        <v>0</v>
      </c>
      <c r="J8119" s="4">
        <f t="shared" si="889"/>
        <v>0</v>
      </c>
      <c r="K8119" s="4">
        <f t="shared" si="885"/>
        <v>0</v>
      </c>
      <c r="L8119" s="5">
        <f t="shared" si="890"/>
        <v>0</v>
      </c>
      <c r="M8119" s="137">
        <f>'PVWatts Hourly Results (1)'!L8130/1000</f>
        <v>0</v>
      </c>
      <c r="N8119" s="3">
        <f>'PVWatts Hourly Results (2)'!L8130/1000</f>
        <v>0</v>
      </c>
      <c r="O8119" s="3">
        <f>'PVWatts Hourly Results (3)'!L8130/1000</f>
        <v>0</v>
      </c>
      <c r="P8119" s="3">
        <f>'PVWatts Hourly Results (4)'!L8130/1000</f>
        <v>0</v>
      </c>
      <c r="Q8119" s="130">
        <f>'PVWatts Hourly Results (5)'!L8130/1000</f>
        <v>0</v>
      </c>
    </row>
    <row r="8120" spans="2:17" x14ac:dyDescent="0.25">
      <c r="B8120" s="8">
        <v>12</v>
      </c>
      <c r="C8120" s="9">
        <v>4</v>
      </c>
      <c r="D8120" s="134">
        <f>'PVWatts Hourly Results (1)'!C8131</f>
        <v>0</v>
      </c>
      <c r="E8120" s="127">
        <f>DATE(YEAR(Inputs!$D$5),Summary!B8120,Summary!C8120)+TIME(D8120,0,0)</f>
        <v>339</v>
      </c>
      <c r="F8120" s="4">
        <f t="shared" si="886"/>
        <v>0</v>
      </c>
      <c r="G8120" s="4">
        <f t="shared" si="884"/>
        <v>3</v>
      </c>
      <c r="H8120" s="4">
        <f t="shared" si="887"/>
        <v>1</v>
      </c>
      <c r="I8120" s="4">
        <f t="shared" si="888"/>
        <v>0</v>
      </c>
      <c r="J8120" s="4">
        <f t="shared" si="889"/>
        <v>0</v>
      </c>
      <c r="K8120" s="4">
        <f t="shared" si="885"/>
        <v>0</v>
      </c>
      <c r="L8120" s="5">
        <f t="shared" si="890"/>
        <v>0</v>
      </c>
      <c r="M8120" s="137">
        <f>'PVWatts Hourly Results (1)'!L8131/1000</f>
        <v>0</v>
      </c>
      <c r="N8120" s="3">
        <f>'PVWatts Hourly Results (2)'!L8131/1000</f>
        <v>0</v>
      </c>
      <c r="O8120" s="3">
        <f>'PVWatts Hourly Results (3)'!L8131/1000</f>
        <v>0</v>
      </c>
      <c r="P8120" s="3">
        <f>'PVWatts Hourly Results (4)'!L8131/1000</f>
        <v>0</v>
      </c>
      <c r="Q8120" s="130">
        <f>'PVWatts Hourly Results (5)'!L8131/1000</f>
        <v>0</v>
      </c>
    </row>
    <row r="8121" spans="2:17" x14ac:dyDescent="0.25">
      <c r="B8121" s="8">
        <v>12</v>
      </c>
      <c r="C8121" s="9">
        <v>4</v>
      </c>
      <c r="D8121" s="134">
        <f>'PVWatts Hourly Results (1)'!C8132</f>
        <v>0</v>
      </c>
      <c r="E8121" s="127">
        <f>DATE(YEAR(Inputs!$D$5),Summary!B8121,Summary!C8121)+TIME(D8121,0,0)</f>
        <v>339</v>
      </c>
      <c r="F8121" s="4">
        <f t="shared" si="886"/>
        <v>0</v>
      </c>
      <c r="G8121" s="4">
        <f t="shared" si="884"/>
        <v>3</v>
      </c>
      <c r="H8121" s="4">
        <f t="shared" si="887"/>
        <v>1</v>
      </c>
      <c r="I8121" s="4">
        <f t="shared" si="888"/>
        <v>0</v>
      </c>
      <c r="J8121" s="4">
        <f t="shared" si="889"/>
        <v>0</v>
      </c>
      <c r="K8121" s="4">
        <f t="shared" si="885"/>
        <v>0</v>
      </c>
      <c r="L8121" s="5">
        <f t="shared" si="890"/>
        <v>0</v>
      </c>
      <c r="M8121" s="137">
        <f>'PVWatts Hourly Results (1)'!L8132/1000</f>
        <v>0</v>
      </c>
      <c r="N8121" s="3">
        <f>'PVWatts Hourly Results (2)'!L8132/1000</f>
        <v>0</v>
      </c>
      <c r="O8121" s="3">
        <f>'PVWatts Hourly Results (3)'!L8132/1000</f>
        <v>0</v>
      </c>
      <c r="P8121" s="3">
        <f>'PVWatts Hourly Results (4)'!L8132/1000</f>
        <v>0</v>
      </c>
      <c r="Q8121" s="130">
        <f>'PVWatts Hourly Results (5)'!L8132/1000</f>
        <v>0</v>
      </c>
    </row>
    <row r="8122" spans="2:17" x14ac:dyDescent="0.25">
      <c r="B8122" s="8">
        <v>12</v>
      </c>
      <c r="C8122" s="9">
        <v>4</v>
      </c>
      <c r="D8122" s="134">
        <f>'PVWatts Hourly Results (1)'!C8133</f>
        <v>0</v>
      </c>
      <c r="E8122" s="127">
        <f>DATE(YEAR(Inputs!$D$5),Summary!B8122,Summary!C8122)+TIME(D8122,0,0)</f>
        <v>339</v>
      </c>
      <c r="F8122" s="4">
        <f t="shared" si="886"/>
        <v>0</v>
      </c>
      <c r="G8122" s="4">
        <f t="shared" si="884"/>
        <v>3</v>
      </c>
      <c r="H8122" s="4">
        <f t="shared" si="887"/>
        <v>1</v>
      </c>
      <c r="I8122" s="4">
        <f t="shared" si="888"/>
        <v>0</v>
      </c>
      <c r="J8122" s="4">
        <f t="shared" si="889"/>
        <v>0</v>
      </c>
      <c r="K8122" s="4">
        <f t="shared" si="885"/>
        <v>0</v>
      </c>
      <c r="L8122" s="5">
        <f t="shared" si="890"/>
        <v>0</v>
      </c>
      <c r="M8122" s="137">
        <f>'PVWatts Hourly Results (1)'!L8133/1000</f>
        <v>0</v>
      </c>
      <c r="N8122" s="3">
        <f>'PVWatts Hourly Results (2)'!L8133/1000</f>
        <v>0</v>
      </c>
      <c r="O8122" s="3">
        <f>'PVWatts Hourly Results (3)'!L8133/1000</f>
        <v>0</v>
      </c>
      <c r="P8122" s="3">
        <f>'PVWatts Hourly Results (4)'!L8133/1000</f>
        <v>0</v>
      </c>
      <c r="Q8122" s="130">
        <f>'PVWatts Hourly Results (5)'!L8133/1000</f>
        <v>0</v>
      </c>
    </row>
    <row r="8123" spans="2:17" x14ac:dyDescent="0.25">
      <c r="B8123" s="8">
        <v>12</v>
      </c>
      <c r="C8123" s="9">
        <v>4</v>
      </c>
      <c r="D8123" s="134">
        <f>'PVWatts Hourly Results (1)'!C8134</f>
        <v>0</v>
      </c>
      <c r="E8123" s="127">
        <f>DATE(YEAR(Inputs!$D$5),Summary!B8123,Summary!C8123)+TIME(D8123,0,0)</f>
        <v>339</v>
      </c>
      <c r="F8123" s="4">
        <f t="shared" si="886"/>
        <v>0</v>
      </c>
      <c r="G8123" s="4">
        <f t="shared" si="884"/>
        <v>3</v>
      </c>
      <c r="H8123" s="4">
        <f t="shared" si="887"/>
        <v>1</v>
      </c>
      <c r="I8123" s="4">
        <f t="shared" si="888"/>
        <v>0</v>
      </c>
      <c r="J8123" s="4">
        <f t="shared" si="889"/>
        <v>0</v>
      </c>
      <c r="K8123" s="4">
        <f t="shared" si="885"/>
        <v>0</v>
      </c>
      <c r="L8123" s="5">
        <f t="shared" si="890"/>
        <v>0</v>
      </c>
      <c r="M8123" s="137">
        <f>'PVWatts Hourly Results (1)'!L8134/1000</f>
        <v>0</v>
      </c>
      <c r="N8123" s="3">
        <f>'PVWatts Hourly Results (2)'!L8134/1000</f>
        <v>0</v>
      </c>
      <c r="O8123" s="3">
        <f>'PVWatts Hourly Results (3)'!L8134/1000</f>
        <v>0</v>
      </c>
      <c r="P8123" s="3">
        <f>'PVWatts Hourly Results (4)'!L8134/1000</f>
        <v>0</v>
      </c>
      <c r="Q8123" s="130">
        <f>'PVWatts Hourly Results (5)'!L8134/1000</f>
        <v>0</v>
      </c>
    </row>
    <row r="8124" spans="2:17" x14ac:dyDescent="0.25">
      <c r="B8124" s="8">
        <v>12</v>
      </c>
      <c r="C8124" s="9">
        <v>4</v>
      </c>
      <c r="D8124" s="134">
        <f>'PVWatts Hourly Results (1)'!C8135</f>
        <v>0</v>
      </c>
      <c r="E8124" s="127">
        <f>DATE(YEAR(Inputs!$D$5),Summary!B8124,Summary!C8124)+TIME(D8124,0,0)</f>
        <v>339</v>
      </c>
      <c r="F8124" s="4">
        <f t="shared" si="886"/>
        <v>0</v>
      </c>
      <c r="G8124" s="4">
        <f t="shared" si="884"/>
        <v>3</v>
      </c>
      <c r="H8124" s="4">
        <f t="shared" si="887"/>
        <v>1</v>
      </c>
      <c r="I8124" s="4">
        <f t="shared" si="888"/>
        <v>0</v>
      </c>
      <c r="J8124" s="4">
        <f t="shared" si="889"/>
        <v>0</v>
      </c>
      <c r="K8124" s="4">
        <f t="shared" si="885"/>
        <v>0</v>
      </c>
      <c r="L8124" s="5">
        <f t="shared" si="890"/>
        <v>0</v>
      </c>
      <c r="M8124" s="137">
        <f>'PVWatts Hourly Results (1)'!L8135/1000</f>
        <v>0</v>
      </c>
      <c r="N8124" s="3">
        <f>'PVWatts Hourly Results (2)'!L8135/1000</f>
        <v>0</v>
      </c>
      <c r="O8124" s="3">
        <f>'PVWatts Hourly Results (3)'!L8135/1000</f>
        <v>0</v>
      </c>
      <c r="P8124" s="3">
        <f>'PVWatts Hourly Results (4)'!L8135/1000</f>
        <v>0</v>
      </c>
      <c r="Q8124" s="130">
        <f>'PVWatts Hourly Results (5)'!L8135/1000</f>
        <v>0</v>
      </c>
    </row>
    <row r="8125" spans="2:17" x14ac:dyDescent="0.25">
      <c r="B8125" s="8">
        <v>12</v>
      </c>
      <c r="C8125" s="9">
        <v>4</v>
      </c>
      <c r="D8125" s="134">
        <f>'PVWatts Hourly Results (1)'!C8136</f>
        <v>0</v>
      </c>
      <c r="E8125" s="127">
        <f>DATE(YEAR(Inputs!$D$5),Summary!B8125,Summary!C8125)+TIME(D8125,0,0)</f>
        <v>339</v>
      </c>
      <c r="F8125" s="4">
        <f t="shared" si="886"/>
        <v>0</v>
      </c>
      <c r="G8125" s="4">
        <f t="shared" si="884"/>
        <v>3</v>
      </c>
      <c r="H8125" s="4">
        <f t="shared" si="887"/>
        <v>1</v>
      </c>
      <c r="I8125" s="4">
        <f t="shared" si="888"/>
        <v>0</v>
      </c>
      <c r="J8125" s="4">
        <f t="shared" si="889"/>
        <v>0</v>
      </c>
      <c r="K8125" s="4">
        <f t="shared" si="885"/>
        <v>0</v>
      </c>
      <c r="L8125" s="5">
        <f t="shared" si="890"/>
        <v>0</v>
      </c>
      <c r="M8125" s="137">
        <f>'PVWatts Hourly Results (1)'!L8136/1000</f>
        <v>0</v>
      </c>
      <c r="N8125" s="3">
        <f>'PVWatts Hourly Results (2)'!L8136/1000</f>
        <v>0</v>
      </c>
      <c r="O8125" s="3">
        <f>'PVWatts Hourly Results (3)'!L8136/1000</f>
        <v>0</v>
      </c>
      <c r="P8125" s="3">
        <f>'PVWatts Hourly Results (4)'!L8136/1000</f>
        <v>0</v>
      </c>
      <c r="Q8125" s="130">
        <f>'PVWatts Hourly Results (5)'!L8136/1000</f>
        <v>0</v>
      </c>
    </row>
    <row r="8126" spans="2:17" x14ac:dyDescent="0.25">
      <c r="B8126" s="8">
        <v>12</v>
      </c>
      <c r="C8126" s="9">
        <v>4</v>
      </c>
      <c r="D8126" s="134">
        <f>'PVWatts Hourly Results (1)'!C8137</f>
        <v>0</v>
      </c>
      <c r="E8126" s="127">
        <f>DATE(YEAR(Inputs!$D$5),Summary!B8126,Summary!C8126)+TIME(D8126,0,0)</f>
        <v>339</v>
      </c>
      <c r="F8126" s="4">
        <f t="shared" si="886"/>
        <v>0</v>
      </c>
      <c r="G8126" s="4">
        <f t="shared" si="884"/>
        <v>3</v>
      </c>
      <c r="H8126" s="4">
        <f t="shared" si="887"/>
        <v>1</v>
      </c>
      <c r="I8126" s="4">
        <f t="shared" si="888"/>
        <v>0</v>
      </c>
      <c r="J8126" s="4">
        <f t="shared" si="889"/>
        <v>0</v>
      </c>
      <c r="K8126" s="4">
        <f t="shared" si="885"/>
        <v>0</v>
      </c>
      <c r="L8126" s="5">
        <f t="shared" si="890"/>
        <v>0</v>
      </c>
      <c r="M8126" s="137">
        <f>'PVWatts Hourly Results (1)'!L8137/1000</f>
        <v>0</v>
      </c>
      <c r="N8126" s="3">
        <f>'PVWatts Hourly Results (2)'!L8137/1000</f>
        <v>0</v>
      </c>
      <c r="O8126" s="3">
        <f>'PVWatts Hourly Results (3)'!L8137/1000</f>
        <v>0</v>
      </c>
      <c r="P8126" s="3">
        <f>'PVWatts Hourly Results (4)'!L8137/1000</f>
        <v>0</v>
      </c>
      <c r="Q8126" s="130">
        <f>'PVWatts Hourly Results (5)'!L8137/1000</f>
        <v>0</v>
      </c>
    </row>
    <row r="8127" spans="2:17" x14ac:dyDescent="0.25">
      <c r="B8127" s="8">
        <v>12</v>
      </c>
      <c r="C8127" s="9">
        <v>4</v>
      </c>
      <c r="D8127" s="134">
        <f>'PVWatts Hourly Results (1)'!C8138</f>
        <v>0</v>
      </c>
      <c r="E8127" s="127">
        <f>DATE(YEAR(Inputs!$D$5),Summary!B8127,Summary!C8127)+TIME(D8127,0,0)</f>
        <v>339</v>
      </c>
      <c r="F8127" s="4">
        <f t="shared" si="886"/>
        <v>0</v>
      </c>
      <c r="G8127" s="4">
        <f t="shared" si="884"/>
        <v>3</v>
      </c>
      <c r="H8127" s="4">
        <f t="shared" si="887"/>
        <v>1</v>
      </c>
      <c r="I8127" s="4">
        <f t="shared" si="888"/>
        <v>0</v>
      </c>
      <c r="J8127" s="4">
        <f t="shared" si="889"/>
        <v>0</v>
      </c>
      <c r="K8127" s="4">
        <f t="shared" si="885"/>
        <v>0</v>
      </c>
      <c r="L8127" s="5">
        <f t="shared" si="890"/>
        <v>0</v>
      </c>
      <c r="M8127" s="137">
        <f>'PVWatts Hourly Results (1)'!L8138/1000</f>
        <v>0</v>
      </c>
      <c r="N8127" s="3">
        <f>'PVWatts Hourly Results (2)'!L8138/1000</f>
        <v>0</v>
      </c>
      <c r="O8127" s="3">
        <f>'PVWatts Hourly Results (3)'!L8138/1000</f>
        <v>0</v>
      </c>
      <c r="P8127" s="3">
        <f>'PVWatts Hourly Results (4)'!L8138/1000</f>
        <v>0</v>
      </c>
      <c r="Q8127" s="130">
        <f>'PVWatts Hourly Results (5)'!L8138/1000</f>
        <v>0</v>
      </c>
    </row>
    <row r="8128" spans="2:17" x14ac:dyDescent="0.25">
      <c r="B8128" s="8">
        <v>12</v>
      </c>
      <c r="C8128" s="9">
        <v>4</v>
      </c>
      <c r="D8128" s="134">
        <f>'PVWatts Hourly Results (1)'!C8139</f>
        <v>0</v>
      </c>
      <c r="E8128" s="127">
        <f>DATE(YEAR(Inputs!$D$5),Summary!B8128,Summary!C8128)+TIME(D8128,0,0)</f>
        <v>339</v>
      </c>
      <c r="F8128" s="4">
        <f t="shared" si="886"/>
        <v>0</v>
      </c>
      <c r="G8128" s="4">
        <f t="shared" si="884"/>
        <v>3</v>
      </c>
      <c r="H8128" s="4">
        <f t="shared" si="887"/>
        <v>1</v>
      </c>
      <c r="I8128" s="4">
        <f t="shared" si="888"/>
        <v>0</v>
      </c>
      <c r="J8128" s="4">
        <f t="shared" si="889"/>
        <v>0</v>
      </c>
      <c r="K8128" s="4">
        <f t="shared" si="885"/>
        <v>0</v>
      </c>
      <c r="L8128" s="5">
        <f t="shared" si="890"/>
        <v>0</v>
      </c>
      <c r="M8128" s="137">
        <f>'PVWatts Hourly Results (1)'!L8139/1000</f>
        <v>0</v>
      </c>
      <c r="N8128" s="3">
        <f>'PVWatts Hourly Results (2)'!L8139/1000</f>
        <v>0</v>
      </c>
      <c r="O8128" s="3">
        <f>'PVWatts Hourly Results (3)'!L8139/1000</f>
        <v>0</v>
      </c>
      <c r="P8128" s="3">
        <f>'PVWatts Hourly Results (4)'!L8139/1000</f>
        <v>0</v>
      </c>
      <c r="Q8128" s="130">
        <f>'PVWatts Hourly Results (5)'!L8139/1000</f>
        <v>0</v>
      </c>
    </row>
    <row r="8129" spans="2:17" x14ac:dyDescent="0.25">
      <c r="B8129" s="8">
        <v>12</v>
      </c>
      <c r="C8129" s="9">
        <v>4</v>
      </c>
      <c r="D8129" s="134">
        <f>'PVWatts Hourly Results (1)'!C8140</f>
        <v>0</v>
      </c>
      <c r="E8129" s="127">
        <f>DATE(YEAR(Inputs!$D$5),Summary!B8129,Summary!C8129)+TIME(D8129,0,0)</f>
        <v>339</v>
      </c>
      <c r="F8129" s="4">
        <f t="shared" si="886"/>
        <v>0</v>
      </c>
      <c r="G8129" s="4">
        <f t="shared" si="884"/>
        <v>3</v>
      </c>
      <c r="H8129" s="4">
        <f t="shared" si="887"/>
        <v>1</v>
      </c>
      <c r="I8129" s="4">
        <f t="shared" si="888"/>
        <v>0</v>
      </c>
      <c r="J8129" s="4">
        <f t="shared" si="889"/>
        <v>0</v>
      </c>
      <c r="K8129" s="4">
        <f t="shared" si="885"/>
        <v>0</v>
      </c>
      <c r="L8129" s="5">
        <f t="shared" si="890"/>
        <v>0</v>
      </c>
      <c r="M8129" s="137">
        <f>'PVWatts Hourly Results (1)'!L8140/1000</f>
        <v>0</v>
      </c>
      <c r="N8129" s="3">
        <f>'PVWatts Hourly Results (2)'!L8140/1000</f>
        <v>0</v>
      </c>
      <c r="O8129" s="3">
        <f>'PVWatts Hourly Results (3)'!L8140/1000</f>
        <v>0</v>
      </c>
      <c r="P8129" s="3">
        <f>'PVWatts Hourly Results (4)'!L8140/1000</f>
        <v>0</v>
      </c>
      <c r="Q8129" s="130">
        <f>'PVWatts Hourly Results (5)'!L8140/1000</f>
        <v>0</v>
      </c>
    </row>
    <row r="8130" spans="2:17" x14ac:dyDescent="0.25">
      <c r="B8130" s="8">
        <v>12</v>
      </c>
      <c r="C8130" s="9">
        <v>4</v>
      </c>
      <c r="D8130" s="134">
        <f>'PVWatts Hourly Results (1)'!C8141</f>
        <v>0</v>
      </c>
      <c r="E8130" s="127">
        <f>DATE(YEAR(Inputs!$D$5),Summary!B8130,Summary!C8130)+TIME(D8130,0,0)</f>
        <v>339</v>
      </c>
      <c r="F8130" s="4">
        <f t="shared" si="886"/>
        <v>0</v>
      </c>
      <c r="G8130" s="4">
        <f t="shared" si="884"/>
        <v>3</v>
      </c>
      <c r="H8130" s="4">
        <f t="shared" si="887"/>
        <v>1</v>
      </c>
      <c r="I8130" s="4">
        <f t="shared" si="888"/>
        <v>0</v>
      </c>
      <c r="J8130" s="4">
        <f t="shared" si="889"/>
        <v>0</v>
      </c>
      <c r="K8130" s="4">
        <f t="shared" si="885"/>
        <v>0</v>
      </c>
      <c r="L8130" s="5">
        <f t="shared" si="890"/>
        <v>0</v>
      </c>
      <c r="M8130" s="137">
        <f>'PVWatts Hourly Results (1)'!L8141/1000</f>
        <v>0</v>
      </c>
      <c r="N8130" s="3">
        <f>'PVWatts Hourly Results (2)'!L8141/1000</f>
        <v>0</v>
      </c>
      <c r="O8130" s="3">
        <f>'PVWatts Hourly Results (3)'!L8141/1000</f>
        <v>0</v>
      </c>
      <c r="P8130" s="3">
        <f>'PVWatts Hourly Results (4)'!L8141/1000</f>
        <v>0</v>
      </c>
      <c r="Q8130" s="130">
        <f>'PVWatts Hourly Results (5)'!L8141/1000</f>
        <v>0</v>
      </c>
    </row>
    <row r="8131" spans="2:17" x14ac:dyDescent="0.25">
      <c r="B8131" s="8">
        <v>12</v>
      </c>
      <c r="C8131" s="9">
        <v>4</v>
      </c>
      <c r="D8131" s="134">
        <f>'PVWatts Hourly Results (1)'!C8142</f>
        <v>0</v>
      </c>
      <c r="E8131" s="127">
        <f>DATE(YEAR(Inputs!$D$5),Summary!B8131,Summary!C8131)+TIME(D8131,0,0)</f>
        <v>339</v>
      </c>
      <c r="F8131" s="4">
        <f t="shared" si="886"/>
        <v>0</v>
      </c>
      <c r="G8131" s="4">
        <f t="shared" si="884"/>
        <v>3</v>
      </c>
      <c r="H8131" s="4">
        <f t="shared" si="887"/>
        <v>1</v>
      </c>
      <c r="I8131" s="4">
        <f t="shared" si="888"/>
        <v>0</v>
      </c>
      <c r="J8131" s="4">
        <f t="shared" si="889"/>
        <v>0</v>
      </c>
      <c r="K8131" s="4">
        <f t="shared" si="885"/>
        <v>0</v>
      </c>
      <c r="L8131" s="5">
        <f t="shared" si="890"/>
        <v>0</v>
      </c>
      <c r="M8131" s="137">
        <f>'PVWatts Hourly Results (1)'!L8142/1000</f>
        <v>0</v>
      </c>
      <c r="N8131" s="3">
        <f>'PVWatts Hourly Results (2)'!L8142/1000</f>
        <v>0</v>
      </c>
      <c r="O8131" s="3">
        <f>'PVWatts Hourly Results (3)'!L8142/1000</f>
        <v>0</v>
      </c>
      <c r="P8131" s="3">
        <f>'PVWatts Hourly Results (4)'!L8142/1000</f>
        <v>0</v>
      </c>
      <c r="Q8131" s="130">
        <f>'PVWatts Hourly Results (5)'!L8142/1000</f>
        <v>0</v>
      </c>
    </row>
    <row r="8132" spans="2:17" x14ac:dyDescent="0.25">
      <c r="B8132" s="8">
        <v>12</v>
      </c>
      <c r="C8132" s="9">
        <v>4</v>
      </c>
      <c r="D8132" s="134">
        <f>'PVWatts Hourly Results (1)'!C8143</f>
        <v>0</v>
      </c>
      <c r="E8132" s="127">
        <f>DATE(YEAR(Inputs!$D$5),Summary!B8132,Summary!C8132)+TIME(D8132,0,0)</f>
        <v>339</v>
      </c>
      <c r="F8132" s="4">
        <f t="shared" si="886"/>
        <v>0</v>
      </c>
      <c r="G8132" s="4">
        <f t="shared" si="884"/>
        <v>3</v>
      </c>
      <c r="H8132" s="4">
        <f t="shared" si="887"/>
        <v>1</v>
      </c>
      <c r="I8132" s="4">
        <f t="shared" si="888"/>
        <v>0</v>
      </c>
      <c r="J8132" s="4">
        <f t="shared" si="889"/>
        <v>0</v>
      </c>
      <c r="K8132" s="4">
        <f t="shared" si="885"/>
        <v>0</v>
      </c>
      <c r="L8132" s="5">
        <f t="shared" si="890"/>
        <v>0</v>
      </c>
      <c r="M8132" s="137">
        <f>'PVWatts Hourly Results (1)'!L8143/1000</f>
        <v>0</v>
      </c>
      <c r="N8132" s="3">
        <f>'PVWatts Hourly Results (2)'!L8143/1000</f>
        <v>0</v>
      </c>
      <c r="O8132" s="3">
        <f>'PVWatts Hourly Results (3)'!L8143/1000</f>
        <v>0</v>
      </c>
      <c r="P8132" s="3">
        <f>'PVWatts Hourly Results (4)'!L8143/1000</f>
        <v>0</v>
      </c>
      <c r="Q8132" s="130">
        <f>'PVWatts Hourly Results (5)'!L8143/1000</f>
        <v>0</v>
      </c>
    </row>
    <row r="8133" spans="2:17" x14ac:dyDescent="0.25">
      <c r="B8133" s="8">
        <v>12</v>
      </c>
      <c r="C8133" s="9">
        <v>4</v>
      </c>
      <c r="D8133" s="134">
        <f>'PVWatts Hourly Results (1)'!C8144</f>
        <v>0</v>
      </c>
      <c r="E8133" s="127">
        <f>DATE(YEAR(Inputs!$D$5),Summary!B8133,Summary!C8133)+TIME(D8133,0,0)</f>
        <v>339</v>
      </c>
      <c r="F8133" s="4">
        <f t="shared" si="886"/>
        <v>0</v>
      </c>
      <c r="G8133" s="4">
        <f t="shared" si="884"/>
        <v>3</v>
      </c>
      <c r="H8133" s="4">
        <f t="shared" si="887"/>
        <v>1</v>
      </c>
      <c r="I8133" s="4">
        <f t="shared" si="888"/>
        <v>0</v>
      </c>
      <c r="J8133" s="4">
        <f t="shared" si="889"/>
        <v>0</v>
      </c>
      <c r="K8133" s="4">
        <f t="shared" si="885"/>
        <v>0</v>
      </c>
      <c r="L8133" s="5">
        <f t="shared" si="890"/>
        <v>0</v>
      </c>
      <c r="M8133" s="137">
        <f>'PVWatts Hourly Results (1)'!L8144/1000</f>
        <v>0</v>
      </c>
      <c r="N8133" s="3">
        <f>'PVWatts Hourly Results (2)'!L8144/1000</f>
        <v>0</v>
      </c>
      <c r="O8133" s="3">
        <f>'PVWatts Hourly Results (3)'!L8144/1000</f>
        <v>0</v>
      </c>
      <c r="P8133" s="3">
        <f>'PVWatts Hourly Results (4)'!L8144/1000</f>
        <v>0</v>
      </c>
      <c r="Q8133" s="130">
        <f>'PVWatts Hourly Results (5)'!L8144/1000</f>
        <v>0</v>
      </c>
    </row>
    <row r="8134" spans="2:17" x14ac:dyDescent="0.25">
      <c r="B8134" s="8">
        <v>12</v>
      </c>
      <c r="C8134" s="9">
        <v>5</v>
      </c>
      <c r="D8134" s="134">
        <f>'PVWatts Hourly Results (1)'!C8145</f>
        <v>0</v>
      </c>
      <c r="E8134" s="127">
        <f>DATE(YEAR(Inputs!$D$5),Summary!B8134,Summary!C8134)+TIME(D8134,0,0)</f>
        <v>340</v>
      </c>
      <c r="F8134" s="4">
        <f t="shared" si="886"/>
        <v>0</v>
      </c>
      <c r="G8134" s="4">
        <f t="shared" si="884"/>
        <v>4</v>
      </c>
      <c r="H8134" s="4">
        <f t="shared" si="887"/>
        <v>1</v>
      </c>
      <c r="I8134" s="4">
        <f t="shared" si="888"/>
        <v>0</v>
      </c>
      <c r="J8134" s="4">
        <f t="shared" si="889"/>
        <v>0</v>
      </c>
      <c r="K8134" s="4">
        <f t="shared" si="885"/>
        <v>0</v>
      </c>
      <c r="L8134" s="5">
        <f t="shared" si="890"/>
        <v>0</v>
      </c>
      <c r="M8134" s="137">
        <f>'PVWatts Hourly Results (1)'!L8145/1000</f>
        <v>0</v>
      </c>
      <c r="N8134" s="3">
        <f>'PVWatts Hourly Results (2)'!L8145/1000</f>
        <v>0</v>
      </c>
      <c r="O8134" s="3">
        <f>'PVWatts Hourly Results (3)'!L8145/1000</f>
        <v>0</v>
      </c>
      <c r="P8134" s="3">
        <f>'PVWatts Hourly Results (4)'!L8145/1000</f>
        <v>0</v>
      </c>
      <c r="Q8134" s="130">
        <f>'PVWatts Hourly Results (5)'!L8145/1000</f>
        <v>0</v>
      </c>
    </row>
    <row r="8135" spans="2:17" x14ac:dyDescent="0.25">
      <c r="B8135" s="8">
        <v>12</v>
      </c>
      <c r="C8135" s="9">
        <v>5</v>
      </c>
      <c r="D8135" s="134">
        <f>'PVWatts Hourly Results (1)'!C8146</f>
        <v>0</v>
      </c>
      <c r="E8135" s="127">
        <f>DATE(YEAR(Inputs!$D$5),Summary!B8135,Summary!C8135)+TIME(D8135,0,0)</f>
        <v>340</v>
      </c>
      <c r="F8135" s="4">
        <f t="shared" si="886"/>
        <v>0</v>
      </c>
      <c r="G8135" s="4">
        <f t="shared" si="884"/>
        <v>4</v>
      </c>
      <c r="H8135" s="4">
        <f t="shared" si="887"/>
        <v>1</v>
      </c>
      <c r="I8135" s="4">
        <f t="shared" si="888"/>
        <v>0</v>
      </c>
      <c r="J8135" s="4">
        <f t="shared" si="889"/>
        <v>0</v>
      </c>
      <c r="K8135" s="4">
        <f t="shared" si="885"/>
        <v>0</v>
      </c>
      <c r="L8135" s="5">
        <f t="shared" si="890"/>
        <v>0</v>
      </c>
      <c r="M8135" s="137">
        <f>'PVWatts Hourly Results (1)'!L8146/1000</f>
        <v>0</v>
      </c>
      <c r="N8135" s="3">
        <f>'PVWatts Hourly Results (2)'!L8146/1000</f>
        <v>0</v>
      </c>
      <c r="O8135" s="3">
        <f>'PVWatts Hourly Results (3)'!L8146/1000</f>
        <v>0</v>
      </c>
      <c r="P8135" s="3">
        <f>'PVWatts Hourly Results (4)'!L8146/1000</f>
        <v>0</v>
      </c>
      <c r="Q8135" s="130">
        <f>'PVWatts Hourly Results (5)'!L8146/1000</f>
        <v>0</v>
      </c>
    </row>
    <row r="8136" spans="2:17" x14ac:dyDescent="0.25">
      <c r="B8136" s="8">
        <v>12</v>
      </c>
      <c r="C8136" s="9">
        <v>5</v>
      </c>
      <c r="D8136" s="134">
        <f>'PVWatts Hourly Results (1)'!C8147</f>
        <v>0</v>
      </c>
      <c r="E8136" s="127">
        <f>DATE(YEAR(Inputs!$D$5),Summary!B8136,Summary!C8136)+TIME(D8136,0,0)</f>
        <v>340</v>
      </c>
      <c r="F8136" s="4">
        <f t="shared" si="886"/>
        <v>0</v>
      </c>
      <c r="G8136" s="4">
        <f t="shared" si="884"/>
        <v>4</v>
      </c>
      <c r="H8136" s="4">
        <f t="shared" si="887"/>
        <v>1</v>
      </c>
      <c r="I8136" s="4">
        <f t="shared" si="888"/>
        <v>0</v>
      </c>
      <c r="J8136" s="4">
        <f t="shared" si="889"/>
        <v>0</v>
      </c>
      <c r="K8136" s="4">
        <f t="shared" si="885"/>
        <v>0</v>
      </c>
      <c r="L8136" s="5">
        <f t="shared" si="890"/>
        <v>0</v>
      </c>
      <c r="M8136" s="137">
        <f>'PVWatts Hourly Results (1)'!L8147/1000</f>
        <v>0</v>
      </c>
      <c r="N8136" s="3">
        <f>'PVWatts Hourly Results (2)'!L8147/1000</f>
        <v>0</v>
      </c>
      <c r="O8136" s="3">
        <f>'PVWatts Hourly Results (3)'!L8147/1000</f>
        <v>0</v>
      </c>
      <c r="P8136" s="3">
        <f>'PVWatts Hourly Results (4)'!L8147/1000</f>
        <v>0</v>
      </c>
      <c r="Q8136" s="130">
        <f>'PVWatts Hourly Results (5)'!L8147/1000</f>
        <v>0</v>
      </c>
    </row>
    <row r="8137" spans="2:17" x14ac:dyDescent="0.25">
      <c r="B8137" s="8">
        <v>12</v>
      </c>
      <c r="C8137" s="9">
        <v>5</v>
      </c>
      <c r="D8137" s="134">
        <f>'PVWatts Hourly Results (1)'!C8148</f>
        <v>0</v>
      </c>
      <c r="E8137" s="127">
        <f>DATE(YEAR(Inputs!$D$5),Summary!B8137,Summary!C8137)+TIME(D8137,0,0)</f>
        <v>340</v>
      </c>
      <c r="F8137" s="4">
        <f t="shared" si="886"/>
        <v>0</v>
      </c>
      <c r="G8137" s="4">
        <f t="shared" si="884"/>
        <v>4</v>
      </c>
      <c r="H8137" s="4">
        <f t="shared" si="887"/>
        <v>1</v>
      </c>
      <c r="I8137" s="4">
        <f t="shared" si="888"/>
        <v>0</v>
      </c>
      <c r="J8137" s="4">
        <f t="shared" si="889"/>
        <v>0</v>
      </c>
      <c r="K8137" s="4">
        <f t="shared" si="885"/>
        <v>0</v>
      </c>
      <c r="L8137" s="5">
        <f t="shared" si="890"/>
        <v>0</v>
      </c>
      <c r="M8137" s="137">
        <f>'PVWatts Hourly Results (1)'!L8148/1000</f>
        <v>0</v>
      </c>
      <c r="N8137" s="3">
        <f>'PVWatts Hourly Results (2)'!L8148/1000</f>
        <v>0</v>
      </c>
      <c r="O8137" s="3">
        <f>'PVWatts Hourly Results (3)'!L8148/1000</f>
        <v>0</v>
      </c>
      <c r="P8137" s="3">
        <f>'PVWatts Hourly Results (4)'!L8148/1000</f>
        <v>0</v>
      </c>
      <c r="Q8137" s="130">
        <f>'PVWatts Hourly Results (5)'!L8148/1000</f>
        <v>0</v>
      </c>
    </row>
    <row r="8138" spans="2:17" x14ac:dyDescent="0.25">
      <c r="B8138" s="8">
        <v>12</v>
      </c>
      <c r="C8138" s="9">
        <v>5</v>
      </c>
      <c r="D8138" s="134">
        <f>'PVWatts Hourly Results (1)'!C8149</f>
        <v>0</v>
      </c>
      <c r="E8138" s="127">
        <f>DATE(YEAR(Inputs!$D$5),Summary!B8138,Summary!C8138)+TIME(D8138,0,0)</f>
        <v>340</v>
      </c>
      <c r="F8138" s="4">
        <f t="shared" si="886"/>
        <v>0</v>
      </c>
      <c r="G8138" s="4">
        <f t="shared" si="884"/>
        <v>4</v>
      </c>
      <c r="H8138" s="4">
        <f t="shared" si="887"/>
        <v>1</v>
      </c>
      <c r="I8138" s="4">
        <f t="shared" si="888"/>
        <v>0</v>
      </c>
      <c r="J8138" s="4">
        <f t="shared" si="889"/>
        <v>0</v>
      </c>
      <c r="K8138" s="4">
        <f t="shared" si="885"/>
        <v>0</v>
      </c>
      <c r="L8138" s="5">
        <f t="shared" si="890"/>
        <v>0</v>
      </c>
      <c r="M8138" s="137">
        <f>'PVWatts Hourly Results (1)'!L8149/1000</f>
        <v>0</v>
      </c>
      <c r="N8138" s="3">
        <f>'PVWatts Hourly Results (2)'!L8149/1000</f>
        <v>0</v>
      </c>
      <c r="O8138" s="3">
        <f>'PVWatts Hourly Results (3)'!L8149/1000</f>
        <v>0</v>
      </c>
      <c r="P8138" s="3">
        <f>'PVWatts Hourly Results (4)'!L8149/1000</f>
        <v>0</v>
      </c>
      <c r="Q8138" s="130">
        <f>'PVWatts Hourly Results (5)'!L8149/1000</f>
        <v>0</v>
      </c>
    </row>
    <row r="8139" spans="2:17" x14ac:dyDescent="0.25">
      <c r="B8139" s="8">
        <v>12</v>
      </c>
      <c r="C8139" s="9">
        <v>5</v>
      </c>
      <c r="D8139" s="134">
        <f>'PVWatts Hourly Results (1)'!C8150</f>
        <v>0</v>
      </c>
      <c r="E8139" s="127">
        <f>DATE(YEAR(Inputs!$D$5),Summary!B8139,Summary!C8139)+TIME(D8139,0,0)</f>
        <v>340</v>
      </c>
      <c r="F8139" s="4">
        <f t="shared" si="886"/>
        <v>0</v>
      </c>
      <c r="G8139" s="4">
        <f t="shared" si="884"/>
        <v>4</v>
      </c>
      <c r="H8139" s="4">
        <f t="shared" si="887"/>
        <v>1</v>
      </c>
      <c r="I8139" s="4">
        <f t="shared" si="888"/>
        <v>0</v>
      </c>
      <c r="J8139" s="4">
        <f t="shared" si="889"/>
        <v>0</v>
      </c>
      <c r="K8139" s="4">
        <f t="shared" si="885"/>
        <v>0</v>
      </c>
      <c r="L8139" s="5">
        <f t="shared" si="890"/>
        <v>0</v>
      </c>
      <c r="M8139" s="137">
        <f>'PVWatts Hourly Results (1)'!L8150/1000</f>
        <v>0</v>
      </c>
      <c r="N8139" s="3">
        <f>'PVWatts Hourly Results (2)'!L8150/1000</f>
        <v>0</v>
      </c>
      <c r="O8139" s="3">
        <f>'PVWatts Hourly Results (3)'!L8150/1000</f>
        <v>0</v>
      </c>
      <c r="P8139" s="3">
        <f>'PVWatts Hourly Results (4)'!L8150/1000</f>
        <v>0</v>
      </c>
      <c r="Q8139" s="130">
        <f>'PVWatts Hourly Results (5)'!L8150/1000</f>
        <v>0</v>
      </c>
    </row>
    <row r="8140" spans="2:17" x14ac:dyDescent="0.25">
      <c r="B8140" s="8">
        <v>12</v>
      </c>
      <c r="C8140" s="9">
        <v>5</v>
      </c>
      <c r="D8140" s="134">
        <f>'PVWatts Hourly Results (1)'!C8151</f>
        <v>0</v>
      </c>
      <c r="E8140" s="127">
        <f>DATE(YEAR(Inputs!$D$5),Summary!B8140,Summary!C8140)+TIME(D8140,0,0)</f>
        <v>340</v>
      </c>
      <c r="F8140" s="4">
        <f t="shared" si="886"/>
        <v>0</v>
      </c>
      <c r="G8140" s="4">
        <f t="shared" si="884"/>
        <v>4</v>
      </c>
      <c r="H8140" s="4">
        <f t="shared" si="887"/>
        <v>1</v>
      </c>
      <c r="I8140" s="4">
        <f t="shared" si="888"/>
        <v>0</v>
      </c>
      <c r="J8140" s="4">
        <f t="shared" si="889"/>
        <v>0</v>
      </c>
      <c r="K8140" s="4">
        <f t="shared" si="885"/>
        <v>0</v>
      </c>
      <c r="L8140" s="5">
        <f t="shared" si="890"/>
        <v>0</v>
      </c>
      <c r="M8140" s="137">
        <f>'PVWatts Hourly Results (1)'!L8151/1000</f>
        <v>0</v>
      </c>
      <c r="N8140" s="3">
        <f>'PVWatts Hourly Results (2)'!L8151/1000</f>
        <v>0</v>
      </c>
      <c r="O8140" s="3">
        <f>'PVWatts Hourly Results (3)'!L8151/1000</f>
        <v>0</v>
      </c>
      <c r="P8140" s="3">
        <f>'PVWatts Hourly Results (4)'!L8151/1000</f>
        <v>0</v>
      </c>
      <c r="Q8140" s="130">
        <f>'PVWatts Hourly Results (5)'!L8151/1000</f>
        <v>0</v>
      </c>
    </row>
    <row r="8141" spans="2:17" x14ac:dyDescent="0.25">
      <c r="B8141" s="8">
        <v>12</v>
      </c>
      <c r="C8141" s="9">
        <v>5</v>
      </c>
      <c r="D8141" s="134">
        <f>'PVWatts Hourly Results (1)'!C8152</f>
        <v>0</v>
      </c>
      <c r="E8141" s="127">
        <f>DATE(YEAR(Inputs!$D$5),Summary!B8141,Summary!C8141)+TIME(D8141,0,0)</f>
        <v>340</v>
      </c>
      <c r="F8141" s="4">
        <f t="shared" si="886"/>
        <v>0</v>
      </c>
      <c r="G8141" s="4">
        <f t="shared" si="884"/>
        <v>4</v>
      </c>
      <c r="H8141" s="4">
        <f t="shared" si="887"/>
        <v>1</v>
      </c>
      <c r="I8141" s="4">
        <f t="shared" si="888"/>
        <v>0</v>
      </c>
      <c r="J8141" s="4">
        <f t="shared" si="889"/>
        <v>0</v>
      </c>
      <c r="K8141" s="4">
        <f t="shared" si="885"/>
        <v>0</v>
      </c>
      <c r="L8141" s="5">
        <f t="shared" si="890"/>
        <v>0</v>
      </c>
      <c r="M8141" s="137">
        <f>'PVWatts Hourly Results (1)'!L8152/1000</f>
        <v>0</v>
      </c>
      <c r="N8141" s="3">
        <f>'PVWatts Hourly Results (2)'!L8152/1000</f>
        <v>0</v>
      </c>
      <c r="O8141" s="3">
        <f>'PVWatts Hourly Results (3)'!L8152/1000</f>
        <v>0</v>
      </c>
      <c r="P8141" s="3">
        <f>'PVWatts Hourly Results (4)'!L8152/1000</f>
        <v>0</v>
      </c>
      <c r="Q8141" s="130">
        <f>'PVWatts Hourly Results (5)'!L8152/1000</f>
        <v>0</v>
      </c>
    </row>
    <row r="8142" spans="2:17" x14ac:dyDescent="0.25">
      <c r="B8142" s="8">
        <v>12</v>
      </c>
      <c r="C8142" s="9">
        <v>5</v>
      </c>
      <c r="D8142" s="134">
        <f>'PVWatts Hourly Results (1)'!C8153</f>
        <v>0</v>
      </c>
      <c r="E8142" s="127">
        <f>DATE(YEAR(Inputs!$D$5),Summary!B8142,Summary!C8142)+TIME(D8142,0,0)</f>
        <v>340</v>
      </c>
      <c r="F8142" s="4">
        <f t="shared" si="886"/>
        <v>0</v>
      </c>
      <c r="G8142" s="4">
        <f t="shared" si="884"/>
        <v>4</v>
      </c>
      <c r="H8142" s="4">
        <f t="shared" si="887"/>
        <v>1</v>
      </c>
      <c r="I8142" s="4">
        <f t="shared" si="888"/>
        <v>0</v>
      </c>
      <c r="J8142" s="4">
        <f t="shared" si="889"/>
        <v>0</v>
      </c>
      <c r="K8142" s="4">
        <f t="shared" si="885"/>
        <v>0</v>
      </c>
      <c r="L8142" s="5">
        <f t="shared" si="890"/>
        <v>0</v>
      </c>
      <c r="M8142" s="137">
        <f>'PVWatts Hourly Results (1)'!L8153/1000</f>
        <v>0</v>
      </c>
      <c r="N8142" s="3">
        <f>'PVWatts Hourly Results (2)'!L8153/1000</f>
        <v>0</v>
      </c>
      <c r="O8142" s="3">
        <f>'PVWatts Hourly Results (3)'!L8153/1000</f>
        <v>0</v>
      </c>
      <c r="P8142" s="3">
        <f>'PVWatts Hourly Results (4)'!L8153/1000</f>
        <v>0</v>
      </c>
      <c r="Q8142" s="130">
        <f>'PVWatts Hourly Results (5)'!L8153/1000</f>
        <v>0</v>
      </c>
    </row>
    <row r="8143" spans="2:17" x14ac:dyDescent="0.25">
      <c r="B8143" s="8">
        <v>12</v>
      </c>
      <c r="C8143" s="9">
        <v>5</v>
      </c>
      <c r="D8143" s="134">
        <f>'PVWatts Hourly Results (1)'!C8154</f>
        <v>0</v>
      </c>
      <c r="E8143" s="127">
        <f>DATE(YEAR(Inputs!$D$5),Summary!B8143,Summary!C8143)+TIME(D8143,0,0)</f>
        <v>340</v>
      </c>
      <c r="F8143" s="4">
        <f t="shared" si="886"/>
        <v>0</v>
      </c>
      <c r="G8143" s="4">
        <f t="shared" si="884"/>
        <v>4</v>
      </c>
      <c r="H8143" s="4">
        <f t="shared" si="887"/>
        <v>1</v>
      </c>
      <c r="I8143" s="4">
        <f t="shared" si="888"/>
        <v>0</v>
      </c>
      <c r="J8143" s="4">
        <f t="shared" si="889"/>
        <v>0</v>
      </c>
      <c r="K8143" s="4">
        <f t="shared" si="885"/>
        <v>0</v>
      </c>
      <c r="L8143" s="5">
        <f t="shared" si="890"/>
        <v>0</v>
      </c>
      <c r="M8143" s="137">
        <f>'PVWatts Hourly Results (1)'!L8154/1000</f>
        <v>0</v>
      </c>
      <c r="N8143" s="3">
        <f>'PVWatts Hourly Results (2)'!L8154/1000</f>
        <v>0</v>
      </c>
      <c r="O8143" s="3">
        <f>'PVWatts Hourly Results (3)'!L8154/1000</f>
        <v>0</v>
      </c>
      <c r="P8143" s="3">
        <f>'PVWatts Hourly Results (4)'!L8154/1000</f>
        <v>0</v>
      </c>
      <c r="Q8143" s="130">
        <f>'PVWatts Hourly Results (5)'!L8154/1000</f>
        <v>0</v>
      </c>
    </row>
    <row r="8144" spans="2:17" x14ac:dyDescent="0.25">
      <c r="B8144" s="8">
        <v>12</v>
      </c>
      <c r="C8144" s="9">
        <v>5</v>
      </c>
      <c r="D8144" s="134">
        <f>'PVWatts Hourly Results (1)'!C8155</f>
        <v>0</v>
      </c>
      <c r="E8144" s="127">
        <f>DATE(YEAR(Inputs!$D$5),Summary!B8144,Summary!C8144)+TIME(D8144,0,0)</f>
        <v>340</v>
      </c>
      <c r="F8144" s="4">
        <f t="shared" si="886"/>
        <v>0</v>
      </c>
      <c r="G8144" s="4">
        <f t="shared" si="884"/>
        <v>4</v>
      </c>
      <c r="H8144" s="4">
        <f t="shared" si="887"/>
        <v>1</v>
      </c>
      <c r="I8144" s="4">
        <f t="shared" si="888"/>
        <v>0</v>
      </c>
      <c r="J8144" s="4">
        <f t="shared" si="889"/>
        <v>0</v>
      </c>
      <c r="K8144" s="4">
        <f t="shared" si="885"/>
        <v>0</v>
      </c>
      <c r="L8144" s="5">
        <f t="shared" si="890"/>
        <v>0</v>
      </c>
      <c r="M8144" s="137">
        <f>'PVWatts Hourly Results (1)'!L8155/1000</f>
        <v>0</v>
      </c>
      <c r="N8144" s="3">
        <f>'PVWatts Hourly Results (2)'!L8155/1000</f>
        <v>0</v>
      </c>
      <c r="O8144" s="3">
        <f>'PVWatts Hourly Results (3)'!L8155/1000</f>
        <v>0</v>
      </c>
      <c r="P8144" s="3">
        <f>'PVWatts Hourly Results (4)'!L8155/1000</f>
        <v>0</v>
      </c>
      <c r="Q8144" s="130">
        <f>'PVWatts Hourly Results (5)'!L8155/1000</f>
        <v>0</v>
      </c>
    </row>
    <row r="8145" spans="2:17" x14ac:dyDescent="0.25">
      <c r="B8145" s="8">
        <v>12</v>
      </c>
      <c r="C8145" s="9">
        <v>5</v>
      </c>
      <c r="D8145" s="134">
        <f>'PVWatts Hourly Results (1)'!C8156</f>
        <v>0</v>
      </c>
      <c r="E8145" s="127">
        <f>DATE(YEAR(Inputs!$D$5),Summary!B8145,Summary!C8145)+TIME(D8145,0,0)</f>
        <v>340</v>
      </c>
      <c r="F8145" s="4">
        <f t="shared" si="886"/>
        <v>0</v>
      </c>
      <c r="G8145" s="4">
        <f t="shared" si="884"/>
        <v>4</v>
      </c>
      <c r="H8145" s="4">
        <f t="shared" si="887"/>
        <v>1</v>
      </c>
      <c r="I8145" s="4">
        <f t="shared" si="888"/>
        <v>0</v>
      </c>
      <c r="J8145" s="4">
        <f t="shared" si="889"/>
        <v>0</v>
      </c>
      <c r="K8145" s="4">
        <f t="shared" si="885"/>
        <v>0</v>
      </c>
      <c r="L8145" s="5">
        <f t="shared" si="890"/>
        <v>0</v>
      </c>
      <c r="M8145" s="137">
        <f>'PVWatts Hourly Results (1)'!L8156/1000</f>
        <v>0</v>
      </c>
      <c r="N8145" s="3">
        <f>'PVWatts Hourly Results (2)'!L8156/1000</f>
        <v>0</v>
      </c>
      <c r="O8145" s="3">
        <f>'PVWatts Hourly Results (3)'!L8156/1000</f>
        <v>0</v>
      </c>
      <c r="P8145" s="3">
        <f>'PVWatts Hourly Results (4)'!L8156/1000</f>
        <v>0</v>
      </c>
      <c r="Q8145" s="130">
        <f>'PVWatts Hourly Results (5)'!L8156/1000</f>
        <v>0</v>
      </c>
    </row>
    <row r="8146" spans="2:17" x14ac:dyDescent="0.25">
      <c r="B8146" s="8">
        <v>12</v>
      </c>
      <c r="C8146" s="9">
        <v>5</v>
      </c>
      <c r="D8146" s="134">
        <f>'PVWatts Hourly Results (1)'!C8157</f>
        <v>0</v>
      </c>
      <c r="E8146" s="127">
        <f>DATE(YEAR(Inputs!$D$5),Summary!B8146,Summary!C8146)+TIME(D8146,0,0)</f>
        <v>340</v>
      </c>
      <c r="F8146" s="4">
        <f t="shared" si="886"/>
        <v>0</v>
      </c>
      <c r="G8146" s="4">
        <f t="shared" si="884"/>
        <v>4</v>
      </c>
      <c r="H8146" s="4">
        <f t="shared" si="887"/>
        <v>1</v>
      </c>
      <c r="I8146" s="4">
        <f t="shared" si="888"/>
        <v>0</v>
      </c>
      <c r="J8146" s="4">
        <f t="shared" si="889"/>
        <v>0</v>
      </c>
      <c r="K8146" s="4">
        <f t="shared" si="885"/>
        <v>0</v>
      </c>
      <c r="L8146" s="5">
        <f t="shared" si="890"/>
        <v>0</v>
      </c>
      <c r="M8146" s="137">
        <f>'PVWatts Hourly Results (1)'!L8157/1000</f>
        <v>0</v>
      </c>
      <c r="N8146" s="3">
        <f>'PVWatts Hourly Results (2)'!L8157/1000</f>
        <v>0</v>
      </c>
      <c r="O8146" s="3">
        <f>'PVWatts Hourly Results (3)'!L8157/1000</f>
        <v>0</v>
      </c>
      <c r="P8146" s="3">
        <f>'PVWatts Hourly Results (4)'!L8157/1000</f>
        <v>0</v>
      </c>
      <c r="Q8146" s="130">
        <f>'PVWatts Hourly Results (5)'!L8157/1000</f>
        <v>0</v>
      </c>
    </row>
    <row r="8147" spans="2:17" x14ac:dyDescent="0.25">
      <c r="B8147" s="8">
        <v>12</v>
      </c>
      <c r="C8147" s="9">
        <v>5</v>
      </c>
      <c r="D8147" s="134">
        <f>'PVWatts Hourly Results (1)'!C8158</f>
        <v>0</v>
      </c>
      <c r="E8147" s="127">
        <f>DATE(YEAR(Inputs!$D$5),Summary!B8147,Summary!C8147)+TIME(D8147,0,0)</f>
        <v>340</v>
      </c>
      <c r="F8147" s="4">
        <f t="shared" si="886"/>
        <v>0</v>
      </c>
      <c r="G8147" s="4">
        <f t="shared" si="884"/>
        <v>4</v>
      </c>
      <c r="H8147" s="4">
        <f t="shared" si="887"/>
        <v>1</v>
      </c>
      <c r="I8147" s="4">
        <f t="shared" si="888"/>
        <v>0</v>
      </c>
      <c r="J8147" s="4">
        <f t="shared" si="889"/>
        <v>0</v>
      </c>
      <c r="K8147" s="4">
        <f t="shared" si="885"/>
        <v>0</v>
      </c>
      <c r="L8147" s="5">
        <f t="shared" si="890"/>
        <v>0</v>
      </c>
      <c r="M8147" s="137">
        <f>'PVWatts Hourly Results (1)'!L8158/1000</f>
        <v>0</v>
      </c>
      <c r="N8147" s="3">
        <f>'PVWatts Hourly Results (2)'!L8158/1000</f>
        <v>0</v>
      </c>
      <c r="O8147" s="3">
        <f>'PVWatts Hourly Results (3)'!L8158/1000</f>
        <v>0</v>
      </c>
      <c r="P8147" s="3">
        <f>'PVWatts Hourly Results (4)'!L8158/1000</f>
        <v>0</v>
      </c>
      <c r="Q8147" s="130">
        <f>'PVWatts Hourly Results (5)'!L8158/1000</f>
        <v>0</v>
      </c>
    </row>
    <row r="8148" spans="2:17" x14ac:dyDescent="0.25">
      <c r="B8148" s="8">
        <v>12</v>
      </c>
      <c r="C8148" s="9">
        <v>5</v>
      </c>
      <c r="D8148" s="134">
        <f>'PVWatts Hourly Results (1)'!C8159</f>
        <v>0</v>
      </c>
      <c r="E8148" s="127">
        <f>DATE(YEAR(Inputs!$D$5),Summary!B8148,Summary!C8148)+TIME(D8148,0,0)</f>
        <v>340</v>
      </c>
      <c r="F8148" s="4">
        <f t="shared" si="886"/>
        <v>0</v>
      </c>
      <c r="G8148" s="4">
        <f t="shared" si="884"/>
        <v>4</v>
      </c>
      <c r="H8148" s="4">
        <f t="shared" si="887"/>
        <v>1</v>
      </c>
      <c r="I8148" s="4">
        <f t="shared" si="888"/>
        <v>0</v>
      </c>
      <c r="J8148" s="4">
        <f t="shared" si="889"/>
        <v>0</v>
      </c>
      <c r="K8148" s="4">
        <f t="shared" si="885"/>
        <v>0</v>
      </c>
      <c r="L8148" s="5">
        <f t="shared" si="890"/>
        <v>0</v>
      </c>
      <c r="M8148" s="137">
        <f>'PVWatts Hourly Results (1)'!L8159/1000</f>
        <v>0</v>
      </c>
      <c r="N8148" s="3">
        <f>'PVWatts Hourly Results (2)'!L8159/1000</f>
        <v>0</v>
      </c>
      <c r="O8148" s="3">
        <f>'PVWatts Hourly Results (3)'!L8159/1000</f>
        <v>0</v>
      </c>
      <c r="P8148" s="3">
        <f>'PVWatts Hourly Results (4)'!L8159/1000</f>
        <v>0</v>
      </c>
      <c r="Q8148" s="130">
        <f>'PVWatts Hourly Results (5)'!L8159/1000</f>
        <v>0</v>
      </c>
    </row>
    <row r="8149" spans="2:17" x14ac:dyDescent="0.25">
      <c r="B8149" s="8">
        <v>12</v>
      </c>
      <c r="C8149" s="9">
        <v>5</v>
      </c>
      <c r="D8149" s="134">
        <f>'PVWatts Hourly Results (1)'!C8160</f>
        <v>0</v>
      </c>
      <c r="E8149" s="127">
        <f>DATE(YEAR(Inputs!$D$5),Summary!B8149,Summary!C8149)+TIME(D8149,0,0)</f>
        <v>340</v>
      </c>
      <c r="F8149" s="4">
        <f t="shared" si="886"/>
        <v>0</v>
      </c>
      <c r="G8149" s="4">
        <f t="shared" si="884"/>
        <v>4</v>
      </c>
      <c r="H8149" s="4">
        <f t="shared" si="887"/>
        <v>1</v>
      </c>
      <c r="I8149" s="4">
        <f t="shared" si="888"/>
        <v>0</v>
      </c>
      <c r="J8149" s="4">
        <f t="shared" si="889"/>
        <v>0</v>
      </c>
      <c r="K8149" s="4">
        <f t="shared" si="885"/>
        <v>0</v>
      </c>
      <c r="L8149" s="5">
        <f t="shared" si="890"/>
        <v>0</v>
      </c>
      <c r="M8149" s="137">
        <f>'PVWatts Hourly Results (1)'!L8160/1000</f>
        <v>0</v>
      </c>
      <c r="N8149" s="3">
        <f>'PVWatts Hourly Results (2)'!L8160/1000</f>
        <v>0</v>
      </c>
      <c r="O8149" s="3">
        <f>'PVWatts Hourly Results (3)'!L8160/1000</f>
        <v>0</v>
      </c>
      <c r="P8149" s="3">
        <f>'PVWatts Hourly Results (4)'!L8160/1000</f>
        <v>0</v>
      </c>
      <c r="Q8149" s="130">
        <f>'PVWatts Hourly Results (5)'!L8160/1000</f>
        <v>0</v>
      </c>
    </row>
    <row r="8150" spans="2:17" x14ac:dyDescent="0.25">
      <c r="B8150" s="8">
        <v>12</v>
      </c>
      <c r="C8150" s="9">
        <v>5</v>
      </c>
      <c r="D8150" s="134">
        <f>'PVWatts Hourly Results (1)'!C8161</f>
        <v>0</v>
      </c>
      <c r="E8150" s="127">
        <f>DATE(YEAR(Inputs!$D$5),Summary!B8150,Summary!C8150)+TIME(D8150,0,0)</f>
        <v>340</v>
      </c>
      <c r="F8150" s="4">
        <f t="shared" si="886"/>
        <v>0</v>
      </c>
      <c r="G8150" s="4">
        <f t="shared" ref="G8150:G8213" si="891">WEEKDAY(E8150)</f>
        <v>4</v>
      </c>
      <c r="H8150" s="4">
        <f t="shared" si="887"/>
        <v>1</v>
      </c>
      <c r="I8150" s="4">
        <f t="shared" si="888"/>
        <v>0</v>
      </c>
      <c r="J8150" s="4">
        <f t="shared" si="889"/>
        <v>0</v>
      </c>
      <c r="K8150" s="4">
        <f t="shared" ref="K8150:K8213" si="892">IF(OR(AND(B8150=7,C8150=4),AND(B8150=1,C8150=1)),1,0)</f>
        <v>0</v>
      </c>
      <c r="L8150" s="5">
        <f t="shared" si="890"/>
        <v>0</v>
      </c>
      <c r="M8150" s="137">
        <f>'PVWatts Hourly Results (1)'!L8161/1000</f>
        <v>0</v>
      </c>
      <c r="N8150" s="3">
        <f>'PVWatts Hourly Results (2)'!L8161/1000</f>
        <v>0</v>
      </c>
      <c r="O8150" s="3">
        <f>'PVWatts Hourly Results (3)'!L8161/1000</f>
        <v>0</v>
      </c>
      <c r="P8150" s="3">
        <f>'PVWatts Hourly Results (4)'!L8161/1000</f>
        <v>0</v>
      </c>
      <c r="Q8150" s="130">
        <f>'PVWatts Hourly Results (5)'!L8161/1000</f>
        <v>0</v>
      </c>
    </row>
    <row r="8151" spans="2:17" x14ac:dyDescent="0.25">
      <c r="B8151" s="8">
        <v>12</v>
      </c>
      <c r="C8151" s="9">
        <v>5</v>
      </c>
      <c r="D8151" s="134">
        <f>'PVWatts Hourly Results (1)'!C8162</f>
        <v>0</v>
      </c>
      <c r="E8151" s="127">
        <f>DATE(YEAR(Inputs!$D$5),Summary!B8151,Summary!C8151)+TIME(D8151,0,0)</f>
        <v>340</v>
      </c>
      <c r="F8151" s="4">
        <f t="shared" ref="F8151:F8214" si="893">IF(OR(B8151&lt;3,B8151=6,B8151=7,B8151=8),1,0)</f>
        <v>0</v>
      </c>
      <c r="G8151" s="4">
        <f t="shared" si="891"/>
        <v>4</v>
      </c>
      <c r="H8151" s="4">
        <f t="shared" ref="H8151:H8214" si="894">IF(OR(G8151=2,G8151=3,G8151=4,G8151=5,G8151=6),1,0)</f>
        <v>1</v>
      </c>
      <c r="I8151" s="4">
        <f t="shared" ref="I8151:I8214" si="895">IF(AND(B8151&gt;5,B8151&lt;9,D8151&gt;=13,D8151&lt;=16,H8151=1),1,0)</f>
        <v>0</v>
      </c>
      <c r="J8151" s="4">
        <f t="shared" ref="J8151:J8214" si="896">IF(AND(B8151&lt;3,OR(AND(D8151&gt;6,D8151&lt;9),AND(D8151&gt;17,D8151&lt;20)),H8151=1),1,0)</f>
        <v>0</v>
      </c>
      <c r="K8151" s="4">
        <f t="shared" si="892"/>
        <v>0</v>
      </c>
      <c r="L8151" s="5">
        <f t="shared" ref="L8151:L8214" si="897">IFERROR(IF(AND(F8151=1,H8151=1,OR(I8151=1,J8151=1),K8151=0),1,0),"")</f>
        <v>0</v>
      </c>
      <c r="M8151" s="137">
        <f>'PVWatts Hourly Results (1)'!L8162/1000</f>
        <v>0</v>
      </c>
      <c r="N8151" s="3">
        <f>'PVWatts Hourly Results (2)'!L8162/1000</f>
        <v>0</v>
      </c>
      <c r="O8151" s="3">
        <f>'PVWatts Hourly Results (3)'!L8162/1000</f>
        <v>0</v>
      </c>
      <c r="P8151" s="3">
        <f>'PVWatts Hourly Results (4)'!L8162/1000</f>
        <v>0</v>
      </c>
      <c r="Q8151" s="130">
        <f>'PVWatts Hourly Results (5)'!L8162/1000</f>
        <v>0</v>
      </c>
    </row>
    <row r="8152" spans="2:17" x14ac:dyDescent="0.25">
      <c r="B8152" s="8">
        <v>12</v>
      </c>
      <c r="C8152" s="9">
        <v>5</v>
      </c>
      <c r="D8152" s="134">
        <f>'PVWatts Hourly Results (1)'!C8163</f>
        <v>0</v>
      </c>
      <c r="E8152" s="127">
        <f>DATE(YEAR(Inputs!$D$5),Summary!B8152,Summary!C8152)+TIME(D8152,0,0)</f>
        <v>340</v>
      </c>
      <c r="F8152" s="4">
        <f t="shared" si="893"/>
        <v>0</v>
      </c>
      <c r="G8152" s="4">
        <f t="shared" si="891"/>
        <v>4</v>
      </c>
      <c r="H8152" s="4">
        <f t="shared" si="894"/>
        <v>1</v>
      </c>
      <c r="I8152" s="4">
        <f t="shared" si="895"/>
        <v>0</v>
      </c>
      <c r="J8152" s="4">
        <f t="shared" si="896"/>
        <v>0</v>
      </c>
      <c r="K8152" s="4">
        <f t="shared" si="892"/>
        <v>0</v>
      </c>
      <c r="L8152" s="5">
        <f t="shared" si="897"/>
        <v>0</v>
      </c>
      <c r="M8152" s="137">
        <f>'PVWatts Hourly Results (1)'!L8163/1000</f>
        <v>0</v>
      </c>
      <c r="N8152" s="3">
        <f>'PVWatts Hourly Results (2)'!L8163/1000</f>
        <v>0</v>
      </c>
      <c r="O8152" s="3">
        <f>'PVWatts Hourly Results (3)'!L8163/1000</f>
        <v>0</v>
      </c>
      <c r="P8152" s="3">
        <f>'PVWatts Hourly Results (4)'!L8163/1000</f>
        <v>0</v>
      </c>
      <c r="Q8152" s="130">
        <f>'PVWatts Hourly Results (5)'!L8163/1000</f>
        <v>0</v>
      </c>
    </row>
    <row r="8153" spans="2:17" x14ac:dyDescent="0.25">
      <c r="B8153" s="8">
        <v>12</v>
      </c>
      <c r="C8153" s="9">
        <v>5</v>
      </c>
      <c r="D8153" s="134">
        <f>'PVWatts Hourly Results (1)'!C8164</f>
        <v>0</v>
      </c>
      <c r="E8153" s="127">
        <f>DATE(YEAR(Inputs!$D$5),Summary!B8153,Summary!C8153)+TIME(D8153,0,0)</f>
        <v>340</v>
      </c>
      <c r="F8153" s="4">
        <f t="shared" si="893"/>
        <v>0</v>
      </c>
      <c r="G8153" s="4">
        <f t="shared" si="891"/>
        <v>4</v>
      </c>
      <c r="H8153" s="4">
        <f t="shared" si="894"/>
        <v>1</v>
      </c>
      <c r="I8153" s="4">
        <f t="shared" si="895"/>
        <v>0</v>
      </c>
      <c r="J8153" s="4">
        <f t="shared" si="896"/>
        <v>0</v>
      </c>
      <c r="K8153" s="4">
        <f t="shared" si="892"/>
        <v>0</v>
      </c>
      <c r="L8153" s="5">
        <f t="shared" si="897"/>
        <v>0</v>
      </c>
      <c r="M8153" s="137">
        <f>'PVWatts Hourly Results (1)'!L8164/1000</f>
        <v>0</v>
      </c>
      <c r="N8153" s="3">
        <f>'PVWatts Hourly Results (2)'!L8164/1000</f>
        <v>0</v>
      </c>
      <c r="O8153" s="3">
        <f>'PVWatts Hourly Results (3)'!L8164/1000</f>
        <v>0</v>
      </c>
      <c r="P8153" s="3">
        <f>'PVWatts Hourly Results (4)'!L8164/1000</f>
        <v>0</v>
      </c>
      <c r="Q8153" s="130">
        <f>'PVWatts Hourly Results (5)'!L8164/1000</f>
        <v>0</v>
      </c>
    </row>
    <row r="8154" spans="2:17" x14ac:dyDescent="0.25">
      <c r="B8154" s="8">
        <v>12</v>
      </c>
      <c r="C8154" s="9">
        <v>5</v>
      </c>
      <c r="D8154" s="134">
        <f>'PVWatts Hourly Results (1)'!C8165</f>
        <v>0</v>
      </c>
      <c r="E8154" s="127">
        <f>DATE(YEAR(Inputs!$D$5),Summary!B8154,Summary!C8154)+TIME(D8154,0,0)</f>
        <v>340</v>
      </c>
      <c r="F8154" s="4">
        <f t="shared" si="893"/>
        <v>0</v>
      </c>
      <c r="G8154" s="4">
        <f t="shared" si="891"/>
        <v>4</v>
      </c>
      <c r="H8154" s="4">
        <f t="shared" si="894"/>
        <v>1</v>
      </c>
      <c r="I8154" s="4">
        <f t="shared" si="895"/>
        <v>0</v>
      </c>
      <c r="J8154" s="4">
        <f t="shared" si="896"/>
        <v>0</v>
      </c>
      <c r="K8154" s="4">
        <f t="shared" si="892"/>
        <v>0</v>
      </c>
      <c r="L8154" s="5">
        <f t="shared" si="897"/>
        <v>0</v>
      </c>
      <c r="M8154" s="137">
        <f>'PVWatts Hourly Results (1)'!L8165/1000</f>
        <v>0</v>
      </c>
      <c r="N8154" s="3">
        <f>'PVWatts Hourly Results (2)'!L8165/1000</f>
        <v>0</v>
      </c>
      <c r="O8154" s="3">
        <f>'PVWatts Hourly Results (3)'!L8165/1000</f>
        <v>0</v>
      </c>
      <c r="P8154" s="3">
        <f>'PVWatts Hourly Results (4)'!L8165/1000</f>
        <v>0</v>
      </c>
      <c r="Q8154" s="130">
        <f>'PVWatts Hourly Results (5)'!L8165/1000</f>
        <v>0</v>
      </c>
    </row>
    <row r="8155" spans="2:17" x14ac:dyDescent="0.25">
      <c r="B8155" s="8">
        <v>12</v>
      </c>
      <c r="C8155" s="9">
        <v>5</v>
      </c>
      <c r="D8155" s="134">
        <f>'PVWatts Hourly Results (1)'!C8166</f>
        <v>0</v>
      </c>
      <c r="E8155" s="127">
        <f>DATE(YEAR(Inputs!$D$5),Summary!B8155,Summary!C8155)+TIME(D8155,0,0)</f>
        <v>340</v>
      </c>
      <c r="F8155" s="4">
        <f t="shared" si="893"/>
        <v>0</v>
      </c>
      <c r="G8155" s="4">
        <f t="shared" si="891"/>
        <v>4</v>
      </c>
      <c r="H8155" s="4">
        <f t="shared" si="894"/>
        <v>1</v>
      </c>
      <c r="I8155" s="4">
        <f t="shared" si="895"/>
        <v>0</v>
      </c>
      <c r="J8155" s="4">
        <f t="shared" si="896"/>
        <v>0</v>
      </c>
      <c r="K8155" s="4">
        <f t="shared" si="892"/>
        <v>0</v>
      </c>
      <c r="L8155" s="5">
        <f t="shared" si="897"/>
        <v>0</v>
      </c>
      <c r="M8155" s="137">
        <f>'PVWatts Hourly Results (1)'!L8166/1000</f>
        <v>0</v>
      </c>
      <c r="N8155" s="3">
        <f>'PVWatts Hourly Results (2)'!L8166/1000</f>
        <v>0</v>
      </c>
      <c r="O8155" s="3">
        <f>'PVWatts Hourly Results (3)'!L8166/1000</f>
        <v>0</v>
      </c>
      <c r="P8155" s="3">
        <f>'PVWatts Hourly Results (4)'!L8166/1000</f>
        <v>0</v>
      </c>
      <c r="Q8155" s="130">
        <f>'PVWatts Hourly Results (5)'!L8166/1000</f>
        <v>0</v>
      </c>
    </row>
    <row r="8156" spans="2:17" x14ac:dyDescent="0.25">
      <c r="B8156" s="8">
        <v>12</v>
      </c>
      <c r="C8156" s="9">
        <v>5</v>
      </c>
      <c r="D8156" s="134">
        <f>'PVWatts Hourly Results (1)'!C8167</f>
        <v>0</v>
      </c>
      <c r="E8156" s="127">
        <f>DATE(YEAR(Inputs!$D$5),Summary!B8156,Summary!C8156)+TIME(D8156,0,0)</f>
        <v>340</v>
      </c>
      <c r="F8156" s="4">
        <f t="shared" si="893"/>
        <v>0</v>
      </c>
      <c r="G8156" s="4">
        <f t="shared" si="891"/>
        <v>4</v>
      </c>
      <c r="H8156" s="4">
        <f t="shared" si="894"/>
        <v>1</v>
      </c>
      <c r="I8156" s="4">
        <f t="shared" si="895"/>
        <v>0</v>
      </c>
      <c r="J8156" s="4">
        <f t="shared" si="896"/>
        <v>0</v>
      </c>
      <c r="K8156" s="4">
        <f t="shared" si="892"/>
        <v>0</v>
      </c>
      <c r="L8156" s="5">
        <f t="shared" si="897"/>
        <v>0</v>
      </c>
      <c r="M8156" s="137">
        <f>'PVWatts Hourly Results (1)'!L8167/1000</f>
        <v>0</v>
      </c>
      <c r="N8156" s="3">
        <f>'PVWatts Hourly Results (2)'!L8167/1000</f>
        <v>0</v>
      </c>
      <c r="O8156" s="3">
        <f>'PVWatts Hourly Results (3)'!L8167/1000</f>
        <v>0</v>
      </c>
      <c r="P8156" s="3">
        <f>'PVWatts Hourly Results (4)'!L8167/1000</f>
        <v>0</v>
      </c>
      <c r="Q8156" s="130">
        <f>'PVWatts Hourly Results (5)'!L8167/1000</f>
        <v>0</v>
      </c>
    </row>
    <row r="8157" spans="2:17" x14ac:dyDescent="0.25">
      <c r="B8157" s="8">
        <v>12</v>
      </c>
      <c r="C8157" s="9">
        <v>5</v>
      </c>
      <c r="D8157" s="134">
        <f>'PVWatts Hourly Results (1)'!C8168</f>
        <v>0</v>
      </c>
      <c r="E8157" s="127">
        <f>DATE(YEAR(Inputs!$D$5),Summary!B8157,Summary!C8157)+TIME(D8157,0,0)</f>
        <v>340</v>
      </c>
      <c r="F8157" s="4">
        <f t="shared" si="893"/>
        <v>0</v>
      </c>
      <c r="G8157" s="4">
        <f t="shared" si="891"/>
        <v>4</v>
      </c>
      <c r="H8157" s="4">
        <f t="shared" si="894"/>
        <v>1</v>
      </c>
      <c r="I8157" s="4">
        <f t="shared" si="895"/>
        <v>0</v>
      </c>
      <c r="J8157" s="4">
        <f t="shared" si="896"/>
        <v>0</v>
      </c>
      <c r="K8157" s="4">
        <f t="shared" si="892"/>
        <v>0</v>
      </c>
      <c r="L8157" s="5">
        <f t="shared" si="897"/>
        <v>0</v>
      </c>
      <c r="M8157" s="137">
        <f>'PVWatts Hourly Results (1)'!L8168/1000</f>
        <v>0</v>
      </c>
      <c r="N8157" s="3">
        <f>'PVWatts Hourly Results (2)'!L8168/1000</f>
        <v>0</v>
      </c>
      <c r="O8157" s="3">
        <f>'PVWatts Hourly Results (3)'!L8168/1000</f>
        <v>0</v>
      </c>
      <c r="P8157" s="3">
        <f>'PVWatts Hourly Results (4)'!L8168/1000</f>
        <v>0</v>
      </c>
      <c r="Q8157" s="130">
        <f>'PVWatts Hourly Results (5)'!L8168/1000</f>
        <v>0</v>
      </c>
    </row>
    <row r="8158" spans="2:17" x14ac:dyDescent="0.25">
      <c r="B8158" s="8">
        <v>12</v>
      </c>
      <c r="C8158" s="9">
        <v>6</v>
      </c>
      <c r="D8158" s="134">
        <f>'PVWatts Hourly Results (1)'!C8169</f>
        <v>0</v>
      </c>
      <c r="E8158" s="127">
        <f>DATE(YEAR(Inputs!$D$5),Summary!B8158,Summary!C8158)+TIME(D8158,0,0)</f>
        <v>341</v>
      </c>
      <c r="F8158" s="4">
        <f t="shared" si="893"/>
        <v>0</v>
      </c>
      <c r="G8158" s="4">
        <f t="shared" si="891"/>
        <v>5</v>
      </c>
      <c r="H8158" s="4">
        <f t="shared" si="894"/>
        <v>1</v>
      </c>
      <c r="I8158" s="4">
        <f t="shared" si="895"/>
        <v>0</v>
      </c>
      <c r="J8158" s="4">
        <f t="shared" si="896"/>
        <v>0</v>
      </c>
      <c r="K8158" s="4">
        <f t="shared" si="892"/>
        <v>0</v>
      </c>
      <c r="L8158" s="5">
        <f t="shared" si="897"/>
        <v>0</v>
      </c>
      <c r="M8158" s="137">
        <f>'PVWatts Hourly Results (1)'!L8169/1000</f>
        <v>0</v>
      </c>
      <c r="N8158" s="3">
        <f>'PVWatts Hourly Results (2)'!L8169/1000</f>
        <v>0</v>
      </c>
      <c r="O8158" s="3">
        <f>'PVWatts Hourly Results (3)'!L8169/1000</f>
        <v>0</v>
      </c>
      <c r="P8158" s="3">
        <f>'PVWatts Hourly Results (4)'!L8169/1000</f>
        <v>0</v>
      </c>
      <c r="Q8158" s="130">
        <f>'PVWatts Hourly Results (5)'!L8169/1000</f>
        <v>0</v>
      </c>
    </row>
    <row r="8159" spans="2:17" x14ac:dyDescent="0.25">
      <c r="B8159" s="8">
        <v>12</v>
      </c>
      <c r="C8159" s="9">
        <v>6</v>
      </c>
      <c r="D8159" s="134">
        <f>'PVWatts Hourly Results (1)'!C8170</f>
        <v>0</v>
      </c>
      <c r="E8159" s="127">
        <f>DATE(YEAR(Inputs!$D$5),Summary!B8159,Summary!C8159)+TIME(D8159,0,0)</f>
        <v>341</v>
      </c>
      <c r="F8159" s="4">
        <f t="shared" si="893"/>
        <v>0</v>
      </c>
      <c r="G8159" s="4">
        <f t="shared" si="891"/>
        <v>5</v>
      </c>
      <c r="H8159" s="4">
        <f t="shared" si="894"/>
        <v>1</v>
      </c>
      <c r="I8159" s="4">
        <f t="shared" si="895"/>
        <v>0</v>
      </c>
      <c r="J8159" s="4">
        <f t="shared" si="896"/>
        <v>0</v>
      </c>
      <c r="K8159" s="4">
        <f t="shared" si="892"/>
        <v>0</v>
      </c>
      <c r="L8159" s="5">
        <f t="shared" si="897"/>
        <v>0</v>
      </c>
      <c r="M8159" s="137">
        <f>'PVWatts Hourly Results (1)'!L8170/1000</f>
        <v>0</v>
      </c>
      <c r="N8159" s="3">
        <f>'PVWatts Hourly Results (2)'!L8170/1000</f>
        <v>0</v>
      </c>
      <c r="O8159" s="3">
        <f>'PVWatts Hourly Results (3)'!L8170/1000</f>
        <v>0</v>
      </c>
      <c r="P8159" s="3">
        <f>'PVWatts Hourly Results (4)'!L8170/1000</f>
        <v>0</v>
      </c>
      <c r="Q8159" s="130">
        <f>'PVWatts Hourly Results (5)'!L8170/1000</f>
        <v>0</v>
      </c>
    </row>
    <row r="8160" spans="2:17" x14ac:dyDescent="0.25">
      <c r="B8160" s="8">
        <v>12</v>
      </c>
      <c r="C8160" s="9">
        <v>6</v>
      </c>
      <c r="D8160" s="134">
        <f>'PVWatts Hourly Results (1)'!C8171</f>
        <v>0</v>
      </c>
      <c r="E8160" s="127">
        <f>DATE(YEAR(Inputs!$D$5),Summary!B8160,Summary!C8160)+TIME(D8160,0,0)</f>
        <v>341</v>
      </c>
      <c r="F8160" s="4">
        <f t="shared" si="893"/>
        <v>0</v>
      </c>
      <c r="G8160" s="4">
        <f t="shared" si="891"/>
        <v>5</v>
      </c>
      <c r="H8160" s="4">
        <f t="shared" si="894"/>
        <v>1</v>
      </c>
      <c r="I8160" s="4">
        <f t="shared" si="895"/>
        <v>0</v>
      </c>
      <c r="J8160" s="4">
        <f t="shared" si="896"/>
        <v>0</v>
      </c>
      <c r="K8160" s="4">
        <f t="shared" si="892"/>
        <v>0</v>
      </c>
      <c r="L8160" s="5">
        <f t="shared" si="897"/>
        <v>0</v>
      </c>
      <c r="M8160" s="137">
        <f>'PVWatts Hourly Results (1)'!L8171/1000</f>
        <v>0</v>
      </c>
      <c r="N8160" s="3">
        <f>'PVWatts Hourly Results (2)'!L8171/1000</f>
        <v>0</v>
      </c>
      <c r="O8160" s="3">
        <f>'PVWatts Hourly Results (3)'!L8171/1000</f>
        <v>0</v>
      </c>
      <c r="P8160" s="3">
        <f>'PVWatts Hourly Results (4)'!L8171/1000</f>
        <v>0</v>
      </c>
      <c r="Q8160" s="130">
        <f>'PVWatts Hourly Results (5)'!L8171/1000</f>
        <v>0</v>
      </c>
    </row>
    <row r="8161" spans="2:17" x14ac:dyDescent="0.25">
      <c r="B8161" s="8">
        <v>12</v>
      </c>
      <c r="C8161" s="9">
        <v>6</v>
      </c>
      <c r="D8161" s="134">
        <f>'PVWatts Hourly Results (1)'!C8172</f>
        <v>0</v>
      </c>
      <c r="E8161" s="127">
        <f>DATE(YEAR(Inputs!$D$5),Summary!B8161,Summary!C8161)+TIME(D8161,0,0)</f>
        <v>341</v>
      </c>
      <c r="F8161" s="4">
        <f t="shared" si="893"/>
        <v>0</v>
      </c>
      <c r="G8161" s="4">
        <f t="shared" si="891"/>
        <v>5</v>
      </c>
      <c r="H8161" s="4">
        <f t="shared" si="894"/>
        <v>1</v>
      </c>
      <c r="I8161" s="4">
        <f t="shared" si="895"/>
        <v>0</v>
      </c>
      <c r="J8161" s="4">
        <f t="shared" si="896"/>
        <v>0</v>
      </c>
      <c r="K8161" s="4">
        <f t="shared" si="892"/>
        <v>0</v>
      </c>
      <c r="L8161" s="5">
        <f t="shared" si="897"/>
        <v>0</v>
      </c>
      <c r="M8161" s="137">
        <f>'PVWatts Hourly Results (1)'!L8172/1000</f>
        <v>0</v>
      </c>
      <c r="N8161" s="3">
        <f>'PVWatts Hourly Results (2)'!L8172/1000</f>
        <v>0</v>
      </c>
      <c r="O8161" s="3">
        <f>'PVWatts Hourly Results (3)'!L8172/1000</f>
        <v>0</v>
      </c>
      <c r="P8161" s="3">
        <f>'PVWatts Hourly Results (4)'!L8172/1000</f>
        <v>0</v>
      </c>
      <c r="Q8161" s="130">
        <f>'PVWatts Hourly Results (5)'!L8172/1000</f>
        <v>0</v>
      </c>
    </row>
    <row r="8162" spans="2:17" x14ac:dyDescent="0.25">
      <c r="B8162" s="8">
        <v>12</v>
      </c>
      <c r="C8162" s="9">
        <v>6</v>
      </c>
      <c r="D8162" s="134">
        <f>'PVWatts Hourly Results (1)'!C8173</f>
        <v>0</v>
      </c>
      <c r="E8162" s="127">
        <f>DATE(YEAR(Inputs!$D$5),Summary!B8162,Summary!C8162)+TIME(D8162,0,0)</f>
        <v>341</v>
      </c>
      <c r="F8162" s="4">
        <f t="shared" si="893"/>
        <v>0</v>
      </c>
      <c r="G8162" s="4">
        <f t="shared" si="891"/>
        <v>5</v>
      </c>
      <c r="H8162" s="4">
        <f t="shared" si="894"/>
        <v>1</v>
      </c>
      <c r="I8162" s="4">
        <f t="shared" si="895"/>
        <v>0</v>
      </c>
      <c r="J8162" s="4">
        <f t="shared" si="896"/>
        <v>0</v>
      </c>
      <c r="K8162" s="4">
        <f t="shared" si="892"/>
        <v>0</v>
      </c>
      <c r="L8162" s="5">
        <f t="shared" si="897"/>
        <v>0</v>
      </c>
      <c r="M8162" s="137">
        <f>'PVWatts Hourly Results (1)'!L8173/1000</f>
        <v>0</v>
      </c>
      <c r="N8162" s="3">
        <f>'PVWatts Hourly Results (2)'!L8173/1000</f>
        <v>0</v>
      </c>
      <c r="O8162" s="3">
        <f>'PVWatts Hourly Results (3)'!L8173/1000</f>
        <v>0</v>
      </c>
      <c r="P8162" s="3">
        <f>'PVWatts Hourly Results (4)'!L8173/1000</f>
        <v>0</v>
      </c>
      <c r="Q8162" s="130">
        <f>'PVWatts Hourly Results (5)'!L8173/1000</f>
        <v>0</v>
      </c>
    </row>
    <row r="8163" spans="2:17" x14ac:dyDescent="0.25">
      <c r="B8163" s="8">
        <v>12</v>
      </c>
      <c r="C8163" s="9">
        <v>6</v>
      </c>
      <c r="D8163" s="134">
        <f>'PVWatts Hourly Results (1)'!C8174</f>
        <v>0</v>
      </c>
      <c r="E8163" s="127">
        <f>DATE(YEAR(Inputs!$D$5),Summary!B8163,Summary!C8163)+TIME(D8163,0,0)</f>
        <v>341</v>
      </c>
      <c r="F8163" s="4">
        <f t="shared" si="893"/>
        <v>0</v>
      </c>
      <c r="G8163" s="4">
        <f t="shared" si="891"/>
        <v>5</v>
      </c>
      <c r="H8163" s="4">
        <f t="shared" si="894"/>
        <v>1</v>
      </c>
      <c r="I8163" s="4">
        <f t="shared" si="895"/>
        <v>0</v>
      </c>
      <c r="J8163" s="4">
        <f t="shared" si="896"/>
        <v>0</v>
      </c>
      <c r="K8163" s="4">
        <f t="shared" si="892"/>
        <v>0</v>
      </c>
      <c r="L8163" s="5">
        <f t="shared" si="897"/>
        <v>0</v>
      </c>
      <c r="M8163" s="137">
        <f>'PVWatts Hourly Results (1)'!L8174/1000</f>
        <v>0</v>
      </c>
      <c r="N8163" s="3">
        <f>'PVWatts Hourly Results (2)'!L8174/1000</f>
        <v>0</v>
      </c>
      <c r="O8163" s="3">
        <f>'PVWatts Hourly Results (3)'!L8174/1000</f>
        <v>0</v>
      </c>
      <c r="P8163" s="3">
        <f>'PVWatts Hourly Results (4)'!L8174/1000</f>
        <v>0</v>
      </c>
      <c r="Q8163" s="130">
        <f>'PVWatts Hourly Results (5)'!L8174/1000</f>
        <v>0</v>
      </c>
    </row>
    <row r="8164" spans="2:17" x14ac:dyDescent="0.25">
      <c r="B8164" s="8">
        <v>12</v>
      </c>
      <c r="C8164" s="9">
        <v>6</v>
      </c>
      <c r="D8164" s="134">
        <f>'PVWatts Hourly Results (1)'!C8175</f>
        <v>0</v>
      </c>
      <c r="E8164" s="127">
        <f>DATE(YEAR(Inputs!$D$5),Summary!B8164,Summary!C8164)+TIME(D8164,0,0)</f>
        <v>341</v>
      </c>
      <c r="F8164" s="4">
        <f t="shared" si="893"/>
        <v>0</v>
      </c>
      <c r="G8164" s="4">
        <f t="shared" si="891"/>
        <v>5</v>
      </c>
      <c r="H8164" s="4">
        <f t="shared" si="894"/>
        <v>1</v>
      </c>
      <c r="I8164" s="4">
        <f t="shared" si="895"/>
        <v>0</v>
      </c>
      <c r="J8164" s="4">
        <f t="shared" si="896"/>
        <v>0</v>
      </c>
      <c r="K8164" s="4">
        <f t="shared" si="892"/>
        <v>0</v>
      </c>
      <c r="L8164" s="5">
        <f t="shared" si="897"/>
        <v>0</v>
      </c>
      <c r="M8164" s="137">
        <f>'PVWatts Hourly Results (1)'!L8175/1000</f>
        <v>0</v>
      </c>
      <c r="N8164" s="3">
        <f>'PVWatts Hourly Results (2)'!L8175/1000</f>
        <v>0</v>
      </c>
      <c r="O8164" s="3">
        <f>'PVWatts Hourly Results (3)'!L8175/1000</f>
        <v>0</v>
      </c>
      <c r="P8164" s="3">
        <f>'PVWatts Hourly Results (4)'!L8175/1000</f>
        <v>0</v>
      </c>
      <c r="Q8164" s="130">
        <f>'PVWatts Hourly Results (5)'!L8175/1000</f>
        <v>0</v>
      </c>
    </row>
    <row r="8165" spans="2:17" x14ac:dyDescent="0.25">
      <c r="B8165" s="8">
        <v>12</v>
      </c>
      <c r="C8165" s="9">
        <v>6</v>
      </c>
      <c r="D8165" s="134">
        <f>'PVWatts Hourly Results (1)'!C8176</f>
        <v>0</v>
      </c>
      <c r="E8165" s="127">
        <f>DATE(YEAR(Inputs!$D$5),Summary!B8165,Summary!C8165)+TIME(D8165,0,0)</f>
        <v>341</v>
      </c>
      <c r="F8165" s="4">
        <f t="shared" si="893"/>
        <v>0</v>
      </c>
      <c r="G8165" s="4">
        <f t="shared" si="891"/>
        <v>5</v>
      </c>
      <c r="H8165" s="4">
        <f t="shared" si="894"/>
        <v>1</v>
      </c>
      <c r="I8165" s="4">
        <f t="shared" si="895"/>
        <v>0</v>
      </c>
      <c r="J8165" s="4">
        <f t="shared" si="896"/>
        <v>0</v>
      </c>
      <c r="K8165" s="4">
        <f t="shared" si="892"/>
        <v>0</v>
      </c>
      <c r="L8165" s="5">
        <f t="shared" si="897"/>
        <v>0</v>
      </c>
      <c r="M8165" s="137">
        <f>'PVWatts Hourly Results (1)'!L8176/1000</f>
        <v>0</v>
      </c>
      <c r="N8165" s="3">
        <f>'PVWatts Hourly Results (2)'!L8176/1000</f>
        <v>0</v>
      </c>
      <c r="O8165" s="3">
        <f>'PVWatts Hourly Results (3)'!L8176/1000</f>
        <v>0</v>
      </c>
      <c r="P8165" s="3">
        <f>'PVWatts Hourly Results (4)'!L8176/1000</f>
        <v>0</v>
      </c>
      <c r="Q8165" s="130">
        <f>'PVWatts Hourly Results (5)'!L8176/1000</f>
        <v>0</v>
      </c>
    </row>
    <row r="8166" spans="2:17" x14ac:dyDescent="0.25">
      <c r="B8166" s="8">
        <v>12</v>
      </c>
      <c r="C8166" s="9">
        <v>6</v>
      </c>
      <c r="D8166" s="134">
        <f>'PVWatts Hourly Results (1)'!C8177</f>
        <v>0</v>
      </c>
      <c r="E8166" s="127">
        <f>DATE(YEAR(Inputs!$D$5),Summary!B8166,Summary!C8166)+TIME(D8166,0,0)</f>
        <v>341</v>
      </c>
      <c r="F8166" s="4">
        <f t="shared" si="893"/>
        <v>0</v>
      </c>
      <c r="G8166" s="4">
        <f t="shared" si="891"/>
        <v>5</v>
      </c>
      <c r="H8166" s="4">
        <f t="shared" si="894"/>
        <v>1</v>
      </c>
      <c r="I8166" s="4">
        <f t="shared" si="895"/>
        <v>0</v>
      </c>
      <c r="J8166" s="4">
        <f t="shared" si="896"/>
        <v>0</v>
      </c>
      <c r="K8166" s="4">
        <f t="shared" si="892"/>
        <v>0</v>
      </c>
      <c r="L8166" s="5">
        <f t="shared" si="897"/>
        <v>0</v>
      </c>
      <c r="M8166" s="137">
        <f>'PVWatts Hourly Results (1)'!L8177/1000</f>
        <v>0</v>
      </c>
      <c r="N8166" s="3">
        <f>'PVWatts Hourly Results (2)'!L8177/1000</f>
        <v>0</v>
      </c>
      <c r="O8166" s="3">
        <f>'PVWatts Hourly Results (3)'!L8177/1000</f>
        <v>0</v>
      </c>
      <c r="P8166" s="3">
        <f>'PVWatts Hourly Results (4)'!L8177/1000</f>
        <v>0</v>
      </c>
      <c r="Q8166" s="130">
        <f>'PVWatts Hourly Results (5)'!L8177/1000</f>
        <v>0</v>
      </c>
    </row>
    <row r="8167" spans="2:17" x14ac:dyDescent="0.25">
      <c r="B8167" s="8">
        <v>12</v>
      </c>
      <c r="C8167" s="9">
        <v>6</v>
      </c>
      <c r="D8167" s="134">
        <f>'PVWatts Hourly Results (1)'!C8178</f>
        <v>0</v>
      </c>
      <c r="E8167" s="127">
        <f>DATE(YEAR(Inputs!$D$5),Summary!B8167,Summary!C8167)+TIME(D8167,0,0)</f>
        <v>341</v>
      </c>
      <c r="F8167" s="4">
        <f t="shared" si="893"/>
        <v>0</v>
      </c>
      <c r="G8167" s="4">
        <f t="shared" si="891"/>
        <v>5</v>
      </c>
      <c r="H8167" s="4">
        <f t="shared" si="894"/>
        <v>1</v>
      </c>
      <c r="I8167" s="4">
        <f t="shared" si="895"/>
        <v>0</v>
      </c>
      <c r="J8167" s="4">
        <f t="shared" si="896"/>
        <v>0</v>
      </c>
      <c r="K8167" s="4">
        <f t="shared" si="892"/>
        <v>0</v>
      </c>
      <c r="L8167" s="5">
        <f t="shared" si="897"/>
        <v>0</v>
      </c>
      <c r="M8167" s="137">
        <f>'PVWatts Hourly Results (1)'!L8178/1000</f>
        <v>0</v>
      </c>
      <c r="N8167" s="3">
        <f>'PVWatts Hourly Results (2)'!L8178/1000</f>
        <v>0</v>
      </c>
      <c r="O8167" s="3">
        <f>'PVWatts Hourly Results (3)'!L8178/1000</f>
        <v>0</v>
      </c>
      <c r="P8167" s="3">
        <f>'PVWatts Hourly Results (4)'!L8178/1000</f>
        <v>0</v>
      </c>
      <c r="Q8167" s="130">
        <f>'PVWatts Hourly Results (5)'!L8178/1000</f>
        <v>0</v>
      </c>
    </row>
    <row r="8168" spans="2:17" x14ac:dyDescent="0.25">
      <c r="B8168" s="8">
        <v>12</v>
      </c>
      <c r="C8168" s="9">
        <v>6</v>
      </c>
      <c r="D8168" s="134">
        <f>'PVWatts Hourly Results (1)'!C8179</f>
        <v>0</v>
      </c>
      <c r="E8168" s="127">
        <f>DATE(YEAR(Inputs!$D$5),Summary!B8168,Summary!C8168)+TIME(D8168,0,0)</f>
        <v>341</v>
      </c>
      <c r="F8168" s="4">
        <f t="shared" si="893"/>
        <v>0</v>
      </c>
      <c r="G8168" s="4">
        <f t="shared" si="891"/>
        <v>5</v>
      </c>
      <c r="H8168" s="4">
        <f t="shared" si="894"/>
        <v>1</v>
      </c>
      <c r="I8168" s="4">
        <f t="shared" si="895"/>
        <v>0</v>
      </c>
      <c r="J8168" s="4">
        <f t="shared" si="896"/>
        <v>0</v>
      </c>
      <c r="K8168" s="4">
        <f t="shared" si="892"/>
        <v>0</v>
      </c>
      <c r="L8168" s="5">
        <f t="shared" si="897"/>
        <v>0</v>
      </c>
      <c r="M8168" s="137">
        <f>'PVWatts Hourly Results (1)'!L8179/1000</f>
        <v>0</v>
      </c>
      <c r="N8168" s="3">
        <f>'PVWatts Hourly Results (2)'!L8179/1000</f>
        <v>0</v>
      </c>
      <c r="O8168" s="3">
        <f>'PVWatts Hourly Results (3)'!L8179/1000</f>
        <v>0</v>
      </c>
      <c r="P8168" s="3">
        <f>'PVWatts Hourly Results (4)'!L8179/1000</f>
        <v>0</v>
      </c>
      <c r="Q8168" s="130">
        <f>'PVWatts Hourly Results (5)'!L8179/1000</f>
        <v>0</v>
      </c>
    </row>
    <row r="8169" spans="2:17" x14ac:dyDescent="0.25">
      <c r="B8169" s="8">
        <v>12</v>
      </c>
      <c r="C8169" s="9">
        <v>6</v>
      </c>
      <c r="D8169" s="134">
        <f>'PVWatts Hourly Results (1)'!C8180</f>
        <v>0</v>
      </c>
      <c r="E8169" s="127">
        <f>DATE(YEAR(Inputs!$D$5),Summary!B8169,Summary!C8169)+TIME(D8169,0,0)</f>
        <v>341</v>
      </c>
      <c r="F8169" s="4">
        <f t="shared" si="893"/>
        <v>0</v>
      </c>
      <c r="G8169" s="4">
        <f t="shared" si="891"/>
        <v>5</v>
      </c>
      <c r="H8169" s="4">
        <f t="shared" si="894"/>
        <v>1</v>
      </c>
      <c r="I8169" s="4">
        <f t="shared" si="895"/>
        <v>0</v>
      </c>
      <c r="J8169" s="4">
        <f t="shared" si="896"/>
        <v>0</v>
      </c>
      <c r="K8169" s="4">
        <f t="shared" si="892"/>
        <v>0</v>
      </c>
      <c r="L8169" s="5">
        <f t="shared" si="897"/>
        <v>0</v>
      </c>
      <c r="M8169" s="137">
        <f>'PVWatts Hourly Results (1)'!L8180/1000</f>
        <v>0</v>
      </c>
      <c r="N8169" s="3">
        <f>'PVWatts Hourly Results (2)'!L8180/1000</f>
        <v>0</v>
      </c>
      <c r="O8169" s="3">
        <f>'PVWatts Hourly Results (3)'!L8180/1000</f>
        <v>0</v>
      </c>
      <c r="P8169" s="3">
        <f>'PVWatts Hourly Results (4)'!L8180/1000</f>
        <v>0</v>
      </c>
      <c r="Q8169" s="130">
        <f>'PVWatts Hourly Results (5)'!L8180/1000</f>
        <v>0</v>
      </c>
    </row>
    <row r="8170" spans="2:17" x14ac:dyDescent="0.25">
      <c r="B8170" s="8">
        <v>12</v>
      </c>
      <c r="C8170" s="9">
        <v>6</v>
      </c>
      <c r="D8170" s="134">
        <f>'PVWatts Hourly Results (1)'!C8181</f>
        <v>0</v>
      </c>
      <c r="E8170" s="127">
        <f>DATE(YEAR(Inputs!$D$5),Summary!B8170,Summary!C8170)+TIME(D8170,0,0)</f>
        <v>341</v>
      </c>
      <c r="F8170" s="4">
        <f t="shared" si="893"/>
        <v>0</v>
      </c>
      <c r="G8170" s="4">
        <f t="shared" si="891"/>
        <v>5</v>
      </c>
      <c r="H8170" s="4">
        <f t="shared" si="894"/>
        <v>1</v>
      </c>
      <c r="I8170" s="4">
        <f t="shared" si="895"/>
        <v>0</v>
      </c>
      <c r="J8170" s="4">
        <f t="shared" si="896"/>
        <v>0</v>
      </c>
      <c r="K8170" s="4">
        <f t="shared" si="892"/>
        <v>0</v>
      </c>
      <c r="L8170" s="5">
        <f t="shared" si="897"/>
        <v>0</v>
      </c>
      <c r="M8170" s="137">
        <f>'PVWatts Hourly Results (1)'!L8181/1000</f>
        <v>0</v>
      </c>
      <c r="N8170" s="3">
        <f>'PVWatts Hourly Results (2)'!L8181/1000</f>
        <v>0</v>
      </c>
      <c r="O8170" s="3">
        <f>'PVWatts Hourly Results (3)'!L8181/1000</f>
        <v>0</v>
      </c>
      <c r="P8170" s="3">
        <f>'PVWatts Hourly Results (4)'!L8181/1000</f>
        <v>0</v>
      </c>
      <c r="Q8170" s="130">
        <f>'PVWatts Hourly Results (5)'!L8181/1000</f>
        <v>0</v>
      </c>
    </row>
    <row r="8171" spans="2:17" x14ac:dyDescent="0.25">
      <c r="B8171" s="8">
        <v>12</v>
      </c>
      <c r="C8171" s="9">
        <v>6</v>
      </c>
      <c r="D8171" s="134">
        <f>'PVWatts Hourly Results (1)'!C8182</f>
        <v>0</v>
      </c>
      <c r="E8171" s="127">
        <f>DATE(YEAR(Inputs!$D$5),Summary!B8171,Summary!C8171)+TIME(D8171,0,0)</f>
        <v>341</v>
      </c>
      <c r="F8171" s="4">
        <f t="shared" si="893"/>
        <v>0</v>
      </c>
      <c r="G8171" s="4">
        <f t="shared" si="891"/>
        <v>5</v>
      </c>
      <c r="H8171" s="4">
        <f t="shared" si="894"/>
        <v>1</v>
      </c>
      <c r="I8171" s="4">
        <f t="shared" si="895"/>
        <v>0</v>
      </c>
      <c r="J8171" s="4">
        <f t="shared" si="896"/>
        <v>0</v>
      </c>
      <c r="K8171" s="4">
        <f t="shared" si="892"/>
        <v>0</v>
      </c>
      <c r="L8171" s="5">
        <f t="shared" si="897"/>
        <v>0</v>
      </c>
      <c r="M8171" s="137">
        <f>'PVWatts Hourly Results (1)'!L8182/1000</f>
        <v>0</v>
      </c>
      <c r="N8171" s="3">
        <f>'PVWatts Hourly Results (2)'!L8182/1000</f>
        <v>0</v>
      </c>
      <c r="O8171" s="3">
        <f>'PVWatts Hourly Results (3)'!L8182/1000</f>
        <v>0</v>
      </c>
      <c r="P8171" s="3">
        <f>'PVWatts Hourly Results (4)'!L8182/1000</f>
        <v>0</v>
      </c>
      <c r="Q8171" s="130">
        <f>'PVWatts Hourly Results (5)'!L8182/1000</f>
        <v>0</v>
      </c>
    </row>
    <row r="8172" spans="2:17" x14ac:dyDescent="0.25">
      <c r="B8172" s="8">
        <v>12</v>
      </c>
      <c r="C8172" s="9">
        <v>6</v>
      </c>
      <c r="D8172" s="134">
        <f>'PVWatts Hourly Results (1)'!C8183</f>
        <v>0</v>
      </c>
      <c r="E8172" s="127">
        <f>DATE(YEAR(Inputs!$D$5),Summary!B8172,Summary!C8172)+TIME(D8172,0,0)</f>
        <v>341</v>
      </c>
      <c r="F8172" s="4">
        <f t="shared" si="893"/>
        <v>0</v>
      </c>
      <c r="G8172" s="4">
        <f t="shared" si="891"/>
        <v>5</v>
      </c>
      <c r="H8172" s="4">
        <f t="shared" si="894"/>
        <v>1</v>
      </c>
      <c r="I8172" s="4">
        <f t="shared" si="895"/>
        <v>0</v>
      </c>
      <c r="J8172" s="4">
        <f t="shared" si="896"/>
        <v>0</v>
      </c>
      <c r="K8172" s="4">
        <f t="shared" si="892"/>
        <v>0</v>
      </c>
      <c r="L8172" s="5">
        <f t="shared" si="897"/>
        <v>0</v>
      </c>
      <c r="M8172" s="137">
        <f>'PVWatts Hourly Results (1)'!L8183/1000</f>
        <v>0</v>
      </c>
      <c r="N8172" s="3">
        <f>'PVWatts Hourly Results (2)'!L8183/1000</f>
        <v>0</v>
      </c>
      <c r="O8172" s="3">
        <f>'PVWatts Hourly Results (3)'!L8183/1000</f>
        <v>0</v>
      </c>
      <c r="P8172" s="3">
        <f>'PVWatts Hourly Results (4)'!L8183/1000</f>
        <v>0</v>
      </c>
      <c r="Q8172" s="130">
        <f>'PVWatts Hourly Results (5)'!L8183/1000</f>
        <v>0</v>
      </c>
    </row>
    <row r="8173" spans="2:17" x14ac:dyDescent="0.25">
      <c r="B8173" s="8">
        <v>12</v>
      </c>
      <c r="C8173" s="9">
        <v>6</v>
      </c>
      <c r="D8173" s="134">
        <f>'PVWatts Hourly Results (1)'!C8184</f>
        <v>0</v>
      </c>
      <c r="E8173" s="127">
        <f>DATE(YEAR(Inputs!$D$5),Summary!B8173,Summary!C8173)+TIME(D8173,0,0)</f>
        <v>341</v>
      </c>
      <c r="F8173" s="4">
        <f t="shared" si="893"/>
        <v>0</v>
      </c>
      <c r="G8173" s="4">
        <f t="shared" si="891"/>
        <v>5</v>
      </c>
      <c r="H8173" s="4">
        <f t="shared" si="894"/>
        <v>1</v>
      </c>
      <c r="I8173" s="4">
        <f t="shared" si="895"/>
        <v>0</v>
      </c>
      <c r="J8173" s="4">
        <f t="shared" si="896"/>
        <v>0</v>
      </c>
      <c r="K8173" s="4">
        <f t="shared" si="892"/>
        <v>0</v>
      </c>
      <c r="L8173" s="5">
        <f t="shared" si="897"/>
        <v>0</v>
      </c>
      <c r="M8173" s="137">
        <f>'PVWatts Hourly Results (1)'!L8184/1000</f>
        <v>0</v>
      </c>
      <c r="N8173" s="3">
        <f>'PVWatts Hourly Results (2)'!L8184/1000</f>
        <v>0</v>
      </c>
      <c r="O8173" s="3">
        <f>'PVWatts Hourly Results (3)'!L8184/1000</f>
        <v>0</v>
      </c>
      <c r="P8173" s="3">
        <f>'PVWatts Hourly Results (4)'!L8184/1000</f>
        <v>0</v>
      </c>
      <c r="Q8173" s="130">
        <f>'PVWatts Hourly Results (5)'!L8184/1000</f>
        <v>0</v>
      </c>
    </row>
    <row r="8174" spans="2:17" x14ac:dyDescent="0.25">
      <c r="B8174" s="8">
        <v>12</v>
      </c>
      <c r="C8174" s="9">
        <v>6</v>
      </c>
      <c r="D8174" s="134">
        <f>'PVWatts Hourly Results (1)'!C8185</f>
        <v>0</v>
      </c>
      <c r="E8174" s="127">
        <f>DATE(YEAR(Inputs!$D$5),Summary!B8174,Summary!C8174)+TIME(D8174,0,0)</f>
        <v>341</v>
      </c>
      <c r="F8174" s="4">
        <f t="shared" si="893"/>
        <v>0</v>
      </c>
      <c r="G8174" s="4">
        <f t="shared" si="891"/>
        <v>5</v>
      </c>
      <c r="H8174" s="4">
        <f t="shared" si="894"/>
        <v>1</v>
      </c>
      <c r="I8174" s="4">
        <f t="shared" si="895"/>
        <v>0</v>
      </c>
      <c r="J8174" s="4">
        <f t="shared" si="896"/>
        <v>0</v>
      </c>
      <c r="K8174" s="4">
        <f t="shared" si="892"/>
        <v>0</v>
      </c>
      <c r="L8174" s="5">
        <f t="shared" si="897"/>
        <v>0</v>
      </c>
      <c r="M8174" s="137">
        <f>'PVWatts Hourly Results (1)'!L8185/1000</f>
        <v>0</v>
      </c>
      <c r="N8174" s="3">
        <f>'PVWatts Hourly Results (2)'!L8185/1000</f>
        <v>0</v>
      </c>
      <c r="O8174" s="3">
        <f>'PVWatts Hourly Results (3)'!L8185/1000</f>
        <v>0</v>
      </c>
      <c r="P8174" s="3">
        <f>'PVWatts Hourly Results (4)'!L8185/1000</f>
        <v>0</v>
      </c>
      <c r="Q8174" s="130">
        <f>'PVWatts Hourly Results (5)'!L8185/1000</f>
        <v>0</v>
      </c>
    </row>
    <row r="8175" spans="2:17" x14ac:dyDescent="0.25">
      <c r="B8175" s="8">
        <v>12</v>
      </c>
      <c r="C8175" s="9">
        <v>6</v>
      </c>
      <c r="D8175" s="134">
        <f>'PVWatts Hourly Results (1)'!C8186</f>
        <v>0</v>
      </c>
      <c r="E8175" s="127">
        <f>DATE(YEAR(Inputs!$D$5),Summary!B8175,Summary!C8175)+TIME(D8175,0,0)</f>
        <v>341</v>
      </c>
      <c r="F8175" s="4">
        <f t="shared" si="893"/>
        <v>0</v>
      </c>
      <c r="G8175" s="4">
        <f t="shared" si="891"/>
        <v>5</v>
      </c>
      <c r="H8175" s="4">
        <f t="shared" si="894"/>
        <v>1</v>
      </c>
      <c r="I8175" s="4">
        <f t="shared" si="895"/>
        <v>0</v>
      </c>
      <c r="J8175" s="4">
        <f t="shared" si="896"/>
        <v>0</v>
      </c>
      <c r="K8175" s="4">
        <f t="shared" si="892"/>
        <v>0</v>
      </c>
      <c r="L8175" s="5">
        <f t="shared" si="897"/>
        <v>0</v>
      </c>
      <c r="M8175" s="137">
        <f>'PVWatts Hourly Results (1)'!L8186/1000</f>
        <v>0</v>
      </c>
      <c r="N8175" s="3">
        <f>'PVWatts Hourly Results (2)'!L8186/1000</f>
        <v>0</v>
      </c>
      <c r="O8175" s="3">
        <f>'PVWatts Hourly Results (3)'!L8186/1000</f>
        <v>0</v>
      </c>
      <c r="P8175" s="3">
        <f>'PVWatts Hourly Results (4)'!L8186/1000</f>
        <v>0</v>
      </c>
      <c r="Q8175" s="130">
        <f>'PVWatts Hourly Results (5)'!L8186/1000</f>
        <v>0</v>
      </c>
    </row>
    <row r="8176" spans="2:17" x14ac:dyDescent="0.25">
      <c r="B8176" s="8">
        <v>12</v>
      </c>
      <c r="C8176" s="9">
        <v>6</v>
      </c>
      <c r="D8176" s="134">
        <f>'PVWatts Hourly Results (1)'!C8187</f>
        <v>0</v>
      </c>
      <c r="E8176" s="127">
        <f>DATE(YEAR(Inputs!$D$5),Summary!B8176,Summary!C8176)+TIME(D8176,0,0)</f>
        <v>341</v>
      </c>
      <c r="F8176" s="4">
        <f t="shared" si="893"/>
        <v>0</v>
      </c>
      <c r="G8176" s="4">
        <f t="shared" si="891"/>
        <v>5</v>
      </c>
      <c r="H8176" s="4">
        <f t="shared" si="894"/>
        <v>1</v>
      </c>
      <c r="I8176" s="4">
        <f t="shared" si="895"/>
        <v>0</v>
      </c>
      <c r="J8176" s="4">
        <f t="shared" si="896"/>
        <v>0</v>
      </c>
      <c r="K8176" s="4">
        <f t="shared" si="892"/>
        <v>0</v>
      </c>
      <c r="L8176" s="5">
        <f t="shared" si="897"/>
        <v>0</v>
      </c>
      <c r="M8176" s="137">
        <f>'PVWatts Hourly Results (1)'!L8187/1000</f>
        <v>0</v>
      </c>
      <c r="N8176" s="3">
        <f>'PVWatts Hourly Results (2)'!L8187/1000</f>
        <v>0</v>
      </c>
      <c r="O8176" s="3">
        <f>'PVWatts Hourly Results (3)'!L8187/1000</f>
        <v>0</v>
      </c>
      <c r="P8176" s="3">
        <f>'PVWatts Hourly Results (4)'!L8187/1000</f>
        <v>0</v>
      </c>
      <c r="Q8176" s="130">
        <f>'PVWatts Hourly Results (5)'!L8187/1000</f>
        <v>0</v>
      </c>
    </row>
    <row r="8177" spans="2:17" x14ac:dyDescent="0.25">
      <c r="B8177" s="8">
        <v>12</v>
      </c>
      <c r="C8177" s="9">
        <v>6</v>
      </c>
      <c r="D8177" s="134">
        <f>'PVWatts Hourly Results (1)'!C8188</f>
        <v>0</v>
      </c>
      <c r="E8177" s="127">
        <f>DATE(YEAR(Inputs!$D$5),Summary!B8177,Summary!C8177)+TIME(D8177,0,0)</f>
        <v>341</v>
      </c>
      <c r="F8177" s="4">
        <f t="shared" si="893"/>
        <v>0</v>
      </c>
      <c r="G8177" s="4">
        <f t="shared" si="891"/>
        <v>5</v>
      </c>
      <c r="H8177" s="4">
        <f t="shared" si="894"/>
        <v>1</v>
      </c>
      <c r="I8177" s="4">
        <f t="shared" si="895"/>
        <v>0</v>
      </c>
      <c r="J8177" s="4">
        <f t="shared" si="896"/>
        <v>0</v>
      </c>
      <c r="K8177" s="4">
        <f t="shared" si="892"/>
        <v>0</v>
      </c>
      <c r="L8177" s="5">
        <f t="shared" si="897"/>
        <v>0</v>
      </c>
      <c r="M8177" s="137">
        <f>'PVWatts Hourly Results (1)'!L8188/1000</f>
        <v>0</v>
      </c>
      <c r="N8177" s="3">
        <f>'PVWatts Hourly Results (2)'!L8188/1000</f>
        <v>0</v>
      </c>
      <c r="O8177" s="3">
        <f>'PVWatts Hourly Results (3)'!L8188/1000</f>
        <v>0</v>
      </c>
      <c r="P8177" s="3">
        <f>'PVWatts Hourly Results (4)'!L8188/1000</f>
        <v>0</v>
      </c>
      <c r="Q8177" s="130">
        <f>'PVWatts Hourly Results (5)'!L8188/1000</f>
        <v>0</v>
      </c>
    </row>
    <row r="8178" spans="2:17" x14ac:dyDescent="0.25">
      <c r="B8178" s="8">
        <v>12</v>
      </c>
      <c r="C8178" s="9">
        <v>6</v>
      </c>
      <c r="D8178" s="134">
        <f>'PVWatts Hourly Results (1)'!C8189</f>
        <v>0</v>
      </c>
      <c r="E8178" s="127">
        <f>DATE(YEAR(Inputs!$D$5),Summary!B8178,Summary!C8178)+TIME(D8178,0,0)</f>
        <v>341</v>
      </c>
      <c r="F8178" s="4">
        <f t="shared" si="893"/>
        <v>0</v>
      </c>
      <c r="G8178" s="4">
        <f t="shared" si="891"/>
        <v>5</v>
      </c>
      <c r="H8178" s="4">
        <f t="shared" si="894"/>
        <v>1</v>
      </c>
      <c r="I8178" s="4">
        <f t="shared" si="895"/>
        <v>0</v>
      </c>
      <c r="J8178" s="4">
        <f t="shared" si="896"/>
        <v>0</v>
      </c>
      <c r="K8178" s="4">
        <f t="shared" si="892"/>
        <v>0</v>
      </c>
      <c r="L8178" s="5">
        <f t="shared" si="897"/>
        <v>0</v>
      </c>
      <c r="M8178" s="137">
        <f>'PVWatts Hourly Results (1)'!L8189/1000</f>
        <v>0</v>
      </c>
      <c r="N8178" s="3">
        <f>'PVWatts Hourly Results (2)'!L8189/1000</f>
        <v>0</v>
      </c>
      <c r="O8178" s="3">
        <f>'PVWatts Hourly Results (3)'!L8189/1000</f>
        <v>0</v>
      </c>
      <c r="P8178" s="3">
        <f>'PVWatts Hourly Results (4)'!L8189/1000</f>
        <v>0</v>
      </c>
      <c r="Q8178" s="130">
        <f>'PVWatts Hourly Results (5)'!L8189/1000</f>
        <v>0</v>
      </c>
    </row>
    <row r="8179" spans="2:17" x14ac:dyDescent="0.25">
      <c r="B8179" s="8">
        <v>12</v>
      </c>
      <c r="C8179" s="9">
        <v>6</v>
      </c>
      <c r="D8179" s="134">
        <f>'PVWatts Hourly Results (1)'!C8190</f>
        <v>0</v>
      </c>
      <c r="E8179" s="127">
        <f>DATE(YEAR(Inputs!$D$5),Summary!B8179,Summary!C8179)+TIME(D8179,0,0)</f>
        <v>341</v>
      </c>
      <c r="F8179" s="4">
        <f t="shared" si="893"/>
        <v>0</v>
      </c>
      <c r="G8179" s="4">
        <f t="shared" si="891"/>
        <v>5</v>
      </c>
      <c r="H8179" s="4">
        <f t="shared" si="894"/>
        <v>1</v>
      </c>
      <c r="I8179" s="4">
        <f t="shared" si="895"/>
        <v>0</v>
      </c>
      <c r="J8179" s="4">
        <f t="shared" si="896"/>
        <v>0</v>
      </c>
      <c r="K8179" s="4">
        <f t="shared" si="892"/>
        <v>0</v>
      </c>
      <c r="L8179" s="5">
        <f t="shared" si="897"/>
        <v>0</v>
      </c>
      <c r="M8179" s="137">
        <f>'PVWatts Hourly Results (1)'!L8190/1000</f>
        <v>0</v>
      </c>
      <c r="N8179" s="3">
        <f>'PVWatts Hourly Results (2)'!L8190/1000</f>
        <v>0</v>
      </c>
      <c r="O8179" s="3">
        <f>'PVWatts Hourly Results (3)'!L8190/1000</f>
        <v>0</v>
      </c>
      <c r="P8179" s="3">
        <f>'PVWatts Hourly Results (4)'!L8190/1000</f>
        <v>0</v>
      </c>
      <c r="Q8179" s="130">
        <f>'PVWatts Hourly Results (5)'!L8190/1000</f>
        <v>0</v>
      </c>
    </row>
    <row r="8180" spans="2:17" x14ac:dyDescent="0.25">
      <c r="B8180" s="8">
        <v>12</v>
      </c>
      <c r="C8180" s="9">
        <v>6</v>
      </c>
      <c r="D8180" s="134">
        <f>'PVWatts Hourly Results (1)'!C8191</f>
        <v>0</v>
      </c>
      <c r="E8180" s="127">
        <f>DATE(YEAR(Inputs!$D$5),Summary!B8180,Summary!C8180)+TIME(D8180,0,0)</f>
        <v>341</v>
      </c>
      <c r="F8180" s="4">
        <f t="shared" si="893"/>
        <v>0</v>
      </c>
      <c r="G8180" s="4">
        <f t="shared" si="891"/>
        <v>5</v>
      </c>
      <c r="H8180" s="4">
        <f t="shared" si="894"/>
        <v>1</v>
      </c>
      <c r="I8180" s="4">
        <f t="shared" si="895"/>
        <v>0</v>
      </c>
      <c r="J8180" s="4">
        <f t="shared" si="896"/>
        <v>0</v>
      </c>
      <c r="K8180" s="4">
        <f t="shared" si="892"/>
        <v>0</v>
      </c>
      <c r="L8180" s="5">
        <f t="shared" si="897"/>
        <v>0</v>
      </c>
      <c r="M8180" s="137">
        <f>'PVWatts Hourly Results (1)'!L8191/1000</f>
        <v>0</v>
      </c>
      <c r="N8180" s="3">
        <f>'PVWatts Hourly Results (2)'!L8191/1000</f>
        <v>0</v>
      </c>
      <c r="O8180" s="3">
        <f>'PVWatts Hourly Results (3)'!L8191/1000</f>
        <v>0</v>
      </c>
      <c r="P8180" s="3">
        <f>'PVWatts Hourly Results (4)'!L8191/1000</f>
        <v>0</v>
      </c>
      <c r="Q8180" s="130">
        <f>'PVWatts Hourly Results (5)'!L8191/1000</f>
        <v>0</v>
      </c>
    </row>
    <row r="8181" spans="2:17" x14ac:dyDescent="0.25">
      <c r="B8181" s="8">
        <v>12</v>
      </c>
      <c r="C8181" s="9">
        <v>6</v>
      </c>
      <c r="D8181" s="134">
        <f>'PVWatts Hourly Results (1)'!C8192</f>
        <v>0</v>
      </c>
      <c r="E8181" s="127">
        <f>DATE(YEAR(Inputs!$D$5),Summary!B8181,Summary!C8181)+TIME(D8181,0,0)</f>
        <v>341</v>
      </c>
      <c r="F8181" s="4">
        <f t="shared" si="893"/>
        <v>0</v>
      </c>
      <c r="G8181" s="4">
        <f t="shared" si="891"/>
        <v>5</v>
      </c>
      <c r="H8181" s="4">
        <f t="shared" si="894"/>
        <v>1</v>
      </c>
      <c r="I8181" s="4">
        <f t="shared" si="895"/>
        <v>0</v>
      </c>
      <c r="J8181" s="4">
        <f t="shared" si="896"/>
        <v>0</v>
      </c>
      <c r="K8181" s="4">
        <f t="shared" si="892"/>
        <v>0</v>
      </c>
      <c r="L8181" s="5">
        <f t="shared" si="897"/>
        <v>0</v>
      </c>
      <c r="M8181" s="137">
        <f>'PVWatts Hourly Results (1)'!L8192/1000</f>
        <v>0</v>
      </c>
      <c r="N8181" s="3">
        <f>'PVWatts Hourly Results (2)'!L8192/1000</f>
        <v>0</v>
      </c>
      <c r="O8181" s="3">
        <f>'PVWatts Hourly Results (3)'!L8192/1000</f>
        <v>0</v>
      </c>
      <c r="P8181" s="3">
        <f>'PVWatts Hourly Results (4)'!L8192/1000</f>
        <v>0</v>
      </c>
      <c r="Q8181" s="130">
        <f>'PVWatts Hourly Results (5)'!L8192/1000</f>
        <v>0</v>
      </c>
    </row>
    <row r="8182" spans="2:17" x14ac:dyDescent="0.25">
      <c r="B8182" s="8">
        <v>12</v>
      </c>
      <c r="C8182" s="9">
        <v>7</v>
      </c>
      <c r="D8182" s="134">
        <f>'PVWatts Hourly Results (1)'!C8193</f>
        <v>0</v>
      </c>
      <c r="E8182" s="127">
        <f>DATE(YEAR(Inputs!$D$5),Summary!B8182,Summary!C8182)+TIME(D8182,0,0)</f>
        <v>342</v>
      </c>
      <c r="F8182" s="4">
        <f t="shared" si="893"/>
        <v>0</v>
      </c>
      <c r="G8182" s="4">
        <f t="shared" si="891"/>
        <v>6</v>
      </c>
      <c r="H8182" s="4">
        <f t="shared" si="894"/>
        <v>1</v>
      </c>
      <c r="I8182" s="4">
        <f t="shared" si="895"/>
        <v>0</v>
      </c>
      <c r="J8182" s="4">
        <f t="shared" si="896"/>
        <v>0</v>
      </c>
      <c r="K8182" s="4">
        <f t="shared" si="892"/>
        <v>0</v>
      </c>
      <c r="L8182" s="5">
        <f t="shared" si="897"/>
        <v>0</v>
      </c>
      <c r="M8182" s="137">
        <f>'PVWatts Hourly Results (1)'!L8193/1000</f>
        <v>0</v>
      </c>
      <c r="N8182" s="3">
        <f>'PVWatts Hourly Results (2)'!L8193/1000</f>
        <v>0</v>
      </c>
      <c r="O8182" s="3">
        <f>'PVWatts Hourly Results (3)'!L8193/1000</f>
        <v>0</v>
      </c>
      <c r="P8182" s="3">
        <f>'PVWatts Hourly Results (4)'!L8193/1000</f>
        <v>0</v>
      </c>
      <c r="Q8182" s="130">
        <f>'PVWatts Hourly Results (5)'!L8193/1000</f>
        <v>0</v>
      </c>
    </row>
    <row r="8183" spans="2:17" x14ac:dyDescent="0.25">
      <c r="B8183" s="8">
        <v>12</v>
      </c>
      <c r="C8183" s="9">
        <v>7</v>
      </c>
      <c r="D8183" s="134">
        <f>'PVWatts Hourly Results (1)'!C8194</f>
        <v>0</v>
      </c>
      <c r="E8183" s="127">
        <f>DATE(YEAR(Inputs!$D$5),Summary!B8183,Summary!C8183)+TIME(D8183,0,0)</f>
        <v>342</v>
      </c>
      <c r="F8183" s="4">
        <f t="shared" si="893"/>
        <v>0</v>
      </c>
      <c r="G8183" s="4">
        <f t="shared" si="891"/>
        <v>6</v>
      </c>
      <c r="H8183" s="4">
        <f t="shared" si="894"/>
        <v>1</v>
      </c>
      <c r="I8183" s="4">
        <f t="shared" si="895"/>
        <v>0</v>
      </c>
      <c r="J8183" s="4">
        <f t="shared" si="896"/>
        <v>0</v>
      </c>
      <c r="K8183" s="4">
        <f t="shared" si="892"/>
        <v>0</v>
      </c>
      <c r="L8183" s="5">
        <f t="shared" si="897"/>
        <v>0</v>
      </c>
      <c r="M8183" s="137">
        <f>'PVWatts Hourly Results (1)'!L8194/1000</f>
        <v>0</v>
      </c>
      <c r="N8183" s="3">
        <f>'PVWatts Hourly Results (2)'!L8194/1000</f>
        <v>0</v>
      </c>
      <c r="O8183" s="3">
        <f>'PVWatts Hourly Results (3)'!L8194/1000</f>
        <v>0</v>
      </c>
      <c r="P8183" s="3">
        <f>'PVWatts Hourly Results (4)'!L8194/1000</f>
        <v>0</v>
      </c>
      <c r="Q8183" s="130">
        <f>'PVWatts Hourly Results (5)'!L8194/1000</f>
        <v>0</v>
      </c>
    </row>
    <row r="8184" spans="2:17" x14ac:dyDescent="0.25">
      <c r="B8184" s="8">
        <v>12</v>
      </c>
      <c r="C8184" s="9">
        <v>7</v>
      </c>
      <c r="D8184" s="134">
        <f>'PVWatts Hourly Results (1)'!C8195</f>
        <v>0</v>
      </c>
      <c r="E8184" s="127">
        <f>DATE(YEAR(Inputs!$D$5),Summary!B8184,Summary!C8184)+TIME(D8184,0,0)</f>
        <v>342</v>
      </c>
      <c r="F8184" s="4">
        <f t="shared" si="893"/>
        <v>0</v>
      </c>
      <c r="G8184" s="4">
        <f t="shared" si="891"/>
        <v>6</v>
      </c>
      <c r="H8184" s="4">
        <f t="shared" si="894"/>
        <v>1</v>
      </c>
      <c r="I8184" s="4">
        <f t="shared" si="895"/>
        <v>0</v>
      </c>
      <c r="J8184" s="4">
        <f t="shared" si="896"/>
        <v>0</v>
      </c>
      <c r="K8184" s="4">
        <f t="shared" si="892"/>
        <v>0</v>
      </c>
      <c r="L8184" s="5">
        <f t="shared" si="897"/>
        <v>0</v>
      </c>
      <c r="M8184" s="137">
        <f>'PVWatts Hourly Results (1)'!L8195/1000</f>
        <v>0</v>
      </c>
      <c r="N8184" s="3">
        <f>'PVWatts Hourly Results (2)'!L8195/1000</f>
        <v>0</v>
      </c>
      <c r="O8184" s="3">
        <f>'PVWatts Hourly Results (3)'!L8195/1000</f>
        <v>0</v>
      </c>
      <c r="P8184" s="3">
        <f>'PVWatts Hourly Results (4)'!L8195/1000</f>
        <v>0</v>
      </c>
      <c r="Q8184" s="130">
        <f>'PVWatts Hourly Results (5)'!L8195/1000</f>
        <v>0</v>
      </c>
    </row>
    <row r="8185" spans="2:17" x14ac:dyDescent="0.25">
      <c r="B8185" s="8">
        <v>12</v>
      </c>
      <c r="C8185" s="9">
        <v>7</v>
      </c>
      <c r="D8185" s="134">
        <f>'PVWatts Hourly Results (1)'!C8196</f>
        <v>0</v>
      </c>
      <c r="E8185" s="127">
        <f>DATE(YEAR(Inputs!$D$5),Summary!B8185,Summary!C8185)+TIME(D8185,0,0)</f>
        <v>342</v>
      </c>
      <c r="F8185" s="4">
        <f t="shared" si="893"/>
        <v>0</v>
      </c>
      <c r="G8185" s="4">
        <f t="shared" si="891"/>
        <v>6</v>
      </c>
      <c r="H8185" s="4">
        <f t="shared" si="894"/>
        <v>1</v>
      </c>
      <c r="I8185" s="4">
        <f t="shared" si="895"/>
        <v>0</v>
      </c>
      <c r="J8185" s="4">
        <f t="shared" si="896"/>
        <v>0</v>
      </c>
      <c r="K8185" s="4">
        <f t="shared" si="892"/>
        <v>0</v>
      </c>
      <c r="L8185" s="5">
        <f t="shared" si="897"/>
        <v>0</v>
      </c>
      <c r="M8185" s="137">
        <f>'PVWatts Hourly Results (1)'!L8196/1000</f>
        <v>0</v>
      </c>
      <c r="N8185" s="3">
        <f>'PVWatts Hourly Results (2)'!L8196/1000</f>
        <v>0</v>
      </c>
      <c r="O8185" s="3">
        <f>'PVWatts Hourly Results (3)'!L8196/1000</f>
        <v>0</v>
      </c>
      <c r="P8185" s="3">
        <f>'PVWatts Hourly Results (4)'!L8196/1000</f>
        <v>0</v>
      </c>
      <c r="Q8185" s="130">
        <f>'PVWatts Hourly Results (5)'!L8196/1000</f>
        <v>0</v>
      </c>
    </row>
    <row r="8186" spans="2:17" x14ac:dyDescent="0.25">
      <c r="B8186" s="8">
        <v>12</v>
      </c>
      <c r="C8186" s="9">
        <v>7</v>
      </c>
      <c r="D8186" s="134">
        <f>'PVWatts Hourly Results (1)'!C8197</f>
        <v>0</v>
      </c>
      <c r="E8186" s="127">
        <f>DATE(YEAR(Inputs!$D$5),Summary!B8186,Summary!C8186)+TIME(D8186,0,0)</f>
        <v>342</v>
      </c>
      <c r="F8186" s="4">
        <f t="shared" si="893"/>
        <v>0</v>
      </c>
      <c r="G8186" s="4">
        <f t="shared" si="891"/>
        <v>6</v>
      </c>
      <c r="H8186" s="4">
        <f t="shared" si="894"/>
        <v>1</v>
      </c>
      <c r="I8186" s="4">
        <f t="shared" si="895"/>
        <v>0</v>
      </c>
      <c r="J8186" s="4">
        <f t="shared" si="896"/>
        <v>0</v>
      </c>
      <c r="K8186" s="4">
        <f t="shared" si="892"/>
        <v>0</v>
      </c>
      <c r="L8186" s="5">
        <f t="shared" si="897"/>
        <v>0</v>
      </c>
      <c r="M8186" s="137">
        <f>'PVWatts Hourly Results (1)'!L8197/1000</f>
        <v>0</v>
      </c>
      <c r="N8186" s="3">
        <f>'PVWatts Hourly Results (2)'!L8197/1000</f>
        <v>0</v>
      </c>
      <c r="O8186" s="3">
        <f>'PVWatts Hourly Results (3)'!L8197/1000</f>
        <v>0</v>
      </c>
      <c r="P8186" s="3">
        <f>'PVWatts Hourly Results (4)'!L8197/1000</f>
        <v>0</v>
      </c>
      <c r="Q8186" s="130">
        <f>'PVWatts Hourly Results (5)'!L8197/1000</f>
        <v>0</v>
      </c>
    </row>
    <row r="8187" spans="2:17" x14ac:dyDescent="0.25">
      <c r="B8187" s="8">
        <v>12</v>
      </c>
      <c r="C8187" s="9">
        <v>7</v>
      </c>
      <c r="D8187" s="134">
        <f>'PVWatts Hourly Results (1)'!C8198</f>
        <v>0</v>
      </c>
      <c r="E8187" s="127">
        <f>DATE(YEAR(Inputs!$D$5),Summary!B8187,Summary!C8187)+TIME(D8187,0,0)</f>
        <v>342</v>
      </c>
      <c r="F8187" s="4">
        <f t="shared" si="893"/>
        <v>0</v>
      </c>
      <c r="G8187" s="4">
        <f t="shared" si="891"/>
        <v>6</v>
      </c>
      <c r="H8187" s="4">
        <f t="shared" si="894"/>
        <v>1</v>
      </c>
      <c r="I8187" s="4">
        <f t="shared" si="895"/>
        <v>0</v>
      </c>
      <c r="J8187" s="4">
        <f t="shared" si="896"/>
        <v>0</v>
      </c>
      <c r="K8187" s="4">
        <f t="shared" si="892"/>
        <v>0</v>
      </c>
      <c r="L8187" s="5">
        <f t="shared" si="897"/>
        <v>0</v>
      </c>
      <c r="M8187" s="137">
        <f>'PVWatts Hourly Results (1)'!L8198/1000</f>
        <v>0</v>
      </c>
      <c r="N8187" s="3">
        <f>'PVWatts Hourly Results (2)'!L8198/1000</f>
        <v>0</v>
      </c>
      <c r="O8187" s="3">
        <f>'PVWatts Hourly Results (3)'!L8198/1000</f>
        <v>0</v>
      </c>
      <c r="P8187" s="3">
        <f>'PVWatts Hourly Results (4)'!L8198/1000</f>
        <v>0</v>
      </c>
      <c r="Q8187" s="130">
        <f>'PVWatts Hourly Results (5)'!L8198/1000</f>
        <v>0</v>
      </c>
    </row>
    <row r="8188" spans="2:17" x14ac:dyDescent="0.25">
      <c r="B8188" s="8">
        <v>12</v>
      </c>
      <c r="C8188" s="9">
        <v>7</v>
      </c>
      <c r="D8188" s="134">
        <f>'PVWatts Hourly Results (1)'!C8199</f>
        <v>0</v>
      </c>
      <c r="E8188" s="127">
        <f>DATE(YEAR(Inputs!$D$5),Summary!B8188,Summary!C8188)+TIME(D8188,0,0)</f>
        <v>342</v>
      </c>
      <c r="F8188" s="4">
        <f t="shared" si="893"/>
        <v>0</v>
      </c>
      <c r="G8188" s="4">
        <f t="shared" si="891"/>
        <v>6</v>
      </c>
      <c r="H8188" s="4">
        <f t="shared" si="894"/>
        <v>1</v>
      </c>
      <c r="I8188" s="4">
        <f t="shared" si="895"/>
        <v>0</v>
      </c>
      <c r="J8188" s="4">
        <f t="shared" si="896"/>
        <v>0</v>
      </c>
      <c r="K8188" s="4">
        <f t="shared" si="892"/>
        <v>0</v>
      </c>
      <c r="L8188" s="5">
        <f t="shared" si="897"/>
        <v>0</v>
      </c>
      <c r="M8188" s="137">
        <f>'PVWatts Hourly Results (1)'!L8199/1000</f>
        <v>0</v>
      </c>
      <c r="N8188" s="3">
        <f>'PVWatts Hourly Results (2)'!L8199/1000</f>
        <v>0</v>
      </c>
      <c r="O8188" s="3">
        <f>'PVWatts Hourly Results (3)'!L8199/1000</f>
        <v>0</v>
      </c>
      <c r="P8188" s="3">
        <f>'PVWatts Hourly Results (4)'!L8199/1000</f>
        <v>0</v>
      </c>
      <c r="Q8188" s="130">
        <f>'PVWatts Hourly Results (5)'!L8199/1000</f>
        <v>0</v>
      </c>
    </row>
    <row r="8189" spans="2:17" x14ac:dyDescent="0.25">
      <c r="B8189" s="8">
        <v>12</v>
      </c>
      <c r="C8189" s="9">
        <v>7</v>
      </c>
      <c r="D8189" s="134">
        <f>'PVWatts Hourly Results (1)'!C8200</f>
        <v>0</v>
      </c>
      <c r="E8189" s="127">
        <f>DATE(YEAR(Inputs!$D$5),Summary!B8189,Summary!C8189)+TIME(D8189,0,0)</f>
        <v>342</v>
      </c>
      <c r="F8189" s="4">
        <f t="shared" si="893"/>
        <v>0</v>
      </c>
      <c r="G8189" s="4">
        <f t="shared" si="891"/>
        <v>6</v>
      </c>
      <c r="H8189" s="4">
        <f t="shared" si="894"/>
        <v>1</v>
      </c>
      <c r="I8189" s="4">
        <f t="shared" si="895"/>
        <v>0</v>
      </c>
      <c r="J8189" s="4">
        <f t="shared" si="896"/>
        <v>0</v>
      </c>
      <c r="K8189" s="4">
        <f t="shared" si="892"/>
        <v>0</v>
      </c>
      <c r="L8189" s="5">
        <f t="shared" si="897"/>
        <v>0</v>
      </c>
      <c r="M8189" s="137">
        <f>'PVWatts Hourly Results (1)'!L8200/1000</f>
        <v>0</v>
      </c>
      <c r="N8189" s="3">
        <f>'PVWatts Hourly Results (2)'!L8200/1000</f>
        <v>0</v>
      </c>
      <c r="O8189" s="3">
        <f>'PVWatts Hourly Results (3)'!L8200/1000</f>
        <v>0</v>
      </c>
      <c r="P8189" s="3">
        <f>'PVWatts Hourly Results (4)'!L8200/1000</f>
        <v>0</v>
      </c>
      <c r="Q8189" s="130">
        <f>'PVWatts Hourly Results (5)'!L8200/1000</f>
        <v>0</v>
      </c>
    </row>
    <row r="8190" spans="2:17" x14ac:dyDescent="0.25">
      <c r="B8190" s="8">
        <v>12</v>
      </c>
      <c r="C8190" s="9">
        <v>7</v>
      </c>
      <c r="D8190" s="134">
        <f>'PVWatts Hourly Results (1)'!C8201</f>
        <v>0</v>
      </c>
      <c r="E8190" s="127">
        <f>DATE(YEAR(Inputs!$D$5),Summary!B8190,Summary!C8190)+TIME(D8190,0,0)</f>
        <v>342</v>
      </c>
      <c r="F8190" s="4">
        <f t="shared" si="893"/>
        <v>0</v>
      </c>
      <c r="G8190" s="4">
        <f t="shared" si="891"/>
        <v>6</v>
      </c>
      <c r="H8190" s="4">
        <f t="shared" si="894"/>
        <v>1</v>
      </c>
      <c r="I8190" s="4">
        <f t="shared" si="895"/>
        <v>0</v>
      </c>
      <c r="J8190" s="4">
        <f t="shared" si="896"/>
        <v>0</v>
      </c>
      <c r="K8190" s="4">
        <f t="shared" si="892"/>
        <v>0</v>
      </c>
      <c r="L8190" s="5">
        <f t="shared" si="897"/>
        <v>0</v>
      </c>
      <c r="M8190" s="137">
        <f>'PVWatts Hourly Results (1)'!L8201/1000</f>
        <v>0</v>
      </c>
      <c r="N8190" s="3">
        <f>'PVWatts Hourly Results (2)'!L8201/1000</f>
        <v>0</v>
      </c>
      <c r="O8190" s="3">
        <f>'PVWatts Hourly Results (3)'!L8201/1000</f>
        <v>0</v>
      </c>
      <c r="P8190" s="3">
        <f>'PVWatts Hourly Results (4)'!L8201/1000</f>
        <v>0</v>
      </c>
      <c r="Q8190" s="130">
        <f>'PVWatts Hourly Results (5)'!L8201/1000</f>
        <v>0</v>
      </c>
    </row>
    <row r="8191" spans="2:17" x14ac:dyDescent="0.25">
      <c r="B8191" s="8">
        <v>12</v>
      </c>
      <c r="C8191" s="9">
        <v>7</v>
      </c>
      <c r="D8191" s="134">
        <f>'PVWatts Hourly Results (1)'!C8202</f>
        <v>0</v>
      </c>
      <c r="E8191" s="127">
        <f>DATE(YEAR(Inputs!$D$5),Summary!B8191,Summary!C8191)+TIME(D8191,0,0)</f>
        <v>342</v>
      </c>
      <c r="F8191" s="4">
        <f t="shared" si="893"/>
        <v>0</v>
      </c>
      <c r="G8191" s="4">
        <f t="shared" si="891"/>
        <v>6</v>
      </c>
      <c r="H8191" s="4">
        <f t="shared" si="894"/>
        <v>1</v>
      </c>
      <c r="I8191" s="4">
        <f t="shared" si="895"/>
        <v>0</v>
      </c>
      <c r="J8191" s="4">
        <f t="shared" si="896"/>
        <v>0</v>
      </c>
      <c r="K8191" s="4">
        <f t="shared" si="892"/>
        <v>0</v>
      </c>
      <c r="L8191" s="5">
        <f t="shared" si="897"/>
        <v>0</v>
      </c>
      <c r="M8191" s="137">
        <f>'PVWatts Hourly Results (1)'!L8202/1000</f>
        <v>0</v>
      </c>
      <c r="N8191" s="3">
        <f>'PVWatts Hourly Results (2)'!L8202/1000</f>
        <v>0</v>
      </c>
      <c r="O8191" s="3">
        <f>'PVWatts Hourly Results (3)'!L8202/1000</f>
        <v>0</v>
      </c>
      <c r="P8191" s="3">
        <f>'PVWatts Hourly Results (4)'!L8202/1000</f>
        <v>0</v>
      </c>
      <c r="Q8191" s="130">
        <f>'PVWatts Hourly Results (5)'!L8202/1000</f>
        <v>0</v>
      </c>
    </row>
    <row r="8192" spans="2:17" x14ac:dyDescent="0.25">
      <c r="B8192" s="8">
        <v>12</v>
      </c>
      <c r="C8192" s="9">
        <v>7</v>
      </c>
      <c r="D8192" s="134">
        <f>'PVWatts Hourly Results (1)'!C8203</f>
        <v>0</v>
      </c>
      <c r="E8192" s="127">
        <f>DATE(YEAR(Inputs!$D$5),Summary!B8192,Summary!C8192)+TIME(D8192,0,0)</f>
        <v>342</v>
      </c>
      <c r="F8192" s="4">
        <f t="shared" si="893"/>
        <v>0</v>
      </c>
      <c r="G8192" s="4">
        <f t="shared" si="891"/>
        <v>6</v>
      </c>
      <c r="H8192" s="4">
        <f t="shared" si="894"/>
        <v>1</v>
      </c>
      <c r="I8192" s="4">
        <f t="shared" si="895"/>
        <v>0</v>
      </c>
      <c r="J8192" s="4">
        <f t="shared" si="896"/>
        <v>0</v>
      </c>
      <c r="K8192" s="4">
        <f t="shared" si="892"/>
        <v>0</v>
      </c>
      <c r="L8192" s="5">
        <f t="shared" si="897"/>
        <v>0</v>
      </c>
      <c r="M8192" s="137">
        <f>'PVWatts Hourly Results (1)'!L8203/1000</f>
        <v>0</v>
      </c>
      <c r="N8192" s="3">
        <f>'PVWatts Hourly Results (2)'!L8203/1000</f>
        <v>0</v>
      </c>
      <c r="O8192" s="3">
        <f>'PVWatts Hourly Results (3)'!L8203/1000</f>
        <v>0</v>
      </c>
      <c r="P8192" s="3">
        <f>'PVWatts Hourly Results (4)'!L8203/1000</f>
        <v>0</v>
      </c>
      <c r="Q8192" s="130">
        <f>'PVWatts Hourly Results (5)'!L8203/1000</f>
        <v>0</v>
      </c>
    </row>
    <row r="8193" spans="2:17" x14ac:dyDescent="0.25">
      <c r="B8193" s="8">
        <v>12</v>
      </c>
      <c r="C8193" s="9">
        <v>7</v>
      </c>
      <c r="D8193" s="134">
        <f>'PVWatts Hourly Results (1)'!C8204</f>
        <v>0</v>
      </c>
      <c r="E8193" s="127">
        <f>DATE(YEAR(Inputs!$D$5),Summary!B8193,Summary!C8193)+TIME(D8193,0,0)</f>
        <v>342</v>
      </c>
      <c r="F8193" s="4">
        <f t="shared" si="893"/>
        <v>0</v>
      </c>
      <c r="G8193" s="4">
        <f t="shared" si="891"/>
        <v>6</v>
      </c>
      <c r="H8193" s="4">
        <f t="shared" si="894"/>
        <v>1</v>
      </c>
      <c r="I8193" s="4">
        <f t="shared" si="895"/>
        <v>0</v>
      </c>
      <c r="J8193" s="4">
        <f t="shared" si="896"/>
        <v>0</v>
      </c>
      <c r="K8193" s="4">
        <f t="shared" si="892"/>
        <v>0</v>
      </c>
      <c r="L8193" s="5">
        <f t="shared" si="897"/>
        <v>0</v>
      </c>
      <c r="M8193" s="137">
        <f>'PVWatts Hourly Results (1)'!L8204/1000</f>
        <v>0</v>
      </c>
      <c r="N8193" s="3">
        <f>'PVWatts Hourly Results (2)'!L8204/1000</f>
        <v>0</v>
      </c>
      <c r="O8193" s="3">
        <f>'PVWatts Hourly Results (3)'!L8204/1000</f>
        <v>0</v>
      </c>
      <c r="P8193" s="3">
        <f>'PVWatts Hourly Results (4)'!L8204/1000</f>
        <v>0</v>
      </c>
      <c r="Q8193" s="130">
        <f>'PVWatts Hourly Results (5)'!L8204/1000</f>
        <v>0</v>
      </c>
    </row>
    <row r="8194" spans="2:17" x14ac:dyDescent="0.25">
      <c r="B8194" s="8">
        <v>12</v>
      </c>
      <c r="C8194" s="9">
        <v>7</v>
      </c>
      <c r="D8194" s="134">
        <f>'PVWatts Hourly Results (1)'!C8205</f>
        <v>0</v>
      </c>
      <c r="E8194" s="127">
        <f>DATE(YEAR(Inputs!$D$5),Summary!B8194,Summary!C8194)+TIME(D8194,0,0)</f>
        <v>342</v>
      </c>
      <c r="F8194" s="4">
        <f t="shared" si="893"/>
        <v>0</v>
      </c>
      <c r="G8194" s="4">
        <f t="shared" si="891"/>
        <v>6</v>
      </c>
      <c r="H8194" s="4">
        <f t="shared" si="894"/>
        <v>1</v>
      </c>
      <c r="I8194" s="4">
        <f t="shared" si="895"/>
        <v>0</v>
      </c>
      <c r="J8194" s="4">
        <f t="shared" si="896"/>
        <v>0</v>
      </c>
      <c r="K8194" s="4">
        <f t="shared" si="892"/>
        <v>0</v>
      </c>
      <c r="L8194" s="5">
        <f t="shared" si="897"/>
        <v>0</v>
      </c>
      <c r="M8194" s="137">
        <f>'PVWatts Hourly Results (1)'!L8205/1000</f>
        <v>0</v>
      </c>
      <c r="N8194" s="3">
        <f>'PVWatts Hourly Results (2)'!L8205/1000</f>
        <v>0</v>
      </c>
      <c r="O8194" s="3">
        <f>'PVWatts Hourly Results (3)'!L8205/1000</f>
        <v>0</v>
      </c>
      <c r="P8194" s="3">
        <f>'PVWatts Hourly Results (4)'!L8205/1000</f>
        <v>0</v>
      </c>
      <c r="Q8194" s="130">
        <f>'PVWatts Hourly Results (5)'!L8205/1000</f>
        <v>0</v>
      </c>
    </row>
    <row r="8195" spans="2:17" x14ac:dyDescent="0.25">
      <c r="B8195" s="8">
        <v>12</v>
      </c>
      <c r="C8195" s="9">
        <v>7</v>
      </c>
      <c r="D8195" s="134">
        <f>'PVWatts Hourly Results (1)'!C8206</f>
        <v>0</v>
      </c>
      <c r="E8195" s="127">
        <f>DATE(YEAR(Inputs!$D$5),Summary!B8195,Summary!C8195)+TIME(D8195,0,0)</f>
        <v>342</v>
      </c>
      <c r="F8195" s="4">
        <f t="shared" si="893"/>
        <v>0</v>
      </c>
      <c r="G8195" s="4">
        <f t="shared" si="891"/>
        <v>6</v>
      </c>
      <c r="H8195" s="4">
        <f t="shared" si="894"/>
        <v>1</v>
      </c>
      <c r="I8195" s="4">
        <f t="shared" si="895"/>
        <v>0</v>
      </c>
      <c r="J8195" s="4">
        <f t="shared" si="896"/>
        <v>0</v>
      </c>
      <c r="K8195" s="4">
        <f t="shared" si="892"/>
        <v>0</v>
      </c>
      <c r="L8195" s="5">
        <f t="shared" si="897"/>
        <v>0</v>
      </c>
      <c r="M8195" s="137">
        <f>'PVWatts Hourly Results (1)'!L8206/1000</f>
        <v>0</v>
      </c>
      <c r="N8195" s="3">
        <f>'PVWatts Hourly Results (2)'!L8206/1000</f>
        <v>0</v>
      </c>
      <c r="O8195" s="3">
        <f>'PVWatts Hourly Results (3)'!L8206/1000</f>
        <v>0</v>
      </c>
      <c r="P8195" s="3">
        <f>'PVWatts Hourly Results (4)'!L8206/1000</f>
        <v>0</v>
      </c>
      <c r="Q8195" s="130">
        <f>'PVWatts Hourly Results (5)'!L8206/1000</f>
        <v>0</v>
      </c>
    </row>
    <row r="8196" spans="2:17" x14ac:dyDescent="0.25">
      <c r="B8196" s="8">
        <v>12</v>
      </c>
      <c r="C8196" s="9">
        <v>7</v>
      </c>
      <c r="D8196" s="134">
        <f>'PVWatts Hourly Results (1)'!C8207</f>
        <v>0</v>
      </c>
      <c r="E8196" s="127">
        <f>DATE(YEAR(Inputs!$D$5),Summary!B8196,Summary!C8196)+TIME(D8196,0,0)</f>
        <v>342</v>
      </c>
      <c r="F8196" s="4">
        <f t="shared" si="893"/>
        <v>0</v>
      </c>
      <c r="G8196" s="4">
        <f t="shared" si="891"/>
        <v>6</v>
      </c>
      <c r="H8196" s="4">
        <f t="shared" si="894"/>
        <v>1</v>
      </c>
      <c r="I8196" s="4">
        <f t="shared" si="895"/>
        <v>0</v>
      </c>
      <c r="J8196" s="4">
        <f t="shared" si="896"/>
        <v>0</v>
      </c>
      <c r="K8196" s="4">
        <f t="shared" si="892"/>
        <v>0</v>
      </c>
      <c r="L8196" s="5">
        <f t="shared" si="897"/>
        <v>0</v>
      </c>
      <c r="M8196" s="137">
        <f>'PVWatts Hourly Results (1)'!L8207/1000</f>
        <v>0</v>
      </c>
      <c r="N8196" s="3">
        <f>'PVWatts Hourly Results (2)'!L8207/1000</f>
        <v>0</v>
      </c>
      <c r="O8196" s="3">
        <f>'PVWatts Hourly Results (3)'!L8207/1000</f>
        <v>0</v>
      </c>
      <c r="P8196" s="3">
        <f>'PVWatts Hourly Results (4)'!L8207/1000</f>
        <v>0</v>
      </c>
      <c r="Q8196" s="130">
        <f>'PVWatts Hourly Results (5)'!L8207/1000</f>
        <v>0</v>
      </c>
    </row>
    <row r="8197" spans="2:17" x14ac:dyDescent="0.25">
      <c r="B8197" s="8">
        <v>12</v>
      </c>
      <c r="C8197" s="9">
        <v>7</v>
      </c>
      <c r="D8197" s="134">
        <f>'PVWatts Hourly Results (1)'!C8208</f>
        <v>0</v>
      </c>
      <c r="E8197" s="127">
        <f>DATE(YEAR(Inputs!$D$5),Summary!B8197,Summary!C8197)+TIME(D8197,0,0)</f>
        <v>342</v>
      </c>
      <c r="F8197" s="4">
        <f t="shared" si="893"/>
        <v>0</v>
      </c>
      <c r="G8197" s="4">
        <f t="shared" si="891"/>
        <v>6</v>
      </c>
      <c r="H8197" s="4">
        <f t="shared" si="894"/>
        <v>1</v>
      </c>
      <c r="I8197" s="4">
        <f t="shared" si="895"/>
        <v>0</v>
      </c>
      <c r="J8197" s="4">
        <f t="shared" si="896"/>
        <v>0</v>
      </c>
      <c r="K8197" s="4">
        <f t="shared" si="892"/>
        <v>0</v>
      </c>
      <c r="L8197" s="5">
        <f t="shared" si="897"/>
        <v>0</v>
      </c>
      <c r="M8197" s="137">
        <f>'PVWatts Hourly Results (1)'!L8208/1000</f>
        <v>0</v>
      </c>
      <c r="N8197" s="3">
        <f>'PVWatts Hourly Results (2)'!L8208/1000</f>
        <v>0</v>
      </c>
      <c r="O8197" s="3">
        <f>'PVWatts Hourly Results (3)'!L8208/1000</f>
        <v>0</v>
      </c>
      <c r="P8197" s="3">
        <f>'PVWatts Hourly Results (4)'!L8208/1000</f>
        <v>0</v>
      </c>
      <c r="Q8197" s="130">
        <f>'PVWatts Hourly Results (5)'!L8208/1000</f>
        <v>0</v>
      </c>
    </row>
    <row r="8198" spans="2:17" x14ac:dyDescent="0.25">
      <c r="B8198" s="8">
        <v>12</v>
      </c>
      <c r="C8198" s="9">
        <v>7</v>
      </c>
      <c r="D8198" s="134">
        <f>'PVWatts Hourly Results (1)'!C8209</f>
        <v>0</v>
      </c>
      <c r="E8198" s="127">
        <f>DATE(YEAR(Inputs!$D$5),Summary!B8198,Summary!C8198)+TIME(D8198,0,0)</f>
        <v>342</v>
      </c>
      <c r="F8198" s="4">
        <f t="shared" si="893"/>
        <v>0</v>
      </c>
      <c r="G8198" s="4">
        <f t="shared" si="891"/>
        <v>6</v>
      </c>
      <c r="H8198" s="4">
        <f t="shared" si="894"/>
        <v>1</v>
      </c>
      <c r="I8198" s="4">
        <f t="shared" si="895"/>
        <v>0</v>
      </c>
      <c r="J8198" s="4">
        <f t="shared" si="896"/>
        <v>0</v>
      </c>
      <c r="K8198" s="4">
        <f t="shared" si="892"/>
        <v>0</v>
      </c>
      <c r="L8198" s="5">
        <f t="shared" si="897"/>
        <v>0</v>
      </c>
      <c r="M8198" s="137">
        <f>'PVWatts Hourly Results (1)'!L8209/1000</f>
        <v>0</v>
      </c>
      <c r="N8198" s="3">
        <f>'PVWatts Hourly Results (2)'!L8209/1000</f>
        <v>0</v>
      </c>
      <c r="O8198" s="3">
        <f>'PVWatts Hourly Results (3)'!L8209/1000</f>
        <v>0</v>
      </c>
      <c r="P8198" s="3">
        <f>'PVWatts Hourly Results (4)'!L8209/1000</f>
        <v>0</v>
      </c>
      <c r="Q8198" s="130">
        <f>'PVWatts Hourly Results (5)'!L8209/1000</f>
        <v>0</v>
      </c>
    </row>
    <row r="8199" spans="2:17" x14ac:dyDescent="0.25">
      <c r="B8199" s="8">
        <v>12</v>
      </c>
      <c r="C8199" s="9">
        <v>7</v>
      </c>
      <c r="D8199" s="134">
        <f>'PVWatts Hourly Results (1)'!C8210</f>
        <v>0</v>
      </c>
      <c r="E8199" s="127">
        <f>DATE(YEAR(Inputs!$D$5),Summary!B8199,Summary!C8199)+TIME(D8199,0,0)</f>
        <v>342</v>
      </c>
      <c r="F8199" s="4">
        <f t="shared" si="893"/>
        <v>0</v>
      </c>
      <c r="G8199" s="4">
        <f t="shared" si="891"/>
        <v>6</v>
      </c>
      <c r="H8199" s="4">
        <f t="shared" si="894"/>
        <v>1</v>
      </c>
      <c r="I8199" s="4">
        <f t="shared" si="895"/>
        <v>0</v>
      </c>
      <c r="J8199" s="4">
        <f t="shared" si="896"/>
        <v>0</v>
      </c>
      <c r="K8199" s="4">
        <f t="shared" si="892"/>
        <v>0</v>
      </c>
      <c r="L8199" s="5">
        <f t="shared" si="897"/>
        <v>0</v>
      </c>
      <c r="M8199" s="137">
        <f>'PVWatts Hourly Results (1)'!L8210/1000</f>
        <v>0</v>
      </c>
      <c r="N8199" s="3">
        <f>'PVWatts Hourly Results (2)'!L8210/1000</f>
        <v>0</v>
      </c>
      <c r="O8199" s="3">
        <f>'PVWatts Hourly Results (3)'!L8210/1000</f>
        <v>0</v>
      </c>
      <c r="P8199" s="3">
        <f>'PVWatts Hourly Results (4)'!L8210/1000</f>
        <v>0</v>
      </c>
      <c r="Q8199" s="130">
        <f>'PVWatts Hourly Results (5)'!L8210/1000</f>
        <v>0</v>
      </c>
    </row>
    <row r="8200" spans="2:17" x14ac:dyDescent="0.25">
      <c r="B8200" s="8">
        <v>12</v>
      </c>
      <c r="C8200" s="9">
        <v>7</v>
      </c>
      <c r="D8200" s="134">
        <f>'PVWatts Hourly Results (1)'!C8211</f>
        <v>0</v>
      </c>
      <c r="E8200" s="127">
        <f>DATE(YEAR(Inputs!$D$5),Summary!B8200,Summary!C8200)+TIME(D8200,0,0)</f>
        <v>342</v>
      </c>
      <c r="F8200" s="4">
        <f t="shared" si="893"/>
        <v>0</v>
      </c>
      <c r="G8200" s="4">
        <f t="shared" si="891"/>
        <v>6</v>
      </c>
      <c r="H8200" s="4">
        <f t="shared" si="894"/>
        <v>1</v>
      </c>
      <c r="I8200" s="4">
        <f t="shared" si="895"/>
        <v>0</v>
      </c>
      <c r="J8200" s="4">
        <f t="shared" si="896"/>
        <v>0</v>
      </c>
      <c r="K8200" s="4">
        <f t="shared" si="892"/>
        <v>0</v>
      </c>
      <c r="L8200" s="5">
        <f t="shared" si="897"/>
        <v>0</v>
      </c>
      <c r="M8200" s="137">
        <f>'PVWatts Hourly Results (1)'!L8211/1000</f>
        <v>0</v>
      </c>
      <c r="N8200" s="3">
        <f>'PVWatts Hourly Results (2)'!L8211/1000</f>
        <v>0</v>
      </c>
      <c r="O8200" s="3">
        <f>'PVWatts Hourly Results (3)'!L8211/1000</f>
        <v>0</v>
      </c>
      <c r="P8200" s="3">
        <f>'PVWatts Hourly Results (4)'!L8211/1000</f>
        <v>0</v>
      </c>
      <c r="Q8200" s="130">
        <f>'PVWatts Hourly Results (5)'!L8211/1000</f>
        <v>0</v>
      </c>
    </row>
    <row r="8201" spans="2:17" x14ac:dyDescent="0.25">
      <c r="B8201" s="8">
        <v>12</v>
      </c>
      <c r="C8201" s="9">
        <v>7</v>
      </c>
      <c r="D8201" s="134">
        <f>'PVWatts Hourly Results (1)'!C8212</f>
        <v>0</v>
      </c>
      <c r="E8201" s="127">
        <f>DATE(YEAR(Inputs!$D$5),Summary!B8201,Summary!C8201)+TIME(D8201,0,0)</f>
        <v>342</v>
      </c>
      <c r="F8201" s="4">
        <f t="shared" si="893"/>
        <v>0</v>
      </c>
      <c r="G8201" s="4">
        <f t="shared" si="891"/>
        <v>6</v>
      </c>
      <c r="H8201" s="4">
        <f t="shared" si="894"/>
        <v>1</v>
      </c>
      <c r="I8201" s="4">
        <f t="shared" si="895"/>
        <v>0</v>
      </c>
      <c r="J8201" s="4">
        <f t="shared" si="896"/>
        <v>0</v>
      </c>
      <c r="K8201" s="4">
        <f t="shared" si="892"/>
        <v>0</v>
      </c>
      <c r="L8201" s="5">
        <f t="shared" si="897"/>
        <v>0</v>
      </c>
      <c r="M8201" s="137">
        <f>'PVWatts Hourly Results (1)'!L8212/1000</f>
        <v>0</v>
      </c>
      <c r="N8201" s="3">
        <f>'PVWatts Hourly Results (2)'!L8212/1000</f>
        <v>0</v>
      </c>
      <c r="O8201" s="3">
        <f>'PVWatts Hourly Results (3)'!L8212/1000</f>
        <v>0</v>
      </c>
      <c r="P8201" s="3">
        <f>'PVWatts Hourly Results (4)'!L8212/1000</f>
        <v>0</v>
      </c>
      <c r="Q8201" s="130">
        <f>'PVWatts Hourly Results (5)'!L8212/1000</f>
        <v>0</v>
      </c>
    </row>
    <row r="8202" spans="2:17" x14ac:dyDescent="0.25">
      <c r="B8202" s="8">
        <v>12</v>
      </c>
      <c r="C8202" s="9">
        <v>7</v>
      </c>
      <c r="D8202" s="134">
        <f>'PVWatts Hourly Results (1)'!C8213</f>
        <v>0</v>
      </c>
      <c r="E8202" s="127">
        <f>DATE(YEAR(Inputs!$D$5),Summary!B8202,Summary!C8202)+TIME(D8202,0,0)</f>
        <v>342</v>
      </c>
      <c r="F8202" s="4">
        <f t="shared" si="893"/>
        <v>0</v>
      </c>
      <c r="G8202" s="4">
        <f t="shared" si="891"/>
        <v>6</v>
      </c>
      <c r="H8202" s="4">
        <f t="shared" si="894"/>
        <v>1</v>
      </c>
      <c r="I8202" s="4">
        <f t="shared" si="895"/>
        <v>0</v>
      </c>
      <c r="J8202" s="4">
        <f t="shared" si="896"/>
        <v>0</v>
      </c>
      <c r="K8202" s="4">
        <f t="shared" si="892"/>
        <v>0</v>
      </c>
      <c r="L8202" s="5">
        <f t="shared" si="897"/>
        <v>0</v>
      </c>
      <c r="M8202" s="137">
        <f>'PVWatts Hourly Results (1)'!L8213/1000</f>
        <v>0</v>
      </c>
      <c r="N8202" s="3">
        <f>'PVWatts Hourly Results (2)'!L8213/1000</f>
        <v>0</v>
      </c>
      <c r="O8202" s="3">
        <f>'PVWatts Hourly Results (3)'!L8213/1000</f>
        <v>0</v>
      </c>
      <c r="P8202" s="3">
        <f>'PVWatts Hourly Results (4)'!L8213/1000</f>
        <v>0</v>
      </c>
      <c r="Q8202" s="130">
        <f>'PVWatts Hourly Results (5)'!L8213/1000</f>
        <v>0</v>
      </c>
    </row>
    <row r="8203" spans="2:17" x14ac:dyDescent="0.25">
      <c r="B8203" s="8">
        <v>12</v>
      </c>
      <c r="C8203" s="9">
        <v>7</v>
      </c>
      <c r="D8203" s="134">
        <f>'PVWatts Hourly Results (1)'!C8214</f>
        <v>0</v>
      </c>
      <c r="E8203" s="127">
        <f>DATE(YEAR(Inputs!$D$5),Summary!B8203,Summary!C8203)+TIME(D8203,0,0)</f>
        <v>342</v>
      </c>
      <c r="F8203" s="4">
        <f t="shared" si="893"/>
        <v>0</v>
      </c>
      <c r="G8203" s="4">
        <f t="shared" si="891"/>
        <v>6</v>
      </c>
      <c r="H8203" s="4">
        <f t="shared" si="894"/>
        <v>1</v>
      </c>
      <c r="I8203" s="4">
        <f t="shared" si="895"/>
        <v>0</v>
      </c>
      <c r="J8203" s="4">
        <f t="shared" si="896"/>
        <v>0</v>
      </c>
      <c r="K8203" s="4">
        <f t="shared" si="892"/>
        <v>0</v>
      </c>
      <c r="L8203" s="5">
        <f t="shared" si="897"/>
        <v>0</v>
      </c>
      <c r="M8203" s="137">
        <f>'PVWatts Hourly Results (1)'!L8214/1000</f>
        <v>0</v>
      </c>
      <c r="N8203" s="3">
        <f>'PVWatts Hourly Results (2)'!L8214/1000</f>
        <v>0</v>
      </c>
      <c r="O8203" s="3">
        <f>'PVWatts Hourly Results (3)'!L8214/1000</f>
        <v>0</v>
      </c>
      <c r="P8203" s="3">
        <f>'PVWatts Hourly Results (4)'!L8214/1000</f>
        <v>0</v>
      </c>
      <c r="Q8203" s="130">
        <f>'PVWatts Hourly Results (5)'!L8214/1000</f>
        <v>0</v>
      </c>
    </row>
    <row r="8204" spans="2:17" x14ac:dyDescent="0.25">
      <c r="B8204" s="8">
        <v>12</v>
      </c>
      <c r="C8204" s="9">
        <v>7</v>
      </c>
      <c r="D8204" s="134">
        <f>'PVWatts Hourly Results (1)'!C8215</f>
        <v>0</v>
      </c>
      <c r="E8204" s="127">
        <f>DATE(YEAR(Inputs!$D$5),Summary!B8204,Summary!C8204)+TIME(D8204,0,0)</f>
        <v>342</v>
      </c>
      <c r="F8204" s="4">
        <f t="shared" si="893"/>
        <v>0</v>
      </c>
      <c r="G8204" s="4">
        <f t="shared" si="891"/>
        <v>6</v>
      </c>
      <c r="H8204" s="4">
        <f t="shared" si="894"/>
        <v>1</v>
      </c>
      <c r="I8204" s="4">
        <f t="shared" si="895"/>
        <v>0</v>
      </c>
      <c r="J8204" s="4">
        <f t="shared" si="896"/>
        <v>0</v>
      </c>
      <c r="K8204" s="4">
        <f t="shared" si="892"/>
        <v>0</v>
      </c>
      <c r="L8204" s="5">
        <f t="shared" si="897"/>
        <v>0</v>
      </c>
      <c r="M8204" s="137">
        <f>'PVWatts Hourly Results (1)'!L8215/1000</f>
        <v>0</v>
      </c>
      <c r="N8204" s="3">
        <f>'PVWatts Hourly Results (2)'!L8215/1000</f>
        <v>0</v>
      </c>
      <c r="O8204" s="3">
        <f>'PVWatts Hourly Results (3)'!L8215/1000</f>
        <v>0</v>
      </c>
      <c r="P8204" s="3">
        <f>'PVWatts Hourly Results (4)'!L8215/1000</f>
        <v>0</v>
      </c>
      <c r="Q8204" s="130">
        <f>'PVWatts Hourly Results (5)'!L8215/1000</f>
        <v>0</v>
      </c>
    </row>
    <row r="8205" spans="2:17" x14ac:dyDescent="0.25">
      <c r="B8205" s="8">
        <v>12</v>
      </c>
      <c r="C8205" s="9">
        <v>7</v>
      </c>
      <c r="D8205" s="134">
        <f>'PVWatts Hourly Results (1)'!C8216</f>
        <v>0</v>
      </c>
      <c r="E8205" s="127">
        <f>DATE(YEAR(Inputs!$D$5),Summary!B8205,Summary!C8205)+TIME(D8205,0,0)</f>
        <v>342</v>
      </c>
      <c r="F8205" s="4">
        <f t="shared" si="893"/>
        <v>0</v>
      </c>
      <c r="G8205" s="4">
        <f t="shared" si="891"/>
        <v>6</v>
      </c>
      <c r="H8205" s="4">
        <f t="shared" si="894"/>
        <v>1</v>
      </c>
      <c r="I8205" s="4">
        <f t="shared" si="895"/>
        <v>0</v>
      </c>
      <c r="J8205" s="4">
        <f t="shared" si="896"/>
        <v>0</v>
      </c>
      <c r="K8205" s="4">
        <f t="shared" si="892"/>
        <v>0</v>
      </c>
      <c r="L8205" s="5">
        <f t="shared" si="897"/>
        <v>0</v>
      </c>
      <c r="M8205" s="137">
        <f>'PVWatts Hourly Results (1)'!L8216/1000</f>
        <v>0</v>
      </c>
      <c r="N8205" s="3">
        <f>'PVWatts Hourly Results (2)'!L8216/1000</f>
        <v>0</v>
      </c>
      <c r="O8205" s="3">
        <f>'PVWatts Hourly Results (3)'!L8216/1000</f>
        <v>0</v>
      </c>
      <c r="P8205" s="3">
        <f>'PVWatts Hourly Results (4)'!L8216/1000</f>
        <v>0</v>
      </c>
      <c r="Q8205" s="130">
        <f>'PVWatts Hourly Results (5)'!L8216/1000</f>
        <v>0</v>
      </c>
    </row>
    <row r="8206" spans="2:17" x14ac:dyDescent="0.25">
      <c r="B8206" s="8">
        <v>12</v>
      </c>
      <c r="C8206" s="9">
        <v>8</v>
      </c>
      <c r="D8206" s="134">
        <f>'PVWatts Hourly Results (1)'!C8217</f>
        <v>0</v>
      </c>
      <c r="E8206" s="127">
        <f>DATE(YEAR(Inputs!$D$5),Summary!B8206,Summary!C8206)+TIME(D8206,0,0)</f>
        <v>343</v>
      </c>
      <c r="F8206" s="4">
        <f t="shared" si="893"/>
        <v>0</v>
      </c>
      <c r="G8206" s="4">
        <f t="shared" si="891"/>
        <v>7</v>
      </c>
      <c r="H8206" s="4">
        <f t="shared" si="894"/>
        <v>0</v>
      </c>
      <c r="I8206" s="4">
        <f t="shared" si="895"/>
        <v>0</v>
      </c>
      <c r="J8206" s="4">
        <f t="shared" si="896"/>
        <v>0</v>
      </c>
      <c r="K8206" s="4">
        <f t="shared" si="892"/>
        <v>0</v>
      </c>
      <c r="L8206" s="5">
        <f t="shared" si="897"/>
        <v>0</v>
      </c>
      <c r="M8206" s="137">
        <f>'PVWatts Hourly Results (1)'!L8217/1000</f>
        <v>0</v>
      </c>
      <c r="N8206" s="3">
        <f>'PVWatts Hourly Results (2)'!L8217/1000</f>
        <v>0</v>
      </c>
      <c r="O8206" s="3">
        <f>'PVWatts Hourly Results (3)'!L8217/1000</f>
        <v>0</v>
      </c>
      <c r="P8206" s="3">
        <f>'PVWatts Hourly Results (4)'!L8217/1000</f>
        <v>0</v>
      </c>
      <c r="Q8206" s="130">
        <f>'PVWatts Hourly Results (5)'!L8217/1000</f>
        <v>0</v>
      </c>
    </row>
    <row r="8207" spans="2:17" x14ac:dyDescent="0.25">
      <c r="B8207" s="8">
        <v>12</v>
      </c>
      <c r="C8207" s="9">
        <v>8</v>
      </c>
      <c r="D8207" s="134">
        <f>'PVWatts Hourly Results (1)'!C8218</f>
        <v>0</v>
      </c>
      <c r="E8207" s="127">
        <f>DATE(YEAR(Inputs!$D$5),Summary!B8207,Summary!C8207)+TIME(D8207,0,0)</f>
        <v>343</v>
      </c>
      <c r="F8207" s="4">
        <f t="shared" si="893"/>
        <v>0</v>
      </c>
      <c r="G8207" s="4">
        <f t="shared" si="891"/>
        <v>7</v>
      </c>
      <c r="H8207" s="4">
        <f t="shared" si="894"/>
        <v>0</v>
      </c>
      <c r="I8207" s="4">
        <f t="shared" si="895"/>
        <v>0</v>
      </c>
      <c r="J8207" s="4">
        <f t="shared" si="896"/>
        <v>0</v>
      </c>
      <c r="K8207" s="4">
        <f t="shared" si="892"/>
        <v>0</v>
      </c>
      <c r="L8207" s="5">
        <f t="shared" si="897"/>
        <v>0</v>
      </c>
      <c r="M8207" s="137">
        <f>'PVWatts Hourly Results (1)'!L8218/1000</f>
        <v>0</v>
      </c>
      <c r="N8207" s="3">
        <f>'PVWatts Hourly Results (2)'!L8218/1000</f>
        <v>0</v>
      </c>
      <c r="O8207" s="3">
        <f>'PVWatts Hourly Results (3)'!L8218/1000</f>
        <v>0</v>
      </c>
      <c r="P8207" s="3">
        <f>'PVWatts Hourly Results (4)'!L8218/1000</f>
        <v>0</v>
      </c>
      <c r="Q8207" s="130">
        <f>'PVWatts Hourly Results (5)'!L8218/1000</f>
        <v>0</v>
      </c>
    </row>
    <row r="8208" spans="2:17" x14ac:dyDescent="0.25">
      <c r="B8208" s="8">
        <v>12</v>
      </c>
      <c r="C8208" s="9">
        <v>8</v>
      </c>
      <c r="D8208" s="134">
        <f>'PVWatts Hourly Results (1)'!C8219</f>
        <v>0</v>
      </c>
      <c r="E8208" s="127">
        <f>DATE(YEAR(Inputs!$D$5),Summary!B8208,Summary!C8208)+TIME(D8208,0,0)</f>
        <v>343</v>
      </c>
      <c r="F8208" s="4">
        <f t="shared" si="893"/>
        <v>0</v>
      </c>
      <c r="G8208" s="4">
        <f t="shared" si="891"/>
        <v>7</v>
      </c>
      <c r="H8208" s="4">
        <f t="shared" si="894"/>
        <v>0</v>
      </c>
      <c r="I8208" s="4">
        <f t="shared" si="895"/>
        <v>0</v>
      </c>
      <c r="J8208" s="4">
        <f t="shared" si="896"/>
        <v>0</v>
      </c>
      <c r="K8208" s="4">
        <f t="shared" si="892"/>
        <v>0</v>
      </c>
      <c r="L8208" s="5">
        <f t="shared" si="897"/>
        <v>0</v>
      </c>
      <c r="M8208" s="137">
        <f>'PVWatts Hourly Results (1)'!L8219/1000</f>
        <v>0</v>
      </c>
      <c r="N8208" s="3">
        <f>'PVWatts Hourly Results (2)'!L8219/1000</f>
        <v>0</v>
      </c>
      <c r="O8208" s="3">
        <f>'PVWatts Hourly Results (3)'!L8219/1000</f>
        <v>0</v>
      </c>
      <c r="P8208" s="3">
        <f>'PVWatts Hourly Results (4)'!L8219/1000</f>
        <v>0</v>
      </c>
      <c r="Q8208" s="130">
        <f>'PVWatts Hourly Results (5)'!L8219/1000</f>
        <v>0</v>
      </c>
    </row>
    <row r="8209" spans="2:17" x14ac:dyDescent="0.25">
      <c r="B8209" s="8">
        <v>12</v>
      </c>
      <c r="C8209" s="9">
        <v>8</v>
      </c>
      <c r="D8209" s="134">
        <f>'PVWatts Hourly Results (1)'!C8220</f>
        <v>0</v>
      </c>
      <c r="E8209" s="127">
        <f>DATE(YEAR(Inputs!$D$5),Summary!B8209,Summary!C8209)+TIME(D8209,0,0)</f>
        <v>343</v>
      </c>
      <c r="F8209" s="4">
        <f t="shared" si="893"/>
        <v>0</v>
      </c>
      <c r="G8209" s="4">
        <f t="shared" si="891"/>
        <v>7</v>
      </c>
      <c r="H8209" s="4">
        <f t="shared" si="894"/>
        <v>0</v>
      </c>
      <c r="I8209" s="4">
        <f t="shared" si="895"/>
        <v>0</v>
      </c>
      <c r="J8209" s="4">
        <f t="shared" si="896"/>
        <v>0</v>
      </c>
      <c r="K8209" s="4">
        <f t="shared" si="892"/>
        <v>0</v>
      </c>
      <c r="L8209" s="5">
        <f t="shared" si="897"/>
        <v>0</v>
      </c>
      <c r="M8209" s="137">
        <f>'PVWatts Hourly Results (1)'!L8220/1000</f>
        <v>0</v>
      </c>
      <c r="N8209" s="3">
        <f>'PVWatts Hourly Results (2)'!L8220/1000</f>
        <v>0</v>
      </c>
      <c r="O8209" s="3">
        <f>'PVWatts Hourly Results (3)'!L8220/1000</f>
        <v>0</v>
      </c>
      <c r="P8209" s="3">
        <f>'PVWatts Hourly Results (4)'!L8220/1000</f>
        <v>0</v>
      </c>
      <c r="Q8209" s="130">
        <f>'PVWatts Hourly Results (5)'!L8220/1000</f>
        <v>0</v>
      </c>
    </row>
    <row r="8210" spans="2:17" x14ac:dyDescent="0.25">
      <c r="B8210" s="8">
        <v>12</v>
      </c>
      <c r="C8210" s="9">
        <v>8</v>
      </c>
      <c r="D8210" s="134">
        <f>'PVWatts Hourly Results (1)'!C8221</f>
        <v>0</v>
      </c>
      <c r="E8210" s="127">
        <f>DATE(YEAR(Inputs!$D$5),Summary!B8210,Summary!C8210)+TIME(D8210,0,0)</f>
        <v>343</v>
      </c>
      <c r="F8210" s="4">
        <f t="shared" si="893"/>
        <v>0</v>
      </c>
      <c r="G8210" s="4">
        <f t="shared" si="891"/>
        <v>7</v>
      </c>
      <c r="H8210" s="4">
        <f t="shared" si="894"/>
        <v>0</v>
      </c>
      <c r="I8210" s="4">
        <f t="shared" si="895"/>
        <v>0</v>
      </c>
      <c r="J8210" s="4">
        <f t="shared" si="896"/>
        <v>0</v>
      </c>
      <c r="K8210" s="4">
        <f t="shared" si="892"/>
        <v>0</v>
      </c>
      <c r="L8210" s="5">
        <f t="shared" si="897"/>
        <v>0</v>
      </c>
      <c r="M8210" s="137">
        <f>'PVWatts Hourly Results (1)'!L8221/1000</f>
        <v>0</v>
      </c>
      <c r="N8210" s="3">
        <f>'PVWatts Hourly Results (2)'!L8221/1000</f>
        <v>0</v>
      </c>
      <c r="O8210" s="3">
        <f>'PVWatts Hourly Results (3)'!L8221/1000</f>
        <v>0</v>
      </c>
      <c r="P8210" s="3">
        <f>'PVWatts Hourly Results (4)'!L8221/1000</f>
        <v>0</v>
      </c>
      <c r="Q8210" s="130">
        <f>'PVWatts Hourly Results (5)'!L8221/1000</f>
        <v>0</v>
      </c>
    </row>
    <row r="8211" spans="2:17" x14ac:dyDescent="0.25">
      <c r="B8211" s="8">
        <v>12</v>
      </c>
      <c r="C8211" s="9">
        <v>8</v>
      </c>
      <c r="D8211" s="134">
        <f>'PVWatts Hourly Results (1)'!C8222</f>
        <v>0</v>
      </c>
      <c r="E8211" s="127">
        <f>DATE(YEAR(Inputs!$D$5),Summary!B8211,Summary!C8211)+TIME(D8211,0,0)</f>
        <v>343</v>
      </c>
      <c r="F8211" s="4">
        <f t="shared" si="893"/>
        <v>0</v>
      </c>
      <c r="G8211" s="4">
        <f t="shared" si="891"/>
        <v>7</v>
      </c>
      <c r="H8211" s="4">
        <f t="shared" si="894"/>
        <v>0</v>
      </c>
      <c r="I8211" s="4">
        <f t="shared" si="895"/>
        <v>0</v>
      </c>
      <c r="J8211" s="4">
        <f t="shared" si="896"/>
        <v>0</v>
      </c>
      <c r="K8211" s="4">
        <f t="shared" si="892"/>
        <v>0</v>
      </c>
      <c r="L8211" s="5">
        <f t="shared" si="897"/>
        <v>0</v>
      </c>
      <c r="M8211" s="137">
        <f>'PVWatts Hourly Results (1)'!L8222/1000</f>
        <v>0</v>
      </c>
      <c r="N8211" s="3">
        <f>'PVWatts Hourly Results (2)'!L8222/1000</f>
        <v>0</v>
      </c>
      <c r="O8211" s="3">
        <f>'PVWatts Hourly Results (3)'!L8222/1000</f>
        <v>0</v>
      </c>
      <c r="P8211" s="3">
        <f>'PVWatts Hourly Results (4)'!L8222/1000</f>
        <v>0</v>
      </c>
      <c r="Q8211" s="130">
        <f>'PVWatts Hourly Results (5)'!L8222/1000</f>
        <v>0</v>
      </c>
    </row>
    <row r="8212" spans="2:17" x14ac:dyDescent="0.25">
      <c r="B8212" s="8">
        <v>12</v>
      </c>
      <c r="C8212" s="9">
        <v>8</v>
      </c>
      <c r="D8212" s="134">
        <f>'PVWatts Hourly Results (1)'!C8223</f>
        <v>0</v>
      </c>
      <c r="E8212" s="127">
        <f>DATE(YEAR(Inputs!$D$5),Summary!B8212,Summary!C8212)+TIME(D8212,0,0)</f>
        <v>343</v>
      </c>
      <c r="F8212" s="4">
        <f t="shared" si="893"/>
        <v>0</v>
      </c>
      <c r="G8212" s="4">
        <f t="shared" si="891"/>
        <v>7</v>
      </c>
      <c r="H8212" s="4">
        <f t="shared" si="894"/>
        <v>0</v>
      </c>
      <c r="I8212" s="4">
        <f t="shared" si="895"/>
        <v>0</v>
      </c>
      <c r="J8212" s="4">
        <f t="shared" si="896"/>
        <v>0</v>
      </c>
      <c r="K8212" s="4">
        <f t="shared" si="892"/>
        <v>0</v>
      </c>
      <c r="L8212" s="5">
        <f t="shared" si="897"/>
        <v>0</v>
      </c>
      <c r="M8212" s="137">
        <f>'PVWatts Hourly Results (1)'!L8223/1000</f>
        <v>0</v>
      </c>
      <c r="N8212" s="3">
        <f>'PVWatts Hourly Results (2)'!L8223/1000</f>
        <v>0</v>
      </c>
      <c r="O8212" s="3">
        <f>'PVWatts Hourly Results (3)'!L8223/1000</f>
        <v>0</v>
      </c>
      <c r="P8212" s="3">
        <f>'PVWatts Hourly Results (4)'!L8223/1000</f>
        <v>0</v>
      </c>
      <c r="Q8212" s="130">
        <f>'PVWatts Hourly Results (5)'!L8223/1000</f>
        <v>0</v>
      </c>
    </row>
    <row r="8213" spans="2:17" x14ac:dyDescent="0.25">
      <c r="B8213" s="8">
        <v>12</v>
      </c>
      <c r="C8213" s="9">
        <v>8</v>
      </c>
      <c r="D8213" s="134">
        <f>'PVWatts Hourly Results (1)'!C8224</f>
        <v>0</v>
      </c>
      <c r="E8213" s="127">
        <f>DATE(YEAR(Inputs!$D$5),Summary!B8213,Summary!C8213)+TIME(D8213,0,0)</f>
        <v>343</v>
      </c>
      <c r="F8213" s="4">
        <f t="shared" si="893"/>
        <v>0</v>
      </c>
      <c r="G8213" s="4">
        <f t="shared" si="891"/>
        <v>7</v>
      </c>
      <c r="H8213" s="4">
        <f t="shared" si="894"/>
        <v>0</v>
      </c>
      <c r="I8213" s="4">
        <f t="shared" si="895"/>
        <v>0</v>
      </c>
      <c r="J8213" s="4">
        <f t="shared" si="896"/>
        <v>0</v>
      </c>
      <c r="K8213" s="4">
        <f t="shared" si="892"/>
        <v>0</v>
      </c>
      <c r="L8213" s="5">
        <f t="shared" si="897"/>
        <v>0</v>
      </c>
      <c r="M8213" s="137">
        <f>'PVWatts Hourly Results (1)'!L8224/1000</f>
        <v>0</v>
      </c>
      <c r="N8213" s="3">
        <f>'PVWatts Hourly Results (2)'!L8224/1000</f>
        <v>0</v>
      </c>
      <c r="O8213" s="3">
        <f>'PVWatts Hourly Results (3)'!L8224/1000</f>
        <v>0</v>
      </c>
      <c r="P8213" s="3">
        <f>'PVWatts Hourly Results (4)'!L8224/1000</f>
        <v>0</v>
      </c>
      <c r="Q8213" s="130">
        <f>'PVWatts Hourly Results (5)'!L8224/1000</f>
        <v>0</v>
      </c>
    </row>
    <row r="8214" spans="2:17" x14ac:dyDescent="0.25">
      <c r="B8214" s="8">
        <v>12</v>
      </c>
      <c r="C8214" s="9">
        <v>8</v>
      </c>
      <c r="D8214" s="134">
        <f>'PVWatts Hourly Results (1)'!C8225</f>
        <v>0</v>
      </c>
      <c r="E8214" s="127">
        <f>DATE(YEAR(Inputs!$D$5),Summary!B8214,Summary!C8214)+TIME(D8214,0,0)</f>
        <v>343</v>
      </c>
      <c r="F8214" s="4">
        <f t="shared" si="893"/>
        <v>0</v>
      </c>
      <c r="G8214" s="4">
        <f t="shared" ref="G8214:G8277" si="898">WEEKDAY(E8214)</f>
        <v>7</v>
      </c>
      <c r="H8214" s="4">
        <f t="shared" si="894"/>
        <v>0</v>
      </c>
      <c r="I8214" s="4">
        <f t="shared" si="895"/>
        <v>0</v>
      </c>
      <c r="J8214" s="4">
        <f t="shared" si="896"/>
        <v>0</v>
      </c>
      <c r="K8214" s="4">
        <f t="shared" ref="K8214:K8277" si="899">IF(OR(AND(B8214=7,C8214=4),AND(B8214=1,C8214=1)),1,0)</f>
        <v>0</v>
      </c>
      <c r="L8214" s="5">
        <f t="shared" si="897"/>
        <v>0</v>
      </c>
      <c r="M8214" s="137">
        <f>'PVWatts Hourly Results (1)'!L8225/1000</f>
        <v>0</v>
      </c>
      <c r="N8214" s="3">
        <f>'PVWatts Hourly Results (2)'!L8225/1000</f>
        <v>0</v>
      </c>
      <c r="O8214" s="3">
        <f>'PVWatts Hourly Results (3)'!L8225/1000</f>
        <v>0</v>
      </c>
      <c r="P8214" s="3">
        <f>'PVWatts Hourly Results (4)'!L8225/1000</f>
        <v>0</v>
      </c>
      <c r="Q8214" s="130">
        <f>'PVWatts Hourly Results (5)'!L8225/1000</f>
        <v>0</v>
      </c>
    </row>
    <row r="8215" spans="2:17" x14ac:dyDescent="0.25">
      <c r="B8215" s="8">
        <v>12</v>
      </c>
      <c r="C8215" s="9">
        <v>8</v>
      </c>
      <c r="D8215" s="134">
        <f>'PVWatts Hourly Results (1)'!C8226</f>
        <v>0</v>
      </c>
      <c r="E8215" s="127">
        <f>DATE(YEAR(Inputs!$D$5),Summary!B8215,Summary!C8215)+TIME(D8215,0,0)</f>
        <v>343</v>
      </c>
      <c r="F8215" s="4">
        <f t="shared" ref="F8215:F8278" si="900">IF(OR(B8215&lt;3,B8215=6,B8215=7,B8215=8),1,0)</f>
        <v>0</v>
      </c>
      <c r="G8215" s="4">
        <f t="shared" si="898"/>
        <v>7</v>
      </c>
      <c r="H8215" s="4">
        <f t="shared" ref="H8215:H8278" si="901">IF(OR(G8215=2,G8215=3,G8215=4,G8215=5,G8215=6),1,0)</f>
        <v>0</v>
      </c>
      <c r="I8215" s="4">
        <f t="shared" ref="I8215:I8278" si="902">IF(AND(B8215&gt;5,B8215&lt;9,D8215&gt;=13,D8215&lt;=16,H8215=1),1,0)</f>
        <v>0</v>
      </c>
      <c r="J8215" s="4">
        <f t="shared" ref="J8215:J8278" si="903">IF(AND(B8215&lt;3,OR(AND(D8215&gt;6,D8215&lt;9),AND(D8215&gt;17,D8215&lt;20)),H8215=1),1,0)</f>
        <v>0</v>
      </c>
      <c r="K8215" s="4">
        <f t="shared" si="899"/>
        <v>0</v>
      </c>
      <c r="L8215" s="5">
        <f t="shared" ref="L8215:L8278" si="904">IFERROR(IF(AND(F8215=1,H8215=1,OR(I8215=1,J8215=1),K8215=0),1,0),"")</f>
        <v>0</v>
      </c>
      <c r="M8215" s="137">
        <f>'PVWatts Hourly Results (1)'!L8226/1000</f>
        <v>0</v>
      </c>
      <c r="N8215" s="3">
        <f>'PVWatts Hourly Results (2)'!L8226/1000</f>
        <v>0</v>
      </c>
      <c r="O8215" s="3">
        <f>'PVWatts Hourly Results (3)'!L8226/1000</f>
        <v>0</v>
      </c>
      <c r="P8215" s="3">
        <f>'PVWatts Hourly Results (4)'!L8226/1000</f>
        <v>0</v>
      </c>
      <c r="Q8215" s="130">
        <f>'PVWatts Hourly Results (5)'!L8226/1000</f>
        <v>0</v>
      </c>
    </row>
    <row r="8216" spans="2:17" x14ac:dyDescent="0.25">
      <c r="B8216" s="8">
        <v>12</v>
      </c>
      <c r="C8216" s="9">
        <v>8</v>
      </c>
      <c r="D8216" s="134">
        <f>'PVWatts Hourly Results (1)'!C8227</f>
        <v>0</v>
      </c>
      <c r="E8216" s="127">
        <f>DATE(YEAR(Inputs!$D$5),Summary!B8216,Summary!C8216)+TIME(D8216,0,0)</f>
        <v>343</v>
      </c>
      <c r="F8216" s="4">
        <f t="shared" si="900"/>
        <v>0</v>
      </c>
      <c r="G8216" s="4">
        <f t="shared" si="898"/>
        <v>7</v>
      </c>
      <c r="H8216" s="4">
        <f t="shared" si="901"/>
        <v>0</v>
      </c>
      <c r="I8216" s="4">
        <f t="shared" si="902"/>
        <v>0</v>
      </c>
      <c r="J8216" s="4">
        <f t="shared" si="903"/>
        <v>0</v>
      </c>
      <c r="K8216" s="4">
        <f t="shared" si="899"/>
        <v>0</v>
      </c>
      <c r="L8216" s="5">
        <f t="shared" si="904"/>
        <v>0</v>
      </c>
      <c r="M8216" s="137">
        <f>'PVWatts Hourly Results (1)'!L8227/1000</f>
        <v>0</v>
      </c>
      <c r="N8216" s="3">
        <f>'PVWatts Hourly Results (2)'!L8227/1000</f>
        <v>0</v>
      </c>
      <c r="O8216" s="3">
        <f>'PVWatts Hourly Results (3)'!L8227/1000</f>
        <v>0</v>
      </c>
      <c r="P8216" s="3">
        <f>'PVWatts Hourly Results (4)'!L8227/1000</f>
        <v>0</v>
      </c>
      <c r="Q8216" s="130">
        <f>'PVWatts Hourly Results (5)'!L8227/1000</f>
        <v>0</v>
      </c>
    </row>
    <row r="8217" spans="2:17" x14ac:dyDescent="0.25">
      <c r="B8217" s="8">
        <v>12</v>
      </c>
      <c r="C8217" s="9">
        <v>8</v>
      </c>
      <c r="D8217" s="134">
        <f>'PVWatts Hourly Results (1)'!C8228</f>
        <v>0</v>
      </c>
      <c r="E8217" s="127">
        <f>DATE(YEAR(Inputs!$D$5),Summary!B8217,Summary!C8217)+TIME(D8217,0,0)</f>
        <v>343</v>
      </c>
      <c r="F8217" s="4">
        <f t="shared" si="900"/>
        <v>0</v>
      </c>
      <c r="G8217" s="4">
        <f t="shared" si="898"/>
        <v>7</v>
      </c>
      <c r="H8217" s="4">
        <f t="shared" si="901"/>
        <v>0</v>
      </c>
      <c r="I8217" s="4">
        <f t="shared" si="902"/>
        <v>0</v>
      </c>
      <c r="J8217" s="4">
        <f t="shared" si="903"/>
        <v>0</v>
      </c>
      <c r="K8217" s="4">
        <f t="shared" si="899"/>
        <v>0</v>
      </c>
      <c r="L8217" s="5">
        <f t="shared" si="904"/>
        <v>0</v>
      </c>
      <c r="M8217" s="137">
        <f>'PVWatts Hourly Results (1)'!L8228/1000</f>
        <v>0</v>
      </c>
      <c r="N8217" s="3">
        <f>'PVWatts Hourly Results (2)'!L8228/1000</f>
        <v>0</v>
      </c>
      <c r="O8217" s="3">
        <f>'PVWatts Hourly Results (3)'!L8228/1000</f>
        <v>0</v>
      </c>
      <c r="P8217" s="3">
        <f>'PVWatts Hourly Results (4)'!L8228/1000</f>
        <v>0</v>
      </c>
      <c r="Q8217" s="130">
        <f>'PVWatts Hourly Results (5)'!L8228/1000</f>
        <v>0</v>
      </c>
    </row>
    <row r="8218" spans="2:17" x14ac:dyDescent="0.25">
      <c r="B8218" s="8">
        <v>12</v>
      </c>
      <c r="C8218" s="9">
        <v>8</v>
      </c>
      <c r="D8218" s="134">
        <f>'PVWatts Hourly Results (1)'!C8229</f>
        <v>0</v>
      </c>
      <c r="E8218" s="127">
        <f>DATE(YEAR(Inputs!$D$5),Summary!B8218,Summary!C8218)+TIME(D8218,0,0)</f>
        <v>343</v>
      </c>
      <c r="F8218" s="4">
        <f t="shared" si="900"/>
        <v>0</v>
      </c>
      <c r="G8218" s="4">
        <f t="shared" si="898"/>
        <v>7</v>
      </c>
      <c r="H8218" s="4">
        <f t="shared" si="901"/>
        <v>0</v>
      </c>
      <c r="I8218" s="4">
        <f t="shared" si="902"/>
        <v>0</v>
      </c>
      <c r="J8218" s="4">
        <f t="shared" si="903"/>
        <v>0</v>
      </c>
      <c r="K8218" s="4">
        <f t="shared" si="899"/>
        <v>0</v>
      </c>
      <c r="L8218" s="5">
        <f t="shared" si="904"/>
        <v>0</v>
      </c>
      <c r="M8218" s="137">
        <f>'PVWatts Hourly Results (1)'!L8229/1000</f>
        <v>0</v>
      </c>
      <c r="N8218" s="3">
        <f>'PVWatts Hourly Results (2)'!L8229/1000</f>
        <v>0</v>
      </c>
      <c r="O8218" s="3">
        <f>'PVWatts Hourly Results (3)'!L8229/1000</f>
        <v>0</v>
      </c>
      <c r="P8218" s="3">
        <f>'PVWatts Hourly Results (4)'!L8229/1000</f>
        <v>0</v>
      </c>
      <c r="Q8218" s="130">
        <f>'PVWatts Hourly Results (5)'!L8229/1000</f>
        <v>0</v>
      </c>
    </row>
    <row r="8219" spans="2:17" x14ac:dyDescent="0.25">
      <c r="B8219" s="8">
        <v>12</v>
      </c>
      <c r="C8219" s="9">
        <v>8</v>
      </c>
      <c r="D8219" s="134">
        <f>'PVWatts Hourly Results (1)'!C8230</f>
        <v>0</v>
      </c>
      <c r="E8219" s="127">
        <f>DATE(YEAR(Inputs!$D$5),Summary!B8219,Summary!C8219)+TIME(D8219,0,0)</f>
        <v>343</v>
      </c>
      <c r="F8219" s="4">
        <f t="shared" si="900"/>
        <v>0</v>
      </c>
      <c r="G8219" s="4">
        <f t="shared" si="898"/>
        <v>7</v>
      </c>
      <c r="H8219" s="4">
        <f t="shared" si="901"/>
        <v>0</v>
      </c>
      <c r="I8219" s="4">
        <f t="shared" si="902"/>
        <v>0</v>
      </c>
      <c r="J8219" s="4">
        <f t="shared" si="903"/>
        <v>0</v>
      </c>
      <c r="K8219" s="4">
        <f t="shared" si="899"/>
        <v>0</v>
      </c>
      <c r="L8219" s="5">
        <f t="shared" si="904"/>
        <v>0</v>
      </c>
      <c r="M8219" s="137">
        <f>'PVWatts Hourly Results (1)'!L8230/1000</f>
        <v>0</v>
      </c>
      <c r="N8219" s="3">
        <f>'PVWatts Hourly Results (2)'!L8230/1000</f>
        <v>0</v>
      </c>
      <c r="O8219" s="3">
        <f>'PVWatts Hourly Results (3)'!L8230/1000</f>
        <v>0</v>
      </c>
      <c r="P8219" s="3">
        <f>'PVWatts Hourly Results (4)'!L8230/1000</f>
        <v>0</v>
      </c>
      <c r="Q8219" s="130">
        <f>'PVWatts Hourly Results (5)'!L8230/1000</f>
        <v>0</v>
      </c>
    </row>
    <row r="8220" spans="2:17" x14ac:dyDescent="0.25">
      <c r="B8220" s="8">
        <v>12</v>
      </c>
      <c r="C8220" s="9">
        <v>8</v>
      </c>
      <c r="D8220" s="134">
        <f>'PVWatts Hourly Results (1)'!C8231</f>
        <v>0</v>
      </c>
      <c r="E8220" s="127">
        <f>DATE(YEAR(Inputs!$D$5),Summary!B8220,Summary!C8220)+TIME(D8220,0,0)</f>
        <v>343</v>
      </c>
      <c r="F8220" s="4">
        <f t="shared" si="900"/>
        <v>0</v>
      </c>
      <c r="G8220" s="4">
        <f t="shared" si="898"/>
        <v>7</v>
      </c>
      <c r="H8220" s="4">
        <f t="shared" si="901"/>
        <v>0</v>
      </c>
      <c r="I8220" s="4">
        <f t="shared" si="902"/>
        <v>0</v>
      </c>
      <c r="J8220" s="4">
        <f t="shared" si="903"/>
        <v>0</v>
      </c>
      <c r="K8220" s="4">
        <f t="shared" si="899"/>
        <v>0</v>
      </c>
      <c r="L8220" s="5">
        <f t="shared" si="904"/>
        <v>0</v>
      </c>
      <c r="M8220" s="137">
        <f>'PVWatts Hourly Results (1)'!L8231/1000</f>
        <v>0</v>
      </c>
      <c r="N8220" s="3">
        <f>'PVWatts Hourly Results (2)'!L8231/1000</f>
        <v>0</v>
      </c>
      <c r="O8220" s="3">
        <f>'PVWatts Hourly Results (3)'!L8231/1000</f>
        <v>0</v>
      </c>
      <c r="P8220" s="3">
        <f>'PVWatts Hourly Results (4)'!L8231/1000</f>
        <v>0</v>
      </c>
      <c r="Q8220" s="130">
        <f>'PVWatts Hourly Results (5)'!L8231/1000</f>
        <v>0</v>
      </c>
    </row>
    <row r="8221" spans="2:17" x14ac:dyDescent="0.25">
      <c r="B8221" s="8">
        <v>12</v>
      </c>
      <c r="C8221" s="9">
        <v>8</v>
      </c>
      <c r="D8221" s="134">
        <f>'PVWatts Hourly Results (1)'!C8232</f>
        <v>0</v>
      </c>
      <c r="E8221" s="127">
        <f>DATE(YEAR(Inputs!$D$5),Summary!B8221,Summary!C8221)+TIME(D8221,0,0)</f>
        <v>343</v>
      </c>
      <c r="F8221" s="4">
        <f t="shared" si="900"/>
        <v>0</v>
      </c>
      <c r="G8221" s="4">
        <f t="shared" si="898"/>
        <v>7</v>
      </c>
      <c r="H8221" s="4">
        <f t="shared" si="901"/>
        <v>0</v>
      </c>
      <c r="I8221" s="4">
        <f t="shared" si="902"/>
        <v>0</v>
      </c>
      <c r="J8221" s="4">
        <f t="shared" si="903"/>
        <v>0</v>
      </c>
      <c r="K8221" s="4">
        <f t="shared" si="899"/>
        <v>0</v>
      </c>
      <c r="L8221" s="5">
        <f t="shared" si="904"/>
        <v>0</v>
      </c>
      <c r="M8221" s="137">
        <f>'PVWatts Hourly Results (1)'!L8232/1000</f>
        <v>0</v>
      </c>
      <c r="N8221" s="3">
        <f>'PVWatts Hourly Results (2)'!L8232/1000</f>
        <v>0</v>
      </c>
      <c r="O8221" s="3">
        <f>'PVWatts Hourly Results (3)'!L8232/1000</f>
        <v>0</v>
      </c>
      <c r="P8221" s="3">
        <f>'PVWatts Hourly Results (4)'!L8232/1000</f>
        <v>0</v>
      </c>
      <c r="Q8221" s="130">
        <f>'PVWatts Hourly Results (5)'!L8232/1000</f>
        <v>0</v>
      </c>
    </row>
    <row r="8222" spans="2:17" x14ac:dyDescent="0.25">
      <c r="B8222" s="8">
        <v>12</v>
      </c>
      <c r="C8222" s="9">
        <v>8</v>
      </c>
      <c r="D8222" s="134">
        <f>'PVWatts Hourly Results (1)'!C8233</f>
        <v>0</v>
      </c>
      <c r="E8222" s="127">
        <f>DATE(YEAR(Inputs!$D$5),Summary!B8222,Summary!C8222)+TIME(D8222,0,0)</f>
        <v>343</v>
      </c>
      <c r="F8222" s="4">
        <f t="shared" si="900"/>
        <v>0</v>
      </c>
      <c r="G8222" s="4">
        <f t="shared" si="898"/>
        <v>7</v>
      </c>
      <c r="H8222" s="4">
        <f t="shared" si="901"/>
        <v>0</v>
      </c>
      <c r="I8222" s="4">
        <f t="shared" si="902"/>
        <v>0</v>
      </c>
      <c r="J8222" s="4">
        <f t="shared" si="903"/>
        <v>0</v>
      </c>
      <c r="K8222" s="4">
        <f t="shared" si="899"/>
        <v>0</v>
      </c>
      <c r="L8222" s="5">
        <f t="shared" si="904"/>
        <v>0</v>
      </c>
      <c r="M8222" s="137">
        <f>'PVWatts Hourly Results (1)'!L8233/1000</f>
        <v>0</v>
      </c>
      <c r="N8222" s="3">
        <f>'PVWatts Hourly Results (2)'!L8233/1000</f>
        <v>0</v>
      </c>
      <c r="O8222" s="3">
        <f>'PVWatts Hourly Results (3)'!L8233/1000</f>
        <v>0</v>
      </c>
      <c r="P8222" s="3">
        <f>'PVWatts Hourly Results (4)'!L8233/1000</f>
        <v>0</v>
      </c>
      <c r="Q8222" s="130">
        <f>'PVWatts Hourly Results (5)'!L8233/1000</f>
        <v>0</v>
      </c>
    </row>
    <row r="8223" spans="2:17" x14ac:dyDescent="0.25">
      <c r="B8223" s="8">
        <v>12</v>
      </c>
      <c r="C8223" s="9">
        <v>8</v>
      </c>
      <c r="D8223" s="134">
        <f>'PVWatts Hourly Results (1)'!C8234</f>
        <v>0</v>
      </c>
      <c r="E8223" s="127">
        <f>DATE(YEAR(Inputs!$D$5),Summary!B8223,Summary!C8223)+TIME(D8223,0,0)</f>
        <v>343</v>
      </c>
      <c r="F8223" s="4">
        <f t="shared" si="900"/>
        <v>0</v>
      </c>
      <c r="G8223" s="4">
        <f t="shared" si="898"/>
        <v>7</v>
      </c>
      <c r="H8223" s="4">
        <f t="shared" si="901"/>
        <v>0</v>
      </c>
      <c r="I8223" s="4">
        <f t="shared" si="902"/>
        <v>0</v>
      </c>
      <c r="J8223" s="4">
        <f t="shared" si="903"/>
        <v>0</v>
      </c>
      <c r="K8223" s="4">
        <f t="shared" si="899"/>
        <v>0</v>
      </c>
      <c r="L8223" s="5">
        <f t="shared" si="904"/>
        <v>0</v>
      </c>
      <c r="M8223" s="137">
        <f>'PVWatts Hourly Results (1)'!L8234/1000</f>
        <v>0</v>
      </c>
      <c r="N8223" s="3">
        <f>'PVWatts Hourly Results (2)'!L8234/1000</f>
        <v>0</v>
      </c>
      <c r="O8223" s="3">
        <f>'PVWatts Hourly Results (3)'!L8234/1000</f>
        <v>0</v>
      </c>
      <c r="P8223" s="3">
        <f>'PVWatts Hourly Results (4)'!L8234/1000</f>
        <v>0</v>
      </c>
      <c r="Q8223" s="130">
        <f>'PVWatts Hourly Results (5)'!L8234/1000</f>
        <v>0</v>
      </c>
    </row>
    <row r="8224" spans="2:17" x14ac:dyDescent="0.25">
      <c r="B8224" s="8">
        <v>12</v>
      </c>
      <c r="C8224" s="9">
        <v>8</v>
      </c>
      <c r="D8224" s="134">
        <f>'PVWatts Hourly Results (1)'!C8235</f>
        <v>0</v>
      </c>
      <c r="E8224" s="127">
        <f>DATE(YEAR(Inputs!$D$5),Summary!B8224,Summary!C8224)+TIME(D8224,0,0)</f>
        <v>343</v>
      </c>
      <c r="F8224" s="4">
        <f t="shared" si="900"/>
        <v>0</v>
      </c>
      <c r="G8224" s="4">
        <f t="shared" si="898"/>
        <v>7</v>
      </c>
      <c r="H8224" s="4">
        <f t="shared" si="901"/>
        <v>0</v>
      </c>
      <c r="I8224" s="4">
        <f t="shared" si="902"/>
        <v>0</v>
      </c>
      <c r="J8224" s="4">
        <f t="shared" si="903"/>
        <v>0</v>
      </c>
      <c r="K8224" s="4">
        <f t="shared" si="899"/>
        <v>0</v>
      </c>
      <c r="L8224" s="5">
        <f t="shared" si="904"/>
        <v>0</v>
      </c>
      <c r="M8224" s="137">
        <f>'PVWatts Hourly Results (1)'!L8235/1000</f>
        <v>0</v>
      </c>
      <c r="N8224" s="3">
        <f>'PVWatts Hourly Results (2)'!L8235/1000</f>
        <v>0</v>
      </c>
      <c r="O8224" s="3">
        <f>'PVWatts Hourly Results (3)'!L8235/1000</f>
        <v>0</v>
      </c>
      <c r="P8224" s="3">
        <f>'PVWatts Hourly Results (4)'!L8235/1000</f>
        <v>0</v>
      </c>
      <c r="Q8224" s="130">
        <f>'PVWatts Hourly Results (5)'!L8235/1000</f>
        <v>0</v>
      </c>
    </row>
    <row r="8225" spans="2:17" x14ac:dyDescent="0.25">
      <c r="B8225" s="8">
        <v>12</v>
      </c>
      <c r="C8225" s="9">
        <v>8</v>
      </c>
      <c r="D8225" s="134">
        <f>'PVWatts Hourly Results (1)'!C8236</f>
        <v>0</v>
      </c>
      <c r="E8225" s="127">
        <f>DATE(YEAR(Inputs!$D$5),Summary!B8225,Summary!C8225)+TIME(D8225,0,0)</f>
        <v>343</v>
      </c>
      <c r="F8225" s="4">
        <f t="shared" si="900"/>
        <v>0</v>
      </c>
      <c r="G8225" s="4">
        <f t="shared" si="898"/>
        <v>7</v>
      </c>
      <c r="H8225" s="4">
        <f t="shared" si="901"/>
        <v>0</v>
      </c>
      <c r="I8225" s="4">
        <f t="shared" si="902"/>
        <v>0</v>
      </c>
      <c r="J8225" s="4">
        <f t="shared" si="903"/>
        <v>0</v>
      </c>
      <c r="K8225" s="4">
        <f t="shared" si="899"/>
        <v>0</v>
      </c>
      <c r="L8225" s="5">
        <f t="shared" si="904"/>
        <v>0</v>
      </c>
      <c r="M8225" s="137">
        <f>'PVWatts Hourly Results (1)'!L8236/1000</f>
        <v>0</v>
      </c>
      <c r="N8225" s="3">
        <f>'PVWatts Hourly Results (2)'!L8236/1000</f>
        <v>0</v>
      </c>
      <c r="O8225" s="3">
        <f>'PVWatts Hourly Results (3)'!L8236/1000</f>
        <v>0</v>
      </c>
      <c r="P8225" s="3">
        <f>'PVWatts Hourly Results (4)'!L8236/1000</f>
        <v>0</v>
      </c>
      <c r="Q8225" s="130">
        <f>'PVWatts Hourly Results (5)'!L8236/1000</f>
        <v>0</v>
      </c>
    </row>
    <row r="8226" spans="2:17" x14ac:dyDescent="0.25">
      <c r="B8226" s="8">
        <v>12</v>
      </c>
      <c r="C8226" s="9">
        <v>8</v>
      </c>
      <c r="D8226" s="134">
        <f>'PVWatts Hourly Results (1)'!C8237</f>
        <v>0</v>
      </c>
      <c r="E8226" s="127">
        <f>DATE(YEAR(Inputs!$D$5),Summary!B8226,Summary!C8226)+TIME(D8226,0,0)</f>
        <v>343</v>
      </c>
      <c r="F8226" s="4">
        <f t="shared" si="900"/>
        <v>0</v>
      </c>
      <c r="G8226" s="4">
        <f t="shared" si="898"/>
        <v>7</v>
      </c>
      <c r="H8226" s="4">
        <f t="shared" si="901"/>
        <v>0</v>
      </c>
      <c r="I8226" s="4">
        <f t="shared" si="902"/>
        <v>0</v>
      </c>
      <c r="J8226" s="4">
        <f t="shared" si="903"/>
        <v>0</v>
      </c>
      <c r="K8226" s="4">
        <f t="shared" si="899"/>
        <v>0</v>
      </c>
      <c r="L8226" s="5">
        <f t="shared" si="904"/>
        <v>0</v>
      </c>
      <c r="M8226" s="137">
        <f>'PVWatts Hourly Results (1)'!L8237/1000</f>
        <v>0</v>
      </c>
      <c r="N8226" s="3">
        <f>'PVWatts Hourly Results (2)'!L8237/1000</f>
        <v>0</v>
      </c>
      <c r="O8226" s="3">
        <f>'PVWatts Hourly Results (3)'!L8237/1000</f>
        <v>0</v>
      </c>
      <c r="P8226" s="3">
        <f>'PVWatts Hourly Results (4)'!L8237/1000</f>
        <v>0</v>
      </c>
      <c r="Q8226" s="130">
        <f>'PVWatts Hourly Results (5)'!L8237/1000</f>
        <v>0</v>
      </c>
    </row>
    <row r="8227" spans="2:17" x14ac:dyDescent="0.25">
      <c r="B8227" s="8">
        <v>12</v>
      </c>
      <c r="C8227" s="9">
        <v>8</v>
      </c>
      <c r="D8227" s="134">
        <f>'PVWatts Hourly Results (1)'!C8238</f>
        <v>0</v>
      </c>
      <c r="E8227" s="127">
        <f>DATE(YEAR(Inputs!$D$5),Summary!B8227,Summary!C8227)+TIME(D8227,0,0)</f>
        <v>343</v>
      </c>
      <c r="F8227" s="4">
        <f t="shared" si="900"/>
        <v>0</v>
      </c>
      <c r="G8227" s="4">
        <f t="shared" si="898"/>
        <v>7</v>
      </c>
      <c r="H8227" s="4">
        <f t="shared" si="901"/>
        <v>0</v>
      </c>
      <c r="I8227" s="4">
        <f t="shared" si="902"/>
        <v>0</v>
      </c>
      <c r="J8227" s="4">
        <f t="shared" si="903"/>
        <v>0</v>
      </c>
      <c r="K8227" s="4">
        <f t="shared" si="899"/>
        <v>0</v>
      </c>
      <c r="L8227" s="5">
        <f t="shared" si="904"/>
        <v>0</v>
      </c>
      <c r="M8227" s="137">
        <f>'PVWatts Hourly Results (1)'!L8238/1000</f>
        <v>0</v>
      </c>
      <c r="N8227" s="3">
        <f>'PVWatts Hourly Results (2)'!L8238/1000</f>
        <v>0</v>
      </c>
      <c r="O8227" s="3">
        <f>'PVWatts Hourly Results (3)'!L8238/1000</f>
        <v>0</v>
      </c>
      <c r="P8227" s="3">
        <f>'PVWatts Hourly Results (4)'!L8238/1000</f>
        <v>0</v>
      </c>
      <c r="Q8227" s="130">
        <f>'PVWatts Hourly Results (5)'!L8238/1000</f>
        <v>0</v>
      </c>
    </row>
    <row r="8228" spans="2:17" x14ac:dyDescent="0.25">
      <c r="B8228" s="8">
        <v>12</v>
      </c>
      <c r="C8228" s="9">
        <v>8</v>
      </c>
      <c r="D8228" s="134">
        <f>'PVWatts Hourly Results (1)'!C8239</f>
        <v>0</v>
      </c>
      <c r="E8228" s="127">
        <f>DATE(YEAR(Inputs!$D$5),Summary!B8228,Summary!C8228)+TIME(D8228,0,0)</f>
        <v>343</v>
      </c>
      <c r="F8228" s="4">
        <f t="shared" si="900"/>
        <v>0</v>
      </c>
      <c r="G8228" s="4">
        <f t="shared" si="898"/>
        <v>7</v>
      </c>
      <c r="H8228" s="4">
        <f t="shared" si="901"/>
        <v>0</v>
      </c>
      <c r="I8228" s="4">
        <f t="shared" si="902"/>
        <v>0</v>
      </c>
      <c r="J8228" s="4">
        <f t="shared" si="903"/>
        <v>0</v>
      </c>
      <c r="K8228" s="4">
        <f t="shared" si="899"/>
        <v>0</v>
      </c>
      <c r="L8228" s="5">
        <f t="shared" si="904"/>
        <v>0</v>
      </c>
      <c r="M8228" s="137">
        <f>'PVWatts Hourly Results (1)'!L8239/1000</f>
        <v>0</v>
      </c>
      <c r="N8228" s="3">
        <f>'PVWatts Hourly Results (2)'!L8239/1000</f>
        <v>0</v>
      </c>
      <c r="O8228" s="3">
        <f>'PVWatts Hourly Results (3)'!L8239/1000</f>
        <v>0</v>
      </c>
      <c r="P8228" s="3">
        <f>'PVWatts Hourly Results (4)'!L8239/1000</f>
        <v>0</v>
      </c>
      <c r="Q8228" s="130">
        <f>'PVWatts Hourly Results (5)'!L8239/1000</f>
        <v>0</v>
      </c>
    </row>
    <row r="8229" spans="2:17" x14ac:dyDescent="0.25">
      <c r="B8229" s="8">
        <v>12</v>
      </c>
      <c r="C8229" s="9">
        <v>8</v>
      </c>
      <c r="D8229" s="134">
        <f>'PVWatts Hourly Results (1)'!C8240</f>
        <v>0</v>
      </c>
      <c r="E8229" s="127">
        <f>DATE(YEAR(Inputs!$D$5),Summary!B8229,Summary!C8229)+TIME(D8229,0,0)</f>
        <v>343</v>
      </c>
      <c r="F8229" s="4">
        <f t="shared" si="900"/>
        <v>0</v>
      </c>
      <c r="G8229" s="4">
        <f t="shared" si="898"/>
        <v>7</v>
      </c>
      <c r="H8229" s="4">
        <f t="shared" si="901"/>
        <v>0</v>
      </c>
      <c r="I8229" s="4">
        <f t="shared" si="902"/>
        <v>0</v>
      </c>
      <c r="J8229" s="4">
        <f t="shared" si="903"/>
        <v>0</v>
      </c>
      <c r="K8229" s="4">
        <f t="shared" si="899"/>
        <v>0</v>
      </c>
      <c r="L8229" s="5">
        <f t="shared" si="904"/>
        <v>0</v>
      </c>
      <c r="M8229" s="137">
        <f>'PVWatts Hourly Results (1)'!L8240/1000</f>
        <v>0</v>
      </c>
      <c r="N8229" s="3">
        <f>'PVWatts Hourly Results (2)'!L8240/1000</f>
        <v>0</v>
      </c>
      <c r="O8229" s="3">
        <f>'PVWatts Hourly Results (3)'!L8240/1000</f>
        <v>0</v>
      </c>
      <c r="P8229" s="3">
        <f>'PVWatts Hourly Results (4)'!L8240/1000</f>
        <v>0</v>
      </c>
      <c r="Q8229" s="130">
        <f>'PVWatts Hourly Results (5)'!L8240/1000</f>
        <v>0</v>
      </c>
    </row>
    <row r="8230" spans="2:17" x14ac:dyDescent="0.25">
      <c r="B8230" s="8">
        <v>12</v>
      </c>
      <c r="C8230" s="9">
        <v>9</v>
      </c>
      <c r="D8230" s="134">
        <f>'PVWatts Hourly Results (1)'!C8241</f>
        <v>0</v>
      </c>
      <c r="E8230" s="127">
        <f>DATE(YEAR(Inputs!$D$5),Summary!B8230,Summary!C8230)+TIME(D8230,0,0)</f>
        <v>344</v>
      </c>
      <c r="F8230" s="4">
        <f t="shared" si="900"/>
        <v>0</v>
      </c>
      <c r="G8230" s="4">
        <f t="shared" si="898"/>
        <v>1</v>
      </c>
      <c r="H8230" s="4">
        <f t="shared" si="901"/>
        <v>0</v>
      </c>
      <c r="I8230" s="4">
        <f t="shared" si="902"/>
        <v>0</v>
      </c>
      <c r="J8230" s="4">
        <f t="shared" si="903"/>
        <v>0</v>
      </c>
      <c r="K8230" s="4">
        <f t="shared" si="899"/>
        <v>0</v>
      </c>
      <c r="L8230" s="5">
        <f t="shared" si="904"/>
        <v>0</v>
      </c>
      <c r="M8230" s="137">
        <f>'PVWatts Hourly Results (1)'!L8241/1000</f>
        <v>0</v>
      </c>
      <c r="N8230" s="3">
        <f>'PVWatts Hourly Results (2)'!L8241/1000</f>
        <v>0</v>
      </c>
      <c r="O8230" s="3">
        <f>'PVWatts Hourly Results (3)'!L8241/1000</f>
        <v>0</v>
      </c>
      <c r="P8230" s="3">
        <f>'PVWatts Hourly Results (4)'!L8241/1000</f>
        <v>0</v>
      </c>
      <c r="Q8230" s="130">
        <f>'PVWatts Hourly Results (5)'!L8241/1000</f>
        <v>0</v>
      </c>
    </row>
    <row r="8231" spans="2:17" x14ac:dyDescent="0.25">
      <c r="B8231" s="8">
        <v>12</v>
      </c>
      <c r="C8231" s="9">
        <v>9</v>
      </c>
      <c r="D8231" s="134">
        <f>'PVWatts Hourly Results (1)'!C8242</f>
        <v>0</v>
      </c>
      <c r="E8231" s="127">
        <f>DATE(YEAR(Inputs!$D$5),Summary!B8231,Summary!C8231)+TIME(D8231,0,0)</f>
        <v>344</v>
      </c>
      <c r="F8231" s="4">
        <f t="shared" si="900"/>
        <v>0</v>
      </c>
      <c r="G8231" s="4">
        <f t="shared" si="898"/>
        <v>1</v>
      </c>
      <c r="H8231" s="4">
        <f t="shared" si="901"/>
        <v>0</v>
      </c>
      <c r="I8231" s="4">
        <f t="shared" si="902"/>
        <v>0</v>
      </c>
      <c r="J8231" s="4">
        <f t="shared" si="903"/>
        <v>0</v>
      </c>
      <c r="K8231" s="4">
        <f t="shared" si="899"/>
        <v>0</v>
      </c>
      <c r="L8231" s="5">
        <f t="shared" si="904"/>
        <v>0</v>
      </c>
      <c r="M8231" s="137">
        <f>'PVWatts Hourly Results (1)'!L8242/1000</f>
        <v>0</v>
      </c>
      <c r="N8231" s="3">
        <f>'PVWatts Hourly Results (2)'!L8242/1000</f>
        <v>0</v>
      </c>
      <c r="O8231" s="3">
        <f>'PVWatts Hourly Results (3)'!L8242/1000</f>
        <v>0</v>
      </c>
      <c r="P8231" s="3">
        <f>'PVWatts Hourly Results (4)'!L8242/1000</f>
        <v>0</v>
      </c>
      <c r="Q8231" s="130">
        <f>'PVWatts Hourly Results (5)'!L8242/1000</f>
        <v>0</v>
      </c>
    </row>
    <row r="8232" spans="2:17" x14ac:dyDescent="0.25">
      <c r="B8232" s="8">
        <v>12</v>
      </c>
      <c r="C8232" s="9">
        <v>9</v>
      </c>
      <c r="D8232" s="134">
        <f>'PVWatts Hourly Results (1)'!C8243</f>
        <v>0</v>
      </c>
      <c r="E8232" s="127">
        <f>DATE(YEAR(Inputs!$D$5),Summary!B8232,Summary!C8232)+TIME(D8232,0,0)</f>
        <v>344</v>
      </c>
      <c r="F8232" s="4">
        <f t="shared" si="900"/>
        <v>0</v>
      </c>
      <c r="G8232" s="4">
        <f t="shared" si="898"/>
        <v>1</v>
      </c>
      <c r="H8232" s="4">
        <f t="shared" si="901"/>
        <v>0</v>
      </c>
      <c r="I8232" s="4">
        <f t="shared" si="902"/>
        <v>0</v>
      </c>
      <c r="J8232" s="4">
        <f t="shared" si="903"/>
        <v>0</v>
      </c>
      <c r="K8232" s="4">
        <f t="shared" si="899"/>
        <v>0</v>
      </c>
      <c r="L8232" s="5">
        <f t="shared" si="904"/>
        <v>0</v>
      </c>
      <c r="M8232" s="137">
        <f>'PVWatts Hourly Results (1)'!L8243/1000</f>
        <v>0</v>
      </c>
      <c r="N8232" s="3">
        <f>'PVWatts Hourly Results (2)'!L8243/1000</f>
        <v>0</v>
      </c>
      <c r="O8232" s="3">
        <f>'PVWatts Hourly Results (3)'!L8243/1000</f>
        <v>0</v>
      </c>
      <c r="P8232" s="3">
        <f>'PVWatts Hourly Results (4)'!L8243/1000</f>
        <v>0</v>
      </c>
      <c r="Q8232" s="130">
        <f>'PVWatts Hourly Results (5)'!L8243/1000</f>
        <v>0</v>
      </c>
    </row>
    <row r="8233" spans="2:17" x14ac:dyDescent="0.25">
      <c r="B8233" s="8">
        <v>12</v>
      </c>
      <c r="C8233" s="9">
        <v>9</v>
      </c>
      <c r="D8233" s="134">
        <f>'PVWatts Hourly Results (1)'!C8244</f>
        <v>0</v>
      </c>
      <c r="E8233" s="127">
        <f>DATE(YEAR(Inputs!$D$5),Summary!B8233,Summary!C8233)+TIME(D8233,0,0)</f>
        <v>344</v>
      </c>
      <c r="F8233" s="4">
        <f t="shared" si="900"/>
        <v>0</v>
      </c>
      <c r="G8233" s="4">
        <f t="shared" si="898"/>
        <v>1</v>
      </c>
      <c r="H8233" s="4">
        <f t="shared" si="901"/>
        <v>0</v>
      </c>
      <c r="I8233" s="4">
        <f t="shared" si="902"/>
        <v>0</v>
      </c>
      <c r="J8233" s="4">
        <f t="shared" si="903"/>
        <v>0</v>
      </c>
      <c r="K8233" s="4">
        <f t="shared" si="899"/>
        <v>0</v>
      </c>
      <c r="L8233" s="5">
        <f t="shared" si="904"/>
        <v>0</v>
      </c>
      <c r="M8233" s="137">
        <f>'PVWatts Hourly Results (1)'!L8244/1000</f>
        <v>0</v>
      </c>
      <c r="N8233" s="3">
        <f>'PVWatts Hourly Results (2)'!L8244/1000</f>
        <v>0</v>
      </c>
      <c r="O8233" s="3">
        <f>'PVWatts Hourly Results (3)'!L8244/1000</f>
        <v>0</v>
      </c>
      <c r="P8233" s="3">
        <f>'PVWatts Hourly Results (4)'!L8244/1000</f>
        <v>0</v>
      </c>
      <c r="Q8233" s="130">
        <f>'PVWatts Hourly Results (5)'!L8244/1000</f>
        <v>0</v>
      </c>
    </row>
    <row r="8234" spans="2:17" x14ac:dyDescent="0.25">
      <c r="B8234" s="8">
        <v>12</v>
      </c>
      <c r="C8234" s="9">
        <v>9</v>
      </c>
      <c r="D8234" s="134">
        <f>'PVWatts Hourly Results (1)'!C8245</f>
        <v>0</v>
      </c>
      <c r="E8234" s="127">
        <f>DATE(YEAR(Inputs!$D$5),Summary!B8234,Summary!C8234)+TIME(D8234,0,0)</f>
        <v>344</v>
      </c>
      <c r="F8234" s="4">
        <f t="shared" si="900"/>
        <v>0</v>
      </c>
      <c r="G8234" s="4">
        <f t="shared" si="898"/>
        <v>1</v>
      </c>
      <c r="H8234" s="4">
        <f t="shared" si="901"/>
        <v>0</v>
      </c>
      <c r="I8234" s="4">
        <f t="shared" si="902"/>
        <v>0</v>
      </c>
      <c r="J8234" s="4">
        <f t="shared" si="903"/>
        <v>0</v>
      </c>
      <c r="K8234" s="4">
        <f t="shared" si="899"/>
        <v>0</v>
      </c>
      <c r="L8234" s="5">
        <f t="shared" si="904"/>
        <v>0</v>
      </c>
      <c r="M8234" s="137">
        <f>'PVWatts Hourly Results (1)'!L8245/1000</f>
        <v>0</v>
      </c>
      <c r="N8234" s="3">
        <f>'PVWatts Hourly Results (2)'!L8245/1000</f>
        <v>0</v>
      </c>
      <c r="O8234" s="3">
        <f>'PVWatts Hourly Results (3)'!L8245/1000</f>
        <v>0</v>
      </c>
      <c r="P8234" s="3">
        <f>'PVWatts Hourly Results (4)'!L8245/1000</f>
        <v>0</v>
      </c>
      <c r="Q8234" s="130">
        <f>'PVWatts Hourly Results (5)'!L8245/1000</f>
        <v>0</v>
      </c>
    </row>
    <row r="8235" spans="2:17" x14ac:dyDescent="0.25">
      <c r="B8235" s="8">
        <v>12</v>
      </c>
      <c r="C8235" s="9">
        <v>9</v>
      </c>
      <c r="D8235" s="134">
        <f>'PVWatts Hourly Results (1)'!C8246</f>
        <v>0</v>
      </c>
      <c r="E8235" s="127">
        <f>DATE(YEAR(Inputs!$D$5),Summary!B8235,Summary!C8235)+TIME(D8235,0,0)</f>
        <v>344</v>
      </c>
      <c r="F8235" s="4">
        <f t="shared" si="900"/>
        <v>0</v>
      </c>
      <c r="G8235" s="4">
        <f t="shared" si="898"/>
        <v>1</v>
      </c>
      <c r="H8235" s="4">
        <f t="shared" si="901"/>
        <v>0</v>
      </c>
      <c r="I8235" s="4">
        <f t="shared" si="902"/>
        <v>0</v>
      </c>
      <c r="J8235" s="4">
        <f t="shared" si="903"/>
        <v>0</v>
      </c>
      <c r="K8235" s="4">
        <f t="shared" si="899"/>
        <v>0</v>
      </c>
      <c r="L8235" s="5">
        <f t="shared" si="904"/>
        <v>0</v>
      </c>
      <c r="M8235" s="137">
        <f>'PVWatts Hourly Results (1)'!L8246/1000</f>
        <v>0</v>
      </c>
      <c r="N8235" s="3">
        <f>'PVWatts Hourly Results (2)'!L8246/1000</f>
        <v>0</v>
      </c>
      <c r="O8235" s="3">
        <f>'PVWatts Hourly Results (3)'!L8246/1000</f>
        <v>0</v>
      </c>
      <c r="P8235" s="3">
        <f>'PVWatts Hourly Results (4)'!L8246/1000</f>
        <v>0</v>
      </c>
      <c r="Q8235" s="130">
        <f>'PVWatts Hourly Results (5)'!L8246/1000</f>
        <v>0</v>
      </c>
    </row>
    <row r="8236" spans="2:17" x14ac:dyDescent="0.25">
      <c r="B8236" s="8">
        <v>12</v>
      </c>
      <c r="C8236" s="9">
        <v>9</v>
      </c>
      <c r="D8236" s="134">
        <f>'PVWatts Hourly Results (1)'!C8247</f>
        <v>0</v>
      </c>
      <c r="E8236" s="127">
        <f>DATE(YEAR(Inputs!$D$5),Summary!B8236,Summary!C8236)+TIME(D8236,0,0)</f>
        <v>344</v>
      </c>
      <c r="F8236" s="4">
        <f t="shared" si="900"/>
        <v>0</v>
      </c>
      <c r="G8236" s="4">
        <f t="shared" si="898"/>
        <v>1</v>
      </c>
      <c r="H8236" s="4">
        <f t="shared" si="901"/>
        <v>0</v>
      </c>
      <c r="I8236" s="4">
        <f t="shared" si="902"/>
        <v>0</v>
      </c>
      <c r="J8236" s="4">
        <f t="shared" si="903"/>
        <v>0</v>
      </c>
      <c r="K8236" s="4">
        <f t="shared" si="899"/>
        <v>0</v>
      </c>
      <c r="L8236" s="5">
        <f t="shared" si="904"/>
        <v>0</v>
      </c>
      <c r="M8236" s="137">
        <f>'PVWatts Hourly Results (1)'!L8247/1000</f>
        <v>0</v>
      </c>
      <c r="N8236" s="3">
        <f>'PVWatts Hourly Results (2)'!L8247/1000</f>
        <v>0</v>
      </c>
      <c r="O8236" s="3">
        <f>'PVWatts Hourly Results (3)'!L8247/1000</f>
        <v>0</v>
      </c>
      <c r="P8236" s="3">
        <f>'PVWatts Hourly Results (4)'!L8247/1000</f>
        <v>0</v>
      </c>
      <c r="Q8236" s="130">
        <f>'PVWatts Hourly Results (5)'!L8247/1000</f>
        <v>0</v>
      </c>
    </row>
    <row r="8237" spans="2:17" x14ac:dyDescent="0.25">
      <c r="B8237" s="8">
        <v>12</v>
      </c>
      <c r="C8237" s="9">
        <v>9</v>
      </c>
      <c r="D8237" s="134">
        <f>'PVWatts Hourly Results (1)'!C8248</f>
        <v>0</v>
      </c>
      <c r="E8237" s="127">
        <f>DATE(YEAR(Inputs!$D$5),Summary!B8237,Summary!C8237)+TIME(D8237,0,0)</f>
        <v>344</v>
      </c>
      <c r="F8237" s="4">
        <f t="shared" si="900"/>
        <v>0</v>
      </c>
      <c r="G8237" s="4">
        <f t="shared" si="898"/>
        <v>1</v>
      </c>
      <c r="H8237" s="4">
        <f t="shared" si="901"/>
        <v>0</v>
      </c>
      <c r="I8237" s="4">
        <f t="shared" si="902"/>
        <v>0</v>
      </c>
      <c r="J8237" s="4">
        <f t="shared" si="903"/>
        <v>0</v>
      </c>
      <c r="K8237" s="4">
        <f t="shared" si="899"/>
        <v>0</v>
      </c>
      <c r="L8237" s="5">
        <f t="shared" si="904"/>
        <v>0</v>
      </c>
      <c r="M8237" s="137">
        <f>'PVWatts Hourly Results (1)'!L8248/1000</f>
        <v>0</v>
      </c>
      <c r="N8237" s="3">
        <f>'PVWatts Hourly Results (2)'!L8248/1000</f>
        <v>0</v>
      </c>
      <c r="O8237" s="3">
        <f>'PVWatts Hourly Results (3)'!L8248/1000</f>
        <v>0</v>
      </c>
      <c r="P8237" s="3">
        <f>'PVWatts Hourly Results (4)'!L8248/1000</f>
        <v>0</v>
      </c>
      <c r="Q8237" s="130">
        <f>'PVWatts Hourly Results (5)'!L8248/1000</f>
        <v>0</v>
      </c>
    </row>
    <row r="8238" spans="2:17" x14ac:dyDescent="0.25">
      <c r="B8238" s="8">
        <v>12</v>
      </c>
      <c r="C8238" s="9">
        <v>9</v>
      </c>
      <c r="D8238" s="134">
        <f>'PVWatts Hourly Results (1)'!C8249</f>
        <v>0</v>
      </c>
      <c r="E8238" s="127">
        <f>DATE(YEAR(Inputs!$D$5),Summary!B8238,Summary!C8238)+TIME(D8238,0,0)</f>
        <v>344</v>
      </c>
      <c r="F8238" s="4">
        <f t="shared" si="900"/>
        <v>0</v>
      </c>
      <c r="G8238" s="4">
        <f t="shared" si="898"/>
        <v>1</v>
      </c>
      <c r="H8238" s="4">
        <f t="shared" si="901"/>
        <v>0</v>
      </c>
      <c r="I8238" s="4">
        <f t="shared" si="902"/>
        <v>0</v>
      </c>
      <c r="J8238" s="4">
        <f t="shared" si="903"/>
        <v>0</v>
      </c>
      <c r="K8238" s="4">
        <f t="shared" si="899"/>
        <v>0</v>
      </c>
      <c r="L8238" s="5">
        <f t="shared" si="904"/>
        <v>0</v>
      </c>
      <c r="M8238" s="137">
        <f>'PVWatts Hourly Results (1)'!L8249/1000</f>
        <v>0</v>
      </c>
      <c r="N8238" s="3">
        <f>'PVWatts Hourly Results (2)'!L8249/1000</f>
        <v>0</v>
      </c>
      <c r="O8238" s="3">
        <f>'PVWatts Hourly Results (3)'!L8249/1000</f>
        <v>0</v>
      </c>
      <c r="P8238" s="3">
        <f>'PVWatts Hourly Results (4)'!L8249/1000</f>
        <v>0</v>
      </c>
      <c r="Q8238" s="130">
        <f>'PVWatts Hourly Results (5)'!L8249/1000</f>
        <v>0</v>
      </c>
    </row>
    <row r="8239" spans="2:17" x14ac:dyDescent="0.25">
      <c r="B8239" s="8">
        <v>12</v>
      </c>
      <c r="C8239" s="9">
        <v>9</v>
      </c>
      <c r="D8239" s="134">
        <f>'PVWatts Hourly Results (1)'!C8250</f>
        <v>0</v>
      </c>
      <c r="E8239" s="127">
        <f>DATE(YEAR(Inputs!$D$5),Summary!B8239,Summary!C8239)+TIME(D8239,0,0)</f>
        <v>344</v>
      </c>
      <c r="F8239" s="4">
        <f t="shared" si="900"/>
        <v>0</v>
      </c>
      <c r="G8239" s="4">
        <f t="shared" si="898"/>
        <v>1</v>
      </c>
      <c r="H8239" s="4">
        <f t="shared" si="901"/>
        <v>0</v>
      </c>
      <c r="I8239" s="4">
        <f t="shared" si="902"/>
        <v>0</v>
      </c>
      <c r="J8239" s="4">
        <f t="shared" si="903"/>
        <v>0</v>
      </c>
      <c r="K8239" s="4">
        <f t="shared" si="899"/>
        <v>0</v>
      </c>
      <c r="L8239" s="5">
        <f t="shared" si="904"/>
        <v>0</v>
      </c>
      <c r="M8239" s="137">
        <f>'PVWatts Hourly Results (1)'!L8250/1000</f>
        <v>0</v>
      </c>
      <c r="N8239" s="3">
        <f>'PVWatts Hourly Results (2)'!L8250/1000</f>
        <v>0</v>
      </c>
      <c r="O8239" s="3">
        <f>'PVWatts Hourly Results (3)'!L8250/1000</f>
        <v>0</v>
      </c>
      <c r="P8239" s="3">
        <f>'PVWatts Hourly Results (4)'!L8250/1000</f>
        <v>0</v>
      </c>
      <c r="Q8239" s="130">
        <f>'PVWatts Hourly Results (5)'!L8250/1000</f>
        <v>0</v>
      </c>
    </row>
    <row r="8240" spans="2:17" x14ac:dyDescent="0.25">
      <c r="B8240" s="8">
        <v>12</v>
      </c>
      <c r="C8240" s="9">
        <v>9</v>
      </c>
      <c r="D8240" s="134">
        <f>'PVWatts Hourly Results (1)'!C8251</f>
        <v>0</v>
      </c>
      <c r="E8240" s="127">
        <f>DATE(YEAR(Inputs!$D$5),Summary!B8240,Summary!C8240)+TIME(D8240,0,0)</f>
        <v>344</v>
      </c>
      <c r="F8240" s="4">
        <f t="shared" si="900"/>
        <v>0</v>
      </c>
      <c r="G8240" s="4">
        <f t="shared" si="898"/>
        <v>1</v>
      </c>
      <c r="H8240" s="4">
        <f t="shared" si="901"/>
        <v>0</v>
      </c>
      <c r="I8240" s="4">
        <f t="shared" si="902"/>
        <v>0</v>
      </c>
      <c r="J8240" s="4">
        <f t="shared" si="903"/>
        <v>0</v>
      </c>
      <c r="K8240" s="4">
        <f t="shared" si="899"/>
        <v>0</v>
      </c>
      <c r="L8240" s="5">
        <f t="shared" si="904"/>
        <v>0</v>
      </c>
      <c r="M8240" s="137">
        <f>'PVWatts Hourly Results (1)'!L8251/1000</f>
        <v>0</v>
      </c>
      <c r="N8240" s="3">
        <f>'PVWatts Hourly Results (2)'!L8251/1000</f>
        <v>0</v>
      </c>
      <c r="O8240" s="3">
        <f>'PVWatts Hourly Results (3)'!L8251/1000</f>
        <v>0</v>
      </c>
      <c r="P8240" s="3">
        <f>'PVWatts Hourly Results (4)'!L8251/1000</f>
        <v>0</v>
      </c>
      <c r="Q8240" s="130">
        <f>'PVWatts Hourly Results (5)'!L8251/1000</f>
        <v>0</v>
      </c>
    </row>
    <row r="8241" spans="2:17" x14ac:dyDescent="0.25">
      <c r="B8241" s="8">
        <v>12</v>
      </c>
      <c r="C8241" s="9">
        <v>9</v>
      </c>
      <c r="D8241" s="134">
        <f>'PVWatts Hourly Results (1)'!C8252</f>
        <v>0</v>
      </c>
      <c r="E8241" s="127">
        <f>DATE(YEAR(Inputs!$D$5),Summary!B8241,Summary!C8241)+TIME(D8241,0,0)</f>
        <v>344</v>
      </c>
      <c r="F8241" s="4">
        <f t="shared" si="900"/>
        <v>0</v>
      </c>
      <c r="G8241" s="4">
        <f t="shared" si="898"/>
        <v>1</v>
      </c>
      <c r="H8241" s="4">
        <f t="shared" si="901"/>
        <v>0</v>
      </c>
      <c r="I8241" s="4">
        <f t="shared" si="902"/>
        <v>0</v>
      </c>
      <c r="J8241" s="4">
        <f t="shared" si="903"/>
        <v>0</v>
      </c>
      <c r="K8241" s="4">
        <f t="shared" si="899"/>
        <v>0</v>
      </c>
      <c r="L8241" s="5">
        <f t="shared" si="904"/>
        <v>0</v>
      </c>
      <c r="M8241" s="137">
        <f>'PVWatts Hourly Results (1)'!L8252/1000</f>
        <v>0</v>
      </c>
      <c r="N8241" s="3">
        <f>'PVWatts Hourly Results (2)'!L8252/1000</f>
        <v>0</v>
      </c>
      <c r="O8241" s="3">
        <f>'PVWatts Hourly Results (3)'!L8252/1000</f>
        <v>0</v>
      </c>
      <c r="P8241" s="3">
        <f>'PVWatts Hourly Results (4)'!L8252/1000</f>
        <v>0</v>
      </c>
      <c r="Q8241" s="130">
        <f>'PVWatts Hourly Results (5)'!L8252/1000</f>
        <v>0</v>
      </c>
    </row>
    <row r="8242" spans="2:17" x14ac:dyDescent="0.25">
      <c r="B8242" s="8">
        <v>12</v>
      </c>
      <c r="C8242" s="9">
        <v>9</v>
      </c>
      <c r="D8242" s="134">
        <f>'PVWatts Hourly Results (1)'!C8253</f>
        <v>0</v>
      </c>
      <c r="E8242" s="127">
        <f>DATE(YEAR(Inputs!$D$5),Summary!B8242,Summary!C8242)+TIME(D8242,0,0)</f>
        <v>344</v>
      </c>
      <c r="F8242" s="4">
        <f t="shared" si="900"/>
        <v>0</v>
      </c>
      <c r="G8242" s="4">
        <f t="shared" si="898"/>
        <v>1</v>
      </c>
      <c r="H8242" s="4">
        <f t="shared" si="901"/>
        <v>0</v>
      </c>
      <c r="I8242" s="4">
        <f t="shared" si="902"/>
        <v>0</v>
      </c>
      <c r="J8242" s="4">
        <f t="shared" si="903"/>
        <v>0</v>
      </c>
      <c r="K8242" s="4">
        <f t="shared" si="899"/>
        <v>0</v>
      </c>
      <c r="L8242" s="5">
        <f t="shared" si="904"/>
        <v>0</v>
      </c>
      <c r="M8242" s="137">
        <f>'PVWatts Hourly Results (1)'!L8253/1000</f>
        <v>0</v>
      </c>
      <c r="N8242" s="3">
        <f>'PVWatts Hourly Results (2)'!L8253/1000</f>
        <v>0</v>
      </c>
      <c r="O8242" s="3">
        <f>'PVWatts Hourly Results (3)'!L8253/1000</f>
        <v>0</v>
      </c>
      <c r="P8242" s="3">
        <f>'PVWatts Hourly Results (4)'!L8253/1000</f>
        <v>0</v>
      </c>
      <c r="Q8242" s="130">
        <f>'PVWatts Hourly Results (5)'!L8253/1000</f>
        <v>0</v>
      </c>
    </row>
    <row r="8243" spans="2:17" x14ac:dyDescent="0.25">
      <c r="B8243" s="8">
        <v>12</v>
      </c>
      <c r="C8243" s="9">
        <v>9</v>
      </c>
      <c r="D8243" s="134">
        <f>'PVWatts Hourly Results (1)'!C8254</f>
        <v>0</v>
      </c>
      <c r="E8243" s="127">
        <f>DATE(YEAR(Inputs!$D$5),Summary!B8243,Summary!C8243)+TIME(D8243,0,0)</f>
        <v>344</v>
      </c>
      <c r="F8243" s="4">
        <f t="shared" si="900"/>
        <v>0</v>
      </c>
      <c r="G8243" s="4">
        <f t="shared" si="898"/>
        <v>1</v>
      </c>
      <c r="H8243" s="4">
        <f t="shared" si="901"/>
        <v>0</v>
      </c>
      <c r="I8243" s="4">
        <f t="shared" si="902"/>
        <v>0</v>
      </c>
      <c r="J8243" s="4">
        <f t="shared" si="903"/>
        <v>0</v>
      </c>
      <c r="K8243" s="4">
        <f t="shared" si="899"/>
        <v>0</v>
      </c>
      <c r="L8243" s="5">
        <f t="shared" si="904"/>
        <v>0</v>
      </c>
      <c r="M8243" s="137">
        <f>'PVWatts Hourly Results (1)'!L8254/1000</f>
        <v>0</v>
      </c>
      <c r="N8243" s="3">
        <f>'PVWatts Hourly Results (2)'!L8254/1000</f>
        <v>0</v>
      </c>
      <c r="O8243" s="3">
        <f>'PVWatts Hourly Results (3)'!L8254/1000</f>
        <v>0</v>
      </c>
      <c r="P8243" s="3">
        <f>'PVWatts Hourly Results (4)'!L8254/1000</f>
        <v>0</v>
      </c>
      <c r="Q8243" s="130">
        <f>'PVWatts Hourly Results (5)'!L8254/1000</f>
        <v>0</v>
      </c>
    </row>
    <row r="8244" spans="2:17" x14ac:dyDescent="0.25">
      <c r="B8244" s="8">
        <v>12</v>
      </c>
      <c r="C8244" s="9">
        <v>9</v>
      </c>
      <c r="D8244" s="134">
        <f>'PVWatts Hourly Results (1)'!C8255</f>
        <v>0</v>
      </c>
      <c r="E8244" s="127">
        <f>DATE(YEAR(Inputs!$D$5),Summary!B8244,Summary!C8244)+TIME(D8244,0,0)</f>
        <v>344</v>
      </c>
      <c r="F8244" s="4">
        <f t="shared" si="900"/>
        <v>0</v>
      </c>
      <c r="G8244" s="4">
        <f t="shared" si="898"/>
        <v>1</v>
      </c>
      <c r="H8244" s="4">
        <f t="shared" si="901"/>
        <v>0</v>
      </c>
      <c r="I8244" s="4">
        <f t="shared" si="902"/>
        <v>0</v>
      </c>
      <c r="J8244" s="4">
        <f t="shared" si="903"/>
        <v>0</v>
      </c>
      <c r="K8244" s="4">
        <f t="shared" si="899"/>
        <v>0</v>
      </c>
      <c r="L8244" s="5">
        <f t="shared" si="904"/>
        <v>0</v>
      </c>
      <c r="M8244" s="137">
        <f>'PVWatts Hourly Results (1)'!L8255/1000</f>
        <v>0</v>
      </c>
      <c r="N8244" s="3">
        <f>'PVWatts Hourly Results (2)'!L8255/1000</f>
        <v>0</v>
      </c>
      <c r="O8244" s="3">
        <f>'PVWatts Hourly Results (3)'!L8255/1000</f>
        <v>0</v>
      </c>
      <c r="P8244" s="3">
        <f>'PVWatts Hourly Results (4)'!L8255/1000</f>
        <v>0</v>
      </c>
      <c r="Q8244" s="130">
        <f>'PVWatts Hourly Results (5)'!L8255/1000</f>
        <v>0</v>
      </c>
    </row>
    <row r="8245" spans="2:17" x14ac:dyDescent="0.25">
      <c r="B8245" s="8">
        <v>12</v>
      </c>
      <c r="C8245" s="9">
        <v>9</v>
      </c>
      <c r="D8245" s="134">
        <f>'PVWatts Hourly Results (1)'!C8256</f>
        <v>0</v>
      </c>
      <c r="E8245" s="127">
        <f>DATE(YEAR(Inputs!$D$5),Summary!B8245,Summary!C8245)+TIME(D8245,0,0)</f>
        <v>344</v>
      </c>
      <c r="F8245" s="4">
        <f t="shared" si="900"/>
        <v>0</v>
      </c>
      <c r="G8245" s="4">
        <f t="shared" si="898"/>
        <v>1</v>
      </c>
      <c r="H8245" s="4">
        <f t="shared" si="901"/>
        <v>0</v>
      </c>
      <c r="I8245" s="4">
        <f t="shared" si="902"/>
        <v>0</v>
      </c>
      <c r="J8245" s="4">
        <f t="shared" si="903"/>
        <v>0</v>
      </c>
      <c r="K8245" s="4">
        <f t="shared" si="899"/>
        <v>0</v>
      </c>
      <c r="L8245" s="5">
        <f t="shared" si="904"/>
        <v>0</v>
      </c>
      <c r="M8245" s="137">
        <f>'PVWatts Hourly Results (1)'!L8256/1000</f>
        <v>0</v>
      </c>
      <c r="N8245" s="3">
        <f>'PVWatts Hourly Results (2)'!L8256/1000</f>
        <v>0</v>
      </c>
      <c r="O8245" s="3">
        <f>'PVWatts Hourly Results (3)'!L8256/1000</f>
        <v>0</v>
      </c>
      <c r="P8245" s="3">
        <f>'PVWatts Hourly Results (4)'!L8256/1000</f>
        <v>0</v>
      </c>
      <c r="Q8245" s="130">
        <f>'PVWatts Hourly Results (5)'!L8256/1000</f>
        <v>0</v>
      </c>
    </row>
    <row r="8246" spans="2:17" x14ac:dyDescent="0.25">
      <c r="B8246" s="8">
        <v>12</v>
      </c>
      <c r="C8246" s="9">
        <v>9</v>
      </c>
      <c r="D8246" s="134">
        <f>'PVWatts Hourly Results (1)'!C8257</f>
        <v>0</v>
      </c>
      <c r="E8246" s="127">
        <f>DATE(YEAR(Inputs!$D$5),Summary!B8246,Summary!C8246)+TIME(D8246,0,0)</f>
        <v>344</v>
      </c>
      <c r="F8246" s="4">
        <f t="shared" si="900"/>
        <v>0</v>
      </c>
      <c r="G8246" s="4">
        <f t="shared" si="898"/>
        <v>1</v>
      </c>
      <c r="H8246" s="4">
        <f t="shared" si="901"/>
        <v>0</v>
      </c>
      <c r="I8246" s="4">
        <f t="shared" si="902"/>
        <v>0</v>
      </c>
      <c r="J8246" s="4">
        <f t="shared" si="903"/>
        <v>0</v>
      </c>
      <c r="K8246" s="4">
        <f t="shared" si="899"/>
        <v>0</v>
      </c>
      <c r="L8246" s="5">
        <f t="shared" si="904"/>
        <v>0</v>
      </c>
      <c r="M8246" s="137">
        <f>'PVWatts Hourly Results (1)'!L8257/1000</f>
        <v>0</v>
      </c>
      <c r="N8246" s="3">
        <f>'PVWatts Hourly Results (2)'!L8257/1000</f>
        <v>0</v>
      </c>
      <c r="O8246" s="3">
        <f>'PVWatts Hourly Results (3)'!L8257/1000</f>
        <v>0</v>
      </c>
      <c r="P8246" s="3">
        <f>'PVWatts Hourly Results (4)'!L8257/1000</f>
        <v>0</v>
      </c>
      <c r="Q8246" s="130">
        <f>'PVWatts Hourly Results (5)'!L8257/1000</f>
        <v>0</v>
      </c>
    </row>
    <row r="8247" spans="2:17" x14ac:dyDescent="0.25">
      <c r="B8247" s="8">
        <v>12</v>
      </c>
      <c r="C8247" s="9">
        <v>9</v>
      </c>
      <c r="D8247" s="134">
        <f>'PVWatts Hourly Results (1)'!C8258</f>
        <v>0</v>
      </c>
      <c r="E8247" s="127">
        <f>DATE(YEAR(Inputs!$D$5),Summary!B8247,Summary!C8247)+TIME(D8247,0,0)</f>
        <v>344</v>
      </c>
      <c r="F8247" s="4">
        <f t="shared" si="900"/>
        <v>0</v>
      </c>
      <c r="G8247" s="4">
        <f t="shared" si="898"/>
        <v>1</v>
      </c>
      <c r="H8247" s="4">
        <f t="shared" si="901"/>
        <v>0</v>
      </c>
      <c r="I8247" s="4">
        <f t="shared" si="902"/>
        <v>0</v>
      </c>
      <c r="J8247" s="4">
        <f t="shared" si="903"/>
        <v>0</v>
      </c>
      <c r="K8247" s="4">
        <f t="shared" si="899"/>
        <v>0</v>
      </c>
      <c r="L8247" s="5">
        <f t="shared" si="904"/>
        <v>0</v>
      </c>
      <c r="M8247" s="137">
        <f>'PVWatts Hourly Results (1)'!L8258/1000</f>
        <v>0</v>
      </c>
      <c r="N8247" s="3">
        <f>'PVWatts Hourly Results (2)'!L8258/1000</f>
        <v>0</v>
      </c>
      <c r="O8247" s="3">
        <f>'PVWatts Hourly Results (3)'!L8258/1000</f>
        <v>0</v>
      </c>
      <c r="P8247" s="3">
        <f>'PVWatts Hourly Results (4)'!L8258/1000</f>
        <v>0</v>
      </c>
      <c r="Q8247" s="130">
        <f>'PVWatts Hourly Results (5)'!L8258/1000</f>
        <v>0</v>
      </c>
    </row>
    <row r="8248" spans="2:17" x14ac:dyDescent="0.25">
      <c r="B8248" s="8">
        <v>12</v>
      </c>
      <c r="C8248" s="9">
        <v>9</v>
      </c>
      <c r="D8248" s="134">
        <f>'PVWatts Hourly Results (1)'!C8259</f>
        <v>0</v>
      </c>
      <c r="E8248" s="127">
        <f>DATE(YEAR(Inputs!$D$5),Summary!B8248,Summary!C8248)+TIME(D8248,0,0)</f>
        <v>344</v>
      </c>
      <c r="F8248" s="4">
        <f t="shared" si="900"/>
        <v>0</v>
      </c>
      <c r="G8248" s="4">
        <f t="shared" si="898"/>
        <v>1</v>
      </c>
      <c r="H8248" s="4">
        <f t="shared" si="901"/>
        <v>0</v>
      </c>
      <c r="I8248" s="4">
        <f t="shared" si="902"/>
        <v>0</v>
      </c>
      <c r="J8248" s="4">
        <f t="shared" si="903"/>
        <v>0</v>
      </c>
      <c r="K8248" s="4">
        <f t="shared" si="899"/>
        <v>0</v>
      </c>
      <c r="L8248" s="5">
        <f t="shared" si="904"/>
        <v>0</v>
      </c>
      <c r="M8248" s="137">
        <f>'PVWatts Hourly Results (1)'!L8259/1000</f>
        <v>0</v>
      </c>
      <c r="N8248" s="3">
        <f>'PVWatts Hourly Results (2)'!L8259/1000</f>
        <v>0</v>
      </c>
      <c r="O8248" s="3">
        <f>'PVWatts Hourly Results (3)'!L8259/1000</f>
        <v>0</v>
      </c>
      <c r="P8248" s="3">
        <f>'PVWatts Hourly Results (4)'!L8259/1000</f>
        <v>0</v>
      </c>
      <c r="Q8248" s="130">
        <f>'PVWatts Hourly Results (5)'!L8259/1000</f>
        <v>0</v>
      </c>
    </row>
    <row r="8249" spans="2:17" x14ac:dyDescent="0.25">
      <c r="B8249" s="8">
        <v>12</v>
      </c>
      <c r="C8249" s="9">
        <v>9</v>
      </c>
      <c r="D8249" s="134">
        <f>'PVWatts Hourly Results (1)'!C8260</f>
        <v>0</v>
      </c>
      <c r="E8249" s="127">
        <f>DATE(YEAR(Inputs!$D$5),Summary!B8249,Summary!C8249)+TIME(D8249,0,0)</f>
        <v>344</v>
      </c>
      <c r="F8249" s="4">
        <f t="shared" si="900"/>
        <v>0</v>
      </c>
      <c r="G8249" s="4">
        <f t="shared" si="898"/>
        <v>1</v>
      </c>
      <c r="H8249" s="4">
        <f t="shared" si="901"/>
        <v>0</v>
      </c>
      <c r="I8249" s="4">
        <f t="shared" si="902"/>
        <v>0</v>
      </c>
      <c r="J8249" s="4">
        <f t="shared" si="903"/>
        <v>0</v>
      </c>
      <c r="K8249" s="4">
        <f t="shared" si="899"/>
        <v>0</v>
      </c>
      <c r="L8249" s="5">
        <f t="shared" si="904"/>
        <v>0</v>
      </c>
      <c r="M8249" s="137">
        <f>'PVWatts Hourly Results (1)'!L8260/1000</f>
        <v>0</v>
      </c>
      <c r="N8249" s="3">
        <f>'PVWatts Hourly Results (2)'!L8260/1000</f>
        <v>0</v>
      </c>
      <c r="O8249" s="3">
        <f>'PVWatts Hourly Results (3)'!L8260/1000</f>
        <v>0</v>
      </c>
      <c r="P8249" s="3">
        <f>'PVWatts Hourly Results (4)'!L8260/1000</f>
        <v>0</v>
      </c>
      <c r="Q8249" s="130">
        <f>'PVWatts Hourly Results (5)'!L8260/1000</f>
        <v>0</v>
      </c>
    </row>
    <row r="8250" spans="2:17" x14ac:dyDescent="0.25">
      <c r="B8250" s="8">
        <v>12</v>
      </c>
      <c r="C8250" s="9">
        <v>9</v>
      </c>
      <c r="D8250" s="134">
        <f>'PVWatts Hourly Results (1)'!C8261</f>
        <v>0</v>
      </c>
      <c r="E8250" s="127">
        <f>DATE(YEAR(Inputs!$D$5),Summary!B8250,Summary!C8250)+TIME(D8250,0,0)</f>
        <v>344</v>
      </c>
      <c r="F8250" s="4">
        <f t="shared" si="900"/>
        <v>0</v>
      </c>
      <c r="G8250" s="4">
        <f t="shared" si="898"/>
        <v>1</v>
      </c>
      <c r="H8250" s="4">
        <f t="shared" si="901"/>
        <v>0</v>
      </c>
      <c r="I8250" s="4">
        <f t="shared" si="902"/>
        <v>0</v>
      </c>
      <c r="J8250" s="4">
        <f t="shared" si="903"/>
        <v>0</v>
      </c>
      <c r="K8250" s="4">
        <f t="shared" si="899"/>
        <v>0</v>
      </c>
      <c r="L8250" s="5">
        <f t="shared" si="904"/>
        <v>0</v>
      </c>
      <c r="M8250" s="137">
        <f>'PVWatts Hourly Results (1)'!L8261/1000</f>
        <v>0</v>
      </c>
      <c r="N8250" s="3">
        <f>'PVWatts Hourly Results (2)'!L8261/1000</f>
        <v>0</v>
      </c>
      <c r="O8250" s="3">
        <f>'PVWatts Hourly Results (3)'!L8261/1000</f>
        <v>0</v>
      </c>
      <c r="P8250" s="3">
        <f>'PVWatts Hourly Results (4)'!L8261/1000</f>
        <v>0</v>
      </c>
      <c r="Q8250" s="130">
        <f>'PVWatts Hourly Results (5)'!L8261/1000</f>
        <v>0</v>
      </c>
    </row>
    <row r="8251" spans="2:17" x14ac:dyDescent="0.25">
      <c r="B8251" s="8">
        <v>12</v>
      </c>
      <c r="C8251" s="9">
        <v>9</v>
      </c>
      <c r="D8251" s="134">
        <f>'PVWatts Hourly Results (1)'!C8262</f>
        <v>0</v>
      </c>
      <c r="E8251" s="127">
        <f>DATE(YEAR(Inputs!$D$5),Summary!B8251,Summary!C8251)+TIME(D8251,0,0)</f>
        <v>344</v>
      </c>
      <c r="F8251" s="4">
        <f t="shared" si="900"/>
        <v>0</v>
      </c>
      <c r="G8251" s="4">
        <f t="shared" si="898"/>
        <v>1</v>
      </c>
      <c r="H8251" s="4">
        <f t="shared" si="901"/>
        <v>0</v>
      </c>
      <c r="I8251" s="4">
        <f t="shared" si="902"/>
        <v>0</v>
      </c>
      <c r="J8251" s="4">
        <f t="shared" si="903"/>
        <v>0</v>
      </c>
      <c r="K8251" s="4">
        <f t="shared" si="899"/>
        <v>0</v>
      </c>
      <c r="L8251" s="5">
        <f t="shared" si="904"/>
        <v>0</v>
      </c>
      <c r="M8251" s="137">
        <f>'PVWatts Hourly Results (1)'!L8262/1000</f>
        <v>0</v>
      </c>
      <c r="N8251" s="3">
        <f>'PVWatts Hourly Results (2)'!L8262/1000</f>
        <v>0</v>
      </c>
      <c r="O8251" s="3">
        <f>'PVWatts Hourly Results (3)'!L8262/1000</f>
        <v>0</v>
      </c>
      <c r="P8251" s="3">
        <f>'PVWatts Hourly Results (4)'!L8262/1000</f>
        <v>0</v>
      </c>
      <c r="Q8251" s="130">
        <f>'PVWatts Hourly Results (5)'!L8262/1000</f>
        <v>0</v>
      </c>
    </row>
    <row r="8252" spans="2:17" x14ac:dyDescent="0.25">
      <c r="B8252" s="8">
        <v>12</v>
      </c>
      <c r="C8252" s="9">
        <v>9</v>
      </c>
      <c r="D8252" s="134">
        <f>'PVWatts Hourly Results (1)'!C8263</f>
        <v>0</v>
      </c>
      <c r="E8252" s="127">
        <f>DATE(YEAR(Inputs!$D$5),Summary!B8252,Summary!C8252)+TIME(D8252,0,0)</f>
        <v>344</v>
      </c>
      <c r="F8252" s="4">
        <f t="shared" si="900"/>
        <v>0</v>
      </c>
      <c r="G8252" s="4">
        <f t="shared" si="898"/>
        <v>1</v>
      </c>
      <c r="H8252" s="4">
        <f t="shared" si="901"/>
        <v>0</v>
      </c>
      <c r="I8252" s="4">
        <f t="shared" si="902"/>
        <v>0</v>
      </c>
      <c r="J8252" s="4">
        <f t="shared" si="903"/>
        <v>0</v>
      </c>
      <c r="K8252" s="4">
        <f t="shared" si="899"/>
        <v>0</v>
      </c>
      <c r="L8252" s="5">
        <f t="shared" si="904"/>
        <v>0</v>
      </c>
      <c r="M8252" s="137">
        <f>'PVWatts Hourly Results (1)'!L8263/1000</f>
        <v>0</v>
      </c>
      <c r="N8252" s="3">
        <f>'PVWatts Hourly Results (2)'!L8263/1000</f>
        <v>0</v>
      </c>
      <c r="O8252" s="3">
        <f>'PVWatts Hourly Results (3)'!L8263/1000</f>
        <v>0</v>
      </c>
      <c r="P8252" s="3">
        <f>'PVWatts Hourly Results (4)'!L8263/1000</f>
        <v>0</v>
      </c>
      <c r="Q8252" s="130">
        <f>'PVWatts Hourly Results (5)'!L8263/1000</f>
        <v>0</v>
      </c>
    </row>
    <row r="8253" spans="2:17" x14ac:dyDescent="0.25">
      <c r="B8253" s="8">
        <v>12</v>
      </c>
      <c r="C8253" s="9">
        <v>9</v>
      </c>
      <c r="D8253" s="134">
        <f>'PVWatts Hourly Results (1)'!C8264</f>
        <v>0</v>
      </c>
      <c r="E8253" s="127">
        <f>DATE(YEAR(Inputs!$D$5),Summary!B8253,Summary!C8253)+TIME(D8253,0,0)</f>
        <v>344</v>
      </c>
      <c r="F8253" s="4">
        <f t="shared" si="900"/>
        <v>0</v>
      </c>
      <c r="G8253" s="4">
        <f t="shared" si="898"/>
        <v>1</v>
      </c>
      <c r="H8253" s="4">
        <f t="shared" si="901"/>
        <v>0</v>
      </c>
      <c r="I8253" s="4">
        <f t="shared" si="902"/>
        <v>0</v>
      </c>
      <c r="J8253" s="4">
        <f t="shared" si="903"/>
        <v>0</v>
      </c>
      <c r="K8253" s="4">
        <f t="shared" si="899"/>
        <v>0</v>
      </c>
      <c r="L8253" s="5">
        <f t="shared" si="904"/>
        <v>0</v>
      </c>
      <c r="M8253" s="137">
        <f>'PVWatts Hourly Results (1)'!L8264/1000</f>
        <v>0</v>
      </c>
      <c r="N8253" s="3">
        <f>'PVWatts Hourly Results (2)'!L8264/1000</f>
        <v>0</v>
      </c>
      <c r="O8253" s="3">
        <f>'PVWatts Hourly Results (3)'!L8264/1000</f>
        <v>0</v>
      </c>
      <c r="P8253" s="3">
        <f>'PVWatts Hourly Results (4)'!L8264/1000</f>
        <v>0</v>
      </c>
      <c r="Q8253" s="130">
        <f>'PVWatts Hourly Results (5)'!L8264/1000</f>
        <v>0</v>
      </c>
    </row>
    <row r="8254" spans="2:17" x14ac:dyDescent="0.25">
      <c r="B8254" s="8">
        <v>12</v>
      </c>
      <c r="C8254" s="9">
        <v>10</v>
      </c>
      <c r="D8254" s="134">
        <f>'PVWatts Hourly Results (1)'!C8265</f>
        <v>0</v>
      </c>
      <c r="E8254" s="127">
        <f>DATE(YEAR(Inputs!$D$5),Summary!B8254,Summary!C8254)+TIME(D8254,0,0)</f>
        <v>345</v>
      </c>
      <c r="F8254" s="4">
        <f t="shared" si="900"/>
        <v>0</v>
      </c>
      <c r="G8254" s="4">
        <f t="shared" si="898"/>
        <v>2</v>
      </c>
      <c r="H8254" s="4">
        <f t="shared" si="901"/>
        <v>1</v>
      </c>
      <c r="I8254" s="4">
        <f t="shared" si="902"/>
        <v>0</v>
      </c>
      <c r="J8254" s="4">
        <f t="shared" si="903"/>
        <v>0</v>
      </c>
      <c r="K8254" s="4">
        <f t="shared" si="899"/>
        <v>0</v>
      </c>
      <c r="L8254" s="5">
        <f t="shared" si="904"/>
        <v>0</v>
      </c>
      <c r="M8254" s="137">
        <f>'PVWatts Hourly Results (1)'!L8265/1000</f>
        <v>0</v>
      </c>
      <c r="N8254" s="3">
        <f>'PVWatts Hourly Results (2)'!L8265/1000</f>
        <v>0</v>
      </c>
      <c r="O8254" s="3">
        <f>'PVWatts Hourly Results (3)'!L8265/1000</f>
        <v>0</v>
      </c>
      <c r="P8254" s="3">
        <f>'PVWatts Hourly Results (4)'!L8265/1000</f>
        <v>0</v>
      </c>
      <c r="Q8254" s="130">
        <f>'PVWatts Hourly Results (5)'!L8265/1000</f>
        <v>0</v>
      </c>
    </row>
    <row r="8255" spans="2:17" x14ac:dyDescent="0.25">
      <c r="B8255" s="8">
        <v>12</v>
      </c>
      <c r="C8255" s="9">
        <v>10</v>
      </c>
      <c r="D8255" s="134">
        <f>'PVWatts Hourly Results (1)'!C8266</f>
        <v>0</v>
      </c>
      <c r="E8255" s="127">
        <f>DATE(YEAR(Inputs!$D$5),Summary!B8255,Summary!C8255)+TIME(D8255,0,0)</f>
        <v>345</v>
      </c>
      <c r="F8255" s="4">
        <f t="shared" si="900"/>
        <v>0</v>
      </c>
      <c r="G8255" s="4">
        <f t="shared" si="898"/>
        <v>2</v>
      </c>
      <c r="H8255" s="4">
        <f t="shared" si="901"/>
        <v>1</v>
      </c>
      <c r="I8255" s="4">
        <f t="shared" si="902"/>
        <v>0</v>
      </c>
      <c r="J8255" s="4">
        <f t="shared" si="903"/>
        <v>0</v>
      </c>
      <c r="K8255" s="4">
        <f t="shared" si="899"/>
        <v>0</v>
      </c>
      <c r="L8255" s="5">
        <f t="shared" si="904"/>
        <v>0</v>
      </c>
      <c r="M8255" s="137">
        <f>'PVWatts Hourly Results (1)'!L8266/1000</f>
        <v>0</v>
      </c>
      <c r="N8255" s="3">
        <f>'PVWatts Hourly Results (2)'!L8266/1000</f>
        <v>0</v>
      </c>
      <c r="O8255" s="3">
        <f>'PVWatts Hourly Results (3)'!L8266/1000</f>
        <v>0</v>
      </c>
      <c r="P8255" s="3">
        <f>'PVWatts Hourly Results (4)'!L8266/1000</f>
        <v>0</v>
      </c>
      <c r="Q8255" s="130">
        <f>'PVWatts Hourly Results (5)'!L8266/1000</f>
        <v>0</v>
      </c>
    </row>
    <row r="8256" spans="2:17" x14ac:dyDescent="0.25">
      <c r="B8256" s="8">
        <v>12</v>
      </c>
      <c r="C8256" s="9">
        <v>10</v>
      </c>
      <c r="D8256" s="134">
        <f>'PVWatts Hourly Results (1)'!C8267</f>
        <v>0</v>
      </c>
      <c r="E8256" s="127">
        <f>DATE(YEAR(Inputs!$D$5),Summary!B8256,Summary!C8256)+TIME(D8256,0,0)</f>
        <v>345</v>
      </c>
      <c r="F8256" s="4">
        <f t="shared" si="900"/>
        <v>0</v>
      </c>
      <c r="G8256" s="4">
        <f t="shared" si="898"/>
        <v>2</v>
      </c>
      <c r="H8256" s="4">
        <f t="shared" si="901"/>
        <v>1</v>
      </c>
      <c r="I8256" s="4">
        <f t="shared" si="902"/>
        <v>0</v>
      </c>
      <c r="J8256" s="4">
        <f t="shared" si="903"/>
        <v>0</v>
      </c>
      <c r="K8256" s="4">
        <f t="shared" si="899"/>
        <v>0</v>
      </c>
      <c r="L8256" s="5">
        <f t="shared" si="904"/>
        <v>0</v>
      </c>
      <c r="M8256" s="137">
        <f>'PVWatts Hourly Results (1)'!L8267/1000</f>
        <v>0</v>
      </c>
      <c r="N8256" s="3">
        <f>'PVWatts Hourly Results (2)'!L8267/1000</f>
        <v>0</v>
      </c>
      <c r="O8256" s="3">
        <f>'PVWatts Hourly Results (3)'!L8267/1000</f>
        <v>0</v>
      </c>
      <c r="P8256" s="3">
        <f>'PVWatts Hourly Results (4)'!L8267/1000</f>
        <v>0</v>
      </c>
      <c r="Q8256" s="130">
        <f>'PVWatts Hourly Results (5)'!L8267/1000</f>
        <v>0</v>
      </c>
    </row>
    <row r="8257" spans="2:17" x14ac:dyDescent="0.25">
      <c r="B8257" s="8">
        <v>12</v>
      </c>
      <c r="C8257" s="9">
        <v>10</v>
      </c>
      <c r="D8257" s="134">
        <f>'PVWatts Hourly Results (1)'!C8268</f>
        <v>0</v>
      </c>
      <c r="E8257" s="127">
        <f>DATE(YEAR(Inputs!$D$5),Summary!B8257,Summary!C8257)+TIME(D8257,0,0)</f>
        <v>345</v>
      </c>
      <c r="F8257" s="4">
        <f t="shared" si="900"/>
        <v>0</v>
      </c>
      <c r="G8257" s="4">
        <f t="shared" si="898"/>
        <v>2</v>
      </c>
      <c r="H8257" s="4">
        <f t="shared" si="901"/>
        <v>1</v>
      </c>
      <c r="I8257" s="4">
        <f t="shared" si="902"/>
        <v>0</v>
      </c>
      <c r="J8257" s="4">
        <f t="shared" si="903"/>
        <v>0</v>
      </c>
      <c r="K8257" s="4">
        <f t="shared" si="899"/>
        <v>0</v>
      </c>
      <c r="L8257" s="5">
        <f t="shared" si="904"/>
        <v>0</v>
      </c>
      <c r="M8257" s="137">
        <f>'PVWatts Hourly Results (1)'!L8268/1000</f>
        <v>0</v>
      </c>
      <c r="N8257" s="3">
        <f>'PVWatts Hourly Results (2)'!L8268/1000</f>
        <v>0</v>
      </c>
      <c r="O8257" s="3">
        <f>'PVWatts Hourly Results (3)'!L8268/1000</f>
        <v>0</v>
      </c>
      <c r="P8257" s="3">
        <f>'PVWatts Hourly Results (4)'!L8268/1000</f>
        <v>0</v>
      </c>
      <c r="Q8257" s="130">
        <f>'PVWatts Hourly Results (5)'!L8268/1000</f>
        <v>0</v>
      </c>
    </row>
    <row r="8258" spans="2:17" x14ac:dyDescent="0.25">
      <c r="B8258" s="8">
        <v>12</v>
      </c>
      <c r="C8258" s="9">
        <v>10</v>
      </c>
      <c r="D8258" s="134">
        <f>'PVWatts Hourly Results (1)'!C8269</f>
        <v>0</v>
      </c>
      <c r="E8258" s="127">
        <f>DATE(YEAR(Inputs!$D$5),Summary!B8258,Summary!C8258)+TIME(D8258,0,0)</f>
        <v>345</v>
      </c>
      <c r="F8258" s="4">
        <f t="shared" si="900"/>
        <v>0</v>
      </c>
      <c r="G8258" s="4">
        <f t="shared" si="898"/>
        <v>2</v>
      </c>
      <c r="H8258" s="4">
        <f t="shared" si="901"/>
        <v>1</v>
      </c>
      <c r="I8258" s="4">
        <f t="shared" si="902"/>
        <v>0</v>
      </c>
      <c r="J8258" s="4">
        <f t="shared" si="903"/>
        <v>0</v>
      </c>
      <c r="K8258" s="4">
        <f t="shared" si="899"/>
        <v>0</v>
      </c>
      <c r="L8258" s="5">
        <f t="shared" si="904"/>
        <v>0</v>
      </c>
      <c r="M8258" s="137">
        <f>'PVWatts Hourly Results (1)'!L8269/1000</f>
        <v>0</v>
      </c>
      <c r="N8258" s="3">
        <f>'PVWatts Hourly Results (2)'!L8269/1000</f>
        <v>0</v>
      </c>
      <c r="O8258" s="3">
        <f>'PVWatts Hourly Results (3)'!L8269/1000</f>
        <v>0</v>
      </c>
      <c r="P8258" s="3">
        <f>'PVWatts Hourly Results (4)'!L8269/1000</f>
        <v>0</v>
      </c>
      <c r="Q8258" s="130">
        <f>'PVWatts Hourly Results (5)'!L8269/1000</f>
        <v>0</v>
      </c>
    </row>
    <row r="8259" spans="2:17" x14ac:dyDescent="0.25">
      <c r="B8259" s="8">
        <v>12</v>
      </c>
      <c r="C8259" s="9">
        <v>10</v>
      </c>
      <c r="D8259" s="134">
        <f>'PVWatts Hourly Results (1)'!C8270</f>
        <v>0</v>
      </c>
      <c r="E8259" s="127">
        <f>DATE(YEAR(Inputs!$D$5),Summary!B8259,Summary!C8259)+TIME(D8259,0,0)</f>
        <v>345</v>
      </c>
      <c r="F8259" s="4">
        <f t="shared" si="900"/>
        <v>0</v>
      </c>
      <c r="G8259" s="4">
        <f t="shared" si="898"/>
        <v>2</v>
      </c>
      <c r="H8259" s="4">
        <f t="shared" si="901"/>
        <v>1</v>
      </c>
      <c r="I8259" s="4">
        <f t="shared" si="902"/>
        <v>0</v>
      </c>
      <c r="J8259" s="4">
        <f t="shared" si="903"/>
        <v>0</v>
      </c>
      <c r="K8259" s="4">
        <f t="shared" si="899"/>
        <v>0</v>
      </c>
      <c r="L8259" s="5">
        <f t="shared" si="904"/>
        <v>0</v>
      </c>
      <c r="M8259" s="137">
        <f>'PVWatts Hourly Results (1)'!L8270/1000</f>
        <v>0</v>
      </c>
      <c r="N8259" s="3">
        <f>'PVWatts Hourly Results (2)'!L8270/1000</f>
        <v>0</v>
      </c>
      <c r="O8259" s="3">
        <f>'PVWatts Hourly Results (3)'!L8270/1000</f>
        <v>0</v>
      </c>
      <c r="P8259" s="3">
        <f>'PVWatts Hourly Results (4)'!L8270/1000</f>
        <v>0</v>
      </c>
      <c r="Q8259" s="130">
        <f>'PVWatts Hourly Results (5)'!L8270/1000</f>
        <v>0</v>
      </c>
    </row>
    <row r="8260" spans="2:17" x14ac:dyDescent="0.25">
      <c r="B8260" s="8">
        <v>12</v>
      </c>
      <c r="C8260" s="9">
        <v>10</v>
      </c>
      <c r="D8260" s="134">
        <f>'PVWatts Hourly Results (1)'!C8271</f>
        <v>0</v>
      </c>
      <c r="E8260" s="127">
        <f>DATE(YEAR(Inputs!$D$5),Summary!B8260,Summary!C8260)+TIME(D8260,0,0)</f>
        <v>345</v>
      </c>
      <c r="F8260" s="4">
        <f t="shared" si="900"/>
        <v>0</v>
      </c>
      <c r="G8260" s="4">
        <f t="shared" si="898"/>
        <v>2</v>
      </c>
      <c r="H8260" s="4">
        <f t="shared" si="901"/>
        <v>1</v>
      </c>
      <c r="I8260" s="4">
        <f t="shared" si="902"/>
        <v>0</v>
      </c>
      <c r="J8260" s="4">
        <f t="shared" si="903"/>
        <v>0</v>
      </c>
      <c r="K8260" s="4">
        <f t="shared" si="899"/>
        <v>0</v>
      </c>
      <c r="L8260" s="5">
        <f t="shared" si="904"/>
        <v>0</v>
      </c>
      <c r="M8260" s="137">
        <f>'PVWatts Hourly Results (1)'!L8271/1000</f>
        <v>0</v>
      </c>
      <c r="N8260" s="3">
        <f>'PVWatts Hourly Results (2)'!L8271/1000</f>
        <v>0</v>
      </c>
      <c r="O8260" s="3">
        <f>'PVWatts Hourly Results (3)'!L8271/1000</f>
        <v>0</v>
      </c>
      <c r="P8260" s="3">
        <f>'PVWatts Hourly Results (4)'!L8271/1000</f>
        <v>0</v>
      </c>
      <c r="Q8260" s="130">
        <f>'PVWatts Hourly Results (5)'!L8271/1000</f>
        <v>0</v>
      </c>
    </row>
    <row r="8261" spans="2:17" x14ac:dyDescent="0.25">
      <c r="B8261" s="8">
        <v>12</v>
      </c>
      <c r="C8261" s="9">
        <v>10</v>
      </c>
      <c r="D8261" s="134">
        <f>'PVWatts Hourly Results (1)'!C8272</f>
        <v>0</v>
      </c>
      <c r="E8261" s="127">
        <f>DATE(YEAR(Inputs!$D$5),Summary!B8261,Summary!C8261)+TIME(D8261,0,0)</f>
        <v>345</v>
      </c>
      <c r="F8261" s="4">
        <f t="shared" si="900"/>
        <v>0</v>
      </c>
      <c r="G8261" s="4">
        <f t="shared" si="898"/>
        <v>2</v>
      </c>
      <c r="H8261" s="4">
        <f t="shared" si="901"/>
        <v>1</v>
      </c>
      <c r="I8261" s="4">
        <f t="shared" si="902"/>
        <v>0</v>
      </c>
      <c r="J8261" s="4">
        <f t="shared" si="903"/>
        <v>0</v>
      </c>
      <c r="K8261" s="4">
        <f t="shared" si="899"/>
        <v>0</v>
      </c>
      <c r="L8261" s="5">
        <f t="shared" si="904"/>
        <v>0</v>
      </c>
      <c r="M8261" s="137">
        <f>'PVWatts Hourly Results (1)'!L8272/1000</f>
        <v>0</v>
      </c>
      <c r="N8261" s="3">
        <f>'PVWatts Hourly Results (2)'!L8272/1000</f>
        <v>0</v>
      </c>
      <c r="O8261" s="3">
        <f>'PVWatts Hourly Results (3)'!L8272/1000</f>
        <v>0</v>
      </c>
      <c r="P8261" s="3">
        <f>'PVWatts Hourly Results (4)'!L8272/1000</f>
        <v>0</v>
      </c>
      <c r="Q8261" s="130">
        <f>'PVWatts Hourly Results (5)'!L8272/1000</f>
        <v>0</v>
      </c>
    </row>
    <row r="8262" spans="2:17" x14ac:dyDescent="0.25">
      <c r="B8262" s="8">
        <v>12</v>
      </c>
      <c r="C8262" s="9">
        <v>10</v>
      </c>
      <c r="D8262" s="134">
        <f>'PVWatts Hourly Results (1)'!C8273</f>
        <v>0</v>
      </c>
      <c r="E8262" s="127">
        <f>DATE(YEAR(Inputs!$D$5),Summary!B8262,Summary!C8262)+TIME(D8262,0,0)</f>
        <v>345</v>
      </c>
      <c r="F8262" s="4">
        <f t="shared" si="900"/>
        <v>0</v>
      </c>
      <c r="G8262" s="4">
        <f t="shared" si="898"/>
        <v>2</v>
      </c>
      <c r="H8262" s="4">
        <f t="shared" si="901"/>
        <v>1</v>
      </c>
      <c r="I8262" s="4">
        <f t="shared" si="902"/>
        <v>0</v>
      </c>
      <c r="J8262" s="4">
        <f t="shared" si="903"/>
        <v>0</v>
      </c>
      <c r="K8262" s="4">
        <f t="shared" si="899"/>
        <v>0</v>
      </c>
      <c r="L8262" s="5">
        <f t="shared" si="904"/>
        <v>0</v>
      </c>
      <c r="M8262" s="137">
        <f>'PVWatts Hourly Results (1)'!L8273/1000</f>
        <v>0</v>
      </c>
      <c r="N8262" s="3">
        <f>'PVWatts Hourly Results (2)'!L8273/1000</f>
        <v>0</v>
      </c>
      <c r="O8262" s="3">
        <f>'PVWatts Hourly Results (3)'!L8273/1000</f>
        <v>0</v>
      </c>
      <c r="P8262" s="3">
        <f>'PVWatts Hourly Results (4)'!L8273/1000</f>
        <v>0</v>
      </c>
      <c r="Q8262" s="130">
        <f>'PVWatts Hourly Results (5)'!L8273/1000</f>
        <v>0</v>
      </c>
    </row>
    <row r="8263" spans="2:17" x14ac:dyDescent="0.25">
      <c r="B8263" s="8">
        <v>12</v>
      </c>
      <c r="C8263" s="9">
        <v>10</v>
      </c>
      <c r="D8263" s="134">
        <f>'PVWatts Hourly Results (1)'!C8274</f>
        <v>0</v>
      </c>
      <c r="E8263" s="127">
        <f>DATE(YEAR(Inputs!$D$5),Summary!B8263,Summary!C8263)+TIME(D8263,0,0)</f>
        <v>345</v>
      </c>
      <c r="F8263" s="4">
        <f t="shared" si="900"/>
        <v>0</v>
      </c>
      <c r="G8263" s="4">
        <f t="shared" si="898"/>
        <v>2</v>
      </c>
      <c r="H8263" s="4">
        <f t="shared" si="901"/>
        <v>1</v>
      </c>
      <c r="I8263" s="4">
        <f t="shared" si="902"/>
        <v>0</v>
      </c>
      <c r="J8263" s="4">
        <f t="shared" si="903"/>
        <v>0</v>
      </c>
      <c r="K8263" s="4">
        <f t="shared" si="899"/>
        <v>0</v>
      </c>
      <c r="L8263" s="5">
        <f t="shared" si="904"/>
        <v>0</v>
      </c>
      <c r="M8263" s="137">
        <f>'PVWatts Hourly Results (1)'!L8274/1000</f>
        <v>0</v>
      </c>
      <c r="N8263" s="3">
        <f>'PVWatts Hourly Results (2)'!L8274/1000</f>
        <v>0</v>
      </c>
      <c r="O8263" s="3">
        <f>'PVWatts Hourly Results (3)'!L8274/1000</f>
        <v>0</v>
      </c>
      <c r="P8263" s="3">
        <f>'PVWatts Hourly Results (4)'!L8274/1000</f>
        <v>0</v>
      </c>
      <c r="Q8263" s="130">
        <f>'PVWatts Hourly Results (5)'!L8274/1000</f>
        <v>0</v>
      </c>
    </row>
    <row r="8264" spans="2:17" x14ac:dyDescent="0.25">
      <c r="B8264" s="8">
        <v>12</v>
      </c>
      <c r="C8264" s="9">
        <v>10</v>
      </c>
      <c r="D8264" s="134">
        <f>'PVWatts Hourly Results (1)'!C8275</f>
        <v>0</v>
      </c>
      <c r="E8264" s="127">
        <f>DATE(YEAR(Inputs!$D$5),Summary!B8264,Summary!C8264)+TIME(D8264,0,0)</f>
        <v>345</v>
      </c>
      <c r="F8264" s="4">
        <f t="shared" si="900"/>
        <v>0</v>
      </c>
      <c r="G8264" s="4">
        <f t="shared" si="898"/>
        <v>2</v>
      </c>
      <c r="H8264" s="4">
        <f t="shared" si="901"/>
        <v>1</v>
      </c>
      <c r="I8264" s="4">
        <f t="shared" si="902"/>
        <v>0</v>
      </c>
      <c r="J8264" s="4">
        <f t="shared" si="903"/>
        <v>0</v>
      </c>
      <c r="K8264" s="4">
        <f t="shared" si="899"/>
        <v>0</v>
      </c>
      <c r="L8264" s="5">
        <f t="shared" si="904"/>
        <v>0</v>
      </c>
      <c r="M8264" s="137">
        <f>'PVWatts Hourly Results (1)'!L8275/1000</f>
        <v>0</v>
      </c>
      <c r="N8264" s="3">
        <f>'PVWatts Hourly Results (2)'!L8275/1000</f>
        <v>0</v>
      </c>
      <c r="O8264" s="3">
        <f>'PVWatts Hourly Results (3)'!L8275/1000</f>
        <v>0</v>
      </c>
      <c r="P8264" s="3">
        <f>'PVWatts Hourly Results (4)'!L8275/1000</f>
        <v>0</v>
      </c>
      <c r="Q8264" s="130">
        <f>'PVWatts Hourly Results (5)'!L8275/1000</f>
        <v>0</v>
      </c>
    </row>
    <row r="8265" spans="2:17" x14ac:dyDescent="0.25">
      <c r="B8265" s="8">
        <v>12</v>
      </c>
      <c r="C8265" s="9">
        <v>10</v>
      </c>
      <c r="D8265" s="134">
        <f>'PVWatts Hourly Results (1)'!C8276</f>
        <v>0</v>
      </c>
      <c r="E8265" s="127">
        <f>DATE(YEAR(Inputs!$D$5),Summary!B8265,Summary!C8265)+TIME(D8265,0,0)</f>
        <v>345</v>
      </c>
      <c r="F8265" s="4">
        <f t="shared" si="900"/>
        <v>0</v>
      </c>
      <c r="G8265" s="4">
        <f t="shared" si="898"/>
        <v>2</v>
      </c>
      <c r="H8265" s="4">
        <f t="shared" si="901"/>
        <v>1</v>
      </c>
      <c r="I8265" s="4">
        <f t="shared" si="902"/>
        <v>0</v>
      </c>
      <c r="J8265" s="4">
        <f t="shared" si="903"/>
        <v>0</v>
      </c>
      <c r="K8265" s="4">
        <f t="shared" si="899"/>
        <v>0</v>
      </c>
      <c r="L8265" s="5">
        <f t="shared" si="904"/>
        <v>0</v>
      </c>
      <c r="M8265" s="137">
        <f>'PVWatts Hourly Results (1)'!L8276/1000</f>
        <v>0</v>
      </c>
      <c r="N8265" s="3">
        <f>'PVWatts Hourly Results (2)'!L8276/1000</f>
        <v>0</v>
      </c>
      <c r="O8265" s="3">
        <f>'PVWatts Hourly Results (3)'!L8276/1000</f>
        <v>0</v>
      </c>
      <c r="P8265" s="3">
        <f>'PVWatts Hourly Results (4)'!L8276/1000</f>
        <v>0</v>
      </c>
      <c r="Q8265" s="130">
        <f>'PVWatts Hourly Results (5)'!L8276/1000</f>
        <v>0</v>
      </c>
    </row>
    <row r="8266" spans="2:17" x14ac:dyDescent="0.25">
      <c r="B8266" s="8">
        <v>12</v>
      </c>
      <c r="C8266" s="9">
        <v>10</v>
      </c>
      <c r="D8266" s="134">
        <f>'PVWatts Hourly Results (1)'!C8277</f>
        <v>0</v>
      </c>
      <c r="E8266" s="127">
        <f>DATE(YEAR(Inputs!$D$5),Summary!B8266,Summary!C8266)+TIME(D8266,0,0)</f>
        <v>345</v>
      </c>
      <c r="F8266" s="4">
        <f t="shared" si="900"/>
        <v>0</v>
      </c>
      <c r="G8266" s="4">
        <f t="shared" si="898"/>
        <v>2</v>
      </c>
      <c r="H8266" s="4">
        <f t="shared" si="901"/>
        <v>1</v>
      </c>
      <c r="I8266" s="4">
        <f t="shared" si="902"/>
        <v>0</v>
      </c>
      <c r="J8266" s="4">
        <f t="shared" si="903"/>
        <v>0</v>
      </c>
      <c r="K8266" s="4">
        <f t="shared" si="899"/>
        <v>0</v>
      </c>
      <c r="L8266" s="5">
        <f t="shared" si="904"/>
        <v>0</v>
      </c>
      <c r="M8266" s="137">
        <f>'PVWatts Hourly Results (1)'!L8277/1000</f>
        <v>0</v>
      </c>
      <c r="N8266" s="3">
        <f>'PVWatts Hourly Results (2)'!L8277/1000</f>
        <v>0</v>
      </c>
      <c r="O8266" s="3">
        <f>'PVWatts Hourly Results (3)'!L8277/1000</f>
        <v>0</v>
      </c>
      <c r="P8266" s="3">
        <f>'PVWatts Hourly Results (4)'!L8277/1000</f>
        <v>0</v>
      </c>
      <c r="Q8266" s="130">
        <f>'PVWatts Hourly Results (5)'!L8277/1000</f>
        <v>0</v>
      </c>
    </row>
    <row r="8267" spans="2:17" x14ac:dyDescent="0.25">
      <c r="B8267" s="8">
        <v>12</v>
      </c>
      <c r="C8267" s="9">
        <v>10</v>
      </c>
      <c r="D8267" s="134">
        <f>'PVWatts Hourly Results (1)'!C8278</f>
        <v>0</v>
      </c>
      <c r="E8267" s="127">
        <f>DATE(YEAR(Inputs!$D$5),Summary!B8267,Summary!C8267)+TIME(D8267,0,0)</f>
        <v>345</v>
      </c>
      <c r="F8267" s="4">
        <f t="shared" si="900"/>
        <v>0</v>
      </c>
      <c r="G8267" s="4">
        <f t="shared" si="898"/>
        <v>2</v>
      </c>
      <c r="H8267" s="4">
        <f t="shared" si="901"/>
        <v>1</v>
      </c>
      <c r="I8267" s="4">
        <f t="shared" si="902"/>
        <v>0</v>
      </c>
      <c r="J8267" s="4">
        <f t="shared" si="903"/>
        <v>0</v>
      </c>
      <c r="K8267" s="4">
        <f t="shared" si="899"/>
        <v>0</v>
      </c>
      <c r="L8267" s="5">
        <f t="shared" si="904"/>
        <v>0</v>
      </c>
      <c r="M8267" s="137">
        <f>'PVWatts Hourly Results (1)'!L8278/1000</f>
        <v>0</v>
      </c>
      <c r="N8267" s="3">
        <f>'PVWatts Hourly Results (2)'!L8278/1000</f>
        <v>0</v>
      </c>
      <c r="O8267" s="3">
        <f>'PVWatts Hourly Results (3)'!L8278/1000</f>
        <v>0</v>
      </c>
      <c r="P8267" s="3">
        <f>'PVWatts Hourly Results (4)'!L8278/1000</f>
        <v>0</v>
      </c>
      <c r="Q8267" s="130">
        <f>'PVWatts Hourly Results (5)'!L8278/1000</f>
        <v>0</v>
      </c>
    </row>
    <row r="8268" spans="2:17" x14ac:dyDescent="0.25">
      <c r="B8268" s="8">
        <v>12</v>
      </c>
      <c r="C8268" s="9">
        <v>10</v>
      </c>
      <c r="D8268" s="134">
        <f>'PVWatts Hourly Results (1)'!C8279</f>
        <v>0</v>
      </c>
      <c r="E8268" s="127">
        <f>DATE(YEAR(Inputs!$D$5),Summary!B8268,Summary!C8268)+TIME(D8268,0,0)</f>
        <v>345</v>
      </c>
      <c r="F8268" s="4">
        <f t="shared" si="900"/>
        <v>0</v>
      </c>
      <c r="G8268" s="4">
        <f t="shared" si="898"/>
        <v>2</v>
      </c>
      <c r="H8268" s="4">
        <f t="shared" si="901"/>
        <v>1</v>
      </c>
      <c r="I8268" s="4">
        <f t="shared" si="902"/>
        <v>0</v>
      </c>
      <c r="J8268" s="4">
        <f t="shared" si="903"/>
        <v>0</v>
      </c>
      <c r="K8268" s="4">
        <f t="shared" si="899"/>
        <v>0</v>
      </c>
      <c r="L8268" s="5">
        <f t="shared" si="904"/>
        <v>0</v>
      </c>
      <c r="M8268" s="137">
        <f>'PVWatts Hourly Results (1)'!L8279/1000</f>
        <v>0</v>
      </c>
      <c r="N8268" s="3">
        <f>'PVWatts Hourly Results (2)'!L8279/1000</f>
        <v>0</v>
      </c>
      <c r="O8268" s="3">
        <f>'PVWatts Hourly Results (3)'!L8279/1000</f>
        <v>0</v>
      </c>
      <c r="P8268" s="3">
        <f>'PVWatts Hourly Results (4)'!L8279/1000</f>
        <v>0</v>
      </c>
      <c r="Q8268" s="130">
        <f>'PVWatts Hourly Results (5)'!L8279/1000</f>
        <v>0</v>
      </c>
    </row>
    <row r="8269" spans="2:17" x14ac:dyDescent="0.25">
      <c r="B8269" s="8">
        <v>12</v>
      </c>
      <c r="C8269" s="9">
        <v>10</v>
      </c>
      <c r="D8269" s="134">
        <f>'PVWatts Hourly Results (1)'!C8280</f>
        <v>0</v>
      </c>
      <c r="E8269" s="127">
        <f>DATE(YEAR(Inputs!$D$5),Summary!B8269,Summary!C8269)+TIME(D8269,0,0)</f>
        <v>345</v>
      </c>
      <c r="F8269" s="4">
        <f t="shared" si="900"/>
        <v>0</v>
      </c>
      <c r="G8269" s="4">
        <f t="shared" si="898"/>
        <v>2</v>
      </c>
      <c r="H8269" s="4">
        <f t="shared" si="901"/>
        <v>1</v>
      </c>
      <c r="I8269" s="4">
        <f t="shared" si="902"/>
        <v>0</v>
      </c>
      <c r="J8269" s="4">
        <f t="shared" si="903"/>
        <v>0</v>
      </c>
      <c r="K8269" s="4">
        <f t="shared" si="899"/>
        <v>0</v>
      </c>
      <c r="L8269" s="5">
        <f t="shared" si="904"/>
        <v>0</v>
      </c>
      <c r="M8269" s="137">
        <f>'PVWatts Hourly Results (1)'!L8280/1000</f>
        <v>0</v>
      </c>
      <c r="N8269" s="3">
        <f>'PVWatts Hourly Results (2)'!L8280/1000</f>
        <v>0</v>
      </c>
      <c r="O8269" s="3">
        <f>'PVWatts Hourly Results (3)'!L8280/1000</f>
        <v>0</v>
      </c>
      <c r="P8269" s="3">
        <f>'PVWatts Hourly Results (4)'!L8280/1000</f>
        <v>0</v>
      </c>
      <c r="Q8269" s="130">
        <f>'PVWatts Hourly Results (5)'!L8280/1000</f>
        <v>0</v>
      </c>
    </row>
    <row r="8270" spans="2:17" x14ac:dyDescent="0.25">
      <c r="B8270" s="8">
        <v>12</v>
      </c>
      <c r="C8270" s="9">
        <v>10</v>
      </c>
      <c r="D8270" s="134">
        <f>'PVWatts Hourly Results (1)'!C8281</f>
        <v>0</v>
      </c>
      <c r="E8270" s="127">
        <f>DATE(YEAR(Inputs!$D$5),Summary!B8270,Summary!C8270)+TIME(D8270,0,0)</f>
        <v>345</v>
      </c>
      <c r="F8270" s="4">
        <f t="shared" si="900"/>
        <v>0</v>
      </c>
      <c r="G8270" s="4">
        <f t="shared" si="898"/>
        <v>2</v>
      </c>
      <c r="H8270" s="4">
        <f t="shared" si="901"/>
        <v>1</v>
      </c>
      <c r="I8270" s="4">
        <f t="shared" si="902"/>
        <v>0</v>
      </c>
      <c r="J8270" s="4">
        <f t="shared" si="903"/>
        <v>0</v>
      </c>
      <c r="K8270" s="4">
        <f t="shared" si="899"/>
        <v>0</v>
      </c>
      <c r="L8270" s="5">
        <f t="shared" si="904"/>
        <v>0</v>
      </c>
      <c r="M8270" s="137">
        <f>'PVWatts Hourly Results (1)'!L8281/1000</f>
        <v>0</v>
      </c>
      <c r="N8270" s="3">
        <f>'PVWatts Hourly Results (2)'!L8281/1000</f>
        <v>0</v>
      </c>
      <c r="O8270" s="3">
        <f>'PVWatts Hourly Results (3)'!L8281/1000</f>
        <v>0</v>
      </c>
      <c r="P8270" s="3">
        <f>'PVWatts Hourly Results (4)'!L8281/1000</f>
        <v>0</v>
      </c>
      <c r="Q8270" s="130">
        <f>'PVWatts Hourly Results (5)'!L8281/1000</f>
        <v>0</v>
      </c>
    </row>
    <row r="8271" spans="2:17" x14ac:dyDescent="0.25">
      <c r="B8271" s="8">
        <v>12</v>
      </c>
      <c r="C8271" s="9">
        <v>10</v>
      </c>
      <c r="D8271" s="134">
        <f>'PVWatts Hourly Results (1)'!C8282</f>
        <v>0</v>
      </c>
      <c r="E8271" s="127">
        <f>DATE(YEAR(Inputs!$D$5),Summary!B8271,Summary!C8271)+TIME(D8271,0,0)</f>
        <v>345</v>
      </c>
      <c r="F8271" s="4">
        <f t="shared" si="900"/>
        <v>0</v>
      </c>
      <c r="G8271" s="4">
        <f t="shared" si="898"/>
        <v>2</v>
      </c>
      <c r="H8271" s="4">
        <f t="shared" si="901"/>
        <v>1</v>
      </c>
      <c r="I8271" s="4">
        <f t="shared" si="902"/>
        <v>0</v>
      </c>
      <c r="J8271" s="4">
        <f t="shared" si="903"/>
        <v>0</v>
      </c>
      <c r="K8271" s="4">
        <f t="shared" si="899"/>
        <v>0</v>
      </c>
      <c r="L8271" s="5">
        <f t="shared" si="904"/>
        <v>0</v>
      </c>
      <c r="M8271" s="137">
        <f>'PVWatts Hourly Results (1)'!L8282/1000</f>
        <v>0</v>
      </c>
      <c r="N8271" s="3">
        <f>'PVWatts Hourly Results (2)'!L8282/1000</f>
        <v>0</v>
      </c>
      <c r="O8271" s="3">
        <f>'PVWatts Hourly Results (3)'!L8282/1000</f>
        <v>0</v>
      </c>
      <c r="P8271" s="3">
        <f>'PVWatts Hourly Results (4)'!L8282/1000</f>
        <v>0</v>
      </c>
      <c r="Q8271" s="130">
        <f>'PVWatts Hourly Results (5)'!L8282/1000</f>
        <v>0</v>
      </c>
    </row>
    <row r="8272" spans="2:17" x14ac:dyDescent="0.25">
      <c r="B8272" s="8">
        <v>12</v>
      </c>
      <c r="C8272" s="9">
        <v>10</v>
      </c>
      <c r="D8272" s="134">
        <f>'PVWatts Hourly Results (1)'!C8283</f>
        <v>0</v>
      </c>
      <c r="E8272" s="127">
        <f>DATE(YEAR(Inputs!$D$5),Summary!B8272,Summary!C8272)+TIME(D8272,0,0)</f>
        <v>345</v>
      </c>
      <c r="F8272" s="4">
        <f t="shared" si="900"/>
        <v>0</v>
      </c>
      <c r="G8272" s="4">
        <f t="shared" si="898"/>
        <v>2</v>
      </c>
      <c r="H8272" s="4">
        <f t="shared" si="901"/>
        <v>1</v>
      </c>
      <c r="I8272" s="4">
        <f t="shared" si="902"/>
        <v>0</v>
      </c>
      <c r="J8272" s="4">
        <f t="shared" si="903"/>
        <v>0</v>
      </c>
      <c r="K8272" s="4">
        <f t="shared" si="899"/>
        <v>0</v>
      </c>
      <c r="L8272" s="5">
        <f t="shared" si="904"/>
        <v>0</v>
      </c>
      <c r="M8272" s="137">
        <f>'PVWatts Hourly Results (1)'!L8283/1000</f>
        <v>0</v>
      </c>
      <c r="N8272" s="3">
        <f>'PVWatts Hourly Results (2)'!L8283/1000</f>
        <v>0</v>
      </c>
      <c r="O8272" s="3">
        <f>'PVWatts Hourly Results (3)'!L8283/1000</f>
        <v>0</v>
      </c>
      <c r="P8272" s="3">
        <f>'PVWatts Hourly Results (4)'!L8283/1000</f>
        <v>0</v>
      </c>
      <c r="Q8272" s="130">
        <f>'PVWatts Hourly Results (5)'!L8283/1000</f>
        <v>0</v>
      </c>
    </row>
    <row r="8273" spans="2:17" x14ac:dyDescent="0.25">
      <c r="B8273" s="8">
        <v>12</v>
      </c>
      <c r="C8273" s="9">
        <v>10</v>
      </c>
      <c r="D8273" s="134">
        <f>'PVWatts Hourly Results (1)'!C8284</f>
        <v>0</v>
      </c>
      <c r="E8273" s="127">
        <f>DATE(YEAR(Inputs!$D$5),Summary!B8273,Summary!C8273)+TIME(D8273,0,0)</f>
        <v>345</v>
      </c>
      <c r="F8273" s="4">
        <f t="shared" si="900"/>
        <v>0</v>
      </c>
      <c r="G8273" s="4">
        <f t="shared" si="898"/>
        <v>2</v>
      </c>
      <c r="H8273" s="4">
        <f t="shared" si="901"/>
        <v>1</v>
      </c>
      <c r="I8273" s="4">
        <f t="shared" si="902"/>
        <v>0</v>
      </c>
      <c r="J8273" s="4">
        <f t="shared" si="903"/>
        <v>0</v>
      </c>
      <c r="K8273" s="4">
        <f t="shared" si="899"/>
        <v>0</v>
      </c>
      <c r="L8273" s="5">
        <f t="shared" si="904"/>
        <v>0</v>
      </c>
      <c r="M8273" s="137">
        <f>'PVWatts Hourly Results (1)'!L8284/1000</f>
        <v>0</v>
      </c>
      <c r="N8273" s="3">
        <f>'PVWatts Hourly Results (2)'!L8284/1000</f>
        <v>0</v>
      </c>
      <c r="O8273" s="3">
        <f>'PVWatts Hourly Results (3)'!L8284/1000</f>
        <v>0</v>
      </c>
      <c r="P8273" s="3">
        <f>'PVWatts Hourly Results (4)'!L8284/1000</f>
        <v>0</v>
      </c>
      <c r="Q8273" s="130">
        <f>'PVWatts Hourly Results (5)'!L8284/1000</f>
        <v>0</v>
      </c>
    </row>
    <row r="8274" spans="2:17" x14ac:dyDescent="0.25">
      <c r="B8274" s="8">
        <v>12</v>
      </c>
      <c r="C8274" s="9">
        <v>10</v>
      </c>
      <c r="D8274" s="134">
        <f>'PVWatts Hourly Results (1)'!C8285</f>
        <v>0</v>
      </c>
      <c r="E8274" s="127">
        <f>DATE(YEAR(Inputs!$D$5),Summary!B8274,Summary!C8274)+TIME(D8274,0,0)</f>
        <v>345</v>
      </c>
      <c r="F8274" s="4">
        <f t="shared" si="900"/>
        <v>0</v>
      </c>
      <c r="G8274" s="4">
        <f t="shared" si="898"/>
        <v>2</v>
      </c>
      <c r="H8274" s="4">
        <f t="shared" si="901"/>
        <v>1</v>
      </c>
      <c r="I8274" s="4">
        <f t="shared" si="902"/>
        <v>0</v>
      </c>
      <c r="J8274" s="4">
        <f t="shared" si="903"/>
        <v>0</v>
      </c>
      <c r="K8274" s="4">
        <f t="shared" si="899"/>
        <v>0</v>
      </c>
      <c r="L8274" s="5">
        <f t="shared" si="904"/>
        <v>0</v>
      </c>
      <c r="M8274" s="137">
        <f>'PVWatts Hourly Results (1)'!L8285/1000</f>
        <v>0</v>
      </c>
      <c r="N8274" s="3">
        <f>'PVWatts Hourly Results (2)'!L8285/1000</f>
        <v>0</v>
      </c>
      <c r="O8274" s="3">
        <f>'PVWatts Hourly Results (3)'!L8285/1000</f>
        <v>0</v>
      </c>
      <c r="P8274" s="3">
        <f>'PVWatts Hourly Results (4)'!L8285/1000</f>
        <v>0</v>
      </c>
      <c r="Q8274" s="130">
        <f>'PVWatts Hourly Results (5)'!L8285/1000</f>
        <v>0</v>
      </c>
    </row>
    <row r="8275" spans="2:17" x14ac:dyDescent="0.25">
      <c r="B8275" s="8">
        <v>12</v>
      </c>
      <c r="C8275" s="9">
        <v>10</v>
      </c>
      <c r="D8275" s="134">
        <f>'PVWatts Hourly Results (1)'!C8286</f>
        <v>0</v>
      </c>
      <c r="E8275" s="127">
        <f>DATE(YEAR(Inputs!$D$5),Summary!B8275,Summary!C8275)+TIME(D8275,0,0)</f>
        <v>345</v>
      </c>
      <c r="F8275" s="4">
        <f t="shared" si="900"/>
        <v>0</v>
      </c>
      <c r="G8275" s="4">
        <f t="shared" si="898"/>
        <v>2</v>
      </c>
      <c r="H8275" s="4">
        <f t="shared" si="901"/>
        <v>1</v>
      </c>
      <c r="I8275" s="4">
        <f t="shared" si="902"/>
        <v>0</v>
      </c>
      <c r="J8275" s="4">
        <f t="shared" si="903"/>
        <v>0</v>
      </c>
      <c r="K8275" s="4">
        <f t="shared" si="899"/>
        <v>0</v>
      </c>
      <c r="L8275" s="5">
        <f t="shared" si="904"/>
        <v>0</v>
      </c>
      <c r="M8275" s="137">
        <f>'PVWatts Hourly Results (1)'!L8286/1000</f>
        <v>0</v>
      </c>
      <c r="N8275" s="3">
        <f>'PVWatts Hourly Results (2)'!L8286/1000</f>
        <v>0</v>
      </c>
      <c r="O8275" s="3">
        <f>'PVWatts Hourly Results (3)'!L8286/1000</f>
        <v>0</v>
      </c>
      <c r="P8275" s="3">
        <f>'PVWatts Hourly Results (4)'!L8286/1000</f>
        <v>0</v>
      </c>
      <c r="Q8275" s="130">
        <f>'PVWatts Hourly Results (5)'!L8286/1000</f>
        <v>0</v>
      </c>
    </row>
    <row r="8276" spans="2:17" x14ac:dyDescent="0.25">
      <c r="B8276" s="8">
        <v>12</v>
      </c>
      <c r="C8276" s="9">
        <v>10</v>
      </c>
      <c r="D8276" s="134">
        <f>'PVWatts Hourly Results (1)'!C8287</f>
        <v>0</v>
      </c>
      <c r="E8276" s="127">
        <f>DATE(YEAR(Inputs!$D$5),Summary!B8276,Summary!C8276)+TIME(D8276,0,0)</f>
        <v>345</v>
      </c>
      <c r="F8276" s="4">
        <f t="shared" si="900"/>
        <v>0</v>
      </c>
      <c r="G8276" s="4">
        <f t="shared" si="898"/>
        <v>2</v>
      </c>
      <c r="H8276" s="4">
        <f t="shared" si="901"/>
        <v>1</v>
      </c>
      <c r="I8276" s="4">
        <f t="shared" si="902"/>
        <v>0</v>
      </c>
      <c r="J8276" s="4">
        <f t="shared" si="903"/>
        <v>0</v>
      </c>
      <c r="K8276" s="4">
        <f t="shared" si="899"/>
        <v>0</v>
      </c>
      <c r="L8276" s="5">
        <f t="shared" si="904"/>
        <v>0</v>
      </c>
      <c r="M8276" s="137">
        <f>'PVWatts Hourly Results (1)'!L8287/1000</f>
        <v>0</v>
      </c>
      <c r="N8276" s="3">
        <f>'PVWatts Hourly Results (2)'!L8287/1000</f>
        <v>0</v>
      </c>
      <c r="O8276" s="3">
        <f>'PVWatts Hourly Results (3)'!L8287/1000</f>
        <v>0</v>
      </c>
      <c r="P8276" s="3">
        <f>'PVWatts Hourly Results (4)'!L8287/1000</f>
        <v>0</v>
      </c>
      <c r="Q8276" s="130">
        <f>'PVWatts Hourly Results (5)'!L8287/1000</f>
        <v>0</v>
      </c>
    </row>
    <row r="8277" spans="2:17" x14ac:dyDescent="0.25">
      <c r="B8277" s="8">
        <v>12</v>
      </c>
      <c r="C8277" s="9">
        <v>10</v>
      </c>
      <c r="D8277" s="134">
        <f>'PVWatts Hourly Results (1)'!C8288</f>
        <v>0</v>
      </c>
      <c r="E8277" s="127">
        <f>DATE(YEAR(Inputs!$D$5),Summary!B8277,Summary!C8277)+TIME(D8277,0,0)</f>
        <v>345</v>
      </c>
      <c r="F8277" s="4">
        <f t="shared" si="900"/>
        <v>0</v>
      </c>
      <c r="G8277" s="4">
        <f t="shared" si="898"/>
        <v>2</v>
      </c>
      <c r="H8277" s="4">
        <f t="shared" si="901"/>
        <v>1</v>
      </c>
      <c r="I8277" s="4">
        <f t="shared" si="902"/>
        <v>0</v>
      </c>
      <c r="J8277" s="4">
        <f t="shared" si="903"/>
        <v>0</v>
      </c>
      <c r="K8277" s="4">
        <f t="shared" si="899"/>
        <v>0</v>
      </c>
      <c r="L8277" s="5">
        <f t="shared" si="904"/>
        <v>0</v>
      </c>
      <c r="M8277" s="137">
        <f>'PVWatts Hourly Results (1)'!L8288/1000</f>
        <v>0</v>
      </c>
      <c r="N8277" s="3">
        <f>'PVWatts Hourly Results (2)'!L8288/1000</f>
        <v>0</v>
      </c>
      <c r="O8277" s="3">
        <f>'PVWatts Hourly Results (3)'!L8288/1000</f>
        <v>0</v>
      </c>
      <c r="P8277" s="3">
        <f>'PVWatts Hourly Results (4)'!L8288/1000</f>
        <v>0</v>
      </c>
      <c r="Q8277" s="130">
        <f>'PVWatts Hourly Results (5)'!L8288/1000</f>
        <v>0</v>
      </c>
    </row>
    <row r="8278" spans="2:17" x14ac:dyDescent="0.25">
      <c r="B8278" s="8">
        <v>12</v>
      </c>
      <c r="C8278" s="9">
        <v>11</v>
      </c>
      <c r="D8278" s="134">
        <f>'PVWatts Hourly Results (1)'!C8289</f>
        <v>0</v>
      </c>
      <c r="E8278" s="127">
        <f>DATE(YEAR(Inputs!$D$5),Summary!B8278,Summary!C8278)+TIME(D8278,0,0)</f>
        <v>346</v>
      </c>
      <c r="F8278" s="4">
        <f t="shared" si="900"/>
        <v>0</v>
      </c>
      <c r="G8278" s="4">
        <f t="shared" ref="G8278:G8341" si="905">WEEKDAY(E8278)</f>
        <v>3</v>
      </c>
      <c r="H8278" s="4">
        <f t="shared" si="901"/>
        <v>1</v>
      </c>
      <c r="I8278" s="4">
        <f t="shared" si="902"/>
        <v>0</v>
      </c>
      <c r="J8278" s="4">
        <f t="shared" si="903"/>
        <v>0</v>
      </c>
      <c r="K8278" s="4">
        <f t="shared" ref="K8278:K8341" si="906">IF(OR(AND(B8278=7,C8278=4),AND(B8278=1,C8278=1)),1,0)</f>
        <v>0</v>
      </c>
      <c r="L8278" s="5">
        <f t="shared" si="904"/>
        <v>0</v>
      </c>
      <c r="M8278" s="137">
        <f>'PVWatts Hourly Results (1)'!L8289/1000</f>
        <v>0</v>
      </c>
      <c r="N8278" s="3">
        <f>'PVWatts Hourly Results (2)'!L8289/1000</f>
        <v>0</v>
      </c>
      <c r="O8278" s="3">
        <f>'PVWatts Hourly Results (3)'!L8289/1000</f>
        <v>0</v>
      </c>
      <c r="P8278" s="3">
        <f>'PVWatts Hourly Results (4)'!L8289/1000</f>
        <v>0</v>
      </c>
      <c r="Q8278" s="130">
        <f>'PVWatts Hourly Results (5)'!L8289/1000</f>
        <v>0</v>
      </c>
    </row>
    <row r="8279" spans="2:17" x14ac:dyDescent="0.25">
      <c r="B8279" s="8">
        <v>12</v>
      </c>
      <c r="C8279" s="9">
        <v>11</v>
      </c>
      <c r="D8279" s="134">
        <f>'PVWatts Hourly Results (1)'!C8290</f>
        <v>0</v>
      </c>
      <c r="E8279" s="127">
        <f>DATE(YEAR(Inputs!$D$5),Summary!B8279,Summary!C8279)+TIME(D8279,0,0)</f>
        <v>346</v>
      </c>
      <c r="F8279" s="4">
        <f t="shared" ref="F8279:F8342" si="907">IF(OR(B8279&lt;3,B8279=6,B8279=7,B8279=8),1,0)</f>
        <v>0</v>
      </c>
      <c r="G8279" s="4">
        <f t="shared" si="905"/>
        <v>3</v>
      </c>
      <c r="H8279" s="4">
        <f t="shared" ref="H8279:H8342" si="908">IF(OR(G8279=2,G8279=3,G8279=4,G8279=5,G8279=6),1,0)</f>
        <v>1</v>
      </c>
      <c r="I8279" s="4">
        <f t="shared" ref="I8279:I8342" si="909">IF(AND(B8279&gt;5,B8279&lt;9,D8279&gt;=13,D8279&lt;=16,H8279=1),1,0)</f>
        <v>0</v>
      </c>
      <c r="J8279" s="4">
        <f t="shared" ref="J8279:J8342" si="910">IF(AND(B8279&lt;3,OR(AND(D8279&gt;6,D8279&lt;9),AND(D8279&gt;17,D8279&lt;20)),H8279=1),1,0)</f>
        <v>0</v>
      </c>
      <c r="K8279" s="4">
        <f t="shared" si="906"/>
        <v>0</v>
      </c>
      <c r="L8279" s="5">
        <f t="shared" ref="L8279:L8342" si="911">IFERROR(IF(AND(F8279=1,H8279=1,OR(I8279=1,J8279=1),K8279=0),1,0),"")</f>
        <v>0</v>
      </c>
      <c r="M8279" s="137">
        <f>'PVWatts Hourly Results (1)'!L8290/1000</f>
        <v>0</v>
      </c>
      <c r="N8279" s="3">
        <f>'PVWatts Hourly Results (2)'!L8290/1000</f>
        <v>0</v>
      </c>
      <c r="O8279" s="3">
        <f>'PVWatts Hourly Results (3)'!L8290/1000</f>
        <v>0</v>
      </c>
      <c r="P8279" s="3">
        <f>'PVWatts Hourly Results (4)'!L8290/1000</f>
        <v>0</v>
      </c>
      <c r="Q8279" s="130">
        <f>'PVWatts Hourly Results (5)'!L8290/1000</f>
        <v>0</v>
      </c>
    </row>
    <row r="8280" spans="2:17" x14ac:dyDescent="0.25">
      <c r="B8280" s="8">
        <v>12</v>
      </c>
      <c r="C8280" s="9">
        <v>11</v>
      </c>
      <c r="D8280" s="134">
        <f>'PVWatts Hourly Results (1)'!C8291</f>
        <v>0</v>
      </c>
      <c r="E8280" s="127">
        <f>DATE(YEAR(Inputs!$D$5),Summary!B8280,Summary!C8280)+TIME(D8280,0,0)</f>
        <v>346</v>
      </c>
      <c r="F8280" s="4">
        <f t="shared" si="907"/>
        <v>0</v>
      </c>
      <c r="G8280" s="4">
        <f t="shared" si="905"/>
        <v>3</v>
      </c>
      <c r="H8280" s="4">
        <f t="shared" si="908"/>
        <v>1</v>
      </c>
      <c r="I8280" s="4">
        <f t="shared" si="909"/>
        <v>0</v>
      </c>
      <c r="J8280" s="4">
        <f t="shared" si="910"/>
        <v>0</v>
      </c>
      <c r="K8280" s="4">
        <f t="shared" si="906"/>
        <v>0</v>
      </c>
      <c r="L8280" s="5">
        <f t="shared" si="911"/>
        <v>0</v>
      </c>
      <c r="M8280" s="137">
        <f>'PVWatts Hourly Results (1)'!L8291/1000</f>
        <v>0</v>
      </c>
      <c r="N8280" s="3">
        <f>'PVWatts Hourly Results (2)'!L8291/1000</f>
        <v>0</v>
      </c>
      <c r="O8280" s="3">
        <f>'PVWatts Hourly Results (3)'!L8291/1000</f>
        <v>0</v>
      </c>
      <c r="P8280" s="3">
        <f>'PVWatts Hourly Results (4)'!L8291/1000</f>
        <v>0</v>
      </c>
      <c r="Q8280" s="130">
        <f>'PVWatts Hourly Results (5)'!L8291/1000</f>
        <v>0</v>
      </c>
    </row>
    <row r="8281" spans="2:17" x14ac:dyDescent="0.25">
      <c r="B8281" s="8">
        <v>12</v>
      </c>
      <c r="C8281" s="9">
        <v>11</v>
      </c>
      <c r="D8281" s="134">
        <f>'PVWatts Hourly Results (1)'!C8292</f>
        <v>0</v>
      </c>
      <c r="E8281" s="127">
        <f>DATE(YEAR(Inputs!$D$5),Summary!B8281,Summary!C8281)+TIME(D8281,0,0)</f>
        <v>346</v>
      </c>
      <c r="F8281" s="4">
        <f t="shared" si="907"/>
        <v>0</v>
      </c>
      <c r="G8281" s="4">
        <f t="shared" si="905"/>
        <v>3</v>
      </c>
      <c r="H8281" s="4">
        <f t="shared" si="908"/>
        <v>1</v>
      </c>
      <c r="I8281" s="4">
        <f t="shared" si="909"/>
        <v>0</v>
      </c>
      <c r="J8281" s="4">
        <f t="shared" si="910"/>
        <v>0</v>
      </c>
      <c r="K8281" s="4">
        <f t="shared" si="906"/>
        <v>0</v>
      </c>
      <c r="L8281" s="5">
        <f t="shared" si="911"/>
        <v>0</v>
      </c>
      <c r="M8281" s="137">
        <f>'PVWatts Hourly Results (1)'!L8292/1000</f>
        <v>0</v>
      </c>
      <c r="N8281" s="3">
        <f>'PVWatts Hourly Results (2)'!L8292/1000</f>
        <v>0</v>
      </c>
      <c r="O8281" s="3">
        <f>'PVWatts Hourly Results (3)'!L8292/1000</f>
        <v>0</v>
      </c>
      <c r="P8281" s="3">
        <f>'PVWatts Hourly Results (4)'!L8292/1000</f>
        <v>0</v>
      </c>
      <c r="Q8281" s="130">
        <f>'PVWatts Hourly Results (5)'!L8292/1000</f>
        <v>0</v>
      </c>
    </row>
    <row r="8282" spans="2:17" x14ac:dyDescent="0.25">
      <c r="B8282" s="8">
        <v>12</v>
      </c>
      <c r="C8282" s="9">
        <v>11</v>
      </c>
      <c r="D8282" s="134">
        <f>'PVWatts Hourly Results (1)'!C8293</f>
        <v>0</v>
      </c>
      <c r="E8282" s="127">
        <f>DATE(YEAR(Inputs!$D$5),Summary!B8282,Summary!C8282)+TIME(D8282,0,0)</f>
        <v>346</v>
      </c>
      <c r="F8282" s="4">
        <f t="shared" si="907"/>
        <v>0</v>
      </c>
      <c r="G8282" s="4">
        <f t="shared" si="905"/>
        <v>3</v>
      </c>
      <c r="H8282" s="4">
        <f t="shared" si="908"/>
        <v>1</v>
      </c>
      <c r="I8282" s="4">
        <f t="shared" si="909"/>
        <v>0</v>
      </c>
      <c r="J8282" s="4">
        <f t="shared" si="910"/>
        <v>0</v>
      </c>
      <c r="K8282" s="4">
        <f t="shared" si="906"/>
        <v>0</v>
      </c>
      <c r="L8282" s="5">
        <f t="shared" si="911"/>
        <v>0</v>
      </c>
      <c r="M8282" s="137">
        <f>'PVWatts Hourly Results (1)'!L8293/1000</f>
        <v>0</v>
      </c>
      <c r="N8282" s="3">
        <f>'PVWatts Hourly Results (2)'!L8293/1000</f>
        <v>0</v>
      </c>
      <c r="O8282" s="3">
        <f>'PVWatts Hourly Results (3)'!L8293/1000</f>
        <v>0</v>
      </c>
      <c r="P8282" s="3">
        <f>'PVWatts Hourly Results (4)'!L8293/1000</f>
        <v>0</v>
      </c>
      <c r="Q8282" s="130">
        <f>'PVWatts Hourly Results (5)'!L8293/1000</f>
        <v>0</v>
      </c>
    </row>
    <row r="8283" spans="2:17" x14ac:dyDescent="0.25">
      <c r="B8283" s="8">
        <v>12</v>
      </c>
      <c r="C8283" s="9">
        <v>11</v>
      </c>
      <c r="D8283" s="134">
        <f>'PVWatts Hourly Results (1)'!C8294</f>
        <v>0</v>
      </c>
      <c r="E8283" s="127">
        <f>DATE(YEAR(Inputs!$D$5),Summary!B8283,Summary!C8283)+TIME(D8283,0,0)</f>
        <v>346</v>
      </c>
      <c r="F8283" s="4">
        <f t="shared" si="907"/>
        <v>0</v>
      </c>
      <c r="G8283" s="4">
        <f t="shared" si="905"/>
        <v>3</v>
      </c>
      <c r="H8283" s="4">
        <f t="shared" si="908"/>
        <v>1</v>
      </c>
      <c r="I8283" s="4">
        <f t="shared" si="909"/>
        <v>0</v>
      </c>
      <c r="J8283" s="4">
        <f t="shared" si="910"/>
        <v>0</v>
      </c>
      <c r="K8283" s="4">
        <f t="shared" si="906"/>
        <v>0</v>
      </c>
      <c r="L8283" s="5">
        <f t="shared" si="911"/>
        <v>0</v>
      </c>
      <c r="M8283" s="137">
        <f>'PVWatts Hourly Results (1)'!L8294/1000</f>
        <v>0</v>
      </c>
      <c r="N8283" s="3">
        <f>'PVWatts Hourly Results (2)'!L8294/1000</f>
        <v>0</v>
      </c>
      <c r="O8283" s="3">
        <f>'PVWatts Hourly Results (3)'!L8294/1000</f>
        <v>0</v>
      </c>
      <c r="P8283" s="3">
        <f>'PVWatts Hourly Results (4)'!L8294/1000</f>
        <v>0</v>
      </c>
      <c r="Q8283" s="130">
        <f>'PVWatts Hourly Results (5)'!L8294/1000</f>
        <v>0</v>
      </c>
    </row>
    <row r="8284" spans="2:17" x14ac:dyDescent="0.25">
      <c r="B8284" s="8">
        <v>12</v>
      </c>
      <c r="C8284" s="9">
        <v>11</v>
      </c>
      <c r="D8284" s="134">
        <f>'PVWatts Hourly Results (1)'!C8295</f>
        <v>0</v>
      </c>
      <c r="E8284" s="127">
        <f>DATE(YEAR(Inputs!$D$5),Summary!B8284,Summary!C8284)+TIME(D8284,0,0)</f>
        <v>346</v>
      </c>
      <c r="F8284" s="4">
        <f t="shared" si="907"/>
        <v>0</v>
      </c>
      <c r="G8284" s="4">
        <f t="shared" si="905"/>
        <v>3</v>
      </c>
      <c r="H8284" s="4">
        <f t="shared" si="908"/>
        <v>1</v>
      </c>
      <c r="I8284" s="4">
        <f t="shared" si="909"/>
        <v>0</v>
      </c>
      <c r="J8284" s="4">
        <f t="shared" si="910"/>
        <v>0</v>
      </c>
      <c r="K8284" s="4">
        <f t="shared" si="906"/>
        <v>0</v>
      </c>
      <c r="L8284" s="5">
        <f t="shared" si="911"/>
        <v>0</v>
      </c>
      <c r="M8284" s="137">
        <f>'PVWatts Hourly Results (1)'!L8295/1000</f>
        <v>0</v>
      </c>
      <c r="N8284" s="3">
        <f>'PVWatts Hourly Results (2)'!L8295/1000</f>
        <v>0</v>
      </c>
      <c r="O8284" s="3">
        <f>'PVWatts Hourly Results (3)'!L8295/1000</f>
        <v>0</v>
      </c>
      <c r="P8284" s="3">
        <f>'PVWatts Hourly Results (4)'!L8295/1000</f>
        <v>0</v>
      </c>
      <c r="Q8284" s="130">
        <f>'PVWatts Hourly Results (5)'!L8295/1000</f>
        <v>0</v>
      </c>
    </row>
    <row r="8285" spans="2:17" x14ac:dyDescent="0.25">
      <c r="B8285" s="8">
        <v>12</v>
      </c>
      <c r="C8285" s="9">
        <v>11</v>
      </c>
      <c r="D8285" s="134">
        <f>'PVWatts Hourly Results (1)'!C8296</f>
        <v>0</v>
      </c>
      <c r="E8285" s="127">
        <f>DATE(YEAR(Inputs!$D$5),Summary!B8285,Summary!C8285)+TIME(D8285,0,0)</f>
        <v>346</v>
      </c>
      <c r="F8285" s="4">
        <f t="shared" si="907"/>
        <v>0</v>
      </c>
      <c r="G8285" s="4">
        <f t="shared" si="905"/>
        <v>3</v>
      </c>
      <c r="H8285" s="4">
        <f t="shared" si="908"/>
        <v>1</v>
      </c>
      <c r="I8285" s="4">
        <f t="shared" si="909"/>
        <v>0</v>
      </c>
      <c r="J8285" s="4">
        <f t="shared" si="910"/>
        <v>0</v>
      </c>
      <c r="K8285" s="4">
        <f t="shared" si="906"/>
        <v>0</v>
      </c>
      <c r="L8285" s="5">
        <f t="shared" si="911"/>
        <v>0</v>
      </c>
      <c r="M8285" s="137">
        <f>'PVWatts Hourly Results (1)'!L8296/1000</f>
        <v>0</v>
      </c>
      <c r="N8285" s="3">
        <f>'PVWatts Hourly Results (2)'!L8296/1000</f>
        <v>0</v>
      </c>
      <c r="O8285" s="3">
        <f>'PVWatts Hourly Results (3)'!L8296/1000</f>
        <v>0</v>
      </c>
      <c r="P8285" s="3">
        <f>'PVWatts Hourly Results (4)'!L8296/1000</f>
        <v>0</v>
      </c>
      <c r="Q8285" s="130">
        <f>'PVWatts Hourly Results (5)'!L8296/1000</f>
        <v>0</v>
      </c>
    </row>
    <row r="8286" spans="2:17" x14ac:dyDescent="0.25">
      <c r="B8286" s="8">
        <v>12</v>
      </c>
      <c r="C8286" s="9">
        <v>11</v>
      </c>
      <c r="D8286" s="134">
        <f>'PVWatts Hourly Results (1)'!C8297</f>
        <v>0</v>
      </c>
      <c r="E8286" s="127">
        <f>DATE(YEAR(Inputs!$D$5),Summary!B8286,Summary!C8286)+TIME(D8286,0,0)</f>
        <v>346</v>
      </c>
      <c r="F8286" s="4">
        <f t="shared" si="907"/>
        <v>0</v>
      </c>
      <c r="G8286" s="4">
        <f t="shared" si="905"/>
        <v>3</v>
      </c>
      <c r="H8286" s="4">
        <f t="shared" si="908"/>
        <v>1</v>
      </c>
      <c r="I8286" s="4">
        <f t="shared" si="909"/>
        <v>0</v>
      </c>
      <c r="J8286" s="4">
        <f t="shared" si="910"/>
        <v>0</v>
      </c>
      <c r="K8286" s="4">
        <f t="shared" si="906"/>
        <v>0</v>
      </c>
      <c r="L8286" s="5">
        <f t="shared" si="911"/>
        <v>0</v>
      </c>
      <c r="M8286" s="137">
        <f>'PVWatts Hourly Results (1)'!L8297/1000</f>
        <v>0</v>
      </c>
      <c r="N8286" s="3">
        <f>'PVWatts Hourly Results (2)'!L8297/1000</f>
        <v>0</v>
      </c>
      <c r="O8286" s="3">
        <f>'PVWatts Hourly Results (3)'!L8297/1000</f>
        <v>0</v>
      </c>
      <c r="P8286" s="3">
        <f>'PVWatts Hourly Results (4)'!L8297/1000</f>
        <v>0</v>
      </c>
      <c r="Q8286" s="130">
        <f>'PVWatts Hourly Results (5)'!L8297/1000</f>
        <v>0</v>
      </c>
    </row>
    <row r="8287" spans="2:17" x14ac:dyDescent="0.25">
      <c r="B8287" s="8">
        <v>12</v>
      </c>
      <c r="C8287" s="9">
        <v>11</v>
      </c>
      <c r="D8287" s="134">
        <f>'PVWatts Hourly Results (1)'!C8298</f>
        <v>0</v>
      </c>
      <c r="E8287" s="127">
        <f>DATE(YEAR(Inputs!$D$5),Summary!B8287,Summary!C8287)+TIME(D8287,0,0)</f>
        <v>346</v>
      </c>
      <c r="F8287" s="4">
        <f t="shared" si="907"/>
        <v>0</v>
      </c>
      <c r="G8287" s="4">
        <f t="shared" si="905"/>
        <v>3</v>
      </c>
      <c r="H8287" s="4">
        <f t="shared" si="908"/>
        <v>1</v>
      </c>
      <c r="I8287" s="4">
        <f t="shared" si="909"/>
        <v>0</v>
      </c>
      <c r="J8287" s="4">
        <f t="shared" si="910"/>
        <v>0</v>
      </c>
      <c r="K8287" s="4">
        <f t="shared" si="906"/>
        <v>0</v>
      </c>
      <c r="L8287" s="5">
        <f t="shared" si="911"/>
        <v>0</v>
      </c>
      <c r="M8287" s="137">
        <f>'PVWatts Hourly Results (1)'!L8298/1000</f>
        <v>0</v>
      </c>
      <c r="N8287" s="3">
        <f>'PVWatts Hourly Results (2)'!L8298/1000</f>
        <v>0</v>
      </c>
      <c r="O8287" s="3">
        <f>'PVWatts Hourly Results (3)'!L8298/1000</f>
        <v>0</v>
      </c>
      <c r="P8287" s="3">
        <f>'PVWatts Hourly Results (4)'!L8298/1000</f>
        <v>0</v>
      </c>
      <c r="Q8287" s="130">
        <f>'PVWatts Hourly Results (5)'!L8298/1000</f>
        <v>0</v>
      </c>
    </row>
    <row r="8288" spans="2:17" x14ac:dyDescent="0.25">
      <c r="B8288" s="8">
        <v>12</v>
      </c>
      <c r="C8288" s="9">
        <v>11</v>
      </c>
      <c r="D8288" s="134">
        <f>'PVWatts Hourly Results (1)'!C8299</f>
        <v>0</v>
      </c>
      <c r="E8288" s="127">
        <f>DATE(YEAR(Inputs!$D$5),Summary!B8288,Summary!C8288)+TIME(D8288,0,0)</f>
        <v>346</v>
      </c>
      <c r="F8288" s="4">
        <f t="shared" si="907"/>
        <v>0</v>
      </c>
      <c r="G8288" s="4">
        <f t="shared" si="905"/>
        <v>3</v>
      </c>
      <c r="H8288" s="4">
        <f t="shared" si="908"/>
        <v>1</v>
      </c>
      <c r="I8288" s="4">
        <f t="shared" si="909"/>
        <v>0</v>
      </c>
      <c r="J8288" s="4">
        <f t="shared" si="910"/>
        <v>0</v>
      </c>
      <c r="K8288" s="4">
        <f t="shared" si="906"/>
        <v>0</v>
      </c>
      <c r="L8288" s="5">
        <f t="shared" si="911"/>
        <v>0</v>
      </c>
      <c r="M8288" s="137">
        <f>'PVWatts Hourly Results (1)'!L8299/1000</f>
        <v>0</v>
      </c>
      <c r="N8288" s="3">
        <f>'PVWatts Hourly Results (2)'!L8299/1000</f>
        <v>0</v>
      </c>
      <c r="O8288" s="3">
        <f>'PVWatts Hourly Results (3)'!L8299/1000</f>
        <v>0</v>
      </c>
      <c r="P8288" s="3">
        <f>'PVWatts Hourly Results (4)'!L8299/1000</f>
        <v>0</v>
      </c>
      <c r="Q8288" s="130">
        <f>'PVWatts Hourly Results (5)'!L8299/1000</f>
        <v>0</v>
      </c>
    </row>
    <row r="8289" spans="2:17" x14ac:dyDescent="0.25">
      <c r="B8289" s="8">
        <v>12</v>
      </c>
      <c r="C8289" s="9">
        <v>11</v>
      </c>
      <c r="D8289" s="134">
        <f>'PVWatts Hourly Results (1)'!C8300</f>
        <v>0</v>
      </c>
      <c r="E8289" s="127">
        <f>DATE(YEAR(Inputs!$D$5),Summary!B8289,Summary!C8289)+TIME(D8289,0,0)</f>
        <v>346</v>
      </c>
      <c r="F8289" s="4">
        <f t="shared" si="907"/>
        <v>0</v>
      </c>
      <c r="G8289" s="4">
        <f t="shared" si="905"/>
        <v>3</v>
      </c>
      <c r="H8289" s="4">
        <f t="shared" si="908"/>
        <v>1</v>
      </c>
      <c r="I8289" s="4">
        <f t="shared" si="909"/>
        <v>0</v>
      </c>
      <c r="J8289" s="4">
        <f t="shared" si="910"/>
        <v>0</v>
      </c>
      <c r="K8289" s="4">
        <f t="shared" si="906"/>
        <v>0</v>
      </c>
      <c r="L8289" s="5">
        <f t="shared" si="911"/>
        <v>0</v>
      </c>
      <c r="M8289" s="137">
        <f>'PVWatts Hourly Results (1)'!L8300/1000</f>
        <v>0</v>
      </c>
      <c r="N8289" s="3">
        <f>'PVWatts Hourly Results (2)'!L8300/1000</f>
        <v>0</v>
      </c>
      <c r="O8289" s="3">
        <f>'PVWatts Hourly Results (3)'!L8300/1000</f>
        <v>0</v>
      </c>
      <c r="P8289" s="3">
        <f>'PVWatts Hourly Results (4)'!L8300/1000</f>
        <v>0</v>
      </c>
      <c r="Q8289" s="130">
        <f>'PVWatts Hourly Results (5)'!L8300/1000</f>
        <v>0</v>
      </c>
    </row>
    <row r="8290" spans="2:17" x14ac:dyDescent="0.25">
      <c r="B8290" s="8">
        <v>12</v>
      </c>
      <c r="C8290" s="9">
        <v>11</v>
      </c>
      <c r="D8290" s="134">
        <f>'PVWatts Hourly Results (1)'!C8301</f>
        <v>0</v>
      </c>
      <c r="E8290" s="127">
        <f>DATE(YEAR(Inputs!$D$5),Summary!B8290,Summary!C8290)+TIME(D8290,0,0)</f>
        <v>346</v>
      </c>
      <c r="F8290" s="4">
        <f t="shared" si="907"/>
        <v>0</v>
      </c>
      <c r="G8290" s="4">
        <f t="shared" si="905"/>
        <v>3</v>
      </c>
      <c r="H8290" s="4">
        <f t="shared" si="908"/>
        <v>1</v>
      </c>
      <c r="I8290" s="4">
        <f t="shared" si="909"/>
        <v>0</v>
      </c>
      <c r="J8290" s="4">
        <f t="shared" si="910"/>
        <v>0</v>
      </c>
      <c r="K8290" s="4">
        <f t="shared" si="906"/>
        <v>0</v>
      </c>
      <c r="L8290" s="5">
        <f t="shared" si="911"/>
        <v>0</v>
      </c>
      <c r="M8290" s="137">
        <f>'PVWatts Hourly Results (1)'!L8301/1000</f>
        <v>0</v>
      </c>
      <c r="N8290" s="3">
        <f>'PVWatts Hourly Results (2)'!L8301/1000</f>
        <v>0</v>
      </c>
      <c r="O8290" s="3">
        <f>'PVWatts Hourly Results (3)'!L8301/1000</f>
        <v>0</v>
      </c>
      <c r="P8290" s="3">
        <f>'PVWatts Hourly Results (4)'!L8301/1000</f>
        <v>0</v>
      </c>
      <c r="Q8290" s="130">
        <f>'PVWatts Hourly Results (5)'!L8301/1000</f>
        <v>0</v>
      </c>
    </row>
    <row r="8291" spans="2:17" x14ac:dyDescent="0.25">
      <c r="B8291" s="8">
        <v>12</v>
      </c>
      <c r="C8291" s="9">
        <v>11</v>
      </c>
      <c r="D8291" s="134">
        <f>'PVWatts Hourly Results (1)'!C8302</f>
        <v>0</v>
      </c>
      <c r="E8291" s="127">
        <f>DATE(YEAR(Inputs!$D$5),Summary!B8291,Summary!C8291)+TIME(D8291,0,0)</f>
        <v>346</v>
      </c>
      <c r="F8291" s="4">
        <f t="shared" si="907"/>
        <v>0</v>
      </c>
      <c r="G8291" s="4">
        <f t="shared" si="905"/>
        <v>3</v>
      </c>
      <c r="H8291" s="4">
        <f t="shared" si="908"/>
        <v>1</v>
      </c>
      <c r="I8291" s="4">
        <f t="shared" si="909"/>
        <v>0</v>
      </c>
      <c r="J8291" s="4">
        <f t="shared" si="910"/>
        <v>0</v>
      </c>
      <c r="K8291" s="4">
        <f t="shared" si="906"/>
        <v>0</v>
      </c>
      <c r="L8291" s="5">
        <f t="shared" si="911"/>
        <v>0</v>
      </c>
      <c r="M8291" s="137">
        <f>'PVWatts Hourly Results (1)'!L8302/1000</f>
        <v>0</v>
      </c>
      <c r="N8291" s="3">
        <f>'PVWatts Hourly Results (2)'!L8302/1000</f>
        <v>0</v>
      </c>
      <c r="O8291" s="3">
        <f>'PVWatts Hourly Results (3)'!L8302/1000</f>
        <v>0</v>
      </c>
      <c r="P8291" s="3">
        <f>'PVWatts Hourly Results (4)'!L8302/1000</f>
        <v>0</v>
      </c>
      <c r="Q8291" s="130">
        <f>'PVWatts Hourly Results (5)'!L8302/1000</f>
        <v>0</v>
      </c>
    </row>
    <row r="8292" spans="2:17" x14ac:dyDescent="0.25">
      <c r="B8292" s="8">
        <v>12</v>
      </c>
      <c r="C8292" s="9">
        <v>11</v>
      </c>
      <c r="D8292" s="134">
        <f>'PVWatts Hourly Results (1)'!C8303</f>
        <v>0</v>
      </c>
      <c r="E8292" s="127">
        <f>DATE(YEAR(Inputs!$D$5),Summary!B8292,Summary!C8292)+TIME(D8292,0,0)</f>
        <v>346</v>
      </c>
      <c r="F8292" s="4">
        <f t="shared" si="907"/>
        <v>0</v>
      </c>
      <c r="G8292" s="4">
        <f t="shared" si="905"/>
        <v>3</v>
      </c>
      <c r="H8292" s="4">
        <f t="shared" si="908"/>
        <v>1</v>
      </c>
      <c r="I8292" s="4">
        <f t="shared" si="909"/>
        <v>0</v>
      </c>
      <c r="J8292" s="4">
        <f t="shared" si="910"/>
        <v>0</v>
      </c>
      <c r="K8292" s="4">
        <f t="shared" si="906"/>
        <v>0</v>
      </c>
      <c r="L8292" s="5">
        <f t="shared" si="911"/>
        <v>0</v>
      </c>
      <c r="M8292" s="137">
        <f>'PVWatts Hourly Results (1)'!L8303/1000</f>
        <v>0</v>
      </c>
      <c r="N8292" s="3">
        <f>'PVWatts Hourly Results (2)'!L8303/1000</f>
        <v>0</v>
      </c>
      <c r="O8292" s="3">
        <f>'PVWatts Hourly Results (3)'!L8303/1000</f>
        <v>0</v>
      </c>
      <c r="P8292" s="3">
        <f>'PVWatts Hourly Results (4)'!L8303/1000</f>
        <v>0</v>
      </c>
      <c r="Q8292" s="130">
        <f>'PVWatts Hourly Results (5)'!L8303/1000</f>
        <v>0</v>
      </c>
    </row>
    <row r="8293" spans="2:17" x14ac:dyDescent="0.25">
      <c r="B8293" s="8">
        <v>12</v>
      </c>
      <c r="C8293" s="9">
        <v>11</v>
      </c>
      <c r="D8293" s="134">
        <f>'PVWatts Hourly Results (1)'!C8304</f>
        <v>0</v>
      </c>
      <c r="E8293" s="127">
        <f>DATE(YEAR(Inputs!$D$5),Summary!B8293,Summary!C8293)+TIME(D8293,0,0)</f>
        <v>346</v>
      </c>
      <c r="F8293" s="4">
        <f t="shared" si="907"/>
        <v>0</v>
      </c>
      <c r="G8293" s="4">
        <f t="shared" si="905"/>
        <v>3</v>
      </c>
      <c r="H8293" s="4">
        <f t="shared" si="908"/>
        <v>1</v>
      </c>
      <c r="I8293" s="4">
        <f t="shared" si="909"/>
        <v>0</v>
      </c>
      <c r="J8293" s="4">
        <f t="shared" si="910"/>
        <v>0</v>
      </c>
      <c r="K8293" s="4">
        <f t="shared" si="906"/>
        <v>0</v>
      </c>
      <c r="L8293" s="5">
        <f t="shared" si="911"/>
        <v>0</v>
      </c>
      <c r="M8293" s="137">
        <f>'PVWatts Hourly Results (1)'!L8304/1000</f>
        <v>0</v>
      </c>
      <c r="N8293" s="3">
        <f>'PVWatts Hourly Results (2)'!L8304/1000</f>
        <v>0</v>
      </c>
      <c r="O8293" s="3">
        <f>'PVWatts Hourly Results (3)'!L8304/1000</f>
        <v>0</v>
      </c>
      <c r="P8293" s="3">
        <f>'PVWatts Hourly Results (4)'!L8304/1000</f>
        <v>0</v>
      </c>
      <c r="Q8293" s="130">
        <f>'PVWatts Hourly Results (5)'!L8304/1000</f>
        <v>0</v>
      </c>
    </row>
    <row r="8294" spans="2:17" x14ac:dyDescent="0.25">
      <c r="B8294" s="8">
        <v>12</v>
      </c>
      <c r="C8294" s="9">
        <v>11</v>
      </c>
      <c r="D8294" s="134">
        <f>'PVWatts Hourly Results (1)'!C8305</f>
        <v>0</v>
      </c>
      <c r="E8294" s="127">
        <f>DATE(YEAR(Inputs!$D$5),Summary!B8294,Summary!C8294)+TIME(D8294,0,0)</f>
        <v>346</v>
      </c>
      <c r="F8294" s="4">
        <f t="shared" si="907"/>
        <v>0</v>
      </c>
      <c r="G8294" s="4">
        <f t="shared" si="905"/>
        <v>3</v>
      </c>
      <c r="H8294" s="4">
        <f t="shared" si="908"/>
        <v>1</v>
      </c>
      <c r="I8294" s="4">
        <f t="shared" si="909"/>
        <v>0</v>
      </c>
      <c r="J8294" s="4">
        <f t="shared" si="910"/>
        <v>0</v>
      </c>
      <c r="K8294" s="4">
        <f t="shared" si="906"/>
        <v>0</v>
      </c>
      <c r="L8294" s="5">
        <f t="shared" si="911"/>
        <v>0</v>
      </c>
      <c r="M8294" s="137">
        <f>'PVWatts Hourly Results (1)'!L8305/1000</f>
        <v>0</v>
      </c>
      <c r="N8294" s="3">
        <f>'PVWatts Hourly Results (2)'!L8305/1000</f>
        <v>0</v>
      </c>
      <c r="O8294" s="3">
        <f>'PVWatts Hourly Results (3)'!L8305/1000</f>
        <v>0</v>
      </c>
      <c r="P8294" s="3">
        <f>'PVWatts Hourly Results (4)'!L8305/1000</f>
        <v>0</v>
      </c>
      <c r="Q8294" s="130">
        <f>'PVWatts Hourly Results (5)'!L8305/1000</f>
        <v>0</v>
      </c>
    </row>
    <row r="8295" spans="2:17" x14ac:dyDescent="0.25">
      <c r="B8295" s="8">
        <v>12</v>
      </c>
      <c r="C8295" s="9">
        <v>11</v>
      </c>
      <c r="D8295" s="134">
        <f>'PVWatts Hourly Results (1)'!C8306</f>
        <v>0</v>
      </c>
      <c r="E8295" s="127">
        <f>DATE(YEAR(Inputs!$D$5),Summary!B8295,Summary!C8295)+TIME(D8295,0,0)</f>
        <v>346</v>
      </c>
      <c r="F8295" s="4">
        <f t="shared" si="907"/>
        <v>0</v>
      </c>
      <c r="G8295" s="4">
        <f t="shared" si="905"/>
        <v>3</v>
      </c>
      <c r="H8295" s="4">
        <f t="shared" si="908"/>
        <v>1</v>
      </c>
      <c r="I8295" s="4">
        <f t="shared" si="909"/>
        <v>0</v>
      </c>
      <c r="J8295" s="4">
        <f t="shared" si="910"/>
        <v>0</v>
      </c>
      <c r="K8295" s="4">
        <f t="shared" si="906"/>
        <v>0</v>
      </c>
      <c r="L8295" s="5">
        <f t="shared" si="911"/>
        <v>0</v>
      </c>
      <c r="M8295" s="137">
        <f>'PVWatts Hourly Results (1)'!L8306/1000</f>
        <v>0</v>
      </c>
      <c r="N8295" s="3">
        <f>'PVWatts Hourly Results (2)'!L8306/1000</f>
        <v>0</v>
      </c>
      <c r="O8295" s="3">
        <f>'PVWatts Hourly Results (3)'!L8306/1000</f>
        <v>0</v>
      </c>
      <c r="P8295" s="3">
        <f>'PVWatts Hourly Results (4)'!L8306/1000</f>
        <v>0</v>
      </c>
      <c r="Q8295" s="130">
        <f>'PVWatts Hourly Results (5)'!L8306/1000</f>
        <v>0</v>
      </c>
    </row>
    <row r="8296" spans="2:17" x14ac:dyDescent="0.25">
      <c r="B8296" s="8">
        <v>12</v>
      </c>
      <c r="C8296" s="9">
        <v>11</v>
      </c>
      <c r="D8296" s="134">
        <f>'PVWatts Hourly Results (1)'!C8307</f>
        <v>0</v>
      </c>
      <c r="E8296" s="127">
        <f>DATE(YEAR(Inputs!$D$5),Summary!B8296,Summary!C8296)+TIME(D8296,0,0)</f>
        <v>346</v>
      </c>
      <c r="F8296" s="4">
        <f t="shared" si="907"/>
        <v>0</v>
      </c>
      <c r="G8296" s="4">
        <f t="shared" si="905"/>
        <v>3</v>
      </c>
      <c r="H8296" s="4">
        <f t="shared" si="908"/>
        <v>1</v>
      </c>
      <c r="I8296" s="4">
        <f t="shared" si="909"/>
        <v>0</v>
      </c>
      <c r="J8296" s="4">
        <f t="shared" si="910"/>
        <v>0</v>
      </c>
      <c r="K8296" s="4">
        <f t="shared" si="906"/>
        <v>0</v>
      </c>
      <c r="L8296" s="5">
        <f t="shared" si="911"/>
        <v>0</v>
      </c>
      <c r="M8296" s="137">
        <f>'PVWatts Hourly Results (1)'!L8307/1000</f>
        <v>0</v>
      </c>
      <c r="N8296" s="3">
        <f>'PVWatts Hourly Results (2)'!L8307/1000</f>
        <v>0</v>
      </c>
      <c r="O8296" s="3">
        <f>'PVWatts Hourly Results (3)'!L8307/1000</f>
        <v>0</v>
      </c>
      <c r="P8296" s="3">
        <f>'PVWatts Hourly Results (4)'!L8307/1000</f>
        <v>0</v>
      </c>
      <c r="Q8296" s="130">
        <f>'PVWatts Hourly Results (5)'!L8307/1000</f>
        <v>0</v>
      </c>
    </row>
    <row r="8297" spans="2:17" x14ac:dyDescent="0.25">
      <c r="B8297" s="8">
        <v>12</v>
      </c>
      <c r="C8297" s="9">
        <v>11</v>
      </c>
      <c r="D8297" s="134">
        <f>'PVWatts Hourly Results (1)'!C8308</f>
        <v>0</v>
      </c>
      <c r="E8297" s="127">
        <f>DATE(YEAR(Inputs!$D$5),Summary!B8297,Summary!C8297)+TIME(D8297,0,0)</f>
        <v>346</v>
      </c>
      <c r="F8297" s="4">
        <f t="shared" si="907"/>
        <v>0</v>
      </c>
      <c r="G8297" s="4">
        <f t="shared" si="905"/>
        <v>3</v>
      </c>
      <c r="H8297" s="4">
        <f t="shared" si="908"/>
        <v>1</v>
      </c>
      <c r="I8297" s="4">
        <f t="shared" si="909"/>
        <v>0</v>
      </c>
      <c r="J8297" s="4">
        <f t="shared" si="910"/>
        <v>0</v>
      </c>
      <c r="K8297" s="4">
        <f t="shared" si="906"/>
        <v>0</v>
      </c>
      <c r="L8297" s="5">
        <f t="shared" si="911"/>
        <v>0</v>
      </c>
      <c r="M8297" s="137">
        <f>'PVWatts Hourly Results (1)'!L8308/1000</f>
        <v>0</v>
      </c>
      <c r="N8297" s="3">
        <f>'PVWatts Hourly Results (2)'!L8308/1000</f>
        <v>0</v>
      </c>
      <c r="O8297" s="3">
        <f>'PVWatts Hourly Results (3)'!L8308/1000</f>
        <v>0</v>
      </c>
      <c r="P8297" s="3">
        <f>'PVWatts Hourly Results (4)'!L8308/1000</f>
        <v>0</v>
      </c>
      <c r="Q8297" s="130">
        <f>'PVWatts Hourly Results (5)'!L8308/1000</f>
        <v>0</v>
      </c>
    </row>
    <row r="8298" spans="2:17" x14ac:dyDescent="0.25">
      <c r="B8298" s="8">
        <v>12</v>
      </c>
      <c r="C8298" s="9">
        <v>11</v>
      </c>
      <c r="D8298" s="134">
        <f>'PVWatts Hourly Results (1)'!C8309</f>
        <v>0</v>
      </c>
      <c r="E8298" s="127">
        <f>DATE(YEAR(Inputs!$D$5),Summary!B8298,Summary!C8298)+TIME(D8298,0,0)</f>
        <v>346</v>
      </c>
      <c r="F8298" s="4">
        <f t="shared" si="907"/>
        <v>0</v>
      </c>
      <c r="G8298" s="4">
        <f t="shared" si="905"/>
        <v>3</v>
      </c>
      <c r="H8298" s="4">
        <f t="shared" si="908"/>
        <v>1</v>
      </c>
      <c r="I8298" s="4">
        <f t="shared" si="909"/>
        <v>0</v>
      </c>
      <c r="J8298" s="4">
        <f t="shared" si="910"/>
        <v>0</v>
      </c>
      <c r="K8298" s="4">
        <f t="shared" si="906"/>
        <v>0</v>
      </c>
      <c r="L8298" s="5">
        <f t="shared" si="911"/>
        <v>0</v>
      </c>
      <c r="M8298" s="137">
        <f>'PVWatts Hourly Results (1)'!L8309/1000</f>
        <v>0</v>
      </c>
      <c r="N8298" s="3">
        <f>'PVWatts Hourly Results (2)'!L8309/1000</f>
        <v>0</v>
      </c>
      <c r="O8298" s="3">
        <f>'PVWatts Hourly Results (3)'!L8309/1000</f>
        <v>0</v>
      </c>
      <c r="P8298" s="3">
        <f>'PVWatts Hourly Results (4)'!L8309/1000</f>
        <v>0</v>
      </c>
      <c r="Q8298" s="130">
        <f>'PVWatts Hourly Results (5)'!L8309/1000</f>
        <v>0</v>
      </c>
    </row>
    <row r="8299" spans="2:17" x14ac:dyDescent="0.25">
      <c r="B8299" s="8">
        <v>12</v>
      </c>
      <c r="C8299" s="9">
        <v>11</v>
      </c>
      <c r="D8299" s="134">
        <f>'PVWatts Hourly Results (1)'!C8310</f>
        <v>0</v>
      </c>
      <c r="E8299" s="127">
        <f>DATE(YEAR(Inputs!$D$5),Summary!B8299,Summary!C8299)+TIME(D8299,0,0)</f>
        <v>346</v>
      </c>
      <c r="F8299" s="4">
        <f t="shared" si="907"/>
        <v>0</v>
      </c>
      <c r="G8299" s="4">
        <f t="shared" si="905"/>
        <v>3</v>
      </c>
      <c r="H8299" s="4">
        <f t="shared" si="908"/>
        <v>1</v>
      </c>
      <c r="I8299" s="4">
        <f t="shared" si="909"/>
        <v>0</v>
      </c>
      <c r="J8299" s="4">
        <f t="shared" si="910"/>
        <v>0</v>
      </c>
      <c r="K8299" s="4">
        <f t="shared" si="906"/>
        <v>0</v>
      </c>
      <c r="L8299" s="5">
        <f t="shared" si="911"/>
        <v>0</v>
      </c>
      <c r="M8299" s="137">
        <f>'PVWatts Hourly Results (1)'!L8310/1000</f>
        <v>0</v>
      </c>
      <c r="N8299" s="3">
        <f>'PVWatts Hourly Results (2)'!L8310/1000</f>
        <v>0</v>
      </c>
      <c r="O8299" s="3">
        <f>'PVWatts Hourly Results (3)'!L8310/1000</f>
        <v>0</v>
      </c>
      <c r="P8299" s="3">
        <f>'PVWatts Hourly Results (4)'!L8310/1000</f>
        <v>0</v>
      </c>
      <c r="Q8299" s="130">
        <f>'PVWatts Hourly Results (5)'!L8310/1000</f>
        <v>0</v>
      </c>
    </row>
    <row r="8300" spans="2:17" x14ac:dyDescent="0.25">
      <c r="B8300" s="8">
        <v>12</v>
      </c>
      <c r="C8300" s="9">
        <v>11</v>
      </c>
      <c r="D8300" s="134">
        <f>'PVWatts Hourly Results (1)'!C8311</f>
        <v>0</v>
      </c>
      <c r="E8300" s="127">
        <f>DATE(YEAR(Inputs!$D$5),Summary!B8300,Summary!C8300)+TIME(D8300,0,0)</f>
        <v>346</v>
      </c>
      <c r="F8300" s="4">
        <f t="shared" si="907"/>
        <v>0</v>
      </c>
      <c r="G8300" s="4">
        <f t="shared" si="905"/>
        <v>3</v>
      </c>
      <c r="H8300" s="4">
        <f t="shared" si="908"/>
        <v>1</v>
      </c>
      <c r="I8300" s="4">
        <f t="shared" si="909"/>
        <v>0</v>
      </c>
      <c r="J8300" s="4">
        <f t="shared" si="910"/>
        <v>0</v>
      </c>
      <c r="K8300" s="4">
        <f t="shared" si="906"/>
        <v>0</v>
      </c>
      <c r="L8300" s="5">
        <f t="shared" si="911"/>
        <v>0</v>
      </c>
      <c r="M8300" s="137">
        <f>'PVWatts Hourly Results (1)'!L8311/1000</f>
        <v>0</v>
      </c>
      <c r="N8300" s="3">
        <f>'PVWatts Hourly Results (2)'!L8311/1000</f>
        <v>0</v>
      </c>
      <c r="O8300" s="3">
        <f>'PVWatts Hourly Results (3)'!L8311/1000</f>
        <v>0</v>
      </c>
      <c r="P8300" s="3">
        <f>'PVWatts Hourly Results (4)'!L8311/1000</f>
        <v>0</v>
      </c>
      <c r="Q8300" s="130">
        <f>'PVWatts Hourly Results (5)'!L8311/1000</f>
        <v>0</v>
      </c>
    </row>
    <row r="8301" spans="2:17" x14ac:dyDescent="0.25">
      <c r="B8301" s="8">
        <v>12</v>
      </c>
      <c r="C8301" s="9">
        <v>11</v>
      </c>
      <c r="D8301" s="134">
        <f>'PVWatts Hourly Results (1)'!C8312</f>
        <v>0</v>
      </c>
      <c r="E8301" s="127">
        <f>DATE(YEAR(Inputs!$D$5),Summary!B8301,Summary!C8301)+TIME(D8301,0,0)</f>
        <v>346</v>
      </c>
      <c r="F8301" s="4">
        <f t="shared" si="907"/>
        <v>0</v>
      </c>
      <c r="G8301" s="4">
        <f t="shared" si="905"/>
        <v>3</v>
      </c>
      <c r="H8301" s="4">
        <f t="shared" si="908"/>
        <v>1</v>
      </c>
      <c r="I8301" s="4">
        <f t="shared" si="909"/>
        <v>0</v>
      </c>
      <c r="J8301" s="4">
        <f t="shared" si="910"/>
        <v>0</v>
      </c>
      <c r="K8301" s="4">
        <f t="shared" si="906"/>
        <v>0</v>
      </c>
      <c r="L8301" s="5">
        <f t="shared" si="911"/>
        <v>0</v>
      </c>
      <c r="M8301" s="137">
        <f>'PVWatts Hourly Results (1)'!L8312/1000</f>
        <v>0</v>
      </c>
      <c r="N8301" s="3">
        <f>'PVWatts Hourly Results (2)'!L8312/1000</f>
        <v>0</v>
      </c>
      <c r="O8301" s="3">
        <f>'PVWatts Hourly Results (3)'!L8312/1000</f>
        <v>0</v>
      </c>
      <c r="P8301" s="3">
        <f>'PVWatts Hourly Results (4)'!L8312/1000</f>
        <v>0</v>
      </c>
      <c r="Q8301" s="130">
        <f>'PVWatts Hourly Results (5)'!L8312/1000</f>
        <v>0</v>
      </c>
    </row>
    <row r="8302" spans="2:17" x14ac:dyDescent="0.25">
      <c r="B8302" s="8">
        <v>12</v>
      </c>
      <c r="C8302" s="9">
        <v>12</v>
      </c>
      <c r="D8302" s="134">
        <f>'PVWatts Hourly Results (1)'!C8313</f>
        <v>0</v>
      </c>
      <c r="E8302" s="127">
        <f>DATE(YEAR(Inputs!$D$5),Summary!B8302,Summary!C8302)+TIME(D8302,0,0)</f>
        <v>347</v>
      </c>
      <c r="F8302" s="4">
        <f t="shared" si="907"/>
        <v>0</v>
      </c>
      <c r="G8302" s="4">
        <f t="shared" si="905"/>
        <v>4</v>
      </c>
      <c r="H8302" s="4">
        <f t="shared" si="908"/>
        <v>1</v>
      </c>
      <c r="I8302" s="4">
        <f t="shared" si="909"/>
        <v>0</v>
      </c>
      <c r="J8302" s="4">
        <f t="shared" si="910"/>
        <v>0</v>
      </c>
      <c r="K8302" s="4">
        <f t="shared" si="906"/>
        <v>0</v>
      </c>
      <c r="L8302" s="5">
        <f t="shared" si="911"/>
        <v>0</v>
      </c>
      <c r="M8302" s="137">
        <f>'PVWatts Hourly Results (1)'!L8313/1000</f>
        <v>0</v>
      </c>
      <c r="N8302" s="3">
        <f>'PVWatts Hourly Results (2)'!L8313/1000</f>
        <v>0</v>
      </c>
      <c r="O8302" s="3">
        <f>'PVWatts Hourly Results (3)'!L8313/1000</f>
        <v>0</v>
      </c>
      <c r="P8302" s="3">
        <f>'PVWatts Hourly Results (4)'!L8313/1000</f>
        <v>0</v>
      </c>
      <c r="Q8302" s="130">
        <f>'PVWatts Hourly Results (5)'!L8313/1000</f>
        <v>0</v>
      </c>
    </row>
    <row r="8303" spans="2:17" x14ac:dyDescent="0.25">
      <c r="B8303" s="8">
        <v>12</v>
      </c>
      <c r="C8303" s="9">
        <v>12</v>
      </c>
      <c r="D8303" s="134">
        <f>'PVWatts Hourly Results (1)'!C8314</f>
        <v>0</v>
      </c>
      <c r="E8303" s="127">
        <f>DATE(YEAR(Inputs!$D$5),Summary!B8303,Summary!C8303)+TIME(D8303,0,0)</f>
        <v>347</v>
      </c>
      <c r="F8303" s="4">
        <f t="shared" si="907"/>
        <v>0</v>
      </c>
      <c r="G8303" s="4">
        <f t="shared" si="905"/>
        <v>4</v>
      </c>
      <c r="H8303" s="4">
        <f t="shared" si="908"/>
        <v>1</v>
      </c>
      <c r="I8303" s="4">
        <f t="shared" si="909"/>
        <v>0</v>
      </c>
      <c r="J8303" s="4">
        <f t="shared" si="910"/>
        <v>0</v>
      </c>
      <c r="K8303" s="4">
        <f t="shared" si="906"/>
        <v>0</v>
      </c>
      <c r="L8303" s="5">
        <f t="shared" si="911"/>
        <v>0</v>
      </c>
      <c r="M8303" s="137">
        <f>'PVWatts Hourly Results (1)'!L8314/1000</f>
        <v>0</v>
      </c>
      <c r="N8303" s="3">
        <f>'PVWatts Hourly Results (2)'!L8314/1000</f>
        <v>0</v>
      </c>
      <c r="O8303" s="3">
        <f>'PVWatts Hourly Results (3)'!L8314/1000</f>
        <v>0</v>
      </c>
      <c r="P8303" s="3">
        <f>'PVWatts Hourly Results (4)'!L8314/1000</f>
        <v>0</v>
      </c>
      <c r="Q8303" s="130">
        <f>'PVWatts Hourly Results (5)'!L8314/1000</f>
        <v>0</v>
      </c>
    </row>
    <row r="8304" spans="2:17" x14ac:dyDescent="0.25">
      <c r="B8304" s="8">
        <v>12</v>
      </c>
      <c r="C8304" s="9">
        <v>12</v>
      </c>
      <c r="D8304" s="134">
        <f>'PVWatts Hourly Results (1)'!C8315</f>
        <v>0</v>
      </c>
      <c r="E8304" s="127">
        <f>DATE(YEAR(Inputs!$D$5),Summary!B8304,Summary!C8304)+TIME(D8304,0,0)</f>
        <v>347</v>
      </c>
      <c r="F8304" s="4">
        <f t="shared" si="907"/>
        <v>0</v>
      </c>
      <c r="G8304" s="4">
        <f t="shared" si="905"/>
        <v>4</v>
      </c>
      <c r="H8304" s="4">
        <f t="shared" si="908"/>
        <v>1</v>
      </c>
      <c r="I8304" s="4">
        <f t="shared" si="909"/>
        <v>0</v>
      </c>
      <c r="J8304" s="4">
        <f t="shared" si="910"/>
        <v>0</v>
      </c>
      <c r="K8304" s="4">
        <f t="shared" si="906"/>
        <v>0</v>
      </c>
      <c r="L8304" s="5">
        <f t="shared" si="911"/>
        <v>0</v>
      </c>
      <c r="M8304" s="137">
        <f>'PVWatts Hourly Results (1)'!L8315/1000</f>
        <v>0</v>
      </c>
      <c r="N8304" s="3">
        <f>'PVWatts Hourly Results (2)'!L8315/1000</f>
        <v>0</v>
      </c>
      <c r="O8304" s="3">
        <f>'PVWatts Hourly Results (3)'!L8315/1000</f>
        <v>0</v>
      </c>
      <c r="P8304" s="3">
        <f>'PVWatts Hourly Results (4)'!L8315/1000</f>
        <v>0</v>
      </c>
      <c r="Q8304" s="130">
        <f>'PVWatts Hourly Results (5)'!L8315/1000</f>
        <v>0</v>
      </c>
    </row>
    <row r="8305" spans="2:17" x14ac:dyDescent="0.25">
      <c r="B8305" s="8">
        <v>12</v>
      </c>
      <c r="C8305" s="9">
        <v>12</v>
      </c>
      <c r="D8305" s="134">
        <f>'PVWatts Hourly Results (1)'!C8316</f>
        <v>0</v>
      </c>
      <c r="E8305" s="127">
        <f>DATE(YEAR(Inputs!$D$5),Summary!B8305,Summary!C8305)+TIME(D8305,0,0)</f>
        <v>347</v>
      </c>
      <c r="F8305" s="4">
        <f t="shared" si="907"/>
        <v>0</v>
      </c>
      <c r="G8305" s="4">
        <f t="shared" si="905"/>
        <v>4</v>
      </c>
      <c r="H8305" s="4">
        <f t="shared" si="908"/>
        <v>1</v>
      </c>
      <c r="I8305" s="4">
        <f t="shared" si="909"/>
        <v>0</v>
      </c>
      <c r="J8305" s="4">
        <f t="shared" si="910"/>
        <v>0</v>
      </c>
      <c r="K8305" s="4">
        <f t="shared" si="906"/>
        <v>0</v>
      </c>
      <c r="L8305" s="5">
        <f t="shared" si="911"/>
        <v>0</v>
      </c>
      <c r="M8305" s="137">
        <f>'PVWatts Hourly Results (1)'!L8316/1000</f>
        <v>0</v>
      </c>
      <c r="N8305" s="3">
        <f>'PVWatts Hourly Results (2)'!L8316/1000</f>
        <v>0</v>
      </c>
      <c r="O8305" s="3">
        <f>'PVWatts Hourly Results (3)'!L8316/1000</f>
        <v>0</v>
      </c>
      <c r="P8305" s="3">
        <f>'PVWatts Hourly Results (4)'!L8316/1000</f>
        <v>0</v>
      </c>
      <c r="Q8305" s="130">
        <f>'PVWatts Hourly Results (5)'!L8316/1000</f>
        <v>0</v>
      </c>
    </row>
    <row r="8306" spans="2:17" x14ac:dyDescent="0.25">
      <c r="B8306" s="8">
        <v>12</v>
      </c>
      <c r="C8306" s="9">
        <v>12</v>
      </c>
      <c r="D8306" s="134">
        <f>'PVWatts Hourly Results (1)'!C8317</f>
        <v>0</v>
      </c>
      <c r="E8306" s="127">
        <f>DATE(YEAR(Inputs!$D$5),Summary!B8306,Summary!C8306)+TIME(D8306,0,0)</f>
        <v>347</v>
      </c>
      <c r="F8306" s="4">
        <f t="shared" si="907"/>
        <v>0</v>
      </c>
      <c r="G8306" s="4">
        <f t="shared" si="905"/>
        <v>4</v>
      </c>
      <c r="H8306" s="4">
        <f t="shared" si="908"/>
        <v>1</v>
      </c>
      <c r="I8306" s="4">
        <f t="shared" si="909"/>
        <v>0</v>
      </c>
      <c r="J8306" s="4">
        <f t="shared" si="910"/>
        <v>0</v>
      </c>
      <c r="K8306" s="4">
        <f t="shared" si="906"/>
        <v>0</v>
      </c>
      <c r="L8306" s="5">
        <f t="shared" si="911"/>
        <v>0</v>
      </c>
      <c r="M8306" s="137">
        <f>'PVWatts Hourly Results (1)'!L8317/1000</f>
        <v>0</v>
      </c>
      <c r="N8306" s="3">
        <f>'PVWatts Hourly Results (2)'!L8317/1000</f>
        <v>0</v>
      </c>
      <c r="O8306" s="3">
        <f>'PVWatts Hourly Results (3)'!L8317/1000</f>
        <v>0</v>
      </c>
      <c r="P8306" s="3">
        <f>'PVWatts Hourly Results (4)'!L8317/1000</f>
        <v>0</v>
      </c>
      <c r="Q8306" s="130">
        <f>'PVWatts Hourly Results (5)'!L8317/1000</f>
        <v>0</v>
      </c>
    </row>
    <row r="8307" spans="2:17" x14ac:dyDescent="0.25">
      <c r="B8307" s="8">
        <v>12</v>
      </c>
      <c r="C8307" s="9">
        <v>12</v>
      </c>
      <c r="D8307" s="134">
        <f>'PVWatts Hourly Results (1)'!C8318</f>
        <v>0</v>
      </c>
      <c r="E8307" s="127">
        <f>DATE(YEAR(Inputs!$D$5),Summary!B8307,Summary!C8307)+TIME(D8307,0,0)</f>
        <v>347</v>
      </c>
      <c r="F8307" s="4">
        <f t="shared" si="907"/>
        <v>0</v>
      </c>
      <c r="G8307" s="4">
        <f t="shared" si="905"/>
        <v>4</v>
      </c>
      <c r="H8307" s="4">
        <f t="shared" si="908"/>
        <v>1</v>
      </c>
      <c r="I8307" s="4">
        <f t="shared" si="909"/>
        <v>0</v>
      </c>
      <c r="J8307" s="4">
        <f t="shared" si="910"/>
        <v>0</v>
      </c>
      <c r="K8307" s="4">
        <f t="shared" si="906"/>
        <v>0</v>
      </c>
      <c r="L8307" s="5">
        <f t="shared" si="911"/>
        <v>0</v>
      </c>
      <c r="M8307" s="137">
        <f>'PVWatts Hourly Results (1)'!L8318/1000</f>
        <v>0</v>
      </c>
      <c r="N8307" s="3">
        <f>'PVWatts Hourly Results (2)'!L8318/1000</f>
        <v>0</v>
      </c>
      <c r="O8307" s="3">
        <f>'PVWatts Hourly Results (3)'!L8318/1000</f>
        <v>0</v>
      </c>
      <c r="P8307" s="3">
        <f>'PVWatts Hourly Results (4)'!L8318/1000</f>
        <v>0</v>
      </c>
      <c r="Q8307" s="130">
        <f>'PVWatts Hourly Results (5)'!L8318/1000</f>
        <v>0</v>
      </c>
    </row>
    <row r="8308" spans="2:17" x14ac:dyDescent="0.25">
      <c r="B8308" s="8">
        <v>12</v>
      </c>
      <c r="C8308" s="9">
        <v>12</v>
      </c>
      <c r="D8308" s="134">
        <f>'PVWatts Hourly Results (1)'!C8319</f>
        <v>0</v>
      </c>
      <c r="E8308" s="127">
        <f>DATE(YEAR(Inputs!$D$5),Summary!B8308,Summary!C8308)+TIME(D8308,0,0)</f>
        <v>347</v>
      </c>
      <c r="F8308" s="4">
        <f t="shared" si="907"/>
        <v>0</v>
      </c>
      <c r="G8308" s="4">
        <f t="shared" si="905"/>
        <v>4</v>
      </c>
      <c r="H8308" s="4">
        <f t="shared" si="908"/>
        <v>1</v>
      </c>
      <c r="I8308" s="4">
        <f t="shared" si="909"/>
        <v>0</v>
      </c>
      <c r="J8308" s="4">
        <f t="shared" si="910"/>
        <v>0</v>
      </c>
      <c r="K8308" s="4">
        <f t="shared" si="906"/>
        <v>0</v>
      </c>
      <c r="L8308" s="5">
        <f t="shared" si="911"/>
        <v>0</v>
      </c>
      <c r="M8308" s="137">
        <f>'PVWatts Hourly Results (1)'!L8319/1000</f>
        <v>0</v>
      </c>
      <c r="N8308" s="3">
        <f>'PVWatts Hourly Results (2)'!L8319/1000</f>
        <v>0</v>
      </c>
      <c r="O8308" s="3">
        <f>'PVWatts Hourly Results (3)'!L8319/1000</f>
        <v>0</v>
      </c>
      <c r="P8308" s="3">
        <f>'PVWatts Hourly Results (4)'!L8319/1000</f>
        <v>0</v>
      </c>
      <c r="Q8308" s="130">
        <f>'PVWatts Hourly Results (5)'!L8319/1000</f>
        <v>0</v>
      </c>
    </row>
    <row r="8309" spans="2:17" x14ac:dyDescent="0.25">
      <c r="B8309" s="8">
        <v>12</v>
      </c>
      <c r="C8309" s="9">
        <v>12</v>
      </c>
      <c r="D8309" s="134">
        <f>'PVWatts Hourly Results (1)'!C8320</f>
        <v>0</v>
      </c>
      <c r="E8309" s="127">
        <f>DATE(YEAR(Inputs!$D$5),Summary!B8309,Summary!C8309)+TIME(D8309,0,0)</f>
        <v>347</v>
      </c>
      <c r="F8309" s="4">
        <f t="shared" si="907"/>
        <v>0</v>
      </c>
      <c r="G8309" s="4">
        <f t="shared" si="905"/>
        <v>4</v>
      </c>
      <c r="H8309" s="4">
        <f t="shared" si="908"/>
        <v>1</v>
      </c>
      <c r="I8309" s="4">
        <f t="shared" si="909"/>
        <v>0</v>
      </c>
      <c r="J8309" s="4">
        <f t="shared" si="910"/>
        <v>0</v>
      </c>
      <c r="K8309" s="4">
        <f t="shared" si="906"/>
        <v>0</v>
      </c>
      <c r="L8309" s="5">
        <f t="shared" si="911"/>
        <v>0</v>
      </c>
      <c r="M8309" s="137">
        <f>'PVWatts Hourly Results (1)'!L8320/1000</f>
        <v>0</v>
      </c>
      <c r="N8309" s="3">
        <f>'PVWatts Hourly Results (2)'!L8320/1000</f>
        <v>0</v>
      </c>
      <c r="O8309" s="3">
        <f>'PVWatts Hourly Results (3)'!L8320/1000</f>
        <v>0</v>
      </c>
      <c r="P8309" s="3">
        <f>'PVWatts Hourly Results (4)'!L8320/1000</f>
        <v>0</v>
      </c>
      <c r="Q8309" s="130">
        <f>'PVWatts Hourly Results (5)'!L8320/1000</f>
        <v>0</v>
      </c>
    </row>
    <row r="8310" spans="2:17" x14ac:dyDescent="0.25">
      <c r="B8310" s="8">
        <v>12</v>
      </c>
      <c r="C8310" s="9">
        <v>12</v>
      </c>
      <c r="D8310" s="134">
        <f>'PVWatts Hourly Results (1)'!C8321</f>
        <v>0</v>
      </c>
      <c r="E8310" s="127">
        <f>DATE(YEAR(Inputs!$D$5),Summary!B8310,Summary!C8310)+TIME(D8310,0,0)</f>
        <v>347</v>
      </c>
      <c r="F8310" s="4">
        <f t="shared" si="907"/>
        <v>0</v>
      </c>
      <c r="G8310" s="4">
        <f t="shared" si="905"/>
        <v>4</v>
      </c>
      <c r="H8310" s="4">
        <f t="shared" si="908"/>
        <v>1</v>
      </c>
      <c r="I8310" s="4">
        <f t="shared" si="909"/>
        <v>0</v>
      </c>
      <c r="J8310" s="4">
        <f t="shared" si="910"/>
        <v>0</v>
      </c>
      <c r="K8310" s="4">
        <f t="shared" si="906"/>
        <v>0</v>
      </c>
      <c r="L8310" s="5">
        <f t="shared" si="911"/>
        <v>0</v>
      </c>
      <c r="M8310" s="137">
        <f>'PVWatts Hourly Results (1)'!L8321/1000</f>
        <v>0</v>
      </c>
      <c r="N8310" s="3">
        <f>'PVWatts Hourly Results (2)'!L8321/1000</f>
        <v>0</v>
      </c>
      <c r="O8310" s="3">
        <f>'PVWatts Hourly Results (3)'!L8321/1000</f>
        <v>0</v>
      </c>
      <c r="P8310" s="3">
        <f>'PVWatts Hourly Results (4)'!L8321/1000</f>
        <v>0</v>
      </c>
      <c r="Q8310" s="130">
        <f>'PVWatts Hourly Results (5)'!L8321/1000</f>
        <v>0</v>
      </c>
    </row>
    <row r="8311" spans="2:17" x14ac:dyDescent="0.25">
      <c r="B8311" s="8">
        <v>12</v>
      </c>
      <c r="C8311" s="9">
        <v>12</v>
      </c>
      <c r="D8311" s="134">
        <f>'PVWatts Hourly Results (1)'!C8322</f>
        <v>0</v>
      </c>
      <c r="E8311" s="127">
        <f>DATE(YEAR(Inputs!$D$5),Summary!B8311,Summary!C8311)+TIME(D8311,0,0)</f>
        <v>347</v>
      </c>
      <c r="F8311" s="4">
        <f t="shared" si="907"/>
        <v>0</v>
      </c>
      <c r="G8311" s="4">
        <f t="shared" si="905"/>
        <v>4</v>
      </c>
      <c r="H8311" s="4">
        <f t="shared" si="908"/>
        <v>1</v>
      </c>
      <c r="I8311" s="4">
        <f t="shared" si="909"/>
        <v>0</v>
      </c>
      <c r="J8311" s="4">
        <f t="shared" si="910"/>
        <v>0</v>
      </c>
      <c r="K8311" s="4">
        <f t="shared" si="906"/>
        <v>0</v>
      </c>
      <c r="L8311" s="5">
        <f t="shared" si="911"/>
        <v>0</v>
      </c>
      <c r="M8311" s="137">
        <f>'PVWatts Hourly Results (1)'!L8322/1000</f>
        <v>0</v>
      </c>
      <c r="N8311" s="3">
        <f>'PVWatts Hourly Results (2)'!L8322/1000</f>
        <v>0</v>
      </c>
      <c r="O8311" s="3">
        <f>'PVWatts Hourly Results (3)'!L8322/1000</f>
        <v>0</v>
      </c>
      <c r="P8311" s="3">
        <f>'PVWatts Hourly Results (4)'!L8322/1000</f>
        <v>0</v>
      </c>
      <c r="Q8311" s="130">
        <f>'PVWatts Hourly Results (5)'!L8322/1000</f>
        <v>0</v>
      </c>
    </row>
    <row r="8312" spans="2:17" x14ac:dyDescent="0.25">
      <c r="B8312" s="8">
        <v>12</v>
      </c>
      <c r="C8312" s="9">
        <v>12</v>
      </c>
      <c r="D8312" s="134">
        <f>'PVWatts Hourly Results (1)'!C8323</f>
        <v>0</v>
      </c>
      <c r="E8312" s="127">
        <f>DATE(YEAR(Inputs!$D$5),Summary!B8312,Summary!C8312)+TIME(D8312,0,0)</f>
        <v>347</v>
      </c>
      <c r="F8312" s="4">
        <f t="shared" si="907"/>
        <v>0</v>
      </c>
      <c r="G8312" s="4">
        <f t="shared" si="905"/>
        <v>4</v>
      </c>
      <c r="H8312" s="4">
        <f t="shared" si="908"/>
        <v>1</v>
      </c>
      <c r="I8312" s="4">
        <f t="shared" si="909"/>
        <v>0</v>
      </c>
      <c r="J8312" s="4">
        <f t="shared" si="910"/>
        <v>0</v>
      </c>
      <c r="K8312" s="4">
        <f t="shared" si="906"/>
        <v>0</v>
      </c>
      <c r="L8312" s="5">
        <f t="shared" si="911"/>
        <v>0</v>
      </c>
      <c r="M8312" s="137">
        <f>'PVWatts Hourly Results (1)'!L8323/1000</f>
        <v>0</v>
      </c>
      <c r="N8312" s="3">
        <f>'PVWatts Hourly Results (2)'!L8323/1000</f>
        <v>0</v>
      </c>
      <c r="O8312" s="3">
        <f>'PVWatts Hourly Results (3)'!L8323/1000</f>
        <v>0</v>
      </c>
      <c r="P8312" s="3">
        <f>'PVWatts Hourly Results (4)'!L8323/1000</f>
        <v>0</v>
      </c>
      <c r="Q8312" s="130">
        <f>'PVWatts Hourly Results (5)'!L8323/1000</f>
        <v>0</v>
      </c>
    </row>
    <row r="8313" spans="2:17" x14ac:dyDescent="0.25">
      <c r="B8313" s="8">
        <v>12</v>
      </c>
      <c r="C8313" s="9">
        <v>12</v>
      </c>
      <c r="D8313" s="134">
        <f>'PVWatts Hourly Results (1)'!C8324</f>
        <v>0</v>
      </c>
      <c r="E8313" s="127">
        <f>DATE(YEAR(Inputs!$D$5),Summary!B8313,Summary!C8313)+TIME(D8313,0,0)</f>
        <v>347</v>
      </c>
      <c r="F8313" s="4">
        <f t="shared" si="907"/>
        <v>0</v>
      </c>
      <c r="G8313" s="4">
        <f t="shared" si="905"/>
        <v>4</v>
      </c>
      <c r="H8313" s="4">
        <f t="shared" si="908"/>
        <v>1</v>
      </c>
      <c r="I8313" s="4">
        <f t="shared" si="909"/>
        <v>0</v>
      </c>
      <c r="J8313" s="4">
        <f t="shared" si="910"/>
        <v>0</v>
      </c>
      <c r="K8313" s="4">
        <f t="shared" si="906"/>
        <v>0</v>
      </c>
      <c r="L8313" s="5">
        <f t="shared" si="911"/>
        <v>0</v>
      </c>
      <c r="M8313" s="137">
        <f>'PVWatts Hourly Results (1)'!L8324/1000</f>
        <v>0</v>
      </c>
      <c r="N8313" s="3">
        <f>'PVWatts Hourly Results (2)'!L8324/1000</f>
        <v>0</v>
      </c>
      <c r="O8313" s="3">
        <f>'PVWatts Hourly Results (3)'!L8324/1000</f>
        <v>0</v>
      </c>
      <c r="P8313" s="3">
        <f>'PVWatts Hourly Results (4)'!L8324/1000</f>
        <v>0</v>
      </c>
      <c r="Q8313" s="130">
        <f>'PVWatts Hourly Results (5)'!L8324/1000</f>
        <v>0</v>
      </c>
    </row>
    <row r="8314" spans="2:17" x14ac:dyDescent="0.25">
      <c r="B8314" s="8">
        <v>12</v>
      </c>
      <c r="C8314" s="9">
        <v>12</v>
      </c>
      <c r="D8314" s="134">
        <f>'PVWatts Hourly Results (1)'!C8325</f>
        <v>0</v>
      </c>
      <c r="E8314" s="127">
        <f>DATE(YEAR(Inputs!$D$5),Summary!B8314,Summary!C8314)+TIME(D8314,0,0)</f>
        <v>347</v>
      </c>
      <c r="F8314" s="4">
        <f t="shared" si="907"/>
        <v>0</v>
      </c>
      <c r="G8314" s="4">
        <f t="shared" si="905"/>
        <v>4</v>
      </c>
      <c r="H8314" s="4">
        <f t="shared" si="908"/>
        <v>1</v>
      </c>
      <c r="I8314" s="4">
        <f t="shared" si="909"/>
        <v>0</v>
      </c>
      <c r="J8314" s="4">
        <f t="shared" si="910"/>
        <v>0</v>
      </c>
      <c r="K8314" s="4">
        <f t="shared" si="906"/>
        <v>0</v>
      </c>
      <c r="L8314" s="5">
        <f t="shared" si="911"/>
        <v>0</v>
      </c>
      <c r="M8314" s="137">
        <f>'PVWatts Hourly Results (1)'!L8325/1000</f>
        <v>0</v>
      </c>
      <c r="N8314" s="3">
        <f>'PVWatts Hourly Results (2)'!L8325/1000</f>
        <v>0</v>
      </c>
      <c r="O8314" s="3">
        <f>'PVWatts Hourly Results (3)'!L8325/1000</f>
        <v>0</v>
      </c>
      <c r="P8314" s="3">
        <f>'PVWatts Hourly Results (4)'!L8325/1000</f>
        <v>0</v>
      </c>
      <c r="Q8314" s="130">
        <f>'PVWatts Hourly Results (5)'!L8325/1000</f>
        <v>0</v>
      </c>
    </row>
    <row r="8315" spans="2:17" x14ac:dyDescent="0.25">
      <c r="B8315" s="8">
        <v>12</v>
      </c>
      <c r="C8315" s="9">
        <v>12</v>
      </c>
      <c r="D8315" s="134">
        <f>'PVWatts Hourly Results (1)'!C8326</f>
        <v>0</v>
      </c>
      <c r="E8315" s="127">
        <f>DATE(YEAR(Inputs!$D$5),Summary!B8315,Summary!C8315)+TIME(D8315,0,0)</f>
        <v>347</v>
      </c>
      <c r="F8315" s="4">
        <f t="shared" si="907"/>
        <v>0</v>
      </c>
      <c r="G8315" s="4">
        <f t="shared" si="905"/>
        <v>4</v>
      </c>
      <c r="H8315" s="4">
        <f t="shared" si="908"/>
        <v>1</v>
      </c>
      <c r="I8315" s="4">
        <f t="shared" si="909"/>
        <v>0</v>
      </c>
      <c r="J8315" s="4">
        <f t="shared" si="910"/>
        <v>0</v>
      </c>
      <c r="K8315" s="4">
        <f t="shared" si="906"/>
        <v>0</v>
      </c>
      <c r="L8315" s="5">
        <f t="shared" si="911"/>
        <v>0</v>
      </c>
      <c r="M8315" s="137">
        <f>'PVWatts Hourly Results (1)'!L8326/1000</f>
        <v>0</v>
      </c>
      <c r="N8315" s="3">
        <f>'PVWatts Hourly Results (2)'!L8326/1000</f>
        <v>0</v>
      </c>
      <c r="O8315" s="3">
        <f>'PVWatts Hourly Results (3)'!L8326/1000</f>
        <v>0</v>
      </c>
      <c r="P8315" s="3">
        <f>'PVWatts Hourly Results (4)'!L8326/1000</f>
        <v>0</v>
      </c>
      <c r="Q8315" s="130">
        <f>'PVWatts Hourly Results (5)'!L8326/1000</f>
        <v>0</v>
      </c>
    </row>
    <row r="8316" spans="2:17" x14ac:dyDescent="0.25">
      <c r="B8316" s="8">
        <v>12</v>
      </c>
      <c r="C8316" s="9">
        <v>12</v>
      </c>
      <c r="D8316" s="134">
        <f>'PVWatts Hourly Results (1)'!C8327</f>
        <v>0</v>
      </c>
      <c r="E8316" s="127">
        <f>DATE(YEAR(Inputs!$D$5),Summary!B8316,Summary!C8316)+TIME(D8316,0,0)</f>
        <v>347</v>
      </c>
      <c r="F8316" s="4">
        <f t="shared" si="907"/>
        <v>0</v>
      </c>
      <c r="G8316" s="4">
        <f t="shared" si="905"/>
        <v>4</v>
      </c>
      <c r="H8316" s="4">
        <f t="shared" si="908"/>
        <v>1</v>
      </c>
      <c r="I8316" s="4">
        <f t="shared" si="909"/>
        <v>0</v>
      </c>
      <c r="J8316" s="4">
        <f t="shared" si="910"/>
        <v>0</v>
      </c>
      <c r="K8316" s="4">
        <f t="shared" si="906"/>
        <v>0</v>
      </c>
      <c r="L8316" s="5">
        <f t="shared" si="911"/>
        <v>0</v>
      </c>
      <c r="M8316" s="137">
        <f>'PVWatts Hourly Results (1)'!L8327/1000</f>
        <v>0</v>
      </c>
      <c r="N8316" s="3">
        <f>'PVWatts Hourly Results (2)'!L8327/1000</f>
        <v>0</v>
      </c>
      <c r="O8316" s="3">
        <f>'PVWatts Hourly Results (3)'!L8327/1000</f>
        <v>0</v>
      </c>
      <c r="P8316" s="3">
        <f>'PVWatts Hourly Results (4)'!L8327/1000</f>
        <v>0</v>
      </c>
      <c r="Q8316" s="130">
        <f>'PVWatts Hourly Results (5)'!L8327/1000</f>
        <v>0</v>
      </c>
    </row>
    <row r="8317" spans="2:17" x14ac:dyDescent="0.25">
      <c r="B8317" s="8">
        <v>12</v>
      </c>
      <c r="C8317" s="9">
        <v>12</v>
      </c>
      <c r="D8317" s="134">
        <f>'PVWatts Hourly Results (1)'!C8328</f>
        <v>0</v>
      </c>
      <c r="E8317" s="127">
        <f>DATE(YEAR(Inputs!$D$5),Summary!B8317,Summary!C8317)+TIME(D8317,0,0)</f>
        <v>347</v>
      </c>
      <c r="F8317" s="4">
        <f t="shared" si="907"/>
        <v>0</v>
      </c>
      <c r="G8317" s="4">
        <f t="shared" si="905"/>
        <v>4</v>
      </c>
      <c r="H8317" s="4">
        <f t="shared" si="908"/>
        <v>1</v>
      </c>
      <c r="I8317" s="4">
        <f t="shared" si="909"/>
        <v>0</v>
      </c>
      <c r="J8317" s="4">
        <f t="shared" si="910"/>
        <v>0</v>
      </c>
      <c r="K8317" s="4">
        <f t="shared" si="906"/>
        <v>0</v>
      </c>
      <c r="L8317" s="5">
        <f t="shared" si="911"/>
        <v>0</v>
      </c>
      <c r="M8317" s="137">
        <f>'PVWatts Hourly Results (1)'!L8328/1000</f>
        <v>0</v>
      </c>
      <c r="N8317" s="3">
        <f>'PVWatts Hourly Results (2)'!L8328/1000</f>
        <v>0</v>
      </c>
      <c r="O8317" s="3">
        <f>'PVWatts Hourly Results (3)'!L8328/1000</f>
        <v>0</v>
      </c>
      <c r="P8317" s="3">
        <f>'PVWatts Hourly Results (4)'!L8328/1000</f>
        <v>0</v>
      </c>
      <c r="Q8317" s="130">
        <f>'PVWatts Hourly Results (5)'!L8328/1000</f>
        <v>0</v>
      </c>
    </row>
    <row r="8318" spans="2:17" x14ac:dyDescent="0.25">
      <c r="B8318" s="8">
        <v>12</v>
      </c>
      <c r="C8318" s="9">
        <v>12</v>
      </c>
      <c r="D8318" s="134">
        <f>'PVWatts Hourly Results (1)'!C8329</f>
        <v>0</v>
      </c>
      <c r="E8318" s="127">
        <f>DATE(YEAR(Inputs!$D$5),Summary!B8318,Summary!C8318)+TIME(D8318,0,0)</f>
        <v>347</v>
      </c>
      <c r="F8318" s="4">
        <f t="shared" si="907"/>
        <v>0</v>
      </c>
      <c r="G8318" s="4">
        <f t="shared" si="905"/>
        <v>4</v>
      </c>
      <c r="H8318" s="4">
        <f t="shared" si="908"/>
        <v>1</v>
      </c>
      <c r="I8318" s="4">
        <f t="shared" si="909"/>
        <v>0</v>
      </c>
      <c r="J8318" s="4">
        <f t="shared" si="910"/>
        <v>0</v>
      </c>
      <c r="K8318" s="4">
        <f t="shared" si="906"/>
        <v>0</v>
      </c>
      <c r="L8318" s="5">
        <f t="shared" si="911"/>
        <v>0</v>
      </c>
      <c r="M8318" s="137">
        <f>'PVWatts Hourly Results (1)'!L8329/1000</f>
        <v>0</v>
      </c>
      <c r="N8318" s="3">
        <f>'PVWatts Hourly Results (2)'!L8329/1000</f>
        <v>0</v>
      </c>
      <c r="O8318" s="3">
        <f>'PVWatts Hourly Results (3)'!L8329/1000</f>
        <v>0</v>
      </c>
      <c r="P8318" s="3">
        <f>'PVWatts Hourly Results (4)'!L8329/1000</f>
        <v>0</v>
      </c>
      <c r="Q8318" s="130">
        <f>'PVWatts Hourly Results (5)'!L8329/1000</f>
        <v>0</v>
      </c>
    </row>
    <row r="8319" spans="2:17" x14ac:dyDescent="0.25">
      <c r="B8319" s="8">
        <v>12</v>
      </c>
      <c r="C8319" s="9">
        <v>12</v>
      </c>
      <c r="D8319" s="134">
        <f>'PVWatts Hourly Results (1)'!C8330</f>
        <v>0</v>
      </c>
      <c r="E8319" s="127">
        <f>DATE(YEAR(Inputs!$D$5),Summary!B8319,Summary!C8319)+TIME(D8319,0,0)</f>
        <v>347</v>
      </c>
      <c r="F8319" s="4">
        <f t="shared" si="907"/>
        <v>0</v>
      </c>
      <c r="G8319" s="4">
        <f t="shared" si="905"/>
        <v>4</v>
      </c>
      <c r="H8319" s="4">
        <f t="shared" si="908"/>
        <v>1</v>
      </c>
      <c r="I8319" s="4">
        <f t="shared" si="909"/>
        <v>0</v>
      </c>
      <c r="J8319" s="4">
        <f t="shared" si="910"/>
        <v>0</v>
      </c>
      <c r="K8319" s="4">
        <f t="shared" si="906"/>
        <v>0</v>
      </c>
      <c r="L8319" s="5">
        <f t="shared" si="911"/>
        <v>0</v>
      </c>
      <c r="M8319" s="137">
        <f>'PVWatts Hourly Results (1)'!L8330/1000</f>
        <v>0</v>
      </c>
      <c r="N8319" s="3">
        <f>'PVWatts Hourly Results (2)'!L8330/1000</f>
        <v>0</v>
      </c>
      <c r="O8319" s="3">
        <f>'PVWatts Hourly Results (3)'!L8330/1000</f>
        <v>0</v>
      </c>
      <c r="P8319" s="3">
        <f>'PVWatts Hourly Results (4)'!L8330/1000</f>
        <v>0</v>
      </c>
      <c r="Q8319" s="130">
        <f>'PVWatts Hourly Results (5)'!L8330/1000</f>
        <v>0</v>
      </c>
    </row>
    <row r="8320" spans="2:17" x14ac:dyDescent="0.25">
      <c r="B8320" s="8">
        <v>12</v>
      </c>
      <c r="C8320" s="9">
        <v>12</v>
      </c>
      <c r="D8320" s="134">
        <f>'PVWatts Hourly Results (1)'!C8331</f>
        <v>0</v>
      </c>
      <c r="E8320" s="127">
        <f>DATE(YEAR(Inputs!$D$5),Summary!B8320,Summary!C8320)+TIME(D8320,0,0)</f>
        <v>347</v>
      </c>
      <c r="F8320" s="4">
        <f t="shared" si="907"/>
        <v>0</v>
      </c>
      <c r="G8320" s="4">
        <f t="shared" si="905"/>
        <v>4</v>
      </c>
      <c r="H8320" s="4">
        <f t="shared" si="908"/>
        <v>1</v>
      </c>
      <c r="I8320" s="4">
        <f t="shared" si="909"/>
        <v>0</v>
      </c>
      <c r="J8320" s="4">
        <f t="shared" si="910"/>
        <v>0</v>
      </c>
      <c r="K8320" s="4">
        <f t="shared" si="906"/>
        <v>0</v>
      </c>
      <c r="L8320" s="5">
        <f t="shared" si="911"/>
        <v>0</v>
      </c>
      <c r="M8320" s="137">
        <f>'PVWatts Hourly Results (1)'!L8331/1000</f>
        <v>0</v>
      </c>
      <c r="N8320" s="3">
        <f>'PVWatts Hourly Results (2)'!L8331/1000</f>
        <v>0</v>
      </c>
      <c r="O8320" s="3">
        <f>'PVWatts Hourly Results (3)'!L8331/1000</f>
        <v>0</v>
      </c>
      <c r="P8320" s="3">
        <f>'PVWatts Hourly Results (4)'!L8331/1000</f>
        <v>0</v>
      </c>
      <c r="Q8320" s="130">
        <f>'PVWatts Hourly Results (5)'!L8331/1000</f>
        <v>0</v>
      </c>
    </row>
    <row r="8321" spans="2:17" x14ac:dyDescent="0.25">
      <c r="B8321" s="8">
        <v>12</v>
      </c>
      <c r="C8321" s="9">
        <v>12</v>
      </c>
      <c r="D8321" s="134">
        <f>'PVWatts Hourly Results (1)'!C8332</f>
        <v>0</v>
      </c>
      <c r="E8321" s="127">
        <f>DATE(YEAR(Inputs!$D$5),Summary!B8321,Summary!C8321)+TIME(D8321,0,0)</f>
        <v>347</v>
      </c>
      <c r="F8321" s="4">
        <f t="shared" si="907"/>
        <v>0</v>
      </c>
      <c r="G8321" s="4">
        <f t="shared" si="905"/>
        <v>4</v>
      </c>
      <c r="H8321" s="4">
        <f t="shared" si="908"/>
        <v>1</v>
      </c>
      <c r="I8321" s="4">
        <f t="shared" si="909"/>
        <v>0</v>
      </c>
      <c r="J8321" s="4">
        <f t="shared" si="910"/>
        <v>0</v>
      </c>
      <c r="K8321" s="4">
        <f t="shared" si="906"/>
        <v>0</v>
      </c>
      <c r="L8321" s="5">
        <f t="shared" si="911"/>
        <v>0</v>
      </c>
      <c r="M8321" s="137">
        <f>'PVWatts Hourly Results (1)'!L8332/1000</f>
        <v>0</v>
      </c>
      <c r="N8321" s="3">
        <f>'PVWatts Hourly Results (2)'!L8332/1000</f>
        <v>0</v>
      </c>
      <c r="O8321" s="3">
        <f>'PVWatts Hourly Results (3)'!L8332/1000</f>
        <v>0</v>
      </c>
      <c r="P8321" s="3">
        <f>'PVWatts Hourly Results (4)'!L8332/1000</f>
        <v>0</v>
      </c>
      <c r="Q8321" s="130">
        <f>'PVWatts Hourly Results (5)'!L8332/1000</f>
        <v>0</v>
      </c>
    </row>
    <row r="8322" spans="2:17" x14ac:dyDescent="0.25">
      <c r="B8322" s="8">
        <v>12</v>
      </c>
      <c r="C8322" s="9">
        <v>12</v>
      </c>
      <c r="D8322" s="134">
        <f>'PVWatts Hourly Results (1)'!C8333</f>
        <v>0</v>
      </c>
      <c r="E8322" s="127">
        <f>DATE(YEAR(Inputs!$D$5),Summary!B8322,Summary!C8322)+TIME(D8322,0,0)</f>
        <v>347</v>
      </c>
      <c r="F8322" s="4">
        <f t="shared" si="907"/>
        <v>0</v>
      </c>
      <c r="G8322" s="4">
        <f t="shared" si="905"/>
        <v>4</v>
      </c>
      <c r="H8322" s="4">
        <f t="shared" si="908"/>
        <v>1</v>
      </c>
      <c r="I8322" s="4">
        <f t="shared" si="909"/>
        <v>0</v>
      </c>
      <c r="J8322" s="4">
        <f t="shared" si="910"/>
        <v>0</v>
      </c>
      <c r="K8322" s="4">
        <f t="shared" si="906"/>
        <v>0</v>
      </c>
      <c r="L8322" s="5">
        <f t="shared" si="911"/>
        <v>0</v>
      </c>
      <c r="M8322" s="137">
        <f>'PVWatts Hourly Results (1)'!L8333/1000</f>
        <v>0</v>
      </c>
      <c r="N8322" s="3">
        <f>'PVWatts Hourly Results (2)'!L8333/1000</f>
        <v>0</v>
      </c>
      <c r="O8322" s="3">
        <f>'PVWatts Hourly Results (3)'!L8333/1000</f>
        <v>0</v>
      </c>
      <c r="P8322" s="3">
        <f>'PVWatts Hourly Results (4)'!L8333/1000</f>
        <v>0</v>
      </c>
      <c r="Q8322" s="130">
        <f>'PVWatts Hourly Results (5)'!L8333/1000</f>
        <v>0</v>
      </c>
    </row>
    <row r="8323" spans="2:17" x14ac:dyDescent="0.25">
      <c r="B8323" s="8">
        <v>12</v>
      </c>
      <c r="C8323" s="9">
        <v>12</v>
      </c>
      <c r="D8323" s="134">
        <f>'PVWatts Hourly Results (1)'!C8334</f>
        <v>0</v>
      </c>
      <c r="E8323" s="127">
        <f>DATE(YEAR(Inputs!$D$5),Summary!B8323,Summary!C8323)+TIME(D8323,0,0)</f>
        <v>347</v>
      </c>
      <c r="F8323" s="4">
        <f t="shared" si="907"/>
        <v>0</v>
      </c>
      <c r="G8323" s="4">
        <f t="shared" si="905"/>
        <v>4</v>
      </c>
      <c r="H8323" s="4">
        <f t="shared" si="908"/>
        <v>1</v>
      </c>
      <c r="I8323" s="4">
        <f t="shared" si="909"/>
        <v>0</v>
      </c>
      <c r="J8323" s="4">
        <f t="shared" si="910"/>
        <v>0</v>
      </c>
      <c r="K8323" s="4">
        <f t="shared" si="906"/>
        <v>0</v>
      </c>
      <c r="L8323" s="5">
        <f t="shared" si="911"/>
        <v>0</v>
      </c>
      <c r="M8323" s="137">
        <f>'PVWatts Hourly Results (1)'!L8334/1000</f>
        <v>0</v>
      </c>
      <c r="N8323" s="3">
        <f>'PVWatts Hourly Results (2)'!L8334/1000</f>
        <v>0</v>
      </c>
      <c r="O8323" s="3">
        <f>'PVWatts Hourly Results (3)'!L8334/1000</f>
        <v>0</v>
      </c>
      <c r="P8323" s="3">
        <f>'PVWatts Hourly Results (4)'!L8334/1000</f>
        <v>0</v>
      </c>
      <c r="Q8323" s="130">
        <f>'PVWatts Hourly Results (5)'!L8334/1000</f>
        <v>0</v>
      </c>
    </row>
    <row r="8324" spans="2:17" x14ac:dyDescent="0.25">
      <c r="B8324" s="8">
        <v>12</v>
      </c>
      <c r="C8324" s="9">
        <v>12</v>
      </c>
      <c r="D8324" s="134">
        <f>'PVWatts Hourly Results (1)'!C8335</f>
        <v>0</v>
      </c>
      <c r="E8324" s="127">
        <f>DATE(YEAR(Inputs!$D$5),Summary!B8324,Summary!C8324)+TIME(D8324,0,0)</f>
        <v>347</v>
      </c>
      <c r="F8324" s="4">
        <f t="shared" si="907"/>
        <v>0</v>
      </c>
      <c r="G8324" s="4">
        <f t="shared" si="905"/>
        <v>4</v>
      </c>
      <c r="H8324" s="4">
        <f t="shared" si="908"/>
        <v>1</v>
      </c>
      <c r="I8324" s="4">
        <f t="shared" si="909"/>
        <v>0</v>
      </c>
      <c r="J8324" s="4">
        <f t="shared" si="910"/>
        <v>0</v>
      </c>
      <c r="K8324" s="4">
        <f t="shared" si="906"/>
        <v>0</v>
      </c>
      <c r="L8324" s="5">
        <f t="shared" si="911"/>
        <v>0</v>
      </c>
      <c r="M8324" s="137">
        <f>'PVWatts Hourly Results (1)'!L8335/1000</f>
        <v>0</v>
      </c>
      <c r="N8324" s="3">
        <f>'PVWatts Hourly Results (2)'!L8335/1000</f>
        <v>0</v>
      </c>
      <c r="O8324" s="3">
        <f>'PVWatts Hourly Results (3)'!L8335/1000</f>
        <v>0</v>
      </c>
      <c r="P8324" s="3">
        <f>'PVWatts Hourly Results (4)'!L8335/1000</f>
        <v>0</v>
      </c>
      <c r="Q8324" s="130">
        <f>'PVWatts Hourly Results (5)'!L8335/1000</f>
        <v>0</v>
      </c>
    </row>
    <row r="8325" spans="2:17" x14ac:dyDescent="0.25">
      <c r="B8325" s="8">
        <v>12</v>
      </c>
      <c r="C8325" s="9">
        <v>12</v>
      </c>
      <c r="D8325" s="134">
        <f>'PVWatts Hourly Results (1)'!C8336</f>
        <v>0</v>
      </c>
      <c r="E8325" s="127">
        <f>DATE(YEAR(Inputs!$D$5),Summary!B8325,Summary!C8325)+TIME(D8325,0,0)</f>
        <v>347</v>
      </c>
      <c r="F8325" s="4">
        <f t="shared" si="907"/>
        <v>0</v>
      </c>
      <c r="G8325" s="4">
        <f t="shared" si="905"/>
        <v>4</v>
      </c>
      <c r="H8325" s="4">
        <f t="shared" si="908"/>
        <v>1</v>
      </c>
      <c r="I8325" s="4">
        <f t="shared" si="909"/>
        <v>0</v>
      </c>
      <c r="J8325" s="4">
        <f t="shared" si="910"/>
        <v>0</v>
      </c>
      <c r="K8325" s="4">
        <f t="shared" si="906"/>
        <v>0</v>
      </c>
      <c r="L8325" s="5">
        <f t="shared" si="911"/>
        <v>0</v>
      </c>
      <c r="M8325" s="137">
        <f>'PVWatts Hourly Results (1)'!L8336/1000</f>
        <v>0</v>
      </c>
      <c r="N8325" s="3">
        <f>'PVWatts Hourly Results (2)'!L8336/1000</f>
        <v>0</v>
      </c>
      <c r="O8325" s="3">
        <f>'PVWatts Hourly Results (3)'!L8336/1000</f>
        <v>0</v>
      </c>
      <c r="P8325" s="3">
        <f>'PVWatts Hourly Results (4)'!L8336/1000</f>
        <v>0</v>
      </c>
      <c r="Q8325" s="130">
        <f>'PVWatts Hourly Results (5)'!L8336/1000</f>
        <v>0</v>
      </c>
    </row>
    <row r="8326" spans="2:17" x14ac:dyDescent="0.25">
      <c r="B8326" s="8">
        <v>12</v>
      </c>
      <c r="C8326" s="9">
        <v>13</v>
      </c>
      <c r="D8326" s="134">
        <f>'PVWatts Hourly Results (1)'!C8337</f>
        <v>0</v>
      </c>
      <c r="E8326" s="127">
        <f>DATE(YEAR(Inputs!$D$5),Summary!B8326,Summary!C8326)+TIME(D8326,0,0)</f>
        <v>348</v>
      </c>
      <c r="F8326" s="4">
        <f t="shared" si="907"/>
        <v>0</v>
      </c>
      <c r="G8326" s="4">
        <f t="shared" si="905"/>
        <v>5</v>
      </c>
      <c r="H8326" s="4">
        <f t="shared" si="908"/>
        <v>1</v>
      </c>
      <c r="I8326" s="4">
        <f t="shared" si="909"/>
        <v>0</v>
      </c>
      <c r="J8326" s="4">
        <f t="shared" si="910"/>
        <v>0</v>
      </c>
      <c r="K8326" s="4">
        <f t="shared" si="906"/>
        <v>0</v>
      </c>
      <c r="L8326" s="5">
        <f t="shared" si="911"/>
        <v>0</v>
      </c>
      <c r="M8326" s="137">
        <f>'PVWatts Hourly Results (1)'!L8337/1000</f>
        <v>0</v>
      </c>
      <c r="N8326" s="3">
        <f>'PVWatts Hourly Results (2)'!L8337/1000</f>
        <v>0</v>
      </c>
      <c r="O8326" s="3">
        <f>'PVWatts Hourly Results (3)'!L8337/1000</f>
        <v>0</v>
      </c>
      <c r="P8326" s="3">
        <f>'PVWatts Hourly Results (4)'!L8337/1000</f>
        <v>0</v>
      </c>
      <c r="Q8326" s="130">
        <f>'PVWatts Hourly Results (5)'!L8337/1000</f>
        <v>0</v>
      </c>
    </row>
    <row r="8327" spans="2:17" x14ac:dyDescent="0.25">
      <c r="B8327" s="8">
        <v>12</v>
      </c>
      <c r="C8327" s="9">
        <v>13</v>
      </c>
      <c r="D8327" s="134">
        <f>'PVWatts Hourly Results (1)'!C8338</f>
        <v>0</v>
      </c>
      <c r="E8327" s="127">
        <f>DATE(YEAR(Inputs!$D$5),Summary!B8327,Summary!C8327)+TIME(D8327,0,0)</f>
        <v>348</v>
      </c>
      <c r="F8327" s="4">
        <f t="shared" si="907"/>
        <v>0</v>
      </c>
      <c r="G8327" s="4">
        <f t="shared" si="905"/>
        <v>5</v>
      </c>
      <c r="H8327" s="4">
        <f t="shared" si="908"/>
        <v>1</v>
      </c>
      <c r="I8327" s="4">
        <f t="shared" si="909"/>
        <v>0</v>
      </c>
      <c r="J8327" s="4">
        <f t="shared" si="910"/>
        <v>0</v>
      </c>
      <c r="K8327" s="4">
        <f t="shared" si="906"/>
        <v>0</v>
      </c>
      <c r="L8327" s="5">
        <f t="shared" si="911"/>
        <v>0</v>
      </c>
      <c r="M8327" s="137">
        <f>'PVWatts Hourly Results (1)'!L8338/1000</f>
        <v>0</v>
      </c>
      <c r="N8327" s="3">
        <f>'PVWatts Hourly Results (2)'!L8338/1000</f>
        <v>0</v>
      </c>
      <c r="O8327" s="3">
        <f>'PVWatts Hourly Results (3)'!L8338/1000</f>
        <v>0</v>
      </c>
      <c r="P8327" s="3">
        <f>'PVWatts Hourly Results (4)'!L8338/1000</f>
        <v>0</v>
      </c>
      <c r="Q8327" s="130">
        <f>'PVWatts Hourly Results (5)'!L8338/1000</f>
        <v>0</v>
      </c>
    </row>
    <row r="8328" spans="2:17" x14ac:dyDescent="0.25">
      <c r="B8328" s="8">
        <v>12</v>
      </c>
      <c r="C8328" s="9">
        <v>13</v>
      </c>
      <c r="D8328" s="134">
        <f>'PVWatts Hourly Results (1)'!C8339</f>
        <v>0</v>
      </c>
      <c r="E8328" s="127">
        <f>DATE(YEAR(Inputs!$D$5),Summary!B8328,Summary!C8328)+TIME(D8328,0,0)</f>
        <v>348</v>
      </c>
      <c r="F8328" s="4">
        <f t="shared" si="907"/>
        <v>0</v>
      </c>
      <c r="G8328" s="4">
        <f t="shared" si="905"/>
        <v>5</v>
      </c>
      <c r="H8328" s="4">
        <f t="shared" si="908"/>
        <v>1</v>
      </c>
      <c r="I8328" s="4">
        <f t="shared" si="909"/>
        <v>0</v>
      </c>
      <c r="J8328" s="4">
        <f t="shared" si="910"/>
        <v>0</v>
      </c>
      <c r="K8328" s="4">
        <f t="shared" si="906"/>
        <v>0</v>
      </c>
      <c r="L8328" s="5">
        <f t="shared" si="911"/>
        <v>0</v>
      </c>
      <c r="M8328" s="137">
        <f>'PVWatts Hourly Results (1)'!L8339/1000</f>
        <v>0</v>
      </c>
      <c r="N8328" s="3">
        <f>'PVWatts Hourly Results (2)'!L8339/1000</f>
        <v>0</v>
      </c>
      <c r="O8328" s="3">
        <f>'PVWatts Hourly Results (3)'!L8339/1000</f>
        <v>0</v>
      </c>
      <c r="P8328" s="3">
        <f>'PVWatts Hourly Results (4)'!L8339/1000</f>
        <v>0</v>
      </c>
      <c r="Q8328" s="130">
        <f>'PVWatts Hourly Results (5)'!L8339/1000</f>
        <v>0</v>
      </c>
    </row>
    <row r="8329" spans="2:17" x14ac:dyDescent="0.25">
      <c r="B8329" s="8">
        <v>12</v>
      </c>
      <c r="C8329" s="9">
        <v>13</v>
      </c>
      <c r="D8329" s="134">
        <f>'PVWatts Hourly Results (1)'!C8340</f>
        <v>0</v>
      </c>
      <c r="E8329" s="127">
        <f>DATE(YEAR(Inputs!$D$5),Summary!B8329,Summary!C8329)+TIME(D8329,0,0)</f>
        <v>348</v>
      </c>
      <c r="F8329" s="4">
        <f t="shared" si="907"/>
        <v>0</v>
      </c>
      <c r="G8329" s="4">
        <f t="shared" si="905"/>
        <v>5</v>
      </c>
      <c r="H8329" s="4">
        <f t="shared" si="908"/>
        <v>1</v>
      </c>
      <c r="I8329" s="4">
        <f t="shared" si="909"/>
        <v>0</v>
      </c>
      <c r="J8329" s="4">
        <f t="shared" si="910"/>
        <v>0</v>
      </c>
      <c r="K8329" s="4">
        <f t="shared" si="906"/>
        <v>0</v>
      </c>
      <c r="L8329" s="5">
        <f t="shared" si="911"/>
        <v>0</v>
      </c>
      <c r="M8329" s="137">
        <f>'PVWatts Hourly Results (1)'!L8340/1000</f>
        <v>0</v>
      </c>
      <c r="N8329" s="3">
        <f>'PVWatts Hourly Results (2)'!L8340/1000</f>
        <v>0</v>
      </c>
      <c r="O8329" s="3">
        <f>'PVWatts Hourly Results (3)'!L8340/1000</f>
        <v>0</v>
      </c>
      <c r="P8329" s="3">
        <f>'PVWatts Hourly Results (4)'!L8340/1000</f>
        <v>0</v>
      </c>
      <c r="Q8329" s="130">
        <f>'PVWatts Hourly Results (5)'!L8340/1000</f>
        <v>0</v>
      </c>
    </row>
    <row r="8330" spans="2:17" x14ac:dyDescent="0.25">
      <c r="B8330" s="8">
        <v>12</v>
      </c>
      <c r="C8330" s="9">
        <v>13</v>
      </c>
      <c r="D8330" s="134">
        <f>'PVWatts Hourly Results (1)'!C8341</f>
        <v>0</v>
      </c>
      <c r="E8330" s="127">
        <f>DATE(YEAR(Inputs!$D$5),Summary!B8330,Summary!C8330)+TIME(D8330,0,0)</f>
        <v>348</v>
      </c>
      <c r="F8330" s="4">
        <f t="shared" si="907"/>
        <v>0</v>
      </c>
      <c r="G8330" s="4">
        <f t="shared" si="905"/>
        <v>5</v>
      </c>
      <c r="H8330" s="4">
        <f t="shared" si="908"/>
        <v>1</v>
      </c>
      <c r="I8330" s="4">
        <f t="shared" si="909"/>
        <v>0</v>
      </c>
      <c r="J8330" s="4">
        <f t="shared" si="910"/>
        <v>0</v>
      </c>
      <c r="K8330" s="4">
        <f t="shared" si="906"/>
        <v>0</v>
      </c>
      <c r="L8330" s="5">
        <f t="shared" si="911"/>
        <v>0</v>
      </c>
      <c r="M8330" s="137">
        <f>'PVWatts Hourly Results (1)'!L8341/1000</f>
        <v>0</v>
      </c>
      <c r="N8330" s="3">
        <f>'PVWatts Hourly Results (2)'!L8341/1000</f>
        <v>0</v>
      </c>
      <c r="O8330" s="3">
        <f>'PVWatts Hourly Results (3)'!L8341/1000</f>
        <v>0</v>
      </c>
      <c r="P8330" s="3">
        <f>'PVWatts Hourly Results (4)'!L8341/1000</f>
        <v>0</v>
      </c>
      <c r="Q8330" s="130">
        <f>'PVWatts Hourly Results (5)'!L8341/1000</f>
        <v>0</v>
      </c>
    </row>
    <row r="8331" spans="2:17" x14ac:dyDescent="0.25">
      <c r="B8331" s="8">
        <v>12</v>
      </c>
      <c r="C8331" s="9">
        <v>13</v>
      </c>
      <c r="D8331" s="134">
        <f>'PVWatts Hourly Results (1)'!C8342</f>
        <v>0</v>
      </c>
      <c r="E8331" s="127">
        <f>DATE(YEAR(Inputs!$D$5),Summary!B8331,Summary!C8331)+TIME(D8331,0,0)</f>
        <v>348</v>
      </c>
      <c r="F8331" s="4">
        <f t="shared" si="907"/>
        <v>0</v>
      </c>
      <c r="G8331" s="4">
        <f t="shared" si="905"/>
        <v>5</v>
      </c>
      <c r="H8331" s="4">
        <f t="shared" si="908"/>
        <v>1</v>
      </c>
      <c r="I8331" s="4">
        <f t="shared" si="909"/>
        <v>0</v>
      </c>
      <c r="J8331" s="4">
        <f t="shared" si="910"/>
        <v>0</v>
      </c>
      <c r="K8331" s="4">
        <f t="shared" si="906"/>
        <v>0</v>
      </c>
      <c r="L8331" s="5">
        <f t="shared" si="911"/>
        <v>0</v>
      </c>
      <c r="M8331" s="137">
        <f>'PVWatts Hourly Results (1)'!L8342/1000</f>
        <v>0</v>
      </c>
      <c r="N8331" s="3">
        <f>'PVWatts Hourly Results (2)'!L8342/1000</f>
        <v>0</v>
      </c>
      <c r="O8331" s="3">
        <f>'PVWatts Hourly Results (3)'!L8342/1000</f>
        <v>0</v>
      </c>
      <c r="P8331" s="3">
        <f>'PVWatts Hourly Results (4)'!L8342/1000</f>
        <v>0</v>
      </c>
      <c r="Q8331" s="130">
        <f>'PVWatts Hourly Results (5)'!L8342/1000</f>
        <v>0</v>
      </c>
    </row>
    <row r="8332" spans="2:17" x14ac:dyDescent="0.25">
      <c r="B8332" s="8">
        <v>12</v>
      </c>
      <c r="C8332" s="9">
        <v>13</v>
      </c>
      <c r="D8332" s="134">
        <f>'PVWatts Hourly Results (1)'!C8343</f>
        <v>0</v>
      </c>
      <c r="E8332" s="127">
        <f>DATE(YEAR(Inputs!$D$5),Summary!B8332,Summary!C8332)+TIME(D8332,0,0)</f>
        <v>348</v>
      </c>
      <c r="F8332" s="4">
        <f t="shared" si="907"/>
        <v>0</v>
      </c>
      <c r="G8332" s="4">
        <f t="shared" si="905"/>
        <v>5</v>
      </c>
      <c r="H8332" s="4">
        <f t="shared" si="908"/>
        <v>1</v>
      </c>
      <c r="I8332" s="4">
        <f t="shared" si="909"/>
        <v>0</v>
      </c>
      <c r="J8332" s="4">
        <f t="shared" si="910"/>
        <v>0</v>
      </c>
      <c r="K8332" s="4">
        <f t="shared" si="906"/>
        <v>0</v>
      </c>
      <c r="L8332" s="5">
        <f t="shared" si="911"/>
        <v>0</v>
      </c>
      <c r="M8332" s="137">
        <f>'PVWatts Hourly Results (1)'!L8343/1000</f>
        <v>0</v>
      </c>
      <c r="N8332" s="3">
        <f>'PVWatts Hourly Results (2)'!L8343/1000</f>
        <v>0</v>
      </c>
      <c r="O8332" s="3">
        <f>'PVWatts Hourly Results (3)'!L8343/1000</f>
        <v>0</v>
      </c>
      <c r="P8332" s="3">
        <f>'PVWatts Hourly Results (4)'!L8343/1000</f>
        <v>0</v>
      </c>
      <c r="Q8332" s="130">
        <f>'PVWatts Hourly Results (5)'!L8343/1000</f>
        <v>0</v>
      </c>
    </row>
    <row r="8333" spans="2:17" x14ac:dyDescent="0.25">
      <c r="B8333" s="8">
        <v>12</v>
      </c>
      <c r="C8333" s="9">
        <v>13</v>
      </c>
      <c r="D8333" s="134">
        <f>'PVWatts Hourly Results (1)'!C8344</f>
        <v>0</v>
      </c>
      <c r="E8333" s="127">
        <f>DATE(YEAR(Inputs!$D$5),Summary!B8333,Summary!C8333)+TIME(D8333,0,0)</f>
        <v>348</v>
      </c>
      <c r="F8333" s="4">
        <f t="shared" si="907"/>
        <v>0</v>
      </c>
      <c r="G8333" s="4">
        <f t="shared" si="905"/>
        <v>5</v>
      </c>
      <c r="H8333" s="4">
        <f t="shared" si="908"/>
        <v>1</v>
      </c>
      <c r="I8333" s="4">
        <f t="shared" si="909"/>
        <v>0</v>
      </c>
      <c r="J8333" s="4">
        <f t="shared" si="910"/>
        <v>0</v>
      </c>
      <c r="K8333" s="4">
        <f t="shared" si="906"/>
        <v>0</v>
      </c>
      <c r="L8333" s="5">
        <f t="shared" si="911"/>
        <v>0</v>
      </c>
      <c r="M8333" s="137">
        <f>'PVWatts Hourly Results (1)'!L8344/1000</f>
        <v>0</v>
      </c>
      <c r="N8333" s="3">
        <f>'PVWatts Hourly Results (2)'!L8344/1000</f>
        <v>0</v>
      </c>
      <c r="O8333" s="3">
        <f>'PVWatts Hourly Results (3)'!L8344/1000</f>
        <v>0</v>
      </c>
      <c r="P8333" s="3">
        <f>'PVWatts Hourly Results (4)'!L8344/1000</f>
        <v>0</v>
      </c>
      <c r="Q8333" s="130">
        <f>'PVWatts Hourly Results (5)'!L8344/1000</f>
        <v>0</v>
      </c>
    </row>
    <row r="8334" spans="2:17" x14ac:dyDescent="0.25">
      <c r="B8334" s="8">
        <v>12</v>
      </c>
      <c r="C8334" s="9">
        <v>13</v>
      </c>
      <c r="D8334" s="134">
        <f>'PVWatts Hourly Results (1)'!C8345</f>
        <v>0</v>
      </c>
      <c r="E8334" s="127">
        <f>DATE(YEAR(Inputs!$D$5),Summary!B8334,Summary!C8334)+TIME(D8334,0,0)</f>
        <v>348</v>
      </c>
      <c r="F8334" s="4">
        <f t="shared" si="907"/>
        <v>0</v>
      </c>
      <c r="G8334" s="4">
        <f t="shared" si="905"/>
        <v>5</v>
      </c>
      <c r="H8334" s="4">
        <f t="shared" si="908"/>
        <v>1</v>
      </c>
      <c r="I8334" s="4">
        <f t="shared" si="909"/>
        <v>0</v>
      </c>
      <c r="J8334" s="4">
        <f t="shared" si="910"/>
        <v>0</v>
      </c>
      <c r="K8334" s="4">
        <f t="shared" si="906"/>
        <v>0</v>
      </c>
      <c r="L8334" s="5">
        <f t="shared" si="911"/>
        <v>0</v>
      </c>
      <c r="M8334" s="137">
        <f>'PVWatts Hourly Results (1)'!L8345/1000</f>
        <v>0</v>
      </c>
      <c r="N8334" s="3">
        <f>'PVWatts Hourly Results (2)'!L8345/1000</f>
        <v>0</v>
      </c>
      <c r="O8334" s="3">
        <f>'PVWatts Hourly Results (3)'!L8345/1000</f>
        <v>0</v>
      </c>
      <c r="P8334" s="3">
        <f>'PVWatts Hourly Results (4)'!L8345/1000</f>
        <v>0</v>
      </c>
      <c r="Q8334" s="130">
        <f>'PVWatts Hourly Results (5)'!L8345/1000</f>
        <v>0</v>
      </c>
    </row>
    <row r="8335" spans="2:17" x14ac:dyDescent="0.25">
      <c r="B8335" s="8">
        <v>12</v>
      </c>
      <c r="C8335" s="9">
        <v>13</v>
      </c>
      <c r="D8335" s="134">
        <f>'PVWatts Hourly Results (1)'!C8346</f>
        <v>0</v>
      </c>
      <c r="E8335" s="127">
        <f>DATE(YEAR(Inputs!$D$5),Summary!B8335,Summary!C8335)+TIME(D8335,0,0)</f>
        <v>348</v>
      </c>
      <c r="F8335" s="4">
        <f t="shared" si="907"/>
        <v>0</v>
      </c>
      <c r="G8335" s="4">
        <f t="shared" si="905"/>
        <v>5</v>
      </c>
      <c r="H8335" s="4">
        <f t="shared" si="908"/>
        <v>1</v>
      </c>
      <c r="I8335" s="4">
        <f t="shared" si="909"/>
        <v>0</v>
      </c>
      <c r="J8335" s="4">
        <f t="shared" si="910"/>
        <v>0</v>
      </c>
      <c r="K8335" s="4">
        <f t="shared" si="906"/>
        <v>0</v>
      </c>
      <c r="L8335" s="5">
        <f t="shared" si="911"/>
        <v>0</v>
      </c>
      <c r="M8335" s="137">
        <f>'PVWatts Hourly Results (1)'!L8346/1000</f>
        <v>0</v>
      </c>
      <c r="N8335" s="3">
        <f>'PVWatts Hourly Results (2)'!L8346/1000</f>
        <v>0</v>
      </c>
      <c r="O8335" s="3">
        <f>'PVWatts Hourly Results (3)'!L8346/1000</f>
        <v>0</v>
      </c>
      <c r="P8335" s="3">
        <f>'PVWatts Hourly Results (4)'!L8346/1000</f>
        <v>0</v>
      </c>
      <c r="Q8335" s="130">
        <f>'PVWatts Hourly Results (5)'!L8346/1000</f>
        <v>0</v>
      </c>
    </row>
    <row r="8336" spans="2:17" x14ac:dyDescent="0.25">
      <c r="B8336" s="8">
        <v>12</v>
      </c>
      <c r="C8336" s="9">
        <v>13</v>
      </c>
      <c r="D8336" s="134">
        <f>'PVWatts Hourly Results (1)'!C8347</f>
        <v>0</v>
      </c>
      <c r="E8336" s="127">
        <f>DATE(YEAR(Inputs!$D$5),Summary!B8336,Summary!C8336)+TIME(D8336,0,0)</f>
        <v>348</v>
      </c>
      <c r="F8336" s="4">
        <f t="shared" si="907"/>
        <v>0</v>
      </c>
      <c r="G8336" s="4">
        <f t="shared" si="905"/>
        <v>5</v>
      </c>
      <c r="H8336" s="4">
        <f t="shared" si="908"/>
        <v>1</v>
      </c>
      <c r="I8336" s="4">
        <f t="shared" si="909"/>
        <v>0</v>
      </c>
      <c r="J8336" s="4">
        <f t="shared" si="910"/>
        <v>0</v>
      </c>
      <c r="K8336" s="4">
        <f t="shared" si="906"/>
        <v>0</v>
      </c>
      <c r="L8336" s="5">
        <f t="shared" si="911"/>
        <v>0</v>
      </c>
      <c r="M8336" s="137">
        <f>'PVWatts Hourly Results (1)'!L8347/1000</f>
        <v>0</v>
      </c>
      <c r="N8336" s="3">
        <f>'PVWatts Hourly Results (2)'!L8347/1000</f>
        <v>0</v>
      </c>
      <c r="O8336" s="3">
        <f>'PVWatts Hourly Results (3)'!L8347/1000</f>
        <v>0</v>
      </c>
      <c r="P8336" s="3">
        <f>'PVWatts Hourly Results (4)'!L8347/1000</f>
        <v>0</v>
      </c>
      <c r="Q8336" s="130">
        <f>'PVWatts Hourly Results (5)'!L8347/1000</f>
        <v>0</v>
      </c>
    </row>
    <row r="8337" spans="2:17" x14ac:dyDescent="0.25">
      <c r="B8337" s="8">
        <v>12</v>
      </c>
      <c r="C8337" s="9">
        <v>13</v>
      </c>
      <c r="D8337" s="134">
        <f>'PVWatts Hourly Results (1)'!C8348</f>
        <v>0</v>
      </c>
      <c r="E8337" s="127">
        <f>DATE(YEAR(Inputs!$D$5),Summary!B8337,Summary!C8337)+TIME(D8337,0,0)</f>
        <v>348</v>
      </c>
      <c r="F8337" s="4">
        <f t="shared" si="907"/>
        <v>0</v>
      </c>
      <c r="G8337" s="4">
        <f t="shared" si="905"/>
        <v>5</v>
      </c>
      <c r="H8337" s="4">
        <f t="shared" si="908"/>
        <v>1</v>
      </c>
      <c r="I8337" s="4">
        <f t="shared" si="909"/>
        <v>0</v>
      </c>
      <c r="J8337" s="4">
        <f t="shared" si="910"/>
        <v>0</v>
      </c>
      <c r="K8337" s="4">
        <f t="shared" si="906"/>
        <v>0</v>
      </c>
      <c r="L8337" s="5">
        <f t="shared" si="911"/>
        <v>0</v>
      </c>
      <c r="M8337" s="137">
        <f>'PVWatts Hourly Results (1)'!L8348/1000</f>
        <v>0</v>
      </c>
      <c r="N8337" s="3">
        <f>'PVWatts Hourly Results (2)'!L8348/1000</f>
        <v>0</v>
      </c>
      <c r="O8337" s="3">
        <f>'PVWatts Hourly Results (3)'!L8348/1000</f>
        <v>0</v>
      </c>
      <c r="P8337" s="3">
        <f>'PVWatts Hourly Results (4)'!L8348/1000</f>
        <v>0</v>
      </c>
      <c r="Q8337" s="130">
        <f>'PVWatts Hourly Results (5)'!L8348/1000</f>
        <v>0</v>
      </c>
    </row>
    <row r="8338" spans="2:17" x14ac:dyDescent="0.25">
      <c r="B8338" s="8">
        <v>12</v>
      </c>
      <c r="C8338" s="9">
        <v>13</v>
      </c>
      <c r="D8338" s="134">
        <f>'PVWatts Hourly Results (1)'!C8349</f>
        <v>0</v>
      </c>
      <c r="E8338" s="127">
        <f>DATE(YEAR(Inputs!$D$5),Summary!B8338,Summary!C8338)+TIME(D8338,0,0)</f>
        <v>348</v>
      </c>
      <c r="F8338" s="4">
        <f t="shared" si="907"/>
        <v>0</v>
      </c>
      <c r="G8338" s="4">
        <f t="shared" si="905"/>
        <v>5</v>
      </c>
      <c r="H8338" s="4">
        <f t="shared" si="908"/>
        <v>1</v>
      </c>
      <c r="I8338" s="4">
        <f t="shared" si="909"/>
        <v>0</v>
      </c>
      <c r="J8338" s="4">
        <f t="shared" si="910"/>
        <v>0</v>
      </c>
      <c r="K8338" s="4">
        <f t="shared" si="906"/>
        <v>0</v>
      </c>
      <c r="L8338" s="5">
        <f t="shared" si="911"/>
        <v>0</v>
      </c>
      <c r="M8338" s="137">
        <f>'PVWatts Hourly Results (1)'!L8349/1000</f>
        <v>0</v>
      </c>
      <c r="N8338" s="3">
        <f>'PVWatts Hourly Results (2)'!L8349/1000</f>
        <v>0</v>
      </c>
      <c r="O8338" s="3">
        <f>'PVWatts Hourly Results (3)'!L8349/1000</f>
        <v>0</v>
      </c>
      <c r="P8338" s="3">
        <f>'PVWatts Hourly Results (4)'!L8349/1000</f>
        <v>0</v>
      </c>
      <c r="Q8338" s="130">
        <f>'PVWatts Hourly Results (5)'!L8349/1000</f>
        <v>0</v>
      </c>
    </row>
    <row r="8339" spans="2:17" x14ac:dyDescent="0.25">
      <c r="B8339" s="8">
        <v>12</v>
      </c>
      <c r="C8339" s="9">
        <v>13</v>
      </c>
      <c r="D8339" s="134">
        <f>'PVWatts Hourly Results (1)'!C8350</f>
        <v>0</v>
      </c>
      <c r="E8339" s="127">
        <f>DATE(YEAR(Inputs!$D$5),Summary!B8339,Summary!C8339)+TIME(D8339,0,0)</f>
        <v>348</v>
      </c>
      <c r="F8339" s="4">
        <f t="shared" si="907"/>
        <v>0</v>
      </c>
      <c r="G8339" s="4">
        <f t="shared" si="905"/>
        <v>5</v>
      </c>
      <c r="H8339" s="4">
        <f t="shared" si="908"/>
        <v>1</v>
      </c>
      <c r="I8339" s="4">
        <f t="shared" si="909"/>
        <v>0</v>
      </c>
      <c r="J8339" s="4">
        <f t="shared" si="910"/>
        <v>0</v>
      </c>
      <c r="K8339" s="4">
        <f t="shared" si="906"/>
        <v>0</v>
      </c>
      <c r="L8339" s="5">
        <f t="shared" si="911"/>
        <v>0</v>
      </c>
      <c r="M8339" s="137">
        <f>'PVWatts Hourly Results (1)'!L8350/1000</f>
        <v>0</v>
      </c>
      <c r="N8339" s="3">
        <f>'PVWatts Hourly Results (2)'!L8350/1000</f>
        <v>0</v>
      </c>
      <c r="O8339" s="3">
        <f>'PVWatts Hourly Results (3)'!L8350/1000</f>
        <v>0</v>
      </c>
      <c r="P8339" s="3">
        <f>'PVWatts Hourly Results (4)'!L8350/1000</f>
        <v>0</v>
      </c>
      <c r="Q8339" s="130">
        <f>'PVWatts Hourly Results (5)'!L8350/1000</f>
        <v>0</v>
      </c>
    </row>
    <row r="8340" spans="2:17" x14ac:dyDescent="0.25">
      <c r="B8340" s="8">
        <v>12</v>
      </c>
      <c r="C8340" s="9">
        <v>13</v>
      </c>
      <c r="D8340" s="134">
        <f>'PVWatts Hourly Results (1)'!C8351</f>
        <v>0</v>
      </c>
      <c r="E8340" s="127">
        <f>DATE(YEAR(Inputs!$D$5),Summary!B8340,Summary!C8340)+TIME(D8340,0,0)</f>
        <v>348</v>
      </c>
      <c r="F8340" s="4">
        <f t="shared" si="907"/>
        <v>0</v>
      </c>
      <c r="G8340" s="4">
        <f t="shared" si="905"/>
        <v>5</v>
      </c>
      <c r="H8340" s="4">
        <f t="shared" si="908"/>
        <v>1</v>
      </c>
      <c r="I8340" s="4">
        <f t="shared" si="909"/>
        <v>0</v>
      </c>
      <c r="J8340" s="4">
        <f t="shared" si="910"/>
        <v>0</v>
      </c>
      <c r="K8340" s="4">
        <f t="shared" si="906"/>
        <v>0</v>
      </c>
      <c r="L8340" s="5">
        <f t="shared" si="911"/>
        <v>0</v>
      </c>
      <c r="M8340" s="137">
        <f>'PVWatts Hourly Results (1)'!L8351/1000</f>
        <v>0</v>
      </c>
      <c r="N8340" s="3">
        <f>'PVWatts Hourly Results (2)'!L8351/1000</f>
        <v>0</v>
      </c>
      <c r="O8340" s="3">
        <f>'PVWatts Hourly Results (3)'!L8351/1000</f>
        <v>0</v>
      </c>
      <c r="P8340" s="3">
        <f>'PVWatts Hourly Results (4)'!L8351/1000</f>
        <v>0</v>
      </c>
      <c r="Q8340" s="130">
        <f>'PVWatts Hourly Results (5)'!L8351/1000</f>
        <v>0</v>
      </c>
    </row>
    <row r="8341" spans="2:17" x14ac:dyDescent="0.25">
      <c r="B8341" s="8">
        <v>12</v>
      </c>
      <c r="C8341" s="9">
        <v>13</v>
      </c>
      <c r="D8341" s="134">
        <f>'PVWatts Hourly Results (1)'!C8352</f>
        <v>0</v>
      </c>
      <c r="E8341" s="127">
        <f>DATE(YEAR(Inputs!$D$5),Summary!B8341,Summary!C8341)+TIME(D8341,0,0)</f>
        <v>348</v>
      </c>
      <c r="F8341" s="4">
        <f t="shared" si="907"/>
        <v>0</v>
      </c>
      <c r="G8341" s="4">
        <f t="shared" si="905"/>
        <v>5</v>
      </c>
      <c r="H8341" s="4">
        <f t="shared" si="908"/>
        <v>1</v>
      </c>
      <c r="I8341" s="4">
        <f t="shared" si="909"/>
        <v>0</v>
      </c>
      <c r="J8341" s="4">
        <f t="shared" si="910"/>
        <v>0</v>
      </c>
      <c r="K8341" s="4">
        <f t="shared" si="906"/>
        <v>0</v>
      </c>
      <c r="L8341" s="5">
        <f t="shared" si="911"/>
        <v>0</v>
      </c>
      <c r="M8341" s="137">
        <f>'PVWatts Hourly Results (1)'!L8352/1000</f>
        <v>0</v>
      </c>
      <c r="N8341" s="3">
        <f>'PVWatts Hourly Results (2)'!L8352/1000</f>
        <v>0</v>
      </c>
      <c r="O8341" s="3">
        <f>'PVWatts Hourly Results (3)'!L8352/1000</f>
        <v>0</v>
      </c>
      <c r="P8341" s="3">
        <f>'PVWatts Hourly Results (4)'!L8352/1000</f>
        <v>0</v>
      </c>
      <c r="Q8341" s="130">
        <f>'PVWatts Hourly Results (5)'!L8352/1000</f>
        <v>0</v>
      </c>
    </row>
    <row r="8342" spans="2:17" x14ac:dyDescent="0.25">
      <c r="B8342" s="8">
        <v>12</v>
      </c>
      <c r="C8342" s="9">
        <v>13</v>
      </c>
      <c r="D8342" s="134">
        <f>'PVWatts Hourly Results (1)'!C8353</f>
        <v>0</v>
      </c>
      <c r="E8342" s="127">
        <f>DATE(YEAR(Inputs!$D$5),Summary!B8342,Summary!C8342)+TIME(D8342,0,0)</f>
        <v>348</v>
      </c>
      <c r="F8342" s="4">
        <f t="shared" si="907"/>
        <v>0</v>
      </c>
      <c r="G8342" s="4">
        <f t="shared" ref="G8342:G8405" si="912">WEEKDAY(E8342)</f>
        <v>5</v>
      </c>
      <c r="H8342" s="4">
        <f t="shared" si="908"/>
        <v>1</v>
      </c>
      <c r="I8342" s="4">
        <f t="shared" si="909"/>
        <v>0</v>
      </c>
      <c r="J8342" s="4">
        <f t="shared" si="910"/>
        <v>0</v>
      </c>
      <c r="K8342" s="4">
        <f t="shared" ref="K8342:K8405" si="913">IF(OR(AND(B8342=7,C8342=4),AND(B8342=1,C8342=1)),1,0)</f>
        <v>0</v>
      </c>
      <c r="L8342" s="5">
        <f t="shared" si="911"/>
        <v>0</v>
      </c>
      <c r="M8342" s="137">
        <f>'PVWatts Hourly Results (1)'!L8353/1000</f>
        <v>0</v>
      </c>
      <c r="N8342" s="3">
        <f>'PVWatts Hourly Results (2)'!L8353/1000</f>
        <v>0</v>
      </c>
      <c r="O8342" s="3">
        <f>'PVWatts Hourly Results (3)'!L8353/1000</f>
        <v>0</v>
      </c>
      <c r="P8342" s="3">
        <f>'PVWatts Hourly Results (4)'!L8353/1000</f>
        <v>0</v>
      </c>
      <c r="Q8342" s="130">
        <f>'PVWatts Hourly Results (5)'!L8353/1000</f>
        <v>0</v>
      </c>
    </row>
    <row r="8343" spans="2:17" x14ac:dyDescent="0.25">
      <c r="B8343" s="8">
        <v>12</v>
      </c>
      <c r="C8343" s="9">
        <v>13</v>
      </c>
      <c r="D8343" s="134">
        <f>'PVWatts Hourly Results (1)'!C8354</f>
        <v>0</v>
      </c>
      <c r="E8343" s="127">
        <f>DATE(YEAR(Inputs!$D$5),Summary!B8343,Summary!C8343)+TIME(D8343,0,0)</f>
        <v>348</v>
      </c>
      <c r="F8343" s="4">
        <f t="shared" ref="F8343:F8406" si="914">IF(OR(B8343&lt;3,B8343=6,B8343=7,B8343=8),1,0)</f>
        <v>0</v>
      </c>
      <c r="G8343" s="4">
        <f t="shared" si="912"/>
        <v>5</v>
      </c>
      <c r="H8343" s="4">
        <f t="shared" ref="H8343:H8406" si="915">IF(OR(G8343=2,G8343=3,G8343=4,G8343=5,G8343=6),1,0)</f>
        <v>1</v>
      </c>
      <c r="I8343" s="4">
        <f t="shared" ref="I8343:I8406" si="916">IF(AND(B8343&gt;5,B8343&lt;9,D8343&gt;=13,D8343&lt;=16,H8343=1),1,0)</f>
        <v>0</v>
      </c>
      <c r="J8343" s="4">
        <f t="shared" ref="J8343:J8406" si="917">IF(AND(B8343&lt;3,OR(AND(D8343&gt;6,D8343&lt;9),AND(D8343&gt;17,D8343&lt;20)),H8343=1),1,0)</f>
        <v>0</v>
      </c>
      <c r="K8343" s="4">
        <f t="shared" si="913"/>
        <v>0</v>
      </c>
      <c r="L8343" s="5">
        <f t="shared" ref="L8343:L8406" si="918">IFERROR(IF(AND(F8343=1,H8343=1,OR(I8343=1,J8343=1),K8343=0),1,0),"")</f>
        <v>0</v>
      </c>
      <c r="M8343" s="137">
        <f>'PVWatts Hourly Results (1)'!L8354/1000</f>
        <v>0</v>
      </c>
      <c r="N8343" s="3">
        <f>'PVWatts Hourly Results (2)'!L8354/1000</f>
        <v>0</v>
      </c>
      <c r="O8343" s="3">
        <f>'PVWatts Hourly Results (3)'!L8354/1000</f>
        <v>0</v>
      </c>
      <c r="P8343" s="3">
        <f>'PVWatts Hourly Results (4)'!L8354/1000</f>
        <v>0</v>
      </c>
      <c r="Q8343" s="130">
        <f>'PVWatts Hourly Results (5)'!L8354/1000</f>
        <v>0</v>
      </c>
    </row>
    <row r="8344" spans="2:17" x14ac:dyDescent="0.25">
      <c r="B8344" s="8">
        <v>12</v>
      </c>
      <c r="C8344" s="9">
        <v>13</v>
      </c>
      <c r="D8344" s="134">
        <f>'PVWatts Hourly Results (1)'!C8355</f>
        <v>0</v>
      </c>
      <c r="E8344" s="127">
        <f>DATE(YEAR(Inputs!$D$5),Summary!B8344,Summary!C8344)+TIME(D8344,0,0)</f>
        <v>348</v>
      </c>
      <c r="F8344" s="4">
        <f t="shared" si="914"/>
        <v>0</v>
      </c>
      <c r="G8344" s="4">
        <f t="shared" si="912"/>
        <v>5</v>
      </c>
      <c r="H8344" s="4">
        <f t="shared" si="915"/>
        <v>1</v>
      </c>
      <c r="I8344" s="4">
        <f t="shared" si="916"/>
        <v>0</v>
      </c>
      <c r="J8344" s="4">
        <f t="shared" si="917"/>
        <v>0</v>
      </c>
      <c r="K8344" s="4">
        <f t="shared" si="913"/>
        <v>0</v>
      </c>
      <c r="L8344" s="5">
        <f t="shared" si="918"/>
        <v>0</v>
      </c>
      <c r="M8344" s="137">
        <f>'PVWatts Hourly Results (1)'!L8355/1000</f>
        <v>0</v>
      </c>
      <c r="N8344" s="3">
        <f>'PVWatts Hourly Results (2)'!L8355/1000</f>
        <v>0</v>
      </c>
      <c r="O8344" s="3">
        <f>'PVWatts Hourly Results (3)'!L8355/1000</f>
        <v>0</v>
      </c>
      <c r="P8344" s="3">
        <f>'PVWatts Hourly Results (4)'!L8355/1000</f>
        <v>0</v>
      </c>
      <c r="Q8344" s="130">
        <f>'PVWatts Hourly Results (5)'!L8355/1000</f>
        <v>0</v>
      </c>
    </row>
    <row r="8345" spans="2:17" x14ac:dyDescent="0.25">
      <c r="B8345" s="8">
        <v>12</v>
      </c>
      <c r="C8345" s="9">
        <v>13</v>
      </c>
      <c r="D8345" s="134">
        <f>'PVWatts Hourly Results (1)'!C8356</f>
        <v>0</v>
      </c>
      <c r="E8345" s="127">
        <f>DATE(YEAR(Inputs!$D$5),Summary!B8345,Summary!C8345)+TIME(D8345,0,0)</f>
        <v>348</v>
      </c>
      <c r="F8345" s="4">
        <f t="shared" si="914"/>
        <v>0</v>
      </c>
      <c r="G8345" s="4">
        <f t="shared" si="912"/>
        <v>5</v>
      </c>
      <c r="H8345" s="4">
        <f t="shared" si="915"/>
        <v>1</v>
      </c>
      <c r="I8345" s="4">
        <f t="shared" si="916"/>
        <v>0</v>
      </c>
      <c r="J8345" s="4">
        <f t="shared" si="917"/>
        <v>0</v>
      </c>
      <c r="K8345" s="4">
        <f t="shared" si="913"/>
        <v>0</v>
      </c>
      <c r="L8345" s="5">
        <f t="shared" si="918"/>
        <v>0</v>
      </c>
      <c r="M8345" s="137">
        <f>'PVWatts Hourly Results (1)'!L8356/1000</f>
        <v>0</v>
      </c>
      <c r="N8345" s="3">
        <f>'PVWatts Hourly Results (2)'!L8356/1000</f>
        <v>0</v>
      </c>
      <c r="O8345" s="3">
        <f>'PVWatts Hourly Results (3)'!L8356/1000</f>
        <v>0</v>
      </c>
      <c r="P8345" s="3">
        <f>'PVWatts Hourly Results (4)'!L8356/1000</f>
        <v>0</v>
      </c>
      <c r="Q8345" s="130">
        <f>'PVWatts Hourly Results (5)'!L8356/1000</f>
        <v>0</v>
      </c>
    </row>
    <row r="8346" spans="2:17" x14ac:dyDescent="0.25">
      <c r="B8346" s="8">
        <v>12</v>
      </c>
      <c r="C8346" s="9">
        <v>13</v>
      </c>
      <c r="D8346" s="134">
        <f>'PVWatts Hourly Results (1)'!C8357</f>
        <v>0</v>
      </c>
      <c r="E8346" s="127">
        <f>DATE(YEAR(Inputs!$D$5),Summary!B8346,Summary!C8346)+TIME(D8346,0,0)</f>
        <v>348</v>
      </c>
      <c r="F8346" s="4">
        <f t="shared" si="914"/>
        <v>0</v>
      </c>
      <c r="G8346" s="4">
        <f t="shared" si="912"/>
        <v>5</v>
      </c>
      <c r="H8346" s="4">
        <f t="shared" si="915"/>
        <v>1</v>
      </c>
      <c r="I8346" s="4">
        <f t="shared" si="916"/>
        <v>0</v>
      </c>
      <c r="J8346" s="4">
        <f t="shared" si="917"/>
        <v>0</v>
      </c>
      <c r="K8346" s="4">
        <f t="shared" si="913"/>
        <v>0</v>
      </c>
      <c r="L8346" s="5">
        <f t="shared" si="918"/>
        <v>0</v>
      </c>
      <c r="M8346" s="137">
        <f>'PVWatts Hourly Results (1)'!L8357/1000</f>
        <v>0</v>
      </c>
      <c r="N8346" s="3">
        <f>'PVWatts Hourly Results (2)'!L8357/1000</f>
        <v>0</v>
      </c>
      <c r="O8346" s="3">
        <f>'PVWatts Hourly Results (3)'!L8357/1000</f>
        <v>0</v>
      </c>
      <c r="P8346" s="3">
        <f>'PVWatts Hourly Results (4)'!L8357/1000</f>
        <v>0</v>
      </c>
      <c r="Q8346" s="130">
        <f>'PVWatts Hourly Results (5)'!L8357/1000</f>
        <v>0</v>
      </c>
    </row>
    <row r="8347" spans="2:17" x14ac:dyDescent="0.25">
      <c r="B8347" s="8">
        <v>12</v>
      </c>
      <c r="C8347" s="9">
        <v>13</v>
      </c>
      <c r="D8347" s="134">
        <f>'PVWatts Hourly Results (1)'!C8358</f>
        <v>0</v>
      </c>
      <c r="E8347" s="127">
        <f>DATE(YEAR(Inputs!$D$5),Summary!B8347,Summary!C8347)+TIME(D8347,0,0)</f>
        <v>348</v>
      </c>
      <c r="F8347" s="4">
        <f t="shared" si="914"/>
        <v>0</v>
      </c>
      <c r="G8347" s="4">
        <f t="shared" si="912"/>
        <v>5</v>
      </c>
      <c r="H8347" s="4">
        <f t="shared" si="915"/>
        <v>1</v>
      </c>
      <c r="I8347" s="4">
        <f t="shared" si="916"/>
        <v>0</v>
      </c>
      <c r="J8347" s="4">
        <f t="shared" si="917"/>
        <v>0</v>
      </c>
      <c r="K8347" s="4">
        <f t="shared" si="913"/>
        <v>0</v>
      </c>
      <c r="L8347" s="5">
        <f t="shared" si="918"/>
        <v>0</v>
      </c>
      <c r="M8347" s="137">
        <f>'PVWatts Hourly Results (1)'!L8358/1000</f>
        <v>0</v>
      </c>
      <c r="N8347" s="3">
        <f>'PVWatts Hourly Results (2)'!L8358/1000</f>
        <v>0</v>
      </c>
      <c r="O8347" s="3">
        <f>'PVWatts Hourly Results (3)'!L8358/1000</f>
        <v>0</v>
      </c>
      <c r="P8347" s="3">
        <f>'PVWatts Hourly Results (4)'!L8358/1000</f>
        <v>0</v>
      </c>
      <c r="Q8347" s="130">
        <f>'PVWatts Hourly Results (5)'!L8358/1000</f>
        <v>0</v>
      </c>
    </row>
    <row r="8348" spans="2:17" x14ac:dyDescent="0.25">
      <c r="B8348" s="8">
        <v>12</v>
      </c>
      <c r="C8348" s="9">
        <v>13</v>
      </c>
      <c r="D8348" s="134">
        <f>'PVWatts Hourly Results (1)'!C8359</f>
        <v>0</v>
      </c>
      <c r="E8348" s="127">
        <f>DATE(YEAR(Inputs!$D$5),Summary!B8348,Summary!C8348)+TIME(D8348,0,0)</f>
        <v>348</v>
      </c>
      <c r="F8348" s="4">
        <f t="shared" si="914"/>
        <v>0</v>
      </c>
      <c r="G8348" s="4">
        <f t="shared" si="912"/>
        <v>5</v>
      </c>
      <c r="H8348" s="4">
        <f t="shared" si="915"/>
        <v>1</v>
      </c>
      <c r="I8348" s="4">
        <f t="shared" si="916"/>
        <v>0</v>
      </c>
      <c r="J8348" s="4">
        <f t="shared" si="917"/>
        <v>0</v>
      </c>
      <c r="K8348" s="4">
        <f t="shared" si="913"/>
        <v>0</v>
      </c>
      <c r="L8348" s="5">
        <f t="shared" si="918"/>
        <v>0</v>
      </c>
      <c r="M8348" s="137">
        <f>'PVWatts Hourly Results (1)'!L8359/1000</f>
        <v>0</v>
      </c>
      <c r="N8348" s="3">
        <f>'PVWatts Hourly Results (2)'!L8359/1000</f>
        <v>0</v>
      </c>
      <c r="O8348" s="3">
        <f>'PVWatts Hourly Results (3)'!L8359/1000</f>
        <v>0</v>
      </c>
      <c r="P8348" s="3">
        <f>'PVWatts Hourly Results (4)'!L8359/1000</f>
        <v>0</v>
      </c>
      <c r="Q8348" s="130">
        <f>'PVWatts Hourly Results (5)'!L8359/1000</f>
        <v>0</v>
      </c>
    </row>
    <row r="8349" spans="2:17" x14ac:dyDescent="0.25">
      <c r="B8349" s="8">
        <v>12</v>
      </c>
      <c r="C8349" s="9">
        <v>13</v>
      </c>
      <c r="D8349" s="134">
        <f>'PVWatts Hourly Results (1)'!C8360</f>
        <v>0</v>
      </c>
      <c r="E8349" s="127">
        <f>DATE(YEAR(Inputs!$D$5),Summary!B8349,Summary!C8349)+TIME(D8349,0,0)</f>
        <v>348</v>
      </c>
      <c r="F8349" s="4">
        <f t="shared" si="914"/>
        <v>0</v>
      </c>
      <c r="G8349" s="4">
        <f t="shared" si="912"/>
        <v>5</v>
      </c>
      <c r="H8349" s="4">
        <f t="shared" si="915"/>
        <v>1</v>
      </c>
      <c r="I8349" s="4">
        <f t="shared" si="916"/>
        <v>0</v>
      </c>
      <c r="J8349" s="4">
        <f t="shared" si="917"/>
        <v>0</v>
      </c>
      <c r="K8349" s="4">
        <f t="shared" si="913"/>
        <v>0</v>
      </c>
      <c r="L8349" s="5">
        <f t="shared" si="918"/>
        <v>0</v>
      </c>
      <c r="M8349" s="137">
        <f>'PVWatts Hourly Results (1)'!L8360/1000</f>
        <v>0</v>
      </c>
      <c r="N8349" s="3">
        <f>'PVWatts Hourly Results (2)'!L8360/1000</f>
        <v>0</v>
      </c>
      <c r="O8349" s="3">
        <f>'PVWatts Hourly Results (3)'!L8360/1000</f>
        <v>0</v>
      </c>
      <c r="P8349" s="3">
        <f>'PVWatts Hourly Results (4)'!L8360/1000</f>
        <v>0</v>
      </c>
      <c r="Q8349" s="130">
        <f>'PVWatts Hourly Results (5)'!L8360/1000</f>
        <v>0</v>
      </c>
    </row>
    <row r="8350" spans="2:17" x14ac:dyDescent="0.25">
      <c r="B8350" s="8">
        <v>12</v>
      </c>
      <c r="C8350" s="9">
        <v>14</v>
      </c>
      <c r="D8350" s="134">
        <f>'PVWatts Hourly Results (1)'!C8361</f>
        <v>0</v>
      </c>
      <c r="E8350" s="127">
        <f>DATE(YEAR(Inputs!$D$5),Summary!B8350,Summary!C8350)+TIME(D8350,0,0)</f>
        <v>349</v>
      </c>
      <c r="F8350" s="4">
        <f t="shared" si="914"/>
        <v>0</v>
      </c>
      <c r="G8350" s="4">
        <f t="shared" si="912"/>
        <v>6</v>
      </c>
      <c r="H8350" s="4">
        <f t="shared" si="915"/>
        <v>1</v>
      </c>
      <c r="I8350" s="4">
        <f t="shared" si="916"/>
        <v>0</v>
      </c>
      <c r="J8350" s="4">
        <f t="shared" si="917"/>
        <v>0</v>
      </c>
      <c r="K8350" s="4">
        <f t="shared" si="913"/>
        <v>0</v>
      </c>
      <c r="L8350" s="5">
        <f t="shared" si="918"/>
        <v>0</v>
      </c>
      <c r="M8350" s="137">
        <f>'PVWatts Hourly Results (1)'!L8361/1000</f>
        <v>0</v>
      </c>
      <c r="N8350" s="3">
        <f>'PVWatts Hourly Results (2)'!L8361/1000</f>
        <v>0</v>
      </c>
      <c r="O8350" s="3">
        <f>'PVWatts Hourly Results (3)'!L8361/1000</f>
        <v>0</v>
      </c>
      <c r="P8350" s="3">
        <f>'PVWatts Hourly Results (4)'!L8361/1000</f>
        <v>0</v>
      </c>
      <c r="Q8350" s="130">
        <f>'PVWatts Hourly Results (5)'!L8361/1000</f>
        <v>0</v>
      </c>
    </row>
    <row r="8351" spans="2:17" x14ac:dyDescent="0.25">
      <c r="B8351" s="8">
        <v>12</v>
      </c>
      <c r="C8351" s="9">
        <v>14</v>
      </c>
      <c r="D8351" s="134">
        <f>'PVWatts Hourly Results (1)'!C8362</f>
        <v>0</v>
      </c>
      <c r="E8351" s="127">
        <f>DATE(YEAR(Inputs!$D$5),Summary!B8351,Summary!C8351)+TIME(D8351,0,0)</f>
        <v>349</v>
      </c>
      <c r="F8351" s="4">
        <f t="shared" si="914"/>
        <v>0</v>
      </c>
      <c r="G8351" s="4">
        <f t="shared" si="912"/>
        <v>6</v>
      </c>
      <c r="H8351" s="4">
        <f t="shared" si="915"/>
        <v>1</v>
      </c>
      <c r="I8351" s="4">
        <f t="shared" si="916"/>
        <v>0</v>
      </c>
      <c r="J8351" s="4">
        <f t="shared" si="917"/>
        <v>0</v>
      </c>
      <c r="K8351" s="4">
        <f t="shared" si="913"/>
        <v>0</v>
      </c>
      <c r="L8351" s="5">
        <f t="shared" si="918"/>
        <v>0</v>
      </c>
      <c r="M8351" s="137">
        <f>'PVWatts Hourly Results (1)'!L8362/1000</f>
        <v>0</v>
      </c>
      <c r="N8351" s="3">
        <f>'PVWatts Hourly Results (2)'!L8362/1000</f>
        <v>0</v>
      </c>
      <c r="O8351" s="3">
        <f>'PVWatts Hourly Results (3)'!L8362/1000</f>
        <v>0</v>
      </c>
      <c r="P8351" s="3">
        <f>'PVWatts Hourly Results (4)'!L8362/1000</f>
        <v>0</v>
      </c>
      <c r="Q8351" s="130">
        <f>'PVWatts Hourly Results (5)'!L8362/1000</f>
        <v>0</v>
      </c>
    </row>
    <row r="8352" spans="2:17" x14ac:dyDescent="0.25">
      <c r="B8352" s="8">
        <v>12</v>
      </c>
      <c r="C8352" s="9">
        <v>14</v>
      </c>
      <c r="D8352" s="134">
        <f>'PVWatts Hourly Results (1)'!C8363</f>
        <v>0</v>
      </c>
      <c r="E8352" s="127">
        <f>DATE(YEAR(Inputs!$D$5),Summary!B8352,Summary!C8352)+TIME(D8352,0,0)</f>
        <v>349</v>
      </c>
      <c r="F8352" s="4">
        <f t="shared" si="914"/>
        <v>0</v>
      </c>
      <c r="G8352" s="4">
        <f t="shared" si="912"/>
        <v>6</v>
      </c>
      <c r="H8352" s="4">
        <f t="shared" si="915"/>
        <v>1</v>
      </c>
      <c r="I8352" s="4">
        <f t="shared" si="916"/>
        <v>0</v>
      </c>
      <c r="J8352" s="4">
        <f t="shared" si="917"/>
        <v>0</v>
      </c>
      <c r="K8352" s="4">
        <f t="shared" si="913"/>
        <v>0</v>
      </c>
      <c r="L8352" s="5">
        <f t="shared" si="918"/>
        <v>0</v>
      </c>
      <c r="M8352" s="137">
        <f>'PVWatts Hourly Results (1)'!L8363/1000</f>
        <v>0</v>
      </c>
      <c r="N8352" s="3">
        <f>'PVWatts Hourly Results (2)'!L8363/1000</f>
        <v>0</v>
      </c>
      <c r="O8352" s="3">
        <f>'PVWatts Hourly Results (3)'!L8363/1000</f>
        <v>0</v>
      </c>
      <c r="P8352" s="3">
        <f>'PVWatts Hourly Results (4)'!L8363/1000</f>
        <v>0</v>
      </c>
      <c r="Q8352" s="130">
        <f>'PVWatts Hourly Results (5)'!L8363/1000</f>
        <v>0</v>
      </c>
    </row>
    <row r="8353" spans="2:17" x14ac:dyDescent="0.25">
      <c r="B8353" s="8">
        <v>12</v>
      </c>
      <c r="C8353" s="9">
        <v>14</v>
      </c>
      <c r="D8353" s="134">
        <f>'PVWatts Hourly Results (1)'!C8364</f>
        <v>0</v>
      </c>
      <c r="E8353" s="127">
        <f>DATE(YEAR(Inputs!$D$5),Summary!B8353,Summary!C8353)+TIME(D8353,0,0)</f>
        <v>349</v>
      </c>
      <c r="F8353" s="4">
        <f t="shared" si="914"/>
        <v>0</v>
      </c>
      <c r="G8353" s="4">
        <f t="shared" si="912"/>
        <v>6</v>
      </c>
      <c r="H8353" s="4">
        <f t="shared" si="915"/>
        <v>1</v>
      </c>
      <c r="I8353" s="4">
        <f t="shared" si="916"/>
        <v>0</v>
      </c>
      <c r="J8353" s="4">
        <f t="shared" si="917"/>
        <v>0</v>
      </c>
      <c r="K8353" s="4">
        <f t="shared" si="913"/>
        <v>0</v>
      </c>
      <c r="L8353" s="5">
        <f t="shared" si="918"/>
        <v>0</v>
      </c>
      <c r="M8353" s="137">
        <f>'PVWatts Hourly Results (1)'!L8364/1000</f>
        <v>0</v>
      </c>
      <c r="N8353" s="3">
        <f>'PVWatts Hourly Results (2)'!L8364/1000</f>
        <v>0</v>
      </c>
      <c r="O8353" s="3">
        <f>'PVWatts Hourly Results (3)'!L8364/1000</f>
        <v>0</v>
      </c>
      <c r="P8353" s="3">
        <f>'PVWatts Hourly Results (4)'!L8364/1000</f>
        <v>0</v>
      </c>
      <c r="Q8353" s="130">
        <f>'PVWatts Hourly Results (5)'!L8364/1000</f>
        <v>0</v>
      </c>
    </row>
    <row r="8354" spans="2:17" x14ac:dyDescent="0.25">
      <c r="B8354" s="8">
        <v>12</v>
      </c>
      <c r="C8354" s="9">
        <v>14</v>
      </c>
      <c r="D8354" s="134">
        <f>'PVWatts Hourly Results (1)'!C8365</f>
        <v>0</v>
      </c>
      <c r="E8354" s="127">
        <f>DATE(YEAR(Inputs!$D$5),Summary!B8354,Summary!C8354)+TIME(D8354,0,0)</f>
        <v>349</v>
      </c>
      <c r="F8354" s="4">
        <f t="shared" si="914"/>
        <v>0</v>
      </c>
      <c r="G8354" s="4">
        <f t="shared" si="912"/>
        <v>6</v>
      </c>
      <c r="H8354" s="4">
        <f t="shared" si="915"/>
        <v>1</v>
      </c>
      <c r="I8354" s="4">
        <f t="shared" si="916"/>
        <v>0</v>
      </c>
      <c r="J8354" s="4">
        <f t="shared" si="917"/>
        <v>0</v>
      </c>
      <c r="K8354" s="4">
        <f t="shared" si="913"/>
        <v>0</v>
      </c>
      <c r="L8354" s="5">
        <f t="shared" si="918"/>
        <v>0</v>
      </c>
      <c r="M8354" s="137">
        <f>'PVWatts Hourly Results (1)'!L8365/1000</f>
        <v>0</v>
      </c>
      <c r="N8354" s="3">
        <f>'PVWatts Hourly Results (2)'!L8365/1000</f>
        <v>0</v>
      </c>
      <c r="O8354" s="3">
        <f>'PVWatts Hourly Results (3)'!L8365/1000</f>
        <v>0</v>
      </c>
      <c r="P8354" s="3">
        <f>'PVWatts Hourly Results (4)'!L8365/1000</f>
        <v>0</v>
      </c>
      <c r="Q8354" s="130">
        <f>'PVWatts Hourly Results (5)'!L8365/1000</f>
        <v>0</v>
      </c>
    </row>
    <row r="8355" spans="2:17" x14ac:dyDescent="0.25">
      <c r="B8355" s="8">
        <v>12</v>
      </c>
      <c r="C8355" s="9">
        <v>14</v>
      </c>
      <c r="D8355" s="134">
        <f>'PVWatts Hourly Results (1)'!C8366</f>
        <v>0</v>
      </c>
      <c r="E8355" s="127">
        <f>DATE(YEAR(Inputs!$D$5),Summary!B8355,Summary!C8355)+TIME(D8355,0,0)</f>
        <v>349</v>
      </c>
      <c r="F8355" s="4">
        <f t="shared" si="914"/>
        <v>0</v>
      </c>
      <c r="G8355" s="4">
        <f t="shared" si="912"/>
        <v>6</v>
      </c>
      <c r="H8355" s="4">
        <f t="shared" si="915"/>
        <v>1</v>
      </c>
      <c r="I8355" s="4">
        <f t="shared" si="916"/>
        <v>0</v>
      </c>
      <c r="J8355" s="4">
        <f t="shared" si="917"/>
        <v>0</v>
      </c>
      <c r="K8355" s="4">
        <f t="shared" si="913"/>
        <v>0</v>
      </c>
      <c r="L8355" s="5">
        <f t="shared" si="918"/>
        <v>0</v>
      </c>
      <c r="M8355" s="137">
        <f>'PVWatts Hourly Results (1)'!L8366/1000</f>
        <v>0</v>
      </c>
      <c r="N8355" s="3">
        <f>'PVWatts Hourly Results (2)'!L8366/1000</f>
        <v>0</v>
      </c>
      <c r="O8355" s="3">
        <f>'PVWatts Hourly Results (3)'!L8366/1000</f>
        <v>0</v>
      </c>
      <c r="P8355" s="3">
        <f>'PVWatts Hourly Results (4)'!L8366/1000</f>
        <v>0</v>
      </c>
      <c r="Q8355" s="130">
        <f>'PVWatts Hourly Results (5)'!L8366/1000</f>
        <v>0</v>
      </c>
    </row>
    <row r="8356" spans="2:17" x14ac:dyDescent="0.25">
      <c r="B8356" s="8">
        <v>12</v>
      </c>
      <c r="C8356" s="9">
        <v>14</v>
      </c>
      <c r="D8356" s="134">
        <f>'PVWatts Hourly Results (1)'!C8367</f>
        <v>0</v>
      </c>
      <c r="E8356" s="127">
        <f>DATE(YEAR(Inputs!$D$5),Summary!B8356,Summary!C8356)+TIME(D8356,0,0)</f>
        <v>349</v>
      </c>
      <c r="F8356" s="4">
        <f t="shared" si="914"/>
        <v>0</v>
      </c>
      <c r="G8356" s="4">
        <f t="shared" si="912"/>
        <v>6</v>
      </c>
      <c r="H8356" s="4">
        <f t="shared" si="915"/>
        <v>1</v>
      </c>
      <c r="I8356" s="4">
        <f t="shared" si="916"/>
        <v>0</v>
      </c>
      <c r="J8356" s="4">
        <f t="shared" si="917"/>
        <v>0</v>
      </c>
      <c r="K8356" s="4">
        <f t="shared" si="913"/>
        <v>0</v>
      </c>
      <c r="L8356" s="5">
        <f t="shared" si="918"/>
        <v>0</v>
      </c>
      <c r="M8356" s="137">
        <f>'PVWatts Hourly Results (1)'!L8367/1000</f>
        <v>0</v>
      </c>
      <c r="N8356" s="3">
        <f>'PVWatts Hourly Results (2)'!L8367/1000</f>
        <v>0</v>
      </c>
      <c r="O8356" s="3">
        <f>'PVWatts Hourly Results (3)'!L8367/1000</f>
        <v>0</v>
      </c>
      <c r="P8356" s="3">
        <f>'PVWatts Hourly Results (4)'!L8367/1000</f>
        <v>0</v>
      </c>
      <c r="Q8356" s="130">
        <f>'PVWatts Hourly Results (5)'!L8367/1000</f>
        <v>0</v>
      </c>
    </row>
    <row r="8357" spans="2:17" x14ac:dyDescent="0.25">
      <c r="B8357" s="8">
        <v>12</v>
      </c>
      <c r="C8357" s="9">
        <v>14</v>
      </c>
      <c r="D8357" s="134">
        <f>'PVWatts Hourly Results (1)'!C8368</f>
        <v>0</v>
      </c>
      <c r="E8357" s="127">
        <f>DATE(YEAR(Inputs!$D$5),Summary!B8357,Summary!C8357)+TIME(D8357,0,0)</f>
        <v>349</v>
      </c>
      <c r="F8357" s="4">
        <f t="shared" si="914"/>
        <v>0</v>
      </c>
      <c r="G8357" s="4">
        <f t="shared" si="912"/>
        <v>6</v>
      </c>
      <c r="H8357" s="4">
        <f t="shared" si="915"/>
        <v>1</v>
      </c>
      <c r="I8357" s="4">
        <f t="shared" si="916"/>
        <v>0</v>
      </c>
      <c r="J8357" s="4">
        <f t="shared" si="917"/>
        <v>0</v>
      </c>
      <c r="K8357" s="4">
        <f t="shared" si="913"/>
        <v>0</v>
      </c>
      <c r="L8357" s="5">
        <f t="shared" si="918"/>
        <v>0</v>
      </c>
      <c r="M8357" s="137">
        <f>'PVWatts Hourly Results (1)'!L8368/1000</f>
        <v>0</v>
      </c>
      <c r="N8357" s="3">
        <f>'PVWatts Hourly Results (2)'!L8368/1000</f>
        <v>0</v>
      </c>
      <c r="O8357" s="3">
        <f>'PVWatts Hourly Results (3)'!L8368/1000</f>
        <v>0</v>
      </c>
      <c r="P8357" s="3">
        <f>'PVWatts Hourly Results (4)'!L8368/1000</f>
        <v>0</v>
      </c>
      <c r="Q8357" s="130">
        <f>'PVWatts Hourly Results (5)'!L8368/1000</f>
        <v>0</v>
      </c>
    </row>
    <row r="8358" spans="2:17" x14ac:dyDescent="0.25">
      <c r="B8358" s="8">
        <v>12</v>
      </c>
      <c r="C8358" s="9">
        <v>14</v>
      </c>
      <c r="D8358" s="134">
        <f>'PVWatts Hourly Results (1)'!C8369</f>
        <v>0</v>
      </c>
      <c r="E8358" s="127">
        <f>DATE(YEAR(Inputs!$D$5),Summary!B8358,Summary!C8358)+TIME(D8358,0,0)</f>
        <v>349</v>
      </c>
      <c r="F8358" s="4">
        <f t="shared" si="914"/>
        <v>0</v>
      </c>
      <c r="G8358" s="4">
        <f t="shared" si="912"/>
        <v>6</v>
      </c>
      <c r="H8358" s="4">
        <f t="shared" si="915"/>
        <v>1</v>
      </c>
      <c r="I8358" s="4">
        <f t="shared" si="916"/>
        <v>0</v>
      </c>
      <c r="J8358" s="4">
        <f t="shared" si="917"/>
        <v>0</v>
      </c>
      <c r="K8358" s="4">
        <f t="shared" si="913"/>
        <v>0</v>
      </c>
      <c r="L8358" s="5">
        <f t="shared" si="918"/>
        <v>0</v>
      </c>
      <c r="M8358" s="137">
        <f>'PVWatts Hourly Results (1)'!L8369/1000</f>
        <v>0</v>
      </c>
      <c r="N8358" s="3">
        <f>'PVWatts Hourly Results (2)'!L8369/1000</f>
        <v>0</v>
      </c>
      <c r="O8358" s="3">
        <f>'PVWatts Hourly Results (3)'!L8369/1000</f>
        <v>0</v>
      </c>
      <c r="P8358" s="3">
        <f>'PVWatts Hourly Results (4)'!L8369/1000</f>
        <v>0</v>
      </c>
      <c r="Q8358" s="130">
        <f>'PVWatts Hourly Results (5)'!L8369/1000</f>
        <v>0</v>
      </c>
    </row>
    <row r="8359" spans="2:17" x14ac:dyDescent="0.25">
      <c r="B8359" s="8">
        <v>12</v>
      </c>
      <c r="C8359" s="9">
        <v>14</v>
      </c>
      <c r="D8359" s="134">
        <f>'PVWatts Hourly Results (1)'!C8370</f>
        <v>0</v>
      </c>
      <c r="E8359" s="127">
        <f>DATE(YEAR(Inputs!$D$5),Summary!B8359,Summary!C8359)+TIME(D8359,0,0)</f>
        <v>349</v>
      </c>
      <c r="F8359" s="4">
        <f t="shared" si="914"/>
        <v>0</v>
      </c>
      <c r="G8359" s="4">
        <f t="shared" si="912"/>
        <v>6</v>
      </c>
      <c r="H8359" s="4">
        <f t="shared" si="915"/>
        <v>1</v>
      </c>
      <c r="I8359" s="4">
        <f t="shared" si="916"/>
        <v>0</v>
      </c>
      <c r="J8359" s="4">
        <f t="shared" si="917"/>
        <v>0</v>
      </c>
      <c r="K8359" s="4">
        <f t="shared" si="913"/>
        <v>0</v>
      </c>
      <c r="L8359" s="5">
        <f t="shared" si="918"/>
        <v>0</v>
      </c>
      <c r="M8359" s="137">
        <f>'PVWatts Hourly Results (1)'!L8370/1000</f>
        <v>0</v>
      </c>
      <c r="N8359" s="3">
        <f>'PVWatts Hourly Results (2)'!L8370/1000</f>
        <v>0</v>
      </c>
      <c r="O8359" s="3">
        <f>'PVWatts Hourly Results (3)'!L8370/1000</f>
        <v>0</v>
      </c>
      <c r="P8359" s="3">
        <f>'PVWatts Hourly Results (4)'!L8370/1000</f>
        <v>0</v>
      </c>
      <c r="Q8359" s="130">
        <f>'PVWatts Hourly Results (5)'!L8370/1000</f>
        <v>0</v>
      </c>
    </row>
    <row r="8360" spans="2:17" x14ac:dyDescent="0.25">
      <c r="B8360" s="8">
        <v>12</v>
      </c>
      <c r="C8360" s="9">
        <v>14</v>
      </c>
      <c r="D8360" s="134">
        <f>'PVWatts Hourly Results (1)'!C8371</f>
        <v>0</v>
      </c>
      <c r="E8360" s="127">
        <f>DATE(YEAR(Inputs!$D$5),Summary!B8360,Summary!C8360)+TIME(D8360,0,0)</f>
        <v>349</v>
      </c>
      <c r="F8360" s="4">
        <f t="shared" si="914"/>
        <v>0</v>
      </c>
      <c r="G8360" s="4">
        <f t="shared" si="912"/>
        <v>6</v>
      </c>
      <c r="H8360" s="4">
        <f t="shared" si="915"/>
        <v>1</v>
      </c>
      <c r="I8360" s="4">
        <f t="shared" si="916"/>
        <v>0</v>
      </c>
      <c r="J8360" s="4">
        <f t="shared" si="917"/>
        <v>0</v>
      </c>
      <c r="K8360" s="4">
        <f t="shared" si="913"/>
        <v>0</v>
      </c>
      <c r="L8360" s="5">
        <f t="shared" si="918"/>
        <v>0</v>
      </c>
      <c r="M8360" s="137">
        <f>'PVWatts Hourly Results (1)'!L8371/1000</f>
        <v>0</v>
      </c>
      <c r="N8360" s="3">
        <f>'PVWatts Hourly Results (2)'!L8371/1000</f>
        <v>0</v>
      </c>
      <c r="O8360" s="3">
        <f>'PVWatts Hourly Results (3)'!L8371/1000</f>
        <v>0</v>
      </c>
      <c r="P8360" s="3">
        <f>'PVWatts Hourly Results (4)'!L8371/1000</f>
        <v>0</v>
      </c>
      <c r="Q8360" s="130">
        <f>'PVWatts Hourly Results (5)'!L8371/1000</f>
        <v>0</v>
      </c>
    </row>
    <row r="8361" spans="2:17" x14ac:dyDescent="0.25">
      <c r="B8361" s="8">
        <v>12</v>
      </c>
      <c r="C8361" s="9">
        <v>14</v>
      </c>
      <c r="D8361" s="134">
        <f>'PVWatts Hourly Results (1)'!C8372</f>
        <v>0</v>
      </c>
      <c r="E8361" s="127">
        <f>DATE(YEAR(Inputs!$D$5),Summary!B8361,Summary!C8361)+TIME(D8361,0,0)</f>
        <v>349</v>
      </c>
      <c r="F8361" s="4">
        <f t="shared" si="914"/>
        <v>0</v>
      </c>
      <c r="G8361" s="4">
        <f t="shared" si="912"/>
        <v>6</v>
      </c>
      <c r="H8361" s="4">
        <f t="shared" si="915"/>
        <v>1</v>
      </c>
      <c r="I8361" s="4">
        <f t="shared" si="916"/>
        <v>0</v>
      </c>
      <c r="J8361" s="4">
        <f t="shared" si="917"/>
        <v>0</v>
      </c>
      <c r="K8361" s="4">
        <f t="shared" si="913"/>
        <v>0</v>
      </c>
      <c r="L8361" s="5">
        <f t="shared" si="918"/>
        <v>0</v>
      </c>
      <c r="M8361" s="137">
        <f>'PVWatts Hourly Results (1)'!L8372/1000</f>
        <v>0</v>
      </c>
      <c r="N8361" s="3">
        <f>'PVWatts Hourly Results (2)'!L8372/1000</f>
        <v>0</v>
      </c>
      <c r="O8361" s="3">
        <f>'PVWatts Hourly Results (3)'!L8372/1000</f>
        <v>0</v>
      </c>
      <c r="P8361" s="3">
        <f>'PVWatts Hourly Results (4)'!L8372/1000</f>
        <v>0</v>
      </c>
      <c r="Q8361" s="130">
        <f>'PVWatts Hourly Results (5)'!L8372/1000</f>
        <v>0</v>
      </c>
    </row>
    <row r="8362" spans="2:17" x14ac:dyDescent="0.25">
      <c r="B8362" s="8">
        <v>12</v>
      </c>
      <c r="C8362" s="9">
        <v>14</v>
      </c>
      <c r="D8362" s="134">
        <f>'PVWatts Hourly Results (1)'!C8373</f>
        <v>0</v>
      </c>
      <c r="E8362" s="127">
        <f>DATE(YEAR(Inputs!$D$5),Summary!B8362,Summary!C8362)+TIME(D8362,0,0)</f>
        <v>349</v>
      </c>
      <c r="F8362" s="4">
        <f t="shared" si="914"/>
        <v>0</v>
      </c>
      <c r="G8362" s="4">
        <f t="shared" si="912"/>
        <v>6</v>
      </c>
      <c r="H8362" s="4">
        <f t="shared" si="915"/>
        <v>1</v>
      </c>
      <c r="I8362" s="4">
        <f t="shared" si="916"/>
        <v>0</v>
      </c>
      <c r="J8362" s="4">
        <f t="shared" si="917"/>
        <v>0</v>
      </c>
      <c r="K8362" s="4">
        <f t="shared" si="913"/>
        <v>0</v>
      </c>
      <c r="L8362" s="5">
        <f t="shared" si="918"/>
        <v>0</v>
      </c>
      <c r="M8362" s="137">
        <f>'PVWatts Hourly Results (1)'!L8373/1000</f>
        <v>0</v>
      </c>
      <c r="N8362" s="3">
        <f>'PVWatts Hourly Results (2)'!L8373/1000</f>
        <v>0</v>
      </c>
      <c r="O8362" s="3">
        <f>'PVWatts Hourly Results (3)'!L8373/1000</f>
        <v>0</v>
      </c>
      <c r="P8362" s="3">
        <f>'PVWatts Hourly Results (4)'!L8373/1000</f>
        <v>0</v>
      </c>
      <c r="Q8362" s="130">
        <f>'PVWatts Hourly Results (5)'!L8373/1000</f>
        <v>0</v>
      </c>
    </row>
    <row r="8363" spans="2:17" x14ac:dyDescent="0.25">
      <c r="B8363" s="8">
        <v>12</v>
      </c>
      <c r="C8363" s="9">
        <v>14</v>
      </c>
      <c r="D8363" s="134">
        <f>'PVWatts Hourly Results (1)'!C8374</f>
        <v>0</v>
      </c>
      <c r="E8363" s="127">
        <f>DATE(YEAR(Inputs!$D$5),Summary!B8363,Summary!C8363)+TIME(D8363,0,0)</f>
        <v>349</v>
      </c>
      <c r="F8363" s="4">
        <f t="shared" si="914"/>
        <v>0</v>
      </c>
      <c r="G8363" s="4">
        <f t="shared" si="912"/>
        <v>6</v>
      </c>
      <c r="H8363" s="4">
        <f t="shared" si="915"/>
        <v>1</v>
      </c>
      <c r="I8363" s="4">
        <f t="shared" si="916"/>
        <v>0</v>
      </c>
      <c r="J8363" s="4">
        <f t="shared" si="917"/>
        <v>0</v>
      </c>
      <c r="K8363" s="4">
        <f t="shared" si="913"/>
        <v>0</v>
      </c>
      <c r="L8363" s="5">
        <f t="shared" si="918"/>
        <v>0</v>
      </c>
      <c r="M8363" s="137">
        <f>'PVWatts Hourly Results (1)'!L8374/1000</f>
        <v>0</v>
      </c>
      <c r="N8363" s="3">
        <f>'PVWatts Hourly Results (2)'!L8374/1000</f>
        <v>0</v>
      </c>
      <c r="O8363" s="3">
        <f>'PVWatts Hourly Results (3)'!L8374/1000</f>
        <v>0</v>
      </c>
      <c r="P8363" s="3">
        <f>'PVWatts Hourly Results (4)'!L8374/1000</f>
        <v>0</v>
      </c>
      <c r="Q8363" s="130">
        <f>'PVWatts Hourly Results (5)'!L8374/1000</f>
        <v>0</v>
      </c>
    </row>
    <row r="8364" spans="2:17" x14ac:dyDescent="0.25">
      <c r="B8364" s="8">
        <v>12</v>
      </c>
      <c r="C8364" s="9">
        <v>14</v>
      </c>
      <c r="D8364" s="134">
        <f>'PVWatts Hourly Results (1)'!C8375</f>
        <v>0</v>
      </c>
      <c r="E8364" s="127">
        <f>DATE(YEAR(Inputs!$D$5),Summary!B8364,Summary!C8364)+TIME(D8364,0,0)</f>
        <v>349</v>
      </c>
      <c r="F8364" s="4">
        <f t="shared" si="914"/>
        <v>0</v>
      </c>
      <c r="G8364" s="4">
        <f t="shared" si="912"/>
        <v>6</v>
      </c>
      <c r="H8364" s="4">
        <f t="shared" si="915"/>
        <v>1</v>
      </c>
      <c r="I8364" s="4">
        <f t="shared" si="916"/>
        <v>0</v>
      </c>
      <c r="J8364" s="4">
        <f t="shared" si="917"/>
        <v>0</v>
      </c>
      <c r="K8364" s="4">
        <f t="shared" si="913"/>
        <v>0</v>
      </c>
      <c r="L8364" s="5">
        <f t="shared" si="918"/>
        <v>0</v>
      </c>
      <c r="M8364" s="137">
        <f>'PVWatts Hourly Results (1)'!L8375/1000</f>
        <v>0</v>
      </c>
      <c r="N8364" s="3">
        <f>'PVWatts Hourly Results (2)'!L8375/1000</f>
        <v>0</v>
      </c>
      <c r="O8364" s="3">
        <f>'PVWatts Hourly Results (3)'!L8375/1000</f>
        <v>0</v>
      </c>
      <c r="P8364" s="3">
        <f>'PVWatts Hourly Results (4)'!L8375/1000</f>
        <v>0</v>
      </c>
      <c r="Q8364" s="130">
        <f>'PVWatts Hourly Results (5)'!L8375/1000</f>
        <v>0</v>
      </c>
    </row>
    <row r="8365" spans="2:17" x14ac:dyDescent="0.25">
      <c r="B8365" s="8">
        <v>12</v>
      </c>
      <c r="C8365" s="9">
        <v>14</v>
      </c>
      <c r="D8365" s="134">
        <f>'PVWatts Hourly Results (1)'!C8376</f>
        <v>0</v>
      </c>
      <c r="E8365" s="127">
        <f>DATE(YEAR(Inputs!$D$5),Summary!B8365,Summary!C8365)+TIME(D8365,0,0)</f>
        <v>349</v>
      </c>
      <c r="F8365" s="4">
        <f t="shared" si="914"/>
        <v>0</v>
      </c>
      <c r="G8365" s="4">
        <f t="shared" si="912"/>
        <v>6</v>
      </c>
      <c r="H8365" s="4">
        <f t="shared" si="915"/>
        <v>1</v>
      </c>
      <c r="I8365" s="4">
        <f t="shared" si="916"/>
        <v>0</v>
      </c>
      <c r="J8365" s="4">
        <f t="shared" si="917"/>
        <v>0</v>
      </c>
      <c r="K8365" s="4">
        <f t="shared" si="913"/>
        <v>0</v>
      </c>
      <c r="L8365" s="5">
        <f t="shared" si="918"/>
        <v>0</v>
      </c>
      <c r="M8365" s="137">
        <f>'PVWatts Hourly Results (1)'!L8376/1000</f>
        <v>0</v>
      </c>
      <c r="N8365" s="3">
        <f>'PVWatts Hourly Results (2)'!L8376/1000</f>
        <v>0</v>
      </c>
      <c r="O8365" s="3">
        <f>'PVWatts Hourly Results (3)'!L8376/1000</f>
        <v>0</v>
      </c>
      <c r="P8365" s="3">
        <f>'PVWatts Hourly Results (4)'!L8376/1000</f>
        <v>0</v>
      </c>
      <c r="Q8365" s="130">
        <f>'PVWatts Hourly Results (5)'!L8376/1000</f>
        <v>0</v>
      </c>
    </row>
    <row r="8366" spans="2:17" x14ac:dyDescent="0.25">
      <c r="B8366" s="8">
        <v>12</v>
      </c>
      <c r="C8366" s="9">
        <v>14</v>
      </c>
      <c r="D8366" s="134">
        <f>'PVWatts Hourly Results (1)'!C8377</f>
        <v>0</v>
      </c>
      <c r="E8366" s="127">
        <f>DATE(YEAR(Inputs!$D$5),Summary!B8366,Summary!C8366)+TIME(D8366,0,0)</f>
        <v>349</v>
      </c>
      <c r="F8366" s="4">
        <f t="shared" si="914"/>
        <v>0</v>
      </c>
      <c r="G8366" s="4">
        <f t="shared" si="912"/>
        <v>6</v>
      </c>
      <c r="H8366" s="4">
        <f t="shared" si="915"/>
        <v>1</v>
      </c>
      <c r="I8366" s="4">
        <f t="shared" si="916"/>
        <v>0</v>
      </c>
      <c r="J8366" s="4">
        <f t="shared" si="917"/>
        <v>0</v>
      </c>
      <c r="K8366" s="4">
        <f t="shared" si="913"/>
        <v>0</v>
      </c>
      <c r="L8366" s="5">
        <f t="shared" si="918"/>
        <v>0</v>
      </c>
      <c r="M8366" s="137">
        <f>'PVWatts Hourly Results (1)'!L8377/1000</f>
        <v>0</v>
      </c>
      <c r="N8366" s="3">
        <f>'PVWatts Hourly Results (2)'!L8377/1000</f>
        <v>0</v>
      </c>
      <c r="O8366" s="3">
        <f>'PVWatts Hourly Results (3)'!L8377/1000</f>
        <v>0</v>
      </c>
      <c r="P8366" s="3">
        <f>'PVWatts Hourly Results (4)'!L8377/1000</f>
        <v>0</v>
      </c>
      <c r="Q8366" s="130">
        <f>'PVWatts Hourly Results (5)'!L8377/1000</f>
        <v>0</v>
      </c>
    </row>
    <row r="8367" spans="2:17" x14ac:dyDescent="0.25">
      <c r="B8367" s="8">
        <v>12</v>
      </c>
      <c r="C8367" s="9">
        <v>14</v>
      </c>
      <c r="D8367" s="134">
        <f>'PVWatts Hourly Results (1)'!C8378</f>
        <v>0</v>
      </c>
      <c r="E8367" s="127">
        <f>DATE(YEAR(Inputs!$D$5),Summary!B8367,Summary!C8367)+TIME(D8367,0,0)</f>
        <v>349</v>
      </c>
      <c r="F8367" s="4">
        <f t="shared" si="914"/>
        <v>0</v>
      </c>
      <c r="G8367" s="4">
        <f t="shared" si="912"/>
        <v>6</v>
      </c>
      <c r="H8367" s="4">
        <f t="shared" si="915"/>
        <v>1</v>
      </c>
      <c r="I8367" s="4">
        <f t="shared" si="916"/>
        <v>0</v>
      </c>
      <c r="J8367" s="4">
        <f t="shared" si="917"/>
        <v>0</v>
      </c>
      <c r="K8367" s="4">
        <f t="shared" si="913"/>
        <v>0</v>
      </c>
      <c r="L8367" s="5">
        <f t="shared" si="918"/>
        <v>0</v>
      </c>
      <c r="M8367" s="137">
        <f>'PVWatts Hourly Results (1)'!L8378/1000</f>
        <v>0</v>
      </c>
      <c r="N8367" s="3">
        <f>'PVWatts Hourly Results (2)'!L8378/1000</f>
        <v>0</v>
      </c>
      <c r="O8367" s="3">
        <f>'PVWatts Hourly Results (3)'!L8378/1000</f>
        <v>0</v>
      </c>
      <c r="P8367" s="3">
        <f>'PVWatts Hourly Results (4)'!L8378/1000</f>
        <v>0</v>
      </c>
      <c r="Q8367" s="130">
        <f>'PVWatts Hourly Results (5)'!L8378/1000</f>
        <v>0</v>
      </c>
    </row>
    <row r="8368" spans="2:17" x14ac:dyDescent="0.25">
      <c r="B8368" s="8">
        <v>12</v>
      </c>
      <c r="C8368" s="9">
        <v>14</v>
      </c>
      <c r="D8368" s="134">
        <f>'PVWatts Hourly Results (1)'!C8379</f>
        <v>0</v>
      </c>
      <c r="E8368" s="127">
        <f>DATE(YEAR(Inputs!$D$5),Summary!B8368,Summary!C8368)+TIME(D8368,0,0)</f>
        <v>349</v>
      </c>
      <c r="F8368" s="4">
        <f t="shared" si="914"/>
        <v>0</v>
      </c>
      <c r="G8368" s="4">
        <f t="shared" si="912"/>
        <v>6</v>
      </c>
      <c r="H8368" s="4">
        <f t="shared" si="915"/>
        <v>1</v>
      </c>
      <c r="I8368" s="4">
        <f t="shared" si="916"/>
        <v>0</v>
      </c>
      <c r="J8368" s="4">
        <f t="shared" si="917"/>
        <v>0</v>
      </c>
      <c r="K8368" s="4">
        <f t="shared" si="913"/>
        <v>0</v>
      </c>
      <c r="L8368" s="5">
        <f t="shared" si="918"/>
        <v>0</v>
      </c>
      <c r="M8368" s="137">
        <f>'PVWatts Hourly Results (1)'!L8379/1000</f>
        <v>0</v>
      </c>
      <c r="N8368" s="3">
        <f>'PVWatts Hourly Results (2)'!L8379/1000</f>
        <v>0</v>
      </c>
      <c r="O8368" s="3">
        <f>'PVWatts Hourly Results (3)'!L8379/1000</f>
        <v>0</v>
      </c>
      <c r="P8368" s="3">
        <f>'PVWatts Hourly Results (4)'!L8379/1000</f>
        <v>0</v>
      </c>
      <c r="Q8368" s="130">
        <f>'PVWatts Hourly Results (5)'!L8379/1000</f>
        <v>0</v>
      </c>
    </row>
    <row r="8369" spans="2:17" x14ac:dyDescent="0.25">
      <c r="B8369" s="8">
        <v>12</v>
      </c>
      <c r="C8369" s="9">
        <v>14</v>
      </c>
      <c r="D8369" s="134">
        <f>'PVWatts Hourly Results (1)'!C8380</f>
        <v>0</v>
      </c>
      <c r="E8369" s="127">
        <f>DATE(YEAR(Inputs!$D$5),Summary!B8369,Summary!C8369)+TIME(D8369,0,0)</f>
        <v>349</v>
      </c>
      <c r="F8369" s="4">
        <f t="shared" si="914"/>
        <v>0</v>
      </c>
      <c r="G8369" s="4">
        <f t="shared" si="912"/>
        <v>6</v>
      </c>
      <c r="H8369" s="4">
        <f t="shared" si="915"/>
        <v>1</v>
      </c>
      <c r="I8369" s="4">
        <f t="shared" si="916"/>
        <v>0</v>
      </c>
      <c r="J8369" s="4">
        <f t="shared" si="917"/>
        <v>0</v>
      </c>
      <c r="K8369" s="4">
        <f t="shared" si="913"/>
        <v>0</v>
      </c>
      <c r="L8369" s="5">
        <f t="shared" si="918"/>
        <v>0</v>
      </c>
      <c r="M8369" s="137">
        <f>'PVWatts Hourly Results (1)'!L8380/1000</f>
        <v>0</v>
      </c>
      <c r="N8369" s="3">
        <f>'PVWatts Hourly Results (2)'!L8380/1000</f>
        <v>0</v>
      </c>
      <c r="O8369" s="3">
        <f>'PVWatts Hourly Results (3)'!L8380/1000</f>
        <v>0</v>
      </c>
      <c r="P8369" s="3">
        <f>'PVWatts Hourly Results (4)'!L8380/1000</f>
        <v>0</v>
      </c>
      <c r="Q8369" s="130">
        <f>'PVWatts Hourly Results (5)'!L8380/1000</f>
        <v>0</v>
      </c>
    </row>
    <row r="8370" spans="2:17" x14ac:dyDescent="0.25">
      <c r="B8370" s="8">
        <v>12</v>
      </c>
      <c r="C8370" s="9">
        <v>14</v>
      </c>
      <c r="D8370" s="134">
        <f>'PVWatts Hourly Results (1)'!C8381</f>
        <v>0</v>
      </c>
      <c r="E8370" s="127">
        <f>DATE(YEAR(Inputs!$D$5),Summary!B8370,Summary!C8370)+TIME(D8370,0,0)</f>
        <v>349</v>
      </c>
      <c r="F8370" s="4">
        <f t="shared" si="914"/>
        <v>0</v>
      </c>
      <c r="G8370" s="4">
        <f t="shared" si="912"/>
        <v>6</v>
      </c>
      <c r="H8370" s="4">
        <f t="shared" si="915"/>
        <v>1</v>
      </c>
      <c r="I8370" s="4">
        <f t="shared" si="916"/>
        <v>0</v>
      </c>
      <c r="J8370" s="4">
        <f t="shared" si="917"/>
        <v>0</v>
      </c>
      <c r="K8370" s="4">
        <f t="shared" si="913"/>
        <v>0</v>
      </c>
      <c r="L8370" s="5">
        <f t="shared" si="918"/>
        <v>0</v>
      </c>
      <c r="M8370" s="137">
        <f>'PVWatts Hourly Results (1)'!L8381/1000</f>
        <v>0</v>
      </c>
      <c r="N8370" s="3">
        <f>'PVWatts Hourly Results (2)'!L8381/1000</f>
        <v>0</v>
      </c>
      <c r="O8370" s="3">
        <f>'PVWatts Hourly Results (3)'!L8381/1000</f>
        <v>0</v>
      </c>
      <c r="P8370" s="3">
        <f>'PVWatts Hourly Results (4)'!L8381/1000</f>
        <v>0</v>
      </c>
      <c r="Q8370" s="130">
        <f>'PVWatts Hourly Results (5)'!L8381/1000</f>
        <v>0</v>
      </c>
    </row>
    <row r="8371" spans="2:17" x14ac:dyDescent="0.25">
      <c r="B8371" s="8">
        <v>12</v>
      </c>
      <c r="C8371" s="9">
        <v>14</v>
      </c>
      <c r="D8371" s="134">
        <f>'PVWatts Hourly Results (1)'!C8382</f>
        <v>0</v>
      </c>
      <c r="E8371" s="127">
        <f>DATE(YEAR(Inputs!$D$5),Summary!B8371,Summary!C8371)+TIME(D8371,0,0)</f>
        <v>349</v>
      </c>
      <c r="F8371" s="4">
        <f t="shared" si="914"/>
        <v>0</v>
      </c>
      <c r="G8371" s="4">
        <f t="shared" si="912"/>
        <v>6</v>
      </c>
      <c r="H8371" s="4">
        <f t="shared" si="915"/>
        <v>1</v>
      </c>
      <c r="I8371" s="4">
        <f t="shared" si="916"/>
        <v>0</v>
      </c>
      <c r="J8371" s="4">
        <f t="shared" si="917"/>
        <v>0</v>
      </c>
      <c r="K8371" s="4">
        <f t="shared" si="913"/>
        <v>0</v>
      </c>
      <c r="L8371" s="5">
        <f t="shared" si="918"/>
        <v>0</v>
      </c>
      <c r="M8371" s="137">
        <f>'PVWatts Hourly Results (1)'!L8382/1000</f>
        <v>0</v>
      </c>
      <c r="N8371" s="3">
        <f>'PVWatts Hourly Results (2)'!L8382/1000</f>
        <v>0</v>
      </c>
      <c r="O8371" s="3">
        <f>'PVWatts Hourly Results (3)'!L8382/1000</f>
        <v>0</v>
      </c>
      <c r="P8371" s="3">
        <f>'PVWatts Hourly Results (4)'!L8382/1000</f>
        <v>0</v>
      </c>
      <c r="Q8371" s="130">
        <f>'PVWatts Hourly Results (5)'!L8382/1000</f>
        <v>0</v>
      </c>
    </row>
    <row r="8372" spans="2:17" x14ac:dyDescent="0.25">
      <c r="B8372" s="8">
        <v>12</v>
      </c>
      <c r="C8372" s="9">
        <v>14</v>
      </c>
      <c r="D8372" s="134">
        <f>'PVWatts Hourly Results (1)'!C8383</f>
        <v>0</v>
      </c>
      <c r="E8372" s="127">
        <f>DATE(YEAR(Inputs!$D$5),Summary!B8372,Summary!C8372)+TIME(D8372,0,0)</f>
        <v>349</v>
      </c>
      <c r="F8372" s="4">
        <f t="shared" si="914"/>
        <v>0</v>
      </c>
      <c r="G8372" s="4">
        <f t="shared" si="912"/>
        <v>6</v>
      </c>
      <c r="H8372" s="4">
        <f t="shared" si="915"/>
        <v>1</v>
      </c>
      <c r="I8372" s="4">
        <f t="shared" si="916"/>
        <v>0</v>
      </c>
      <c r="J8372" s="4">
        <f t="shared" si="917"/>
        <v>0</v>
      </c>
      <c r="K8372" s="4">
        <f t="shared" si="913"/>
        <v>0</v>
      </c>
      <c r="L8372" s="5">
        <f t="shared" si="918"/>
        <v>0</v>
      </c>
      <c r="M8372" s="137">
        <f>'PVWatts Hourly Results (1)'!L8383/1000</f>
        <v>0</v>
      </c>
      <c r="N8372" s="3">
        <f>'PVWatts Hourly Results (2)'!L8383/1000</f>
        <v>0</v>
      </c>
      <c r="O8372" s="3">
        <f>'PVWatts Hourly Results (3)'!L8383/1000</f>
        <v>0</v>
      </c>
      <c r="P8372" s="3">
        <f>'PVWatts Hourly Results (4)'!L8383/1000</f>
        <v>0</v>
      </c>
      <c r="Q8372" s="130">
        <f>'PVWatts Hourly Results (5)'!L8383/1000</f>
        <v>0</v>
      </c>
    </row>
    <row r="8373" spans="2:17" x14ac:dyDescent="0.25">
      <c r="B8373" s="8">
        <v>12</v>
      </c>
      <c r="C8373" s="9">
        <v>14</v>
      </c>
      <c r="D8373" s="134">
        <f>'PVWatts Hourly Results (1)'!C8384</f>
        <v>0</v>
      </c>
      <c r="E8373" s="127">
        <f>DATE(YEAR(Inputs!$D$5),Summary!B8373,Summary!C8373)+TIME(D8373,0,0)</f>
        <v>349</v>
      </c>
      <c r="F8373" s="4">
        <f t="shared" si="914"/>
        <v>0</v>
      </c>
      <c r="G8373" s="4">
        <f t="shared" si="912"/>
        <v>6</v>
      </c>
      <c r="H8373" s="4">
        <f t="shared" si="915"/>
        <v>1</v>
      </c>
      <c r="I8373" s="4">
        <f t="shared" si="916"/>
        <v>0</v>
      </c>
      <c r="J8373" s="4">
        <f t="shared" si="917"/>
        <v>0</v>
      </c>
      <c r="K8373" s="4">
        <f t="shared" si="913"/>
        <v>0</v>
      </c>
      <c r="L8373" s="5">
        <f t="shared" si="918"/>
        <v>0</v>
      </c>
      <c r="M8373" s="137">
        <f>'PVWatts Hourly Results (1)'!L8384/1000</f>
        <v>0</v>
      </c>
      <c r="N8373" s="3">
        <f>'PVWatts Hourly Results (2)'!L8384/1000</f>
        <v>0</v>
      </c>
      <c r="O8373" s="3">
        <f>'PVWatts Hourly Results (3)'!L8384/1000</f>
        <v>0</v>
      </c>
      <c r="P8373" s="3">
        <f>'PVWatts Hourly Results (4)'!L8384/1000</f>
        <v>0</v>
      </c>
      <c r="Q8373" s="130">
        <f>'PVWatts Hourly Results (5)'!L8384/1000</f>
        <v>0</v>
      </c>
    </row>
    <row r="8374" spans="2:17" x14ac:dyDescent="0.25">
      <c r="B8374" s="8">
        <v>12</v>
      </c>
      <c r="C8374" s="9">
        <v>15</v>
      </c>
      <c r="D8374" s="134">
        <f>'PVWatts Hourly Results (1)'!C8385</f>
        <v>0</v>
      </c>
      <c r="E8374" s="127">
        <f>DATE(YEAR(Inputs!$D$5),Summary!B8374,Summary!C8374)+TIME(D8374,0,0)</f>
        <v>350</v>
      </c>
      <c r="F8374" s="4">
        <f t="shared" si="914"/>
        <v>0</v>
      </c>
      <c r="G8374" s="4">
        <f t="shared" si="912"/>
        <v>7</v>
      </c>
      <c r="H8374" s="4">
        <f t="shared" si="915"/>
        <v>0</v>
      </c>
      <c r="I8374" s="4">
        <f t="shared" si="916"/>
        <v>0</v>
      </c>
      <c r="J8374" s="4">
        <f t="shared" si="917"/>
        <v>0</v>
      </c>
      <c r="K8374" s="4">
        <f t="shared" si="913"/>
        <v>0</v>
      </c>
      <c r="L8374" s="5">
        <f t="shared" si="918"/>
        <v>0</v>
      </c>
      <c r="M8374" s="137">
        <f>'PVWatts Hourly Results (1)'!L8385/1000</f>
        <v>0</v>
      </c>
      <c r="N8374" s="3">
        <f>'PVWatts Hourly Results (2)'!L8385/1000</f>
        <v>0</v>
      </c>
      <c r="O8374" s="3">
        <f>'PVWatts Hourly Results (3)'!L8385/1000</f>
        <v>0</v>
      </c>
      <c r="P8374" s="3">
        <f>'PVWatts Hourly Results (4)'!L8385/1000</f>
        <v>0</v>
      </c>
      <c r="Q8374" s="130">
        <f>'PVWatts Hourly Results (5)'!L8385/1000</f>
        <v>0</v>
      </c>
    </row>
    <row r="8375" spans="2:17" x14ac:dyDescent="0.25">
      <c r="B8375" s="8">
        <v>12</v>
      </c>
      <c r="C8375" s="9">
        <v>15</v>
      </c>
      <c r="D8375" s="134">
        <f>'PVWatts Hourly Results (1)'!C8386</f>
        <v>0</v>
      </c>
      <c r="E8375" s="127">
        <f>DATE(YEAR(Inputs!$D$5),Summary!B8375,Summary!C8375)+TIME(D8375,0,0)</f>
        <v>350</v>
      </c>
      <c r="F8375" s="4">
        <f t="shared" si="914"/>
        <v>0</v>
      </c>
      <c r="G8375" s="4">
        <f t="shared" si="912"/>
        <v>7</v>
      </c>
      <c r="H8375" s="4">
        <f t="shared" si="915"/>
        <v>0</v>
      </c>
      <c r="I8375" s="4">
        <f t="shared" si="916"/>
        <v>0</v>
      </c>
      <c r="J8375" s="4">
        <f t="shared" si="917"/>
        <v>0</v>
      </c>
      <c r="K8375" s="4">
        <f t="shared" si="913"/>
        <v>0</v>
      </c>
      <c r="L8375" s="5">
        <f t="shared" si="918"/>
        <v>0</v>
      </c>
      <c r="M8375" s="137">
        <f>'PVWatts Hourly Results (1)'!L8386/1000</f>
        <v>0</v>
      </c>
      <c r="N8375" s="3">
        <f>'PVWatts Hourly Results (2)'!L8386/1000</f>
        <v>0</v>
      </c>
      <c r="O8375" s="3">
        <f>'PVWatts Hourly Results (3)'!L8386/1000</f>
        <v>0</v>
      </c>
      <c r="P8375" s="3">
        <f>'PVWatts Hourly Results (4)'!L8386/1000</f>
        <v>0</v>
      </c>
      <c r="Q8375" s="130">
        <f>'PVWatts Hourly Results (5)'!L8386/1000</f>
        <v>0</v>
      </c>
    </row>
    <row r="8376" spans="2:17" x14ac:dyDescent="0.25">
      <c r="B8376" s="8">
        <v>12</v>
      </c>
      <c r="C8376" s="9">
        <v>15</v>
      </c>
      <c r="D8376" s="134">
        <f>'PVWatts Hourly Results (1)'!C8387</f>
        <v>0</v>
      </c>
      <c r="E8376" s="127">
        <f>DATE(YEAR(Inputs!$D$5),Summary!B8376,Summary!C8376)+TIME(D8376,0,0)</f>
        <v>350</v>
      </c>
      <c r="F8376" s="4">
        <f t="shared" si="914"/>
        <v>0</v>
      </c>
      <c r="G8376" s="4">
        <f t="shared" si="912"/>
        <v>7</v>
      </c>
      <c r="H8376" s="4">
        <f t="shared" si="915"/>
        <v>0</v>
      </c>
      <c r="I8376" s="4">
        <f t="shared" si="916"/>
        <v>0</v>
      </c>
      <c r="J8376" s="4">
        <f t="shared" si="917"/>
        <v>0</v>
      </c>
      <c r="K8376" s="4">
        <f t="shared" si="913"/>
        <v>0</v>
      </c>
      <c r="L8376" s="5">
        <f t="shared" si="918"/>
        <v>0</v>
      </c>
      <c r="M8376" s="137">
        <f>'PVWatts Hourly Results (1)'!L8387/1000</f>
        <v>0</v>
      </c>
      <c r="N8376" s="3">
        <f>'PVWatts Hourly Results (2)'!L8387/1000</f>
        <v>0</v>
      </c>
      <c r="O8376" s="3">
        <f>'PVWatts Hourly Results (3)'!L8387/1000</f>
        <v>0</v>
      </c>
      <c r="P8376" s="3">
        <f>'PVWatts Hourly Results (4)'!L8387/1000</f>
        <v>0</v>
      </c>
      <c r="Q8376" s="130">
        <f>'PVWatts Hourly Results (5)'!L8387/1000</f>
        <v>0</v>
      </c>
    </row>
    <row r="8377" spans="2:17" x14ac:dyDescent="0.25">
      <c r="B8377" s="8">
        <v>12</v>
      </c>
      <c r="C8377" s="9">
        <v>15</v>
      </c>
      <c r="D8377" s="134">
        <f>'PVWatts Hourly Results (1)'!C8388</f>
        <v>0</v>
      </c>
      <c r="E8377" s="127">
        <f>DATE(YEAR(Inputs!$D$5),Summary!B8377,Summary!C8377)+TIME(D8377,0,0)</f>
        <v>350</v>
      </c>
      <c r="F8377" s="4">
        <f t="shared" si="914"/>
        <v>0</v>
      </c>
      <c r="G8377" s="4">
        <f t="shared" si="912"/>
        <v>7</v>
      </c>
      <c r="H8377" s="4">
        <f t="shared" si="915"/>
        <v>0</v>
      </c>
      <c r="I8377" s="4">
        <f t="shared" si="916"/>
        <v>0</v>
      </c>
      <c r="J8377" s="4">
        <f t="shared" si="917"/>
        <v>0</v>
      </c>
      <c r="K8377" s="4">
        <f t="shared" si="913"/>
        <v>0</v>
      </c>
      <c r="L8377" s="5">
        <f t="shared" si="918"/>
        <v>0</v>
      </c>
      <c r="M8377" s="137">
        <f>'PVWatts Hourly Results (1)'!L8388/1000</f>
        <v>0</v>
      </c>
      <c r="N8377" s="3">
        <f>'PVWatts Hourly Results (2)'!L8388/1000</f>
        <v>0</v>
      </c>
      <c r="O8377" s="3">
        <f>'PVWatts Hourly Results (3)'!L8388/1000</f>
        <v>0</v>
      </c>
      <c r="P8377" s="3">
        <f>'PVWatts Hourly Results (4)'!L8388/1000</f>
        <v>0</v>
      </c>
      <c r="Q8377" s="130">
        <f>'PVWatts Hourly Results (5)'!L8388/1000</f>
        <v>0</v>
      </c>
    </row>
    <row r="8378" spans="2:17" x14ac:dyDescent="0.25">
      <c r="B8378" s="8">
        <v>12</v>
      </c>
      <c r="C8378" s="9">
        <v>15</v>
      </c>
      <c r="D8378" s="134">
        <f>'PVWatts Hourly Results (1)'!C8389</f>
        <v>0</v>
      </c>
      <c r="E8378" s="127">
        <f>DATE(YEAR(Inputs!$D$5),Summary!B8378,Summary!C8378)+TIME(D8378,0,0)</f>
        <v>350</v>
      </c>
      <c r="F8378" s="4">
        <f t="shared" si="914"/>
        <v>0</v>
      </c>
      <c r="G8378" s="4">
        <f t="shared" si="912"/>
        <v>7</v>
      </c>
      <c r="H8378" s="4">
        <f t="shared" si="915"/>
        <v>0</v>
      </c>
      <c r="I8378" s="4">
        <f t="shared" si="916"/>
        <v>0</v>
      </c>
      <c r="J8378" s="4">
        <f t="shared" si="917"/>
        <v>0</v>
      </c>
      <c r="K8378" s="4">
        <f t="shared" si="913"/>
        <v>0</v>
      </c>
      <c r="L8378" s="5">
        <f t="shared" si="918"/>
        <v>0</v>
      </c>
      <c r="M8378" s="137">
        <f>'PVWatts Hourly Results (1)'!L8389/1000</f>
        <v>0</v>
      </c>
      <c r="N8378" s="3">
        <f>'PVWatts Hourly Results (2)'!L8389/1000</f>
        <v>0</v>
      </c>
      <c r="O8378" s="3">
        <f>'PVWatts Hourly Results (3)'!L8389/1000</f>
        <v>0</v>
      </c>
      <c r="P8378" s="3">
        <f>'PVWatts Hourly Results (4)'!L8389/1000</f>
        <v>0</v>
      </c>
      <c r="Q8378" s="130">
        <f>'PVWatts Hourly Results (5)'!L8389/1000</f>
        <v>0</v>
      </c>
    </row>
    <row r="8379" spans="2:17" x14ac:dyDescent="0.25">
      <c r="B8379" s="8">
        <v>12</v>
      </c>
      <c r="C8379" s="9">
        <v>15</v>
      </c>
      <c r="D8379" s="134">
        <f>'PVWatts Hourly Results (1)'!C8390</f>
        <v>0</v>
      </c>
      <c r="E8379" s="127">
        <f>DATE(YEAR(Inputs!$D$5),Summary!B8379,Summary!C8379)+TIME(D8379,0,0)</f>
        <v>350</v>
      </c>
      <c r="F8379" s="4">
        <f t="shared" si="914"/>
        <v>0</v>
      </c>
      <c r="G8379" s="4">
        <f t="shared" si="912"/>
        <v>7</v>
      </c>
      <c r="H8379" s="4">
        <f t="shared" si="915"/>
        <v>0</v>
      </c>
      <c r="I8379" s="4">
        <f t="shared" si="916"/>
        <v>0</v>
      </c>
      <c r="J8379" s="4">
        <f t="shared" si="917"/>
        <v>0</v>
      </c>
      <c r="K8379" s="4">
        <f t="shared" si="913"/>
        <v>0</v>
      </c>
      <c r="L8379" s="5">
        <f t="shared" si="918"/>
        <v>0</v>
      </c>
      <c r="M8379" s="137">
        <f>'PVWatts Hourly Results (1)'!L8390/1000</f>
        <v>0</v>
      </c>
      <c r="N8379" s="3">
        <f>'PVWatts Hourly Results (2)'!L8390/1000</f>
        <v>0</v>
      </c>
      <c r="O8379" s="3">
        <f>'PVWatts Hourly Results (3)'!L8390/1000</f>
        <v>0</v>
      </c>
      <c r="P8379" s="3">
        <f>'PVWatts Hourly Results (4)'!L8390/1000</f>
        <v>0</v>
      </c>
      <c r="Q8379" s="130">
        <f>'PVWatts Hourly Results (5)'!L8390/1000</f>
        <v>0</v>
      </c>
    </row>
    <row r="8380" spans="2:17" x14ac:dyDescent="0.25">
      <c r="B8380" s="8">
        <v>12</v>
      </c>
      <c r="C8380" s="9">
        <v>15</v>
      </c>
      <c r="D8380" s="134">
        <f>'PVWatts Hourly Results (1)'!C8391</f>
        <v>0</v>
      </c>
      <c r="E8380" s="127">
        <f>DATE(YEAR(Inputs!$D$5),Summary!B8380,Summary!C8380)+TIME(D8380,0,0)</f>
        <v>350</v>
      </c>
      <c r="F8380" s="4">
        <f t="shared" si="914"/>
        <v>0</v>
      </c>
      <c r="G8380" s="4">
        <f t="shared" si="912"/>
        <v>7</v>
      </c>
      <c r="H8380" s="4">
        <f t="shared" si="915"/>
        <v>0</v>
      </c>
      <c r="I8380" s="4">
        <f t="shared" si="916"/>
        <v>0</v>
      </c>
      <c r="J8380" s="4">
        <f t="shared" si="917"/>
        <v>0</v>
      </c>
      <c r="K8380" s="4">
        <f t="shared" si="913"/>
        <v>0</v>
      </c>
      <c r="L8380" s="5">
        <f t="shared" si="918"/>
        <v>0</v>
      </c>
      <c r="M8380" s="137">
        <f>'PVWatts Hourly Results (1)'!L8391/1000</f>
        <v>0</v>
      </c>
      <c r="N8380" s="3">
        <f>'PVWatts Hourly Results (2)'!L8391/1000</f>
        <v>0</v>
      </c>
      <c r="O8380" s="3">
        <f>'PVWatts Hourly Results (3)'!L8391/1000</f>
        <v>0</v>
      </c>
      <c r="P8380" s="3">
        <f>'PVWatts Hourly Results (4)'!L8391/1000</f>
        <v>0</v>
      </c>
      <c r="Q8380" s="130">
        <f>'PVWatts Hourly Results (5)'!L8391/1000</f>
        <v>0</v>
      </c>
    </row>
    <row r="8381" spans="2:17" x14ac:dyDescent="0.25">
      <c r="B8381" s="8">
        <v>12</v>
      </c>
      <c r="C8381" s="9">
        <v>15</v>
      </c>
      <c r="D8381" s="134">
        <f>'PVWatts Hourly Results (1)'!C8392</f>
        <v>0</v>
      </c>
      <c r="E8381" s="127">
        <f>DATE(YEAR(Inputs!$D$5),Summary!B8381,Summary!C8381)+TIME(D8381,0,0)</f>
        <v>350</v>
      </c>
      <c r="F8381" s="4">
        <f t="shared" si="914"/>
        <v>0</v>
      </c>
      <c r="G8381" s="4">
        <f t="shared" si="912"/>
        <v>7</v>
      </c>
      <c r="H8381" s="4">
        <f t="shared" si="915"/>
        <v>0</v>
      </c>
      <c r="I8381" s="4">
        <f t="shared" si="916"/>
        <v>0</v>
      </c>
      <c r="J8381" s="4">
        <f t="shared" si="917"/>
        <v>0</v>
      </c>
      <c r="K8381" s="4">
        <f t="shared" si="913"/>
        <v>0</v>
      </c>
      <c r="L8381" s="5">
        <f t="shared" si="918"/>
        <v>0</v>
      </c>
      <c r="M8381" s="137">
        <f>'PVWatts Hourly Results (1)'!L8392/1000</f>
        <v>0</v>
      </c>
      <c r="N8381" s="3">
        <f>'PVWatts Hourly Results (2)'!L8392/1000</f>
        <v>0</v>
      </c>
      <c r="O8381" s="3">
        <f>'PVWatts Hourly Results (3)'!L8392/1000</f>
        <v>0</v>
      </c>
      <c r="P8381" s="3">
        <f>'PVWatts Hourly Results (4)'!L8392/1000</f>
        <v>0</v>
      </c>
      <c r="Q8381" s="130">
        <f>'PVWatts Hourly Results (5)'!L8392/1000</f>
        <v>0</v>
      </c>
    </row>
    <row r="8382" spans="2:17" x14ac:dyDescent="0.25">
      <c r="B8382" s="8">
        <v>12</v>
      </c>
      <c r="C8382" s="9">
        <v>15</v>
      </c>
      <c r="D8382" s="134">
        <f>'PVWatts Hourly Results (1)'!C8393</f>
        <v>0</v>
      </c>
      <c r="E8382" s="127">
        <f>DATE(YEAR(Inputs!$D$5),Summary!B8382,Summary!C8382)+TIME(D8382,0,0)</f>
        <v>350</v>
      </c>
      <c r="F8382" s="4">
        <f t="shared" si="914"/>
        <v>0</v>
      </c>
      <c r="G8382" s="4">
        <f t="shared" si="912"/>
        <v>7</v>
      </c>
      <c r="H8382" s="4">
        <f t="shared" si="915"/>
        <v>0</v>
      </c>
      <c r="I8382" s="4">
        <f t="shared" si="916"/>
        <v>0</v>
      </c>
      <c r="J8382" s="4">
        <f t="shared" si="917"/>
        <v>0</v>
      </c>
      <c r="K8382" s="4">
        <f t="shared" si="913"/>
        <v>0</v>
      </c>
      <c r="L8382" s="5">
        <f t="shared" si="918"/>
        <v>0</v>
      </c>
      <c r="M8382" s="137">
        <f>'PVWatts Hourly Results (1)'!L8393/1000</f>
        <v>0</v>
      </c>
      <c r="N8382" s="3">
        <f>'PVWatts Hourly Results (2)'!L8393/1000</f>
        <v>0</v>
      </c>
      <c r="O8382" s="3">
        <f>'PVWatts Hourly Results (3)'!L8393/1000</f>
        <v>0</v>
      </c>
      <c r="P8382" s="3">
        <f>'PVWatts Hourly Results (4)'!L8393/1000</f>
        <v>0</v>
      </c>
      <c r="Q8382" s="130">
        <f>'PVWatts Hourly Results (5)'!L8393/1000</f>
        <v>0</v>
      </c>
    </row>
    <row r="8383" spans="2:17" x14ac:dyDescent="0.25">
      <c r="B8383" s="8">
        <v>12</v>
      </c>
      <c r="C8383" s="9">
        <v>15</v>
      </c>
      <c r="D8383" s="134">
        <f>'PVWatts Hourly Results (1)'!C8394</f>
        <v>0</v>
      </c>
      <c r="E8383" s="127">
        <f>DATE(YEAR(Inputs!$D$5),Summary!B8383,Summary!C8383)+TIME(D8383,0,0)</f>
        <v>350</v>
      </c>
      <c r="F8383" s="4">
        <f t="shared" si="914"/>
        <v>0</v>
      </c>
      <c r="G8383" s="4">
        <f t="shared" si="912"/>
        <v>7</v>
      </c>
      <c r="H8383" s="4">
        <f t="shared" si="915"/>
        <v>0</v>
      </c>
      <c r="I8383" s="4">
        <f t="shared" si="916"/>
        <v>0</v>
      </c>
      <c r="J8383" s="4">
        <f t="shared" si="917"/>
        <v>0</v>
      </c>
      <c r="K8383" s="4">
        <f t="shared" si="913"/>
        <v>0</v>
      </c>
      <c r="L8383" s="5">
        <f t="shared" si="918"/>
        <v>0</v>
      </c>
      <c r="M8383" s="137">
        <f>'PVWatts Hourly Results (1)'!L8394/1000</f>
        <v>0</v>
      </c>
      <c r="N8383" s="3">
        <f>'PVWatts Hourly Results (2)'!L8394/1000</f>
        <v>0</v>
      </c>
      <c r="O8383" s="3">
        <f>'PVWatts Hourly Results (3)'!L8394/1000</f>
        <v>0</v>
      </c>
      <c r="P8383" s="3">
        <f>'PVWatts Hourly Results (4)'!L8394/1000</f>
        <v>0</v>
      </c>
      <c r="Q8383" s="130">
        <f>'PVWatts Hourly Results (5)'!L8394/1000</f>
        <v>0</v>
      </c>
    </row>
    <row r="8384" spans="2:17" x14ac:dyDescent="0.25">
      <c r="B8384" s="8">
        <v>12</v>
      </c>
      <c r="C8384" s="9">
        <v>15</v>
      </c>
      <c r="D8384" s="134">
        <f>'PVWatts Hourly Results (1)'!C8395</f>
        <v>0</v>
      </c>
      <c r="E8384" s="127">
        <f>DATE(YEAR(Inputs!$D$5),Summary!B8384,Summary!C8384)+TIME(D8384,0,0)</f>
        <v>350</v>
      </c>
      <c r="F8384" s="4">
        <f t="shared" si="914"/>
        <v>0</v>
      </c>
      <c r="G8384" s="4">
        <f t="shared" si="912"/>
        <v>7</v>
      </c>
      <c r="H8384" s="4">
        <f t="shared" si="915"/>
        <v>0</v>
      </c>
      <c r="I8384" s="4">
        <f t="shared" si="916"/>
        <v>0</v>
      </c>
      <c r="J8384" s="4">
        <f t="shared" si="917"/>
        <v>0</v>
      </c>
      <c r="K8384" s="4">
        <f t="shared" si="913"/>
        <v>0</v>
      </c>
      <c r="L8384" s="5">
        <f t="shared" si="918"/>
        <v>0</v>
      </c>
      <c r="M8384" s="137">
        <f>'PVWatts Hourly Results (1)'!L8395/1000</f>
        <v>0</v>
      </c>
      <c r="N8384" s="3">
        <f>'PVWatts Hourly Results (2)'!L8395/1000</f>
        <v>0</v>
      </c>
      <c r="O8384" s="3">
        <f>'PVWatts Hourly Results (3)'!L8395/1000</f>
        <v>0</v>
      </c>
      <c r="P8384" s="3">
        <f>'PVWatts Hourly Results (4)'!L8395/1000</f>
        <v>0</v>
      </c>
      <c r="Q8384" s="130">
        <f>'PVWatts Hourly Results (5)'!L8395/1000</f>
        <v>0</v>
      </c>
    </row>
    <row r="8385" spans="2:17" x14ac:dyDescent="0.25">
      <c r="B8385" s="8">
        <v>12</v>
      </c>
      <c r="C8385" s="9">
        <v>15</v>
      </c>
      <c r="D8385" s="134">
        <f>'PVWatts Hourly Results (1)'!C8396</f>
        <v>0</v>
      </c>
      <c r="E8385" s="127">
        <f>DATE(YEAR(Inputs!$D$5),Summary!B8385,Summary!C8385)+TIME(D8385,0,0)</f>
        <v>350</v>
      </c>
      <c r="F8385" s="4">
        <f t="shared" si="914"/>
        <v>0</v>
      </c>
      <c r="G8385" s="4">
        <f t="shared" si="912"/>
        <v>7</v>
      </c>
      <c r="H8385" s="4">
        <f t="shared" si="915"/>
        <v>0</v>
      </c>
      <c r="I8385" s="4">
        <f t="shared" si="916"/>
        <v>0</v>
      </c>
      <c r="J8385" s="4">
        <f t="shared" si="917"/>
        <v>0</v>
      </c>
      <c r="K8385" s="4">
        <f t="shared" si="913"/>
        <v>0</v>
      </c>
      <c r="L8385" s="5">
        <f t="shared" si="918"/>
        <v>0</v>
      </c>
      <c r="M8385" s="137">
        <f>'PVWatts Hourly Results (1)'!L8396/1000</f>
        <v>0</v>
      </c>
      <c r="N8385" s="3">
        <f>'PVWatts Hourly Results (2)'!L8396/1000</f>
        <v>0</v>
      </c>
      <c r="O8385" s="3">
        <f>'PVWatts Hourly Results (3)'!L8396/1000</f>
        <v>0</v>
      </c>
      <c r="P8385" s="3">
        <f>'PVWatts Hourly Results (4)'!L8396/1000</f>
        <v>0</v>
      </c>
      <c r="Q8385" s="130">
        <f>'PVWatts Hourly Results (5)'!L8396/1000</f>
        <v>0</v>
      </c>
    </row>
    <row r="8386" spans="2:17" x14ac:dyDescent="0.25">
      <c r="B8386" s="8">
        <v>12</v>
      </c>
      <c r="C8386" s="9">
        <v>15</v>
      </c>
      <c r="D8386" s="134">
        <f>'PVWatts Hourly Results (1)'!C8397</f>
        <v>0</v>
      </c>
      <c r="E8386" s="127">
        <f>DATE(YEAR(Inputs!$D$5),Summary!B8386,Summary!C8386)+TIME(D8386,0,0)</f>
        <v>350</v>
      </c>
      <c r="F8386" s="4">
        <f t="shared" si="914"/>
        <v>0</v>
      </c>
      <c r="G8386" s="4">
        <f t="shared" si="912"/>
        <v>7</v>
      </c>
      <c r="H8386" s="4">
        <f t="shared" si="915"/>
        <v>0</v>
      </c>
      <c r="I8386" s="4">
        <f t="shared" si="916"/>
        <v>0</v>
      </c>
      <c r="J8386" s="4">
        <f t="shared" si="917"/>
        <v>0</v>
      </c>
      <c r="K8386" s="4">
        <f t="shared" si="913"/>
        <v>0</v>
      </c>
      <c r="L8386" s="5">
        <f t="shared" si="918"/>
        <v>0</v>
      </c>
      <c r="M8386" s="137">
        <f>'PVWatts Hourly Results (1)'!L8397/1000</f>
        <v>0</v>
      </c>
      <c r="N8386" s="3">
        <f>'PVWatts Hourly Results (2)'!L8397/1000</f>
        <v>0</v>
      </c>
      <c r="O8386" s="3">
        <f>'PVWatts Hourly Results (3)'!L8397/1000</f>
        <v>0</v>
      </c>
      <c r="P8386" s="3">
        <f>'PVWatts Hourly Results (4)'!L8397/1000</f>
        <v>0</v>
      </c>
      <c r="Q8386" s="130">
        <f>'PVWatts Hourly Results (5)'!L8397/1000</f>
        <v>0</v>
      </c>
    </row>
    <row r="8387" spans="2:17" x14ac:dyDescent="0.25">
      <c r="B8387" s="8">
        <v>12</v>
      </c>
      <c r="C8387" s="9">
        <v>15</v>
      </c>
      <c r="D8387" s="134">
        <f>'PVWatts Hourly Results (1)'!C8398</f>
        <v>0</v>
      </c>
      <c r="E8387" s="127">
        <f>DATE(YEAR(Inputs!$D$5),Summary!B8387,Summary!C8387)+TIME(D8387,0,0)</f>
        <v>350</v>
      </c>
      <c r="F8387" s="4">
        <f t="shared" si="914"/>
        <v>0</v>
      </c>
      <c r="G8387" s="4">
        <f t="shared" si="912"/>
        <v>7</v>
      </c>
      <c r="H8387" s="4">
        <f t="shared" si="915"/>
        <v>0</v>
      </c>
      <c r="I8387" s="4">
        <f t="shared" si="916"/>
        <v>0</v>
      </c>
      <c r="J8387" s="4">
        <f t="shared" si="917"/>
        <v>0</v>
      </c>
      <c r="K8387" s="4">
        <f t="shared" si="913"/>
        <v>0</v>
      </c>
      <c r="L8387" s="5">
        <f t="shared" si="918"/>
        <v>0</v>
      </c>
      <c r="M8387" s="137">
        <f>'PVWatts Hourly Results (1)'!L8398/1000</f>
        <v>0</v>
      </c>
      <c r="N8387" s="3">
        <f>'PVWatts Hourly Results (2)'!L8398/1000</f>
        <v>0</v>
      </c>
      <c r="O8387" s="3">
        <f>'PVWatts Hourly Results (3)'!L8398/1000</f>
        <v>0</v>
      </c>
      <c r="P8387" s="3">
        <f>'PVWatts Hourly Results (4)'!L8398/1000</f>
        <v>0</v>
      </c>
      <c r="Q8387" s="130">
        <f>'PVWatts Hourly Results (5)'!L8398/1000</f>
        <v>0</v>
      </c>
    </row>
    <row r="8388" spans="2:17" x14ac:dyDescent="0.25">
      <c r="B8388" s="8">
        <v>12</v>
      </c>
      <c r="C8388" s="9">
        <v>15</v>
      </c>
      <c r="D8388" s="134">
        <f>'PVWatts Hourly Results (1)'!C8399</f>
        <v>0</v>
      </c>
      <c r="E8388" s="127">
        <f>DATE(YEAR(Inputs!$D$5),Summary!B8388,Summary!C8388)+TIME(D8388,0,0)</f>
        <v>350</v>
      </c>
      <c r="F8388" s="4">
        <f t="shared" si="914"/>
        <v>0</v>
      </c>
      <c r="G8388" s="4">
        <f t="shared" si="912"/>
        <v>7</v>
      </c>
      <c r="H8388" s="4">
        <f t="shared" si="915"/>
        <v>0</v>
      </c>
      <c r="I8388" s="4">
        <f t="shared" si="916"/>
        <v>0</v>
      </c>
      <c r="J8388" s="4">
        <f t="shared" si="917"/>
        <v>0</v>
      </c>
      <c r="K8388" s="4">
        <f t="shared" si="913"/>
        <v>0</v>
      </c>
      <c r="L8388" s="5">
        <f t="shared" si="918"/>
        <v>0</v>
      </c>
      <c r="M8388" s="137">
        <f>'PVWatts Hourly Results (1)'!L8399/1000</f>
        <v>0</v>
      </c>
      <c r="N8388" s="3">
        <f>'PVWatts Hourly Results (2)'!L8399/1000</f>
        <v>0</v>
      </c>
      <c r="O8388" s="3">
        <f>'PVWatts Hourly Results (3)'!L8399/1000</f>
        <v>0</v>
      </c>
      <c r="P8388" s="3">
        <f>'PVWatts Hourly Results (4)'!L8399/1000</f>
        <v>0</v>
      </c>
      <c r="Q8388" s="130">
        <f>'PVWatts Hourly Results (5)'!L8399/1000</f>
        <v>0</v>
      </c>
    </row>
    <row r="8389" spans="2:17" x14ac:dyDescent="0.25">
      <c r="B8389" s="8">
        <v>12</v>
      </c>
      <c r="C8389" s="9">
        <v>15</v>
      </c>
      <c r="D8389" s="134">
        <f>'PVWatts Hourly Results (1)'!C8400</f>
        <v>0</v>
      </c>
      <c r="E8389" s="127">
        <f>DATE(YEAR(Inputs!$D$5),Summary!B8389,Summary!C8389)+TIME(D8389,0,0)</f>
        <v>350</v>
      </c>
      <c r="F8389" s="4">
        <f t="shared" si="914"/>
        <v>0</v>
      </c>
      <c r="G8389" s="4">
        <f t="shared" si="912"/>
        <v>7</v>
      </c>
      <c r="H8389" s="4">
        <f t="shared" si="915"/>
        <v>0</v>
      </c>
      <c r="I8389" s="4">
        <f t="shared" si="916"/>
        <v>0</v>
      </c>
      <c r="J8389" s="4">
        <f t="shared" si="917"/>
        <v>0</v>
      </c>
      <c r="K8389" s="4">
        <f t="shared" si="913"/>
        <v>0</v>
      </c>
      <c r="L8389" s="5">
        <f t="shared" si="918"/>
        <v>0</v>
      </c>
      <c r="M8389" s="137">
        <f>'PVWatts Hourly Results (1)'!L8400/1000</f>
        <v>0</v>
      </c>
      <c r="N8389" s="3">
        <f>'PVWatts Hourly Results (2)'!L8400/1000</f>
        <v>0</v>
      </c>
      <c r="O8389" s="3">
        <f>'PVWatts Hourly Results (3)'!L8400/1000</f>
        <v>0</v>
      </c>
      <c r="P8389" s="3">
        <f>'PVWatts Hourly Results (4)'!L8400/1000</f>
        <v>0</v>
      </c>
      <c r="Q8389" s="130">
        <f>'PVWatts Hourly Results (5)'!L8400/1000</f>
        <v>0</v>
      </c>
    </row>
    <row r="8390" spans="2:17" x14ac:dyDescent="0.25">
      <c r="B8390" s="8">
        <v>12</v>
      </c>
      <c r="C8390" s="9">
        <v>15</v>
      </c>
      <c r="D8390" s="134">
        <f>'PVWatts Hourly Results (1)'!C8401</f>
        <v>0</v>
      </c>
      <c r="E8390" s="127">
        <f>DATE(YEAR(Inputs!$D$5),Summary!B8390,Summary!C8390)+TIME(D8390,0,0)</f>
        <v>350</v>
      </c>
      <c r="F8390" s="4">
        <f t="shared" si="914"/>
        <v>0</v>
      </c>
      <c r="G8390" s="4">
        <f t="shared" si="912"/>
        <v>7</v>
      </c>
      <c r="H8390" s="4">
        <f t="shared" si="915"/>
        <v>0</v>
      </c>
      <c r="I8390" s="4">
        <f t="shared" si="916"/>
        <v>0</v>
      </c>
      <c r="J8390" s="4">
        <f t="shared" si="917"/>
        <v>0</v>
      </c>
      <c r="K8390" s="4">
        <f t="shared" si="913"/>
        <v>0</v>
      </c>
      <c r="L8390" s="5">
        <f t="shared" si="918"/>
        <v>0</v>
      </c>
      <c r="M8390" s="137">
        <f>'PVWatts Hourly Results (1)'!L8401/1000</f>
        <v>0</v>
      </c>
      <c r="N8390" s="3">
        <f>'PVWatts Hourly Results (2)'!L8401/1000</f>
        <v>0</v>
      </c>
      <c r="O8390" s="3">
        <f>'PVWatts Hourly Results (3)'!L8401/1000</f>
        <v>0</v>
      </c>
      <c r="P8390" s="3">
        <f>'PVWatts Hourly Results (4)'!L8401/1000</f>
        <v>0</v>
      </c>
      <c r="Q8390" s="130">
        <f>'PVWatts Hourly Results (5)'!L8401/1000</f>
        <v>0</v>
      </c>
    </row>
    <row r="8391" spans="2:17" x14ac:dyDescent="0.25">
      <c r="B8391" s="8">
        <v>12</v>
      </c>
      <c r="C8391" s="9">
        <v>15</v>
      </c>
      <c r="D8391" s="134">
        <f>'PVWatts Hourly Results (1)'!C8402</f>
        <v>0</v>
      </c>
      <c r="E8391" s="127">
        <f>DATE(YEAR(Inputs!$D$5),Summary!B8391,Summary!C8391)+TIME(D8391,0,0)</f>
        <v>350</v>
      </c>
      <c r="F8391" s="4">
        <f t="shared" si="914"/>
        <v>0</v>
      </c>
      <c r="G8391" s="4">
        <f t="shared" si="912"/>
        <v>7</v>
      </c>
      <c r="H8391" s="4">
        <f t="shared" si="915"/>
        <v>0</v>
      </c>
      <c r="I8391" s="4">
        <f t="shared" si="916"/>
        <v>0</v>
      </c>
      <c r="J8391" s="4">
        <f t="shared" si="917"/>
        <v>0</v>
      </c>
      <c r="K8391" s="4">
        <f t="shared" si="913"/>
        <v>0</v>
      </c>
      <c r="L8391" s="5">
        <f t="shared" si="918"/>
        <v>0</v>
      </c>
      <c r="M8391" s="137">
        <f>'PVWatts Hourly Results (1)'!L8402/1000</f>
        <v>0</v>
      </c>
      <c r="N8391" s="3">
        <f>'PVWatts Hourly Results (2)'!L8402/1000</f>
        <v>0</v>
      </c>
      <c r="O8391" s="3">
        <f>'PVWatts Hourly Results (3)'!L8402/1000</f>
        <v>0</v>
      </c>
      <c r="P8391" s="3">
        <f>'PVWatts Hourly Results (4)'!L8402/1000</f>
        <v>0</v>
      </c>
      <c r="Q8391" s="130">
        <f>'PVWatts Hourly Results (5)'!L8402/1000</f>
        <v>0</v>
      </c>
    </row>
    <row r="8392" spans="2:17" x14ac:dyDescent="0.25">
      <c r="B8392" s="8">
        <v>12</v>
      </c>
      <c r="C8392" s="9">
        <v>15</v>
      </c>
      <c r="D8392" s="134">
        <f>'PVWatts Hourly Results (1)'!C8403</f>
        <v>0</v>
      </c>
      <c r="E8392" s="127">
        <f>DATE(YEAR(Inputs!$D$5),Summary!B8392,Summary!C8392)+TIME(D8392,0,0)</f>
        <v>350</v>
      </c>
      <c r="F8392" s="4">
        <f t="shared" si="914"/>
        <v>0</v>
      </c>
      <c r="G8392" s="4">
        <f t="shared" si="912"/>
        <v>7</v>
      </c>
      <c r="H8392" s="4">
        <f t="shared" si="915"/>
        <v>0</v>
      </c>
      <c r="I8392" s="4">
        <f t="shared" si="916"/>
        <v>0</v>
      </c>
      <c r="J8392" s="4">
        <f t="shared" si="917"/>
        <v>0</v>
      </c>
      <c r="K8392" s="4">
        <f t="shared" si="913"/>
        <v>0</v>
      </c>
      <c r="L8392" s="5">
        <f t="shared" si="918"/>
        <v>0</v>
      </c>
      <c r="M8392" s="137">
        <f>'PVWatts Hourly Results (1)'!L8403/1000</f>
        <v>0</v>
      </c>
      <c r="N8392" s="3">
        <f>'PVWatts Hourly Results (2)'!L8403/1000</f>
        <v>0</v>
      </c>
      <c r="O8392" s="3">
        <f>'PVWatts Hourly Results (3)'!L8403/1000</f>
        <v>0</v>
      </c>
      <c r="P8392" s="3">
        <f>'PVWatts Hourly Results (4)'!L8403/1000</f>
        <v>0</v>
      </c>
      <c r="Q8392" s="130">
        <f>'PVWatts Hourly Results (5)'!L8403/1000</f>
        <v>0</v>
      </c>
    </row>
    <row r="8393" spans="2:17" x14ac:dyDescent="0.25">
      <c r="B8393" s="8">
        <v>12</v>
      </c>
      <c r="C8393" s="9">
        <v>15</v>
      </c>
      <c r="D8393" s="134">
        <f>'PVWatts Hourly Results (1)'!C8404</f>
        <v>0</v>
      </c>
      <c r="E8393" s="127">
        <f>DATE(YEAR(Inputs!$D$5),Summary!B8393,Summary!C8393)+TIME(D8393,0,0)</f>
        <v>350</v>
      </c>
      <c r="F8393" s="4">
        <f t="shared" si="914"/>
        <v>0</v>
      </c>
      <c r="G8393" s="4">
        <f t="shared" si="912"/>
        <v>7</v>
      </c>
      <c r="H8393" s="4">
        <f t="shared" si="915"/>
        <v>0</v>
      </c>
      <c r="I8393" s="4">
        <f t="shared" si="916"/>
        <v>0</v>
      </c>
      <c r="J8393" s="4">
        <f t="shared" si="917"/>
        <v>0</v>
      </c>
      <c r="K8393" s="4">
        <f t="shared" si="913"/>
        <v>0</v>
      </c>
      <c r="L8393" s="5">
        <f t="shared" si="918"/>
        <v>0</v>
      </c>
      <c r="M8393" s="137">
        <f>'PVWatts Hourly Results (1)'!L8404/1000</f>
        <v>0</v>
      </c>
      <c r="N8393" s="3">
        <f>'PVWatts Hourly Results (2)'!L8404/1000</f>
        <v>0</v>
      </c>
      <c r="O8393" s="3">
        <f>'PVWatts Hourly Results (3)'!L8404/1000</f>
        <v>0</v>
      </c>
      <c r="P8393" s="3">
        <f>'PVWatts Hourly Results (4)'!L8404/1000</f>
        <v>0</v>
      </c>
      <c r="Q8393" s="130">
        <f>'PVWatts Hourly Results (5)'!L8404/1000</f>
        <v>0</v>
      </c>
    </row>
    <row r="8394" spans="2:17" x14ac:dyDescent="0.25">
      <c r="B8394" s="8">
        <v>12</v>
      </c>
      <c r="C8394" s="9">
        <v>15</v>
      </c>
      <c r="D8394" s="134">
        <f>'PVWatts Hourly Results (1)'!C8405</f>
        <v>0</v>
      </c>
      <c r="E8394" s="127">
        <f>DATE(YEAR(Inputs!$D$5),Summary!B8394,Summary!C8394)+TIME(D8394,0,0)</f>
        <v>350</v>
      </c>
      <c r="F8394" s="4">
        <f t="shared" si="914"/>
        <v>0</v>
      </c>
      <c r="G8394" s="4">
        <f t="shared" si="912"/>
        <v>7</v>
      </c>
      <c r="H8394" s="4">
        <f t="shared" si="915"/>
        <v>0</v>
      </c>
      <c r="I8394" s="4">
        <f t="shared" si="916"/>
        <v>0</v>
      </c>
      <c r="J8394" s="4">
        <f t="shared" si="917"/>
        <v>0</v>
      </c>
      <c r="K8394" s="4">
        <f t="shared" si="913"/>
        <v>0</v>
      </c>
      <c r="L8394" s="5">
        <f t="shared" si="918"/>
        <v>0</v>
      </c>
      <c r="M8394" s="137">
        <f>'PVWatts Hourly Results (1)'!L8405/1000</f>
        <v>0</v>
      </c>
      <c r="N8394" s="3">
        <f>'PVWatts Hourly Results (2)'!L8405/1000</f>
        <v>0</v>
      </c>
      <c r="O8394" s="3">
        <f>'PVWatts Hourly Results (3)'!L8405/1000</f>
        <v>0</v>
      </c>
      <c r="P8394" s="3">
        <f>'PVWatts Hourly Results (4)'!L8405/1000</f>
        <v>0</v>
      </c>
      <c r="Q8394" s="130">
        <f>'PVWatts Hourly Results (5)'!L8405/1000</f>
        <v>0</v>
      </c>
    </row>
    <row r="8395" spans="2:17" x14ac:dyDescent="0.25">
      <c r="B8395" s="8">
        <v>12</v>
      </c>
      <c r="C8395" s="9">
        <v>15</v>
      </c>
      <c r="D8395" s="134">
        <f>'PVWatts Hourly Results (1)'!C8406</f>
        <v>0</v>
      </c>
      <c r="E8395" s="127">
        <f>DATE(YEAR(Inputs!$D$5),Summary!B8395,Summary!C8395)+TIME(D8395,0,0)</f>
        <v>350</v>
      </c>
      <c r="F8395" s="4">
        <f t="shared" si="914"/>
        <v>0</v>
      </c>
      <c r="G8395" s="4">
        <f t="shared" si="912"/>
        <v>7</v>
      </c>
      <c r="H8395" s="4">
        <f t="shared" si="915"/>
        <v>0</v>
      </c>
      <c r="I8395" s="4">
        <f t="shared" si="916"/>
        <v>0</v>
      </c>
      <c r="J8395" s="4">
        <f t="shared" si="917"/>
        <v>0</v>
      </c>
      <c r="K8395" s="4">
        <f t="shared" si="913"/>
        <v>0</v>
      </c>
      <c r="L8395" s="5">
        <f t="shared" si="918"/>
        <v>0</v>
      </c>
      <c r="M8395" s="137">
        <f>'PVWatts Hourly Results (1)'!L8406/1000</f>
        <v>0</v>
      </c>
      <c r="N8395" s="3">
        <f>'PVWatts Hourly Results (2)'!L8406/1000</f>
        <v>0</v>
      </c>
      <c r="O8395" s="3">
        <f>'PVWatts Hourly Results (3)'!L8406/1000</f>
        <v>0</v>
      </c>
      <c r="P8395" s="3">
        <f>'PVWatts Hourly Results (4)'!L8406/1000</f>
        <v>0</v>
      </c>
      <c r="Q8395" s="130">
        <f>'PVWatts Hourly Results (5)'!L8406/1000</f>
        <v>0</v>
      </c>
    </row>
    <row r="8396" spans="2:17" x14ac:dyDescent="0.25">
      <c r="B8396" s="8">
        <v>12</v>
      </c>
      <c r="C8396" s="9">
        <v>15</v>
      </c>
      <c r="D8396" s="134">
        <f>'PVWatts Hourly Results (1)'!C8407</f>
        <v>0</v>
      </c>
      <c r="E8396" s="127">
        <f>DATE(YEAR(Inputs!$D$5),Summary!B8396,Summary!C8396)+TIME(D8396,0,0)</f>
        <v>350</v>
      </c>
      <c r="F8396" s="4">
        <f t="shared" si="914"/>
        <v>0</v>
      </c>
      <c r="G8396" s="4">
        <f t="shared" si="912"/>
        <v>7</v>
      </c>
      <c r="H8396" s="4">
        <f t="shared" si="915"/>
        <v>0</v>
      </c>
      <c r="I8396" s="4">
        <f t="shared" si="916"/>
        <v>0</v>
      </c>
      <c r="J8396" s="4">
        <f t="shared" si="917"/>
        <v>0</v>
      </c>
      <c r="K8396" s="4">
        <f t="shared" si="913"/>
        <v>0</v>
      </c>
      <c r="L8396" s="5">
        <f t="shared" si="918"/>
        <v>0</v>
      </c>
      <c r="M8396" s="137">
        <f>'PVWatts Hourly Results (1)'!L8407/1000</f>
        <v>0</v>
      </c>
      <c r="N8396" s="3">
        <f>'PVWatts Hourly Results (2)'!L8407/1000</f>
        <v>0</v>
      </c>
      <c r="O8396" s="3">
        <f>'PVWatts Hourly Results (3)'!L8407/1000</f>
        <v>0</v>
      </c>
      <c r="P8396" s="3">
        <f>'PVWatts Hourly Results (4)'!L8407/1000</f>
        <v>0</v>
      </c>
      <c r="Q8396" s="130">
        <f>'PVWatts Hourly Results (5)'!L8407/1000</f>
        <v>0</v>
      </c>
    </row>
    <row r="8397" spans="2:17" x14ac:dyDescent="0.25">
      <c r="B8397" s="8">
        <v>12</v>
      </c>
      <c r="C8397" s="9">
        <v>15</v>
      </c>
      <c r="D8397" s="134">
        <f>'PVWatts Hourly Results (1)'!C8408</f>
        <v>0</v>
      </c>
      <c r="E8397" s="127">
        <f>DATE(YEAR(Inputs!$D$5),Summary!B8397,Summary!C8397)+TIME(D8397,0,0)</f>
        <v>350</v>
      </c>
      <c r="F8397" s="4">
        <f t="shared" si="914"/>
        <v>0</v>
      </c>
      <c r="G8397" s="4">
        <f t="shared" si="912"/>
        <v>7</v>
      </c>
      <c r="H8397" s="4">
        <f t="shared" si="915"/>
        <v>0</v>
      </c>
      <c r="I8397" s="4">
        <f t="shared" si="916"/>
        <v>0</v>
      </c>
      <c r="J8397" s="4">
        <f t="shared" si="917"/>
        <v>0</v>
      </c>
      <c r="K8397" s="4">
        <f t="shared" si="913"/>
        <v>0</v>
      </c>
      <c r="L8397" s="5">
        <f t="shared" si="918"/>
        <v>0</v>
      </c>
      <c r="M8397" s="137">
        <f>'PVWatts Hourly Results (1)'!L8408/1000</f>
        <v>0</v>
      </c>
      <c r="N8397" s="3">
        <f>'PVWatts Hourly Results (2)'!L8408/1000</f>
        <v>0</v>
      </c>
      <c r="O8397" s="3">
        <f>'PVWatts Hourly Results (3)'!L8408/1000</f>
        <v>0</v>
      </c>
      <c r="P8397" s="3">
        <f>'PVWatts Hourly Results (4)'!L8408/1000</f>
        <v>0</v>
      </c>
      <c r="Q8397" s="130">
        <f>'PVWatts Hourly Results (5)'!L8408/1000</f>
        <v>0</v>
      </c>
    </row>
    <row r="8398" spans="2:17" x14ac:dyDescent="0.25">
      <c r="B8398" s="8">
        <v>12</v>
      </c>
      <c r="C8398" s="9">
        <v>16</v>
      </c>
      <c r="D8398" s="134">
        <f>'PVWatts Hourly Results (1)'!C8409</f>
        <v>0</v>
      </c>
      <c r="E8398" s="127">
        <f>DATE(YEAR(Inputs!$D$5),Summary!B8398,Summary!C8398)+TIME(D8398,0,0)</f>
        <v>351</v>
      </c>
      <c r="F8398" s="4">
        <f t="shared" si="914"/>
        <v>0</v>
      </c>
      <c r="G8398" s="4">
        <f t="shared" si="912"/>
        <v>1</v>
      </c>
      <c r="H8398" s="4">
        <f t="shared" si="915"/>
        <v>0</v>
      </c>
      <c r="I8398" s="4">
        <f t="shared" si="916"/>
        <v>0</v>
      </c>
      <c r="J8398" s="4">
        <f t="shared" si="917"/>
        <v>0</v>
      </c>
      <c r="K8398" s="4">
        <f t="shared" si="913"/>
        <v>0</v>
      </c>
      <c r="L8398" s="5">
        <f t="shared" si="918"/>
        <v>0</v>
      </c>
      <c r="M8398" s="137">
        <f>'PVWatts Hourly Results (1)'!L8409/1000</f>
        <v>0</v>
      </c>
      <c r="N8398" s="3">
        <f>'PVWatts Hourly Results (2)'!L8409/1000</f>
        <v>0</v>
      </c>
      <c r="O8398" s="3">
        <f>'PVWatts Hourly Results (3)'!L8409/1000</f>
        <v>0</v>
      </c>
      <c r="P8398" s="3">
        <f>'PVWatts Hourly Results (4)'!L8409/1000</f>
        <v>0</v>
      </c>
      <c r="Q8398" s="130">
        <f>'PVWatts Hourly Results (5)'!L8409/1000</f>
        <v>0</v>
      </c>
    </row>
    <row r="8399" spans="2:17" x14ac:dyDescent="0.25">
      <c r="B8399" s="8">
        <v>12</v>
      </c>
      <c r="C8399" s="9">
        <v>16</v>
      </c>
      <c r="D8399" s="134">
        <f>'PVWatts Hourly Results (1)'!C8410</f>
        <v>0</v>
      </c>
      <c r="E8399" s="127">
        <f>DATE(YEAR(Inputs!$D$5),Summary!B8399,Summary!C8399)+TIME(D8399,0,0)</f>
        <v>351</v>
      </c>
      <c r="F8399" s="4">
        <f t="shared" si="914"/>
        <v>0</v>
      </c>
      <c r="G8399" s="4">
        <f t="shared" si="912"/>
        <v>1</v>
      </c>
      <c r="H8399" s="4">
        <f t="shared" si="915"/>
        <v>0</v>
      </c>
      <c r="I8399" s="4">
        <f t="shared" si="916"/>
        <v>0</v>
      </c>
      <c r="J8399" s="4">
        <f t="shared" si="917"/>
        <v>0</v>
      </c>
      <c r="K8399" s="4">
        <f t="shared" si="913"/>
        <v>0</v>
      </c>
      <c r="L8399" s="5">
        <f t="shared" si="918"/>
        <v>0</v>
      </c>
      <c r="M8399" s="137">
        <f>'PVWatts Hourly Results (1)'!L8410/1000</f>
        <v>0</v>
      </c>
      <c r="N8399" s="3">
        <f>'PVWatts Hourly Results (2)'!L8410/1000</f>
        <v>0</v>
      </c>
      <c r="O8399" s="3">
        <f>'PVWatts Hourly Results (3)'!L8410/1000</f>
        <v>0</v>
      </c>
      <c r="P8399" s="3">
        <f>'PVWatts Hourly Results (4)'!L8410/1000</f>
        <v>0</v>
      </c>
      <c r="Q8399" s="130">
        <f>'PVWatts Hourly Results (5)'!L8410/1000</f>
        <v>0</v>
      </c>
    </row>
    <row r="8400" spans="2:17" x14ac:dyDescent="0.25">
      <c r="B8400" s="8">
        <v>12</v>
      </c>
      <c r="C8400" s="9">
        <v>16</v>
      </c>
      <c r="D8400" s="134">
        <f>'PVWatts Hourly Results (1)'!C8411</f>
        <v>0</v>
      </c>
      <c r="E8400" s="127">
        <f>DATE(YEAR(Inputs!$D$5),Summary!B8400,Summary!C8400)+TIME(D8400,0,0)</f>
        <v>351</v>
      </c>
      <c r="F8400" s="4">
        <f t="shared" si="914"/>
        <v>0</v>
      </c>
      <c r="G8400" s="4">
        <f t="shared" si="912"/>
        <v>1</v>
      </c>
      <c r="H8400" s="4">
        <f t="shared" si="915"/>
        <v>0</v>
      </c>
      <c r="I8400" s="4">
        <f t="shared" si="916"/>
        <v>0</v>
      </c>
      <c r="J8400" s="4">
        <f t="shared" si="917"/>
        <v>0</v>
      </c>
      <c r="K8400" s="4">
        <f t="shared" si="913"/>
        <v>0</v>
      </c>
      <c r="L8400" s="5">
        <f t="shared" si="918"/>
        <v>0</v>
      </c>
      <c r="M8400" s="137">
        <f>'PVWatts Hourly Results (1)'!L8411/1000</f>
        <v>0</v>
      </c>
      <c r="N8400" s="3">
        <f>'PVWatts Hourly Results (2)'!L8411/1000</f>
        <v>0</v>
      </c>
      <c r="O8400" s="3">
        <f>'PVWatts Hourly Results (3)'!L8411/1000</f>
        <v>0</v>
      </c>
      <c r="P8400" s="3">
        <f>'PVWatts Hourly Results (4)'!L8411/1000</f>
        <v>0</v>
      </c>
      <c r="Q8400" s="130">
        <f>'PVWatts Hourly Results (5)'!L8411/1000</f>
        <v>0</v>
      </c>
    </row>
    <row r="8401" spans="2:17" x14ac:dyDescent="0.25">
      <c r="B8401" s="8">
        <v>12</v>
      </c>
      <c r="C8401" s="9">
        <v>16</v>
      </c>
      <c r="D8401" s="134">
        <f>'PVWatts Hourly Results (1)'!C8412</f>
        <v>0</v>
      </c>
      <c r="E8401" s="127">
        <f>DATE(YEAR(Inputs!$D$5),Summary!B8401,Summary!C8401)+TIME(D8401,0,0)</f>
        <v>351</v>
      </c>
      <c r="F8401" s="4">
        <f t="shared" si="914"/>
        <v>0</v>
      </c>
      <c r="G8401" s="4">
        <f t="shared" si="912"/>
        <v>1</v>
      </c>
      <c r="H8401" s="4">
        <f t="shared" si="915"/>
        <v>0</v>
      </c>
      <c r="I8401" s="4">
        <f t="shared" si="916"/>
        <v>0</v>
      </c>
      <c r="J8401" s="4">
        <f t="shared" si="917"/>
        <v>0</v>
      </c>
      <c r="K8401" s="4">
        <f t="shared" si="913"/>
        <v>0</v>
      </c>
      <c r="L8401" s="5">
        <f t="shared" si="918"/>
        <v>0</v>
      </c>
      <c r="M8401" s="137">
        <f>'PVWatts Hourly Results (1)'!L8412/1000</f>
        <v>0</v>
      </c>
      <c r="N8401" s="3">
        <f>'PVWatts Hourly Results (2)'!L8412/1000</f>
        <v>0</v>
      </c>
      <c r="O8401" s="3">
        <f>'PVWatts Hourly Results (3)'!L8412/1000</f>
        <v>0</v>
      </c>
      <c r="P8401" s="3">
        <f>'PVWatts Hourly Results (4)'!L8412/1000</f>
        <v>0</v>
      </c>
      <c r="Q8401" s="130">
        <f>'PVWatts Hourly Results (5)'!L8412/1000</f>
        <v>0</v>
      </c>
    </row>
    <row r="8402" spans="2:17" x14ac:dyDescent="0.25">
      <c r="B8402" s="8">
        <v>12</v>
      </c>
      <c r="C8402" s="9">
        <v>16</v>
      </c>
      <c r="D8402" s="134">
        <f>'PVWatts Hourly Results (1)'!C8413</f>
        <v>0</v>
      </c>
      <c r="E8402" s="127">
        <f>DATE(YEAR(Inputs!$D$5),Summary!B8402,Summary!C8402)+TIME(D8402,0,0)</f>
        <v>351</v>
      </c>
      <c r="F8402" s="4">
        <f t="shared" si="914"/>
        <v>0</v>
      </c>
      <c r="G8402" s="4">
        <f t="shared" si="912"/>
        <v>1</v>
      </c>
      <c r="H8402" s="4">
        <f t="shared" si="915"/>
        <v>0</v>
      </c>
      <c r="I8402" s="4">
        <f t="shared" si="916"/>
        <v>0</v>
      </c>
      <c r="J8402" s="4">
        <f t="shared" si="917"/>
        <v>0</v>
      </c>
      <c r="K8402" s="4">
        <f t="shared" si="913"/>
        <v>0</v>
      </c>
      <c r="L8402" s="5">
        <f t="shared" si="918"/>
        <v>0</v>
      </c>
      <c r="M8402" s="137">
        <f>'PVWatts Hourly Results (1)'!L8413/1000</f>
        <v>0</v>
      </c>
      <c r="N8402" s="3">
        <f>'PVWatts Hourly Results (2)'!L8413/1000</f>
        <v>0</v>
      </c>
      <c r="O8402" s="3">
        <f>'PVWatts Hourly Results (3)'!L8413/1000</f>
        <v>0</v>
      </c>
      <c r="P8402" s="3">
        <f>'PVWatts Hourly Results (4)'!L8413/1000</f>
        <v>0</v>
      </c>
      <c r="Q8402" s="130">
        <f>'PVWatts Hourly Results (5)'!L8413/1000</f>
        <v>0</v>
      </c>
    </row>
    <row r="8403" spans="2:17" x14ac:dyDescent="0.25">
      <c r="B8403" s="8">
        <v>12</v>
      </c>
      <c r="C8403" s="9">
        <v>16</v>
      </c>
      <c r="D8403" s="134">
        <f>'PVWatts Hourly Results (1)'!C8414</f>
        <v>0</v>
      </c>
      <c r="E8403" s="127">
        <f>DATE(YEAR(Inputs!$D$5),Summary!B8403,Summary!C8403)+TIME(D8403,0,0)</f>
        <v>351</v>
      </c>
      <c r="F8403" s="4">
        <f t="shared" si="914"/>
        <v>0</v>
      </c>
      <c r="G8403" s="4">
        <f t="shared" si="912"/>
        <v>1</v>
      </c>
      <c r="H8403" s="4">
        <f t="shared" si="915"/>
        <v>0</v>
      </c>
      <c r="I8403" s="4">
        <f t="shared" si="916"/>
        <v>0</v>
      </c>
      <c r="J8403" s="4">
        <f t="shared" si="917"/>
        <v>0</v>
      </c>
      <c r="K8403" s="4">
        <f t="shared" si="913"/>
        <v>0</v>
      </c>
      <c r="L8403" s="5">
        <f t="shared" si="918"/>
        <v>0</v>
      </c>
      <c r="M8403" s="137">
        <f>'PVWatts Hourly Results (1)'!L8414/1000</f>
        <v>0</v>
      </c>
      <c r="N8403" s="3">
        <f>'PVWatts Hourly Results (2)'!L8414/1000</f>
        <v>0</v>
      </c>
      <c r="O8403" s="3">
        <f>'PVWatts Hourly Results (3)'!L8414/1000</f>
        <v>0</v>
      </c>
      <c r="P8403" s="3">
        <f>'PVWatts Hourly Results (4)'!L8414/1000</f>
        <v>0</v>
      </c>
      <c r="Q8403" s="130">
        <f>'PVWatts Hourly Results (5)'!L8414/1000</f>
        <v>0</v>
      </c>
    </row>
    <row r="8404" spans="2:17" x14ac:dyDescent="0.25">
      <c r="B8404" s="8">
        <v>12</v>
      </c>
      <c r="C8404" s="9">
        <v>16</v>
      </c>
      <c r="D8404" s="134">
        <f>'PVWatts Hourly Results (1)'!C8415</f>
        <v>0</v>
      </c>
      <c r="E8404" s="127">
        <f>DATE(YEAR(Inputs!$D$5),Summary!B8404,Summary!C8404)+TIME(D8404,0,0)</f>
        <v>351</v>
      </c>
      <c r="F8404" s="4">
        <f t="shared" si="914"/>
        <v>0</v>
      </c>
      <c r="G8404" s="4">
        <f t="shared" si="912"/>
        <v>1</v>
      </c>
      <c r="H8404" s="4">
        <f t="shared" si="915"/>
        <v>0</v>
      </c>
      <c r="I8404" s="4">
        <f t="shared" si="916"/>
        <v>0</v>
      </c>
      <c r="J8404" s="4">
        <f t="shared" si="917"/>
        <v>0</v>
      </c>
      <c r="K8404" s="4">
        <f t="shared" si="913"/>
        <v>0</v>
      </c>
      <c r="L8404" s="5">
        <f t="shared" si="918"/>
        <v>0</v>
      </c>
      <c r="M8404" s="137">
        <f>'PVWatts Hourly Results (1)'!L8415/1000</f>
        <v>0</v>
      </c>
      <c r="N8404" s="3">
        <f>'PVWatts Hourly Results (2)'!L8415/1000</f>
        <v>0</v>
      </c>
      <c r="O8404" s="3">
        <f>'PVWatts Hourly Results (3)'!L8415/1000</f>
        <v>0</v>
      </c>
      <c r="P8404" s="3">
        <f>'PVWatts Hourly Results (4)'!L8415/1000</f>
        <v>0</v>
      </c>
      <c r="Q8404" s="130">
        <f>'PVWatts Hourly Results (5)'!L8415/1000</f>
        <v>0</v>
      </c>
    </row>
    <row r="8405" spans="2:17" x14ac:dyDescent="0.25">
      <c r="B8405" s="8">
        <v>12</v>
      </c>
      <c r="C8405" s="9">
        <v>16</v>
      </c>
      <c r="D8405" s="134">
        <f>'PVWatts Hourly Results (1)'!C8416</f>
        <v>0</v>
      </c>
      <c r="E8405" s="127">
        <f>DATE(YEAR(Inputs!$D$5),Summary!B8405,Summary!C8405)+TIME(D8405,0,0)</f>
        <v>351</v>
      </c>
      <c r="F8405" s="4">
        <f t="shared" si="914"/>
        <v>0</v>
      </c>
      <c r="G8405" s="4">
        <f t="shared" si="912"/>
        <v>1</v>
      </c>
      <c r="H8405" s="4">
        <f t="shared" si="915"/>
        <v>0</v>
      </c>
      <c r="I8405" s="4">
        <f t="shared" si="916"/>
        <v>0</v>
      </c>
      <c r="J8405" s="4">
        <f t="shared" si="917"/>
        <v>0</v>
      </c>
      <c r="K8405" s="4">
        <f t="shared" si="913"/>
        <v>0</v>
      </c>
      <c r="L8405" s="5">
        <f t="shared" si="918"/>
        <v>0</v>
      </c>
      <c r="M8405" s="137">
        <f>'PVWatts Hourly Results (1)'!L8416/1000</f>
        <v>0</v>
      </c>
      <c r="N8405" s="3">
        <f>'PVWatts Hourly Results (2)'!L8416/1000</f>
        <v>0</v>
      </c>
      <c r="O8405" s="3">
        <f>'PVWatts Hourly Results (3)'!L8416/1000</f>
        <v>0</v>
      </c>
      <c r="P8405" s="3">
        <f>'PVWatts Hourly Results (4)'!L8416/1000</f>
        <v>0</v>
      </c>
      <c r="Q8405" s="130">
        <f>'PVWatts Hourly Results (5)'!L8416/1000</f>
        <v>0</v>
      </c>
    </row>
    <row r="8406" spans="2:17" x14ac:dyDescent="0.25">
      <c r="B8406" s="8">
        <v>12</v>
      </c>
      <c r="C8406" s="9">
        <v>16</v>
      </c>
      <c r="D8406" s="134">
        <f>'PVWatts Hourly Results (1)'!C8417</f>
        <v>0</v>
      </c>
      <c r="E8406" s="127">
        <f>DATE(YEAR(Inputs!$D$5),Summary!B8406,Summary!C8406)+TIME(D8406,0,0)</f>
        <v>351</v>
      </c>
      <c r="F8406" s="4">
        <f t="shared" si="914"/>
        <v>0</v>
      </c>
      <c r="G8406" s="4">
        <f t="shared" ref="G8406:G8469" si="919">WEEKDAY(E8406)</f>
        <v>1</v>
      </c>
      <c r="H8406" s="4">
        <f t="shared" si="915"/>
        <v>0</v>
      </c>
      <c r="I8406" s="4">
        <f t="shared" si="916"/>
        <v>0</v>
      </c>
      <c r="J8406" s="4">
        <f t="shared" si="917"/>
        <v>0</v>
      </c>
      <c r="K8406" s="4">
        <f t="shared" ref="K8406:K8469" si="920">IF(OR(AND(B8406=7,C8406=4),AND(B8406=1,C8406=1)),1,0)</f>
        <v>0</v>
      </c>
      <c r="L8406" s="5">
        <f t="shared" si="918"/>
        <v>0</v>
      </c>
      <c r="M8406" s="137">
        <f>'PVWatts Hourly Results (1)'!L8417/1000</f>
        <v>0</v>
      </c>
      <c r="N8406" s="3">
        <f>'PVWatts Hourly Results (2)'!L8417/1000</f>
        <v>0</v>
      </c>
      <c r="O8406" s="3">
        <f>'PVWatts Hourly Results (3)'!L8417/1000</f>
        <v>0</v>
      </c>
      <c r="P8406" s="3">
        <f>'PVWatts Hourly Results (4)'!L8417/1000</f>
        <v>0</v>
      </c>
      <c r="Q8406" s="130">
        <f>'PVWatts Hourly Results (5)'!L8417/1000</f>
        <v>0</v>
      </c>
    </row>
    <row r="8407" spans="2:17" x14ac:dyDescent="0.25">
      <c r="B8407" s="8">
        <v>12</v>
      </c>
      <c r="C8407" s="9">
        <v>16</v>
      </c>
      <c r="D8407" s="134">
        <f>'PVWatts Hourly Results (1)'!C8418</f>
        <v>0</v>
      </c>
      <c r="E8407" s="127">
        <f>DATE(YEAR(Inputs!$D$5),Summary!B8407,Summary!C8407)+TIME(D8407,0,0)</f>
        <v>351</v>
      </c>
      <c r="F8407" s="4">
        <f t="shared" ref="F8407:F8470" si="921">IF(OR(B8407&lt;3,B8407=6,B8407=7,B8407=8),1,0)</f>
        <v>0</v>
      </c>
      <c r="G8407" s="4">
        <f t="shared" si="919"/>
        <v>1</v>
      </c>
      <c r="H8407" s="4">
        <f t="shared" ref="H8407:H8470" si="922">IF(OR(G8407=2,G8407=3,G8407=4,G8407=5,G8407=6),1,0)</f>
        <v>0</v>
      </c>
      <c r="I8407" s="4">
        <f t="shared" ref="I8407:I8470" si="923">IF(AND(B8407&gt;5,B8407&lt;9,D8407&gt;=13,D8407&lt;=16,H8407=1),1,0)</f>
        <v>0</v>
      </c>
      <c r="J8407" s="4">
        <f t="shared" ref="J8407:J8470" si="924">IF(AND(B8407&lt;3,OR(AND(D8407&gt;6,D8407&lt;9),AND(D8407&gt;17,D8407&lt;20)),H8407=1),1,0)</f>
        <v>0</v>
      </c>
      <c r="K8407" s="4">
        <f t="shared" si="920"/>
        <v>0</v>
      </c>
      <c r="L8407" s="5">
        <f t="shared" ref="L8407:L8470" si="925">IFERROR(IF(AND(F8407=1,H8407=1,OR(I8407=1,J8407=1),K8407=0),1,0),"")</f>
        <v>0</v>
      </c>
      <c r="M8407" s="137">
        <f>'PVWatts Hourly Results (1)'!L8418/1000</f>
        <v>0</v>
      </c>
      <c r="N8407" s="3">
        <f>'PVWatts Hourly Results (2)'!L8418/1000</f>
        <v>0</v>
      </c>
      <c r="O8407" s="3">
        <f>'PVWatts Hourly Results (3)'!L8418/1000</f>
        <v>0</v>
      </c>
      <c r="P8407" s="3">
        <f>'PVWatts Hourly Results (4)'!L8418/1000</f>
        <v>0</v>
      </c>
      <c r="Q8407" s="130">
        <f>'PVWatts Hourly Results (5)'!L8418/1000</f>
        <v>0</v>
      </c>
    </row>
    <row r="8408" spans="2:17" x14ac:dyDescent="0.25">
      <c r="B8408" s="8">
        <v>12</v>
      </c>
      <c r="C8408" s="9">
        <v>16</v>
      </c>
      <c r="D8408" s="134">
        <f>'PVWatts Hourly Results (1)'!C8419</f>
        <v>0</v>
      </c>
      <c r="E8408" s="127">
        <f>DATE(YEAR(Inputs!$D$5),Summary!B8408,Summary!C8408)+TIME(D8408,0,0)</f>
        <v>351</v>
      </c>
      <c r="F8408" s="4">
        <f t="shared" si="921"/>
        <v>0</v>
      </c>
      <c r="G8408" s="4">
        <f t="shared" si="919"/>
        <v>1</v>
      </c>
      <c r="H8408" s="4">
        <f t="shared" si="922"/>
        <v>0</v>
      </c>
      <c r="I8408" s="4">
        <f t="shared" si="923"/>
        <v>0</v>
      </c>
      <c r="J8408" s="4">
        <f t="shared" si="924"/>
        <v>0</v>
      </c>
      <c r="K8408" s="4">
        <f t="shared" si="920"/>
        <v>0</v>
      </c>
      <c r="L8408" s="5">
        <f t="shared" si="925"/>
        <v>0</v>
      </c>
      <c r="M8408" s="137">
        <f>'PVWatts Hourly Results (1)'!L8419/1000</f>
        <v>0</v>
      </c>
      <c r="N8408" s="3">
        <f>'PVWatts Hourly Results (2)'!L8419/1000</f>
        <v>0</v>
      </c>
      <c r="O8408" s="3">
        <f>'PVWatts Hourly Results (3)'!L8419/1000</f>
        <v>0</v>
      </c>
      <c r="P8408" s="3">
        <f>'PVWatts Hourly Results (4)'!L8419/1000</f>
        <v>0</v>
      </c>
      <c r="Q8408" s="130">
        <f>'PVWatts Hourly Results (5)'!L8419/1000</f>
        <v>0</v>
      </c>
    </row>
    <row r="8409" spans="2:17" x14ac:dyDescent="0.25">
      <c r="B8409" s="8">
        <v>12</v>
      </c>
      <c r="C8409" s="9">
        <v>16</v>
      </c>
      <c r="D8409" s="134">
        <f>'PVWatts Hourly Results (1)'!C8420</f>
        <v>0</v>
      </c>
      <c r="E8409" s="127">
        <f>DATE(YEAR(Inputs!$D$5),Summary!B8409,Summary!C8409)+TIME(D8409,0,0)</f>
        <v>351</v>
      </c>
      <c r="F8409" s="4">
        <f t="shared" si="921"/>
        <v>0</v>
      </c>
      <c r="G8409" s="4">
        <f t="shared" si="919"/>
        <v>1</v>
      </c>
      <c r="H8409" s="4">
        <f t="shared" si="922"/>
        <v>0</v>
      </c>
      <c r="I8409" s="4">
        <f t="shared" si="923"/>
        <v>0</v>
      </c>
      <c r="J8409" s="4">
        <f t="shared" si="924"/>
        <v>0</v>
      </c>
      <c r="K8409" s="4">
        <f t="shared" si="920"/>
        <v>0</v>
      </c>
      <c r="L8409" s="5">
        <f t="shared" si="925"/>
        <v>0</v>
      </c>
      <c r="M8409" s="137">
        <f>'PVWatts Hourly Results (1)'!L8420/1000</f>
        <v>0</v>
      </c>
      <c r="N8409" s="3">
        <f>'PVWatts Hourly Results (2)'!L8420/1000</f>
        <v>0</v>
      </c>
      <c r="O8409" s="3">
        <f>'PVWatts Hourly Results (3)'!L8420/1000</f>
        <v>0</v>
      </c>
      <c r="P8409" s="3">
        <f>'PVWatts Hourly Results (4)'!L8420/1000</f>
        <v>0</v>
      </c>
      <c r="Q8409" s="130">
        <f>'PVWatts Hourly Results (5)'!L8420/1000</f>
        <v>0</v>
      </c>
    </row>
    <row r="8410" spans="2:17" x14ac:dyDescent="0.25">
      <c r="B8410" s="8">
        <v>12</v>
      </c>
      <c r="C8410" s="9">
        <v>16</v>
      </c>
      <c r="D8410" s="134">
        <f>'PVWatts Hourly Results (1)'!C8421</f>
        <v>0</v>
      </c>
      <c r="E8410" s="127">
        <f>DATE(YEAR(Inputs!$D$5),Summary!B8410,Summary!C8410)+TIME(D8410,0,0)</f>
        <v>351</v>
      </c>
      <c r="F8410" s="4">
        <f t="shared" si="921"/>
        <v>0</v>
      </c>
      <c r="G8410" s="4">
        <f t="shared" si="919"/>
        <v>1</v>
      </c>
      <c r="H8410" s="4">
        <f t="shared" si="922"/>
        <v>0</v>
      </c>
      <c r="I8410" s="4">
        <f t="shared" si="923"/>
        <v>0</v>
      </c>
      <c r="J8410" s="4">
        <f t="shared" si="924"/>
        <v>0</v>
      </c>
      <c r="K8410" s="4">
        <f t="shared" si="920"/>
        <v>0</v>
      </c>
      <c r="L8410" s="5">
        <f t="shared" si="925"/>
        <v>0</v>
      </c>
      <c r="M8410" s="137">
        <f>'PVWatts Hourly Results (1)'!L8421/1000</f>
        <v>0</v>
      </c>
      <c r="N8410" s="3">
        <f>'PVWatts Hourly Results (2)'!L8421/1000</f>
        <v>0</v>
      </c>
      <c r="O8410" s="3">
        <f>'PVWatts Hourly Results (3)'!L8421/1000</f>
        <v>0</v>
      </c>
      <c r="P8410" s="3">
        <f>'PVWatts Hourly Results (4)'!L8421/1000</f>
        <v>0</v>
      </c>
      <c r="Q8410" s="130">
        <f>'PVWatts Hourly Results (5)'!L8421/1000</f>
        <v>0</v>
      </c>
    </row>
    <row r="8411" spans="2:17" x14ac:dyDescent="0.25">
      <c r="B8411" s="8">
        <v>12</v>
      </c>
      <c r="C8411" s="9">
        <v>16</v>
      </c>
      <c r="D8411" s="134">
        <f>'PVWatts Hourly Results (1)'!C8422</f>
        <v>0</v>
      </c>
      <c r="E8411" s="127">
        <f>DATE(YEAR(Inputs!$D$5),Summary!B8411,Summary!C8411)+TIME(D8411,0,0)</f>
        <v>351</v>
      </c>
      <c r="F8411" s="4">
        <f t="shared" si="921"/>
        <v>0</v>
      </c>
      <c r="G8411" s="4">
        <f t="shared" si="919"/>
        <v>1</v>
      </c>
      <c r="H8411" s="4">
        <f t="shared" si="922"/>
        <v>0</v>
      </c>
      <c r="I8411" s="4">
        <f t="shared" si="923"/>
        <v>0</v>
      </c>
      <c r="J8411" s="4">
        <f t="shared" si="924"/>
        <v>0</v>
      </c>
      <c r="K8411" s="4">
        <f t="shared" si="920"/>
        <v>0</v>
      </c>
      <c r="L8411" s="5">
        <f t="shared" si="925"/>
        <v>0</v>
      </c>
      <c r="M8411" s="137">
        <f>'PVWatts Hourly Results (1)'!L8422/1000</f>
        <v>0</v>
      </c>
      <c r="N8411" s="3">
        <f>'PVWatts Hourly Results (2)'!L8422/1000</f>
        <v>0</v>
      </c>
      <c r="O8411" s="3">
        <f>'PVWatts Hourly Results (3)'!L8422/1000</f>
        <v>0</v>
      </c>
      <c r="P8411" s="3">
        <f>'PVWatts Hourly Results (4)'!L8422/1000</f>
        <v>0</v>
      </c>
      <c r="Q8411" s="130">
        <f>'PVWatts Hourly Results (5)'!L8422/1000</f>
        <v>0</v>
      </c>
    </row>
    <row r="8412" spans="2:17" x14ac:dyDescent="0.25">
      <c r="B8412" s="8">
        <v>12</v>
      </c>
      <c r="C8412" s="9">
        <v>16</v>
      </c>
      <c r="D8412" s="134">
        <f>'PVWatts Hourly Results (1)'!C8423</f>
        <v>0</v>
      </c>
      <c r="E8412" s="127">
        <f>DATE(YEAR(Inputs!$D$5),Summary!B8412,Summary!C8412)+TIME(D8412,0,0)</f>
        <v>351</v>
      </c>
      <c r="F8412" s="4">
        <f t="shared" si="921"/>
        <v>0</v>
      </c>
      <c r="G8412" s="4">
        <f t="shared" si="919"/>
        <v>1</v>
      </c>
      <c r="H8412" s="4">
        <f t="shared" si="922"/>
        <v>0</v>
      </c>
      <c r="I8412" s="4">
        <f t="shared" si="923"/>
        <v>0</v>
      </c>
      <c r="J8412" s="4">
        <f t="shared" si="924"/>
        <v>0</v>
      </c>
      <c r="K8412" s="4">
        <f t="shared" si="920"/>
        <v>0</v>
      </c>
      <c r="L8412" s="5">
        <f t="shared" si="925"/>
        <v>0</v>
      </c>
      <c r="M8412" s="137">
        <f>'PVWatts Hourly Results (1)'!L8423/1000</f>
        <v>0</v>
      </c>
      <c r="N8412" s="3">
        <f>'PVWatts Hourly Results (2)'!L8423/1000</f>
        <v>0</v>
      </c>
      <c r="O8412" s="3">
        <f>'PVWatts Hourly Results (3)'!L8423/1000</f>
        <v>0</v>
      </c>
      <c r="P8412" s="3">
        <f>'PVWatts Hourly Results (4)'!L8423/1000</f>
        <v>0</v>
      </c>
      <c r="Q8412" s="130">
        <f>'PVWatts Hourly Results (5)'!L8423/1000</f>
        <v>0</v>
      </c>
    </row>
    <row r="8413" spans="2:17" x14ac:dyDescent="0.25">
      <c r="B8413" s="8">
        <v>12</v>
      </c>
      <c r="C8413" s="9">
        <v>16</v>
      </c>
      <c r="D8413" s="134">
        <f>'PVWatts Hourly Results (1)'!C8424</f>
        <v>0</v>
      </c>
      <c r="E8413" s="127">
        <f>DATE(YEAR(Inputs!$D$5),Summary!B8413,Summary!C8413)+TIME(D8413,0,0)</f>
        <v>351</v>
      </c>
      <c r="F8413" s="4">
        <f t="shared" si="921"/>
        <v>0</v>
      </c>
      <c r="G8413" s="4">
        <f t="shared" si="919"/>
        <v>1</v>
      </c>
      <c r="H8413" s="4">
        <f t="shared" si="922"/>
        <v>0</v>
      </c>
      <c r="I8413" s="4">
        <f t="shared" si="923"/>
        <v>0</v>
      </c>
      <c r="J8413" s="4">
        <f t="shared" si="924"/>
        <v>0</v>
      </c>
      <c r="K8413" s="4">
        <f t="shared" si="920"/>
        <v>0</v>
      </c>
      <c r="L8413" s="5">
        <f t="shared" si="925"/>
        <v>0</v>
      </c>
      <c r="M8413" s="137">
        <f>'PVWatts Hourly Results (1)'!L8424/1000</f>
        <v>0</v>
      </c>
      <c r="N8413" s="3">
        <f>'PVWatts Hourly Results (2)'!L8424/1000</f>
        <v>0</v>
      </c>
      <c r="O8413" s="3">
        <f>'PVWatts Hourly Results (3)'!L8424/1000</f>
        <v>0</v>
      </c>
      <c r="P8413" s="3">
        <f>'PVWatts Hourly Results (4)'!L8424/1000</f>
        <v>0</v>
      </c>
      <c r="Q8413" s="130">
        <f>'PVWatts Hourly Results (5)'!L8424/1000</f>
        <v>0</v>
      </c>
    </row>
    <row r="8414" spans="2:17" x14ac:dyDescent="0.25">
      <c r="B8414" s="8">
        <v>12</v>
      </c>
      <c r="C8414" s="9">
        <v>16</v>
      </c>
      <c r="D8414" s="134">
        <f>'PVWatts Hourly Results (1)'!C8425</f>
        <v>0</v>
      </c>
      <c r="E8414" s="127">
        <f>DATE(YEAR(Inputs!$D$5),Summary!B8414,Summary!C8414)+TIME(D8414,0,0)</f>
        <v>351</v>
      </c>
      <c r="F8414" s="4">
        <f t="shared" si="921"/>
        <v>0</v>
      </c>
      <c r="G8414" s="4">
        <f t="shared" si="919"/>
        <v>1</v>
      </c>
      <c r="H8414" s="4">
        <f t="shared" si="922"/>
        <v>0</v>
      </c>
      <c r="I8414" s="4">
        <f t="shared" si="923"/>
        <v>0</v>
      </c>
      <c r="J8414" s="4">
        <f t="shared" si="924"/>
        <v>0</v>
      </c>
      <c r="K8414" s="4">
        <f t="shared" si="920"/>
        <v>0</v>
      </c>
      <c r="L8414" s="5">
        <f t="shared" si="925"/>
        <v>0</v>
      </c>
      <c r="M8414" s="137">
        <f>'PVWatts Hourly Results (1)'!L8425/1000</f>
        <v>0</v>
      </c>
      <c r="N8414" s="3">
        <f>'PVWatts Hourly Results (2)'!L8425/1000</f>
        <v>0</v>
      </c>
      <c r="O8414" s="3">
        <f>'PVWatts Hourly Results (3)'!L8425/1000</f>
        <v>0</v>
      </c>
      <c r="P8414" s="3">
        <f>'PVWatts Hourly Results (4)'!L8425/1000</f>
        <v>0</v>
      </c>
      <c r="Q8414" s="130">
        <f>'PVWatts Hourly Results (5)'!L8425/1000</f>
        <v>0</v>
      </c>
    </row>
    <row r="8415" spans="2:17" x14ac:dyDescent="0.25">
      <c r="B8415" s="8">
        <v>12</v>
      </c>
      <c r="C8415" s="9">
        <v>16</v>
      </c>
      <c r="D8415" s="134">
        <f>'PVWatts Hourly Results (1)'!C8426</f>
        <v>0</v>
      </c>
      <c r="E8415" s="127">
        <f>DATE(YEAR(Inputs!$D$5),Summary!B8415,Summary!C8415)+TIME(D8415,0,0)</f>
        <v>351</v>
      </c>
      <c r="F8415" s="4">
        <f t="shared" si="921"/>
        <v>0</v>
      </c>
      <c r="G8415" s="4">
        <f t="shared" si="919"/>
        <v>1</v>
      </c>
      <c r="H8415" s="4">
        <f t="shared" si="922"/>
        <v>0</v>
      </c>
      <c r="I8415" s="4">
        <f t="shared" si="923"/>
        <v>0</v>
      </c>
      <c r="J8415" s="4">
        <f t="shared" si="924"/>
        <v>0</v>
      </c>
      <c r="K8415" s="4">
        <f t="shared" si="920"/>
        <v>0</v>
      </c>
      <c r="L8415" s="5">
        <f t="shared" si="925"/>
        <v>0</v>
      </c>
      <c r="M8415" s="137">
        <f>'PVWatts Hourly Results (1)'!L8426/1000</f>
        <v>0</v>
      </c>
      <c r="N8415" s="3">
        <f>'PVWatts Hourly Results (2)'!L8426/1000</f>
        <v>0</v>
      </c>
      <c r="O8415" s="3">
        <f>'PVWatts Hourly Results (3)'!L8426/1000</f>
        <v>0</v>
      </c>
      <c r="P8415" s="3">
        <f>'PVWatts Hourly Results (4)'!L8426/1000</f>
        <v>0</v>
      </c>
      <c r="Q8415" s="130">
        <f>'PVWatts Hourly Results (5)'!L8426/1000</f>
        <v>0</v>
      </c>
    </row>
    <row r="8416" spans="2:17" x14ac:dyDescent="0.25">
      <c r="B8416" s="8">
        <v>12</v>
      </c>
      <c r="C8416" s="9">
        <v>16</v>
      </c>
      <c r="D8416" s="134">
        <f>'PVWatts Hourly Results (1)'!C8427</f>
        <v>0</v>
      </c>
      <c r="E8416" s="127">
        <f>DATE(YEAR(Inputs!$D$5),Summary!B8416,Summary!C8416)+TIME(D8416,0,0)</f>
        <v>351</v>
      </c>
      <c r="F8416" s="4">
        <f t="shared" si="921"/>
        <v>0</v>
      </c>
      <c r="G8416" s="4">
        <f t="shared" si="919"/>
        <v>1</v>
      </c>
      <c r="H8416" s="4">
        <f t="shared" si="922"/>
        <v>0</v>
      </c>
      <c r="I8416" s="4">
        <f t="shared" si="923"/>
        <v>0</v>
      </c>
      <c r="J8416" s="4">
        <f t="shared" si="924"/>
        <v>0</v>
      </c>
      <c r="K8416" s="4">
        <f t="shared" si="920"/>
        <v>0</v>
      </c>
      <c r="L8416" s="5">
        <f t="shared" si="925"/>
        <v>0</v>
      </c>
      <c r="M8416" s="137">
        <f>'PVWatts Hourly Results (1)'!L8427/1000</f>
        <v>0</v>
      </c>
      <c r="N8416" s="3">
        <f>'PVWatts Hourly Results (2)'!L8427/1000</f>
        <v>0</v>
      </c>
      <c r="O8416" s="3">
        <f>'PVWatts Hourly Results (3)'!L8427/1000</f>
        <v>0</v>
      </c>
      <c r="P8416" s="3">
        <f>'PVWatts Hourly Results (4)'!L8427/1000</f>
        <v>0</v>
      </c>
      <c r="Q8416" s="130">
        <f>'PVWatts Hourly Results (5)'!L8427/1000</f>
        <v>0</v>
      </c>
    </row>
    <row r="8417" spans="2:17" x14ac:dyDescent="0.25">
      <c r="B8417" s="8">
        <v>12</v>
      </c>
      <c r="C8417" s="9">
        <v>16</v>
      </c>
      <c r="D8417" s="134">
        <f>'PVWatts Hourly Results (1)'!C8428</f>
        <v>0</v>
      </c>
      <c r="E8417" s="127">
        <f>DATE(YEAR(Inputs!$D$5),Summary!B8417,Summary!C8417)+TIME(D8417,0,0)</f>
        <v>351</v>
      </c>
      <c r="F8417" s="4">
        <f t="shared" si="921"/>
        <v>0</v>
      </c>
      <c r="G8417" s="4">
        <f t="shared" si="919"/>
        <v>1</v>
      </c>
      <c r="H8417" s="4">
        <f t="shared" si="922"/>
        <v>0</v>
      </c>
      <c r="I8417" s="4">
        <f t="shared" si="923"/>
        <v>0</v>
      </c>
      <c r="J8417" s="4">
        <f t="shared" si="924"/>
        <v>0</v>
      </c>
      <c r="K8417" s="4">
        <f t="shared" si="920"/>
        <v>0</v>
      </c>
      <c r="L8417" s="5">
        <f t="shared" si="925"/>
        <v>0</v>
      </c>
      <c r="M8417" s="137">
        <f>'PVWatts Hourly Results (1)'!L8428/1000</f>
        <v>0</v>
      </c>
      <c r="N8417" s="3">
        <f>'PVWatts Hourly Results (2)'!L8428/1000</f>
        <v>0</v>
      </c>
      <c r="O8417" s="3">
        <f>'PVWatts Hourly Results (3)'!L8428/1000</f>
        <v>0</v>
      </c>
      <c r="P8417" s="3">
        <f>'PVWatts Hourly Results (4)'!L8428/1000</f>
        <v>0</v>
      </c>
      <c r="Q8417" s="130">
        <f>'PVWatts Hourly Results (5)'!L8428/1000</f>
        <v>0</v>
      </c>
    </row>
    <row r="8418" spans="2:17" x14ac:dyDescent="0.25">
      <c r="B8418" s="8">
        <v>12</v>
      </c>
      <c r="C8418" s="9">
        <v>16</v>
      </c>
      <c r="D8418" s="134">
        <f>'PVWatts Hourly Results (1)'!C8429</f>
        <v>0</v>
      </c>
      <c r="E8418" s="127">
        <f>DATE(YEAR(Inputs!$D$5),Summary!B8418,Summary!C8418)+TIME(D8418,0,0)</f>
        <v>351</v>
      </c>
      <c r="F8418" s="4">
        <f t="shared" si="921"/>
        <v>0</v>
      </c>
      <c r="G8418" s="4">
        <f t="shared" si="919"/>
        <v>1</v>
      </c>
      <c r="H8418" s="4">
        <f t="shared" si="922"/>
        <v>0</v>
      </c>
      <c r="I8418" s="4">
        <f t="shared" si="923"/>
        <v>0</v>
      </c>
      <c r="J8418" s="4">
        <f t="shared" si="924"/>
        <v>0</v>
      </c>
      <c r="K8418" s="4">
        <f t="shared" si="920"/>
        <v>0</v>
      </c>
      <c r="L8418" s="5">
        <f t="shared" si="925"/>
        <v>0</v>
      </c>
      <c r="M8418" s="137">
        <f>'PVWatts Hourly Results (1)'!L8429/1000</f>
        <v>0</v>
      </c>
      <c r="N8418" s="3">
        <f>'PVWatts Hourly Results (2)'!L8429/1000</f>
        <v>0</v>
      </c>
      <c r="O8418" s="3">
        <f>'PVWatts Hourly Results (3)'!L8429/1000</f>
        <v>0</v>
      </c>
      <c r="P8418" s="3">
        <f>'PVWatts Hourly Results (4)'!L8429/1000</f>
        <v>0</v>
      </c>
      <c r="Q8418" s="130">
        <f>'PVWatts Hourly Results (5)'!L8429/1000</f>
        <v>0</v>
      </c>
    </row>
    <row r="8419" spans="2:17" x14ac:dyDescent="0.25">
      <c r="B8419" s="8">
        <v>12</v>
      </c>
      <c r="C8419" s="9">
        <v>16</v>
      </c>
      <c r="D8419" s="134">
        <f>'PVWatts Hourly Results (1)'!C8430</f>
        <v>0</v>
      </c>
      <c r="E8419" s="127">
        <f>DATE(YEAR(Inputs!$D$5),Summary!B8419,Summary!C8419)+TIME(D8419,0,0)</f>
        <v>351</v>
      </c>
      <c r="F8419" s="4">
        <f t="shared" si="921"/>
        <v>0</v>
      </c>
      <c r="G8419" s="4">
        <f t="shared" si="919"/>
        <v>1</v>
      </c>
      <c r="H8419" s="4">
        <f t="shared" si="922"/>
        <v>0</v>
      </c>
      <c r="I8419" s="4">
        <f t="shared" si="923"/>
        <v>0</v>
      </c>
      <c r="J8419" s="4">
        <f t="shared" si="924"/>
        <v>0</v>
      </c>
      <c r="K8419" s="4">
        <f t="shared" si="920"/>
        <v>0</v>
      </c>
      <c r="L8419" s="5">
        <f t="shared" si="925"/>
        <v>0</v>
      </c>
      <c r="M8419" s="137">
        <f>'PVWatts Hourly Results (1)'!L8430/1000</f>
        <v>0</v>
      </c>
      <c r="N8419" s="3">
        <f>'PVWatts Hourly Results (2)'!L8430/1000</f>
        <v>0</v>
      </c>
      <c r="O8419" s="3">
        <f>'PVWatts Hourly Results (3)'!L8430/1000</f>
        <v>0</v>
      </c>
      <c r="P8419" s="3">
        <f>'PVWatts Hourly Results (4)'!L8430/1000</f>
        <v>0</v>
      </c>
      <c r="Q8419" s="130">
        <f>'PVWatts Hourly Results (5)'!L8430/1000</f>
        <v>0</v>
      </c>
    </row>
    <row r="8420" spans="2:17" x14ac:dyDescent="0.25">
      <c r="B8420" s="8">
        <v>12</v>
      </c>
      <c r="C8420" s="9">
        <v>16</v>
      </c>
      <c r="D8420" s="134">
        <f>'PVWatts Hourly Results (1)'!C8431</f>
        <v>0</v>
      </c>
      <c r="E8420" s="127">
        <f>DATE(YEAR(Inputs!$D$5),Summary!B8420,Summary!C8420)+TIME(D8420,0,0)</f>
        <v>351</v>
      </c>
      <c r="F8420" s="4">
        <f t="shared" si="921"/>
        <v>0</v>
      </c>
      <c r="G8420" s="4">
        <f t="shared" si="919"/>
        <v>1</v>
      </c>
      <c r="H8420" s="4">
        <f t="shared" si="922"/>
        <v>0</v>
      </c>
      <c r="I8420" s="4">
        <f t="shared" si="923"/>
        <v>0</v>
      </c>
      <c r="J8420" s="4">
        <f t="shared" si="924"/>
        <v>0</v>
      </c>
      <c r="K8420" s="4">
        <f t="shared" si="920"/>
        <v>0</v>
      </c>
      <c r="L8420" s="5">
        <f t="shared" si="925"/>
        <v>0</v>
      </c>
      <c r="M8420" s="137">
        <f>'PVWatts Hourly Results (1)'!L8431/1000</f>
        <v>0</v>
      </c>
      <c r="N8420" s="3">
        <f>'PVWatts Hourly Results (2)'!L8431/1000</f>
        <v>0</v>
      </c>
      <c r="O8420" s="3">
        <f>'PVWatts Hourly Results (3)'!L8431/1000</f>
        <v>0</v>
      </c>
      <c r="P8420" s="3">
        <f>'PVWatts Hourly Results (4)'!L8431/1000</f>
        <v>0</v>
      </c>
      <c r="Q8420" s="130">
        <f>'PVWatts Hourly Results (5)'!L8431/1000</f>
        <v>0</v>
      </c>
    </row>
    <row r="8421" spans="2:17" x14ac:dyDescent="0.25">
      <c r="B8421" s="8">
        <v>12</v>
      </c>
      <c r="C8421" s="9">
        <v>16</v>
      </c>
      <c r="D8421" s="134">
        <f>'PVWatts Hourly Results (1)'!C8432</f>
        <v>0</v>
      </c>
      <c r="E8421" s="127">
        <f>DATE(YEAR(Inputs!$D$5),Summary!B8421,Summary!C8421)+TIME(D8421,0,0)</f>
        <v>351</v>
      </c>
      <c r="F8421" s="4">
        <f t="shared" si="921"/>
        <v>0</v>
      </c>
      <c r="G8421" s="4">
        <f t="shared" si="919"/>
        <v>1</v>
      </c>
      <c r="H8421" s="4">
        <f t="shared" si="922"/>
        <v>0</v>
      </c>
      <c r="I8421" s="4">
        <f t="shared" si="923"/>
        <v>0</v>
      </c>
      <c r="J8421" s="4">
        <f t="shared" si="924"/>
        <v>0</v>
      </c>
      <c r="K8421" s="4">
        <f t="shared" si="920"/>
        <v>0</v>
      </c>
      <c r="L8421" s="5">
        <f t="shared" si="925"/>
        <v>0</v>
      </c>
      <c r="M8421" s="137">
        <f>'PVWatts Hourly Results (1)'!L8432/1000</f>
        <v>0</v>
      </c>
      <c r="N8421" s="3">
        <f>'PVWatts Hourly Results (2)'!L8432/1000</f>
        <v>0</v>
      </c>
      <c r="O8421" s="3">
        <f>'PVWatts Hourly Results (3)'!L8432/1000</f>
        <v>0</v>
      </c>
      <c r="P8421" s="3">
        <f>'PVWatts Hourly Results (4)'!L8432/1000</f>
        <v>0</v>
      </c>
      <c r="Q8421" s="130">
        <f>'PVWatts Hourly Results (5)'!L8432/1000</f>
        <v>0</v>
      </c>
    </row>
    <row r="8422" spans="2:17" x14ac:dyDescent="0.25">
      <c r="B8422" s="8">
        <v>12</v>
      </c>
      <c r="C8422" s="9">
        <v>17</v>
      </c>
      <c r="D8422" s="134">
        <f>'PVWatts Hourly Results (1)'!C8433</f>
        <v>0</v>
      </c>
      <c r="E8422" s="127">
        <f>DATE(YEAR(Inputs!$D$5),Summary!B8422,Summary!C8422)+TIME(D8422,0,0)</f>
        <v>352</v>
      </c>
      <c r="F8422" s="4">
        <f t="shared" si="921"/>
        <v>0</v>
      </c>
      <c r="G8422" s="4">
        <f t="shared" si="919"/>
        <v>2</v>
      </c>
      <c r="H8422" s="4">
        <f t="shared" si="922"/>
        <v>1</v>
      </c>
      <c r="I8422" s="4">
        <f t="shared" si="923"/>
        <v>0</v>
      </c>
      <c r="J8422" s="4">
        <f t="shared" si="924"/>
        <v>0</v>
      </c>
      <c r="K8422" s="4">
        <f t="shared" si="920"/>
        <v>0</v>
      </c>
      <c r="L8422" s="5">
        <f t="shared" si="925"/>
        <v>0</v>
      </c>
      <c r="M8422" s="137">
        <f>'PVWatts Hourly Results (1)'!L8433/1000</f>
        <v>0</v>
      </c>
      <c r="N8422" s="3">
        <f>'PVWatts Hourly Results (2)'!L8433/1000</f>
        <v>0</v>
      </c>
      <c r="O8422" s="3">
        <f>'PVWatts Hourly Results (3)'!L8433/1000</f>
        <v>0</v>
      </c>
      <c r="P8422" s="3">
        <f>'PVWatts Hourly Results (4)'!L8433/1000</f>
        <v>0</v>
      </c>
      <c r="Q8422" s="130">
        <f>'PVWatts Hourly Results (5)'!L8433/1000</f>
        <v>0</v>
      </c>
    </row>
    <row r="8423" spans="2:17" x14ac:dyDescent="0.25">
      <c r="B8423" s="8">
        <v>12</v>
      </c>
      <c r="C8423" s="9">
        <v>17</v>
      </c>
      <c r="D8423" s="134">
        <f>'PVWatts Hourly Results (1)'!C8434</f>
        <v>0</v>
      </c>
      <c r="E8423" s="127">
        <f>DATE(YEAR(Inputs!$D$5),Summary!B8423,Summary!C8423)+TIME(D8423,0,0)</f>
        <v>352</v>
      </c>
      <c r="F8423" s="4">
        <f t="shared" si="921"/>
        <v>0</v>
      </c>
      <c r="G8423" s="4">
        <f t="shared" si="919"/>
        <v>2</v>
      </c>
      <c r="H8423" s="4">
        <f t="shared" si="922"/>
        <v>1</v>
      </c>
      <c r="I8423" s="4">
        <f t="shared" si="923"/>
        <v>0</v>
      </c>
      <c r="J8423" s="4">
        <f t="shared" si="924"/>
        <v>0</v>
      </c>
      <c r="K8423" s="4">
        <f t="shared" si="920"/>
        <v>0</v>
      </c>
      <c r="L8423" s="5">
        <f t="shared" si="925"/>
        <v>0</v>
      </c>
      <c r="M8423" s="137">
        <f>'PVWatts Hourly Results (1)'!L8434/1000</f>
        <v>0</v>
      </c>
      <c r="N8423" s="3">
        <f>'PVWatts Hourly Results (2)'!L8434/1000</f>
        <v>0</v>
      </c>
      <c r="O8423" s="3">
        <f>'PVWatts Hourly Results (3)'!L8434/1000</f>
        <v>0</v>
      </c>
      <c r="P8423" s="3">
        <f>'PVWatts Hourly Results (4)'!L8434/1000</f>
        <v>0</v>
      </c>
      <c r="Q8423" s="130">
        <f>'PVWatts Hourly Results (5)'!L8434/1000</f>
        <v>0</v>
      </c>
    </row>
    <row r="8424" spans="2:17" x14ac:dyDescent="0.25">
      <c r="B8424" s="8">
        <v>12</v>
      </c>
      <c r="C8424" s="9">
        <v>17</v>
      </c>
      <c r="D8424" s="134">
        <f>'PVWatts Hourly Results (1)'!C8435</f>
        <v>0</v>
      </c>
      <c r="E8424" s="127">
        <f>DATE(YEAR(Inputs!$D$5),Summary!B8424,Summary!C8424)+TIME(D8424,0,0)</f>
        <v>352</v>
      </c>
      <c r="F8424" s="4">
        <f t="shared" si="921"/>
        <v>0</v>
      </c>
      <c r="G8424" s="4">
        <f t="shared" si="919"/>
        <v>2</v>
      </c>
      <c r="H8424" s="4">
        <f t="shared" si="922"/>
        <v>1</v>
      </c>
      <c r="I8424" s="4">
        <f t="shared" si="923"/>
        <v>0</v>
      </c>
      <c r="J8424" s="4">
        <f t="shared" si="924"/>
        <v>0</v>
      </c>
      <c r="K8424" s="4">
        <f t="shared" si="920"/>
        <v>0</v>
      </c>
      <c r="L8424" s="5">
        <f t="shared" si="925"/>
        <v>0</v>
      </c>
      <c r="M8424" s="137">
        <f>'PVWatts Hourly Results (1)'!L8435/1000</f>
        <v>0</v>
      </c>
      <c r="N8424" s="3">
        <f>'PVWatts Hourly Results (2)'!L8435/1000</f>
        <v>0</v>
      </c>
      <c r="O8424" s="3">
        <f>'PVWatts Hourly Results (3)'!L8435/1000</f>
        <v>0</v>
      </c>
      <c r="P8424" s="3">
        <f>'PVWatts Hourly Results (4)'!L8435/1000</f>
        <v>0</v>
      </c>
      <c r="Q8424" s="130">
        <f>'PVWatts Hourly Results (5)'!L8435/1000</f>
        <v>0</v>
      </c>
    </row>
    <row r="8425" spans="2:17" x14ac:dyDescent="0.25">
      <c r="B8425" s="8">
        <v>12</v>
      </c>
      <c r="C8425" s="9">
        <v>17</v>
      </c>
      <c r="D8425" s="134">
        <f>'PVWatts Hourly Results (1)'!C8436</f>
        <v>0</v>
      </c>
      <c r="E8425" s="127">
        <f>DATE(YEAR(Inputs!$D$5),Summary!B8425,Summary!C8425)+TIME(D8425,0,0)</f>
        <v>352</v>
      </c>
      <c r="F8425" s="4">
        <f t="shared" si="921"/>
        <v>0</v>
      </c>
      <c r="G8425" s="4">
        <f t="shared" si="919"/>
        <v>2</v>
      </c>
      <c r="H8425" s="4">
        <f t="shared" si="922"/>
        <v>1</v>
      </c>
      <c r="I8425" s="4">
        <f t="shared" si="923"/>
        <v>0</v>
      </c>
      <c r="J8425" s="4">
        <f t="shared" si="924"/>
        <v>0</v>
      </c>
      <c r="K8425" s="4">
        <f t="shared" si="920"/>
        <v>0</v>
      </c>
      <c r="L8425" s="5">
        <f t="shared" si="925"/>
        <v>0</v>
      </c>
      <c r="M8425" s="137">
        <f>'PVWatts Hourly Results (1)'!L8436/1000</f>
        <v>0</v>
      </c>
      <c r="N8425" s="3">
        <f>'PVWatts Hourly Results (2)'!L8436/1000</f>
        <v>0</v>
      </c>
      <c r="O8425" s="3">
        <f>'PVWatts Hourly Results (3)'!L8436/1000</f>
        <v>0</v>
      </c>
      <c r="P8425" s="3">
        <f>'PVWatts Hourly Results (4)'!L8436/1000</f>
        <v>0</v>
      </c>
      <c r="Q8425" s="130">
        <f>'PVWatts Hourly Results (5)'!L8436/1000</f>
        <v>0</v>
      </c>
    </row>
    <row r="8426" spans="2:17" x14ac:dyDescent="0.25">
      <c r="B8426" s="8">
        <v>12</v>
      </c>
      <c r="C8426" s="9">
        <v>17</v>
      </c>
      <c r="D8426" s="134">
        <f>'PVWatts Hourly Results (1)'!C8437</f>
        <v>0</v>
      </c>
      <c r="E8426" s="127">
        <f>DATE(YEAR(Inputs!$D$5),Summary!B8426,Summary!C8426)+TIME(D8426,0,0)</f>
        <v>352</v>
      </c>
      <c r="F8426" s="4">
        <f t="shared" si="921"/>
        <v>0</v>
      </c>
      <c r="G8426" s="4">
        <f t="shared" si="919"/>
        <v>2</v>
      </c>
      <c r="H8426" s="4">
        <f t="shared" si="922"/>
        <v>1</v>
      </c>
      <c r="I8426" s="4">
        <f t="shared" si="923"/>
        <v>0</v>
      </c>
      <c r="J8426" s="4">
        <f t="shared" si="924"/>
        <v>0</v>
      </c>
      <c r="K8426" s="4">
        <f t="shared" si="920"/>
        <v>0</v>
      </c>
      <c r="L8426" s="5">
        <f t="shared" si="925"/>
        <v>0</v>
      </c>
      <c r="M8426" s="137">
        <f>'PVWatts Hourly Results (1)'!L8437/1000</f>
        <v>0</v>
      </c>
      <c r="N8426" s="3">
        <f>'PVWatts Hourly Results (2)'!L8437/1000</f>
        <v>0</v>
      </c>
      <c r="O8426" s="3">
        <f>'PVWatts Hourly Results (3)'!L8437/1000</f>
        <v>0</v>
      </c>
      <c r="P8426" s="3">
        <f>'PVWatts Hourly Results (4)'!L8437/1000</f>
        <v>0</v>
      </c>
      <c r="Q8426" s="130">
        <f>'PVWatts Hourly Results (5)'!L8437/1000</f>
        <v>0</v>
      </c>
    </row>
    <row r="8427" spans="2:17" x14ac:dyDescent="0.25">
      <c r="B8427" s="8">
        <v>12</v>
      </c>
      <c r="C8427" s="9">
        <v>17</v>
      </c>
      <c r="D8427" s="134">
        <f>'PVWatts Hourly Results (1)'!C8438</f>
        <v>0</v>
      </c>
      <c r="E8427" s="127">
        <f>DATE(YEAR(Inputs!$D$5),Summary!B8427,Summary!C8427)+TIME(D8427,0,0)</f>
        <v>352</v>
      </c>
      <c r="F8427" s="4">
        <f t="shared" si="921"/>
        <v>0</v>
      </c>
      <c r="G8427" s="4">
        <f t="shared" si="919"/>
        <v>2</v>
      </c>
      <c r="H8427" s="4">
        <f t="shared" si="922"/>
        <v>1</v>
      </c>
      <c r="I8427" s="4">
        <f t="shared" si="923"/>
        <v>0</v>
      </c>
      <c r="J8427" s="4">
        <f t="shared" si="924"/>
        <v>0</v>
      </c>
      <c r="K8427" s="4">
        <f t="shared" si="920"/>
        <v>0</v>
      </c>
      <c r="L8427" s="5">
        <f t="shared" si="925"/>
        <v>0</v>
      </c>
      <c r="M8427" s="137">
        <f>'PVWatts Hourly Results (1)'!L8438/1000</f>
        <v>0</v>
      </c>
      <c r="N8427" s="3">
        <f>'PVWatts Hourly Results (2)'!L8438/1000</f>
        <v>0</v>
      </c>
      <c r="O8427" s="3">
        <f>'PVWatts Hourly Results (3)'!L8438/1000</f>
        <v>0</v>
      </c>
      <c r="P8427" s="3">
        <f>'PVWatts Hourly Results (4)'!L8438/1000</f>
        <v>0</v>
      </c>
      <c r="Q8427" s="130">
        <f>'PVWatts Hourly Results (5)'!L8438/1000</f>
        <v>0</v>
      </c>
    </row>
    <row r="8428" spans="2:17" x14ac:dyDescent="0.25">
      <c r="B8428" s="8">
        <v>12</v>
      </c>
      <c r="C8428" s="9">
        <v>17</v>
      </c>
      <c r="D8428" s="134">
        <f>'PVWatts Hourly Results (1)'!C8439</f>
        <v>0</v>
      </c>
      <c r="E8428" s="127">
        <f>DATE(YEAR(Inputs!$D$5),Summary!B8428,Summary!C8428)+TIME(D8428,0,0)</f>
        <v>352</v>
      </c>
      <c r="F8428" s="4">
        <f t="shared" si="921"/>
        <v>0</v>
      </c>
      <c r="G8428" s="4">
        <f t="shared" si="919"/>
        <v>2</v>
      </c>
      <c r="H8428" s="4">
        <f t="shared" si="922"/>
        <v>1</v>
      </c>
      <c r="I8428" s="4">
        <f t="shared" si="923"/>
        <v>0</v>
      </c>
      <c r="J8428" s="4">
        <f t="shared" si="924"/>
        <v>0</v>
      </c>
      <c r="K8428" s="4">
        <f t="shared" si="920"/>
        <v>0</v>
      </c>
      <c r="L8428" s="5">
        <f t="shared" si="925"/>
        <v>0</v>
      </c>
      <c r="M8428" s="137">
        <f>'PVWatts Hourly Results (1)'!L8439/1000</f>
        <v>0</v>
      </c>
      <c r="N8428" s="3">
        <f>'PVWatts Hourly Results (2)'!L8439/1000</f>
        <v>0</v>
      </c>
      <c r="O8428" s="3">
        <f>'PVWatts Hourly Results (3)'!L8439/1000</f>
        <v>0</v>
      </c>
      <c r="P8428" s="3">
        <f>'PVWatts Hourly Results (4)'!L8439/1000</f>
        <v>0</v>
      </c>
      <c r="Q8428" s="130">
        <f>'PVWatts Hourly Results (5)'!L8439/1000</f>
        <v>0</v>
      </c>
    </row>
    <row r="8429" spans="2:17" x14ac:dyDescent="0.25">
      <c r="B8429" s="8">
        <v>12</v>
      </c>
      <c r="C8429" s="9">
        <v>17</v>
      </c>
      <c r="D8429" s="134">
        <f>'PVWatts Hourly Results (1)'!C8440</f>
        <v>0</v>
      </c>
      <c r="E8429" s="127">
        <f>DATE(YEAR(Inputs!$D$5),Summary!B8429,Summary!C8429)+TIME(D8429,0,0)</f>
        <v>352</v>
      </c>
      <c r="F8429" s="4">
        <f t="shared" si="921"/>
        <v>0</v>
      </c>
      <c r="G8429" s="4">
        <f t="shared" si="919"/>
        <v>2</v>
      </c>
      <c r="H8429" s="4">
        <f t="shared" si="922"/>
        <v>1</v>
      </c>
      <c r="I8429" s="4">
        <f t="shared" si="923"/>
        <v>0</v>
      </c>
      <c r="J8429" s="4">
        <f t="shared" si="924"/>
        <v>0</v>
      </c>
      <c r="K8429" s="4">
        <f t="shared" si="920"/>
        <v>0</v>
      </c>
      <c r="L8429" s="5">
        <f t="shared" si="925"/>
        <v>0</v>
      </c>
      <c r="M8429" s="137">
        <f>'PVWatts Hourly Results (1)'!L8440/1000</f>
        <v>0</v>
      </c>
      <c r="N8429" s="3">
        <f>'PVWatts Hourly Results (2)'!L8440/1000</f>
        <v>0</v>
      </c>
      <c r="O8429" s="3">
        <f>'PVWatts Hourly Results (3)'!L8440/1000</f>
        <v>0</v>
      </c>
      <c r="P8429" s="3">
        <f>'PVWatts Hourly Results (4)'!L8440/1000</f>
        <v>0</v>
      </c>
      <c r="Q8429" s="130">
        <f>'PVWatts Hourly Results (5)'!L8440/1000</f>
        <v>0</v>
      </c>
    </row>
    <row r="8430" spans="2:17" x14ac:dyDescent="0.25">
      <c r="B8430" s="8">
        <v>12</v>
      </c>
      <c r="C8430" s="9">
        <v>17</v>
      </c>
      <c r="D8430" s="134">
        <f>'PVWatts Hourly Results (1)'!C8441</f>
        <v>0</v>
      </c>
      <c r="E8430" s="127">
        <f>DATE(YEAR(Inputs!$D$5),Summary!B8430,Summary!C8430)+TIME(D8430,0,0)</f>
        <v>352</v>
      </c>
      <c r="F8430" s="4">
        <f t="shared" si="921"/>
        <v>0</v>
      </c>
      <c r="G8430" s="4">
        <f t="shared" si="919"/>
        <v>2</v>
      </c>
      <c r="H8430" s="4">
        <f t="shared" si="922"/>
        <v>1</v>
      </c>
      <c r="I8430" s="4">
        <f t="shared" si="923"/>
        <v>0</v>
      </c>
      <c r="J8430" s="4">
        <f t="shared" si="924"/>
        <v>0</v>
      </c>
      <c r="K8430" s="4">
        <f t="shared" si="920"/>
        <v>0</v>
      </c>
      <c r="L8430" s="5">
        <f t="shared" si="925"/>
        <v>0</v>
      </c>
      <c r="M8430" s="137">
        <f>'PVWatts Hourly Results (1)'!L8441/1000</f>
        <v>0</v>
      </c>
      <c r="N8430" s="3">
        <f>'PVWatts Hourly Results (2)'!L8441/1000</f>
        <v>0</v>
      </c>
      <c r="O8430" s="3">
        <f>'PVWatts Hourly Results (3)'!L8441/1000</f>
        <v>0</v>
      </c>
      <c r="P8430" s="3">
        <f>'PVWatts Hourly Results (4)'!L8441/1000</f>
        <v>0</v>
      </c>
      <c r="Q8430" s="130">
        <f>'PVWatts Hourly Results (5)'!L8441/1000</f>
        <v>0</v>
      </c>
    </row>
    <row r="8431" spans="2:17" x14ac:dyDescent="0.25">
      <c r="B8431" s="8">
        <v>12</v>
      </c>
      <c r="C8431" s="9">
        <v>17</v>
      </c>
      <c r="D8431" s="134">
        <f>'PVWatts Hourly Results (1)'!C8442</f>
        <v>0</v>
      </c>
      <c r="E8431" s="127">
        <f>DATE(YEAR(Inputs!$D$5),Summary!B8431,Summary!C8431)+TIME(D8431,0,0)</f>
        <v>352</v>
      </c>
      <c r="F8431" s="4">
        <f t="shared" si="921"/>
        <v>0</v>
      </c>
      <c r="G8431" s="4">
        <f t="shared" si="919"/>
        <v>2</v>
      </c>
      <c r="H8431" s="4">
        <f t="shared" si="922"/>
        <v>1</v>
      </c>
      <c r="I8431" s="4">
        <f t="shared" si="923"/>
        <v>0</v>
      </c>
      <c r="J8431" s="4">
        <f t="shared" si="924"/>
        <v>0</v>
      </c>
      <c r="K8431" s="4">
        <f t="shared" si="920"/>
        <v>0</v>
      </c>
      <c r="L8431" s="5">
        <f t="shared" si="925"/>
        <v>0</v>
      </c>
      <c r="M8431" s="137">
        <f>'PVWatts Hourly Results (1)'!L8442/1000</f>
        <v>0</v>
      </c>
      <c r="N8431" s="3">
        <f>'PVWatts Hourly Results (2)'!L8442/1000</f>
        <v>0</v>
      </c>
      <c r="O8431" s="3">
        <f>'PVWatts Hourly Results (3)'!L8442/1000</f>
        <v>0</v>
      </c>
      <c r="P8431" s="3">
        <f>'PVWatts Hourly Results (4)'!L8442/1000</f>
        <v>0</v>
      </c>
      <c r="Q8431" s="130">
        <f>'PVWatts Hourly Results (5)'!L8442/1000</f>
        <v>0</v>
      </c>
    </row>
    <row r="8432" spans="2:17" x14ac:dyDescent="0.25">
      <c r="B8432" s="8">
        <v>12</v>
      </c>
      <c r="C8432" s="9">
        <v>17</v>
      </c>
      <c r="D8432" s="134">
        <f>'PVWatts Hourly Results (1)'!C8443</f>
        <v>0</v>
      </c>
      <c r="E8432" s="127">
        <f>DATE(YEAR(Inputs!$D$5),Summary!B8432,Summary!C8432)+TIME(D8432,0,0)</f>
        <v>352</v>
      </c>
      <c r="F8432" s="4">
        <f t="shared" si="921"/>
        <v>0</v>
      </c>
      <c r="G8432" s="4">
        <f t="shared" si="919"/>
        <v>2</v>
      </c>
      <c r="H8432" s="4">
        <f t="shared" si="922"/>
        <v>1</v>
      </c>
      <c r="I8432" s="4">
        <f t="shared" si="923"/>
        <v>0</v>
      </c>
      <c r="J8432" s="4">
        <f t="shared" si="924"/>
        <v>0</v>
      </c>
      <c r="K8432" s="4">
        <f t="shared" si="920"/>
        <v>0</v>
      </c>
      <c r="L8432" s="5">
        <f t="shared" si="925"/>
        <v>0</v>
      </c>
      <c r="M8432" s="137">
        <f>'PVWatts Hourly Results (1)'!L8443/1000</f>
        <v>0</v>
      </c>
      <c r="N8432" s="3">
        <f>'PVWatts Hourly Results (2)'!L8443/1000</f>
        <v>0</v>
      </c>
      <c r="O8432" s="3">
        <f>'PVWatts Hourly Results (3)'!L8443/1000</f>
        <v>0</v>
      </c>
      <c r="P8432" s="3">
        <f>'PVWatts Hourly Results (4)'!L8443/1000</f>
        <v>0</v>
      </c>
      <c r="Q8432" s="130">
        <f>'PVWatts Hourly Results (5)'!L8443/1000</f>
        <v>0</v>
      </c>
    </row>
    <row r="8433" spans="2:17" x14ac:dyDescent="0.25">
      <c r="B8433" s="8">
        <v>12</v>
      </c>
      <c r="C8433" s="9">
        <v>17</v>
      </c>
      <c r="D8433" s="134">
        <f>'PVWatts Hourly Results (1)'!C8444</f>
        <v>0</v>
      </c>
      <c r="E8433" s="127">
        <f>DATE(YEAR(Inputs!$D$5),Summary!B8433,Summary!C8433)+TIME(D8433,0,0)</f>
        <v>352</v>
      </c>
      <c r="F8433" s="4">
        <f t="shared" si="921"/>
        <v>0</v>
      </c>
      <c r="G8433" s="4">
        <f t="shared" si="919"/>
        <v>2</v>
      </c>
      <c r="H8433" s="4">
        <f t="shared" si="922"/>
        <v>1</v>
      </c>
      <c r="I8433" s="4">
        <f t="shared" si="923"/>
        <v>0</v>
      </c>
      <c r="J8433" s="4">
        <f t="shared" si="924"/>
        <v>0</v>
      </c>
      <c r="K8433" s="4">
        <f t="shared" si="920"/>
        <v>0</v>
      </c>
      <c r="L8433" s="5">
        <f t="shared" si="925"/>
        <v>0</v>
      </c>
      <c r="M8433" s="137">
        <f>'PVWatts Hourly Results (1)'!L8444/1000</f>
        <v>0</v>
      </c>
      <c r="N8433" s="3">
        <f>'PVWatts Hourly Results (2)'!L8444/1000</f>
        <v>0</v>
      </c>
      <c r="O8433" s="3">
        <f>'PVWatts Hourly Results (3)'!L8444/1000</f>
        <v>0</v>
      </c>
      <c r="P8433" s="3">
        <f>'PVWatts Hourly Results (4)'!L8444/1000</f>
        <v>0</v>
      </c>
      <c r="Q8433" s="130">
        <f>'PVWatts Hourly Results (5)'!L8444/1000</f>
        <v>0</v>
      </c>
    </row>
    <row r="8434" spans="2:17" x14ac:dyDescent="0.25">
      <c r="B8434" s="8">
        <v>12</v>
      </c>
      <c r="C8434" s="9">
        <v>17</v>
      </c>
      <c r="D8434" s="134">
        <f>'PVWatts Hourly Results (1)'!C8445</f>
        <v>0</v>
      </c>
      <c r="E8434" s="127">
        <f>DATE(YEAR(Inputs!$D$5),Summary!B8434,Summary!C8434)+TIME(D8434,0,0)</f>
        <v>352</v>
      </c>
      <c r="F8434" s="4">
        <f t="shared" si="921"/>
        <v>0</v>
      </c>
      <c r="G8434" s="4">
        <f t="shared" si="919"/>
        <v>2</v>
      </c>
      <c r="H8434" s="4">
        <f t="shared" si="922"/>
        <v>1</v>
      </c>
      <c r="I8434" s="4">
        <f t="shared" si="923"/>
        <v>0</v>
      </c>
      <c r="J8434" s="4">
        <f t="shared" si="924"/>
        <v>0</v>
      </c>
      <c r="K8434" s="4">
        <f t="shared" si="920"/>
        <v>0</v>
      </c>
      <c r="L8434" s="5">
        <f t="shared" si="925"/>
        <v>0</v>
      </c>
      <c r="M8434" s="137">
        <f>'PVWatts Hourly Results (1)'!L8445/1000</f>
        <v>0</v>
      </c>
      <c r="N8434" s="3">
        <f>'PVWatts Hourly Results (2)'!L8445/1000</f>
        <v>0</v>
      </c>
      <c r="O8434" s="3">
        <f>'PVWatts Hourly Results (3)'!L8445/1000</f>
        <v>0</v>
      </c>
      <c r="P8434" s="3">
        <f>'PVWatts Hourly Results (4)'!L8445/1000</f>
        <v>0</v>
      </c>
      <c r="Q8434" s="130">
        <f>'PVWatts Hourly Results (5)'!L8445/1000</f>
        <v>0</v>
      </c>
    </row>
    <row r="8435" spans="2:17" x14ac:dyDescent="0.25">
      <c r="B8435" s="8">
        <v>12</v>
      </c>
      <c r="C8435" s="9">
        <v>17</v>
      </c>
      <c r="D8435" s="134">
        <f>'PVWatts Hourly Results (1)'!C8446</f>
        <v>0</v>
      </c>
      <c r="E8435" s="127">
        <f>DATE(YEAR(Inputs!$D$5),Summary!B8435,Summary!C8435)+TIME(D8435,0,0)</f>
        <v>352</v>
      </c>
      <c r="F8435" s="4">
        <f t="shared" si="921"/>
        <v>0</v>
      </c>
      <c r="G8435" s="4">
        <f t="shared" si="919"/>
        <v>2</v>
      </c>
      <c r="H8435" s="4">
        <f t="shared" si="922"/>
        <v>1</v>
      </c>
      <c r="I8435" s="4">
        <f t="shared" si="923"/>
        <v>0</v>
      </c>
      <c r="J8435" s="4">
        <f t="shared" si="924"/>
        <v>0</v>
      </c>
      <c r="K8435" s="4">
        <f t="shared" si="920"/>
        <v>0</v>
      </c>
      <c r="L8435" s="5">
        <f t="shared" si="925"/>
        <v>0</v>
      </c>
      <c r="M8435" s="137">
        <f>'PVWatts Hourly Results (1)'!L8446/1000</f>
        <v>0</v>
      </c>
      <c r="N8435" s="3">
        <f>'PVWatts Hourly Results (2)'!L8446/1000</f>
        <v>0</v>
      </c>
      <c r="O8435" s="3">
        <f>'PVWatts Hourly Results (3)'!L8446/1000</f>
        <v>0</v>
      </c>
      <c r="P8435" s="3">
        <f>'PVWatts Hourly Results (4)'!L8446/1000</f>
        <v>0</v>
      </c>
      <c r="Q8435" s="130">
        <f>'PVWatts Hourly Results (5)'!L8446/1000</f>
        <v>0</v>
      </c>
    </row>
    <row r="8436" spans="2:17" x14ac:dyDescent="0.25">
      <c r="B8436" s="8">
        <v>12</v>
      </c>
      <c r="C8436" s="9">
        <v>17</v>
      </c>
      <c r="D8436" s="134">
        <f>'PVWatts Hourly Results (1)'!C8447</f>
        <v>0</v>
      </c>
      <c r="E8436" s="127">
        <f>DATE(YEAR(Inputs!$D$5),Summary!B8436,Summary!C8436)+TIME(D8436,0,0)</f>
        <v>352</v>
      </c>
      <c r="F8436" s="4">
        <f t="shared" si="921"/>
        <v>0</v>
      </c>
      <c r="G8436" s="4">
        <f t="shared" si="919"/>
        <v>2</v>
      </c>
      <c r="H8436" s="4">
        <f t="shared" si="922"/>
        <v>1</v>
      </c>
      <c r="I8436" s="4">
        <f t="shared" si="923"/>
        <v>0</v>
      </c>
      <c r="J8436" s="4">
        <f t="shared" si="924"/>
        <v>0</v>
      </c>
      <c r="K8436" s="4">
        <f t="shared" si="920"/>
        <v>0</v>
      </c>
      <c r="L8436" s="5">
        <f t="shared" si="925"/>
        <v>0</v>
      </c>
      <c r="M8436" s="137">
        <f>'PVWatts Hourly Results (1)'!L8447/1000</f>
        <v>0</v>
      </c>
      <c r="N8436" s="3">
        <f>'PVWatts Hourly Results (2)'!L8447/1000</f>
        <v>0</v>
      </c>
      <c r="O8436" s="3">
        <f>'PVWatts Hourly Results (3)'!L8447/1000</f>
        <v>0</v>
      </c>
      <c r="P8436" s="3">
        <f>'PVWatts Hourly Results (4)'!L8447/1000</f>
        <v>0</v>
      </c>
      <c r="Q8436" s="130">
        <f>'PVWatts Hourly Results (5)'!L8447/1000</f>
        <v>0</v>
      </c>
    </row>
    <row r="8437" spans="2:17" x14ac:dyDescent="0.25">
      <c r="B8437" s="8">
        <v>12</v>
      </c>
      <c r="C8437" s="9">
        <v>17</v>
      </c>
      <c r="D8437" s="134">
        <f>'PVWatts Hourly Results (1)'!C8448</f>
        <v>0</v>
      </c>
      <c r="E8437" s="127">
        <f>DATE(YEAR(Inputs!$D$5),Summary!B8437,Summary!C8437)+TIME(D8437,0,0)</f>
        <v>352</v>
      </c>
      <c r="F8437" s="4">
        <f t="shared" si="921"/>
        <v>0</v>
      </c>
      <c r="G8437" s="4">
        <f t="shared" si="919"/>
        <v>2</v>
      </c>
      <c r="H8437" s="4">
        <f t="shared" si="922"/>
        <v>1</v>
      </c>
      <c r="I8437" s="4">
        <f t="shared" si="923"/>
        <v>0</v>
      </c>
      <c r="J8437" s="4">
        <f t="shared" si="924"/>
        <v>0</v>
      </c>
      <c r="K8437" s="4">
        <f t="shared" si="920"/>
        <v>0</v>
      </c>
      <c r="L8437" s="5">
        <f t="shared" si="925"/>
        <v>0</v>
      </c>
      <c r="M8437" s="137">
        <f>'PVWatts Hourly Results (1)'!L8448/1000</f>
        <v>0</v>
      </c>
      <c r="N8437" s="3">
        <f>'PVWatts Hourly Results (2)'!L8448/1000</f>
        <v>0</v>
      </c>
      <c r="O8437" s="3">
        <f>'PVWatts Hourly Results (3)'!L8448/1000</f>
        <v>0</v>
      </c>
      <c r="P8437" s="3">
        <f>'PVWatts Hourly Results (4)'!L8448/1000</f>
        <v>0</v>
      </c>
      <c r="Q8437" s="130">
        <f>'PVWatts Hourly Results (5)'!L8448/1000</f>
        <v>0</v>
      </c>
    </row>
    <row r="8438" spans="2:17" x14ac:dyDescent="0.25">
      <c r="B8438" s="8">
        <v>12</v>
      </c>
      <c r="C8438" s="9">
        <v>17</v>
      </c>
      <c r="D8438" s="134">
        <f>'PVWatts Hourly Results (1)'!C8449</f>
        <v>0</v>
      </c>
      <c r="E8438" s="127">
        <f>DATE(YEAR(Inputs!$D$5),Summary!B8438,Summary!C8438)+TIME(D8438,0,0)</f>
        <v>352</v>
      </c>
      <c r="F8438" s="4">
        <f t="shared" si="921"/>
        <v>0</v>
      </c>
      <c r="G8438" s="4">
        <f t="shared" si="919"/>
        <v>2</v>
      </c>
      <c r="H8438" s="4">
        <f t="shared" si="922"/>
        <v>1</v>
      </c>
      <c r="I8438" s="4">
        <f t="shared" si="923"/>
        <v>0</v>
      </c>
      <c r="J8438" s="4">
        <f t="shared" si="924"/>
        <v>0</v>
      </c>
      <c r="K8438" s="4">
        <f t="shared" si="920"/>
        <v>0</v>
      </c>
      <c r="L8438" s="5">
        <f t="shared" si="925"/>
        <v>0</v>
      </c>
      <c r="M8438" s="137">
        <f>'PVWatts Hourly Results (1)'!L8449/1000</f>
        <v>0</v>
      </c>
      <c r="N8438" s="3">
        <f>'PVWatts Hourly Results (2)'!L8449/1000</f>
        <v>0</v>
      </c>
      <c r="O8438" s="3">
        <f>'PVWatts Hourly Results (3)'!L8449/1000</f>
        <v>0</v>
      </c>
      <c r="P8438" s="3">
        <f>'PVWatts Hourly Results (4)'!L8449/1000</f>
        <v>0</v>
      </c>
      <c r="Q8438" s="130">
        <f>'PVWatts Hourly Results (5)'!L8449/1000</f>
        <v>0</v>
      </c>
    </row>
    <row r="8439" spans="2:17" x14ac:dyDescent="0.25">
      <c r="B8439" s="8">
        <v>12</v>
      </c>
      <c r="C8439" s="9">
        <v>17</v>
      </c>
      <c r="D8439" s="134">
        <f>'PVWatts Hourly Results (1)'!C8450</f>
        <v>0</v>
      </c>
      <c r="E8439" s="127">
        <f>DATE(YEAR(Inputs!$D$5),Summary!B8439,Summary!C8439)+TIME(D8439,0,0)</f>
        <v>352</v>
      </c>
      <c r="F8439" s="4">
        <f t="shared" si="921"/>
        <v>0</v>
      </c>
      <c r="G8439" s="4">
        <f t="shared" si="919"/>
        <v>2</v>
      </c>
      <c r="H8439" s="4">
        <f t="shared" si="922"/>
        <v>1</v>
      </c>
      <c r="I8439" s="4">
        <f t="shared" si="923"/>
        <v>0</v>
      </c>
      <c r="J8439" s="4">
        <f t="shared" si="924"/>
        <v>0</v>
      </c>
      <c r="K8439" s="4">
        <f t="shared" si="920"/>
        <v>0</v>
      </c>
      <c r="L8439" s="5">
        <f t="shared" si="925"/>
        <v>0</v>
      </c>
      <c r="M8439" s="137">
        <f>'PVWatts Hourly Results (1)'!L8450/1000</f>
        <v>0</v>
      </c>
      <c r="N8439" s="3">
        <f>'PVWatts Hourly Results (2)'!L8450/1000</f>
        <v>0</v>
      </c>
      <c r="O8439" s="3">
        <f>'PVWatts Hourly Results (3)'!L8450/1000</f>
        <v>0</v>
      </c>
      <c r="P8439" s="3">
        <f>'PVWatts Hourly Results (4)'!L8450/1000</f>
        <v>0</v>
      </c>
      <c r="Q8439" s="130">
        <f>'PVWatts Hourly Results (5)'!L8450/1000</f>
        <v>0</v>
      </c>
    </row>
    <row r="8440" spans="2:17" x14ac:dyDescent="0.25">
      <c r="B8440" s="8">
        <v>12</v>
      </c>
      <c r="C8440" s="9">
        <v>17</v>
      </c>
      <c r="D8440" s="134">
        <f>'PVWatts Hourly Results (1)'!C8451</f>
        <v>0</v>
      </c>
      <c r="E8440" s="127">
        <f>DATE(YEAR(Inputs!$D$5),Summary!B8440,Summary!C8440)+TIME(D8440,0,0)</f>
        <v>352</v>
      </c>
      <c r="F8440" s="4">
        <f t="shared" si="921"/>
        <v>0</v>
      </c>
      <c r="G8440" s="4">
        <f t="shared" si="919"/>
        <v>2</v>
      </c>
      <c r="H8440" s="4">
        <f t="shared" si="922"/>
        <v>1</v>
      </c>
      <c r="I8440" s="4">
        <f t="shared" si="923"/>
        <v>0</v>
      </c>
      <c r="J8440" s="4">
        <f t="shared" si="924"/>
        <v>0</v>
      </c>
      <c r="K8440" s="4">
        <f t="shared" si="920"/>
        <v>0</v>
      </c>
      <c r="L8440" s="5">
        <f t="shared" si="925"/>
        <v>0</v>
      </c>
      <c r="M8440" s="137">
        <f>'PVWatts Hourly Results (1)'!L8451/1000</f>
        <v>0</v>
      </c>
      <c r="N8440" s="3">
        <f>'PVWatts Hourly Results (2)'!L8451/1000</f>
        <v>0</v>
      </c>
      <c r="O8440" s="3">
        <f>'PVWatts Hourly Results (3)'!L8451/1000</f>
        <v>0</v>
      </c>
      <c r="P8440" s="3">
        <f>'PVWatts Hourly Results (4)'!L8451/1000</f>
        <v>0</v>
      </c>
      <c r="Q8440" s="130">
        <f>'PVWatts Hourly Results (5)'!L8451/1000</f>
        <v>0</v>
      </c>
    </row>
    <row r="8441" spans="2:17" x14ac:dyDescent="0.25">
      <c r="B8441" s="8">
        <v>12</v>
      </c>
      <c r="C8441" s="9">
        <v>17</v>
      </c>
      <c r="D8441" s="134">
        <f>'PVWatts Hourly Results (1)'!C8452</f>
        <v>0</v>
      </c>
      <c r="E8441" s="127">
        <f>DATE(YEAR(Inputs!$D$5),Summary!B8441,Summary!C8441)+TIME(D8441,0,0)</f>
        <v>352</v>
      </c>
      <c r="F8441" s="4">
        <f t="shared" si="921"/>
        <v>0</v>
      </c>
      <c r="G8441" s="4">
        <f t="shared" si="919"/>
        <v>2</v>
      </c>
      <c r="H8441" s="4">
        <f t="shared" si="922"/>
        <v>1</v>
      </c>
      <c r="I8441" s="4">
        <f t="shared" si="923"/>
        <v>0</v>
      </c>
      <c r="J8441" s="4">
        <f t="shared" si="924"/>
        <v>0</v>
      </c>
      <c r="K8441" s="4">
        <f t="shared" si="920"/>
        <v>0</v>
      </c>
      <c r="L8441" s="5">
        <f t="shared" si="925"/>
        <v>0</v>
      </c>
      <c r="M8441" s="137">
        <f>'PVWatts Hourly Results (1)'!L8452/1000</f>
        <v>0</v>
      </c>
      <c r="N8441" s="3">
        <f>'PVWatts Hourly Results (2)'!L8452/1000</f>
        <v>0</v>
      </c>
      <c r="O8441" s="3">
        <f>'PVWatts Hourly Results (3)'!L8452/1000</f>
        <v>0</v>
      </c>
      <c r="P8441" s="3">
        <f>'PVWatts Hourly Results (4)'!L8452/1000</f>
        <v>0</v>
      </c>
      <c r="Q8441" s="130">
        <f>'PVWatts Hourly Results (5)'!L8452/1000</f>
        <v>0</v>
      </c>
    </row>
    <row r="8442" spans="2:17" x14ac:dyDescent="0.25">
      <c r="B8442" s="8">
        <v>12</v>
      </c>
      <c r="C8442" s="9">
        <v>17</v>
      </c>
      <c r="D8442" s="134">
        <f>'PVWatts Hourly Results (1)'!C8453</f>
        <v>0</v>
      </c>
      <c r="E8442" s="127">
        <f>DATE(YEAR(Inputs!$D$5),Summary!B8442,Summary!C8442)+TIME(D8442,0,0)</f>
        <v>352</v>
      </c>
      <c r="F8442" s="4">
        <f t="shared" si="921"/>
        <v>0</v>
      </c>
      <c r="G8442" s="4">
        <f t="shared" si="919"/>
        <v>2</v>
      </c>
      <c r="H8442" s="4">
        <f t="shared" si="922"/>
        <v>1</v>
      </c>
      <c r="I8442" s="4">
        <f t="shared" si="923"/>
        <v>0</v>
      </c>
      <c r="J8442" s="4">
        <f t="shared" si="924"/>
        <v>0</v>
      </c>
      <c r="K8442" s="4">
        <f t="shared" si="920"/>
        <v>0</v>
      </c>
      <c r="L8442" s="5">
        <f t="shared" si="925"/>
        <v>0</v>
      </c>
      <c r="M8442" s="137">
        <f>'PVWatts Hourly Results (1)'!L8453/1000</f>
        <v>0</v>
      </c>
      <c r="N8442" s="3">
        <f>'PVWatts Hourly Results (2)'!L8453/1000</f>
        <v>0</v>
      </c>
      <c r="O8442" s="3">
        <f>'PVWatts Hourly Results (3)'!L8453/1000</f>
        <v>0</v>
      </c>
      <c r="P8442" s="3">
        <f>'PVWatts Hourly Results (4)'!L8453/1000</f>
        <v>0</v>
      </c>
      <c r="Q8442" s="130">
        <f>'PVWatts Hourly Results (5)'!L8453/1000</f>
        <v>0</v>
      </c>
    </row>
    <row r="8443" spans="2:17" x14ac:dyDescent="0.25">
      <c r="B8443" s="8">
        <v>12</v>
      </c>
      <c r="C8443" s="9">
        <v>17</v>
      </c>
      <c r="D8443" s="134">
        <f>'PVWatts Hourly Results (1)'!C8454</f>
        <v>0</v>
      </c>
      <c r="E8443" s="127">
        <f>DATE(YEAR(Inputs!$D$5),Summary!B8443,Summary!C8443)+TIME(D8443,0,0)</f>
        <v>352</v>
      </c>
      <c r="F8443" s="4">
        <f t="shared" si="921"/>
        <v>0</v>
      </c>
      <c r="G8443" s="4">
        <f t="shared" si="919"/>
        <v>2</v>
      </c>
      <c r="H8443" s="4">
        <f t="shared" si="922"/>
        <v>1</v>
      </c>
      <c r="I8443" s="4">
        <f t="shared" si="923"/>
        <v>0</v>
      </c>
      <c r="J8443" s="4">
        <f t="shared" si="924"/>
        <v>0</v>
      </c>
      <c r="K8443" s="4">
        <f t="shared" si="920"/>
        <v>0</v>
      </c>
      <c r="L8443" s="5">
        <f t="shared" si="925"/>
        <v>0</v>
      </c>
      <c r="M8443" s="137">
        <f>'PVWatts Hourly Results (1)'!L8454/1000</f>
        <v>0</v>
      </c>
      <c r="N8443" s="3">
        <f>'PVWatts Hourly Results (2)'!L8454/1000</f>
        <v>0</v>
      </c>
      <c r="O8443" s="3">
        <f>'PVWatts Hourly Results (3)'!L8454/1000</f>
        <v>0</v>
      </c>
      <c r="P8443" s="3">
        <f>'PVWatts Hourly Results (4)'!L8454/1000</f>
        <v>0</v>
      </c>
      <c r="Q8443" s="130">
        <f>'PVWatts Hourly Results (5)'!L8454/1000</f>
        <v>0</v>
      </c>
    </row>
    <row r="8444" spans="2:17" x14ac:dyDescent="0.25">
      <c r="B8444" s="8">
        <v>12</v>
      </c>
      <c r="C8444" s="9">
        <v>17</v>
      </c>
      <c r="D8444" s="134">
        <f>'PVWatts Hourly Results (1)'!C8455</f>
        <v>0</v>
      </c>
      <c r="E8444" s="127">
        <f>DATE(YEAR(Inputs!$D$5),Summary!B8444,Summary!C8444)+TIME(D8444,0,0)</f>
        <v>352</v>
      </c>
      <c r="F8444" s="4">
        <f t="shared" si="921"/>
        <v>0</v>
      </c>
      <c r="G8444" s="4">
        <f t="shared" si="919"/>
        <v>2</v>
      </c>
      <c r="H8444" s="4">
        <f t="shared" si="922"/>
        <v>1</v>
      </c>
      <c r="I8444" s="4">
        <f t="shared" si="923"/>
        <v>0</v>
      </c>
      <c r="J8444" s="4">
        <f t="shared" si="924"/>
        <v>0</v>
      </c>
      <c r="K8444" s="4">
        <f t="shared" si="920"/>
        <v>0</v>
      </c>
      <c r="L8444" s="5">
        <f t="shared" si="925"/>
        <v>0</v>
      </c>
      <c r="M8444" s="137">
        <f>'PVWatts Hourly Results (1)'!L8455/1000</f>
        <v>0</v>
      </c>
      <c r="N8444" s="3">
        <f>'PVWatts Hourly Results (2)'!L8455/1000</f>
        <v>0</v>
      </c>
      <c r="O8444" s="3">
        <f>'PVWatts Hourly Results (3)'!L8455/1000</f>
        <v>0</v>
      </c>
      <c r="P8444" s="3">
        <f>'PVWatts Hourly Results (4)'!L8455/1000</f>
        <v>0</v>
      </c>
      <c r="Q8444" s="130">
        <f>'PVWatts Hourly Results (5)'!L8455/1000</f>
        <v>0</v>
      </c>
    </row>
    <row r="8445" spans="2:17" x14ac:dyDescent="0.25">
      <c r="B8445" s="8">
        <v>12</v>
      </c>
      <c r="C8445" s="9">
        <v>17</v>
      </c>
      <c r="D8445" s="134">
        <f>'PVWatts Hourly Results (1)'!C8456</f>
        <v>0</v>
      </c>
      <c r="E8445" s="127">
        <f>DATE(YEAR(Inputs!$D$5),Summary!B8445,Summary!C8445)+TIME(D8445,0,0)</f>
        <v>352</v>
      </c>
      <c r="F8445" s="4">
        <f t="shared" si="921"/>
        <v>0</v>
      </c>
      <c r="G8445" s="4">
        <f t="shared" si="919"/>
        <v>2</v>
      </c>
      <c r="H8445" s="4">
        <f t="shared" si="922"/>
        <v>1</v>
      </c>
      <c r="I8445" s="4">
        <f t="shared" si="923"/>
        <v>0</v>
      </c>
      <c r="J8445" s="4">
        <f t="shared" si="924"/>
        <v>0</v>
      </c>
      <c r="K8445" s="4">
        <f t="shared" si="920"/>
        <v>0</v>
      </c>
      <c r="L8445" s="5">
        <f t="shared" si="925"/>
        <v>0</v>
      </c>
      <c r="M8445" s="137">
        <f>'PVWatts Hourly Results (1)'!L8456/1000</f>
        <v>0</v>
      </c>
      <c r="N8445" s="3">
        <f>'PVWatts Hourly Results (2)'!L8456/1000</f>
        <v>0</v>
      </c>
      <c r="O8445" s="3">
        <f>'PVWatts Hourly Results (3)'!L8456/1000</f>
        <v>0</v>
      </c>
      <c r="P8445" s="3">
        <f>'PVWatts Hourly Results (4)'!L8456/1000</f>
        <v>0</v>
      </c>
      <c r="Q8445" s="130">
        <f>'PVWatts Hourly Results (5)'!L8456/1000</f>
        <v>0</v>
      </c>
    </row>
    <row r="8446" spans="2:17" x14ac:dyDescent="0.25">
      <c r="B8446" s="8">
        <v>12</v>
      </c>
      <c r="C8446" s="9">
        <v>18</v>
      </c>
      <c r="D8446" s="134">
        <f>'PVWatts Hourly Results (1)'!C8457</f>
        <v>0</v>
      </c>
      <c r="E8446" s="127">
        <f>DATE(YEAR(Inputs!$D$5),Summary!B8446,Summary!C8446)+TIME(D8446,0,0)</f>
        <v>353</v>
      </c>
      <c r="F8446" s="4">
        <f t="shared" si="921"/>
        <v>0</v>
      </c>
      <c r="G8446" s="4">
        <f t="shared" si="919"/>
        <v>3</v>
      </c>
      <c r="H8446" s="4">
        <f t="shared" si="922"/>
        <v>1</v>
      </c>
      <c r="I8446" s="4">
        <f t="shared" si="923"/>
        <v>0</v>
      </c>
      <c r="J8446" s="4">
        <f t="shared" si="924"/>
        <v>0</v>
      </c>
      <c r="K8446" s="4">
        <f t="shared" si="920"/>
        <v>0</v>
      </c>
      <c r="L8446" s="5">
        <f t="shared" si="925"/>
        <v>0</v>
      </c>
      <c r="M8446" s="137">
        <f>'PVWatts Hourly Results (1)'!L8457/1000</f>
        <v>0</v>
      </c>
      <c r="N8446" s="3">
        <f>'PVWatts Hourly Results (2)'!L8457/1000</f>
        <v>0</v>
      </c>
      <c r="O8446" s="3">
        <f>'PVWatts Hourly Results (3)'!L8457/1000</f>
        <v>0</v>
      </c>
      <c r="P8446" s="3">
        <f>'PVWatts Hourly Results (4)'!L8457/1000</f>
        <v>0</v>
      </c>
      <c r="Q8446" s="130">
        <f>'PVWatts Hourly Results (5)'!L8457/1000</f>
        <v>0</v>
      </c>
    </row>
    <row r="8447" spans="2:17" x14ac:dyDescent="0.25">
      <c r="B8447" s="8">
        <v>12</v>
      </c>
      <c r="C8447" s="9">
        <v>18</v>
      </c>
      <c r="D8447" s="134">
        <f>'PVWatts Hourly Results (1)'!C8458</f>
        <v>0</v>
      </c>
      <c r="E8447" s="127">
        <f>DATE(YEAR(Inputs!$D$5),Summary!B8447,Summary!C8447)+TIME(D8447,0,0)</f>
        <v>353</v>
      </c>
      <c r="F8447" s="4">
        <f t="shared" si="921"/>
        <v>0</v>
      </c>
      <c r="G8447" s="4">
        <f t="shared" si="919"/>
        <v>3</v>
      </c>
      <c r="H8447" s="4">
        <f t="shared" si="922"/>
        <v>1</v>
      </c>
      <c r="I8447" s="4">
        <f t="shared" si="923"/>
        <v>0</v>
      </c>
      <c r="J8447" s="4">
        <f t="shared" si="924"/>
        <v>0</v>
      </c>
      <c r="K8447" s="4">
        <f t="shared" si="920"/>
        <v>0</v>
      </c>
      <c r="L8447" s="5">
        <f t="shared" si="925"/>
        <v>0</v>
      </c>
      <c r="M8447" s="137">
        <f>'PVWatts Hourly Results (1)'!L8458/1000</f>
        <v>0</v>
      </c>
      <c r="N8447" s="3">
        <f>'PVWatts Hourly Results (2)'!L8458/1000</f>
        <v>0</v>
      </c>
      <c r="O8447" s="3">
        <f>'PVWatts Hourly Results (3)'!L8458/1000</f>
        <v>0</v>
      </c>
      <c r="P8447" s="3">
        <f>'PVWatts Hourly Results (4)'!L8458/1000</f>
        <v>0</v>
      </c>
      <c r="Q8447" s="130">
        <f>'PVWatts Hourly Results (5)'!L8458/1000</f>
        <v>0</v>
      </c>
    </row>
    <row r="8448" spans="2:17" x14ac:dyDescent="0.25">
      <c r="B8448" s="8">
        <v>12</v>
      </c>
      <c r="C8448" s="9">
        <v>18</v>
      </c>
      <c r="D8448" s="134">
        <f>'PVWatts Hourly Results (1)'!C8459</f>
        <v>0</v>
      </c>
      <c r="E8448" s="127">
        <f>DATE(YEAR(Inputs!$D$5),Summary!B8448,Summary!C8448)+TIME(D8448,0,0)</f>
        <v>353</v>
      </c>
      <c r="F8448" s="4">
        <f t="shared" si="921"/>
        <v>0</v>
      </c>
      <c r="G8448" s="4">
        <f t="shared" si="919"/>
        <v>3</v>
      </c>
      <c r="H8448" s="4">
        <f t="shared" si="922"/>
        <v>1</v>
      </c>
      <c r="I8448" s="4">
        <f t="shared" si="923"/>
        <v>0</v>
      </c>
      <c r="J8448" s="4">
        <f t="shared" si="924"/>
        <v>0</v>
      </c>
      <c r="K8448" s="4">
        <f t="shared" si="920"/>
        <v>0</v>
      </c>
      <c r="L8448" s="5">
        <f t="shared" si="925"/>
        <v>0</v>
      </c>
      <c r="M8448" s="137">
        <f>'PVWatts Hourly Results (1)'!L8459/1000</f>
        <v>0</v>
      </c>
      <c r="N8448" s="3">
        <f>'PVWatts Hourly Results (2)'!L8459/1000</f>
        <v>0</v>
      </c>
      <c r="O8448" s="3">
        <f>'PVWatts Hourly Results (3)'!L8459/1000</f>
        <v>0</v>
      </c>
      <c r="P8448" s="3">
        <f>'PVWatts Hourly Results (4)'!L8459/1000</f>
        <v>0</v>
      </c>
      <c r="Q8448" s="130">
        <f>'PVWatts Hourly Results (5)'!L8459/1000</f>
        <v>0</v>
      </c>
    </row>
    <row r="8449" spans="2:17" x14ac:dyDescent="0.25">
      <c r="B8449" s="8">
        <v>12</v>
      </c>
      <c r="C8449" s="9">
        <v>18</v>
      </c>
      <c r="D8449" s="134">
        <f>'PVWatts Hourly Results (1)'!C8460</f>
        <v>0</v>
      </c>
      <c r="E8449" s="127">
        <f>DATE(YEAR(Inputs!$D$5),Summary!B8449,Summary!C8449)+TIME(D8449,0,0)</f>
        <v>353</v>
      </c>
      <c r="F8449" s="4">
        <f t="shared" si="921"/>
        <v>0</v>
      </c>
      <c r="G8449" s="4">
        <f t="shared" si="919"/>
        <v>3</v>
      </c>
      <c r="H8449" s="4">
        <f t="shared" si="922"/>
        <v>1</v>
      </c>
      <c r="I8449" s="4">
        <f t="shared" si="923"/>
        <v>0</v>
      </c>
      <c r="J8449" s="4">
        <f t="shared" si="924"/>
        <v>0</v>
      </c>
      <c r="K8449" s="4">
        <f t="shared" si="920"/>
        <v>0</v>
      </c>
      <c r="L8449" s="5">
        <f t="shared" si="925"/>
        <v>0</v>
      </c>
      <c r="M8449" s="137">
        <f>'PVWatts Hourly Results (1)'!L8460/1000</f>
        <v>0</v>
      </c>
      <c r="N8449" s="3">
        <f>'PVWatts Hourly Results (2)'!L8460/1000</f>
        <v>0</v>
      </c>
      <c r="O8449" s="3">
        <f>'PVWatts Hourly Results (3)'!L8460/1000</f>
        <v>0</v>
      </c>
      <c r="P8449" s="3">
        <f>'PVWatts Hourly Results (4)'!L8460/1000</f>
        <v>0</v>
      </c>
      <c r="Q8449" s="130">
        <f>'PVWatts Hourly Results (5)'!L8460/1000</f>
        <v>0</v>
      </c>
    </row>
    <row r="8450" spans="2:17" x14ac:dyDescent="0.25">
      <c r="B8450" s="8">
        <v>12</v>
      </c>
      <c r="C8450" s="9">
        <v>18</v>
      </c>
      <c r="D8450" s="134">
        <f>'PVWatts Hourly Results (1)'!C8461</f>
        <v>0</v>
      </c>
      <c r="E8450" s="127">
        <f>DATE(YEAR(Inputs!$D$5),Summary!B8450,Summary!C8450)+TIME(D8450,0,0)</f>
        <v>353</v>
      </c>
      <c r="F8450" s="4">
        <f t="shared" si="921"/>
        <v>0</v>
      </c>
      <c r="G8450" s="4">
        <f t="shared" si="919"/>
        <v>3</v>
      </c>
      <c r="H8450" s="4">
        <f t="shared" si="922"/>
        <v>1</v>
      </c>
      <c r="I8450" s="4">
        <f t="shared" si="923"/>
        <v>0</v>
      </c>
      <c r="J8450" s="4">
        <f t="shared" si="924"/>
        <v>0</v>
      </c>
      <c r="K8450" s="4">
        <f t="shared" si="920"/>
        <v>0</v>
      </c>
      <c r="L8450" s="5">
        <f t="shared" si="925"/>
        <v>0</v>
      </c>
      <c r="M8450" s="137">
        <f>'PVWatts Hourly Results (1)'!L8461/1000</f>
        <v>0</v>
      </c>
      <c r="N8450" s="3">
        <f>'PVWatts Hourly Results (2)'!L8461/1000</f>
        <v>0</v>
      </c>
      <c r="O8450" s="3">
        <f>'PVWatts Hourly Results (3)'!L8461/1000</f>
        <v>0</v>
      </c>
      <c r="P8450" s="3">
        <f>'PVWatts Hourly Results (4)'!L8461/1000</f>
        <v>0</v>
      </c>
      <c r="Q8450" s="130">
        <f>'PVWatts Hourly Results (5)'!L8461/1000</f>
        <v>0</v>
      </c>
    </row>
    <row r="8451" spans="2:17" x14ac:dyDescent="0.25">
      <c r="B8451" s="8">
        <v>12</v>
      </c>
      <c r="C8451" s="9">
        <v>18</v>
      </c>
      <c r="D8451" s="134">
        <f>'PVWatts Hourly Results (1)'!C8462</f>
        <v>0</v>
      </c>
      <c r="E8451" s="127">
        <f>DATE(YEAR(Inputs!$D$5),Summary!B8451,Summary!C8451)+TIME(D8451,0,0)</f>
        <v>353</v>
      </c>
      <c r="F8451" s="4">
        <f t="shared" si="921"/>
        <v>0</v>
      </c>
      <c r="G8451" s="4">
        <f t="shared" si="919"/>
        <v>3</v>
      </c>
      <c r="H8451" s="4">
        <f t="shared" si="922"/>
        <v>1</v>
      </c>
      <c r="I8451" s="4">
        <f t="shared" si="923"/>
        <v>0</v>
      </c>
      <c r="J8451" s="4">
        <f t="shared" si="924"/>
        <v>0</v>
      </c>
      <c r="K8451" s="4">
        <f t="shared" si="920"/>
        <v>0</v>
      </c>
      <c r="L8451" s="5">
        <f t="shared" si="925"/>
        <v>0</v>
      </c>
      <c r="M8451" s="137">
        <f>'PVWatts Hourly Results (1)'!L8462/1000</f>
        <v>0</v>
      </c>
      <c r="N8451" s="3">
        <f>'PVWatts Hourly Results (2)'!L8462/1000</f>
        <v>0</v>
      </c>
      <c r="O8451" s="3">
        <f>'PVWatts Hourly Results (3)'!L8462/1000</f>
        <v>0</v>
      </c>
      <c r="P8451" s="3">
        <f>'PVWatts Hourly Results (4)'!L8462/1000</f>
        <v>0</v>
      </c>
      <c r="Q8451" s="130">
        <f>'PVWatts Hourly Results (5)'!L8462/1000</f>
        <v>0</v>
      </c>
    </row>
    <row r="8452" spans="2:17" x14ac:dyDescent="0.25">
      <c r="B8452" s="8">
        <v>12</v>
      </c>
      <c r="C8452" s="9">
        <v>18</v>
      </c>
      <c r="D8452" s="134">
        <f>'PVWatts Hourly Results (1)'!C8463</f>
        <v>0</v>
      </c>
      <c r="E8452" s="127">
        <f>DATE(YEAR(Inputs!$D$5),Summary!B8452,Summary!C8452)+TIME(D8452,0,0)</f>
        <v>353</v>
      </c>
      <c r="F8452" s="4">
        <f t="shared" si="921"/>
        <v>0</v>
      </c>
      <c r="G8452" s="4">
        <f t="shared" si="919"/>
        <v>3</v>
      </c>
      <c r="H8452" s="4">
        <f t="shared" si="922"/>
        <v>1</v>
      </c>
      <c r="I8452" s="4">
        <f t="shared" si="923"/>
        <v>0</v>
      </c>
      <c r="J8452" s="4">
        <f t="shared" si="924"/>
        <v>0</v>
      </c>
      <c r="K8452" s="4">
        <f t="shared" si="920"/>
        <v>0</v>
      </c>
      <c r="L8452" s="5">
        <f t="shared" si="925"/>
        <v>0</v>
      </c>
      <c r="M8452" s="137">
        <f>'PVWatts Hourly Results (1)'!L8463/1000</f>
        <v>0</v>
      </c>
      <c r="N8452" s="3">
        <f>'PVWatts Hourly Results (2)'!L8463/1000</f>
        <v>0</v>
      </c>
      <c r="O8452" s="3">
        <f>'PVWatts Hourly Results (3)'!L8463/1000</f>
        <v>0</v>
      </c>
      <c r="P8452" s="3">
        <f>'PVWatts Hourly Results (4)'!L8463/1000</f>
        <v>0</v>
      </c>
      <c r="Q8452" s="130">
        <f>'PVWatts Hourly Results (5)'!L8463/1000</f>
        <v>0</v>
      </c>
    </row>
    <row r="8453" spans="2:17" x14ac:dyDescent="0.25">
      <c r="B8453" s="8">
        <v>12</v>
      </c>
      <c r="C8453" s="9">
        <v>18</v>
      </c>
      <c r="D8453" s="134">
        <f>'PVWatts Hourly Results (1)'!C8464</f>
        <v>0</v>
      </c>
      <c r="E8453" s="127">
        <f>DATE(YEAR(Inputs!$D$5),Summary!B8453,Summary!C8453)+TIME(D8453,0,0)</f>
        <v>353</v>
      </c>
      <c r="F8453" s="4">
        <f t="shared" si="921"/>
        <v>0</v>
      </c>
      <c r="G8453" s="4">
        <f t="shared" si="919"/>
        <v>3</v>
      </c>
      <c r="H8453" s="4">
        <f t="shared" si="922"/>
        <v>1</v>
      </c>
      <c r="I8453" s="4">
        <f t="shared" si="923"/>
        <v>0</v>
      </c>
      <c r="J8453" s="4">
        <f t="shared" si="924"/>
        <v>0</v>
      </c>
      <c r="K8453" s="4">
        <f t="shared" si="920"/>
        <v>0</v>
      </c>
      <c r="L8453" s="5">
        <f t="shared" si="925"/>
        <v>0</v>
      </c>
      <c r="M8453" s="137">
        <f>'PVWatts Hourly Results (1)'!L8464/1000</f>
        <v>0</v>
      </c>
      <c r="N8453" s="3">
        <f>'PVWatts Hourly Results (2)'!L8464/1000</f>
        <v>0</v>
      </c>
      <c r="O8453" s="3">
        <f>'PVWatts Hourly Results (3)'!L8464/1000</f>
        <v>0</v>
      </c>
      <c r="P8453" s="3">
        <f>'PVWatts Hourly Results (4)'!L8464/1000</f>
        <v>0</v>
      </c>
      <c r="Q8453" s="130">
        <f>'PVWatts Hourly Results (5)'!L8464/1000</f>
        <v>0</v>
      </c>
    </row>
    <row r="8454" spans="2:17" x14ac:dyDescent="0.25">
      <c r="B8454" s="8">
        <v>12</v>
      </c>
      <c r="C8454" s="9">
        <v>18</v>
      </c>
      <c r="D8454" s="134">
        <f>'PVWatts Hourly Results (1)'!C8465</f>
        <v>0</v>
      </c>
      <c r="E8454" s="127">
        <f>DATE(YEAR(Inputs!$D$5),Summary!B8454,Summary!C8454)+TIME(D8454,0,0)</f>
        <v>353</v>
      </c>
      <c r="F8454" s="4">
        <f t="shared" si="921"/>
        <v>0</v>
      </c>
      <c r="G8454" s="4">
        <f t="shared" si="919"/>
        <v>3</v>
      </c>
      <c r="H8454" s="4">
        <f t="shared" si="922"/>
        <v>1</v>
      </c>
      <c r="I8454" s="4">
        <f t="shared" si="923"/>
        <v>0</v>
      </c>
      <c r="J8454" s="4">
        <f t="shared" si="924"/>
        <v>0</v>
      </c>
      <c r="K8454" s="4">
        <f t="shared" si="920"/>
        <v>0</v>
      </c>
      <c r="L8454" s="5">
        <f t="shared" si="925"/>
        <v>0</v>
      </c>
      <c r="M8454" s="137">
        <f>'PVWatts Hourly Results (1)'!L8465/1000</f>
        <v>0</v>
      </c>
      <c r="N8454" s="3">
        <f>'PVWatts Hourly Results (2)'!L8465/1000</f>
        <v>0</v>
      </c>
      <c r="O8454" s="3">
        <f>'PVWatts Hourly Results (3)'!L8465/1000</f>
        <v>0</v>
      </c>
      <c r="P8454" s="3">
        <f>'PVWatts Hourly Results (4)'!L8465/1000</f>
        <v>0</v>
      </c>
      <c r="Q8454" s="130">
        <f>'PVWatts Hourly Results (5)'!L8465/1000</f>
        <v>0</v>
      </c>
    </row>
    <row r="8455" spans="2:17" x14ac:dyDescent="0.25">
      <c r="B8455" s="8">
        <v>12</v>
      </c>
      <c r="C8455" s="9">
        <v>18</v>
      </c>
      <c r="D8455" s="134">
        <f>'PVWatts Hourly Results (1)'!C8466</f>
        <v>0</v>
      </c>
      <c r="E8455" s="127">
        <f>DATE(YEAR(Inputs!$D$5),Summary!B8455,Summary!C8455)+TIME(D8455,0,0)</f>
        <v>353</v>
      </c>
      <c r="F8455" s="4">
        <f t="shared" si="921"/>
        <v>0</v>
      </c>
      <c r="G8455" s="4">
        <f t="shared" si="919"/>
        <v>3</v>
      </c>
      <c r="H8455" s="4">
        <f t="shared" si="922"/>
        <v>1</v>
      </c>
      <c r="I8455" s="4">
        <f t="shared" si="923"/>
        <v>0</v>
      </c>
      <c r="J8455" s="4">
        <f t="shared" si="924"/>
        <v>0</v>
      </c>
      <c r="K8455" s="4">
        <f t="shared" si="920"/>
        <v>0</v>
      </c>
      <c r="L8455" s="5">
        <f t="shared" si="925"/>
        <v>0</v>
      </c>
      <c r="M8455" s="137">
        <f>'PVWatts Hourly Results (1)'!L8466/1000</f>
        <v>0</v>
      </c>
      <c r="N8455" s="3">
        <f>'PVWatts Hourly Results (2)'!L8466/1000</f>
        <v>0</v>
      </c>
      <c r="O8455" s="3">
        <f>'PVWatts Hourly Results (3)'!L8466/1000</f>
        <v>0</v>
      </c>
      <c r="P8455" s="3">
        <f>'PVWatts Hourly Results (4)'!L8466/1000</f>
        <v>0</v>
      </c>
      <c r="Q8455" s="130">
        <f>'PVWatts Hourly Results (5)'!L8466/1000</f>
        <v>0</v>
      </c>
    </row>
    <row r="8456" spans="2:17" x14ac:dyDescent="0.25">
      <c r="B8456" s="8">
        <v>12</v>
      </c>
      <c r="C8456" s="9">
        <v>18</v>
      </c>
      <c r="D8456" s="134">
        <f>'PVWatts Hourly Results (1)'!C8467</f>
        <v>0</v>
      </c>
      <c r="E8456" s="127">
        <f>DATE(YEAR(Inputs!$D$5),Summary!B8456,Summary!C8456)+TIME(D8456,0,0)</f>
        <v>353</v>
      </c>
      <c r="F8456" s="4">
        <f t="shared" si="921"/>
        <v>0</v>
      </c>
      <c r="G8456" s="4">
        <f t="shared" si="919"/>
        <v>3</v>
      </c>
      <c r="H8456" s="4">
        <f t="shared" si="922"/>
        <v>1</v>
      </c>
      <c r="I8456" s="4">
        <f t="shared" si="923"/>
        <v>0</v>
      </c>
      <c r="J8456" s="4">
        <f t="shared" si="924"/>
        <v>0</v>
      </c>
      <c r="K8456" s="4">
        <f t="shared" si="920"/>
        <v>0</v>
      </c>
      <c r="L8456" s="5">
        <f t="shared" si="925"/>
        <v>0</v>
      </c>
      <c r="M8456" s="137">
        <f>'PVWatts Hourly Results (1)'!L8467/1000</f>
        <v>0</v>
      </c>
      <c r="N8456" s="3">
        <f>'PVWatts Hourly Results (2)'!L8467/1000</f>
        <v>0</v>
      </c>
      <c r="O8456" s="3">
        <f>'PVWatts Hourly Results (3)'!L8467/1000</f>
        <v>0</v>
      </c>
      <c r="P8456" s="3">
        <f>'PVWatts Hourly Results (4)'!L8467/1000</f>
        <v>0</v>
      </c>
      <c r="Q8456" s="130">
        <f>'PVWatts Hourly Results (5)'!L8467/1000</f>
        <v>0</v>
      </c>
    </row>
    <row r="8457" spans="2:17" x14ac:dyDescent="0.25">
      <c r="B8457" s="8">
        <v>12</v>
      </c>
      <c r="C8457" s="9">
        <v>18</v>
      </c>
      <c r="D8457" s="134">
        <f>'PVWatts Hourly Results (1)'!C8468</f>
        <v>0</v>
      </c>
      <c r="E8457" s="127">
        <f>DATE(YEAR(Inputs!$D$5),Summary!B8457,Summary!C8457)+TIME(D8457,0,0)</f>
        <v>353</v>
      </c>
      <c r="F8457" s="4">
        <f t="shared" si="921"/>
        <v>0</v>
      </c>
      <c r="G8457" s="4">
        <f t="shared" si="919"/>
        <v>3</v>
      </c>
      <c r="H8457" s="4">
        <f t="shared" si="922"/>
        <v>1</v>
      </c>
      <c r="I8457" s="4">
        <f t="shared" si="923"/>
        <v>0</v>
      </c>
      <c r="J8457" s="4">
        <f t="shared" si="924"/>
        <v>0</v>
      </c>
      <c r="K8457" s="4">
        <f t="shared" si="920"/>
        <v>0</v>
      </c>
      <c r="L8457" s="5">
        <f t="shared" si="925"/>
        <v>0</v>
      </c>
      <c r="M8457" s="137">
        <f>'PVWatts Hourly Results (1)'!L8468/1000</f>
        <v>0</v>
      </c>
      <c r="N8457" s="3">
        <f>'PVWatts Hourly Results (2)'!L8468/1000</f>
        <v>0</v>
      </c>
      <c r="O8457" s="3">
        <f>'PVWatts Hourly Results (3)'!L8468/1000</f>
        <v>0</v>
      </c>
      <c r="P8457" s="3">
        <f>'PVWatts Hourly Results (4)'!L8468/1000</f>
        <v>0</v>
      </c>
      <c r="Q8457" s="130">
        <f>'PVWatts Hourly Results (5)'!L8468/1000</f>
        <v>0</v>
      </c>
    </row>
    <row r="8458" spans="2:17" x14ac:dyDescent="0.25">
      <c r="B8458" s="8">
        <v>12</v>
      </c>
      <c r="C8458" s="9">
        <v>18</v>
      </c>
      <c r="D8458" s="134">
        <f>'PVWatts Hourly Results (1)'!C8469</f>
        <v>0</v>
      </c>
      <c r="E8458" s="127">
        <f>DATE(YEAR(Inputs!$D$5),Summary!B8458,Summary!C8458)+TIME(D8458,0,0)</f>
        <v>353</v>
      </c>
      <c r="F8458" s="4">
        <f t="shared" si="921"/>
        <v>0</v>
      </c>
      <c r="G8458" s="4">
        <f t="shared" si="919"/>
        <v>3</v>
      </c>
      <c r="H8458" s="4">
        <f t="shared" si="922"/>
        <v>1</v>
      </c>
      <c r="I8458" s="4">
        <f t="shared" si="923"/>
        <v>0</v>
      </c>
      <c r="J8458" s="4">
        <f t="shared" si="924"/>
        <v>0</v>
      </c>
      <c r="K8458" s="4">
        <f t="shared" si="920"/>
        <v>0</v>
      </c>
      <c r="L8458" s="5">
        <f t="shared" si="925"/>
        <v>0</v>
      </c>
      <c r="M8458" s="137">
        <f>'PVWatts Hourly Results (1)'!L8469/1000</f>
        <v>0</v>
      </c>
      <c r="N8458" s="3">
        <f>'PVWatts Hourly Results (2)'!L8469/1000</f>
        <v>0</v>
      </c>
      <c r="O8458" s="3">
        <f>'PVWatts Hourly Results (3)'!L8469/1000</f>
        <v>0</v>
      </c>
      <c r="P8458" s="3">
        <f>'PVWatts Hourly Results (4)'!L8469/1000</f>
        <v>0</v>
      </c>
      <c r="Q8458" s="130">
        <f>'PVWatts Hourly Results (5)'!L8469/1000</f>
        <v>0</v>
      </c>
    </row>
    <row r="8459" spans="2:17" x14ac:dyDescent="0.25">
      <c r="B8459" s="8">
        <v>12</v>
      </c>
      <c r="C8459" s="9">
        <v>18</v>
      </c>
      <c r="D8459" s="134">
        <f>'PVWatts Hourly Results (1)'!C8470</f>
        <v>0</v>
      </c>
      <c r="E8459" s="127">
        <f>DATE(YEAR(Inputs!$D$5),Summary!B8459,Summary!C8459)+TIME(D8459,0,0)</f>
        <v>353</v>
      </c>
      <c r="F8459" s="4">
        <f t="shared" si="921"/>
        <v>0</v>
      </c>
      <c r="G8459" s="4">
        <f t="shared" si="919"/>
        <v>3</v>
      </c>
      <c r="H8459" s="4">
        <f t="shared" si="922"/>
        <v>1</v>
      </c>
      <c r="I8459" s="4">
        <f t="shared" si="923"/>
        <v>0</v>
      </c>
      <c r="J8459" s="4">
        <f t="shared" si="924"/>
        <v>0</v>
      </c>
      <c r="K8459" s="4">
        <f t="shared" si="920"/>
        <v>0</v>
      </c>
      <c r="L8459" s="5">
        <f t="shared" si="925"/>
        <v>0</v>
      </c>
      <c r="M8459" s="137">
        <f>'PVWatts Hourly Results (1)'!L8470/1000</f>
        <v>0</v>
      </c>
      <c r="N8459" s="3">
        <f>'PVWatts Hourly Results (2)'!L8470/1000</f>
        <v>0</v>
      </c>
      <c r="O8459" s="3">
        <f>'PVWatts Hourly Results (3)'!L8470/1000</f>
        <v>0</v>
      </c>
      <c r="P8459" s="3">
        <f>'PVWatts Hourly Results (4)'!L8470/1000</f>
        <v>0</v>
      </c>
      <c r="Q8459" s="130">
        <f>'PVWatts Hourly Results (5)'!L8470/1000</f>
        <v>0</v>
      </c>
    </row>
    <row r="8460" spans="2:17" x14ac:dyDescent="0.25">
      <c r="B8460" s="8">
        <v>12</v>
      </c>
      <c r="C8460" s="9">
        <v>18</v>
      </c>
      <c r="D8460" s="134">
        <f>'PVWatts Hourly Results (1)'!C8471</f>
        <v>0</v>
      </c>
      <c r="E8460" s="127">
        <f>DATE(YEAR(Inputs!$D$5),Summary!B8460,Summary!C8460)+TIME(D8460,0,0)</f>
        <v>353</v>
      </c>
      <c r="F8460" s="4">
        <f t="shared" si="921"/>
        <v>0</v>
      </c>
      <c r="G8460" s="4">
        <f t="shared" si="919"/>
        <v>3</v>
      </c>
      <c r="H8460" s="4">
        <f t="shared" si="922"/>
        <v>1</v>
      </c>
      <c r="I8460" s="4">
        <f t="shared" si="923"/>
        <v>0</v>
      </c>
      <c r="J8460" s="4">
        <f t="shared" si="924"/>
        <v>0</v>
      </c>
      <c r="K8460" s="4">
        <f t="shared" si="920"/>
        <v>0</v>
      </c>
      <c r="L8460" s="5">
        <f t="shared" si="925"/>
        <v>0</v>
      </c>
      <c r="M8460" s="137">
        <f>'PVWatts Hourly Results (1)'!L8471/1000</f>
        <v>0</v>
      </c>
      <c r="N8460" s="3">
        <f>'PVWatts Hourly Results (2)'!L8471/1000</f>
        <v>0</v>
      </c>
      <c r="O8460" s="3">
        <f>'PVWatts Hourly Results (3)'!L8471/1000</f>
        <v>0</v>
      </c>
      <c r="P8460" s="3">
        <f>'PVWatts Hourly Results (4)'!L8471/1000</f>
        <v>0</v>
      </c>
      <c r="Q8460" s="130">
        <f>'PVWatts Hourly Results (5)'!L8471/1000</f>
        <v>0</v>
      </c>
    </row>
    <row r="8461" spans="2:17" x14ac:dyDescent="0.25">
      <c r="B8461" s="8">
        <v>12</v>
      </c>
      <c r="C8461" s="9">
        <v>18</v>
      </c>
      <c r="D8461" s="134">
        <f>'PVWatts Hourly Results (1)'!C8472</f>
        <v>0</v>
      </c>
      <c r="E8461" s="127">
        <f>DATE(YEAR(Inputs!$D$5),Summary!B8461,Summary!C8461)+TIME(D8461,0,0)</f>
        <v>353</v>
      </c>
      <c r="F8461" s="4">
        <f t="shared" si="921"/>
        <v>0</v>
      </c>
      <c r="G8461" s="4">
        <f t="shared" si="919"/>
        <v>3</v>
      </c>
      <c r="H8461" s="4">
        <f t="shared" si="922"/>
        <v>1</v>
      </c>
      <c r="I8461" s="4">
        <f t="shared" si="923"/>
        <v>0</v>
      </c>
      <c r="J8461" s="4">
        <f t="shared" si="924"/>
        <v>0</v>
      </c>
      <c r="K8461" s="4">
        <f t="shared" si="920"/>
        <v>0</v>
      </c>
      <c r="L8461" s="5">
        <f t="shared" si="925"/>
        <v>0</v>
      </c>
      <c r="M8461" s="137">
        <f>'PVWatts Hourly Results (1)'!L8472/1000</f>
        <v>0</v>
      </c>
      <c r="N8461" s="3">
        <f>'PVWatts Hourly Results (2)'!L8472/1000</f>
        <v>0</v>
      </c>
      <c r="O8461" s="3">
        <f>'PVWatts Hourly Results (3)'!L8472/1000</f>
        <v>0</v>
      </c>
      <c r="P8461" s="3">
        <f>'PVWatts Hourly Results (4)'!L8472/1000</f>
        <v>0</v>
      </c>
      <c r="Q8461" s="130">
        <f>'PVWatts Hourly Results (5)'!L8472/1000</f>
        <v>0</v>
      </c>
    </row>
    <row r="8462" spans="2:17" x14ac:dyDescent="0.25">
      <c r="B8462" s="8">
        <v>12</v>
      </c>
      <c r="C8462" s="9">
        <v>18</v>
      </c>
      <c r="D8462" s="134">
        <f>'PVWatts Hourly Results (1)'!C8473</f>
        <v>0</v>
      </c>
      <c r="E8462" s="127">
        <f>DATE(YEAR(Inputs!$D$5),Summary!B8462,Summary!C8462)+TIME(D8462,0,0)</f>
        <v>353</v>
      </c>
      <c r="F8462" s="4">
        <f t="shared" si="921"/>
        <v>0</v>
      </c>
      <c r="G8462" s="4">
        <f t="shared" si="919"/>
        <v>3</v>
      </c>
      <c r="H8462" s="4">
        <f t="shared" si="922"/>
        <v>1</v>
      </c>
      <c r="I8462" s="4">
        <f t="shared" si="923"/>
        <v>0</v>
      </c>
      <c r="J8462" s="4">
        <f t="shared" si="924"/>
        <v>0</v>
      </c>
      <c r="K8462" s="4">
        <f t="shared" si="920"/>
        <v>0</v>
      </c>
      <c r="L8462" s="5">
        <f t="shared" si="925"/>
        <v>0</v>
      </c>
      <c r="M8462" s="137">
        <f>'PVWatts Hourly Results (1)'!L8473/1000</f>
        <v>0</v>
      </c>
      <c r="N8462" s="3">
        <f>'PVWatts Hourly Results (2)'!L8473/1000</f>
        <v>0</v>
      </c>
      <c r="O8462" s="3">
        <f>'PVWatts Hourly Results (3)'!L8473/1000</f>
        <v>0</v>
      </c>
      <c r="P8462" s="3">
        <f>'PVWatts Hourly Results (4)'!L8473/1000</f>
        <v>0</v>
      </c>
      <c r="Q8462" s="130">
        <f>'PVWatts Hourly Results (5)'!L8473/1000</f>
        <v>0</v>
      </c>
    </row>
    <row r="8463" spans="2:17" x14ac:dyDescent="0.25">
      <c r="B8463" s="8">
        <v>12</v>
      </c>
      <c r="C8463" s="9">
        <v>18</v>
      </c>
      <c r="D8463" s="134">
        <f>'PVWatts Hourly Results (1)'!C8474</f>
        <v>0</v>
      </c>
      <c r="E8463" s="127">
        <f>DATE(YEAR(Inputs!$D$5),Summary!B8463,Summary!C8463)+TIME(D8463,0,0)</f>
        <v>353</v>
      </c>
      <c r="F8463" s="4">
        <f t="shared" si="921"/>
        <v>0</v>
      </c>
      <c r="G8463" s="4">
        <f t="shared" si="919"/>
        <v>3</v>
      </c>
      <c r="H8463" s="4">
        <f t="shared" si="922"/>
        <v>1</v>
      </c>
      <c r="I8463" s="4">
        <f t="shared" si="923"/>
        <v>0</v>
      </c>
      <c r="J8463" s="4">
        <f t="shared" si="924"/>
        <v>0</v>
      </c>
      <c r="K8463" s="4">
        <f t="shared" si="920"/>
        <v>0</v>
      </c>
      <c r="L8463" s="5">
        <f t="shared" si="925"/>
        <v>0</v>
      </c>
      <c r="M8463" s="137">
        <f>'PVWatts Hourly Results (1)'!L8474/1000</f>
        <v>0</v>
      </c>
      <c r="N8463" s="3">
        <f>'PVWatts Hourly Results (2)'!L8474/1000</f>
        <v>0</v>
      </c>
      <c r="O8463" s="3">
        <f>'PVWatts Hourly Results (3)'!L8474/1000</f>
        <v>0</v>
      </c>
      <c r="P8463" s="3">
        <f>'PVWatts Hourly Results (4)'!L8474/1000</f>
        <v>0</v>
      </c>
      <c r="Q8463" s="130">
        <f>'PVWatts Hourly Results (5)'!L8474/1000</f>
        <v>0</v>
      </c>
    </row>
    <row r="8464" spans="2:17" x14ac:dyDescent="0.25">
      <c r="B8464" s="8">
        <v>12</v>
      </c>
      <c r="C8464" s="9">
        <v>18</v>
      </c>
      <c r="D8464" s="134">
        <f>'PVWatts Hourly Results (1)'!C8475</f>
        <v>0</v>
      </c>
      <c r="E8464" s="127">
        <f>DATE(YEAR(Inputs!$D$5),Summary!B8464,Summary!C8464)+TIME(D8464,0,0)</f>
        <v>353</v>
      </c>
      <c r="F8464" s="4">
        <f t="shared" si="921"/>
        <v>0</v>
      </c>
      <c r="G8464" s="4">
        <f t="shared" si="919"/>
        <v>3</v>
      </c>
      <c r="H8464" s="4">
        <f t="shared" si="922"/>
        <v>1</v>
      </c>
      <c r="I8464" s="4">
        <f t="shared" si="923"/>
        <v>0</v>
      </c>
      <c r="J8464" s="4">
        <f t="shared" si="924"/>
        <v>0</v>
      </c>
      <c r="K8464" s="4">
        <f t="shared" si="920"/>
        <v>0</v>
      </c>
      <c r="L8464" s="5">
        <f t="shared" si="925"/>
        <v>0</v>
      </c>
      <c r="M8464" s="137">
        <f>'PVWatts Hourly Results (1)'!L8475/1000</f>
        <v>0</v>
      </c>
      <c r="N8464" s="3">
        <f>'PVWatts Hourly Results (2)'!L8475/1000</f>
        <v>0</v>
      </c>
      <c r="O8464" s="3">
        <f>'PVWatts Hourly Results (3)'!L8475/1000</f>
        <v>0</v>
      </c>
      <c r="P8464" s="3">
        <f>'PVWatts Hourly Results (4)'!L8475/1000</f>
        <v>0</v>
      </c>
      <c r="Q8464" s="130">
        <f>'PVWatts Hourly Results (5)'!L8475/1000</f>
        <v>0</v>
      </c>
    </row>
    <row r="8465" spans="2:17" x14ac:dyDescent="0.25">
      <c r="B8465" s="8">
        <v>12</v>
      </c>
      <c r="C8465" s="9">
        <v>18</v>
      </c>
      <c r="D8465" s="134">
        <f>'PVWatts Hourly Results (1)'!C8476</f>
        <v>0</v>
      </c>
      <c r="E8465" s="127">
        <f>DATE(YEAR(Inputs!$D$5),Summary!B8465,Summary!C8465)+TIME(D8465,0,0)</f>
        <v>353</v>
      </c>
      <c r="F8465" s="4">
        <f t="shared" si="921"/>
        <v>0</v>
      </c>
      <c r="G8465" s="4">
        <f t="shared" si="919"/>
        <v>3</v>
      </c>
      <c r="H8465" s="4">
        <f t="shared" si="922"/>
        <v>1</v>
      </c>
      <c r="I8465" s="4">
        <f t="shared" si="923"/>
        <v>0</v>
      </c>
      <c r="J8465" s="4">
        <f t="shared" si="924"/>
        <v>0</v>
      </c>
      <c r="K8465" s="4">
        <f t="shared" si="920"/>
        <v>0</v>
      </c>
      <c r="L8465" s="5">
        <f t="shared" si="925"/>
        <v>0</v>
      </c>
      <c r="M8465" s="137">
        <f>'PVWatts Hourly Results (1)'!L8476/1000</f>
        <v>0</v>
      </c>
      <c r="N8465" s="3">
        <f>'PVWatts Hourly Results (2)'!L8476/1000</f>
        <v>0</v>
      </c>
      <c r="O8465" s="3">
        <f>'PVWatts Hourly Results (3)'!L8476/1000</f>
        <v>0</v>
      </c>
      <c r="P8465" s="3">
        <f>'PVWatts Hourly Results (4)'!L8476/1000</f>
        <v>0</v>
      </c>
      <c r="Q8465" s="130">
        <f>'PVWatts Hourly Results (5)'!L8476/1000</f>
        <v>0</v>
      </c>
    </row>
    <row r="8466" spans="2:17" x14ac:dyDescent="0.25">
      <c r="B8466" s="8">
        <v>12</v>
      </c>
      <c r="C8466" s="9">
        <v>18</v>
      </c>
      <c r="D8466" s="134">
        <f>'PVWatts Hourly Results (1)'!C8477</f>
        <v>0</v>
      </c>
      <c r="E8466" s="127">
        <f>DATE(YEAR(Inputs!$D$5),Summary!B8466,Summary!C8466)+TIME(D8466,0,0)</f>
        <v>353</v>
      </c>
      <c r="F8466" s="4">
        <f t="shared" si="921"/>
        <v>0</v>
      </c>
      <c r="G8466" s="4">
        <f t="shared" si="919"/>
        <v>3</v>
      </c>
      <c r="H8466" s="4">
        <f t="shared" si="922"/>
        <v>1</v>
      </c>
      <c r="I8466" s="4">
        <f t="shared" si="923"/>
        <v>0</v>
      </c>
      <c r="J8466" s="4">
        <f t="shared" si="924"/>
        <v>0</v>
      </c>
      <c r="K8466" s="4">
        <f t="shared" si="920"/>
        <v>0</v>
      </c>
      <c r="L8466" s="5">
        <f t="shared" si="925"/>
        <v>0</v>
      </c>
      <c r="M8466" s="137">
        <f>'PVWatts Hourly Results (1)'!L8477/1000</f>
        <v>0</v>
      </c>
      <c r="N8466" s="3">
        <f>'PVWatts Hourly Results (2)'!L8477/1000</f>
        <v>0</v>
      </c>
      <c r="O8466" s="3">
        <f>'PVWatts Hourly Results (3)'!L8477/1000</f>
        <v>0</v>
      </c>
      <c r="P8466" s="3">
        <f>'PVWatts Hourly Results (4)'!L8477/1000</f>
        <v>0</v>
      </c>
      <c r="Q8466" s="130">
        <f>'PVWatts Hourly Results (5)'!L8477/1000</f>
        <v>0</v>
      </c>
    </row>
    <row r="8467" spans="2:17" x14ac:dyDescent="0.25">
      <c r="B8467" s="8">
        <v>12</v>
      </c>
      <c r="C8467" s="9">
        <v>18</v>
      </c>
      <c r="D8467" s="134">
        <f>'PVWatts Hourly Results (1)'!C8478</f>
        <v>0</v>
      </c>
      <c r="E8467" s="127">
        <f>DATE(YEAR(Inputs!$D$5),Summary!B8467,Summary!C8467)+TIME(D8467,0,0)</f>
        <v>353</v>
      </c>
      <c r="F8467" s="4">
        <f t="shared" si="921"/>
        <v>0</v>
      </c>
      <c r="G8467" s="4">
        <f t="shared" si="919"/>
        <v>3</v>
      </c>
      <c r="H8467" s="4">
        <f t="shared" si="922"/>
        <v>1</v>
      </c>
      <c r="I8467" s="4">
        <f t="shared" si="923"/>
        <v>0</v>
      </c>
      <c r="J8467" s="4">
        <f t="shared" si="924"/>
        <v>0</v>
      </c>
      <c r="K8467" s="4">
        <f t="shared" si="920"/>
        <v>0</v>
      </c>
      <c r="L8467" s="5">
        <f t="shared" si="925"/>
        <v>0</v>
      </c>
      <c r="M8467" s="137">
        <f>'PVWatts Hourly Results (1)'!L8478/1000</f>
        <v>0</v>
      </c>
      <c r="N8467" s="3">
        <f>'PVWatts Hourly Results (2)'!L8478/1000</f>
        <v>0</v>
      </c>
      <c r="O8467" s="3">
        <f>'PVWatts Hourly Results (3)'!L8478/1000</f>
        <v>0</v>
      </c>
      <c r="P8467" s="3">
        <f>'PVWatts Hourly Results (4)'!L8478/1000</f>
        <v>0</v>
      </c>
      <c r="Q8467" s="130">
        <f>'PVWatts Hourly Results (5)'!L8478/1000</f>
        <v>0</v>
      </c>
    </row>
    <row r="8468" spans="2:17" x14ac:dyDescent="0.25">
      <c r="B8468" s="8">
        <v>12</v>
      </c>
      <c r="C8468" s="9">
        <v>18</v>
      </c>
      <c r="D8468" s="134">
        <f>'PVWatts Hourly Results (1)'!C8479</f>
        <v>0</v>
      </c>
      <c r="E8468" s="127">
        <f>DATE(YEAR(Inputs!$D$5),Summary!B8468,Summary!C8468)+TIME(D8468,0,0)</f>
        <v>353</v>
      </c>
      <c r="F8468" s="4">
        <f t="shared" si="921"/>
        <v>0</v>
      </c>
      <c r="G8468" s="4">
        <f t="shared" si="919"/>
        <v>3</v>
      </c>
      <c r="H8468" s="4">
        <f t="shared" si="922"/>
        <v>1</v>
      </c>
      <c r="I8468" s="4">
        <f t="shared" si="923"/>
        <v>0</v>
      </c>
      <c r="J8468" s="4">
        <f t="shared" si="924"/>
        <v>0</v>
      </c>
      <c r="K8468" s="4">
        <f t="shared" si="920"/>
        <v>0</v>
      </c>
      <c r="L8468" s="5">
        <f t="shared" si="925"/>
        <v>0</v>
      </c>
      <c r="M8468" s="137">
        <f>'PVWatts Hourly Results (1)'!L8479/1000</f>
        <v>0</v>
      </c>
      <c r="N8468" s="3">
        <f>'PVWatts Hourly Results (2)'!L8479/1000</f>
        <v>0</v>
      </c>
      <c r="O8468" s="3">
        <f>'PVWatts Hourly Results (3)'!L8479/1000</f>
        <v>0</v>
      </c>
      <c r="P8468" s="3">
        <f>'PVWatts Hourly Results (4)'!L8479/1000</f>
        <v>0</v>
      </c>
      <c r="Q8468" s="130">
        <f>'PVWatts Hourly Results (5)'!L8479/1000</f>
        <v>0</v>
      </c>
    </row>
    <row r="8469" spans="2:17" x14ac:dyDescent="0.25">
      <c r="B8469" s="8">
        <v>12</v>
      </c>
      <c r="C8469" s="9">
        <v>18</v>
      </c>
      <c r="D8469" s="134">
        <f>'PVWatts Hourly Results (1)'!C8480</f>
        <v>0</v>
      </c>
      <c r="E8469" s="127">
        <f>DATE(YEAR(Inputs!$D$5),Summary!B8469,Summary!C8469)+TIME(D8469,0,0)</f>
        <v>353</v>
      </c>
      <c r="F8469" s="4">
        <f t="shared" si="921"/>
        <v>0</v>
      </c>
      <c r="G8469" s="4">
        <f t="shared" si="919"/>
        <v>3</v>
      </c>
      <c r="H8469" s="4">
        <f t="shared" si="922"/>
        <v>1</v>
      </c>
      <c r="I8469" s="4">
        <f t="shared" si="923"/>
        <v>0</v>
      </c>
      <c r="J8469" s="4">
        <f t="shared" si="924"/>
        <v>0</v>
      </c>
      <c r="K8469" s="4">
        <f t="shared" si="920"/>
        <v>0</v>
      </c>
      <c r="L8469" s="5">
        <f t="shared" si="925"/>
        <v>0</v>
      </c>
      <c r="M8469" s="137">
        <f>'PVWatts Hourly Results (1)'!L8480/1000</f>
        <v>0</v>
      </c>
      <c r="N8469" s="3">
        <f>'PVWatts Hourly Results (2)'!L8480/1000</f>
        <v>0</v>
      </c>
      <c r="O8469" s="3">
        <f>'PVWatts Hourly Results (3)'!L8480/1000</f>
        <v>0</v>
      </c>
      <c r="P8469" s="3">
        <f>'PVWatts Hourly Results (4)'!L8480/1000</f>
        <v>0</v>
      </c>
      <c r="Q8469" s="130">
        <f>'PVWatts Hourly Results (5)'!L8480/1000</f>
        <v>0</v>
      </c>
    </row>
    <row r="8470" spans="2:17" x14ac:dyDescent="0.25">
      <c r="B8470" s="8">
        <v>12</v>
      </c>
      <c r="C8470" s="9">
        <v>19</v>
      </c>
      <c r="D8470" s="134">
        <f>'PVWatts Hourly Results (1)'!C8481</f>
        <v>0</v>
      </c>
      <c r="E8470" s="127">
        <f>DATE(YEAR(Inputs!$D$5),Summary!B8470,Summary!C8470)+TIME(D8470,0,0)</f>
        <v>354</v>
      </c>
      <c r="F8470" s="4">
        <f t="shared" si="921"/>
        <v>0</v>
      </c>
      <c r="G8470" s="4">
        <f t="shared" ref="G8470:G8533" si="926">WEEKDAY(E8470)</f>
        <v>4</v>
      </c>
      <c r="H8470" s="4">
        <f t="shared" si="922"/>
        <v>1</v>
      </c>
      <c r="I8470" s="4">
        <f t="shared" si="923"/>
        <v>0</v>
      </c>
      <c r="J8470" s="4">
        <f t="shared" si="924"/>
        <v>0</v>
      </c>
      <c r="K8470" s="4">
        <f t="shared" ref="K8470:K8533" si="927">IF(OR(AND(B8470=7,C8470=4),AND(B8470=1,C8470=1)),1,0)</f>
        <v>0</v>
      </c>
      <c r="L8470" s="5">
        <f t="shared" si="925"/>
        <v>0</v>
      </c>
      <c r="M8470" s="137">
        <f>'PVWatts Hourly Results (1)'!L8481/1000</f>
        <v>0</v>
      </c>
      <c r="N8470" s="3">
        <f>'PVWatts Hourly Results (2)'!L8481/1000</f>
        <v>0</v>
      </c>
      <c r="O8470" s="3">
        <f>'PVWatts Hourly Results (3)'!L8481/1000</f>
        <v>0</v>
      </c>
      <c r="P8470" s="3">
        <f>'PVWatts Hourly Results (4)'!L8481/1000</f>
        <v>0</v>
      </c>
      <c r="Q8470" s="130">
        <f>'PVWatts Hourly Results (5)'!L8481/1000</f>
        <v>0</v>
      </c>
    </row>
    <row r="8471" spans="2:17" x14ac:dyDescent="0.25">
      <c r="B8471" s="8">
        <v>12</v>
      </c>
      <c r="C8471" s="9">
        <v>19</v>
      </c>
      <c r="D8471" s="134">
        <f>'PVWatts Hourly Results (1)'!C8482</f>
        <v>0</v>
      </c>
      <c r="E8471" s="127">
        <f>DATE(YEAR(Inputs!$D$5),Summary!B8471,Summary!C8471)+TIME(D8471,0,0)</f>
        <v>354</v>
      </c>
      <c r="F8471" s="4">
        <f t="shared" ref="F8471:F8534" si="928">IF(OR(B8471&lt;3,B8471=6,B8471=7,B8471=8),1,0)</f>
        <v>0</v>
      </c>
      <c r="G8471" s="4">
        <f t="shared" si="926"/>
        <v>4</v>
      </c>
      <c r="H8471" s="4">
        <f t="shared" ref="H8471:H8534" si="929">IF(OR(G8471=2,G8471=3,G8471=4,G8471=5,G8471=6),1,0)</f>
        <v>1</v>
      </c>
      <c r="I8471" s="4">
        <f t="shared" ref="I8471:I8534" si="930">IF(AND(B8471&gt;5,B8471&lt;9,D8471&gt;=13,D8471&lt;=16,H8471=1),1,0)</f>
        <v>0</v>
      </c>
      <c r="J8471" s="4">
        <f t="shared" ref="J8471:J8534" si="931">IF(AND(B8471&lt;3,OR(AND(D8471&gt;6,D8471&lt;9),AND(D8471&gt;17,D8471&lt;20)),H8471=1),1,0)</f>
        <v>0</v>
      </c>
      <c r="K8471" s="4">
        <f t="shared" si="927"/>
        <v>0</v>
      </c>
      <c r="L8471" s="5">
        <f t="shared" ref="L8471:L8534" si="932">IFERROR(IF(AND(F8471=1,H8471=1,OR(I8471=1,J8471=1),K8471=0),1,0),"")</f>
        <v>0</v>
      </c>
      <c r="M8471" s="137">
        <f>'PVWatts Hourly Results (1)'!L8482/1000</f>
        <v>0</v>
      </c>
      <c r="N8471" s="3">
        <f>'PVWatts Hourly Results (2)'!L8482/1000</f>
        <v>0</v>
      </c>
      <c r="O8471" s="3">
        <f>'PVWatts Hourly Results (3)'!L8482/1000</f>
        <v>0</v>
      </c>
      <c r="P8471" s="3">
        <f>'PVWatts Hourly Results (4)'!L8482/1000</f>
        <v>0</v>
      </c>
      <c r="Q8471" s="130">
        <f>'PVWatts Hourly Results (5)'!L8482/1000</f>
        <v>0</v>
      </c>
    </row>
    <row r="8472" spans="2:17" x14ac:dyDescent="0.25">
      <c r="B8472" s="8">
        <v>12</v>
      </c>
      <c r="C8472" s="9">
        <v>19</v>
      </c>
      <c r="D8472" s="134">
        <f>'PVWatts Hourly Results (1)'!C8483</f>
        <v>0</v>
      </c>
      <c r="E8472" s="127">
        <f>DATE(YEAR(Inputs!$D$5),Summary!B8472,Summary!C8472)+TIME(D8472,0,0)</f>
        <v>354</v>
      </c>
      <c r="F8472" s="4">
        <f t="shared" si="928"/>
        <v>0</v>
      </c>
      <c r="G8472" s="4">
        <f t="shared" si="926"/>
        <v>4</v>
      </c>
      <c r="H8472" s="4">
        <f t="shared" si="929"/>
        <v>1</v>
      </c>
      <c r="I8472" s="4">
        <f t="shared" si="930"/>
        <v>0</v>
      </c>
      <c r="J8472" s="4">
        <f t="shared" si="931"/>
        <v>0</v>
      </c>
      <c r="K8472" s="4">
        <f t="shared" si="927"/>
        <v>0</v>
      </c>
      <c r="L8472" s="5">
        <f t="shared" si="932"/>
        <v>0</v>
      </c>
      <c r="M8472" s="137">
        <f>'PVWatts Hourly Results (1)'!L8483/1000</f>
        <v>0</v>
      </c>
      <c r="N8472" s="3">
        <f>'PVWatts Hourly Results (2)'!L8483/1000</f>
        <v>0</v>
      </c>
      <c r="O8472" s="3">
        <f>'PVWatts Hourly Results (3)'!L8483/1000</f>
        <v>0</v>
      </c>
      <c r="P8472" s="3">
        <f>'PVWatts Hourly Results (4)'!L8483/1000</f>
        <v>0</v>
      </c>
      <c r="Q8472" s="130">
        <f>'PVWatts Hourly Results (5)'!L8483/1000</f>
        <v>0</v>
      </c>
    </row>
    <row r="8473" spans="2:17" x14ac:dyDescent="0.25">
      <c r="B8473" s="8">
        <v>12</v>
      </c>
      <c r="C8473" s="9">
        <v>19</v>
      </c>
      <c r="D8473" s="134">
        <f>'PVWatts Hourly Results (1)'!C8484</f>
        <v>0</v>
      </c>
      <c r="E8473" s="127">
        <f>DATE(YEAR(Inputs!$D$5),Summary!B8473,Summary!C8473)+TIME(D8473,0,0)</f>
        <v>354</v>
      </c>
      <c r="F8473" s="4">
        <f t="shared" si="928"/>
        <v>0</v>
      </c>
      <c r="G8473" s="4">
        <f t="shared" si="926"/>
        <v>4</v>
      </c>
      <c r="H8473" s="4">
        <f t="shared" si="929"/>
        <v>1</v>
      </c>
      <c r="I8473" s="4">
        <f t="shared" si="930"/>
        <v>0</v>
      </c>
      <c r="J8473" s="4">
        <f t="shared" si="931"/>
        <v>0</v>
      </c>
      <c r="K8473" s="4">
        <f t="shared" si="927"/>
        <v>0</v>
      </c>
      <c r="L8473" s="5">
        <f t="shared" si="932"/>
        <v>0</v>
      </c>
      <c r="M8473" s="137">
        <f>'PVWatts Hourly Results (1)'!L8484/1000</f>
        <v>0</v>
      </c>
      <c r="N8473" s="3">
        <f>'PVWatts Hourly Results (2)'!L8484/1000</f>
        <v>0</v>
      </c>
      <c r="O8473" s="3">
        <f>'PVWatts Hourly Results (3)'!L8484/1000</f>
        <v>0</v>
      </c>
      <c r="P8473" s="3">
        <f>'PVWatts Hourly Results (4)'!L8484/1000</f>
        <v>0</v>
      </c>
      <c r="Q8473" s="130">
        <f>'PVWatts Hourly Results (5)'!L8484/1000</f>
        <v>0</v>
      </c>
    </row>
    <row r="8474" spans="2:17" x14ac:dyDescent="0.25">
      <c r="B8474" s="8">
        <v>12</v>
      </c>
      <c r="C8474" s="9">
        <v>19</v>
      </c>
      <c r="D8474" s="134">
        <f>'PVWatts Hourly Results (1)'!C8485</f>
        <v>0</v>
      </c>
      <c r="E8474" s="127">
        <f>DATE(YEAR(Inputs!$D$5),Summary!B8474,Summary!C8474)+TIME(D8474,0,0)</f>
        <v>354</v>
      </c>
      <c r="F8474" s="4">
        <f t="shared" si="928"/>
        <v>0</v>
      </c>
      <c r="G8474" s="4">
        <f t="shared" si="926"/>
        <v>4</v>
      </c>
      <c r="H8474" s="4">
        <f t="shared" si="929"/>
        <v>1</v>
      </c>
      <c r="I8474" s="4">
        <f t="shared" si="930"/>
        <v>0</v>
      </c>
      <c r="J8474" s="4">
        <f t="shared" si="931"/>
        <v>0</v>
      </c>
      <c r="K8474" s="4">
        <f t="shared" si="927"/>
        <v>0</v>
      </c>
      <c r="L8474" s="5">
        <f t="shared" si="932"/>
        <v>0</v>
      </c>
      <c r="M8474" s="137">
        <f>'PVWatts Hourly Results (1)'!L8485/1000</f>
        <v>0</v>
      </c>
      <c r="N8474" s="3">
        <f>'PVWatts Hourly Results (2)'!L8485/1000</f>
        <v>0</v>
      </c>
      <c r="O8474" s="3">
        <f>'PVWatts Hourly Results (3)'!L8485/1000</f>
        <v>0</v>
      </c>
      <c r="P8474" s="3">
        <f>'PVWatts Hourly Results (4)'!L8485/1000</f>
        <v>0</v>
      </c>
      <c r="Q8474" s="130">
        <f>'PVWatts Hourly Results (5)'!L8485/1000</f>
        <v>0</v>
      </c>
    </row>
    <row r="8475" spans="2:17" x14ac:dyDescent="0.25">
      <c r="B8475" s="8">
        <v>12</v>
      </c>
      <c r="C8475" s="9">
        <v>19</v>
      </c>
      <c r="D8475" s="134">
        <f>'PVWatts Hourly Results (1)'!C8486</f>
        <v>0</v>
      </c>
      <c r="E8475" s="127">
        <f>DATE(YEAR(Inputs!$D$5),Summary!B8475,Summary!C8475)+TIME(D8475,0,0)</f>
        <v>354</v>
      </c>
      <c r="F8475" s="4">
        <f t="shared" si="928"/>
        <v>0</v>
      </c>
      <c r="G8475" s="4">
        <f t="shared" si="926"/>
        <v>4</v>
      </c>
      <c r="H8475" s="4">
        <f t="shared" si="929"/>
        <v>1</v>
      </c>
      <c r="I8475" s="4">
        <f t="shared" si="930"/>
        <v>0</v>
      </c>
      <c r="J8475" s="4">
        <f t="shared" si="931"/>
        <v>0</v>
      </c>
      <c r="K8475" s="4">
        <f t="shared" si="927"/>
        <v>0</v>
      </c>
      <c r="L8475" s="5">
        <f t="shared" si="932"/>
        <v>0</v>
      </c>
      <c r="M8475" s="137">
        <f>'PVWatts Hourly Results (1)'!L8486/1000</f>
        <v>0</v>
      </c>
      <c r="N8475" s="3">
        <f>'PVWatts Hourly Results (2)'!L8486/1000</f>
        <v>0</v>
      </c>
      <c r="O8475" s="3">
        <f>'PVWatts Hourly Results (3)'!L8486/1000</f>
        <v>0</v>
      </c>
      <c r="P8475" s="3">
        <f>'PVWatts Hourly Results (4)'!L8486/1000</f>
        <v>0</v>
      </c>
      <c r="Q8475" s="130">
        <f>'PVWatts Hourly Results (5)'!L8486/1000</f>
        <v>0</v>
      </c>
    </row>
    <row r="8476" spans="2:17" x14ac:dyDescent="0.25">
      <c r="B8476" s="8">
        <v>12</v>
      </c>
      <c r="C8476" s="9">
        <v>19</v>
      </c>
      <c r="D8476" s="134">
        <f>'PVWatts Hourly Results (1)'!C8487</f>
        <v>0</v>
      </c>
      <c r="E8476" s="127">
        <f>DATE(YEAR(Inputs!$D$5),Summary!B8476,Summary!C8476)+TIME(D8476,0,0)</f>
        <v>354</v>
      </c>
      <c r="F8476" s="4">
        <f t="shared" si="928"/>
        <v>0</v>
      </c>
      <c r="G8476" s="4">
        <f t="shared" si="926"/>
        <v>4</v>
      </c>
      <c r="H8476" s="4">
        <f t="shared" si="929"/>
        <v>1</v>
      </c>
      <c r="I8476" s="4">
        <f t="shared" si="930"/>
        <v>0</v>
      </c>
      <c r="J8476" s="4">
        <f t="shared" si="931"/>
        <v>0</v>
      </c>
      <c r="K8476" s="4">
        <f t="shared" si="927"/>
        <v>0</v>
      </c>
      <c r="L8476" s="5">
        <f t="shared" si="932"/>
        <v>0</v>
      </c>
      <c r="M8476" s="137">
        <f>'PVWatts Hourly Results (1)'!L8487/1000</f>
        <v>0</v>
      </c>
      <c r="N8476" s="3">
        <f>'PVWatts Hourly Results (2)'!L8487/1000</f>
        <v>0</v>
      </c>
      <c r="O8476" s="3">
        <f>'PVWatts Hourly Results (3)'!L8487/1000</f>
        <v>0</v>
      </c>
      <c r="P8476" s="3">
        <f>'PVWatts Hourly Results (4)'!L8487/1000</f>
        <v>0</v>
      </c>
      <c r="Q8476" s="130">
        <f>'PVWatts Hourly Results (5)'!L8487/1000</f>
        <v>0</v>
      </c>
    </row>
    <row r="8477" spans="2:17" x14ac:dyDescent="0.25">
      <c r="B8477" s="8">
        <v>12</v>
      </c>
      <c r="C8477" s="9">
        <v>19</v>
      </c>
      <c r="D8477" s="134">
        <f>'PVWatts Hourly Results (1)'!C8488</f>
        <v>0</v>
      </c>
      <c r="E8477" s="127">
        <f>DATE(YEAR(Inputs!$D$5),Summary!B8477,Summary!C8477)+TIME(D8477,0,0)</f>
        <v>354</v>
      </c>
      <c r="F8477" s="4">
        <f t="shared" si="928"/>
        <v>0</v>
      </c>
      <c r="G8477" s="4">
        <f t="shared" si="926"/>
        <v>4</v>
      </c>
      <c r="H8477" s="4">
        <f t="shared" si="929"/>
        <v>1</v>
      </c>
      <c r="I8477" s="4">
        <f t="shared" si="930"/>
        <v>0</v>
      </c>
      <c r="J8477" s="4">
        <f t="shared" si="931"/>
        <v>0</v>
      </c>
      <c r="K8477" s="4">
        <f t="shared" si="927"/>
        <v>0</v>
      </c>
      <c r="L8477" s="5">
        <f t="shared" si="932"/>
        <v>0</v>
      </c>
      <c r="M8477" s="137">
        <f>'PVWatts Hourly Results (1)'!L8488/1000</f>
        <v>0</v>
      </c>
      <c r="N8477" s="3">
        <f>'PVWatts Hourly Results (2)'!L8488/1000</f>
        <v>0</v>
      </c>
      <c r="O8477" s="3">
        <f>'PVWatts Hourly Results (3)'!L8488/1000</f>
        <v>0</v>
      </c>
      <c r="P8477" s="3">
        <f>'PVWatts Hourly Results (4)'!L8488/1000</f>
        <v>0</v>
      </c>
      <c r="Q8477" s="130">
        <f>'PVWatts Hourly Results (5)'!L8488/1000</f>
        <v>0</v>
      </c>
    </row>
    <row r="8478" spans="2:17" x14ac:dyDescent="0.25">
      <c r="B8478" s="8">
        <v>12</v>
      </c>
      <c r="C8478" s="9">
        <v>19</v>
      </c>
      <c r="D8478" s="134">
        <f>'PVWatts Hourly Results (1)'!C8489</f>
        <v>0</v>
      </c>
      <c r="E8478" s="127">
        <f>DATE(YEAR(Inputs!$D$5),Summary!B8478,Summary!C8478)+TIME(D8478,0,0)</f>
        <v>354</v>
      </c>
      <c r="F8478" s="4">
        <f t="shared" si="928"/>
        <v>0</v>
      </c>
      <c r="G8478" s="4">
        <f t="shared" si="926"/>
        <v>4</v>
      </c>
      <c r="H8478" s="4">
        <f t="shared" si="929"/>
        <v>1</v>
      </c>
      <c r="I8478" s="4">
        <f t="shared" si="930"/>
        <v>0</v>
      </c>
      <c r="J8478" s="4">
        <f t="shared" si="931"/>
        <v>0</v>
      </c>
      <c r="K8478" s="4">
        <f t="shared" si="927"/>
        <v>0</v>
      </c>
      <c r="L8478" s="5">
        <f t="shared" si="932"/>
        <v>0</v>
      </c>
      <c r="M8478" s="137">
        <f>'PVWatts Hourly Results (1)'!L8489/1000</f>
        <v>0</v>
      </c>
      <c r="N8478" s="3">
        <f>'PVWatts Hourly Results (2)'!L8489/1000</f>
        <v>0</v>
      </c>
      <c r="O8478" s="3">
        <f>'PVWatts Hourly Results (3)'!L8489/1000</f>
        <v>0</v>
      </c>
      <c r="P8478" s="3">
        <f>'PVWatts Hourly Results (4)'!L8489/1000</f>
        <v>0</v>
      </c>
      <c r="Q8478" s="130">
        <f>'PVWatts Hourly Results (5)'!L8489/1000</f>
        <v>0</v>
      </c>
    </row>
    <row r="8479" spans="2:17" x14ac:dyDescent="0.25">
      <c r="B8479" s="8">
        <v>12</v>
      </c>
      <c r="C8479" s="9">
        <v>19</v>
      </c>
      <c r="D8479" s="134">
        <f>'PVWatts Hourly Results (1)'!C8490</f>
        <v>0</v>
      </c>
      <c r="E8479" s="127">
        <f>DATE(YEAR(Inputs!$D$5),Summary!B8479,Summary!C8479)+TIME(D8479,0,0)</f>
        <v>354</v>
      </c>
      <c r="F8479" s="4">
        <f t="shared" si="928"/>
        <v>0</v>
      </c>
      <c r="G8479" s="4">
        <f t="shared" si="926"/>
        <v>4</v>
      </c>
      <c r="H8479" s="4">
        <f t="shared" si="929"/>
        <v>1</v>
      </c>
      <c r="I8479" s="4">
        <f t="shared" si="930"/>
        <v>0</v>
      </c>
      <c r="J8479" s="4">
        <f t="shared" si="931"/>
        <v>0</v>
      </c>
      <c r="K8479" s="4">
        <f t="shared" si="927"/>
        <v>0</v>
      </c>
      <c r="L8479" s="5">
        <f t="shared" si="932"/>
        <v>0</v>
      </c>
      <c r="M8479" s="137">
        <f>'PVWatts Hourly Results (1)'!L8490/1000</f>
        <v>0</v>
      </c>
      <c r="N8479" s="3">
        <f>'PVWatts Hourly Results (2)'!L8490/1000</f>
        <v>0</v>
      </c>
      <c r="O8479" s="3">
        <f>'PVWatts Hourly Results (3)'!L8490/1000</f>
        <v>0</v>
      </c>
      <c r="P8479" s="3">
        <f>'PVWatts Hourly Results (4)'!L8490/1000</f>
        <v>0</v>
      </c>
      <c r="Q8479" s="130">
        <f>'PVWatts Hourly Results (5)'!L8490/1000</f>
        <v>0</v>
      </c>
    </row>
    <row r="8480" spans="2:17" x14ac:dyDescent="0.25">
      <c r="B8480" s="8">
        <v>12</v>
      </c>
      <c r="C8480" s="9">
        <v>19</v>
      </c>
      <c r="D8480" s="134">
        <f>'PVWatts Hourly Results (1)'!C8491</f>
        <v>0</v>
      </c>
      <c r="E8480" s="127">
        <f>DATE(YEAR(Inputs!$D$5),Summary!B8480,Summary!C8480)+TIME(D8480,0,0)</f>
        <v>354</v>
      </c>
      <c r="F8480" s="4">
        <f t="shared" si="928"/>
        <v>0</v>
      </c>
      <c r="G8480" s="4">
        <f t="shared" si="926"/>
        <v>4</v>
      </c>
      <c r="H8480" s="4">
        <f t="shared" si="929"/>
        <v>1</v>
      </c>
      <c r="I8480" s="4">
        <f t="shared" si="930"/>
        <v>0</v>
      </c>
      <c r="J8480" s="4">
        <f t="shared" si="931"/>
        <v>0</v>
      </c>
      <c r="K8480" s="4">
        <f t="shared" si="927"/>
        <v>0</v>
      </c>
      <c r="L8480" s="5">
        <f t="shared" si="932"/>
        <v>0</v>
      </c>
      <c r="M8480" s="137">
        <f>'PVWatts Hourly Results (1)'!L8491/1000</f>
        <v>0</v>
      </c>
      <c r="N8480" s="3">
        <f>'PVWatts Hourly Results (2)'!L8491/1000</f>
        <v>0</v>
      </c>
      <c r="O8480" s="3">
        <f>'PVWatts Hourly Results (3)'!L8491/1000</f>
        <v>0</v>
      </c>
      <c r="P8480" s="3">
        <f>'PVWatts Hourly Results (4)'!L8491/1000</f>
        <v>0</v>
      </c>
      <c r="Q8480" s="130">
        <f>'PVWatts Hourly Results (5)'!L8491/1000</f>
        <v>0</v>
      </c>
    </row>
    <row r="8481" spans="2:17" x14ac:dyDescent="0.25">
      <c r="B8481" s="8">
        <v>12</v>
      </c>
      <c r="C8481" s="9">
        <v>19</v>
      </c>
      <c r="D8481" s="134">
        <f>'PVWatts Hourly Results (1)'!C8492</f>
        <v>0</v>
      </c>
      <c r="E8481" s="127">
        <f>DATE(YEAR(Inputs!$D$5),Summary!B8481,Summary!C8481)+TIME(D8481,0,0)</f>
        <v>354</v>
      </c>
      <c r="F8481" s="4">
        <f t="shared" si="928"/>
        <v>0</v>
      </c>
      <c r="G8481" s="4">
        <f t="shared" si="926"/>
        <v>4</v>
      </c>
      <c r="H8481" s="4">
        <f t="shared" si="929"/>
        <v>1</v>
      </c>
      <c r="I8481" s="4">
        <f t="shared" si="930"/>
        <v>0</v>
      </c>
      <c r="J8481" s="4">
        <f t="shared" si="931"/>
        <v>0</v>
      </c>
      <c r="K8481" s="4">
        <f t="shared" si="927"/>
        <v>0</v>
      </c>
      <c r="L8481" s="5">
        <f t="shared" si="932"/>
        <v>0</v>
      </c>
      <c r="M8481" s="137">
        <f>'PVWatts Hourly Results (1)'!L8492/1000</f>
        <v>0</v>
      </c>
      <c r="N8481" s="3">
        <f>'PVWatts Hourly Results (2)'!L8492/1000</f>
        <v>0</v>
      </c>
      <c r="O8481" s="3">
        <f>'PVWatts Hourly Results (3)'!L8492/1000</f>
        <v>0</v>
      </c>
      <c r="P8481" s="3">
        <f>'PVWatts Hourly Results (4)'!L8492/1000</f>
        <v>0</v>
      </c>
      <c r="Q8481" s="130">
        <f>'PVWatts Hourly Results (5)'!L8492/1000</f>
        <v>0</v>
      </c>
    </row>
    <row r="8482" spans="2:17" x14ac:dyDescent="0.25">
      <c r="B8482" s="8">
        <v>12</v>
      </c>
      <c r="C8482" s="9">
        <v>19</v>
      </c>
      <c r="D8482" s="134">
        <f>'PVWatts Hourly Results (1)'!C8493</f>
        <v>0</v>
      </c>
      <c r="E8482" s="127">
        <f>DATE(YEAR(Inputs!$D$5),Summary!B8482,Summary!C8482)+TIME(D8482,0,0)</f>
        <v>354</v>
      </c>
      <c r="F8482" s="4">
        <f t="shared" si="928"/>
        <v>0</v>
      </c>
      <c r="G8482" s="4">
        <f t="shared" si="926"/>
        <v>4</v>
      </c>
      <c r="H8482" s="4">
        <f t="shared" si="929"/>
        <v>1</v>
      </c>
      <c r="I8482" s="4">
        <f t="shared" si="930"/>
        <v>0</v>
      </c>
      <c r="J8482" s="4">
        <f t="shared" si="931"/>
        <v>0</v>
      </c>
      <c r="K8482" s="4">
        <f t="shared" si="927"/>
        <v>0</v>
      </c>
      <c r="L8482" s="5">
        <f t="shared" si="932"/>
        <v>0</v>
      </c>
      <c r="M8482" s="137">
        <f>'PVWatts Hourly Results (1)'!L8493/1000</f>
        <v>0</v>
      </c>
      <c r="N8482" s="3">
        <f>'PVWatts Hourly Results (2)'!L8493/1000</f>
        <v>0</v>
      </c>
      <c r="O8482" s="3">
        <f>'PVWatts Hourly Results (3)'!L8493/1000</f>
        <v>0</v>
      </c>
      <c r="P8482" s="3">
        <f>'PVWatts Hourly Results (4)'!L8493/1000</f>
        <v>0</v>
      </c>
      <c r="Q8482" s="130">
        <f>'PVWatts Hourly Results (5)'!L8493/1000</f>
        <v>0</v>
      </c>
    </row>
    <row r="8483" spans="2:17" x14ac:dyDescent="0.25">
      <c r="B8483" s="8">
        <v>12</v>
      </c>
      <c r="C8483" s="9">
        <v>19</v>
      </c>
      <c r="D8483" s="134">
        <f>'PVWatts Hourly Results (1)'!C8494</f>
        <v>0</v>
      </c>
      <c r="E8483" s="127">
        <f>DATE(YEAR(Inputs!$D$5),Summary!B8483,Summary!C8483)+TIME(D8483,0,0)</f>
        <v>354</v>
      </c>
      <c r="F8483" s="4">
        <f t="shared" si="928"/>
        <v>0</v>
      </c>
      <c r="G8483" s="4">
        <f t="shared" si="926"/>
        <v>4</v>
      </c>
      <c r="H8483" s="4">
        <f t="shared" si="929"/>
        <v>1</v>
      </c>
      <c r="I8483" s="4">
        <f t="shared" si="930"/>
        <v>0</v>
      </c>
      <c r="J8483" s="4">
        <f t="shared" si="931"/>
        <v>0</v>
      </c>
      <c r="K8483" s="4">
        <f t="shared" si="927"/>
        <v>0</v>
      </c>
      <c r="L8483" s="5">
        <f t="shared" si="932"/>
        <v>0</v>
      </c>
      <c r="M8483" s="137">
        <f>'PVWatts Hourly Results (1)'!L8494/1000</f>
        <v>0</v>
      </c>
      <c r="N8483" s="3">
        <f>'PVWatts Hourly Results (2)'!L8494/1000</f>
        <v>0</v>
      </c>
      <c r="O8483" s="3">
        <f>'PVWatts Hourly Results (3)'!L8494/1000</f>
        <v>0</v>
      </c>
      <c r="P8483" s="3">
        <f>'PVWatts Hourly Results (4)'!L8494/1000</f>
        <v>0</v>
      </c>
      <c r="Q8483" s="130">
        <f>'PVWatts Hourly Results (5)'!L8494/1000</f>
        <v>0</v>
      </c>
    </row>
    <row r="8484" spans="2:17" x14ac:dyDescent="0.25">
      <c r="B8484" s="8">
        <v>12</v>
      </c>
      <c r="C8484" s="9">
        <v>19</v>
      </c>
      <c r="D8484" s="134">
        <f>'PVWatts Hourly Results (1)'!C8495</f>
        <v>0</v>
      </c>
      <c r="E8484" s="127">
        <f>DATE(YEAR(Inputs!$D$5),Summary!B8484,Summary!C8484)+TIME(D8484,0,0)</f>
        <v>354</v>
      </c>
      <c r="F8484" s="4">
        <f t="shared" si="928"/>
        <v>0</v>
      </c>
      <c r="G8484" s="4">
        <f t="shared" si="926"/>
        <v>4</v>
      </c>
      <c r="H8484" s="4">
        <f t="shared" si="929"/>
        <v>1</v>
      </c>
      <c r="I8484" s="4">
        <f t="shared" si="930"/>
        <v>0</v>
      </c>
      <c r="J8484" s="4">
        <f t="shared" si="931"/>
        <v>0</v>
      </c>
      <c r="K8484" s="4">
        <f t="shared" si="927"/>
        <v>0</v>
      </c>
      <c r="L8484" s="5">
        <f t="shared" si="932"/>
        <v>0</v>
      </c>
      <c r="M8484" s="137">
        <f>'PVWatts Hourly Results (1)'!L8495/1000</f>
        <v>0</v>
      </c>
      <c r="N8484" s="3">
        <f>'PVWatts Hourly Results (2)'!L8495/1000</f>
        <v>0</v>
      </c>
      <c r="O8484" s="3">
        <f>'PVWatts Hourly Results (3)'!L8495/1000</f>
        <v>0</v>
      </c>
      <c r="P8484" s="3">
        <f>'PVWatts Hourly Results (4)'!L8495/1000</f>
        <v>0</v>
      </c>
      <c r="Q8484" s="130">
        <f>'PVWatts Hourly Results (5)'!L8495/1000</f>
        <v>0</v>
      </c>
    </row>
    <row r="8485" spans="2:17" x14ac:dyDescent="0.25">
      <c r="B8485" s="8">
        <v>12</v>
      </c>
      <c r="C8485" s="9">
        <v>19</v>
      </c>
      <c r="D8485" s="134">
        <f>'PVWatts Hourly Results (1)'!C8496</f>
        <v>0</v>
      </c>
      <c r="E8485" s="127">
        <f>DATE(YEAR(Inputs!$D$5),Summary!B8485,Summary!C8485)+TIME(D8485,0,0)</f>
        <v>354</v>
      </c>
      <c r="F8485" s="4">
        <f t="shared" si="928"/>
        <v>0</v>
      </c>
      <c r="G8485" s="4">
        <f t="shared" si="926"/>
        <v>4</v>
      </c>
      <c r="H8485" s="4">
        <f t="shared" si="929"/>
        <v>1</v>
      </c>
      <c r="I8485" s="4">
        <f t="shared" si="930"/>
        <v>0</v>
      </c>
      <c r="J8485" s="4">
        <f t="shared" si="931"/>
        <v>0</v>
      </c>
      <c r="K8485" s="4">
        <f t="shared" si="927"/>
        <v>0</v>
      </c>
      <c r="L8485" s="5">
        <f t="shared" si="932"/>
        <v>0</v>
      </c>
      <c r="M8485" s="137">
        <f>'PVWatts Hourly Results (1)'!L8496/1000</f>
        <v>0</v>
      </c>
      <c r="N8485" s="3">
        <f>'PVWatts Hourly Results (2)'!L8496/1000</f>
        <v>0</v>
      </c>
      <c r="O8485" s="3">
        <f>'PVWatts Hourly Results (3)'!L8496/1000</f>
        <v>0</v>
      </c>
      <c r="P8485" s="3">
        <f>'PVWatts Hourly Results (4)'!L8496/1000</f>
        <v>0</v>
      </c>
      <c r="Q8485" s="130">
        <f>'PVWatts Hourly Results (5)'!L8496/1000</f>
        <v>0</v>
      </c>
    </row>
    <row r="8486" spans="2:17" x14ac:dyDescent="0.25">
      <c r="B8486" s="8">
        <v>12</v>
      </c>
      <c r="C8486" s="9">
        <v>19</v>
      </c>
      <c r="D8486" s="134">
        <f>'PVWatts Hourly Results (1)'!C8497</f>
        <v>0</v>
      </c>
      <c r="E8486" s="127">
        <f>DATE(YEAR(Inputs!$D$5),Summary!B8486,Summary!C8486)+TIME(D8486,0,0)</f>
        <v>354</v>
      </c>
      <c r="F8486" s="4">
        <f t="shared" si="928"/>
        <v>0</v>
      </c>
      <c r="G8486" s="4">
        <f t="shared" si="926"/>
        <v>4</v>
      </c>
      <c r="H8486" s="4">
        <f t="shared" si="929"/>
        <v>1</v>
      </c>
      <c r="I8486" s="4">
        <f t="shared" si="930"/>
        <v>0</v>
      </c>
      <c r="J8486" s="4">
        <f t="shared" si="931"/>
        <v>0</v>
      </c>
      <c r="K8486" s="4">
        <f t="shared" si="927"/>
        <v>0</v>
      </c>
      <c r="L8486" s="5">
        <f t="shared" si="932"/>
        <v>0</v>
      </c>
      <c r="M8486" s="137">
        <f>'PVWatts Hourly Results (1)'!L8497/1000</f>
        <v>0</v>
      </c>
      <c r="N8486" s="3">
        <f>'PVWatts Hourly Results (2)'!L8497/1000</f>
        <v>0</v>
      </c>
      <c r="O8486" s="3">
        <f>'PVWatts Hourly Results (3)'!L8497/1000</f>
        <v>0</v>
      </c>
      <c r="P8486" s="3">
        <f>'PVWatts Hourly Results (4)'!L8497/1000</f>
        <v>0</v>
      </c>
      <c r="Q8486" s="130">
        <f>'PVWatts Hourly Results (5)'!L8497/1000</f>
        <v>0</v>
      </c>
    </row>
    <row r="8487" spans="2:17" x14ac:dyDescent="0.25">
      <c r="B8487" s="8">
        <v>12</v>
      </c>
      <c r="C8487" s="9">
        <v>19</v>
      </c>
      <c r="D8487" s="134">
        <f>'PVWatts Hourly Results (1)'!C8498</f>
        <v>0</v>
      </c>
      <c r="E8487" s="127">
        <f>DATE(YEAR(Inputs!$D$5),Summary!B8487,Summary!C8487)+TIME(D8487,0,0)</f>
        <v>354</v>
      </c>
      <c r="F8487" s="4">
        <f t="shared" si="928"/>
        <v>0</v>
      </c>
      <c r="G8487" s="4">
        <f t="shared" si="926"/>
        <v>4</v>
      </c>
      <c r="H8487" s="4">
        <f t="shared" si="929"/>
        <v>1</v>
      </c>
      <c r="I8487" s="4">
        <f t="shared" si="930"/>
        <v>0</v>
      </c>
      <c r="J8487" s="4">
        <f t="shared" si="931"/>
        <v>0</v>
      </c>
      <c r="K8487" s="4">
        <f t="shared" si="927"/>
        <v>0</v>
      </c>
      <c r="L8487" s="5">
        <f t="shared" si="932"/>
        <v>0</v>
      </c>
      <c r="M8487" s="137">
        <f>'PVWatts Hourly Results (1)'!L8498/1000</f>
        <v>0</v>
      </c>
      <c r="N8487" s="3">
        <f>'PVWatts Hourly Results (2)'!L8498/1000</f>
        <v>0</v>
      </c>
      <c r="O8487" s="3">
        <f>'PVWatts Hourly Results (3)'!L8498/1000</f>
        <v>0</v>
      </c>
      <c r="P8487" s="3">
        <f>'PVWatts Hourly Results (4)'!L8498/1000</f>
        <v>0</v>
      </c>
      <c r="Q8487" s="130">
        <f>'PVWatts Hourly Results (5)'!L8498/1000</f>
        <v>0</v>
      </c>
    </row>
    <row r="8488" spans="2:17" x14ac:dyDescent="0.25">
      <c r="B8488" s="8">
        <v>12</v>
      </c>
      <c r="C8488" s="9">
        <v>19</v>
      </c>
      <c r="D8488" s="134">
        <f>'PVWatts Hourly Results (1)'!C8499</f>
        <v>0</v>
      </c>
      <c r="E8488" s="127">
        <f>DATE(YEAR(Inputs!$D$5),Summary!B8488,Summary!C8488)+TIME(D8488,0,0)</f>
        <v>354</v>
      </c>
      <c r="F8488" s="4">
        <f t="shared" si="928"/>
        <v>0</v>
      </c>
      <c r="G8488" s="4">
        <f t="shared" si="926"/>
        <v>4</v>
      </c>
      <c r="H8488" s="4">
        <f t="shared" si="929"/>
        <v>1</v>
      </c>
      <c r="I8488" s="4">
        <f t="shared" si="930"/>
        <v>0</v>
      </c>
      <c r="J8488" s="4">
        <f t="shared" si="931"/>
        <v>0</v>
      </c>
      <c r="K8488" s="4">
        <f t="shared" si="927"/>
        <v>0</v>
      </c>
      <c r="L8488" s="5">
        <f t="shared" si="932"/>
        <v>0</v>
      </c>
      <c r="M8488" s="137">
        <f>'PVWatts Hourly Results (1)'!L8499/1000</f>
        <v>0</v>
      </c>
      <c r="N8488" s="3">
        <f>'PVWatts Hourly Results (2)'!L8499/1000</f>
        <v>0</v>
      </c>
      <c r="O8488" s="3">
        <f>'PVWatts Hourly Results (3)'!L8499/1000</f>
        <v>0</v>
      </c>
      <c r="P8488" s="3">
        <f>'PVWatts Hourly Results (4)'!L8499/1000</f>
        <v>0</v>
      </c>
      <c r="Q8488" s="130">
        <f>'PVWatts Hourly Results (5)'!L8499/1000</f>
        <v>0</v>
      </c>
    </row>
    <row r="8489" spans="2:17" x14ac:dyDescent="0.25">
      <c r="B8489" s="8">
        <v>12</v>
      </c>
      <c r="C8489" s="9">
        <v>19</v>
      </c>
      <c r="D8489" s="134">
        <f>'PVWatts Hourly Results (1)'!C8500</f>
        <v>0</v>
      </c>
      <c r="E8489" s="127">
        <f>DATE(YEAR(Inputs!$D$5),Summary!B8489,Summary!C8489)+TIME(D8489,0,0)</f>
        <v>354</v>
      </c>
      <c r="F8489" s="4">
        <f t="shared" si="928"/>
        <v>0</v>
      </c>
      <c r="G8489" s="4">
        <f t="shared" si="926"/>
        <v>4</v>
      </c>
      <c r="H8489" s="4">
        <f t="shared" si="929"/>
        <v>1</v>
      </c>
      <c r="I8489" s="4">
        <f t="shared" si="930"/>
        <v>0</v>
      </c>
      <c r="J8489" s="4">
        <f t="shared" si="931"/>
        <v>0</v>
      </c>
      <c r="K8489" s="4">
        <f t="shared" si="927"/>
        <v>0</v>
      </c>
      <c r="L8489" s="5">
        <f t="shared" si="932"/>
        <v>0</v>
      </c>
      <c r="M8489" s="137">
        <f>'PVWatts Hourly Results (1)'!L8500/1000</f>
        <v>0</v>
      </c>
      <c r="N8489" s="3">
        <f>'PVWatts Hourly Results (2)'!L8500/1000</f>
        <v>0</v>
      </c>
      <c r="O8489" s="3">
        <f>'PVWatts Hourly Results (3)'!L8500/1000</f>
        <v>0</v>
      </c>
      <c r="P8489" s="3">
        <f>'PVWatts Hourly Results (4)'!L8500/1000</f>
        <v>0</v>
      </c>
      <c r="Q8489" s="130">
        <f>'PVWatts Hourly Results (5)'!L8500/1000</f>
        <v>0</v>
      </c>
    </row>
    <row r="8490" spans="2:17" x14ac:dyDescent="0.25">
      <c r="B8490" s="8">
        <v>12</v>
      </c>
      <c r="C8490" s="9">
        <v>19</v>
      </c>
      <c r="D8490" s="134">
        <f>'PVWatts Hourly Results (1)'!C8501</f>
        <v>0</v>
      </c>
      <c r="E8490" s="127">
        <f>DATE(YEAR(Inputs!$D$5),Summary!B8490,Summary!C8490)+TIME(D8490,0,0)</f>
        <v>354</v>
      </c>
      <c r="F8490" s="4">
        <f t="shared" si="928"/>
        <v>0</v>
      </c>
      <c r="G8490" s="4">
        <f t="shared" si="926"/>
        <v>4</v>
      </c>
      <c r="H8490" s="4">
        <f t="shared" si="929"/>
        <v>1</v>
      </c>
      <c r="I8490" s="4">
        <f t="shared" si="930"/>
        <v>0</v>
      </c>
      <c r="J8490" s="4">
        <f t="shared" si="931"/>
        <v>0</v>
      </c>
      <c r="K8490" s="4">
        <f t="shared" si="927"/>
        <v>0</v>
      </c>
      <c r="L8490" s="5">
        <f t="shared" si="932"/>
        <v>0</v>
      </c>
      <c r="M8490" s="137">
        <f>'PVWatts Hourly Results (1)'!L8501/1000</f>
        <v>0</v>
      </c>
      <c r="N8490" s="3">
        <f>'PVWatts Hourly Results (2)'!L8501/1000</f>
        <v>0</v>
      </c>
      <c r="O8490" s="3">
        <f>'PVWatts Hourly Results (3)'!L8501/1000</f>
        <v>0</v>
      </c>
      <c r="P8490" s="3">
        <f>'PVWatts Hourly Results (4)'!L8501/1000</f>
        <v>0</v>
      </c>
      <c r="Q8490" s="130">
        <f>'PVWatts Hourly Results (5)'!L8501/1000</f>
        <v>0</v>
      </c>
    </row>
    <row r="8491" spans="2:17" x14ac:dyDescent="0.25">
      <c r="B8491" s="8">
        <v>12</v>
      </c>
      <c r="C8491" s="9">
        <v>19</v>
      </c>
      <c r="D8491" s="134">
        <f>'PVWatts Hourly Results (1)'!C8502</f>
        <v>0</v>
      </c>
      <c r="E8491" s="127">
        <f>DATE(YEAR(Inputs!$D$5),Summary!B8491,Summary!C8491)+TIME(D8491,0,0)</f>
        <v>354</v>
      </c>
      <c r="F8491" s="4">
        <f t="shared" si="928"/>
        <v>0</v>
      </c>
      <c r="G8491" s="4">
        <f t="shared" si="926"/>
        <v>4</v>
      </c>
      <c r="H8491" s="4">
        <f t="shared" si="929"/>
        <v>1</v>
      </c>
      <c r="I8491" s="4">
        <f t="shared" si="930"/>
        <v>0</v>
      </c>
      <c r="J8491" s="4">
        <f t="shared" si="931"/>
        <v>0</v>
      </c>
      <c r="K8491" s="4">
        <f t="shared" si="927"/>
        <v>0</v>
      </c>
      <c r="L8491" s="5">
        <f t="shared" si="932"/>
        <v>0</v>
      </c>
      <c r="M8491" s="137">
        <f>'PVWatts Hourly Results (1)'!L8502/1000</f>
        <v>0</v>
      </c>
      <c r="N8491" s="3">
        <f>'PVWatts Hourly Results (2)'!L8502/1000</f>
        <v>0</v>
      </c>
      <c r="O8491" s="3">
        <f>'PVWatts Hourly Results (3)'!L8502/1000</f>
        <v>0</v>
      </c>
      <c r="P8491" s="3">
        <f>'PVWatts Hourly Results (4)'!L8502/1000</f>
        <v>0</v>
      </c>
      <c r="Q8491" s="130">
        <f>'PVWatts Hourly Results (5)'!L8502/1000</f>
        <v>0</v>
      </c>
    </row>
    <row r="8492" spans="2:17" x14ac:dyDescent="0.25">
      <c r="B8492" s="8">
        <v>12</v>
      </c>
      <c r="C8492" s="9">
        <v>19</v>
      </c>
      <c r="D8492" s="134">
        <f>'PVWatts Hourly Results (1)'!C8503</f>
        <v>0</v>
      </c>
      <c r="E8492" s="127">
        <f>DATE(YEAR(Inputs!$D$5),Summary!B8492,Summary!C8492)+TIME(D8492,0,0)</f>
        <v>354</v>
      </c>
      <c r="F8492" s="4">
        <f t="shared" si="928"/>
        <v>0</v>
      </c>
      <c r="G8492" s="4">
        <f t="shared" si="926"/>
        <v>4</v>
      </c>
      <c r="H8492" s="4">
        <f t="shared" si="929"/>
        <v>1</v>
      </c>
      <c r="I8492" s="4">
        <f t="shared" si="930"/>
        <v>0</v>
      </c>
      <c r="J8492" s="4">
        <f t="shared" si="931"/>
        <v>0</v>
      </c>
      <c r="K8492" s="4">
        <f t="shared" si="927"/>
        <v>0</v>
      </c>
      <c r="L8492" s="5">
        <f t="shared" si="932"/>
        <v>0</v>
      </c>
      <c r="M8492" s="137">
        <f>'PVWatts Hourly Results (1)'!L8503/1000</f>
        <v>0</v>
      </c>
      <c r="N8492" s="3">
        <f>'PVWatts Hourly Results (2)'!L8503/1000</f>
        <v>0</v>
      </c>
      <c r="O8492" s="3">
        <f>'PVWatts Hourly Results (3)'!L8503/1000</f>
        <v>0</v>
      </c>
      <c r="P8492" s="3">
        <f>'PVWatts Hourly Results (4)'!L8503/1000</f>
        <v>0</v>
      </c>
      <c r="Q8492" s="130">
        <f>'PVWatts Hourly Results (5)'!L8503/1000</f>
        <v>0</v>
      </c>
    </row>
    <row r="8493" spans="2:17" x14ac:dyDescent="0.25">
      <c r="B8493" s="8">
        <v>12</v>
      </c>
      <c r="C8493" s="9">
        <v>19</v>
      </c>
      <c r="D8493" s="134">
        <f>'PVWatts Hourly Results (1)'!C8504</f>
        <v>0</v>
      </c>
      <c r="E8493" s="127">
        <f>DATE(YEAR(Inputs!$D$5),Summary!B8493,Summary!C8493)+TIME(D8493,0,0)</f>
        <v>354</v>
      </c>
      <c r="F8493" s="4">
        <f t="shared" si="928"/>
        <v>0</v>
      </c>
      <c r="G8493" s="4">
        <f t="shared" si="926"/>
        <v>4</v>
      </c>
      <c r="H8493" s="4">
        <f t="shared" si="929"/>
        <v>1</v>
      </c>
      <c r="I8493" s="4">
        <f t="shared" si="930"/>
        <v>0</v>
      </c>
      <c r="J8493" s="4">
        <f t="shared" si="931"/>
        <v>0</v>
      </c>
      <c r="K8493" s="4">
        <f t="shared" si="927"/>
        <v>0</v>
      </c>
      <c r="L8493" s="5">
        <f t="shared" si="932"/>
        <v>0</v>
      </c>
      <c r="M8493" s="137">
        <f>'PVWatts Hourly Results (1)'!L8504/1000</f>
        <v>0</v>
      </c>
      <c r="N8493" s="3">
        <f>'PVWatts Hourly Results (2)'!L8504/1000</f>
        <v>0</v>
      </c>
      <c r="O8493" s="3">
        <f>'PVWatts Hourly Results (3)'!L8504/1000</f>
        <v>0</v>
      </c>
      <c r="P8493" s="3">
        <f>'PVWatts Hourly Results (4)'!L8504/1000</f>
        <v>0</v>
      </c>
      <c r="Q8493" s="130">
        <f>'PVWatts Hourly Results (5)'!L8504/1000</f>
        <v>0</v>
      </c>
    </row>
    <row r="8494" spans="2:17" x14ac:dyDescent="0.25">
      <c r="B8494" s="8">
        <v>12</v>
      </c>
      <c r="C8494" s="9">
        <v>20</v>
      </c>
      <c r="D8494" s="134">
        <f>'PVWatts Hourly Results (1)'!C8505</f>
        <v>0</v>
      </c>
      <c r="E8494" s="127">
        <f>DATE(YEAR(Inputs!$D$5),Summary!B8494,Summary!C8494)+TIME(D8494,0,0)</f>
        <v>355</v>
      </c>
      <c r="F8494" s="4">
        <f t="shared" si="928"/>
        <v>0</v>
      </c>
      <c r="G8494" s="4">
        <f t="shared" si="926"/>
        <v>5</v>
      </c>
      <c r="H8494" s="4">
        <f t="shared" si="929"/>
        <v>1</v>
      </c>
      <c r="I8494" s="4">
        <f t="shared" si="930"/>
        <v>0</v>
      </c>
      <c r="J8494" s="4">
        <f t="shared" si="931"/>
        <v>0</v>
      </c>
      <c r="K8494" s="4">
        <f t="shared" si="927"/>
        <v>0</v>
      </c>
      <c r="L8494" s="5">
        <f t="shared" si="932"/>
        <v>0</v>
      </c>
      <c r="M8494" s="137">
        <f>'PVWatts Hourly Results (1)'!L8505/1000</f>
        <v>0</v>
      </c>
      <c r="N8494" s="3">
        <f>'PVWatts Hourly Results (2)'!L8505/1000</f>
        <v>0</v>
      </c>
      <c r="O8494" s="3">
        <f>'PVWatts Hourly Results (3)'!L8505/1000</f>
        <v>0</v>
      </c>
      <c r="P8494" s="3">
        <f>'PVWatts Hourly Results (4)'!L8505/1000</f>
        <v>0</v>
      </c>
      <c r="Q8494" s="130">
        <f>'PVWatts Hourly Results (5)'!L8505/1000</f>
        <v>0</v>
      </c>
    </row>
    <row r="8495" spans="2:17" x14ac:dyDescent="0.25">
      <c r="B8495" s="8">
        <v>12</v>
      </c>
      <c r="C8495" s="9">
        <v>20</v>
      </c>
      <c r="D8495" s="134">
        <f>'PVWatts Hourly Results (1)'!C8506</f>
        <v>0</v>
      </c>
      <c r="E8495" s="127">
        <f>DATE(YEAR(Inputs!$D$5),Summary!B8495,Summary!C8495)+TIME(D8495,0,0)</f>
        <v>355</v>
      </c>
      <c r="F8495" s="4">
        <f t="shared" si="928"/>
        <v>0</v>
      </c>
      <c r="G8495" s="4">
        <f t="shared" si="926"/>
        <v>5</v>
      </c>
      <c r="H8495" s="4">
        <f t="shared" si="929"/>
        <v>1</v>
      </c>
      <c r="I8495" s="4">
        <f t="shared" si="930"/>
        <v>0</v>
      </c>
      <c r="J8495" s="4">
        <f t="shared" si="931"/>
        <v>0</v>
      </c>
      <c r="K8495" s="4">
        <f t="shared" si="927"/>
        <v>0</v>
      </c>
      <c r="L8495" s="5">
        <f t="shared" si="932"/>
        <v>0</v>
      </c>
      <c r="M8495" s="137">
        <f>'PVWatts Hourly Results (1)'!L8506/1000</f>
        <v>0</v>
      </c>
      <c r="N8495" s="3">
        <f>'PVWatts Hourly Results (2)'!L8506/1000</f>
        <v>0</v>
      </c>
      <c r="O8495" s="3">
        <f>'PVWatts Hourly Results (3)'!L8506/1000</f>
        <v>0</v>
      </c>
      <c r="P8495" s="3">
        <f>'PVWatts Hourly Results (4)'!L8506/1000</f>
        <v>0</v>
      </c>
      <c r="Q8495" s="130">
        <f>'PVWatts Hourly Results (5)'!L8506/1000</f>
        <v>0</v>
      </c>
    </row>
    <row r="8496" spans="2:17" x14ac:dyDescent="0.25">
      <c r="B8496" s="8">
        <v>12</v>
      </c>
      <c r="C8496" s="9">
        <v>20</v>
      </c>
      <c r="D8496" s="134">
        <f>'PVWatts Hourly Results (1)'!C8507</f>
        <v>0</v>
      </c>
      <c r="E8496" s="127">
        <f>DATE(YEAR(Inputs!$D$5),Summary!B8496,Summary!C8496)+TIME(D8496,0,0)</f>
        <v>355</v>
      </c>
      <c r="F8496" s="4">
        <f t="shared" si="928"/>
        <v>0</v>
      </c>
      <c r="G8496" s="4">
        <f t="shared" si="926"/>
        <v>5</v>
      </c>
      <c r="H8496" s="4">
        <f t="shared" si="929"/>
        <v>1</v>
      </c>
      <c r="I8496" s="4">
        <f t="shared" si="930"/>
        <v>0</v>
      </c>
      <c r="J8496" s="4">
        <f t="shared" si="931"/>
        <v>0</v>
      </c>
      <c r="K8496" s="4">
        <f t="shared" si="927"/>
        <v>0</v>
      </c>
      <c r="L8496" s="5">
        <f t="shared" si="932"/>
        <v>0</v>
      </c>
      <c r="M8496" s="137">
        <f>'PVWatts Hourly Results (1)'!L8507/1000</f>
        <v>0</v>
      </c>
      <c r="N8496" s="3">
        <f>'PVWatts Hourly Results (2)'!L8507/1000</f>
        <v>0</v>
      </c>
      <c r="O8496" s="3">
        <f>'PVWatts Hourly Results (3)'!L8507/1000</f>
        <v>0</v>
      </c>
      <c r="P8496" s="3">
        <f>'PVWatts Hourly Results (4)'!L8507/1000</f>
        <v>0</v>
      </c>
      <c r="Q8496" s="130">
        <f>'PVWatts Hourly Results (5)'!L8507/1000</f>
        <v>0</v>
      </c>
    </row>
    <row r="8497" spans="2:17" x14ac:dyDescent="0.25">
      <c r="B8497" s="8">
        <v>12</v>
      </c>
      <c r="C8497" s="9">
        <v>20</v>
      </c>
      <c r="D8497" s="134">
        <f>'PVWatts Hourly Results (1)'!C8508</f>
        <v>0</v>
      </c>
      <c r="E8497" s="127">
        <f>DATE(YEAR(Inputs!$D$5),Summary!B8497,Summary!C8497)+TIME(D8497,0,0)</f>
        <v>355</v>
      </c>
      <c r="F8497" s="4">
        <f t="shared" si="928"/>
        <v>0</v>
      </c>
      <c r="G8497" s="4">
        <f t="shared" si="926"/>
        <v>5</v>
      </c>
      <c r="H8497" s="4">
        <f t="shared" si="929"/>
        <v>1</v>
      </c>
      <c r="I8497" s="4">
        <f t="shared" si="930"/>
        <v>0</v>
      </c>
      <c r="J8497" s="4">
        <f t="shared" si="931"/>
        <v>0</v>
      </c>
      <c r="K8497" s="4">
        <f t="shared" si="927"/>
        <v>0</v>
      </c>
      <c r="L8497" s="5">
        <f t="shared" si="932"/>
        <v>0</v>
      </c>
      <c r="M8497" s="137">
        <f>'PVWatts Hourly Results (1)'!L8508/1000</f>
        <v>0</v>
      </c>
      <c r="N8497" s="3">
        <f>'PVWatts Hourly Results (2)'!L8508/1000</f>
        <v>0</v>
      </c>
      <c r="O8497" s="3">
        <f>'PVWatts Hourly Results (3)'!L8508/1000</f>
        <v>0</v>
      </c>
      <c r="P8497" s="3">
        <f>'PVWatts Hourly Results (4)'!L8508/1000</f>
        <v>0</v>
      </c>
      <c r="Q8497" s="130">
        <f>'PVWatts Hourly Results (5)'!L8508/1000</f>
        <v>0</v>
      </c>
    </row>
    <row r="8498" spans="2:17" x14ac:dyDescent="0.25">
      <c r="B8498" s="8">
        <v>12</v>
      </c>
      <c r="C8498" s="9">
        <v>20</v>
      </c>
      <c r="D8498" s="134">
        <f>'PVWatts Hourly Results (1)'!C8509</f>
        <v>0</v>
      </c>
      <c r="E8498" s="127">
        <f>DATE(YEAR(Inputs!$D$5),Summary!B8498,Summary!C8498)+TIME(D8498,0,0)</f>
        <v>355</v>
      </c>
      <c r="F8498" s="4">
        <f t="shared" si="928"/>
        <v>0</v>
      </c>
      <c r="G8498" s="4">
        <f t="shared" si="926"/>
        <v>5</v>
      </c>
      <c r="H8498" s="4">
        <f t="shared" si="929"/>
        <v>1</v>
      </c>
      <c r="I8498" s="4">
        <f t="shared" si="930"/>
        <v>0</v>
      </c>
      <c r="J8498" s="4">
        <f t="shared" si="931"/>
        <v>0</v>
      </c>
      <c r="K8498" s="4">
        <f t="shared" si="927"/>
        <v>0</v>
      </c>
      <c r="L8498" s="5">
        <f t="shared" si="932"/>
        <v>0</v>
      </c>
      <c r="M8498" s="137">
        <f>'PVWatts Hourly Results (1)'!L8509/1000</f>
        <v>0</v>
      </c>
      <c r="N8498" s="3">
        <f>'PVWatts Hourly Results (2)'!L8509/1000</f>
        <v>0</v>
      </c>
      <c r="O8498" s="3">
        <f>'PVWatts Hourly Results (3)'!L8509/1000</f>
        <v>0</v>
      </c>
      <c r="P8498" s="3">
        <f>'PVWatts Hourly Results (4)'!L8509/1000</f>
        <v>0</v>
      </c>
      <c r="Q8498" s="130">
        <f>'PVWatts Hourly Results (5)'!L8509/1000</f>
        <v>0</v>
      </c>
    </row>
    <row r="8499" spans="2:17" x14ac:dyDescent="0.25">
      <c r="B8499" s="8">
        <v>12</v>
      </c>
      <c r="C8499" s="9">
        <v>20</v>
      </c>
      <c r="D8499" s="134">
        <f>'PVWatts Hourly Results (1)'!C8510</f>
        <v>0</v>
      </c>
      <c r="E8499" s="127">
        <f>DATE(YEAR(Inputs!$D$5),Summary!B8499,Summary!C8499)+TIME(D8499,0,0)</f>
        <v>355</v>
      </c>
      <c r="F8499" s="4">
        <f t="shared" si="928"/>
        <v>0</v>
      </c>
      <c r="G8499" s="4">
        <f t="shared" si="926"/>
        <v>5</v>
      </c>
      <c r="H8499" s="4">
        <f t="shared" si="929"/>
        <v>1</v>
      </c>
      <c r="I8499" s="4">
        <f t="shared" si="930"/>
        <v>0</v>
      </c>
      <c r="J8499" s="4">
        <f t="shared" si="931"/>
        <v>0</v>
      </c>
      <c r="K8499" s="4">
        <f t="shared" si="927"/>
        <v>0</v>
      </c>
      <c r="L8499" s="5">
        <f t="shared" si="932"/>
        <v>0</v>
      </c>
      <c r="M8499" s="137">
        <f>'PVWatts Hourly Results (1)'!L8510/1000</f>
        <v>0</v>
      </c>
      <c r="N8499" s="3">
        <f>'PVWatts Hourly Results (2)'!L8510/1000</f>
        <v>0</v>
      </c>
      <c r="O8499" s="3">
        <f>'PVWatts Hourly Results (3)'!L8510/1000</f>
        <v>0</v>
      </c>
      <c r="P8499" s="3">
        <f>'PVWatts Hourly Results (4)'!L8510/1000</f>
        <v>0</v>
      </c>
      <c r="Q8499" s="130">
        <f>'PVWatts Hourly Results (5)'!L8510/1000</f>
        <v>0</v>
      </c>
    </row>
    <row r="8500" spans="2:17" x14ac:dyDescent="0.25">
      <c r="B8500" s="8">
        <v>12</v>
      </c>
      <c r="C8500" s="9">
        <v>20</v>
      </c>
      <c r="D8500" s="134">
        <f>'PVWatts Hourly Results (1)'!C8511</f>
        <v>0</v>
      </c>
      <c r="E8500" s="127">
        <f>DATE(YEAR(Inputs!$D$5),Summary!B8500,Summary!C8500)+TIME(D8500,0,0)</f>
        <v>355</v>
      </c>
      <c r="F8500" s="4">
        <f t="shared" si="928"/>
        <v>0</v>
      </c>
      <c r="G8500" s="4">
        <f t="shared" si="926"/>
        <v>5</v>
      </c>
      <c r="H8500" s="4">
        <f t="shared" si="929"/>
        <v>1</v>
      </c>
      <c r="I8500" s="4">
        <f t="shared" si="930"/>
        <v>0</v>
      </c>
      <c r="J8500" s="4">
        <f t="shared" si="931"/>
        <v>0</v>
      </c>
      <c r="K8500" s="4">
        <f t="shared" si="927"/>
        <v>0</v>
      </c>
      <c r="L8500" s="5">
        <f t="shared" si="932"/>
        <v>0</v>
      </c>
      <c r="M8500" s="137">
        <f>'PVWatts Hourly Results (1)'!L8511/1000</f>
        <v>0</v>
      </c>
      <c r="N8500" s="3">
        <f>'PVWatts Hourly Results (2)'!L8511/1000</f>
        <v>0</v>
      </c>
      <c r="O8500" s="3">
        <f>'PVWatts Hourly Results (3)'!L8511/1000</f>
        <v>0</v>
      </c>
      <c r="P8500" s="3">
        <f>'PVWatts Hourly Results (4)'!L8511/1000</f>
        <v>0</v>
      </c>
      <c r="Q8500" s="130">
        <f>'PVWatts Hourly Results (5)'!L8511/1000</f>
        <v>0</v>
      </c>
    </row>
    <row r="8501" spans="2:17" x14ac:dyDescent="0.25">
      <c r="B8501" s="8">
        <v>12</v>
      </c>
      <c r="C8501" s="9">
        <v>20</v>
      </c>
      <c r="D8501" s="134">
        <f>'PVWatts Hourly Results (1)'!C8512</f>
        <v>0</v>
      </c>
      <c r="E8501" s="127">
        <f>DATE(YEAR(Inputs!$D$5),Summary!B8501,Summary!C8501)+TIME(D8501,0,0)</f>
        <v>355</v>
      </c>
      <c r="F8501" s="4">
        <f t="shared" si="928"/>
        <v>0</v>
      </c>
      <c r="G8501" s="4">
        <f t="shared" si="926"/>
        <v>5</v>
      </c>
      <c r="H8501" s="4">
        <f t="shared" si="929"/>
        <v>1</v>
      </c>
      <c r="I8501" s="4">
        <f t="shared" si="930"/>
        <v>0</v>
      </c>
      <c r="J8501" s="4">
        <f t="shared" si="931"/>
        <v>0</v>
      </c>
      <c r="K8501" s="4">
        <f t="shared" si="927"/>
        <v>0</v>
      </c>
      <c r="L8501" s="5">
        <f t="shared" si="932"/>
        <v>0</v>
      </c>
      <c r="M8501" s="137">
        <f>'PVWatts Hourly Results (1)'!L8512/1000</f>
        <v>0</v>
      </c>
      <c r="N8501" s="3">
        <f>'PVWatts Hourly Results (2)'!L8512/1000</f>
        <v>0</v>
      </c>
      <c r="O8501" s="3">
        <f>'PVWatts Hourly Results (3)'!L8512/1000</f>
        <v>0</v>
      </c>
      <c r="P8501" s="3">
        <f>'PVWatts Hourly Results (4)'!L8512/1000</f>
        <v>0</v>
      </c>
      <c r="Q8501" s="130">
        <f>'PVWatts Hourly Results (5)'!L8512/1000</f>
        <v>0</v>
      </c>
    </row>
    <row r="8502" spans="2:17" x14ac:dyDescent="0.25">
      <c r="B8502" s="8">
        <v>12</v>
      </c>
      <c r="C8502" s="9">
        <v>20</v>
      </c>
      <c r="D8502" s="134">
        <f>'PVWatts Hourly Results (1)'!C8513</f>
        <v>0</v>
      </c>
      <c r="E8502" s="127">
        <f>DATE(YEAR(Inputs!$D$5),Summary!B8502,Summary!C8502)+TIME(D8502,0,0)</f>
        <v>355</v>
      </c>
      <c r="F8502" s="4">
        <f t="shared" si="928"/>
        <v>0</v>
      </c>
      <c r="G8502" s="4">
        <f t="shared" si="926"/>
        <v>5</v>
      </c>
      <c r="H8502" s="4">
        <f t="shared" si="929"/>
        <v>1</v>
      </c>
      <c r="I8502" s="4">
        <f t="shared" si="930"/>
        <v>0</v>
      </c>
      <c r="J8502" s="4">
        <f t="shared" si="931"/>
        <v>0</v>
      </c>
      <c r="K8502" s="4">
        <f t="shared" si="927"/>
        <v>0</v>
      </c>
      <c r="L8502" s="5">
        <f t="shared" si="932"/>
        <v>0</v>
      </c>
      <c r="M8502" s="137">
        <f>'PVWatts Hourly Results (1)'!L8513/1000</f>
        <v>0</v>
      </c>
      <c r="N8502" s="3">
        <f>'PVWatts Hourly Results (2)'!L8513/1000</f>
        <v>0</v>
      </c>
      <c r="O8502" s="3">
        <f>'PVWatts Hourly Results (3)'!L8513/1000</f>
        <v>0</v>
      </c>
      <c r="P8502" s="3">
        <f>'PVWatts Hourly Results (4)'!L8513/1000</f>
        <v>0</v>
      </c>
      <c r="Q8502" s="130">
        <f>'PVWatts Hourly Results (5)'!L8513/1000</f>
        <v>0</v>
      </c>
    </row>
    <row r="8503" spans="2:17" x14ac:dyDescent="0.25">
      <c r="B8503" s="8">
        <v>12</v>
      </c>
      <c r="C8503" s="9">
        <v>20</v>
      </c>
      <c r="D8503" s="134">
        <f>'PVWatts Hourly Results (1)'!C8514</f>
        <v>0</v>
      </c>
      <c r="E8503" s="127">
        <f>DATE(YEAR(Inputs!$D$5),Summary!B8503,Summary!C8503)+TIME(D8503,0,0)</f>
        <v>355</v>
      </c>
      <c r="F8503" s="4">
        <f t="shared" si="928"/>
        <v>0</v>
      </c>
      <c r="G8503" s="4">
        <f t="shared" si="926"/>
        <v>5</v>
      </c>
      <c r="H8503" s="4">
        <f t="shared" si="929"/>
        <v>1</v>
      </c>
      <c r="I8503" s="4">
        <f t="shared" si="930"/>
        <v>0</v>
      </c>
      <c r="J8503" s="4">
        <f t="shared" si="931"/>
        <v>0</v>
      </c>
      <c r="K8503" s="4">
        <f t="shared" si="927"/>
        <v>0</v>
      </c>
      <c r="L8503" s="5">
        <f t="shared" si="932"/>
        <v>0</v>
      </c>
      <c r="M8503" s="137">
        <f>'PVWatts Hourly Results (1)'!L8514/1000</f>
        <v>0</v>
      </c>
      <c r="N8503" s="3">
        <f>'PVWatts Hourly Results (2)'!L8514/1000</f>
        <v>0</v>
      </c>
      <c r="O8503" s="3">
        <f>'PVWatts Hourly Results (3)'!L8514/1000</f>
        <v>0</v>
      </c>
      <c r="P8503" s="3">
        <f>'PVWatts Hourly Results (4)'!L8514/1000</f>
        <v>0</v>
      </c>
      <c r="Q8503" s="130">
        <f>'PVWatts Hourly Results (5)'!L8514/1000</f>
        <v>0</v>
      </c>
    </row>
    <row r="8504" spans="2:17" x14ac:dyDescent="0.25">
      <c r="B8504" s="8">
        <v>12</v>
      </c>
      <c r="C8504" s="9">
        <v>20</v>
      </c>
      <c r="D8504" s="134">
        <f>'PVWatts Hourly Results (1)'!C8515</f>
        <v>0</v>
      </c>
      <c r="E8504" s="127">
        <f>DATE(YEAR(Inputs!$D$5),Summary!B8504,Summary!C8504)+TIME(D8504,0,0)</f>
        <v>355</v>
      </c>
      <c r="F8504" s="4">
        <f t="shared" si="928"/>
        <v>0</v>
      </c>
      <c r="G8504" s="4">
        <f t="shared" si="926"/>
        <v>5</v>
      </c>
      <c r="H8504" s="4">
        <f t="shared" si="929"/>
        <v>1</v>
      </c>
      <c r="I8504" s="4">
        <f t="shared" si="930"/>
        <v>0</v>
      </c>
      <c r="J8504" s="4">
        <f t="shared" si="931"/>
        <v>0</v>
      </c>
      <c r="K8504" s="4">
        <f t="shared" si="927"/>
        <v>0</v>
      </c>
      <c r="L8504" s="5">
        <f t="shared" si="932"/>
        <v>0</v>
      </c>
      <c r="M8504" s="137">
        <f>'PVWatts Hourly Results (1)'!L8515/1000</f>
        <v>0</v>
      </c>
      <c r="N8504" s="3">
        <f>'PVWatts Hourly Results (2)'!L8515/1000</f>
        <v>0</v>
      </c>
      <c r="O8504" s="3">
        <f>'PVWatts Hourly Results (3)'!L8515/1000</f>
        <v>0</v>
      </c>
      <c r="P8504" s="3">
        <f>'PVWatts Hourly Results (4)'!L8515/1000</f>
        <v>0</v>
      </c>
      <c r="Q8504" s="130">
        <f>'PVWatts Hourly Results (5)'!L8515/1000</f>
        <v>0</v>
      </c>
    </row>
    <row r="8505" spans="2:17" x14ac:dyDescent="0.25">
      <c r="B8505" s="8">
        <v>12</v>
      </c>
      <c r="C8505" s="9">
        <v>20</v>
      </c>
      <c r="D8505" s="134">
        <f>'PVWatts Hourly Results (1)'!C8516</f>
        <v>0</v>
      </c>
      <c r="E8505" s="127">
        <f>DATE(YEAR(Inputs!$D$5),Summary!B8505,Summary!C8505)+TIME(D8505,0,0)</f>
        <v>355</v>
      </c>
      <c r="F8505" s="4">
        <f t="shared" si="928"/>
        <v>0</v>
      </c>
      <c r="G8505" s="4">
        <f t="shared" si="926"/>
        <v>5</v>
      </c>
      <c r="H8505" s="4">
        <f t="shared" si="929"/>
        <v>1</v>
      </c>
      <c r="I8505" s="4">
        <f t="shared" si="930"/>
        <v>0</v>
      </c>
      <c r="J8505" s="4">
        <f t="shared" si="931"/>
        <v>0</v>
      </c>
      <c r="K8505" s="4">
        <f t="shared" si="927"/>
        <v>0</v>
      </c>
      <c r="L8505" s="5">
        <f t="shared" si="932"/>
        <v>0</v>
      </c>
      <c r="M8505" s="137">
        <f>'PVWatts Hourly Results (1)'!L8516/1000</f>
        <v>0</v>
      </c>
      <c r="N8505" s="3">
        <f>'PVWatts Hourly Results (2)'!L8516/1000</f>
        <v>0</v>
      </c>
      <c r="O8505" s="3">
        <f>'PVWatts Hourly Results (3)'!L8516/1000</f>
        <v>0</v>
      </c>
      <c r="P8505" s="3">
        <f>'PVWatts Hourly Results (4)'!L8516/1000</f>
        <v>0</v>
      </c>
      <c r="Q8505" s="130">
        <f>'PVWatts Hourly Results (5)'!L8516/1000</f>
        <v>0</v>
      </c>
    </row>
    <row r="8506" spans="2:17" x14ac:dyDescent="0.25">
      <c r="B8506" s="8">
        <v>12</v>
      </c>
      <c r="C8506" s="9">
        <v>20</v>
      </c>
      <c r="D8506" s="134">
        <f>'PVWatts Hourly Results (1)'!C8517</f>
        <v>0</v>
      </c>
      <c r="E8506" s="127">
        <f>DATE(YEAR(Inputs!$D$5),Summary!B8506,Summary!C8506)+TIME(D8506,0,0)</f>
        <v>355</v>
      </c>
      <c r="F8506" s="4">
        <f t="shared" si="928"/>
        <v>0</v>
      </c>
      <c r="G8506" s="4">
        <f t="shared" si="926"/>
        <v>5</v>
      </c>
      <c r="H8506" s="4">
        <f t="shared" si="929"/>
        <v>1</v>
      </c>
      <c r="I8506" s="4">
        <f t="shared" si="930"/>
        <v>0</v>
      </c>
      <c r="J8506" s="4">
        <f t="shared" si="931"/>
        <v>0</v>
      </c>
      <c r="K8506" s="4">
        <f t="shared" si="927"/>
        <v>0</v>
      </c>
      <c r="L8506" s="5">
        <f t="shared" si="932"/>
        <v>0</v>
      </c>
      <c r="M8506" s="137">
        <f>'PVWatts Hourly Results (1)'!L8517/1000</f>
        <v>0</v>
      </c>
      <c r="N8506" s="3">
        <f>'PVWatts Hourly Results (2)'!L8517/1000</f>
        <v>0</v>
      </c>
      <c r="O8506" s="3">
        <f>'PVWatts Hourly Results (3)'!L8517/1000</f>
        <v>0</v>
      </c>
      <c r="P8506" s="3">
        <f>'PVWatts Hourly Results (4)'!L8517/1000</f>
        <v>0</v>
      </c>
      <c r="Q8506" s="130">
        <f>'PVWatts Hourly Results (5)'!L8517/1000</f>
        <v>0</v>
      </c>
    </row>
    <row r="8507" spans="2:17" x14ac:dyDescent="0.25">
      <c r="B8507" s="8">
        <v>12</v>
      </c>
      <c r="C8507" s="9">
        <v>20</v>
      </c>
      <c r="D8507" s="134">
        <f>'PVWatts Hourly Results (1)'!C8518</f>
        <v>0</v>
      </c>
      <c r="E8507" s="127">
        <f>DATE(YEAR(Inputs!$D$5),Summary!B8507,Summary!C8507)+TIME(D8507,0,0)</f>
        <v>355</v>
      </c>
      <c r="F8507" s="4">
        <f t="shared" si="928"/>
        <v>0</v>
      </c>
      <c r="G8507" s="4">
        <f t="shared" si="926"/>
        <v>5</v>
      </c>
      <c r="H8507" s="4">
        <f t="shared" si="929"/>
        <v>1</v>
      </c>
      <c r="I8507" s="4">
        <f t="shared" si="930"/>
        <v>0</v>
      </c>
      <c r="J8507" s="4">
        <f t="shared" si="931"/>
        <v>0</v>
      </c>
      <c r="K8507" s="4">
        <f t="shared" si="927"/>
        <v>0</v>
      </c>
      <c r="L8507" s="5">
        <f t="shared" si="932"/>
        <v>0</v>
      </c>
      <c r="M8507" s="137">
        <f>'PVWatts Hourly Results (1)'!L8518/1000</f>
        <v>0</v>
      </c>
      <c r="N8507" s="3">
        <f>'PVWatts Hourly Results (2)'!L8518/1000</f>
        <v>0</v>
      </c>
      <c r="O8507" s="3">
        <f>'PVWatts Hourly Results (3)'!L8518/1000</f>
        <v>0</v>
      </c>
      <c r="P8507" s="3">
        <f>'PVWatts Hourly Results (4)'!L8518/1000</f>
        <v>0</v>
      </c>
      <c r="Q8507" s="130">
        <f>'PVWatts Hourly Results (5)'!L8518/1000</f>
        <v>0</v>
      </c>
    </row>
    <row r="8508" spans="2:17" x14ac:dyDescent="0.25">
      <c r="B8508" s="8">
        <v>12</v>
      </c>
      <c r="C8508" s="9">
        <v>20</v>
      </c>
      <c r="D8508" s="134">
        <f>'PVWatts Hourly Results (1)'!C8519</f>
        <v>0</v>
      </c>
      <c r="E8508" s="127">
        <f>DATE(YEAR(Inputs!$D$5),Summary!B8508,Summary!C8508)+TIME(D8508,0,0)</f>
        <v>355</v>
      </c>
      <c r="F8508" s="4">
        <f t="shared" si="928"/>
        <v>0</v>
      </c>
      <c r="G8508" s="4">
        <f t="shared" si="926"/>
        <v>5</v>
      </c>
      <c r="H8508" s="4">
        <f t="shared" si="929"/>
        <v>1</v>
      </c>
      <c r="I8508" s="4">
        <f t="shared" si="930"/>
        <v>0</v>
      </c>
      <c r="J8508" s="4">
        <f t="shared" si="931"/>
        <v>0</v>
      </c>
      <c r="K8508" s="4">
        <f t="shared" si="927"/>
        <v>0</v>
      </c>
      <c r="L8508" s="5">
        <f t="shared" si="932"/>
        <v>0</v>
      </c>
      <c r="M8508" s="137">
        <f>'PVWatts Hourly Results (1)'!L8519/1000</f>
        <v>0</v>
      </c>
      <c r="N8508" s="3">
        <f>'PVWatts Hourly Results (2)'!L8519/1000</f>
        <v>0</v>
      </c>
      <c r="O8508" s="3">
        <f>'PVWatts Hourly Results (3)'!L8519/1000</f>
        <v>0</v>
      </c>
      <c r="P8508" s="3">
        <f>'PVWatts Hourly Results (4)'!L8519/1000</f>
        <v>0</v>
      </c>
      <c r="Q8508" s="130">
        <f>'PVWatts Hourly Results (5)'!L8519/1000</f>
        <v>0</v>
      </c>
    </row>
    <row r="8509" spans="2:17" x14ac:dyDescent="0.25">
      <c r="B8509" s="8">
        <v>12</v>
      </c>
      <c r="C8509" s="9">
        <v>20</v>
      </c>
      <c r="D8509" s="134">
        <f>'PVWatts Hourly Results (1)'!C8520</f>
        <v>0</v>
      </c>
      <c r="E8509" s="127">
        <f>DATE(YEAR(Inputs!$D$5),Summary!B8509,Summary!C8509)+TIME(D8509,0,0)</f>
        <v>355</v>
      </c>
      <c r="F8509" s="4">
        <f t="shared" si="928"/>
        <v>0</v>
      </c>
      <c r="G8509" s="4">
        <f t="shared" si="926"/>
        <v>5</v>
      </c>
      <c r="H8509" s="4">
        <f t="shared" si="929"/>
        <v>1</v>
      </c>
      <c r="I8509" s="4">
        <f t="shared" si="930"/>
        <v>0</v>
      </c>
      <c r="J8509" s="4">
        <f t="shared" si="931"/>
        <v>0</v>
      </c>
      <c r="K8509" s="4">
        <f t="shared" si="927"/>
        <v>0</v>
      </c>
      <c r="L8509" s="5">
        <f t="shared" si="932"/>
        <v>0</v>
      </c>
      <c r="M8509" s="137">
        <f>'PVWatts Hourly Results (1)'!L8520/1000</f>
        <v>0</v>
      </c>
      <c r="N8509" s="3">
        <f>'PVWatts Hourly Results (2)'!L8520/1000</f>
        <v>0</v>
      </c>
      <c r="O8509" s="3">
        <f>'PVWatts Hourly Results (3)'!L8520/1000</f>
        <v>0</v>
      </c>
      <c r="P8509" s="3">
        <f>'PVWatts Hourly Results (4)'!L8520/1000</f>
        <v>0</v>
      </c>
      <c r="Q8509" s="130">
        <f>'PVWatts Hourly Results (5)'!L8520/1000</f>
        <v>0</v>
      </c>
    </row>
    <row r="8510" spans="2:17" x14ac:dyDescent="0.25">
      <c r="B8510" s="8">
        <v>12</v>
      </c>
      <c r="C8510" s="9">
        <v>20</v>
      </c>
      <c r="D8510" s="134">
        <f>'PVWatts Hourly Results (1)'!C8521</f>
        <v>0</v>
      </c>
      <c r="E8510" s="127">
        <f>DATE(YEAR(Inputs!$D$5),Summary!B8510,Summary!C8510)+TIME(D8510,0,0)</f>
        <v>355</v>
      </c>
      <c r="F8510" s="4">
        <f t="shared" si="928"/>
        <v>0</v>
      </c>
      <c r="G8510" s="4">
        <f t="shared" si="926"/>
        <v>5</v>
      </c>
      <c r="H8510" s="4">
        <f t="shared" si="929"/>
        <v>1</v>
      </c>
      <c r="I8510" s="4">
        <f t="shared" si="930"/>
        <v>0</v>
      </c>
      <c r="J8510" s="4">
        <f t="shared" si="931"/>
        <v>0</v>
      </c>
      <c r="K8510" s="4">
        <f t="shared" si="927"/>
        <v>0</v>
      </c>
      <c r="L8510" s="5">
        <f t="shared" si="932"/>
        <v>0</v>
      </c>
      <c r="M8510" s="137">
        <f>'PVWatts Hourly Results (1)'!L8521/1000</f>
        <v>0</v>
      </c>
      <c r="N8510" s="3">
        <f>'PVWatts Hourly Results (2)'!L8521/1000</f>
        <v>0</v>
      </c>
      <c r="O8510" s="3">
        <f>'PVWatts Hourly Results (3)'!L8521/1000</f>
        <v>0</v>
      </c>
      <c r="P8510" s="3">
        <f>'PVWatts Hourly Results (4)'!L8521/1000</f>
        <v>0</v>
      </c>
      <c r="Q8510" s="130">
        <f>'PVWatts Hourly Results (5)'!L8521/1000</f>
        <v>0</v>
      </c>
    </row>
    <row r="8511" spans="2:17" x14ac:dyDescent="0.25">
      <c r="B8511" s="8">
        <v>12</v>
      </c>
      <c r="C8511" s="9">
        <v>20</v>
      </c>
      <c r="D8511" s="134">
        <f>'PVWatts Hourly Results (1)'!C8522</f>
        <v>0</v>
      </c>
      <c r="E8511" s="127">
        <f>DATE(YEAR(Inputs!$D$5),Summary!B8511,Summary!C8511)+TIME(D8511,0,0)</f>
        <v>355</v>
      </c>
      <c r="F8511" s="4">
        <f t="shared" si="928"/>
        <v>0</v>
      </c>
      <c r="G8511" s="4">
        <f t="shared" si="926"/>
        <v>5</v>
      </c>
      <c r="H8511" s="4">
        <f t="shared" si="929"/>
        <v>1</v>
      </c>
      <c r="I8511" s="4">
        <f t="shared" si="930"/>
        <v>0</v>
      </c>
      <c r="J8511" s="4">
        <f t="shared" si="931"/>
        <v>0</v>
      </c>
      <c r="K8511" s="4">
        <f t="shared" si="927"/>
        <v>0</v>
      </c>
      <c r="L8511" s="5">
        <f t="shared" si="932"/>
        <v>0</v>
      </c>
      <c r="M8511" s="137">
        <f>'PVWatts Hourly Results (1)'!L8522/1000</f>
        <v>0</v>
      </c>
      <c r="N8511" s="3">
        <f>'PVWatts Hourly Results (2)'!L8522/1000</f>
        <v>0</v>
      </c>
      <c r="O8511" s="3">
        <f>'PVWatts Hourly Results (3)'!L8522/1000</f>
        <v>0</v>
      </c>
      <c r="P8511" s="3">
        <f>'PVWatts Hourly Results (4)'!L8522/1000</f>
        <v>0</v>
      </c>
      <c r="Q8511" s="130">
        <f>'PVWatts Hourly Results (5)'!L8522/1000</f>
        <v>0</v>
      </c>
    </row>
    <row r="8512" spans="2:17" x14ac:dyDescent="0.25">
      <c r="B8512" s="8">
        <v>12</v>
      </c>
      <c r="C8512" s="9">
        <v>20</v>
      </c>
      <c r="D8512" s="134">
        <f>'PVWatts Hourly Results (1)'!C8523</f>
        <v>0</v>
      </c>
      <c r="E8512" s="127">
        <f>DATE(YEAR(Inputs!$D$5),Summary!B8512,Summary!C8512)+TIME(D8512,0,0)</f>
        <v>355</v>
      </c>
      <c r="F8512" s="4">
        <f t="shared" si="928"/>
        <v>0</v>
      </c>
      <c r="G8512" s="4">
        <f t="shared" si="926"/>
        <v>5</v>
      </c>
      <c r="H8512" s="4">
        <f t="shared" si="929"/>
        <v>1</v>
      </c>
      <c r="I8512" s="4">
        <f t="shared" si="930"/>
        <v>0</v>
      </c>
      <c r="J8512" s="4">
        <f t="shared" si="931"/>
        <v>0</v>
      </c>
      <c r="K8512" s="4">
        <f t="shared" si="927"/>
        <v>0</v>
      </c>
      <c r="L8512" s="5">
        <f t="shared" si="932"/>
        <v>0</v>
      </c>
      <c r="M8512" s="137">
        <f>'PVWatts Hourly Results (1)'!L8523/1000</f>
        <v>0</v>
      </c>
      <c r="N8512" s="3">
        <f>'PVWatts Hourly Results (2)'!L8523/1000</f>
        <v>0</v>
      </c>
      <c r="O8512" s="3">
        <f>'PVWatts Hourly Results (3)'!L8523/1000</f>
        <v>0</v>
      </c>
      <c r="P8512" s="3">
        <f>'PVWatts Hourly Results (4)'!L8523/1000</f>
        <v>0</v>
      </c>
      <c r="Q8512" s="130">
        <f>'PVWatts Hourly Results (5)'!L8523/1000</f>
        <v>0</v>
      </c>
    </row>
    <row r="8513" spans="2:17" x14ac:dyDescent="0.25">
      <c r="B8513" s="8">
        <v>12</v>
      </c>
      <c r="C8513" s="9">
        <v>20</v>
      </c>
      <c r="D8513" s="134">
        <f>'PVWatts Hourly Results (1)'!C8524</f>
        <v>0</v>
      </c>
      <c r="E8513" s="127">
        <f>DATE(YEAR(Inputs!$D$5),Summary!B8513,Summary!C8513)+TIME(D8513,0,0)</f>
        <v>355</v>
      </c>
      <c r="F8513" s="4">
        <f t="shared" si="928"/>
        <v>0</v>
      </c>
      <c r="G8513" s="4">
        <f t="shared" si="926"/>
        <v>5</v>
      </c>
      <c r="H8513" s="4">
        <f t="shared" si="929"/>
        <v>1</v>
      </c>
      <c r="I8513" s="4">
        <f t="shared" si="930"/>
        <v>0</v>
      </c>
      <c r="J8513" s="4">
        <f t="shared" si="931"/>
        <v>0</v>
      </c>
      <c r="K8513" s="4">
        <f t="shared" si="927"/>
        <v>0</v>
      </c>
      <c r="L8513" s="5">
        <f t="shared" si="932"/>
        <v>0</v>
      </c>
      <c r="M8513" s="137">
        <f>'PVWatts Hourly Results (1)'!L8524/1000</f>
        <v>0</v>
      </c>
      <c r="N8513" s="3">
        <f>'PVWatts Hourly Results (2)'!L8524/1000</f>
        <v>0</v>
      </c>
      <c r="O8513" s="3">
        <f>'PVWatts Hourly Results (3)'!L8524/1000</f>
        <v>0</v>
      </c>
      <c r="P8513" s="3">
        <f>'PVWatts Hourly Results (4)'!L8524/1000</f>
        <v>0</v>
      </c>
      <c r="Q8513" s="130">
        <f>'PVWatts Hourly Results (5)'!L8524/1000</f>
        <v>0</v>
      </c>
    </row>
    <row r="8514" spans="2:17" x14ac:dyDescent="0.25">
      <c r="B8514" s="8">
        <v>12</v>
      </c>
      <c r="C8514" s="9">
        <v>20</v>
      </c>
      <c r="D8514" s="134">
        <f>'PVWatts Hourly Results (1)'!C8525</f>
        <v>0</v>
      </c>
      <c r="E8514" s="127">
        <f>DATE(YEAR(Inputs!$D$5),Summary!B8514,Summary!C8514)+TIME(D8514,0,0)</f>
        <v>355</v>
      </c>
      <c r="F8514" s="4">
        <f t="shared" si="928"/>
        <v>0</v>
      </c>
      <c r="G8514" s="4">
        <f t="shared" si="926"/>
        <v>5</v>
      </c>
      <c r="H8514" s="4">
        <f t="shared" si="929"/>
        <v>1</v>
      </c>
      <c r="I8514" s="4">
        <f t="shared" si="930"/>
        <v>0</v>
      </c>
      <c r="J8514" s="4">
        <f t="shared" si="931"/>
        <v>0</v>
      </c>
      <c r="K8514" s="4">
        <f t="shared" si="927"/>
        <v>0</v>
      </c>
      <c r="L8514" s="5">
        <f t="shared" si="932"/>
        <v>0</v>
      </c>
      <c r="M8514" s="137">
        <f>'PVWatts Hourly Results (1)'!L8525/1000</f>
        <v>0</v>
      </c>
      <c r="N8514" s="3">
        <f>'PVWatts Hourly Results (2)'!L8525/1000</f>
        <v>0</v>
      </c>
      <c r="O8514" s="3">
        <f>'PVWatts Hourly Results (3)'!L8525/1000</f>
        <v>0</v>
      </c>
      <c r="P8514" s="3">
        <f>'PVWatts Hourly Results (4)'!L8525/1000</f>
        <v>0</v>
      </c>
      <c r="Q8514" s="130">
        <f>'PVWatts Hourly Results (5)'!L8525/1000</f>
        <v>0</v>
      </c>
    </row>
    <row r="8515" spans="2:17" x14ac:dyDescent="0.25">
      <c r="B8515" s="8">
        <v>12</v>
      </c>
      <c r="C8515" s="9">
        <v>20</v>
      </c>
      <c r="D8515" s="134">
        <f>'PVWatts Hourly Results (1)'!C8526</f>
        <v>0</v>
      </c>
      <c r="E8515" s="127">
        <f>DATE(YEAR(Inputs!$D$5),Summary!B8515,Summary!C8515)+TIME(D8515,0,0)</f>
        <v>355</v>
      </c>
      <c r="F8515" s="4">
        <f t="shared" si="928"/>
        <v>0</v>
      </c>
      <c r="G8515" s="4">
        <f t="shared" si="926"/>
        <v>5</v>
      </c>
      <c r="H8515" s="4">
        <f t="shared" si="929"/>
        <v>1</v>
      </c>
      <c r="I8515" s="4">
        <f t="shared" si="930"/>
        <v>0</v>
      </c>
      <c r="J8515" s="4">
        <f t="shared" si="931"/>
        <v>0</v>
      </c>
      <c r="K8515" s="4">
        <f t="shared" si="927"/>
        <v>0</v>
      </c>
      <c r="L8515" s="5">
        <f t="shared" si="932"/>
        <v>0</v>
      </c>
      <c r="M8515" s="137">
        <f>'PVWatts Hourly Results (1)'!L8526/1000</f>
        <v>0</v>
      </c>
      <c r="N8515" s="3">
        <f>'PVWatts Hourly Results (2)'!L8526/1000</f>
        <v>0</v>
      </c>
      <c r="O8515" s="3">
        <f>'PVWatts Hourly Results (3)'!L8526/1000</f>
        <v>0</v>
      </c>
      <c r="P8515" s="3">
        <f>'PVWatts Hourly Results (4)'!L8526/1000</f>
        <v>0</v>
      </c>
      <c r="Q8515" s="130">
        <f>'PVWatts Hourly Results (5)'!L8526/1000</f>
        <v>0</v>
      </c>
    </row>
    <row r="8516" spans="2:17" x14ac:dyDescent="0.25">
      <c r="B8516" s="8">
        <v>12</v>
      </c>
      <c r="C8516" s="9">
        <v>20</v>
      </c>
      <c r="D8516" s="134">
        <f>'PVWatts Hourly Results (1)'!C8527</f>
        <v>0</v>
      </c>
      <c r="E8516" s="127">
        <f>DATE(YEAR(Inputs!$D$5),Summary!B8516,Summary!C8516)+TIME(D8516,0,0)</f>
        <v>355</v>
      </c>
      <c r="F8516" s="4">
        <f t="shared" si="928"/>
        <v>0</v>
      </c>
      <c r="G8516" s="4">
        <f t="shared" si="926"/>
        <v>5</v>
      </c>
      <c r="H8516" s="4">
        <f t="shared" si="929"/>
        <v>1</v>
      </c>
      <c r="I8516" s="4">
        <f t="shared" si="930"/>
        <v>0</v>
      </c>
      <c r="J8516" s="4">
        <f t="shared" si="931"/>
        <v>0</v>
      </c>
      <c r="K8516" s="4">
        <f t="shared" si="927"/>
        <v>0</v>
      </c>
      <c r="L8516" s="5">
        <f t="shared" si="932"/>
        <v>0</v>
      </c>
      <c r="M8516" s="137">
        <f>'PVWatts Hourly Results (1)'!L8527/1000</f>
        <v>0</v>
      </c>
      <c r="N8516" s="3">
        <f>'PVWatts Hourly Results (2)'!L8527/1000</f>
        <v>0</v>
      </c>
      <c r="O8516" s="3">
        <f>'PVWatts Hourly Results (3)'!L8527/1000</f>
        <v>0</v>
      </c>
      <c r="P8516" s="3">
        <f>'PVWatts Hourly Results (4)'!L8527/1000</f>
        <v>0</v>
      </c>
      <c r="Q8516" s="130">
        <f>'PVWatts Hourly Results (5)'!L8527/1000</f>
        <v>0</v>
      </c>
    </row>
    <row r="8517" spans="2:17" x14ac:dyDescent="0.25">
      <c r="B8517" s="8">
        <v>12</v>
      </c>
      <c r="C8517" s="9">
        <v>20</v>
      </c>
      <c r="D8517" s="134">
        <f>'PVWatts Hourly Results (1)'!C8528</f>
        <v>0</v>
      </c>
      <c r="E8517" s="127">
        <f>DATE(YEAR(Inputs!$D$5),Summary!B8517,Summary!C8517)+TIME(D8517,0,0)</f>
        <v>355</v>
      </c>
      <c r="F8517" s="4">
        <f t="shared" si="928"/>
        <v>0</v>
      </c>
      <c r="G8517" s="4">
        <f t="shared" si="926"/>
        <v>5</v>
      </c>
      <c r="H8517" s="4">
        <f t="shared" si="929"/>
        <v>1</v>
      </c>
      <c r="I8517" s="4">
        <f t="shared" si="930"/>
        <v>0</v>
      </c>
      <c r="J8517" s="4">
        <f t="shared" si="931"/>
        <v>0</v>
      </c>
      <c r="K8517" s="4">
        <f t="shared" si="927"/>
        <v>0</v>
      </c>
      <c r="L8517" s="5">
        <f t="shared" si="932"/>
        <v>0</v>
      </c>
      <c r="M8517" s="137">
        <f>'PVWatts Hourly Results (1)'!L8528/1000</f>
        <v>0</v>
      </c>
      <c r="N8517" s="3">
        <f>'PVWatts Hourly Results (2)'!L8528/1000</f>
        <v>0</v>
      </c>
      <c r="O8517" s="3">
        <f>'PVWatts Hourly Results (3)'!L8528/1000</f>
        <v>0</v>
      </c>
      <c r="P8517" s="3">
        <f>'PVWatts Hourly Results (4)'!L8528/1000</f>
        <v>0</v>
      </c>
      <c r="Q8517" s="130">
        <f>'PVWatts Hourly Results (5)'!L8528/1000</f>
        <v>0</v>
      </c>
    </row>
    <row r="8518" spans="2:17" x14ac:dyDescent="0.25">
      <c r="B8518" s="8">
        <v>12</v>
      </c>
      <c r="C8518" s="9">
        <v>21</v>
      </c>
      <c r="D8518" s="134">
        <f>'PVWatts Hourly Results (1)'!C8529</f>
        <v>0</v>
      </c>
      <c r="E8518" s="127">
        <f>DATE(YEAR(Inputs!$D$5),Summary!B8518,Summary!C8518)+TIME(D8518,0,0)</f>
        <v>356</v>
      </c>
      <c r="F8518" s="4">
        <f t="shared" si="928"/>
        <v>0</v>
      </c>
      <c r="G8518" s="4">
        <f t="shared" si="926"/>
        <v>6</v>
      </c>
      <c r="H8518" s="4">
        <f t="shared" si="929"/>
        <v>1</v>
      </c>
      <c r="I8518" s="4">
        <f t="shared" si="930"/>
        <v>0</v>
      </c>
      <c r="J8518" s="4">
        <f t="shared" si="931"/>
        <v>0</v>
      </c>
      <c r="K8518" s="4">
        <f t="shared" si="927"/>
        <v>0</v>
      </c>
      <c r="L8518" s="5">
        <f t="shared" si="932"/>
        <v>0</v>
      </c>
      <c r="M8518" s="137">
        <f>'PVWatts Hourly Results (1)'!L8529/1000</f>
        <v>0</v>
      </c>
      <c r="N8518" s="3">
        <f>'PVWatts Hourly Results (2)'!L8529/1000</f>
        <v>0</v>
      </c>
      <c r="O8518" s="3">
        <f>'PVWatts Hourly Results (3)'!L8529/1000</f>
        <v>0</v>
      </c>
      <c r="P8518" s="3">
        <f>'PVWatts Hourly Results (4)'!L8529/1000</f>
        <v>0</v>
      </c>
      <c r="Q8518" s="130">
        <f>'PVWatts Hourly Results (5)'!L8529/1000</f>
        <v>0</v>
      </c>
    </row>
    <row r="8519" spans="2:17" x14ac:dyDescent="0.25">
      <c r="B8519" s="8">
        <v>12</v>
      </c>
      <c r="C8519" s="9">
        <v>21</v>
      </c>
      <c r="D8519" s="134">
        <f>'PVWatts Hourly Results (1)'!C8530</f>
        <v>0</v>
      </c>
      <c r="E8519" s="127">
        <f>DATE(YEAR(Inputs!$D$5),Summary!B8519,Summary!C8519)+TIME(D8519,0,0)</f>
        <v>356</v>
      </c>
      <c r="F8519" s="4">
        <f t="shared" si="928"/>
        <v>0</v>
      </c>
      <c r="G8519" s="4">
        <f t="shared" si="926"/>
        <v>6</v>
      </c>
      <c r="H8519" s="4">
        <f t="shared" si="929"/>
        <v>1</v>
      </c>
      <c r="I8519" s="4">
        <f t="shared" si="930"/>
        <v>0</v>
      </c>
      <c r="J8519" s="4">
        <f t="shared" si="931"/>
        <v>0</v>
      </c>
      <c r="K8519" s="4">
        <f t="shared" si="927"/>
        <v>0</v>
      </c>
      <c r="L8519" s="5">
        <f t="shared" si="932"/>
        <v>0</v>
      </c>
      <c r="M8519" s="137">
        <f>'PVWatts Hourly Results (1)'!L8530/1000</f>
        <v>0</v>
      </c>
      <c r="N8519" s="3">
        <f>'PVWatts Hourly Results (2)'!L8530/1000</f>
        <v>0</v>
      </c>
      <c r="O8519" s="3">
        <f>'PVWatts Hourly Results (3)'!L8530/1000</f>
        <v>0</v>
      </c>
      <c r="P8519" s="3">
        <f>'PVWatts Hourly Results (4)'!L8530/1000</f>
        <v>0</v>
      </c>
      <c r="Q8519" s="130">
        <f>'PVWatts Hourly Results (5)'!L8530/1000</f>
        <v>0</v>
      </c>
    </row>
    <row r="8520" spans="2:17" x14ac:dyDescent="0.25">
      <c r="B8520" s="8">
        <v>12</v>
      </c>
      <c r="C8520" s="9">
        <v>21</v>
      </c>
      <c r="D8520" s="134">
        <f>'PVWatts Hourly Results (1)'!C8531</f>
        <v>0</v>
      </c>
      <c r="E8520" s="127">
        <f>DATE(YEAR(Inputs!$D$5),Summary!B8520,Summary!C8520)+TIME(D8520,0,0)</f>
        <v>356</v>
      </c>
      <c r="F8520" s="4">
        <f t="shared" si="928"/>
        <v>0</v>
      </c>
      <c r="G8520" s="4">
        <f t="shared" si="926"/>
        <v>6</v>
      </c>
      <c r="H8520" s="4">
        <f t="shared" si="929"/>
        <v>1</v>
      </c>
      <c r="I8520" s="4">
        <f t="shared" si="930"/>
        <v>0</v>
      </c>
      <c r="J8520" s="4">
        <f t="shared" si="931"/>
        <v>0</v>
      </c>
      <c r="K8520" s="4">
        <f t="shared" si="927"/>
        <v>0</v>
      </c>
      <c r="L8520" s="5">
        <f t="shared" si="932"/>
        <v>0</v>
      </c>
      <c r="M8520" s="137">
        <f>'PVWatts Hourly Results (1)'!L8531/1000</f>
        <v>0</v>
      </c>
      <c r="N8520" s="3">
        <f>'PVWatts Hourly Results (2)'!L8531/1000</f>
        <v>0</v>
      </c>
      <c r="O8520" s="3">
        <f>'PVWatts Hourly Results (3)'!L8531/1000</f>
        <v>0</v>
      </c>
      <c r="P8520" s="3">
        <f>'PVWatts Hourly Results (4)'!L8531/1000</f>
        <v>0</v>
      </c>
      <c r="Q8520" s="130">
        <f>'PVWatts Hourly Results (5)'!L8531/1000</f>
        <v>0</v>
      </c>
    </row>
    <row r="8521" spans="2:17" x14ac:dyDescent="0.25">
      <c r="B8521" s="8">
        <v>12</v>
      </c>
      <c r="C8521" s="9">
        <v>21</v>
      </c>
      <c r="D8521" s="134">
        <f>'PVWatts Hourly Results (1)'!C8532</f>
        <v>0</v>
      </c>
      <c r="E8521" s="127">
        <f>DATE(YEAR(Inputs!$D$5),Summary!B8521,Summary!C8521)+TIME(D8521,0,0)</f>
        <v>356</v>
      </c>
      <c r="F8521" s="4">
        <f t="shared" si="928"/>
        <v>0</v>
      </c>
      <c r="G8521" s="4">
        <f t="shared" si="926"/>
        <v>6</v>
      </c>
      <c r="H8521" s="4">
        <f t="shared" si="929"/>
        <v>1</v>
      </c>
      <c r="I8521" s="4">
        <f t="shared" si="930"/>
        <v>0</v>
      </c>
      <c r="J8521" s="4">
        <f t="shared" si="931"/>
        <v>0</v>
      </c>
      <c r="K8521" s="4">
        <f t="shared" si="927"/>
        <v>0</v>
      </c>
      <c r="L8521" s="5">
        <f t="shared" si="932"/>
        <v>0</v>
      </c>
      <c r="M8521" s="137">
        <f>'PVWatts Hourly Results (1)'!L8532/1000</f>
        <v>0</v>
      </c>
      <c r="N8521" s="3">
        <f>'PVWatts Hourly Results (2)'!L8532/1000</f>
        <v>0</v>
      </c>
      <c r="O8521" s="3">
        <f>'PVWatts Hourly Results (3)'!L8532/1000</f>
        <v>0</v>
      </c>
      <c r="P8521" s="3">
        <f>'PVWatts Hourly Results (4)'!L8532/1000</f>
        <v>0</v>
      </c>
      <c r="Q8521" s="130">
        <f>'PVWatts Hourly Results (5)'!L8532/1000</f>
        <v>0</v>
      </c>
    </row>
    <row r="8522" spans="2:17" x14ac:dyDescent="0.25">
      <c r="B8522" s="8">
        <v>12</v>
      </c>
      <c r="C8522" s="9">
        <v>21</v>
      </c>
      <c r="D8522" s="134">
        <f>'PVWatts Hourly Results (1)'!C8533</f>
        <v>0</v>
      </c>
      <c r="E8522" s="127">
        <f>DATE(YEAR(Inputs!$D$5),Summary!B8522,Summary!C8522)+TIME(D8522,0,0)</f>
        <v>356</v>
      </c>
      <c r="F8522" s="4">
        <f t="shared" si="928"/>
        <v>0</v>
      </c>
      <c r="G8522" s="4">
        <f t="shared" si="926"/>
        <v>6</v>
      </c>
      <c r="H8522" s="4">
        <f t="shared" si="929"/>
        <v>1</v>
      </c>
      <c r="I8522" s="4">
        <f t="shared" si="930"/>
        <v>0</v>
      </c>
      <c r="J8522" s="4">
        <f t="shared" si="931"/>
        <v>0</v>
      </c>
      <c r="K8522" s="4">
        <f t="shared" si="927"/>
        <v>0</v>
      </c>
      <c r="L8522" s="5">
        <f t="shared" si="932"/>
        <v>0</v>
      </c>
      <c r="M8522" s="137">
        <f>'PVWatts Hourly Results (1)'!L8533/1000</f>
        <v>0</v>
      </c>
      <c r="N8522" s="3">
        <f>'PVWatts Hourly Results (2)'!L8533/1000</f>
        <v>0</v>
      </c>
      <c r="O8522" s="3">
        <f>'PVWatts Hourly Results (3)'!L8533/1000</f>
        <v>0</v>
      </c>
      <c r="P8522" s="3">
        <f>'PVWatts Hourly Results (4)'!L8533/1000</f>
        <v>0</v>
      </c>
      <c r="Q8522" s="130">
        <f>'PVWatts Hourly Results (5)'!L8533/1000</f>
        <v>0</v>
      </c>
    </row>
    <row r="8523" spans="2:17" x14ac:dyDescent="0.25">
      <c r="B8523" s="8">
        <v>12</v>
      </c>
      <c r="C8523" s="9">
        <v>21</v>
      </c>
      <c r="D8523" s="134">
        <f>'PVWatts Hourly Results (1)'!C8534</f>
        <v>0</v>
      </c>
      <c r="E8523" s="127">
        <f>DATE(YEAR(Inputs!$D$5),Summary!B8523,Summary!C8523)+TIME(D8523,0,0)</f>
        <v>356</v>
      </c>
      <c r="F8523" s="4">
        <f t="shared" si="928"/>
        <v>0</v>
      </c>
      <c r="G8523" s="4">
        <f t="shared" si="926"/>
        <v>6</v>
      </c>
      <c r="H8523" s="4">
        <f t="shared" si="929"/>
        <v>1</v>
      </c>
      <c r="I8523" s="4">
        <f t="shared" si="930"/>
        <v>0</v>
      </c>
      <c r="J8523" s="4">
        <f t="shared" si="931"/>
        <v>0</v>
      </c>
      <c r="K8523" s="4">
        <f t="shared" si="927"/>
        <v>0</v>
      </c>
      <c r="L8523" s="5">
        <f t="shared" si="932"/>
        <v>0</v>
      </c>
      <c r="M8523" s="137">
        <f>'PVWatts Hourly Results (1)'!L8534/1000</f>
        <v>0</v>
      </c>
      <c r="N8523" s="3">
        <f>'PVWatts Hourly Results (2)'!L8534/1000</f>
        <v>0</v>
      </c>
      <c r="O8523" s="3">
        <f>'PVWatts Hourly Results (3)'!L8534/1000</f>
        <v>0</v>
      </c>
      <c r="P8523" s="3">
        <f>'PVWatts Hourly Results (4)'!L8534/1000</f>
        <v>0</v>
      </c>
      <c r="Q8523" s="130">
        <f>'PVWatts Hourly Results (5)'!L8534/1000</f>
        <v>0</v>
      </c>
    </row>
    <row r="8524" spans="2:17" x14ac:dyDescent="0.25">
      <c r="B8524" s="8">
        <v>12</v>
      </c>
      <c r="C8524" s="9">
        <v>21</v>
      </c>
      <c r="D8524" s="134">
        <f>'PVWatts Hourly Results (1)'!C8535</f>
        <v>0</v>
      </c>
      <c r="E8524" s="127">
        <f>DATE(YEAR(Inputs!$D$5),Summary!B8524,Summary!C8524)+TIME(D8524,0,0)</f>
        <v>356</v>
      </c>
      <c r="F8524" s="4">
        <f t="shared" si="928"/>
        <v>0</v>
      </c>
      <c r="G8524" s="4">
        <f t="shared" si="926"/>
        <v>6</v>
      </c>
      <c r="H8524" s="4">
        <f t="shared" si="929"/>
        <v>1</v>
      </c>
      <c r="I8524" s="4">
        <f t="shared" si="930"/>
        <v>0</v>
      </c>
      <c r="J8524" s="4">
        <f t="shared" si="931"/>
        <v>0</v>
      </c>
      <c r="K8524" s="4">
        <f t="shared" si="927"/>
        <v>0</v>
      </c>
      <c r="L8524" s="5">
        <f t="shared" si="932"/>
        <v>0</v>
      </c>
      <c r="M8524" s="137">
        <f>'PVWatts Hourly Results (1)'!L8535/1000</f>
        <v>0</v>
      </c>
      <c r="N8524" s="3">
        <f>'PVWatts Hourly Results (2)'!L8535/1000</f>
        <v>0</v>
      </c>
      <c r="O8524" s="3">
        <f>'PVWatts Hourly Results (3)'!L8535/1000</f>
        <v>0</v>
      </c>
      <c r="P8524" s="3">
        <f>'PVWatts Hourly Results (4)'!L8535/1000</f>
        <v>0</v>
      </c>
      <c r="Q8524" s="130">
        <f>'PVWatts Hourly Results (5)'!L8535/1000</f>
        <v>0</v>
      </c>
    </row>
    <row r="8525" spans="2:17" x14ac:dyDescent="0.25">
      <c r="B8525" s="8">
        <v>12</v>
      </c>
      <c r="C8525" s="9">
        <v>21</v>
      </c>
      <c r="D8525" s="134">
        <f>'PVWatts Hourly Results (1)'!C8536</f>
        <v>0</v>
      </c>
      <c r="E8525" s="127">
        <f>DATE(YEAR(Inputs!$D$5),Summary!B8525,Summary!C8525)+TIME(D8525,0,0)</f>
        <v>356</v>
      </c>
      <c r="F8525" s="4">
        <f t="shared" si="928"/>
        <v>0</v>
      </c>
      <c r="G8525" s="4">
        <f t="shared" si="926"/>
        <v>6</v>
      </c>
      <c r="H8525" s="4">
        <f t="shared" si="929"/>
        <v>1</v>
      </c>
      <c r="I8525" s="4">
        <f t="shared" si="930"/>
        <v>0</v>
      </c>
      <c r="J8525" s="4">
        <f t="shared" si="931"/>
        <v>0</v>
      </c>
      <c r="K8525" s="4">
        <f t="shared" si="927"/>
        <v>0</v>
      </c>
      <c r="L8525" s="5">
        <f t="shared" si="932"/>
        <v>0</v>
      </c>
      <c r="M8525" s="137">
        <f>'PVWatts Hourly Results (1)'!L8536/1000</f>
        <v>0</v>
      </c>
      <c r="N8525" s="3">
        <f>'PVWatts Hourly Results (2)'!L8536/1000</f>
        <v>0</v>
      </c>
      <c r="O8525" s="3">
        <f>'PVWatts Hourly Results (3)'!L8536/1000</f>
        <v>0</v>
      </c>
      <c r="P8525" s="3">
        <f>'PVWatts Hourly Results (4)'!L8536/1000</f>
        <v>0</v>
      </c>
      <c r="Q8525" s="130">
        <f>'PVWatts Hourly Results (5)'!L8536/1000</f>
        <v>0</v>
      </c>
    </row>
    <row r="8526" spans="2:17" x14ac:dyDescent="0.25">
      <c r="B8526" s="8">
        <v>12</v>
      </c>
      <c r="C8526" s="9">
        <v>21</v>
      </c>
      <c r="D8526" s="134">
        <f>'PVWatts Hourly Results (1)'!C8537</f>
        <v>0</v>
      </c>
      <c r="E8526" s="127">
        <f>DATE(YEAR(Inputs!$D$5),Summary!B8526,Summary!C8526)+TIME(D8526,0,0)</f>
        <v>356</v>
      </c>
      <c r="F8526" s="4">
        <f t="shared" si="928"/>
        <v>0</v>
      </c>
      <c r="G8526" s="4">
        <f t="shared" si="926"/>
        <v>6</v>
      </c>
      <c r="H8526" s="4">
        <f t="shared" si="929"/>
        <v>1</v>
      </c>
      <c r="I8526" s="4">
        <f t="shared" si="930"/>
        <v>0</v>
      </c>
      <c r="J8526" s="4">
        <f t="shared" si="931"/>
        <v>0</v>
      </c>
      <c r="K8526" s="4">
        <f t="shared" si="927"/>
        <v>0</v>
      </c>
      <c r="L8526" s="5">
        <f t="shared" si="932"/>
        <v>0</v>
      </c>
      <c r="M8526" s="137">
        <f>'PVWatts Hourly Results (1)'!L8537/1000</f>
        <v>0</v>
      </c>
      <c r="N8526" s="3">
        <f>'PVWatts Hourly Results (2)'!L8537/1000</f>
        <v>0</v>
      </c>
      <c r="O8526" s="3">
        <f>'PVWatts Hourly Results (3)'!L8537/1000</f>
        <v>0</v>
      </c>
      <c r="P8526" s="3">
        <f>'PVWatts Hourly Results (4)'!L8537/1000</f>
        <v>0</v>
      </c>
      <c r="Q8526" s="130">
        <f>'PVWatts Hourly Results (5)'!L8537/1000</f>
        <v>0</v>
      </c>
    </row>
    <row r="8527" spans="2:17" x14ac:dyDescent="0.25">
      <c r="B8527" s="8">
        <v>12</v>
      </c>
      <c r="C8527" s="9">
        <v>21</v>
      </c>
      <c r="D8527" s="134">
        <f>'PVWatts Hourly Results (1)'!C8538</f>
        <v>0</v>
      </c>
      <c r="E8527" s="127">
        <f>DATE(YEAR(Inputs!$D$5),Summary!B8527,Summary!C8527)+TIME(D8527,0,0)</f>
        <v>356</v>
      </c>
      <c r="F8527" s="4">
        <f t="shared" si="928"/>
        <v>0</v>
      </c>
      <c r="G8527" s="4">
        <f t="shared" si="926"/>
        <v>6</v>
      </c>
      <c r="H8527" s="4">
        <f t="shared" si="929"/>
        <v>1</v>
      </c>
      <c r="I8527" s="4">
        <f t="shared" si="930"/>
        <v>0</v>
      </c>
      <c r="J8527" s="4">
        <f t="shared" si="931"/>
        <v>0</v>
      </c>
      <c r="K8527" s="4">
        <f t="shared" si="927"/>
        <v>0</v>
      </c>
      <c r="L8527" s="5">
        <f t="shared" si="932"/>
        <v>0</v>
      </c>
      <c r="M8527" s="137">
        <f>'PVWatts Hourly Results (1)'!L8538/1000</f>
        <v>0</v>
      </c>
      <c r="N8527" s="3">
        <f>'PVWatts Hourly Results (2)'!L8538/1000</f>
        <v>0</v>
      </c>
      <c r="O8527" s="3">
        <f>'PVWatts Hourly Results (3)'!L8538/1000</f>
        <v>0</v>
      </c>
      <c r="P8527" s="3">
        <f>'PVWatts Hourly Results (4)'!L8538/1000</f>
        <v>0</v>
      </c>
      <c r="Q8527" s="130">
        <f>'PVWatts Hourly Results (5)'!L8538/1000</f>
        <v>0</v>
      </c>
    </row>
    <row r="8528" spans="2:17" x14ac:dyDescent="0.25">
      <c r="B8528" s="8">
        <v>12</v>
      </c>
      <c r="C8528" s="9">
        <v>21</v>
      </c>
      <c r="D8528" s="134">
        <f>'PVWatts Hourly Results (1)'!C8539</f>
        <v>0</v>
      </c>
      <c r="E8528" s="127">
        <f>DATE(YEAR(Inputs!$D$5),Summary!B8528,Summary!C8528)+TIME(D8528,0,0)</f>
        <v>356</v>
      </c>
      <c r="F8528" s="4">
        <f t="shared" si="928"/>
        <v>0</v>
      </c>
      <c r="G8528" s="4">
        <f t="shared" si="926"/>
        <v>6</v>
      </c>
      <c r="H8528" s="4">
        <f t="shared" si="929"/>
        <v>1</v>
      </c>
      <c r="I8528" s="4">
        <f t="shared" si="930"/>
        <v>0</v>
      </c>
      <c r="J8528" s="4">
        <f t="shared" si="931"/>
        <v>0</v>
      </c>
      <c r="K8528" s="4">
        <f t="shared" si="927"/>
        <v>0</v>
      </c>
      <c r="L8528" s="5">
        <f t="shared" si="932"/>
        <v>0</v>
      </c>
      <c r="M8528" s="137">
        <f>'PVWatts Hourly Results (1)'!L8539/1000</f>
        <v>0</v>
      </c>
      <c r="N8528" s="3">
        <f>'PVWatts Hourly Results (2)'!L8539/1000</f>
        <v>0</v>
      </c>
      <c r="O8528" s="3">
        <f>'PVWatts Hourly Results (3)'!L8539/1000</f>
        <v>0</v>
      </c>
      <c r="P8528" s="3">
        <f>'PVWatts Hourly Results (4)'!L8539/1000</f>
        <v>0</v>
      </c>
      <c r="Q8528" s="130">
        <f>'PVWatts Hourly Results (5)'!L8539/1000</f>
        <v>0</v>
      </c>
    </row>
    <row r="8529" spans="2:17" x14ac:dyDescent="0.25">
      <c r="B8529" s="8">
        <v>12</v>
      </c>
      <c r="C8529" s="9">
        <v>21</v>
      </c>
      <c r="D8529" s="134">
        <f>'PVWatts Hourly Results (1)'!C8540</f>
        <v>0</v>
      </c>
      <c r="E8529" s="127">
        <f>DATE(YEAR(Inputs!$D$5),Summary!B8529,Summary!C8529)+TIME(D8529,0,0)</f>
        <v>356</v>
      </c>
      <c r="F8529" s="4">
        <f t="shared" si="928"/>
        <v>0</v>
      </c>
      <c r="G8529" s="4">
        <f t="shared" si="926"/>
        <v>6</v>
      </c>
      <c r="H8529" s="4">
        <f t="shared" si="929"/>
        <v>1</v>
      </c>
      <c r="I8529" s="4">
        <f t="shared" si="930"/>
        <v>0</v>
      </c>
      <c r="J8529" s="4">
        <f t="shared" si="931"/>
        <v>0</v>
      </c>
      <c r="K8529" s="4">
        <f t="shared" si="927"/>
        <v>0</v>
      </c>
      <c r="L8529" s="5">
        <f t="shared" si="932"/>
        <v>0</v>
      </c>
      <c r="M8529" s="137">
        <f>'PVWatts Hourly Results (1)'!L8540/1000</f>
        <v>0</v>
      </c>
      <c r="N8529" s="3">
        <f>'PVWatts Hourly Results (2)'!L8540/1000</f>
        <v>0</v>
      </c>
      <c r="O8529" s="3">
        <f>'PVWatts Hourly Results (3)'!L8540/1000</f>
        <v>0</v>
      </c>
      <c r="P8529" s="3">
        <f>'PVWatts Hourly Results (4)'!L8540/1000</f>
        <v>0</v>
      </c>
      <c r="Q8529" s="130">
        <f>'PVWatts Hourly Results (5)'!L8540/1000</f>
        <v>0</v>
      </c>
    </row>
    <row r="8530" spans="2:17" x14ac:dyDescent="0.25">
      <c r="B8530" s="8">
        <v>12</v>
      </c>
      <c r="C8530" s="9">
        <v>21</v>
      </c>
      <c r="D8530" s="134">
        <f>'PVWatts Hourly Results (1)'!C8541</f>
        <v>0</v>
      </c>
      <c r="E8530" s="127">
        <f>DATE(YEAR(Inputs!$D$5),Summary!B8530,Summary!C8530)+TIME(D8530,0,0)</f>
        <v>356</v>
      </c>
      <c r="F8530" s="4">
        <f t="shared" si="928"/>
        <v>0</v>
      </c>
      <c r="G8530" s="4">
        <f t="shared" si="926"/>
        <v>6</v>
      </c>
      <c r="H8530" s="4">
        <f t="shared" si="929"/>
        <v>1</v>
      </c>
      <c r="I8530" s="4">
        <f t="shared" si="930"/>
        <v>0</v>
      </c>
      <c r="J8530" s="4">
        <f t="shared" si="931"/>
        <v>0</v>
      </c>
      <c r="K8530" s="4">
        <f t="shared" si="927"/>
        <v>0</v>
      </c>
      <c r="L8530" s="5">
        <f t="shared" si="932"/>
        <v>0</v>
      </c>
      <c r="M8530" s="137">
        <f>'PVWatts Hourly Results (1)'!L8541/1000</f>
        <v>0</v>
      </c>
      <c r="N8530" s="3">
        <f>'PVWatts Hourly Results (2)'!L8541/1000</f>
        <v>0</v>
      </c>
      <c r="O8530" s="3">
        <f>'PVWatts Hourly Results (3)'!L8541/1000</f>
        <v>0</v>
      </c>
      <c r="P8530" s="3">
        <f>'PVWatts Hourly Results (4)'!L8541/1000</f>
        <v>0</v>
      </c>
      <c r="Q8530" s="130">
        <f>'PVWatts Hourly Results (5)'!L8541/1000</f>
        <v>0</v>
      </c>
    </row>
    <row r="8531" spans="2:17" x14ac:dyDescent="0.25">
      <c r="B8531" s="8">
        <v>12</v>
      </c>
      <c r="C8531" s="9">
        <v>21</v>
      </c>
      <c r="D8531" s="134">
        <f>'PVWatts Hourly Results (1)'!C8542</f>
        <v>0</v>
      </c>
      <c r="E8531" s="127">
        <f>DATE(YEAR(Inputs!$D$5),Summary!B8531,Summary!C8531)+TIME(D8531,0,0)</f>
        <v>356</v>
      </c>
      <c r="F8531" s="4">
        <f t="shared" si="928"/>
        <v>0</v>
      </c>
      <c r="G8531" s="4">
        <f t="shared" si="926"/>
        <v>6</v>
      </c>
      <c r="H8531" s="4">
        <f t="shared" si="929"/>
        <v>1</v>
      </c>
      <c r="I8531" s="4">
        <f t="shared" si="930"/>
        <v>0</v>
      </c>
      <c r="J8531" s="4">
        <f t="shared" si="931"/>
        <v>0</v>
      </c>
      <c r="K8531" s="4">
        <f t="shared" si="927"/>
        <v>0</v>
      </c>
      <c r="L8531" s="5">
        <f t="shared" si="932"/>
        <v>0</v>
      </c>
      <c r="M8531" s="137">
        <f>'PVWatts Hourly Results (1)'!L8542/1000</f>
        <v>0</v>
      </c>
      <c r="N8531" s="3">
        <f>'PVWatts Hourly Results (2)'!L8542/1000</f>
        <v>0</v>
      </c>
      <c r="O8531" s="3">
        <f>'PVWatts Hourly Results (3)'!L8542/1000</f>
        <v>0</v>
      </c>
      <c r="P8531" s="3">
        <f>'PVWatts Hourly Results (4)'!L8542/1000</f>
        <v>0</v>
      </c>
      <c r="Q8531" s="130">
        <f>'PVWatts Hourly Results (5)'!L8542/1000</f>
        <v>0</v>
      </c>
    </row>
    <row r="8532" spans="2:17" x14ac:dyDescent="0.25">
      <c r="B8532" s="8">
        <v>12</v>
      </c>
      <c r="C8532" s="9">
        <v>21</v>
      </c>
      <c r="D8532" s="134">
        <f>'PVWatts Hourly Results (1)'!C8543</f>
        <v>0</v>
      </c>
      <c r="E8532" s="127">
        <f>DATE(YEAR(Inputs!$D$5),Summary!B8532,Summary!C8532)+TIME(D8532,0,0)</f>
        <v>356</v>
      </c>
      <c r="F8532" s="4">
        <f t="shared" si="928"/>
        <v>0</v>
      </c>
      <c r="G8532" s="4">
        <f t="shared" si="926"/>
        <v>6</v>
      </c>
      <c r="H8532" s="4">
        <f t="shared" si="929"/>
        <v>1</v>
      </c>
      <c r="I8532" s="4">
        <f t="shared" si="930"/>
        <v>0</v>
      </c>
      <c r="J8532" s="4">
        <f t="shared" si="931"/>
        <v>0</v>
      </c>
      <c r="K8532" s="4">
        <f t="shared" si="927"/>
        <v>0</v>
      </c>
      <c r="L8532" s="5">
        <f t="shared" si="932"/>
        <v>0</v>
      </c>
      <c r="M8532" s="137">
        <f>'PVWatts Hourly Results (1)'!L8543/1000</f>
        <v>0</v>
      </c>
      <c r="N8532" s="3">
        <f>'PVWatts Hourly Results (2)'!L8543/1000</f>
        <v>0</v>
      </c>
      <c r="O8532" s="3">
        <f>'PVWatts Hourly Results (3)'!L8543/1000</f>
        <v>0</v>
      </c>
      <c r="P8532" s="3">
        <f>'PVWatts Hourly Results (4)'!L8543/1000</f>
        <v>0</v>
      </c>
      <c r="Q8532" s="130">
        <f>'PVWatts Hourly Results (5)'!L8543/1000</f>
        <v>0</v>
      </c>
    </row>
    <row r="8533" spans="2:17" x14ac:dyDescent="0.25">
      <c r="B8533" s="8">
        <v>12</v>
      </c>
      <c r="C8533" s="9">
        <v>21</v>
      </c>
      <c r="D8533" s="134">
        <f>'PVWatts Hourly Results (1)'!C8544</f>
        <v>0</v>
      </c>
      <c r="E8533" s="127">
        <f>DATE(YEAR(Inputs!$D$5),Summary!B8533,Summary!C8533)+TIME(D8533,0,0)</f>
        <v>356</v>
      </c>
      <c r="F8533" s="4">
        <f t="shared" si="928"/>
        <v>0</v>
      </c>
      <c r="G8533" s="4">
        <f t="shared" si="926"/>
        <v>6</v>
      </c>
      <c r="H8533" s="4">
        <f t="shared" si="929"/>
        <v>1</v>
      </c>
      <c r="I8533" s="4">
        <f t="shared" si="930"/>
        <v>0</v>
      </c>
      <c r="J8533" s="4">
        <f t="shared" si="931"/>
        <v>0</v>
      </c>
      <c r="K8533" s="4">
        <f t="shared" si="927"/>
        <v>0</v>
      </c>
      <c r="L8533" s="5">
        <f t="shared" si="932"/>
        <v>0</v>
      </c>
      <c r="M8533" s="137">
        <f>'PVWatts Hourly Results (1)'!L8544/1000</f>
        <v>0</v>
      </c>
      <c r="N8533" s="3">
        <f>'PVWatts Hourly Results (2)'!L8544/1000</f>
        <v>0</v>
      </c>
      <c r="O8533" s="3">
        <f>'PVWatts Hourly Results (3)'!L8544/1000</f>
        <v>0</v>
      </c>
      <c r="P8533" s="3">
        <f>'PVWatts Hourly Results (4)'!L8544/1000</f>
        <v>0</v>
      </c>
      <c r="Q8533" s="130">
        <f>'PVWatts Hourly Results (5)'!L8544/1000</f>
        <v>0</v>
      </c>
    </row>
    <row r="8534" spans="2:17" x14ac:dyDescent="0.25">
      <c r="B8534" s="8">
        <v>12</v>
      </c>
      <c r="C8534" s="9">
        <v>21</v>
      </c>
      <c r="D8534" s="134">
        <f>'PVWatts Hourly Results (1)'!C8545</f>
        <v>0</v>
      </c>
      <c r="E8534" s="127">
        <f>DATE(YEAR(Inputs!$D$5),Summary!B8534,Summary!C8534)+TIME(D8534,0,0)</f>
        <v>356</v>
      </c>
      <c r="F8534" s="4">
        <f t="shared" si="928"/>
        <v>0</v>
      </c>
      <c r="G8534" s="4">
        <f t="shared" ref="G8534:G8597" si="933">WEEKDAY(E8534)</f>
        <v>6</v>
      </c>
      <c r="H8534" s="4">
        <f t="shared" si="929"/>
        <v>1</v>
      </c>
      <c r="I8534" s="4">
        <f t="shared" si="930"/>
        <v>0</v>
      </c>
      <c r="J8534" s="4">
        <f t="shared" si="931"/>
        <v>0</v>
      </c>
      <c r="K8534" s="4">
        <f t="shared" ref="K8534:K8597" si="934">IF(OR(AND(B8534=7,C8534=4),AND(B8534=1,C8534=1)),1,0)</f>
        <v>0</v>
      </c>
      <c r="L8534" s="5">
        <f t="shared" si="932"/>
        <v>0</v>
      </c>
      <c r="M8534" s="137">
        <f>'PVWatts Hourly Results (1)'!L8545/1000</f>
        <v>0</v>
      </c>
      <c r="N8534" s="3">
        <f>'PVWatts Hourly Results (2)'!L8545/1000</f>
        <v>0</v>
      </c>
      <c r="O8534" s="3">
        <f>'PVWatts Hourly Results (3)'!L8545/1000</f>
        <v>0</v>
      </c>
      <c r="P8534" s="3">
        <f>'PVWatts Hourly Results (4)'!L8545/1000</f>
        <v>0</v>
      </c>
      <c r="Q8534" s="130">
        <f>'PVWatts Hourly Results (5)'!L8545/1000</f>
        <v>0</v>
      </c>
    </row>
    <row r="8535" spans="2:17" x14ac:dyDescent="0.25">
      <c r="B8535" s="8">
        <v>12</v>
      </c>
      <c r="C8535" s="9">
        <v>21</v>
      </c>
      <c r="D8535" s="134">
        <f>'PVWatts Hourly Results (1)'!C8546</f>
        <v>0</v>
      </c>
      <c r="E8535" s="127">
        <f>DATE(YEAR(Inputs!$D$5),Summary!B8535,Summary!C8535)+TIME(D8535,0,0)</f>
        <v>356</v>
      </c>
      <c r="F8535" s="4">
        <f t="shared" ref="F8535:F8598" si="935">IF(OR(B8535&lt;3,B8535=6,B8535=7,B8535=8),1,0)</f>
        <v>0</v>
      </c>
      <c r="G8535" s="4">
        <f t="shared" si="933"/>
        <v>6</v>
      </c>
      <c r="H8535" s="4">
        <f t="shared" ref="H8535:H8598" si="936">IF(OR(G8535=2,G8535=3,G8535=4,G8535=5,G8535=6),1,0)</f>
        <v>1</v>
      </c>
      <c r="I8535" s="4">
        <f t="shared" ref="I8535:I8598" si="937">IF(AND(B8535&gt;5,B8535&lt;9,D8535&gt;=13,D8535&lt;=16,H8535=1),1,0)</f>
        <v>0</v>
      </c>
      <c r="J8535" s="4">
        <f t="shared" ref="J8535:J8598" si="938">IF(AND(B8535&lt;3,OR(AND(D8535&gt;6,D8535&lt;9),AND(D8535&gt;17,D8535&lt;20)),H8535=1),1,0)</f>
        <v>0</v>
      </c>
      <c r="K8535" s="4">
        <f t="shared" si="934"/>
        <v>0</v>
      </c>
      <c r="L8535" s="5">
        <f t="shared" ref="L8535:L8598" si="939">IFERROR(IF(AND(F8535=1,H8535=1,OR(I8535=1,J8535=1),K8535=0),1,0),"")</f>
        <v>0</v>
      </c>
      <c r="M8535" s="137">
        <f>'PVWatts Hourly Results (1)'!L8546/1000</f>
        <v>0</v>
      </c>
      <c r="N8535" s="3">
        <f>'PVWatts Hourly Results (2)'!L8546/1000</f>
        <v>0</v>
      </c>
      <c r="O8535" s="3">
        <f>'PVWatts Hourly Results (3)'!L8546/1000</f>
        <v>0</v>
      </c>
      <c r="P8535" s="3">
        <f>'PVWatts Hourly Results (4)'!L8546/1000</f>
        <v>0</v>
      </c>
      <c r="Q8535" s="130">
        <f>'PVWatts Hourly Results (5)'!L8546/1000</f>
        <v>0</v>
      </c>
    </row>
    <row r="8536" spans="2:17" x14ac:dyDescent="0.25">
      <c r="B8536" s="8">
        <v>12</v>
      </c>
      <c r="C8536" s="9">
        <v>21</v>
      </c>
      <c r="D8536" s="134">
        <f>'PVWatts Hourly Results (1)'!C8547</f>
        <v>0</v>
      </c>
      <c r="E8536" s="127">
        <f>DATE(YEAR(Inputs!$D$5),Summary!B8536,Summary!C8536)+TIME(D8536,0,0)</f>
        <v>356</v>
      </c>
      <c r="F8536" s="4">
        <f t="shared" si="935"/>
        <v>0</v>
      </c>
      <c r="G8536" s="4">
        <f t="shared" si="933"/>
        <v>6</v>
      </c>
      <c r="H8536" s="4">
        <f t="shared" si="936"/>
        <v>1</v>
      </c>
      <c r="I8536" s="4">
        <f t="shared" si="937"/>
        <v>0</v>
      </c>
      <c r="J8536" s="4">
        <f t="shared" si="938"/>
        <v>0</v>
      </c>
      <c r="K8536" s="4">
        <f t="shared" si="934"/>
        <v>0</v>
      </c>
      <c r="L8536" s="5">
        <f t="shared" si="939"/>
        <v>0</v>
      </c>
      <c r="M8536" s="137">
        <f>'PVWatts Hourly Results (1)'!L8547/1000</f>
        <v>0</v>
      </c>
      <c r="N8536" s="3">
        <f>'PVWatts Hourly Results (2)'!L8547/1000</f>
        <v>0</v>
      </c>
      <c r="O8536" s="3">
        <f>'PVWatts Hourly Results (3)'!L8547/1000</f>
        <v>0</v>
      </c>
      <c r="P8536" s="3">
        <f>'PVWatts Hourly Results (4)'!L8547/1000</f>
        <v>0</v>
      </c>
      <c r="Q8536" s="130">
        <f>'PVWatts Hourly Results (5)'!L8547/1000</f>
        <v>0</v>
      </c>
    </row>
    <row r="8537" spans="2:17" x14ac:dyDescent="0.25">
      <c r="B8537" s="8">
        <v>12</v>
      </c>
      <c r="C8537" s="9">
        <v>21</v>
      </c>
      <c r="D8537" s="134">
        <f>'PVWatts Hourly Results (1)'!C8548</f>
        <v>0</v>
      </c>
      <c r="E8537" s="127">
        <f>DATE(YEAR(Inputs!$D$5),Summary!B8537,Summary!C8537)+TIME(D8537,0,0)</f>
        <v>356</v>
      </c>
      <c r="F8537" s="4">
        <f t="shared" si="935"/>
        <v>0</v>
      </c>
      <c r="G8537" s="4">
        <f t="shared" si="933"/>
        <v>6</v>
      </c>
      <c r="H8537" s="4">
        <f t="shared" si="936"/>
        <v>1</v>
      </c>
      <c r="I8537" s="4">
        <f t="shared" si="937"/>
        <v>0</v>
      </c>
      <c r="J8537" s="4">
        <f t="shared" si="938"/>
        <v>0</v>
      </c>
      <c r="K8537" s="4">
        <f t="shared" si="934"/>
        <v>0</v>
      </c>
      <c r="L8537" s="5">
        <f t="shared" si="939"/>
        <v>0</v>
      </c>
      <c r="M8537" s="137">
        <f>'PVWatts Hourly Results (1)'!L8548/1000</f>
        <v>0</v>
      </c>
      <c r="N8537" s="3">
        <f>'PVWatts Hourly Results (2)'!L8548/1000</f>
        <v>0</v>
      </c>
      <c r="O8537" s="3">
        <f>'PVWatts Hourly Results (3)'!L8548/1000</f>
        <v>0</v>
      </c>
      <c r="P8537" s="3">
        <f>'PVWatts Hourly Results (4)'!L8548/1000</f>
        <v>0</v>
      </c>
      <c r="Q8537" s="130">
        <f>'PVWatts Hourly Results (5)'!L8548/1000</f>
        <v>0</v>
      </c>
    </row>
    <row r="8538" spans="2:17" x14ac:dyDescent="0.25">
      <c r="B8538" s="8">
        <v>12</v>
      </c>
      <c r="C8538" s="9">
        <v>21</v>
      </c>
      <c r="D8538" s="134">
        <f>'PVWatts Hourly Results (1)'!C8549</f>
        <v>0</v>
      </c>
      <c r="E8538" s="127">
        <f>DATE(YEAR(Inputs!$D$5),Summary!B8538,Summary!C8538)+TIME(D8538,0,0)</f>
        <v>356</v>
      </c>
      <c r="F8538" s="4">
        <f t="shared" si="935"/>
        <v>0</v>
      </c>
      <c r="G8538" s="4">
        <f t="shared" si="933"/>
        <v>6</v>
      </c>
      <c r="H8538" s="4">
        <f t="shared" si="936"/>
        <v>1</v>
      </c>
      <c r="I8538" s="4">
        <f t="shared" si="937"/>
        <v>0</v>
      </c>
      <c r="J8538" s="4">
        <f t="shared" si="938"/>
        <v>0</v>
      </c>
      <c r="K8538" s="4">
        <f t="shared" si="934"/>
        <v>0</v>
      </c>
      <c r="L8538" s="5">
        <f t="shared" si="939"/>
        <v>0</v>
      </c>
      <c r="M8538" s="137">
        <f>'PVWatts Hourly Results (1)'!L8549/1000</f>
        <v>0</v>
      </c>
      <c r="N8538" s="3">
        <f>'PVWatts Hourly Results (2)'!L8549/1000</f>
        <v>0</v>
      </c>
      <c r="O8538" s="3">
        <f>'PVWatts Hourly Results (3)'!L8549/1000</f>
        <v>0</v>
      </c>
      <c r="P8538" s="3">
        <f>'PVWatts Hourly Results (4)'!L8549/1000</f>
        <v>0</v>
      </c>
      <c r="Q8538" s="130">
        <f>'PVWatts Hourly Results (5)'!L8549/1000</f>
        <v>0</v>
      </c>
    </row>
    <row r="8539" spans="2:17" x14ac:dyDescent="0.25">
      <c r="B8539" s="8">
        <v>12</v>
      </c>
      <c r="C8539" s="9">
        <v>21</v>
      </c>
      <c r="D8539" s="134">
        <f>'PVWatts Hourly Results (1)'!C8550</f>
        <v>0</v>
      </c>
      <c r="E8539" s="127">
        <f>DATE(YEAR(Inputs!$D$5),Summary!B8539,Summary!C8539)+TIME(D8539,0,0)</f>
        <v>356</v>
      </c>
      <c r="F8539" s="4">
        <f t="shared" si="935"/>
        <v>0</v>
      </c>
      <c r="G8539" s="4">
        <f t="shared" si="933"/>
        <v>6</v>
      </c>
      <c r="H8539" s="4">
        <f t="shared" si="936"/>
        <v>1</v>
      </c>
      <c r="I8539" s="4">
        <f t="shared" si="937"/>
        <v>0</v>
      </c>
      <c r="J8539" s="4">
        <f t="shared" si="938"/>
        <v>0</v>
      </c>
      <c r="K8539" s="4">
        <f t="shared" si="934"/>
        <v>0</v>
      </c>
      <c r="L8539" s="5">
        <f t="shared" si="939"/>
        <v>0</v>
      </c>
      <c r="M8539" s="137">
        <f>'PVWatts Hourly Results (1)'!L8550/1000</f>
        <v>0</v>
      </c>
      <c r="N8539" s="3">
        <f>'PVWatts Hourly Results (2)'!L8550/1000</f>
        <v>0</v>
      </c>
      <c r="O8539" s="3">
        <f>'PVWatts Hourly Results (3)'!L8550/1000</f>
        <v>0</v>
      </c>
      <c r="P8539" s="3">
        <f>'PVWatts Hourly Results (4)'!L8550/1000</f>
        <v>0</v>
      </c>
      <c r="Q8539" s="130">
        <f>'PVWatts Hourly Results (5)'!L8550/1000</f>
        <v>0</v>
      </c>
    </row>
    <row r="8540" spans="2:17" x14ac:dyDescent="0.25">
      <c r="B8540" s="8">
        <v>12</v>
      </c>
      <c r="C8540" s="9">
        <v>21</v>
      </c>
      <c r="D8540" s="134">
        <f>'PVWatts Hourly Results (1)'!C8551</f>
        <v>0</v>
      </c>
      <c r="E8540" s="127">
        <f>DATE(YEAR(Inputs!$D$5),Summary!B8540,Summary!C8540)+TIME(D8540,0,0)</f>
        <v>356</v>
      </c>
      <c r="F8540" s="4">
        <f t="shared" si="935"/>
        <v>0</v>
      </c>
      <c r="G8540" s="4">
        <f t="shared" si="933"/>
        <v>6</v>
      </c>
      <c r="H8540" s="4">
        <f t="shared" si="936"/>
        <v>1</v>
      </c>
      <c r="I8540" s="4">
        <f t="shared" si="937"/>
        <v>0</v>
      </c>
      <c r="J8540" s="4">
        <f t="shared" si="938"/>
        <v>0</v>
      </c>
      <c r="K8540" s="4">
        <f t="shared" si="934"/>
        <v>0</v>
      </c>
      <c r="L8540" s="5">
        <f t="shared" si="939"/>
        <v>0</v>
      </c>
      <c r="M8540" s="137">
        <f>'PVWatts Hourly Results (1)'!L8551/1000</f>
        <v>0</v>
      </c>
      <c r="N8540" s="3">
        <f>'PVWatts Hourly Results (2)'!L8551/1000</f>
        <v>0</v>
      </c>
      <c r="O8540" s="3">
        <f>'PVWatts Hourly Results (3)'!L8551/1000</f>
        <v>0</v>
      </c>
      <c r="P8540" s="3">
        <f>'PVWatts Hourly Results (4)'!L8551/1000</f>
        <v>0</v>
      </c>
      <c r="Q8540" s="130">
        <f>'PVWatts Hourly Results (5)'!L8551/1000</f>
        <v>0</v>
      </c>
    </row>
    <row r="8541" spans="2:17" x14ac:dyDescent="0.25">
      <c r="B8541" s="8">
        <v>12</v>
      </c>
      <c r="C8541" s="9">
        <v>21</v>
      </c>
      <c r="D8541" s="134">
        <f>'PVWatts Hourly Results (1)'!C8552</f>
        <v>0</v>
      </c>
      <c r="E8541" s="127">
        <f>DATE(YEAR(Inputs!$D$5),Summary!B8541,Summary!C8541)+TIME(D8541,0,0)</f>
        <v>356</v>
      </c>
      <c r="F8541" s="4">
        <f t="shared" si="935"/>
        <v>0</v>
      </c>
      <c r="G8541" s="4">
        <f t="shared" si="933"/>
        <v>6</v>
      </c>
      <c r="H8541" s="4">
        <f t="shared" si="936"/>
        <v>1</v>
      </c>
      <c r="I8541" s="4">
        <f t="shared" si="937"/>
        <v>0</v>
      </c>
      <c r="J8541" s="4">
        <f t="shared" si="938"/>
        <v>0</v>
      </c>
      <c r="K8541" s="4">
        <f t="shared" si="934"/>
        <v>0</v>
      </c>
      <c r="L8541" s="5">
        <f t="shared" si="939"/>
        <v>0</v>
      </c>
      <c r="M8541" s="137">
        <f>'PVWatts Hourly Results (1)'!L8552/1000</f>
        <v>0</v>
      </c>
      <c r="N8541" s="3">
        <f>'PVWatts Hourly Results (2)'!L8552/1000</f>
        <v>0</v>
      </c>
      <c r="O8541" s="3">
        <f>'PVWatts Hourly Results (3)'!L8552/1000</f>
        <v>0</v>
      </c>
      <c r="P8541" s="3">
        <f>'PVWatts Hourly Results (4)'!L8552/1000</f>
        <v>0</v>
      </c>
      <c r="Q8541" s="130">
        <f>'PVWatts Hourly Results (5)'!L8552/1000</f>
        <v>0</v>
      </c>
    </row>
    <row r="8542" spans="2:17" x14ac:dyDescent="0.25">
      <c r="B8542" s="8">
        <v>12</v>
      </c>
      <c r="C8542" s="9">
        <v>22</v>
      </c>
      <c r="D8542" s="134">
        <f>'PVWatts Hourly Results (1)'!C8553</f>
        <v>0</v>
      </c>
      <c r="E8542" s="127">
        <f>DATE(YEAR(Inputs!$D$5),Summary!B8542,Summary!C8542)+TIME(D8542,0,0)</f>
        <v>357</v>
      </c>
      <c r="F8542" s="4">
        <f t="shared" si="935"/>
        <v>0</v>
      </c>
      <c r="G8542" s="4">
        <f t="shared" si="933"/>
        <v>7</v>
      </c>
      <c r="H8542" s="4">
        <f t="shared" si="936"/>
        <v>0</v>
      </c>
      <c r="I8542" s="4">
        <f t="shared" si="937"/>
        <v>0</v>
      </c>
      <c r="J8542" s="4">
        <f t="shared" si="938"/>
        <v>0</v>
      </c>
      <c r="K8542" s="4">
        <f t="shared" si="934"/>
        <v>0</v>
      </c>
      <c r="L8542" s="5">
        <f t="shared" si="939"/>
        <v>0</v>
      </c>
      <c r="M8542" s="137">
        <f>'PVWatts Hourly Results (1)'!L8553/1000</f>
        <v>0</v>
      </c>
      <c r="N8542" s="3">
        <f>'PVWatts Hourly Results (2)'!L8553/1000</f>
        <v>0</v>
      </c>
      <c r="O8542" s="3">
        <f>'PVWatts Hourly Results (3)'!L8553/1000</f>
        <v>0</v>
      </c>
      <c r="P8542" s="3">
        <f>'PVWatts Hourly Results (4)'!L8553/1000</f>
        <v>0</v>
      </c>
      <c r="Q8542" s="130">
        <f>'PVWatts Hourly Results (5)'!L8553/1000</f>
        <v>0</v>
      </c>
    </row>
    <row r="8543" spans="2:17" x14ac:dyDescent="0.25">
      <c r="B8543" s="8">
        <v>12</v>
      </c>
      <c r="C8543" s="9">
        <v>22</v>
      </c>
      <c r="D8543" s="134">
        <f>'PVWatts Hourly Results (1)'!C8554</f>
        <v>0</v>
      </c>
      <c r="E8543" s="127">
        <f>DATE(YEAR(Inputs!$D$5),Summary!B8543,Summary!C8543)+TIME(D8543,0,0)</f>
        <v>357</v>
      </c>
      <c r="F8543" s="4">
        <f t="shared" si="935"/>
        <v>0</v>
      </c>
      <c r="G8543" s="4">
        <f t="shared" si="933"/>
        <v>7</v>
      </c>
      <c r="H8543" s="4">
        <f t="shared" si="936"/>
        <v>0</v>
      </c>
      <c r="I8543" s="4">
        <f t="shared" si="937"/>
        <v>0</v>
      </c>
      <c r="J8543" s="4">
        <f t="shared" si="938"/>
        <v>0</v>
      </c>
      <c r="K8543" s="4">
        <f t="shared" si="934"/>
        <v>0</v>
      </c>
      <c r="L8543" s="5">
        <f t="shared" si="939"/>
        <v>0</v>
      </c>
      <c r="M8543" s="137">
        <f>'PVWatts Hourly Results (1)'!L8554/1000</f>
        <v>0</v>
      </c>
      <c r="N8543" s="3">
        <f>'PVWatts Hourly Results (2)'!L8554/1000</f>
        <v>0</v>
      </c>
      <c r="O8543" s="3">
        <f>'PVWatts Hourly Results (3)'!L8554/1000</f>
        <v>0</v>
      </c>
      <c r="P8543" s="3">
        <f>'PVWatts Hourly Results (4)'!L8554/1000</f>
        <v>0</v>
      </c>
      <c r="Q8543" s="130">
        <f>'PVWatts Hourly Results (5)'!L8554/1000</f>
        <v>0</v>
      </c>
    </row>
    <row r="8544" spans="2:17" x14ac:dyDescent="0.25">
      <c r="B8544" s="8">
        <v>12</v>
      </c>
      <c r="C8544" s="9">
        <v>22</v>
      </c>
      <c r="D8544" s="134">
        <f>'PVWatts Hourly Results (1)'!C8555</f>
        <v>0</v>
      </c>
      <c r="E8544" s="127">
        <f>DATE(YEAR(Inputs!$D$5),Summary!B8544,Summary!C8544)+TIME(D8544,0,0)</f>
        <v>357</v>
      </c>
      <c r="F8544" s="4">
        <f t="shared" si="935"/>
        <v>0</v>
      </c>
      <c r="G8544" s="4">
        <f t="shared" si="933"/>
        <v>7</v>
      </c>
      <c r="H8544" s="4">
        <f t="shared" si="936"/>
        <v>0</v>
      </c>
      <c r="I8544" s="4">
        <f t="shared" si="937"/>
        <v>0</v>
      </c>
      <c r="J8544" s="4">
        <f t="shared" si="938"/>
        <v>0</v>
      </c>
      <c r="K8544" s="4">
        <f t="shared" si="934"/>
        <v>0</v>
      </c>
      <c r="L8544" s="5">
        <f t="shared" si="939"/>
        <v>0</v>
      </c>
      <c r="M8544" s="137">
        <f>'PVWatts Hourly Results (1)'!L8555/1000</f>
        <v>0</v>
      </c>
      <c r="N8544" s="3">
        <f>'PVWatts Hourly Results (2)'!L8555/1000</f>
        <v>0</v>
      </c>
      <c r="O8544" s="3">
        <f>'PVWatts Hourly Results (3)'!L8555/1000</f>
        <v>0</v>
      </c>
      <c r="P8544" s="3">
        <f>'PVWatts Hourly Results (4)'!L8555/1000</f>
        <v>0</v>
      </c>
      <c r="Q8544" s="130">
        <f>'PVWatts Hourly Results (5)'!L8555/1000</f>
        <v>0</v>
      </c>
    </row>
    <row r="8545" spans="2:17" x14ac:dyDescent="0.25">
      <c r="B8545" s="8">
        <v>12</v>
      </c>
      <c r="C8545" s="9">
        <v>22</v>
      </c>
      <c r="D8545" s="134">
        <f>'PVWatts Hourly Results (1)'!C8556</f>
        <v>0</v>
      </c>
      <c r="E8545" s="127">
        <f>DATE(YEAR(Inputs!$D$5),Summary!B8545,Summary!C8545)+TIME(D8545,0,0)</f>
        <v>357</v>
      </c>
      <c r="F8545" s="4">
        <f t="shared" si="935"/>
        <v>0</v>
      </c>
      <c r="G8545" s="4">
        <f t="shared" si="933"/>
        <v>7</v>
      </c>
      <c r="H8545" s="4">
        <f t="shared" si="936"/>
        <v>0</v>
      </c>
      <c r="I8545" s="4">
        <f t="shared" si="937"/>
        <v>0</v>
      </c>
      <c r="J8545" s="4">
        <f t="shared" si="938"/>
        <v>0</v>
      </c>
      <c r="K8545" s="4">
        <f t="shared" si="934"/>
        <v>0</v>
      </c>
      <c r="L8545" s="5">
        <f t="shared" si="939"/>
        <v>0</v>
      </c>
      <c r="M8545" s="137">
        <f>'PVWatts Hourly Results (1)'!L8556/1000</f>
        <v>0</v>
      </c>
      <c r="N8545" s="3">
        <f>'PVWatts Hourly Results (2)'!L8556/1000</f>
        <v>0</v>
      </c>
      <c r="O8545" s="3">
        <f>'PVWatts Hourly Results (3)'!L8556/1000</f>
        <v>0</v>
      </c>
      <c r="P8545" s="3">
        <f>'PVWatts Hourly Results (4)'!L8556/1000</f>
        <v>0</v>
      </c>
      <c r="Q8545" s="130">
        <f>'PVWatts Hourly Results (5)'!L8556/1000</f>
        <v>0</v>
      </c>
    </row>
    <row r="8546" spans="2:17" x14ac:dyDescent="0.25">
      <c r="B8546" s="8">
        <v>12</v>
      </c>
      <c r="C8546" s="9">
        <v>22</v>
      </c>
      <c r="D8546" s="134">
        <f>'PVWatts Hourly Results (1)'!C8557</f>
        <v>0</v>
      </c>
      <c r="E8546" s="127">
        <f>DATE(YEAR(Inputs!$D$5),Summary!B8546,Summary!C8546)+TIME(D8546,0,0)</f>
        <v>357</v>
      </c>
      <c r="F8546" s="4">
        <f t="shared" si="935"/>
        <v>0</v>
      </c>
      <c r="G8546" s="4">
        <f t="shared" si="933"/>
        <v>7</v>
      </c>
      <c r="H8546" s="4">
        <f t="shared" si="936"/>
        <v>0</v>
      </c>
      <c r="I8546" s="4">
        <f t="shared" si="937"/>
        <v>0</v>
      </c>
      <c r="J8546" s="4">
        <f t="shared" si="938"/>
        <v>0</v>
      </c>
      <c r="K8546" s="4">
        <f t="shared" si="934"/>
        <v>0</v>
      </c>
      <c r="L8546" s="5">
        <f t="shared" si="939"/>
        <v>0</v>
      </c>
      <c r="M8546" s="137">
        <f>'PVWatts Hourly Results (1)'!L8557/1000</f>
        <v>0</v>
      </c>
      <c r="N8546" s="3">
        <f>'PVWatts Hourly Results (2)'!L8557/1000</f>
        <v>0</v>
      </c>
      <c r="O8546" s="3">
        <f>'PVWatts Hourly Results (3)'!L8557/1000</f>
        <v>0</v>
      </c>
      <c r="P8546" s="3">
        <f>'PVWatts Hourly Results (4)'!L8557/1000</f>
        <v>0</v>
      </c>
      <c r="Q8546" s="130">
        <f>'PVWatts Hourly Results (5)'!L8557/1000</f>
        <v>0</v>
      </c>
    </row>
    <row r="8547" spans="2:17" x14ac:dyDescent="0.25">
      <c r="B8547" s="8">
        <v>12</v>
      </c>
      <c r="C8547" s="9">
        <v>22</v>
      </c>
      <c r="D8547" s="134">
        <f>'PVWatts Hourly Results (1)'!C8558</f>
        <v>0</v>
      </c>
      <c r="E8547" s="127">
        <f>DATE(YEAR(Inputs!$D$5),Summary!B8547,Summary!C8547)+TIME(D8547,0,0)</f>
        <v>357</v>
      </c>
      <c r="F8547" s="4">
        <f t="shared" si="935"/>
        <v>0</v>
      </c>
      <c r="G8547" s="4">
        <f t="shared" si="933"/>
        <v>7</v>
      </c>
      <c r="H8547" s="4">
        <f t="shared" si="936"/>
        <v>0</v>
      </c>
      <c r="I8547" s="4">
        <f t="shared" si="937"/>
        <v>0</v>
      </c>
      <c r="J8547" s="4">
        <f t="shared" si="938"/>
        <v>0</v>
      </c>
      <c r="K8547" s="4">
        <f t="shared" si="934"/>
        <v>0</v>
      </c>
      <c r="L8547" s="5">
        <f t="shared" si="939"/>
        <v>0</v>
      </c>
      <c r="M8547" s="137">
        <f>'PVWatts Hourly Results (1)'!L8558/1000</f>
        <v>0</v>
      </c>
      <c r="N8547" s="3">
        <f>'PVWatts Hourly Results (2)'!L8558/1000</f>
        <v>0</v>
      </c>
      <c r="O8547" s="3">
        <f>'PVWatts Hourly Results (3)'!L8558/1000</f>
        <v>0</v>
      </c>
      <c r="P8547" s="3">
        <f>'PVWatts Hourly Results (4)'!L8558/1000</f>
        <v>0</v>
      </c>
      <c r="Q8547" s="130">
        <f>'PVWatts Hourly Results (5)'!L8558/1000</f>
        <v>0</v>
      </c>
    </row>
    <row r="8548" spans="2:17" x14ac:dyDescent="0.25">
      <c r="B8548" s="8">
        <v>12</v>
      </c>
      <c r="C8548" s="9">
        <v>22</v>
      </c>
      <c r="D8548" s="134">
        <f>'PVWatts Hourly Results (1)'!C8559</f>
        <v>0</v>
      </c>
      <c r="E8548" s="127">
        <f>DATE(YEAR(Inputs!$D$5),Summary!B8548,Summary!C8548)+TIME(D8548,0,0)</f>
        <v>357</v>
      </c>
      <c r="F8548" s="4">
        <f t="shared" si="935"/>
        <v>0</v>
      </c>
      <c r="G8548" s="4">
        <f t="shared" si="933"/>
        <v>7</v>
      </c>
      <c r="H8548" s="4">
        <f t="shared" si="936"/>
        <v>0</v>
      </c>
      <c r="I8548" s="4">
        <f t="shared" si="937"/>
        <v>0</v>
      </c>
      <c r="J8548" s="4">
        <f t="shared" si="938"/>
        <v>0</v>
      </c>
      <c r="K8548" s="4">
        <f t="shared" si="934"/>
        <v>0</v>
      </c>
      <c r="L8548" s="5">
        <f t="shared" si="939"/>
        <v>0</v>
      </c>
      <c r="M8548" s="137">
        <f>'PVWatts Hourly Results (1)'!L8559/1000</f>
        <v>0</v>
      </c>
      <c r="N8548" s="3">
        <f>'PVWatts Hourly Results (2)'!L8559/1000</f>
        <v>0</v>
      </c>
      <c r="O8548" s="3">
        <f>'PVWatts Hourly Results (3)'!L8559/1000</f>
        <v>0</v>
      </c>
      <c r="P8548" s="3">
        <f>'PVWatts Hourly Results (4)'!L8559/1000</f>
        <v>0</v>
      </c>
      <c r="Q8548" s="130">
        <f>'PVWatts Hourly Results (5)'!L8559/1000</f>
        <v>0</v>
      </c>
    </row>
    <row r="8549" spans="2:17" x14ac:dyDescent="0.25">
      <c r="B8549" s="8">
        <v>12</v>
      </c>
      <c r="C8549" s="9">
        <v>22</v>
      </c>
      <c r="D8549" s="134">
        <f>'PVWatts Hourly Results (1)'!C8560</f>
        <v>0</v>
      </c>
      <c r="E8549" s="127">
        <f>DATE(YEAR(Inputs!$D$5),Summary!B8549,Summary!C8549)+TIME(D8549,0,0)</f>
        <v>357</v>
      </c>
      <c r="F8549" s="4">
        <f t="shared" si="935"/>
        <v>0</v>
      </c>
      <c r="G8549" s="4">
        <f t="shared" si="933"/>
        <v>7</v>
      </c>
      <c r="H8549" s="4">
        <f t="shared" si="936"/>
        <v>0</v>
      </c>
      <c r="I8549" s="4">
        <f t="shared" si="937"/>
        <v>0</v>
      </c>
      <c r="J8549" s="4">
        <f t="shared" si="938"/>
        <v>0</v>
      </c>
      <c r="K8549" s="4">
        <f t="shared" si="934"/>
        <v>0</v>
      </c>
      <c r="L8549" s="5">
        <f t="shared" si="939"/>
        <v>0</v>
      </c>
      <c r="M8549" s="137">
        <f>'PVWatts Hourly Results (1)'!L8560/1000</f>
        <v>0</v>
      </c>
      <c r="N8549" s="3">
        <f>'PVWatts Hourly Results (2)'!L8560/1000</f>
        <v>0</v>
      </c>
      <c r="O8549" s="3">
        <f>'PVWatts Hourly Results (3)'!L8560/1000</f>
        <v>0</v>
      </c>
      <c r="P8549" s="3">
        <f>'PVWatts Hourly Results (4)'!L8560/1000</f>
        <v>0</v>
      </c>
      <c r="Q8549" s="130">
        <f>'PVWatts Hourly Results (5)'!L8560/1000</f>
        <v>0</v>
      </c>
    </row>
    <row r="8550" spans="2:17" x14ac:dyDescent="0.25">
      <c r="B8550" s="8">
        <v>12</v>
      </c>
      <c r="C8550" s="9">
        <v>22</v>
      </c>
      <c r="D8550" s="134">
        <f>'PVWatts Hourly Results (1)'!C8561</f>
        <v>0</v>
      </c>
      <c r="E8550" s="127">
        <f>DATE(YEAR(Inputs!$D$5),Summary!B8550,Summary!C8550)+TIME(D8550,0,0)</f>
        <v>357</v>
      </c>
      <c r="F8550" s="4">
        <f t="shared" si="935"/>
        <v>0</v>
      </c>
      <c r="G8550" s="4">
        <f t="shared" si="933"/>
        <v>7</v>
      </c>
      <c r="H8550" s="4">
        <f t="shared" si="936"/>
        <v>0</v>
      </c>
      <c r="I8550" s="4">
        <f t="shared" si="937"/>
        <v>0</v>
      </c>
      <c r="J8550" s="4">
        <f t="shared" si="938"/>
        <v>0</v>
      </c>
      <c r="K8550" s="4">
        <f t="shared" si="934"/>
        <v>0</v>
      </c>
      <c r="L8550" s="5">
        <f t="shared" si="939"/>
        <v>0</v>
      </c>
      <c r="M8550" s="137">
        <f>'PVWatts Hourly Results (1)'!L8561/1000</f>
        <v>0</v>
      </c>
      <c r="N8550" s="3">
        <f>'PVWatts Hourly Results (2)'!L8561/1000</f>
        <v>0</v>
      </c>
      <c r="O8550" s="3">
        <f>'PVWatts Hourly Results (3)'!L8561/1000</f>
        <v>0</v>
      </c>
      <c r="P8550" s="3">
        <f>'PVWatts Hourly Results (4)'!L8561/1000</f>
        <v>0</v>
      </c>
      <c r="Q8550" s="130">
        <f>'PVWatts Hourly Results (5)'!L8561/1000</f>
        <v>0</v>
      </c>
    </row>
    <row r="8551" spans="2:17" x14ac:dyDescent="0.25">
      <c r="B8551" s="8">
        <v>12</v>
      </c>
      <c r="C8551" s="9">
        <v>22</v>
      </c>
      <c r="D8551" s="134">
        <f>'PVWatts Hourly Results (1)'!C8562</f>
        <v>0</v>
      </c>
      <c r="E8551" s="127">
        <f>DATE(YEAR(Inputs!$D$5),Summary!B8551,Summary!C8551)+TIME(D8551,0,0)</f>
        <v>357</v>
      </c>
      <c r="F8551" s="4">
        <f t="shared" si="935"/>
        <v>0</v>
      </c>
      <c r="G8551" s="4">
        <f t="shared" si="933"/>
        <v>7</v>
      </c>
      <c r="H8551" s="4">
        <f t="shared" si="936"/>
        <v>0</v>
      </c>
      <c r="I8551" s="4">
        <f t="shared" si="937"/>
        <v>0</v>
      </c>
      <c r="J8551" s="4">
        <f t="shared" si="938"/>
        <v>0</v>
      </c>
      <c r="K8551" s="4">
        <f t="shared" si="934"/>
        <v>0</v>
      </c>
      <c r="L8551" s="5">
        <f t="shared" si="939"/>
        <v>0</v>
      </c>
      <c r="M8551" s="137">
        <f>'PVWatts Hourly Results (1)'!L8562/1000</f>
        <v>0</v>
      </c>
      <c r="N8551" s="3">
        <f>'PVWatts Hourly Results (2)'!L8562/1000</f>
        <v>0</v>
      </c>
      <c r="O8551" s="3">
        <f>'PVWatts Hourly Results (3)'!L8562/1000</f>
        <v>0</v>
      </c>
      <c r="P8551" s="3">
        <f>'PVWatts Hourly Results (4)'!L8562/1000</f>
        <v>0</v>
      </c>
      <c r="Q8551" s="130">
        <f>'PVWatts Hourly Results (5)'!L8562/1000</f>
        <v>0</v>
      </c>
    </row>
    <row r="8552" spans="2:17" x14ac:dyDescent="0.25">
      <c r="B8552" s="8">
        <v>12</v>
      </c>
      <c r="C8552" s="9">
        <v>22</v>
      </c>
      <c r="D8552" s="134">
        <f>'PVWatts Hourly Results (1)'!C8563</f>
        <v>0</v>
      </c>
      <c r="E8552" s="127">
        <f>DATE(YEAR(Inputs!$D$5),Summary!B8552,Summary!C8552)+TIME(D8552,0,0)</f>
        <v>357</v>
      </c>
      <c r="F8552" s="4">
        <f t="shared" si="935"/>
        <v>0</v>
      </c>
      <c r="G8552" s="4">
        <f t="shared" si="933"/>
        <v>7</v>
      </c>
      <c r="H8552" s="4">
        <f t="shared" si="936"/>
        <v>0</v>
      </c>
      <c r="I8552" s="4">
        <f t="shared" si="937"/>
        <v>0</v>
      </c>
      <c r="J8552" s="4">
        <f t="shared" si="938"/>
        <v>0</v>
      </c>
      <c r="K8552" s="4">
        <f t="shared" si="934"/>
        <v>0</v>
      </c>
      <c r="L8552" s="5">
        <f t="shared" si="939"/>
        <v>0</v>
      </c>
      <c r="M8552" s="137">
        <f>'PVWatts Hourly Results (1)'!L8563/1000</f>
        <v>0</v>
      </c>
      <c r="N8552" s="3">
        <f>'PVWatts Hourly Results (2)'!L8563/1000</f>
        <v>0</v>
      </c>
      <c r="O8552" s="3">
        <f>'PVWatts Hourly Results (3)'!L8563/1000</f>
        <v>0</v>
      </c>
      <c r="P8552" s="3">
        <f>'PVWatts Hourly Results (4)'!L8563/1000</f>
        <v>0</v>
      </c>
      <c r="Q8552" s="130">
        <f>'PVWatts Hourly Results (5)'!L8563/1000</f>
        <v>0</v>
      </c>
    </row>
    <row r="8553" spans="2:17" x14ac:dyDescent="0.25">
      <c r="B8553" s="8">
        <v>12</v>
      </c>
      <c r="C8553" s="9">
        <v>22</v>
      </c>
      <c r="D8553" s="134">
        <f>'PVWatts Hourly Results (1)'!C8564</f>
        <v>0</v>
      </c>
      <c r="E8553" s="127">
        <f>DATE(YEAR(Inputs!$D$5),Summary!B8553,Summary!C8553)+TIME(D8553,0,0)</f>
        <v>357</v>
      </c>
      <c r="F8553" s="4">
        <f t="shared" si="935"/>
        <v>0</v>
      </c>
      <c r="G8553" s="4">
        <f t="shared" si="933"/>
        <v>7</v>
      </c>
      <c r="H8553" s="4">
        <f t="shared" si="936"/>
        <v>0</v>
      </c>
      <c r="I8553" s="4">
        <f t="shared" si="937"/>
        <v>0</v>
      </c>
      <c r="J8553" s="4">
        <f t="shared" si="938"/>
        <v>0</v>
      </c>
      <c r="K8553" s="4">
        <f t="shared" si="934"/>
        <v>0</v>
      </c>
      <c r="L8553" s="5">
        <f t="shared" si="939"/>
        <v>0</v>
      </c>
      <c r="M8553" s="137">
        <f>'PVWatts Hourly Results (1)'!L8564/1000</f>
        <v>0</v>
      </c>
      <c r="N8553" s="3">
        <f>'PVWatts Hourly Results (2)'!L8564/1000</f>
        <v>0</v>
      </c>
      <c r="O8553" s="3">
        <f>'PVWatts Hourly Results (3)'!L8564/1000</f>
        <v>0</v>
      </c>
      <c r="P8553" s="3">
        <f>'PVWatts Hourly Results (4)'!L8564/1000</f>
        <v>0</v>
      </c>
      <c r="Q8553" s="130">
        <f>'PVWatts Hourly Results (5)'!L8564/1000</f>
        <v>0</v>
      </c>
    </row>
    <row r="8554" spans="2:17" x14ac:dyDescent="0.25">
      <c r="B8554" s="8">
        <v>12</v>
      </c>
      <c r="C8554" s="9">
        <v>22</v>
      </c>
      <c r="D8554" s="134">
        <f>'PVWatts Hourly Results (1)'!C8565</f>
        <v>0</v>
      </c>
      <c r="E8554" s="127">
        <f>DATE(YEAR(Inputs!$D$5),Summary!B8554,Summary!C8554)+TIME(D8554,0,0)</f>
        <v>357</v>
      </c>
      <c r="F8554" s="4">
        <f t="shared" si="935"/>
        <v>0</v>
      </c>
      <c r="G8554" s="4">
        <f t="shared" si="933"/>
        <v>7</v>
      </c>
      <c r="H8554" s="4">
        <f t="shared" si="936"/>
        <v>0</v>
      </c>
      <c r="I8554" s="4">
        <f t="shared" si="937"/>
        <v>0</v>
      </c>
      <c r="J8554" s="4">
        <f t="shared" si="938"/>
        <v>0</v>
      </c>
      <c r="K8554" s="4">
        <f t="shared" si="934"/>
        <v>0</v>
      </c>
      <c r="L8554" s="5">
        <f t="shared" si="939"/>
        <v>0</v>
      </c>
      <c r="M8554" s="137">
        <f>'PVWatts Hourly Results (1)'!L8565/1000</f>
        <v>0</v>
      </c>
      <c r="N8554" s="3">
        <f>'PVWatts Hourly Results (2)'!L8565/1000</f>
        <v>0</v>
      </c>
      <c r="O8554" s="3">
        <f>'PVWatts Hourly Results (3)'!L8565/1000</f>
        <v>0</v>
      </c>
      <c r="P8554" s="3">
        <f>'PVWatts Hourly Results (4)'!L8565/1000</f>
        <v>0</v>
      </c>
      <c r="Q8554" s="130">
        <f>'PVWatts Hourly Results (5)'!L8565/1000</f>
        <v>0</v>
      </c>
    </row>
    <row r="8555" spans="2:17" x14ac:dyDescent="0.25">
      <c r="B8555" s="8">
        <v>12</v>
      </c>
      <c r="C8555" s="9">
        <v>22</v>
      </c>
      <c r="D8555" s="134">
        <f>'PVWatts Hourly Results (1)'!C8566</f>
        <v>0</v>
      </c>
      <c r="E8555" s="127">
        <f>DATE(YEAR(Inputs!$D$5),Summary!B8555,Summary!C8555)+TIME(D8555,0,0)</f>
        <v>357</v>
      </c>
      <c r="F8555" s="4">
        <f t="shared" si="935"/>
        <v>0</v>
      </c>
      <c r="G8555" s="4">
        <f t="shared" si="933"/>
        <v>7</v>
      </c>
      <c r="H8555" s="4">
        <f t="shared" si="936"/>
        <v>0</v>
      </c>
      <c r="I8555" s="4">
        <f t="shared" si="937"/>
        <v>0</v>
      </c>
      <c r="J8555" s="4">
        <f t="shared" si="938"/>
        <v>0</v>
      </c>
      <c r="K8555" s="4">
        <f t="shared" si="934"/>
        <v>0</v>
      </c>
      <c r="L8555" s="5">
        <f t="shared" si="939"/>
        <v>0</v>
      </c>
      <c r="M8555" s="137">
        <f>'PVWatts Hourly Results (1)'!L8566/1000</f>
        <v>0</v>
      </c>
      <c r="N8555" s="3">
        <f>'PVWatts Hourly Results (2)'!L8566/1000</f>
        <v>0</v>
      </c>
      <c r="O8555" s="3">
        <f>'PVWatts Hourly Results (3)'!L8566/1000</f>
        <v>0</v>
      </c>
      <c r="P8555" s="3">
        <f>'PVWatts Hourly Results (4)'!L8566/1000</f>
        <v>0</v>
      </c>
      <c r="Q8555" s="130">
        <f>'PVWatts Hourly Results (5)'!L8566/1000</f>
        <v>0</v>
      </c>
    </row>
    <row r="8556" spans="2:17" x14ac:dyDescent="0.25">
      <c r="B8556" s="8">
        <v>12</v>
      </c>
      <c r="C8556" s="9">
        <v>22</v>
      </c>
      <c r="D8556" s="134">
        <f>'PVWatts Hourly Results (1)'!C8567</f>
        <v>0</v>
      </c>
      <c r="E8556" s="127">
        <f>DATE(YEAR(Inputs!$D$5),Summary!B8556,Summary!C8556)+TIME(D8556,0,0)</f>
        <v>357</v>
      </c>
      <c r="F8556" s="4">
        <f t="shared" si="935"/>
        <v>0</v>
      </c>
      <c r="G8556" s="4">
        <f t="shared" si="933"/>
        <v>7</v>
      </c>
      <c r="H8556" s="4">
        <f t="shared" si="936"/>
        <v>0</v>
      </c>
      <c r="I8556" s="4">
        <f t="shared" si="937"/>
        <v>0</v>
      </c>
      <c r="J8556" s="4">
        <f t="shared" si="938"/>
        <v>0</v>
      </c>
      <c r="K8556" s="4">
        <f t="shared" si="934"/>
        <v>0</v>
      </c>
      <c r="L8556" s="5">
        <f t="shared" si="939"/>
        <v>0</v>
      </c>
      <c r="M8556" s="137">
        <f>'PVWatts Hourly Results (1)'!L8567/1000</f>
        <v>0</v>
      </c>
      <c r="N8556" s="3">
        <f>'PVWatts Hourly Results (2)'!L8567/1000</f>
        <v>0</v>
      </c>
      <c r="O8556" s="3">
        <f>'PVWatts Hourly Results (3)'!L8567/1000</f>
        <v>0</v>
      </c>
      <c r="P8556" s="3">
        <f>'PVWatts Hourly Results (4)'!L8567/1000</f>
        <v>0</v>
      </c>
      <c r="Q8556" s="130">
        <f>'PVWatts Hourly Results (5)'!L8567/1000</f>
        <v>0</v>
      </c>
    </row>
    <row r="8557" spans="2:17" x14ac:dyDescent="0.25">
      <c r="B8557" s="8">
        <v>12</v>
      </c>
      <c r="C8557" s="9">
        <v>22</v>
      </c>
      <c r="D8557" s="134">
        <f>'PVWatts Hourly Results (1)'!C8568</f>
        <v>0</v>
      </c>
      <c r="E8557" s="127">
        <f>DATE(YEAR(Inputs!$D$5),Summary!B8557,Summary!C8557)+TIME(D8557,0,0)</f>
        <v>357</v>
      </c>
      <c r="F8557" s="4">
        <f t="shared" si="935"/>
        <v>0</v>
      </c>
      <c r="G8557" s="4">
        <f t="shared" si="933"/>
        <v>7</v>
      </c>
      <c r="H8557" s="4">
        <f t="shared" si="936"/>
        <v>0</v>
      </c>
      <c r="I8557" s="4">
        <f t="shared" si="937"/>
        <v>0</v>
      </c>
      <c r="J8557" s="4">
        <f t="shared" si="938"/>
        <v>0</v>
      </c>
      <c r="K8557" s="4">
        <f t="shared" si="934"/>
        <v>0</v>
      </c>
      <c r="L8557" s="5">
        <f t="shared" si="939"/>
        <v>0</v>
      </c>
      <c r="M8557" s="137">
        <f>'PVWatts Hourly Results (1)'!L8568/1000</f>
        <v>0</v>
      </c>
      <c r="N8557" s="3">
        <f>'PVWatts Hourly Results (2)'!L8568/1000</f>
        <v>0</v>
      </c>
      <c r="O8557" s="3">
        <f>'PVWatts Hourly Results (3)'!L8568/1000</f>
        <v>0</v>
      </c>
      <c r="P8557" s="3">
        <f>'PVWatts Hourly Results (4)'!L8568/1000</f>
        <v>0</v>
      </c>
      <c r="Q8557" s="130">
        <f>'PVWatts Hourly Results (5)'!L8568/1000</f>
        <v>0</v>
      </c>
    </row>
    <row r="8558" spans="2:17" x14ac:dyDescent="0.25">
      <c r="B8558" s="8">
        <v>12</v>
      </c>
      <c r="C8558" s="9">
        <v>22</v>
      </c>
      <c r="D8558" s="134">
        <f>'PVWatts Hourly Results (1)'!C8569</f>
        <v>0</v>
      </c>
      <c r="E8558" s="127">
        <f>DATE(YEAR(Inputs!$D$5),Summary!B8558,Summary!C8558)+TIME(D8558,0,0)</f>
        <v>357</v>
      </c>
      <c r="F8558" s="4">
        <f t="shared" si="935"/>
        <v>0</v>
      </c>
      <c r="G8558" s="4">
        <f t="shared" si="933"/>
        <v>7</v>
      </c>
      <c r="H8558" s="4">
        <f t="shared" si="936"/>
        <v>0</v>
      </c>
      <c r="I8558" s="4">
        <f t="shared" si="937"/>
        <v>0</v>
      </c>
      <c r="J8558" s="4">
        <f t="shared" si="938"/>
        <v>0</v>
      </c>
      <c r="K8558" s="4">
        <f t="shared" si="934"/>
        <v>0</v>
      </c>
      <c r="L8558" s="5">
        <f t="shared" si="939"/>
        <v>0</v>
      </c>
      <c r="M8558" s="137">
        <f>'PVWatts Hourly Results (1)'!L8569/1000</f>
        <v>0</v>
      </c>
      <c r="N8558" s="3">
        <f>'PVWatts Hourly Results (2)'!L8569/1000</f>
        <v>0</v>
      </c>
      <c r="O8558" s="3">
        <f>'PVWatts Hourly Results (3)'!L8569/1000</f>
        <v>0</v>
      </c>
      <c r="P8558" s="3">
        <f>'PVWatts Hourly Results (4)'!L8569/1000</f>
        <v>0</v>
      </c>
      <c r="Q8558" s="130">
        <f>'PVWatts Hourly Results (5)'!L8569/1000</f>
        <v>0</v>
      </c>
    </row>
    <row r="8559" spans="2:17" x14ac:dyDescent="0.25">
      <c r="B8559" s="8">
        <v>12</v>
      </c>
      <c r="C8559" s="9">
        <v>22</v>
      </c>
      <c r="D8559" s="134">
        <f>'PVWatts Hourly Results (1)'!C8570</f>
        <v>0</v>
      </c>
      <c r="E8559" s="127">
        <f>DATE(YEAR(Inputs!$D$5),Summary!B8559,Summary!C8559)+TIME(D8559,0,0)</f>
        <v>357</v>
      </c>
      <c r="F8559" s="4">
        <f t="shared" si="935"/>
        <v>0</v>
      </c>
      <c r="G8559" s="4">
        <f t="shared" si="933"/>
        <v>7</v>
      </c>
      <c r="H8559" s="4">
        <f t="shared" si="936"/>
        <v>0</v>
      </c>
      <c r="I8559" s="4">
        <f t="shared" si="937"/>
        <v>0</v>
      </c>
      <c r="J8559" s="4">
        <f t="shared" si="938"/>
        <v>0</v>
      </c>
      <c r="K8559" s="4">
        <f t="shared" si="934"/>
        <v>0</v>
      </c>
      <c r="L8559" s="5">
        <f t="shared" si="939"/>
        <v>0</v>
      </c>
      <c r="M8559" s="137">
        <f>'PVWatts Hourly Results (1)'!L8570/1000</f>
        <v>0</v>
      </c>
      <c r="N8559" s="3">
        <f>'PVWatts Hourly Results (2)'!L8570/1000</f>
        <v>0</v>
      </c>
      <c r="O8559" s="3">
        <f>'PVWatts Hourly Results (3)'!L8570/1000</f>
        <v>0</v>
      </c>
      <c r="P8559" s="3">
        <f>'PVWatts Hourly Results (4)'!L8570/1000</f>
        <v>0</v>
      </c>
      <c r="Q8559" s="130">
        <f>'PVWatts Hourly Results (5)'!L8570/1000</f>
        <v>0</v>
      </c>
    </row>
    <row r="8560" spans="2:17" x14ac:dyDescent="0.25">
      <c r="B8560" s="8">
        <v>12</v>
      </c>
      <c r="C8560" s="9">
        <v>22</v>
      </c>
      <c r="D8560" s="134">
        <f>'PVWatts Hourly Results (1)'!C8571</f>
        <v>0</v>
      </c>
      <c r="E8560" s="127">
        <f>DATE(YEAR(Inputs!$D$5),Summary!B8560,Summary!C8560)+TIME(D8560,0,0)</f>
        <v>357</v>
      </c>
      <c r="F8560" s="4">
        <f t="shared" si="935"/>
        <v>0</v>
      </c>
      <c r="G8560" s="4">
        <f t="shared" si="933"/>
        <v>7</v>
      </c>
      <c r="H8560" s="4">
        <f t="shared" si="936"/>
        <v>0</v>
      </c>
      <c r="I8560" s="4">
        <f t="shared" si="937"/>
        <v>0</v>
      </c>
      <c r="J8560" s="4">
        <f t="shared" si="938"/>
        <v>0</v>
      </c>
      <c r="K8560" s="4">
        <f t="shared" si="934"/>
        <v>0</v>
      </c>
      <c r="L8560" s="5">
        <f t="shared" si="939"/>
        <v>0</v>
      </c>
      <c r="M8560" s="137">
        <f>'PVWatts Hourly Results (1)'!L8571/1000</f>
        <v>0</v>
      </c>
      <c r="N8560" s="3">
        <f>'PVWatts Hourly Results (2)'!L8571/1000</f>
        <v>0</v>
      </c>
      <c r="O8560" s="3">
        <f>'PVWatts Hourly Results (3)'!L8571/1000</f>
        <v>0</v>
      </c>
      <c r="P8560" s="3">
        <f>'PVWatts Hourly Results (4)'!L8571/1000</f>
        <v>0</v>
      </c>
      <c r="Q8560" s="130">
        <f>'PVWatts Hourly Results (5)'!L8571/1000</f>
        <v>0</v>
      </c>
    </row>
    <row r="8561" spans="2:17" x14ac:dyDescent="0.25">
      <c r="B8561" s="8">
        <v>12</v>
      </c>
      <c r="C8561" s="9">
        <v>22</v>
      </c>
      <c r="D8561" s="134">
        <f>'PVWatts Hourly Results (1)'!C8572</f>
        <v>0</v>
      </c>
      <c r="E8561" s="127">
        <f>DATE(YEAR(Inputs!$D$5),Summary!B8561,Summary!C8561)+TIME(D8561,0,0)</f>
        <v>357</v>
      </c>
      <c r="F8561" s="4">
        <f t="shared" si="935"/>
        <v>0</v>
      </c>
      <c r="G8561" s="4">
        <f t="shared" si="933"/>
        <v>7</v>
      </c>
      <c r="H8561" s="4">
        <f t="shared" si="936"/>
        <v>0</v>
      </c>
      <c r="I8561" s="4">
        <f t="shared" si="937"/>
        <v>0</v>
      </c>
      <c r="J8561" s="4">
        <f t="shared" si="938"/>
        <v>0</v>
      </c>
      <c r="K8561" s="4">
        <f t="shared" si="934"/>
        <v>0</v>
      </c>
      <c r="L8561" s="5">
        <f t="shared" si="939"/>
        <v>0</v>
      </c>
      <c r="M8561" s="137">
        <f>'PVWatts Hourly Results (1)'!L8572/1000</f>
        <v>0</v>
      </c>
      <c r="N8561" s="3">
        <f>'PVWatts Hourly Results (2)'!L8572/1000</f>
        <v>0</v>
      </c>
      <c r="O8561" s="3">
        <f>'PVWatts Hourly Results (3)'!L8572/1000</f>
        <v>0</v>
      </c>
      <c r="P8561" s="3">
        <f>'PVWatts Hourly Results (4)'!L8572/1000</f>
        <v>0</v>
      </c>
      <c r="Q8561" s="130">
        <f>'PVWatts Hourly Results (5)'!L8572/1000</f>
        <v>0</v>
      </c>
    </row>
    <row r="8562" spans="2:17" x14ac:dyDescent="0.25">
      <c r="B8562" s="8">
        <v>12</v>
      </c>
      <c r="C8562" s="9">
        <v>22</v>
      </c>
      <c r="D8562" s="134">
        <f>'PVWatts Hourly Results (1)'!C8573</f>
        <v>0</v>
      </c>
      <c r="E8562" s="127">
        <f>DATE(YEAR(Inputs!$D$5),Summary!B8562,Summary!C8562)+TIME(D8562,0,0)</f>
        <v>357</v>
      </c>
      <c r="F8562" s="4">
        <f t="shared" si="935"/>
        <v>0</v>
      </c>
      <c r="G8562" s="4">
        <f t="shared" si="933"/>
        <v>7</v>
      </c>
      <c r="H8562" s="4">
        <f t="shared" si="936"/>
        <v>0</v>
      </c>
      <c r="I8562" s="4">
        <f t="shared" si="937"/>
        <v>0</v>
      </c>
      <c r="J8562" s="4">
        <f t="shared" si="938"/>
        <v>0</v>
      </c>
      <c r="K8562" s="4">
        <f t="shared" si="934"/>
        <v>0</v>
      </c>
      <c r="L8562" s="5">
        <f t="shared" si="939"/>
        <v>0</v>
      </c>
      <c r="M8562" s="137">
        <f>'PVWatts Hourly Results (1)'!L8573/1000</f>
        <v>0</v>
      </c>
      <c r="N8562" s="3">
        <f>'PVWatts Hourly Results (2)'!L8573/1000</f>
        <v>0</v>
      </c>
      <c r="O8562" s="3">
        <f>'PVWatts Hourly Results (3)'!L8573/1000</f>
        <v>0</v>
      </c>
      <c r="P8562" s="3">
        <f>'PVWatts Hourly Results (4)'!L8573/1000</f>
        <v>0</v>
      </c>
      <c r="Q8562" s="130">
        <f>'PVWatts Hourly Results (5)'!L8573/1000</f>
        <v>0</v>
      </c>
    </row>
    <row r="8563" spans="2:17" x14ac:dyDescent="0.25">
      <c r="B8563" s="8">
        <v>12</v>
      </c>
      <c r="C8563" s="9">
        <v>22</v>
      </c>
      <c r="D8563" s="134">
        <f>'PVWatts Hourly Results (1)'!C8574</f>
        <v>0</v>
      </c>
      <c r="E8563" s="127">
        <f>DATE(YEAR(Inputs!$D$5),Summary!B8563,Summary!C8563)+TIME(D8563,0,0)</f>
        <v>357</v>
      </c>
      <c r="F8563" s="4">
        <f t="shared" si="935"/>
        <v>0</v>
      </c>
      <c r="G8563" s="4">
        <f t="shared" si="933"/>
        <v>7</v>
      </c>
      <c r="H8563" s="4">
        <f t="shared" si="936"/>
        <v>0</v>
      </c>
      <c r="I8563" s="4">
        <f t="shared" si="937"/>
        <v>0</v>
      </c>
      <c r="J8563" s="4">
        <f t="shared" si="938"/>
        <v>0</v>
      </c>
      <c r="K8563" s="4">
        <f t="shared" si="934"/>
        <v>0</v>
      </c>
      <c r="L8563" s="5">
        <f t="shared" si="939"/>
        <v>0</v>
      </c>
      <c r="M8563" s="137">
        <f>'PVWatts Hourly Results (1)'!L8574/1000</f>
        <v>0</v>
      </c>
      <c r="N8563" s="3">
        <f>'PVWatts Hourly Results (2)'!L8574/1000</f>
        <v>0</v>
      </c>
      <c r="O8563" s="3">
        <f>'PVWatts Hourly Results (3)'!L8574/1000</f>
        <v>0</v>
      </c>
      <c r="P8563" s="3">
        <f>'PVWatts Hourly Results (4)'!L8574/1000</f>
        <v>0</v>
      </c>
      <c r="Q8563" s="130">
        <f>'PVWatts Hourly Results (5)'!L8574/1000</f>
        <v>0</v>
      </c>
    </row>
    <row r="8564" spans="2:17" x14ac:dyDescent="0.25">
      <c r="B8564" s="8">
        <v>12</v>
      </c>
      <c r="C8564" s="9">
        <v>22</v>
      </c>
      <c r="D8564" s="134">
        <f>'PVWatts Hourly Results (1)'!C8575</f>
        <v>0</v>
      </c>
      <c r="E8564" s="127">
        <f>DATE(YEAR(Inputs!$D$5),Summary!B8564,Summary!C8564)+TIME(D8564,0,0)</f>
        <v>357</v>
      </c>
      <c r="F8564" s="4">
        <f t="shared" si="935"/>
        <v>0</v>
      </c>
      <c r="G8564" s="4">
        <f t="shared" si="933"/>
        <v>7</v>
      </c>
      <c r="H8564" s="4">
        <f t="shared" si="936"/>
        <v>0</v>
      </c>
      <c r="I8564" s="4">
        <f t="shared" si="937"/>
        <v>0</v>
      </c>
      <c r="J8564" s="4">
        <f t="shared" si="938"/>
        <v>0</v>
      </c>
      <c r="K8564" s="4">
        <f t="shared" si="934"/>
        <v>0</v>
      </c>
      <c r="L8564" s="5">
        <f t="shared" si="939"/>
        <v>0</v>
      </c>
      <c r="M8564" s="137">
        <f>'PVWatts Hourly Results (1)'!L8575/1000</f>
        <v>0</v>
      </c>
      <c r="N8564" s="3">
        <f>'PVWatts Hourly Results (2)'!L8575/1000</f>
        <v>0</v>
      </c>
      <c r="O8564" s="3">
        <f>'PVWatts Hourly Results (3)'!L8575/1000</f>
        <v>0</v>
      </c>
      <c r="P8564" s="3">
        <f>'PVWatts Hourly Results (4)'!L8575/1000</f>
        <v>0</v>
      </c>
      <c r="Q8564" s="130">
        <f>'PVWatts Hourly Results (5)'!L8575/1000</f>
        <v>0</v>
      </c>
    </row>
    <row r="8565" spans="2:17" x14ac:dyDescent="0.25">
      <c r="B8565" s="8">
        <v>12</v>
      </c>
      <c r="C8565" s="9">
        <v>22</v>
      </c>
      <c r="D8565" s="134">
        <f>'PVWatts Hourly Results (1)'!C8576</f>
        <v>0</v>
      </c>
      <c r="E8565" s="127">
        <f>DATE(YEAR(Inputs!$D$5),Summary!B8565,Summary!C8565)+TIME(D8565,0,0)</f>
        <v>357</v>
      </c>
      <c r="F8565" s="4">
        <f t="shared" si="935"/>
        <v>0</v>
      </c>
      <c r="G8565" s="4">
        <f t="shared" si="933"/>
        <v>7</v>
      </c>
      <c r="H8565" s="4">
        <f t="shared" si="936"/>
        <v>0</v>
      </c>
      <c r="I8565" s="4">
        <f t="shared" si="937"/>
        <v>0</v>
      </c>
      <c r="J8565" s="4">
        <f t="shared" si="938"/>
        <v>0</v>
      </c>
      <c r="K8565" s="4">
        <f t="shared" si="934"/>
        <v>0</v>
      </c>
      <c r="L8565" s="5">
        <f t="shared" si="939"/>
        <v>0</v>
      </c>
      <c r="M8565" s="137">
        <f>'PVWatts Hourly Results (1)'!L8576/1000</f>
        <v>0</v>
      </c>
      <c r="N8565" s="3">
        <f>'PVWatts Hourly Results (2)'!L8576/1000</f>
        <v>0</v>
      </c>
      <c r="O8565" s="3">
        <f>'PVWatts Hourly Results (3)'!L8576/1000</f>
        <v>0</v>
      </c>
      <c r="P8565" s="3">
        <f>'PVWatts Hourly Results (4)'!L8576/1000</f>
        <v>0</v>
      </c>
      <c r="Q8565" s="130">
        <f>'PVWatts Hourly Results (5)'!L8576/1000</f>
        <v>0</v>
      </c>
    </row>
    <row r="8566" spans="2:17" x14ac:dyDescent="0.25">
      <c r="B8566" s="8">
        <v>12</v>
      </c>
      <c r="C8566" s="9">
        <v>23</v>
      </c>
      <c r="D8566" s="134">
        <f>'PVWatts Hourly Results (1)'!C8577</f>
        <v>0</v>
      </c>
      <c r="E8566" s="127">
        <f>DATE(YEAR(Inputs!$D$5),Summary!B8566,Summary!C8566)+TIME(D8566,0,0)</f>
        <v>358</v>
      </c>
      <c r="F8566" s="4">
        <f t="shared" si="935"/>
        <v>0</v>
      </c>
      <c r="G8566" s="4">
        <f t="shared" si="933"/>
        <v>1</v>
      </c>
      <c r="H8566" s="4">
        <f t="shared" si="936"/>
        <v>0</v>
      </c>
      <c r="I8566" s="4">
        <f t="shared" si="937"/>
        <v>0</v>
      </c>
      <c r="J8566" s="4">
        <f t="shared" si="938"/>
        <v>0</v>
      </c>
      <c r="K8566" s="4">
        <f t="shared" si="934"/>
        <v>0</v>
      </c>
      <c r="L8566" s="5">
        <f t="shared" si="939"/>
        <v>0</v>
      </c>
      <c r="M8566" s="137">
        <f>'PVWatts Hourly Results (1)'!L8577/1000</f>
        <v>0</v>
      </c>
      <c r="N8566" s="3">
        <f>'PVWatts Hourly Results (2)'!L8577/1000</f>
        <v>0</v>
      </c>
      <c r="O8566" s="3">
        <f>'PVWatts Hourly Results (3)'!L8577/1000</f>
        <v>0</v>
      </c>
      <c r="P8566" s="3">
        <f>'PVWatts Hourly Results (4)'!L8577/1000</f>
        <v>0</v>
      </c>
      <c r="Q8566" s="130">
        <f>'PVWatts Hourly Results (5)'!L8577/1000</f>
        <v>0</v>
      </c>
    </row>
    <row r="8567" spans="2:17" x14ac:dyDescent="0.25">
      <c r="B8567" s="8">
        <v>12</v>
      </c>
      <c r="C8567" s="9">
        <v>23</v>
      </c>
      <c r="D8567" s="134">
        <f>'PVWatts Hourly Results (1)'!C8578</f>
        <v>0</v>
      </c>
      <c r="E8567" s="127">
        <f>DATE(YEAR(Inputs!$D$5),Summary!B8567,Summary!C8567)+TIME(D8567,0,0)</f>
        <v>358</v>
      </c>
      <c r="F8567" s="4">
        <f t="shared" si="935"/>
        <v>0</v>
      </c>
      <c r="G8567" s="4">
        <f t="shared" si="933"/>
        <v>1</v>
      </c>
      <c r="H8567" s="4">
        <f t="shared" si="936"/>
        <v>0</v>
      </c>
      <c r="I8567" s="4">
        <f t="shared" si="937"/>
        <v>0</v>
      </c>
      <c r="J8567" s="4">
        <f t="shared" si="938"/>
        <v>0</v>
      </c>
      <c r="K8567" s="4">
        <f t="shared" si="934"/>
        <v>0</v>
      </c>
      <c r="L8567" s="5">
        <f t="shared" si="939"/>
        <v>0</v>
      </c>
      <c r="M8567" s="137">
        <f>'PVWatts Hourly Results (1)'!L8578/1000</f>
        <v>0</v>
      </c>
      <c r="N8567" s="3">
        <f>'PVWatts Hourly Results (2)'!L8578/1000</f>
        <v>0</v>
      </c>
      <c r="O8567" s="3">
        <f>'PVWatts Hourly Results (3)'!L8578/1000</f>
        <v>0</v>
      </c>
      <c r="P8567" s="3">
        <f>'PVWatts Hourly Results (4)'!L8578/1000</f>
        <v>0</v>
      </c>
      <c r="Q8567" s="130">
        <f>'PVWatts Hourly Results (5)'!L8578/1000</f>
        <v>0</v>
      </c>
    </row>
    <row r="8568" spans="2:17" x14ac:dyDescent="0.25">
      <c r="B8568" s="8">
        <v>12</v>
      </c>
      <c r="C8568" s="9">
        <v>23</v>
      </c>
      <c r="D8568" s="134">
        <f>'PVWatts Hourly Results (1)'!C8579</f>
        <v>0</v>
      </c>
      <c r="E8568" s="127">
        <f>DATE(YEAR(Inputs!$D$5),Summary!B8568,Summary!C8568)+TIME(D8568,0,0)</f>
        <v>358</v>
      </c>
      <c r="F8568" s="4">
        <f t="shared" si="935"/>
        <v>0</v>
      </c>
      <c r="G8568" s="4">
        <f t="shared" si="933"/>
        <v>1</v>
      </c>
      <c r="H8568" s="4">
        <f t="shared" si="936"/>
        <v>0</v>
      </c>
      <c r="I8568" s="4">
        <f t="shared" si="937"/>
        <v>0</v>
      </c>
      <c r="J8568" s="4">
        <f t="shared" si="938"/>
        <v>0</v>
      </c>
      <c r="K8568" s="4">
        <f t="shared" si="934"/>
        <v>0</v>
      </c>
      <c r="L8568" s="5">
        <f t="shared" si="939"/>
        <v>0</v>
      </c>
      <c r="M8568" s="137">
        <f>'PVWatts Hourly Results (1)'!L8579/1000</f>
        <v>0</v>
      </c>
      <c r="N8568" s="3">
        <f>'PVWatts Hourly Results (2)'!L8579/1000</f>
        <v>0</v>
      </c>
      <c r="O8568" s="3">
        <f>'PVWatts Hourly Results (3)'!L8579/1000</f>
        <v>0</v>
      </c>
      <c r="P8568" s="3">
        <f>'PVWatts Hourly Results (4)'!L8579/1000</f>
        <v>0</v>
      </c>
      <c r="Q8568" s="130">
        <f>'PVWatts Hourly Results (5)'!L8579/1000</f>
        <v>0</v>
      </c>
    </row>
    <row r="8569" spans="2:17" x14ac:dyDescent="0.25">
      <c r="B8569" s="8">
        <v>12</v>
      </c>
      <c r="C8569" s="9">
        <v>23</v>
      </c>
      <c r="D8569" s="134">
        <f>'PVWatts Hourly Results (1)'!C8580</f>
        <v>0</v>
      </c>
      <c r="E8569" s="127">
        <f>DATE(YEAR(Inputs!$D$5),Summary!B8569,Summary!C8569)+TIME(D8569,0,0)</f>
        <v>358</v>
      </c>
      <c r="F8569" s="4">
        <f t="shared" si="935"/>
        <v>0</v>
      </c>
      <c r="G8569" s="4">
        <f t="shared" si="933"/>
        <v>1</v>
      </c>
      <c r="H8569" s="4">
        <f t="shared" si="936"/>
        <v>0</v>
      </c>
      <c r="I8569" s="4">
        <f t="shared" si="937"/>
        <v>0</v>
      </c>
      <c r="J8569" s="4">
        <f t="shared" si="938"/>
        <v>0</v>
      </c>
      <c r="K8569" s="4">
        <f t="shared" si="934"/>
        <v>0</v>
      </c>
      <c r="L8569" s="5">
        <f t="shared" si="939"/>
        <v>0</v>
      </c>
      <c r="M8569" s="137">
        <f>'PVWatts Hourly Results (1)'!L8580/1000</f>
        <v>0</v>
      </c>
      <c r="N8569" s="3">
        <f>'PVWatts Hourly Results (2)'!L8580/1000</f>
        <v>0</v>
      </c>
      <c r="O8569" s="3">
        <f>'PVWatts Hourly Results (3)'!L8580/1000</f>
        <v>0</v>
      </c>
      <c r="P8569" s="3">
        <f>'PVWatts Hourly Results (4)'!L8580/1000</f>
        <v>0</v>
      </c>
      <c r="Q8569" s="130">
        <f>'PVWatts Hourly Results (5)'!L8580/1000</f>
        <v>0</v>
      </c>
    </row>
    <row r="8570" spans="2:17" x14ac:dyDescent="0.25">
      <c r="B8570" s="8">
        <v>12</v>
      </c>
      <c r="C8570" s="9">
        <v>23</v>
      </c>
      <c r="D8570" s="134">
        <f>'PVWatts Hourly Results (1)'!C8581</f>
        <v>0</v>
      </c>
      <c r="E8570" s="127">
        <f>DATE(YEAR(Inputs!$D$5),Summary!B8570,Summary!C8570)+TIME(D8570,0,0)</f>
        <v>358</v>
      </c>
      <c r="F8570" s="4">
        <f t="shared" si="935"/>
        <v>0</v>
      </c>
      <c r="G8570" s="4">
        <f t="shared" si="933"/>
        <v>1</v>
      </c>
      <c r="H8570" s="4">
        <f t="shared" si="936"/>
        <v>0</v>
      </c>
      <c r="I8570" s="4">
        <f t="shared" si="937"/>
        <v>0</v>
      </c>
      <c r="J8570" s="4">
        <f t="shared" si="938"/>
        <v>0</v>
      </c>
      <c r="K8570" s="4">
        <f t="shared" si="934"/>
        <v>0</v>
      </c>
      <c r="L8570" s="5">
        <f t="shared" si="939"/>
        <v>0</v>
      </c>
      <c r="M8570" s="137">
        <f>'PVWatts Hourly Results (1)'!L8581/1000</f>
        <v>0</v>
      </c>
      <c r="N8570" s="3">
        <f>'PVWatts Hourly Results (2)'!L8581/1000</f>
        <v>0</v>
      </c>
      <c r="O8570" s="3">
        <f>'PVWatts Hourly Results (3)'!L8581/1000</f>
        <v>0</v>
      </c>
      <c r="P8570" s="3">
        <f>'PVWatts Hourly Results (4)'!L8581/1000</f>
        <v>0</v>
      </c>
      <c r="Q8570" s="130">
        <f>'PVWatts Hourly Results (5)'!L8581/1000</f>
        <v>0</v>
      </c>
    </row>
    <row r="8571" spans="2:17" x14ac:dyDescent="0.25">
      <c r="B8571" s="8">
        <v>12</v>
      </c>
      <c r="C8571" s="9">
        <v>23</v>
      </c>
      <c r="D8571" s="134">
        <f>'PVWatts Hourly Results (1)'!C8582</f>
        <v>0</v>
      </c>
      <c r="E8571" s="127">
        <f>DATE(YEAR(Inputs!$D$5),Summary!B8571,Summary!C8571)+TIME(D8571,0,0)</f>
        <v>358</v>
      </c>
      <c r="F8571" s="4">
        <f t="shared" si="935"/>
        <v>0</v>
      </c>
      <c r="G8571" s="4">
        <f t="shared" si="933"/>
        <v>1</v>
      </c>
      <c r="H8571" s="4">
        <f t="shared" si="936"/>
        <v>0</v>
      </c>
      <c r="I8571" s="4">
        <f t="shared" si="937"/>
        <v>0</v>
      </c>
      <c r="J8571" s="4">
        <f t="shared" si="938"/>
        <v>0</v>
      </c>
      <c r="K8571" s="4">
        <f t="shared" si="934"/>
        <v>0</v>
      </c>
      <c r="L8571" s="5">
        <f t="shared" si="939"/>
        <v>0</v>
      </c>
      <c r="M8571" s="137">
        <f>'PVWatts Hourly Results (1)'!L8582/1000</f>
        <v>0</v>
      </c>
      <c r="N8571" s="3">
        <f>'PVWatts Hourly Results (2)'!L8582/1000</f>
        <v>0</v>
      </c>
      <c r="O8571" s="3">
        <f>'PVWatts Hourly Results (3)'!L8582/1000</f>
        <v>0</v>
      </c>
      <c r="P8571" s="3">
        <f>'PVWatts Hourly Results (4)'!L8582/1000</f>
        <v>0</v>
      </c>
      <c r="Q8571" s="130">
        <f>'PVWatts Hourly Results (5)'!L8582/1000</f>
        <v>0</v>
      </c>
    </row>
    <row r="8572" spans="2:17" x14ac:dyDescent="0.25">
      <c r="B8572" s="8">
        <v>12</v>
      </c>
      <c r="C8572" s="9">
        <v>23</v>
      </c>
      <c r="D8572" s="134">
        <f>'PVWatts Hourly Results (1)'!C8583</f>
        <v>0</v>
      </c>
      <c r="E8572" s="127">
        <f>DATE(YEAR(Inputs!$D$5),Summary!B8572,Summary!C8572)+TIME(D8572,0,0)</f>
        <v>358</v>
      </c>
      <c r="F8572" s="4">
        <f t="shared" si="935"/>
        <v>0</v>
      </c>
      <c r="G8572" s="4">
        <f t="shared" si="933"/>
        <v>1</v>
      </c>
      <c r="H8572" s="4">
        <f t="shared" si="936"/>
        <v>0</v>
      </c>
      <c r="I8572" s="4">
        <f t="shared" si="937"/>
        <v>0</v>
      </c>
      <c r="J8572" s="4">
        <f t="shared" si="938"/>
        <v>0</v>
      </c>
      <c r="K8572" s="4">
        <f t="shared" si="934"/>
        <v>0</v>
      </c>
      <c r="L8572" s="5">
        <f t="shared" si="939"/>
        <v>0</v>
      </c>
      <c r="M8572" s="137">
        <f>'PVWatts Hourly Results (1)'!L8583/1000</f>
        <v>0</v>
      </c>
      <c r="N8572" s="3">
        <f>'PVWatts Hourly Results (2)'!L8583/1000</f>
        <v>0</v>
      </c>
      <c r="O8572" s="3">
        <f>'PVWatts Hourly Results (3)'!L8583/1000</f>
        <v>0</v>
      </c>
      <c r="P8572" s="3">
        <f>'PVWatts Hourly Results (4)'!L8583/1000</f>
        <v>0</v>
      </c>
      <c r="Q8572" s="130">
        <f>'PVWatts Hourly Results (5)'!L8583/1000</f>
        <v>0</v>
      </c>
    </row>
    <row r="8573" spans="2:17" x14ac:dyDescent="0.25">
      <c r="B8573" s="8">
        <v>12</v>
      </c>
      <c r="C8573" s="9">
        <v>23</v>
      </c>
      <c r="D8573" s="134">
        <f>'PVWatts Hourly Results (1)'!C8584</f>
        <v>0</v>
      </c>
      <c r="E8573" s="127">
        <f>DATE(YEAR(Inputs!$D$5),Summary!B8573,Summary!C8573)+TIME(D8573,0,0)</f>
        <v>358</v>
      </c>
      <c r="F8573" s="4">
        <f t="shared" si="935"/>
        <v>0</v>
      </c>
      <c r="G8573" s="4">
        <f t="shared" si="933"/>
        <v>1</v>
      </c>
      <c r="H8573" s="4">
        <f t="shared" si="936"/>
        <v>0</v>
      </c>
      <c r="I8573" s="4">
        <f t="shared" si="937"/>
        <v>0</v>
      </c>
      <c r="J8573" s="4">
        <f t="shared" si="938"/>
        <v>0</v>
      </c>
      <c r="K8573" s="4">
        <f t="shared" si="934"/>
        <v>0</v>
      </c>
      <c r="L8573" s="5">
        <f t="shared" si="939"/>
        <v>0</v>
      </c>
      <c r="M8573" s="137">
        <f>'PVWatts Hourly Results (1)'!L8584/1000</f>
        <v>0</v>
      </c>
      <c r="N8573" s="3">
        <f>'PVWatts Hourly Results (2)'!L8584/1000</f>
        <v>0</v>
      </c>
      <c r="O8573" s="3">
        <f>'PVWatts Hourly Results (3)'!L8584/1000</f>
        <v>0</v>
      </c>
      <c r="P8573" s="3">
        <f>'PVWatts Hourly Results (4)'!L8584/1000</f>
        <v>0</v>
      </c>
      <c r="Q8573" s="130">
        <f>'PVWatts Hourly Results (5)'!L8584/1000</f>
        <v>0</v>
      </c>
    </row>
    <row r="8574" spans="2:17" x14ac:dyDescent="0.25">
      <c r="B8574" s="8">
        <v>12</v>
      </c>
      <c r="C8574" s="9">
        <v>23</v>
      </c>
      <c r="D8574" s="134">
        <f>'PVWatts Hourly Results (1)'!C8585</f>
        <v>0</v>
      </c>
      <c r="E8574" s="127">
        <f>DATE(YEAR(Inputs!$D$5),Summary!B8574,Summary!C8574)+TIME(D8574,0,0)</f>
        <v>358</v>
      </c>
      <c r="F8574" s="4">
        <f t="shared" si="935"/>
        <v>0</v>
      </c>
      <c r="G8574" s="4">
        <f t="shared" si="933"/>
        <v>1</v>
      </c>
      <c r="H8574" s="4">
        <f t="shared" si="936"/>
        <v>0</v>
      </c>
      <c r="I8574" s="4">
        <f t="shared" si="937"/>
        <v>0</v>
      </c>
      <c r="J8574" s="4">
        <f t="shared" si="938"/>
        <v>0</v>
      </c>
      <c r="K8574" s="4">
        <f t="shared" si="934"/>
        <v>0</v>
      </c>
      <c r="L8574" s="5">
        <f t="shared" si="939"/>
        <v>0</v>
      </c>
      <c r="M8574" s="137">
        <f>'PVWatts Hourly Results (1)'!L8585/1000</f>
        <v>0</v>
      </c>
      <c r="N8574" s="3">
        <f>'PVWatts Hourly Results (2)'!L8585/1000</f>
        <v>0</v>
      </c>
      <c r="O8574" s="3">
        <f>'PVWatts Hourly Results (3)'!L8585/1000</f>
        <v>0</v>
      </c>
      <c r="P8574" s="3">
        <f>'PVWatts Hourly Results (4)'!L8585/1000</f>
        <v>0</v>
      </c>
      <c r="Q8574" s="130">
        <f>'PVWatts Hourly Results (5)'!L8585/1000</f>
        <v>0</v>
      </c>
    </row>
    <row r="8575" spans="2:17" x14ac:dyDescent="0.25">
      <c r="B8575" s="8">
        <v>12</v>
      </c>
      <c r="C8575" s="9">
        <v>23</v>
      </c>
      <c r="D8575" s="134">
        <f>'PVWatts Hourly Results (1)'!C8586</f>
        <v>0</v>
      </c>
      <c r="E8575" s="127">
        <f>DATE(YEAR(Inputs!$D$5),Summary!B8575,Summary!C8575)+TIME(D8575,0,0)</f>
        <v>358</v>
      </c>
      <c r="F8575" s="4">
        <f t="shared" si="935"/>
        <v>0</v>
      </c>
      <c r="G8575" s="4">
        <f t="shared" si="933"/>
        <v>1</v>
      </c>
      <c r="H8575" s="4">
        <f t="shared" si="936"/>
        <v>0</v>
      </c>
      <c r="I8575" s="4">
        <f t="shared" si="937"/>
        <v>0</v>
      </c>
      <c r="J8575" s="4">
        <f t="shared" si="938"/>
        <v>0</v>
      </c>
      <c r="K8575" s="4">
        <f t="shared" si="934"/>
        <v>0</v>
      </c>
      <c r="L8575" s="5">
        <f t="shared" si="939"/>
        <v>0</v>
      </c>
      <c r="M8575" s="137">
        <f>'PVWatts Hourly Results (1)'!L8586/1000</f>
        <v>0</v>
      </c>
      <c r="N8575" s="3">
        <f>'PVWatts Hourly Results (2)'!L8586/1000</f>
        <v>0</v>
      </c>
      <c r="O8575" s="3">
        <f>'PVWatts Hourly Results (3)'!L8586/1000</f>
        <v>0</v>
      </c>
      <c r="P8575" s="3">
        <f>'PVWatts Hourly Results (4)'!L8586/1000</f>
        <v>0</v>
      </c>
      <c r="Q8575" s="130">
        <f>'PVWatts Hourly Results (5)'!L8586/1000</f>
        <v>0</v>
      </c>
    </row>
    <row r="8576" spans="2:17" x14ac:dyDescent="0.25">
      <c r="B8576" s="8">
        <v>12</v>
      </c>
      <c r="C8576" s="9">
        <v>23</v>
      </c>
      <c r="D8576" s="134">
        <f>'PVWatts Hourly Results (1)'!C8587</f>
        <v>0</v>
      </c>
      <c r="E8576" s="127">
        <f>DATE(YEAR(Inputs!$D$5),Summary!B8576,Summary!C8576)+TIME(D8576,0,0)</f>
        <v>358</v>
      </c>
      <c r="F8576" s="4">
        <f t="shared" si="935"/>
        <v>0</v>
      </c>
      <c r="G8576" s="4">
        <f t="shared" si="933"/>
        <v>1</v>
      </c>
      <c r="H8576" s="4">
        <f t="shared" si="936"/>
        <v>0</v>
      </c>
      <c r="I8576" s="4">
        <f t="shared" si="937"/>
        <v>0</v>
      </c>
      <c r="J8576" s="4">
        <f t="shared" si="938"/>
        <v>0</v>
      </c>
      <c r="K8576" s="4">
        <f t="shared" si="934"/>
        <v>0</v>
      </c>
      <c r="L8576" s="5">
        <f t="shared" si="939"/>
        <v>0</v>
      </c>
      <c r="M8576" s="137">
        <f>'PVWatts Hourly Results (1)'!L8587/1000</f>
        <v>0</v>
      </c>
      <c r="N8576" s="3">
        <f>'PVWatts Hourly Results (2)'!L8587/1000</f>
        <v>0</v>
      </c>
      <c r="O8576" s="3">
        <f>'PVWatts Hourly Results (3)'!L8587/1000</f>
        <v>0</v>
      </c>
      <c r="P8576" s="3">
        <f>'PVWatts Hourly Results (4)'!L8587/1000</f>
        <v>0</v>
      </c>
      <c r="Q8576" s="130">
        <f>'PVWatts Hourly Results (5)'!L8587/1000</f>
        <v>0</v>
      </c>
    </row>
    <row r="8577" spans="2:17" x14ac:dyDescent="0.25">
      <c r="B8577" s="8">
        <v>12</v>
      </c>
      <c r="C8577" s="9">
        <v>23</v>
      </c>
      <c r="D8577" s="134">
        <f>'PVWatts Hourly Results (1)'!C8588</f>
        <v>0</v>
      </c>
      <c r="E8577" s="127">
        <f>DATE(YEAR(Inputs!$D$5),Summary!B8577,Summary!C8577)+TIME(D8577,0,0)</f>
        <v>358</v>
      </c>
      <c r="F8577" s="4">
        <f t="shared" si="935"/>
        <v>0</v>
      </c>
      <c r="G8577" s="4">
        <f t="shared" si="933"/>
        <v>1</v>
      </c>
      <c r="H8577" s="4">
        <f t="shared" si="936"/>
        <v>0</v>
      </c>
      <c r="I8577" s="4">
        <f t="shared" si="937"/>
        <v>0</v>
      </c>
      <c r="J8577" s="4">
        <f t="shared" si="938"/>
        <v>0</v>
      </c>
      <c r="K8577" s="4">
        <f t="shared" si="934"/>
        <v>0</v>
      </c>
      <c r="L8577" s="5">
        <f t="shared" si="939"/>
        <v>0</v>
      </c>
      <c r="M8577" s="137">
        <f>'PVWatts Hourly Results (1)'!L8588/1000</f>
        <v>0</v>
      </c>
      <c r="N8577" s="3">
        <f>'PVWatts Hourly Results (2)'!L8588/1000</f>
        <v>0</v>
      </c>
      <c r="O8577" s="3">
        <f>'PVWatts Hourly Results (3)'!L8588/1000</f>
        <v>0</v>
      </c>
      <c r="P8577" s="3">
        <f>'PVWatts Hourly Results (4)'!L8588/1000</f>
        <v>0</v>
      </c>
      <c r="Q8577" s="130">
        <f>'PVWatts Hourly Results (5)'!L8588/1000</f>
        <v>0</v>
      </c>
    </row>
    <row r="8578" spans="2:17" x14ac:dyDescent="0.25">
      <c r="B8578" s="8">
        <v>12</v>
      </c>
      <c r="C8578" s="9">
        <v>23</v>
      </c>
      <c r="D8578" s="134">
        <f>'PVWatts Hourly Results (1)'!C8589</f>
        <v>0</v>
      </c>
      <c r="E8578" s="127">
        <f>DATE(YEAR(Inputs!$D$5),Summary!B8578,Summary!C8578)+TIME(D8578,0,0)</f>
        <v>358</v>
      </c>
      <c r="F8578" s="4">
        <f t="shared" si="935"/>
        <v>0</v>
      </c>
      <c r="G8578" s="4">
        <f t="shared" si="933"/>
        <v>1</v>
      </c>
      <c r="H8578" s="4">
        <f t="shared" si="936"/>
        <v>0</v>
      </c>
      <c r="I8578" s="4">
        <f t="shared" si="937"/>
        <v>0</v>
      </c>
      <c r="J8578" s="4">
        <f t="shared" si="938"/>
        <v>0</v>
      </c>
      <c r="K8578" s="4">
        <f t="shared" si="934"/>
        <v>0</v>
      </c>
      <c r="L8578" s="5">
        <f t="shared" si="939"/>
        <v>0</v>
      </c>
      <c r="M8578" s="137">
        <f>'PVWatts Hourly Results (1)'!L8589/1000</f>
        <v>0</v>
      </c>
      <c r="N8578" s="3">
        <f>'PVWatts Hourly Results (2)'!L8589/1000</f>
        <v>0</v>
      </c>
      <c r="O8578" s="3">
        <f>'PVWatts Hourly Results (3)'!L8589/1000</f>
        <v>0</v>
      </c>
      <c r="P8578" s="3">
        <f>'PVWatts Hourly Results (4)'!L8589/1000</f>
        <v>0</v>
      </c>
      <c r="Q8578" s="130">
        <f>'PVWatts Hourly Results (5)'!L8589/1000</f>
        <v>0</v>
      </c>
    </row>
    <row r="8579" spans="2:17" x14ac:dyDescent="0.25">
      <c r="B8579" s="8">
        <v>12</v>
      </c>
      <c r="C8579" s="9">
        <v>23</v>
      </c>
      <c r="D8579" s="134">
        <f>'PVWatts Hourly Results (1)'!C8590</f>
        <v>0</v>
      </c>
      <c r="E8579" s="127">
        <f>DATE(YEAR(Inputs!$D$5),Summary!B8579,Summary!C8579)+TIME(D8579,0,0)</f>
        <v>358</v>
      </c>
      <c r="F8579" s="4">
        <f t="shared" si="935"/>
        <v>0</v>
      </c>
      <c r="G8579" s="4">
        <f t="shared" si="933"/>
        <v>1</v>
      </c>
      <c r="H8579" s="4">
        <f t="shared" si="936"/>
        <v>0</v>
      </c>
      <c r="I8579" s="4">
        <f t="shared" si="937"/>
        <v>0</v>
      </c>
      <c r="J8579" s="4">
        <f t="shared" si="938"/>
        <v>0</v>
      </c>
      <c r="K8579" s="4">
        <f t="shared" si="934"/>
        <v>0</v>
      </c>
      <c r="L8579" s="5">
        <f t="shared" si="939"/>
        <v>0</v>
      </c>
      <c r="M8579" s="137">
        <f>'PVWatts Hourly Results (1)'!L8590/1000</f>
        <v>0</v>
      </c>
      <c r="N8579" s="3">
        <f>'PVWatts Hourly Results (2)'!L8590/1000</f>
        <v>0</v>
      </c>
      <c r="O8579" s="3">
        <f>'PVWatts Hourly Results (3)'!L8590/1000</f>
        <v>0</v>
      </c>
      <c r="P8579" s="3">
        <f>'PVWatts Hourly Results (4)'!L8590/1000</f>
        <v>0</v>
      </c>
      <c r="Q8579" s="130">
        <f>'PVWatts Hourly Results (5)'!L8590/1000</f>
        <v>0</v>
      </c>
    </row>
    <row r="8580" spans="2:17" x14ac:dyDescent="0.25">
      <c r="B8580" s="8">
        <v>12</v>
      </c>
      <c r="C8580" s="9">
        <v>23</v>
      </c>
      <c r="D8580" s="134">
        <f>'PVWatts Hourly Results (1)'!C8591</f>
        <v>0</v>
      </c>
      <c r="E8580" s="127">
        <f>DATE(YEAR(Inputs!$D$5),Summary!B8580,Summary!C8580)+TIME(D8580,0,0)</f>
        <v>358</v>
      </c>
      <c r="F8580" s="4">
        <f t="shared" si="935"/>
        <v>0</v>
      </c>
      <c r="G8580" s="4">
        <f t="shared" si="933"/>
        <v>1</v>
      </c>
      <c r="H8580" s="4">
        <f t="shared" si="936"/>
        <v>0</v>
      </c>
      <c r="I8580" s="4">
        <f t="shared" si="937"/>
        <v>0</v>
      </c>
      <c r="J8580" s="4">
        <f t="shared" si="938"/>
        <v>0</v>
      </c>
      <c r="K8580" s="4">
        <f t="shared" si="934"/>
        <v>0</v>
      </c>
      <c r="L8580" s="5">
        <f t="shared" si="939"/>
        <v>0</v>
      </c>
      <c r="M8580" s="137">
        <f>'PVWatts Hourly Results (1)'!L8591/1000</f>
        <v>0</v>
      </c>
      <c r="N8580" s="3">
        <f>'PVWatts Hourly Results (2)'!L8591/1000</f>
        <v>0</v>
      </c>
      <c r="O8580" s="3">
        <f>'PVWatts Hourly Results (3)'!L8591/1000</f>
        <v>0</v>
      </c>
      <c r="P8580" s="3">
        <f>'PVWatts Hourly Results (4)'!L8591/1000</f>
        <v>0</v>
      </c>
      <c r="Q8580" s="130">
        <f>'PVWatts Hourly Results (5)'!L8591/1000</f>
        <v>0</v>
      </c>
    </row>
    <row r="8581" spans="2:17" x14ac:dyDescent="0.25">
      <c r="B8581" s="8">
        <v>12</v>
      </c>
      <c r="C8581" s="9">
        <v>23</v>
      </c>
      <c r="D8581" s="134">
        <f>'PVWatts Hourly Results (1)'!C8592</f>
        <v>0</v>
      </c>
      <c r="E8581" s="127">
        <f>DATE(YEAR(Inputs!$D$5),Summary!B8581,Summary!C8581)+TIME(D8581,0,0)</f>
        <v>358</v>
      </c>
      <c r="F8581" s="4">
        <f t="shared" si="935"/>
        <v>0</v>
      </c>
      <c r="G8581" s="4">
        <f t="shared" si="933"/>
        <v>1</v>
      </c>
      <c r="H8581" s="4">
        <f t="shared" si="936"/>
        <v>0</v>
      </c>
      <c r="I8581" s="4">
        <f t="shared" si="937"/>
        <v>0</v>
      </c>
      <c r="J8581" s="4">
        <f t="shared" si="938"/>
        <v>0</v>
      </c>
      <c r="K8581" s="4">
        <f t="shared" si="934"/>
        <v>0</v>
      </c>
      <c r="L8581" s="5">
        <f t="shared" si="939"/>
        <v>0</v>
      </c>
      <c r="M8581" s="137">
        <f>'PVWatts Hourly Results (1)'!L8592/1000</f>
        <v>0</v>
      </c>
      <c r="N8581" s="3">
        <f>'PVWatts Hourly Results (2)'!L8592/1000</f>
        <v>0</v>
      </c>
      <c r="O8581" s="3">
        <f>'PVWatts Hourly Results (3)'!L8592/1000</f>
        <v>0</v>
      </c>
      <c r="P8581" s="3">
        <f>'PVWatts Hourly Results (4)'!L8592/1000</f>
        <v>0</v>
      </c>
      <c r="Q8581" s="130">
        <f>'PVWatts Hourly Results (5)'!L8592/1000</f>
        <v>0</v>
      </c>
    </row>
    <row r="8582" spans="2:17" x14ac:dyDescent="0.25">
      <c r="B8582" s="8">
        <v>12</v>
      </c>
      <c r="C8582" s="9">
        <v>23</v>
      </c>
      <c r="D8582" s="134">
        <f>'PVWatts Hourly Results (1)'!C8593</f>
        <v>0</v>
      </c>
      <c r="E8582" s="127">
        <f>DATE(YEAR(Inputs!$D$5),Summary!B8582,Summary!C8582)+TIME(D8582,0,0)</f>
        <v>358</v>
      </c>
      <c r="F8582" s="4">
        <f t="shared" si="935"/>
        <v>0</v>
      </c>
      <c r="G8582" s="4">
        <f t="shared" si="933"/>
        <v>1</v>
      </c>
      <c r="H8582" s="4">
        <f t="shared" si="936"/>
        <v>0</v>
      </c>
      <c r="I8582" s="4">
        <f t="shared" si="937"/>
        <v>0</v>
      </c>
      <c r="J8582" s="4">
        <f t="shared" si="938"/>
        <v>0</v>
      </c>
      <c r="K8582" s="4">
        <f t="shared" si="934"/>
        <v>0</v>
      </c>
      <c r="L8582" s="5">
        <f t="shared" si="939"/>
        <v>0</v>
      </c>
      <c r="M8582" s="137">
        <f>'PVWatts Hourly Results (1)'!L8593/1000</f>
        <v>0</v>
      </c>
      <c r="N8582" s="3">
        <f>'PVWatts Hourly Results (2)'!L8593/1000</f>
        <v>0</v>
      </c>
      <c r="O8582" s="3">
        <f>'PVWatts Hourly Results (3)'!L8593/1000</f>
        <v>0</v>
      </c>
      <c r="P8582" s="3">
        <f>'PVWatts Hourly Results (4)'!L8593/1000</f>
        <v>0</v>
      </c>
      <c r="Q8582" s="130">
        <f>'PVWatts Hourly Results (5)'!L8593/1000</f>
        <v>0</v>
      </c>
    </row>
    <row r="8583" spans="2:17" x14ac:dyDescent="0.25">
      <c r="B8583" s="8">
        <v>12</v>
      </c>
      <c r="C8583" s="9">
        <v>23</v>
      </c>
      <c r="D8583" s="134">
        <f>'PVWatts Hourly Results (1)'!C8594</f>
        <v>0</v>
      </c>
      <c r="E8583" s="127">
        <f>DATE(YEAR(Inputs!$D$5),Summary!B8583,Summary!C8583)+TIME(D8583,0,0)</f>
        <v>358</v>
      </c>
      <c r="F8583" s="4">
        <f t="shared" si="935"/>
        <v>0</v>
      </c>
      <c r="G8583" s="4">
        <f t="shared" si="933"/>
        <v>1</v>
      </c>
      <c r="H8583" s="4">
        <f t="shared" si="936"/>
        <v>0</v>
      </c>
      <c r="I8583" s="4">
        <f t="shared" si="937"/>
        <v>0</v>
      </c>
      <c r="J8583" s="4">
        <f t="shared" si="938"/>
        <v>0</v>
      </c>
      <c r="K8583" s="4">
        <f t="shared" si="934"/>
        <v>0</v>
      </c>
      <c r="L8583" s="5">
        <f t="shared" si="939"/>
        <v>0</v>
      </c>
      <c r="M8583" s="137">
        <f>'PVWatts Hourly Results (1)'!L8594/1000</f>
        <v>0</v>
      </c>
      <c r="N8583" s="3">
        <f>'PVWatts Hourly Results (2)'!L8594/1000</f>
        <v>0</v>
      </c>
      <c r="O8583" s="3">
        <f>'PVWatts Hourly Results (3)'!L8594/1000</f>
        <v>0</v>
      </c>
      <c r="P8583" s="3">
        <f>'PVWatts Hourly Results (4)'!L8594/1000</f>
        <v>0</v>
      </c>
      <c r="Q8583" s="130">
        <f>'PVWatts Hourly Results (5)'!L8594/1000</f>
        <v>0</v>
      </c>
    </row>
    <row r="8584" spans="2:17" x14ac:dyDescent="0.25">
      <c r="B8584" s="8">
        <v>12</v>
      </c>
      <c r="C8584" s="9">
        <v>23</v>
      </c>
      <c r="D8584" s="134">
        <f>'PVWatts Hourly Results (1)'!C8595</f>
        <v>0</v>
      </c>
      <c r="E8584" s="127">
        <f>DATE(YEAR(Inputs!$D$5),Summary!B8584,Summary!C8584)+TIME(D8584,0,0)</f>
        <v>358</v>
      </c>
      <c r="F8584" s="4">
        <f t="shared" si="935"/>
        <v>0</v>
      </c>
      <c r="G8584" s="4">
        <f t="shared" si="933"/>
        <v>1</v>
      </c>
      <c r="H8584" s="4">
        <f t="shared" si="936"/>
        <v>0</v>
      </c>
      <c r="I8584" s="4">
        <f t="shared" si="937"/>
        <v>0</v>
      </c>
      <c r="J8584" s="4">
        <f t="shared" si="938"/>
        <v>0</v>
      </c>
      <c r="K8584" s="4">
        <f t="shared" si="934"/>
        <v>0</v>
      </c>
      <c r="L8584" s="5">
        <f t="shared" si="939"/>
        <v>0</v>
      </c>
      <c r="M8584" s="137">
        <f>'PVWatts Hourly Results (1)'!L8595/1000</f>
        <v>0</v>
      </c>
      <c r="N8584" s="3">
        <f>'PVWatts Hourly Results (2)'!L8595/1000</f>
        <v>0</v>
      </c>
      <c r="O8584" s="3">
        <f>'PVWatts Hourly Results (3)'!L8595/1000</f>
        <v>0</v>
      </c>
      <c r="P8584" s="3">
        <f>'PVWatts Hourly Results (4)'!L8595/1000</f>
        <v>0</v>
      </c>
      <c r="Q8584" s="130">
        <f>'PVWatts Hourly Results (5)'!L8595/1000</f>
        <v>0</v>
      </c>
    </row>
    <row r="8585" spans="2:17" x14ac:dyDescent="0.25">
      <c r="B8585" s="8">
        <v>12</v>
      </c>
      <c r="C8585" s="9">
        <v>23</v>
      </c>
      <c r="D8585" s="134">
        <f>'PVWatts Hourly Results (1)'!C8596</f>
        <v>0</v>
      </c>
      <c r="E8585" s="127">
        <f>DATE(YEAR(Inputs!$D$5),Summary!B8585,Summary!C8585)+TIME(D8585,0,0)</f>
        <v>358</v>
      </c>
      <c r="F8585" s="4">
        <f t="shared" si="935"/>
        <v>0</v>
      </c>
      <c r="G8585" s="4">
        <f t="shared" si="933"/>
        <v>1</v>
      </c>
      <c r="H8585" s="4">
        <f t="shared" si="936"/>
        <v>0</v>
      </c>
      <c r="I8585" s="4">
        <f t="shared" si="937"/>
        <v>0</v>
      </c>
      <c r="J8585" s="4">
        <f t="shared" si="938"/>
        <v>0</v>
      </c>
      <c r="K8585" s="4">
        <f t="shared" si="934"/>
        <v>0</v>
      </c>
      <c r="L8585" s="5">
        <f t="shared" si="939"/>
        <v>0</v>
      </c>
      <c r="M8585" s="137">
        <f>'PVWatts Hourly Results (1)'!L8596/1000</f>
        <v>0</v>
      </c>
      <c r="N8585" s="3">
        <f>'PVWatts Hourly Results (2)'!L8596/1000</f>
        <v>0</v>
      </c>
      <c r="O8585" s="3">
        <f>'PVWatts Hourly Results (3)'!L8596/1000</f>
        <v>0</v>
      </c>
      <c r="P8585" s="3">
        <f>'PVWatts Hourly Results (4)'!L8596/1000</f>
        <v>0</v>
      </c>
      <c r="Q8585" s="130">
        <f>'PVWatts Hourly Results (5)'!L8596/1000</f>
        <v>0</v>
      </c>
    </row>
    <row r="8586" spans="2:17" x14ac:dyDescent="0.25">
      <c r="B8586" s="8">
        <v>12</v>
      </c>
      <c r="C8586" s="9">
        <v>23</v>
      </c>
      <c r="D8586" s="134">
        <f>'PVWatts Hourly Results (1)'!C8597</f>
        <v>0</v>
      </c>
      <c r="E8586" s="127">
        <f>DATE(YEAR(Inputs!$D$5),Summary!B8586,Summary!C8586)+TIME(D8586,0,0)</f>
        <v>358</v>
      </c>
      <c r="F8586" s="4">
        <f t="shared" si="935"/>
        <v>0</v>
      </c>
      <c r="G8586" s="4">
        <f t="shared" si="933"/>
        <v>1</v>
      </c>
      <c r="H8586" s="4">
        <f t="shared" si="936"/>
        <v>0</v>
      </c>
      <c r="I8586" s="4">
        <f t="shared" si="937"/>
        <v>0</v>
      </c>
      <c r="J8586" s="4">
        <f t="shared" si="938"/>
        <v>0</v>
      </c>
      <c r="K8586" s="4">
        <f t="shared" si="934"/>
        <v>0</v>
      </c>
      <c r="L8586" s="5">
        <f t="shared" si="939"/>
        <v>0</v>
      </c>
      <c r="M8586" s="137">
        <f>'PVWatts Hourly Results (1)'!L8597/1000</f>
        <v>0</v>
      </c>
      <c r="N8586" s="3">
        <f>'PVWatts Hourly Results (2)'!L8597/1000</f>
        <v>0</v>
      </c>
      <c r="O8586" s="3">
        <f>'PVWatts Hourly Results (3)'!L8597/1000</f>
        <v>0</v>
      </c>
      <c r="P8586" s="3">
        <f>'PVWatts Hourly Results (4)'!L8597/1000</f>
        <v>0</v>
      </c>
      <c r="Q8586" s="130">
        <f>'PVWatts Hourly Results (5)'!L8597/1000</f>
        <v>0</v>
      </c>
    </row>
    <row r="8587" spans="2:17" x14ac:dyDescent="0.25">
      <c r="B8587" s="8">
        <v>12</v>
      </c>
      <c r="C8587" s="9">
        <v>23</v>
      </c>
      <c r="D8587" s="134">
        <f>'PVWatts Hourly Results (1)'!C8598</f>
        <v>0</v>
      </c>
      <c r="E8587" s="127">
        <f>DATE(YEAR(Inputs!$D$5),Summary!B8587,Summary!C8587)+TIME(D8587,0,0)</f>
        <v>358</v>
      </c>
      <c r="F8587" s="4">
        <f t="shared" si="935"/>
        <v>0</v>
      </c>
      <c r="G8587" s="4">
        <f t="shared" si="933"/>
        <v>1</v>
      </c>
      <c r="H8587" s="4">
        <f t="shared" si="936"/>
        <v>0</v>
      </c>
      <c r="I8587" s="4">
        <f t="shared" si="937"/>
        <v>0</v>
      </c>
      <c r="J8587" s="4">
        <f t="shared" si="938"/>
        <v>0</v>
      </c>
      <c r="K8587" s="4">
        <f t="shared" si="934"/>
        <v>0</v>
      </c>
      <c r="L8587" s="5">
        <f t="shared" si="939"/>
        <v>0</v>
      </c>
      <c r="M8587" s="137">
        <f>'PVWatts Hourly Results (1)'!L8598/1000</f>
        <v>0</v>
      </c>
      <c r="N8587" s="3">
        <f>'PVWatts Hourly Results (2)'!L8598/1000</f>
        <v>0</v>
      </c>
      <c r="O8587" s="3">
        <f>'PVWatts Hourly Results (3)'!L8598/1000</f>
        <v>0</v>
      </c>
      <c r="P8587" s="3">
        <f>'PVWatts Hourly Results (4)'!L8598/1000</f>
        <v>0</v>
      </c>
      <c r="Q8587" s="130">
        <f>'PVWatts Hourly Results (5)'!L8598/1000</f>
        <v>0</v>
      </c>
    </row>
    <row r="8588" spans="2:17" x14ac:dyDescent="0.25">
      <c r="B8588" s="8">
        <v>12</v>
      </c>
      <c r="C8588" s="9">
        <v>23</v>
      </c>
      <c r="D8588" s="134">
        <f>'PVWatts Hourly Results (1)'!C8599</f>
        <v>0</v>
      </c>
      <c r="E8588" s="127">
        <f>DATE(YEAR(Inputs!$D$5),Summary!B8588,Summary!C8588)+TIME(D8588,0,0)</f>
        <v>358</v>
      </c>
      <c r="F8588" s="4">
        <f t="shared" si="935"/>
        <v>0</v>
      </c>
      <c r="G8588" s="4">
        <f t="shared" si="933"/>
        <v>1</v>
      </c>
      <c r="H8588" s="4">
        <f t="shared" si="936"/>
        <v>0</v>
      </c>
      <c r="I8588" s="4">
        <f t="shared" si="937"/>
        <v>0</v>
      </c>
      <c r="J8588" s="4">
        <f t="shared" si="938"/>
        <v>0</v>
      </c>
      <c r="K8588" s="4">
        <f t="shared" si="934"/>
        <v>0</v>
      </c>
      <c r="L8588" s="5">
        <f t="shared" si="939"/>
        <v>0</v>
      </c>
      <c r="M8588" s="137">
        <f>'PVWatts Hourly Results (1)'!L8599/1000</f>
        <v>0</v>
      </c>
      <c r="N8588" s="3">
        <f>'PVWatts Hourly Results (2)'!L8599/1000</f>
        <v>0</v>
      </c>
      <c r="O8588" s="3">
        <f>'PVWatts Hourly Results (3)'!L8599/1000</f>
        <v>0</v>
      </c>
      <c r="P8588" s="3">
        <f>'PVWatts Hourly Results (4)'!L8599/1000</f>
        <v>0</v>
      </c>
      <c r="Q8588" s="130">
        <f>'PVWatts Hourly Results (5)'!L8599/1000</f>
        <v>0</v>
      </c>
    </row>
    <row r="8589" spans="2:17" x14ac:dyDescent="0.25">
      <c r="B8589" s="8">
        <v>12</v>
      </c>
      <c r="C8589" s="9">
        <v>23</v>
      </c>
      <c r="D8589" s="134">
        <f>'PVWatts Hourly Results (1)'!C8600</f>
        <v>0</v>
      </c>
      <c r="E8589" s="127">
        <f>DATE(YEAR(Inputs!$D$5),Summary!B8589,Summary!C8589)+TIME(D8589,0,0)</f>
        <v>358</v>
      </c>
      <c r="F8589" s="4">
        <f t="shared" si="935"/>
        <v>0</v>
      </c>
      <c r="G8589" s="4">
        <f t="shared" si="933"/>
        <v>1</v>
      </c>
      <c r="H8589" s="4">
        <f t="shared" si="936"/>
        <v>0</v>
      </c>
      <c r="I8589" s="4">
        <f t="shared" si="937"/>
        <v>0</v>
      </c>
      <c r="J8589" s="4">
        <f t="shared" si="938"/>
        <v>0</v>
      </c>
      <c r="K8589" s="4">
        <f t="shared" si="934"/>
        <v>0</v>
      </c>
      <c r="L8589" s="5">
        <f t="shared" si="939"/>
        <v>0</v>
      </c>
      <c r="M8589" s="137">
        <f>'PVWatts Hourly Results (1)'!L8600/1000</f>
        <v>0</v>
      </c>
      <c r="N8589" s="3">
        <f>'PVWatts Hourly Results (2)'!L8600/1000</f>
        <v>0</v>
      </c>
      <c r="O8589" s="3">
        <f>'PVWatts Hourly Results (3)'!L8600/1000</f>
        <v>0</v>
      </c>
      <c r="P8589" s="3">
        <f>'PVWatts Hourly Results (4)'!L8600/1000</f>
        <v>0</v>
      </c>
      <c r="Q8589" s="130">
        <f>'PVWatts Hourly Results (5)'!L8600/1000</f>
        <v>0</v>
      </c>
    </row>
    <row r="8590" spans="2:17" x14ac:dyDescent="0.25">
      <c r="B8590" s="8">
        <v>12</v>
      </c>
      <c r="C8590" s="9">
        <v>24</v>
      </c>
      <c r="D8590" s="134">
        <f>'PVWatts Hourly Results (1)'!C8601</f>
        <v>0</v>
      </c>
      <c r="E8590" s="127">
        <f>DATE(YEAR(Inputs!$D$5),Summary!B8590,Summary!C8590)+TIME(D8590,0,0)</f>
        <v>359</v>
      </c>
      <c r="F8590" s="4">
        <f t="shared" si="935"/>
        <v>0</v>
      </c>
      <c r="G8590" s="4">
        <f t="shared" si="933"/>
        <v>2</v>
      </c>
      <c r="H8590" s="4">
        <f t="shared" si="936"/>
        <v>1</v>
      </c>
      <c r="I8590" s="4">
        <f t="shared" si="937"/>
        <v>0</v>
      </c>
      <c r="J8590" s="4">
        <f t="shared" si="938"/>
        <v>0</v>
      </c>
      <c r="K8590" s="4">
        <f t="shared" si="934"/>
        <v>0</v>
      </c>
      <c r="L8590" s="5">
        <f t="shared" si="939"/>
        <v>0</v>
      </c>
      <c r="M8590" s="137">
        <f>'PVWatts Hourly Results (1)'!L8601/1000</f>
        <v>0</v>
      </c>
      <c r="N8590" s="3">
        <f>'PVWatts Hourly Results (2)'!L8601/1000</f>
        <v>0</v>
      </c>
      <c r="O8590" s="3">
        <f>'PVWatts Hourly Results (3)'!L8601/1000</f>
        <v>0</v>
      </c>
      <c r="P8590" s="3">
        <f>'PVWatts Hourly Results (4)'!L8601/1000</f>
        <v>0</v>
      </c>
      <c r="Q8590" s="130">
        <f>'PVWatts Hourly Results (5)'!L8601/1000</f>
        <v>0</v>
      </c>
    </row>
    <row r="8591" spans="2:17" x14ac:dyDescent="0.25">
      <c r="B8591" s="8">
        <v>12</v>
      </c>
      <c r="C8591" s="9">
        <v>24</v>
      </c>
      <c r="D8591" s="134">
        <f>'PVWatts Hourly Results (1)'!C8602</f>
        <v>0</v>
      </c>
      <c r="E8591" s="127">
        <f>DATE(YEAR(Inputs!$D$5),Summary!B8591,Summary!C8591)+TIME(D8591,0,0)</f>
        <v>359</v>
      </c>
      <c r="F8591" s="4">
        <f t="shared" si="935"/>
        <v>0</v>
      </c>
      <c r="G8591" s="4">
        <f t="shared" si="933"/>
        <v>2</v>
      </c>
      <c r="H8591" s="4">
        <f t="shared" si="936"/>
        <v>1</v>
      </c>
      <c r="I8591" s="4">
        <f t="shared" si="937"/>
        <v>0</v>
      </c>
      <c r="J8591" s="4">
        <f t="shared" si="938"/>
        <v>0</v>
      </c>
      <c r="K8591" s="4">
        <f t="shared" si="934"/>
        <v>0</v>
      </c>
      <c r="L8591" s="5">
        <f t="shared" si="939"/>
        <v>0</v>
      </c>
      <c r="M8591" s="137">
        <f>'PVWatts Hourly Results (1)'!L8602/1000</f>
        <v>0</v>
      </c>
      <c r="N8591" s="3">
        <f>'PVWatts Hourly Results (2)'!L8602/1000</f>
        <v>0</v>
      </c>
      <c r="O8591" s="3">
        <f>'PVWatts Hourly Results (3)'!L8602/1000</f>
        <v>0</v>
      </c>
      <c r="P8591" s="3">
        <f>'PVWatts Hourly Results (4)'!L8602/1000</f>
        <v>0</v>
      </c>
      <c r="Q8591" s="130">
        <f>'PVWatts Hourly Results (5)'!L8602/1000</f>
        <v>0</v>
      </c>
    </row>
    <row r="8592" spans="2:17" x14ac:dyDescent="0.25">
      <c r="B8592" s="8">
        <v>12</v>
      </c>
      <c r="C8592" s="9">
        <v>24</v>
      </c>
      <c r="D8592" s="134">
        <f>'PVWatts Hourly Results (1)'!C8603</f>
        <v>0</v>
      </c>
      <c r="E8592" s="127">
        <f>DATE(YEAR(Inputs!$D$5),Summary!B8592,Summary!C8592)+TIME(D8592,0,0)</f>
        <v>359</v>
      </c>
      <c r="F8592" s="4">
        <f t="shared" si="935"/>
        <v>0</v>
      </c>
      <c r="G8592" s="4">
        <f t="shared" si="933"/>
        <v>2</v>
      </c>
      <c r="H8592" s="4">
        <f t="shared" si="936"/>
        <v>1</v>
      </c>
      <c r="I8592" s="4">
        <f t="shared" si="937"/>
        <v>0</v>
      </c>
      <c r="J8592" s="4">
        <f t="shared" si="938"/>
        <v>0</v>
      </c>
      <c r="K8592" s="4">
        <f t="shared" si="934"/>
        <v>0</v>
      </c>
      <c r="L8592" s="5">
        <f t="shared" si="939"/>
        <v>0</v>
      </c>
      <c r="M8592" s="137">
        <f>'PVWatts Hourly Results (1)'!L8603/1000</f>
        <v>0</v>
      </c>
      <c r="N8592" s="3">
        <f>'PVWatts Hourly Results (2)'!L8603/1000</f>
        <v>0</v>
      </c>
      <c r="O8592" s="3">
        <f>'PVWatts Hourly Results (3)'!L8603/1000</f>
        <v>0</v>
      </c>
      <c r="P8592" s="3">
        <f>'PVWatts Hourly Results (4)'!L8603/1000</f>
        <v>0</v>
      </c>
      <c r="Q8592" s="130">
        <f>'PVWatts Hourly Results (5)'!L8603/1000</f>
        <v>0</v>
      </c>
    </row>
    <row r="8593" spans="2:17" x14ac:dyDescent="0.25">
      <c r="B8593" s="8">
        <v>12</v>
      </c>
      <c r="C8593" s="9">
        <v>24</v>
      </c>
      <c r="D8593" s="134">
        <f>'PVWatts Hourly Results (1)'!C8604</f>
        <v>0</v>
      </c>
      <c r="E8593" s="127">
        <f>DATE(YEAR(Inputs!$D$5),Summary!B8593,Summary!C8593)+TIME(D8593,0,0)</f>
        <v>359</v>
      </c>
      <c r="F8593" s="4">
        <f t="shared" si="935"/>
        <v>0</v>
      </c>
      <c r="G8593" s="4">
        <f t="shared" si="933"/>
        <v>2</v>
      </c>
      <c r="H8593" s="4">
        <f t="shared" si="936"/>
        <v>1</v>
      </c>
      <c r="I8593" s="4">
        <f t="shared" si="937"/>
        <v>0</v>
      </c>
      <c r="J8593" s="4">
        <f t="shared" si="938"/>
        <v>0</v>
      </c>
      <c r="K8593" s="4">
        <f t="shared" si="934"/>
        <v>0</v>
      </c>
      <c r="L8593" s="5">
        <f t="shared" si="939"/>
        <v>0</v>
      </c>
      <c r="M8593" s="137">
        <f>'PVWatts Hourly Results (1)'!L8604/1000</f>
        <v>0</v>
      </c>
      <c r="N8593" s="3">
        <f>'PVWatts Hourly Results (2)'!L8604/1000</f>
        <v>0</v>
      </c>
      <c r="O8593" s="3">
        <f>'PVWatts Hourly Results (3)'!L8604/1000</f>
        <v>0</v>
      </c>
      <c r="P8593" s="3">
        <f>'PVWatts Hourly Results (4)'!L8604/1000</f>
        <v>0</v>
      </c>
      <c r="Q8593" s="130">
        <f>'PVWatts Hourly Results (5)'!L8604/1000</f>
        <v>0</v>
      </c>
    </row>
    <row r="8594" spans="2:17" x14ac:dyDescent="0.25">
      <c r="B8594" s="8">
        <v>12</v>
      </c>
      <c r="C8594" s="9">
        <v>24</v>
      </c>
      <c r="D8594" s="134">
        <f>'PVWatts Hourly Results (1)'!C8605</f>
        <v>0</v>
      </c>
      <c r="E8594" s="127">
        <f>DATE(YEAR(Inputs!$D$5),Summary!B8594,Summary!C8594)+TIME(D8594,0,0)</f>
        <v>359</v>
      </c>
      <c r="F8594" s="4">
        <f t="shared" si="935"/>
        <v>0</v>
      </c>
      <c r="G8594" s="4">
        <f t="shared" si="933"/>
        <v>2</v>
      </c>
      <c r="H8594" s="4">
        <f t="shared" si="936"/>
        <v>1</v>
      </c>
      <c r="I8594" s="4">
        <f t="shared" si="937"/>
        <v>0</v>
      </c>
      <c r="J8594" s="4">
        <f t="shared" si="938"/>
        <v>0</v>
      </c>
      <c r="K8594" s="4">
        <f t="shared" si="934"/>
        <v>0</v>
      </c>
      <c r="L8594" s="5">
        <f t="shared" si="939"/>
        <v>0</v>
      </c>
      <c r="M8594" s="137">
        <f>'PVWatts Hourly Results (1)'!L8605/1000</f>
        <v>0</v>
      </c>
      <c r="N8594" s="3">
        <f>'PVWatts Hourly Results (2)'!L8605/1000</f>
        <v>0</v>
      </c>
      <c r="O8594" s="3">
        <f>'PVWatts Hourly Results (3)'!L8605/1000</f>
        <v>0</v>
      </c>
      <c r="P8594" s="3">
        <f>'PVWatts Hourly Results (4)'!L8605/1000</f>
        <v>0</v>
      </c>
      <c r="Q8594" s="130">
        <f>'PVWatts Hourly Results (5)'!L8605/1000</f>
        <v>0</v>
      </c>
    </row>
    <row r="8595" spans="2:17" x14ac:dyDescent="0.25">
      <c r="B8595" s="8">
        <v>12</v>
      </c>
      <c r="C8595" s="9">
        <v>24</v>
      </c>
      <c r="D8595" s="134">
        <f>'PVWatts Hourly Results (1)'!C8606</f>
        <v>0</v>
      </c>
      <c r="E8595" s="127">
        <f>DATE(YEAR(Inputs!$D$5),Summary!B8595,Summary!C8595)+TIME(D8595,0,0)</f>
        <v>359</v>
      </c>
      <c r="F8595" s="4">
        <f t="shared" si="935"/>
        <v>0</v>
      </c>
      <c r="G8595" s="4">
        <f t="shared" si="933"/>
        <v>2</v>
      </c>
      <c r="H8595" s="4">
        <f t="shared" si="936"/>
        <v>1</v>
      </c>
      <c r="I8595" s="4">
        <f t="shared" si="937"/>
        <v>0</v>
      </c>
      <c r="J8595" s="4">
        <f t="shared" si="938"/>
        <v>0</v>
      </c>
      <c r="K8595" s="4">
        <f t="shared" si="934"/>
        <v>0</v>
      </c>
      <c r="L8595" s="5">
        <f t="shared" si="939"/>
        <v>0</v>
      </c>
      <c r="M8595" s="137">
        <f>'PVWatts Hourly Results (1)'!L8606/1000</f>
        <v>0</v>
      </c>
      <c r="N8595" s="3">
        <f>'PVWatts Hourly Results (2)'!L8606/1000</f>
        <v>0</v>
      </c>
      <c r="O8595" s="3">
        <f>'PVWatts Hourly Results (3)'!L8606/1000</f>
        <v>0</v>
      </c>
      <c r="P8595" s="3">
        <f>'PVWatts Hourly Results (4)'!L8606/1000</f>
        <v>0</v>
      </c>
      <c r="Q8595" s="130">
        <f>'PVWatts Hourly Results (5)'!L8606/1000</f>
        <v>0</v>
      </c>
    </row>
    <row r="8596" spans="2:17" x14ac:dyDescent="0.25">
      <c r="B8596" s="8">
        <v>12</v>
      </c>
      <c r="C8596" s="9">
        <v>24</v>
      </c>
      <c r="D8596" s="134">
        <f>'PVWatts Hourly Results (1)'!C8607</f>
        <v>0</v>
      </c>
      <c r="E8596" s="127">
        <f>DATE(YEAR(Inputs!$D$5),Summary!B8596,Summary!C8596)+TIME(D8596,0,0)</f>
        <v>359</v>
      </c>
      <c r="F8596" s="4">
        <f t="shared" si="935"/>
        <v>0</v>
      </c>
      <c r="G8596" s="4">
        <f t="shared" si="933"/>
        <v>2</v>
      </c>
      <c r="H8596" s="4">
        <f t="shared" si="936"/>
        <v>1</v>
      </c>
      <c r="I8596" s="4">
        <f t="shared" si="937"/>
        <v>0</v>
      </c>
      <c r="J8596" s="4">
        <f t="shared" si="938"/>
        <v>0</v>
      </c>
      <c r="K8596" s="4">
        <f t="shared" si="934"/>
        <v>0</v>
      </c>
      <c r="L8596" s="5">
        <f t="shared" si="939"/>
        <v>0</v>
      </c>
      <c r="M8596" s="137">
        <f>'PVWatts Hourly Results (1)'!L8607/1000</f>
        <v>0</v>
      </c>
      <c r="N8596" s="3">
        <f>'PVWatts Hourly Results (2)'!L8607/1000</f>
        <v>0</v>
      </c>
      <c r="O8596" s="3">
        <f>'PVWatts Hourly Results (3)'!L8607/1000</f>
        <v>0</v>
      </c>
      <c r="P8596" s="3">
        <f>'PVWatts Hourly Results (4)'!L8607/1000</f>
        <v>0</v>
      </c>
      <c r="Q8596" s="130">
        <f>'PVWatts Hourly Results (5)'!L8607/1000</f>
        <v>0</v>
      </c>
    </row>
    <row r="8597" spans="2:17" x14ac:dyDescent="0.25">
      <c r="B8597" s="8">
        <v>12</v>
      </c>
      <c r="C8597" s="9">
        <v>24</v>
      </c>
      <c r="D8597" s="134">
        <f>'PVWatts Hourly Results (1)'!C8608</f>
        <v>0</v>
      </c>
      <c r="E8597" s="127">
        <f>DATE(YEAR(Inputs!$D$5),Summary!B8597,Summary!C8597)+TIME(D8597,0,0)</f>
        <v>359</v>
      </c>
      <c r="F8597" s="4">
        <f t="shared" si="935"/>
        <v>0</v>
      </c>
      <c r="G8597" s="4">
        <f t="shared" si="933"/>
        <v>2</v>
      </c>
      <c r="H8597" s="4">
        <f t="shared" si="936"/>
        <v>1</v>
      </c>
      <c r="I8597" s="4">
        <f t="shared" si="937"/>
        <v>0</v>
      </c>
      <c r="J8597" s="4">
        <f t="shared" si="938"/>
        <v>0</v>
      </c>
      <c r="K8597" s="4">
        <f t="shared" si="934"/>
        <v>0</v>
      </c>
      <c r="L8597" s="5">
        <f t="shared" si="939"/>
        <v>0</v>
      </c>
      <c r="M8597" s="137">
        <f>'PVWatts Hourly Results (1)'!L8608/1000</f>
        <v>0</v>
      </c>
      <c r="N8597" s="3">
        <f>'PVWatts Hourly Results (2)'!L8608/1000</f>
        <v>0</v>
      </c>
      <c r="O8597" s="3">
        <f>'PVWatts Hourly Results (3)'!L8608/1000</f>
        <v>0</v>
      </c>
      <c r="P8597" s="3">
        <f>'PVWatts Hourly Results (4)'!L8608/1000</f>
        <v>0</v>
      </c>
      <c r="Q8597" s="130">
        <f>'PVWatts Hourly Results (5)'!L8608/1000</f>
        <v>0</v>
      </c>
    </row>
    <row r="8598" spans="2:17" x14ac:dyDescent="0.25">
      <c r="B8598" s="8">
        <v>12</v>
      </c>
      <c r="C8598" s="9">
        <v>24</v>
      </c>
      <c r="D8598" s="134">
        <f>'PVWatts Hourly Results (1)'!C8609</f>
        <v>0</v>
      </c>
      <c r="E8598" s="127">
        <f>DATE(YEAR(Inputs!$D$5),Summary!B8598,Summary!C8598)+TIME(D8598,0,0)</f>
        <v>359</v>
      </c>
      <c r="F8598" s="4">
        <f t="shared" si="935"/>
        <v>0</v>
      </c>
      <c r="G8598" s="4">
        <f t="shared" ref="G8598:G8661" si="940">WEEKDAY(E8598)</f>
        <v>2</v>
      </c>
      <c r="H8598" s="4">
        <f t="shared" si="936"/>
        <v>1</v>
      </c>
      <c r="I8598" s="4">
        <f t="shared" si="937"/>
        <v>0</v>
      </c>
      <c r="J8598" s="4">
        <f t="shared" si="938"/>
        <v>0</v>
      </c>
      <c r="K8598" s="4">
        <f t="shared" ref="K8598:K8661" si="941">IF(OR(AND(B8598=7,C8598=4),AND(B8598=1,C8598=1)),1,0)</f>
        <v>0</v>
      </c>
      <c r="L8598" s="5">
        <f t="shared" si="939"/>
        <v>0</v>
      </c>
      <c r="M8598" s="137">
        <f>'PVWatts Hourly Results (1)'!L8609/1000</f>
        <v>0</v>
      </c>
      <c r="N8598" s="3">
        <f>'PVWatts Hourly Results (2)'!L8609/1000</f>
        <v>0</v>
      </c>
      <c r="O8598" s="3">
        <f>'PVWatts Hourly Results (3)'!L8609/1000</f>
        <v>0</v>
      </c>
      <c r="P8598" s="3">
        <f>'PVWatts Hourly Results (4)'!L8609/1000</f>
        <v>0</v>
      </c>
      <c r="Q8598" s="130">
        <f>'PVWatts Hourly Results (5)'!L8609/1000</f>
        <v>0</v>
      </c>
    </row>
    <row r="8599" spans="2:17" x14ac:dyDescent="0.25">
      <c r="B8599" s="8">
        <v>12</v>
      </c>
      <c r="C8599" s="9">
        <v>24</v>
      </c>
      <c r="D8599" s="134">
        <f>'PVWatts Hourly Results (1)'!C8610</f>
        <v>0</v>
      </c>
      <c r="E8599" s="127">
        <f>DATE(YEAR(Inputs!$D$5),Summary!B8599,Summary!C8599)+TIME(D8599,0,0)</f>
        <v>359</v>
      </c>
      <c r="F8599" s="4">
        <f t="shared" ref="F8599:F8662" si="942">IF(OR(B8599&lt;3,B8599=6,B8599=7,B8599=8),1,0)</f>
        <v>0</v>
      </c>
      <c r="G8599" s="4">
        <f t="shared" si="940"/>
        <v>2</v>
      </c>
      <c r="H8599" s="4">
        <f t="shared" ref="H8599:H8662" si="943">IF(OR(G8599=2,G8599=3,G8599=4,G8599=5,G8599=6),1,0)</f>
        <v>1</v>
      </c>
      <c r="I8599" s="4">
        <f t="shared" ref="I8599:I8662" si="944">IF(AND(B8599&gt;5,B8599&lt;9,D8599&gt;=13,D8599&lt;=16,H8599=1),1,0)</f>
        <v>0</v>
      </c>
      <c r="J8599" s="4">
        <f t="shared" ref="J8599:J8662" si="945">IF(AND(B8599&lt;3,OR(AND(D8599&gt;6,D8599&lt;9),AND(D8599&gt;17,D8599&lt;20)),H8599=1),1,0)</f>
        <v>0</v>
      </c>
      <c r="K8599" s="4">
        <f t="shared" si="941"/>
        <v>0</v>
      </c>
      <c r="L8599" s="5">
        <f t="shared" ref="L8599:L8662" si="946">IFERROR(IF(AND(F8599=1,H8599=1,OR(I8599=1,J8599=1),K8599=0),1,0),"")</f>
        <v>0</v>
      </c>
      <c r="M8599" s="137">
        <f>'PVWatts Hourly Results (1)'!L8610/1000</f>
        <v>0</v>
      </c>
      <c r="N8599" s="3">
        <f>'PVWatts Hourly Results (2)'!L8610/1000</f>
        <v>0</v>
      </c>
      <c r="O8599" s="3">
        <f>'PVWatts Hourly Results (3)'!L8610/1000</f>
        <v>0</v>
      </c>
      <c r="P8599" s="3">
        <f>'PVWatts Hourly Results (4)'!L8610/1000</f>
        <v>0</v>
      </c>
      <c r="Q8599" s="130">
        <f>'PVWatts Hourly Results (5)'!L8610/1000</f>
        <v>0</v>
      </c>
    </row>
    <row r="8600" spans="2:17" x14ac:dyDescent="0.25">
      <c r="B8600" s="8">
        <v>12</v>
      </c>
      <c r="C8600" s="9">
        <v>24</v>
      </c>
      <c r="D8600" s="134">
        <f>'PVWatts Hourly Results (1)'!C8611</f>
        <v>0</v>
      </c>
      <c r="E8600" s="127">
        <f>DATE(YEAR(Inputs!$D$5),Summary!B8600,Summary!C8600)+TIME(D8600,0,0)</f>
        <v>359</v>
      </c>
      <c r="F8600" s="4">
        <f t="shared" si="942"/>
        <v>0</v>
      </c>
      <c r="G8600" s="4">
        <f t="shared" si="940"/>
        <v>2</v>
      </c>
      <c r="H8600" s="4">
        <f t="shared" si="943"/>
        <v>1</v>
      </c>
      <c r="I8600" s="4">
        <f t="shared" si="944"/>
        <v>0</v>
      </c>
      <c r="J8600" s="4">
        <f t="shared" si="945"/>
        <v>0</v>
      </c>
      <c r="K8600" s="4">
        <f t="shared" si="941"/>
        <v>0</v>
      </c>
      <c r="L8600" s="5">
        <f t="shared" si="946"/>
        <v>0</v>
      </c>
      <c r="M8600" s="137">
        <f>'PVWatts Hourly Results (1)'!L8611/1000</f>
        <v>0</v>
      </c>
      <c r="N8600" s="3">
        <f>'PVWatts Hourly Results (2)'!L8611/1000</f>
        <v>0</v>
      </c>
      <c r="O8600" s="3">
        <f>'PVWatts Hourly Results (3)'!L8611/1000</f>
        <v>0</v>
      </c>
      <c r="P8600" s="3">
        <f>'PVWatts Hourly Results (4)'!L8611/1000</f>
        <v>0</v>
      </c>
      <c r="Q8600" s="130">
        <f>'PVWatts Hourly Results (5)'!L8611/1000</f>
        <v>0</v>
      </c>
    </row>
    <row r="8601" spans="2:17" x14ac:dyDescent="0.25">
      <c r="B8601" s="8">
        <v>12</v>
      </c>
      <c r="C8601" s="9">
        <v>24</v>
      </c>
      <c r="D8601" s="134">
        <f>'PVWatts Hourly Results (1)'!C8612</f>
        <v>0</v>
      </c>
      <c r="E8601" s="127">
        <f>DATE(YEAR(Inputs!$D$5),Summary!B8601,Summary!C8601)+TIME(D8601,0,0)</f>
        <v>359</v>
      </c>
      <c r="F8601" s="4">
        <f t="shared" si="942"/>
        <v>0</v>
      </c>
      <c r="G8601" s="4">
        <f t="shared" si="940"/>
        <v>2</v>
      </c>
      <c r="H8601" s="4">
        <f t="shared" si="943"/>
        <v>1</v>
      </c>
      <c r="I8601" s="4">
        <f t="shared" si="944"/>
        <v>0</v>
      </c>
      <c r="J8601" s="4">
        <f t="shared" si="945"/>
        <v>0</v>
      </c>
      <c r="K8601" s="4">
        <f t="shared" si="941"/>
        <v>0</v>
      </c>
      <c r="L8601" s="5">
        <f t="shared" si="946"/>
        <v>0</v>
      </c>
      <c r="M8601" s="137">
        <f>'PVWatts Hourly Results (1)'!L8612/1000</f>
        <v>0</v>
      </c>
      <c r="N8601" s="3">
        <f>'PVWatts Hourly Results (2)'!L8612/1000</f>
        <v>0</v>
      </c>
      <c r="O8601" s="3">
        <f>'PVWatts Hourly Results (3)'!L8612/1000</f>
        <v>0</v>
      </c>
      <c r="P8601" s="3">
        <f>'PVWatts Hourly Results (4)'!L8612/1000</f>
        <v>0</v>
      </c>
      <c r="Q8601" s="130">
        <f>'PVWatts Hourly Results (5)'!L8612/1000</f>
        <v>0</v>
      </c>
    </row>
    <row r="8602" spans="2:17" x14ac:dyDescent="0.25">
      <c r="B8602" s="8">
        <v>12</v>
      </c>
      <c r="C8602" s="9">
        <v>24</v>
      </c>
      <c r="D8602" s="134">
        <f>'PVWatts Hourly Results (1)'!C8613</f>
        <v>0</v>
      </c>
      <c r="E8602" s="127">
        <f>DATE(YEAR(Inputs!$D$5),Summary!B8602,Summary!C8602)+TIME(D8602,0,0)</f>
        <v>359</v>
      </c>
      <c r="F8602" s="4">
        <f t="shared" si="942"/>
        <v>0</v>
      </c>
      <c r="G8602" s="4">
        <f t="shared" si="940"/>
        <v>2</v>
      </c>
      <c r="H8602" s="4">
        <f t="shared" si="943"/>
        <v>1</v>
      </c>
      <c r="I8602" s="4">
        <f t="shared" si="944"/>
        <v>0</v>
      </c>
      <c r="J8602" s="4">
        <f t="shared" si="945"/>
        <v>0</v>
      </c>
      <c r="K8602" s="4">
        <f t="shared" si="941"/>
        <v>0</v>
      </c>
      <c r="L8602" s="5">
        <f t="shared" si="946"/>
        <v>0</v>
      </c>
      <c r="M8602" s="137">
        <f>'PVWatts Hourly Results (1)'!L8613/1000</f>
        <v>0</v>
      </c>
      <c r="N8602" s="3">
        <f>'PVWatts Hourly Results (2)'!L8613/1000</f>
        <v>0</v>
      </c>
      <c r="O8602" s="3">
        <f>'PVWatts Hourly Results (3)'!L8613/1000</f>
        <v>0</v>
      </c>
      <c r="P8602" s="3">
        <f>'PVWatts Hourly Results (4)'!L8613/1000</f>
        <v>0</v>
      </c>
      <c r="Q8602" s="130">
        <f>'PVWatts Hourly Results (5)'!L8613/1000</f>
        <v>0</v>
      </c>
    </row>
    <row r="8603" spans="2:17" x14ac:dyDescent="0.25">
      <c r="B8603" s="8">
        <v>12</v>
      </c>
      <c r="C8603" s="9">
        <v>24</v>
      </c>
      <c r="D8603" s="134">
        <f>'PVWatts Hourly Results (1)'!C8614</f>
        <v>0</v>
      </c>
      <c r="E8603" s="127">
        <f>DATE(YEAR(Inputs!$D$5),Summary!B8603,Summary!C8603)+TIME(D8603,0,0)</f>
        <v>359</v>
      </c>
      <c r="F8603" s="4">
        <f t="shared" si="942"/>
        <v>0</v>
      </c>
      <c r="G8603" s="4">
        <f t="shared" si="940"/>
        <v>2</v>
      </c>
      <c r="H8603" s="4">
        <f t="shared" si="943"/>
        <v>1</v>
      </c>
      <c r="I8603" s="4">
        <f t="shared" si="944"/>
        <v>0</v>
      </c>
      <c r="J8603" s="4">
        <f t="shared" si="945"/>
        <v>0</v>
      </c>
      <c r="K8603" s="4">
        <f t="shared" si="941"/>
        <v>0</v>
      </c>
      <c r="L8603" s="5">
        <f t="shared" si="946"/>
        <v>0</v>
      </c>
      <c r="M8603" s="137">
        <f>'PVWatts Hourly Results (1)'!L8614/1000</f>
        <v>0</v>
      </c>
      <c r="N8603" s="3">
        <f>'PVWatts Hourly Results (2)'!L8614/1000</f>
        <v>0</v>
      </c>
      <c r="O8603" s="3">
        <f>'PVWatts Hourly Results (3)'!L8614/1000</f>
        <v>0</v>
      </c>
      <c r="P8603" s="3">
        <f>'PVWatts Hourly Results (4)'!L8614/1000</f>
        <v>0</v>
      </c>
      <c r="Q8603" s="130">
        <f>'PVWatts Hourly Results (5)'!L8614/1000</f>
        <v>0</v>
      </c>
    </row>
    <row r="8604" spans="2:17" x14ac:dyDescent="0.25">
      <c r="B8604" s="8">
        <v>12</v>
      </c>
      <c r="C8604" s="9">
        <v>24</v>
      </c>
      <c r="D8604" s="134">
        <f>'PVWatts Hourly Results (1)'!C8615</f>
        <v>0</v>
      </c>
      <c r="E8604" s="127">
        <f>DATE(YEAR(Inputs!$D$5),Summary!B8604,Summary!C8604)+TIME(D8604,0,0)</f>
        <v>359</v>
      </c>
      <c r="F8604" s="4">
        <f t="shared" si="942"/>
        <v>0</v>
      </c>
      <c r="G8604" s="4">
        <f t="shared" si="940"/>
        <v>2</v>
      </c>
      <c r="H8604" s="4">
        <f t="shared" si="943"/>
        <v>1</v>
      </c>
      <c r="I8604" s="4">
        <f t="shared" si="944"/>
        <v>0</v>
      </c>
      <c r="J8604" s="4">
        <f t="shared" si="945"/>
        <v>0</v>
      </c>
      <c r="K8604" s="4">
        <f t="shared" si="941"/>
        <v>0</v>
      </c>
      <c r="L8604" s="5">
        <f t="shared" si="946"/>
        <v>0</v>
      </c>
      <c r="M8604" s="137">
        <f>'PVWatts Hourly Results (1)'!L8615/1000</f>
        <v>0</v>
      </c>
      <c r="N8604" s="3">
        <f>'PVWatts Hourly Results (2)'!L8615/1000</f>
        <v>0</v>
      </c>
      <c r="O8604" s="3">
        <f>'PVWatts Hourly Results (3)'!L8615/1000</f>
        <v>0</v>
      </c>
      <c r="P8604" s="3">
        <f>'PVWatts Hourly Results (4)'!L8615/1000</f>
        <v>0</v>
      </c>
      <c r="Q8604" s="130">
        <f>'PVWatts Hourly Results (5)'!L8615/1000</f>
        <v>0</v>
      </c>
    </row>
    <row r="8605" spans="2:17" x14ac:dyDescent="0.25">
      <c r="B8605" s="8">
        <v>12</v>
      </c>
      <c r="C8605" s="9">
        <v>24</v>
      </c>
      <c r="D8605" s="134">
        <f>'PVWatts Hourly Results (1)'!C8616</f>
        <v>0</v>
      </c>
      <c r="E8605" s="127">
        <f>DATE(YEAR(Inputs!$D$5),Summary!B8605,Summary!C8605)+TIME(D8605,0,0)</f>
        <v>359</v>
      </c>
      <c r="F8605" s="4">
        <f t="shared" si="942"/>
        <v>0</v>
      </c>
      <c r="G8605" s="4">
        <f t="shared" si="940"/>
        <v>2</v>
      </c>
      <c r="H8605" s="4">
        <f t="shared" si="943"/>
        <v>1</v>
      </c>
      <c r="I8605" s="4">
        <f t="shared" si="944"/>
        <v>0</v>
      </c>
      <c r="J8605" s="4">
        <f t="shared" si="945"/>
        <v>0</v>
      </c>
      <c r="K8605" s="4">
        <f t="shared" si="941"/>
        <v>0</v>
      </c>
      <c r="L8605" s="5">
        <f t="shared" si="946"/>
        <v>0</v>
      </c>
      <c r="M8605" s="137">
        <f>'PVWatts Hourly Results (1)'!L8616/1000</f>
        <v>0</v>
      </c>
      <c r="N8605" s="3">
        <f>'PVWatts Hourly Results (2)'!L8616/1000</f>
        <v>0</v>
      </c>
      <c r="O8605" s="3">
        <f>'PVWatts Hourly Results (3)'!L8616/1000</f>
        <v>0</v>
      </c>
      <c r="P8605" s="3">
        <f>'PVWatts Hourly Results (4)'!L8616/1000</f>
        <v>0</v>
      </c>
      <c r="Q8605" s="130">
        <f>'PVWatts Hourly Results (5)'!L8616/1000</f>
        <v>0</v>
      </c>
    </row>
    <row r="8606" spans="2:17" x14ac:dyDescent="0.25">
      <c r="B8606" s="8">
        <v>12</v>
      </c>
      <c r="C8606" s="9">
        <v>24</v>
      </c>
      <c r="D8606" s="134">
        <f>'PVWatts Hourly Results (1)'!C8617</f>
        <v>0</v>
      </c>
      <c r="E8606" s="127">
        <f>DATE(YEAR(Inputs!$D$5),Summary!B8606,Summary!C8606)+TIME(D8606,0,0)</f>
        <v>359</v>
      </c>
      <c r="F8606" s="4">
        <f t="shared" si="942"/>
        <v>0</v>
      </c>
      <c r="G8606" s="4">
        <f t="shared" si="940"/>
        <v>2</v>
      </c>
      <c r="H8606" s="4">
        <f t="shared" si="943"/>
        <v>1</v>
      </c>
      <c r="I8606" s="4">
        <f t="shared" si="944"/>
        <v>0</v>
      </c>
      <c r="J8606" s="4">
        <f t="shared" si="945"/>
        <v>0</v>
      </c>
      <c r="K8606" s="4">
        <f t="shared" si="941"/>
        <v>0</v>
      </c>
      <c r="L8606" s="5">
        <f t="shared" si="946"/>
        <v>0</v>
      </c>
      <c r="M8606" s="137">
        <f>'PVWatts Hourly Results (1)'!L8617/1000</f>
        <v>0</v>
      </c>
      <c r="N8606" s="3">
        <f>'PVWatts Hourly Results (2)'!L8617/1000</f>
        <v>0</v>
      </c>
      <c r="O8606" s="3">
        <f>'PVWatts Hourly Results (3)'!L8617/1000</f>
        <v>0</v>
      </c>
      <c r="P8606" s="3">
        <f>'PVWatts Hourly Results (4)'!L8617/1000</f>
        <v>0</v>
      </c>
      <c r="Q8606" s="130">
        <f>'PVWatts Hourly Results (5)'!L8617/1000</f>
        <v>0</v>
      </c>
    </row>
    <row r="8607" spans="2:17" x14ac:dyDescent="0.25">
      <c r="B8607" s="8">
        <v>12</v>
      </c>
      <c r="C8607" s="9">
        <v>24</v>
      </c>
      <c r="D8607" s="134">
        <f>'PVWatts Hourly Results (1)'!C8618</f>
        <v>0</v>
      </c>
      <c r="E8607" s="127">
        <f>DATE(YEAR(Inputs!$D$5),Summary!B8607,Summary!C8607)+TIME(D8607,0,0)</f>
        <v>359</v>
      </c>
      <c r="F8607" s="4">
        <f t="shared" si="942"/>
        <v>0</v>
      </c>
      <c r="G8607" s="4">
        <f t="shared" si="940"/>
        <v>2</v>
      </c>
      <c r="H8607" s="4">
        <f t="shared" si="943"/>
        <v>1</v>
      </c>
      <c r="I8607" s="4">
        <f t="shared" si="944"/>
        <v>0</v>
      </c>
      <c r="J8607" s="4">
        <f t="shared" si="945"/>
        <v>0</v>
      </c>
      <c r="K8607" s="4">
        <f t="shared" si="941"/>
        <v>0</v>
      </c>
      <c r="L8607" s="5">
        <f t="shared" si="946"/>
        <v>0</v>
      </c>
      <c r="M8607" s="137">
        <f>'PVWatts Hourly Results (1)'!L8618/1000</f>
        <v>0</v>
      </c>
      <c r="N8607" s="3">
        <f>'PVWatts Hourly Results (2)'!L8618/1000</f>
        <v>0</v>
      </c>
      <c r="O8607" s="3">
        <f>'PVWatts Hourly Results (3)'!L8618/1000</f>
        <v>0</v>
      </c>
      <c r="P8607" s="3">
        <f>'PVWatts Hourly Results (4)'!L8618/1000</f>
        <v>0</v>
      </c>
      <c r="Q8607" s="130">
        <f>'PVWatts Hourly Results (5)'!L8618/1000</f>
        <v>0</v>
      </c>
    </row>
    <row r="8608" spans="2:17" x14ac:dyDescent="0.25">
      <c r="B8608" s="8">
        <v>12</v>
      </c>
      <c r="C8608" s="9">
        <v>24</v>
      </c>
      <c r="D8608" s="134">
        <f>'PVWatts Hourly Results (1)'!C8619</f>
        <v>0</v>
      </c>
      <c r="E8608" s="127">
        <f>DATE(YEAR(Inputs!$D$5),Summary!B8608,Summary!C8608)+TIME(D8608,0,0)</f>
        <v>359</v>
      </c>
      <c r="F8608" s="4">
        <f t="shared" si="942"/>
        <v>0</v>
      </c>
      <c r="G8608" s="4">
        <f t="shared" si="940"/>
        <v>2</v>
      </c>
      <c r="H8608" s="4">
        <f t="shared" si="943"/>
        <v>1</v>
      </c>
      <c r="I8608" s="4">
        <f t="shared" si="944"/>
        <v>0</v>
      </c>
      <c r="J8608" s="4">
        <f t="shared" si="945"/>
        <v>0</v>
      </c>
      <c r="K8608" s="4">
        <f t="shared" si="941"/>
        <v>0</v>
      </c>
      <c r="L8608" s="5">
        <f t="shared" si="946"/>
        <v>0</v>
      </c>
      <c r="M8608" s="137">
        <f>'PVWatts Hourly Results (1)'!L8619/1000</f>
        <v>0</v>
      </c>
      <c r="N8608" s="3">
        <f>'PVWatts Hourly Results (2)'!L8619/1000</f>
        <v>0</v>
      </c>
      <c r="O8608" s="3">
        <f>'PVWatts Hourly Results (3)'!L8619/1000</f>
        <v>0</v>
      </c>
      <c r="P8608" s="3">
        <f>'PVWatts Hourly Results (4)'!L8619/1000</f>
        <v>0</v>
      </c>
      <c r="Q8608" s="130">
        <f>'PVWatts Hourly Results (5)'!L8619/1000</f>
        <v>0</v>
      </c>
    </row>
    <row r="8609" spans="2:17" x14ac:dyDescent="0.25">
      <c r="B8609" s="8">
        <v>12</v>
      </c>
      <c r="C8609" s="9">
        <v>24</v>
      </c>
      <c r="D8609" s="134">
        <f>'PVWatts Hourly Results (1)'!C8620</f>
        <v>0</v>
      </c>
      <c r="E8609" s="127">
        <f>DATE(YEAR(Inputs!$D$5),Summary!B8609,Summary!C8609)+TIME(D8609,0,0)</f>
        <v>359</v>
      </c>
      <c r="F8609" s="4">
        <f t="shared" si="942"/>
        <v>0</v>
      </c>
      <c r="G8609" s="4">
        <f t="shared" si="940"/>
        <v>2</v>
      </c>
      <c r="H8609" s="4">
        <f t="shared" si="943"/>
        <v>1</v>
      </c>
      <c r="I8609" s="4">
        <f t="shared" si="944"/>
        <v>0</v>
      </c>
      <c r="J8609" s="4">
        <f t="shared" si="945"/>
        <v>0</v>
      </c>
      <c r="K8609" s="4">
        <f t="shared" si="941"/>
        <v>0</v>
      </c>
      <c r="L8609" s="5">
        <f t="shared" si="946"/>
        <v>0</v>
      </c>
      <c r="M8609" s="137">
        <f>'PVWatts Hourly Results (1)'!L8620/1000</f>
        <v>0</v>
      </c>
      <c r="N8609" s="3">
        <f>'PVWatts Hourly Results (2)'!L8620/1000</f>
        <v>0</v>
      </c>
      <c r="O8609" s="3">
        <f>'PVWatts Hourly Results (3)'!L8620/1000</f>
        <v>0</v>
      </c>
      <c r="P8609" s="3">
        <f>'PVWatts Hourly Results (4)'!L8620/1000</f>
        <v>0</v>
      </c>
      <c r="Q8609" s="130">
        <f>'PVWatts Hourly Results (5)'!L8620/1000</f>
        <v>0</v>
      </c>
    </row>
    <row r="8610" spans="2:17" x14ac:dyDescent="0.25">
      <c r="B8610" s="8">
        <v>12</v>
      </c>
      <c r="C8610" s="9">
        <v>24</v>
      </c>
      <c r="D8610" s="134">
        <f>'PVWatts Hourly Results (1)'!C8621</f>
        <v>0</v>
      </c>
      <c r="E8610" s="127">
        <f>DATE(YEAR(Inputs!$D$5),Summary!B8610,Summary!C8610)+TIME(D8610,0,0)</f>
        <v>359</v>
      </c>
      <c r="F8610" s="4">
        <f t="shared" si="942"/>
        <v>0</v>
      </c>
      <c r="G8610" s="4">
        <f t="shared" si="940"/>
        <v>2</v>
      </c>
      <c r="H8610" s="4">
        <f t="shared" si="943"/>
        <v>1</v>
      </c>
      <c r="I8610" s="4">
        <f t="shared" si="944"/>
        <v>0</v>
      </c>
      <c r="J8610" s="4">
        <f t="shared" si="945"/>
        <v>0</v>
      </c>
      <c r="K8610" s="4">
        <f t="shared" si="941"/>
        <v>0</v>
      </c>
      <c r="L8610" s="5">
        <f t="shared" si="946"/>
        <v>0</v>
      </c>
      <c r="M8610" s="137">
        <f>'PVWatts Hourly Results (1)'!L8621/1000</f>
        <v>0</v>
      </c>
      <c r="N8610" s="3">
        <f>'PVWatts Hourly Results (2)'!L8621/1000</f>
        <v>0</v>
      </c>
      <c r="O8610" s="3">
        <f>'PVWatts Hourly Results (3)'!L8621/1000</f>
        <v>0</v>
      </c>
      <c r="P8610" s="3">
        <f>'PVWatts Hourly Results (4)'!L8621/1000</f>
        <v>0</v>
      </c>
      <c r="Q8610" s="130">
        <f>'PVWatts Hourly Results (5)'!L8621/1000</f>
        <v>0</v>
      </c>
    </row>
    <row r="8611" spans="2:17" x14ac:dyDescent="0.25">
      <c r="B8611" s="8">
        <v>12</v>
      </c>
      <c r="C8611" s="9">
        <v>24</v>
      </c>
      <c r="D8611" s="134">
        <f>'PVWatts Hourly Results (1)'!C8622</f>
        <v>0</v>
      </c>
      <c r="E8611" s="127">
        <f>DATE(YEAR(Inputs!$D$5),Summary!B8611,Summary!C8611)+TIME(D8611,0,0)</f>
        <v>359</v>
      </c>
      <c r="F8611" s="4">
        <f t="shared" si="942"/>
        <v>0</v>
      </c>
      <c r="G8611" s="4">
        <f t="shared" si="940"/>
        <v>2</v>
      </c>
      <c r="H8611" s="4">
        <f t="shared" si="943"/>
        <v>1</v>
      </c>
      <c r="I8611" s="4">
        <f t="shared" si="944"/>
        <v>0</v>
      </c>
      <c r="J8611" s="4">
        <f t="shared" si="945"/>
        <v>0</v>
      </c>
      <c r="K8611" s="4">
        <f t="shared" si="941"/>
        <v>0</v>
      </c>
      <c r="L8611" s="5">
        <f t="shared" si="946"/>
        <v>0</v>
      </c>
      <c r="M8611" s="137">
        <f>'PVWatts Hourly Results (1)'!L8622/1000</f>
        <v>0</v>
      </c>
      <c r="N8611" s="3">
        <f>'PVWatts Hourly Results (2)'!L8622/1000</f>
        <v>0</v>
      </c>
      <c r="O8611" s="3">
        <f>'PVWatts Hourly Results (3)'!L8622/1000</f>
        <v>0</v>
      </c>
      <c r="P8611" s="3">
        <f>'PVWatts Hourly Results (4)'!L8622/1000</f>
        <v>0</v>
      </c>
      <c r="Q8611" s="130">
        <f>'PVWatts Hourly Results (5)'!L8622/1000</f>
        <v>0</v>
      </c>
    </row>
    <row r="8612" spans="2:17" x14ac:dyDescent="0.25">
      <c r="B8612" s="8">
        <v>12</v>
      </c>
      <c r="C8612" s="9">
        <v>24</v>
      </c>
      <c r="D8612" s="134">
        <f>'PVWatts Hourly Results (1)'!C8623</f>
        <v>0</v>
      </c>
      <c r="E8612" s="127">
        <f>DATE(YEAR(Inputs!$D$5),Summary!B8612,Summary!C8612)+TIME(D8612,0,0)</f>
        <v>359</v>
      </c>
      <c r="F8612" s="4">
        <f t="shared" si="942"/>
        <v>0</v>
      </c>
      <c r="G8612" s="4">
        <f t="shared" si="940"/>
        <v>2</v>
      </c>
      <c r="H8612" s="4">
        <f t="shared" si="943"/>
        <v>1</v>
      </c>
      <c r="I8612" s="4">
        <f t="shared" si="944"/>
        <v>0</v>
      </c>
      <c r="J8612" s="4">
        <f t="shared" si="945"/>
        <v>0</v>
      </c>
      <c r="K8612" s="4">
        <f t="shared" si="941"/>
        <v>0</v>
      </c>
      <c r="L8612" s="5">
        <f t="shared" si="946"/>
        <v>0</v>
      </c>
      <c r="M8612" s="137">
        <f>'PVWatts Hourly Results (1)'!L8623/1000</f>
        <v>0</v>
      </c>
      <c r="N8612" s="3">
        <f>'PVWatts Hourly Results (2)'!L8623/1000</f>
        <v>0</v>
      </c>
      <c r="O8612" s="3">
        <f>'PVWatts Hourly Results (3)'!L8623/1000</f>
        <v>0</v>
      </c>
      <c r="P8612" s="3">
        <f>'PVWatts Hourly Results (4)'!L8623/1000</f>
        <v>0</v>
      </c>
      <c r="Q8612" s="130">
        <f>'PVWatts Hourly Results (5)'!L8623/1000</f>
        <v>0</v>
      </c>
    </row>
    <row r="8613" spans="2:17" x14ac:dyDescent="0.25">
      <c r="B8613" s="8">
        <v>12</v>
      </c>
      <c r="C8613" s="9">
        <v>24</v>
      </c>
      <c r="D8613" s="134">
        <f>'PVWatts Hourly Results (1)'!C8624</f>
        <v>0</v>
      </c>
      <c r="E8613" s="127">
        <f>DATE(YEAR(Inputs!$D$5),Summary!B8613,Summary!C8613)+TIME(D8613,0,0)</f>
        <v>359</v>
      </c>
      <c r="F8613" s="4">
        <f t="shared" si="942"/>
        <v>0</v>
      </c>
      <c r="G8613" s="4">
        <f t="shared" si="940"/>
        <v>2</v>
      </c>
      <c r="H8613" s="4">
        <f t="shared" si="943"/>
        <v>1</v>
      </c>
      <c r="I8613" s="4">
        <f t="shared" si="944"/>
        <v>0</v>
      </c>
      <c r="J8613" s="4">
        <f t="shared" si="945"/>
        <v>0</v>
      </c>
      <c r="K8613" s="4">
        <f t="shared" si="941"/>
        <v>0</v>
      </c>
      <c r="L8613" s="5">
        <f t="shared" si="946"/>
        <v>0</v>
      </c>
      <c r="M8613" s="137">
        <f>'PVWatts Hourly Results (1)'!L8624/1000</f>
        <v>0</v>
      </c>
      <c r="N8613" s="3">
        <f>'PVWatts Hourly Results (2)'!L8624/1000</f>
        <v>0</v>
      </c>
      <c r="O8613" s="3">
        <f>'PVWatts Hourly Results (3)'!L8624/1000</f>
        <v>0</v>
      </c>
      <c r="P8613" s="3">
        <f>'PVWatts Hourly Results (4)'!L8624/1000</f>
        <v>0</v>
      </c>
      <c r="Q8613" s="130">
        <f>'PVWatts Hourly Results (5)'!L8624/1000</f>
        <v>0</v>
      </c>
    </row>
    <row r="8614" spans="2:17" x14ac:dyDescent="0.25">
      <c r="B8614" s="8">
        <v>12</v>
      </c>
      <c r="C8614" s="9">
        <v>25</v>
      </c>
      <c r="D8614" s="134">
        <f>'PVWatts Hourly Results (1)'!C8625</f>
        <v>0</v>
      </c>
      <c r="E8614" s="127">
        <f>DATE(YEAR(Inputs!$D$5),Summary!B8614,Summary!C8614)+TIME(D8614,0,0)</f>
        <v>360</v>
      </c>
      <c r="F8614" s="4">
        <f t="shared" si="942"/>
        <v>0</v>
      </c>
      <c r="G8614" s="4">
        <f t="shared" si="940"/>
        <v>3</v>
      </c>
      <c r="H8614" s="4">
        <f t="shared" si="943"/>
        <v>1</v>
      </c>
      <c r="I8614" s="4">
        <f t="shared" si="944"/>
        <v>0</v>
      </c>
      <c r="J8614" s="4">
        <f t="shared" si="945"/>
        <v>0</v>
      </c>
      <c r="K8614" s="4">
        <f t="shared" si="941"/>
        <v>0</v>
      </c>
      <c r="L8614" s="5">
        <f t="shared" si="946"/>
        <v>0</v>
      </c>
      <c r="M8614" s="137">
        <f>'PVWatts Hourly Results (1)'!L8625/1000</f>
        <v>0</v>
      </c>
      <c r="N8614" s="3">
        <f>'PVWatts Hourly Results (2)'!L8625/1000</f>
        <v>0</v>
      </c>
      <c r="O8614" s="3">
        <f>'PVWatts Hourly Results (3)'!L8625/1000</f>
        <v>0</v>
      </c>
      <c r="P8614" s="3">
        <f>'PVWatts Hourly Results (4)'!L8625/1000</f>
        <v>0</v>
      </c>
      <c r="Q8614" s="130">
        <f>'PVWatts Hourly Results (5)'!L8625/1000</f>
        <v>0</v>
      </c>
    </row>
    <row r="8615" spans="2:17" x14ac:dyDescent="0.25">
      <c r="B8615" s="8">
        <v>12</v>
      </c>
      <c r="C8615" s="9">
        <v>25</v>
      </c>
      <c r="D8615" s="134">
        <f>'PVWatts Hourly Results (1)'!C8626</f>
        <v>0</v>
      </c>
      <c r="E8615" s="127">
        <f>DATE(YEAR(Inputs!$D$5),Summary!B8615,Summary!C8615)+TIME(D8615,0,0)</f>
        <v>360</v>
      </c>
      <c r="F8615" s="4">
        <f t="shared" si="942"/>
        <v>0</v>
      </c>
      <c r="G8615" s="4">
        <f t="shared" si="940"/>
        <v>3</v>
      </c>
      <c r="H8615" s="4">
        <f t="shared" si="943"/>
        <v>1</v>
      </c>
      <c r="I8615" s="4">
        <f t="shared" si="944"/>
        <v>0</v>
      </c>
      <c r="J8615" s="4">
        <f t="shared" si="945"/>
        <v>0</v>
      </c>
      <c r="K8615" s="4">
        <f t="shared" si="941"/>
        <v>0</v>
      </c>
      <c r="L8615" s="5">
        <f t="shared" si="946"/>
        <v>0</v>
      </c>
      <c r="M8615" s="137">
        <f>'PVWatts Hourly Results (1)'!L8626/1000</f>
        <v>0</v>
      </c>
      <c r="N8615" s="3">
        <f>'PVWatts Hourly Results (2)'!L8626/1000</f>
        <v>0</v>
      </c>
      <c r="O8615" s="3">
        <f>'PVWatts Hourly Results (3)'!L8626/1000</f>
        <v>0</v>
      </c>
      <c r="P8615" s="3">
        <f>'PVWatts Hourly Results (4)'!L8626/1000</f>
        <v>0</v>
      </c>
      <c r="Q8615" s="130">
        <f>'PVWatts Hourly Results (5)'!L8626/1000</f>
        <v>0</v>
      </c>
    </row>
    <row r="8616" spans="2:17" x14ac:dyDescent="0.25">
      <c r="B8616" s="8">
        <v>12</v>
      </c>
      <c r="C8616" s="9">
        <v>25</v>
      </c>
      <c r="D8616" s="134">
        <f>'PVWatts Hourly Results (1)'!C8627</f>
        <v>0</v>
      </c>
      <c r="E8616" s="127">
        <f>DATE(YEAR(Inputs!$D$5),Summary!B8616,Summary!C8616)+TIME(D8616,0,0)</f>
        <v>360</v>
      </c>
      <c r="F8616" s="4">
        <f t="shared" si="942"/>
        <v>0</v>
      </c>
      <c r="G8616" s="4">
        <f t="shared" si="940"/>
        <v>3</v>
      </c>
      <c r="H8616" s="4">
        <f t="shared" si="943"/>
        <v>1</v>
      </c>
      <c r="I8616" s="4">
        <f t="shared" si="944"/>
        <v>0</v>
      </c>
      <c r="J8616" s="4">
        <f t="shared" si="945"/>
        <v>0</v>
      </c>
      <c r="K8616" s="4">
        <f t="shared" si="941"/>
        <v>0</v>
      </c>
      <c r="L8616" s="5">
        <f t="shared" si="946"/>
        <v>0</v>
      </c>
      <c r="M8616" s="137">
        <f>'PVWatts Hourly Results (1)'!L8627/1000</f>
        <v>0</v>
      </c>
      <c r="N8616" s="3">
        <f>'PVWatts Hourly Results (2)'!L8627/1000</f>
        <v>0</v>
      </c>
      <c r="O8616" s="3">
        <f>'PVWatts Hourly Results (3)'!L8627/1000</f>
        <v>0</v>
      </c>
      <c r="P8616" s="3">
        <f>'PVWatts Hourly Results (4)'!L8627/1000</f>
        <v>0</v>
      </c>
      <c r="Q8616" s="130">
        <f>'PVWatts Hourly Results (5)'!L8627/1000</f>
        <v>0</v>
      </c>
    </row>
    <row r="8617" spans="2:17" x14ac:dyDescent="0.25">
      <c r="B8617" s="8">
        <v>12</v>
      </c>
      <c r="C8617" s="9">
        <v>25</v>
      </c>
      <c r="D8617" s="134">
        <f>'PVWatts Hourly Results (1)'!C8628</f>
        <v>0</v>
      </c>
      <c r="E8617" s="127">
        <f>DATE(YEAR(Inputs!$D$5),Summary!B8617,Summary!C8617)+TIME(D8617,0,0)</f>
        <v>360</v>
      </c>
      <c r="F8617" s="4">
        <f t="shared" si="942"/>
        <v>0</v>
      </c>
      <c r="G8617" s="4">
        <f t="shared" si="940"/>
        <v>3</v>
      </c>
      <c r="H8617" s="4">
        <f t="shared" si="943"/>
        <v>1</v>
      </c>
      <c r="I8617" s="4">
        <f t="shared" si="944"/>
        <v>0</v>
      </c>
      <c r="J8617" s="4">
        <f t="shared" si="945"/>
        <v>0</v>
      </c>
      <c r="K8617" s="4">
        <f t="shared" si="941"/>
        <v>0</v>
      </c>
      <c r="L8617" s="5">
        <f t="shared" si="946"/>
        <v>0</v>
      </c>
      <c r="M8617" s="137">
        <f>'PVWatts Hourly Results (1)'!L8628/1000</f>
        <v>0</v>
      </c>
      <c r="N8617" s="3">
        <f>'PVWatts Hourly Results (2)'!L8628/1000</f>
        <v>0</v>
      </c>
      <c r="O8617" s="3">
        <f>'PVWatts Hourly Results (3)'!L8628/1000</f>
        <v>0</v>
      </c>
      <c r="P8617" s="3">
        <f>'PVWatts Hourly Results (4)'!L8628/1000</f>
        <v>0</v>
      </c>
      <c r="Q8617" s="130">
        <f>'PVWatts Hourly Results (5)'!L8628/1000</f>
        <v>0</v>
      </c>
    </row>
    <row r="8618" spans="2:17" x14ac:dyDescent="0.25">
      <c r="B8618" s="8">
        <v>12</v>
      </c>
      <c r="C8618" s="9">
        <v>25</v>
      </c>
      <c r="D8618" s="134">
        <f>'PVWatts Hourly Results (1)'!C8629</f>
        <v>0</v>
      </c>
      <c r="E8618" s="127">
        <f>DATE(YEAR(Inputs!$D$5),Summary!B8618,Summary!C8618)+TIME(D8618,0,0)</f>
        <v>360</v>
      </c>
      <c r="F8618" s="4">
        <f t="shared" si="942"/>
        <v>0</v>
      </c>
      <c r="G8618" s="4">
        <f t="shared" si="940"/>
        <v>3</v>
      </c>
      <c r="H8618" s="4">
        <f t="shared" si="943"/>
        <v>1</v>
      </c>
      <c r="I8618" s="4">
        <f t="shared" si="944"/>
        <v>0</v>
      </c>
      <c r="J8618" s="4">
        <f t="shared" si="945"/>
        <v>0</v>
      </c>
      <c r="K8618" s="4">
        <f t="shared" si="941"/>
        <v>0</v>
      </c>
      <c r="L8618" s="5">
        <f t="shared" si="946"/>
        <v>0</v>
      </c>
      <c r="M8618" s="137">
        <f>'PVWatts Hourly Results (1)'!L8629/1000</f>
        <v>0</v>
      </c>
      <c r="N8618" s="3">
        <f>'PVWatts Hourly Results (2)'!L8629/1000</f>
        <v>0</v>
      </c>
      <c r="O8618" s="3">
        <f>'PVWatts Hourly Results (3)'!L8629/1000</f>
        <v>0</v>
      </c>
      <c r="P8618" s="3">
        <f>'PVWatts Hourly Results (4)'!L8629/1000</f>
        <v>0</v>
      </c>
      <c r="Q8618" s="130">
        <f>'PVWatts Hourly Results (5)'!L8629/1000</f>
        <v>0</v>
      </c>
    </row>
    <row r="8619" spans="2:17" x14ac:dyDescent="0.25">
      <c r="B8619" s="8">
        <v>12</v>
      </c>
      <c r="C8619" s="9">
        <v>25</v>
      </c>
      <c r="D8619" s="134">
        <f>'PVWatts Hourly Results (1)'!C8630</f>
        <v>0</v>
      </c>
      <c r="E8619" s="127">
        <f>DATE(YEAR(Inputs!$D$5),Summary!B8619,Summary!C8619)+TIME(D8619,0,0)</f>
        <v>360</v>
      </c>
      <c r="F8619" s="4">
        <f t="shared" si="942"/>
        <v>0</v>
      </c>
      <c r="G8619" s="4">
        <f t="shared" si="940"/>
        <v>3</v>
      </c>
      <c r="H8619" s="4">
        <f t="shared" si="943"/>
        <v>1</v>
      </c>
      <c r="I8619" s="4">
        <f t="shared" si="944"/>
        <v>0</v>
      </c>
      <c r="J8619" s="4">
        <f t="shared" si="945"/>
        <v>0</v>
      </c>
      <c r="K8619" s="4">
        <f t="shared" si="941"/>
        <v>0</v>
      </c>
      <c r="L8619" s="5">
        <f t="shared" si="946"/>
        <v>0</v>
      </c>
      <c r="M8619" s="137">
        <f>'PVWatts Hourly Results (1)'!L8630/1000</f>
        <v>0</v>
      </c>
      <c r="N8619" s="3">
        <f>'PVWatts Hourly Results (2)'!L8630/1000</f>
        <v>0</v>
      </c>
      <c r="O8619" s="3">
        <f>'PVWatts Hourly Results (3)'!L8630/1000</f>
        <v>0</v>
      </c>
      <c r="P8619" s="3">
        <f>'PVWatts Hourly Results (4)'!L8630/1000</f>
        <v>0</v>
      </c>
      <c r="Q8619" s="130">
        <f>'PVWatts Hourly Results (5)'!L8630/1000</f>
        <v>0</v>
      </c>
    </row>
    <row r="8620" spans="2:17" x14ac:dyDescent="0.25">
      <c r="B8620" s="8">
        <v>12</v>
      </c>
      <c r="C8620" s="9">
        <v>25</v>
      </c>
      <c r="D8620" s="134">
        <f>'PVWatts Hourly Results (1)'!C8631</f>
        <v>0</v>
      </c>
      <c r="E8620" s="127">
        <f>DATE(YEAR(Inputs!$D$5),Summary!B8620,Summary!C8620)+TIME(D8620,0,0)</f>
        <v>360</v>
      </c>
      <c r="F8620" s="4">
        <f t="shared" si="942"/>
        <v>0</v>
      </c>
      <c r="G8620" s="4">
        <f t="shared" si="940"/>
        <v>3</v>
      </c>
      <c r="H8620" s="4">
        <f t="shared" si="943"/>
        <v>1</v>
      </c>
      <c r="I8620" s="4">
        <f t="shared" si="944"/>
        <v>0</v>
      </c>
      <c r="J8620" s="4">
        <f t="shared" si="945"/>
        <v>0</v>
      </c>
      <c r="K8620" s="4">
        <f t="shared" si="941"/>
        <v>0</v>
      </c>
      <c r="L8620" s="5">
        <f t="shared" si="946"/>
        <v>0</v>
      </c>
      <c r="M8620" s="137">
        <f>'PVWatts Hourly Results (1)'!L8631/1000</f>
        <v>0</v>
      </c>
      <c r="N8620" s="3">
        <f>'PVWatts Hourly Results (2)'!L8631/1000</f>
        <v>0</v>
      </c>
      <c r="O8620" s="3">
        <f>'PVWatts Hourly Results (3)'!L8631/1000</f>
        <v>0</v>
      </c>
      <c r="P8620" s="3">
        <f>'PVWatts Hourly Results (4)'!L8631/1000</f>
        <v>0</v>
      </c>
      <c r="Q8620" s="130">
        <f>'PVWatts Hourly Results (5)'!L8631/1000</f>
        <v>0</v>
      </c>
    </row>
    <row r="8621" spans="2:17" x14ac:dyDescent="0.25">
      <c r="B8621" s="8">
        <v>12</v>
      </c>
      <c r="C8621" s="9">
        <v>25</v>
      </c>
      <c r="D8621" s="134">
        <f>'PVWatts Hourly Results (1)'!C8632</f>
        <v>0</v>
      </c>
      <c r="E8621" s="127">
        <f>DATE(YEAR(Inputs!$D$5),Summary!B8621,Summary!C8621)+TIME(D8621,0,0)</f>
        <v>360</v>
      </c>
      <c r="F8621" s="4">
        <f t="shared" si="942"/>
        <v>0</v>
      </c>
      <c r="G8621" s="4">
        <f t="shared" si="940"/>
        <v>3</v>
      </c>
      <c r="H8621" s="4">
        <f t="shared" si="943"/>
        <v>1</v>
      </c>
      <c r="I8621" s="4">
        <f t="shared" si="944"/>
        <v>0</v>
      </c>
      <c r="J8621" s="4">
        <f t="shared" si="945"/>
        <v>0</v>
      </c>
      <c r="K8621" s="4">
        <f t="shared" si="941"/>
        <v>0</v>
      </c>
      <c r="L8621" s="5">
        <f t="shared" si="946"/>
        <v>0</v>
      </c>
      <c r="M8621" s="137">
        <f>'PVWatts Hourly Results (1)'!L8632/1000</f>
        <v>0</v>
      </c>
      <c r="N8621" s="3">
        <f>'PVWatts Hourly Results (2)'!L8632/1000</f>
        <v>0</v>
      </c>
      <c r="O8621" s="3">
        <f>'PVWatts Hourly Results (3)'!L8632/1000</f>
        <v>0</v>
      </c>
      <c r="P8621" s="3">
        <f>'PVWatts Hourly Results (4)'!L8632/1000</f>
        <v>0</v>
      </c>
      <c r="Q8621" s="130">
        <f>'PVWatts Hourly Results (5)'!L8632/1000</f>
        <v>0</v>
      </c>
    </row>
    <row r="8622" spans="2:17" x14ac:dyDescent="0.25">
      <c r="B8622" s="8">
        <v>12</v>
      </c>
      <c r="C8622" s="9">
        <v>25</v>
      </c>
      <c r="D8622" s="134">
        <f>'PVWatts Hourly Results (1)'!C8633</f>
        <v>0</v>
      </c>
      <c r="E8622" s="127">
        <f>DATE(YEAR(Inputs!$D$5),Summary!B8622,Summary!C8622)+TIME(D8622,0,0)</f>
        <v>360</v>
      </c>
      <c r="F8622" s="4">
        <f t="shared" si="942"/>
        <v>0</v>
      </c>
      <c r="G8622" s="4">
        <f t="shared" si="940"/>
        <v>3</v>
      </c>
      <c r="H8622" s="4">
        <f t="shared" si="943"/>
        <v>1</v>
      </c>
      <c r="I8622" s="4">
        <f t="shared" si="944"/>
        <v>0</v>
      </c>
      <c r="J8622" s="4">
        <f t="shared" si="945"/>
        <v>0</v>
      </c>
      <c r="K8622" s="4">
        <f t="shared" si="941"/>
        <v>0</v>
      </c>
      <c r="L8622" s="5">
        <f t="shared" si="946"/>
        <v>0</v>
      </c>
      <c r="M8622" s="137">
        <f>'PVWatts Hourly Results (1)'!L8633/1000</f>
        <v>0</v>
      </c>
      <c r="N8622" s="3">
        <f>'PVWatts Hourly Results (2)'!L8633/1000</f>
        <v>0</v>
      </c>
      <c r="O8622" s="3">
        <f>'PVWatts Hourly Results (3)'!L8633/1000</f>
        <v>0</v>
      </c>
      <c r="P8622" s="3">
        <f>'PVWatts Hourly Results (4)'!L8633/1000</f>
        <v>0</v>
      </c>
      <c r="Q8622" s="130">
        <f>'PVWatts Hourly Results (5)'!L8633/1000</f>
        <v>0</v>
      </c>
    </row>
    <row r="8623" spans="2:17" x14ac:dyDescent="0.25">
      <c r="B8623" s="8">
        <v>12</v>
      </c>
      <c r="C8623" s="9">
        <v>25</v>
      </c>
      <c r="D8623" s="134">
        <f>'PVWatts Hourly Results (1)'!C8634</f>
        <v>0</v>
      </c>
      <c r="E8623" s="127">
        <f>DATE(YEAR(Inputs!$D$5),Summary!B8623,Summary!C8623)+TIME(D8623,0,0)</f>
        <v>360</v>
      </c>
      <c r="F8623" s="4">
        <f t="shared" si="942"/>
        <v>0</v>
      </c>
      <c r="G8623" s="4">
        <f t="shared" si="940"/>
        <v>3</v>
      </c>
      <c r="H8623" s="4">
        <f t="shared" si="943"/>
        <v>1</v>
      </c>
      <c r="I8623" s="4">
        <f t="shared" si="944"/>
        <v>0</v>
      </c>
      <c r="J8623" s="4">
        <f t="shared" si="945"/>
        <v>0</v>
      </c>
      <c r="K8623" s="4">
        <f t="shared" si="941"/>
        <v>0</v>
      </c>
      <c r="L8623" s="5">
        <f t="shared" si="946"/>
        <v>0</v>
      </c>
      <c r="M8623" s="137">
        <f>'PVWatts Hourly Results (1)'!L8634/1000</f>
        <v>0</v>
      </c>
      <c r="N8623" s="3">
        <f>'PVWatts Hourly Results (2)'!L8634/1000</f>
        <v>0</v>
      </c>
      <c r="O8623" s="3">
        <f>'PVWatts Hourly Results (3)'!L8634/1000</f>
        <v>0</v>
      </c>
      <c r="P8623" s="3">
        <f>'PVWatts Hourly Results (4)'!L8634/1000</f>
        <v>0</v>
      </c>
      <c r="Q8623" s="130">
        <f>'PVWatts Hourly Results (5)'!L8634/1000</f>
        <v>0</v>
      </c>
    </row>
    <row r="8624" spans="2:17" x14ac:dyDescent="0.25">
      <c r="B8624" s="8">
        <v>12</v>
      </c>
      <c r="C8624" s="9">
        <v>25</v>
      </c>
      <c r="D8624" s="134">
        <f>'PVWatts Hourly Results (1)'!C8635</f>
        <v>0</v>
      </c>
      <c r="E8624" s="127">
        <f>DATE(YEAR(Inputs!$D$5),Summary!B8624,Summary!C8624)+TIME(D8624,0,0)</f>
        <v>360</v>
      </c>
      <c r="F8624" s="4">
        <f t="shared" si="942"/>
        <v>0</v>
      </c>
      <c r="G8624" s="4">
        <f t="shared" si="940"/>
        <v>3</v>
      </c>
      <c r="H8624" s="4">
        <f t="shared" si="943"/>
        <v>1</v>
      </c>
      <c r="I8624" s="4">
        <f t="shared" si="944"/>
        <v>0</v>
      </c>
      <c r="J8624" s="4">
        <f t="shared" si="945"/>
        <v>0</v>
      </c>
      <c r="K8624" s="4">
        <f t="shared" si="941"/>
        <v>0</v>
      </c>
      <c r="L8624" s="5">
        <f t="shared" si="946"/>
        <v>0</v>
      </c>
      <c r="M8624" s="137">
        <f>'PVWatts Hourly Results (1)'!L8635/1000</f>
        <v>0</v>
      </c>
      <c r="N8624" s="3">
        <f>'PVWatts Hourly Results (2)'!L8635/1000</f>
        <v>0</v>
      </c>
      <c r="O8624" s="3">
        <f>'PVWatts Hourly Results (3)'!L8635/1000</f>
        <v>0</v>
      </c>
      <c r="P8624" s="3">
        <f>'PVWatts Hourly Results (4)'!L8635/1000</f>
        <v>0</v>
      </c>
      <c r="Q8624" s="130">
        <f>'PVWatts Hourly Results (5)'!L8635/1000</f>
        <v>0</v>
      </c>
    </row>
    <row r="8625" spans="2:17" x14ac:dyDescent="0.25">
      <c r="B8625" s="8">
        <v>12</v>
      </c>
      <c r="C8625" s="9">
        <v>25</v>
      </c>
      <c r="D8625" s="134">
        <f>'PVWatts Hourly Results (1)'!C8636</f>
        <v>0</v>
      </c>
      <c r="E8625" s="127">
        <f>DATE(YEAR(Inputs!$D$5),Summary!B8625,Summary!C8625)+TIME(D8625,0,0)</f>
        <v>360</v>
      </c>
      <c r="F8625" s="4">
        <f t="shared" si="942"/>
        <v>0</v>
      </c>
      <c r="G8625" s="4">
        <f t="shared" si="940"/>
        <v>3</v>
      </c>
      <c r="H8625" s="4">
        <f t="shared" si="943"/>
        <v>1</v>
      </c>
      <c r="I8625" s="4">
        <f t="shared" si="944"/>
        <v>0</v>
      </c>
      <c r="J8625" s="4">
        <f t="shared" si="945"/>
        <v>0</v>
      </c>
      <c r="K8625" s="4">
        <f t="shared" si="941"/>
        <v>0</v>
      </c>
      <c r="L8625" s="5">
        <f t="shared" si="946"/>
        <v>0</v>
      </c>
      <c r="M8625" s="137">
        <f>'PVWatts Hourly Results (1)'!L8636/1000</f>
        <v>0</v>
      </c>
      <c r="N8625" s="3">
        <f>'PVWatts Hourly Results (2)'!L8636/1000</f>
        <v>0</v>
      </c>
      <c r="O8625" s="3">
        <f>'PVWatts Hourly Results (3)'!L8636/1000</f>
        <v>0</v>
      </c>
      <c r="P8625" s="3">
        <f>'PVWatts Hourly Results (4)'!L8636/1000</f>
        <v>0</v>
      </c>
      <c r="Q8625" s="130">
        <f>'PVWatts Hourly Results (5)'!L8636/1000</f>
        <v>0</v>
      </c>
    </row>
    <row r="8626" spans="2:17" x14ac:dyDescent="0.25">
      <c r="B8626" s="8">
        <v>12</v>
      </c>
      <c r="C8626" s="9">
        <v>25</v>
      </c>
      <c r="D8626" s="134">
        <f>'PVWatts Hourly Results (1)'!C8637</f>
        <v>0</v>
      </c>
      <c r="E8626" s="127">
        <f>DATE(YEAR(Inputs!$D$5),Summary!B8626,Summary!C8626)+TIME(D8626,0,0)</f>
        <v>360</v>
      </c>
      <c r="F8626" s="4">
        <f t="shared" si="942"/>
        <v>0</v>
      </c>
      <c r="G8626" s="4">
        <f t="shared" si="940"/>
        <v>3</v>
      </c>
      <c r="H8626" s="4">
        <f t="shared" si="943"/>
        <v>1</v>
      </c>
      <c r="I8626" s="4">
        <f t="shared" si="944"/>
        <v>0</v>
      </c>
      <c r="J8626" s="4">
        <f t="shared" si="945"/>
        <v>0</v>
      </c>
      <c r="K8626" s="4">
        <f t="shared" si="941"/>
        <v>0</v>
      </c>
      <c r="L8626" s="5">
        <f t="shared" si="946"/>
        <v>0</v>
      </c>
      <c r="M8626" s="137">
        <f>'PVWatts Hourly Results (1)'!L8637/1000</f>
        <v>0</v>
      </c>
      <c r="N8626" s="3">
        <f>'PVWatts Hourly Results (2)'!L8637/1000</f>
        <v>0</v>
      </c>
      <c r="O8626" s="3">
        <f>'PVWatts Hourly Results (3)'!L8637/1000</f>
        <v>0</v>
      </c>
      <c r="P8626" s="3">
        <f>'PVWatts Hourly Results (4)'!L8637/1000</f>
        <v>0</v>
      </c>
      <c r="Q8626" s="130">
        <f>'PVWatts Hourly Results (5)'!L8637/1000</f>
        <v>0</v>
      </c>
    </row>
    <row r="8627" spans="2:17" x14ac:dyDescent="0.25">
      <c r="B8627" s="8">
        <v>12</v>
      </c>
      <c r="C8627" s="9">
        <v>25</v>
      </c>
      <c r="D8627" s="134">
        <f>'PVWatts Hourly Results (1)'!C8638</f>
        <v>0</v>
      </c>
      <c r="E8627" s="127">
        <f>DATE(YEAR(Inputs!$D$5),Summary!B8627,Summary!C8627)+TIME(D8627,0,0)</f>
        <v>360</v>
      </c>
      <c r="F8627" s="4">
        <f t="shared" si="942"/>
        <v>0</v>
      </c>
      <c r="G8627" s="4">
        <f t="shared" si="940"/>
        <v>3</v>
      </c>
      <c r="H8627" s="4">
        <f t="shared" si="943"/>
        <v>1</v>
      </c>
      <c r="I8627" s="4">
        <f t="shared" si="944"/>
        <v>0</v>
      </c>
      <c r="J8627" s="4">
        <f t="shared" si="945"/>
        <v>0</v>
      </c>
      <c r="K8627" s="4">
        <f t="shared" si="941"/>
        <v>0</v>
      </c>
      <c r="L8627" s="5">
        <f t="shared" si="946"/>
        <v>0</v>
      </c>
      <c r="M8627" s="137">
        <f>'PVWatts Hourly Results (1)'!L8638/1000</f>
        <v>0</v>
      </c>
      <c r="N8627" s="3">
        <f>'PVWatts Hourly Results (2)'!L8638/1000</f>
        <v>0</v>
      </c>
      <c r="O8627" s="3">
        <f>'PVWatts Hourly Results (3)'!L8638/1000</f>
        <v>0</v>
      </c>
      <c r="P8627" s="3">
        <f>'PVWatts Hourly Results (4)'!L8638/1000</f>
        <v>0</v>
      </c>
      <c r="Q8627" s="130">
        <f>'PVWatts Hourly Results (5)'!L8638/1000</f>
        <v>0</v>
      </c>
    </row>
    <row r="8628" spans="2:17" x14ac:dyDescent="0.25">
      <c r="B8628" s="8">
        <v>12</v>
      </c>
      <c r="C8628" s="9">
        <v>25</v>
      </c>
      <c r="D8628" s="134">
        <f>'PVWatts Hourly Results (1)'!C8639</f>
        <v>0</v>
      </c>
      <c r="E8628" s="127">
        <f>DATE(YEAR(Inputs!$D$5),Summary!B8628,Summary!C8628)+TIME(D8628,0,0)</f>
        <v>360</v>
      </c>
      <c r="F8628" s="4">
        <f t="shared" si="942"/>
        <v>0</v>
      </c>
      <c r="G8628" s="4">
        <f t="shared" si="940"/>
        <v>3</v>
      </c>
      <c r="H8628" s="4">
        <f t="shared" si="943"/>
        <v>1</v>
      </c>
      <c r="I8628" s="4">
        <f t="shared" si="944"/>
        <v>0</v>
      </c>
      <c r="J8628" s="4">
        <f t="shared" si="945"/>
        <v>0</v>
      </c>
      <c r="K8628" s="4">
        <f t="shared" si="941"/>
        <v>0</v>
      </c>
      <c r="L8628" s="5">
        <f t="shared" si="946"/>
        <v>0</v>
      </c>
      <c r="M8628" s="137">
        <f>'PVWatts Hourly Results (1)'!L8639/1000</f>
        <v>0</v>
      </c>
      <c r="N8628" s="3">
        <f>'PVWatts Hourly Results (2)'!L8639/1000</f>
        <v>0</v>
      </c>
      <c r="O8628" s="3">
        <f>'PVWatts Hourly Results (3)'!L8639/1000</f>
        <v>0</v>
      </c>
      <c r="P8628" s="3">
        <f>'PVWatts Hourly Results (4)'!L8639/1000</f>
        <v>0</v>
      </c>
      <c r="Q8628" s="130">
        <f>'PVWatts Hourly Results (5)'!L8639/1000</f>
        <v>0</v>
      </c>
    </row>
    <row r="8629" spans="2:17" x14ac:dyDescent="0.25">
      <c r="B8629" s="8">
        <v>12</v>
      </c>
      <c r="C8629" s="9">
        <v>25</v>
      </c>
      <c r="D8629" s="134">
        <f>'PVWatts Hourly Results (1)'!C8640</f>
        <v>0</v>
      </c>
      <c r="E8629" s="127">
        <f>DATE(YEAR(Inputs!$D$5),Summary!B8629,Summary!C8629)+TIME(D8629,0,0)</f>
        <v>360</v>
      </c>
      <c r="F8629" s="4">
        <f t="shared" si="942"/>
        <v>0</v>
      </c>
      <c r="G8629" s="4">
        <f t="shared" si="940"/>
        <v>3</v>
      </c>
      <c r="H8629" s="4">
        <f t="shared" si="943"/>
        <v>1</v>
      </c>
      <c r="I8629" s="4">
        <f t="shared" si="944"/>
        <v>0</v>
      </c>
      <c r="J8629" s="4">
        <f t="shared" si="945"/>
        <v>0</v>
      </c>
      <c r="K8629" s="4">
        <f t="shared" si="941"/>
        <v>0</v>
      </c>
      <c r="L8629" s="5">
        <f t="shared" si="946"/>
        <v>0</v>
      </c>
      <c r="M8629" s="137">
        <f>'PVWatts Hourly Results (1)'!L8640/1000</f>
        <v>0</v>
      </c>
      <c r="N8629" s="3">
        <f>'PVWatts Hourly Results (2)'!L8640/1000</f>
        <v>0</v>
      </c>
      <c r="O8629" s="3">
        <f>'PVWatts Hourly Results (3)'!L8640/1000</f>
        <v>0</v>
      </c>
      <c r="P8629" s="3">
        <f>'PVWatts Hourly Results (4)'!L8640/1000</f>
        <v>0</v>
      </c>
      <c r="Q8629" s="130">
        <f>'PVWatts Hourly Results (5)'!L8640/1000</f>
        <v>0</v>
      </c>
    </row>
    <row r="8630" spans="2:17" x14ac:dyDescent="0.25">
      <c r="B8630" s="8">
        <v>12</v>
      </c>
      <c r="C8630" s="9">
        <v>25</v>
      </c>
      <c r="D8630" s="134">
        <f>'PVWatts Hourly Results (1)'!C8641</f>
        <v>0</v>
      </c>
      <c r="E8630" s="127">
        <f>DATE(YEAR(Inputs!$D$5),Summary!B8630,Summary!C8630)+TIME(D8630,0,0)</f>
        <v>360</v>
      </c>
      <c r="F8630" s="4">
        <f t="shared" si="942"/>
        <v>0</v>
      </c>
      <c r="G8630" s="4">
        <f t="shared" si="940"/>
        <v>3</v>
      </c>
      <c r="H8630" s="4">
        <f t="shared" si="943"/>
        <v>1</v>
      </c>
      <c r="I8630" s="4">
        <f t="shared" si="944"/>
        <v>0</v>
      </c>
      <c r="J8630" s="4">
        <f t="shared" si="945"/>
        <v>0</v>
      </c>
      <c r="K8630" s="4">
        <f t="shared" si="941"/>
        <v>0</v>
      </c>
      <c r="L8630" s="5">
        <f t="shared" si="946"/>
        <v>0</v>
      </c>
      <c r="M8630" s="137">
        <f>'PVWatts Hourly Results (1)'!L8641/1000</f>
        <v>0</v>
      </c>
      <c r="N8630" s="3">
        <f>'PVWatts Hourly Results (2)'!L8641/1000</f>
        <v>0</v>
      </c>
      <c r="O8630" s="3">
        <f>'PVWatts Hourly Results (3)'!L8641/1000</f>
        <v>0</v>
      </c>
      <c r="P8630" s="3">
        <f>'PVWatts Hourly Results (4)'!L8641/1000</f>
        <v>0</v>
      </c>
      <c r="Q8630" s="130">
        <f>'PVWatts Hourly Results (5)'!L8641/1000</f>
        <v>0</v>
      </c>
    </row>
    <row r="8631" spans="2:17" x14ac:dyDescent="0.25">
      <c r="B8631" s="8">
        <v>12</v>
      </c>
      <c r="C8631" s="9">
        <v>25</v>
      </c>
      <c r="D8631" s="134">
        <f>'PVWatts Hourly Results (1)'!C8642</f>
        <v>0</v>
      </c>
      <c r="E8631" s="127">
        <f>DATE(YEAR(Inputs!$D$5),Summary!B8631,Summary!C8631)+TIME(D8631,0,0)</f>
        <v>360</v>
      </c>
      <c r="F8631" s="4">
        <f t="shared" si="942"/>
        <v>0</v>
      </c>
      <c r="G8631" s="4">
        <f t="shared" si="940"/>
        <v>3</v>
      </c>
      <c r="H8631" s="4">
        <f t="shared" si="943"/>
        <v>1</v>
      </c>
      <c r="I8631" s="4">
        <f t="shared" si="944"/>
        <v>0</v>
      </c>
      <c r="J8631" s="4">
        <f t="shared" si="945"/>
        <v>0</v>
      </c>
      <c r="K8631" s="4">
        <f t="shared" si="941"/>
        <v>0</v>
      </c>
      <c r="L8631" s="5">
        <f t="shared" si="946"/>
        <v>0</v>
      </c>
      <c r="M8631" s="137">
        <f>'PVWatts Hourly Results (1)'!L8642/1000</f>
        <v>0</v>
      </c>
      <c r="N8631" s="3">
        <f>'PVWatts Hourly Results (2)'!L8642/1000</f>
        <v>0</v>
      </c>
      <c r="O8631" s="3">
        <f>'PVWatts Hourly Results (3)'!L8642/1000</f>
        <v>0</v>
      </c>
      <c r="P8631" s="3">
        <f>'PVWatts Hourly Results (4)'!L8642/1000</f>
        <v>0</v>
      </c>
      <c r="Q8631" s="130">
        <f>'PVWatts Hourly Results (5)'!L8642/1000</f>
        <v>0</v>
      </c>
    </row>
    <row r="8632" spans="2:17" x14ac:dyDescent="0.25">
      <c r="B8632" s="8">
        <v>12</v>
      </c>
      <c r="C8632" s="9">
        <v>25</v>
      </c>
      <c r="D8632" s="134">
        <f>'PVWatts Hourly Results (1)'!C8643</f>
        <v>0</v>
      </c>
      <c r="E8632" s="127">
        <f>DATE(YEAR(Inputs!$D$5),Summary!B8632,Summary!C8632)+TIME(D8632,0,0)</f>
        <v>360</v>
      </c>
      <c r="F8632" s="4">
        <f t="shared" si="942"/>
        <v>0</v>
      </c>
      <c r="G8632" s="4">
        <f t="shared" si="940"/>
        <v>3</v>
      </c>
      <c r="H8632" s="4">
        <f t="shared" si="943"/>
        <v>1</v>
      </c>
      <c r="I8632" s="4">
        <f t="shared" si="944"/>
        <v>0</v>
      </c>
      <c r="J8632" s="4">
        <f t="shared" si="945"/>
        <v>0</v>
      </c>
      <c r="K8632" s="4">
        <f t="shared" si="941"/>
        <v>0</v>
      </c>
      <c r="L8632" s="5">
        <f t="shared" si="946"/>
        <v>0</v>
      </c>
      <c r="M8632" s="137">
        <f>'PVWatts Hourly Results (1)'!L8643/1000</f>
        <v>0</v>
      </c>
      <c r="N8632" s="3">
        <f>'PVWatts Hourly Results (2)'!L8643/1000</f>
        <v>0</v>
      </c>
      <c r="O8632" s="3">
        <f>'PVWatts Hourly Results (3)'!L8643/1000</f>
        <v>0</v>
      </c>
      <c r="P8632" s="3">
        <f>'PVWatts Hourly Results (4)'!L8643/1000</f>
        <v>0</v>
      </c>
      <c r="Q8632" s="130">
        <f>'PVWatts Hourly Results (5)'!L8643/1000</f>
        <v>0</v>
      </c>
    </row>
    <row r="8633" spans="2:17" x14ac:dyDescent="0.25">
      <c r="B8633" s="8">
        <v>12</v>
      </c>
      <c r="C8633" s="9">
        <v>25</v>
      </c>
      <c r="D8633" s="134">
        <f>'PVWatts Hourly Results (1)'!C8644</f>
        <v>0</v>
      </c>
      <c r="E8633" s="127">
        <f>DATE(YEAR(Inputs!$D$5),Summary!B8633,Summary!C8633)+TIME(D8633,0,0)</f>
        <v>360</v>
      </c>
      <c r="F8633" s="4">
        <f t="shared" si="942"/>
        <v>0</v>
      </c>
      <c r="G8633" s="4">
        <f t="shared" si="940"/>
        <v>3</v>
      </c>
      <c r="H8633" s="4">
        <f t="shared" si="943"/>
        <v>1</v>
      </c>
      <c r="I8633" s="4">
        <f t="shared" si="944"/>
        <v>0</v>
      </c>
      <c r="J8633" s="4">
        <f t="shared" si="945"/>
        <v>0</v>
      </c>
      <c r="K8633" s="4">
        <f t="shared" si="941"/>
        <v>0</v>
      </c>
      <c r="L8633" s="5">
        <f t="shared" si="946"/>
        <v>0</v>
      </c>
      <c r="M8633" s="137">
        <f>'PVWatts Hourly Results (1)'!L8644/1000</f>
        <v>0</v>
      </c>
      <c r="N8633" s="3">
        <f>'PVWatts Hourly Results (2)'!L8644/1000</f>
        <v>0</v>
      </c>
      <c r="O8633" s="3">
        <f>'PVWatts Hourly Results (3)'!L8644/1000</f>
        <v>0</v>
      </c>
      <c r="P8633" s="3">
        <f>'PVWatts Hourly Results (4)'!L8644/1000</f>
        <v>0</v>
      </c>
      <c r="Q8633" s="130">
        <f>'PVWatts Hourly Results (5)'!L8644/1000</f>
        <v>0</v>
      </c>
    </row>
    <row r="8634" spans="2:17" x14ac:dyDescent="0.25">
      <c r="B8634" s="8">
        <v>12</v>
      </c>
      <c r="C8634" s="9">
        <v>25</v>
      </c>
      <c r="D8634" s="134">
        <f>'PVWatts Hourly Results (1)'!C8645</f>
        <v>0</v>
      </c>
      <c r="E8634" s="127">
        <f>DATE(YEAR(Inputs!$D$5),Summary!B8634,Summary!C8634)+TIME(D8634,0,0)</f>
        <v>360</v>
      </c>
      <c r="F8634" s="4">
        <f t="shared" si="942"/>
        <v>0</v>
      </c>
      <c r="G8634" s="4">
        <f t="shared" si="940"/>
        <v>3</v>
      </c>
      <c r="H8634" s="4">
        <f t="shared" si="943"/>
        <v>1</v>
      </c>
      <c r="I8634" s="4">
        <f t="shared" si="944"/>
        <v>0</v>
      </c>
      <c r="J8634" s="4">
        <f t="shared" si="945"/>
        <v>0</v>
      </c>
      <c r="K8634" s="4">
        <f t="shared" si="941"/>
        <v>0</v>
      </c>
      <c r="L8634" s="5">
        <f t="shared" si="946"/>
        <v>0</v>
      </c>
      <c r="M8634" s="137">
        <f>'PVWatts Hourly Results (1)'!L8645/1000</f>
        <v>0</v>
      </c>
      <c r="N8634" s="3">
        <f>'PVWatts Hourly Results (2)'!L8645/1000</f>
        <v>0</v>
      </c>
      <c r="O8634" s="3">
        <f>'PVWatts Hourly Results (3)'!L8645/1000</f>
        <v>0</v>
      </c>
      <c r="P8634" s="3">
        <f>'PVWatts Hourly Results (4)'!L8645/1000</f>
        <v>0</v>
      </c>
      <c r="Q8634" s="130">
        <f>'PVWatts Hourly Results (5)'!L8645/1000</f>
        <v>0</v>
      </c>
    </row>
    <row r="8635" spans="2:17" x14ac:dyDescent="0.25">
      <c r="B8635" s="8">
        <v>12</v>
      </c>
      <c r="C8635" s="9">
        <v>25</v>
      </c>
      <c r="D8635" s="134">
        <f>'PVWatts Hourly Results (1)'!C8646</f>
        <v>0</v>
      </c>
      <c r="E8635" s="127">
        <f>DATE(YEAR(Inputs!$D$5),Summary!B8635,Summary!C8635)+TIME(D8635,0,0)</f>
        <v>360</v>
      </c>
      <c r="F8635" s="4">
        <f t="shared" si="942"/>
        <v>0</v>
      </c>
      <c r="G8635" s="4">
        <f t="shared" si="940"/>
        <v>3</v>
      </c>
      <c r="H8635" s="4">
        <f t="shared" si="943"/>
        <v>1</v>
      </c>
      <c r="I8635" s="4">
        <f t="shared" si="944"/>
        <v>0</v>
      </c>
      <c r="J8635" s="4">
        <f t="shared" si="945"/>
        <v>0</v>
      </c>
      <c r="K8635" s="4">
        <f t="shared" si="941"/>
        <v>0</v>
      </c>
      <c r="L8635" s="5">
        <f t="shared" si="946"/>
        <v>0</v>
      </c>
      <c r="M8635" s="137">
        <f>'PVWatts Hourly Results (1)'!L8646/1000</f>
        <v>0</v>
      </c>
      <c r="N8635" s="3">
        <f>'PVWatts Hourly Results (2)'!L8646/1000</f>
        <v>0</v>
      </c>
      <c r="O8635" s="3">
        <f>'PVWatts Hourly Results (3)'!L8646/1000</f>
        <v>0</v>
      </c>
      <c r="P8635" s="3">
        <f>'PVWatts Hourly Results (4)'!L8646/1000</f>
        <v>0</v>
      </c>
      <c r="Q8635" s="130">
        <f>'PVWatts Hourly Results (5)'!L8646/1000</f>
        <v>0</v>
      </c>
    </row>
    <row r="8636" spans="2:17" x14ac:dyDescent="0.25">
      <c r="B8636" s="8">
        <v>12</v>
      </c>
      <c r="C8636" s="9">
        <v>25</v>
      </c>
      <c r="D8636" s="134">
        <f>'PVWatts Hourly Results (1)'!C8647</f>
        <v>0</v>
      </c>
      <c r="E8636" s="127">
        <f>DATE(YEAR(Inputs!$D$5),Summary!B8636,Summary!C8636)+TIME(D8636,0,0)</f>
        <v>360</v>
      </c>
      <c r="F8636" s="4">
        <f t="shared" si="942"/>
        <v>0</v>
      </c>
      <c r="G8636" s="4">
        <f t="shared" si="940"/>
        <v>3</v>
      </c>
      <c r="H8636" s="4">
        <f t="shared" si="943"/>
        <v>1</v>
      </c>
      <c r="I8636" s="4">
        <f t="shared" si="944"/>
        <v>0</v>
      </c>
      <c r="J8636" s="4">
        <f t="shared" si="945"/>
        <v>0</v>
      </c>
      <c r="K8636" s="4">
        <f t="shared" si="941"/>
        <v>0</v>
      </c>
      <c r="L8636" s="5">
        <f t="shared" si="946"/>
        <v>0</v>
      </c>
      <c r="M8636" s="137">
        <f>'PVWatts Hourly Results (1)'!L8647/1000</f>
        <v>0</v>
      </c>
      <c r="N8636" s="3">
        <f>'PVWatts Hourly Results (2)'!L8647/1000</f>
        <v>0</v>
      </c>
      <c r="O8636" s="3">
        <f>'PVWatts Hourly Results (3)'!L8647/1000</f>
        <v>0</v>
      </c>
      <c r="P8636" s="3">
        <f>'PVWatts Hourly Results (4)'!L8647/1000</f>
        <v>0</v>
      </c>
      <c r="Q8636" s="130">
        <f>'PVWatts Hourly Results (5)'!L8647/1000</f>
        <v>0</v>
      </c>
    </row>
    <row r="8637" spans="2:17" x14ac:dyDescent="0.25">
      <c r="B8637" s="8">
        <v>12</v>
      </c>
      <c r="C8637" s="9">
        <v>25</v>
      </c>
      <c r="D8637" s="134">
        <f>'PVWatts Hourly Results (1)'!C8648</f>
        <v>0</v>
      </c>
      <c r="E8637" s="127">
        <f>DATE(YEAR(Inputs!$D$5),Summary!B8637,Summary!C8637)+TIME(D8637,0,0)</f>
        <v>360</v>
      </c>
      <c r="F8637" s="4">
        <f t="shared" si="942"/>
        <v>0</v>
      </c>
      <c r="G8637" s="4">
        <f t="shared" si="940"/>
        <v>3</v>
      </c>
      <c r="H8637" s="4">
        <f t="shared" si="943"/>
        <v>1</v>
      </c>
      <c r="I8637" s="4">
        <f t="shared" si="944"/>
        <v>0</v>
      </c>
      <c r="J8637" s="4">
        <f t="shared" si="945"/>
        <v>0</v>
      </c>
      <c r="K8637" s="4">
        <f t="shared" si="941"/>
        <v>0</v>
      </c>
      <c r="L8637" s="5">
        <f t="shared" si="946"/>
        <v>0</v>
      </c>
      <c r="M8637" s="137">
        <f>'PVWatts Hourly Results (1)'!L8648/1000</f>
        <v>0</v>
      </c>
      <c r="N8637" s="3">
        <f>'PVWatts Hourly Results (2)'!L8648/1000</f>
        <v>0</v>
      </c>
      <c r="O8637" s="3">
        <f>'PVWatts Hourly Results (3)'!L8648/1000</f>
        <v>0</v>
      </c>
      <c r="P8637" s="3">
        <f>'PVWatts Hourly Results (4)'!L8648/1000</f>
        <v>0</v>
      </c>
      <c r="Q8637" s="130">
        <f>'PVWatts Hourly Results (5)'!L8648/1000</f>
        <v>0</v>
      </c>
    </row>
    <row r="8638" spans="2:17" x14ac:dyDescent="0.25">
      <c r="B8638" s="8">
        <v>12</v>
      </c>
      <c r="C8638" s="9">
        <v>26</v>
      </c>
      <c r="D8638" s="134">
        <f>'PVWatts Hourly Results (1)'!C8649</f>
        <v>0</v>
      </c>
      <c r="E8638" s="127">
        <f>DATE(YEAR(Inputs!$D$5),Summary!B8638,Summary!C8638)+TIME(D8638,0,0)</f>
        <v>361</v>
      </c>
      <c r="F8638" s="4">
        <f t="shared" si="942"/>
        <v>0</v>
      </c>
      <c r="G8638" s="4">
        <f t="shared" si="940"/>
        <v>4</v>
      </c>
      <c r="H8638" s="4">
        <f t="shared" si="943"/>
        <v>1</v>
      </c>
      <c r="I8638" s="4">
        <f t="shared" si="944"/>
        <v>0</v>
      </c>
      <c r="J8638" s="4">
        <f t="shared" si="945"/>
        <v>0</v>
      </c>
      <c r="K8638" s="4">
        <f t="shared" si="941"/>
        <v>0</v>
      </c>
      <c r="L8638" s="5">
        <f t="shared" si="946"/>
        <v>0</v>
      </c>
      <c r="M8638" s="137">
        <f>'PVWatts Hourly Results (1)'!L8649/1000</f>
        <v>0</v>
      </c>
      <c r="N8638" s="3">
        <f>'PVWatts Hourly Results (2)'!L8649/1000</f>
        <v>0</v>
      </c>
      <c r="O8638" s="3">
        <f>'PVWatts Hourly Results (3)'!L8649/1000</f>
        <v>0</v>
      </c>
      <c r="P8638" s="3">
        <f>'PVWatts Hourly Results (4)'!L8649/1000</f>
        <v>0</v>
      </c>
      <c r="Q8638" s="130">
        <f>'PVWatts Hourly Results (5)'!L8649/1000</f>
        <v>0</v>
      </c>
    </row>
    <row r="8639" spans="2:17" x14ac:dyDescent="0.25">
      <c r="B8639" s="8">
        <v>12</v>
      </c>
      <c r="C8639" s="9">
        <v>26</v>
      </c>
      <c r="D8639" s="134">
        <f>'PVWatts Hourly Results (1)'!C8650</f>
        <v>0</v>
      </c>
      <c r="E8639" s="127">
        <f>DATE(YEAR(Inputs!$D$5),Summary!B8639,Summary!C8639)+TIME(D8639,0,0)</f>
        <v>361</v>
      </c>
      <c r="F8639" s="4">
        <f t="shared" si="942"/>
        <v>0</v>
      </c>
      <c r="G8639" s="4">
        <f t="shared" si="940"/>
        <v>4</v>
      </c>
      <c r="H8639" s="4">
        <f t="shared" si="943"/>
        <v>1</v>
      </c>
      <c r="I8639" s="4">
        <f t="shared" si="944"/>
        <v>0</v>
      </c>
      <c r="J8639" s="4">
        <f t="shared" si="945"/>
        <v>0</v>
      </c>
      <c r="K8639" s="4">
        <f t="shared" si="941"/>
        <v>0</v>
      </c>
      <c r="L8639" s="5">
        <f t="shared" si="946"/>
        <v>0</v>
      </c>
      <c r="M8639" s="137">
        <f>'PVWatts Hourly Results (1)'!L8650/1000</f>
        <v>0</v>
      </c>
      <c r="N8639" s="3">
        <f>'PVWatts Hourly Results (2)'!L8650/1000</f>
        <v>0</v>
      </c>
      <c r="O8639" s="3">
        <f>'PVWatts Hourly Results (3)'!L8650/1000</f>
        <v>0</v>
      </c>
      <c r="P8639" s="3">
        <f>'PVWatts Hourly Results (4)'!L8650/1000</f>
        <v>0</v>
      </c>
      <c r="Q8639" s="130">
        <f>'PVWatts Hourly Results (5)'!L8650/1000</f>
        <v>0</v>
      </c>
    </row>
    <row r="8640" spans="2:17" x14ac:dyDescent="0.25">
      <c r="B8640" s="8">
        <v>12</v>
      </c>
      <c r="C8640" s="9">
        <v>26</v>
      </c>
      <c r="D8640" s="134">
        <f>'PVWatts Hourly Results (1)'!C8651</f>
        <v>0</v>
      </c>
      <c r="E8640" s="127">
        <f>DATE(YEAR(Inputs!$D$5),Summary!B8640,Summary!C8640)+TIME(D8640,0,0)</f>
        <v>361</v>
      </c>
      <c r="F8640" s="4">
        <f t="shared" si="942"/>
        <v>0</v>
      </c>
      <c r="G8640" s="4">
        <f t="shared" si="940"/>
        <v>4</v>
      </c>
      <c r="H8640" s="4">
        <f t="shared" si="943"/>
        <v>1</v>
      </c>
      <c r="I8640" s="4">
        <f t="shared" si="944"/>
        <v>0</v>
      </c>
      <c r="J8640" s="4">
        <f t="shared" si="945"/>
        <v>0</v>
      </c>
      <c r="K8640" s="4">
        <f t="shared" si="941"/>
        <v>0</v>
      </c>
      <c r="L8640" s="5">
        <f t="shared" si="946"/>
        <v>0</v>
      </c>
      <c r="M8640" s="137">
        <f>'PVWatts Hourly Results (1)'!L8651/1000</f>
        <v>0</v>
      </c>
      <c r="N8640" s="3">
        <f>'PVWatts Hourly Results (2)'!L8651/1000</f>
        <v>0</v>
      </c>
      <c r="O8640" s="3">
        <f>'PVWatts Hourly Results (3)'!L8651/1000</f>
        <v>0</v>
      </c>
      <c r="P8640" s="3">
        <f>'PVWatts Hourly Results (4)'!L8651/1000</f>
        <v>0</v>
      </c>
      <c r="Q8640" s="130">
        <f>'PVWatts Hourly Results (5)'!L8651/1000</f>
        <v>0</v>
      </c>
    </row>
    <row r="8641" spans="2:17" x14ac:dyDescent="0.25">
      <c r="B8641" s="8">
        <v>12</v>
      </c>
      <c r="C8641" s="9">
        <v>26</v>
      </c>
      <c r="D8641" s="134">
        <f>'PVWatts Hourly Results (1)'!C8652</f>
        <v>0</v>
      </c>
      <c r="E8641" s="127">
        <f>DATE(YEAR(Inputs!$D$5),Summary!B8641,Summary!C8641)+TIME(D8641,0,0)</f>
        <v>361</v>
      </c>
      <c r="F8641" s="4">
        <f t="shared" si="942"/>
        <v>0</v>
      </c>
      <c r="G8641" s="4">
        <f t="shared" si="940"/>
        <v>4</v>
      </c>
      <c r="H8641" s="4">
        <f t="shared" si="943"/>
        <v>1</v>
      </c>
      <c r="I8641" s="4">
        <f t="shared" si="944"/>
        <v>0</v>
      </c>
      <c r="J8641" s="4">
        <f t="shared" si="945"/>
        <v>0</v>
      </c>
      <c r="K8641" s="4">
        <f t="shared" si="941"/>
        <v>0</v>
      </c>
      <c r="L8641" s="5">
        <f t="shared" si="946"/>
        <v>0</v>
      </c>
      <c r="M8641" s="137">
        <f>'PVWatts Hourly Results (1)'!L8652/1000</f>
        <v>0</v>
      </c>
      <c r="N8641" s="3">
        <f>'PVWatts Hourly Results (2)'!L8652/1000</f>
        <v>0</v>
      </c>
      <c r="O8641" s="3">
        <f>'PVWatts Hourly Results (3)'!L8652/1000</f>
        <v>0</v>
      </c>
      <c r="P8641" s="3">
        <f>'PVWatts Hourly Results (4)'!L8652/1000</f>
        <v>0</v>
      </c>
      <c r="Q8641" s="130">
        <f>'PVWatts Hourly Results (5)'!L8652/1000</f>
        <v>0</v>
      </c>
    </row>
    <row r="8642" spans="2:17" x14ac:dyDescent="0.25">
      <c r="B8642" s="8">
        <v>12</v>
      </c>
      <c r="C8642" s="9">
        <v>26</v>
      </c>
      <c r="D8642" s="134">
        <f>'PVWatts Hourly Results (1)'!C8653</f>
        <v>0</v>
      </c>
      <c r="E8642" s="127">
        <f>DATE(YEAR(Inputs!$D$5),Summary!B8642,Summary!C8642)+TIME(D8642,0,0)</f>
        <v>361</v>
      </c>
      <c r="F8642" s="4">
        <f t="shared" si="942"/>
        <v>0</v>
      </c>
      <c r="G8642" s="4">
        <f t="shared" si="940"/>
        <v>4</v>
      </c>
      <c r="H8642" s="4">
        <f t="shared" si="943"/>
        <v>1</v>
      </c>
      <c r="I8642" s="4">
        <f t="shared" si="944"/>
        <v>0</v>
      </c>
      <c r="J8642" s="4">
        <f t="shared" si="945"/>
        <v>0</v>
      </c>
      <c r="K8642" s="4">
        <f t="shared" si="941"/>
        <v>0</v>
      </c>
      <c r="L8642" s="5">
        <f t="shared" si="946"/>
        <v>0</v>
      </c>
      <c r="M8642" s="137">
        <f>'PVWatts Hourly Results (1)'!L8653/1000</f>
        <v>0</v>
      </c>
      <c r="N8642" s="3">
        <f>'PVWatts Hourly Results (2)'!L8653/1000</f>
        <v>0</v>
      </c>
      <c r="O8642" s="3">
        <f>'PVWatts Hourly Results (3)'!L8653/1000</f>
        <v>0</v>
      </c>
      <c r="P8642" s="3">
        <f>'PVWatts Hourly Results (4)'!L8653/1000</f>
        <v>0</v>
      </c>
      <c r="Q8642" s="130">
        <f>'PVWatts Hourly Results (5)'!L8653/1000</f>
        <v>0</v>
      </c>
    </row>
    <row r="8643" spans="2:17" x14ac:dyDescent="0.25">
      <c r="B8643" s="8">
        <v>12</v>
      </c>
      <c r="C8643" s="9">
        <v>26</v>
      </c>
      <c r="D8643" s="134">
        <f>'PVWatts Hourly Results (1)'!C8654</f>
        <v>0</v>
      </c>
      <c r="E8643" s="127">
        <f>DATE(YEAR(Inputs!$D$5),Summary!B8643,Summary!C8643)+TIME(D8643,0,0)</f>
        <v>361</v>
      </c>
      <c r="F8643" s="4">
        <f t="shared" si="942"/>
        <v>0</v>
      </c>
      <c r="G8643" s="4">
        <f t="shared" si="940"/>
        <v>4</v>
      </c>
      <c r="H8643" s="4">
        <f t="shared" si="943"/>
        <v>1</v>
      </c>
      <c r="I8643" s="4">
        <f t="shared" si="944"/>
        <v>0</v>
      </c>
      <c r="J8643" s="4">
        <f t="shared" si="945"/>
        <v>0</v>
      </c>
      <c r="K8643" s="4">
        <f t="shared" si="941"/>
        <v>0</v>
      </c>
      <c r="L8643" s="5">
        <f t="shared" si="946"/>
        <v>0</v>
      </c>
      <c r="M8643" s="137">
        <f>'PVWatts Hourly Results (1)'!L8654/1000</f>
        <v>0</v>
      </c>
      <c r="N8643" s="3">
        <f>'PVWatts Hourly Results (2)'!L8654/1000</f>
        <v>0</v>
      </c>
      <c r="O8643" s="3">
        <f>'PVWatts Hourly Results (3)'!L8654/1000</f>
        <v>0</v>
      </c>
      <c r="P8643" s="3">
        <f>'PVWatts Hourly Results (4)'!L8654/1000</f>
        <v>0</v>
      </c>
      <c r="Q8643" s="130">
        <f>'PVWatts Hourly Results (5)'!L8654/1000</f>
        <v>0</v>
      </c>
    </row>
    <row r="8644" spans="2:17" x14ac:dyDescent="0.25">
      <c r="B8644" s="8">
        <v>12</v>
      </c>
      <c r="C8644" s="9">
        <v>26</v>
      </c>
      <c r="D8644" s="134">
        <f>'PVWatts Hourly Results (1)'!C8655</f>
        <v>0</v>
      </c>
      <c r="E8644" s="127">
        <f>DATE(YEAR(Inputs!$D$5),Summary!B8644,Summary!C8644)+TIME(D8644,0,0)</f>
        <v>361</v>
      </c>
      <c r="F8644" s="4">
        <f t="shared" si="942"/>
        <v>0</v>
      </c>
      <c r="G8644" s="4">
        <f t="shared" si="940"/>
        <v>4</v>
      </c>
      <c r="H8644" s="4">
        <f t="shared" si="943"/>
        <v>1</v>
      </c>
      <c r="I8644" s="4">
        <f t="shared" si="944"/>
        <v>0</v>
      </c>
      <c r="J8644" s="4">
        <f t="shared" si="945"/>
        <v>0</v>
      </c>
      <c r="K8644" s="4">
        <f t="shared" si="941"/>
        <v>0</v>
      </c>
      <c r="L8644" s="5">
        <f t="shared" si="946"/>
        <v>0</v>
      </c>
      <c r="M8644" s="137">
        <f>'PVWatts Hourly Results (1)'!L8655/1000</f>
        <v>0</v>
      </c>
      <c r="N8644" s="3">
        <f>'PVWatts Hourly Results (2)'!L8655/1000</f>
        <v>0</v>
      </c>
      <c r="O8644" s="3">
        <f>'PVWatts Hourly Results (3)'!L8655/1000</f>
        <v>0</v>
      </c>
      <c r="P8644" s="3">
        <f>'PVWatts Hourly Results (4)'!L8655/1000</f>
        <v>0</v>
      </c>
      <c r="Q8644" s="130">
        <f>'PVWatts Hourly Results (5)'!L8655/1000</f>
        <v>0</v>
      </c>
    </row>
    <row r="8645" spans="2:17" x14ac:dyDescent="0.25">
      <c r="B8645" s="8">
        <v>12</v>
      </c>
      <c r="C8645" s="9">
        <v>26</v>
      </c>
      <c r="D8645" s="134">
        <f>'PVWatts Hourly Results (1)'!C8656</f>
        <v>0</v>
      </c>
      <c r="E8645" s="127">
        <f>DATE(YEAR(Inputs!$D$5),Summary!B8645,Summary!C8645)+TIME(D8645,0,0)</f>
        <v>361</v>
      </c>
      <c r="F8645" s="4">
        <f t="shared" si="942"/>
        <v>0</v>
      </c>
      <c r="G8645" s="4">
        <f t="shared" si="940"/>
        <v>4</v>
      </c>
      <c r="H8645" s="4">
        <f t="shared" si="943"/>
        <v>1</v>
      </c>
      <c r="I8645" s="4">
        <f t="shared" si="944"/>
        <v>0</v>
      </c>
      <c r="J8645" s="4">
        <f t="shared" si="945"/>
        <v>0</v>
      </c>
      <c r="K8645" s="4">
        <f t="shared" si="941"/>
        <v>0</v>
      </c>
      <c r="L8645" s="5">
        <f t="shared" si="946"/>
        <v>0</v>
      </c>
      <c r="M8645" s="137">
        <f>'PVWatts Hourly Results (1)'!L8656/1000</f>
        <v>0</v>
      </c>
      <c r="N8645" s="3">
        <f>'PVWatts Hourly Results (2)'!L8656/1000</f>
        <v>0</v>
      </c>
      <c r="O8645" s="3">
        <f>'PVWatts Hourly Results (3)'!L8656/1000</f>
        <v>0</v>
      </c>
      <c r="P8645" s="3">
        <f>'PVWatts Hourly Results (4)'!L8656/1000</f>
        <v>0</v>
      </c>
      <c r="Q8645" s="130">
        <f>'PVWatts Hourly Results (5)'!L8656/1000</f>
        <v>0</v>
      </c>
    </row>
    <row r="8646" spans="2:17" x14ac:dyDescent="0.25">
      <c r="B8646" s="8">
        <v>12</v>
      </c>
      <c r="C8646" s="9">
        <v>26</v>
      </c>
      <c r="D8646" s="134">
        <f>'PVWatts Hourly Results (1)'!C8657</f>
        <v>0</v>
      </c>
      <c r="E8646" s="127">
        <f>DATE(YEAR(Inputs!$D$5),Summary!B8646,Summary!C8646)+TIME(D8646,0,0)</f>
        <v>361</v>
      </c>
      <c r="F8646" s="4">
        <f t="shared" si="942"/>
        <v>0</v>
      </c>
      <c r="G8646" s="4">
        <f t="shared" si="940"/>
        <v>4</v>
      </c>
      <c r="H8646" s="4">
        <f t="shared" si="943"/>
        <v>1</v>
      </c>
      <c r="I8646" s="4">
        <f t="shared" si="944"/>
        <v>0</v>
      </c>
      <c r="J8646" s="4">
        <f t="shared" si="945"/>
        <v>0</v>
      </c>
      <c r="K8646" s="4">
        <f t="shared" si="941"/>
        <v>0</v>
      </c>
      <c r="L8646" s="5">
        <f t="shared" si="946"/>
        <v>0</v>
      </c>
      <c r="M8646" s="137">
        <f>'PVWatts Hourly Results (1)'!L8657/1000</f>
        <v>0</v>
      </c>
      <c r="N8646" s="3">
        <f>'PVWatts Hourly Results (2)'!L8657/1000</f>
        <v>0</v>
      </c>
      <c r="O8646" s="3">
        <f>'PVWatts Hourly Results (3)'!L8657/1000</f>
        <v>0</v>
      </c>
      <c r="P8646" s="3">
        <f>'PVWatts Hourly Results (4)'!L8657/1000</f>
        <v>0</v>
      </c>
      <c r="Q8646" s="130">
        <f>'PVWatts Hourly Results (5)'!L8657/1000</f>
        <v>0</v>
      </c>
    </row>
    <row r="8647" spans="2:17" x14ac:dyDescent="0.25">
      <c r="B8647" s="8">
        <v>12</v>
      </c>
      <c r="C8647" s="9">
        <v>26</v>
      </c>
      <c r="D8647" s="134">
        <f>'PVWatts Hourly Results (1)'!C8658</f>
        <v>0</v>
      </c>
      <c r="E8647" s="127">
        <f>DATE(YEAR(Inputs!$D$5),Summary!B8647,Summary!C8647)+TIME(D8647,0,0)</f>
        <v>361</v>
      </c>
      <c r="F8647" s="4">
        <f t="shared" si="942"/>
        <v>0</v>
      </c>
      <c r="G8647" s="4">
        <f t="shared" si="940"/>
        <v>4</v>
      </c>
      <c r="H8647" s="4">
        <f t="shared" si="943"/>
        <v>1</v>
      </c>
      <c r="I8647" s="4">
        <f t="shared" si="944"/>
        <v>0</v>
      </c>
      <c r="J8647" s="4">
        <f t="shared" si="945"/>
        <v>0</v>
      </c>
      <c r="K8647" s="4">
        <f t="shared" si="941"/>
        <v>0</v>
      </c>
      <c r="L8647" s="5">
        <f t="shared" si="946"/>
        <v>0</v>
      </c>
      <c r="M8647" s="137">
        <f>'PVWatts Hourly Results (1)'!L8658/1000</f>
        <v>0</v>
      </c>
      <c r="N8647" s="3">
        <f>'PVWatts Hourly Results (2)'!L8658/1000</f>
        <v>0</v>
      </c>
      <c r="O8647" s="3">
        <f>'PVWatts Hourly Results (3)'!L8658/1000</f>
        <v>0</v>
      </c>
      <c r="P8647" s="3">
        <f>'PVWatts Hourly Results (4)'!L8658/1000</f>
        <v>0</v>
      </c>
      <c r="Q8647" s="130">
        <f>'PVWatts Hourly Results (5)'!L8658/1000</f>
        <v>0</v>
      </c>
    </row>
    <row r="8648" spans="2:17" x14ac:dyDescent="0.25">
      <c r="B8648" s="8">
        <v>12</v>
      </c>
      <c r="C8648" s="9">
        <v>26</v>
      </c>
      <c r="D8648" s="134">
        <f>'PVWatts Hourly Results (1)'!C8659</f>
        <v>0</v>
      </c>
      <c r="E8648" s="127">
        <f>DATE(YEAR(Inputs!$D$5),Summary!B8648,Summary!C8648)+TIME(D8648,0,0)</f>
        <v>361</v>
      </c>
      <c r="F8648" s="4">
        <f t="shared" si="942"/>
        <v>0</v>
      </c>
      <c r="G8648" s="4">
        <f t="shared" si="940"/>
        <v>4</v>
      </c>
      <c r="H8648" s="4">
        <f t="shared" si="943"/>
        <v>1</v>
      </c>
      <c r="I8648" s="4">
        <f t="shared" si="944"/>
        <v>0</v>
      </c>
      <c r="J8648" s="4">
        <f t="shared" si="945"/>
        <v>0</v>
      </c>
      <c r="K8648" s="4">
        <f t="shared" si="941"/>
        <v>0</v>
      </c>
      <c r="L8648" s="5">
        <f t="shared" si="946"/>
        <v>0</v>
      </c>
      <c r="M8648" s="137">
        <f>'PVWatts Hourly Results (1)'!L8659/1000</f>
        <v>0</v>
      </c>
      <c r="N8648" s="3">
        <f>'PVWatts Hourly Results (2)'!L8659/1000</f>
        <v>0</v>
      </c>
      <c r="O8648" s="3">
        <f>'PVWatts Hourly Results (3)'!L8659/1000</f>
        <v>0</v>
      </c>
      <c r="P8648" s="3">
        <f>'PVWatts Hourly Results (4)'!L8659/1000</f>
        <v>0</v>
      </c>
      <c r="Q8648" s="130">
        <f>'PVWatts Hourly Results (5)'!L8659/1000</f>
        <v>0</v>
      </c>
    </row>
    <row r="8649" spans="2:17" x14ac:dyDescent="0.25">
      <c r="B8649" s="8">
        <v>12</v>
      </c>
      <c r="C8649" s="9">
        <v>26</v>
      </c>
      <c r="D8649" s="134">
        <f>'PVWatts Hourly Results (1)'!C8660</f>
        <v>0</v>
      </c>
      <c r="E8649" s="127">
        <f>DATE(YEAR(Inputs!$D$5),Summary!B8649,Summary!C8649)+TIME(D8649,0,0)</f>
        <v>361</v>
      </c>
      <c r="F8649" s="4">
        <f t="shared" si="942"/>
        <v>0</v>
      </c>
      <c r="G8649" s="4">
        <f t="shared" si="940"/>
        <v>4</v>
      </c>
      <c r="H8649" s="4">
        <f t="shared" si="943"/>
        <v>1</v>
      </c>
      <c r="I8649" s="4">
        <f t="shared" si="944"/>
        <v>0</v>
      </c>
      <c r="J8649" s="4">
        <f t="shared" si="945"/>
        <v>0</v>
      </c>
      <c r="K8649" s="4">
        <f t="shared" si="941"/>
        <v>0</v>
      </c>
      <c r="L8649" s="5">
        <f t="shared" si="946"/>
        <v>0</v>
      </c>
      <c r="M8649" s="137">
        <f>'PVWatts Hourly Results (1)'!L8660/1000</f>
        <v>0</v>
      </c>
      <c r="N8649" s="3">
        <f>'PVWatts Hourly Results (2)'!L8660/1000</f>
        <v>0</v>
      </c>
      <c r="O8649" s="3">
        <f>'PVWatts Hourly Results (3)'!L8660/1000</f>
        <v>0</v>
      </c>
      <c r="P8649" s="3">
        <f>'PVWatts Hourly Results (4)'!L8660/1000</f>
        <v>0</v>
      </c>
      <c r="Q8649" s="130">
        <f>'PVWatts Hourly Results (5)'!L8660/1000</f>
        <v>0</v>
      </c>
    </row>
    <row r="8650" spans="2:17" x14ac:dyDescent="0.25">
      <c r="B8650" s="8">
        <v>12</v>
      </c>
      <c r="C8650" s="9">
        <v>26</v>
      </c>
      <c r="D8650" s="134">
        <f>'PVWatts Hourly Results (1)'!C8661</f>
        <v>0</v>
      </c>
      <c r="E8650" s="127">
        <f>DATE(YEAR(Inputs!$D$5),Summary!B8650,Summary!C8650)+TIME(D8650,0,0)</f>
        <v>361</v>
      </c>
      <c r="F8650" s="4">
        <f t="shared" si="942"/>
        <v>0</v>
      </c>
      <c r="G8650" s="4">
        <f t="shared" si="940"/>
        <v>4</v>
      </c>
      <c r="H8650" s="4">
        <f t="shared" si="943"/>
        <v>1</v>
      </c>
      <c r="I8650" s="4">
        <f t="shared" si="944"/>
        <v>0</v>
      </c>
      <c r="J8650" s="4">
        <f t="shared" si="945"/>
        <v>0</v>
      </c>
      <c r="K8650" s="4">
        <f t="shared" si="941"/>
        <v>0</v>
      </c>
      <c r="L8650" s="5">
        <f t="shared" si="946"/>
        <v>0</v>
      </c>
      <c r="M8650" s="137">
        <f>'PVWatts Hourly Results (1)'!L8661/1000</f>
        <v>0</v>
      </c>
      <c r="N8650" s="3">
        <f>'PVWatts Hourly Results (2)'!L8661/1000</f>
        <v>0</v>
      </c>
      <c r="O8650" s="3">
        <f>'PVWatts Hourly Results (3)'!L8661/1000</f>
        <v>0</v>
      </c>
      <c r="P8650" s="3">
        <f>'PVWatts Hourly Results (4)'!L8661/1000</f>
        <v>0</v>
      </c>
      <c r="Q8650" s="130">
        <f>'PVWatts Hourly Results (5)'!L8661/1000</f>
        <v>0</v>
      </c>
    </row>
    <row r="8651" spans="2:17" x14ac:dyDescent="0.25">
      <c r="B8651" s="8">
        <v>12</v>
      </c>
      <c r="C8651" s="9">
        <v>26</v>
      </c>
      <c r="D8651" s="134">
        <f>'PVWatts Hourly Results (1)'!C8662</f>
        <v>0</v>
      </c>
      <c r="E8651" s="127">
        <f>DATE(YEAR(Inputs!$D$5),Summary!B8651,Summary!C8651)+TIME(D8651,0,0)</f>
        <v>361</v>
      </c>
      <c r="F8651" s="4">
        <f t="shared" si="942"/>
        <v>0</v>
      </c>
      <c r="G8651" s="4">
        <f t="shared" si="940"/>
        <v>4</v>
      </c>
      <c r="H8651" s="4">
        <f t="shared" si="943"/>
        <v>1</v>
      </c>
      <c r="I8651" s="4">
        <f t="shared" si="944"/>
        <v>0</v>
      </c>
      <c r="J8651" s="4">
        <f t="shared" si="945"/>
        <v>0</v>
      </c>
      <c r="K8651" s="4">
        <f t="shared" si="941"/>
        <v>0</v>
      </c>
      <c r="L8651" s="5">
        <f t="shared" si="946"/>
        <v>0</v>
      </c>
      <c r="M8651" s="137">
        <f>'PVWatts Hourly Results (1)'!L8662/1000</f>
        <v>0</v>
      </c>
      <c r="N8651" s="3">
        <f>'PVWatts Hourly Results (2)'!L8662/1000</f>
        <v>0</v>
      </c>
      <c r="O8651" s="3">
        <f>'PVWatts Hourly Results (3)'!L8662/1000</f>
        <v>0</v>
      </c>
      <c r="P8651" s="3">
        <f>'PVWatts Hourly Results (4)'!L8662/1000</f>
        <v>0</v>
      </c>
      <c r="Q8651" s="130">
        <f>'PVWatts Hourly Results (5)'!L8662/1000</f>
        <v>0</v>
      </c>
    </row>
    <row r="8652" spans="2:17" x14ac:dyDescent="0.25">
      <c r="B8652" s="8">
        <v>12</v>
      </c>
      <c r="C8652" s="9">
        <v>26</v>
      </c>
      <c r="D8652" s="134">
        <f>'PVWatts Hourly Results (1)'!C8663</f>
        <v>0</v>
      </c>
      <c r="E8652" s="127">
        <f>DATE(YEAR(Inputs!$D$5),Summary!B8652,Summary!C8652)+TIME(D8652,0,0)</f>
        <v>361</v>
      </c>
      <c r="F8652" s="4">
        <f t="shared" si="942"/>
        <v>0</v>
      </c>
      <c r="G8652" s="4">
        <f t="shared" si="940"/>
        <v>4</v>
      </c>
      <c r="H8652" s="4">
        <f t="shared" si="943"/>
        <v>1</v>
      </c>
      <c r="I8652" s="4">
        <f t="shared" si="944"/>
        <v>0</v>
      </c>
      <c r="J8652" s="4">
        <f t="shared" si="945"/>
        <v>0</v>
      </c>
      <c r="K8652" s="4">
        <f t="shared" si="941"/>
        <v>0</v>
      </c>
      <c r="L8652" s="5">
        <f t="shared" si="946"/>
        <v>0</v>
      </c>
      <c r="M8652" s="137">
        <f>'PVWatts Hourly Results (1)'!L8663/1000</f>
        <v>0</v>
      </c>
      <c r="N8652" s="3">
        <f>'PVWatts Hourly Results (2)'!L8663/1000</f>
        <v>0</v>
      </c>
      <c r="O8652" s="3">
        <f>'PVWatts Hourly Results (3)'!L8663/1000</f>
        <v>0</v>
      </c>
      <c r="P8652" s="3">
        <f>'PVWatts Hourly Results (4)'!L8663/1000</f>
        <v>0</v>
      </c>
      <c r="Q8652" s="130">
        <f>'PVWatts Hourly Results (5)'!L8663/1000</f>
        <v>0</v>
      </c>
    </row>
    <row r="8653" spans="2:17" x14ac:dyDescent="0.25">
      <c r="B8653" s="8">
        <v>12</v>
      </c>
      <c r="C8653" s="9">
        <v>26</v>
      </c>
      <c r="D8653" s="134">
        <f>'PVWatts Hourly Results (1)'!C8664</f>
        <v>0</v>
      </c>
      <c r="E8653" s="127">
        <f>DATE(YEAR(Inputs!$D$5),Summary!B8653,Summary!C8653)+TIME(D8653,0,0)</f>
        <v>361</v>
      </c>
      <c r="F8653" s="4">
        <f t="shared" si="942"/>
        <v>0</v>
      </c>
      <c r="G8653" s="4">
        <f t="shared" si="940"/>
        <v>4</v>
      </c>
      <c r="H8653" s="4">
        <f t="shared" si="943"/>
        <v>1</v>
      </c>
      <c r="I8653" s="4">
        <f t="shared" si="944"/>
        <v>0</v>
      </c>
      <c r="J8653" s="4">
        <f t="shared" si="945"/>
        <v>0</v>
      </c>
      <c r="K8653" s="4">
        <f t="shared" si="941"/>
        <v>0</v>
      </c>
      <c r="L8653" s="5">
        <f t="shared" si="946"/>
        <v>0</v>
      </c>
      <c r="M8653" s="137">
        <f>'PVWatts Hourly Results (1)'!L8664/1000</f>
        <v>0</v>
      </c>
      <c r="N8653" s="3">
        <f>'PVWatts Hourly Results (2)'!L8664/1000</f>
        <v>0</v>
      </c>
      <c r="O8653" s="3">
        <f>'PVWatts Hourly Results (3)'!L8664/1000</f>
        <v>0</v>
      </c>
      <c r="P8653" s="3">
        <f>'PVWatts Hourly Results (4)'!L8664/1000</f>
        <v>0</v>
      </c>
      <c r="Q8653" s="130">
        <f>'PVWatts Hourly Results (5)'!L8664/1000</f>
        <v>0</v>
      </c>
    </row>
    <row r="8654" spans="2:17" x14ac:dyDescent="0.25">
      <c r="B8654" s="8">
        <v>12</v>
      </c>
      <c r="C8654" s="9">
        <v>26</v>
      </c>
      <c r="D8654" s="134">
        <f>'PVWatts Hourly Results (1)'!C8665</f>
        <v>0</v>
      </c>
      <c r="E8654" s="127">
        <f>DATE(YEAR(Inputs!$D$5),Summary!B8654,Summary!C8654)+TIME(D8654,0,0)</f>
        <v>361</v>
      </c>
      <c r="F8654" s="4">
        <f t="shared" si="942"/>
        <v>0</v>
      </c>
      <c r="G8654" s="4">
        <f t="shared" si="940"/>
        <v>4</v>
      </c>
      <c r="H8654" s="4">
        <f t="shared" si="943"/>
        <v>1</v>
      </c>
      <c r="I8654" s="4">
        <f t="shared" si="944"/>
        <v>0</v>
      </c>
      <c r="J8654" s="4">
        <f t="shared" si="945"/>
        <v>0</v>
      </c>
      <c r="K8654" s="4">
        <f t="shared" si="941"/>
        <v>0</v>
      </c>
      <c r="L8654" s="5">
        <f t="shared" si="946"/>
        <v>0</v>
      </c>
      <c r="M8654" s="137">
        <f>'PVWatts Hourly Results (1)'!L8665/1000</f>
        <v>0</v>
      </c>
      <c r="N8654" s="3">
        <f>'PVWatts Hourly Results (2)'!L8665/1000</f>
        <v>0</v>
      </c>
      <c r="O8654" s="3">
        <f>'PVWatts Hourly Results (3)'!L8665/1000</f>
        <v>0</v>
      </c>
      <c r="P8654" s="3">
        <f>'PVWatts Hourly Results (4)'!L8665/1000</f>
        <v>0</v>
      </c>
      <c r="Q8654" s="130">
        <f>'PVWatts Hourly Results (5)'!L8665/1000</f>
        <v>0</v>
      </c>
    </row>
    <row r="8655" spans="2:17" x14ac:dyDescent="0.25">
      <c r="B8655" s="8">
        <v>12</v>
      </c>
      <c r="C8655" s="9">
        <v>26</v>
      </c>
      <c r="D8655" s="134">
        <f>'PVWatts Hourly Results (1)'!C8666</f>
        <v>0</v>
      </c>
      <c r="E8655" s="127">
        <f>DATE(YEAR(Inputs!$D$5),Summary!B8655,Summary!C8655)+TIME(D8655,0,0)</f>
        <v>361</v>
      </c>
      <c r="F8655" s="4">
        <f t="shared" si="942"/>
        <v>0</v>
      </c>
      <c r="G8655" s="4">
        <f t="shared" si="940"/>
        <v>4</v>
      </c>
      <c r="H8655" s="4">
        <f t="shared" si="943"/>
        <v>1</v>
      </c>
      <c r="I8655" s="4">
        <f t="shared" si="944"/>
        <v>0</v>
      </c>
      <c r="J8655" s="4">
        <f t="shared" si="945"/>
        <v>0</v>
      </c>
      <c r="K8655" s="4">
        <f t="shared" si="941"/>
        <v>0</v>
      </c>
      <c r="L8655" s="5">
        <f t="shared" si="946"/>
        <v>0</v>
      </c>
      <c r="M8655" s="137">
        <f>'PVWatts Hourly Results (1)'!L8666/1000</f>
        <v>0</v>
      </c>
      <c r="N8655" s="3">
        <f>'PVWatts Hourly Results (2)'!L8666/1000</f>
        <v>0</v>
      </c>
      <c r="O8655" s="3">
        <f>'PVWatts Hourly Results (3)'!L8666/1000</f>
        <v>0</v>
      </c>
      <c r="P8655" s="3">
        <f>'PVWatts Hourly Results (4)'!L8666/1000</f>
        <v>0</v>
      </c>
      <c r="Q8655" s="130">
        <f>'PVWatts Hourly Results (5)'!L8666/1000</f>
        <v>0</v>
      </c>
    </row>
    <row r="8656" spans="2:17" x14ac:dyDescent="0.25">
      <c r="B8656" s="8">
        <v>12</v>
      </c>
      <c r="C8656" s="9">
        <v>26</v>
      </c>
      <c r="D8656" s="134">
        <f>'PVWatts Hourly Results (1)'!C8667</f>
        <v>0</v>
      </c>
      <c r="E8656" s="127">
        <f>DATE(YEAR(Inputs!$D$5),Summary!B8656,Summary!C8656)+TIME(D8656,0,0)</f>
        <v>361</v>
      </c>
      <c r="F8656" s="4">
        <f t="shared" si="942"/>
        <v>0</v>
      </c>
      <c r="G8656" s="4">
        <f t="shared" si="940"/>
        <v>4</v>
      </c>
      <c r="H8656" s="4">
        <f t="shared" si="943"/>
        <v>1</v>
      </c>
      <c r="I8656" s="4">
        <f t="shared" si="944"/>
        <v>0</v>
      </c>
      <c r="J8656" s="4">
        <f t="shared" si="945"/>
        <v>0</v>
      </c>
      <c r="K8656" s="4">
        <f t="shared" si="941"/>
        <v>0</v>
      </c>
      <c r="L8656" s="5">
        <f t="shared" si="946"/>
        <v>0</v>
      </c>
      <c r="M8656" s="137">
        <f>'PVWatts Hourly Results (1)'!L8667/1000</f>
        <v>0</v>
      </c>
      <c r="N8656" s="3">
        <f>'PVWatts Hourly Results (2)'!L8667/1000</f>
        <v>0</v>
      </c>
      <c r="O8656" s="3">
        <f>'PVWatts Hourly Results (3)'!L8667/1000</f>
        <v>0</v>
      </c>
      <c r="P8656" s="3">
        <f>'PVWatts Hourly Results (4)'!L8667/1000</f>
        <v>0</v>
      </c>
      <c r="Q8656" s="130">
        <f>'PVWatts Hourly Results (5)'!L8667/1000</f>
        <v>0</v>
      </c>
    </row>
    <row r="8657" spans="2:17" x14ac:dyDescent="0.25">
      <c r="B8657" s="8">
        <v>12</v>
      </c>
      <c r="C8657" s="9">
        <v>26</v>
      </c>
      <c r="D8657" s="134">
        <f>'PVWatts Hourly Results (1)'!C8668</f>
        <v>0</v>
      </c>
      <c r="E8657" s="127">
        <f>DATE(YEAR(Inputs!$D$5),Summary!B8657,Summary!C8657)+TIME(D8657,0,0)</f>
        <v>361</v>
      </c>
      <c r="F8657" s="4">
        <f t="shared" si="942"/>
        <v>0</v>
      </c>
      <c r="G8657" s="4">
        <f t="shared" si="940"/>
        <v>4</v>
      </c>
      <c r="H8657" s="4">
        <f t="shared" si="943"/>
        <v>1</v>
      </c>
      <c r="I8657" s="4">
        <f t="shared" si="944"/>
        <v>0</v>
      </c>
      <c r="J8657" s="4">
        <f t="shared" si="945"/>
        <v>0</v>
      </c>
      <c r="K8657" s="4">
        <f t="shared" si="941"/>
        <v>0</v>
      </c>
      <c r="L8657" s="5">
        <f t="shared" si="946"/>
        <v>0</v>
      </c>
      <c r="M8657" s="137">
        <f>'PVWatts Hourly Results (1)'!L8668/1000</f>
        <v>0</v>
      </c>
      <c r="N8657" s="3">
        <f>'PVWatts Hourly Results (2)'!L8668/1000</f>
        <v>0</v>
      </c>
      <c r="O8657" s="3">
        <f>'PVWatts Hourly Results (3)'!L8668/1000</f>
        <v>0</v>
      </c>
      <c r="P8657" s="3">
        <f>'PVWatts Hourly Results (4)'!L8668/1000</f>
        <v>0</v>
      </c>
      <c r="Q8657" s="130">
        <f>'PVWatts Hourly Results (5)'!L8668/1000</f>
        <v>0</v>
      </c>
    </row>
    <row r="8658" spans="2:17" x14ac:dyDescent="0.25">
      <c r="B8658" s="8">
        <v>12</v>
      </c>
      <c r="C8658" s="9">
        <v>26</v>
      </c>
      <c r="D8658" s="134">
        <f>'PVWatts Hourly Results (1)'!C8669</f>
        <v>0</v>
      </c>
      <c r="E8658" s="127">
        <f>DATE(YEAR(Inputs!$D$5),Summary!B8658,Summary!C8658)+TIME(D8658,0,0)</f>
        <v>361</v>
      </c>
      <c r="F8658" s="4">
        <f t="shared" si="942"/>
        <v>0</v>
      </c>
      <c r="G8658" s="4">
        <f t="shared" si="940"/>
        <v>4</v>
      </c>
      <c r="H8658" s="4">
        <f t="shared" si="943"/>
        <v>1</v>
      </c>
      <c r="I8658" s="4">
        <f t="shared" si="944"/>
        <v>0</v>
      </c>
      <c r="J8658" s="4">
        <f t="shared" si="945"/>
        <v>0</v>
      </c>
      <c r="K8658" s="4">
        <f t="shared" si="941"/>
        <v>0</v>
      </c>
      <c r="L8658" s="5">
        <f t="shared" si="946"/>
        <v>0</v>
      </c>
      <c r="M8658" s="137">
        <f>'PVWatts Hourly Results (1)'!L8669/1000</f>
        <v>0</v>
      </c>
      <c r="N8658" s="3">
        <f>'PVWatts Hourly Results (2)'!L8669/1000</f>
        <v>0</v>
      </c>
      <c r="O8658" s="3">
        <f>'PVWatts Hourly Results (3)'!L8669/1000</f>
        <v>0</v>
      </c>
      <c r="P8658" s="3">
        <f>'PVWatts Hourly Results (4)'!L8669/1000</f>
        <v>0</v>
      </c>
      <c r="Q8658" s="130">
        <f>'PVWatts Hourly Results (5)'!L8669/1000</f>
        <v>0</v>
      </c>
    </row>
    <row r="8659" spans="2:17" x14ac:dyDescent="0.25">
      <c r="B8659" s="8">
        <v>12</v>
      </c>
      <c r="C8659" s="9">
        <v>26</v>
      </c>
      <c r="D8659" s="134">
        <f>'PVWatts Hourly Results (1)'!C8670</f>
        <v>0</v>
      </c>
      <c r="E8659" s="127">
        <f>DATE(YEAR(Inputs!$D$5),Summary!B8659,Summary!C8659)+TIME(D8659,0,0)</f>
        <v>361</v>
      </c>
      <c r="F8659" s="4">
        <f t="shared" si="942"/>
        <v>0</v>
      </c>
      <c r="G8659" s="4">
        <f t="shared" si="940"/>
        <v>4</v>
      </c>
      <c r="H8659" s="4">
        <f t="shared" si="943"/>
        <v>1</v>
      </c>
      <c r="I8659" s="4">
        <f t="shared" si="944"/>
        <v>0</v>
      </c>
      <c r="J8659" s="4">
        <f t="shared" si="945"/>
        <v>0</v>
      </c>
      <c r="K8659" s="4">
        <f t="shared" si="941"/>
        <v>0</v>
      </c>
      <c r="L8659" s="5">
        <f t="shared" si="946"/>
        <v>0</v>
      </c>
      <c r="M8659" s="137">
        <f>'PVWatts Hourly Results (1)'!L8670/1000</f>
        <v>0</v>
      </c>
      <c r="N8659" s="3">
        <f>'PVWatts Hourly Results (2)'!L8670/1000</f>
        <v>0</v>
      </c>
      <c r="O8659" s="3">
        <f>'PVWatts Hourly Results (3)'!L8670/1000</f>
        <v>0</v>
      </c>
      <c r="P8659" s="3">
        <f>'PVWatts Hourly Results (4)'!L8670/1000</f>
        <v>0</v>
      </c>
      <c r="Q8659" s="130">
        <f>'PVWatts Hourly Results (5)'!L8670/1000</f>
        <v>0</v>
      </c>
    </row>
    <row r="8660" spans="2:17" x14ac:dyDescent="0.25">
      <c r="B8660" s="8">
        <v>12</v>
      </c>
      <c r="C8660" s="9">
        <v>26</v>
      </c>
      <c r="D8660" s="134">
        <f>'PVWatts Hourly Results (1)'!C8671</f>
        <v>0</v>
      </c>
      <c r="E8660" s="127">
        <f>DATE(YEAR(Inputs!$D$5),Summary!B8660,Summary!C8660)+TIME(D8660,0,0)</f>
        <v>361</v>
      </c>
      <c r="F8660" s="4">
        <f t="shared" si="942"/>
        <v>0</v>
      </c>
      <c r="G8660" s="4">
        <f t="shared" si="940"/>
        <v>4</v>
      </c>
      <c r="H8660" s="4">
        <f t="shared" si="943"/>
        <v>1</v>
      </c>
      <c r="I8660" s="4">
        <f t="shared" si="944"/>
        <v>0</v>
      </c>
      <c r="J8660" s="4">
        <f t="shared" si="945"/>
        <v>0</v>
      </c>
      <c r="K8660" s="4">
        <f t="shared" si="941"/>
        <v>0</v>
      </c>
      <c r="L8660" s="5">
        <f t="shared" si="946"/>
        <v>0</v>
      </c>
      <c r="M8660" s="137">
        <f>'PVWatts Hourly Results (1)'!L8671/1000</f>
        <v>0</v>
      </c>
      <c r="N8660" s="3">
        <f>'PVWatts Hourly Results (2)'!L8671/1000</f>
        <v>0</v>
      </c>
      <c r="O8660" s="3">
        <f>'PVWatts Hourly Results (3)'!L8671/1000</f>
        <v>0</v>
      </c>
      <c r="P8660" s="3">
        <f>'PVWatts Hourly Results (4)'!L8671/1000</f>
        <v>0</v>
      </c>
      <c r="Q8660" s="130">
        <f>'PVWatts Hourly Results (5)'!L8671/1000</f>
        <v>0</v>
      </c>
    </row>
    <row r="8661" spans="2:17" x14ac:dyDescent="0.25">
      <c r="B8661" s="8">
        <v>12</v>
      </c>
      <c r="C8661" s="9">
        <v>26</v>
      </c>
      <c r="D8661" s="134">
        <f>'PVWatts Hourly Results (1)'!C8672</f>
        <v>0</v>
      </c>
      <c r="E8661" s="127">
        <f>DATE(YEAR(Inputs!$D$5),Summary!B8661,Summary!C8661)+TIME(D8661,0,0)</f>
        <v>361</v>
      </c>
      <c r="F8661" s="4">
        <f t="shared" si="942"/>
        <v>0</v>
      </c>
      <c r="G8661" s="4">
        <f t="shared" si="940"/>
        <v>4</v>
      </c>
      <c r="H8661" s="4">
        <f t="shared" si="943"/>
        <v>1</v>
      </c>
      <c r="I8661" s="4">
        <f t="shared" si="944"/>
        <v>0</v>
      </c>
      <c r="J8661" s="4">
        <f t="shared" si="945"/>
        <v>0</v>
      </c>
      <c r="K8661" s="4">
        <f t="shared" si="941"/>
        <v>0</v>
      </c>
      <c r="L8661" s="5">
        <f t="shared" si="946"/>
        <v>0</v>
      </c>
      <c r="M8661" s="137">
        <f>'PVWatts Hourly Results (1)'!L8672/1000</f>
        <v>0</v>
      </c>
      <c r="N8661" s="3">
        <f>'PVWatts Hourly Results (2)'!L8672/1000</f>
        <v>0</v>
      </c>
      <c r="O8661" s="3">
        <f>'PVWatts Hourly Results (3)'!L8672/1000</f>
        <v>0</v>
      </c>
      <c r="P8661" s="3">
        <f>'PVWatts Hourly Results (4)'!L8672/1000</f>
        <v>0</v>
      </c>
      <c r="Q8661" s="130">
        <f>'PVWatts Hourly Results (5)'!L8672/1000</f>
        <v>0</v>
      </c>
    </row>
    <row r="8662" spans="2:17" x14ac:dyDescent="0.25">
      <c r="B8662" s="8">
        <v>12</v>
      </c>
      <c r="C8662" s="9">
        <v>27</v>
      </c>
      <c r="D8662" s="134">
        <f>'PVWatts Hourly Results (1)'!C8673</f>
        <v>0</v>
      </c>
      <c r="E8662" s="127">
        <f>DATE(YEAR(Inputs!$D$5),Summary!B8662,Summary!C8662)+TIME(D8662,0,0)</f>
        <v>362</v>
      </c>
      <c r="F8662" s="4">
        <f t="shared" si="942"/>
        <v>0</v>
      </c>
      <c r="G8662" s="4">
        <f t="shared" ref="G8662:G8725" si="947">WEEKDAY(E8662)</f>
        <v>5</v>
      </c>
      <c r="H8662" s="4">
        <f t="shared" si="943"/>
        <v>1</v>
      </c>
      <c r="I8662" s="4">
        <f t="shared" si="944"/>
        <v>0</v>
      </c>
      <c r="J8662" s="4">
        <f t="shared" si="945"/>
        <v>0</v>
      </c>
      <c r="K8662" s="4">
        <f t="shared" ref="K8662:K8725" si="948">IF(OR(AND(B8662=7,C8662=4),AND(B8662=1,C8662=1)),1,0)</f>
        <v>0</v>
      </c>
      <c r="L8662" s="5">
        <f t="shared" si="946"/>
        <v>0</v>
      </c>
      <c r="M8662" s="137">
        <f>'PVWatts Hourly Results (1)'!L8673/1000</f>
        <v>0</v>
      </c>
      <c r="N8662" s="3">
        <f>'PVWatts Hourly Results (2)'!L8673/1000</f>
        <v>0</v>
      </c>
      <c r="O8662" s="3">
        <f>'PVWatts Hourly Results (3)'!L8673/1000</f>
        <v>0</v>
      </c>
      <c r="P8662" s="3">
        <f>'PVWatts Hourly Results (4)'!L8673/1000</f>
        <v>0</v>
      </c>
      <c r="Q8662" s="130">
        <f>'PVWatts Hourly Results (5)'!L8673/1000</f>
        <v>0</v>
      </c>
    </row>
    <row r="8663" spans="2:17" x14ac:dyDescent="0.25">
      <c r="B8663" s="8">
        <v>12</v>
      </c>
      <c r="C8663" s="9">
        <v>27</v>
      </c>
      <c r="D8663" s="134">
        <f>'PVWatts Hourly Results (1)'!C8674</f>
        <v>0</v>
      </c>
      <c r="E8663" s="127">
        <f>DATE(YEAR(Inputs!$D$5),Summary!B8663,Summary!C8663)+TIME(D8663,0,0)</f>
        <v>362</v>
      </c>
      <c r="F8663" s="4">
        <f t="shared" ref="F8663:F8726" si="949">IF(OR(B8663&lt;3,B8663=6,B8663=7,B8663=8),1,0)</f>
        <v>0</v>
      </c>
      <c r="G8663" s="4">
        <f t="shared" si="947"/>
        <v>5</v>
      </c>
      <c r="H8663" s="4">
        <f t="shared" ref="H8663:H8726" si="950">IF(OR(G8663=2,G8663=3,G8663=4,G8663=5,G8663=6),1,0)</f>
        <v>1</v>
      </c>
      <c r="I8663" s="4">
        <f t="shared" ref="I8663:I8726" si="951">IF(AND(B8663&gt;5,B8663&lt;9,D8663&gt;=13,D8663&lt;=16,H8663=1),1,0)</f>
        <v>0</v>
      </c>
      <c r="J8663" s="4">
        <f t="shared" ref="J8663:J8726" si="952">IF(AND(B8663&lt;3,OR(AND(D8663&gt;6,D8663&lt;9),AND(D8663&gt;17,D8663&lt;20)),H8663=1),1,0)</f>
        <v>0</v>
      </c>
      <c r="K8663" s="4">
        <f t="shared" si="948"/>
        <v>0</v>
      </c>
      <c r="L8663" s="5">
        <f t="shared" ref="L8663:L8726" si="953">IFERROR(IF(AND(F8663=1,H8663=1,OR(I8663=1,J8663=1),K8663=0),1,0),"")</f>
        <v>0</v>
      </c>
      <c r="M8663" s="137">
        <f>'PVWatts Hourly Results (1)'!L8674/1000</f>
        <v>0</v>
      </c>
      <c r="N8663" s="3">
        <f>'PVWatts Hourly Results (2)'!L8674/1000</f>
        <v>0</v>
      </c>
      <c r="O8663" s="3">
        <f>'PVWatts Hourly Results (3)'!L8674/1000</f>
        <v>0</v>
      </c>
      <c r="P8663" s="3">
        <f>'PVWatts Hourly Results (4)'!L8674/1000</f>
        <v>0</v>
      </c>
      <c r="Q8663" s="130">
        <f>'PVWatts Hourly Results (5)'!L8674/1000</f>
        <v>0</v>
      </c>
    </row>
    <row r="8664" spans="2:17" x14ac:dyDescent="0.25">
      <c r="B8664" s="8">
        <v>12</v>
      </c>
      <c r="C8664" s="9">
        <v>27</v>
      </c>
      <c r="D8664" s="134">
        <f>'PVWatts Hourly Results (1)'!C8675</f>
        <v>0</v>
      </c>
      <c r="E8664" s="127">
        <f>DATE(YEAR(Inputs!$D$5),Summary!B8664,Summary!C8664)+TIME(D8664,0,0)</f>
        <v>362</v>
      </c>
      <c r="F8664" s="4">
        <f t="shared" si="949"/>
        <v>0</v>
      </c>
      <c r="G8664" s="4">
        <f t="shared" si="947"/>
        <v>5</v>
      </c>
      <c r="H8664" s="4">
        <f t="shared" si="950"/>
        <v>1</v>
      </c>
      <c r="I8664" s="4">
        <f t="shared" si="951"/>
        <v>0</v>
      </c>
      <c r="J8664" s="4">
        <f t="shared" si="952"/>
        <v>0</v>
      </c>
      <c r="K8664" s="4">
        <f t="shared" si="948"/>
        <v>0</v>
      </c>
      <c r="L8664" s="5">
        <f t="shared" si="953"/>
        <v>0</v>
      </c>
      <c r="M8664" s="137">
        <f>'PVWatts Hourly Results (1)'!L8675/1000</f>
        <v>0</v>
      </c>
      <c r="N8664" s="3">
        <f>'PVWatts Hourly Results (2)'!L8675/1000</f>
        <v>0</v>
      </c>
      <c r="O8664" s="3">
        <f>'PVWatts Hourly Results (3)'!L8675/1000</f>
        <v>0</v>
      </c>
      <c r="P8664" s="3">
        <f>'PVWatts Hourly Results (4)'!L8675/1000</f>
        <v>0</v>
      </c>
      <c r="Q8664" s="130">
        <f>'PVWatts Hourly Results (5)'!L8675/1000</f>
        <v>0</v>
      </c>
    </row>
    <row r="8665" spans="2:17" x14ac:dyDescent="0.25">
      <c r="B8665" s="8">
        <v>12</v>
      </c>
      <c r="C8665" s="9">
        <v>27</v>
      </c>
      <c r="D8665" s="134">
        <f>'PVWatts Hourly Results (1)'!C8676</f>
        <v>0</v>
      </c>
      <c r="E8665" s="127">
        <f>DATE(YEAR(Inputs!$D$5),Summary!B8665,Summary!C8665)+TIME(D8665,0,0)</f>
        <v>362</v>
      </c>
      <c r="F8665" s="4">
        <f t="shared" si="949"/>
        <v>0</v>
      </c>
      <c r="G8665" s="4">
        <f t="shared" si="947"/>
        <v>5</v>
      </c>
      <c r="H8665" s="4">
        <f t="shared" si="950"/>
        <v>1</v>
      </c>
      <c r="I8665" s="4">
        <f t="shared" si="951"/>
        <v>0</v>
      </c>
      <c r="J8665" s="4">
        <f t="shared" si="952"/>
        <v>0</v>
      </c>
      <c r="K8665" s="4">
        <f t="shared" si="948"/>
        <v>0</v>
      </c>
      <c r="L8665" s="5">
        <f t="shared" si="953"/>
        <v>0</v>
      </c>
      <c r="M8665" s="137">
        <f>'PVWatts Hourly Results (1)'!L8676/1000</f>
        <v>0</v>
      </c>
      <c r="N8665" s="3">
        <f>'PVWatts Hourly Results (2)'!L8676/1000</f>
        <v>0</v>
      </c>
      <c r="O8665" s="3">
        <f>'PVWatts Hourly Results (3)'!L8676/1000</f>
        <v>0</v>
      </c>
      <c r="P8665" s="3">
        <f>'PVWatts Hourly Results (4)'!L8676/1000</f>
        <v>0</v>
      </c>
      <c r="Q8665" s="130">
        <f>'PVWatts Hourly Results (5)'!L8676/1000</f>
        <v>0</v>
      </c>
    </row>
    <row r="8666" spans="2:17" x14ac:dyDescent="0.25">
      <c r="B8666" s="8">
        <v>12</v>
      </c>
      <c r="C8666" s="9">
        <v>27</v>
      </c>
      <c r="D8666" s="134">
        <f>'PVWatts Hourly Results (1)'!C8677</f>
        <v>0</v>
      </c>
      <c r="E8666" s="127">
        <f>DATE(YEAR(Inputs!$D$5),Summary!B8666,Summary!C8666)+TIME(D8666,0,0)</f>
        <v>362</v>
      </c>
      <c r="F8666" s="4">
        <f t="shared" si="949"/>
        <v>0</v>
      </c>
      <c r="G8666" s="4">
        <f t="shared" si="947"/>
        <v>5</v>
      </c>
      <c r="H8666" s="4">
        <f t="shared" si="950"/>
        <v>1</v>
      </c>
      <c r="I8666" s="4">
        <f t="shared" si="951"/>
        <v>0</v>
      </c>
      <c r="J8666" s="4">
        <f t="shared" si="952"/>
        <v>0</v>
      </c>
      <c r="K8666" s="4">
        <f t="shared" si="948"/>
        <v>0</v>
      </c>
      <c r="L8666" s="5">
        <f t="shared" si="953"/>
        <v>0</v>
      </c>
      <c r="M8666" s="137">
        <f>'PVWatts Hourly Results (1)'!L8677/1000</f>
        <v>0</v>
      </c>
      <c r="N8666" s="3">
        <f>'PVWatts Hourly Results (2)'!L8677/1000</f>
        <v>0</v>
      </c>
      <c r="O8666" s="3">
        <f>'PVWatts Hourly Results (3)'!L8677/1000</f>
        <v>0</v>
      </c>
      <c r="P8666" s="3">
        <f>'PVWatts Hourly Results (4)'!L8677/1000</f>
        <v>0</v>
      </c>
      <c r="Q8666" s="130">
        <f>'PVWatts Hourly Results (5)'!L8677/1000</f>
        <v>0</v>
      </c>
    </row>
    <row r="8667" spans="2:17" x14ac:dyDescent="0.25">
      <c r="B8667" s="8">
        <v>12</v>
      </c>
      <c r="C8667" s="9">
        <v>27</v>
      </c>
      <c r="D8667" s="134">
        <f>'PVWatts Hourly Results (1)'!C8678</f>
        <v>0</v>
      </c>
      <c r="E8667" s="127">
        <f>DATE(YEAR(Inputs!$D$5),Summary!B8667,Summary!C8667)+TIME(D8667,0,0)</f>
        <v>362</v>
      </c>
      <c r="F8667" s="4">
        <f t="shared" si="949"/>
        <v>0</v>
      </c>
      <c r="G8667" s="4">
        <f t="shared" si="947"/>
        <v>5</v>
      </c>
      <c r="H8667" s="4">
        <f t="shared" si="950"/>
        <v>1</v>
      </c>
      <c r="I8667" s="4">
        <f t="shared" si="951"/>
        <v>0</v>
      </c>
      <c r="J8667" s="4">
        <f t="shared" si="952"/>
        <v>0</v>
      </c>
      <c r="K8667" s="4">
        <f t="shared" si="948"/>
        <v>0</v>
      </c>
      <c r="L8667" s="5">
        <f t="shared" si="953"/>
        <v>0</v>
      </c>
      <c r="M8667" s="137">
        <f>'PVWatts Hourly Results (1)'!L8678/1000</f>
        <v>0</v>
      </c>
      <c r="N8667" s="3">
        <f>'PVWatts Hourly Results (2)'!L8678/1000</f>
        <v>0</v>
      </c>
      <c r="O8667" s="3">
        <f>'PVWatts Hourly Results (3)'!L8678/1000</f>
        <v>0</v>
      </c>
      <c r="P8667" s="3">
        <f>'PVWatts Hourly Results (4)'!L8678/1000</f>
        <v>0</v>
      </c>
      <c r="Q8667" s="130">
        <f>'PVWatts Hourly Results (5)'!L8678/1000</f>
        <v>0</v>
      </c>
    </row>
    <row r="8668" spans="2:17" x14ac:dyDescent="0.25">
      <c r="B8668" s="8">
        <v>12</v>
      </c>
      <c r="C8668" s="9">
        <v>27</v>
      </c>
      <c r="D8668" s="134">
        <f>'PVWatts Hourly Results (1)'!C8679</f>
        <v>0</v>
      </c>
      <c r="E8668" s="127">
        <f>DATE(YEAR(Inputs!$D$5),Summary!B8668,Summary!C8668)+TIME(D8668,0,0)</f>
        <v>362</v>
      </c>
      <c r="F8668" s="4">
        <f t="shared" si="949"/>
        <v>0</v>
      </c>
      <c r="G8668" s="4">
        <f t="shared" si="947"/>
        <v>5</v>
      </c>
      <c r="H8668" s="4">
        <f t="shared" si="950"/>
        <v>1</v>
      </c>
      <c r="I8668" s="4">
        <f t="shared" si="951"/>
        <v>0</v>
      </c>
      <c r="J8668" s="4">
        <f t="shared" si="952"/>
        <v>0</v>
      </c>
      <c r="K8668" s="4">
        <f t="shared" si="948"/>
        <v>0</v>
      </c>
      <c r="L8668" s="5">
        <f t="shared" si="953"/>
        <v>0</v>
      </c>
      <c r="M8668" s="137">
        <f>'PVWatts Hourly Results (1)'!L8679/1000</f>
        <v>0</v>
      </c>
      <c r="N8668" s="3">
        <f>'PVWatts Hourly Results (2)'!L8679/1000</f>
        <v>0</v>
      </c>
      <c r="O8668" s="3">
        <f>'PVWatts Hourly Results (3)'!L8679/1000</f>
        <v>0</v>
      </c>
      <c r="P8668" s="3">
        <f>'PVWatts Hourly Results (4)'!L8679/1000</f>
        <v>0</v>
      </c>
      <c r="Q8668" s="130">
        <f>'PVWatts Hourly Results (5)'!L8679/1000</f>
        <v>0</v>
      </c>
    </row>
    <row r="8669" spans="2:17" x14ac:dyDescent="0.25">
      <c r="B8669" s="8">
        <v>12</v>
      </c>
      <c r="C8669" s="9">
        <v>27</v>
      </c>
      <c r="D8669" s="134">
        <f>'PVWatts Hourly Results (1)'!C8680</f>
        <v>0</v>
      </c>
      <c r="E8669" s="127">
        <f>DATE(YEAR(Inputs!$D$5),Summary!B8669,Summary!C8669)+TIME(D8669,0,0)</f>
        <v>362</v>
      </c>
      <c r="F8669" s="4">
        <f t="shared" si="949"/>
        <v>0</v>
      </c>
      <c r="G8669" s="4">
        <f t="shared" si="947"/>
        <v>5</v>
      </c>
      <c r="H8669" s="4">
        <f t="shared" si="950"/>
        <v>1</v>
      </c>
      <c r="I8669" s="4">
        <f t="shared" si="951"/>
        <v>0</v>
      </c>
      <c r="J8669" s="4">
        <f t="shared" si="952"/>
        <v>0</v>
      </c>
      <c r="K8669" s="4">
        <f t="shared" si="948"/>
        <v>0</v>
      </c>
      <c r="L8669" s="5">
        <f t="shared" si="953"/>
        <v>0</v>
      </c>
      <c r="M8669" s="137">
        <f>'PVWatts Hourly Results (1)'!L8680/1000</f>
        <v>0</v>
      </c>
      <c r="N8669" s="3">
        <f>'PVWatts Hourly Results (2)'!L8680/1000</f>
        <v>0</v>
      </c>
      <c r="O8669" s="3">
        <f>'PVWatts Hourly Results (3)'!L8680/1000</f>
        <v>0</v>
      </c>
      <c r="P8669" s="3">
        <f>'PVWatts Hourly Results (4)'!L8680/1000</f>
        <v>0</v>
      </c>
      <c r="Q8669" s="130">
        <f>'PVWatts Hourly Results (5)'!L8680/1000</f>
        <v>0</v>
      </c>
    </row>
    <row r="8670" spans="2:17" x14ac:dyDescent="0.25">
      <c r="B8670" s="8">
        <v>12</v>
      </c>
      <c r="C8670" s="9">
        <v>27</v>
      </c>
      <c r="D8670" s="134">
        <f>'PVWatts Hourly Results (1)'!C8681</f>
        <v>0</v>
      </c>
      <c r="E8670" s="127">
        <f>DATE(YEAR(Inputs!$D$5),Summary!B8670,Summary!C8670)+TIME(D8670,0,0)</f>
        <v>362</v>
      </c>
      <c r="F8670" s="4">
        <f t="shared" si="949"/>
        <v>0</v>
      </c>
      <c r="G8670" s="4">
        <f t="shared" si="947"/>
        <v>5</v>
      </c>
      <c r="H8670" s="4">
        <f t="shared" si="950"/>
        <v>1</v>
      </c>
      <c r="I8670" s="4">
        <f t="shared" si="951"/>
        <v>0</v>
      </c>
      <c r="J8670" s="4">
        <f t="shared" si="952"/>
        <v>0</v>
      </c>
      <c r="K8670" s="4">
        <f t="shared" si="948"/>
        <v>0</v>
      </c>
      <c r="L8670" s="5">
        <f t="shared" si="953"/>
        <v>0</v>
      </c>
      <c r="M8670" s="137">
        <f>'PVWatts Hourly Results (1)'!L8681/1000</f>
        <v>0</v>
      </c>
      <c r="N8670" s="3">
        <f>'PVWatts Hourly Results (2)'!L8681/1000</f>
        <v>0</v>
      </c>
      <c r="O8670" s="3">
        <f>'PVWatts Hourly Results (3)'!L8681/1000</f>
        <v>0</v>
      </c>
      <c r="P8670" s="3">
        <f>'PVWatts Hourly Results (4)'!L8681/1000</f>
        <v>0</v>
      </c>
      <c r="Q8670" s="130">
        <f>'PVWatts Hourly Results (5)'!L8681/1000</f>
        <v>0</v>
      </c>
    </row>
    <row r="8671" spans="2:17" x14ac:dyDescent="0.25">
      <c r="B8671" s="8">
        <v>12</v>
      </c>
      <c r="C8671" s="9">
        <v>27</v>
      </c>
      <c r="D8671" s="134">
        <f>'PVWatts Hourly Results (1)'!C8682</f>
        <v>0</v>
      </c>
      <c r="E8671" s="127">
        <f>DATE(YEAR(Inputs!$D$5),Summary!B8671,Summary!C8671)+TIME(D8671,0,0)</f>
        <v>362</v>
      </c>
      <c r="F8671" s="4">
        <f t="shared" si="949"/>
        <v>0</v>
      </c>
      <c r="G8671" s="4">
        <f t="shared" si="947"/>
        <v>5</v>
      </c>
      <c r="H8671" s="4">
        <f t="shared" si="950"/>
        <v>1</v>
      </c>
      <c r="I8671" s="4">
        <f t="shared" si="951"/>
        <v>0</v>
      </c>
      <c r="J8671" s="4">
        <f t="shared" si="952"/>
        <v>0</v>
      </c>
      <c r="K8671" s="4">
        <f t="shared" si="948"/>
        <v>0</v>
      </c>
      <c r="L8671" s="5">
        <f t="shared" si="953"/>
        <v>0</v>
      </c>
      <c r="M8671" s="137">
        <f>'PVWatts Hourly Results (1)'!L8682/1000</f>
        <v>0</v>
      </c>
      <c r="N8671" s="3">
        <f>'PVWatts Hourly Results (2)'!L8682/1000</f>
        <v>0</v>
      </c>
      <c r="O8671" s="3">
        <f>'PVWatts Hourly Results (3)'!L8682/1000</f>
        <v>0</v>
      </c>
      <c r="P8671" s="3">
        <f>'PVWatts Hourly Results (4)'!L8682/1000</f>
        <v>0</v>
      </c>
      <c r="Q8671" s="130">
        <f>'PVWatts Hourly Results (5)'!L8682/1000</f>
        <v>0</v>
      </c>
    </row>
    <row r="8672" spans="2:17" x14ac:dyDescent="0.25">
      <c r="B8672" s="8">
        <v>12</v>
      </c>
      <c r="C8672" s="9">
        <v>27</v>
      </c>
      <c r="D8672" s="134">
        <f>'PVWatts Hourly Results (1)'!C8683</f>
        <v>0</v>
      </c>
      <c r="E8672" s="127">
        <f>DATE(YEAR(Inputs!$D$5),Summary!B8672,Summary!C8672)+TIME(D8672,0,0)</f>
        <v>362</v>
      </c>
      <c r="F8672" s="4">
        <f t="shared" si="949"/>
        <v>0</v>
      </c>
      <c r="G8672" s="4">
        <f t="shared" si="947"/>
        <v>5</v>
      </c>
      <c r="H8672" s="4">
        <f t="shared" si="950"/>
        <v>1</v>
      </c>
      <c r="I8672" s="4">
        <f t="shared" si="951"/>
        <v>0</v>
      </c>
      <c r="J8672" s="4">
        <f t="shared" si="952"/>
        <v>0</v>
      </c>
      <c r="K8672" s="4">
        <f t="shared" si="948"/>
        <v>0</v>
      </c>
      <c r="L8672" s="5">
        <f t="shared" si="953"/>
        <v>0</v>
      </c>
      <c r="M8672" s="137">
        <f>'PVWatts Hourly Results (1)'!L8683/1000</f>
        <v>0</v>
      </c>
      <c r="N8672" s="3">
        <f>'PVWatts Hourly Results (2)'!L8683/1000</f>
        <v>0</v>
      </c>
      <c r="O8672" s="3">
        <f>'PVWatts Hourly Results (3)'!L8683/1000</f>
        <v>0</v>
      </c>
      <c r="P8672" s="3">
        <f>'PVWatts Hourly Results (4)'!L8683/1000</f>
        <v>0</v>
      </c>
      <c r="Q8672" s="130">
        <f>'PVWatts Hourly Results (5)'!L8683/1000</f>
        <v>0</v>
      </c>
    </row>
    <row r="8673" spans="2:17" x14ac:dyDescent="0.25">
      <c r="B8673" s="8">
        <v>12</v>
      </c>
      <c r="C8673" s="9">
        <v>27</v>
      </c>
      <c r="D8673" s="134">
        <f>'PVWatts Hourly Results (1)'!C8684</f>
        <v>0</v>
      </c>
      <c r="E8673" s="127">
        <f>DATE(YEAR(Inputs!$D$5),Summary!B8673,Summary!C8673)+TIME(D8673,0,0)</f>
        <v>362</v>
      </c>
      <c r="F8673" s="4">
        <f t="shared" si="949"/>
        <v>0</v>
      </c>
      <c r="G8673" s="4">
        <f t="shared" si="947"/>
        <v>5</v>
      </c>
      <c r="H8673" s="4">
        <f t="shared" si="950"/>
        <v>1</v>
      </c>
      <c r="I8673" s="4">
        <f t="shared" si="951"/>
        <v>0</v>
      </c>
      <c r="J8673" s="4">
        <f t="shared" si="952"/>
        <v>0</v>
      </c>
      <c r="K8673" s="4">
        <f t="shared" si="948"/>
        <v>0</v>
      </c>
      <c r="L8673" s="5">
        <f t="shared" si="953"/>
        <v>0</v>
      </c>
      <c r="M8673" s="137">
        <f>'PVWatts Hourly Results (1)'!L8684/1000</f>
        <v>0</v>
      </c>
      <c r="N8673" s="3">
        <f>'PVWatts Hourly Results (2)'!L8684/1000</f>
        <v>0</v>
      </c>
      <c r="O8673" s="3">
        <f>'PVWatts Hourly Results (3)'!L8684/1000</f>
        <v>0</v>
      </c>
      <c r="P8673" s="3">
        <f>'PVWatts Hourly Results (4)'!L8684/1000</f>
        <v>0</v>
      </c>
      <c r="Q8673" s="130">
        <f>'PVWatts Hourly Results (5)'!L8684/1000</f>
        <v>0</v>
      </c>
    </row>
    <row r="8674" spans="2:17" x14ac:dyDescent="0.25">
      <c r="B8674" s="8">
        <v>12</v>
      </c>
      <c r="C8674" s="9">
        <v>27</v>
      </c>
      <c r="D8674" s="134">
        <f>'PVWatts Hourly Results (1)'!C8685</f>
        <v>0</v>
      </c>
      <c r="E8674" s="127">
        <f>DATE(YEAR(Inputs!$D$5),Summary!B8674,Summary!C8674)+TIME(D8674,0,0)</f>
        <v>362</v>
      </c>
      <c r="F8674" s="4">
        <f t="shared" si="949"/>
        <v>0</v>
      </c>
      <c r="G8674" s="4">
        <f t="shared" si="947"/>
        <v>5</v>
      </c>
      <c r="H8674" s="4">
        <f t="shared" si="950"/>
        <v>1</v>
      </c>
      <c r="I8674" s="4">
        <f t="shared" si="951"/>
        <v>0</v>
      </c>
      <c r="J8674" s="4">
        <f t="shared" si="952"/>
        <v>0</v>
      </c>
      <c r="K8674" s="4">
        <f t="shared" si="948"/>
        <v>0</v>
      </c>
      <c r="L8674" s="5">
        <f t="shared" si="953"/>
        <v>0</v>
      </c>
      <c r="M8674" s="137">
        <f>'PVWatts Hourly Results (1)'!L8685/1000</f>
        <v>0</v>
      </c>
      <c r="N8674" s="3">
        <f>'PVWatts Hourly Results (2)'!L8685/1000</f>
        <v>0</v>
      </c>
      <c r="O8674" s="3">
        <f>'PVWatts Hourly Results (3)'!L8685/1000</f>
        <v>0</v>
      </c>
      <c r="P8674" s="3">
        <f>'PVWatts Hourly Results (4)'!L8685/1000</f>
        <v>0</v>
      </c>
      <c r="Q8674" s="130">
        <f>'PVWatts Hourly Results (5)'!L8685/1000</f>
        <v>0</v>
      </c>
    </row>
    <row r="8675" spans="2:17" x14ac:dyDescent="0.25">
      <c r="B8675" s="8">
        <v>12</v>
      </c>
      <c r="C8675" s="9">
        <v>27</v>
      </c>
      <c r="D8675" s="134">
        <f>'PVWatts Hourly Results (1)'!C8686</f>
        <v>0</v>
      </c>
      <c r="E8675" s="127">
        <f>DATE(YEAR(Inputs!$D$5),Summary!B8675,Summary!C8675)+TIME(D8675,0,0)</f>
        <v>362</v>
      </c>
      <c r="F8675" s="4">
        <f t="shared" si="949"/>
        <v>0</v>
      </c>
      <c r="G8675" s="4">
        <f t="shared" si="947"/>
        <v>5</v>
      </c>
      <c r="H8675" s="4">
        <f t="shared" si="950"/>
        <v>1</v>
      </c>
      <c r="I8675" s="4">
        <f t="shared" si="951"/>
        <v>0</v>
      </c>
      <c r="J8675" s="4">
        <f t="shared" si="952"/>
        <v>0</v>
      </c>
      <c r="K8675" s="4">
        <f t="shared" si="948"/>
        <v>0</v>
      </c>
      <c r="L8675" s="5">
        <f t="shared" si="953"/>
        <v>0</v>
      </c>
      <c r="M8675" s="137">
        <f>'PVWatts Hourly Results (1)'!L8686/1000</f>
        <v>0</v>
      </c>
      <c r="N8675" s="3">
        <f>'PVWatts Hourly Results (2)'!L8686/1000</f>
        <v>0</v>
      </c>
      <c r="O8675" s="3">
        <f>'PVWatts Hourly Results (3)'!L8686/1000</f>
        <v>0</v>
      </c>
      <c r="P8675" s="3">
        <f>'PVWatts Hourly Results (4)'!L8686/1000</f>
        <v>0</v>
      </c>
      <c r="Q8675" s="130">
        <f>'PVWatts Hourly Results (5)'!L8686/1000</f>
        <v>0</v>
      </c>
    </row>
    <row r="8676" spans="2:17" x14ac:dyDescent="0.25">
      <c r="B8676" s="8">
        <v>12</v>
      </c>
      <c r="C8676" s="9">
        <v>27</v>
      </c>
      <c r="D8676" s="134">
        <f>'PVWatts Hourly Results (1)'!C8687</f>
        <v>0</v>
      </c>
      <c r="E8676" s="127">
        <f>DATE(YEAR(Inputs!$D$5),Summary!B8676,Summary!C8676)+TIME(D8676,0,0)</f>
        <v>362</v>
      </c>
      <c r="F8676" s="4">
        <f t="shared" si="949"/>
        <v>0</v>
      </c>
      <c r="G8676" s="4">
        <f t="shared" si="947"/>
        <v>5</v>
      </c>
      <c r="H8676" s="4">
        <f t="shared" si="950"/>
        <v>1</v>
      </c>
      <c r="I8676" s="4">
        <f t="shared" si="951"/>
        <v>0</v>
      </c>
      <c r="J8676" s="4">
        <f t="shared" si="952"/>
        <v>0</v>
      </c>
      <c r="K8676" s="4">
        <f t="shared" si="948"/>
        <v>0</v>
      </c>
      <c r="L8676" s="5">
        <f t="shared" si="953"/>
        <v>0</v>
      </c>
      <c r="M8676" s="137">
        <f>'PVWatts Hourly Results (1)'!L8687/1000</f>
        <v>0</v>
      </c>
      <c r="N8676" s="3">
        <f>'PVWatts Hourly Results (2)'!L8687/1000</f>
        <v>0</v>
      </c>
      <c r="O8676" s="3">
        <f>'PVWatts Hourly Results (3)'!L8687/1000</f>
        <v>0</v>
      </c>
      <c r="P8676" s="3">
        <f>'PVWatts Hourly Results (4)'!L8687/1000</f>
        <v>0</v>
      </c>
      <c r="Q8676" s="130">
        <f>'PVWatts Hourly Results (5)'!L8687/1000</f>
        <v>0</v>
      </c>
    </row>
    <row r="8677" spans="2:17" x14ac:dyDescent="0.25">
      <c r="B8677" s="8">
        <v>12</v>
      </c>
      <c r="C8677" s="9">
        <v>27</v>
      </c>
      <c r="D8677" s="134">
        <f>'PVWatts Hourly Results (1)'!C8688</f>
        <v>0</v>
      </c>
      <c r="E8677" s="127">
        <f>DATE(YEAR(Inputs!$D$5),Summary!B8677,Summary!C8677)+TIME(D8677,0,0)</f>
        <v>362</v>
      </c>
      <c r="F8677" s="4">
        <f t="shared" si="949"/>
        <v>0</v>
      </c>
      <c r="G8677" s="4">
        <f t="shared" si="947"/>
        <v>5</v>
      </c>
      <c r="H8677" s="4">
        <f t="shared" si="950"/>
        <v>1</v>
      </c>
      <c r="I8677" s="4">
        <f t="shared" si="951"/>
        <v>0</v>
      </c>
      <c r="J8677" s="4">
        <f t="shared" si="952"/>
        <v>0</v>
      </c>
      <c r="K8677" s="4">
        <f t="shared" si="948"/>
        <v>0</v>
      </c>
      <c r="L8677" s="5">
        <f t="shared" si="953"/>
        <v>0</v>
      </c>
      <c r="M8677" s="137">
        <f>'PVWatts Hourly Results (1)'!L8688/1000</f>
        <v>0</v>
      </c>
      <c r="N8677" s="3">
        <f>'PVWatts Hourly Results (2)'!L8688/1000</f>
        <v>0</v>
      </c>
      <c r="O8677" s="3">
        <f>'PVWatts Hourly Results (3)'!L8688/1000</f>
        <v>0</v>
      </c>
      <c r="P8677" s="3">
        <f>'PVWatts Hourly Results (4)'!L8688/1000</f>
        <v>0</v>
      </c>
      <c r="Q8677" s="130">
        <f>'PVWatts Hourly Results (5)'!L8688/1000</f>
        <v>0</v>
      </c>
    </row>
    <row r="8678" spans="2:17" x14ac:dyDescent="0.25">
      <c r="B8678" s="8">
        <v>12</v>
      </c>
      <c r="C8678" s="9">
        <v>27</v>
      </c>
      <c r="D8678" s="134">
        <f>'PVWatts Hourly Results (1)'!C8689</f>
        <v>0</v>
      </c>
      <c r="E8678" s="127">
        <f>DATE(YEAR(Inputs!$D$5),Summary!B8678,Summary!C8678)+TIME(D8678,0,0)</f>
        <v>362</v>
      </c>
      <c r="F8678" s="4">
        <f t="shared" si="949"/>
        <v>0</v>
      </c>
      <c r="G8678" s="4">
        <f t="shared" si="947"/>
        <v>5</v>
      </c>
      <c r="H8678" s="4">
        <f t="shared" si="950"/>
        <v>1</v>
      </c>
      <c r="I8678" s="4">
        <f t="shared" si="951"/>
        <v>0</v>
      </c>
      <c r="J8678" s="4">
        <f t="shared" si="952"/>
        <v>0</v>
      </c>
      <c r="K8678" s="4">
        <f t="shared" si="948"/>
        <v>0</v>
      </c>
      <c r="L8678" s="5">
        <f t="shared" si="953"/>
        <v>0</v>
      </c>
      <c r="M8678" s="137">
        <f>'PVWatts Hourly Results (1)'!L8689/1000</f>
        <v>0</v>
      </c>
      <c r="N8678" s="3">
        <f>'PVWatts Hourly Results (2)'!L8689/1000</f>
        <v>0</v>
      </c>
      <c r="O8678" s="3">
        <f>'PVWatts Hourly Results (3)'!L8689/1000</f>
        <v>0</v>
      </c>
      <c r="P8678" s="3">
        <f>'PVWatts Hourly Results (4)'!L8689/1000</f>
        <v>0</v>
      </c>
      <c r="Q8678" s="130">
        <f>'PVWatts Hourly Results (5)'!L8689/1000</f>
        <v>0</v>
      </c>
    </row>
    <row r="8679" spans="2:17" x14ac:dyDescent="0.25">
      <c r="B8679" s="8">
        <v>12</v>
      </c>
      <c r="C8679" s="9">
        <v>27</v>
      </c>
      <c r="D8679" s="134">
        <f>'PVWatts Hourly Results (1)'!C8690</f>
        <v>0</v>
      </c>
      <c r="E8679" s="127">
        <f>DATE(YEAR(Inputs!$D$5),Summary!B8679,Summary!C8679)+TIME(D8679,0,0)</f>
        <v>362</v>
      </c>
      <c r="F8679" s="4">
        <f t="shared" si="949"/>
        <v>0</v>
      </c>
      <c r="G8679" s="4">
        <f t="shared" si="947"/>
        <v>5</v>
      </c>
      <c r="H8679" s="4">
        <f t="shared" si="950"/>
        <v>1</v>
      </c>
      <c r="I8679" s="4">
        <f t="shared" si="951"/>
        <v>0</v>
      </c>
      <c r="J8679" s="4">
        <f t="shared" si="952"/>
        <v>0</v>
      </c>
      <c r="K8679" s="4">
        <f t="shared" si="948"/>
        <v>0</v>
      </c>
      <c r="L8679" s="5">
        <f t="shared" si="953"/>
        <v>0</v>
      </c>
      <c r="M8679" s="137">
        <f>'PVWatts Hourly Results (1)'!L8690/1000</f>
        <v>0</v>
      </c>
      <c r="N8679" s="3">
        <f>'PVWatts Hourly Results (2)'!L8690/1000</f>
        <v>0</v>
      </c>
      <c r="O8679" s="3">
        <f>'PVWatts Hourly Results (3)'!L8690/1000</f>
        <v>0</v>
      </c>
      <c r="P8679" s="3">
        <f>'PVWatts Hourly Results (4)'!L8690/1000</f>
        <v>0</v>
      </c>
      <c r="Q8679" s="130">
        <f>'PVWatts Hourly Results (5)'!L8690/1000</f>
        <v>0</v>
      </c>
    </row>
    <row r="8680" spans="2:17" x14ac:dyDescent="0.25">
      <c r="B8680" s="8">
        <v>12</v>
      </c>
      <c r="C8680" s="9">
        <v>27</v>
      </c>
      <c r="D8680" s="134">
        <f>'PVWatts Hourly Results (1)'!C8691</f>
        <v>0</v>
      </c>
      <c r="E8680" s="127">
        <f>DATE(YEAR(Inputs!$D$5),Summary!B8680,Summary!C8680)+TIME(D8680,0,0)</f>
        <v>362</v>
      </c>
      <c r="F8680" s="4">
        <f t="shared" si="949"/>
        <v>0</v>
      </c>
      <c r="G8680" s="4">
        <f t="shared" si="947"/>
        <v>5</v>
      </c>
      <c r="H8680" s="4">
        <f t="shared" si="950"/>
        <v>1</v>
      </c>
      <c r="I8680" s="4">
        <f t="shared" si="951"/>
        <v>0</v>
      </c>
      <c r="J8680" s="4">
        <f t="shared" si="952"/>
        <v>0</v>
      </c>
      <c r="K8680" s="4">
        <f t="shared" si="948"/>
        <v>0</v>
      </c>
      <c r="L8680" s="5">
        <f t="shared" si="953"/>
        <v>0</v>
      </c>
      <c r="M8680" s="137">
        <f>'PVWatts Hourly Results (1)'!L8691/1000</f>
        <v>0</v>
      </c>
      <c r="N8680" s="3">
        <f>'PVWatts Hourly Results (2)'!L8691/1000</f>
        <v>0</v>
      </c>
      <c r="O8680" s="3">
        <f>'PVWatts Hourly Results (3)'!L8691/1000</f>
        <v>0</v>
      </c>
      <c r="P8680" s="3">
        <f>'PVWatts Hourly Results (4)'!L8691/1000</f>
        <v>0</v>
      </c>
      <c r="Q8680" s="130">
        <f>'PVWatts Hourly Results (5)'!L8691/1000</f>
        <v>0</v>
      </c>
    </row>
    <row r="8681" spans="2:17" x14ac:dyDescent="0.25">
      <c r="B8681" s="8">
        <v>12</v>
      </c>
      <c r="C8681" s="9">
        <v>27</v>
      </c>
      <c r="D8681" s="134">
        <f>'PVWatts Hourly Results (1)'!C8692</f>
        <v>0</v>
      </c>
      <c r="E8681" s="127">
        <f>DATE(YEAR(Inputs!$D$5),Summary!B8681,Summary!C8681)+TIME(D8681,0,0)</f>
        <v>362</v>
      </c>
      <c r="F8681" s="4">
        <f t="shared" si="949"/>
        <v>0</v>
      </c>
      <c r="G8681" s="4">
        <f t="shared" si="947"/>
        <v>5</v>
      </c>
      <c r="H8681" s="4">
        <f t="shared" si="950"/>
        <v>1</v>
      </c>
      <c r="I8681" s="4">
        <f t="shared" si="951"/>
        <v>0</v>
      </c>
      <c r="J8681" s="4">
        <f t="shared" si="952"/>
        <v>0</v>
      </c>
      <c r="K8681" s="4">
        <f t="shared" si="948"/>
        <v>0</v>
      </c>
      <c r="L8681" s="5">
        <f t="shared" si="953"/>
        <v>0</v>
      </c>
      <c r="M8681" s="137">
        <f>'PVWatts Hourly Results (1)'!L8692/1000</f>
        <v>0</v>
      </c>
      <c r="N8681" s="3">
        <f>'PVWatts Hourly Results (2)'!L8692/1000</f>
        <v>0</v>
      </c>
      <c r="O8681" s="3">
        <f>'PVWatts Hourly Results (3)'!L8692/1000</f>
        <v>0</v>
      </c>
      <c r="P8681" s="3">
        <f>'PVWatts Hourly Results (4)'!L8692/1000</f>
        <v>0</v>
      </c>
      <c r="Q8681" s="130">
        <f>'PVWatts Hourly Results (5)'!L8692/1000</f>
        <v>0</v>
      </c>
    </row>
    <row r="8682" spans="2:17" x14ac:dyDescent="0.25">
      <c r="B8682" s="8">
        <v>12</v>
      </c>
      <c r="C8682" s="9">
        <v>27</v>
      </c>
      <c r="D8682" s="134">
        <f>'PVWatts Hourly Results (1)'!C8693</f>
        <v>0</v>
      </c>
      <c r="E8682" s="127">
        <f>DATE(YEAR(Inputs!$D$5),Summary!B8682,Summary!C8682)+TIME(D8682,0,0)</f>
        <v>362</v>
      </c>
      <c r="F8682" s="4">
        <f t="shared" si="949"/>
        <v>0</v>
      </c>
      <c r="G8682" s="4">
        <f t="shared" si="947"/>
        <v>5</v>
      </c>
      <c r="H8682" s="4">
        <f t="shared" si="950"/>
        <v>1</v>
      </c>
      <c r="I8682" s="4">
        <f t="shared" si="951"/>
        <v>0</v>
      </c>
      <c r="J8682" s="4">
        <f t="shared" si="952"/>
        <v>0</v>
      </c>
      <c r="K8682" s="4">
        <f t="shared" si="948"/>
        <v>0</v>
      </c>
      <c r="L8682" s="5">
        <f t="shared" si="953"/>
        <v>0</v>
      </c>
      <c r="M8682" s="137">
        <f>'PVWatts Hourly Results (1)'!L8693/1000</f>
        <v>0</v>
      </c>
      <c r="N8682" s="3">
        <f>'PVWatts Hourly Results (2)'!L8693/1000</f>
        <v>0</v>
      </c>
      <c r="O8682" s="3">
        <f>'PVWatts Hourly Results (3)'!L8693/1000</f>
        <v>0</v>
      </c>
      <c r="P8682" s="3">
        <f>'PVWatts Hourly Results (4)'!L8693/1000</f>
        <v>0</v>
      </c>
      <c r="Q8682" s="130">
        <f>'PVWatts Hourly Results (5)'!L8693/1000</f>
        <v>0</v>
      </c>
    </row>
    <row r="8683" spans="2:17" x14ac:dyDescent="0.25">
      <c r="B8683" s="8">
        <v>12</v>
      </c>
      <c r="C8683" s="9">
        <v>27</v>
      </c>
      <c r="D8683" s="134">
        <f>'PVWatts Hourly Results (1)'!C8694</f>
        <v>0</v>
      </c>
      <c r="E8683" s="127">
        <f>DATE(YEAR(Inputs!$D$5),Summary!B8683,Summary!C8683)+TIME(D8683,0,0)</f>
        <v>362</v>
      </c>
      <c r="F8683" s="4">
        <f t="shared" si="949"/>
        <v>0</v>
      </c>
      <c r="G8683" s="4">
        <f t="shared" si="947"/>
        <v>5</v>
      </c>
      <c r="H8683" s="4">
        <f t="shared" si="950"/>
        <v>1</v>
      </c>
      <c r="I8683" s="4">
        <f t="shared" si="951"/>
        <v>0</v>
      </c>
      <c r="J8683" s="4">
        <f t="shared" si="952"/>
        <v>0</v>
      </c>
      <c r="K8683" s="4">
        <f t="shared" si="948"/>
        <v>0</v>
      </c>
      <c r="L8683" s="5">
        <f t="shared" si="953"/>
        <v>0</v>
      </c>
      <c r="M8683" s="137">
        <f>'PVWatts Hourly Results (1)'!L8694/1000</f>
        <v>0</v>
      </c>
      <c r="N8683" s="3">
        <f>'PVWatts Hourly Results (2)'!L8694/1000</f>
        <v>0</v>
      </c>
      <c r="O8683" s="3">
        <f>'PVWatts Hourly Results (3)'!L8694/1000</f>
        <v>0</v>
      </c>
      <c r="P8683" s="3">
        <f>'PVWatts Hourly Results (4)'!L8694/1000</f>
        <v>0</v>
      </c>
      <c r="Q8683" s="130">
        <f>'PVWatts Hourly Results (5)'!L8694/1000</f>
        <v>0</v>
      </c>
    </row>
    <row r="8684" spans="2:17" x14ac:dyDescent="0.25">
      <c r="B8684" s="8">
        <v>12</v>
      </c>
      <c r="C8684" s="9">
        <v>27</v>
      </c>
      <c r="D8684" s="134">
        <f>'PVWatts Hourly Results (1)'!C8695</f>
        <v>0</v>
      </c>
      <c r="E8684" s="127">
        <f>DATE(YEAR(Inputs!$D$5),Summary!B8684,Summary!C8684)+TIME(D8684,0,0)</f>
        <v>362</v>
      </c>
      <c r="F8684" s="4">
        <f t="shared" si="949"/>
        <v>0</v>
      </c>
      <c r="G8684" s="4">
        <f t="shared" si="947"/>
        <v>5</v>
      </c>
      <c r="H8684" s="4">
        <f t="shared" si="950"/>
        <v>1</v>
      </c>
      <c r="I8684" s="4">
        <f t="shared" si="951"/>
        <v>0</v>
      </c>
      <c r="J8684" s="4">
        <f t="shared" si="952"/>
        <v>0</v>
      </c>
      <c r="K8684" s="4">
        <f t="shared" si="948"/>
        <v>0</v>
      </c>
      <c r="L8684" s="5">
        <f t="shared" si="953"/>
        <v>0</v>
      </c>
      <c r="M8684" s="137">
        <f>'PVWatts Hourly Results (1)'!L8695/1000</f>
        <v>0</v>
      </c>
      <c r="N8684" s="3">
        <f>'PVWatts Hourly Results (2)'!L8695/1000</f>
        <v>0</v>
      </c>
      <c r="O8684" s="3">
        <f>'PVWatts Hourly Results (3)'!L8695/1000</f>
        <v>0</v>
      </c>
      <c r="P8684" s="3">
        <f>'PVWatts Hourly Results (4)'!L8695/1000</f>
        <v>0</v>
      </c>
      <c r="Q8684" s="130">
        <f>'PVWatts Hourly Results (5)'!L8695/1000</f>
        <v>0</v>
      </c>
    </row>
    <row r="8685" spans="2:17" x14ac:dyDescent="0.25">
      <c r="B8685" s="8">
        <v>12</v>
      </c>
      <c r="C8685" s="9">
        <v>27</v>
      </c>
      <c r="D8685" s="134">
        <f>'PVWatts Hourly Results (1)'!C8696</f>
        <v>0</v>
      </c>
      <c r="E8685" s="127">
        <f>DATE(YEAR(Inputs!$D$5),Summary!B8685,Summary!C8685)+TIME(D8685,0,0)</f>
        <v>362</v>
      </c>
      <c r="F8685" s="4">
        <f t="shared" si="949"/>
        <v>0</v>
      </c>
      <c r="G8685" s="4">
        <f t="shared" si="947"/>
        <v>5</v>
      </c>
      <c r="H8685" s="4">
        <f t="shared" si="950"/>
        <v>1</v>
      </c>
      <c r="I8685" s="4">
        <f t="shared" si="951"/>
        <v>0</v>
      </c>
      <c r="J8685" s="4">
        <f t="shared" si="952"/>
        <v>0</v>
      </c>
      <c r="K8685" s="4">
        <f t="shared" si="948"/>
        <v>0</v>
      </c>
      <c r="L8685" s="5">
        <f t="shared" si="953"/>
        <v>0</v>
      </c>
      <c r="M8685" s="137">
        <f>'PVWatts Hourly Results (1)'!L8696/1000</f>
        <v>0</v>
      </c>
      <c r="N8685" s="3">
        <f>'PVWatts Hourly Results (2)'!L8696/1000</f>
        <v>0</v>
      </c>
      <c r="O8685" s="3">
        <f>'PVWatts Hourly Results (3)'!L8696/1000</f>
        <v>0</v>
      </c>
      <c r="P8685" s="3">
        <f>'PVWatts Hourly Results (4)'!L8696/1000</f>
        <v>0</v>
      </c>
      <c r="Q8685" s="130">
        <f>'PVWatts Hourly Results (5)'!L8696/1000</f>
        <v>0</v>
      </c>
    </row>
    <row r="8686" spans="2:17" x14ac:dyDescent="0.25">
      <c r="B8686" s="8">
        <v>12</v>
      </c>
      <c r="C8686" s="9">
        <v>28</v>
      </c>
      <c r="D8686" s="134">
        <f>'PVWatts Hourly Results (1)'!C8697</f>
        <v>0</v>
      </c>
      <c r="E8686" s="127">
        <f>DATE(YEAR(Inputs!$D$5),Summary!B8686,Summary!C8686)+TIME(D8686,0,0)</f>
        <v>363</v>
      </c>
      <c r="F8686" s="4">
        <f t="shared" si="949"/>
        <v>0</v>
      </c>
      <c r="G8686" s="4">
        <f t="shared" si="947"/>
        <v>6</v>
      </c>
      <c r="H8686" s="4">
        <f t="shared" si="950"/>
        <v>1</v>
      </c>
      <c r="I8686" s="4">
        <f t="shared" si="951"/>
        <v>0</v>
      </c>
      <c r="J8686" s="4">
        <f t="shared" si="952"/>
        <v>0</v>
      </c>
      <c r="K8686" s="4">
        <f t="shared" si="948"/>
        <v>0</v>
      </c>
      <c r="L8686" s="5">
        <f t="shared" si="953"/>
        <v>0</v>
      </c>
      <c r="M8686" s="137">
        <f>'PVWatts Hourly Results (1)'!L8697/1000</f>
        <v>0</v>
      </c>
      <c r="N8686" s="3">
        <f>'PVWatts Hourly Results (2)'!L8697/1000</f>
        <v>0</v>
      </c>
      <c r="O8686" s="3">
        <f>'PVWatts Hourly Results (3)'!L8697/1000</f>
        <v>0</v>
      </c>
      <c r="P8686" s="3">
        <f>'PVWatts Hourly Results (4)'!L8697/1000</f>
        <v>0</v>
      </c>
      <c r="Q8686" s="130">
        <f>'PVWatts Hourly Results (5)'!L8697/1000</f>
        <v>0</v>
      </c>
    </row>
    <row r="8687" spans="2:17" x14ac:dyDescent="0.25">
      <c r="B8687" s="8">
        <v>12</v>
      </c>
      <c r="C8687" s="9">
        <v>28</v>
      </c>
      <c r="D8687" s="134">
        <f>'PVWatts Hourly Results (1)'!C8698</f>
        <v>0</v>
      </c>
      <c r="E8687" s="127">
        <f>DATE(YEAR(Inputs!$D$5),Summary!B8687,Summary!C8687)+TIME(D8687,0,0)</f>
        <v>363</v>
      </c>
      <c r="F8687" s="4">
        <f t="shared" si="949"/>
        <v>0</v>
      </c>
      <c r="G8687" s="4">
        <f t="shared" si="947"/>
        <v>6</v>
      </c>
      <c r="H8687" s="4">
        <f t="shared" si="950"/>
        <v>1</v>
      </c>
      <c r="I8687" s="4">
        <f t="shared" si="951"/>
        <v>0</v>
      </c>
      <c r="J8687" s="4">
        <f t="shared" si="952"/>
        <v>0</v>
      </c>
      <c r="K8687" s="4">
        <f t="shared" si="948"/>
        <v>0</v>
      </c>
      <c r="L8687" s="5">
        <f t="shared" si="953"/>
        <v>0</v>
      </c>
      <c r="M8687" s="137">
        <f>'PVWatts Hourly Results (1)'!L8698/1000</f>
        <v>0</v>
      </c>
      <c r="N8687" s="3">
        <f>'PVWatts Hourly Results (2)'!L8698/1000</f>
        <v>0</v>
      </c>
      <c r="O8687" s="3">
        <f>'PVWatts Hourly Results (3)'!L8698/1000</f>
        <v>0</v>
      </c>
      <c r="P8687" s="3">
        <f>'PVWatts Hourly Results (4)'!L8698/1000</f>
        <v>0</v>
      </c>
      <c r="Q8687" s="130">
        <f>'PVWatts Hourly Results (5)'!L8698/1000</f>
        <v>0</v>
      </c>
    </row>
    <row r="8688" spans="2:17" x14ac:dyDescent="0.25">
      <c r="B8688" s="8">
        <v>12</v>
      </c>
      <c r="C8688" s="9">
        <v>28</v>
      </c>
      <c r="D8688" s="134">
        <f>'PVWatts Hourly Results (1)'!C8699</f>
        <v>0</v>
      </c>
      <c r="E8688" s="127">
        <f>DATE(YEAR(Inputs!$D$5),Summary!B8688,Summary!C8688)+TIME(D8688,0,0)</f>
        <v>363</v>
      </c>
      <c r="F8688" s="4">
        <f t="shared" si="949"/>
        <v>0</v>
      </c>
      <c r="G8688" s="4">
        <f t="shared" si="947"/>
        <v>6</v>
      </c>
      <c r="H8688" s="4">
        <f t="shared" si="950"/>
        <v>1</v>
      </c>
      <c r="I8688" s="4">
        <f t="shared" si="951"/>
        <v>0</v>
      </c>
      <c r="J8688" s="4">
        <f t="shared" si="952"/>
        <v>0</v>
      </c>
      <c r="K8688" s="4">
        <f t="shared" si="948"/>
        <v>0</v>
      </c>
      <c r="L8688" s="5">
        <f t="shared" si="953"/>
        <v>0</v>
      </c>
      <c r="M8688" s="137">
        <f>'PVWatts Hourly Results (1)'!L8699/1000</f>
        <v>0</v>
      </c>
      <c r="N8688" s="3">
        <f>'PVWatts Hourly Results (2)'!L8699/1000</f>
        <v>0</v>
      </c>
      <c r="O8688" s="3">
        <f>'PVWatts Hourly Results (3)'!L8699/1000</f>
        <v>0</v>
      </c>
      <c r="P8688" s="3">
        <f>'PVWatts Hourly Results (4)'!L8699/1000</f>
        <v>0</v>
      </c>
      <c r="Q8688" s="130">
        <f>'PVWatts Hourly Results (5)'!L8699/1000</f>
        <v>0</v>
      </c>
    </row>
    <row r="8689" spans="2:17" x14ac:dyDescent="0.25">
      <c r="B8689" s="8">
        <v>12</v>
      </c>
      <c r="C8689" s="9">
        <v>28</v>
      </c>
      <c r="D8689" s="134">
        <f>'PVWatts Hourly Results (1)'!C8700</f>
        <v>0</v>
      </c>
      <c r="E8689" s="127">
        <f>DATE(YEAR(Inputs!$D$5),Summary!B8689,Summary!C8689)+TIME(D8689,0,0)</f>
        <v>363</v>
      </c>
      <c r="F8689" s="4">
        <f t="shared" si="949"/>
        <v>0</v>
      </c>
      <c r="G8689" s="4">
        <f t="shared" si="947"/>
        <v>6</v>
      </c>
      <c r="H8689" s="4">
        <f t="shared" si="950"/>
        <v>1</v>
      </c>
      <c r="I8689" s="4">
        <f t="shared" si="951"/>
        <v>0</v>
      </c>
      <c r="J8689" s="4">
        <f t="shared" si="952"/>
        <v>0</v>
      </c>
      <c r="K8689" s="4">
        <f t="shared" si="948"/>
        <v>0</v>
      </c>
      <c r="L8689" s="5">
        <f t="shared" si="953"/>
        <v>0</v>
      </c>
      <c r="M8689" s="137">
        <f>'PVWatts Hourly Results (1)'!L8700/1000</f>
        <v>0</v>
      </c>
      <c r="N8689" s="3">
        <f>'PVWatts Hourly Results (2)'!L8700/1000</f>
        <v>0</v>
      </c>
      <c r="O8689" s="3">
        <f>'PVWatts Hourly Results (3)'!L8700/1000</f>
        <v>0</v>
      </c>
      <c r="P8689" s="3">
        <f>'PVWatts Hourly Results (4)'!L8700/1000</f>
        <v>0</v>
      </c>
      <c r="Q8689" s="130">
        <f>'PVWatts Hourly Results (5)'!L8700/1000</f>
        <v>0</v>
      </c>
    </row>
    <row r="8690" spans="2:17" x14ac:dyDescent="0.25">
      <c r="B8690" s="8">
        <v>12</v>
      </c>
      <c r="C8690" s="9">
        <v>28</v>
      </c>
      <c r="D8690" s="134">
        <f>'PVWatts Hourly Results (1)'!C8701</f>
        <v>0</v>
      </c>
      <c r="E8690" s="127">
        <f>DATE(YEAR(Inputs!$D$5),Summary!B8690,Summary!C8690)+TIME(D8690,0,0)</f>
        <v>363</v>
      </c>
      <c r="F8690" s="4">
        <f t="shared" si="949"/>
        <v>0</v>
      </c>
      <c r="G8690" s="4">
        <f t="shared" si="947"/>
        <v>6</v>
      </c>
      <c r="H8690" s="4">
        <f t="shared" si="950"/>
        <v>1</v>
      </c>
      <c r="I8690" s="4">
        <f t="shared" si="951"/>
        <v>0</v>
      </c>
      <c r="J8690" s="4">
        <f t="shared" si="952"/>
        <v>0</v>
      </c>
      <c r="K8690" s="4">
        <f t="shared" si="948"/>
        <v>0</v>
      </c>
      <c r="L8690" s="5">
        <f t="shared" si="953"/>
        <v>0</v>
      </c>
      <c r="M8690" s="137">
        <f>'PVWatts Hourly Results (1)'!L8701/1000</f>
        <v>0</v>
      </c>
      <c r="N8690" s="3">
        <f>'PVWatts Hourly Results (2)'!L8701/1000</f>
        <v>0</v>
      </c>
      <c r="O8690" s="3">
        <f>'PVWatts Hourly Results (3)'!L8701/1000</f>
        <v>0</v>
      </c>
      <c r="P8690" s="3">
        <f>'PVWatts Hourly Results (4)'!L8701/1000</f>
        <v>0</v>
      </c>
      <c r="Q8690" s="130">
        <f>'PVWatts Hourly Results (5)'!L8701/1000</f>
        <v>0</v>
      </c>
    </row>
    <row r="8691" spans="2:17" x14ac:dyDescent="0.25">
      <c r="B8691" s="8">
        <v>12</v>
      </c>
      <c r="C8691" s="9">
        <v>28</v>
      </c>
      <c r="D8691" s="134">
        <f>'PVWatts Hourly Results (1)'!C8702</f>
        <v>0</v>
      </c>
      <c r="E8691" s="127">
        <f>DATE(YEAR(Inputs!$D$5),Summary!B8691,Summary!C8691)+TIME(D8691,0,0)</f>
        <v>363</v>
      </c>
      <c r="F8691" s="4">
        <f t="shared" si="949"/>
        <v>0</v>
      </c>
      <c r="G8691" s="4">
        <f t="shared" si="947"/>
        <v>6</v>
      </c>
      <c r="H8691" s="4">
        <f t="shared" si="950"/>
        <v>1</v>
      </c>
      <c r="I8691" s="4">
        <f t="shared" si="951"/>
        <v>0</v>
      </c>
      <c r="J8691" s="4">
        <f t="shared" si="952"/>
        <v>0</v>
      </c>
      <c r="K8691" s="4">
        <f t="shared" si="948"/>
        <v>0</v>
      </c>
      <c r="L8691" s="5">
        <f t="shared" si="953"/>
        <v>0</v>
      </c>
      <c r="M8691" s="137">
        <f>'PVWatts Hourly Results (1)'!L8702/1000</f>
        <v>0</v>
      </c>
      <c r="N8691" s="3">
        <f>'PVWatts Hourly Results (2)'!L8702/1000</f>
        <v>0</v>
      </c>
      <c r="O8691" s="3">
        <f>'PVWatts Hourly Results (3)'!L8702/1000</f>
        <v>0</v>
      </c>
      <c r="P8691" s="3">
        <f>'PVWatts Hourly Results (4)'!L8702/1000</f>
        <v>0</v>
      </c>
      <c r="Q8691" s="130">
        <f>'PVWatts Hourly Results (5)'!L8702/1000</f>
        <v>0</v>
      </c>
    </row>
    <row r="8692" spans="2:17" x14ac:dyDescent="0.25">
      <c r="B8692" s="8">
        <v>12</v>
      </c>
      <c r="C8692" s="9">
        <v>28</v>
      </c>
      <c r="D8692" s="134">
        <f>'PVWatts Hourly Results (1)'!C8703</f>
        <v>0</v>
      </c>
      <c r="E8692" s="127">
        <f>DATE(YEAR(Inputs!$D$5),Summary!B8692,Summary!C8692)+TIME(D8692,0,0)</f>
        <v>363</v>
      </c>
      <c r="F8692" s="4">
        <f t="shared" si="949"/>
        <v>0</v>
      </c>
      <c r="G8692" s="4">
        <f t="shared" si="947"/>
        <v>6</v>
      </c>
      <c r="H8692" s="4">
        <f t="shared" si="950"/>
        <v>1</v>
      </c>
      <c r="I8692" s="4">
        <f t="shared" si="951"/>
        <v>0</v>
      </c>
      <c r="J8692" s="4">
        <f t="shared" si="952"/>
        <v>0</v>
      </c>
      <c r="K8692" s="4">
        <f t="shared" si="948"/>
        <v>0</v>
      </c>
      <c r="L8692" s="5">
        <f t="shared" si="953"/>
        <v>0</v>
      </c>
      <c r="M8692" s="137">
        <f>'PVWatts Hourly Results (1)'!L8703/1000</f>
        <v>0</v>
      </c>
      <c r="N8692" s="3">
        <f>'PVWatts Hourly Results (2)'!L8703/1000</f>
        <v>0</v>
      </c>
      <c r="O8692" s="3">
        <f>'PVWatts Hourly Results (3)'!L8703/1000</f>
        <v>0</v>
      </c>
      <c r="P8692" s="3">
        <f>'PVWatts Hourly Results (4)'!L8703/1000</f>
        <v>0</v>
      </c>
      <c r="Q8692" s="130">
        <f>'PVWatts Hourly Results (5)'!L8703/1000</f>
        <v>0</v>
      </c>
    </row>
    <row r="8693" spans="2:17" x14ac:dyDescent="0.25">
      <c r="B8693" s="8">
        <v>12</v>
      </c>
      <c r="C8693" s="9">
        <v>28</v>
      </c>
      <c r="D8693" s="134">
        <f>'PVWatts Hourly Results (1)'!C8704</f>
        <v>0</v>
      </c>
      <c r="E8693" s="127">
        <f>DATE(YEAR(Inputs!$D$5),Summary!B8693,Summary!C8693)+TIME(D8693,0,0)</f>
        <v>363</v>
      </c>
      <c r="F8693" s="4">
        <f t="shared" si="949"/>
        <v>0</v>
      </c>
      <c r="G8693" s="4">
        <f t="shared" si="947"/>
        <v>6</v>
      </c>
      <c r="H8693" s="4">
        <f t="shared" si="950"/>
        <v>1</v>
      </c>
      <c r="I8693" s="4">
        <f t="shared" si="951"/>
        <v>0</v>
      </c>
      <c r="J8693" s="4">
        <f t="shared" si="952"/>
        <v>0</v>
      </c>
      <c r="K8693" s="4">
        <f t="shared" si="948"/>
        <v>0</v>
      </c>
      <c r="L8693" s="5">
        <f t="shared" si="953"/>
        <v>0</v>
      </c>
      <c r="M8693" s="137">
        <f>'PVWatts Hourly Results (1)'!L8704/1000</f>
        <v>0</v>
      </c>
      <c r="N8693" s="3">
        <f>'PVWatts Hourly Results (2)'!L8704/1000</f>
        <v>0</v>
      </c>
      <c r="O8693" s="3">
        <f>'PVWatts Hourly Results (3)'!L8704/1000</f>
        <v>0</v>
      </c>
      <c r="P8693" s="3">
        <f>'PVWatts Hourly Results (4)'!L8704/1000</f>
        <v>0</v>
      </c>
      <c r="Q8693" s="130">
        <f>'PVWatts Hourly Results (5)'!L8704/1000</f>
        <v>0</v>
      </c>
    </row>
    <row r="8694" spans="2:17" x14ac:dyDescent="0.25">
      <c r="B8694" s="8">
        <v>12</v>
      </c>
      <c r="C8694" s="9">
        <v>28</v>
      </c>
      <c r="D8694" s="134">
        <f>'PVWatts Hourly Results (1)'!C8705</f>
        <v>0</v>
      </c>
      <c r="E8694" s="127">
        <f>DATE(YEAR(Inputs!$D$5),Summary!B8694,Summary!C8694)+TIME(D8694,0,0)</f>
        <v>363</v>
      </c>
      <c r="F8694" s="4">
        <f t="shared" si="949"/>
        <v>0</v>
      </c>
      <c r="G8694" s="4">
        <f t="shared" si="947"/>
        <v>6</v>
      </c>
      <c r="H8694" s="4">
        <f t="shared" si="950"/>
        <v>1</v>
      </c>
      <c r="I8694" s="4">
        <f t="shared" si="951"/>
        <v>0</v>
      </c>
      <c r="J8694" s="4">
        <f t="shared" si="952"/>
        <v>0</v>
      </c>
      <c r="K8694" s="4">
        <f t="shared" si="948"/>
        <v>0</v>
      </c>
      <c r="L8694" s="5">
        <f t="shared" si="953"/>
        <v>0</v>
      </c>
      <c r="M8694" s="137">
        <f>'PVWatts Hourly Results (1)'!L8705/1000</f>
        <v>0</v>
      </c>
      <c r="N8694" s="3">
        <f>'PVWatts Hourly Results (2)'!L8705/1000</f>
        <v>0</v>
      </c>
      <c r="O8694" s="3">
        <f>'PVWatts Hourly Results (3)'!L8705/1000</f>
        <v>0</v>
      </c>
      <c r="P8694" s="3">
        <f>'PVWatts Hourly Results (4)'!L8705/1000</f>
        <v>0</v>
      </c>
      <c r="Q8694" s="130">
        <f>'PVWatts Hourly Results (5)'!L8705/1000</f>
        <v>0</v>
      </c>
    </row>
    <row r="8695" spans="2:17" x14ac:dyDescent="0.25">
      <c r="B8695" s="8">
        <v>12</v>
      </c>
      <c r="C8695" s="9">
        <v>28</v>
      </c>
      <c r="D8695" s="134">
        <f>'PVWatts Hourly Results (1)'!C8706</f>
        <v>0</v>
      </c>
      <c r="E8695" s="127">
        <f>DATE(YEAR(Inputs!$D$5),Summary!B8695,Summary!C8695)+TIME(D8695,0,0)</f>
        <v>363</v>
      </c>
      <c r="F8695" s="4">
        <f t="shared" si="949"/>
        <v>0</v>
      </c>
      <c r="G8695" s="4">
        <f t="shared" si="947"/>
        <v>6</v>
      </c>
      <c r="H8695" s="4">
        <f t="shared" si="950"/>
        <v>1</v>
      </c>
      <c r="I8695" s="4">
        <f t="shared" si="951"/>
        <v>0</v>
      </c>
      <c r="J8695" s="4">
        <f t="shared" si="952"/>
        <v>0</v>
      </c>
      <c r="K8695" s="4">
        <f t="shared" si="948"/>
        <v>0</v>
      </c>
      <c r="L8695" s="5">
        <f t="shared" si="953"/>
        <v>0</v>
      </c>
      <c r="M8695" s="137">
        <f>'PVWatts Hourly Results (1)'!L8706/1000</f>
        <v>0</v>
      </c>
      <c r="N8695" s="3">
        <f>'PVWatts Hourly Results (2)'!L8706/1000</f>
        <v>0</v>
      </c>
      <c r="O8695" s="3">
        <f>'PVWatts Hourly Results (3)'!L8706/1000</f>
        <v>0</v>
      </c>
      <c r="P8695" s="3">
        <f>'PVWatts Hourly Results (4)'!L8706/1000</f>
        <v>0</v>
      </c>
      <c r="Q8695" s="130">
        <f>'PVWatts Hourly Results (5)'!L8706/1000</f>
        <v>0</v>
      </c>
    </row>
    <row r="8696" spans="2:17" x14ac:dyDescent="0.25">
      <c r="B8696" s="8">
        <v>12</v>
      </c>
      <c r="C8696" s="9">
        <v>28</v>
      </c>
      <c r="D8696" s="134">
        <f>'PVWatts Hourly Results (1)'!C8707</f>
        <v>0</v>
      </c>
      <c r="E8696" s="127">
        <f>DATE(YEAR(Inputs!$D$5),Summary!B8696,Summary!C8696)+TIME(D8696,0,0)</f>
        <v>363</v>
      </c>
      <c r="F8696" s="4">
        <f t="shared" si="949"/>
        <v>0</v>
      </c>
      <c r="G8696" s="4">
        <f t="shared" si="947"/>
        <v>6</v>
      </c>
      <c r="H8696" s="4">
        <f t="shared" si="950"/>
        <v>1</v>
      </c>
      <c r="I8696" s="4">
        <f t="shared" si="951"/>
        <v>0</v>
      </c>
      <c r="J8696" s="4">
        <f t="shared" si="952"/>
        <v>0</v>
      </c>
      <c r="K8696" s="4">
        <f t="shared" si="948"/>
        <v>0</v>
      </c>
      <c r="L8696" s="5">
        <f t="shared" si="953"/>
        <v>0</v>
      </c>
      <c r="M8696" s="137">
        <f>'PVWatts Hourly Results (1)'!L8707/1000</f>
        <v>0</v>
      </c>
      <c r="N8696" s="3">
        <f>'PVWatts Hourly Results (2)'!L8707/1000</f>
        <v>0</v>
      </c>
      <c r="O8696" s="3">
        <f>'PVWatts Hourly Results (3)'!L8707/1000</f>
        <v>0</v>
      </c>
      <c r="P8696" s="3">
        <f>'PVWatts Hourly Results (4)'!L8707/1000</f>
        <v>0</v>
      </c>
      <c r="Q8696" s="130">
        <f>'PVWatts Hourly Results (5)'!L8707/1000</f>
        <v>0</v>
      </c>
    </row>
    <row r="8697" spans="2:17" x14ac:dyDescent="0.25">
      <c r="B8697" s="8">
        <v>12</v>
      </c>
      <c r="C8697" s="9">
        <v>28</v>
      </c>
      <c r="D8697" s="134">
        <f>'PVWatts Hourly Results (1)'!C8708</f>
        <v>0</v>
      </c>
      <c r="E8697" s="127">
        <f>DATE(YEAR(Inputs!$D$5),Summary!B8697,Summary!C8697)+TIME(D8697,0,0)</f>
        <v>363</v>
      </c>
      <c r="F8697" s="4">
        <f t="shared" si="949"/>
        <v>0</v>
      </c>
      <c r="G8697" s="4">
        <f t="shared" si="947"/>
        <v>6</v>
      </c>
      <c r="H8697" s="4">
        <f t="shared" si="950"/>
        <v>1</v>
      </c>
      <c r="I8697" s="4">
        <f t="shared" si="951"/>
        <v>0</v>
      </c>
      <c r="J8697" s="4">
        <f t="shared" si="952"/>
        <v>0</v>
      </c>
      <c r="K8697" s="4">
        <f t="shared" si="948"/>
        <v>0</v>
      </c>
      <c r="L8697" s="5">
        <f t="shared" si="953"/>
        <v>0</v>
      </c>
      <c r="M8697" s="137">
        <f>'PVWatts Hourly Results (1)'!L8708/1000</f>
        <v>0</v>
      </c>
      <c r="N8697" s="3">
        <f>'PVWatts Hourly Results (2)'!L8708/1000</f>
        <v>0</v>
      </c>
      <c r="O8697" s="3">
        <f>'PVWatts Hourly Results (3)'!L8708/1000</f>
        <v>0</v>
      </c>
      <c r="P8697" s="3">
        <f>'PVWatts Hourly Results (4)'!L8708/1000</f>
        <v>0</v>
      </c>
      <c r="Q8697" s="130">
        <f>'PVWatts Hourly Results (5)'!L8708/1000</f>
        <v>0</v>
      </c>
    </row>
    <row r="8698" spans="2:17" x14ac:dyDescent="0.25">
      <c r="B8698" s="8">
        <v>12</v>
      </c>
      <c r="C8698" s="9">
        <v>28</v>
      </c>
      <c r="D8698" s="134">
        <f>'PVWatts Hourly Results (1)'!C8709</f>
        <v>0</v>
      </c>
      <c r="E8698" s="127">
        <f>DATE(YEAR(Inputs!$D$5),Summary!B8698,Summary!C8698)+TIME(D8698,0,0)</f>
        <v>363</v>
      </c>
      <c r="F8698" s="4">
        <f t="shared" si="949"/>
        <v>0</v>
      </c>
      <c r="G8698" s="4">
        <f t="shared" si="947"/>
        <v>6</v>
      </c>
      <c r="H8698" s="4">
        <f t="shared" si="950"/>
        <v>1</v>
      </c>
      <c r="I8698" s="4">
        <f t="shared" si="951"/>
        <v>0</v>
      </c>
      <c r="J8698" s="4">
        <f t="shared" si="952"/>
        <v>0</v>
      </c>
      <c r="K8698" s="4">
        <f t="shared" si="948"/>
        <v>0</v>
      </c>
      <c r="L8698" s="5">
        <f t="shared" si="953"/>
        <v>0</v>
      </c>
      <c r="M8698" s="137">
        <f>'PVWatts Hourly Results (1)'!L8709/1000</f>
        <v>0</v>
      </c>
      <c r="N8698" s="3">
        <f>'PVWatts Hourly Results (2)'!L8709/1000</f>
        <v>0</v>
      </c>
      <c r="O8698" s="3">
        <f>'PVWatts Hourly Results (3)'!L8709/1000</f>
        <v>0</v>
      </c>
      <c r="P8698" s="3">
        <f>'PVWatts Hourly Results (4)'!L8709/1000</f>
        <v>0</v>
      </c>
      <c r="Q8698" s="130">
        <f>'PVWatts Hourly Results (5)'!L8709/1000</f>
        <v>0</v>
      </c>
    </row>
    <row r="8699" spans="2:17" x14ac:dyDescent="0.25">
      <c r="B8699" s="8">
        <v>12</v>
      </c>
      <c r="C8699" s="9">
        <v>28</v>
      </c>
      <c r="D8699" s="134">
        <f>'PVWatts Hourly Results (1)'!C8710</f>
        <v>0</v>
      </c>
      <c r="E8699" s="127">
        <f>DATE(YEAR(Inputs!$D$5),Summary!B8699,Summary!C8699)+TIME(D8699,0,0)</f>
        <v>363</v>
      </c>
      <c r="F8699" s="4">
        <f t="shared" si="949"/>
        <v>0</v>
      </c>
      <c r="G8699" s="4">
        <f t="shared" si="947"/>
        <v>6</v>
      </c>
      <c r="H8699" s="4">
        <f t="shared" si="950"/>
        <v>1</v>
      </c>
      <c r="I8699" s="4">
        <f t="shared" si="951"/>
        <v>0</v>
      </c>
      <c r="J8699" s="4">
        <f t="shared" si="952"/>
        <v>0</v>
      </c>
      <c r="K8699" s="4">
        <f t="shared" si="948"/>
        <v>0</v>
      </c>
      <c r="L8699" s="5">
        <f t="shared" si="953"/>
        <v>0</v>
      </c>
      <c r="M8699" s="137">
        <f>'PVWatts Hourly Results (1)'!L8710/1000</f>
        <v>0</v>
      </c>
      <c r="N8699" s="3">
        <f>'PVWatts Hourly Results (2)'!L8710/1000</f>
        <v>0</v>
      </c>
      <c r="O8699" s="3">
        <f>'PVWatts Hourly Results (3)'!L8710/1000</f>
        <v>0</v>
      </c>
      <c r="P8699" s="3">
        <f>'PVWatts Hourly Results (4)'!L8710/1000</f>
        <v>0</v>
      </c>
      <c r="Q8699" s="130">
        <f>'PVWatts Hourly Results (5)'!L8710/1000</f>
        <v>0</v>
      </c>
    </row>
    <row r="8700" spans="2:17" x14ac:dyDescent="0.25">
      <c r="B8700" s="8">
        <v>12</v>
      </c>
      <c r="C8700" s="9">
        <v>28</v>
      </c>
      <c r="D8700" s="134">
        <f>'PVWatts Hourly Results (1)'!C8711</f>
        <v>0</v>
      </c>
      <c r="E8700" s="127">
        <f>DATE(YEAR(Inputs!$D$5),Summary!B8700,Summary!C8700)+TIME(D8700,0,0)</f>
        <v>363</v>
      </c>
      <c r="F8700" s="4">
        <f t="shared" si="949"/>
        <v>0</v>
      </c>
      <c r="G8700" s="4">
        <f t="shared" si="947"/>
        <v>6</v>
      </c>
      <c r="H8700" s="4">
        <f t="shared" si="950"/>
        <v>1</v>
      </c>
      <c r="I8700" s="4">
        <f t="shared" si="951"/>
        <v>0</v>
      </c>
      <c r="J8700" s="4">
        <f t="shared" si="952"/>
        <v>0</v>
      </c>
      <c r="K8700" s="4">
        <f t="shared" si="948"/>
        <v>0</v>
      </c>
      <c r="L8700" s="5">
        <f t="shared" si="953"/>
        <v>0</v>
      </c>
      <c r="M8700" s="137">
        <f>'PVWatts Hourly Results (1)'!L8711/1000</f>
        <v>0</v>
      </c>
      <c r="N8700" s="3">
        <f>'PVWatts Hourly Results (2)'!L8711/1000</f>
        <v>0</v>
      </c>
      <c r="O8700" s="3">
        <f>'PVWatts Hourly Results (3)'!L8711/1000</f>
        <v>0</v>
      </c>
      <c r="P8700" s="3">
        <f>'PVWatts Hourly Results (4)'!L8711/1000</f>
        <v>0</v>
      </c>
      <c r="Q8700" s="130">
        <f>'PVWatts Hourly Results (5)'!L8711/1000</f>
        <v>0</v>
      </c>
    </row>
    <row r="8701" spans="2:17" x14ac:dyDescent="0.25">
      <c r="B8701" s="8">
        <v>12</v>
      </c>
      <c r="C8701" s="9">
        <v>28</v>
      </c>
      <c r="D8701" s="134">
        <f>'PVWatts Hourly Results (1)'!C8712</f>
        <v>0</v>
      </c>
      <c r="E8701" s="127">
        <f>DATE(YEAR(Inputs!$D$5),Summary!B8701,Summary!C8701)+TIME(D8701,0,0)</f>
        <v>363</v>
      </c>
      <c r="F8701" s="4">
        <f t="shared" si="949"/>
        <v>0</v>
      </c>
      <c r="G8701" s="4">
        <f t="shared" si="947"/>
        <v>6</v>
      </c>
      <c r="H8701" s="4">
        <f t="shared" si="950"/>
        <v>1</v>
      </c>
      <c r="I8701" s="4">
        <f t="shared" si="951"/>
        <v>0</v>
      </c>
      <c r="J8701" s="4">
        <f t="shared" si="952"/>
        <v>0</v>
      </c>
      <c r="K8701" s="4">
        <f t="shared" si="948"/>
        <v>0</v>
      </c>
      <c r="L8701" s="5">
        <f t="shared" si="953"/>
        <v>0</v>
      </c>
      <c r="M8701" s="137">
        <f>'PVWatts Hourly Results (1)'!L8712/1000</f>
        <v>0</v>
      </c>
      <c r="N8701" s="3">
        <f>'PVWatts Hourly Results (2)'!L8712/1000</f>
        <v>0</v>
      </c>
      <c r="O8701" s="3">
        <f>'PVWatts Hourly Results (3)'!L8712/1000</f>
        <v>0</v>
      </c>
      <c r="P8701" s="3">
        <f>'PVWatts Hourly Results (4)'!L8712/1000</f>
        <v>0</v>
      </c>
      <c r="Q8701" s="130">
        <f>'PVWatts Hourly Results (5)'!L8712/1000</f>
        <v>0</v>
      </c>
    </row>
    <row r="8702" spans="2:17" x14ac:dyDescent="0.25">
      <c r="B8702" s="8">
        <v>12</v>
      </c>
      <c r="C8702" s="9">
        <v>28</v>
      </c>
      <c r="D8702" s="134">
        <f>'PVWatts Hourly Results (1)'!C8713</f>
        <v>0</v>
      </c>
      <c r="E8702" s="127">
        <f>DATE(YEAR(Inputs!$D$5),Summary!B8702,Summary!C8702)+TIME(D8702,0,0)</f>
        <v>363</v>
      </c>
      <c r="F8702" s="4">
        <f t="shared" si="949"/>
        <v>0</v>
      </c>
      <c r="G8702" s="4">
        <f t="shared" si="947"/>
        <v>6</v>
      </c>
      <c r="H8702" s="4">
        <f t="shared" si="950"/>
        <v>1</v>
      </c>
      <c r="I8702" s="4">
        <f t="shared" si="951"/>
        <v>0</v>
      </c>
      <c r="J8702" s="4">
        <f t="shared" si="952"/>
        <v>0</v>
      </c>
      <c r="K8702" s="4">
        <f t="shared" si="948"/>
        <v>0</v>
      </c>
      <c r="L8702" s="5">
        <f t="shared" si="953"/>
        <v>0</v>
      </c>
      <c r="M8702" s="137">
        <f>'PVWatts Hourly Results (1)'!L8713/1000</f>
        <v>0</v>
      </c>
      <c r="N8702" s="3">
        <f>'PVWatts Hourly Results (2)'!L8713/1000</f>
        <v>0</v>
      </c>
      <c r="O8702" s="3">
        <f>'PVWatts Hourly Results (3)'!L8713/1000</f>
        <v>0</v>
      </c>
      <c r="P8702" s="3">
        <f>'PVWatts Hourly Results (4)'!L8713/1000</f>
        <v>0</v>
      </c>
      <c r="Q8702" s="130">
        <f>'PVWatts Hourly Results (5)'!L8713/1000</f>
        <v>0</v>
      </c>
    </row>
    <row r="8703" spans="2:17" x14ac:dyDescent="0.25">
      <c r="B8703" s="8">
        <v>12</v>
      </c>
      <c r="C8703" s="9">
        <v>28</v>
      </c>
      <c r="D8703" s="134">
        <f>'PVWatts Hourly Results (1)'!C8714</f>
        <v>0</v>
      </c>
      <c r="E8703" s="127">
        <f>DATE(YEAR(Inputs!$D$5),Summary!B8703,Summary!C8703)+TIME(D8703,0,0)</f>
        <v>363</v>
      </c>
      <c r="F8703" s="4">
        <f t="shared" si="949"/>
        <v>0</v>
      </c>
      <c r="G8703" s="4">
        <f t="shared" si="947"/>
        <v>6</v>
      </c>
      <c r="H8703" s="4">
        <f t="shared" si="950"/>
        <v>1</v>
      </c>
      <c r="I8703" s="4">
        <f t="shared" si="951"/>
        <v>0</v>
      </c>
      <c r="J8703" s="4">
        <f t="shared" si="952"/>
        <v>0</v>
      </c>
      <c r="K8703" s="4">
        <f t="shared" si="948"/>
        <v>0</v>
      </c>
      <c r="L8703" s="5">
        <f t="shared" si="953"/>
        <v>0</v>
      </c>
      <c r="M8703" s="137">
        <f>'PVWatts Hourly Results (1)'!L8714/1000</f>
        <v>0</v>
      </c>
      <c r="N8703" s="3">
        <f>'PVWatts Hourly Results (2)'!L8714/1000</f>
        <v>0</v>
      </c>
      <c r="O8703" s="3">
        <f>'PVWatts Hourly Results (3)'!L8714/1000</f>
        <v>0</v>
      </c>
      <c r="P8703" s="3">
        <f>'PVWatts Hourly Results (4)'!L8714/1000</f>
        <v>0</v>
      </c>
      <c r="Q8703" s="130">
        <f>'PVWatts Hourly Results (5)'!L8714/1000</f>
        <v>0</v>
      </c>
    </row>
    <row r="8704" spans="2:17" x14ac:dyDescent="0.25">
      <c r="B8704" s="8">
        <v>12</v>
      </c>
      <c r="C8704" s="9">
        <v>28</v>
      </c>
      <c r="D8704" s="134">
        <f>'PVWatts Hourly Results (1)'!C8715</f>
        <v>0</v>
      </c>
      <c r="E8704" s="127">
        <f>DATE(YEAR(Inputs!$D$5),Summary!B8704,Summary!C8704)+TIME(D8704,0,0)</f>
        <v>363</v>
      </c>
      <c r="F8704" s="4">
        <f t="shared" si="949"/>
        <v>0</v>
      </c>
      <c r="G8704" s="4">
        <f t="shared" si="947"/>
        <v>6</v>
      </c>
      <c r="H8704" s="4">
        <f t="shared" si="950"/>
        <v>1</v>
      </c>
      <c r="I8704" s="4">
        <f t="shared" si="951"/>
        <v>0</v>
      </c>
      <c r="J8704" s="4">
        <f t="shared" si="952"/>
        <v>0</v>
      </c>
      <c r="K8704" s="4">
        <f t="shared" si="948"/>
        <v>0</v>
      </c>
      <c r="L8704" s="5">
        <f t="shared" si="953"/>
        <v>0</v>
      </c>
      <c r="M8704" s="137">
        <f>'PVWatts Hourly Results (1)'!L8715/1000</f>
        <v>0</v>
      </c>
      <c r="N8704" s="3">
        <f>'PVWatts Hourly Results (2)'!L8715/1000</f>
        <v>0</v>
      </c>
      <c r="O8704" s="3">
        <f>'PVWatts Hourly Results (3)'!L8715/1000</f>
        <v>0</v>
      </c>
      <c r="P8704" s="3">
        <f>'PVWatts Hourly Results (4)'!L8715/1000</f>
        <v>0</v>
      </c>
      <c r="Q8704" s="130">
        <f>'PVWatts Hourly Results (5)'!L8715/1000</f>
        <v>0</v>
      </c>
    </row>
    <row r="8705" spans="2:17" x14ac:dyDescent="0.25">
      <c r="B8705" s="8">
        <v>12</v>
      </c>
      <c r="C8705" s="9">
        <v>28</v>
      </c>
      <c r="D8705" s="134">
        <f>'PVWatts Hourly Results (1)'!C8716</f>
        <v>0</v>
      </c>
      <c r="E8705" s="127">
        <f>DATE(YEAR(Inputs!$D$5),Summary!B8705,Summary!C8705)+TIME(D8705,0,0)</f>
        <v>363</v>
      </c>
      <c r="F8705" s="4">
        <f t="shared" si="949"/>
        <v>0</v>
      </c>
      <c r="G8705" s="4">
        <f t="shared" si="947"/>
        <v>6</v>
      </c>
      <c r="H8705" s="4">
        <f t="shared" si="950"/>
        <v>1</v>
      </c>
      <c r="I8705" s="4">
        <f t="shared" si="951"/>
        <v>0</v>
      </c>
      <c r="J8705" s="4">
        <f t="shared" si="952"/>
        <v>0</v>
      </c>
      <c r="K8705" s="4">
        <f t="shared" si="948"/>
        <v>0</v>
      </c>
      <c r="L8705" s="5">
        <f t="shared" si="953"/>
        <v>0</v>
      </c>
      <c r="M8705" s="137">
        <f>'PVWatts Hourly Results (1)'!L8716/1000</f>
        <v>0</v>
      </c>
      <c r="N8705" s="3">
        <f>'PVWatts Hourly Results (2)'!L8716/1000</f>
        <v>0</v>
      </c>
      <c r="O8705" s="3">
        <f>'PVWatts Hourly Results (3)'!L8716/1000</f>
        <v>0</v>
      </c>
      <c r="P8705" s="3">
        <f>'PVWatts Hourly Results (4)'!L8716/1000</f>
        <v>0</v>
      </c>
      <c r="Q8705" s="130">
        <f>'PVWatts Hourly Results (5)'!L8716/1000</f>
        <v>0</v>
      </c>
    </row>
    <row r="8706" spans="2:17" x14ac:dyDescent="0.25">
      <c r="B8706" s="8">
        <v>12</v>
      </c>
      <c r="C8706" s="9">
        <v>28</v>
      </c>
      <c r="D8706" s="134">
        <f>'PVWatts Hourly Results (1)'!C8717</f>
        <v>0</v>
      </c>
      <c r="E8706" s="127">
        <f>DATE(YEAR(Inputs!$D$5),Summary!B8706,Summary!C8706)+TIME(D8706,0,0)</f>
        <v>363</v>
      </c>
      <c r="F8706" s="4">
        <f t="shared" si="949"/>
        <v>0</v>
      </c>
      <c r="G8706" s="4">
        <f t="shared" si="947"/>
        <v>6</v>
      </c>
      <c r="H8706" s="4">
        <f t="shared" si="950"/>
        <v>1</v>
      </c>
      <c r="I8706" s="4">
        <f t="shared" si="951"/>
        <v>0</v>
      </c>
      <c r="J8706" s="4">
        <f t="shared" si="952"/>
        <v>0</v>
      </c>
      <c r="K8706" s="4">
        <f t="shared" si="948"/>
        <v>0</v>
      </c>
      <c r="L8706" s="5">
        <f t="shared" si="953"/>
        <v>0</v>
      </c>
      <c r="M8706" s="137">
        <f>'PVWatts Hourly Results (1)'!L8717/1000</f>
        <v>0</v>
      </c>
      <c r="N8706" s="3">
        <f>'PVWatts Hourly Results (2)'!L8717/1000</f>
        <v>0</v>
      </c>
      <c r="O8706" s="3">
        <f>'PVWatts Hourly Results (3)'!L8717/1000</f>
        <v>0</v>
      </c>
      <c r="P8706" s="3">
        <f>'PVWatts Hourly Results (4)'!L8717/1000</f>
        <v>0</v>
      </c>
      <c r="Q8706" s="130">
        <f>'PVWatts Hourly Results (5)'!L8717/1000</f>
        <v>0</v>
      </c>
    </row>
    <row r="8707" spans="2:17" x14ac:dyDescent="0.25">
      <c r="B8707" s="8">
        <v>12</v>
      </c>
      <c r="C8707" s="9">
        <v>28</v>
      </c>
      <c r="D8707" s="134">
        <f>'PVWatts Hourly Results (1)'!C8718</f>
        <v>0</v>
      </c>
      <c r="E8707" s="127">
        <f>DATE(YEAR(Inputs!$D$5),Summary!B8707,Summary!C8707)+TIME(D8707,0,0)</f>
        <v>363</v>
      </c>
      <c r="F8707" s="4">
        <f t="shared" si="949"/>
        <v>0</v>
      </c>
      <c r="G8707" s="4">
        <f t="shared" si="947"/>
        <v>6</v>
      </c>
      <c r="H8707" s="4">
        <f t="shared" si="950"/>
        <v>1</v>
      </c>
      <c r="I8707" s="4">
        <f t="shared" si="951"/>
        <v>0</v>
      </c>
      <c r="J8707" s="4">
        <f t="shared" si="952"/>
        <v>0</v>
      </c>
      <c r="K8707" s="4">
        <f t="shared" si="948"/>
        <v>0</v>
      </c>
      <c r="L8707" s="5">
        <f t="shared" si="953"/>
        <v>0</v>
      </c>
      <c r="M8707" s="137">
        <f>'PVWatts Hourly Results (1)'!L8718/1000</f>
        <v>0</v>
      </c>
      <c r="N8707" s="3">
        <f>'PVWatts Hourly Results (2)'!L8718/1000</f>
        <v>0</v>
      </c>
      <c r="O8707" s="3">
        <f>'PVWatts Hourly Results (3)'!L8718/1000</f>
        <v>0</v>
      </c>
      <c r="P8707" s="3">
        <f>'PVWatts Hourly Results (4)'!L8718/1000</f>
        <v>0</v>
      </c>
      <c r="Q8707" s="130">
        <f>'PVWatts Hourly Results (5)'!L8718/1000</f>
        <v>0</v>
      </c>
    </row>
    <row r="8708" spans="2:17" x14ac:dyDescent="0.25">
      <c r="B8708" s="8">
        <v>12</v>
      </c>
      <c r="C8708" s="9">
        <v>28</v>
      </c>
      <c r="D8708" s="134">
        <f>'PVWatts Hourly Results (1)'!C8719</f>
        <v>0</v>
      </c>
      <c r="E8708" s="127">
        <f>DATE(YEAR(Inputs!$D$5),Summary!B8708,Summary!C8708)+TIME(D8708,0,0)</f>
        <v>363</v>
      </c>
      <c r="F8708" s="4">
        <f t="shared" si="949"/>
        <v>0</v>
      </c>
      <c r="G8708" s="4">
        <f t="shared" si="947"/>
        <v>6</v>
      </c>
      <c r="H8708" s="4">
        <f t="shared" si="950"/>
        <v>1</v>
      </c>
      <c r="I8708" s="4">
        <f t="shared" si="951"/>
        <v>0</v>
      </c>
      <c r="J8708" s="4">
        <f t="shared" si="952"/>
        <v>0</v>
      </c>
      <c r="K8708" s="4">
        <f t="shared" si="948"/>
        <v>0</v>
      </c>
      <c r="L8708" s="5">
        <f t="shared" si="953"/>
        <v>0</v>
      </c>
      <c r="M8708" s="137">
        <f>'PVWatts Hourly Results (1)'!L8719/1000</f>
        <v>0</v>
      </c>
      <c r="N8708" s="3">
        <f>'PVWatts Hourly Results (2)'!L8719/1000</f>
        <v>0</v>
      </c>
      <c r="O8708" s="3">
        <f>'PVWatts Hourly Results (3)'!L8719/1000</f>
        <v>0</v>
      </c>
      <c r="P8708" s="3">
        <f>'PVWatts Hourly Results (4)'!L8719/1000</f>
        <v>0</v>
      </c>
      <c r="Q8708" s="130">
        <f>'PVWatts Hourly Results (5)'!L8719/1000</f>
        <v>0</v>
      </c>
    </row>
    <row r="8709" spans="2:17" x14ac:dyDescent="0.25">
      <c r="B8709" s="8">
        <v>12</v>
      </c>
      <c r="C8709" s="9">
        <v>28</v>
      </c>
      <c r="D8709" s="134">
        <f>'PVWatts Hourly Results (1)'!C8720</f>
        <v>0</v>
      </c>
      <c r="E8709" s="127">
        <f>DATE(YEAR(Inputs!$D$5),Summary!B8709,Summary!C8709)+TIME(D8709,0,0)</f>
        <v>363</v>
      </c>
      <c r="F8709" s="4">
        <f t="shared" si="949"/>
        <v>0</v>
      </c>
      <c r="G8709" s="4">
        <f t="shared" si="947"/>
        <v>6</v>
      </c>
      <c r="H8709" s="4">
        <f t="shared" si="950"/>
        <v>1</v>
      </c>
      <c r="I8709" s="4">
        <f t="shared" si="951"/>
        <v>0</v>
      </c>
      <c r="J8709" s="4">
        <f t="shared" si="952"/>
        <v>0</v>
      </c>
      <c r="K8709" s="4">
        <f t="shared" si="948"/>
        <v>0</v>
      </c>
      <c r="L8709" s="5">
        <f t="shared" si="953"/>
        <v>0</v>
      </c>
      <c r="M8709" s="137">
        <f>'PVWatts Hourly Results (1)'!L8720/1000</f>
        <v>0</v>
      </c>
      <c r="N8709" s="3">
        <f>'PVWatts Hourly Results (2)'!L8720/1000</f>
        <v>0</v>
      </c>
      <c r="O8709" s="3">
        <f>'PVWatts Hourly Results (3)'!L8720/1000</f>
        <v>0</v>
      </c>
      <c r="P8709" s="3">
        <f>'PVWatts Hourly Results (4)'!L8720/1000</f>
        <v>0</v>
      </c>
      <c r="Q8709" s="130">
        <f>'PVWatts Hourly Results (5)'!L8720/1000</f>
        <v>0</v>
      </c>
    </row>
    <row r="8710" spans="2:17" x14ac:dyDescent="0.25">
      <c r="B8710" s="8">
        <v>12</v>
      </c>
      <c r="C8710" s="9">
        <v>29</v>
      </c>
      <c r="D8710" s="134">
        <f>'PVWatts Hourly Results (1)'!C8721</f>
        <v>0</v>
      </c>
      <c r="E8710" s="127">
        <f>DATE(YEAR(Inputs!$D$5),Summary!B8710,Summary!C8710)+TIME(D8710,0,0)</f>
        <v>364</v>
      </c>
      <c r="F8710" s="4">
        <f t="shared" si="949"/>
        <v>0</v>
      </c>
      <c r="G8710" s="4">
        <f t="shared" si="947"/>
        <v>7</v>
      </c>
      <c r="H8710" s="4">
        <f t="shared" si="950"/>
        <v>0</v>
      </c>
      <c r="I8710" s="4">
        <f t="shared" si="951"/>
        <v>0</v>
      </c>
      <c r="J8710" s="4">
        <f t="shared" si="952"/>
        <v>0</v>
      </c>
      <c r="K8710" s="4">
        <f t="shared" si="948"/>
        <v>0</v>
      </c>
      <c r="L8710" s="5">
        <f t="shared" si="953"/>
        <v>0</v>
      </c>
      <c r="M8710" s="137">
        <f>'PVWatts Hourly Results (1)'!L8721/1000</f>
        <v>0</v>
      </c>
      <c r="N8710" s="3">
        <f>'PVWatts Hourly Results (2)'!L8721/1000</f>
        <v>0</v>
      </c>
      <c r="O8710" s="3">
        <f>'PVWatts Hourly Results (3)'!L8721/1000</f>
        <v>0</v>
      </c>
      <c r="P8710" s="3">
        <f>'PVWatts Hourly Results (4)'!L8721/1000</f>
        <v>0</v>
      </c>
      <c r="Q8710" s="130">
        <f>'PVWatts Hourly Results (5)'!L8721/1000</f>
        <v>0</v>
      </c>
    </row>
    <row r="8711" spans="2:17" x14ac:dyDescent="0.25">
      <c r="B8711" s="8">
        <v>12</v>
      </c>
      <c r="C8711" s="9">
        <v>29</v>
      </c>
      <c r="D8711" s="134">
        <f>'PVWatts Hourly Results (1)'!C8722</f>
        <v>0</v>
      </c>
      <c r="E8711" s="127">
        <f>DATE(YEAR(Inputs!$D$5),Summary!B8711,Summary!C8711)+TIME(D8711,0,0)</f>
        <v>364</v>
      </c>
      <c r="F8711" s="4">
        <f t="shared" si="949"/>
        <v>0</v>
      </c>
      <c r="G8711" s="4">
        <f t="shared" si="947"/>
        <v>7</v>
      </c>
      <c r="H8711" s="4">
        <f t="shared" si="950"/>
        <v>0</v>
      </c>
      <c r="I8711" s="4">
        <f t="shared" si="951"/>
        <v>0</v>
      </c>
      <c r="J8711" s="4">
        <f t="shared" si="952"/>
        <v>0</v>
      </c>
      <c r="K8711" s="4">
        <f t="shared" si="948"/>
        <v>0</v>
      </c>
      <c r="L8711" s="5">
        <f t="shared" si="953"/>
        <v>0</v>
      </c>
      <c r="M8711" s="137">
        <f>'PVWatts Hourly Results (1)'!L8722/1000</f>
        <v>0</v>
      </c>
      <c r="N8711" s="3">
        <f>'PVWatts Hourly Results (2)'!L8722/1000</f>
        <v>0</v>
      </c>
      <c r="O8711" s="3">
        <f>'PVWatts Hourly Results (3)'!L8722/1000</f>
        <v>0</v>
      </c>
      <c r="P8711" s="3">
        <f>'PVWatts Hourly Results (4)'!L8722/1000</f>
        <v>0</v>
      </c>
      <c r="Q8711" s="130">
        <f>'PVWatts Hourly Results (5)'!L8722/1000</f>
        <v>0</v>
      </c>
    </row>
    <row r="8712" spans="2:17" x14ac:dyDescent="0.25">
      <c r="B8712" s="8">
        <v>12</v>
      </c>
      <c r="C8712" s="9">
        <v>29</v>
      </c>
      <c r="D8712" s="134">
        <f>'PVWatts Hourly Results (1)'!C8723</f>
        <v>0</v>
      </c>
      <c r="E8712" s="127">
        <f>DATE(YEAR(Inputs!$D$5),Summary!B8712,Summary!C8712)+TIME(D8712,0,0)</f>
        <v>364</v>
      </c>
      <c r="F8712" s="4">
        <f t="shared" si="949"/>
        <v>0</v>
      </c>
      <c r="G8712" s="4">
        <f t="shared" si="947"/>
        <v>7</v>
      </c>
      <c r="H8712" s="4">
        <f t="shared" si="950"/>
        <v>0</v>
      </c>
      <c r="I8712" s="4">
        <f t="shared" si="951"/>
        <v>0</v>
      </c>
      <c r="J8712" s="4">
        <f t="shared" si="952"/>
        <v>0</v>
      </c>
      <c r="K8712" s="4">
        <f t="shared" si="948"/>
        <v>0</v>
      </c>
      <c r="L8712" s="5">
        <f t="shared" si="953"/>
        <v>0</v>
      </c>
      <c r="M8712" s="137">
        <f>'PVWatts Hourly Results (1)'!L8723/1000</f>
        <v>0</v>
      </c>
      <c r="N8712" s="3">
        <f>'PVWatts Hourly Results (2)'!L8723/1000</f>
        <v>0</v>
      </c>
      <c r="O8712" s="3">
        <f>'PVWatts Hourly Results (3)'!L8723/1000</f>
        <v>0</v>
      </c>
      <c r="P8712" s="3">
        <f>'PVWatts Hourly Results (4)'!L8723/1000</f>
        <v>0</v>
      </c>
      <c r="Q8712" s="130">
        <f>'PVWatts Hourly Results (5)'!L8723/1000</f>
        <v>0</v>
      </c>
    </row>
    <row r="8713" spans="2:17" x14ac:dyDescent="0.25">
      <c r="B8713" s="8">
        <v>12</v>
      </c>
      <c r="C8713" s="9">
        <v>29</v>
      </c>
      <c r="D8713" s="134">
        <f>'PVWatts Hourly Results (1)'!C8724</f>
        <v>0</v>
      </c>
      <c r="E8713" s="127">
        <f>DATE(YEAR(Inputs!$D$5),Summary!B8713,Summary!C8713)+TIME(D8713,0,0)</f>
        <v>364</v>
      </c>
      <c r="F8713" s="4">
        <f t="shared" si="949"/>
        <v>0</v>
      </c>
      <c r="G8713" s="4">
        <f t="shared" si="947"/>
        <v>7</v>
      </c>
      <c r="H8713" s="4">
        <f t="shared" si="950"/>
        <v>0</v>
      </c>
      <c r="I8713" s="4">
        <f t="shared" si="951"/>
        <v>0</v>
      </c>
      <c r="J8713" s="4">
        <f t="shared" si="952"/>
        <v>0</v>
      </c>
      <c r="K8713" s="4">
        <f t="shared" si="948"/>
        <v>0</v>
      </c>
      <c r="L8713" s="5">
        <f t="shared" si="953"/>
        <v>0</v>
      </c>
      <c r="M8713" s="137">
        <f>'PVWatts Hourly Results (1)'!L8724/1000</f>
        <v>0</v>
      </c>
      <c r="N8713" s="3">
        <f>'PVWatts Hourly Results (2)'!L8724/1000</f>
        <v>0</v>
      </c>
      <c r="O8713" s="3">
        <f>'PVWatts Hourly Results (3)'!L8724/1000</f>
        <v>0</v>
      </c>
      <c r="P8713" s="3">
        <f>'PVWatts Hourly Results (4)'!L8724/1000</f>
        <v>0</v>
      </c>
      <c r="Q8713" s="130">
        <f>'PVWatts Hourly Results (5)'!L8724/1000</f>
        <v>0</v>
      </c>
    </row>
    <row r="8714" spans="2:17" x14ac:dyDescent="0.25">
      <c r="B8714" s="8">
        <v>12</v>
      </c>
      <c r="C8714" s="9">
        <v>29</v>
      </c>
      <c r="D8714" s="134">
        <f>'PVWatts Hourly Results (1)'!C8725</f>
        <v>0</v>
      </c>
      <c r="E8714" s="127">
        <f>DATE(YEAR(Inputs!$D$5),Summary!B8714,Summary!C8714)+TIME(D8714,0,0)</f>
        <v>364</v>
      </c>
      <c r="F8714" s="4">
        <f t="shared" si="949"/>
        <v>0</v>
      </c>
      <c r="G8714" s="4">
        <f t="shared" si="947"/>
        <v>7</v>
      </c>
      <c r="H8714" s="4">
        <f t="shared" si="950"/>
        <v>0</v>
      </c>
      <c r="I8714" s="4">
        <f t="shared" si="951"/>
        <v>0</v>
      </c>
      <c r="J8714" s="4">
        <f t="shared" si="952"/>
        <v>0</v>
      </c>
      <c r="K8714" s="4">
        <f t="shared" si="948"/>
        <v>0</v>
      </c>
      <c r="L8714" s="5">
        <f t="shared" si="953"/>
        <v>0</v>
      </c>
      <c r="M8714" s="137">
        <f>'PVWatts Hourly Results (1)'!L8725/1000</f>
        <v>0</v>
      </c>
      <c r="N8714" s="3">
        <f>'PVWatts Hourly Results (2)'!L8725/1000</f>
        <v>0</v>
      </c>
      <c r="O8714" s="3">
        <f>'PVWatts Hourly Results (3)'!L8725/1000</f>
        <v>0</v>
      </c>
      <c r="P8714" s="3">
        <f>'PVWatts Hourly Results (4)'!L8725/1000</f>
        <v>0</v>
      </c>
      <c r="Q8714" s="130">
        <f>'PVWatts Hourly Results (5)'!L8725/1000</f>
        <v>0</v>
      </c>
    </row>
    <row r="8715" spans="2:17" x14ac:dyDescent="0.25">
      <c r="B8715" s="8">
        <v>12</v>
      </c>
      <c r="C8715" s="9">
        <v>29</v>
      </c>
      <c r="D8715" s="134">
        <f>'PVWatts Hourly Results (1)'!C8726</f>
        <v>0</v>
      </c>
      <c r="E8715" s="127">
        <f>DATE(YEAR(Inputs!$D$5),Summary!B8715,Summary!C8715)+TIME(D8715,0,0)</f>
        <v>364</v>
      </c>
      <c r="F8715" s="4">
        <f t="shared" si="949"/>
        <v>0</v>
      </c>
      <c r="G8715" s="4">
        <f t="shared" si="947"/>
        <v>7</v>
      </c>
      <c r="H8715" s="4">
        <f t="shared" si="950"/>
        <v>0</v>
      </c>
      <c r="I8715" s="4">
        <f t="shared" si="951"/>
        <v>0</v>
      </c>
      <c r="J8715" s="4">
        <f t="shared" si="952"/>
        <v>0</v>
      </c>
      <c r="K8715" s="4">
        <f t="shared" si="948"/>
        <v>0</v>
      </c>
      <c r="L8715" s="5">
        <f t="shared" si="953"/>
        <v>0</v>
      </c>
      <c r="M8715" s="137">
        <f>'PVWatts Hourly Results (1)'!L8726/1000</f>
        <v>0</v>
      </c>
      <c r="N8715" s="3">
        <f>'PVWatts Hourly Results (2)'!L8726/1000</f>
        <v>0</v>
      </c>
      <c r="O8715" s="3">
        <f>'PVWatts Hourly Results (3)'!L8726/1000</f>
        <v>0</v>
      </c>
      <c r="P8715" s="3">
        <f>'PVWatts Hourly Results (4)'!L8726/1000</f>
        <v>0</v>
      </c>
      <c r="Q8715" s="130">
        <f>'PVWatts Hourly Results (5)'!L8726/1000</f>
        <v>0</v>
      </c>
    </row>
    <row r="8716" spans="2:17" x14ac:dyDescent="0.25">
      <c r="B8716" s="8">
        <v>12</v>
      </c>
      <c r="C8716" s="9">
        <v>29</v>
      </c>
      <c r="D8716" s="134">
        <f>'PVWatts Hourly Results (1)'!C8727</f>
        <v>0</v>
      </c>
      <c r="E8716" s="127">
        <f>DATE(YEAR(Inputs!$D$5),Summary!B8716,Summary!C8716)+TIME(D8716,0,0)</f>
        <v>364</v>
      </c>
      <c r="F8716" s="4">
        <f t="shared" si="949"/>
        <v>0</v>
      </c>
      <c r="G8716" s="4">
        <f t="shared" si="947"/>
        <v>7</v>
      </c>
      <c r="H8716" s="4">
        <f t="shared" si="950"/>
        <v>0</v>
      </c>
      <c r="I8716" s="4">
        <f t="shared" si="951"/>
        <v>0</v>
      </c>
      <c r="J8716" s="4">
        <f t="shared" si="952"/>
        <v>0</v>
      </c>
      <c r="K8716" s="4">
        <f t="shared" si="948"/>
        <v>0</v>
      </c>
      <c r="L8716" s="5">
        <f t="shared" si="953"/>
        <v>0</v>
      </c>
      <c r="M8716" s="137">
        <f>'PVWatts Hourly Results (1)'!L8727/1000</f>
        <v>0</v>
      </c>
      <c r="N8716" s="3">
        <f>'PVWatts Hourly Results (2)'!L8727/1000</f>
        <v>0</v>
      </c>
      <c r="O8716" s="3">
        <f>'PVWatts Hourly Results (3)'!L8727/1000</f>
        <v>0</v>
      </c>
      <c r="P8716" s="3">
        <f>'PVWatts Hourly Results (4)'!L8727/1000</f>
        <v>0</v>
      </c>
      <c r="Q8716" s="130">
        <f>'PVWatts Hourly Results (5)'!L8727/1000</f>
        <v>0</v>
      </c>
    </row>
    <row r="8717" spans="2:17" x14ac:dyDescent="0.25">
      <c r="B8717" s="8">
        <v>12</v>
      </c>
      <c r="C8717" s="9">
        <v>29</v>
      </c>
      <c r="D8717" s="134">
        <f>'PVWatts Hourly Results (1)'!C8728</f>
        <v>0</v>
      </c>
      <c r="E8717" s="127">
        <f>DATE(YEAR(Inputs!$D$5),Summary!B8717,Summary!C8717)+TIME(D8717,0,0)</f>
        <v>364</v>
      </c>
      <c r="F8717" s="4">
        <f t="shared" si="949"/>
        <v>0</v>
      </c>
      <c r="G8717" s="4">
        <f t="shared" si="947"/>
        <v>7</v>
      </c>
      <c r="H8717" s="4">
        <f t="shared" si="950"/>
        <v>0</v>
      </c>
      <c r="I8717" s="4">
        <f t="shared" si="951"/>
        <v>0</v>
      </c>
      <c r="J8717" s="4">
        <f t="shared" si="952"/>
        <v>0</v>
      </c>
      <c r="K8717" s="4">
        <f t="shared" si="948"/>
        <v>0</v>
      </c>
      <c r="L8717" s="5">
        <f t="shared" si="953"/>
        <v>0</v>
      </c>
      <c r="M8717" s="137">
        <f>'PVWatts Hourly Results (1)'!L8728/1000</f>
        <v>0</v>
      </c>
      <c r="N8717" s="3">
        <f>'PVWatts Hourly Results (2)'!L8728/1000</f>
        <v>0</v>
      </c>
      <c r="O8717" s="3">
        <f>'PVWatts Hourly Results (3)'!L8728/1000</f>
        <v>0</v>
      </c>
      <c r="P8717" s="3">
        <f>'PVWatts Hourly Results (4)'!L8728/1000</f>
        <v>0</v>
      </c>
      <c r="Q8717" s="130">
        <f>'PVWatts Hourly Results (5)'!L8728/1000</f>
        <v>0</v>
      </c>
    </row>
    <row r="8718" spans="2:17" x14ac:dyDescent="0.25">
      <c r="B8718" s="8">
        <v>12</v>
      </c>
      <c r="C8718" s="9">
        <v>29</v>
      </c>
      <c r="D8718" s="134">
        <f>'PVWatts Hourly Results (1)'!C8729</f>
        <v>0</v>
      </c>
      <c r="E8718" s="127">
        <f>DATE(YEAR(Inputs!$D$5),Summary!B8718,Summary!C8718)+TIME(D8718,0,0)</f>
        <v>364</v>
      </c>
      <c r="F8718" s="4">
        <f t="shared" si="949"/>
        <v>0</v>
      </c>
      <c r="G8718" s="4">
        <f t="shared" si="947"/>
        <v>7</v>
      </c>
      <c r="H8718" s="4">
        <f t="shared" si="950"/>
        <v>0</v>
      </c>
      <c r="I8718" s="4">
        <f t="shared" si="951"/>
        <v>0</v>
      </c>
      <c r="J8718" s="4">
        <f t="shared" si="952"/>
        <v>0</v>
      </c>
      <c r="K8718" s="4">
        <f t="shared" si="948"/>
        <v>0</v>
      </c>
      <c r="L8718" s="5">
        <f t="shared" si="953"/>
        <v>0</v>
      </c>
      <c r="M8718" s="137">
        <f>'PVWatts Hourly Results (1)'!L8729/1000</f>
        <v>0</v>
      </c>
      <c r="N8718" s="3">
        <f>'PVWatts Hourly Results (2)'!L8729/1000</f>
        <v>0</v>
      </c>
      <c r="O8718" s="3">
        <f>'PVWatts Hourly Results (3)'!L8729/1000</f>
        <v>0</v>
      </c>
      <c r="P8718" s="3">
        <f>'PVWatts Hourly Results (4)'!L8729/1000</f>
        <v>0</v>
      </c>
      <c r="Q8718" s="130">
        <f>'PVWatts Hourly Results (5)'!L8729/1000</f>
        <v>0</v>
      </c>
    </row>
    <row r="8719" spans="2:17" x14ac:dyDescent="0.25">
      <c r="B8719" s="8">
        <v>12</v>
      </c>
      <c r="C8719" s="9">
        <v>29</v>
      </c>
      <c r="D8719" s="134">
        <f>'PVWatts Hourly Results (1)'!C8730</f>
        <v>0</v>
      </c>
      <c r="E8719" s="127">
        <f>DATE(YEAR(Inputs!$D$5),Summary!B8719,Summary!C8719)+TIME(D8719,0,0)</f>
        <v>364</v>
      </c>
      <c r="F8719" s="4">
        <f t="shared" si="949"/>
        <v>0</v>
      </c>
      <c r="G8719" s="4">
        <f t="shared" si="947"/>
        <v>7</v>
      </c>
      <c r="H8719" s="4">
        <f t="shared" si="950"/>
        <v>0</v>
      </c>
      <c r="I8719" s="4">
        <f t="shared" si="951"/>
        <v>0</v>
      </c>
      <c r="J8719" s="4">
        <f t="shared" si="952"/>
        <v>0</v>
      </c>
      <c r="K8719" s="4">
        <f t="shared" si="948"/>
        <v>0</v>
      </c>
      <c r="L8719" s="5">
        <f t="shared" si="953"/>
        <v>0</v>
      </c>
      <c r="M8719" s="137">
        <f>'PVWatts Hourly Results (1)'!L8730/1000</f>
        <v>0</v>
      </c>
      <c r="N8719" s="3">
        <f>'PVWatts Hourly Results (2)'!L8730/1000</f>
        <v>0</v>
      </c>
      <c r="O8719" s="3">
        <f>'PVWatts Hourly Results (3)'!L8730/1000</f>
        <v>0</v>
      </c>
      <c r="P8719" s="3">
        <f>'PVWatts Hourly Results (4)'!L8730/1000</f>
        <v>0</v>
      </c>
      <c r="Q8719" s="130">
        <f>'PVWatts Hourly Results (5)'!L8730/1000</f>
        <v>0</v>
      </c>
    </row>
    <row r="8720" spans="2:17" x14ac:dyDescent="0.25">
      <c r="B8720" s="8">
        <v>12</v>
      </c>
      <c r="C8720" s="9">
        <v>29</v>
      </c>
      <c r="D8720" s="134">
        <f>'PVWatts Hourly Results (1)'!C8731</f>
        <v>0</v>
      </c>
      <c r="E8720" s="127">
        <f>DATE(YEAR(Inputs!$D$5),Summary!B8720,Summary!C8720)+TIME(D8720,0,0)</f>
        <v>364</v>
      </c>
      <c r="F8720" s="4">
        <f t="shared" si="949"/>
        <v>0</v>
      </c>
      <c r="G8720" s="4">
        <f t="shared" si="947"/>
        <v>7</v>
      </c>
      <c r="H8720" s="4">
        <f t="shared" si="950"/>
        <v>0</v>
      </c>
      <c r="I8720" s="4">
        <f t="shared" si="951"/>
        <v>0</v>
      </c>
      <c r="J8720" s="4">
        <f t="shared" si="952"/>
        <v>0</v>
      </c>
      <c r="K8720" s="4">
        <f t="shared" si="948"/>
        <v>0</v>
      </c>
      <c r="L8720" s="5">
        <f t="shared" si="953"/>
        <v>0</v>
      </c>
      <c r="M8720" s="137">
        <f>'PVWatts Hourly Results (1)'!L8731/1000</f>
        <v>0</v>
      </c>
      <c r="N8720" s="3">
        <f>'PVWatts Hourly Results (2)'!L8731/1000</f>
        <v>0</v>
      </c>
      <c r="O8720" s="3">
        <f>'PVWatts Hourly Results (3)'!L8731/1000</f>
        <v>0</v>
      </c>
      <c r="P8720" s="3">
        <f>'PVWatts Hourly Results (4)'!L8731/1000</f>
        <v>0</v>
      </c>
      <c r="Q8720" s="130">
        <f>'PVWatts Hourly Results (5)'!L8731/1000</f>
        <v>0</v>
      </c>
    </row>
    <row r="8721" spans="2:17" x14ac:dyDescent="0.25">
      <c r="B8721" s="8">
        <v>12</v>
      </c>
      <c r="C8721" s="9">
        <v>29</v>
      </c>
      <c r="D8721" s="134">
        <f>'PVWatts Hourly Results (1)'!C8732</f>
        <v>0</v>
      </c>
      <c r="E8721" s="127">
        <f>DATE(YEAR(Inputs!$D$5),Summary!B8721,Summary!C8721)+TIME(D8721,0,0)</f>
        <v>364</v>
      </c>
      <c r="F8721" s="4">
        <f t="shared" si="949"/>
        <v>0</v>
      </c>
      <c r="G8721" s="4">
        <f t="shared" si="947"/>
        <v>7</v>
      </c>
      <c r="H8721" s="4">
        <f t="shared" si="950"/>
        <v>0</v>
      </c>
      <c r="I8721" s="4">
        <f t="shared" si="951"/>
        <v>0</v>
      </c>
      <c r="J8721" s="4">
        <f t="shared" si="952"/>
        <v>0</v>
      </c>
      <c r="K8721" s="4">
        <f t="shared" si="948"/>
        <v>0</v>
      </c>
      <c r="L8721" s="5">
        <f t="shared" si="953"/>
        <v>0</v>
      </c>
      <c r="M8721" s="137">
        <f>'PVWatts Hourly Results (1)'!L8732/1000</f>
        <v>0</v>
      </c>
      <c r="N8721" s="3">
        <f>'PVWatts Hourly Results (2)'!L8732/1000</f>
        <v>0</v>
      </c>
      <c r="O8721" s="3">
        <f>'PVWatts Hourly Results (3)'!L8732/1000</f>
        <v>0</v>
      </c>
      <c r="P8721" s="3">
        <f>'PVWatts Hourly Results (4)'!L8732/1000</f>
        <v>0</v>
      </c>
      <c r="Q8721" s="130">
        <f>'PVWatts Hourly Results (5)'!L8732/1000</f>
        <v>0</v>
      </c>
    </row>
    <row r="8722" spans="2:17" x14ac:dyDescent="0.25">
      <c r="B8722" s="8">
        <v>12</v>
      </c>
      <c r="C8722" s="9">
        <v>29</v>
      </c>
      <c r="D8722" s="134">
        <f>'PVWatts Hourly Results (1)'!C8733</f>
        <v>0</v>
      </c>
      <c r="E8722" s="127">
        <f>DATE(YEAR(Inputs!$D$5),Summary!B8722,Summary!C8722)+TIME(D8722,0,0)</f>
        <v>364</v>
      </c>
      <c r="F8722" s="4">
        <f t="shared" si="949"/>
        <v>0</v>
      </c>
      <c r="G8722" s="4">
        <f t="shared" si="947"/>
        <v>7</v>
      </c>
      <c r="H8722" s="4">
        <f t="shared" si="950"/>
        <v>0</v>
      </c>
      <c r="I8722" s="4">
        <f t="shared" si="951"/>
        <v>0</v>
      </c>
      <c r="J8722" s="4">
        <f t="shared" si="952"/>
        <v>0</v>
      </c>
      <c r="K8722" s="4">
        <f t="shared" si="948"/>
        <v>0</v>
      </c>
      <c r="L8722" s="5">
        <f t="shared" si="953"/>
        <v>0</v>
      </c>
      <c r="M8722" s="137">
        <f>'PVWatts Hourly Results (1)'!L8733/1000</f>
        <v>0</v>
      </c>
      <c r="N8722" s="3">
        <f>'PVWatts Hourly Results (2)'!L8733/1000</f>
        <v>0</v>
      </c>
      <c r="O8722" s="3">
        <f>'PVWatts Hourly Results (3)'!L8733/1000</f>
        <v>0</v>
      </c>
      <c r="P8722" s="3">
        <f>'PVWatts Hourly Results (4)'!L8733/1000</f>
        <v>0</v>
      </c>
      <c r="Q8722" s="130">
        <f>'PVWatts Hourly Results (5)'!L8733/1000</f>
        <v>0</v>
      </c>
    </row>
    <row r="8723" spans="2:17" x14ac:dyDescent="0.25">
      <c r="B8723" s="8">
        <v>12</v>
      </c>
      <c r="C8723" s="9">
        <v>29</v>
      </c>
      <c r="D8723" s="134">
        <f>'PVWatts Hourly Results (1)'!C8734</f>
        <v>0</v>
      </c>
      <c r="E8723" s="127">
        <f>DATE(YEAR(Inputs!$D$5),Summary!B8723,Summary!C8723)+TIME(D8723,0,0)</f>
        <v>364</v>
      </c>
      <c r="F8723" s="4">
        <f t="shared" si="949"/>
        <v>0</v>
      </c>
      <c r="G8723" s="4">
        <f t="shared" si="947"/>
        <v>7</v>
      </c>
      <c r="H8723" s="4">
        <f t="shared" si="950"/>
        <v>0</v>
      </c>
      <c r="I8723" s="4">
        <f t="shared" si="951"/>
        <v>0</v>
      </c>
      <c r="J8723" s="4">
        <f t="shared" si="952"/>
        <v>0</v>
      </c>
      <c r="K8723" s="4">
        <f t="shared" si="948"/>
        <v>0</v>
      </c>
      <c r="L8723" s="5">
        <f t="shared" si="953"/>
        <v>0</v>
      </c>
      <c r="M8723" s="137">
        <f>'PVWatts Hourly Results (1)'!L8734/1000</f>
        <v>0</v>
      </c>
      <c r="N8723" s="3">
        <f>'PVWatts Hourly Results (2)'!L8734/1000</f>
        <v>0</v>
      </c>
      <c r="O8723" s="3">
        <f>'PVWatts Hourly Results (3)'!L8734/1000</f>
        <v>0</v>
      </c>
      <c r="P8723" s="3">
        <f>'PVWatts Hourly Results (4)'!L8734/1000</f>
        <v>0</v>
      </c>
      <c r="Q8723" s="130">
        <f>'PVWatts Hourly Results (5)'!L8734/1000</f>
        <v>0</v>
      </c>
    </row>
    <row r="8724" spans="2:17" x14ac:dyDescent="0.25">
      <c r="B8724" s="8">
        <v>12</v>
      </c>
      <c r="C8724" s="9">
        <v>29</v>
      </c>
      <c r="D8724" s="134">
        <f>'PVWatts Hourly Results (1)'!C8735</f>
        <v>0</v>
      </c>
      <c r="E8724" s="127">
        <f>DATE(YEAR(Inputs!$D$5),Summary!B8724,Summary!C8724)+TIME(D8724,0,0)</f>
        <v>364</v>
      </c>
      <c r="F8724" s="4">
        <f t="shared" si="949"/>
        <v>0</v>
      </c>
      <c r="G8724" s="4">
        <f t="shared" si="947"/>
        <v>7</v>
      </c>
      <c r="H8724" s="4">
        <f t="shared" si="950"/>
        <v>0</v>
      </c>
      <c r="I8724" s="4">
        <f t="shared" si="951"/>
        <v>0</v>
      </c>
      <c r="J8724" s="4">
        <f t="shared" si="952"/>
        <v>0</v>
      </c>
      <c r="K8724" s="4">
        <f t="shared" si="948"/>
        <v>0</v>
      </c>
      <c r="L8724" s="5">
        <f t="shared" si="953"/>
        <v>0</v>
      </c>
      <c r="M8724" s="137">
        <f>'PVWatts Hourly Results (1)'!L8735/1000</f>
        <v>0</v>
      </c>
      <c r="N8724" s="3">
        <f>'PVWatts Hourly Results (2)'!L8735/1000</f>
        <v>0</v>
      </c>
      <c r="O8724" s="3">
        <f>'PVWatts Hourly Results (3)'!L8735/1000</f>
        <v>0</v>
      </c>
      <c r="P8724" s="3">
        <f>'PVWatts Hourly Results (4)'!L8735/1000</f>
        <v>0</v>
      </c>
      <c r="Q8724" s="130">
        <f>'PVWatts Hourly Results (5)'!L8735/1000</f>
        <v>0</v>
      </c>
    </row>
    <row r="8725" spans="2:17" x14ac:dyDescent="0.25">
      <c r="B8725" s="8">
        <v>12</v>
      </c>
      <c r="C8725" s="9">
        <v>29</v>
      </c>
      <c r="D8725" s="134">
        <f>'PVWatts Hourly Results (1)'!C8736</f>
        <v>0</v>
      </c>
      <c r="E8725" s="127">
        <f>DATE(YEAR(Inputs!$D$5),Summary!B8725,Summary!C8725)+TIME(D8725,0,0)</f>
        <v>364</v>
      </c>
      <c r="F8725" s="4">
        <f t="shared" si="949"/>
        <v>0</v>
      </c>
      <c r="G8725" s="4">
        <f t="shared" si="947"/>
        <v>7</v>
      </c>
      <c r="H8725" s="4">
        <f t="shared" si="950"/>
        <v>0</v>
      </c>
      <c r="I8725" s="4">
        <f t="shared" si="951"/>
        <v>0</v>
      </c>
      <c r="J8725" s="4">
        <f t="shared" si="952"/>
        <v>0</v>
      </c>
      <c r="K8725" s="4">
        <f t="shared" si="948"/>
        <v>0</v>
      </c>
      <c r="L8725" s="5">
        <f t="shared" si="953"/>
        <v>0</v>
      </c>
      <c r="M8725" s="137">
        <f>'PVWatts Hourly Results (1)'!L8736/1000</f>
        <v>0</v>
      </c>
      <c r="N8725" s="3">
        <f>'PVWatts Hourly Results (2)'!L8736/1000</f>
        <v>0</v>
      </c>
      <c r="O8725" s="3">
        <f>'PVWatts Hourly Results (3)'!L8736/1000</f>
        <v>0</v>
      </c>
      <c r="P8725" s="3">
        <f>'PVWatts Hourly Results (4)'!L8736/1000</f>
        <v>0</v>
      </c>
      <c r="Q8725" s="130">
        <f>'PVWatts Hourly Results (5)'!L8736/1000</f>
        <v>0</v>
      </c>
    </row>
    <row r="8726" spans="2:17" x14ac:dyDescent="0.25">
      <c r="B8726" s="8">
        <v>12</v>
      </c>
      <c r="C8726" s="9">
        <v>29</v>
      </c>
      <c r="D8726" s="134">
        <f>'PVWatts Hourly Results (1)'!C8737</f>
        <v>0</v>
      </c>
      <c r="E8726" s="127">
        <f>DATE(YEAR(Inputs!$D$5),Summary!B8726,Summary!C8726)+TIME(D8726,0,0)</f>
        <v>364</v>
      </c>
      <c r="F8726" s="4">
        <f t="shared" si="949"/>
        <v>0</v>
      </c>
      <c r="G8726" s="4">
        <f t="shared" ref="G8726:G8781" si="954">WEEKDAY(E8726)</f>
        <v>7</v>
      </c>
      <c r="H8726" s="4">
        <f t="shared" si="950"/>
        <v>0</v>
      </c>
      <c r="I8726" s="4">
        <f t="shared" si="951"/>
        <v>0</v>
      </c>
      <c r="J8726" s="4">
        <f t="shared" si="952"/>
        <v>0</v>
      </c>
      <c r="K8726" s="4">
        <f t="shared" ref="K8726:K8755" si="955">IF(OR(AND(B8726=7,C8726=4),AND(B8726=1,C8726=1)),1,0)</f>
        <v>0</v>
      </c>
      <c r="L8726" s="5">
        <f t="shared" si="953"/>
        <v>0</v>
      </c>
      <c r="M8726" s="137">
        <f>'PVWatts Hourly Results (1)'!L8737/1000</f>
        <v>0</v>
      </c>
      <c r="N8726" s="3">
        <f>'PVWatts Hourly Results (2)'!L8737/1000</f>
        <v>0</v>
      </c>
      <c r="O8726" s="3">
        <f>'PVWatts Hourly Results (3)'!L8737/1000</f>
        <v>0</v>
      </c>
      <c r="P8726" s="3">
        <f>'PVWatts Hourly Results (4)'!L8737/1000</f>
        <v>0</v>
      </c>
      <c r="Q8726" s="130">
        <f>'PVWatts Hourly Results (5)'!L8737/1000</f>
        <v>0</v>
      </c>
    </row>
    <row r="8727" spans="2:17" x14ac:dyDescent="0.25">
      <c r="B8727" s="8">
        <v>12</v>
      </c>
      <c r="C8727" s="9">
        <v>29</v>
      </c>
      <c r="D8727" s="134">
        <f>'PVWatts Hourly Results (1)'!C8738</f>
        <v>0</v>
      </c>
      <c r="E8727" s="127">
        <f>DATE(YEAR(Inputs!$D$5),Summary!B8727,Summary!C8727)+TIME(D8727,0,0)</f>
        <v>364</v>
      </c>
      <c r="F8727" s="4">
        <f t="shared" ref="F8727:F8781" si="956">IF(OR(B8727&lt;3,B8727=6,B8727=7,B8727=8),1,0)</f>
        <v>0</v>
      </c>
      <c r="G8727" s="4">
        <f t="shared" si="954"/>
        <v>7</v>
      </c>
      <c r="H8727" s="4">
        <f t="shared" ref="H8727:H8781" si="957">IF(OR(G8727=2,G8727=3,G8727=4,G8727=5,G8727=6),1,0)</f>
        <v>0</v>
      </c>
      <c r="I8727" s="4">
        <f t="shared" ref="I8727:I8781" si="958">IF(AND(B8727&gt;5,B8727&lt;9,D8727&gt;=13,D8727&lt;=16,H8727=1),1,0)</f>
        <v>0</v>
      </c>
      <c r="J8727" s="4">
        <f t="shared" ref="J8727:J8781" si="959">IF(AND(B8727&lt;3,OR(AND(D8727&gt;6,D8727&lt;9),AND(D8727&gt;17,D8727&lt;20)),H8727=1),1,0)</f>
        <v>0</v>
      </c>
      <c r="K8727" s="4">
        <f t="shared" si="955"/>
        <v>0</v>
      </c>
      <c r="L8727" s="5">
        <f t="shared" ref="L8727:L8781" si="960">IFERROR(IF(AND(F8727=1,H8727=1,OR(I8727=1,J8727=1),K8727=0),1,0),"")</f>
        <v>0</v>
      </c>
      <c r="M8727" s="137">
        <f>'PVWatts Hourly Results (1)'!L8738/1000</f>
        <v>0</v>
      </c>
      <c r="N8727" s="3">
        <f>'PVWatts Hourly Results (2)'!L8738/1000</f>
        <v>0</v>
      </c>
      <c r="O8727" s="3">
        <f>'PVWatts Hourly Results (3)'!L8738/1000</f>
        <v>0</v>
      </c>
      <c r="P8727" s="3">
        <f>'PVWatts Hourly Results (4)'!L8738/1000</f>
        <v>0</v>
      </c>
      <c r="Q8727" s="130">
        <f>'PVWatts Hourly Results (5)'!L8738/1000</f>
        <v>0</v>
      </c>
    </row>
    <row r="8728" spans="2:17" x14ac:dyDescent="0.25">
      <c r="B8728" s="8">
        <v>12</v>
      </c>
      <c r="C8728" s="9">
        <v>29</v>
      </c>
      <c r="D8728" s="134">
        <f>'PVWatts Hourly Results (1)'!C8739</f>
        <v>0</v>
      </c>
      <c r="E8728" s="127">
        <f>DATE(YEAR(Inputs!$D$5),Summary!B8728,Summary!C8728)+TIME(D8728,0,0)</f>
        <v>364</v>
      </c>
      <c r="F8728" s="4">
        <f t="shared" si="956"/>
        <v>0</v>
      </c>
      <c r="G8728" s="4">
        <f t="shared" si="954"/>
        <v>7</v>
      </c>
      <c r="H8728" s="4">
        <f t="shared" si="957"/>
        <v>0</v>
      </c>
      <c r="I8728" s="4">
        <f t="shared" si="958"/>
        <v>0</v>
      </c>
      <c r="J8728" s="4">
        <f t="shared" si="959"/>
        <v>0</v>
      </c>
      <c r="K8728" s="4">
        <f t="shared" si="955"/>
        <v>0</v>
      </c>
      <c r="L8728" s="5">
        <f t="shared" si="960"/>
        <v>0</v>
      </c>
      <c r="M8728" s="137">
        <f>'PVWatts Hourly Results (1)'!L8739/1000</f>
        <v>0</v>
      </c>
      <c r="N8728" s="3">
        <f>'PVWatts Hourly Results (2)'!L8739/1000</f>
        <v>0</v>
      </c>
      <c r="O8728" s="3">
        <f>'PVWatts Hourly Results (3)'!L8739/1000</f>
        <v>0</v>
      </c>
      <c r="P8728" s="3">
        <f>'PVWatts Hourly Results (4)'!L8739/1000</f>
        <v>0</v>
      </c>
      <c r="Q8728" s="130">
        <f>'PVWatts Hourly Results (5)'!L8739/1000</f>
        <v>0</v>
      </c>
    </row>
    <row r="8729" spans="2:17" x14ac:dyDescent="0.25">
      <c r="B8729" s="8">
        <v>12</v>
      </c>
      <c r="C8729" s="9">
        <v>29</v>
      </c>
      <c r="D8729" s="134">
        <f>'PVWatts Hourly Results (1)'!C8740</f>
        <v>0</v>
      </c>
      <c r="E8729" s="127">
        <f>DATE(YEAR(Inputs!$D$5),Summary!B8729,Summary!C8729)+TIME(D8729,0,0)</f>
        <v>364</v>
      </c>
      <c r="F8729" s="4">
        <f t="shared" si="956"/>
        <v>0</v>
      </c>
      <c r="G8729" s="4">
        <f t="shared" si="954"/>
        <v>7</v>
      </c>
      <c r="H8729" s="4">
        <f t="shared" si="957"/>
        <v>0</v>
      </c>
      <c r="I8729" s="4">
        <f t="shared" si="958"/>
        <v>0</v>
      </c>
      <c r="J8729" s="4">
        <f t="shared" si="959"/>
        <v>0</v>
      </c>
      <c r="K8729" s="4">
        <f t="shared" si="955"/>
        <v>0</v>
      </c>
      <c r="L8729" s="5">
        <f t="shared" si="960"/>
        <v>0</v>
      </c>
      <c r="M8729" s="137">
        <f>'PVWatts Hourly Results (1)'!L8740/1000</f>
        <v>0</v>
      </c>
      <c r="N8729" s="3">
        <f>'PVWatts Hourly Results (2)'!L8740/1000</f>
        <v>0</v>
      </c>
      <c r="O8729" s="3">
        <f>'PVWatts Hourly Results (3)'!L8740/1000</f>
        <v>0</v>
      </c>
      <c r="P8729" s="3">
        <f>'PVWatts Hourly Results (4)'!L8740/1000</f>
        <v>0</v>
      </c>
      <c r="Q8729" s="130">
        <f>'PVWatts Hourly Results (5)'!L8740/1000</f>
        <v>0</v>
      </c>
    </row>
    <row r="8730" spans="2:17" x14ac:dyDescent="0.25">
      <c r="B8730" s="8">
        <v>12</v>
      </c>
      <c r="C8730" s="9">
        <v>29</v>
      </c>
      <c r="D8730" s="134">
        <f>'PVWatts Hourly Results (1)'!C8741</f>
        <v>0</v>
      </c>
      <c r="E8730" s="127">
        <f>DATE(YEAR(Inputs!$D$5),Summary!B8730,Summary!C8730)+TIME(D8730,0,0)</f>
        <v>364</v>
      </c>
      <c r="F8730" s="4">
        <f t="shared" si="956"/>
        <v>0</v>
      </c>
      <c r="G8730" s="4">
        <f t="shared" si="954"/>
        <v>7</v>
      </c>
      <c r="H8730" s="4">
        <f t="shared" si="957"/>
        <v>0</v>
      </c>
      <c r="I8730" s="4">
        <f t="shared" si="958"/>
        <v>0</v>
      </c>
      <c r="J8730" s="4">
        <f t="shared" si="959"/>
        <v>0</v>
      </c>
      <c r="K8730" s="4">
        <f t="shared" si="955"/>
        <v>0</v>
      </c>
      <c r="L8730" s="5">
        <f t="shared" si="960"/>
        <v>0</v>
      </c>
      <c r="M8730" s="137">
        <f>'PVWatts Hourly Results (1)'!L8741/1000</f>
        <v>0</v>
      </c>
      <c r="N8730" s="3">
        <f>'PVWatts Hourly Results (2)'!L8741/1000</f>
        <v>0</v>
      </c>
      <c r="O8730" s="3">
        <f>'PVWatts Hourly Results (3)'!L8741/1000</f>
        <v>0</v>
      </c>
      <c r="P8730" s="3">
        <f>'PVWatts Hourly Results (4)'!L8741/1000</f>
        <v>0</v>
      </c>
      <c r="Q8730" s="130">
        <f>'PVWatts Hourly Results (5)'!L8741/1000</f>
        <v>0</v>
      </c>
    </row>
    <row r="8731" spans="2:17" x14ac:dyDescent="0.25">
      <c r="B8731" s="8">
        <v>12</v>
      </c>
      <c r="C8731" s="9">
        <v>29</v>
      </c>
      <c r="D8731" s="134">
        <f>'PVWatts Hourly Results (1)'!C8742</f>
        <v>0</v>
      </c>
      <c r="E8731" s="127">
        <f>DATE(YEAR(Inputs!$D$5),Summary!B8731,Summary!C8731)+TIME(D8731,0,0)</f>
        <v>364</v>
      </c>
      <c r="F8731" s="4">
        <f t="shared" si="956"/>
        <v>0</v>
      </c>
      <c r="G8731" s="4">
        <f t="shared" si="954"/>
        <v>7</v>
      </c>
      <c r="H8731" s="4">
        <f t="shared" si="957"/>
        <v>0</v>
      </c>
      <c r="I8731" s="4">
        <f t="shared" si="958"/>
        <v>0</v>
      </c>
      <c r="J8731" s="4">
        <f t="shared" si="959"/>
        <v>0</v>
      </c>
      <c r="K8731" s="4">
        <f t="shared" si="955"/>
        <v>0</v>
      </c>
      <c r="L8731" s="5">
        <f t="shared" si="960"/>
        <v>0</v>
      </c>
      <c r="M8731" s="137">
        <f>'PVWatts Hourly Results (1)'!L8742/1000</f>
        <v>0</v>
      </c>
      <c r="N8731" s="3">
        <f>'PVWatts Hourly Results (2)'!L8742/1000</f>
        <v>0</v>
      </c>
      <c r="O8731" s="3">
        <f>'PVWatts Hourly Results (3)'!L8742/1000</f>
        <v>0</v>
      </c>
      <c r="P8731" s="3">
        <f>'PVWatts Hourly Results (4)'!L8742/1000</f>
        <v>0</v>
      </c>
      <c r="Q8731" s="130">
        <f>'PVWatts Hourly Results (5)'!L8742/1000</f>
        <v>0</v>
      </c>
    </row>
    <row r="8732" spans="2:17" x14ac:dyDescent="0.25">
      <c r="B8732" s="8">
        <v>12</v>
      </c>
      <c r="C8732" s="9">
        <v>29</v>
      </c>
      <c r="D8732" s="134">
        <f>'PVWatts Hourly Results (1)'!C8743</f>
        <v>0</v>
      </c>
      <c r="E8732" s="127">
        <f>DATE(YEAR(Inputs!$D$5),Summary!B8732,Summary!C8732)+TIME(D8732,0,0)</f>
        <v>364</v>
      </c>
      <c r="F8732" s="4">
        <f t="shared" si="956"/>
        <v>0</v>
      </c>
      <c r="G8732" s="4">
        <f t="shared" si="954"/>
        <v>7</v>
      </c>
      <c r="H8732" s="4">
        <f t="shared" si="957"/>
        <v>0</v>
      </c>
      <c r="I8732" s="4">
        <f t="shared" si="958"/>
        <v>0</v>
      </c>
      <c r="J8732" s="4">
        <f t="shared" si="959"/>
        <v>0</v>
      </c>
      <c r="K8732" s="4">
        <f t="shared" si="955"/>
        <v>0</v>
      </c>
      <c r="L8732" s="5">
        <f t="shared" si="960"/>
        <v>0</v>
      </c>
      <c r="M8732" s="137">
        <f>'PVWatts Hourly Results (1)'!L8743/1000</f>
        <v>0</v>
      </c>
      <c r="N8732" s="3">
        <f>'PVWatts Hourly Results (2)'!L8743/1000</f>
        <v>0</v>
      </c>
      <c r="O8732" s="3">
        <f>'PVWatts Hourly Results (3)'!L8743/1000</f>
        <v>0</v>
      </c>
      <c r="P8732" s="3">
        <f>'PVWatts Hourly Results (4)'!L8743/1000</f>
        <v>0</v>
      </c>
      <c r="Q8732" s="130">
        <f>'PVWatts Hourly Results (5)'!L8743/1000</f>
        <v>0</v>
      </c>
    </row>
    <row r="8733" spans="2:17" x14ac:dyDescent="0.25">
      <c r="B8733" s="8">
        <v>12</v>
      </c>
      <c r="C8733" s="9">
        <v>29</v>
      </c>
      <c r="D8733" s="134">
        <f>'PVWatts Hourly Results (1)'!C8744</f>
        <v>0</v>
      </c>
      <c r="E8733" s="127">
        <f>DATE(YEAR(Inputs!$D$5),Summary!B8733,Summary!C8733)+TIME(D8733,0,0)</f>
        <v>364</v>
      </c>
      <c r="F8733" s="4">
        <f t="shared" si="956"/>
        <v>0</v>
      </c>
      <c r="G8733" s="4">
        <f t="shared" si="954"/>
        <v>7</v>
      </c>
      <c r="H8733" s="4">
        <f t="shared" si="957"/>
        <v>0</v>
      </c>
      <c r="I8733" s="4">
        <f t="shared" si="958"/>
        <v>0</v>
      </c>
      <c r="J8733" s="4">
        <f t="shared" si="959"/>
        <v>0</v>
      </c>
      <c r="K8733" s="4">
        <f t="shared" si="955"/>
        <v>0</v>
      </c>
      <c r="L8733" s="5">
        <f t="shared" si="960"/>
        <v>0</v>
      </c>
      <c r="M8733" s="137">
        <f>'PVWatts Hourly Results (1)'!L8744/1000</f>
        <v>0</v>
      </c>
      <c r="N8733" s="3">
        <f>'PVWatts Hourly Results (2)'!L8744/1000</f>
        <v>0</v>
      </c>
      <c r="O8733" s="3">
        <f>'PVWatts Hourly Results (3)'!L8744/1000</f>
        <v>0</v>
      </c>
      <c r="P8733" s="3">
        <f>'PVWatts Hourly Results (4)'!L8744/1000</f>
        <v>0</v>
      </c>
      <c r="Q8733" s="130">
        <f>'PVWatts Hourly Results (5)'!L8744/1000</f>
        <v>0</v>
      </c>
    </row>
    <row r="8734" spans="2:17" x14ac:dyDescent="0.25">
      <c r="B8734" s="8">
        <v>12</v>
      </c>
      <c r="C8734" s="9">
        <v>30</v>
      </c>
      <c r="D8734" s="134">
        <f>'PVWatts Hourly Results (1)'!C8745</f>
        <v>0</v>
      </c>
      <c r="E8734" s="127">
        <f>DATE(YEAR(Inputs!$D$5),Summary!B8734,Summary!C8734)+TIME(D8734,0,0)</f>
        <v>365</v>
      </c>
      <c r="F8734" s="4">
        <f t="shared" si="956"/>
        <v>0</v>
      </c>
      <c r="G8734" s="4">
        <f t="shared" si="954"/>
        <v>1</v>
      </c>
      <c r="H8734" s="4">
        <f t="shared" si="957"/>
        <v>0</v>
      </c>
      <c r="I8734" s="4">
        <f t="shared" si="958"/>
        <v>0</v>
      </c>
      <c r="J8734" s="4">
        <f t="shared" si="959"/>
        <v>0</v>
      </c>
      <c r="K8734" s="4">
        <f t="shared" si="955"/>
        <v>0</v>
      </c>
      <c r="L8734" s="5">
        <f t="shared" si="960"/>
        <v>0</v>
      </c>
      <c r="M8734" s="137">
        <f>'PVWatts Hourly Results (1)'!L8745/1000</f>
        <v>0</v>
      </c>
      <c r="N8734" s="3">
        <f>'PVWatts Hourly Results (2)'!L8745/1000</f>
        <v>0</v>
      </c>
      <c r="O8734" s="3">
        <f>'PVWatts Hourly Results (3)'!L8745/1000</f>
        <v>0</v>
      </c>
      <c r="P8734" s="3">
        <f>'PVWatts Hourly Results (4)'!L8745/1000</f>
        <v>0</v>
      </c>
      <c r="Q8734" s="130">
        <f>'PVWatts Hourly Results (5)'!L8745/1000</f>
        <v>0</v>
      </c>
    </row>
    <row r="8735" spans="2:17" x14ac:dyDescent="0.25">
      <c r="B8735" s="8">
        <v>12</v>
      </c>
      <c r="C8735" s="9">
        <v>30</v>
      </c>
      <c r="D8735" s="134">
        <f>'PVWatts Hourly Results (1)'!C8746</f>
        <v>0</v>
      </c>
      <c r="E8735" s="127">
        <f>DATE(YEAR(Inputs!$D$5),Summary!B8735,Summary!C8735)+TIME(D8735,0,0)</f>
        <v>365</v>
      </c>
      <c r="F8735" s="4">
        <f t="shared" si="956"/>
        <v>0</v>
      </c>
      <c r="G8735" s="4">
        <f t="shared" si="954"/>
        <v>1</v>
      </c>
      <c r="H8735" s="4">
        <f t="shared" si="957"/>
        <v>0</v>
      </c>
      <c r="I8735" s="4">
        <f t="shared" si="958"/>
        <v>0</v>
      </c>
      <c r="J8735" s="4">
        <f t="shared" si="959"/>
        <v>0</v>
      </c>
      <c r="K8735" s="4">
        <f t="shared" si="955"/>
        <v>0</v>
      </c>
      <c r="L8735" s="5">
        <f t="shared" si="960"/>
        <v>0</v>
      </c>
      <c r="M8735" s="137">
        <f>'PVWatts Hourly Results (1)'!L8746/1000</f>
        <v>0</v>
      </c>
      <c r="N8735" s="3">
        <f>'PVWatts Hourly Results (2)'!L8746/1000</f>
        <v>0</v>
      </c>
      <c r="O8735" s="3">
        <f>'PVWatts Hourly Results (3)'!L8746/1000</f>
        <v>0</v>
      </c>
      <c r="P8735" s="3">
        <f>'PVWatts Hourly Results (4)'!L8746/1000</f>
        <v>0</v>
      </c>
      <c r="Q8735" s="130">
        <f>'PVWatts Hourly Results (5)'!L8746/1000</f>
        <v>0</v>
      </c>
    </row>
    <row r="8736" spans="2:17" x14ac:dyDescent="0.25">
      <c r="B8736" s="8">
        <v>12</v>
      </c>
      <c r="C8736" s="9">
        <v>30</v>
      </c>
      <c r="D8736" s="134">
        <f>'PVWatts Hourly Results (1)'!C8747</f>
        <v>0</v>
      </c>
      <c r="E8736" s="127">
        <f>DATE(YEAR(Inputs!$D$5),Summary!B8736,Summary!C8736)+TIME(D8736,0,0)</f>
        <v>365</v>
      </c>
      <c r="F8736" s="4">
        <f t="shared" si="956"/>
        <v>0</v>
      </c>
      <c r="G8736" s="4">
        <f t="shared" si="954"/>
        <v>1</v>
      </c>
      <c r="H8736" s="4">
        <f t="shared" si="957"/>
        <v>0</v>
      </c>
      <c r="I8736" s="4">
        <f t="shared" si="958"/>
        <v>0</v>
      </c>
      <c r="J8736" s="4">
        <f t="shared" si="959"/>
        <v>0</v>
      </c>
      <c r="K8736" s="4">
        <f t="shared" si="955"/>
        <v>0</v>
      </c>
      <c r="L8736" s="5">
        <f t="shared" si="960"/>
        <v>0</v>
      </c>
      <c r="M8736" s="137">
        <f>'PVWatts Hourly Results (1)'!L8747/1000</f>
        <v>0</v>
      </c>
      <c r="N8736" s="3">
        <f>'PVWatts Hourly Results (2)'!L8747/1000</f>
        <v>0</v>
      </c>
      <c r="O8736" s="3">
        <f>'PVWatts Hourly Results (3)'!L8747/1000</f>
        <v>0</v>
      </c>
      <c r="P8736" s="3">
        <f>'PVWatts Hourly Results (4)'!L8747/1000</f>
        <v>0</v>
      </c>
      <c r="Q8736" s="130">
        <f>'PVWatts Hourly Results (5)'!L8747/1000</f>
        <v>0</v>
      </c>
    </row>
    <row r="8737" spans="2:17" x14ac:dyDescent="0.25">
      <c r="B8737" s="8">
        <v>12</v>
      </c>
      <c r="C8737" s="9">
        <v>30</v>
      </c>
      <c r="D8737" s="134">
        <f>'PVWatts Hourly Results (1)'!C8748</f>
        <v>0</v>
      </c>
      <c r="E8737" s="127">
        <f>DATE(YEAR(Inputs!$D$5),Summary!B8737,Summary!C8737)+TIME(D8737,0,0)</f>
        <v>365</v>
      </c>
      <c r="F8737" s="4">
        <f t="shared" si="956"/>
        <v>0</v>
      </c>
      <c r="G8737" s="4">
        <f t="shared" si="954"/>
        <v>1</v>
      </c>
      <c r="H8737" s="4">
        <f t="shared" si="957"/>
        <v>0</v>
      </c>
      <c r="I8737" s="4">
        <f t="shared" si="958"/>
        <v>0</v>
      </c>
      <c r="J8737" s="4">
        <f t="shared" si="959"/>
        <v>0</v>
      </c>
      <c r="K8737" s="4">
        <f t="shared" si="955"/>
        <v>0</v>
      </c>
      <c r="L8737" s="5">
        <f t="shared" si="960"/>
        <v>0</v>
      </c>
      <c r="M8737" s="137">
        <f>'PVWatts Hourly Results (1)'!L8748/1000</f>
        <v>0</v>
      </c>
      <c r="N8737" s="3">
        <f>'PVWatts Hourly Results (2)'!L8748/1000</f>
        <v>0</v>
      </c>
      <c r="O8737" s="3">
        <f>'PVWatts Hourly Results (3)'!L8748/1000</f>
        <v>0</v>
      </c>
      <c r="P8737" s="3">
        <f>'PVWatts Hourly Results (4)'!L8748/1000</f>
        <v>0</v>
      </c>
      <c r="Q8737" s="130">
        <f>'PVWatts Hourly Results (5)'!L8748/1000</f>
        <v>0</v>
      </c>
    </row>
    <row r="8738" spans="2:17" x14ac:dyDescent="0.25">
      <c r="B8738" s="8">
        <v>12</v>
      </c>
      <c r="C8738" s="9">
        <v>30</v>
      </c>
      <c r="D8738" s="134">
        <f>'PVWatts Hourly Results (1)'!C8749</f>
        <v>0</v>
      </c>
      <c r="E8738" s="127">
        <f>DATE(YEAR(Inputs!$D$5),Summary!B8738,Summary!C8738)+TIME(D8738,0,0)</f>
        <v>365</v>
      </c>
      <c r="F8738" s="4">
        <f t="shared" si="956"/>
        <v>0</v>
      </c>
      <c r="G8738" s="4">
        <f t="shared" si="954"/>
        <v>1</v>
      </c>
      <c r="H8738" s="4">
        <f t="shared" si="957"/>
        <v>0</v>
      </c>
      <c r="I8738" s="4">
        <f t="shared" si="958"/>
        <v>0</v>
      </c>
      <c r="J8738" s="4">
        <f t="shared" si="959"/>
        <v>0</v>
      </c>
      <c r="K8738" s="4">
        <f t="shared" si="955"/>
        <v>0</v>
      </c>
      <c r="L8738" s="5">
        <f t="shared" si="960"/>
        <v>0</v>
      </c>
      <c r="M8738" s="137">
        <f>'PVWatts Hourly Results (1)'!L8749/1000</f>
        <v>0</v>
      </c>
      <c r="N8738" s="3">
        <f>'PVWatts Hourly Results (2)'!L8749/1000</f>
        <v>0</v>
      </c>
      <c r="O8738" s="3">
        <f>'PVWatts Hourly Results (3)'!L8749/1000</f>
        <v>0</v>
      </c>
      <c r="P8738" s="3">
        <f>'PVWatts Hourly Results (4)'!L8749/1000</f>
        <v>0</v>
      </c>
      <c r="Q8738" s="130">
        <f>'PVWatts Hourly Results (5)'!L8749/1000</f>
        <v>0</v>
      </c>
    </row>
    <row r="8739" spans="2:17" x14ac:dyDescent="0.25">
      <c r="B8739" s="8">
        <v>12</v>
      </c>
      <c r="C8739" s="9">
        <v>30</v>
      </c>
      <c r="D8739" s="134">
        <f>'PVWatts Hourly Results (1)'!C8750</f>
        <v>0</v>
      </c>
      <c r="E8739" s="127">
        <f>DATE(YEAR(Inputs!$D$5),Summary!B8739,Summary!C8739)+TIME(D8739,0,0)</f>
        <v>365</v>
      </c>
      <c r="F8739" s="4">
        <f t="shared" si="956"/>
        <v>0</v>
      </c>
      <c r="G8739" s="4">
        <f t="shared" si="954"/>
        <v>1</v>
      </c>
      <c r="H8739" s="4">
        <f t="shared" si="957"/>
        <v>0</v>
      </c>
      <c r="I8739" s="4">
        <f t="shared" si="958"/>
        <v>0</v>
      </c>
      <c r="J8739" s="4">
        <f t="shared" si="959"/>
        <v>0</v>
      </c>
      <c r="K8739" s="4">
        <f t="shared" si="955"/>
        <v>0</v>
      </c>
      <c r="L8739" s="5">
        <f t="shared" si="960"/>
        <v>0</v>
      </c>
      <c r="M8739" s="137">
        <f>'PVWatts Hourly Results (1)'!L8750/1000</f>
        <v>0</v>
      </c>
      <c r="N8739" s="3">
        <f>'PVWatts Hourly Results (2)'!L8750/1000</f>
        <v>0</v>
      </c>
      <c r="O8739" s="3">
        <f>'PVWatts Hourly Results (3)'!L8750/1000</f>
        <v>0</v>
      </c>
      <c r="P8739" s="3">
        <f>'PVWatts Hourly Results (4)'!L8750/1000</f>
        <v>0</v>
      </c>
      <c r="Q8739" s="130">
        <f>'PVWatts Hourly Results (5)'!L8750/1000</f>
        <v>0</v>
      </c>
    </row>
    <row r="8740" spans="2:17" x14ac:dyDescent="0.25">
      <c r="B8740" s="8">
        <v>12</v>
      </c>
      <c r="C8740" s="9">
        <v>30</v>
      </c>
      <c r="D8740" s="134">
        <f>'PVWatts Hourly Results (1)'!C8751</f>
        <v>0</v>
      </c>
      <c r="E8740" s="127">
        <f>DATE(YEAR(Inputs!$D$5),Summary!B8740,Summary!C8740)+TIME(D8740,0,0)</f>
        <v>365</v>
      </c>
      <c r="F8740" s="4">
        <f t="shared" si="956"/>
        <v>0</v>
      </c>
      <c r="G8740" s="4">
        <f t="shared" si="954"/>
        <v>1</v>
      </c>
      <c r="H8740" s="4">
        <f t="shared" si="957"/>
        <v>0</v>
      </c>
      <c r="I8740" s="4">
        <f t="shared" si="958"/>
        <v>0</v>
      </c>
      <c r="J8740" s="4">
        <f t="shared" si="959"/>
        <v>0</v>
      </c>
      <c r="K8740" s="4">
        <f t="shared" si="955"/>
        <v>0</v>
      </c>
      <c r="L8740" s="5">
        <f t="shared" si="960"/>
        <v>0</v>
      </c>
      <c r="M8740" s="137">
        <f>'PVWatts Hourly Results (1)'!L8751/1000</f>
        <v>0</v>
      </c>
      <c r="N8740" s="3">
        <f>'PVWatts Hourly Results (2)'!L8751/1000</f>
        <v>0</v>
      </c>
      <c r="O8740" s="3">
        <f>'PVWatts Hourly Results (3)'!L8751/1000</f>
        <v>0</v>
      </c>
      <c r="P8740" s="3">
        <f>'PVWatts Hourly Results (4)'!L8751/1000</f>
        <v>0</v>
      </c>
      <c r="Q8740" s="130">
        <f>'PVWatts Hourly Results (5)'!L8751/1000</f>
        <v>0</v>
      </c>
    </row>
    <row r="8741" spans="2:17" x14ac:dyDescent="0.25">
      <c r="B8741" s="8">
        <v>12</v>
      </c>
      <c r="C8741" s="9">
        <v>30</v>
      </c>
      <c r="D8741" s="134">
        <f>'PVWatts Hourly Results (1)'!C8752</f>
        <v>0</v>
      </c>
      <c r="E8741" s="127">
        <f>DATE(YEAR(Inputs!$D$5),Summary!B8741,Summary!C8741)+TIME(D8741,0,0)</f>
        <v>365</v>
      </c>
      <c r="F8741" s="4">
        <f t="shared" si="956"/>
        <v>0</v>
      </c>
      <c r="G8741" s="4">
        <f t="shared" si="954"/>
        <v>1</v>
      </c>
      <c r="H8741" s="4">
        <f t="shared" si="957"/>
        <v>0</v>
      </c>
      <c r="I8741" s="4">
        <f t="shared" si="958"/>
        <v>0</v>
      </c>
      <c r="J8741" s="4">
        <f t="shared" si="959"/>
        <v>0</v>
      </c>
      <c r="K8741" s="4">
        <f t="shared" si="955"/>
        <v>0</v>
      </c>
      <c r="L8741" s="5">
        <f t="shared" si="960"/>
        <v>0</v>
      </c>
      <c r="M8741" s="137">
        <f>'PVWatts Hourly Results (1)'!L8752/1000</f>
        <v>0</v>
      </c>
      <c r="N8741" s="3">
        <f>'PVWatts Hourly Results (2)'!L8752/1000</f>
        <v>0</v>
      </c>
      <c r="O8741" s="3">
        <f>'PVWatts Hourly Results (3)'!L8752/1000</f>
        <v>0</v>
      </c>
      <c r="P8741" s="3">
        <f>'PVWatts Hourly Results (4)'!L8752/1000</f>
        <v>0</v>
      </c>
      <c r="Q8741" s="130">
        <f>'PVWatts Hourly Results (5)'!L8752/1000</f>
        <v>0</v>
      </c>
    </row>
    <row r="8742" spans="2:17" x14ac:dyDescent="0.25">
      <c r="B8742" s="8">
        <v>12</v>
      </c>
      <c r="C8742" s="9">
        <v>30</v>
      </c>
      <c r="D8742" s="134">
        <f>'PVWatts Hourly Results (1)'!C8753</f>
        <v>0</v>
      </c>
      <c r="E8742" s="127">
        <f>DATE(YEAR(Inputs!$D$5),Summary!B8742,Summary!C8742)+TIME(D8742,0,0)</f>
        <v>365</v>
      </c>
      <c r="F8742" s="4">
        <f t="shared" si="956"/>
        <v>0</v>
      </c>
      <c r="G8742" s="4">
        <f t="shared" si="954"/>
        <v>1</v>
      </c>
      <c r="H8742" s="4">
        <f t="shared" si="957"/>
        <v>0</v>
      </c>
      <c r="I8742" s="4">
        <f t="shared" si="958"/>
        <v>0</v>
      </c>
      <c r="J8742" s="4">
        <f t="shared" si="959"/>
        <v>0</v>
      </c>
      <c r="K8742" s="4">
        <f t="shared" si="955"/>
        <v>0</v>
      </c>
      <c r="L8742" s="5">
        <f t="shared" si="960"/>
        <v>0</v>
      </c>
      <c r="M8742" s="137">
        <f>'PVWatts Hourly Results (1)'!L8753/1000</f>
        <v>0</v>
      </c>
      <c r="N8742" s="3">
        <f>'PVWatts Hourly Results (2)'!L8753/1000</f>
        <v>0</v>
      </c>
      <c r="O8742" s="3">
        <f>'PVWatts Hourly Results (3)'!L8753/1000</f>
        <v>0</v>
      </c>
      <c r="P8742" s="3">
        <f>'PVWatts Hourly Results (4)'!L8753/1000</f>
        <v>0</v>
      </c>
      <c r="Q8742" s="130">
        <f>'PVWatts Hourly Results (5)'!L8753/1000</f>
        <v>0</v>
      </c>
    </row>
    <row r="8743" spans="2:17" x14ac:dyDescent="0.25">
      <c r="B8743" s="8">
        <v>12</v>
      </c>
      <c r="C8743" s="9">
        <v>30</v>
      </c>
      <c r="D8743" s="134">
        <f>'PVWatts Hourly Results (1)'!C8754</f>
        <v>0</v>
      </c>
      <c r="E8743" s="127">
        <f>DATE(YEAR(Inputs!$D$5),Summary!B8743,Summary!C8743)+TIME(D8743,0,0)</f>
        <v>365</v>
      </c>
      <c r="F8743" s="4">
        <f t="shared" si="956"/>
        <v>0</v>
      </c>
      <c r="G8743" s="4">
        <f t="shared" si="954"/>
        <v>1</v>
      </c>
      <c r="H8743" s="4">
        <f t="shared" si="957"/>
        <v>0</v>
      </c>
      <c r="I8743" s="4">
        <f t="shared" si="958"/>
        <v>0</v>
      </c>
      <c r="J8743" s="4">
        <f t="shared" si="959"/>
        <v>0</v>
      </c>
      <c r="K8743" s="4">
        <f t="shared" si="955"/>
        <v>0</v>
      </c>
      <c r="L8743" s="5">
        <f t="shared" si="960"/>
        <v>0</v>
      </c>
      <c r="M8743" s="137">
        <f>'PVWatts Hourly Results (1)'!L8754/1000</f>
        <v>0</v>
      </c>
      <c r="N8743" s="3">
        <f>'PVWatts Hourly Results (2)'!L8754/1000</f>
        <v>0</v>
      </c>
      <c r="O8743" s="3">
        <f>'PVWatts Hourly Results (3)'!L8754/1000</f>
        <v>0</v>
      </c>
      <c r="P8743" s="3">
        <f>'PVWatts Hourly Results (4)'!L8754/1000</f>
        <v>0</v>
      </c>
      <c r="Q8743" s="130">
        <f>'PVWatts Hourly Results (5)'!L8754/1000</f>
        <v>0</v>
      </c>
    </row>
    <row r="8744" spans="2:17" x14ac:dyDescent="0.25">
      <c r="B8744" s="8">
        <v>12</v>
      </c>
      <c r="C8744" s="9">
        <v>30</v>
      </c>
      <c r="D8744" s="134">
        <f>'PVWatts Hourly Results (1)'!C8755</f>
        <v>0</v>
      </c>
      <c r="E8744" s="127">
        <f>DATE(YEAR(Inputs!$D$5),Summary!B8744,Summary!C8744)+TIME(D8744,0,0)</f>
        <v>365</v>
      </c>
      <c r="F8744" s="4">
        <f t="shared" si="956"/>
        <v>0</v>
      </c>
      <c r="G8744" s="4">
        <f t="shared" si="954"/>
        <v>1</v>
      </c>
      <c r="H8744" s="4">
        <f t="shared" si="957"/>
        <v>0</v>
      </c>
      <c r="I8744" s="4">
        <f t="shared" si="958"/>
        <v>0</v>
      </c>
      <c r="J8744" s="4">
        <f t="shared" si="959"/>
        <v>0</v>
      </c>
      <c r="K8744" s="4">
        <f t="shared" si="955"/>
        <v>0</v>
      </c>
      <c r="L8744" s="5">
        <f t="shared" si="960"/>
        <v>0</v>
      </c>
      <c r="M8744" s="137">
        <f>'PVWatts Hourly Results (1)'!L8755/1000</f>
        <v>0</v>
      </c>
      <c r="N8744" s="3">
        <f>'PVWatts Hourly Results (2)'!L8755/1000</f>
        <v>0</v>
      </c>
      <c r="O8744" s="3">
        <f>'PVWatts Hourly Results (3)'!L8755/1000</f>
        <v>0</v>
      </c>
      <c r="P8744" s="3">
        <f>'PVWatts Hourly Results (4)'!L8755/1000</f>
        <v>0</v>
      </c>
      <c r="Q8744" s="130">
        <f>'PVWatts Hourly Results (5)'!L8755/1000</f>
        <v>0</v>
      </c>
    </row>
    <row r="8745" spans="2:17" x14ac:dyDescent="0.25">
      <c r="B8745" s="8">
        <v>12</v>
      </c>
      <c r="C8745" s="9">
        <v>30</v>
      </c>
      <c r="D8745" s="134">
        <f>'PVWatts Hourly Results (1)'!C8756</f>
        <v>0</v>
      </c>
      <c r="E8745" s="127">
        <f>DATE(YEAR(Inputs!$D$5),Summary!B8745,Summary!C8745)+TIME(D8745,0,0)</f>
        <v>365</v>
      </c>
      <c r="F8745" s="4">
        <f t="shared" si="956"/>
        <v>0</v>
      </c>
      <c r="G8745" s="4">
        <f t="shared" si="954"/>
        <v>1</v>
      </c>
      <c r="H8745" s="4">
        <f t="shared" si="957"/>
        <v>0</v>
      </c>
      <c r="I8745" s="4">
        <f t="shared" si="958"/>
        <v>0</v>
      </c>
      <c r="J8745" s="4">
        <f t="shared" si="959"/>
        <v>0</v>
      </c>
      <c r="K8745" s="4">
        <f t="shared" si="955"/>
        <v>0</v>
      </c>
      <c r="L8745" s="5">
        <f t="shared" si="960"/>
        <v>0</v>
      </c>
      <c r="M8745" s="137">
        <f>'PVWatts Hourly Results (1)'!L8756/1000</f>
        <v>0</v>
      </c>
      <c r="N8745" s="3">
        <f>'PVWatts Hourly Results (2)'!L8756/1000</f>
        <v>0</v>
      </c>
      <c r="O8745" s="3">
        <f>'PVWatts Hourly Results (3)'!L8756/1000</f>
        <v>0</v>
      </c>
      <c r="P8745" s="3">
        <f>'PVWatts Hourly Results (4)'!L8756/1000</f>
        <v>0</v>
      </c>
      <c r="Q8745" s="130">
        <f>'PVWatts Hourly Results (5)'!L8756/1000</f>
        <v>0</v>
      </c>
    </row>
    <row r="8746" spans="2:17" x14ac:dyDescent="0.25">
      <c r="B8746" s="8">
        <v>12</v>
      </c>
      <c r="C8746" s="9">
        <v>30</v>
      </c>
      <c r="D8746" s="134">
        <f>'PVWatts Hourly Results (1)'!C8757</f>
        <v>0</v>
      </c>
      <c r="E8746" s="127">
        <f>DATE(YEAR(Inputs!$D$5),Summary!B8746,Summary!C8746)+TIME(D8746,0,0)</f>
        <v>365</v>
      </c>
      <c r="F8746" s="4">
        <f t="shared" si="956"/>
        <v>0</v>
      </c>
      <c r="G8746" s="4">
        <f t="shared" si="954"/>
        <v>1</v>
      </c>
      <c r="H8746" s="4">
        <f t="shared" si="957"/>
        <v>0</v>
      </c>
      <c r="I8746" s="4">
        <f t="shared" si="958"/>
        <v>0</v>
      </c>
      <c r="J8746" s="4">
        <f t="shared" si="959"/>
        <v>0</v>
      </c>
      <c r="K8746" s="4">
        <f t="shared" si="955"/>
        <v>0</v>
      </c>
      <c r="L8746" s="5">
        <f t="shared" si="960"/>
        <v>0</v>
      </c>
      <c r="M8746" s="137">
        <f>'PVWatts Hourly Results (1)'!L8757/1000</f>
        <v>0</v>
      </c>
      <c r="N8746" s="3">
        <f>'PVWatts Hourly Results (2)'!L8757/1000</f>
        <v>0</v>
      </c>
      <c r="O8746" s="3">
        <f>'PVWatts Hourly Results (3)'!L8757/1000</f>
        <v>0</v>
      </c>
      <c r="P8746" s="3">
        <f>'PVWatts Hourly Results (4)'!L8757/1000</f>
        <v>0</v>
      </c>
      <c r="Q8746" s="130">
        <f>'PVWatts Hourly Results (5)'!L8757/1000</f>
        <v>0</v>
      </c>
    </row>
    <row r="8747" spans="2:17" x14ac:dyDescent="0.25">
      <c r="B8747" s="8">
        <v>12</v>
      </c>
      <c r="C8747" s="9">
        <v>30</v>
      </c>
      <c r="D8747" s="134">
        <f>'PVWatts Hourly Results (1)'!C8758</f>
        <v>0</v>
      </c>
      <c r="E8747" s="127">
        <f>DATE(YEAR(Inputs!$D$5),Summary!B8747,Summary!C8747)+TIME(D8747,0,0)</f>
        <v>365</v>
      </c>
      <c r="F8747" s="4">
        <f t="shared" si="956"/>
        <v>0</v>
      </c>
      <c r="G8747" s="4">
        <f t="shared" si="954"/>
        <v>1</v>
      </c>
      <c r="H8747" s="4">
        <f t="shared" si="957"/>
        <v>0</v>
      </c>
      <c r="I8747" s="4">
        <f t="shared" si="958"/>
        <v>0</v>
      </c>
      <c r="J8747" s="4">
        <f t="shared" si="959"/>
        <v>0</v>
      </c>
      <c r="K8747" s="4">
        <f t="shared" si="955"/>
        <v>0</v>
      </c>
      <c r="L8747" s="5">
        <f t="shared" si="960"/>
        <v>0</v>
      </c>
      <c r="M8747" s="137">
        <f>'PVWatts Hourly Results (1)'!L8758/1000</f>
        <v>0</v>
      </c>
      <c r="N8747" s="3">
        <f>'PVWatts Hourly Results (2)'!L8758/1000</f>
        <v>0</v>
      </c>
      <c r="O8747" s="3">
        <f>'PVWatts Hourly Results (3)'!L8758/1000</f>
        <v>0</v>
      </c>
      <c r="P8747" s="3">
        <f>'PVWatts Hourly Results (4)'!L8758/1000</f>
        <v>0</v>
      </c>
      <c r="Q8747" s="130">
        <f>'PVWatts Hourly Results (5)'!L8758/1000</f>
        <v>0</v>
      </c>
    </row>
    <row r="8748" spans="2:17" x14ac:dyDescent="0.25">
      <c r="B8748" s="8">
        <v>12</v>
      </c>
      <c r="C8748" s="9">
        <v>30</v>
      </c>
      <c r="D8748" s="134">
        <f>'PVWatts Hourly Results (1)'!C8759</f>
        <v>0</v>
      </c>
      <c r="E8748" s="127">
        <f>DATE(YEAR(Inputs!$D$5),Summary!B8748,Summary!C8748)+TIME(D8748,0,0)</f>
        <v>365</v>
      </c>
      <c r="F8748" s="4">
        <f t="shared" si="956"/>
        <v>0</v>
      </c>
      <c r="G8748" s="4">
        <f t="shared" si="954"/>
        <v>1</v>
      </c>
      <c r="H8748" s="4">
        <f t="shared" si="957"/>
        <v>0</v>
      </c>
      <c r="I8748" s="4">
        <f t="shared" si="958"/>
        <v>0</v>
      </c>
      <c r="J8748" s="4">
        <f t="shared" si="959"/>
        <v>0</v>
      </c>
      <c r="K8748" s="4">
        <f t="shared" si="955"/>
        <v>0</v>
      </c>
      <c r="L8748" s="5">
        <f t="shared" si="960"/>
        <v>0</v>
      </c>
      <c r="M8748" s="137">
        <f>'PVWatts Hourly Results (1)'!L8759/1000</f>
        <v>0</v>
      </c>
      <c r="N8748" s="3">
        <f>'PVWatts Hourly Results (2)'!L8759/1000</f>
        <v>0</v>
      </c>
      <c r="O8748" s="3">
        <f>'PVWatts Hourly Results (3)'!L8759/1000</f>
        <v>0</v>
      </c>
      <c r="P8748" s="3">
        <f>'PVWatts Hourly Results (4)'!L8759/1000</f>
        <v>0</v>
      </c>
      <c r="Q8748" s="130">
        <f>'PVWatts Hourly Results (5)'!L8759/1000</f>
        <v>0</v>
      </c>
    </row>
    <row r="8749" spans="2:17" x14ac:dyDescent="0.25">
      <c r="B8749" s="8">
        <v>12</v>
      </c>
      <c r="C8749" s="9">
        <v>30</v>
      </c>
      <c r="D8749" s="134">
        <f>'PVWatts Hourly Results (1)'!C8760</f>
        <v>0</v>
      </c>
      <c r="E8749" s="127">
        <f>DATE(YEAR(Inputs!$D$5),Summary!B8749,Summary!C8749)+TIME(D8749,0,0)</f>
        <v>365</v>
      </c>
      <c r="F8749" s="4">
        <f t="shared" si="956"/>
        <v>0</v>
      </c>
      <c r="G8749" s="4">
        <f t="shared" si="954"/>
        <v>1</v>
      </c>
      <c r="H8749" s="4">
        <f t="shared" si="957"/>
        <v>0</v>
      </c>
      <c r="I8749" s="4">
        <f t="shared" si="958"/>
        <v>0</v>
      </c>
      <c r="J8749" s="4">
        <f t="shared" si="959"/>
        <v>0</v>
      </c>
      <c r="K8749" s="4">
        <f t="shared" si="955"/>
        <v>0</v>
      </c>
      <c r="L8749" s="5">
        <f t="shared" si="960"/>
        <v>0</v>
      </c>
      <c r="M8749" s="137">
        <f>'PVWatts Hourly Results (1)'!L8760/1000</f>
        <v>0</v>
      </c>
      <c r="N8749" s="3">
        <f>'PVWatts Hourly Results (2)'!L8760/1000</f>
        <v>0</v>
      </c>
      <c r="O8749" s="3">
        <f>'PVWatts Hourly Results (3)'!L8760/1000</f>
        <v>0</v>
      </c>
      <c r="P8749" s="3">
        <f>'PVWatts Hourly Results (4)'!L8760/1000</f>
        <v>0</v>
      </c>
      <c r="Q8749" s="130">
        <f>'PVWatts Hourly Results (5)'!L8760/1000</f>
        <v>0</v>
      </c>
    </row>
    <row r="8750" spans="2:17" x14ac:dyDescent="0.25">
      <c r="B8750" s="8">
        <v>12</v>
      </c>
      <c r="C8750" s="9">
        <v>30</v>
      </c>
      <c r="D8750" s="134">
        <f>'PVWatts Hourly Results (1)'!C8761</f>
        <v>0</v>
      </c>
      <c r="E8750" s="127">
        <f>DATE(YEAR(Inputs!$D$5),Summary!B8750,Summary!C8750)+TIME(D8750,0,0)</f>
        <v>365</v>
      </c>
      <c r="F8750" s="4">
        <f t="shared" si="956"/>
        <v>0</v>
      </c>
      <c r="G8750" s="4">
        <f t="shared" si="954"/>
        <v>1</v>
      </c>
      <c r="H8750" s="4">
        <f t="shared" si="957"/>
        <v>0</v>
      </c>
      <c r="I8750" s="4">
        <f t="shared" si="958"/>
        <v>0</v>
      </c>
      <c r="J8750" s="4">
        <f t="shared" si="959"/>
        <v>0</v>
      </c>
      <c r="K8750" s="4">
        <f t="shared" si="955"/>
        <v>0</v>
      </c>
      <c r="L8750" s="5">
        <f t="shared" si="960"/>
        <v>0</v>
      </c>
      <c r="M8750" s="137">
        <f>'PVWatts Hourly Results (1)'!L8761/1000</f>
        <v>0</v>
      </c>
      <c r="N8750" s="3">
        <f>'PVWatts Hourly Results (2)'!L8761/1000</f>
        <v>0</v>
      </c>
      <c r="O8750" s="3">
        <f>'PVWatts Hourly Results (3)'!L8761/1000</f>
        <v>0</v>
      </c>
      <c r="P8750" s="3">
        <f>'PVWatts Hourly Results (4)'!L8761/1000</f>
        <v>0</v>
      </c>
      <c r="Q8750" s="130">
        <f>'PVWatts Hourly Results (5)'!L8761/1000</f>
        <v>0</v>
      </c>
    </row>
    <row r="8751" spans="2:17" x14ac:dyDescent="0.25">
      <c r="B8751" s="8">
        <v>12</v>
      </c>
      <c r="C8751" s="9">
        <v>30</v>
      </c>
      <c r="D8751" s="134">
        <f>'PVWatts Hourly Results (1)'!C8762</f>
        <v>0</v>
      </c>
      <c r="E8751" s="127">
        <f>DATE(YEAR(Inputs!$D$5),Summary!B8751,Summary!C8751)+TIME(D8751,0,0)</f>
        <v>365</v>
      </c>
      <c r="F8751" s="4">
        <f t="shared" si="956"/>
        <v>0</v>
      </c>
      <c r="G8751" s="4">
        <f t="shared" si="954"/>
        <v>1</v>
      </c>
      <c r="H8751" s="4">
        <f t="shared" si="957"/>
        <v>0</v>
      </c>
      <c r="I8751" s="4">
        <f t="shared" si="958"/>
        <v>0</v>
      </c>
      <c r="J8751" s="4">
        <f t="shared" si="959"/>
        <v>0</v>
      </c>
      <c r="K8751" s="4">
        <f t="shared" si="955"/>
        <v>0</v>
      </c>
      <c r="L8751" s="5">
        <f t="shared" si="960"/>
        <v>0</v>
      </c>
      <c r="M8751" s="137">
        <f>'PVWatts Hourly Results (1)'!L8762/1000</f>
        <v>0</v>
      </c>
      <c r="N8751" s="3">
        <f>'PVWatts Hourly Results (2)'!L8762/1000</f>
        <v>0</v>
      </c>
      <c r="O8751" s="3">
        <f>'PVWatts Hourly Results (3)'!L8762/1000</f>
        <v>0</v>
      </c>
      <c r="P8751" s="3">
        <f>'PVWatts Hourly Results (4)'!L8762/1000</f>
        <v>0</v>
      </c>
      <c r="Q8751" s="130">
        <f>'PVWatts Hourly Results (5)'!L8762/1000</f>
        <v>0</v>
      </c>
    </row>
    <row r="8752" spans="2:17" x14ac:dyDescent="0.25">
      <c r="B8752" s="8">
        <v>12</v>
      </c>
      <c r="C8752" s="9">
        <v>30</v>
      </c>
      <c r="D8752" s="134">
        <f>'PVWatts Hourly Results (1)'!C8763</f>
        <v>0</v>
      </c>
      <c r="E8752" s="127">
        <f>DATE(YEAR(Inputs!$D$5),Summary!B8752,Summary!C8752)+TIME(D8752,0,0)</f>
        <v>365</v>
      </c>
      <c r="F8752" s="4">
        <f t="shared" si="956"/>
        <v>0</v>
      </c>
      <c r="G8752" s="4">
        <f t="shared" si="954"/>
        <v>1</v>
      </c>
      <c r="H8752" s="4">
        <f t="shared" si="957"/>
        <v>0</v>
      </c>
      <c r="I8752" s="4">
        <f t="shared" si="958"/>
        <v>0</v>
      </c>
      <c r="J8752" s="4">
        <f t="shared" si="959"/>
        <v>0</v>
      </c>
      <c r="K8752" s="4">
        <f t="shared" si="955"/>
        <v>0</v>
      </c>
      <c r="L8752" s="5">
        <f t="shared" si="960"/>
        <v>0</v>
      </c>
      <c r="M8752" s="137">
        <f>'PVWatts Hourly Results (1)'!L8763/1000</f>
        <v>0</v>
      </c>
      <c r="N8752" s="3">
        <f>'PVWatts Hourly Results (2)'!L8763/1000</f>
        <v>0</v>
      </c>
      <c r="O8752" s="3">
        <f>'PVWatts Hourly Results (3)'!L8763/1000</f>
        <v>0</v>
      </c>
      <c r="P8752" s="3">
        <f>'PVWatts Hourly Results (4)'!L8763/1000</f>
        <v>0</v>
      </c>
      <c r="Q8752" s="130">
        <f>'PVWatts Hourly Results (5)'!L8763/1000</f>
        <v>0</v>
      </c>
    </row>
    <row r="8753" spans="2:17" x14ac:dyDescent="0.25">
      <c r="B8753" s="8">
        <v>12</v>
      </c>
      <c r="C8753" s="9">
        <v>30</v>
      </c>
      <c r="D8753" s="134">
        <f>'PVWatts Hourly Results (1)'!C8764</f>
        <v>0</v>
      </c>
      <c r="E8753" s="127">
        <f>DATE(YEAR(Inputs!$D$5),Summary!B8753,Summary!C8753)+TIME(D8753,0,0)</f>
        <v>365</v>
      </c>
      <c r="F8753" s="4">
        <f t="shared" si="956"/>
        <v>0</v>
      </c>
      <c r="G8753" s="4">
        <f t="shared" si="954"/>
        <v>1</v>
      </c>
      <c r="H8753" s="4">
        <f t="shared" si="957"/>
        <v>0</v>
      </c>
      <c r="I8753" s="4">
        <f t="shared" si="958"/>
        <v>0</v>
      </c>
      <c r="J8753" s="4">
        <f t="shared" si="959"/>
        <v>0</v>
      </c>
      <c r="K8753" s="4">
        <f t="shared" si="955"/>
        <v>0</v>
      </c>
      <c r="L8753" s="5">
        <f t="shared" si="960"/>
        <v>0</v>
      </c>
      <c r="M8753" s="137">
        <f>'PVWatts Hourly Results (1)'!L8764/1000</f>
        <v>0</v>
      </c>
      <c r="N8753" s="3">
        <f>'PVWatts Hourly Results (2)'!L8764/1000</f>
        <v>0</v>
      </c>
      <c r="O8753" s="3">
        <f>'PVWatts Hourly Results (3)'!L8764/1000</f>
        <v>0</v>
      </c>
      <c r="P8753" s="3">
        <f>'PVWatts Hourly Results (4)'!L8764/1000</f>
        <v>0</v>
      </c>
      <c r="Q8753" s="130">
        <f>'PVWatts Hourly Results (5)'!L8764/1000</f>
        <v>0</v>
      </c>
    </row>
    <row r="8754" spans="2:17" x14ac:dyDescent="0.25">
      <c r="B8754" s="8">
        <v>12</v>
      </c>
      <c r="C8754" s="9">
        <v>30</v>
      </c>
      <c r="D8754" s="134">
        <f>'PVWatts Hourly Results (1)'!C8765</f>
        <v>0</v>
      </c>
      <c r="E8754" s="127">
        <f>DATE(YEAR(Inputs!$D$5),Summary!B8754,Summary!C8754)+TIME(D8754,0,0)</f>
        <v>365</v>
      </c>
      <c r="F8754" s="4">
        <f t="shared" si="956"/>
        <v>0</v>
      </c>
      <c r="G8754" s="4">
        <f t="shared" si="954"/>
        <v>1</v>
      </c>
      <c r="H8754" s="4">
        <f t="shared" si="957"/>
        <v>0</v>
      </c>
      <c r="I8754" s="4">
        <f t="shared" si="958"/>
        <v>0</v>
      </c>
      <c r="J8754" s="4">
        <f t="shared" si="959"/>
        <v>0</v>
      </c>
      <c r="K8754" s="4">
        <f t="shared" si="955"/>
        <v>0</v>
      </c>
      <c r="L8754" s="5">
        <f t="shared" si="960"/>
        <v>0</v>
      </c>
      <c r="M8754" s="137">
        <f>'PVWatts Hourly Results (1)'!L8765/1000</f>
        <v>0</v>
      </c>
      <c r="N8754" s="3">
        <f>'PVWatts Hourly Results (2)'!L8765/1000</f>
        <v>0</v>
      </c>
      <c r="O8754" s="3">
        <f>'PVWatts Hourly Results (3)'!L8765/1000</f>
        <v>0</v>
      </c>
      <c r="P8754" s="3">
        <f>'PVWatts Hourly Results (4)'!L8765/1000</f>
        <v>0</v>
      </c>
      <c r="Q8754" s="130">
        <f>'PVWatts Hourly Results (5)'!L8765/1000</f>
        <v>0</v>
      </c>
    </row>
    <row r="8755" spans="2:17" x14ac:dyDescent="0.25">
      <c r="B8755" s="8">
        <v>12</v>
      </c>
      <c r="C8755" s="9">
        <v>30</v>
      </c>
      <c r="D8755" s="134">
        <f>'PVWatts Hourly Results (1)'!C8766</f>
        <v>0</v>
      </c>
      <c r="E8755" s="127">
        <f>DATE(YEAR(Inputs!$D$5),Summary!B8755,Summary!C8755)+TIME(D8755,0,0)</f>
        <v>365</v>
      </c>
      <c r="F8755" s="4">
        <f t="shared" si="956"/>
        <v>0</v>
      </c>
      <c r="G8755" s="4">
        <f t="shared" si="954"/>
        <v>1</v>
      </c>
      <c r="H8755" s="4">
        <f t="shared" si="957"/>
        <v>0</v>
      </c>
      <c r="I8755" s="4">
        <f t="shared" si="958"/>
        <v>0</v>
      </c>
      <c r="J8755" s="4">
        <f t="shared" si="959"/>
        <v>0</v>
      </c>
      <c r="K8755" s="4">
        <f t="shared" si="955"/>
        <v>0</v>
      </c>
      <c r="L8755" s="5">
        <f t="shared" si="960"/>
        <v>0</v>
      </c>
      <c r="M8755" s="137">
        <f>'PVWatts Hourly Results (1)'!L8766/1000</f>
        <v>0</v>
      </c>
      <c r="N8755" s="3">
        <f>'PVWatts Hourly Results (2)'!L8766/1000</f>
        <v>0</v>
      </c>
      <c r="O8755" s="3">
        <f>'PVWatts Hourly Results (3)'!L8766/1000</f>
        <v>0</v>
      </c>
      <c r="P8755" s="3">
        <f>'PVWatts Hourly Results (4)'!L8766/1000</f>
        <v>0</v>
      </c>
      <c r="Q8755" s="130">
        <f>'PVWatts Hourly Results (5)'!L8766/1000</f>
        <v>0</v>
      </c>
    </row>
    <row r="8756" spans="2:17" x14ac:dyDescent="0.25">
      <c r="B8756" s="8">
        <v>12</v>
      </c>
      <c r="C8756" s="9">
        <v>30</v>
      </c>
      <c r="D8756" s="134">
        <f>'PVWatts Hourly Results (1)'!C8767</f>
        <v>0</v>
      </c>
      <c r="E8756" s="127">
        <f>DATE(YEAR(Inputs!$D$5),Summary!B8756,Summary!C8756)+TIME(D8756,0,0)</f>
        <v>365</v>
      </c>
      <c r="F8756" s="4">
        <f t="shared" si="956"/>
        <v>0</v>
      </c>
      <c r="G8756" s="4">
        <f t="shared" si="954"/>
        <v>1</v>
      </c>
      <c r="H8756" s="4">
        <f t="shared" si="957"/>
        <v>0</v>
      </c>
      <c r="I8756" s="4">
        <f t="shared" si="958"/>
        <v>0</v>
      </c>
      <c r="J8756" s="4">
        <f t="shared" si="959"/>
        <v>0</v>
      </c>
      <c r="K8756" s="4">
        <f>IF(OR(AND(B8756=7,C8756=4),AND(B8756=1,C8756=1)),1,0)</f>
        <v>0</v>
      </c>
      <c r="L8756" s="5">
        <f t="shared" si="960"/>
        <v>0</v>
      </c>
      <c r="M8756" s="137">
        <f>'PVWatts Hourly Results (1)'!L8767/1000</f>
        <v>0</v>
      </c>
      <c r="N8756" s="3">
        <f>'PVWatts Hourly Results (2)'!L8767/1000</f>
        <v>0</v>
      </c>
      <c r="O8756" s="3">
        <f>'PVWatts Hourly Results (3)'!L8767/1000</f>
        <v>0</v>
      </c>
      <c r="P8756" s="3">
        <f>'PVWatts Hourly Results (4)'!L8767/1000</f>
        <v>0</v>
      </c>
      <c r="Q8756" s="130">
        <f>'PVWatts Hourly Results (5)'!L8767/1000</f>
        <v>0</v>
      </c>
    </row>
    <row r="8757" spans="2:17" x14ac:dyDescent="0.25">
      <c r="B8757" s="8">
        <v>12</v>
      </c>
      <c r="C8757" s="9">
        <v>30</v>
      </c>
      <c r="D8757" s="134">
        <f>'PVWatts Hourly Results (1)'!C8768</f>
        <v>0</v>
      </c>
      <c r="E8757" s="127">
        <f>DATE(YEAR(Inputs!$D$5),Summary!B8757,Summary!C8757)+TIME(D8757,0,0)</f>
        <v>365</v>
      </c>
      <c r="F8757" s="4">
        <f t="shared" si="956"/>
        <v>0</v>
      </c>
      <c r="G8757" s="4">
        <f t="shared" si="954"/>
        <v>1</v>
      </c>
      <c r="H8757" s="4">
        <f t="shared" si="957"/>
        <v>0</v>
      </c>
      <c r="I8757" s="4">
        <f t="shared" si="958"/>
        <v>0</v>
      </c>
      <c r="J8757" s="4">
        <f t="shared" si="959"/>
        <v>0</v>
      </c>
      <c r="K8757" s="4">
        <f t="shared" ref="K8757:K8781" si="961">IF(OR(AND(B8757=7,C8757=4),AND(B8757=1,C8757=1)),1,0)</f>
        <v>0</v>
      </c>
      <c r="L8757" s="5">
        <f t="shared" si="960"/>
        <v>0</v>
      </c>
      <c r="M8757" s="137">
        <f>'PVWatts Hourly Results (1)'!L8768/1000</f>
        <v>0</v>
      </c>
      <c r="N8757" s="3">
        <f>'PVWatts Hourly Results (2)'!L8768/1000</f>
        <v>0</v>
      </c>
      <c r="O8757" s="3">
        <f>'PVWatts Hourly Results (3)'!L8768/1000</f>
        <v>0</v>
      </c>
      <c r="P8757" s="3">
        <f>'PVWatts Hourly Results (4)'!L8768/1000</f>
        <v>0</v>
      </c>
      <c r="Q8757" s="130">
        <f>'PVWatts Hourly Results (5)'!L8768/1000</f>
        <v>0</v>
      </c>
    </row>
    <row r="8758" spans="2:17" x14ac:dyDescent="0.25">
      <c r="B8758" s="8">
        <v>12</v>
      </c>
      <c r="C8758" s="9">
        <v>31</v>
      </c>
      <c r="D8758" s="134">
        <f>'PVWatts Hourly Results (1)'!C8769</f>
        <v>0</v>
      </c>
      <c r="E8758" s="127">
        <f>DATE(YEAR(Inputs!$D$5),Summary!B8758,Summary!C8758)+TIME(D8758,0,0)</f>
        <v>366</v>
      </c>
      <c r="F8758" s="4">
        <f t="shared" si="956"/>
        <v>0</v>
      </c>
      <c r="G8758" s="4">
        <f t="shared" si="954"/>
        <v>2</v>
      </c>
      <c r="H8758" s="4">
        <f t="shared" si="957"/>
        <v>1</v>
      </c>
      <c r="I8758" s="4">
        <f t="shared" si="958"/>
        <v>0</v>
      </c>
      <c r="J8758" s="4">
        <f t="shared" si="959"/>
        <v>0</v>
      </c>
      <c r="K8758" s="4">
        <f t="shared" si="961"/>
        <v>0</v>
      </c>
      <c r="L8758" s="5">
        <f t="shared" si="960"/>
        <v>0</v>
      </c>
      <c r="M8758" s="137">
        <f>'PVWatts Hourly Results (1)'!L8769/1000</f>
        <v>0</v>
      </c>
      <c r="N8758" s="3">
        <f>'PVWatts Hourly Results (2)'!L8769/1000</f>
        <v>0</v>
      </c>
      <c r="O8758" s="3">
        <f>'PVWatts Hourly Results (3)'!L8769/1000</f>
        <v>0</v>
      </c>
      <c r="P8758" s="3">
        <f>'PVWatts Hourly Results (4)'!L8769/1000</f>
        <v>0</v>
      </c>
      <c r="Q8758" s="130">
        <f>'PVWatts Hourly Results (5)'!L8769/1000</f>
        <v>0</v>
      </c>
    </row>
    <row r="8759" spans="2:17" x14ac:dyDescent="0.25">
      <c r="B8759" s="8">
        <v>12</v>
      </c>
      <c r="C8759" s="9">
        <v>31</v>
      </c>
      <c r="D8759" s="134">
        <f>'PVWatts Hourly Results (1)'!C8770</f>
        <v>0</v>
      </c>
      <c r="E8759" s="127">
        <f>DATE(YEAR(Inputs!$D$5),Summary!B8759,Summary!C8759)+TIME(D8759,0,0)</f>
        <v>366</v>
      </c>
      <c r="F8759" s="4">
        <f t="shared" si="956"/>
        <v>0</v>
      </c>
      <c r="G8759" s="4">
        <f t="shared" si="954"/>
        <v>2</v>
      </c>
      <c r="H8759" s="4">
        <f t="shared" si="957"/>
        <v>1</v>
      </c>
      <c r="I8759" s="4">
        <f t="shared" si="958"/>
        <v>0</v>
      </c>
      <c r="J8759" s="4">
        <f t="shared" si="959"/>
        <v>0</v>
      </c>
      <c r="K8759" s="4">
        <f t="shared" si="961"/>
        <v>0</v>
      </c>
      <c r="L8759" s="5">
        <f t="shared" si="960"/>
        <v>0</v>
      </c>
      <c r="M8759" s="137">
        <f>'PVWatts Hourly Results (1)'!L8770/1000</f>
        <v>0</v>
      </c>
      <c r="N8759" s="3">
        <f>'PVWatts Hourly Results (2)'!L8770/1000</f>
        <v>0</v>
      </c>
      <c r="O8759" s="3">
        <f>'PVWatts Hourly Results (3)'!L8770/1000</f>
        <v>0</v>
      </c>
      <c r="P8759" s="3">
        <f>'PVWatts Hourly Results (4)'!L8770/1000</f>
        <v>0</v>
      </c>
      <c r="Q8759" s="130">
        <f>'PVWatts Hourly Results (5)'!L8770/1000</f>
        <v>0</v>
      </c>
    </row>
    <row r="8760" spans="2:17" x14ac:dyDescent="0.25">
      <c r="B8760" s="8">
        <v>12</v>
      </c>
      <c r="C8760" s="9">
        <v>31</v>
      </c>
      <c r="D8760" s="134">
        <f>'PVWatts Hourly Results (1)'!C8771</f>
        <v>0</v>
      </c>
      <c r="E8760" s="127">
        <f>DATE(YEAR(Inputs!$D$5),Summary!B8760,Summary!C8760)+TIME(D8760,0,0)</f>
        <v>366</v>
      </c>
      <c r="F8760" s="4">
        <f t="shared" si="956"/>
        <v>0</v>
      </c>
      <c r="G8760" s="4">
        <f t="shared" si="954"/>
        <v>2</v>
      </c>
      <c r="H8760" s="4">
        <f t="shared" si="957"/>
        <v>1</v>
      </c>
      <c r="I8760" s="4">
        <f t="shared" si="958"/>
        <v>0</v>
      </c>
      <c r="J8760" s="4">
        <f t="shared" si="959"/>
        <v>0</v>
      </c>
      <c r="K8760" s="4">
        <f t="shared" si="961"/>
        <v>0</v>
      </c>
      <c r="L8760" s="5">
        <f t="shared" si="960"/>
        <v>0</v>
      </c>
      <c r="M8760" s="137">
        <f>'PVWatts Hourly Results (1)'!L8771/1000</f>
        <v>0</v>
      </c>
      <c r="N8760" s="3">
        <f>'PVWatts Hourly Results (2)'!L8771/1000</f>
        <v>0</v>
      </c>
      <c r="O8760" s="3">
        <f>'PVWatts Hourly Results (3)'!L8771/1000</f>
        <v>0</v>
      </c>
      <c r="P8760" s="3">
        <f>'PVWatts Hourly Results (4)'!L8771/1000</f>
        <v>0</v>
      </c>
      <c r="Q8760" s="130">
        <f>'PVWatts Hourly Results (5)'!L8771/1000</f>
        <v>0</v>
      </c>
    </row>
    <row r="8761" spans="2:17" x14ac:dyDescent="0.25">
      <c r="B8761" s="8">
        <v>12</v>
      </c>
      <c r="C8761" s="9">
        <v>31</v>
      </c>
      <c r="D8761" s="134">
        <f>'PVWatts Hourly Results (1)'!C8772</f>
        <v>0</v>
      </c>
      <c r="E8761" s="127">
        <f>DATE(YEAR(Inputs!$D$5),Summary!B8761,Summary!C8761)+TIME(D8761,0,0)</f>
        <v>366</v>
      </c>
      <c r="F8761" s="4">
        <f t="shared" si="956"/>
        <v>0</v>
      </c>
      <c r="G8761" s="4">
        <f t="shared" si="954"/>
        <v>2</v>
      </c>
      <c r="H8761" s="4">
        <f t="shared" si="957"/>
        <v>1</v>
      </c>
      <c r="I8761" s="4">
        <f t="shared" si="958"/>
        <v>0</v>
      </c>
      <c r="J8761" s="4">
        <f t="shared" si="959"/>
        <v>0</v>
      </c>
      <c r="K8761" s="4">
        <f t="shared" si="961"/>
        <v>0</v>
      </c>
      <c r="L8761" s="5">
        <f t="shared" si="960"/>
        <v>0</v>
      </c>
      <c r="M8761" s="137">
        <f>'PVWatts Hourly Results (1)'!L8772/1000</f>
        <v>0</v>
      </c>
      <c r="N8761" s="3">
        <f>'PVWatts Hourly Results (2)'!L8772/1000</f>
        <v>0</v>
      </c>
      <c r="O8761" s="3">
        <f>'PVWatts Hourly Results (3)'!L8772/1000</f>
        <v>0</v>
      </c>
      <c r="P8761" s="3">
        <f>'PVWatts Hourly Results (4)'!L8772/1000</f>
        <v>0</v>
      </c>
      <c r="Q8761" s="130">
        <f>'PVWatts Hourly Results (5)'!L8772/1000</f>
        <v>0</v>
      </c>
    </row>
    <row r="8762" spans="2:17" x14ac:dyDescent="0.25">
      <c r="B8762" s="8">
        <v>12</v>
      </c>
      <c r="C8762" s="9">
        <v>31</v>
      </c>
      <c r="D8762" s="134">
        <f>'PVWatts Hourly Results (1)'!C8773</f>
        <v>0</v>
      </c>
      <c r="E8762" s="127">
        <f>DATE(YEAR(Inputs!$D$5),Summary!B8762,Summary!C8762)+TIME(D8762,0,0)</f>
        <v>366</v>
      </c>
      <c r="F8762" s="4">
        <f t="shared" si="956"/>
        <v>0</v>
      </c>
      <c r="G8762" s="4">
        <f t="shared" si="954"/>
        <v>2</v>
      </c>
      <c r="H8762" s="4">
        <f t="shared" si="957"/>
        <v>1</v>
      </c>
      <c r="I8762" s="4">
        <f t="shared" si="958"/>
        <v>0</v>
      </c>
      <c r="J8762" s="4">
        <f t="shared" si="959"/>
        <v>0</v>
      </c>
      <c r="K8762" s="4">
        <f t="shared" si="961"/>
        <v>0</v>
      </c>
      <c r="L8762" s="5">
        <f t="shared" si="960"/>
        <v>0</v>
      </c>
      <c r="M8762" s="137">
        <f>'PVWatts Hourly Results (1)'!L8773/1000</f>
        <v>0</v>
      </c>
      <c r="N8762" s="3">
        <f>'PVWatts Hourly Results (2)'!L8773/1000</f>
        <v>0</v>
      </c>
      <c r="O8762" s="3">
        <f>'PVWatts Hourly Results (3)'!L8773/1000</f>
        <v>0</v>
      </c>
      <c r="P8762" s="3">
        <f>'PVWatts Hourly Results (4)'!L8773/1000</f>
        <v>0</v>
      </c>
      <c r="Q8762" s="130">
        <f>'PVWatts Hourly Results (5)'!L8773/1000</f>
        <v>0</v>
      </c>
    </row>
    <row r="8763" spans="2:17" x14ac:dyDescent="0.25">
      <c r="B8763" s="8">
        <v>12</v>
      </c>
      <c r="C8763" s="9">
        <v>31</v>
      </c>
      <c r="D8763" s="134">
        <f>'PVWatts Hourly Results (1)'!C8774</f>
        <v>0</v>
      </c>
      <c r="E8763" s="127">
        <f>DATE(YEAR(Inputs!$D$5),Summary!B8763,Summary!C8763)+TIME(D8763,0,0)</f>
        <v>366</v>
      </c>
      <c r="F8763" s="4">
        <f t="shared" si="956"/>
        <v>0</v>
      </c>
      <c r="G8763" s="4">
        <f t="shared" si="954"/>
        <v>2</v>
      </c>
      <c r="H8763" s="4">
        <f t="shared" si="957"/>
        <v>1</v>
      </c>
      <c r="I8763" s="4">
        <f t="shared" si="958"/>
        <v>0</v>
      </c>
      <c r="J8763" s="4">
        <f t="shared" si="959"/>
        <v>0</v>
      </c>
      <c r="K8763" s="4">
        <f t="shared" si="961"/>
        <v>0</v>
      </c>
      <c r="L8763" s="5">
        <f t="shared" si="960"/>
        <v>0</v>
      </c>
      <c r="M8763" s="137">
        <f>'PVWatts Hourly Results (1)'!L8774/1000</f>
        <v>0</v>
      </c>
      <c r="N8763" s="3">
        <f>'PVWatts Hourly Results (2)'!L8774/1000</f>
        <v>0</v>
      </c>
      <c r="O8763" s="3">
        <f>'PVWatts Hourly Results (3)'!L8774/1000</f>
        <v>0</v>
      </c>
      <c r="P8763" s="3">
        <f>'PVWatts Hourly Results (4)'!L8774/1000</f>
        <v>0</v>
      </c>
      <c r="Q8763" s="130">
        <f>'PVWatts Hourly Results (5)'!L8774/1000</f>
        <v>0</v>
      </c>
    </row>
    <row r="8764" spans="2:17" x14ac:dyDescent="0.25">
      <c r="B8764" s="8">
        <v>12</v>
      </c>
      <c r="C8764" s="9">
        <v>31</v>
      </c>
      <c r="D8764" s="134">
        <f>'PVWatts Hourly Results (1)'!C8775</f>
        <v>0</v>
      </c>
      <c r="E8764" s="127">
        <f>DATE(YEAR(Inputs!$D$5),Summary!B8764,Summary!C8764)+TIME(D8764,0,0)</f>
        <v>366</v>
      </c>
      <c r="F8764" s="4">
        <f t="shared" si="956"/>
        <v>0</v>
      </c>
      <c r="G8764" s="4">
        <f t="shared" si="954"/>
        <v>2</v>
      </c>
      <c r="H8764" s="4">
        <f t="shared" si="957"/>
        <v>1</v>
      </c>
      <c r="I8764" s="4">
        <f t="shared" si="958"/>
        <v>0</v>
      </c>
      <c r="J8764" s="4">
        <f t="shared" si="959"/>
        <v>0</v>
      </c>
      <c r="K8764" s="4">
        <f t="shared" si="961"/>
        <v>0</v>
      </c>
      <c r="L8764" s="5">
        <f t="shared" si="960"/>
        <v>0</v>
      </c>
      <c r="M8764" s="137">
        <f>'PVWatts Hourly Results (1)'!L8775/1000</f>
        <v>0</v>
      </c>
      <c r="N8764" s="3">
        <f>'PVWatts Hourly Results (2)'!L8775/1000</f>
        <v>0</v>
      </c>
      <c r="O8764" s="3">
        <f>'PVWatts Hourly Results (3)'!L8775/1000</f>
        <v>0</v>
      </c>
      <c r="P8764" s="3">
        <f>'PVWatts Hourly Results (4)'!L8775/1000</f>
        <v>0</v>
      </c>
      <c r="Q8764" s="130">
        <f>'PVWatts Hourly Results (5)'!L8775/1000</f>
        <v>0</v>
      </c>
    </row>
    <row r="8765" spans="2:17" x14ac:dyDescent="0.25">
      <c r="B8765" s="8">
        <v>12</v>
      </c>
      <c r="C8765" s="9">
        <v>31</v>
      </c>
      <c r="D8765" s="134">
        <f>'PVWatts Hourly Results (1)'!C8776</f>
        <v>0</v>
      </c>
      <c r="E8765" s="127">
        <f>DATE(YEAR(Inputs!$D$5),Summary!B8765,Summary!C8765)+TIME(D8765,0,0)</f>
        <v>366</v>
      </c>
      <c r="F8765" s="4">
        <f t="shared" si="956"/>
        <v>0</v>
      </c>
      <c r="G8765" s="4">
        <f t="shared" si="954"/>
        <v>2</v>
      </c>
      <c r="H8765" s="4">
        <f t="shared" si="957"/>
        <v>1</v>
      </c>
      <c r="I8765" s="4">
        <f t="shared" si="958"/>
        <v>0</v>
      </c>
      <c r="J8765" s="4">
        <f t="shared" si="959"/>
        <v>0</v>
      </c>
      <c r="K8765" s="4">
        <f t="shared" si="961"/>
        <v>0</v>
      </c>
      <c r="L8765" s="5">
        <f t="shared" si="960"/>
        <v>0</v>
      </c>
      <c r="M8765" s="137">
        <f>'PVWatts Hourly Results (1)'!L8776/1000</f>
        <v>0</v>
      </c>
      <c r="N8765" s="3">
        <f>'PVWatts Hourly Results (2)'!L8776/1000</f>
        <v>0</v>
      </c>
      <c r="O8765" s="3">
        <f>'PVWatts Hourly Results (3)'!L8776/1000</f>
        <v>0</v>
      </c>
      <c r="P8765" s="3">
        <f>'PVWatts Hourly Results (4)'!L8776/1000</f>
        <v>0</v>
      </c>
      <c r="Q8765" s="130">
        <f>'PVWatts Hourly Results (5)'!L8776/1000</f>
        <v>0</v>
      </c>
    </row>
    <row r="8766" spans="2:17" x14ac:dyDescent="0.25">
      <c r="B8766" s="8">
        <v>12</v>
      </c>
      <c r="C8766" s="9">
        <v>31</v>
      </c>
      <c r="D8766" s="134">
        <f>'PVWatts Hourly Results (1)'!C8777</f>
        <v>0</v>
      </c>
      <c r="E8766" s="127">
        <f>DATE(YEAR(Inputs!$D$5),Summary!B8766,Summary!C8766)+TIME(D8766,0,0)</f>
        <v>366</v>
      </c>
      <c r="F8766" s="4">
        <f t="shared" si="956"/>
        <v>0</v>
      </c>
      <c r="G8766" s="4">
        <f t="shared" si="954"/>
        <v>2</v>
      </c>
      <c r="H8766" s="4">
        <f t="shared" si="957"/>
        <v>1</v>
      </c>
      <c r="I8766" s="4">
        <f t="shared" si="958"/>
        <v>0</v>
      </c>
      <c r="J8766" s="4">
        <f t="shared" si="959"/>
        <v>0</v>
      </c>
      <c r="K8766" s="4">
        <f t="shared" si="961"/>
        <v>0</v>
      </c>
      <c r="L8766" s="5">
        <f t="shared" si="960"/>
        <v>0</v>
      </c>
      <c r="M8766" s="137">
        <f>'PVWatts Hourly Results (1)'!L8777/1000</f>
        <v>0</v>
      </c>
      <c r="N8766" s="3">
        <f>'PVWatts Hourly Results (2)'!L8777/1000</f>
        <v>0</v>
      </c>
      <c r="O8766" s="3">
        <f>'PVWatts Hourly Results (3)'!L8777/1000</f>
        <v>0</v>
      </c>
      <c r="P8766" s="3">
        <f>'PVWatts Hourly Results (4)'!L8777/1000</f>
        <v>0</v>
      </c>
      <c r="Q8766" s="130">
        <f>'PVWatts Hourly Results (5)'!L8777/1000</f>
        <v>0</v>
      </c>
    </row>
    <row r="8767" spans="2:17" x14ac:dyDescent="0.25">
      <c r="B8767" s="8">
        <v>12</v>
      </c>
      <c r="C8767" s="9">
        <v>31</v>
      </c>
      <c r="D8767" s="134">
        <f>'PVWatts Hourly Results (1)'!C8778</f>
        <v>0</v>
      </c>
      <c r="E8767" s="127">
        <f>DATE(YEAR(Inputs!$D$5),Summary!B8767,Summary!C8767)+TIME(D8767,0,0)</f>
        <v>366</v>
      </c>
      <c r="F8767" s="4">
        <f t="shared" si="956"/>
        <v>0</v>
      </c>
      <c r="G8767" s="4">
        <f t="shared" si="954"/>
        <v>2</v>
      </c>
      <c r="H8767" s="4">
        <f t="shared" si="957"/>
        <v>1</v>
      </c>
      <c r="I8767" s="4">
        <f t="shared" si="958"/>
        <v>0</v>
      </c>
      <c r="J8767" s="4">
        <f t="shared" si="959"/>
        <v>0</v>
      </c>
      <c r="K8767" s="4">
        <f t="shared" si="961"/>
        <v>0</v>
      </c>
      <c r="L8767" s="5">
        <f t="shared" si="960"/>
        <v>0</v>
      </c>
      <c r="M8767" s="137">
        <f>'PVWatts Hourly Results (1)'!L8778/1000</f>
        <v>0</v>
      </c>
      <c r="N8767" s="3">
        <f>'PVWatts Hourly Results (2)'!L8778/1000</f>
        <v>0</v>
      </c>
      <c r="O8767" s="3">
        <f>'PVWatts Hourly Results (3)'!L8778/1000</f>
        <v>0</v>
      </c>
      <c r="P8767" s="3">
        <f>'PVWatts Hourly Results (4)'!L8778/1000</f>
        <v>0</v>
      </c>
      <c r="Q8767" s="130">
        <f>'PVWatts Hourly Results (5)'!L8778/1000</f>
        <v>0</v>
      </c>
    </row>
    <row r="8768" spans="2:17" x14ac:dyDescent="0.25">
      <c r="B8768" s="8">
        <v>12</v>
      </c>
      <c r="C8768" s="9">
        <v>31</v>
      </c>
      <c r="D8768" s="134">
        <f>'PVWatts Hourly Results (1)'!C8779</f>
        <v>0</v>
      </c>
      <c r="E8768" s="127">
        <f>DATE(YEAR(Inputs!$D$5),Summary!B8768,Summary!C8768)+TIME(D8768,0,0)</f>
        <v>366</v>
      </c>
      <c r="F8768" s="4">
        <f t="shared" si="956"/>
        <v>0</v>
      </c>
      <c r="G8768" s="4">
        <f t="shared" si="954"/>
        <v>2</v>
      </c>
      <c r="H8768" s="4">
        <f t="shared" si="957"/>
        <v>1</v>
      </c>
      <c r="I8768" s="4">
        <f t="shared" si="958"/>
        <v>0</v>
      </c>
      <c r="J8768" s="4">
        <f t="shared" si="959"/>
        <v>0</v>
      </c>
      <c r="K8768" s="4">
        <f t="shared" si="961"/>
        <v>0</v>
      </c>
      <c r="L8768" s="5">
        <f t="shared" si="960"/>
        <v>0</v>
      </c>
      <c r="M8768" s="137">
        <f>'PVWatts Hourly Results (1)'!L8779/1000</f>
        <v>0</v>
      </c>
      <c r="N8768" s="3">
        <f>'PVWatts Hourly Results (2)'!L8779/1000</f>
        <v>0</v>
      </c>
      <c r="O8768" s="3">
        <f>'PVWatts Hourly Results (3)'!L8779/1000</f>
        <v>0</v>
      </c>
      <c r="P8768" s="3">
        <f>'PVWatts Hourly Results (4)'!L8779/1000</f>
        <v>0</v>
      </c>
      <c r="Q8768" s="130">
        <f>'PVWatts Hourly Results (5)'!L8779/1000</f>
        <v>0</v>
      </c>
    </row>
    <row r="8769" spans="2:17" x14ac:dyDescent="0.25">
      <c r="B8769" s="8">
        <v>12</v>
      </c>
      <c r="C8769" s="9">
        <v>31</v>
      </c>
      <c r="D8769" s="134">
        <f>'PVWatts Hourly Results (1)'!C8780</f>
        <v>0</v>
      </c>
      <c r="E8769" s="127">
        <f>DATE(YEAR(Inputs!$D$5),Summary!B8769,Summary!C8769)+TIME(D8769,0,0)</f>
        <v>366</v>
      </c>
      <c r="F8769" s="4">
        <f t="shared" si="956"/>
        <v>0</v>
      </c>
      <c r="G8769" s="4">
        <f t="shared" si="954"/>
        <v>2</v>
      </c>
      <c r="H8769" s="4">
        <f t="shared" si="957"/>
        <v>1</v>
      </c>
      <c r="I8769" s="4">
        <f t="shared" si="958"/>
        <v>0</v>
      </c>
      <c r="J8769" s="4">
        <f t="shared" si="959"/>
        <v>0</v>
      </c>
      <c r="K8769" s="4">
        <f t="shared" si="961"/>
        <v>0</v>
      </c>
      <c r="L8769" s="5">
        <f t="shared" si="960"/>
        <v>0</v>
      </c>
      <c r="M8769" s="137">
        <f>'PVWatts Hourly Results (1)'!L8780/1000</f>
        <v>0</v>
      </c>
      <c r="N8769" s="3">
        <f>'PVWatts Hourly Results (2)'!L8780/1000</f>
        <v>0</v>
      </c>
      <c r="O8769" s="3">
        <f>'PVWatts Hourly Results (3)'!L8780/1000</f>
        <v>0</v>
      </c>
      <c r="P8769" s="3">
        <f>'PVWatts Hourly Results (4)'!L8780/1000</f>
        <v>0</v>
      </c>
      <c r="Q8769" s="130">
        <f>'PVWatts Hourly Results (5)'!L8780/1000</f>
        <v>0</v>
      </c>
    </row>
    <row r="8770" spans="2:17" x14ac:dyDescent="0.25">
      <c r="B8770" s="8">
        <v>12</v>
      </c>
      <c r="C8770" s="9">
        <v>31</v>
      </c>
      <c r="D8770" s="134">
        <f>'PVWatts Hourly Results (1)'!C8781</f>
        <v>0</v>
      </c>
      <c r="E8770" s="127">
        <f>DATE(YEAR(Inputs!$D$5),Summary!B8770,Summary!C8770)+TIME(D8770,0,0)</f>
        <v>366</v>
      </c>
      <c r="F8770" s="4">
        <f t="shared" si="956"/>
        <v>0</v>
      </c>
      <c r="G8770" s="4">
        <f t="shared" si="954"/>
        <v>2</v>
      </c>
      <c r="H8770" s="4">
        <f t="shared" si="957"/>
        <v>1</v>
      </c>
      <c r="I8770" s="4">
        <f t="shared" si="958"/>
        <v>0</v>
      </c>
      <c r="J8770" s="4">
        <f t="shared" si="959"/>
        <v>0</v>
      </c>
      <c r="K8770" s="4">
        <f t="shared" si="961"/>
        <v>0</v>
      </c>
      <c r="L8770" s="5">
        <f t="shared" si="960"/>
        <v>0</v>
      </c>
      <c r="M8770" s="137">
        <f>'PVWatts Hourly Results (1)'!L8781/1000</f>
        <v>0</v>
      </c>
      <c r="N8770" s="3">
        <f>'PVWatts Hourly Results (2)'!L8781/1000</f>
        <v>0</v>
      </c>
      <c r="O8770" s="3">
        <f>'PVWatts Hourly Results (3)'!L8781/1000</f>
        <v>0</v>
      </c>
      <c r="P8770" s="3">
        <f>'PVWatts Hourly Results (4)'!L8781/1000</f>
        <v>0</v>
      </c>
      <c r="Q8770" s="130">
        <f>'PVWatts Hourly Results (5)'!L8781/1000</f>
        <v>0</v>
      </c>
    </row>
    <row r="8771" spans="2:17" x14ac:dyDescent="0.25">
      <c r="B8771" s="8">
        <v>12</v>
      </c>
      <c r="C8771" s="9">
        <v>31</v>
      </c>
      <c r="D8771" s="134">
        <f>'PVWatts Hourly Results (1)'!C8782</f>
        <v>0</v>
      </c>
      <c r="E8771" s="127">
        <f>DATE(YEAR(Inputs!$D$5),Summary!B8771,Summary!C8771)+TIME(D8771,0,0)</f>
        <v>366</v>
      </c>
      <c r="F8771" s="4">
        <f t="shared" si="956"/>
        <v>0</v>
      </c>
      <c r="G8771" s="4">
        <f t="shared" si="954"/>
        <v>2</v>
      </c>
      <c r="H8771" s="4">
        <f t="shared" si="957"/>
        <v>1</v>
      </c>
      <c r="I8771" s="4">
        <f t="shared" si="958"/>
        <v>0</v>
      </c>
      <c r="J8771" s="4">
        <f t="shared" si="959"/>
        <v>0</v>
      </c>
      <c r="K8771" s="4">
        <f t="shared" si="961"/>
        <v>0</v>
      </c>
      <c r="L8771" s="5">
        <f t="shared" si="960"/>
        <v>0</v>
      </c>
      <c r="M8771" s="137">
        <f>'PVWatts Hourly Results (1)'!L8782/1000</f>
        <v>0</v>
      </c>
      <c r="N8771" s="3">
        <f>'PVWatts Hourly Results (2)'!L8782/1000</f>
        <v>0</v>
      </c>
      <c r="O8771" s="3">
        <f>'PVWatts Hourly Results (3)'!L8782/1000</f>
        <v>0</v>
      </c>
      <c r="P8771" s="3">
        <f>'PVWatts Hourly Results (4)'!L8782/1000</f>
        <v>0</v>
      </c>
      <c r="Q8771" s="130">
        <f>'PVWatts Hourly Results (5)'!L8782/1000</f>
        <v>0</v>
      </c>
    </row>
    <row r="8772" spans="2:17" x14ac:dyDescent="0.25">
      <c r="B8772" s="8">
        <v>12</v>
      </c>
      <c r="C8772" s="9">
        <v>31</v>
      </c>
      <c r="D8772" s="134">
        <f>'PVWatts Hourly Results (1)'!C8783</f>
        <v>0</v>
      </c>
      <c r="E8772" s="127">
        <f>DATE(YEAR(Inputs!$D$5),Summary!B8772,Summary!C8772)+TIME(D8772,0,0)</f>
        <v>366</v>
      </c>
      <c r="F8772" s="4">
        <f t="shared" si="956"/>
        <v>0</v>
      </c>
      <c r="G8772" s="4">
        <f t="shared" si="954"/>
        <v>2</v>
      </c>
      <c r="H8772" s="4">
        <f t="shared" si="957"/>
        <v>1</v>
      </c>
      <c r="I8772" s="4">
        <f t="shared" si="958"/>
        <v>0</v>
      </c>
      <c r="J8772" s="4">
        <f t="shared" si="959"/>
        <v>0</v>
      </c>
      <c r="K8772" s="4">
        <f t="shared" si="961"/>
        <v>0</v>
      </c>
      <c r="L8772" s="5">
        <f t="shared" si="960"/>
        <v>0</v>
      </c>
      <c r="M8772" s="137">
        <f>'PVWatts Hourly Results (1)'!L8783/1000</f>
        <v>0</v>
      </c>
      <c r="N8772" s="3">
        <f>'PVWatts Hourly Results (2)'!L8783/1000</f>
        <v>0</v>
      </c>
      <c r="O8772" s="3">
        <f>'PVWatts Hourly Results (3)'!L8783/1000</f>
        <v>0</v>
      </c>
      <c r="P8772" s="3">
        <f>'PVWatts Hourly Results (4)'!L8783/1000</f>
        <v>0</v>
      </c>
      <c r="Q8772" s="130">
        <f>'PVWatts Hourly Results (5)'!L8783/1000</f>
        <v>0</v>
      </c>
    </row>
    <row r="8773" spans="2:17" x14ac:dyDescent="0.25">
      <c r="B8773" s="8">
        <v>12</v>
      </c>
      <c r="C8773" s="9">
        <v>31</v>
      </c>
      <c r="D8773" s="134">
        <f>'PVWatts Hourly Results (1)'!C8784</f>
        <v>0</v>
      </c>
      <c r="E8773" s="127">
        <f>DATE(YEAR(Inputs!$D$5),Summary!B8773,Summary!C8773)+TIME(D8773,0,0)</f>
        <v>366</v>
      </c>
      <c r="F8773" s="4">
        <f t="shared" si="956"/>
        <v>0</v>
      </c>
      <c r="G8773" s="4">
        <f t="shared" si="954"/>
        <v>2</v>
      </c>
      <c r="H8773" s="4">
        <f t="shared" si="957"/>
        <v>1</v>
      </c>
      <c r="I8773" s="4">
        <f t="shared" si="958"/>
        <v>0</v>
      </c>
      <c r="J8773" s="4">
        <f t="shared" si="959"/>
        <v>0</v>
      </c>
      <c r="K8773" s="4">
        <f t="shared" si="961"/>
        <v>0</v>
      </c>
      <c r="L8773" s="5">
        <f t="shared" si="960"/>
        <v>0</v>
      </c>
      <c r="M8773" s="137">
        <f>'PVWatts Hourly Results (1)'!L8784/1000</f>
        <v>0</v>
      </c>
      <c r="N8773" s="3">
        <f>'PVWatts Hourly Results (2)'!L8784/1000</f>
        <v>0</v>
      </c>
      <c r="O8773" s="3">
        <f>'PVWatts Hourly Results (3)'!L8784/1000</f>
        <v>0</v>
      </c>
      <c r="P8773" s="3">
        <f>'PVWatts Hourly Results (4)'!L8784/1000</f>
        <v>0</v>
      </c>
      <c r="Q8773" s="130">
        <f>'PVWatts Hourly Results (5)'!L8784/1000</f>
        <v>0</v>
      </c>
    </row>
    <row r="8774" spans="2:17" x14ac:dyDescent="0.25">
      <c r="B8774" s="8">
        <v>12</v>
      </c>
      <c r="C8774" s="9">
        <v>31</v>
      </c>
      <c r="D8774" s="134">
        <f>'PVWatts Hourly Results (1)'!C8785</f>
        <v>0</v>
      </c>
      <c r="E8774" s="127">
        <f>DATE(YEAR(Inputs!$D$5),Summary!B8774,Summary!C8774)+TIME(D8774,0,0)</f>
        <v>366</v>
      </c>
      <c r="F8774" s="4">
        <f t="shared" si="956"/>
        <v>0</v>
      </c>
      <c r="G8774" s="4">
        <f t="shared" si="954"/>
        <v>2</v>
      </c>
      <c r="H8774" s="4">
        <f t="shared" si="957"/>
        <v>1</v>
      </c>
      <c r="I8774" s="4">
        <f t="shared" si="958"/>
        <v>0</v>
      </c>
      <c r="J8774" s="4">
        <f t="shared" si="959"/>
        <v>0</v>
      </c>
      <c r="K8774" s="4">
        <f t="shared" si="961"/>
        <v>0</v>
      </c>
      <c r="L8774" s="5">
        <f t="shared" si="960"/>
        <v>0</v>
      </c>
      <c r="M8774" s="137">
        <f>'PVWatts Hourly Results (1)'!L8785/1000</f>
        <v>0</v>
      </c>
      <c r="N8774" s="3">
        <f>'PVWatts Hourly Results (2)'!L8785/1000</f>
        <v>0</v>
      </c>
      <c r="O8774" s="3">
        <f>'PVWatts Hourly Results (3)'!L8785/1000</f>
        <v>0</v>
      </c>
      <c r="P8774" s="3">
        <f>'PVWatts Hourly Results (4)'!L8785/1000</f>
        <v>0</v>
      </c>
      <c r="Q8774" s="130">
        <f>'PVWatts Hourly Results (5)'!L8785/1000</f>
        <v>0</v>
      </c>
    </row>
    <row r="8775" spans="2:17" x14ac:dyDescent="0.25">
      <c r="B8775" s="8">
        <v>12</v>
      </c>
      <c r="C8775" s="9">
        <v>31</v>
      </c>
      <c r="D8775" s="134">
        <f>'PVWatts Hourly Results (1)'!C8786</f>
        <v>0</v>
      </c>
      <c r="E8775" s="127">
        <f>DATE(YEAR(Inputs!$D$5),Summary!B8775,Summary!C8775)+TIME(D8775,0,0)</f>
        <v>366</v>
      </c>
      <c r="F8775" s="4">
        <f t="shared" si="956"/>
        <v>0</v>
      </c>
      <c r="G8775" s="4">
        <f t="shared" si="954"/>
        <v>2</v>
      </c>
      <c r="H8775" s="4">
        <f t="shared" si="957"/>
        <v>1</v>
      </c>
      <c r="I8775" s="4">
        <f t="shared" si="958"/>
        <v>0</v>
      </c>
      <c r="J8775" s="4">
        <f t="shared" si="959"/>
        <v>0</v>
      </c>
      <c r="K8775" s="4">
        <f t="shared" si="961"/>
        <v>0</v>
      </c>
      <c r="L8775" s="5">
        <f t="shared" si="960"/>
        <v>0</v>
      </c>
      <c r="M8775" s="137">
        <f>'PVWatts Hourly Results (1)'!L8786/1000</f>
        <v>0</v>
      </c>
      <c r="N8775" s="3">
        <f>'PVWatts Hourly Results (2)'!L8786/1000</f>
        <v>0</v>
      </c>
      <c r="O8775" s="3">
        <f>'PVWatts Hourly Results (3)'!L8786/1000</f>
        <v>0</v>
      </c>
      <c r="P8775" s="3">
        <f>'PVWatts Hourly Results (4)'!L8786/1000</f>
        <v>0</v>
      </c>
      <c r="Q8775" s="130">
        <f>'PVWatts Hourly Results (5)'!L8786/1000</f>
        <v>0</v>
      </c>
    </row>
    <row r="8776" spans="2:17" x14ac:dyDescent="0.25">
      <c r="B8776" s="8">
        <v>12</v>
      </c>
      <c r="C8776" s="9">
        <v>31</v>
      </c>
      <c r="D8776" s="134">
        <f>'PVWatts Hourly Results (1)'!C8787</f>
        <v>0</v>
      </c>
      <c r="E8776" s="127">
        <f>DATE(YEAR(Inputs!$D$5),Summary!B8776,Summary!C8776)+TIME(D8776,0,0)</f>
        <v>366</v>
      </c>
      <c r="F8776" s="4">
        <f t="shared" si="956"/>
        <v>0</v>
      </c>
      <c r="G8776" s="4">
        <f t="shared" si="954"/>
        <v>2</v>
      </c>
      <c r="H8776" s="4">
        <f t="shared" si="957"/>
        <v>1</v>
      </c>
      <c r="I8776" s="4">
        <f t="shared" si="958"/>
        <v>0</v>
      </c>
      <c r="J8776" s="4">
        <f t="shared" si="959"/>
        <v>0</v>
      </c>
      <c r="K8776" s="4">
        <f t="shared" si="961"/>
        <v>0</v>
      </c>
      <c r="L8776" s="5">
        <f t="shared" si="960"/>
        <v>0</v>
      </c>
      <c r="M8776" s="137">
        <f>'PVWatts Hourly Results (1)'!L8787/1000</f>
        <v>0</v>
      </c>
      <c r="N8776" s="3">
        <f>'PVWatts Hourly Results (2)'!L8787/1000</f>
        <v>0</v>
      </c>
      <c r="O8776" s="3">
        <f>'PVWatts Hourly Results (3)'!L8787/1000</f>
        <v>0</v>
      </c>
      <c r="P8776" s="3">
        <f>'PVWatts Hourly Results (4)'!L8787/1000</f>
        <v>0</v>
      </c>
      <c r="Q8776" s="130">
        <f>'PVWatts Hourly Results (5)'!L8787/1000</f>
        <v>0</v>
      </c>
    </row>
    <row r="8777" spans="2:17" x14ac:dyDescent="0.25">
      <c r="B8777" s="8">
        <v>12</v>
      </c>
      <c r="C8777" s="9">
        <v>31</v>
      </c>
      <c r="D8777" s="134">
        <f>'PVWatts Hourly Results (1)'!C8788</f>
        <v>0</v>
      </c>
      <c r="E8777" s="127">
        <f>DATE(YEAR(Inputs!$D$5),Summary!B8777,Summary!C8777)+TIME(D8777,0,0)</f>
        <v>366</v>
      </c>
      <c r="F8777" s="4">
        <f t="shared" si="956"/>
        <v>0</v>
      </c>
      <c r="G8777" s="4">
        <f t="shared" si="954"/>
        <v>2</v>
      </c>
      <c r="H8777" s="4">
        <f t="shared" si="957"/>
        <v>1</v>
      </c>
      <c r="I8777" s="4">
        <f t="shared" si="958"/>
        <v>0</v>
      </c>
      <c r="J8777" s="4">
        <f t="shared" si="959"/>
        <v>0</v>
      </c>
      <c r="K8777" s="4">
        <f t="shared" si="961"/>
        <v>0</v>
      </c>
      <c r="L8777" s="5">
        <f t="shared" si="960"/>
        <v>0</v>
      </c>
      <c r="M8777" s="137">
        <f>'PVWatts Hourly Results (1)'!L8788/1000</f>
        <v>0</v>
      </c>
      <c r="N8777" s="3">
        <f>'PVWatts Hourly Results (2)'!L8788/1000</f>
        <v>0</v>
      </c>
      <c r="O8777" s="3">
        <f>'PVWatts Hourly Results (3)'!L8788/1000</f>
        <v>0</v>
      </c>
      <c r="P8777" s="3">
        <f>'PVWatts Hourly Results (4)'!L8788/1000</f>
        <v>0</v>
      </c>
      <c r="Q8777" s="130">
        <f>'PVWatts Hourly Results (5)'!L8788/1000</f>
        <v>0</v>
      </c>
    </row>
    <row r="8778" spans="2:17" x14ac:dyDescent="0.25">
      <c r="B8778" s="8">
        <v>12</v>
      </c>
      <c r="C8778" s="9">
        <v>31</v>
      </c>
      <c r="D8778" s="134">
        <f>'PVWatts Hourly Results (1)'!C8789</f>
        <v>0</v>
      </c>
      <c r="E8778" s="127">
        <f>DATE(YEAR(Inputs!$D$5),Summary!B8778,Summary!C8778)+TIME(D8778,0,0)</f>
        <v>366</v>
      </c>
      <c r="F8778" s="4">
        <f t="shared" si="956"/>
        <v>0</v>
      </c>
      <c r="G8778" s="4">
        <f t="shared" si="954"/>
        <v>2</v>
      </c>
      <c r="H8778" s="4">
        <f t="shared" si="957"/>
        <v>1</v>
      </c>
      <c r="I8778" s="4">
        <f t="shared" si="958"/>
        <v>0</v>
      </c>
      <c r="J8778" s="4">
        <f t="shared" si="959"/>
        <v>0</v>
      </c>
      <c r="K8778" s="4">
        <f t="shared" si="961"/>
        <v>0</v>
      </c>
      <c r="L8778" s="5">
        <f t="shared" si="960"/>
        <v>0</v>
      </c>
      <c r="M8778" s="137">
        <f>'PVWatts Hourly Results (1)'!L8789/1000</f>
        <v>0</v>
      </c>
      <c r="N8778" s="3">
        <f>'PVWatts Hourly Results (2)'!L8789/1000</f>
        <v>0</v>
      </c>
      <c r="O8778" s="3">
        <f>'PVWatts Hourly Results (3)'!L8789/1000</f>
        <v>0</v>
      </c>
      <c r="P8778" s="3">
        <f>'PVWatts Hourly Results (4)'!L8789/1000</f>
        <v>0</v>
      </c>
      <c r="Q8778" s="130">
        <f>'PVWatts Hourly Results (5)'!L8789/1000</f>
        <v>0</v>
      </c>
    </row>
    <row r="8779" spans="2:17" x14ac:dyDescent="0.25">
      <c r="B8779" s="8">
        <v>12</v>
      </c>
      <c r="C8779" s="9">
        <v>31</v>
      </c>
      <c r="D8779" s="134">
        <f>'PVWatts Hourly Results (1)'!C8790</f>
        <v>0</v>
      </c>
      <c r="E8779" s="127">
        <f>DATE(YEAR(Inputs!$D$5),Summary!B8779,Summary!C8779)+TIME(D8779,0,0)</f>
        <v>366</v>
      </c>
      <c r="F8779" s="4">
        <f t="shared" si="956"/>
        <v>0</v>
      </c>
      <c r="G8779" s="4">
        <f t="shared" si="954"/>
        <v>2</v>
      </c>
      <c r="H8779" s="4">
        <f t="shared" si="957"/>
        <v>1</v>
      </c>
      <c r="I8779" s="4">
        <f t="shared" si="958"/>
        <v>0</v>
      </c>
      <c r="J8779" s="4">
        <f t="shared" si="959"/>
        <v>0</v>
      </c>
      <c r="K8779" s="4">
        <f t="shared" si="961"/>
        <v>0</v>
      </c>
      <c r="L8779" s="5">
        <f t="shared" si="960"/>
        <v>0</v>
      </c>
      <c r="M8779" s="137">
        <f>'PVWatts Hourly Results (1)'!L8790/1000</f>
        <v>0</v>
      </c>
      <c r="N8779" s="3">
        <f>'PVWatts Hourly Results (2)'!L8790/1000</f>
        <v>0</v>
      </c>
      <c r="O8779" s="3">
        <f>'PVWatts Hourly Results (3)'!L8790/1000</f>
        <v>0</v>
      </c>
      <c r="P8779" s="3">
        <f>'PVWatts Hourly Results (4)'!L8790/1000</f>
        <v>0</v>
      </c>
      <c r="Q8779" s="130">
        <f>'PVWatts Hourly Results (5)'!L8790/1000</f>
        <v>0</v>
      </c>
    </row>
    <row r="8780" spans="2:17" x14ac:dyDescent="0.25">
      <c r="B8780" s="8">
        <v>12</v>
      </c>
      <c r="C8780" s="9">
        <v>31</v>
      </c>
      <c r="D8780" s="134">
        <f>'PVWatts Hourly Results (1)'!C8791</f>
        <v>0</v>
      </c>
      <c r="E8780" s="127">
        <f>DATE(YEAR(Inputs!$D$5),Summary!B8780,Summary!C8780)+TIME(D8780,0,0)</f>
        <v>366</v>
      </c>
      <c r="F8780" s="4">
        <f t="shared" si="956"/>
        <v>0</v>
      </c>
      <c r="G8780" s="4">
        <f t="shared" si="954"/>
        <v>2</v>
      </c>
      <c r="H8780" s="4">
        <f t="shared" si="957"/>
        <v>1</v>
      </c>
      <c r="I8780" s="4">
        <f t="shared" si="958"/>
        <v>0</v>
      </c>
      <c r="J8780" s="4">
        <f t="shared" si="959"/>
        <v>0</v>
      </c>
      <c r="K8780" s="4">
        <f t="shared" si="961"/>
        <v>0</v>
      </c>
      <c r="L8780" s="5">
        <f t="shared" si="960"/>
        <v>0</v>
      </c>
      <c r="M8780" s="137">
        <f>'PVWatts Hourly Results (1)'!L8791/1000</f>
        <v>0</v>
      </c>
      <c r="N8780" s="3">
        <f>'PVWatts Hourly Results (2)'!L8791/1000</f>
        <v>0</v>
      </c>
      <c r="O8780" s="3">
        <f>'PVWatts Hourly Results (3)'!L8791/1000</f>
        <v>0</v>
      </c>
      <c r="P8780" s="3">
        <f>'PVWatts Hourly Results (4)'!L8791/1000</f>
        <v>0</v>
      </c>
      <c r="Q8780" s="130">
        <f>'PVWatts Hourly Results (5)'!L8791/1000</f>
        <v>0</v>
      </c>
    </row>
    <row r="8781" spans="2:17" ht="15.75" thickBot="1" x14ac:dyDescent="0.3">
      <c r="B8781" s="10">
        <v>12</v>
      </c>
      <c r="C8781" s="11">
        <v>31</v>
      </c>
      <c r="D8781" s="135">
        <f>'PVWatts Hourly Results (1)'!C8792</f>
        <v>0</v>
      </c>
      <c r="E8781" s="128">
        <f>DATE(YEAR(Inputs!$D$5),Summary!B8781,Summary!C8781)+TIME(D8781,0,0)</f>
        <v>366</v>
      </c>
      <c r="F8781" s="6">
        <f t="shared" si="956"/>
        <v>0</v>
      </c>
      <c r="G8781" s="6">
        <f t="shared" si="954"/>
        <v>2</v>
      </c>
      <c r="H8781" s="6">
        <f t="shared" si="957"/>
        <v>1</v>
      </c>
      <c r="I8781" s="4">
        <f t="shared" si="958"/>
        <v>0</v>
      </c>
      <c r="J8781" s="4">
        <f t="shared" si="959"/>
        <v>0</v>
      </c>
      <c r="K8781" s="4">
        <f t="shared" si="961"/>
        <v>0</v>
      </c>
      <c r="L8781" s="7">
        <f t="shared" si="960"/>
        <v>0</v>
      </c>
      <c r="M8781" s="138">
        <f>'PVWatts Hourly Results (1)'!L8792/1000</f>
        <v>0</v>
      </c>
      <c r="N8781" s="124">
        <f>'PVWatts Hourly Results (2)'!L8792/1000</f>
        <v>0</v>
      </c>
      <c r="O8781" s="124">
        <f>'PVWatts Hourly Results (3)'!L8792/1000</f>
        <v>0</v>
      </c>
      <c r="P8781" s="124">
        <f>'PVWatts Hourly Results (4)'!L8792/1000</f>
        <v>0</v>
      </c>
      <c r="Q8781" s="131">
        <f>'PVWatts Hourly Results (5)'!L8792/1000</f>
        <v>0</v>
      </c>
    </row>
    <row r="8782" spans="2:17" x14ac:dyDescent="0.25">
      <c r="E8782"/>
    </row>
  </sheetData>
  <sheetProtection algorithmName="SHA-512" hashValue="/P2j6/dpGb11i3iwwIgDSg6HhF1NHvCpL3rwXiWYTecF0QHPJr4tEudD2Qw5/uu1Wx0BBFkly9TaPo36tvfy7Q==" saltValue="e3O/y2q5EuPnFnjlfGSjcA==" spinCount="100000" sheet="1" objects="1" scenarios="1"/>
  <mergeCells count="16">
    <mergeCell ref="C1:I3"/>
    <mergeCell ref="B6:C6"/>
    <mergeCell ref="B7:C7"/>
    <mergeCell ref="B8:C8"/>
    <mergeCell ref="B20:D20"/>
    <mergeCell ref="E20:J20"/>
    <mergeCell ref="M20:Q20"/>
    <mergeCell ref="B5:C5"/>
    <mergeCell ref="B12:D12"/>
    <mergeCell ref="O9:T12"/>
    <mergeCell ref="D16:D17"/>
    <mergeCell ref="B15:C15"/>
    <mergeCell ref="B18:C18"/>
    <mergeCell ref="B16:C17"/>
    <mergeCell ref="B14:C14"/>
    <mergeCell ref="B13:C13"/>
  </mergeCells>
  <phoneticPr fontId="30" type="noConversion"/>
  <conditionalFormatting sqref="D6:D8">
    <cfRule type="expression" dxfId="5" priority="25">
      <formula>$D$6&gt;$E$6</formula>
    </cfRule>
    <cfRule type="expression" dxfId="4" priority="26">
      <formula>SUM($I$6:$I$10)=2000000</formula>
    </cfRule>
    <cfRule type="expression" dxfId="3" priority="27">
      <formula>SUM($I$6:$I$10)&gt;2000000</formula>
    </cfRule>
  </conditionalFormatting>
  <conditionalFormatting sqref="O9">
    <cfRule type="expression" dxfId="2" priority="28">
      <formula>OR(SUM($I$6:$I$10)&gt;2000000,SUM($I$6:$I$10)=2000000)</formula>
    </cfRule>
  </conditionalFormatting>
  <dataValidations count="1">
    <dataValidation allowBlank="1" showInputMessage="1" showErrorMessage="1" prompt="Per PVWatts: &quot;No adjustments are made for leap years or daylight savings time.&quot; _x000a__x000a_Therefore, in order to measure production during local Pennsylvania time 2-6PM, a one hour adjustment is required. (1PM in relation to GMT is 2PM in PA EST during DST)." sqref="I21" xr:uid="{EE5E00F4-89C9-477A-B1C6-44FDE83CB65D}"/>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83E69096-EF59-481F-850E-87E6D48AF646}">
            <xm:f>'Utility Admin'!$E$3="PPL"</xm:f>
            <x14:dxf>
              <fill>
                <patternFill>
                  <bgColor rgb="FF001489"/>
                </patternFill>
              </fill>
            </x14:dxf>
          </x14:cfRule>
          <x14:cfRule type="expression" priority="2" id="{66633BE1-6B53-4693-A481-0143BBFC21AE}">
            <xm:f>'Utility Admin'!$E$3="PECO"</xm:f>
            <x14:dxf>
              <fill>
                <patternFill>
                  <bgColor rgb="FF6E06C1"/>
                </patternFill>
              </fill>
            </x14:dxf>
          </x14:cfRule>
          <x14:cfRule type="expression" priority="3" id="{846282DC-D76D-4272-8215-EC74DDCAA2C1}">
            <xm:f>'Utility Admin'!$E$3="First Energy"</xm:f>
            <x14:dxf>
              <fill>
                <patternFill>
                  <bgColor rgb="FF1E427C"/>
                </patternFill>
              </fill>
            </x14:dxf>
          </x14:cfRule>
          <xm:sqref>A1:C1 J1:Z3 A2:B3</xm:sqref>
        </x14:conditionalFormatting>
        <x14:conditionalFormatting xmlns:xm="http://schemas.microsoft.com/office/excel/2006/main">
          <x14:cfRule type="expression" priority="10" id="{5DA6CFA4-B25B-4D96-9B7D-497503AB1C83}">
            <xm:f>$Q$6=Inputs!$J$5</xm:f>
            <x14:dxf>
              <font>
                <color rgb="FFFF0000"/>
              </font>
            </x14:dxf>
          </x14:cfRule>
          <xm:sqref>Q6:R8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B201A-8C46-487D-AE60-652E3C1F2548}">
  <sheetPr>
    <tabColor rgb="FF001489"/>
  </sheetPr>
  <dimension ref="B1:Q51"/>
  <sheetViews>
    <sheetView showGridLines="0" zoomScaleNormal="100" workbookViewId="0">
      <selection activeCell="L31" sqref="L31"/>
    </sheetView>
  </sheetViews>
  <sheetFormatPr defaultColWidth="9.140625" defaultRowHeight="14.25" x14ac:dyDescent="0.2"/>
  <cols>
    <col min="1" max="2" width="2.7109375" style="60" customWidth="1"/>
    <col min="3" max="3" width="27.42578125" style="60" customWidth="1"/>
    <col min="4" max="5" width="16.7109375" style="60" customWidth="1"/>
    <col min="6" max="10" width="15.140625" style="60" customWidth="1"/>
    <col min="11" max="11" width="18.28515625" style="60" customWidth="1"/>
    <col min="12" max="12" width="17" style="60" customWidth="1"/>
    <col min="13" max="13" width="14.28515625" style="60" customWidth="1"/>
    <col min="14" max="14" width="9.140625" style="60"/>
    <col min="15" max="15" width="26.140625" style="60" customWidth="1"/>
    <col min="16" max="16" width="18" style="60" customWidth="1"/>
    <col min="17" max="17" width="18" style="60" hidden="1" customWidth="1"/>
    <col min="18" max="18" width="9.140625" style="60" customWidth="1"/>
    <col min="19" max="19" width="11.7109375" style="60" customWidth="1"/>
    <col min="20" max="20" width="12.28515625" style="60" customWidth="1"/>
    <col min="21" max="21" width="14.140625" style="60" customWidth="1"/>
    <col min="22" max="16384" width="9.140625" style="60"/>
  </cols>
  <sheetData>
    <row r="1" spans="2:17" ht="14.25" customHeight="1" thickBot="1" x14ac:dyDescent="0.25"/>
    <row r="2" spans="2:17" ht="18.600000000000001" customHeight="1" thickBot="1" x14ac:dyDescent="0.3">
      <c r="B2" s="336" t="s">
        <v>122</v>
      </c>
      <c r="C2" s="336"/>
      <c r="G2" s="337" t="s">
        <v>123</v>
      </c>
      <c r="H2" s="337"/>
      <c r="I2" s="337"/>
      <c r="J2" s="337"/>
      <c r="L2" s="74" t="s">
        <v>124</v>
      </c>
      <c r="M2" s="75">
        <f>'Version Log'!G2</f>
        <v>5</v>
      </c>
      <c r="O2" s="352" t="s">
        <v>406</v>
      </c>
      <c r="P2" s="353"/>
      <c r="Q2" s="119"/>
    </row>
    <row r="3" spans="2:17" ht="15.75" thickBot="1" x14ac:dyDescent="0.3">
      <c r="B3" s="338" t="s">
        <v>125</v>
      </c>
      <c r="C3" s="338"/>
      <c r="D3" s="339"/>
      <c r="E3" s="339"/>
      <c r="G3" s="338" t="s">
        <v>126</v>
      </c>
      <c r="H3" s="338" t="s">
        <v>127</v>
      </c>
      <c r="I3" s="338" t="s">
        <v>127</v>
      </c>
      <c r="J3" s="160"/>
      <c r="K3"/>
      <c r="L3" s="74" t="s">
        <v>128</v>
      </c>
      <c r="M3" s="76">
        <f>'Version Log'!G3</f>
        <v>46174</v>
      </c>
      <c r="O3" s="107" t="s">
        <v>129</v>
      </c>
      <c r="P3" s="113" t="s">
        <v>130</v>
      </c>
      <c r="Q3" s="120" t="s">
        <v>131</v>
      </c>
    </row>
    <row r="4" spans="2:17" ht="14.25" customHeight="1" x14ac:dyDescent="0.25">
      <c r="B4" s="338" t="s">
        <v>132</v>
      </c>
      <c r="C4" s="338"/>
      <c r="D4" s="339"/>
      <c r="E4" s="339"/>
      <c r="G4" s="340" t="s">
        <v>133</v>
      </c>
      <c r="H4" s="341" t="s">
        <v>133</v>
      </c>
      <c r="I4" s="342" t="s">
        <v>133</v>
      </c>
      <c r="J4" s="160"/>
      <c r="K4"/>
      <c r="L4" s="86"/>
      <c r="M4" s="87"/>
      <c r="O4" s="110" t="s">
        <v>134</v>
      </c>
      <c r="P4" s="111">
        <v>2</v>
      </c>
      <c r="Q4" s="112">
        <v>0</v>
      </c>
    </row>
    <row r="5" spans="2:17" ht="14.25" customHeight="1" x14ac:dyDescent="0.25">
      <c r="B5" s="338" t="s">
        <v>135</v>
      </c>
      <c r="C5" s="338"/>
      <c r="D5" s="346"/>
      <c r="E5" s="347"/>
      <c r="G5" s="345" t="s">
        <v>136</v>
      </c>
      <c r="H5" s="345" t="s">
        <v>137</v>
      </c>
      <c r="I5" s="345" t="s">
        <v>137</v>
      </c>
      <c r="J5" s="161"/>
      <c r="K5"/>
      <c r="L5" s="86"/>
      <c r="M5" s="87"/>
      <c r="O5" s="99" t="s">
        <v>138</v>
      </c>
      <c r="P5" s="100">
        <v>3</v>
      </c>
      <c r="Q5" s="104">
        <v>0</v>
      </c>
    </row>
    <row r="6" spans="2:17" ht="14.25" customHeight="1" x14ac:dyDescent="0.25">
      <c r="B6" s="338" t="s">
        <v>139</v>
      </c>
      <c r="C6" s="338"/>
      <c r="D6" s="339"/>
      <c r="E6" s="339"/>
      <c r="G6" s="345" t="s">
        <v>140</v>
      </c>
      <c r="H6" s="345" t="s">
        <v>140</v>
      </c>
      <c r="I6" s="345" t="s">
        <v>140</v>
      </c>
      <c r="J6" s="162"/>
      <c r="K6"/>
      <c r="L6" s="86"/>
      <c r="M6" s="87"/>
      <c r="O6" s="99" t="s">
        <v>141</v>
      </c>
      <c r="P6" s="100">
        <v>0</v>
      </c>
      <c r="Q6" s="104">
        <v>0</v>
      </c>
    </row>
    <row r="7" spans="2:17" ht="14.25" customHeight="1" x14ac:dyDescent="0.25">
      <c r="B7" s="338" t="s">
        <v>142</v>
      </c>
      <c r="C7" s="338"/>
      <c r="D7" s="339"/>
      <c r="E7" s="339"/>
      <c r="G7" s="345" t="s">
        <v>143</v>
      </c>
      <c r="H7" s="345" t="s">
        <v>140</v>
      </c>
      <c r="I7" s="345" t="s">
        <v>140</v>
      </c>
      <c r="J7" s="23"/>
      <c r="K7"/>
      <c r="O7" s="99" t="s">
        <v>144</v>
      </c>
      <c r="P7" s="100">
        <v>2</v>
      </c>
      <c r="Q7" s="104">
        <v>0</v>
      </c>
    </row>
    <row r="8" spans="2:17" ht="19.149999999999999" customHeight="1" x14ac:dyDescent="0.2">
      <c r="B8" s="343" t="s">
        <v>145</v>
      </c>
      <c r="C8" s="343"/>
      <c r="D8" s="344"/>
      <c r="E8" s="344"/>
      <c r="G8" s="329" t="s">
        <v>146</v>
      </c>
      <c r="H8" s="329" t="s">
        <v>140</v>
      </c>
      <c r="I8" s="329" t="s">
        <v>140</v>
      </c>
      <c r="J8" s="23"/>
      <c r="O8" s="99" t="s">
        <v>147</v>
      </c>
      <c r="P8" s="100">
        <v>2</v>
      </c>
      <c r="Q8" s="104">
        <v>0</v>
      </c>
    </row>
    <row r="9" spans="2:17" ht="14.25" customHeight="1" x14ac:dyDescent="0.2">
      <c r="B9" s="343" t="s">
        <v>148</v>
      </c>
      <c r="C9" s="343"/>
      <c r="D9" s="367"/>
      <c r="E9" s="367"/>
      <c r="O9" s="99" t="s">
        <v>149</v>
      </c>
      <c r="P9" s="100">
        <v>0.5</v>
      </c>
      <c r="Q9" s="104">
        <v>0</v>
      </c>
    </row>
    <row r="10" spans="2:17" ht="14.45" customHeight="1" x14ac:dyDescent="0.25">
      <c r="G10" s="144" t="s">
        <v>150</v>
      </c>
      <c r="M10" s="144"/>
      <c r="O10" s="99" t="s">
        <v>151</v>
      </c>
      <c r="P10" s="100">
        <v>1.5</v>
      </c>
      <c r="Q10" s="104">
        <v>0</v>
      </c>
    </row>
    <row r="11" spans="2:17" ht="14.25" customHeight="1" x14ac:dyDescent="0.25">
      <c r="B11" s="354" t="s">
        <v>152</v>
      </c>
      <c r="C11" s="354"/>
      <c r="G11" s="141"/>
      <c r="H11" s="142"/>
      <c r="I11" s="142"/>
      <c r="J11" s="142"/>
      <c r="K11" s="142"/>
      <c r="L11" s="142"/>
      <c r="M11" s="143"/>
      <c r="O11" s="99" t="s">
        <v>153</v>
      </c>
      <c r="P11" s="100">
        <v>1</v>
      </c>
      <c r="Q11" s="104">
        <v>0</v>
      </c>
    </row>
    <row r="12" spans="2:17" ht="14.25" customHeight="1" x14ac:dyDescent="0.2">
      <c r="B12" s="350" t="s">
        <v>154</v>
      </c>
      <c r="C12" s="351"/>
      <c r="D12" s="330">
        <v>0</v>
      </c>
      <c r="E12" s="331"/>
      <c r="G12" s="141"/>
      <c r="H12" s="142"/>
      <c r="I12" s="142"/>
      <c r="J12" s="142"/>
      <c r="K12" s="142"/>
      <c r="L12" s="142"/>
      <c r="M12" s="143"/>
      <c r="O12" s="99" t="s">
        <v>155</v>
      </c>
      <c r="P12" s="100">
        <v>0</v>
      </c>
      <c r="Q12" s="104">
        <v>0</v>
      </c>
    </row>
    <row r="13" spans="2:17" ht="14.1" customHeight="1" thickBot="1" x14ac:dyDescent="0.25">
      <c r="B13" s="350" t="s">
        <v>156</v>
      </c>
      <c r="C13" s="351"/>
      <c r="D13" s="330">
        <v>0</v>
      </c>
      <c r="E13" s="331"/>
      <c r="G13" s="141"/>
      <c r="H13" s="142"/>
      <c r="I13" s="142"/>
      <c r="J13" s="142"/>
      <c r="K13" s="142"/>
      <c r="L13" s="142"/>
      <c r="M13" s="143"/>
      <c r="O13" s="101" t="s">
        <v>157</v>
      </c>
      <c r="P13" s="102">
        <v>3</v>
      </c>
      <c r="Q13" s="104">
        <v>0</v>
      </c>
    </row>
    <row r="14" spans="2:17" ht="14.25" customHeight="1" x14ac:dyDescent="0.2">
      <c r="B14" s="350" t="s">
        <v>158</v>
      </c>
      <c r="C14" s="351"/>
      <c r="D14" s="363">
        <v>0</v>
      </c>
      <c r="E14" s="364"/>
      <c r="G14" s="141"/>
      <c r="H14" s="142"/>
      <c r="I14" s="142"/>
      <c r="J14" s="142"/>
      <c r="K14" s="142"/>
      <c r="L14" s="142"/>
      <c r="M14" s="143"/>
      <c r="O14" s="109" t="s">
        <v>159</v>
      </c>
      <c r="P14" s="121">
        <f>(1-(1-IF(Q4=0,P4/100,Q4/100))*(1-IF(Q5=0,P5/100,Q5/100))*(1-IF(Q6=0,P6/100,Q6/100))*(1-IF(Q7=0,P7/100,Q7/100))*(1-IF(Q8=0,P8/100,Q8/100))*(1-IF(Q9=0,P9/100,Q9/100))*(1-IF(Q10=0,P10/100,Q10/100))*(1-IF(Q11=0,P11/100,Q11/100))*(1-IF(Q12=0,P12/100,Q12/100))*(1-IF(Q13=0,P13/100,Q13/100)))</f>
        <v>0.14075660688264469</v>
      </c>
      <c r="Q14" s="105"/>
    </row>
    <row r="15" spans="2:17" ht="14.25" customHeight="1" x14ac:dyDescent="0.2">
      <c r="B15" s="350" t="s">
        <v>160</v>
      </c>
      <c r="C15" s="351"/>
      <c r="D15" s="365">
        <v>0</v>
      </c>
      <c r="E15" s="366"/>
      <c r="G15" s="141"/>
      <c r="H15" s="142"/>
      <c r="I15" s="142"/>
      <c r="J15" s="142"/>
      <c r="K15" s="142"/>
      <c r="L15" s="142"/>
      <c r="M15" s="143"/>
      <c r="O15" s="106" t="s">
        <v>161</v>
      </c>
      <c r="P15" s="122" cm="1">
        <f t="array" ref="P15">LOOKUP(2,1/((SUM(Summary!H6:H10)&gt;=Lookups!B5:B8)*(SUM(Summary!H6:H10)&lt;=Lookups!C5:C8)),Lookups!D5:D8)</f>
        <v>2.1000000000000001E-2</v>
      </c>
      <c r="Q15" s="105"/>
    </row>
    <row r="16" spans="2:17" ht="14.25" customHeight="1" thickBot="1" x14ac:dyDescent="0.25">
      <c r="B16" s="348" t="s">
        <v>162</v>
      </c>
      <c r="C16" s="349"/>
      <c r="D16" s="85">
        <f>IFERROR(IF(D6&lt;2034, 0.3, 0.26),"")</f>
        <v>0.3</v>
      </c>
      <c r="E16" s="195">
        <f>IFERROR('Depreciation Calculations'!F6,0)</f>
        <v>0</v>
      </c>
      <c r="G16" s="141"/>
      <c r="H16" s="142"/>
      <c r="I16" s="142"/>
      <c r="J16" s="142"/>
      <c r="K16" s="142"/>
      <c r="L16" s="142"/>
      <c r="M16" s="143"/>
      <c r="O16" s="107" t="s">
        <v>163</v>
      </c>
      <c r="P16" s="123">
        <f>P14+P15</f>
        <v>0.16175660688264468</v>
      </c>
      <c r="Q16" s="108"/>
    </row>
    <row r="17" spans="2:16" ht="14.25" customHeight="1" x14ac:dyDescent="0.2">
      <c r="B17" s="348" t="s">
        <v>164</v>
      </c>
      <c r="C17" s="349"/>
      <c r="D17" s="88"/>
      <c r="E17" s="196">
        <f>IFERROR('Depreciation Calculations'!H20,0)</f>
        <v>0</v>
      </c>
      <c r="G17" s="141"/>
      <c r="H17" s="142"/>
      <c r="I17" s="142"/>
      <c r="J17" s="142"/>
      <c r="K17" s="142"/>
      <c r="L17" s="142"/>
      <c r="M17" s="143"/>
      <c r="O17" s="109" t="s">
        <v>165</v>
      </c>
      <c r="P17" s="114"/>
    </row>
    <row r="18" spans="2:16" ht="14.1" customHeight="1" x14ac:dyDescent="0.2">
      <c r="B18" s="368" t="s">
        <v>166</v>
      </c>
      <c r="C18" s="369"/>
      <c r="D18" s="332">
        <f>IFERROR(IF(D8="Yes",'PPA NPV Calculator'!B26,D12+D13-(SUM(D14,D15,E16,E17))),"")</f>
        <v>0</v>
      </c>
      <c r="E18" s="333"/>
      <c r="G18" s="141"/>
      <c r="H18" s="142"/>
      <c r="I18" s="142"/>
      <c r="J18" s="142"/>
      <c r="K18" s="142"/>
      <c r="L18" s="142"/>
      <c r="M18" s="143"/>
      <c r="O18" s="106" t="s">
        <v>167</v>
      </c>
      <c r="P18" s="115"/>
    </row>
    <row r="19" spans="2:16" ht="14.25" customHeight="1" thickBot="1" x14ac:dyDescent="0.25">
      <c r="B19" s="370"/>
      <c r="C19" s="371"/>
      <c r="D19" s="334"/>
      <c r="E19" s="335"/>
      <c r="G19" s="141"/>
      <c r="H19" s="142"/>
      <c r="I19" s="142"/>
      <c r="J19" s="142"/>
      <c r="K19" s="142"/>
      <c r="L19" s="142"/>
      <c r="M19" s="143"/>
      <c r="O19" s="101" t="s">
        <v>168</v>
      </c>
      <c r="P19" s="125" t="e">
        <f>P17/P18</f>
        <v>#DIV/0!</v>
      </c>
    </row>
    <row r="20" spans="2:16" ht="14.25" customHeight="1" x14ac:dyDescent="0.2">
      <c r="G20" s="141"/>
      <c r="H20" s="142"/>
      <c r="I20" s="142"/>
      <c r="J20" s="142"/>
      <c r="K20" s="142"/>
      <c r="L20" s="142"/>
      <c r="M20" s="143"/>
    </row>
    <row r="21" spans="2:16" ht="14.25" customHeight="1" x14ac:dyDescent="0.2">
      <c r="G21" s="194"/>
      <c r="H21" s="194"/>
      <c r="I21" s="194"/>
      <c r="J21" s="194"/>
      <c r="K21" s="194"/>
      <c r="L21" s="194"/>
      <c r="M21" s="194"/>
    </row>
    <row r="22" spans="2:16" ht="20.45" customHeight="1" x14ac:dyDescent="0.2">
      <c r="B22" s="362" t="s">
        <v>169</v>
      </c>
      <c r="C22" s="362"/>
      <c r="F22" s="61" t="s">
        <v>170</v>
      </c>
      <c r="G22" s="61" t="s">
        <v>171</v>
      </c>
      <c r="H22" s="61" t="s">
        <v>172</v>
      </c>
      <c r="I22" s="61" t="s">
        <v>173</v>
      </c>
      <c r="J22" s="61" t="s">
        <v>174</v>
      </c>
    </row>
    <row r="23" spans="2:16" ht="14.25" customHeight="1" x14ac:dyDescent="0.2">
      <c r="B23" s="328" t="s">
        <v>175</v>
      </c>
      <c r="C23" s="328"/>
      <c r="D23" s="361" t="s">
        <v>176</v>
      </c>
      <c r="E23" s="361"/>
      <c r="F23" s="192"/>
      <c r="G23" s="192"/>
      <c r="H23" s="192"/>
      <c r="I23" s="192"/>
      <c r="J23" s="193"/>
    </row>
    <row r="24" spans="2:16" ht="14.25" customHeight="1" x14ac:dyDescent="0.2">
      <c r="B24" s="328"/>
      <c r="C24" s="328"/>
      <c r="D24" s="329" t="s">
        <v>177</v>
      </c>
      <c r="E24" s="329"/>
      <c r="F24" s="192"/>
      <c r="G24" s="192"/>
      <c r="H24" s="192"/>
      <c r="I24" s="192"/>
      <c r="J24" s="193"/>
    </row>
    <row r="25" spans="2:16" ht="14.25" customHeight="1" x14ac:dyDescent="0.2">
      <c r="B25" s="328"/>
      <c r="C25" s="328"/>
      <c r="D25" s="329" t="s">
        <v>178</v>
      </c>
      <c r="E25" s="329"/>
      <c r="F25" s="192"/>
      <c r="G25" s="192"/>
      <c r="H25" s="192"/>
      <c r="I25" s="192"/>
      <c r="J25" s="193"/>
    </row>
    <row r="26" spans="2:16" ht="14.25" customHeight="1" x14ac:dyDescent="0.2">
      <c r="B26" s="328"/>
      <c r="C26" s="328"/>
      <c r="D26" s="329" t="s">
        <v>179</v>
      </c>
      <c r="E26" s="329"/>
      <c r="F26" s="192"/>
      <c r="G26" s="192"/>
      <c r="H26" s="192"/>
      <c r="I26" s="192"/>
      <c r="J26" s="193"/>
    </row>
    <row r="27" spans="2:16" ht="14.25" customHeight="1" x14ac:dyDescent="0.2">
      <c r="B27" s="328"/>
      <c r="C27" s="328"/>
      <c r="D27" s="361" t="s">
        <v>180</v>
      </c>
      <c r="E27" s="361"/>
      <c r="F27" s="192"/>
      <c r="G27" s="192"/>
      <c r="H27" s="192"/>
      <c r="I27" s="192"/>
      <c r="J27" s="192"/>
    </row>
    <row r="28" spans="2:16" ht="14.25" customHeight="1" x14ac:dyDescent="0.2">
      <c r="B28" s="328" t="s">
        <v>181</v>
      </c>
      <c r="C28" s="328"/>
      <c r="D28" s="329" t="s">
        <v>182</v>
      </c>
      <c r="E28" s="329"/>
      <c r="F28" s="192"/>
      <c r="G28" s="192"/>
      <c r="H28" s="192"/>
      <c r="I28" s="192"/>
      <c r="J28" s="192"/>
    </row>
    <row r="29" spans="2:16" ht="14.25" customHeight="1" x14ac:dyDescent="0.2">
      <c r="B29" s="328"/>
      <c r="C29" s="328"/>
      <c r="D29" s="329" t="s">
        <v>183</v>
      </c>
      <c r="E29" s="329"/>
      <c r="F29" s="193"/>
      <c r="G29" s="193"/>
      <c r="H29" s="193"/>
      <c r="I29" s="193"/>
      <c r="J29" s="193"/>
    </row>
    <row r="30" spans="2:16" ht="14.25" customHeight="1" x14ac:dyDescent="0.2">
      <c r="B30" s="328"/>
      <c r="C30" s="328"/>
      <c r="D30" s="329" t="s">
        <v>184</v>
      </c>
      <c r="E30" s="329"/>
      <c r="F30" s="193"/>
      <c r="G30" s="193"/>
      <c r="H30" s="193"/>
      <c r="I30" s="193"/>
      <c r="J30" s="193"/>
    </row>
    <row r="31" spans="2:16" ht="14.25" customHeight="1" x14ac:dyDescent="0.2">
      <c r="B31" s="328"/>
      <c r="C31" s="328"/>
      <c r="D31" s="329" t="s">
        <v>185</v>
      </c>
      <c r="E31" s="329"/>
      <c r="F31" s="193"/>
      <c r="G31" s="193"/>
      <c r="H31" s="193"/>
      <c r="I31" s="193"/>
      <c r="J31" s="193"/>
    </row>
    <row r="32" spans="2:16" ht="14.25" customHeight="1" x14ac:dyDescent="0.2">
      <c r="B32" s="328"/>
      <c r="C32" s="328"/>
      <c r="D32" s="361" t="s">
        <v>186</v>
      </c>
      <c r="E32" s="361"/>
      <c r="F32" s="192"/>
      <c r="G32" s="192"/>
      <c r="H32" s="192"/>
      <c r="I32" s="192"/>
      <c r="J32" s="192"/>
    </row>
    <row r="33" spans="2:10" ht="14.25" customHeight="1" x14ac:dyDescent="0.2">
      <c r="B33" s="328" t="s">
        <v>187</v>
      </c>
      <c r="C33" s="328"/>
      <c r="D33" s="361" t="s">
        <v>188</v>
      </c>
      <c r="E33" s="361"/>
      <c r="F33" s="211"/>
      <c r="G33" s="193"/>
      <c r="H33" s="193"/>
      <c r="I33" s="193"/>
      <c r="J33" s="193"/>
    </row>
    <row r="34" spans="2:10" ht="14.25" customHeight="1" x14ac:dyDescent="0.2">
      <c r="B34" s="328"/>
      <c r="C34" s="328"/>
      <c r="D34" s="361" t="s">
        <v>189</v>
      </c>
      <c r="E34" s="361"/>
      <c r="F34" s="193"/>
      <c r="G34" s="193"/>
      <c r="H34" s="192"/>
      <c r="I34" s="192"/>
      <c r="J34" s="192"/>
    </row>
    <row r="35" spans="2:10" ht="14.25" customHeight="1" x14ac:dyDescent="0.2">
      <c r="B35" s="328"/>
      <c r="C35" s="328"/>
      <c r="D35" s="361" t="s">
        <v>190</v>
      </c>
      <c r="E35" s="361"/>
      <c r="F35" s="193"/>
      <c r="G35" s="193"/>
      <c r="H35" s="192"/>
      <c r="I35" s="192"/>
      <c r="J35" s="192"/>
    </row>
    <row r="36" spans="2:10" ht="14.25" customHeight="1" x14ac:dyDescent="0.2">
      <c r="B36" s="355" t="s">
        <v>191</v>
      </c>
      <c r="C36" s="356"/>
      <c r="D36" s="356"/>
      <c r="E36" s="357"/>
    </row>
    <row r="37" spans="2:10" ht="14.25" customHeight="1" x14ac:dyDescent="0.2">
      <c r="B37" s="355"/>
      <c r="C37" s="356"/>
      <c r="D37" s="356"/>
      <c r="E37" s="357"/>
    </row>
    <row r="38" spans="2:10" ht="14.25" customHeight="1" x14ac:dyDescent="0.2">
      <c r="B38" s="358"/>
      <c r="C38" s="359"/>
      <c r="D38" s="359"/>
      <c r="E38" s="360"/>
    </row>
    <row r="39" spans="2:10" ht="14.25" customHeight="1" x14ac:dyDescent="0.2"/>
    <row r="40" spans="2:10" ht="16.899999999999999" customHeight="1" x14ac:dyDescent="0.25">
      <c r="B40" s="70" t="s">
        <v>192</v>
      </c>
      <c r="C40" s="70"/>
      <c r="D40" s="71"/>
      <c r="E40" s="70"/>
      <c r="F40" s="70"/>
    </row>
    <row r="41" spans="2:10" ht="14.25" customHeight="1" x14ac:dyDescent="0.2">
      <c r="B41" s="68"/>
      <c r="C41" s="60" t="s">
        <v>193</v>
      </c>
    </row>
    <row r="42" spans="2:10" ht="14.25" customHeight="1" x14ac:dyDescent="0.2">
      <c r="B42" s="68"/>
      <c r="C42" s="60" t="s">
        <v>194</v>
      </c>
    </row>
    <row r="43" spans="2:10" ht="14.25" customHeight="1" x14ac:dyDescent="0.2">
      <c r="B43" s="68"/>
      <c r="C43" s="60" t="s">
        <v>195</v>
      </c>
    </row>
    <row r="44" spans="2:10" ht="14.25" customHeight="1" x14ac:dyDescent="0.2">
      <c r="B44" s="68"/>
      <c r="C44" s="60" t="s">
        <v>196</v>
      </c>
    </row>
    <row r="45" spans="2:10" ht="14.25" customHeight="1" x14ac:dyDescent="0.2">
      <c r="B45" s="68"/>
      <c r="C45" s="60" t="s">
        <v>197</v>
      </c>
    </row>
    <row r="46" spans="2:10" ht="14.25" customHeight="1" x14ac:dyDescent="0.2"/>
    <row r="47" spans="2:10" ht="14.25" customHeight="1" x14ac:dyDescent="0.2"/>
    <row r="48" spans="2:10" ht="23.25" customHeight="1" x14ac:dyDescent="0.2"/>
    <row r="49" spans="2:14" ht="14.25" customHeight="1" x14ac:dyDescent="0.2">
      <c r="B49" s="67"/>
    </row>
    <row r="50" spans="2:14" ht="14.25" customHeight="1" x14ac:dyDescent="0.2">
      <c r="B50" s="67"/>
      <c r="C50" s="67"/>
      <c r="D50" s="67"/>
      <c r="E50" s="67"/>
      <c r="F50" s="67"/>
      <c r="N50" s="194"/>
    </row>
    <row r="51" spans="2:14" ht="14.25" customHeight="1" x14ac:dyDescent="0.2"/>
  </sheetData>
  <sheetProtection algorithmName="SHA-512" hashValue="ohECEzCwVmHCeNSoaT2G34Xmajs8Xm2bixeY6V5XlhtyLGE4Qxk/YKkdGo5qiRWq6eBHf6f94Ldl3g16WHLiXA==" saltValue="/5F6dy1VI8Dh7Wk7uuhAgg==" spinCount="100000" sheet="1" objects="1" scenarios="1"/>
  <protectedRanges>
    <protectedRange sqref="D3:E9 D12:E15 J3:J8 G11:M20 F23:J35 P17:P18 B41:B45" name="Modify Ranges"/>
  </protectedRanges>
  <mergeCells count="54">
    <mergeCell ref="O2:P2"/>
    <mergeCell ref="B11:C11"/>
    <mergeCell ref="B15:C15"/>
    <mergeCell ref="B36:E38"/>
    <mergeCell ref="D33:E33"/>
    <mergeCell ref="B22:C22"/>
    <mergeCell ref="D23:E23"/>
    <mergeCell ref="D27:E27"/>
    <mergeCell ref="D14:E14"/>
    <mergeCell ref="D15:E15"/>
    <mergeCell ref="D32:E32"/>
    <mergeCell ref="D34:E34"/>
    <mergeCell ref="D35:E35"/>
    <mergeCell ref="B9:C9"/>
    <mergeCell ref="D9:E9"/>
    <mergeCell ref="B18:C19"/>
    <mergeCell ref="B17:C17"/>
    <mergeCell ref="B16:C16"/>
    <mergeCell ref="B14:C14"/>
    <mergeCell ref="B13:C13"/>
    <mergeCell ref="B12:C12"/>
    <mergeCell ref="D6:E6"/>
    <mergeCell ref="D5:E5"/>
    <mergeCell ref="B5:C5"/>
    <mergeCell ref="G7:I7"/>
    <mergeCell ref="G8:I8"/>
    <mergeCell ref="B7:C7"/>
    <mergeCell ref="D7:E7"/>
    <mergeCell ref="D12:E12"/>
    <mergeCell ref="D13:E13"/>
    <mergeCell ref="D18:E19"/>
    <mergeCell ref="B2:C2"/>
    <mergeCell ref="G2:J2"/>
    <mergeCell ref="B3:C3"/>
    <mergeCell ref="D3:E3"/>
    <mergeCell ref="G3:I3"/>
    <mergeCell ref="B4:C4"/>
    <mergeCell ref="D4:E4"/>
    <mergeCell ref="G4:I4"/>
    <mergeCell ref="B8:C8"/>
    <mergeCell ref="D8:E8"/>
    <mergeCell ref="G5:I5"/>
    <mergeCell ref="G6:I6"/>
    <mergeCell ref="B6:C6"/>
    <mergeCell ref="B23:C27"/>
    <mergeCell ref="B28:C32"/>
    <mergeCell ref="B33:C35"/>
    <mergeCell ref="D24:E24"/>
    <mergeCell ref="D25:E25"/>
    <mergeCell ref="D26:E26"/>
    <mergeCell ref="D30:E30"/>
    <mergeCell ref="D31:E31"/>
    <mergeCell ref="D29:E29"/>
    <mergeCell ref="D28:E28"/>
  </mergeCells>
  <conditionalFormatting sqref="B12:B15 D12:D15">
    <cfRule type="expression" dxfId="0" priority="1">
      <formula>$D$8="Yes"</formula>
    </cfRule>
  </conditionalFormatting>
  <dataValidations xWindow="483" yWindow="540" count="10">
    <dataValidation type="list" allowBlank="1" showInputMessage="1" showErrorMessage="1" prompt="Customer cannot use federal ITC towards TRC if project is a nonprofit since they do not pay taxes." sqref="D9:E9" xr:uid="{A5E75111-5942-443C-B243-37AFFE5BDFCA}">
      <formula1>"No, Yes"</formula1>
    </dataValidation>
    <dataValidation allowBlank="1" showInputMessage="1" showErrorMessage="1" prompt="Includes labor, shipping, etc.." sqref="D12:D13" xr:uid="{07602C2B-A687-48C8-9BB3-D76CCAFA99A8}"/>
    <dataValidation allowBlank="1" showInputMessage="1" showErrorMessage="1" prompt="N = 0°_x000a_NE = 45°_x000a_E = 90°_x000a_SE = 135°_x000a_S = 180°_x000a_SW = 225°_x000a_W = 270°_x000a_NW = 315°" sqref="F35:G35" xr:uid="{DC7D2495-28B3-48C5-8610-B1EC8547FBDD}"/>
    <dataValidation type="list" allowBlank="1" showInputMessage="1" showErrorMessage="1" sqref="D9" xr:uid="{69DAD75C-6331-49F3-BB40-244A76984F1D}">
      <formula1>"2021,2022,2023,2024,2025,2026"</formula1>
    </dataValidation>
    <dataValidation type="list" allowBlank="1" showInputMessage="1" showErrorMessage="1" prompt="This could be the year the panels were manufactured or the date the panels are installed. When in doubt, match the contractor's federal tax credit rate." sqref="D6:E6" xr:uid="{E2DD61B1-E0DF-40AB-900B-9C63470F5770}">
      <formula1>"2026,2027,2028,2029,2030,2031"</formula1>
    </dataValidation>
    <dataValidation type="list" allowBlank="1" showInputMessage="1" showErrorMessage="1" prompt="If project is a PPA, calculate NPV using &quot;PPA NPV Calculator&quot; tab" sqref="D8:E8" xr:uid="{48975FEA-26C5-460D-ADDE-B832B64247FA}">
      <formula1>"No, Yes"</formula1>
    </dataValidation>
    <dataValidation allowBlank="1" showInputMessage="1" showErrorMessage="1" prompt="Requires signed statement from the customer saying they are eligible._x000a__x000a_Template available on Teams: &quot;Customer Statement - Federal Tax Credit.docx&quot;_x000a__x000a_Customer cannot use federal ITC towards TRC if project is part of a PPA since they do not own the system." sqref="D16:E16 E17" xr:uid="{AAC0B65F-933E-43F7-9784-529EC5FA387C}"/>
    <dataValidation type="list" allowBlank="1" showInputMessage="1" showErrorMessage="1" sqref="J4" xr:uid="{F8948387-6B44-4642-8E98-8DAAE5B9C5B3}">
      <formula1>"Yes, No"</formula1>
    </dataValidation>
    <dataValidation type="list" allowBlank="1" showInputMessage="1" showErrorMessage="1" sqref="D7:E7" xr:uid="{3C6B4AED-F484-4623-A4B8-82FFF93E8B29}">
      <formula1>"2026,2027,2028,2029,2030,2031"</formula1>
    </dataValidation>
    <dataValidation allowBlank="1" showInputMessage="1" showErrorMessage="1" prompt="Fixed (open rack)_x000a_Fixed (roof mount)_x000a_1-Axis Tracking_x000a_1-Axis Backtracking_x000a_2-Axis Tracking_x000a_" sqref="F29:J31 F33:J33" xr:uid="{271D4652-DE4B-405E-98C9-D6ACA64B8721}"/>
  </dataValidations>
  <pageMargins left="0.25" right="0.25" top="0.75" bottom="0.75" header="0.3" footer="0.3"/>
  <pageSetup orientation="landscape" r:id="rId1"/>
  <extLst>
    <ext xmlns:x14="http://schemas.microsoft.com/office/spreadsheetml/2009/9/main" uri="{CCE6A557-97BC-4b89-ADB6-D9C93CAAB3DF}">
      <x14:dataValidations xmlns:xm="http://schemas.microsoft.com/office/excel/2006/main" xWindow="483" yWindow="540" count="1">
        <x14:dataValidation type="list" allowBlank="1" showInputMessage="1" showErrorMessage="1" xr:uid="{FDE36C1D-DC39-43D0-9390-BBA696B7F68D}">
          <x14:formula1>
            <xm:f>Lookups!$B$14:$B$17</xm:f>
          </x14:formula1>
          <xm:sqref>J3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11D3B-3AFE-4844-8942-42A6D1E68971}">
  <sheetPr>
    <tabColor theme="9" tint="0.79998168889431442"/>
  </sheetPr>
  <dimension ref="B2:D18"/>
  <sheetViews>
    <sheetView workbookViewId="0">
      <selection activeCell="C14" sqref="C14"/>
    </sheetView>
  </sheetViews>
  <sheetFormatPr defaultRowHeight="15" x14ac:dyDescent="0.25"/>
  <cols>
    <col min="2" max="4" width="13.42578125" customWidth="1"/>
  </cols>
  <sheetData>
    <row r="2" spans="2:4" ht="15.75" thickBot="1" x14ac:dyDescent="0.3"/>
    <row r="3" spans="2:4" x14ac:dyDescent="0.25">
      <c r="B3" s="352" t="s">
        <v>161</v>
      </c>
      <c r="C3" s="372"/>
      <c r="D3" s="353"/>
    </row>
    <row r="4" spans="2:4" x14ac:dyDescent="0.25">
      <c r="B4" s="106" t="s">
        <v>198</v>
      </c>
      <c r="C4" s="89" t="s">
        <v>199</v>
      </c>
      <c r="D4" s="103" t="s">
        <v>200</v>
      </c>
    </row>
    <row r="5" spans="2:4" x14ac:dyDescent="0.25">
      <c r="B5" s="99">
        <v>0</v>
      </c>
      <c r="C5" s="98">
        <v>15</v>
      </c>
      <c r="D5" s="116">
        <v>2.1000000000000001E-2</v>
      </c>
    </row>
    <row r="6" spans="2:4" x14ac:dyDescent="0.25">
      <c r="B6" s="99">
        <v>15</v>
      </c>
      <c r="C6" s="98">
        <v>250</v>
      </c>
      <c r="D6" s="116">
        <v>4.1000000000000002E-2</v>
      </c>
    </row>
    <row r="7" spans="2:4" x14ac:dyDescent="0.25">
      <c r="B7" s="99">
        <v>250</v>
      </c>
      <c r="C7" s="98">
        <v>1000</v>
      </c>
      <c r="D7" s="116">
        <v>0.11</v>
      </c>
    </row>
    <row r="8" spans="2:4" ht="15.75" thickBot="1" x14ac:dyDescent="0.3">
      <c r="B8" s="101">
        <v>1000</v>
      </c>
      <c r="C8" s="117">
        <v>5000</v>
      </c>
      <c r="D8" s="118">
        <v>9.7000000000000003E-2</v>
      </c>
    </row>
    <row r="12" spans="2:4" x14ac:dyDescent="0.25">
      <c r="B12" s="60"/>
      <c r="C12" s="60"/>
      <c r="D12" s="60"/>
    </row>
    <row r="13" spans="2:4" x14ac:dyDescent="0.25">
      <c r="B13" s="89" t="s">
        <v>201</v>
      </c>
      <c r="C13" s="89" t="s">
        <v>202</v>
      </c>
      <c r="D13" s="89" t="s">
        <v>203</v>
      </c>
    </row>
    <row r="14" spans="2:4" x14ac:dyDescent="0.25">
      <c r="B14" s="68" t="s">
        <v>393</v>
      </c>
      <c r="C14" s="91" cm="1">
        <f t="array" ref="C14">INDEX('Utility Admin'!C$7:C$9,MATCH(CR_Utility,'Utility Admin'!$B$7:$B$9,0),0)</f>
        <v>0.08</v>
      </c>
      <c r="D14" s="91" cm="1">
        <f t="array" ref="D14">INDEX('Utility Admin'!D$7:D$9,MATCH(CR_Utility,'Utility Admin'!$B$7:$B$9,0),0)</f>
        <v>0</v>
      </c>
    </row>
    <row r="15" spans="2:4" x14ac:dyDescent="0.25">
      <c r="B15" s="68"/>
      <c r="C15" s="92"/>
      <c r="D15" s="91"/>
    </row>
    <row r="16" spans="2:4" x14ac:dyDescent="0.25">
      <c r="B16" s="68"/>
      <c r="C16" s="92"/>
      <c r="D16" s="91">
        <v>0</v>
      </c>
    </row>
    <row r="17" spans="2:4" x14ac:dyDescent="0.25">
      <c r="B17" s="68"/>
      <c r="C17" s="92"/>
      <c r="D17" s="91">
        <v>0</v>
      </c>
    </row>
    <row r="18" spans="2:4" x14ac:dyDescent="0.25">
      <c r="B18" s="89" t="s">
        <v>204</v>
      </c>
      <c r="C18" s="93" t="e">
        <f>INDEX($B$14:$D$17,MATCH(Inputs!J3,$B$14:$B$17,1),2)</f>
        <v>#N/A</v>
      </c>
      <c r="D18" s="90" t="e">
        <f>INDEX($B$14:$D$17,MATCH(Inputs!J3,$B$14:$B$17,1),3)</f>
        <v>#N/A</v>
      </c>
    </row>
  </sheetData>
  <mergeCells count="1">
    <mergeCell ref="B3:D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08AE9-1D8E-49D5-B092-AA0B254995CA}">
  <sheetPr>
    <tabColor rgb="FF0070C0"/>
  </sheetPr>
  <dimension ref="A1:V7"/>
  <sheetViews>
    <sheetView zoomScale="80" zoomScaleNormal="80" workbookViewId="0">
      <pane xSplit="2" ySplit="2" topLeftCell="C3" activePane="bottomRight" state="frozen"/>
      <selection pane="topRight" activeCell="C1" sqref="C1"/>
      <selection pane="bottomLeft" activeCell="A3" sqref="A3"/>
      <selection pane="bottomRight" activeCell="P22" sqref="P22"/>
    </sheetView>
  </sheetViews>
  <sheetFormatPr defaultColWidth="10.28515625" defaultRowHeight="15" x14ac:dyDescent="0.25"/>
  <cols>
    <col min="1" max="1" width="15.42578125" customWidth="1"/>
    <col min="2" max="2" width="9.7109375" customWidth="1"/>
    <col min="3" max="4" width="15.5703125" customWidth="1"/>
    <col min="5" max="5" width="15.7109375" customWidth="1"/>
    <col min="6" max="6" width="15.5703125" customWidth="1"/>
    <col min="7" max="7" width="15.7109375" customWidth="1"/>
    <col min="8" max="8" width="19.7109375" customWidth="1"/>
    <col min="9" max="9" width="15.5703125" customWidth="1"/>
    <col min="10" max="10" width="15.7109375" customWidth="1"/>
    <col min="11" max="22" width="15.5703125" customWidth="1"/>
  </cols>
  <sheetData>
    <row r="1" spans="1:22" s="198" customFormat="1" ht="60" x14ac:dyDescent="0.25">
      <c r="B1" s="199"/>
      <c r="C1" s="200" t="s">
        <v>243</v>
      </c>
      <c r="D1" s="200" t="s">
        <v>244</v>
      </c>
      <c r="E1" s="200" t="s">
        <v>245</v>
      </c>
      <c r="F1" s="201" t="s">
        <v>246</v>
      </c>
      <c r="G1" s="200" t="s">
        <v>247</v>
      </c>
      <c r="H1" s="202" t="s">
        <v>248</v>
      </c>
      <c r="I1" s="200" t="s">
        <v>249</v>
      </c>
      <c r="J1" s="200" t="s">
        <v>250</v>
      </c>
      <c r="K1" s="202" t="s">
        <v>251</v>
      </c>
      <c r="L1" s="201" t="s">
        <v>252</v>
      </c>
      <c r="M1" s="201" t="s">
        <v>253</v>
      </c>
      <c r="N1" s="201" t="s">
        <v>254</v>
      </c>
      <c r="O1" s="201" t="s">
        <v>255</v>
      </c>
      <c r="P1" s="201" t="s">
        <v>256</v>
      </c>
      <c r="Q1" s="201" t="s">
        <v>257</v>
      </c>
      <c r="R1" s="201" t="s">
        <v>258</v>
      </c>
      <c r="S1" s="201" t="s">
        <v>259</v>
      </c>
      <c r="T1" s="201" t="s">
        <v>260</v>
      </c>
      <c r="U1" s="201" t="s">
        <v>261</v>
      </c>
      <c r="V1" s="201" t="s">
        <v>262</v>
      </c>
    </row>
    <row r="2" spans="1:22" s="203" customFormat="1" ht="45" x14ac:dyDescent="0.25">
      <c r="B2" s="206" t="s">
        <v>263</v>
      </c>
      <c r="C2" s="206" t="s">
        <v>264</v>
      </c>
      <c r="D2" s="206" t="s">
        <v>265</v>
      </c>
      <c r="E2" s="206" t="s">
        <v>266</v>
      </c>
      <c r="F2" s="207" t="s">
        <v>267</v>
      </c>
      <c r="G2" s="206" t="s">
        <v>268</v>
      </c>
      <c r="H2" s="208" t="s">
        <v>269</v>
      </c>
      <c r="I2" s="206" t="s">
        <v>270</v>
      </c>
      <c r="J2" s="206" t="s">
        <v>271</v>
      </c>
      <c r="K2" s="208" t="s">
        <v>272</v>
      </c>
      <c r="L2" s="207" t="s">
        <v>273</v>
      </c>
      <c r="M2" s="207" t="s">
        <v>178</v>
      </c>
      <c r="N2" s="207" t="s">
        <v>274</v>
      </c>
      <c r="O2" s="207" t="s">
        <v>275</v>
      </c>
      <c r="P2" s="207" t="s">
        <v>276</v>
      </c>
      <c r="Q2" s="207" t="s">
        <v>277</v>
      </c>
      <c r="R2" s="207" t="s">
        <v>278</v>
      </c>
      <c r="S2" s="207" t="s">
        <v>188</v>
      </c>
      <c r="T2" s="207" t="s">
        <v>184</v>
      </c>
      <c r="U2" s="207" t="s">
        <v>279</v>
      </c>
      <c r="V2" s="207" t="s">
        <v>280</v>
      </c>
    </row>
    <row r="3" spans="1:22" s="198" customFormat="1" x14ac:dyDescent="0.25">
      <c r="A3" s="209" t="s">
        <v>170</v>
      </c>
      <c r="B3" s="204" t="str">
        <f>IF($H3="", "", 1)</f>
        <v/>
      </c>
      <c r="C3" s="204" t="str">
        <f>IF($H3="","", 1)</f>
        <v/>
      </c>
      <c r="D3" s="205" t="str">
        <f>IF($H3="","","Solar")</f>
        <v/>
      </c>
      <c r="E3" s="210" t="str">
        <f>IF($H3="","",Inputs!$D$5)</f>
        <v/>
      </c>
      <c r="F3" s="212" t="str">
        <f>IF($B3="","",Summary!$D$14)</f>
        <v/>
      </c>
      <c r="G3" s="213" t="str">
        <f>IF($B3="","", IFERROR(F3/C3,""))</f>
        <v/>
      </c>
      <c r="H3" s="214" t="str">
        <f xml:space="preserve"> IF(OR(Summary!I6="", Summary!I6=0),"", IFERROR(Summary!I6,""))</f>
        <v/>
      </c>
      <c r="I3" s="216" t="str">
        <f>IF($H3="","",Summary!J6)</f>
        <v/>
      </c>
      <c r="J3" s="216" t="str">
        <f>IF($H3="","",Summary!K6)</f>
        <v/>
      </c>
      <c r="K3" s="217" t="str">
        <f>IF($H3="","",Summary!L6)</f>
        <v/>
      </c>
      <c r="L3" s="205" t="str">
        <f>IF($H3="","","4.13")</f>
        <v/>
      </c>
      <c r="M3" s="205" t="str">
        <f>IF($H3="","",Inputs!F25)</f>
        <v/>
      </c>
      <c r="N3" s="205" t="str">
        <f>IF($H3="","",Inputs!F26)</f>
        <v/>
      </c>
      <c r="O3" s="205" t="str">
        <f>IF($H3="","",Inputs!F23)</f>
        <v/>
      </c>
      <c r="P3" s="205" t="str">
        <f>IF($H3="","",Inputs!F24)</f>
        <v/>
      </c>
      <c r="Q3" s="205" t="str">
        <f>IF($H3="","",Inputs!F35)</f>
        <v/>
      </c>
      <c r="R3" s="205" t="str">
        <f>IF($H3="","",Inputs!F34)</f>
        <v/>
      </c>
      <c r="S3" s="221" t="str">
        <f>IF($H3="","",Inputs!F33)</f>
        <v/>
      </c>
      <c r="T3" s="205" t="str">
        <f>IF($H3="","",Inputs!F30)</f>
        <v/>
      </c>
      <c r="U3" s="205" t="str">
        <f>IF($H3="","",Inputs!F31)</f>
        <v/>
      </c>
      <c r="V3" s="205" t="str">
        <f>IF($H3="","",Inputs!F29)</f>
        <v/>
      </c>
    </row>
    <row r="4" spans="1:22" s="198" customFormat="1" x14ac:dyDescent="0.25">
      <c r="A4" s="209" t="s">
        <v>171</v>
      </c>
      <c r="B4" s="204" t="str">
        <f>IF($H4="", "", 2)</f>
        <v/>
      </c>
      <c r="C4" s="204" t="str">
        <f t="shared" ref="C4:C7" si="0">IF($H4="","", 1)</f>
        <v/>
      </c>
      <c r="D4" s="205" t="str">
        <f t="shared" ref="D4:D7" si="1">IF($H4="","","Solar")</f>
        <v/>
      </c>
      <c r="E4" s="210" t="str">
        <f>IF($H4="","",Inputs!$D$5)</f>
        <v/>
      </c>
      <c r="F4" s="215"/>
      <c r="G4" s="215"/>
      <c r="H4" s="214" t="str">
        <f xml:space="preserve"> IF(OR(Summary!I7="", Summary!I7=0),"", IFERROR(Summary!I7,""))</f>
        <v/>
      </c>
      <c r="I4" s="216" t="str">
        <f>IF($H4="","",Summary!J7)</f>
        <v/>
      </c>
      <c r="J4" s="216" t="str">
        <f>IF($H4="","",Summary!K7)</f>
        <v/>
      </c>
      <c r="K4" s="217" t="str">
        <f>IF($H4="","",Summary!L7)</f>
        <v/>
      </c>
      <c r="L4" s="205" t="str">
        <f t="shared" ref="L4:L7" si="2">IF($H4="","","4.13")</f>
        <v/>
      </c>
      <c r="M4" s="205" t="str">
        <f>IF($H4="","",Inputs!G25)</f>
        <v/>
      </c>
      <c r="N4" s="205" t="str">
        <f>IF($H4="","",Inputs!G26)</f>
        <v/>
      </c>
      <c r="O4" s="205" t="str">
        <f>IF($H4="","",Inputs!G23)</f>
        <v/>
      </c>
      <c r="P4" s="205" t="str">
        <f>IF($H4="","",Inputs!F25)</f>
        <v/>
      </c>
      <c r="Q4" s="205" t="str">
        <f>IF($H4="","",Inputs!G35)</f>
        <v/>
      </c>
      <c r="R4" s="205" t="str">
        <f>IF($H4="","",Inputs!G34)</f>
        <v/>
      </c>
      <c r="S4" s="221" t="str">
        <f>IF($H4="","",Inputs!G33)</f>
        <v/>
      </c>
      <c r="T4" s="205" t="str">
        <f>IF($H4="","",Inputs!G30)</f>
        <v/>
      </c>
      <c r="U4" s="205" t="str">
        <f>IF($H4="","",Inputs!G31)</f>
        <v/>
      </c>
      <c r="V4" s="205" t="str">
        <f>IF($H4="","",Inputs!G29)</f>
        <v/>
      </c>
    </row>
    <row r="5" spans="1:22" s="198" customFormat="1" x14ac:dyDescent="0.25">
      <c r="A5" s="209" t="s">
        <v>172</v>
      </c>
      <c r="B5" s="204" t="str">
        <f>IF($H5="", "", 3)</f>
        <v/>
      </c>
      <c r="C5" s="204" t="str">
        <f t="shared" si="0"/>
        <v/>
      </c>
      <c r="D5" s="205" t="str">
        <f t="shared" si="1"/>
        <v/>
      </c>
      <c r="E5" s="210" t="str">
        <f>IF($H5="","",Inputs!$D$5)</f>
        <v/>
      </c>
      <c r="F5" s="215"/>
      <c r="G5" s="215"/>
      <c r="H5" s="214" t="str">
        <f xml:space="preserve"> IF(OR(Summary!I8="", Summary!I8=0),"", IFERROR(Summary!I8,""))</f>
        <v/>
      </c>
      <c r="I5" s="216" t="str">
        <f>IF($H5="","",Summary!J8)</f>
        <v/>
      </c>
      <c r="J5" s="216" t="str">
        <f>IF($H5="","",Summary!K8)</f>
        <v/>
      </c>
      <c r="K5" s="217" t="str">
        <f>IF($H5="","",Summary!L8)</f>
        <v/>
      </c>
      <c r="L5" s="205" t="str">
        <f t="shared" si="2"/>
        <v/>
      </c>
      <c r="M5" s="205" t="str">
        <f>IF($H5="","",Inputs!H25)</f>
        <v/>
      </c>
      <c r="N5" s="205" t="str">
        <f>IF($H5="","",Inputs!H26)</f>
        <v/>
      </c>
      <c r="O5" s="205" t="str">
        <f>IF($H5="","",Inputs!H23)</f>
        <v/>
      </c>
      <c r="P5" s="205" t="str">
        <f>IF($H5="","",Inputs!F26)</f>
        <v/>
      </c>
      <c r="Q5" s="205" t="str">
        <f>IF($H5="","",Inputs!H35)</f>
        <v/>
      </c>
      <c r="R5" s="205" t="str">
        <f>IF($H5="","",Inputs!H34)</f>
        <v/>
      </c>
      <c r="S5" s="221" t="str">
        <f>IF($H5="","",Inputs!H33)</f>
        <v/>
      </c>
      <c r="T5" s="205" t="str">
        <f>IF($H5="","",Inputs!H30)</f>
        <v/>
      </c>
      <c r="U5" s="205" t="str">
        <f>IF($H5="","",Inputs!H31)</f>
        <v/>
      </c>
      <c r="V5" s="205" t="str">
        <f>IF($H5="","",Inputs!H29)</f>
        <v/>
      </c>
    </row>
    <row r="6" spans="1:22" s="198" customFormat="1" x14ac:dyDescent="0.25">
      <c r="A6" s="209" t="s">
        <v>173</v>
      </c>
      <c r="B6" s="204" t="str">
        <f>IF($H6="", "", 4)</f>
        <v/>
      </c>
      <c r="C6" s="204" t="str">
        <f t="shared" si="0"/>
        <v/>
      </c>
      <c r="D6" s="205" t="str">
        <f t="shared" si="1"/>
        <v/>
      </c>
      <c r="E6" s="210" t="str">
        <f>IF($H6="","",Inputs!$D$5)</f>
        <v/>
      </c>
      <c r="F6" s="215"/>
      <c r="G6" s="215"/>
      <c r="H6" s="214" t="str">
        <f xml:space="preserve"> IF(OR(Summary!I9="", Summary!I9=0),"", IFERROR(Summary!I9,""))</f>
        <v/>
      </c>
      <c r="I6" s="216" t="str">
        <f>IF($H6="","",Summary!J9)</f>
        <v/>
      </c>
      <c r="J6" s="216" t="str">
        <f>IF($H6="","",Summary!K9)</f>
        <v/>
      </c>
      <c r="K6" s="217" t="str">
        <f>IF($H6="","",Summary!L9)</f>
        <v/>
      </c>
      <c r="L6" s="205" t="str">
        <f t="shared" si="2"/>
        <v/>
      </c>
      <c r="M6" s="205" t="str">
        <f>IF($H6="","",Inputs!I25)</f>
        <v/>
      </c>
      <c r="N6" s="205" t="str">
        <f>IF($H6="","",Inputs!I26)</f>
        <v/>
      </c>
      <c r="O6" s="205" t="str">
        <f>IF($H6="","",Inputs!I23)</f>
        <v/>
      </c>
      <c r="P6" s="205" t="str">
        <f>IF($H6="","",Inputs!F27)</f>
        <v/>
      </c>
      <c r="Q6" s="205" t="str">
        <f>IF($H6="","",Inputs!I35)</f>
        <v/>
      </c>
      <c r="R6" s="205" t="str">
        <f>IF($H6="","",Inputs!I34)</f>
        <v/>
      </c>
      <c r="S6" s="221" t="str">
        <f>IF($H6="","",Inputs!I33)</f>
        <v/>
      </c>
      <c r="T6" s="205" t="str">
        <f>IF($H6="","",Inputs!I30)</f>
        <v/>
      </c>
      <c r="U6" s="205" t="str">
        <f>IF($H6="","",Inputs!I31)</f>
        <v/>
      </c>
      <c r="V6" s="205" t="str">
        <f>IF($H6="","",Inputs!I29)</f>
        <v/>
      </c>
    </row>
    <row r="7" spans="1:22" s="198" customFormat="1" x14ac:dyDescent="0.25">
      <c r="A7" s="209" t="s">
        <v>174</v>
      </c>
      <c r="B7" s="204" t="str">
        <f>IF($H7="", "", 5)</f>
        <v/>
      </c>
      <c r="C7" s="204" t="str">
        <f t="shared" si="0"/>
        <v/>
      </c>
      <c r="D7" s="205" t="str">
        <f t="shared" si="1"/>
        <v/>
      </c>
      <c r="E7" s="210" t="str">
        <f>IF($H7="","",Inputs!$D$5)</f>
        <v/>
      </c>
      <c r="F7" s="215"/>
      <c r="G7" s="215"/>
      <c r="H7" s="214" t="str">
        <f xml:space="preserve"> IF(OR(Summary!I10="", Summary!I10=0),"", IFERROR(Summary!I10,""))</f>
        <v/>
      </c>
      <c r="I7" s="216" t="str">
        <f>IF($H7="","",Summary!J10)</f>
        <v/>
      </c>
      <c r="J7" s="216" t="str">
        <f>IF($H7="","",Summary!K10)</f>
        <v/>
      </c>
      <c r="K7" s="217" t="str">
        <f>IF($H7="","",Summary!L10)</f>
        <v/>
      </c>
      <c r="L7" s="205" t="str">
        <f t="shared" si="2"/>
        <v/>
      </c>
      <c r="M7" s="205" t="str">
        <f>IF($H7="","",Inputs!J25)</f>
        <v/>
      </c>
      <c r="N7" s="205" t="str">
        <f>IF($H7="","",Inputs!J26)</f>
        <v/>
      </c>
      <c r="O7" s="205" t="str">
        <f>IF($H7="","",Inputs!J23)</f>
        <v/>
      </c>
      <c r="P7" s="205" t="str">
        <f>IF($H7="","",Inputs!F28)</f>
        <v/>
      </c>
      <c r="Q7" s="205" t="str">
        <f>IF($H7="","",Inputs!J35)</f>
        <v/>
      </c>
      <c r="R7" s="205" t="str">
        <f>IF($H7="","",Inputs!J34)</f>
        <v/>
      </c>
      <c r="S7" s="221" t="str">
        <f>IF($H7="","",Inputs!J33)</f>
        <v/>
      </c>
      <c r="T7" s="205" t="str">
        <f>IF($H7="","",Inputs!J30)</f>
        <v/>
      </c>
      <c r="U7" s="205" t="str">
        <f>IF($H7="","",Inputs!J31)</f>
        <v/>
      </c>
      <c r="V7" s="205" t="str">
        <f>IF($H7="","",Inputs!J29)</f>
        <v/>
      </c>
    </row>
  </sheetData>
  <sheetProtection selectLockedCells="1"/>
  <pageMargins left="0.7" right="0.7" top="0.75" bottom="0.75" header="0.3" footer="0.3"/>
  <pageSetup orientation="portrait" r:id="rId1"/>
  <headerFooter>
    <oddFooter>&amp;L&amp;1#&amp;"Arial"&amp;10&amp;K000000[confidential]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  s t a n d a l o n e = " n o " ? > < D a t a M a s h u p   x m l n s = " h t t p : / / s c h e m a s . m i c r o s o f t . c o m / D a t a M a s h u p " > A A A A A D U 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y k I W L a 0 A A A D 3 A A A A E g A A A E N v b m Z p Z y 9 Q Y W N r Y W d l L n h t b I S P z Q q C Q B z E 7 0 H v I H t 3 P 5 Q g Z F 0 P X R M C K b o u u u S S / j f c t f X d O v R I v U J K W d 0 6 z s w P Z u Z x u / N s a J v g q j q r D a S I Y Y o C 6 y R U s j G g U g Q G Z W K 5 4 D t Z n u V J B S M N N h l s l a L a u U t C i P c e + x i b 7 k Q i S h k 5 5 t u i r F U r 0 Q f W / + F Q w 1 R b K i T 4 4 b V G R J i t G I 6 j N a a c z C b P N X y B a B w 8 p T 8 m 3 / S N 6 z s l F I T 7 g p N Z c v L + I J 4 A A A D / / w M A U E s D B B Q A A g A I A A A A I Q D a 4 r k t R A E A A O M D A A A T A A A A R m 9 y b X V s Y X M v U 2 V j d G l v b j E u b d S R T U v D Q B C G 7 4 H + h 2 E L k k A M r U 3 8 J I e S K g Q U Q x u 9 d H t Y k 2 k b m u y G 7 F Y s p f / d T b 9 A b D x 5 0 L 0 M P D M 7 z M s j M V G Z 4 D D a 1 e 6 d Y c g 5 q z C F N o n Z W 4 4 3 7 j W Y E Z s h 9 D z X I u B D j q p l g H 4 j s a w S 1 C R K p 8 5 2 W J o P W Y 5 O I L h C r q R J g l v 6 I r G S l G f J w i l E g R y R P n M c V N k 7 w j k E j / f 9 I c p l r k D / q m v G Z x D y h A 5 Q L p Q o a T x 8 o l E f o j m T C K 8 0 O A t B I 6 d M p 8 S y Y R w W Z Y 5 6 r W L 1 / T 7 p O j 0 y s e z d h c c E / v 7 Y 9 T h M / W M w M t m M B 0 y x y X 6 8 T Y I 5 4 z M d P l 6 V W G f d T j p x x b i c i q o I R L 4 s e N 2 U 5 m G J v V 6 T H e 8 S G 5 T u g c I P t b H h w C 8 a e K + B u w 3 c a + C X D f z q C 9 9 Y L S P j J 4 N + l + 5 1 j t K 9 / y l d J z g l 3 e v 8 g n S v 8 9 e k / y T 3 E w A A / / 8 D A F B L A Q I t A B Q A B g A I A A A A I Q A q 3 a p A 0 g A A A D c B A A A T A A A A A A A A A A A A A A A A A A A A A A B b Q 2 9 u d G V u d F 9 U e X B l c 1 0 u e G 1 s U E s B A i 0 A F A A C A A g A A A A h A M p C F i 2 t A A A A 9 w A A A B I A A A A A A A A A A A A A A A A A C w M A A E N v b m Z p Z y 9 Q Y W N r Y W d l L n h t b F B L A Q I t A B Q A A g A I A A A A I Q D a 4 r k t R A E A A O M D A A A T A A A A A A A A A A A A A A A A A O g D A A B G b 3 J t d W x h c y 9 T Z W N 0 a W 9 u M S 5 t U E s F B g A A A A A D A A M A w g A A A F 0 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F w A A A A A A A B 0 X 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V G F i b G U 5 N D g l M j A o U G F n Z S U y M D M 1 N C 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2 L T A z L T I w V D E 4 O j M 5 O j U 2 L j I y M z k w M D l a I i 8 + P E V u d H J 5 I F R 5 c G U 9 I k Z p b G x D b 2 x 1 b W 5 U e X B l c y I g V m F s d W U 9 I n N C Z 1 l H Q m d Z R 0 J n P T 0 i L z 4 8 R W 5 0 c n k g V H l w Z T 0 i R m l s b E N v b H V t b k 5 h b W V z I i B W Y W x 1 Z T 0 i c 1 s m c X V v d D t D b 2 x 1 b W 4 x J n F 1 b 3 Q 7 L C Z x d W 9 0 O 0 N v b H V t b j I m c X V v d D s s J n F 1 b 3 Q 7 Q 2 9 s d W 1 u M y Z x d W 9 0 O y w m c X V v d D t D b 2 x 1 b W 4 0 J n F 1 b 3 Q 7 L C Z x d W 9 0 O 0 N v b H V t b j U m c X V v d D s s J n F 1 b 3 Q 7 Q 2 9 s d W 1 u N i Z x d W 9 0 O y w m c X V v d D t D b 2 x 1 b W 4 3 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l Z W F m Y T B l Y y 0 3 N W M x L T Q 4 M z Q t Y T R j Z i 0 4 Z m E 0 Z D g x N G E 4 N G U i L z 4 8 R W 5 0 c n k g V H l w Z T 0 i U m V s Y X R p b 2 5 z a G l w S W 5 m b 0 N v b n R h a W 5 l c i I g V m F s d W U 9 I n N 7 J n F 1 b 3 Q 7 Y 2 9 s d W 1 u Q 2 9 1 b n Q m c X V v d D s 6 N y w m c X V v d D t r Z X l D b 2 x 1 b W 5 O Y W 1 l c y Z x d W 9 0 O z p b X S w m c X V v d D t x d W V y e V J l b G F 0 a W 9 u c 2 h p c H M m c X V v d D s 6 W 1 0 s J n F 1 b 3 Q 7 Y 2 9 s d W 1 u S W R l b n R p d G l l c y Z x d W 9 0 O z p b J n F 1 b 3 Q 7 U 2 V j d G l v b j E v V G F i b G U 5 N D g g K F B h Z 2 U g M z U 0 K S 9 B d X R v U m V t b 3 Z l Z E N v b H V t b n M x L n t D b 2 x 1 b W 4 x L D B 9 J n F 1 b 3 Q 7 L C Z x d W 9 0 O 1 N l Y 3 R p b 2 4 x L 1 R h Y m x l O T Q 4 I C h Q Y W d l I D M 1 N C k v Q X V 0 b 1 J l b W 9 2 Z W R D b 2 x 1 b W 5 z M S 5 7 Q 2 9 s d W 1 u M i w x f S Z x d W 9 0 O y w m c X V v d D t T Z W N 0 a W 9 u M S 9 U Y W J s Z T k 0 O C A o U G F n Z S A z N T Q p L 0 F 1 d G 9 S Z W 1 v d m V k Q 2 9 s d W 1 u c z E u e 0 N v b H V t b j M s M n 0 m c X V v d D s s J n F 1 b 3 Q 7 U 2 V j d G l v b j E v V G F i b G U 5 N D g g K F B h Z 2 U g M z U 0 K S 9 B d X R v U m V t b 3 Z l Z E N v b H V t b n M x L n t D b 2 x 1 b W 4 0 L D N 9 J n F 1 b 3 Q 7 L C Z x d W 9 0 O 1 N l Y 3 R p b 2 4 x L 1 R h Y m x l O T Q 4 I C h Q Y W d l I D M 1 N C k v Q X V 0 b 1 J l b W 9 2 Z W R D b 2 x 1 b W 5 z M S 5 7 Q 2 9 s d W 1 u N S w 0 f S Z x d W 9 0 O y w m c X V v d D t T Z W N 0 a W 9 u M S 9 U Y W J s Z T k 0 O C A o U G F n Z S A z N T Q p L 0 F 1 d G 9 S Z W 1 v d m V k Q 2 9 s d W 1 u c z E u e 0 N v b H V t b j Y s N X 0 m c X V v d D s s J n F 1 b 3 Q 7 U 2 V j d G l v b j E v V G F i b G U 5 N D g g K F B h Z 2 U g M z U 0 K S 9 B d X R v U m V t b 3 Z l Z E N v b H V t b n M x L n t D b 2 x 1 b W 4 3 L D Z 9 J n F 1 b 3 Q 7 X S w m c X V v d D t D b 2 x 1 b W 5 D b 3 V u d C Z x d W 9 0 O z o 3 L C Z x d W 9 0 O 0 t l e U N v b H V t b k 5 h b W V z J n F 1 b 3 Q 7 O l t d L C Z x d W 9 0 O 0 N v b H V t b k l k Z W 5 0 a X R p Z X M m c X V v d D s 6 W y Z x d W 9 0 O 1 N l Y 3 R p b 2 4 x L 1 R h Y m x l O T Q 4 I C h Q Y W d l I D M 1 N C k v Q X V 0 b 1 J l b W 9 2 Z W R D b 2 x 1 b W 5 z M S 5 7 Q 2 9 s d W 1 u M S w w f S Z x d W 9 0 O y w m c X V v d D t T Z W N 0 a W 9 u M S 9 U Y W J s Z T k 0 O C A o U G F n Z S A z N T Q p L 0 F 1 d G 9 S Z W 1 v d m V k Q 2 9 s d W 1 u c z E u e 0 N v b H V t b j I s M X 0 m c X V v d D s s J n F 1 b 3 Q 7 U 2 V j d G l v b j E v V G F i b G U 5 N D g g K F B h Z 2 U g M z U 0 K S 9 B d X R v U m V t b 3 Z l Z E N v b H V t b n M x L n t D b 2 x 1 b W 4 z L D J 9 J n F 1 b 3 Q 7 L C Z x d W 9 0 O 1 N l Y 3 R p b 2 4 x L 1 R h Y m x l O T Q 4 I C h Q Y W d l I D M 1 N C k v Q X V 0 b 1 J l b W 9 2 Z W R D b 2 x 1 b W 5 z M S 5 7 Q 2 9 s d W 1 u N C w z f S Z x d W 9 0 O y w m c X V v d D t T Z W N 0 a W 9 u M S 9 U Y W J s Z T k 0 O C A o U G F n Z S A z N T Q p L 0 F 1 d G 9 S Z W 1 v d m V k Q 2 9 s d W 1 u c z E u e 0 N v b H V t b j U s N H 0 m c X V v d D s s J n F 1 b 3 Q 7 U 2 V j d G l v b j E v V G F i b G U 5 N D g g K F B h Z 2 U g M z U 0 K S 9 B d X R v U m V t b 3 Z l Z E N v b H V t b n M x L n t D b 2 x 1 b W 4 2 L D V 9 J n F 1 b 3 Q 7 L C Z x d W 9 0 O 1 N l Y 3 R p b 2 4 x L 1 R h Y m x l O T Q 4 I C h Q Y W d l I D M 1 N C k v Q X V 0 b 1 J l b W 9 2 Z W R D b 2 x 1 b W 5 z M S 5 7 Q 2 9 s d W 1 u N y w 2 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V G F i b G U 5 N T A l M j A o U G F n Z S U y M D M 1 N S 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2 L T A z L T I w V D E 4 O j Q z O j U 3 L j M 5 O D M 2 N D N a I i 8 + P E V u d H J 5 I F R 5 c G U 9 I k Z p b G x D b 2 x 1 b W 5 U e X B l c y I g V m F s d W U 9 I n N C Z 1 l H Q m d Z R y I v P j x F b n R y e S B U e X B l P S J G a W x s Q 2 9 s d W 1 u T m F t Z X M i I F Z h b H V l P S J z W y Z x d W 9 0 O 0 N v b H V t b j E m c X V v d D s s J n F 1 b 3 Q 7 Q 2 9 s d W 1 u M i Z x d W 9 0 O y w m c X V v d D t D b 2 x 1 b W 4 z J n F 1 b 3 Q 7 L C Z x d W 9 0 O 0 N v b H V t b j Q m c X V v d D s s J n F 1 b 3 Q 7 Q 2 9 s d W 1 u N S Z x d W 9 0 O y w m c X V v d D t D b 2 x 1 b W 4 2 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w N D g w O T Q 3 N y 1 l N m E x L T Q w Z m Y t O W M z N S 0 1 Z T Q 0 N 2 F k Z T Y 5 N z A i L z 4 8 R W 5 0 c n k g V H l w Z T 0 i U m V s Y X R p b 2 5 z a G l w S W 5 m b 0 N v b n R h a W 5 l c i I g V m F s d W U 9 I n N 7 J n F 1 b 3 Q 7 Y 2 9 s d W 1 u Q 2 9 1 b n Q m c X V v d D s 6 N i w m c X V v d D t r Z X l D b 2 x 1 b W 5 O Y W 1 l c y Z x d W 9 0 O z p b X S w m c X V v d D t x d W V y e V J l b G F 0 a W 9 u c 2 h p c H M m c X V v d D s 6 W 1 0 s J n F 1 b 3 Q 7 Y 2 9 s d W 1 u S W R l b n R p d G l l c y Z x d W 9 0 O z p b J n F 1 b 3 Q 7 U 2 V j d G l v b j E v V G F i b G U 5 N T A g K F B h Z 2 U g M z U 1 K S 9 B d X R v U m V t b 3 Z l Z E N v b H V t b n M x L n t D b 2 x 1 b W 4 x L D B 9 J n F 1 b 3 Q 7 L C Z x d W 9 0 O 1 N l Y 3 R p b 2 4 x L 1 R h Y m x l O T U w I C h Q Y W d l I D M 1 N S k v Q X V 0 b 1 J l b W 9 2 Z W R D b 2 x 1 b W 5 z M S 5 7 Q 2 9 s d W 1 u M i w x f S Z x d W 9 0 O y w m c X V v d D t T Z W N 0 a W 9 u M S 9 U Y W J s Z T k 1 M C A o U G F n Z S A z N T U p L 0 F 1 d G 9 S Z W 1 v d m V k Q 2 9 s d W 1 u c z E u e 0 N v b H V t b j M s M n 0 m c X V v d D s s J n F 1 b 3 Q 7 U 2 V j d G l v b j E v V G F i b G U 5 N T A g K F B h Z 2 U g M z U 1 K S 9 B d X R v U m V t b 3 Z l Z E N v b H V t b n M x L n t D b 2 x 1 b W 4 0 L D N 9 J n F 1 b 3 Q 7 L C Z x d W 9 0 O 1 N l Y 3 R p b 2 4 x L 1 R h Y m x l O T U w I C h Q Y W d l I D M 1 N S k v Q X V 0 b 1 J l b W 9 2 Z W R D b 2 x 1 b W 5 z M S 5 7 Q 2 9 s d W 1 u N S w 0 f S Z x d W 9 0 O y w m c X V v d D t T Z W N 0 a W 9 u M S 9 U Y W J s Z T k 1 M C A o U G F n Z S A z N T U p L 0 F 1 d G 9 S Z W 1 v d m V k Q 2 9 s d W 1 u c z E u e 0 N v b H V t b j Y s N X 0 m c X V v d D t d L C Z x d W 9 0 O 0 N v b H V t b k N v d W 5 0 J n F 1 b 3 Q 7 O j Y s J n F 1 b 3 Q 7 S 2 V 5 Q 2 9 s d W 1 u T m F t Z X M m c X V v d D s 6 W 1 0 s J n F 1 b 3 Q 7 Q 2 9 s d W 1 u S W R l b n R p d G l l c y Z x d W 9 0 O z p b J n F 1 b 3 Q 7 U 2 V j d G l v b j E v V G F i b G U 5 N T A g K F B h Z 2 U g M z U 1 K S 9 B d X R v U m V t b 3 Z l Z E N v b H V t b n M x L n t D b 2 x 1 b W 4 x L D B 9 J n F 1 b 3 Q 7 L C Z x d W 9 0 O 1 N l Y 3 R p b 2 4 x L 1 R h Y m x l O T U w I C h Q Y W d l I D M 1 N S k v Q X V 0 b 1 J l b W 9 2 Z W R D b 2 x 1 b W 5 z M S 5 7 Q 2 9 s d W 1 u M i w x f S Z x d W 9 0 O y w m c X V v d D t T Z W N 0 a W 9 u M S 9 U Y W J s Z T k 1 M C A o U G F n Z S A z N T U p L 0 F 1 d G 9 S Z W 1 v d m V k Q 2 9 s d W 1 u c z E u e 0 N v b H V t b j M s M n 0 m c X V v d D s s J n F 1 b 3 Q 7 U 2 V j d G l v b j E v V G F i b G U 5 N T A g K F B h Z 2 U g M z U 1 K S 9 B d X R v U m V t b 3 Z l Z E N v b H V t b n M x L n t D b 2 x 1 b W 4 0 L D N 9 J n F 1 b 3 Q 7 L C Z x d W 9 0 O 1 N l Y 3 R p b 2 4 x L 1 R h Y m x l O T U w I C h Q Y W d l I D M 1 N S k v Q X V 0 b 1 J l b W 9 2 Z W R D b 2 x 1 b W 5 z M S 5 7 Q 2 9 s d W 1 u N S w 0 f S Z x d W 9 0 O y w m c X V v d D t T Z W N 0 a W 9 u M S 9 U Y W J s Z T k 1 M C A o U G F n Z S A z N T U p L 0 F 1 d G 9 S Z W 1 v d m V k Q 2 9 s d W 1 u c z E u e 0 N v b H V t b j Y s N 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R h Y m x l O T Q 4 J T I w K F B h Z 2 U l M j A z N T Q p L 1 N v d X J j Z T w v S X R l b V B h d G g + P C 9 J d G V t T G 9 j Y X R p b 2 4 + P F N 0 Y W J s Z U V u d H J p Z X M v P j w v S X R l b T 4 8 S X R l b T 4 8 S X R l b U x v Y 2 F 0 a W 9 u P j x J d G V t V H l w Z T 5 G b 3 J t d W x h P C 9 J d G V t V H l w Z T 4 8 S X R l b V B h d G g + U 2 V j d G l v b j E v V G F i b G U 5 N D g l M j A o U G F n Z S U y M D M 1 N C k v V G F i b G U 5 N D g 8 L 0 l 0 Z W 1 Q Y X R o P j w v S X R l b U x v Y 2 F 0 a W 9 u P j x T d G F i b G V F b n R y a W V z L z 4 8 L 0 l 0 Z W 0 + P E l 0 Z W 0 + P E l 0 Z W 1 M b 2 N h d G l v b j 4 8 S X R l b V R 5 c G U + R m 9 y b X V s Y T w v S X R l b V R 5 c G U + P E l 0 Z W 1 Q Y X R o P l N l Y 3 R p b 2 4 x L 1 R h Y m x l O T Q 4 J T I w K F B h Z 2 U l M j A z N T Q p L 0 N o Y W 5 n Z W Q l M j B U e X B l P C 9 J d G V t U G F 0 a D 4 8 L 0 l 0 Z W 1 M b 2 N h d G l v b j 4 8 U 3 R h Y m x l R W 5 0 c m l l c y 8 + P C 9 J d G V t P j x J d G V t P j x J d G V t T G 9 j Y X R p b 2 4 + P E l 0 Z W 1 U e X B l P k Z v c m 1 1 b G E 8 L 0 l 0 Z W 1 U e X B l P j x J d G V t U G F 0 a D 5 T Z W N 0 a W 9 u M S 9 U Y W J s Z T k 1 M C U y M C h Q Y W d l J T I w M z U 1 K S 9 T b 3 V y Y 2 U 8 L 0 l 0 Z W 1 Q Y X R o P j w v S X R l b U x v Y 2 F 0 a W 9 u P j x T d G F i b G V F b n R y a W V z L z 4 8 L 0 l 0 Z W 0 + P E l 0 Z W 0 + P E l 0 Z W 1 M b 2 N h d G l v b j 4 8 S X R l b V R 5 c G U + R m 9 y b X V s Y T w v S X R l b V R 5 c G U + P E l 0 Z W 1 Q Y X R o P l N l Y 3 R p b 2 4 x L 1 R h Y m x l O T U w J T I w K F B h Z 2 U l M j A z N T U p L 1 R h Y m x l O T U w P C 9 J d G V t U G F 0 a D 4 8 L 0 l 0 Z W 1 M b 2 N h d G l v b j 4 8 U 3 R h Y m x l R W 5 0 c m l l c y 8 + P C 9 J d G V t P j x J d G V t P j x J d G V t T G 9 j Y X R p b 2 4 + P E l 0 Z W 1 U e X B l P k Z v c m 1 1 b G E 8 L 0 l 0 Z W 1 U e X B l P j x J d G V t U G F 0 a D 5 T Z W N 0 a W 9 u M S 9 U Y W J s Z T k 1 M C U y M C h Q Y W d l J T I w M z U 1 K S 9 D a G F u Z 2 V k J T I w V H l w Z T 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A m A Q A A A Q A A A N C M n d 8 B F d E R j H o A w E / C l + s B A A A A c 8 w Z 7 c J 9 E U K g + D 6 M u 6 o T H g A A A A A C A A A A A A A Q Z g A A A A E A A C A A A A D 9 t C g U 3 w M + 0 M t A Z Y W 5 G V l U X z F S Y b R a R g B E C x I m e S i b I w A A A A A O g A A A A A I A A C A A A A C m C n 1 l y s Z P E / p w R w f Z a D T r f G E 7 p H c T 3 / 3 8 V p p 1 Z Q d I L 1 A A A A C K T G 9 U m T s o 5 F y k R 7 p U g g K F / Y V f N / z j K j u 0 l C / S 8 n 9 / o j W X U N Y U w g s u C k L 2 z n E 0 H r b 7 z n d g D t / V B Y q i Z A 0 9 L p 8 O 3 z Z q J V T 3 E t V d t v s z v f C K t 0 A A A A D r M h n 6 B h + J k 8 z 5 R l + L 8 a G a X / 4 K l n 3 G g C u q E P 2 G 8 l 0 B 1 r V O q B F Q l j S q S t J 9 R C W o r x N f X g u i s X / i x 8 R L x x X Z 8 T u A < / D a t a M a s h u p > 
</file>

<file path=customXml/item2.xml><?xml version="1.0" encoding="utf-8"?>
<ct:contentTypeSchema xmlns:ct="http://schemas.microsoft.com/office/2006/metadata/contentType" xmlns:ma="http://schemas.microsoft.com/office/2006/metadata/properties/metaAttributes" ct:_="" ma:_="" ma:contentTypeName="Document" ma:contentTypeID="0x010100039E763885C5034EA33AFEB44E20B5DD" ma:contentTypeVersion="20" ma:contentTypeDescription="Create a new document." ma:contentTypeScope="" ma:versionID="33c51c4da5d31f0d9e95b93bd1b55d02">
  <xsd:schema xmlns:xsd="http://www.w3.org/2001/XMLSchema" xmlns:xs="http://www.w3.org/2001/XMLSchema" xmlns:p="http://schemas.microsoft.com/office/2006/metadata/properties" xmlns:ns2="3e486212-abdd-488a-bd93-e313ac9ef1c0" xmlns:ns3="10dc75f0-f2a5-4152-8ffa-1cdc8f900c09" targetNamespace="http://schemas.microsoft.com/office/2006/metadata/properties" ma:root="true" ma:fieldsID="a18da08271b907336adb430a4bfbea6e" ns2:_="" ns3:_="">
    <xsd:import namespace="3e486212-abdd-488a-bd93-e313ac9ef1c0"/>
    <xsd:import namespace="10dc75f0-f2a5-4152-8ffa-1cdc8f900c0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Hyperlink"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486212-abdd-488a-bd93-e313ac9ef1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Hyperlink" ma:index="26"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dc75f0-f2a5-4152-8ffa-1cdc8f900c0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bae20dd-031e-46ce-9fca-4a0bb37af986}" ma:internalName="TaxCatchAll" ma:showField="CatchAllData" ma:web="10dc75f0-f2a5-4152-8ffa-1cdc8f900c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3e486212-abdd-488a-bd93-e313ac9ef1c0">
      <Terms xmlns="http://schemas.microsoft.com/office/infopath/2007/PartnerControls"/>
    </lcf76f155ced4ddcb4097134ff3c332f>
    <TaxCatchAll xmlns="10dc75f0-f2a5-4152-8ffa-1cdc8f900c09" xsi:nil="true"/>
    <SharedWithUsers xmlns="10dc75f0-f2a5-4152-8ffa-1cdc8f900c09">
      <UserInfo>
        <DisplayName>Tom Cosgro</DisplayName>
        <AccountId>30</AccountId>
        <AccountType/>
      </UserInfo>
      <UserInfo>
        <DisplayName>Meredith Dunn</DisplayName>
        <AccountId>36</AccountId>
        <AccountType/>
      </UserInfo>
      <UserInfo>
        <DisplayName>GARRETT BROUSSARD</DisplayName>
        <AccountId>78</AccountId>
        <AccountType/>
      </UserInfo>
      <UserInfo>
        <DisplayName>Conor McGrail</DisplayName>
        <AccountId>15</AccountId>
        <AccountType/>
      </UserInfo>
      <UserInfo>
        <DisplayName>Nick Momenee</DisplayName>
        <AccountId>42</AccountId>
        <AccountType/>
      </UserInfo>
    </SharedWithUsers>
    <Hyperlink xmlns="3e486212-abdd-488a-bd93-e313ac9ef1c0">
      <Url xsi:nil="true"/>
      <Description xsi:nil="true"/>
    </Hyperlink>
  </documentManagement>
</p:properties>
</file>

<file path=customXml/itemProps1.xml><?xml version="1.0" encoding="utf-8"?>
<ds:datastoreItem xmlns:ds="http://schemas.openxmlformats.org/officeDocument/2006/customXml" ds:itemID="{E3FC2E9B-4CD9-493D-9C82-385D66EEAB26}">
  <ds:schemaRefs>
    <ds:schemaRef ds:uri="http://schemas.microsoft.com/DataMashup"/>
  </ds:schemaRefs>
</ds:datastoreItem>
</file>

<file path=customXml/itemProps2.xml><?xml version="1.0" encoding="utf-8"?>
<ds:datastoreItem xmlns:ds="http://schemas.openxmlformats.org/officeDocument/2006/customXml" ds:itemID="{914F2E26-9A44-49A3-8249-D1DA6A6E7F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486212-abdd-488a-bd93-e313ac9ef1c0"/>
    <ds:schemaRef ds:uri="10dc75f0-f2a5-4152-8ffa-1cdc8f900c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86D68AB-FBF7-4A47-9EA5-F2027CDC8C82}">
  <ds:schemaRefs>
    <ds:schemaRef ds:uri="http://schemas.microsoft.com/sharepoint/v3/contenttype/forms"/>
  </ds:schemaRefs>
</ds:datastoreItem>
</file>

<file path=customXml/itemProps4.xml><?xml version="1.0" encoding="utf-8"?>
<ds:datastoreItem xmlns:ds="http://schemas.openxmlformats.org/officeDocument/2006/customXml" ds:itemID="{CB2B7C59-0542-474C-A8B7-4519659D42FA}">
  <ds:schemaRefs>
    <ds:schemaRef ds:uri="3e486212-abdd-488a-bd93-e313ac9ef1c0"/>
    <ds:schemaRef ds:uri="http://schemas.microsoft.com/office/2006/documentManagement/types"/>
    <ds:schemaRef ds:uri="http://purl.org/dc/terms/"/>
    <ds:schemaRef ds:uri="http://purl.org/dc/elements/1.1/"/>
    <ds:schemaRef ds:uri="http://purl.org/dc/dcmitype/"/>
    <ds:schemaRef ds:uri="http://schemas.microsoft.com/office/infopath/2007/PartnerControls"/>
    <ds:schemaRef ds:uri="http://schemas.microsoft.com/office/2006/metadata/properties"/>
    <ds:schemaRef ds:uri="http://schemas.openxmlformats.org/package/2006/metadata/core-properties"/>
    <ds:schemaRef ds:uri="10dc75f0-f2a5-4152-8ffa-1cdc8f900c0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Zip Code Lookup Table</vt:lpstr>
      <vt:lpstr>ETDF Lookup</vt:lpstr>
      <vt:lpstr>Sanity Check</vt:lpstr>
      <vt:lpstr>Utility Admin</vt:lpstr>
      <vt:lpstr>Instructions</vt:lpstr>
      <vt:lpstr>Summary</vt:lpstr>
      <vt:lpstr>Inputs</vt:lpstr>
      <vt:lpstr>Lookups</vt:lpstr>
      <vt:lpstr>Data Export</vt:lpstr>
      <vt:lpstr>PVWatts Hourly Results (1)</vt:lpstr>
      <vt:lpstr>PVWatts Hourly Results (2)</vt:lpstr>
      <vt:lpstr>PVWatts Hourly Results (3)</vt:lpstr>
      <vt:lpstr>PVWatts Hourly Results (4)</vt:lpstr>
      <vt:lpstr>PVWatts Hourly Results (5)</vt:lpstr>
      <vt:lpstr>Depreciation Calculations</vt:lpstr>
      <vt:lpstr>PPA NPV Calculator</vt:lpstr>
      <vt:lpstr>Version Log</vt:lpstr>
      <vt:lpstr>Sources</vt:lpstr>
      <vt:lpstr>CR_Utility</vt:lpstr>
      <vt:lpstr>CR_Utility_Alt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Ryan Novosedliak</dc:creator>
  <cp:keywords/>
  <dc:description/>
  <cp:lastModifiedBy>Tom Cosgro</cp:lastModifiedBy>
  <cp:revision/>
  <dcterms:created xsi:type="dcterms:W3CDTF">2021-06-25T13:06:29Z</dcterms:created>
  <dcterms:modified xsi:type="dcterms:W3CDTF">2026-05-19T21:08:31Z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0x010100039E763885C5034EA33AFEB44E20B5DD</vt:lpwstr>
  </property>
  <property fmtid="{D5CDD505-2E9C-101B-9397-08002B2CF9AE}" pid="3" name="MediaServiceImageTags">
    <vt:lpwstr/>
  </property>
</Properties>
</file>